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Mandates\Funds\Fund Reporting\Form PF working files\2023\04.15.23\"/>
    </mc:Choice>
  </mc:AlternateContent>
  <xr:revisionPtr revIDLastSave="0" documentId="8_{1735A2BB-0944-448D-972F-EB27F5BF2DF2}" xr6:coauthVersionLast="47" xr6:coauthVersionMax="47" xr10:uidLastSave="{00000000-0000-0000-0000-000000000000}"/>
  <bookViews>
    <workbookView xWindow="-120" yWindow="-120" windowWidth="29040" windowHeight="15840" tabRatio="927" activeTab="7" xr2:uid="{00000000-000D-0000-FFFF-FFFF00000000}"/>
  </bookViews>
  <sheets>
    <sheet name="FIHI (PBC M)" sheetId="42" r:id="rId1"/>
    <sheet name="FIHI (PBC C1)" sheetId="49" r:id="rId2"/>
    <sheet name="FIHI (PBC MIG)" sheetId="55" r:id="rId3"/>
    <sheet name="FIHI (PBC Q1)" sheetId="54" r:id="rId4"/>
    <sheet name="FIHI (PBC QX)" sheetId="56" r:id="rId5"/>
    <sheet name="FIHI (PBC Q364)" sheetId="57" r:id="rId6"/>
    <sheet name="FIHI (PBC 2YIG)" sheetId="62" r:id="rId7"/>
    <sheet name="FIHI (PBC A1)" sheetId="64" r:id="rId8"/>
    <sheet name="SOC Detail Expenses" sheetId="58" r:id="rId9"/>
    <sheet name="SOC Detail Mgmt Fees" sheetId="59" r:id="rId10"/>
    <sheet name="SOC Detail Cap Acct" sheetId="60" r:id="rId11"/>
    <sheet name="Series 2YIG" sheetId="65" r:id="rId12"/>
    <sheet name="Series A1" sheetId="66" r:id="rId13"/>
    <sheet name="Series Q364" sheetId="67" r:id="rId14"/>
    <sheet name="Series QuarterlyX" sheetId="68" r:id="rId15"/>
    <sheet name="Series Quarterly1" sheetId="69" r:id="rId16"/>
    <sheet name="Series MonthlyIG" sheetId="70" r:id="rId17"/>
    <sheet name="Series Custom1" sheetId="71" r:id="rId18"/>
    <sheet name="Series Monthly" sheetId="72" r:id="rId19"/>
  </sheets>
  <definedNames>
    <definedName name="_xlnm._FilterDatabase" localSheetId="10" hidden="1">'SOC Detail Cap Acct'!$A$1:$IP$7547</definedName>
    <definedName name="_xlnm._FilterDatabase" localSheetId="8" hidden="1">'SOC Detail Expenses'!$A$1:$IP$7547</definedName>
    <definedName name="_xlnm._FilterDatabase" localSheetId="9" hidden="1">'SOC Detail Mgmt Fees'!$A$1:$IP$3235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44972.5369907407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8" i="64" l="1"/>
  <c r="C48" i="62"/>
  <c r="C48" i="57"/>
  <c r="C48" i="56"/>
  <c r="C48" i="54"/>
  <c r="C48" i="55"/>
  <c r="C48" i="49"/>
  <c r="E97" i="72"/>
  <c r="A97" i="72"/>
  <c r="A86" i="72"/>
  <c r="E85" i="72"/>
  <c r="E84" i="72"/>
  <c r="E83" i="72"/>
  <c r="E82" i="72"/>
  <c r="E81" i="72"/>
  <c r="E80" i="72"/>
  <c r="E79" i="72"/>
  <c r="E78" i="72"/>
  <c r="E86" i="72" s="1"/>
  <c r="E102" i="72" s="1"/>
  <c r="A77" i="72"/>
  <c r="E72" i="72"/>
  <c r="E104" i="72" s="1"/>
  <c r="H4" i="72" s="1"/>
  <c r="H5" i="72" s="1"/>
  <c r="E70" i="72"/>
  <c r="C69" i="72"/>
  <c r="C68" i="72"/>
  <c r="C67" i="72"/>
  <c r="C66" i="72"/>
  <c r="C65" i="72"/>
  <c r="E61" i="72"/>
  <c r="A60" i="72"/>
  <c r="A59" i="72"/>
  <c r="A57" i="72"/>
  <c r="A56" i="72"/>
  <c r="E97" i="71"/>
  <c r="A97" i="71"/>
  <c r="A86" i="71"/>
  <c r="E85" i="71"/>
  <c r="E84" i="71"/>
  <c r="E83" i="71"/>
  <c r="E82" i="71"/>
  <c r="E81" i="71"/>
  <c r="E80" i="71"/>
  <c r="E79" i="71"/>
  <c r="E78" i="71"/>
  <c r="E86" i="71" s="1"/>
  <c r="E102" i="71" s="1"/>
  <c r="A77" i="71"/>
  <c r="E72" i="71"/>
  <c r="E104" i="71" s="1"/>
  <c r="H4" i="71" s="1"/>
  <c r="H5" i="71" s="1"/>
  <c r="E70" i="71"/>
  <c r="C69" i="71"/>
  <c r="C68" i="71"/>
  <c r="C67" i="71"/>
  <c r="C66" i="71"/>
  <c r="C65" i="71"/>
  <c r="E61" i="71"/>
  <c r="A60" i="71"/>
  <c r="A59" i="71"/>
  <c r="A57" i="71"/>
  <c r="A56" i="71"/>
  <c r="E97" i="70"/>
  <c r="A97" i="70"/>
  <c r="A86" i="70"/>
  <c r="E85" i="70"/>
  <c r="E84" i="70"/>
  <c r="E83" i="70"/>
  <c r="E82" i="70"/>
  <c r="E81" i="70"/>
  <c r="E80" i="70"/>
  <c r="E79" i="70"/>
  <c r="E78" i="70"/>
  <c r="E86" i="70" s="1"/>
  <c r="E102" i="70" s="1"/>
  <c r="A77" i="70"/>
  <c r="E72" i="70"/>
  <c r="E70" i="70"/>
  <c r="C69" i="70"/>
  <c r="C68" i="70"/>
  <c r="C67" i="70"/>
  <c r="C66" i="70"/>
  <c r="C65" i="70"/>
  <c r="E61" i="70"/>
  <c r="A60" i="70"/>
  <c r="A59" i="70"/>
  <c r="A57" i="70"/>
  <c r="A56" i="70"/>
  <c r="E101" i="69"/>
  <c r="A101" i="69"/>
  <c r="A90" i="69"/>
  <c r="E89" i="69"/>
  <c r="E88" i="69"/>
  <c r="E87" i="69"/>
  <c r="E86" i="69"/>
  <c r="E85" i="69"/>
  <c r="E84" i="69"/>
  <c r="E83" i="69"/>
  <c r="E82" i="69"/>
  <c r="E90" i="69" s="1"/>
  <c r="E106" i="69" s="1"/>
  <c r="A81" i="69"/>
  <c r="E76" i="69"/>
  <c r="E108" i="69" s="1"/>
  <c r="H4" i="69" s="1"/>
  <c r="H5" i="69" s="1"/>
  <c r="E74" i="69"/>
  <c r="C73" i="69"/>
  <c r="C72" i="69"/>
  <c r="C71" i="69"/>
  <c r="C70" i="69"/>
  <c r="C69" i="69"/>
  <c r="E65" i="69"/>
  <c r="A64" i="69"/>
  <c r="A63" i="69"/>
  <c r="A61" i="69"/>
  <c r="A60" i="69"/>
  <c r="E90" i="68"/>
  <c r="A90" i="68"/>
  <c r="A79" i="68"/>
  <c r="E78" i="68"/>
  <c r="E77" i="68"/>
  <c r="E76" i="68"/>
  <c r="E75" i="68"/>
  <c r="E74" i="68"/>
  <c r="E73" i="68"/>
  <c r="E72" i="68"/>
  <c r="E71" i="68"/>
  <c r="E79" i="68" s="1"/>
  <c r="E95" i="68" s="1"/>
  <c r="A70" i="68"/>
  <c r="E65" i="68"/>
  <c r="E63" i="68"/>
  <c r="C62" i="68"/>
  <c r="C61" i="68"/>
  <c r="C60" i="68"/>
  <c r="C59" i="68"/>
  <c r="C58" i="68"/>
  <c r="E54" i="68"/>
  <c r="A53" i="68"/>
  <c r="A52" i="68"/>
  <c r="A50" i="68"/>
  <c r="A49" i="68"/>
  <c r="E89" i="67"/>
  <c r="A89" i="67"/>
  <c r="A78" i="67"/>
  <c r="E77" i="67"/>
  <c r="E76" i="67"/>
  <c r="E75" i="67"/>
  <c r="E74" i="67"/>
  <c r="E73" i="67"/>
  <c r="E72" i="67"/>
  <c r="E71" i="67"/>
  <c r="E70" i="67"/>
  <c r="E78" i="67" s="1"/>
  <c r="E94" i="67" s="1"/>
  <c r="A69" i="67"/>
  <c r="E64" i="67"/>
  <c r="E96" i="67" s="1"/>
  <c r="H4" i="67" s="1"/>
  <c r="H5" i="67" s="1"/>
  <c r="E62" i="67"/>
  <c r="C61" i="67"/>
  <c r="C60" i="67"/>
  <c r="C59" i="67"/>
  <c r="C58" i="67"/>
  <c r="C57" i="67"/>
  <c r="E53" i="67"/>
  <c r="A52" i="67"/>
  <c r="A51" i="67"/>
  <c r="A49" i="67"/>
  <c r="A48" i="67"/>
  <c r="E55" i="66"/>
  <c r="A55" i="66"/>
  <c r="A44" i="66"/>
  <c r="E43" i="66"/>
  <c r="E42" i="66"/>
  <c r="E41" i="66"/>
  <c r="E40" i="66"/>
  <c r="E39" i="66"/>
  <c r="E38" i="66"/>
  <c r="E37" i="66"/>
  <c r="E36" i="66"/>
  <c r="E44" i="66" s="1"/>
  <c r="E60" i="66" s="1"/>
  <c r="A35" i="66"/>
  <c r="E30" i="66"/>
  <c r="E62" i="66" s="1"/>
  <c r="H4" i="66" s="1"/>
  <c r="H5" i="66" s="1"/>
  <c r="E28" i="66"/>
  <c r="C27" i="66"/>
  <c r="C26" i="66"/>
  <c r="C25" i="66"/>
  <c r="C24" i="66"/>
  <c r="C23" i="66"/>
  <c r="E19" i="66"/>
  <c r="A18" i="66"/>
  <c r="A17" i="66"/>
  <c r="A15" i="66"/>
  <c r="A14" i="66"/>
  <c r="E70" i="65"/>
  <c r="A70" i="65"/>
  <c r="A59" i="65"/>
  <c r="E58" i="65"/>
  <c r="E57" i="65"/>
  <c r="E56" i="65"/>
  <c r="E55" i="65"/>
  <c r="E54" i="65"/>
  <c r="E53" i="65"/>
  <c r="E52" i="65"/>
  <c r="E51" i="65"/>
  <c r="E59" i="65" s="1"/>
  <c r="E75" i="65" s="1"/>
  <c r="A50" i="65"/>
  <c r="E45" i="65"/>
  <c r="E43" i="65"/>
  <c r="C42" i="65"/>
  <c r="C41" i="65"/>
  <c r="C40" i="65"/>
  <c r="C39" i="65"/>
  <c r="C38" i="65"/>
  <c r="E34" i="65"/>
  <c r="A33" i="65"/>
  <c r="A32" i="65"/>
  <c r="A30" i="65"/>
  <c r="A29" i="65"/>
  <c r="E104" i="70" l="1"/>
  <c r="H4" i="70" s="1"/>
  <c r="H5" i="70" s="1"/>
  <c r="E97" i="68"/>
  <c r="H4" i="68" s="1"/>
  <c r="H5" i="68" s="1"/>
  <c r="E77" i="65"/>
  <c r="H4" i="65" s="1"/>
  <c r="H5" i="65" s="1"/>
  <c r="C14" i="42" l="1"/>
  <c r="C13" i="42"/>
  <c r="A5" i="64" l="1"/>
  <c r="B5" i="64"/>
  <c r="E5" i="64" s="1"/>
  <c r="C5" i="64"/>
  <c r="D5" i="64"/>
  <c r="A6" i="64"/>
  <c r="B6" i="64"/>
  <c r="J6" i="64" s="1"/>
  <c r="G6" i="64"/>
  <c r="N6" i="64" s="1"/>
  <c r="E6" i="64"/>
  <c r="P6" i="64" s="1"/>
  <c r="I6" i="64"/>
  <c r="A7" i="64"/>
  <c r="B7" i="64"/>
  <c r="J7" i="64" s="1"/>
  <c r="G7" i="64"/>
  <c r="E7" i="64"/>
  <c r="I7" i="64"/>
  <c r="A8" i="64"/>
  <c r="A9" i="64"/>
  <c r="A10" i="64"/>
  <c r="A11" i="64"/>
  <c r="A12" i="64"/>
  <c r="A13" i="64"/>
  <c r="A14" i="64"/>
  <c r="A15" i="64"/>
  <c r="A16" i="64"/>
  <c r="A17" i="64"/>
  <c r="A18" i="64"/>
  <c r="A19" i="64"/>
  <c r="A20" i="64"/>
  <c r="A21" i="64"/>
  <c r="A22" i="64"/>
  <c r="A23" i="64"/>
  <c r="A24" i="64"/>
  <c r="A25" i="64"/>
  <c r="A26" i="64"/>
  <c r="A27" i="64"/>
  <c r="A28" i="64"/>
  <c r="A29" i="64"/>
  <c r="A30" i="64"/>
  <c r="A31" i="64"/>
  <c r="A32" i="64"/>
  <c r="B8" i="64"/>
  <c r="J8" i="64" s="1"/>
  <c r="G8" i="64"/>
  <c r="E8" i="64"/>
  <c r="I8" i="64"/>
  <c r="B9" i="64"/>
  <c r="I9" i="64" s="1"/>
  <c r="G9" i="64"/>
  <c r="E9" i="64"/>
  <c r="J9" i="64"/>
  <c r="B10" i="64"/>
  <c r="G10" i="64" s="1"/>
  <c r="E60" i="64" s="1"/>
  <c r="E61" i="64" s="1"/>
  <c r="E10" i="64"/>
  <c r="J10" i="64"/>
  <c r="I10" i="64"/>
  <c r="B11" i="64"/>
  <c r="G11" i="64"/>
  <c r="E11" i="64"/>
  <c r="O11" i="64" s="1"/>
  <c r="J11" i="64"/>
  <c r="I11" i="64"/>
  <c r="B12" i="64"/>
  <c r="G12" i="64" s="1"/>
  <c r="B13" i="64"/>
  <c r="J13" i="64" s="1"/>
  <c r="G13" i="64"/>
  <c r="E13" i="64"/>
  <c r="B14" i="64"/>
  <c r="G14" i="64" s="1"/>
  <c r="E14" i="64"/>
  <c r="B15" i="64"/>
  <c r="E15" i="64" s="1"/>
  <c r="J15" i="64"/>
  <c r="I15" i="64"/>
  <c r="B16" i="64"/>
  <c r="J16" i="64" s="1"/>
  <c r="G16" i="64"/>
  <c r="N16" i="64" s="1"/>
  <c r="E16" i="64"/>
  <c r="B17" i="64"/>
  <c r="G17" i="64"/>
  <c r="J17" i="64"/>
  <c r="B18" i="64"/>
  <c r="I18" i="64" s="1"/>
  <c r="G18" i="64"/>
  <c r="E18" i="64"/>
  <c r="J18" i="64"/>
  <c r="B19" i="64"/>
  <c r="G19" i="64" s="1"/>
  <c r="E19" i="64"/>
  <c r="J19" i="64"/>
  <c r="I19" i="64"/>
  <c r="B20" i="64"/>
  <c r="E20" i="64" s="1"/>
  <c r="G20" i="64"/>
  <c r="I20" i="64"/>
  <c r="B21" i="64"/>
  <c r="G21" i="64"/>
  <c r="E21" i="64"/>
  <c r="J21" i="64"/>
  <c r="I21" i="64"/>
  <c r="B22" i="64"/>
  <c r="G22" i="64" s="1"/>
  <c r="E22" i="64"/>
  <c r="B23" i="64"/>
  <c r="E23" i="64" s="1"/>
  <c r="G23" i="64"/>
  <c r="J23" i="64"/>
  <c r="I23" i="64"/>
  <c r="B24" i="64"/>
  <c r="J24" i="64" s="1"/>
  <c r="G24" i="64"/>
  <c r="E24" i="64"/>
  <c r="I24" i="64"/>
  <c r="B25" i="64"/>
  <c r="G25" i="64"/>
  <c r="E25" i="64"/>
  <c r="J25" i="64"/>
  <c r="B26" i="64"/>
  <c r="E26" i="64" s="1"/>
  <c r="G26" i="64"/>
  <c r="B27" i="64"/>
  <c r="I27" i="64" s="1"/>
  <c r="G27" i="64"/>
  <c r="J27" i="64"/>
  <c r="B28" i="64"/>
  <c r="K28" i="64" s="1"/>
  <c r="G28" i="64"/>
  <c r="E28" i="64"/>
  <c r="J28" i="64"/>
  <c r="I28" i="64"/>
  <c r="B29" i="64"/>
  <c r="G29" i="64"/>
  <c r="E29" i="64"/>
  <c r="J29" i="64"/>
  <c r="I29" i="64"/>
  <c r="B30" i="64"/>
  <c r="G30" i="64" s="1"/>
  <c r="E30" i="64"/>
  <c r="J30" i="64"/>
  <c r="I30" i="64"/>
  <c r="B31" i="64"/>
  <c r="G31" i="64"/>
  <c r="B32" i="64"/>
  <c r="J32" i="64" s="1"/>
  <c r="G32" i="64"/>
  <c r="E32" i="64"/>
  <c r="I32" i="64"/>
  <c r="N7" i="64"/>
  <c r="D6" i="64"/>
  <c r="K6" i="64"/>
  <c r="N9" i="64"/>
  <c r="D7" i="64"/>
  <c r="K7" i="64"/>
  <c r="D8" i="64"/>
  <c r="K8" i="64"/>
  <c r="O8" i="64"/>
  <c r="D9" i="64"/>
  <c r="K9" i="64"/>
  <c r="P9" i="64" s="1"/>
  <c r="O9" i="64"/>
  <c r="D10" i="64"/>
  <c r="K10" i="64"/>
  <c r="O10" i="64"/>
  <c r="D11" i="64"/>
  <c r="I60" i="64" s="1"/>
  <c r="I61" i="64" s="1"/>
  <c r="K11" i="64"/>
  <c r="D12" i="64"/>
  <c r="K12" i="64"/>
  <c r="C13" i="64"/>
  <c r="D13" i="64"/>
  <c r="K13" i="64"/>
  <c r="C14" i="64"/>
  <c r="D14" i="64"/>
  <c r="K14" i="64"/>
  <c r="V14" i="64"/>
  <c r="X14" i="64" s="1"/>
  <c r="C15" i="64"/>
  <c r="D15" i="64"/>
  <c r="K15" i="64"/>
  <c r="V15" i="64"/>
  <c r="X15" i="64" s="1"/>
  <c r="C16" i="64"/>
  <c r="D16" i="64"/>
  <c r="K16" i="64"/>
  <c r="U16" i="64"/>
  <c r="W16" i="64" s="1"/>
  <c r="V16" i="64"/>
  <c r="X16" i="64" s="1"/>
  <c r="C17" i="64"/>
  <c r="D17" i="64"/>
  <c r="C18" i="64"/>
  <c r="D18" i="64"/>
  <c r="K18" i="64"/>
  <c r="C19" i="64"/>
  <c r="D19" i="64"/>
  <c r="K19" i="64"/>
  <c r="C20" i="64"/>
  <c r="D20" i="64"/>
  <c r="K20" i="64"/>
  <c r="C21" i="64"/>
  <c r="D21" i="64"/>
  <c r="K21" i="64"/>
  <c r="C22" i="64"/>
  <c r="D22" i="64"/>
  <c r="K22" i="64"/>
  <c r="C23" i="64"/>
  <c r="D23" i="64"/>
  <c r="K23" i="64"/>
  <c r="C24" i="64"/>
  <c r="D24" i="64"/>
  <c r="K24" i="64"/>
  <c r="C25" i="64"/>
  <c r="D25" i="64"/>
  <c r="C26" i="64"/>
  <c r="D26" i="64"/>
  <c r="K26" i="64"/>
  <c r="C27" i="64"/>
  <c r="D27" i="64"/>
  <c r="C28" i="64"/>
  <c r="D28" i="64"/>
  <c r="C29" i="64"/>
  <c r="D29" i="64"/>
  <c r="K29" i="64"/>
  <c r="C30" i="64"/>
  <c r="D30" i="64"/>
  <c r="K30" i="64"/>
  <c r="C31" i="64"/>
  <c r="D31" i="64"/>
  <c r="C32" i="64"/>
  <c r="D32" i="64"/>
  <c r="K32" i="64"/>
  <c r="G46" i="64"/>
  <c r="H46" i="64" s="1"/>
  <c r="G47" i="64"/>
  <c r="H47" i="64" s="1"/>
  <c r="G48" i="64"/>
  <c r="H48" i="64" s="1"/>
  <c r="G51" i="64"/>
  <c r="G52" i="64"/>
  <c r="G55" i="64"/>
  <c r="F60" i="64"/>
  <c r="F61" i="64" s="1"/>
  <c r="O60" i="64"/>
  <c r="O61" i="64" s="1"/>
  <c r="A5" i="62"/>
  <c r="B5" i="62"/>
  <c r="K5" i="62" s="1"/>
  <c r="C5" i="62"/>
  <c r="D5" i="62"/>
  <c r="E5" i="62"/>
  <c r="G5" i="62"/>
  <c r="I5" i="62"/>
  <c r="J5" i="62"/>
  <c r="A6" i="62"/>
  <c r="B6" i="62"/>
  <c r="E6" i="62"/>
  <c r="A7" i="62"/>
  <c r="B7" i="62"/>
  <c r="E7" i="62"/>
  <c r="J7" i="62"/>
  <c r="A8" i="62"/>
  <c r="A9" i="62"/>
  <c r="A10" i="62"/>
  <c r="A11" i="62"/>
  <c r="A12" i="62"/>
  <c r="A13" i="62"/>
  <c r="U11" i="62" s="1"/>
  <c r="W11" i="62" s="1"/>
  <c r="A14" i="62"/>
  <c r="A15" i="62"/>
  <c r="A16" i="62"/>
  <c r="A17" i="62"/>
  <c r="A18" i="62"/>
  <c r="A19" i="62"/>
  <c r="A20" i="62"/>
  <c r="A21" i="62"/>
  <c r="A22" i="62"/>
  <c r="A23" i="62"/>
  <c r="A24" i="62"/>
  <c r="A25" i="62"/>
  <c r="A26" i="62"/>
  <c r="A27" i="62"/>
  <c r="A28" i="62"/>
  <c r="A29" i="62"/>
  <c r="A30" i="62"/>
  <c r="A31" i="62"/>
  <c r="A32" i="62"/>
  <c r="B8" i="62"/>
  <c r="G8" i="62" s="1"/>
  <c r="E8" i="62"/>
  <c r="N8" i="62" s="1"/>
  <c r="B9" i="62"/>
  <c r="E9" i="62" s="1"/>
  <c r="O9" i="62" s="1"/>
  <c r="G9" i="62"/>
  <c r="J9" i="62"/>
  <c r="I9" i="62"/>
  <c r="B10" i="62"/>
  <c r="J10" i="62" s="1"/>
  <c r="G10" i="62"/>
  <c r="E10" i="62"/>
  <c r="I10" i="62"/>
  <c r="B11" i="62"/>
  <c r="G11" i="62" s="1"/>
  <c r="B12" i="62"/>
  <c r="I12" i="62" s="1"/>
  <c r="G12" i="62"/>
  <c r="E12" i="62"/>
  <c r="J12" i="62"/>
  <c r="B13" i="62"/>
  <c r="G13" i="62"/>
  <c r="E13" i="62"/>
  <c r="J13" i="62"/>
  <c r="I13" i="62"/>
  <c r="B14" i="62"/>
  <c r="J14" i="62" s="1"/>
  <c r="G14" i="62"/>
  <c r="E14" i="62"/>
  <c r="B15" i="62"/>
  <c r="G15" i="62"/>
  <c r="N15" i="62" s="1"/>
  <c r="E15" i="62"/>
  <c r="J15" i="62"/>
  <c r="I15" i="62"/>
  <c r="B16" i="62"/>
  <c r="E16" i="62"/>
  <c r="B17" i="62"/>
  <c r="G17" i="62"/>
  <c r="J17" i="62"/>
  <c r="I17" i="62"/>
  <c r="B18" i="62"/>
  <c r="G18" i="62"/>
  <c r="E18" i="62"/>
  <c r="I18" i="62"/>
  <c r="B19" i="62"/>
  <c r="I19" i="62" s="1"/>
  <c r="G19" i="62"/>
  <c r="E19" i="62"/>
  <c r="J19" i="62"/>
  <c r="B20" i="62"/>
  <c r="J20" i="62" s="1"/>
  <c r="G20" i="62"/>
  <c r="B21" i="62"/>
  <c r="I21" i="62" s="1"/>
  <c r="E21" i="62"/>
  <c r="B22" i="62"/>
  <c r="G22" i="62"/>
  <c r="E22" i="62"/>
  <c r="J22" i="62"/>
  <c r="I22" i="62"/>
  <c r="B23" i="62"/>
  <c r="G23" i="62"/>
  <c r="N23" i="62" s="1"/>
  <c r="E23" i="62"/>
  <c r="O23" i="62" s="1"/>
  <c r="J23" i="62"/>
  <c r="I23" i="62"/>
  <c r="B24" i="62"/>
  <c r="G24" i="62" s="1"/>
  <c r="N24" i="62" s="1"/>
  <c r="E24" i="62"/>
  <c r="O24" i="62" s="1"/>
  <c r="J24" i="62"/>
  <c r="I24" i="62"/>
  <c r="B25" i="62"/>
  <c r="G25" i="62" s="1"/>
  <c r="B26" i="62"/>
  <c r="J26" i="62" s="1"/>
  <c r="G26" i="62"/>
  <c r="E26" i="62"/>
  <c r="I26" i="62"/>
  <c r="B27" i="62"/>
  <c r="I27" i="62" s="1"/>
  <c r="G27" i="62"/>
  <c r="E27" i="62"/>
  <c r="J27" i="62"/>
  <c r="B28" i="62"/>
  <c r="G28" i="62"/>
  <c r="E28" i="62"/>
  <c r="O28" i="62" s="1"/>
  <c r="J28" i="62"/>
  <c r="I28" i="62"/>
  <c r="B29" i="62"/>
  <c r="J29" i="62"/>
  <c r="B30" i="62"/>
  <c r="J30" i="62"/>
  <c r="B31" i="62"/>
  <c r="G31" i="62"/>
  <c r="E31" i="62"/>
  <c r="O31" i="62" s="1"/>
  <c r="J31" i="62"/>
  <c r="I31" i="62"/>
  <c r="B32" i="62"/>
  <c r="G32" i="62" s="1"/>
  <c r="E32" i="62"/>
  <c r="J32" i="62"/>
  <c r="I32" i="62"/>
  <c r="D6" i="62"/>
  <c r="K6" i="62"/>
  <c r="D7" i="62"/>
  <c r="K7" i="62"/>
  <c r="D8" i="62"/>
  <c r="K8" i="62"/>
  <c r="D9" i="62"/>
  <c r="K9" i="62"/>
  <c r="D10" i="62"/>
  <c r="K10" i="62"/>
  <c r="U10" i="62"/>
  <c r="W10" i="62" s="1"/>
  <c r="D11" i="62"/>
  <c r="V11" i="62"/>
  <c r="X11" i="62" s="1"/>
  <c r="D12" i="62"/>
  <c r="K12" i="62"/>
  <c r="C13" i="62"/>
  <c r="D13" i="62"/>
  <c r="K13" i="62"/>
  <c r="C14" i="62"/>
  <c r="D14" i="62"/>
  <c r="K14" i="62"/>
  <c r="V14" i="62"/>
  <c r="X14" i="62" s="1"/>
  <c r="C15" i="62"/>
  <c r="D15" i="62"/>
  <c r="K15" i="62"/>
  <c r="C16" i="62"/>
  <c r="D16" i="62"/>
  <c r="C17" i="62"/>
  <c r="D17" i="62"/>
  <c r="C18" i="62"/>
  <c r="D18" i="62"/>
  <c r="C19" i="62"/>
  <c r="D19" i="62"/>
  <c r="K19" i="62"/>
  <c r="C20" i="62"/>
  <c r="D20" i="62"/>
  <c r="K20" i="62"/>
  <c r="C21" i="62"/>
  <c r="D21" i="62"/>
  <c r="K21" i="62"/>
  <c r="C22" i="62"/>
  <c r="D22" i="62"/>
  <c r="K22" i="62"/>
  <c r="C23" i="62"/>
  <c r="D23" i="62"/>
  <c r="K23" i="62"/>
  <c r="C24" i="62"/>
  <c r="D24" i="62"/>
  <c r="K24" i="62"/>
  <c r="C25" i="62"/>
  <c r="D25" i="62"/>
  <c r="C26" i="62"/>
  <c r="D26" i="62"/>
  <c r="K26" i="62"/>
  <c r="C27" i="62"/>
  <c r="D27" i="62"/>
  <c r="K27" i="62"/>
  <c r="C28" i="62"/>
  <c r="D28" i="62"/>
  <c r="K28" i="62"/>
  <c r="C29" i="62"/>
  <c r="D29" i="62"/>
  <c r="K29" i="62"/>
  <c r="C30" i="62"/>
  <c r="D30" i="62"/>
  <c r="C31" i="62"/>
  <c r="D31" i="62"/>
  <c r="K31" i="62"/>
  <c r="C32" i="62"/>
  <c r="D32" i="62"/>
  <c r="K32" i="62"/>
  <c r="G46" i="62"/>
  <c r="H46" i="62" s="1"/>
  <c r="G47" i="62"/>
  <c r="H47" i="62" s="1"/>
  <c r="G48" i="62"/>
  <c r="H48" i="62" s="1"/>
  <c r="G51" i="62"/>
  <c r="G52" i="62"/>
  <c r="G55" i="62"/>
  <c r="G58" i="62"/>
  <c r="H58" i="62" s="1"/>
  <c r="E60" i="62"/>
  <c r="E61" i="62" s="1"/>
  <c r="A5" i="57"/>
  <c r="B5" i="57"/>
  <c r="J5" i="57" s="1"/>
  <c r="C5" i="57"/>
  <c r="D5" i="57"/>
  <c r="E5" i="57"/>
  <c r="G5" i="57"/>
  <c r="I5" i="57"/>
  <c r="K5" i="57"/>
  <c r="A6" i="57"/>
  <c r="B6" i="57"/>
  <c r="G6" i="57"/>
  <c r="E6" i="57"/>
  <c r="O6" i="57" s="1"/>
  <c r="J6" i="57"/>
  <c r="I6" i="57"/>
  <c r="A7" i="57"/>
  <c r="B7" i="57"/>
  <c r="G7" i="57"/>
  <c r="D60" i="57" s="1"/>
  <c r="D61" i="57" s="1"/>
  <c r="E7" i="57"/>
  <c r="J7" i="57"/>
  <c r="I7" i="57"/>
  <c r="A8" i="57"/>
  <c r="A9" i="57"/>
  <c r="A10" i="57"/>
  <c r="A11" i="57"/>
  <c r="A12" i="57"/>
  <c r="A13" i="57"/>
  <c r="A14" i="57"/>
  <c r="A15" i="57"/>
  <c r="A16" i="57"/>
  <c r="A17" i="57"/>
  <c r="A18" i="57"/>
  <c r="A19" i="57"/>
  <c r="A20" i="57"/>
  <c r="A21" i="57"/>
  <c r="A22" i="57"/>
  <c r="A23" i="57"/>
  <c r="A24" i="57"/>
  <c r="A25" i="57"/>
  <c r="A26" i="57"/>
  <c r="A27" i="57"/>
  <c r="A28" i="57"/>
  <c r="A29" i="57"/>
  <c r="A30" i="57"/>
  <c r="A31" i="57"/>
  <c r="A32" i="57"/>
  <c r="B8" i="57"/>
  <c r="G8" i="57"/>
  <c r="E8" i="57"/>
  <c r="J8" i="57"/>
  <c r="I8" i="57"/>
  <c r="B9" i="57"/>
  <c r="G9" i="57" s="1"/>
  <c r="E9" i="57"/>
  <c r="J9" i="57"/>
  <c r="I9" i="57"/>
  <c r="B10" i="57"/>
  <c r="E10" i="57" s="1"/>
  <c r="G10" i="57"/>
  <c r="J10" i="57"/>
  <c r="I10" i="57"/>
  <c r="B11" i="57"/>
  <c r="J11" i="57" s="1"/>
  <c r="G11" i="57"/>
  <c r="E11" i="57"/>
  <c r="I11" i="57"/>
  <c r="B12" i="57"/>
  <c r="G12" i="57" s="1"/>
  <c r="J12" i="57"/>
  <c r="B13" i="57"/>
  <c r="I13" i="57" s="1"/>
  <c r="B14" i="57"/>
  <c r="B15" i="57"/>
  <c r="G15" i="57"/>
  <c r="E15" i="57"/>
  <c r="J15" i="57"/>
  <c r="I15" i="57"/>
  <c r="B16" i="57"/>
  <c r="G16" i="57"/>
  <c r="E16" i="57"/>
  <c r="J16" i="57"/>
  <c r="I16" i="57"/>
  <c r="B17" i="57"/>
  <c r="E17" i="57" s="1"/>
  <c r="I17" i="57"/>
  <c r="B18" i="57"/>
  <c r="I18" i="57" s="1"/>
  <c r="G18" i="57"/>
  <c r="B19" i="57"/>
  <c r="G19" i="57"/>
  <c r="E19" i="57"/>
  <c r="J19" i="57"/>
  <c r="I19" i="57"/>
  <c r="B20" i="57"/>
  <c r="G20" i="57"/>
  <c r="E20" i="57"/>
  <c r="J20" i="57"/>
  <c r="I20" i="57"/>
  <c r="B21" i="57"/>
  <c r="G21" i="57" s="1"/>
  <c r="B22" i="57"/>
  <c r="G22" i="57"/>
  <c r="E22" i="57"/>
  <c r="J22" i="57"/>
  <c r="I22" i="57"/>
  <c r="B23" i="57"/>
  <c r="B24" i="57"/>
  <c r="E24" i="57" s="1"/>
  <c r="P24" i="57" s="1"/>
  <c r="G24" i="57"/>
  <c r="J24" i="57"/>
  <c r="I24" i="57"/>
  <c r="B25" i="57"/>
  <c r="J25" i="57" s="1"/>
  <c r="G25" i="57"/>
  <c r="E25" i="57"/>
  <c r="I25" i="57"/>
  <c r="B26" i="57"/>
  <c r="I26" i="57" s="1"/>
  <c r="B27" i="57"/>
  <c r="G27" i="57"/>
  <c r="E27" i="57"/>
  <c r="B28" i="57"/>
  <c r="G28" i="57"/>
  <c r="E28" i="57"/>
  <c r="J28" i="57"/>
  <c r="I28" i="57"/>
  <c r="B29" i="57"/>
  <c r="G29" i="57"/>
  <c r="E29" i="57"/>
  <c r="J29" i="57"/>
  <c r="I29" i="57"/>
  <c r="B30" i="57"/>
  <c r="G30" i="57"/>
  <c r="E30" i="57"/>
  <c r="P30" i="57" s="1"/>
  <c r="J30" i="57"/>
  <c r="I30" i="57"/>
  <c r="B31" i="57"/>
  <c r="I31" i="57"/>
  <c r="B32" i="57"/>
  <c r="G32" i="57" s="1"/>
  <c r="J32" i="57"/>
  <c r="D6" i="57"/>
  <c r="K6" i="57"/>
  <c r="D7" i="57"/>
  <c r="K7" i="57"/>
  <c r="D8" i="57"/>
  <c r="K8" i="57"/>
  <c r="D9" i="57"/>
  <c r="K9" i="57"/>
  <c r="D10" i="57"/>
  <c r="K10" i="57"/>
  <c r="D11" i="57"/>
  <c r="K11" i="57"/>
  <c r="P11" i="57" s="1"/>
  <c r="D12" i="57"/>
  <c r="C13" i="57"/>
  <c r="D13" i="57"/>
  <c r="K13" i="57"/>
  <c r="C14" i="57"/>
  <c r="D14" i="57"/>
  <c r="C15" i="57"/>
  <c r="D15" i="57"/>
  <c r="K15" i="57"/>
  <c r="C16" i="57"/>
  <c r="D16" i="57"/>
  <c r="K16" i="57"/>
  <c r="C17" i="57"/>
  <c r="D17" i="57"/>
  <c r="K17" i="57"/>
  <c r="C18" i="57"/>
  <c r="D18" i="57"/>
  <c r="C19" i="57"/>
  <c r="D19" i="57"/>
  <c r="G60" i="57" s="1"/>
  <c r="G61" i="57" s="1"/>
  <c r="K19" i="57"/>
  <c r="C20" i="57"/>
  <c r="D20" i="57"/>
  <c r="K20" i="57"/>
  <c r="C21" i="57"/>
  <c r="D21" i="57"/>
  <c r="C22" i="57"/>
  <c r="D22" i="57"/>
  <c r="K22" i="57"/>
  <c r="C23" i="57"/>
  <c r="D23" i="57"/>
  <c r="K23" i="57"/>
  <c r="C24" i="57"/>
  <c r="D24" i="57"/>
  <c r="K24" i="57"/>
  <c r="C25" i="57"/>
  <c r="D25" i="57"/>
  <c r="K25" i="57"/>
  <c r="C26" i="57"/>
  <c r="D26" i="57"/>
  <c r="K26" i="57"/>
  <c r="C27" i="57"/>
  <c r="D27" i="57"/>
  <c r="K27" i="57"/>
  <c r="C28" i="57"/>
  <c r="D28" i="57"/>
  <c r="K28" i="57"/>
  <c r="C29" i="57"/>
  <c r="D29" i="57"/>
  <c r="K29" i="57"/>
  <c r="C30" i="57"/>
  <c r="D30" i="57"/>
  <c r="K30" i="57"/>
  <c r="C31" i="57"/>
  <c r="D31" i="57"/>
  <c r="C32" i="57"/>
  <c r="D32" i="57"/>
  <c r="K32" i="57"/>
  <c r="G46" i="57"/>
  <c r="H46" i="57" s="1"/>
  <c r="G47" i="57"/>
  <c r="H47" i="57" s="1"/>
  <c r="G48" i="57"/>
  <c r="H48" i="57" s="1"/>
  <c r="G51" i="57"/>
  <c r="G52" i="57"/>
  <c r="G55" i="57"/>
  <c r="A5" i="56"/>
  <c r="B5" i="56"/>
  <c r="J5" i="56" s="1"/>
  <c r="C5" i="56"/>
  <c r="D5" i="56"/>
  <c r="E5" i="56"/>
  <c r="I5" i="56"/>
  <c r="A6" i="56"/>
  <c r="B6" i="56"/>
  <c r="G6" i="56"/>
  <c r="E6" i="56"/>
  <c r="O6" i="56" s="1"/>
  <c r="J6" i="56"/>
  <c r="I6" i="56"/>
  <c r="A7" i="56"/>
  <c r="B7" i="56"/>
  <c r="G7" i="56"/>
  <c r="D60" i="56" s="1"/>
  <c r="D61" i="56" s="1"/>
  <c r="E7" i="56"/>
  <c r="O7" i="56" s="1"/>
  <c r="J7" i="56"/>
  <c r="I7" i="56"/>
  <c r="A8" i="56"/>
  <c r="A9" i="56"/>
  <c r="A10" i="56"/>
  <c r="A11" i="56"/>
  <c r="A12" i="56"/>
  <c r="A13" i="56"/>
  <c r="A14" i="56"/>
  <c r="A15" i="56"/>
  <c r="A16" i="56"/>
  <c r="A17" i="56"/>
  <c r="A18" i="56"/>
  <c r="A19" i="56"/>
  <c r="A20" i="56"/>
  <c r="A21" i="56"/>
  <c r="A22" i="56"/>
  <c r="A23" i="56"/>
  <c r="A24" i="56"/>
  <c r="A25" i="56"/>
  <c r="A26" i="56"/>
  <c r="A27" i="56"/>
  <c r="A28" i="56"/>
  <c r="A29" i="56"/>
  <c r="A30" i="56"/>
  <c r="A31" i="56"/>
  <c r="A32" i="56"/>
  <c r="B8" i="56"/>
  <c r="G8" i="56"/>
  <c r="E8" i="56"/>
  <c r="P8" i="56" s="1"/>
  <c r="J8" i="56"/>
  <c r="I8" i="56"/>
  <c r="B9" i="56"/>
  <c r="G9" i="56" s="1"/>
  <c r="J9" i="56"/>
  <c r="B10" i="56"/>
  <c r="E10" i="56" s="1"/>
  <c r="O10" i="56" s="1"/>
  <c r="G10" i="56"/>
  <c r="E60" i="56" s="1"/>
  <c r="E61" i="56" s="1"/>
  <c r="J10" i="56"/>
  <c r="I10" i="56"/>
  <c r="B11" i="56"/>
  <c r="I11" i="56"/>
  <c r="B12" i="56"/>
  <c r="G12" i="56"/>
  <c r="E12" i="56"/>
  <c r="B13" i="56"/>
  <c r="I13" i="56" s="1"/>
  <c r="G13" i="56"/>
  <c r="J13" i="56"/>
  <c r="B14" i="56"/>
  <c r="G14" i="56" s="1"/>
  <c r="E14" i="56"/>
  <c r="J14" i="56"/>
  <c r="B15" i="56"/>
  <c r="B16" i="56"/>
  <c r="G16" i="56"/>
  <c r="E16" i="56"/>
  <c r="J16" i="56"/>
  <c r="I16" i="56"/>
  <c r="B17" i="56"/>
  <c r="E17" i="56" s="1"/>
  <c r="J17" i="56"/>
  <c r="B18" i="56"/>
  <c r="E18" i="56" s="1"/>
  <c r="B19" i="56"/>
  <c r="E19" i="56"/>
  <c r="B20" i="56"/>
  <c r="E20" i="56" s="1"/>
  <c r="J20" i="56"/>
  <c r="B21" i="56"/>
  <c r="J21" i="56" s="1"/>
  <c r="B22" i="56"/>
  <c r="I22" i="56" s="1"/>
  <c r="G22" i="56"/>
  <c r="E22" i="56"/>
  <c r="J22" i="56"/>
  <c r="B23" i="56"/>
  <c r="G23" i="56"/>
  <c r="E23" i="56"/>
  <c r="J23" i="56"/>
  <c r="I23" i="56"/>
  <c r="B24" i="56"/>
  <c r="G24" i="56"/>
  <c r="E24" i="56"/>
  <c r="J24" i="56"/>
  <c r="I24" i="56"/>
  <c r="B25" i="56"/>
  <c r="B26" i="56"/>
  <c r="G26" i="56"/>
  <c r="E26" i="56"/>
  <c r="O26" i="56" s="1"/>
  <c r="J26" i="56"/>
  <c r="I26" i="56"/>
  <c r="B27" i="56"/>
  <c r="E27" i="56"/>
  <c r="J27" i="56"/>
  <c r="B28" i="56"/>
  <c r="E28" i="56" s="1"/>
  <c r="G28" i="56"/>
  <c r="J28" i="56"/>
  <c r="I28" i="56"/>
  <c r="B29" i="56"/>
  <c r="J29" i="56" s="1"/>
  <c r="G29" i="56"/>
  <c r="E29" i="56"/>
  <c r="I29" i="56"/>
  <c r="B30" i="56"/>
  <c r="J30" i="56" s="1"/>
  <c r="B31" i="56"/>
  <c r="B32" i="56"/>
  <c r="G32" i="56"/>
  <c r="E32" i="56"/>
  <c r="J32" i="56"/>
  <c r="I32" i="56"/>
  <c r="D6" i="56"/>
  <c r="K6" i="56"/>
  <c r="D7" i="56"/>
  <c r="K7" i="56"/>
  <c r="P7" i="56" s="1"/>
  <c r="D8" i="56"/>
  <c r="K8" i="56"/>
  <c r="D9" i="56"/>
  <c r="K9" i="56"/>
  <c r="D10" i="56"/>
  <c r="K10" i="56"/>
  <c r="D11" i="56"/>
  <c r="K11" i="56"/>
  <c r="D12" i="56"/>
  <c r="K12" i="56"/>
  <c r="C13" i="56"/>
  <c r="D13" i="56"/>
  <c r="J60" i="56" s="1"/>
  <c r="J61" i="56" s="1"/>
  <c r="C14" i="56"/>
  <c r="D14" i="56"/>
  <c r="K14" i="56"/>
  <c r="C15" i="56"/>
  <c r="D15" i="56"/>
  <c r="C16" i="56"/>
  <c r="D16" i="56"/>
  <c r="K16" i="56"/>
  <c r="C17" i="56"/>
  <c r="D17" i="56"/>
  <c r="K17" i="56"/>
  <c r="C18" i="56"/>
  <c r="D18" i="56"/>
  <c r="K18" i="56"/>
  <c r="C19" i="56"/>
  <c r="D19" i="56"/>
  <c r="K19" i="56"/>
  <c r="C20" i="56"/>
  <c r="D20" i="56"/>
  <c r="K20" i="56"/>
  <c r="C21" i="56"/>
  <c r="D21" i="56"/>
  <c r="K21" i="56"/>
  <c r="C22" i="56"/>
  <c r="D22" i="56"/>
  <c r="K22" i="56"/>
  <c r="C23" i="56"/>
  <c r="D23" i="56"/>
  <c r="K23" i="56"/>
  <c r="C24" i="56"/>
  <c r="D24" i="56"/>
  <c r="K24" i="56"/>
  <c r="C25" i="56"/>
  <c r="D25" i="56"/>
  <c r="C26" i="56"/>
  <c r="D26" i="56"/>
  <c r="K26" i="56"/>
  <c r="C27" i="56"/>
  <c r="D27" i="56"/>
  <c r="K27" i="56"/>
  <c r="C28" i="56"/>
  <c r="D28" i="56"/>
  <c r="K28" i="56"/>
  <c r="C29" i="56"/>
  <c r="D29" i="56"/>
  <c r="K29" i="56"/>
  <c r="C30" i="56"/>
  <c r="D30" i="56"/>
  <c r="C31" i="56"/>
  <c r="D31" i="56"/>
  <c r="C32" i="56"/>
  <c r="D32" i="56"/>
  <c r="K32" i="56"/>
  <c r="G46" i="56"/>
  <c r="H46" i="56" s="1"/>
  <c r="G47" i="56"/>
  <c r="H47" i="56" s="1"/>
  <c r="G48" i="56"/>
  <c r="H48" i="56" s="1"/>
  <c r="G51" i="56"/>
  <c r="G52" i="56"/>
  <c r="G55" i="56"/>
  <c r="A5" i="54"/>
  <c r="B5" i="54"/>
  <c r="C5" i="54"/>
  <c r="D5" i="54"/>
  <c r="E5" i="54"/>
  <c r="G5" i="54"/>
  <c r="I5" i="54"/>
  <c r="J5" i="54"/>
  <c r="K5" i="54"/>
  <c r="A6" i="54"/>
  <c r="B6" i="54"/>
  <c r="G6" i="54"/>
  <c r="J6" i="54"/>
  <c r="A7" i="54"/>
  <c r="B7" i="54"/>
  <c r="G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B8" i="54"/>
  <c r="J8" i="54" s="1"/>
  <c r="G8" i="54"/>
  <c r="B9" i="54"/>
  <c r="J9" i="54" s="1"/>
  <c r="G9" i="54"/>
  <c r="B10" i="54"/>
  <c r="I10" i="54" s="1"/>
  <c r="G10" i="54"/>
  <c r="J10" i="54"/>
  <c r="B11" i="54"/>
  <c r="J11" i="54" s="1"/>
  <c r="G11" i="54"/>
  <c r="E11" i="54"/>
  <c r="I11" i="54"/>
  <c r="B12" i="54"/>
  <c r="G12" i="54"/>
  <c r="E12" i="54"/>
  <c r="J12" i="54"/>
  <c r="I12" i="54"/>
  <c r="B13" i="54"/>
  <c r="G13" i="54" s="1"/>
  <c r="B14" i="54"/>
  <c r="E14" i="54" s="1"/>
  <c r="G14" i="54"/>
  <c r="J14" i="54"/>
  <c r="I14" i="54"/>
  <c r="B15" i="54"/>
  <c r="E15" i="54"/>
  <c r="I15" i="54"/>
  <c r="B16" i="54"/>
  <c r="G16" i="54"/>
  <c r="J16" i="54"/>
  <c r="B17" i="54"/>
  <c r="B18" i="54"/>
  <c r="J18" i="54" s="1"/>
  <c r="B19" i="54"/>
  <c r="G19" i="54" s="1"/>
  <c r="J19" i="54"/>
  <c r="B20" i="54"/>
  <c r="G20" i="54"/>
  <c r="E20" i="54"/>
  <c r="J20" i="54"/>
  <c r="I20" i="54"/>
  <c r="B21" i="54"/>
  <c r="G21" i="54" s="1"/>
  <c r="E21" i="54"/>
  <c r="J21" i="54"/>
  <c r="B22" i="54"/>
  <c r="E22" i="54" s="1"/>
  <c r="G22" i="54"/>
  <c r="J22" i="54"/>
  <c r="I22" i="54"/>
  <c r="B23" i="54"/>
  <c r="E23" i="54" s="1"/>
  <c r="B24" i="54"/>
  <c r="J24" i="54" s="1"/>
  <c r="G24" i="54"/>
  <c r="B25" i="54"/>
  <c r="J25" i="54" s="1"/>
  <c r="G25" i="54"/>
  <c r="B26" i="54"/>
  <c r="I26" i="54" s="1"/>
  <c r="G26" i="54"/>
  <c r="E26" i="54"/>
  <c r="J26" i="54"/>
  <c r="B27" i="54"/>
  <c r="G27" i="54"/>
  <c r="E27" i="54"/>
  <c r="J27" i="54"/>
  <c r="I27" i="54"/>
  <c r="B28" i="54"/>
  <c r="G28" i="54"/>
  <c r="E28" i="54"/>
  <c r="J28" i="54"/>
  <c r="I28" i="54"/>
  <c r="B29" i="54"/>
  <c r="I29" i="54" s="1"/>
  <c r="B30" i="54"/>
  <c r="E30" i="54" s="1"/>
  <c r="G30" i="54"/>
  <c r="J30" i="54"/>
  <c r="I30" i="54"/>
  <c r="B31" i="54"/>
  <c r="E31" i="54"/>
  <c r="I31" i="54"/>
  <c r="B32" i="54"/>
  <c r="G32" i="54"/>
  <c r="J32" i="54"/>
  <c r="D6" i="54"/>
  <c r="K6" i="54"/>
  <c r="D7" i="54"/>
  <c r="K7" i="54"/>
  <c r="D8" i="54"/>
  <c r="K8" i="54"/>
  <c r="D9" i="54"/>
  <c r="K9" i="54"/>
  <c r="D10" i="54"/>
  <c r="K10" i="54"/>
  <c r="D11" i="54"/>
  <c r="K11" i="54"/>
  <c r="D12" i="54"/>
  <c r="K12" i="54"/>
  <c r="C13" i="54"/>
  <c r="D13" i="54"/>
  <c r="C14" i="54"/>
  <c r="D14" i="54"/>
  <c r="K14" i="54"/>
  <c r="C15" i="54"/>
  <c r="D15" i="54"/>
  <c r="K15" i="54"/>
  <c r="C16" i="54"/>
  <c r="D16" i="54"/>
  <c r="K16" i="54"/>
  <c r="C17" i="54"/>
  <c r="D17" i="54"/>
  <c r="K17" i="54"/>
  <c r="C18" i="54"/>
  <c r="D18" i="54"/>
  <c r="C19" i="54"/>
  <c r="D19" i="54"/>
  <c r="K19" i="54"/>
  <c r="C20" i="54"/>
  <c r="D20" i="54"/>
  <c r="K20" i="54"/>
  <c r="C21" i="54"/>
  <c r="D21" i="54"/>
  <c r="K21" i="54"/>
  <c r="C22" i="54"/>
  <c r="D22" i="54"/>
  <c r="K22" i="54"/>
  <c r="C23" i="54"/>
  <c r="D23" i="54"/>
  <c r="C24" i="54"/>
  <c r="D24" i="54"/>
  <c r="C25" i="54"/>
  <c r="D25" i="54"/>
  <c r="K25" i="54"/>
  <c r="C26" i="54"/>
  <c r="D26" i="54"/>
  <c r="K26" i="54"/>
  <c r="C27" i="54"/>
  <c r="D27" i="54"/>
  <c r="K27" i="54"/>
  <c r="C28" i="54"/>
  <c r="D28" i="54"/>
  <c r="K28" i="54"/>
  <c r="C29" i="54"/>
  <c r="D29" i="54"/>
  <c r="K29" i="54"/>
  <c r="C30" i="54"/>
  <c r="D30" i="54"/>
  <c r="K30" i="54"/>
  <c r="C31" i="54"/>
  <c r="D31" i="54"/>
  <c r="K31" i="54"/>
  <c r="C32" i="54"/>
  <c r="D32" i="54"/>
  <c r="K32" i="54"/>
  <c r="G46" i="54"/>
  <c r="G47" i="54"/>
  <c r="H47" i="54" s="1"/>
  <c r="G48" i="54"/>
  <c r="H48" i="54" s="1"/>
  <c r="G51" i="54"/>
  <c r="G52" i="54"/>
  <c r="G55" i="54"/>
  <c r="I60" i="54"/>
  <c r="I61" i="54" s="1"/>
  <c r="A5" i="55"/>
  <c r="B5" i="55"/>
  <c r="C5" i="55"/>
  <c r="D5" i="55"/>
  <c r="E5" i="55"/>
  <c r="G5" i="55"/>
  <c r="I5" i="55"/>
  <c r="J5" i="55"/>
  <c r="K5" i="55"/>
  <c r="A6" i="55"/>
  <c r="B6" i="55"/>
  <c r="E6" i="55" s="1"/>
  <c r="G6" i="55"/>
  <c r="I6" i="55"/>
  <c r="A7" i="55"/>
  <c r="B7" i="55"/>
  <c r="J7" i="55" s="1"/>
  <c r="A8" i="55"/>
  <c r="A9" i="55"/>
  <c r="A10" i="55"/>
  <c r="A11" i="55"/>
  <c r="A12" i="55"/>
  <c r="V15" i="55" s="1"/>
  <c r="X15" i="55" s="1"/>
  <c r="A13" i="55"/>
  <c r="A14" i="55"/>
  <c r="A15" i="55"/>
  <c r="V11" i="55" s="1"/>
  <c r="X11" i="55" s="1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B8" i="55"/>
  <c r="G8" i="55" s="1"/>
  <c r="I8" i="55"/>
  <c r="B9" i="55"/>
  <c r="E9" i="55" s="1"/>
  <c r="I9" i="55"/>
  <c r="B10" i="55"/>
  <c r="I10" i="55" s="1"/>
  <c r="G10" i="55"/>
  <c r="E60" i="55" s="1"/>
  <c r="E61" i="55" s="1"/>
  <c r="E10" i="55"/>
  <c r="B11" i="55"/>
  <c r="E11" i="55" s="1"/>
  <c r="G11" i="55"/>
  <c r="J11" i="55"/>
  <c r="I11" i="55"/>
  <c r="B12" i="55"/>
  <c r="G12" i="55"/>
  <c r="J12" i="55"/>
  <c r="B13" i="55"/>
  <c r="E13" i="55"/>
  <c r="J13" i="55"/>
  <c r="B14" i="55"/>
  <c r="G14" i="55" s="1"/>
  <c r="I14" i="55"/>
  <c r="B15" i="55"/>
  <c r="G15" i="55" s="1"/>
  <c r="E15" i="55"/>
  <c r="J15" i="55"/>
  <c r="B16" i="55"/>
  <c r="E16" i="55" s="1"/>
  <c r="G16" i="55"/>
  <c r="I16" i="55"/>
  <c r="B17" i="55"/>
  <c r="G17" i="55" s="1"/>
  <c r="I17" i="55"/>
  <c r="B18" i="55"/>
  <c r="E18" i="55" s="1"/>
  <c r="J18" i="55"/>
  <c r="B19" i="55"/>
  <c r="J19" i="55" s="1"/>
  <c r="G19" i="55"/>
  <c r="E19" i="55"/>
  <c r="N19" i="55" s="1"/>
  <c r="I19" i="55"/>
  <c r="B20" i="55"/>
  <c r="E20" i="55" s="1"/>
  <c r="G20" i="55"/>
  <c r="J20" i="55"/>
  <c r="I20" i="55"/>
  <c r="B21" i="55"/>
  <c r="G21" i="55"/>
  <c r="J21" i="55"/>
  <c r="B22" i="55"/>
  <c r="G22" i="55"/>
  <c r="E22" i="55"/>
  <c r="J22" i="55"/>
  <c r="I22" i="55"/>
  <c r="B23" i="55"/>
  <c r="J23" i="55" s="1"/>
  <c r="I23" i="55"/>
  <c r="B24" i="55"/>
  <c r="E24" i="55" s="1"/>
  <c r="G24" i="55"/>
  <c r="J24" i="55"/>
  <c r="B25" i="55"/>
  <c r="J25" i="55" s="1"/>
  <c r="G25" i="55"/>
  <c r="I25" i="55"/>
  <c r="B26" i="55"/>
  <c r="I26" i="55" s="1"/>
  <c r="G26" i="55"/>
  <c r="E26" i="55"/>
  <c r="J26" i="55"/>
  <c r="B27" i="55"/>
  <c r="B28" i="55"/>
  <c r="J28" i="55" s="1"/>
  <c r="G28" i="55"/>
  <c r="E28" i="55"/>
  <c r="I28" i="55"/>
  <c r="B29" i="55"/>
  <c r="E29" i="55" s="1"/>
  <c r="J29" i="55"/>
  <c r="O29" i="55" s="1"/>
  <c r="I29" i="55"/>
  <c r="B30" i="55"/>
  <c r="G30" i="55"/>
  <c r="E30" i="55"/>
  <c r="J30" i="55"/>
  <c r="I30" i="55"/>
  <c r="B31" i="55"/>
  <c r="I31" i="55" s="1"/>
  <c r="B32" i="55"/>
  <c r="J32" i="55"/>
  <c r="I32" i="55"/>
  <c r="D6" i="55"/>
  <c r="K6" i="55"/>
  <c r="D7" i="55"/>
  <c r="K7" i="55"/>
  <c r="D8" i="55"/>
  <c r="K8" i="55"/>
  <c r="D9" i="55"/>
  <c r="D10" i="55"/>
  <c r="K10" i="55"/>
  <c r="V10" i="55"/>
  <c r="X10" i="55" s="1"/>
  <c r="D11" i="55"/>
  <c r="K11" i="55"/>
  <c r="D12" i="55"/>
  <c r="C13" i="55"/>
  <c r="D13" i="55"/>
  <c r="K13" i="55"/>
  <c r="C14" i="55"/>
  <c r="D14" i="55"/>
  <c r="K14" i="55"/>
  <c r="C15" i="55"/>
  <c r="D15" i="55"/>
  <c r="K15" i="55"/>
  <c r="U15" i="55"/>
  <c r="W15" i="55" s="1"/>
  <c r="C16" i="55"/>
  <c r="D16" i="55"/>
  <c r="K16" i="55"/>
  <c r="C17" i="55"/>
  <c r="D17" i="55"/>
  <c r="C18" i="55"/>
  <c r="D18" i="55"/>
  <c r="K18" i="55"/>
  <c r="C19" i="55"/>
  <c r="D19" i="55"/>
  <c r="C20" i="55"/>
  <c r="D20" i="55"/>
  <c r="K20" i="55"/>
  <c r="C21" i="55"/>
  <c r="D21" i="55"/>
  <c r="K21" i="55"/>
  <c r="C22" i="55"/>
  <c r="D22" i="55"/>
  <c r="K22" i="55"/>
  <c r="C23" i="55"/>
  <c r="D23" i="55"/>
  <c r="K23" i="55"/>
  <c r="C24" i="55"/>
  <c r="D24" i="55"/>
  <c r="K24" i="55"/>
  <c r="C25" i="55"/>
  <c r="D25" i="55"/>
  <c r="K25" i="55"/>
  <c r="C26" i="55"/>
  <c r="D26" i="55"/>
  <c r="K26" i="55"/>
  <c r="C27" i="55"/>
  <c r="D27" i="55"/>
  <c r="C28" i="55"/>
  <c r="D28" i="55"/>
  <c r="K28" i="55"/>
  <c r="C29" i="55"/>
  <c r="D29" i="55"/>
  <c r="K29" i="55"/>
  <c r="C30" i="55"/>
  <c r="D30" i="55"/>
  <c r="K30" i="55"/>
  <c r="C31" i="55"/>
  <c r="D31" i="55"/>
  <c r="C32" i="55"/>
  <c r="D32" i="55"/>
  <c r="K32" i="55"/>
  <c r="G46" i="55"/>
  <c r="H46" i="55" s="1"/>
  <c r="G47" i="55"/>
  <c r="H47" i="55" s="1"/>
  <c r="G48" i="55"/>
  <c r="H48" i="55" s="1"/>
  <c r="G51" i="55"/>
  <c r="G52" i="55"/>
  <c r="G53" i="55" s="1"/>
  <c r="G54" i="55" s="1"/>
  <c r="G55" i="55"/>
  <c r="A5" i="49"/>
  <c r="B5" i="49"/>
  <c r="J5" i="49" s="1"/>
  <c r="C5" i="49"/>
  <c r="D5" i="49"/>
  <c r="K5" i="49"/>
  <c r="A6" i="49"/>
  <c r="B6" i="49"/>
  <c r="G6" i="49"/>
  <c r="N6" i="49" s="1"/>
  <c r="E6" i="49"/>
  <c r="J6" i="49"/>
  <c r="O6" i="49" s="1"/>
  <c r="I6" i="49"/>
  <c r="A7" i="49"/>
  <c r="B7" i="49"/>
  <c r="G7" i="49"/>
  <c r="D60" i="49" s="1"/>
  <c r="D61" i="49" s="1"/>
  <c r="E7" i="49"/>
  <c r="J7" i="49"/>
  <c r="I7" i="49"/>
  <c r="A8" i="49"/>
  <c r="A9" i="49"/>
  <c r="A10" i="49"/>
  <c r="A11" i="49"/>
  <c r="A12" i="49"/>
  <c r="A13" i="49"/>
  <c r="A14" i="49"/>
  <c r="U8" i="49" s="1"/>
  <c r="W8" i="49" s="1"/>
  <c r="A15" i="49"/>
  <c r="A16" i="49"/>
  <c r="A17" i="49"/>
  <c r="A18" i="49"/>
  <c r="A19" i="49"/>
  <c r="A20" i="49"/>
  <c r="A21" i="49"/>
  <c r="A22" i="49"/>
  <c r="A23" i="49"/>
  <c r="A24" i="49"/>
  <c r="A25" i="49"/>
  <c r="A26" i="49"/>
  <c r="A27" i="49"/>
  <c r="A28" i="49"/>
  <c r="A29" i="49"/>
  <c r="A30" i="49"/>
  <c r="A31" i="49"/>
  <c r="A32" i="49"/>
  <c r="B8" i="49"/>
  <c r="E8" i="49" s="1"/>
  <c r="G8" i="49"/>
  <c r="N8" i="49" s="1"/>
  <c r="J8" i="49"/>
  <c r="I8" i="49"/>
  <c r="B9" i="49"/>
  <c r="B10" i="49"/>
  <c r="E10" i="49" s="1"/>
  <c r="B11" i="49"/>
  <c r="B12" i="49"/>
  <c r="K12" i="49" s="1"/>
  <c r="G12" i="49"/>
  <c r="E12" i="49"/>
  <c r="J12" i="49"/>
  <c r="I12" i="49"/>
  <c r="B13" i="49"/>
  <c r="I13" i="49" s="1"/>
  <c r="B14" i="49"/>
  <c r="G14" i="49" s="1"/>
  <c r="J14" i="49"/>
  <c r="I14" i="49"/>
  <c r="B15" i="49"/>
  <c r="J15" i="49" s="1"/>
  <c r="B16" i="49"/>
  <c r="G16" i="49" s="1"/>
  <c r="J16" i="49"/>
  <c r="B17" i="49"/>
  <c r="J17" i="49" s="1"/>
  <c r="G17" i="49"/>
  <c r="E17" i="49"/>
  <c r="I17" i="49"/>
  <c r="B18" i="49"/>
  <c r="B19" i="49"/>
  <c r="E19" i="49" s="1"/>
  <c r="B20" i="49"/>
  <c r="J20" i="49" s="1"/>
  <c r="B21" i="49"/>
  <c r="G21" i="49"/>
  <c r="E21" i="49"/>
  <c r="J21" i="49"/>
  <c r="I21" i="49"/>
  <c r="B22" i="49"/>
  <c r="G22" i="49"/>
  <c r="E22" i="49"/>
  <c r="J22" i="49"/>
  <c r="I22" i="49"/>
  <c r="B23" i="49"/>
  <c r="B24" i="49"/>
  <c r="J24" i="49"/>
  <c r="B25" i="49"/>
  <c r="G25" i="49" s="1"/>
  <c r="B26" i="49"/>
  <c r="I26" i="49" s="1"/>
  <c r="G26" i="49"/>
  <c r="E26" i="49"/>
  <c r="J26" i="49"/>
  <c r="B27" i="49"/>
  <c r="I27" i="49" s="1"/>
  <c r="B28" i="49"/>
  <c r="E28" i="49" s="1"/>
  <c r="B29" i="49"/>
  <c r="J29" i="49" s="1"/>
  <c r="G29" i="49"/>
  <c r="E29" i="49"/>
  <c r="I29" i="49"/>
  <c r="B30" i="49"/>
  <c r="G30" i="49"/>
  <c r="E30" i="49"/>
  <c r="J30" i="49"/>
  <c r="I30" i="49"/>
  <c r="B31" i="49"/>
  <c r="G31" i="49" s="1"/>
  <c r="N31" i="49" s="1"/>
  <c r="E31" i="49"/>
  <c r="O31" i="49" s="1"/>
  <c r="J31" i="49"/>
  <c r="I31" i="49"/>
  <c r="B32" i="49"/>
  <c r="I32" i="49" s="1"/>
  <c r="C6" i="49"/>
  <c r="D6" i="49"/>
  <c r="K6" i="49"/>
  <c r="C7" i="49"/>
  <c r="D7" i="49"/>
  <c r="K7" i="49"/>
  <c r="C8" i="49"/>
  <c r="D8" i="49"/>
  <c r="K8" i="49"/>
  <c r="D9" i="49"/>
  <c r="C10" i="49"/>
  <c r="D10" i="49"/>
  <c r="D11" i="49"/>
  <c r="D12" i="49"/>
  <c r="C13" i="49"/>
  <c r="D13" i="49"/>
  <c r="O60" i="49" s="1"/>
  <c r="O61" i="49" s="1"/>
  <c r="C14" i="49"/>
  <c r="D14" i="49"/>
  <c r="C15" i="49"/>
  <c r="D15" i="49"/>
  <c r="L60" i="49" s="1"/>
  <c r="L61" i="49" s="1"/>
  <c r="C16" i="49"/>
  <c r="D16" i="49"/>
  <c r="K16" i="49"/>
  <c r="C17" i="49"/>
  <c r="D17" i="49"/>
  <c r="K17" i="49"/>
  <c r="O17" i="49"/>
  <c r="C18" i="49"/>
  <c r="D18" i="49"/>
  <c r="K18" i="49"/>
  <c r="C19" i="49"/>
  <c r="D19" i="49"/>
  <c r="C20" i="49"/>
  <c r="D20" i="49"/>
  <c r="C21" i="49"/>
  <c r="D21" i="49"/>
  <c r="K21" i="49"/>
  <c r="C22" i="49"/>
  <c r="D22" i="49"/>
  <c r="K22" i="49"/>
  <c r="C23" i="49"/>
  <c r="D23" i="49"/>
  <c r="C24" i="49"/>
  <c r="D24" i="49"/>
  <c r="K24" i="49"/>
  <c r="C25" i="49"/>
  <c r="D25" i="49"/>
  <c r="C26" i="49"/>
  <c r="D26" i="49"/>
  <c r="K26" i="49"/>
  <c r="C27" i="49"/>
  <c r="D27" i="49"/>
  <c r="K27" i="49"/>
  <c r="C28" i="49"/>
  <c r="D28" i="49"/>
  <c r="C29" i="49"/>
  <c r="D29" i="49"/>
  <c r="K29" i="49"/>
  <c r="C30" i="49"/>
  <c r="D30" i="49"/>
  <c r="K30" i="49"/>
  <c r="C31" i="49"/>
  <c r="D31" i="49"/>
  <c r="K31" i="49"/>
  <c r="C32" i="49"/>
  <c r="D32" i="49"/>
  <c r="G46" i="49"/>
  <c r="H46" i="49" s="1"/>
  <c r="G47" i="49"/>
  <c r="H47" i="49" s="1"/>
  <c r="G48" i="49"/>
  <c r="H48" i="49" s="1"/>
  <c r="G51" i="49"/>
  <c r="G52" i="49"/>
  <c r="G53" i="49" s="1"/>
  <c r="G54" i="49" s="1"/>
  <c r="G55" i="49"/>
  <c r="E5" i="42"/>
  <c r="N5" i="42" s="1"/>
  <c r="G5" i="42"/>
  <c r="I5" i="42"/>
  <c r="J5" i="42"/>
  <c r="K5" i="42"/>
  <c r="G6" i="42"/>
  <c r="E6" i="42"/>
  <c r="J6" i="42"/>
  <c r="I6" i="42"/>
  <c r="G7" i="42"/>
  <c r="E7" i="42"/>
  <c r="J7" i="42"/>
  <c r="I7" i="42"/>
  <c r="C6" i="42"/>
  <c r="K6" i="42"/>
  <c r="G8" i="42"/>
  <c r="E8" i="42"/>
  <c r="J8" i="42"/>
  <c r="I8" i="42"/>
  <c r="G9" i="42"/>
  <c r="E9" i="42"/>
  <c r="J9" i="42"/>
  <c r="I9" i="42"/>
  <c r="G10" i="42"/>
  <c r="E60" i="42" s="1"/>
  <c r="E61" i="42" s="1"/>
  <c r="E10" i="42"/>
  <c r="J10" i="42"/>
  <c r="I10" i="42"/>
  <c r="C7" i="42"/>
  <c r="K7" i="42"/>
  <c r="G11" i="42"/>
  <c r="E11" i="42"/>
  <c r="J11" i="42"/>
  <c r="I11" i="42"/>
  <c r="G12" i="42"/>
  <c r="E12" i="42"/>
  <c r="N12" i="42" s="1"/>
  <c r="J12" i="42"/>
  <c r="I12" i="42"/>
  <c r="C8" i="42"/>
  <c r="K8" i="42"/>
  <c r="U8" i="42"/>
  <c r="W8" i="42" s="1"/>
  <c r="V8" i="42"/>
  <c r="X8" i="42" s="1"/>
  <c r="C9" i="42"/>
  <c r="K9" i="42"/>
  <c r="U9" i="42"/>
  <c r="W9" i="42" s="1"/>
  <c r="V9" i="42"/>
  <c r="X9" i="42" s="1"/>
  <c r="C10" i="42"/>
  <c r="K10" i="42"/>
  <c r="U10" i="42"/>
  <c r="W10" i="42" s="1"/>
  <c r="V10" i="42"/>
  <c r="X10" i="42" s="1"/>
  <c r="C11" i="42"/>
  <c r="C11" i="49" s="1"/>
  <c r="K11" i="42"/>
  <c r="U11" i="42"/>
  <c r="W11" i="42" s="1"/>
  <c r="V11" i="42"/>
  <c r="X11" i="42" s="1"/>
  <c r="C12" i="42"/>
  <c r="K12" i="42"/>
  <c r="U12" i="42"/>
  <c r="W12" i="42" s="1"/>
  <c r="V12" i="42"/>
  <c r="X12" i="42" s="1"/>
  <c r="E13" i="42"/>
  <c r="G13" i="42"/>
  <c r="I13" i="42"/>
  <c r="J13" i="42"/>
  <c r="K13" i="42"/>
  <c r="U13" i="42"/>
  <c r="W13" i="42" s="1"/>
  <c r="V13" i="42"/>
  <c r="X13" i="42" s="1"/>
  <c r="E14" i="42"/>
  <c r="G14" i="42"/>
  <c r="I14" i="42"/>
  <c r="J14" i="42"/>
  <c r="K14" i="42"/>
  <c r="U14" i="42"/>
  <c r="W14" i="42" s="1"/>
  <c r="V14" i="42"/>
  <c r="X14" i="42" s="1"/>
  <c r="E15" i="42"/>
  <c r="G15" i="42"/>
  <c r="I15" i="42"/>
  <c r="J15" i="42"/>
  <c r="K15" i="42"/>
  <c r="U15" i="42"/>
  <c r="W15" i="42" s="1"/>
  <c r="V15" i="42"/>
  <c r="X15" i="42" s="1"/>
  <c r="E16" i="42"/>
  <c r="G16" i="42"/>
  <c r="I16" i="42"/>
  <c r="J16" i="42"/>
  <c r="K16" i="42"/>
  <c r="U16" i="42"/>
  <c r="W16" i="42" s="1"/>
  <c r="V16" i="42"/>
  <c r="X16" i="42" s="1"/>
  <c r="E17" i="42"/>
  <c r="G17" i="42"/>
  <c r="I17" i="42"/>
  <c r="J17" i="42"/>
  <c r="K17" i="42"/>
  <c r="E18" i="42"/>
  <c r="G18" i="42"/>
  <c r="I18" i="42"/>
  <c r="J18" i="42"/>
  <c r="K18" i="42"/>
  <c r="E19" i="42"/>
  <c r="G19" i="42"/>
  <c r="I19" i="42"/>
  <c r="J19" i="42"/>
  <c r="K19" i="42"/>
  <c r="E20" i="42"/>
  <c r="O20" i="42" s="1"/>
  <c r="G20" i="42"/>
  <c r="I20" i="42"/>
  <c r="J20" i="42"/>
  <c r="K20" i="42"/>
  <c r="E21" i="42"/>
  <c r="G21" i="42"/>
  <c r="I21" i="42"/>
  <c r="J21" i="42"/>
  <c r="K21" i="42"/>
  <c r="E22" i="42"/>
  <c r="G22" i="42"/>
  <c r="I22" i="42"/>
  <c r="J22" i="42"/>
  <c r="K22" i="42"/>
  <c r="E23" i="42"/>
  <c r="G23" i="42"/>
  <c r="I23" i="42"/>
  <c r="J23" i="42"/>
  <c r="K23" i="42"/>
  <c r="E24" i="42"/>
  <c r="G24" i="42"/>
  <c r="N24" i="42" s="1"/>
  <c r="I24" i="42"/>
  <c r="J24" i="42"/>
  <c r="K24" i="42"/>
  <c r="E25" i="42"/>
  <c r="G25" i="42"/>
  <c r="I25" i="42"/>
  <c r="J25" i="42"/>
  <c r="K25" i="42"/>
  <c r="E26" i="42"/>
  <c r="G26" i="42"/>
  <c r="I26" i="42"/>
  <c r="J26" i="42"/>
  <c r="K26" i="42"/>
  <c r="E27" i="42"/>
  <c r="G27" i="42"/>
  <c r="I27" i="42"/>
  <c r="J27" i="42"/>
  <c r="K27" i="42"/>
  <c r="E28" i="42"/>
  <c r="G28" i="42"/>
  <c r="N28" i="42" s="1"/>
  <c r="I28" i="42"/>
  <c r="J28" i="42"/>
  <c r="K28" i="42"/>
  <c r="E29" i="42"/>
  <c r="G29" i="42"/>
  <c r="I29" i="42"/>
  <c r="J29" i="42"/>
  <c r="K29" i="42"/>
  <c r="E30" i="42"/>
  <c r="G30" i="42"/>
  <c r="I30" i="42"/>
  <c r="J30" i="42"/>
  <c r="K30" i="42"/>
  <c r="E31" i="42"/>
  <c r="G31" i="42"/>
  <c r="N31" i="42" s="1"/>
  <c r="I31" i="42"/>
  <c r="J31" i="42"/>
  <c r="K31" i="42"/>
  <c r="E32" i="42"/>
  <c r="G32" i="42"/>
  <c r="I32" i="42"/>
  <c r="J32" i="42"/>
  <c r="K32" i="42"/>
  <c r="G46" i="42"/>
  <c r="G47" i="42"/>
  <c r="H47" i="42" s="1"/>
  <c r="G48" i="42"/>
  <c r="H48" i="42" s="1"/>
  <c r="G50" i="42"/>
  <c r="G51" i="42"/>
  <c r="G52" i="42"/>
  <c r="G55" i="42"/>
  <c r="D60" i="42"/>
  <c r="D61" i="42" s="1"/>
  <c r="F60" i="42"/>
  <c r="F61" i="42" s="1"/>
  <c r="G60" i="42"/>
  <c r="G61" i="42" s="1"/>
  <c r="H60" i="42"/>
  <c r="H61" i="42" s="1"/>
  <c r="I60" i="42"/>
  <c r="I61" i="42" s="1"/>
  <c r="J60" i="42"/>
  <c r="J61" i="42" s="1"/>
  <c r="K60" i="42"/>
  <c r="K61" i="42" s="1"/>
  <c r="L60" i="42"/>
  <c r="L61" i="42" s="1"/>
  <c r="M60" i="42"/>
  <c r="M61" i="42" s="1"/>
  <c r="N60" i="42"/>
  <c r="N61" i="42" s="1"/>
  <c r="O60" i="42"/>
  <c r="O61" i="42" s="1"/>
  <c r="N7" i="57" l="1"/>
  <c r="N8" i="57"/>
  <c r="N22" i="56"/>
  <c r="P22" i="55"/>
  <c r="N13" i="62"/>
  <c r="P10" i="64"/>
  <c r="N24" i="55"/>
  <c r="N12" i="56"/>
  <c r="N12" i="62"/>
  <c r="P10" i="42"/>
  <c r="N7" i="42"/>
  <c r="N29" i="57"/>
  <c r="N21" i="49"/>
  <c r="O22" i="55"/>
  <c r="N30" i="49"/>
  <c r="N6" i="55"/>
  <c r="N26" i="54"/>
  <c r="N10" i="62"/>
  <c r="N6" i="57"/>
  <c r="N11" i="64"/>
  <c r="P9" i="57"/>
  <c r="N18" i="62"/>
  <c r="N30" i="42"/>
  <c r="P26" i="49"/>
  <c r="P26" i="54"/>
  <c r="N12" i="54"/>
  <c r="Q5" i="54"/>
  <c r="R5" i="54" s="1"/>
  <c r="O10" i="57"/>
  <c r="P15" i="62"/>
  <c r="N27" i="62"/>
  <c r="P21" i="62"/>
  <c r="P32" i="42"/>
  <c r="N11" i="54"/>
  <c r="N6" i="56"/>
  <c r="N28" i="56"/>
  <c r="N15" i="57"/>
  <c r="O12" i="62"/>
  <c r="N12" i="49"/>
  <c r="N7" i="56"/>
  <c r="O32" i="56"/>
  <c r="N23" i="56"/>
  <c r="N19" i="57"/>
  <c r="N28" i="64"/>
  <c r="N19" i="64"/>
  <c r="N32" i="42"/>
  <c r="P29" i="49"/>
  <c r="P13" i="62"/>
  <c r="N17" i="49"/>
  <c r="P20" i="42"/>
  <c r="O10" i="42"/>
  <c r="N19" i="62"/>
  <c r="N22" i="64"/>
  <c r="F60" i="55"/>
  <c r="F61" i="55" s="1"/>
  <c r="N15" i="55"/>
  <c r="P8" i="57"/>
  <c r="O25" i="57"/>
  <c r="N20" i="42"/>
  <c r="N30" i="55"/>
  <c r="N14" i="54"/>
  <c r="P10" i="56"/>
  <c r="P7" i="57"/>
  <c r="N25" i="57"/>
  <c r="N20" i="57"/>
  <c r="N10" i="57"/>
  <c r="N30" i="64"/>
  <c r="N21" i="64"/>
  <c r="N9" i="62"/>
  <c r="H50" i="42"/>
  <c r="N27" i="42"/>
  <c r="P20" i="55"/>
  <c r="Q26" i="54"/>
  <c r="R26" i="54" s="1"/>
  <c r="P9" i="62"/>
  <c r="P30" i="49"/>
  <c r="Q31" i="49"/>
  <c r="R31" i="49" s="1"/>
  <c r="P26" i="56"/>
  <c r="Q26" i="56"/>
  <c r="R26" i="56" s="1"/>
  <c r="N24" i="57"/>
  <c r="N9" i="57"/>
  <c r="O7" i="57"/>
  <c r="N29" i="64"/>
  <c r="N19" i="42"/>
  <c r="N10" i="55"/>
  <c r="O28" i="55"/>
  <c r="O19" i="55"/>
  <c r="N26" i="62"/>
  <c r="O5" i="62"/>
  <c r="N24" i="64"/>
  <c r="N14" i="64"/>
  <c r="P24" i="42"/>
  <c r="N28" i="54"/>
  <c r="O29" i="56"/>
  <c r="Q24" i="62"/>
  <c r="R24" i="62" s="1"/>
  <c r="N21" i="42"/>
  <c r="N18" i="42"/>
  <c r="N22" i="54"/>
  <c r="N10" i="56"/>
  <c r="N11" i="57"/>
  <c r="N23" i="64"/>
  <c r="N13" i="64"/>
  <c r="N13" i="42"/>
  <c r="N8" i="56"/>
  <c r="G53" i="42"/>
  <c r="G54" i="42" s="1"/>
  <c r="G56" i="42" s="1"/>
  <c r="H56" i="42" s="1"/>
  <c r="H46" i="42"/>
  <c r="G53" i="54"/>
  <c r="G54" i="54" s="1"/>
  <c r="G56" i="54" s="1"/>
  <c r="H56" i="54" s="1"/>
  <c r="G53" i="56"/>
  <c r="G54" i="56" s="1"/>
  <c r="G56" i="56" s="1"/>
  <c r="H56" i="56" s="1"/>
  <c r="G53" i="57"/>
  <c r="G54" i="57" s="1"/>
  <c r="G53" i="64"/>
  <c r="G54" i="64" s="1"/>
  <c r="H60" i="64"/>
  <c r="H61" i="64" s="1"/>
  <c r="L60" i="56"/>
  <c r="L61" i="56" s="1"/>
  <c r="K60" i="56"/>
  <c r="K61" i="56" s="1"/>
  <c r="F60" i="49"/>
  <c r="F61" i="49" s="1"/>
  <c r="U14" i="54"/>
  <c r="W14" i="54" s="1"/>
  <c r="U13" i="49"/>
  <c r="W13" i="49" s="1"/>
  <c r="V12" i="49"/>
  <c r="X12" i="49" s="1"/>
  <c r="U12" i="49"/>
  <c r="W12" i="49" s="1"/>
  <c r="U10" i="49"/>
  <c r="W10" i="49" s="1"/>
  <c r="U11" i="49"/>
  <c r="W11" i="49" s="1"/>
  <c r="U10" i="56"/>
  <c r="W10" i="56" s="1"/>
  <c r="V13" i="56"/>
  <c r="X13" i="56" s="1"/>
  <c r="V9" i="56"/>
  <c r="X9" i="56" s="1"/>
  <c r="V10" i="62"/>
  <c r="X10" i="62" s="1"/>
  <c r="U16" i="56"/>
  <c r="W16" i="56" s="1"/>
  <c r="V13" i="62"/>
  <c r="X13" i="62" s="1"/>
  <c r="U12" i="56"/>
  <c r="W12" i="56" s="1"/>
  <c r="V8" i="56"/>
  <c r="X8" i="56" s="1"/>
  <c r="V9" i="62"/>
  <c r="X9" i="62" s="1"/>
  <c r="U8" i="56"/>
  <c r="W8" i="56" s="1"/>
  <c r="V16" i="62"/>
  <c r="X16" i="62" s="1"/>
  <c r="U9" i="62"/>
  <c r="W9" i="62" s="1"/>
  <c r="V6" i="62"/>
  <c r="X6" i="62" s="1"/>
  <c r="U16" i="62"/>
  <c r="W16" i="62" s="1"/>
  <c r="V15" i="56"/>
  <c r="X15" i="56" s="1"/>
  <c r="U13" i="56"/>
  <c r="W13" i="56" s="1"/>
  <c r="U10" i="54"/>
  <c r="W10" i="54" s="1"/>
  <c r="U15" i="56"/>
  <c r="W15" i="56" s="1"/>
  <c r="V11" i="56"/>
  <c r="X11" i="56" s="1"/>
  <c r="V12" i="62"/>
  <c r="X12" i="62" s="1"/>
  <c r="V8" i="62"/>
  <c r="X8" i="62" s="1"/>
  <c r="V13" i="54"/>
  <c r="X13" i="54" s="1"/>
  <c r="U11" i="56"/>
  <c r="W11" i="56" s="1"/>
  <c r="U12" i="62"/>
  <c r="W12" i="62" s="1"/>
  <c r="V15" i="62"/>
  <c r="X15" i="62" s="1"/>
  <c r="V9" i="54"/>
  <c r="X9" i="54" s="1"/>
  <c r="V14" i="56"/>
  <c r="X14" i="56" s="1"/>
  <c r="U15" i="62"/>
  <c r="W15" i="62" s="1"/>
  <c r="U9" i="56"/>
  <c r="W9" i="56" s="1"/>
  <c r="U14" i="56"/>
  <c r="W14" i="56" s="1"/>
  <c r="V10" i="56"/>
  <c r="X10" i="56" s="1"/>
  <c r="U12" i="54"/>
  <c r="W12" i="54" s="1"/>
  <c r="J14" i="55"/>
  <c r="K13" i="54"/>
  <c r="E14" i="55"/>
  <c r="N14" i="55" s="1"/>
  <c r="N14" i="42"/>
  <c r="K14" i="49"/>
  <c r="K13" i="56"/>
  <c r="I14" i="62"/>
  <c r="O14" i="62" s="1"/>
  <c r="I14" i="64"/>
  <c r="O14" i="64" s="1"/>
  <c r="I14" i="56"/>
  <c r="O14" i="56" s="1"/>
  <c r="J14" i="64"/>
  <c r="I13" i="64"/>
  <c r="Q13" i="64" s="1"/>
  <c r="R13" i="64" s="1"/>
  <c r="N14" i="62"/>
  <c r="E14" i="49"/>
  <c r="N14" i="49" s="1"/>
  <c r="P14" i="54"/>
  <c r="I13" i="54"/>
  <c r="N26" i="56"/>
  <c r="N16" i="57"/>
  <c r="G50" i="49"/>
  <c r="G57" i="49" s="1"/>
  <c r="H57" i="49" s="1"/>
  <c r="O21" i="64"/>
  <c r="P16" i="55"/>
  <c r="P11" i="55"/>
  <c r="N16" i="55"/>
  <c r="N24" i="56"/>
  <c r="P12" i="62"/>
  <c r="N10" i="64"/>
  <c r="P26" i="42"/>
  <c r="O11" i="55"/>
  <c r="N20" i="54"/>
  <c r="P6" i="56"/>
  <c r="P19" i="57"/>
  <c r="N22" i="62"/>
  <c r="P24" i="64"/>
  <c r="Q29" i="64"/>
  <c r="R29" i="64" s="1"/>
  <c r="Q5" i="42"/>
  <c r="R5" i="42" s="1"/>
  <c r="Q11" i="64"/>
  <c r="R11" i="64" s="1"/>
  <c r="N7" i="49"/>
  <c r="O16" i="56"/>
  <c r="P22" i="62"/>
  <c r="N25" i="64"/>
  <c r="N29" i="42"/>
  <c r="N26" i="42"/>
  <c r="N23" i="42"/>
  <c r="N17" i="42"/>
  <c r="N15" i="42"/>
  <c r="P6" i="57"/>
  <c r="P26" i="62"/>
  <c r="P19" i="64"/>
  <c r="P20" i="64"/>
  <c r="O6" i="64"/>
  <c r="Q30" i="49"/>
  <c r="R30" i="49" s="1"/>
  <c r="O5" i="54"/>
  <c r="Q15" i="62"/>
  <c r="R15" i="62" s="1"/>
  <c r="N20" i="64"/>
  <c r="O22" i="56"/>
  <c r="O8" i="57"/>
  <c r="N5" i="62"/>
  <c r="P7" i="42"/>
  <c r="P22" i="49"/>
  <c r="O22" i="57"/>
  <c r="O19" i="64"/>
  <c r="O31" i="42"/>
  <c r="Q28" i="42"/>
  <c r="R28" i="42" s="1"/>
  <c r="N25" i="42"/>
  <c r="N22" i="42"/>
  <c r="Q19" i="42"/>
  <c r="R19" i="42" s="1"/>
  <c r="P14" i="42"/>
  <c r="P16" i="57"/>
  <c r="N22" i="57"/>
  <c r="N28" i="62"/>
  <c r="Q19" i="62"/>
  <c r="R19" i="62" s="1"/>
  <c r="G49" i="42"/>
  <c r="H49" i="42" s="1"/>
  <c r="N16" i="42"/>
  <c r="Q28" i="55"/>
  <c r="R28" i="55" s="1"/>
  <c r="N27" i="54"/>
  <c r="Q23" i="62"/>
  <c r="R23" i="62" s="1"/>
  <c r="O21" i="49"/>
  <c r="P24" i="56"/>
  <c r="O8" i="56"/>
  <c r="N32" i="62"/>
  <c r="P11" i="42"/>
  <c r="O26" i="62"/>
  <c r="O13" i="62"/>
  <c r="P18" i="64"/>
  <c r="P12" i="49"/>
  <c r="P20" i="54"/>
  <c r="Q24" i="57"/>
  <c r="R24" i="57" s="1"/>
  <c r="P28" i="57"/>
  <c r="Q19" i="57"/>
  <c r="R19" i="57" s="1"/>
  <c r="P29" i="64"/>
  <c r="O16" i="42"/>
  <c r="Q30" i="54"/>
  <c r="R30" i="54" s="1"/>
  <c r="O12" i="54"/>
  <c r="P17" i="57"/>
  <c r="O24" i="64"/>
  <c r="O14" i="42"/>
  <c r="O30" i="42"/>
  <c r="Q24" i="42"/>
  <c r="R24" i="42" s="1"/>
  <c r="P23" i="56"/>
  <c r="O30" i="57"/>
  <c r="Q11" i="57"/>
  <c r="R11" i="57" s="1"/>
  <c r="O27" i="42"/>
  <c r="O18" i="42"/>
  <c r="Q10" i="42"/>
  <c r="R10" i="42" s="1"/>
  <c r="P8" i="49"/>
  <c r="P23" i="62"/>
  <c r="P28" i="64"/>
  <c r="P9" i="42"/>
  <c r="O22" i="54"/>
  <c r="O20" i="57"/>
  <c r="Q32" i="62"/>
  <c r="R32" i="62" s="1"/>
  <c r="O23" i="64"/>
  <c r="P12" i="42"/>
  <c r="P5" i="57"/>
  <c r="P15" i="42"/>
  <c r="O5" i="55"/>
  <c r="Q9" i="64"/>
  <c r="R9" i="64" s="1"/>
  <c r="O7" i="64"/>
  <c r="O26" i="42"/>
  <c r="O23" i="42"/>
  <c r="Q32" i="42"/>
  <c r="R32" i="42" s="1"/>
  <c r="Q22" i="56"/>
  <c r="R22" i="56" s="1"/>
  <c r="O27" i="62"/>
  <c r="Q30" i="64"/>
  <c r="R30" i="64" s="1"/>
  <c r="O20" i="54"/>
  <c r="P18" i="42"/>
  <c r="P29" i="57"/>
  <c r="Q21" i="64"/>
  <c r="R21" i="64" s="1"/>
  <c r="O19" i="42"/>
  <c r="Q27" i="62"/>
  <c r="R27" i="62" s="1"/>
  <c r="O32" i="42"/>
  <c r="Q22" i="49"/>
  <c r="R22" i="49" s="1"/>
  <c r="P29" i="42"/>
  <c r="Q27" i="42"/>
  <c r="R27" i="42" s="1"/>
  <c r="Q12" i="42"/>
  <c r="R12" i="42" s="1"/>
  <c r="P6" i="49"/>
  <c r="O30" i="55"/>
  <c r="O20" i="55"/>
  <c r="O26" i="54"/>
  <c r="Q8" i="57"/>
  <c r="R8" i="57" s="1"/>
  <c r="Q10" i="62"/>
  <c r="R10" i="62" s="1"/>
  <c r="P16" i="42"/>
  <c r="Q22" i="62"/>
  <c r="R22" i="62" s="1"/>
  <c r="P30" i="64"/>
  <c r="O21" i="42"/>
  <c r="Q13" i="42"/>
  <c r="R13" i="42" s="1"/>
  <c r="O23" i="56"/>
  <c r="Q9" i="62"/>
  <c r="R9" i="62" s="1"/>
  <c r="P21" i="42"/>
  <c r="Q20" i="54"/>
  <c r="R20" i="54" s="1"/>
  <c r="O12" i="42"/>
  <c r="P17" i="42"/>
  <c r="Q15" i="42"/>
  <c r="R15" i="42" s="1"/>
  <c r="Q14" i="42"/>
  <c r="R14" i="42" s="1"/>
  <c r="Q6" i="57"/>
  <c r="R6" i="57" s="1"/>
  <c r="P28" i="62"/>
  <c r="P24" i="62"/>
  <c r="P21" i="64"/>
  <c r="Q8" i="49"/>
  <c r="R8" i="49" s="1"/>
  <c r="O28" i="42"/>
  <c r="O8" i="42"/>
  <c r="Q14" i="54"/>
  <c r="R14" i="54" s="1"/>
  <c r="P22" i="56"/>
  <c r="Q30" i="57"/>
  <c r="R30" i="57" s="1"/>
  <c r="Q26" i="62"/>
  <c r="R26" i="62" s="1"/>
  <c r="Q24" i="64"/>
  <c r="R24" i="64" s="1"/>
  <c r="Q6" i="42"/>
  <c r="R6" i="42" s="1"/>
  <c r="O29" i="42"/>
  <c r="O9" i="42"/>
  <c r="Q11" i="42"/>
  <c r="R11" i="42" s="1"/>
  <c r="Q13" i="62"/>
  <c r="R13" i="62" s="1"/>
  <c r="O17" i="42"/>
  <c r="P25" i="42"/>
  <c r="P23" i="42"/>
  <c r="O26" i="49"/>
  <c r="Q21" i="49"/>
  <c r="R21" i="49" s="1"/>
  <c r="Q6" i="49"/>
  <c r="R6" i="49" s="1"/>
  <c r="P5" i="55"/>
  <c r="P22" i="57"/>
  <c r="P28" i="42"/>
  <c r="O25" i="42"/>
  <c r="P22" i="42"/>
  <c r="Q20" i="42"/>
  <c r="R20" i="42" s="1"/>
  <c r="P6" i="55"/>
  <c r="P22" i="54"/>
  <c r="Q10" i="56"/>
  <c r="R10" i="56" s="1"/>
  <c r="Q10" i="57"/>
  <c r="R10" i="57" s="1"/>
  <c r="O19" i="62"/>
  <c r="P8" i="64"/>
  <c r="O28" i="64"/>
  <c r="P27" i="62"/>
  <c r="P10" i="62"/>
  <c r="I42" i="42"/>
  <c r="P19" i="42"/>
  <c r="Q22" i="54"/>
  <c r="R22" i="54" s="1"/>
  <c r="P16" i="56"/>
  <c r="Q29" i="57"/>
  <c r="R29" i="57" s="1"/>
  <c r="P19" i="62"/>
  <c r="Q31" i="42"/>
  <c r="R31" i="42" s="1"/>
  <c r="P13" i="42"/>
  <c r="P7" i="64"/>
  <c r="P31" i="54"/>
  <c r="P30" i="42"/>
  <c r="O24" i="42"/>
  <c r="O13" i="42"/>
  <c r="P7" i="49"/>
  <c r="P26" i="55"/>
  <c r="P25" i="57"/>
  <c r="P20" i="57"/>
  <c r="P10" i="57"/>
  <c r="O24" i="57"/>
  <c r="O19" i="57"/>
  <c r="P31" i="62"/>
  <c r="P23" i="64"/>
  <c r="Q19" i="64"/>
  <c r="R19" i="64" s="1"/>
  <c r="P28" i="56"/>
  <c r="O18" i="64"/>
  <c r="O24" i="56"/>
  <c r="P11" i="64"/>
  <c r="Q23" i="42"/>
  <c r="R23" i="42" s="1"/>
  <c r="P31" i="42"/>
  <c r="Q26" i="42"/>
  <c r="R26" i="42" s="1"/>
  <c r="Q16" i="42"/>
  <c r="R16" i="42" s="1"/>
  <c r="O15" i="42"/>
  <c r="O11" i="42"/>
  <c r="P8" i="42"/>
  <c r="N10" i="42"/>
  <c r="Q8" i="42"/>
  <c r="R8" i="42" s="1"/>
  <c r="Q7" i="42"/>
  <c r="R7" i="42" s="1"/>
  <c r="N60" i="49"/>
  <c r="N61" i="49" s="1"/>
  <c r="G56" i="49"/>
  <c r="H56" i="49" s="1"/>
  <c r="K32" i="49"/>
  <c r="P21" i="49"/>
  <c r="P17" i="49"/>
  <c r="V9" i="49"/>
  <c r="X9" i="49" s="1"/>
  <c r="O8" i="49"/>
  <c r="O29" i="49"/>
  <c r="E24" i="49"/>
  <c r="I24" i="49"/>
  <c r="G24" i="49"/>
  <c r="I20" i="49"/>
  <c r="I18" i="49"/>
  <c r="G18" i="49"/>
  <c r="E18" i="49"/>
  <c r="J18" i="49"/>
  <c r="O12" i="49"/>
  <c r="P29" i="55"/>
  <c r="U10" i="55"/>
  <c r="W10" i="55" s="1"/>
  <c r="F60" i="54"/>
  <c r="F61" i="54" s="1"/>
  <c r="J31" i="56"/>
  <c r="I31" i="56"/>
  <c r="E31" i="56"/>
  <c r="G31" i="56"/>
  <c r="K31" i="56"/>
  <c r="P27" i="42"/>
  <c r="Q30" i="42"/>
  <c r="R30" i="42" s="1"/>
  <c r="Q22" i="42"/>
  <c r="R22" i="42" s="1"/>
  <c r="Q18" i="42"/>
  <c r="R18" i="42" s="1"/>
  <c r="J42" i="42"/>
  <c r="C8" i="64"/>
  <c r="C8" i="62"/>
  <c r="C8" i="54"/>
  <c r="C8" i="56"/>
  <c r="C8" i="57"/>
  <c r="C8" i="55"/>
  <c r="N11" i="42"/>
  <c r="V7" i="42" s="1"/>
  <c r="X7" i="42" s="1"/>
  <c r="N8" i="42"/>
  <c r="O6" i="42"/>
  <c r="M60" i="49"/>
  <c r="M61" i="49" s="1"/>
  <c r="V15" i="49"/>
  <c r="X15" i="49" s="1"/>
  <c r="E32" i="49"/>
  <c r="G32" i="49"/>
  <c r="J32" i="49"/>
  <c r="O30" i="49"/>
  <c r="E20" i="49"/>
  <c r="Q17" i="49"/>
  <c r="R17" i="49" s="1"/>
  <c r="E16" i="49"/>
  <c r="N16" i="49" s="1"/>
  <c r="I16" i="49"/>
  <c r="Q12" i="49"/>
  <c r="R12" i="49" s="1"/>
  <c r="I10" i="49"/>
  <c r="J10" i="49"/>
  <c r="K10" i="49"/>
  <c r="G10" i="49"/>
  <c r="M60" i="55"/>
  <c r="M61" i="55" s="1"/>
  <c r="Q11" i="55"/>
  <c r="R11" i="55" s="1"/>
  <c r="N11" i="55"/>
  <c r="G57" i="42"/>
  <c r="H57" i="42" s="1"/>
  <c r="Q25" i="42"/>
  <c r="R25" i="42" s="1"/>
  <c r="O22" i="42"/>
  <c r="Q21" i="42"/>
  <c r="R21" i="42" s="1"/>
  <c r="Q17" i="42"/>
  <c r="R17" i="42" s="1"/>
  <c r="C12" i="64"/>
  <c r="C12" i="62"/>
  <c r="C12" i="57"/>
  <c r="C12" i="56"/>
  <c r="C12" i="54"/>
  <c r="C12" i="55"/>
  <c r="C11" i="64"/>
  <c r="C11" i="57"/>
  <c r="C11" i="62"/>
  <c r="C11" i="56"/>
  <c r="C11" i="54"/>
  <c r="C11" i="55"/>
  <c r="C10" i="64"/>
  <c r="C10" i="62"/>
  <c r="C10" i="56"/>
  <c r="C10" i="57"/>
  <c r="C10" i="54"/>
  <c r="C9" i="64"/>
  <c r="C9" i="62"/>
  <c r="C9" i="57"/>
  <c r="C9" i="56"/>
  <c r="C9" i="55"/>
  <c r="C9" i="54"/>
  <c r="O7" i="42"/>
  <c r="P6" i="42"/>
  <c r="O22" i="49"/>
  <c r="C12" i="49"/>
  <c r="V10" i="49"/>
  <c r="X10" i="49" s="1"/>
  <c r="J28" i="49"/>
  <c r="I28" i="49"/>
  <c r="K28" i="49"/>
  <c r="G28" i="49"/>
  <c r="G20" i="49"/>
  <c r="G27" i="55"/>
  <c r="E27" i="55"/>
  <c r="J27" i="55"/>
  <c r="K27" i="55"/>
  <c r="I27" i="55"/>
  <c r="N5" i="55"/>
  <c r="Q5" i="55"/>
  <c r="Q29" i="42"/>
  <c r="R29" i="42" s="1"/>
  <c r="H60" i="49"/>
  <c r="H61" i="49" s="1"/>
  <c r="G23" i="49"/>
  <c r="E23" i="49"/>
  <c r="J23" i="49"/>
  <c r="I23" i="49"/>
  <c r="K23" i="49"/>
  <c r="G15" i="49"/>
  <c r="I15" i="49"/>
  <c r="E15" i="49"/>
  <c r="C10" i="55"/>
  <c r="G31" i="55"/>
  <c r="E31" i="55"/>
  <c r="K31" i="55"/>
  <c r="J31" i="55"/>
  <c r="Q20" i="55"/>
  <c r="R20" i="55" s="1"/>
  <c r="N20" i="55"/>
  <c r="Q29" i="49"/>
  <c r="R29" i="49" s="1"/>
  <c r="N29" i="49"/>
  <c r="K11" i="49"/>
  <c r="J11" i="49"/>
  <c r="C7" i="62"/>
  <c r="C7" i="64"/>
  <c r="C7" i="57"/>
  <c r="C7" i="55"/>
  <c r="C7" i="56"/>
  <c r="C7" i="54"/>
  <c r="N9" i="42"/>
  <c r="Q9" i="42"/>
  <c r="R9" i="42" s="1"/>
  <c r="P5" i="42"/>
  <c r="K20" i="49"/>
  <c r="U16" i="49"/>
  <c r="W16" i="49" s="1"/>
  <c r="K15" i="49"/>
  <c r="V11" i="49"/>
  <c r="X11" i="49" s="1"/>
  <c r="C9" i="49"/>
  <c r="E25" i="49"/>
  <c r="N25" i="49" s="1"/>
  <c r="I11" i="49"/>
  <c r="J9" i="49"/>
  <c r="G9" i="49"/>
  <c r="E9" i="49"/>
  <c r="K9" i="49"/>
  <c r="I9" i="49"/>
  <c r="K60" i="49"/>
  <c r="K61" i="49" s="1"/>
  <c r="I60" i="49"/>
  <c r="I61" i="49" s="1"/>
  <c r="J60" i="49"/>
  <c r="J61" i="49" s="1"/>
  <c r="G60" i="49"/>
  <c r="G61" i="49" s="1"/>
  <c r="L60" i="55"/>
  <c r="L61" i="55" s="1"/>
  <c r="P28" i="55"/>
  <c r="H60" i="55"/>
  <c r="H61" i="55" s="1"/>
  <c r="J60" i="55"/>
  <c r="J61" i="55" s="1"/>
  <c r="Q30" i="55"/>
  <c r="R30" i="55" s="1"/>
  <c r="O5" i="42"/>
  <c r="P31" i="49"/>
  <c r="G27" i="49"/>
  <c r="E27" i="49"/>
  <c r="P27" i="49" s="1"/>
  <c r="J27" i="49"/>
  <c r="J19" i="49"/>
  <c r="K19" i="49"/>
  <c r="I19" i="49"/>
  <c r="G19" i="49"/>
  <c r="E11" i="49"/>
  <c r="O7" i="49"/>
  <c r="Q7" i="49"/>
  <c r="R7" i="49" s="1"/>
  <c r="G60" i="55"/>
  <c r="G61" i="55" s="1"/>
  <c r="G50" i="55"/>
  <c r="N26" i="55"/>
  <c r="Q26" i="55"/>
  <c r="R26" i="55" s="1"/>
  <c r="U12" i="55"/>
  <c r="W12" i="55" s="1"/>
  <c r="Q26" i="49"/>
  <c r="R26" i="49" s="1"/>
  <c r="J25" i="49"/>
  <c r="K25" i="49"/>
  <c r="I25" i="49"/>
  <c r="G13" i="49"/>
  <c r="E13" i="49"/>
  <c r="K13" i="49"/>
  <c r="J13" i="49"/>
  <c r="G11" i="49"/>
  <c r="V16" i="49"/>
  <c r="X16" i="49" s="1"/>
  <c r="V13" i="49"/>
  <c r="X13" i="49" s="1"/>
  <c r="U14" i="49"/>
  <c r="W14" i="49" s="1"/>
  <c r="U15" i="49"/>
  <c r="W15" i="49" s="1"/>
  <c r="G56" i="55"/>
  <c r="H56" i="55" s="1"/>
  <c r="N28" i="55"/>
  <c r="U16" i="55"/>
  <c r="W16" i="55" s="1"/>
  <c r="U8" i="55"/>
  <c r="W8" i="55" s="1"/>
  <c r="G13" i="55"/>
  <c r="I13" i="55"/>
  <c r="O13" i="55" s="1"/>
  <c r="U13" i="55"/>
  <c r="W13" i="55" s="1"/>
  <c r="V16" i="55"/>
  <c r="X16" i="55" s="1"/>
  <c r="G60" i="54"/>
  <c r="G61" i="54" s="1"/>
  <c r="H46" i="54"/>
  <c r="P15" i="54"/>
  <c r="P27" i="54"/>
  <c r="V9" i="55"/>
  <c r="X9" i="55" s="1"/>
  <c r="O26" i="55"/>
  <c r="G23" i="55"/>
  <c r="E23" i="55"/>
  <c r="O23" i="55" s="1"/>
  <c r="I18" i="55"/>
  <c r="P18" i="55" s="1"/>
  <c r="G18" i="55"/>
  <c r="J9" i="55"/>
  <c r="O9" i="55" s="1"/>
  <c r="G9" i="55"/>
  <c r="O27" i="54"/>
  <c r="O11" i="54"/>
  <c r="E7" i="55"/>
  <c r="O7" i="55" s="1"/>
  <c r="I7" i="55"/>
  <c r="G7" i="55"/>
  <c r="D60" i="55" s="1"/>
  <c r="D61" i="55" s="1"/>
  <c r="E60" i="54"/>
  <c r="E61" i="54" s="1"/>
  <c r="M60" i="54"/>
  <c r="M61" i="54" s="1"/>
  <c r="J60" i="54"/>
  <c r="J61" i="54" s="1"/>
  <c r="D60" i="54"/>
  <c r="D61" i="54" s="1"/>
  <c r="N60" i="54"/>
  <c r="N61" i="54" s="1"/>
  <c r="H60" i="54"/>
  <c r="H61" i="54" s="1"/>
  <c r="G29" i="54"/>
  <c r="E29" i="54"/>
  <c r="P29" i="54" s="1"/>
  <c r="J29" i="54"/>
  <c r="I18" i="54"/>
  <c r="G18" i="54"/>
  <c r="E18" i="54"/>
  <c r="K18" i="54"/>
  <c r="G50" i="54"/>
  <c r="P11" i="54"/>
  <c r="J17" i="54"/>
  <c r="E17" i="54"/>
  <c r="I17" i="54"/>
  <c r="G17" i="54"/>
  <c r="Q29" i="56"/>
  <c r="R29" i="56" s="1"/>
  <c r="N29" i="56"/>
  <c r="N26" i="49"/>
  <c r="I5" i="49"/>
  <c r="O60" i="55"/>
  <c r="O61" i="55" s="1"/>
  <c r="P30" i="55"/>
  <c r="V13" i="55"/>
  <c r="X13" i="55" s="1"/>
  <c r="V12" i="55"/>
  <c r="X12" i="55" s="1"/>
  <c r="U11" i="55"/>
  <c r="W11" i="55" s="1"/>
  <c r="K9" i="55"/>
  <c r="P9" i="55" s="1"/>
  <c r="I60" i="55"/>
  <c r="I61" i="55" s="1"/>
  <c r="G29" i="55"/>
  <c r="I21" i="55"/>
  <c r="E21" i="55"/>
  <c r="N21" i="55" s="1"/>
  <c r="Q19" i="55"/>
  <c r="R19" i="55" s="1"/>
  <c r="K12" i="55"/>
  <c r="I12" i="55"/>
  <c r="E12" i="55"/>
  <c r="N12" i="55" s="1"/>
  <c r="O60" i="54"/>
  <c r="O61" i="54" s="1"/>
  <c r="O28" i="54"/>
  <c r="O14" i="54"/>
  <c r="Q12" i="54"/>
  <c r="R12" i="54" s="1"/>
  <c r="C6" i="64"/>
  <c r="C6" i="62"/>
  <c r="C6" i="57"/>
  <c r="C6" i="54"/>
  <c r="C6" i="56"/>
  <c r="N6" i="42"/>
  <c r="N22" i="49"/>
  <c r="G5" i="49"/>
  <c r="N60" i="55"/>
  <c r="N61" i="55" s="1"/>
  <c r="U14" i="55"/>
  <c r="W14" i="55" s="1"/>
  <c r="P10" i="55"/>
  <c r="C6" i="55"/>
  <c r="E32" i="55"/>
  <c r="O32" i="55" s="1"/>
  <c r="G32" i="55"/>
  <c r="J17" i="55"/>
  <c r="K17" i="55"/>
  <c r="E17" i="55"/>
  <c r="N17" i="55" s="1"/>
  <c r="E8" i="55"/>
  <c r="P8" i="55" s="1"/>
  <c r="J8" i="55"/>
  <c r="L60" i="54"/>
  <c r="L61" i="54" s="1"/>
  <c r="N30" i="54"/>
  <c r="U8" i="54"/>
  <c r="W8" i="54" s="1"/>
  <c r="V11" i="54"/>
  <c r="X11" i="54" s="1"/>
  <c r="V12" i="54"/>
  <c r="X12" i="54" s="1"/>
  <c r="U13" i="54"/>
  <c r="W13" i="54" s="1"/>
  <c r="U15" i="54"/>
  <c r="W15" i="54" s="1"/>
  <c r="V16" i="54"/>
  <c r="X16" i="54" s="1"/>
  <c r="P32" i="56"/>
  <c r="V8" i="49"/>
  <c r="X8" i="49" s="1"/>
  <c r="U9" i="49"/>
  <c r="W9" i="49" s="1"/>
  <c r="V14" i="49"/>
  <c r="X14" i="49" s="1"/>
  <c r="E5" i="49"/>
  <c r="N22" i="55"/>
  <c r="Q22" i="55"/>
  <c r="R22" i="55" s="1"/>
  <c r="Q16" i="55"/>
  <c r="R16" i="55" s="1"/>
  <c r="K60" i="54"/>
  <c r="K61" i="54" s="1"/>
  <c r="P28" i="54"/>
  <c r="O30" i="54"/>
  <c r="Q28" i="54"/>
  <c r="R28" i="54" s="1"/>
  <c r="K23" i="54"/>
  <c r="I21" i="54"/>
  <c r="P21" i="54" s="1"/>
  <c r="E7" i="54"/>
  <c r="N7" i="54" s="1"/>
  <c r="I7" i="54"/>
  <c r="P30" i="54"/>
  <c r="Q27" i="54"/>
  <c r="R27" i="54" s="1"/>
  <c r="I25" i="54"/>
  <c r="E24" i="54"/>
  <c r="I24" i="54"/>
  <c r="Q11" i="54"/>
  <c r="R11" i="54" s="1"/>
  <c r="I9" i="54"/>
  <c r="E8" i="54"/>
  <c r="N8" i="54" s="1"/>
  <c r="I8" i="54"/>
  <c r="I60" i="56"/>
  <c r="I61" i="56" s="1"/>
  <c r="M60" i="56"/>
  <c r="M61" i="56" s="1"/>
  <c r="F60" i="56"/>
  <c r="F61" i="56" s="1"/>
  <c r="O60" i="56"/>
  <c r="O61" i="56" s="1"/>
  <c r="J19" i="56"/>
  <c r="O19" i="56" s="1"/>
  <c r="I19" i="56"/>
  <c r="G19" i="56"/>
  <c r="Q16" i="56"/>
  <c r="R16" i="56" s="1"/>
  <c r="N16" i="56"/>
  <c r="O60" i="57"/>
  <c r="O61" i="57" s="1"/>
  <c r="K19" i="55"/>
  <c r="P19" i="55" s="1"/>
  <c r="I24" i="55"/>
  <c r="P24" i="55" s="1"/>
  <c r="I15" i="55"/>
  <c r="Q15" i="55" s="1"/>
  <c r="R15" i="55" s="1"/>
  <c r="J10" i="55"/>
  <c r="K60" i="55"/>
  <c r="K61" i="55" s="1"/>
  <c r="K24" i="54"/>
  <c r="U16" i="54"/>
  <c r="W16" i="54" s="1"/>
  <c r="G31" i="54"/>
  <c r="J31" i="54"/>
  <c r="O31" i="54" s="1"/>
  <c r="E25" i="54"/>
  <c r="Q25" i="54" s="1"/>
  <c r="R25" i="54" s="1"/>
  <c r="N21" i="54"/>
  <c r="I19" i="54"/>
  <c r="G15" i="54"/>
  <c r="J15" i="54"/>
  <c r="O15" i="54" s="1"/>
  <c r="E9" i="54"/>
  <c r="N9" i="54" s="1"/>
  <c r="P5" i="54"/>
  <c r="V8" i="54"/>
  <c r="X8" i="54" s="1"/>
  <c r="U9" i="54"/>
  <c r="W9" i="54" s="1"/>
  <c r="V14" i="54"/>
  <c r="X14" i="54" s="1"/>
  <c r="V10" i="54"/>
  <c r="X10" i="54" s="1"/>
  <c r="U11" i="54"/>
  <c r="W11" i="54" s="1"/>
  <c r="V15" i="54"/>
  <c r="X15" i="54" s="1"/>
  <c r="H60" i="56"/>
  <c r="H61" i="56" s="1"/>
  <c r="P29" i="56"/>
  <c r="P19" i="56"/>
  <c r="Q28" i="56"/>
  <c r="R28" i="56" s="1"/>
  <c r="G27" i="56"/>
  <c r="I27" i="56"/>
  <c r="P27" i="56" s="1"/>
  <c r="O5" i="56"/>
  <c r="N60" i="57"/>
  <c r="N61" i="57" s="1"/>
  <c r="G60" i="62"/>
  <c r="G61" i="62" s="1"/>
  <c r="H60" i="62"/>
  <c r="H61" i="62" s="1"/>
  <c r="L60" i="62"/>
  <c r="L61" i="62" s="1"/>
  <c r="O60" i="62"/>
  <c r="O61" i="62" s="1"/>
  <c r="G50" i="62"/>
  <c r="N32" i="56"/>
  <c r="Q32" i="56"/>
  <c r="R32" i="56" s="1"/>
  <c r="I30" i="56"/>
  <c r="G30" i="56"/>
  <c r="E30" i="56"/>
  <c r="G25" i="56"/>
  <c r="E25" i="56"/>
  <c r="J25" i="56"/>
  <c r="I25" i="56"/>
  <c r="G15" i="56"/>
  <c r="E15" i="56"/>
  <c r="J15" i="56"/>
  <c r="I15" i="56"/>
  <c r="K15" i="56"/>
  <c r="P12" i="54"/>
  <c r="I23" i="54"/>
  <c r="E19" i="54"/>
  <c r="J13" i="54"/>
  <c r="O28" i="56"/>
  <c r="Q24" i="56"/>
  <c r="R24" i="56" s="1"/>
  <c r="E25" i="55"/>
  <c r="N25" i="55" s="1"/>
  <c r="J16" i="55"/>
  <c r="O16" i="55" s="1"/>
  <c r="J6" i="55"/>
  <c r="O6" i="55" s="1"/>
  <c r="V8" i="55"/>
  <c r="X8" i="55" s="1"/>
  <c r="U9" i="55"/>
  <c r="W9" i="55" s="1"/>
  <c r="V14" i="55"/>
  <c r="X14" i="55" s="1"/>
  <c r="E32" i="54"/>
  <c r="N32" i="54" s="1"/>
  <c r="I32" i="54"/>
  <c r="E16" i="54"/>
  <c r="N16" i="54" s="1"/>
  <c r="I16" i="54"/>
  <c r="E13" i="54"/>
  <c r="N13" i="54" s="1"/>
  <c r="V7" i="54" s="1"/>
  <c r="X7" i="54" s="1"/>
  <c r="E10" i="54"/>
  <c r="P10" i="54" s="1"/>
  <c r="J7" i="54"/>
  <c r="E6" i="54"/>
  <c r="N6" i="54" s="1"/>
  <c r="I6" i="54"/>
  <c r="N5" i="54"/>
  <c r="N60" i="56"/>
  <c r="N61" i="56" s="1"/>
  <c r="K30" i="56"/>
  <c r="K25" i="56"/>
  <c r="Q23" i="56"/>
  <c r="R23" i="56" s="1"/>
  <c r="G56" i="57"/>
  <c r="H56" i="57" s="1"/>
  <c r="G23" i="54"/>
  <c r="J23" i="54"/>
  <c r="P18" i="56"/>
  <c r="V8" i="57"/>
  <c r="X8" i="57" s="1"/>
  <c r="U9" i="57"/>
  <c r="W9" i="57" s="1"/>
  <c r="V14" i="57"/>
  <c r="X14" i="57" s="1"/>
  <c r="U10" i="57"/>
  <c r="W10" i="57" s="1"/>
  <c r="U11" i="57"/>
  <c r="W11" i="57" s="1"/>
  <c r="U12" i="57"/>
  <c r="W12" i="57" s="1"/>
  <c r="U13" i="57"/>
  <c r="W13" i="57" s="1"/>
  <c r="V9" i="57"/>
  <c r="X9" i="57" s="1"/>
  <c r="V12" i="57"/>
  <c r="X12" i="57" s="1"/>
  <c r="U15" i="57"/>
  <c r="W15" i="57" s="1"/>
  <c r="U16" i="57"/>
  <c r="W16" i="57" s="1"/>
  <c r="U8" i="57"/>
  <c r="W8" i="57" s="1"/>
  <c r="V11" i="57"/>
  <c r="X11" i="57" s="1"/>
  <c r="U14" i="57"/>
  <c r="W14" i="57" s="1"/>
  <c r="V15" i="57"/>
  <c r="X15" i="57" s="1"/>
  <c r="V16" i="57"/>
  <c r="X16" i="57" s="1"/>
  <c r="V10" i="57"/>
  <c r="X10" i="57" s="1"/>
  <c r="V13" i="57"/>
  <c r="X13" i="57" s="1"/>
  <c r="E13" i="56"/>
  <c r="N13" i="56" s="1"/>
  <c r="Q6" i="56"/>
  <c r="R6" i="56" s="1"/>
  <c r="G5" i="56"/>
  <c r="J60" i="57"/>
  <c r="J61" i="57" s="1"/>
  <c r="O29" i="57"/>
  <c r="G31" i="57"/>
  <c r="E31" i="57"/>
  <c r="K31" i="57"/>
  <c r="J31" i="57"/>
  <c r="O28" i="57"/>
  <c r="Q7" i="56"/>
  <c r="R7" i="56" s="1"/>
  <c r="I60" i="57"/>
  <c r="I61" i="57" s="1"/>
  <c r="G50" i="56"/>
  <c r="G60" i="56"/>
  <c r="G61" i="56" s="1"/>
  <c r="J11" i="56"/>
  <c r="G11" i="56"/>
  <c r="E11" i="56"/>
  <c r="P11" i="56" s="1"/>
  <c r="I9" i="56"/>
  <c r="Q8" i="56"/>
  <c r="R8" i="56" s="1"/>
  <c r="H60" i="57"/>
  <c r="H61" i="57" s="1"/>
  <c r="Q28" i="57"/>
  <c r="R28" i="57" s="1"/>
  <c r="N28" i="57"/>
  <c r="Q25" i="57"/>
  <c r="R25" i="57" s="1"/>
  <c r="O9" i="57"/>
  <c r="I21" i="56"/>
  <c r="I20" i="56"/>
  <c r="G20" i="56"/>
  <c r="I18" i="56"/>
  <c r="G17" i="56"/>
  <c r="I17" i="56"/>
  <c r="O17" i="56" s="1"/>
  <c r="G23" i="57"/>
  <c r="E23" i="57"/>
  <c r="J23" i="57"/>
  <c r="I23" i="57"/>
  <c r="Q15" i="57"/>
  <c r="R15" i="57" s="1"/>
  <c r="O15" i="57"/>
  <c r="E21" i="56"/>
  <c r="J18" i="56"/>
  <c r="N14" i="56"/>
  <c r="E9" i="56"/>
  <c r="G21" i="56"/>
  <c r="G18" i="56"/>
  <c r="V12" i="56"/>
  <c r="X12" i="56" s="1"/>
  <c r="V16" i="56"/>
  <c r="X16" i="56" s="1"/>
  <c r="E60" i="57"/>
  <c r="E61" i="57" s="1"/>
  <c r="E32" i="57"/>
  <c r="N32" i="57" s="1"/>
  <c r="I32" i="57"/>
  <c r="N27" i="57"/>
  <c r="Q16" i="57"/>
  <c r="R16" i="57" s="1"/>
  <c r="O16" i="57"/>
  <c r="I12" i="56"/>
  <c r="P12" i="56" s="1"/>
  <c r="J12" i="56"/>
  <c r="K5" i="56"/>
  <c r="P5" i="56" s="1"/>
  <c r="M60" i="57"/>
  <c r="M61" i="57" s="1"/>
  <c r="J27" i="57"/>
  <c r="I27" i="57"/>
  <c r="Q20" i="57"/>
  <c r="R20" i="57" s="1"/>
  <c r="G14" i="57"/>
  <c r="G50" i="57" s="1"/>
  <c r="E14" i="57"/>
  <c r="J14" i="57"/>
  <c r="I14" i="57"/>
  <c r="K14" i="57"/>
  <c r="F60" i="62"/>
  <c r="F61" i="62" s="1"/>
  <c r="Q22" i="57"/>
  <c r="R22" i="57" s="1"/>
  <c r="I21" i="57"/>
  <c r="E29" i="62"/>
  <c r="I29" i="62"/>
  <c r="G29" i="62"/>
  <c r="J26" i="57"/>
  <c r="J21" i="57"/>
  <c r="J13" i="57"/>
  <c r="I12" i="57"/>
  <c r="E12" i="57"/>
  <c r="N12" i="57" s="1"/>
  <c r="K12" i="57"/>
  <c r="K21" i="57"/>
  <c r="K18" i="57"/>
  <c r="P15" i="57"/>
  <c r="K60" i="57"/>
  <c r="K61" i="57" s="1"/>
  <c r="N30" i="57"/>
  <c r="E26" i="57"/>
  <c r="P26" i="57" s="1"/>
  <c r="E21" i="57"/>
  <c r="E13" i="57"/>
  <c r="P13" i="57" s="1"/>
  <c r="Q9" i="57"/>
  <c r="R9" i="57" s="1"/>
  <c r="U6" i="57" s="1"/>
  <c r="W6" i="57" s="1"/>
  <c r="N60" i="62"/>
  <c r="N61" i="62" s="1"/>
  <c r="N31" i="62"/>
  <c r="L60" i="57"/>
  <c r="L61" i="57" s="1"/>
  <c r="G26" i="57"/>
  <c r="J18" i="57"/>
  <c r="G17" i="57"/>
  <c r="J17" i="57"/>
  <c r="O17" i="57" s="1"/>
  <c r="G13" i="57"/>
  <c r="O5" i="57"/>
  <c r="P32" i="62"/>
  <c r="O32" i="62"/>
  <c r="E18" i="57"/>
  <c r="N18" i="57" s="1"/>
  <c r="O11" i="57"/>
  <c r="N5" i="57"/>
  <c r="Q5" i="57"/>
  <c r="I60" i="62"/>
  <c r="I61" i="62" s="1"/>
  <c r="Q7" i="57"/>
  <c r="R7" i="57" s="1"/>
  <c r="I30" i="62"/>
  <c r="G30" i="62"/>
  <c r="E30" i="62"/>
  <c r="K30" i="62"/>
  <c r="G56" i="64"/>
  <c r="H56" i="64" s="1"/>
  <c r="G16" i="62"/>
  <c r="K16" i="62"/>
  <c r="P16" i="62" s="1"/>
  <c r="J16" i="62"/>
  <c r="Q12" i="62"/>
  <c r="R12" i="62" s="1"/>
  <c r="G6" i="62"/>
  <c r="J6" i="62"/>
  <c r="Q32" i="64"/>
  <c r="R32" i="64" s="1"/>
  <c r="N32" i="64"/>
  <c r="Q28" i="64"/>
  <c r="R28" i="64" s="1"/>
  <c r="M60" i="62"/>
  <c r="M61" i="62" s="1"/>
  <c r="U8" i="62"/>
  <c r="W8" i="62" s="1"/>
  <c r="U14" i="62"/>
  <c r="W14" i="62" s="1"/>
  <c r="U13" i="62"/>
  <c r="W13" i="62" s="1"/>
  <c r="K60" i="62"/>
  <c r="K61" i="62" s="1"/>
  <c r="G60" i="64"/>
  <c r="G61" i="64" s="1"/>
  <c r="J60" i="64"/>
  <c r="J61" i="64" s="1"/>
  <c r="O32" i="64"/>
  <c r="U11" i="64"/>
  <c r="W11" i="64" s="1"/>
  <c r="U12" i="64"/>
  <c r="W12" i="64" s="1"/>
  <c r="U8" i="64"/>
  <c r="W8" i="64" s="1"/>
  <c r="U9" i="64"/>
  <c r="W9" i="64" s="1"/>
  <c r="V10" i="64"/>
  <c r="X10" i="64" s="1"/>
  <c r="V11" i="64"/>
  <c r="X11" i="64" s="1"/>
  <c r="V12" i="64"/>
  <c r="X12" i="64" s="1"/>
  <c r="V8" i="64"/>
  <c r="X8" i="64" s="1"/>
  <c r="U13" i="64"/>
  <c r="W13" i="64" s="1"/>
  <c r="V13" i="64"/>
  <c r="X13" i="64" s="1"/>
  <c r="U14" i="64"/>
  <c r="W14" i="64" s="1"/>
  <c r="J60" i="62"/>
  <c r="J61" i="62" s="1"/>
  <c r="O22" i="62"/>
  <c r="E20" i="62"/>
  <c r="N20" i="62" s="1"/>
  <c r="I20" i="62"/>
  <c r="J11" i="62"/>
  <c r="I8" i="62"/>
  <c r="P8" i="62" s="1"/>
  <c r="G7" i="62"/>
  <c r="D60" i="62" s="1"/>
  <c r="D61" i="62" s="1"/>
  <c r="I7" i="62"/>
  <c r="Q5" i="62"/>
  <c r="P5" i="62"/>
  <c r="G50" i="64"/>
  <c r="K60" i="64"/>
  <c r="K61" i="64" s="1"/>
  <c r="E31" i="64"/>
  <c r="N31" i="64" s="1"/>
  <c r="J31" i="64"/>
  <c r="I31" i="64"/>
  <c r="K31" i="64"/>
  <c r="G53" i="62"/>
  <c r="G54" i="62" s="1"/>
  <c r="G56" i="62" s="1"/>
  <c r="H56" i="62" s="1"/>
  <c r="K25" i="62"/>
  <c r="J21" i="62"/>
  <c r="O21" i="62" s="1"/>
  <c r="E17" i="62"/>
  <c r="Q17" i="62" s="1"/>
  <c r="R17" i="62" s="1"/>
  <c r="K17" i="62"/>
  <c r="J8" i="62"/>
  <c r="P32" i="64"/>
  <c r="N26" i="64"/>
  <c r="O29" i="64"/>
  <c r="I25" i="62"/>
  <c r="I11" i="62"/>
  <c r="K11" i="62"/>
  <c r="E11" i="62"/>
  <c r="N11" i="62" s="1"/>
  <c r="V7" i="62" s="1"/>
  <c r="X7" i="62" s="1"/>
  <c r="Q18" i="64"/>
  <c r="R18" i="64" s="1"/>
  <c r="N18" i="64"/>
  <c r="Q31" i="62"/>
  <c r="R31" i="62" s="1"/>
  <c r="G21" i="62"/>
  <c r="I16" i="62"/>
  <c r="I6" i="62"/>
  <c r="N60" i="64"/>
  <c r="N61" i="64" s="1"/>
  <c r="Q28" i="62"/>
  <c r="R28" i="62" s="1"/>
  <c r="E25" i="62"/>
  <c r="N25" i="62" s="1"/>
  <c r="J25" i="62"/>
  <c r="Q23" i="64"/>
  <c r="R23" i="64" s="1"/>
  <c r="O15" i="64"/>
  <c r="P15" i="64"/>
  <c r="Q7" i="64"/>
  <c r="R7" i="64" s="1"/>
  <c r="E27" i="64"/>
  <c r="N27" i="64" s="1"/>
  <c r="I17" i="64"/>
  <c r="K17" i="64"/>
  <c r="Q10" i="64"/>
  <c r="R10" i="64" s="1"/>
  <c r="Q8" i="64"/>
  <c r="R8" i="64" s="1"/>
  <c r="N8" i="64"/>
  <c r="V9" i="64"/>
  <c r="X9" i="64" s="1"/>
  <c r="U10" i="64"/>
  <c r="W10" i="64" s="1"/>
  <c r="U15" i="64"/>
  <c r="W15" i="64" s="1"/>
  <c r="J20" i="64"/>
  <c r="I16" i="64"/>
  <c r="P16" i="64" s="1"/>
  <c r="G15" i="64"/>
  <c r="J18" i="62"/>
  <c r="O18" i="62" s="1"/>
  <c r="K18" i="62"/>
  <c r="P18" i="62" s="1"/>
  <c r="O15" i="62"/>
  <c r="M60" i="64"/>
  <c r="M61" i="64" s="1"/>
  <c r="K27" i="64"/>
  <c r="O30" i="64"/>
  <c r="I26" i="64"/>
  <c r="P26" i="64" s="1"/>
  <c r="I12" i="64"/>
  <c r="Q6" i="64"/>
  <c r="R6" i="64" s="1"/>
  <c r="J26" i="64"/>
  <c r="O26" i="64" s="1"/>
  <c r="I22" i="64"/>
  <c r="P22" i="64" s="1"/>
  <c r="J12" i="64"/>
  <c r="O10" i="62"/>
  <c r="D60" i="64"/>
  <c r="D61" i="64" s="1"/>
  <c r="L60" i="64"/>
  <c r="L61" i="64" s="1"/>
  <c r="I25" i="64"/>
  <c r="K25" i="64"/>
  <c r="P25" i="64" s="1"/>
  <c r="J22" i="64"/>
  <c r="O22" i="64" s="1"/>
  <c r="E17" i="64"/>
  <c r="N17" i="64" s="1"/>
  <c r="E12" i="64"/>
  <c r="N12" i="64" s="1"/>
  <c r="V7" i="64" s="1"/>
  <c r="X7" i="64" s="1"/>
  <c r="K5" i="64"/>
  <c r="J5" i="64"/>
  <c r="I5" i="64"/>
  <c r="G5" i="64"/>
  <c r="U7" i="42" l="1"/>
  <c r="W7" i="42" s="1"/>
  <c r="V6" i="57"/>
  <c r="X6" i="57" s="1"/>
  <c r="P7" i="54"/>
  <c r="O21" i="56"/>
  <c r="V6" i="64"/>
  <c r="X6" i="64" s="1"/>
  <c r="P16" i="49"/>
  <c r="O19" i="54"/>
  <c r="F60" i="57"/>
  <c r="F61" i="57" s="1"/>
  <c r="N42" i="42"/>
  <c r="P8" i="54"/>
  <c r="O14" i="55"/>
  <c r="O32" i="57"/>
  <c r="P32" i="57"/>
  <c r="Q17" i="64"/>
  <c r="R17" i="64" s="1"/>
  <c r="O24" i="49"/>
  <c r="K46" i="42"/>
  <c r="H50" i="49"/>
  <c r="G49" i="49"/>
  <c r="H49" i="49" s="1"/>
  <c r="Q14" i="64"/>
  <c r="R14" i="64" s="1"/>
  <c r="P14" i="55"/>
  <c r="Q14" i="56"/>
  <c r="R14" i="56" s="1"/>
  <c r="O13" i="64"/>
  <c r="Q14" i="62"/>
  <c r="R14" i="62" s="1"/>
  <c r="P14" i="64"/>
  <c r="P14" i="56"/>
  <c r="P13" i="64"/>
  <c r="O14" i="49"/>
  <c r="P14" i="62"/>
  <c r="Q14" i="55"/>
  <c r="R14" i="55" s="1"/>
  <c r="P14" i="49"/>
  <c r="P13" i="54"/>
  <c r="Q14" i="49"/>
  <c r="R14" i="49" s="1"/>
  <c r="P23" i="57"/>
  <c r="P9" i="56"/>
  <c r="O20" i="62"/>
  <c r="O30" i="56"/>
  <c r="P17" i="54"/>
  <c r="P32" i="55"/>
  <c r="O13" i="54"/>
  <c r="O13" i="49"/>
  <c r="O31" i="55"/>
  <c r="P17" i="62"/>
  <c r="P12" i="64"/>
  <c r="P21" i="55"/>
  <c r="P27" i="55"/>
  <c r="O18" i="57"/>
  <c r="O12" i="57"/>
  <c r="O16" i="54"/>
  <c r="Q9" i="54"/>
  <c r="R9" i="54" s="1"/>
  <c r="O16" i="49"/>
  <c r="O13" i="57"/>
  <c r="Q13" i="56"/>
  <c r="R13" i="56" s="1"/>
  <c r="P32" i="54"/>
  <c r="O24" i="54"/>
  <c r="O15" i="49"/>
  <c r="O13" i="56"/>
  <c r="O25" i="54"/>
  <c r="O18" i="54"/>
  <c r="P18" i="49"/>
  <c r="Q11" i="62"/>
  <c r="R11" i="62" s="1"/>
  <c r="O29" i="62"/>
  <c r="O29" i="54"/>
  <c r="O32" i="49"/>
  <c r="O30" i="62"/>
  <c r="P5" i="49"/>
  <c r="J42" i="57"/>
  <c r="P42" i="42"/>
  <c r="Q27" i="57"/>
  <c r="R27" i="57" s="1"/>
  <c r="P13" i="55"/>
  <c r="P5" i="64"/>
  <c r="Q8" i="62"/>
  <c r="R8" i="62" s="1"/>
  <c r="U6" i="62" s="1"/>
  <c r="W6" i="62" s="1"/>
  <c r="O15" i="56"/>
  <c r="Q16" i="54"/>
  <c r="R16" i="54" s="1"/>
  <c r="O28" i="49"/>
  <c r="O12" i="56"/>
  <c r="O23" i="54"/>
  <c r="O18" i="56"/>
  <c r="Q8" i="54"/>
  <c r="R8" i="54" s="1"/>
  <c r="O16" i="64"/>
  <c r="P25" i="62"/>
  <c r="Q26" i="64"/>
  <c r="R26" i="64" s="1"/>
  <c r="P9" i="54"/>
  <c r="Q24" i="54"/>
  <c r="R24" i="54" s="1"/>
  <c r="P24" i="49"/>
  <c r="P27" i="57"/>
  <c r="P16" i="54"/>
  <c r="P20" i="49"/>
  <c r="O24" i="55"/>
  <c r="O31" i="64"/>
  <c r="O23" i="57"/>
  <c r="O8" i="54"/>
  <c r="P11" i="62"/>
  <c r="Q31" i="64"/>
  <c r="R31" i="64" s="1"/>
  <c r="Q32" i="57"/>
  <c r="R32" i="57" s="1"/>
  <c r="O10" i="49"/>
  <c r="P25" i="49"/>
  <c r="O25" i="49"/>
  <c r="O27" i="55"/>
  <c r="O25" i="62"/>
  <c r="Q16" i="64"/>
  <c r="R16" i="64" s="1"/>
  <c r="O27" i="57"/>
  <c r="Q7" i="54"/>
  <c r="R7" i="54" s="1"/>
  <c r="Q19" i="54"/>
  <c r="R19" i="54" s="1"/>
  <c r="O21" i="54"/>
  <c r="O42" i="42"/>
  <c r="P28" i="49"/>
  <c r="Q11" i="56"/>
  <c r="R11" i="56" s="1"/>
  <c r="N11" i="56"/>
  <c r="V7" i="56" s="1"/>
  <c r="X7" i="56" s="1"/>
  <c r="Q30" i="62"/>
  <c r="R30" i="62" s="1"/>
  <c r="N30" i="62"/>
  <c r="V5" i="57"/>
  <c r="X5" i="57" s="1"/>
  <c r="P17" i="64"/>
  <c r="O5" i="64"/>
  <c r="J42" i="64"/>
  <c r="O25" i="64"/>
  <c r="Q25" i="64"/>
  <c r="R25" i="64" s="1"/>
  <c r="O17" i="64"/>
  <c r="O16" i="62"/>
  <c r="N26" i="57"/>
  <c r="Q26" i="57"/>
  <c r="R26" i="57" s="1"/>
  <c r="Q12" i="56"/>
  <c r="R12" i="56" s="1"/>
  <c r="Q23" i="57"/>
  <c r="R23" i="57" s="1"/>
  <c r="N23" i="57"/>
  <c r="G57" i="62"/>
  <c r="H57" i="62" s="1"/>
  <c r="H50" i="62"/>
  <c r="G49" i="62"/>
  <c r="H49" i="62" s="1"/>
  <c r="Q32" i="54"/>
  <c r="R32" i="54" s="1"/>
  <c r="Q18" i="57"/>
  <c r="R18" i="57" s="1"/>
  <c r="P23" i="54"/>
  <c r="O8" i="55"/>
  <c r="N18" i="54"/>
  <c r="Q18" i="54"/>
  <c r="R18" i="54" s="1"/>
  <c r="O27" i="56"/>
  <c r="P23" i="55"/>
  <c r="Q19" i="49"/>
  <c r="R19" i="49" s="1"/>
  <c r="N19" i="49"/>
  <c r="P9" i="49"/>
  <c r="P15" i="49"/>
  <c r="N23" i="49"/>
  <c r="Q23" i="49"/>
  <c r="R23" i="49" s="1"/>
  <c r="N8" i="55"/>
  <c r="P10" i="49"/>
  <c r="Q31" i="56"/>
  <c r="R31" i="56" s="1"/>
  <c r="N31" i="56"/>
  <c r="Q24" i="49"/>
  <c r="R24" i="49" s="1"/>
  <c r="N24" i="49"/>
  <c r="P32" i="49"/>
  <c r="H50" i="57"/>
  <c r="G57" i="57"/>
  <c r="H57" i="57" s="1"/>
  <c r="G49" i="57"/>
  <c r="H49" i="57" s="1"/>
  <c r="Q30" i="56"/>
  <c r="R30" i="56" s="1"/>
  <c r="N30" i="56"/>
  <c r="Q23" i="55"/>
  <c r="R23" i="55" s="1"/>
  <c r="N23" i="55"/>
  <c r="Q8" i="55"/>
  <c r="R8" i="55" s="1"/>
  <c r="Q16" i="62"/>
  <c r="R16" i="62" s="1"/>
  <c r="N16" i="62"/>
  <c r="Q21" i="56"/>
  <c r="R21" i="56" s="1"/>
  <c r="N21" i="56"/>
  <c r="Q17" i="56"/>
  <c r="R17" i="56" s="1"/>
  <c r="N17" i="56"/>
  <c r="O11" i="56"/>
  <c r="J42" i="56"/>
  <c r="Q27" i="56"/>
  <c r="R27" i="56" s="1"/>
  <c r="N27" i="56"/>
  <c r="G49" i="54"/>
  <c r="H49" i="54" s="1"/>
  <c r="G57" i="54"/>
  <c r="H57" i="54" s="1"/>
  <c r="H50" i="54"/>
  <c r="N32" i="49"/>
  <c r="Q32" i="49"/>
  <c r="R32" i="49" s="1"/>
  <c r="Q24" i="55"/>
  <c r="R24" i="55" s="1"/>
  <c r="Q17" i="54"/>
  <c r="R17" i="54" s="1"/>
  <c r="N17" i="54"/>
  <c r="Q22" i="64"/>
  <c r="R22" i="64" s="1"/>
  <c r="O27" i="64"/>
  <c r="Q10" i="54"/>
  <c r="R10" i="54" s="1"/>
  <c r="O10" i="54"/>
  <c r="N10" i="54"/>
  <c r="V6" i="54" s="1"/>
  <c r="X6" i="54" s="1"/>
  <c r="Q13" i="54"/>
  <c r="R13" i="54" s="1"/>
  <c r="U7" i="54" s="1"/>
  <c r="W7" i="54" s="1"/>
  <c r="N9" i="49"/>
  <c r="Q9" i="49"/>
  <c r="R9" i="49" s="1"/>
  <c r="N15" i="64"/>
  <c r="Q15" i="64"/>
  <c r="R15" i="64" s="1"/>
  <c r="Q12" i="64"/>
  <c r="R12" i="64" s="1"/>
  <c r="R5" i="62"/>
  <c r="P18" i="57"/>
  <c r="O21" i="57"/>
  <c r="P29" i="62"/>
  <c r="Q5" i="56"/>
  <c r="N5" i="56"/>
  <c r="P25" i="56"/>
  <c r="Q15" i="56"/>
  <c r="R15" i="56" s="1"/>
  <c r="N15" i="56"/>
  <c r="P24" i="54"/>
  <c r="Q21" i="54"/>
  <c r="R21" i="54" s="1"/>
  <c r="N24" i="54"/>
  <c r="P17" i="55"/>
  <c r="Q29" i="55"/>
  <c r="R29" i="55" s="1"/>
  <c r="N29" i="55"/>
  <c r="I42" i="49"/>
  <c r="O5" i="49"/>
  <c r="N19" i="54"/>
  <c r="G49" i="55"/>
  <c r="H49" i="55" s="1"/>
  <c r="G57" i="55"/>
  <c r="H57" i="55" s="1"/>
  <c r="H50" i="55"/>
  <c r="O19" i="49"/>
  <c r="O9" i="49"/>
  <c r="Q15" i="49"/>
  <c r="R15" i="49" s="1"/>
  <c r="N15" i="49"/>
  <c r="V5" i="42"/>
  <c r="X5" i="42" s="1"/>
  <c r="P19" i="54"/>
  <c r="O31" i="56"/>
  <c r="O18" i="49"/>
  <c r="O25" i="55"/>
  <c r="Q16" i="49"/>
  <c r="R16" i="49" s="1"/>
  <c r="Q15" i="54"/>
  <c r="R15" i="54" s="1"/>
  <c r="N15" i="54"/>
  <c r="Q11" i="49"/>
  <c r="R11" i="49" s="1"/>
  <c r="N11" i="49"/>
  <c r="P19" i="49"/>
  <c r="Q17" i="55"/>
  <c r="R17" i="55" s="1"/>
  <c r="I42" i="62"/>
  <c r="P31" i="64"/>
  <c r="O7" i="62"/>
  <c r="P7" i="62"/>
  <c r="Q20" i="62"/>
  <c r="R20" i="62" s="1"/>
  <c r="P30" i="62"/>
  <c r="P6" i="62"/>
  <c r="Q13" i="57"/>
  <c r="R13" i="57" s="1"/>
  <c r="N13" i="57"/>
  <c r="V7" i="57" s="1"/>
  <c r="X7" i="57" s="1"/>
  <c r="P21" i="57"/>
  <c r="O26" i="57"/>
  <c r="N20" i="56"/>
  <c r="Q20" i="56"/>
  <c r="R20" i="56" s="1"/>
  <c r="G57" i="56"/>
  <c r="H57" i="56" s="1"/>
  <c r="H50" i="56"/>
  <c r="G49" i="56"/>
  <c r="H49" i="56" s="1"/>
  <c r="O31" i="57"/>
  <c r="P30" i="56"/>
  <c r="O17" i="55"/>
  <c r="N5" i="49"/>
  <c r="Q5" i="49"/>
  <c r="O17" i="54"/>
  <c r="N29" i="54"/>
  <c r="Q29" i="54"/>
  <c r="R29" i="54" s="1"/>
  <c r="P25" i="54"/>
  <c r="N9" i="55"/>
  <c r="Q9" i="55"/>
  <c r="R9" i="55" s="1"/>
  <c r="P15" i="55"/>
  <c r="O21" i="55"/>
  <c r="P13" i="49"/>
  <c r="O27" i="49"/>
  <c r="O11" i="49"/>
  <c r="P31" i="55"/>
  <c r="P23" i="49"/>
  <c r="Q27" i="55"/>
  <c r="R27" i="55" s="1"/>
  <c r="N27" i="55"/>
  <c r="O18" i="55"/>
  <c r="Q21" i="55"/>
  <c r="R21" i="55" s="1"/>
  <c r="U6" i="42"/>
  <c r="W6" i="42" s="1"/>
  <c r="Q25" i="49"/>
  <c r="R25" i="49" s="1"/>
  <c r="N18" i="56"/>
  <c r="Q18" i="56"/>
  <c r="R18" i="56" s="1"/>
  <c r="O7" i="54"/>
  <c r="J42" i="54"/>
  <c r="O12" i="64"/>
  <c r="P27" i="64"/>
  <c r="O20" i="64"/>
  <c r="Q20" i="64"/>
  <c r="R20" i="64" s="1"/>
  <c r="U6" i="64"/>
  <c r="W6" i="64" s="1"/>
  <c r="O8" i="62"/>
  <c r="N7" i="62"/>
  <c r="Q7" i="62"/>
  <c r="R7" i="62" s="1"/>
  <c r="O6" i="62"/>
  <c r="J42" i="62"/>
  <c r="R5" i="57"/>
  <c r="P14" i="57"/>
  <c r="Q9" i="56"/>
  <c r="R9" i="56" s="1"/>
  <c r="U6" i="56" s="1"/>
  <c r="W6" i="56" s="1"/>
  <c r="N9" i="56"/>
  <c r="V6" i="56" s="1"/>
  <c r="X6" i="56" s="1"/>
  <c r="O20" i="56"/>
  <c r="P20" i="56"/>
  <c r="P17" i="56"/>
  <c r="P31" i="57"/>
  <c r="O25" i="56"/>
  <c r="O10" i="55"/>
  <c r="Q10" i="55"/>
  <c r="R10" i="55" s="1"/>
  <c r="Q19" i="56"/>
  <c r="R19" i="56" s="1"/>
  <c r="N19" i="56"/>
  <c r="Q25" i="62"/>
  <c r="R25" i="62" s="1"/>
  <c r="N32" i="55"/>
  <c r="Q32" i="55"/>
  <c r="R32" i="55" s="1"/>
  <c r="O12" i="55"/>
  <c r="N25" i="54"/>
  <c r="Q7" i="55"/>
  <c r="R7" i="55" s="1"/>
  <c r="N7" i="55"/>
  <c r="V5" i="55" s="1"/>
  <c r="X5" i="55" s="1"/>
  <c r="Q13" i="55"/>
  <c r="R13" i="55" s="1"/>
  <c r="N13" i="55"/>
  <c r="V7" i="55" s="1"/>
  <c r="X7" i="55" s="1"/>
  <c r="Q6" i="54"/>
  <c r="P11" i="49"/>
  <c r="Q20" i="49"/>
  <c r="R20" i="49" s="1"/>
  <c r="N20" i="49"/>
  <c r="Q6" i="55"/>
  <c r="R6" i="55" s="1"/>
  <c r="N18" i="49"/>
  <c r="Q18" i="49"/>
  <c r="R18" i="49" s="1"/>
  <c r="P20" i="62"/>
  <c r="O32" i="54"/>
  <c r="V5" i="54"/>
  <c r="X5" i="54" s="1"/>
  <c r="O9" i="54"/>
  <c r="P12" i="55"/>
  <c r="P18" i="54"/>
  <c r="I42" i="55"/>
  <c r="N18" i="55"/>
  <c r="Q18" i="55"/>
  <c r="R18" i="55" s="1"/>
  <c r="J42" i="49"/>
  <c r="Q13" i="49"/>
  <c r="R13" i="49" s="1"/>
  <c r="N13" i="49"/>
  <c r="Q27" i="49"/>
  <c r="R27" i="49" s="1"/>
  <c r="N27" i="49"/>
  <c r="Q31" i="55"/>
  <c r="R31" i="55" s="1"/>
  <c r="N31" i="55"/>
  <c r="O23" i="49"/>
  <c r="R5" i="55"/>
  <c r="Q28" i="49"/>
  <c r="R28" i="49" s="1"/>
  <c r="N28" i="49"/>
  <c r="Q25" i="55"/>
  <c r="R25" i="55" s="1"/>
  <c r="Q42" i="42"/>
  <c r="H50" i="64"/>
  <c r="G57" i="64"/>
  <c r="H57" i="64" s="1"/>
  <c r="G49" i="64"/>
  <c r="H49" i="64" s="1"/>
  <c r="Q14" i="57"/>
  <c r="R14" i="57" s="1"/>
  <c r="N14" i="57"/>
  <c r="P21" i="56"/>
  <c r="Q5" i="64"/>
  <c r="N5" i="64"/>
  <c r="Q27" i="64"/>
  <c r="R27" i="64" s="1"/>
  <c r="Q6" i="62"/>
  <c r="R6" i="62" s="1"/>
  <c r="N6" i="62"/>
  <c r="Q17" i="57"/>
  <c r="R17" i="57" s="1"/>
  <c r="N17" i="57"/>
  <c r="N21" i="57"/>
  <c r="Q21" i="57"/>
  <c r="R21" i="57" s="1"/>
  <c r="Q18" i="62"/>
  <c r="R18" i="62" s="1"/>
  <c r="N29" i="62"/>
  <c r="Q29" i="62"/>
  <c r="R29" i="62" s="1"/>
  <c r="I42" i="64"/>
  <c r="N21" i="62"/>
  <c r="Q21" i="62"/>
  <c r="R21" i="62" s="1"/>
  <c r="O17" i="62"/>
  <c r="N17" i="62"/>
  <c r="O11" i="62"/>
  <c r="P12" i="57"/>
  <c r="O14" i="57"/>
  <c r="I42" i="57"/>
  <c r="O9" i="56"/>
  <c r="O42" i="56" s="1"/>
  <c r="Q12" i="57"/>
  <c r="R12" i="57" s="1"/>
  <c r="U7" i="57" s="1"/>
  <c r="W7" i="57" s="1"/>
  <c r="N31" i="57"/>
  <c r="Q31" i="57"/>
  <c r="R31" i="57" s="1"/>
  <c r="N23" i="54"/>
  <c r="Q23" i="54"/>
  <c r="R23" i="54" s="1"/>
  <c r="I42" i="54"/>
  <c r="O6" i="54"/>
  <c r="P6" i="54"/>
  <c r="P15" i="56"/>
  <c r="N25" i="56"/>
  <c r="Q25" i="56"/>
  <c r="R25" i="56" s="1"/>
  <c r="I42" i="56"/>
  <c r="Q31" i="54"/>
  <c r="R31" i="54" s="1"/>
  <c r="N31" i="54"/>
  <c r="J42" i="55"/>
  <c r="O15" i="55"/>
  <c r="P13" i="56"/>
  <c r="P42" i="56" s="1"/>
  <c r="Q12" i="55"/>
  <c r="R12" i="55" s="1"/>
  <c r="U7" i="55" s="1"/>
  <c r="W7" i="55" s="1"/>
  <c r="P25" i="55"/>
  <c r="Q10" i="49"/>
  <c r="R10" i="49" s="1"/>
  <c r="N10" i="49"/>
  <c r="E60" i="49"/>
  <c r="E61" i="49" s="1"/>
  <c r="V6" i="42"/>
  <c r="X6" i="42" s="1"/>
  <c r="P31" i="56"/>
  <c r="O20" i="49"/>
  <c r="P7" i="55"/>
  <c r="U5" i="42"/>
  <c r="W5" i="42" s="1"/>
  <c r="R42" i="42"/>
  <c r="P42" i="54" l="1"/>
  <c r="U7" i="64"/>
  <c r="W7" i="64" s="1"/>
  <c r="N42" i="54"/>
  <c r="V7" i="49"/>
  <c r="X7" i="49" s="1"/>
  <c r="U7" i="62"/>
  <c r="W7" i="62" s="1"/>
  <c r="U7" i="49"/>
  <c r="W7" i="49" s="1"/>
  <c r="O42" i="57"/>
  <c r="N42" i="57"/>
  <c r="P42" i="64"/>
  <c r="P42" i="57"/>
  <c r="N42" i="55"/>
  <c r="P42" i="62"/>
  <c r="U6" i="55"/>
  <c r="W6" i="55" s="1"/>
  <c r="U6" i="54"/>
  <c r="W6" i="54" s="1"/>
  <c r="O42" i="54"/>
  <c r="P42" i="49"/>
  <c r="O42" i="62"/>
  <c r="O42" i="55"/>
  <c r="R5" i="64"/>
  <c r="Q42" i="64"/>
  <c r="V5" i="49"/>
  <c r="X5" i="49" s="1"/>
  <c r="N42" i="49"/>
  <c r="U6" i="49"/>
  <c r="W6" i="49" s="1"/>
  <c r="O42" i="64"/>
  <c r="U7" i="56"/>
  <c r="W7" i="56" s="1"/>
  <c r="Q42" i="49"/>
  <c r="R5" i="49"/>
  <c r="O42" i="49"/>
  <c r="V6" i="49"/>
  <c r="X6" i="49" s="1"/>
  <c r="V6" i="55"/>
  <c r="X6" i="55" s="1"/>
  <c r="K49" i="42"/>
  <c r="K52" i="42" s="1"/>
  <c r="U5" i="55"/>
  <c r="W5" i="55" s="1"/>
  <c r="R42" i="55"/>
  <c r="Q42" i="62"/>
  <c r="N42" i="64"/>
  <c r="V5" i="64"/>
  <c r="X5" i="64" s="1"/>
  <c r="V5" i="62"/>
  <c r="X5" i="62" s="1"/>
  <c r="N42" i="62"/>
  <c r="Q42" i="57"/>
  <c r="U5" i="62"/>
  <c r="W5" i="62" s="1"/>
  <c r="R42" i="62"/>
  <c r="U5" i="57"/>
  <c r="W5" i="57" s="1"/>
  <c r="R42" i="57"/>
  <c r="N42" i="56"/>
  <c r="V5" i="56"/>
  <c r="X5" i="56" s="1"/>
  <c r="Q42" i="55"/>
  <c r="P42" i="55"/>
  <c r="R6" i="54"/>
  <c r="Q42" i="54"/>
  <c r="Q42" i="56"/>
  <c r="R5" i="56"/>
  <c r="R42" i="54" l="1"/>
  <c r="U5" i="54"/>
  <c r="W5" i="54" s="1"/>
  <c r="R42" i="49"/>
  <c r="U5" i="49"/>
  <c r="W5" i="49" s="1"/>
  <c r="R42" i="64"/>
  <c r="U5" i="64"/>
  <c r="W5" i="64" s="1"/>
  <c r="U5" i="56"/>
  <c r="W5" i="56" s="1"/>
  <c r="R42" i="5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7D864364-2BAE-42D2-996E-E9CCE9976F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97E077F5-E31A-4FCA-ACFB-CD49A262CF1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7A5A3527-A89E-4709-B4B1-CD42A3C2C6E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E8F85754-F2EF-4F10-BAD7-4ED488BB8A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1F8D6A0B-4C2C-49F5-A2C0-EEEA334E81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1C5F03BB-2F81-425A-8343-E0F099FFE1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2E59E810-4FA4-428C-8135-D6F1B8B4596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93F2A5AE-391E-45A7-AE50-3BFF39A0BF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E7903912-0C5F-4FE7-AC3C-6FE93EBCFB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EF389AB0-CDF3-4CE2-B5A9-B5D0E336FA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E828CF93-5386-4758-A5D7-295A6953BA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025CD145-B524-4484-8D00-48FA5C3626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3C4CB7E2-86F6-40FF-9ECB-CC2F9237067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C4F49ECB-D25E-4034-96BC-15EC5EB0B0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A387E93D-3DA1-459C-AA79-F9A33D2E3A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C3C102EC-E888-44BD-B7E4-CB5AE99FC0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69C1872B-DFD1-4953-81D2-E5FA56DF582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E78771BA-EEB0-47A2-B9E6-D9E3445AC9D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D8DF9385-B2B5-4124-AC0D-4EBD69AEF02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7A034279-56C8-463F-B771-C560D52215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A1B87E90-7FA9-4429-A40D-1713A9ABA2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58" authorId="0" shapeId="0" xr:uid="{7945E196-25C8-44E8-B0F7-DA46D8B6B3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427639E6-F458-47BE-9A09-30877EA1B4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7" authorId="0" shapeId="0" xr:uid="{9D43D72A-2E66-4E6D-9387-6AC6607D03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  <comment ref="G48" authorId="0" shapeId="0" xr:uid="{03C20C5B-FEC3-4197-863B-23BF08E05B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72" authorId="0" shapeId="0" xr:uid="{2837B3D9-D716-4596-987D-E49404AB7102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57" authorId="0" shapeId="0" xr:uid="{FC715E0E-F114-423A-B31E-82D1E473A9AA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1" authorId="0" shapeId="0" xr:uid="{C672AA03-4545-4A56-81E2-3EFA819CB40B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2" authorId="0" shapeId="0" xr:uid="{4825EEA4-55F6-4B6E-B0A8-633C21401EED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103" authorId="0" shapeId="0" xr:uid="{8D5A2227-95AE-4518-8737-404B5A6C5035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9" authorId="0" shapeId="0" xr:uid="{34887E22-C28E-4A1C-918E-E4F67F31D62C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9" authorId="0" shapeId="0" xr:uid="{080E5499-2717-484D-B050-CD30A52B9303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MSP</author>
  </authors>
  <commentList>
    <comment ref="E99" authorId="0" shapeId="0" xr:uid="{A1F53BFF-CDE7-4E7C-AEF8-BC677EB40460}">
      <text>
        <r>
          <rPr>
            <b/>
            <sz val="9"/>
            <color indexed="81"/>
            <rFont val="Tahoma"/>
            <family val="2"/>
          </rPr>
          <t>MSP:</t>
        </r>
        <r>
          <rPr>
            <sz val="9"/>
            <color indexed="81"/>
            <rFont val="Tahoma"/>
            <family val="2"/>
          </rPr>
          <t xml:space="preserve">
margin recipt owed to repo counterparties
</t>
        </r>
      </text>
    </comment>
  </commentList>
</comments>
</file>

<file path=xl/sharedStrings.xml><?xml version="1.0" encoding="utf-8"?>
<sst xmlns="http://schemas.openxmlformats.org/spreadsheetml/2006/main" count="152238" uniqueCount="827">
  <si>
    <t>Expenses</t>
  </si>
  <si>
    <t>Series M</t>
  </si>
  <si>
    <t>Start Date</t>
  </si>
  <si>
    <t>End Date</t>
  </si>
  <si>
    <t>Starting Cap Accounts</t>
  </si>
  <si>
    <t>NAV Struck by Admin?</t>
  </si>
  <si>
    <t>End Cap Accounts</t>
  </si>
  <si>
    <t>Ordinary Expenses ($)</t>
  </si>
  <si>
    <t xml:space="preserve"> Net Mgmt Fee ($)</t>
  </si>
  <si>
    <t>Period Gross Income</t>
  </si>
  <si>
    <t>Gross Income %</t>
  </si>
  <si>
    <t>Yes</t>
  </si>
  <si>
    <t>Gross Return</t>
  </si>
  <si>
    <t>Net Return</t>
  </si>
  <si>
    <t>University of Virginia Investment Mgmt Company</t>
  </si>
  <si>
    <t>Lucid Management and Capital Partners LP</t>
  </si>
  <si>
    <t xml:space="preserve">Total Net Return </t>
  </si>
  <si>
    <t>The Kresge Foundation</t>
  </si>
  <si>
    <t>IRR K LLC</t>
  </si>
  <si>
    <t>Series C1</t>
  </si>
  <si>
    <t>Series Q1</t>
  </si>
  <si>
    <t>Children's Health System of Texas</t>
  </si>
  <si>
    <t>Series MIG</t>
  </si>
  <si>
    <t>PeriodDescription</t>
  </si>
  <si>
    <t>SK</t>
  </si>
  <si>
    <t>ProcessID</t>
  </si>
  <si>
    <t>ObjectSKVehicle</t>
  </si>
  <si>
    <t>VehicleCode</t>
  </si>
  <si>
    <t>VehicleDescription</t>
  </si>
  <si>
    <t>ObjectSKPool</t>
  </si>
  <si>
    <t>PoolCode</t>
  </si>
  <si>
    <t>PoolDescription</t>
  </si>
  <si>
    <t>PeriodSK</t>
  </si>
  <si>
    <t>Period</t>
  </si>
  <si>
    <t>ObjectSKInvestor</t>
  </si>
  <si>
    <t>InvestorCode</t>
  </si>
  <si>
    <t>InvestorDescription</t>
  </si>
  <si>
    <t>ObjectSKInvestorParent</t>
  </si>
  <si>
    <t>InvestorCodeParent</t>
  </si>
  <si>
    <t>InvestorDescriptionParent</t>
  </si>
  <si>
    <t>Head1</t>
  </si>
  <si>
    <t>Amt1</t>
  </si>
  <si>
    <t>Head2</t>
  </si>
  <si>
    <t>Amt2</t>
  </si>
  <si>
    <t>Head3</t>
  </si>
  <si>
    <t>Amt3</t>
  </si>
  <si>
    <t>Head4</t>
  </si>
  <si>
    <t>Amt4</t>
  </si>
  <si>
    <t>Head5</t>
  </si>
  <si>
    <t>Amt5</t>
  </si>
  <si>
    <t>Head6</t>
  </si>
  <si>
    <t>Amt6</t>
  </si>
  <si>
    <t>Head7</t>
  </si>
  <si>
    <t>Amt7</t>
  </si>
  <si>
    <t>Head8</t>
  </si>
  <si>
    <t>Amt8</t>
  </si>
  <si>
    <t>Head9</t>
  </si>
  <si>
    <t>Amt9</t>
  </si>
  <si>
    <t>Head10</t>
  </si>
  <si>
    <t>Amt10</t>
  </si>
  <si>
    <t>Head11</t>
  </si>
  <si>
    <t>Amt11</t>
  </si>
  <si>
    <t>Head12</t>
  </si>
  <si>
    <t>Amt12</t>
  </si>
  <si>
    <t>Head13</t>
  </si>
  <si>
    <t>Amt13</t>
  </si>
  <si>
    <t>Head14</t>
  </si>
  <si>
    <t>Amt14</t>
  </si>
  <si>
    <t>Head15</t>
  </si>
  <si>
    <t>Amt15</t>
  </si>
  <si>
    <t>Head16</t>
  </si>
  <si>
    <t>Amt16</t>
  </si>
  <si>
    <t>Head17</t>
  </si>
  <si>
    <t>Amt17</t>
  </si>
  <si>
    <t>Head18</t>
  </si>
  <si>
    <t>Amt18</t>
  </si>
  <si>
    <t>Head19</t>
  </si>
  <si>
    <t>Amt19</t>
  </si>
  <si>
    <t>Head20</t>
  </si>
  <si>
    <t>Amt20</t>
  </si>
  <si>
    <t>Head21</t>
  </si>
  <si>
    <t>Amt21</t>
  </si>
  <si>
    <t>Head22</t>
  </si>
  <si>
    <t>Amt22</t>
  </si>
  <si>
    <t>Head23</t>
  </si>
  <si>
    <t>Amt23</t>
  </si>
  <si>
    <t>Head24</t>
  </si>
  <si>
    <t>Amt24</t>
  </si>
  <si>
    <t>Head25</t>
  </si>
  <si>
    <t>Amt25</t>
  </si>
  <si>
    <t>Head26</t>
  </si>
  <si>
    <t>Amt26</t>
  </si>
  <si>
    <t>Head27</t>
  </si>
  <si>
    <t>Amt27</t>
  </si>
  <si>
    <t>Head28</t>
  </si>
  <si>
    <t>Amt28</t>
  </si>
  <si>
    <t>Head29</t>
  </si>
  <si>
    <t>Amt29</t>
  </si>
  <si>
    <t>Head30</t>
  </si>
  <si>
    <t>Amt30</t>
  </si>
  <si>
    <t>Head31</t>
  </si>
  <si>
    <t>Amt31</t>
  </si>
  <si>
    <t>Head32</t>
  </si>
  <si>
    <t>Amt32</t>
  </si>
  <si>
    <t>Head33</t>
  </si>
  <si>
    <t>Amt33</t>
  </si>
  <si>
    <t>Head34</t>
  </si>
  <si>
    <t>Amt34</t>
  </si>
  <si>
    <t>Head35</t>
  </si>
  <si>
    <t>Amt35</t>
  </si>
  <si>
    <t>Head36</t>
  </si>
  <si>
    <t>Amt36</t>
  </si>
  <si>
    <t>Head37</t>
  </si>
  <si>
    <t>Amt37</t>
  </si>
  <si>
    <t>Head38</t>
  </si>
  <si>
    <t>Amt38</t>
  </si>
  <si>
    <t>Head39</t>
  </si>
  <si>
    <t>Amt39</t>
  </si>
  <si>
    <t>Head40</t>
  </si>
  <si>
    <t>Amt40</t>
  </si>
  <si>
    <t>Head41</t>
  </si>
  <si>
    <t>Amt41</t>
  </si>
  <si>
    <t>Head42</t>
  </si>
  <si>
    <t>Amt42</t>
  </si>
  <si>
    <t>Head43</t>
  </si>
  <si>
    <t>Amt43</t>
  </si>
  <si>
    <t>Head44</t>
  </si>
  <si>
    <t>Amt44</t>
  </si>
  <si>
    <t>Head45</t>
  </si>
  <si>
    <t>Amt45</t>
  </si>
  <si>
    <t>Head46</t>
  </si>
  <si>
    <t>Amt46</t>
  </si>
  <si>
    <t>Head47</t>
  </si>
  <si>
    <t>Amt47</t>
  </si>
  <si>
    <t>Head48</t>
  </si>
  <si>
    <t>Amt48</t>
  </si>
  <si>
    <t>Head49</t>
  </si>
  <si>
    <t>Amt49</t>
  </si>
  <si>
    <t>Head50</t>
  </si>
  <si>
    <t>Amt50</t>
  </si>
  <si>
    <t>Head51</t>
  </si>
  <si>
    <t>Amt51</t>
  </si>
  <si>
    <t>Head52</t>
  </si>
  <si>
    <t>Amt52</t>
  </si>
  <si>
    <t>Head53</t>
  </si>
  <si>
    <t>Amt53</t>
  </si>
  <si>
    <t>Head54</t>
  </si>
  <si>
    <t>Amt54</t>
  </si>
  <si>
    <t>Head55</t>
  </si>
  <si>
    <t>Amt55</t>
  </si>
  <si>
    <t>Head56</t>
  </si>
  <si>
    <t>Amt56</t>
  </si>
  <si>
    <t>Head57</t>
  </si>
  <si>
    <t>Amt57</t>
  </si>
  <si>
    <t>Head58</t>
  </si>
  <si>
    <t>Amt58</t>
  </si>
  <si>
    <t>Head59</t>
  </si>
  <si>
    <t>Amt59</t>
  </si>
  <si>
    <t>Head60</t>
  </si>
  <si>
    <t>Amt60</t>
  </si>
  <si>
    <t>Head61</t>
  </si>
  <si>
    <t>Amt61</t>
  </si>
  <si>
    <t>Head62</t>
  </si>
  <si>
    <t>Amt62</t>
  </si>
  <si>
    <t>Head63</t>
  </si>
  <si>
    <t>Amt63</t>
  </si>
  <si>
    <t>Head64</t>
  </si>
  <si>
    <t>Amt64</t>
  </si>
  <si>
    <t>Head65</t>
  </si>
  <si>
    <t>Amt65</t>
  </si>
  <si>
    <t>Head66</t>
  </si>
  <si>
    <t>Amt66</t>
  </si>
  <si>
    <t>Head67</t>
  </si>
  <si>
    <t>Amt67</t>
  </si>
  <si>
    <t>Head68</t>
  </si>
  <si>
    <t>Amt68</t>
  </si>
  <si>
    <t>Head69</t>
  </si>
  <si>
    <t>Amt69</t>
  </si>
  <si>
    <t>Head70</t>
  </si>
  <si>
    <t>Amt70</t>
  </si>
  <si>
    <t>Head71</t>
  </si>
  <si>
    <t>Amt71</t>
  </si>
  <si>
    <t>Head72</t>
  </si>
  <si>
    <t>Amt72</t>
  </si>
  <si>
    <t>Head73</t>
  </si>
  <si>
    <t>Amt73</t>
  </si>
  <si>
    <t>Head74</t>
  </si>
  <si>
    <t>Amt74</t>
  </si>
  <si>
    <t>Head75</t>
  </si>
  <si>
    <t>Amt75</t>
  </si>
  <si>
    <t>Head76</t>
  </si>
  <si>
    <t>Amt76</t>
  </si>
  <si>
    <t>Head77</t>
  </si>
  <si>
    <t>Amt77</t>
  </si>
  <si>
    <t>Head78</t>
  </si>
  <si>
    <t>Amt78</t>
  </si>
  <si>
    <t>Head79</t>
  </si>
  <si>
    <t>Amt79</t>
  </si>
  <si>
    <t>Head80</t>
  </si>
  <si>
    <t>Amt80</t>
  </si>
  <si>
    <t>Head81</t>
  </si>
  <si>
    <t>Amt81</t>
  </si>
  <si>
    <t>Head82</t>
  </si>
  <si>
    <t>Amt82</t>
  </si>
  <si>
    <t>Head83</t>
  </si>
  <si>
    <t>Amt83</t>
  </si>
  <si>
    <t>Head84</t>
  </si>
  <si>
    <t>Amt84</t>
  </si>
  <si>
    <t>Head85</t>
  </si>
  <si>
    <t>Amt85</t>
  </si>
  <si>
    <t>Head86</t>
  </si>
  <si>
    <t>Amt86</t>
  </si>
  <si>
    <t>Head87</t>
  </si>
  <si>
    <t>Amt87</t>
  </si>
  <si>
    <t>Head88</t>
  </si>
  <si>
    <t>Amt88</t>
  </si>
  <si>
    <t>Head89</t>
  </si>
  <si>
    <t>Amt89</t>
  </si>
  <si>
    <t>Head90</t>
  </si>
  <si>
    <t>Amt90</t>
  </si>
  <si>
    <t>Head91</t>
  </si>
  <si>
    <t>Amt91</t>
  </si>
  <si>
    <t>Head92</t>
  </si>
  <si>
    <t>Amt92</t>
  </si>
  <si>
    <t>Head93</t>
  </si>
  <si>
    <t>Amt93</t>
  </si>
  <si>
    <t>Head94</t>
  </si>
  <si>
    <t>Amt94</t>
  </si>
  <si>
    <t>Head95</t>
  </si>
  <si>
    <t>Amt95</t>
  </si>
  <si>
    <t>Head96</t>
  </si>
  <si>
    <t>Amt96</t>
  </si>
  <si>
    <t>Head97</t>
  </si>
  <si>
    <t>Amt97</t>
  </si>
  <si>
    <t>Head98</t>
  </si>
  <si>
    <t>Amt98</t>
  </si>
  <si>
    <t>Head99</t>
  </si>
  <si>
    <t>Amt99</t>
  </si>
  <si>
    <t>Head100</t>
  </si>
  <si>
    <t>Amt100</t>
  </si>
  <si>
    <t>Head101</t>
  </si>
  <si>
    <t>Amt101</t>
  </si>
  <si>
    <t>Head102</t>
  </si>
  <si>
    <t>Amt102</t>
  </si>
  <si>
    <t>Head103</t>
  </si>
  <si>
    <t>Amt103</t>
  </si>
  <si>
    <t>Head104</t>
  </si>
  <si>
    <t>Amt104</t>
  </si>
  <si>
    <t>Head105</t>
  </si>
  <si>
    <t>Amt105</t>
  </si>
  <si>
    <t>Head106</t>
  </si>
  <si>
    <t>Amt106</t>
  </si>
  <si>
    <t>Head107</t>
  </si>
  <si>
    <t>Amt107</t>
  </si>
  <si>
    <t>Head108</t>
  </si>
  <si>
    <t>Amt108</t>
  </si>
  <si>
    <t>Head109</t>
  </si>
  <si>
    <t>Amt109</t>
  </si>
  <si>
    <t>Head110</t>
  </si>
  <si>
    <t>Amt110</t>
  </si>
  <si>
    <t>UserName</t>
  </si>
  <si>
    <t>RunTime</t>
  </si>
  <si>
    <t>ObjectSKTaxParent</t>
  </si>
  <si>
    <t>TaxParentCode</t>
  </si>
  <si>
    <t>Class</t>
  </si>
  <si>
    <t>Series</t>
  </si>
  <si>
    <t>FSGroupLevel</t>
  </si>
  <si>
    <t>InvestorTypeSK</t>
  </si>
  <si>
    <t>InvestorTypeCode</t>
  </si>
  <si>
    <t>InvestorTypeDescription</t>
  </si>
  <si>
    <t>PartnerClassCode</t>
  </si>
  <si>
    <t>PartnerSeriesCode</t>
  </si>
  <si>
    <t>PartnerInvestorCode</t>
  </si>
  <si>
    <t>LUCIDII</t>
  </si>
  <si>
    <t>Lucid Prime Fund LLC</t>
  </si>
  <si>
    <t>GEN-LUCIDII_QX</t>
  </si>
  <si>
    <t>Lucid Prime Fund LLC_QX</t>
  </si>
  <si>
    <t>1000079112</t>
  </si>
  <si>
    <t>In Touch Media, Inc.</t>
  </si>
  <si>
    <t>LP</t>
  </si>
  <si>
    <t>Limited Partner</t>
  </si>
  <si>
    <t>GEN-LUCIDII_MIG</t>
  </si>
  <si>
    <t>Lucid Prime Fund LLC_MIG</t>
  </si>
  <si>
    <t>1000079039</t>
  </si>
  <si>
    <t>The Southern Baptist Theological Seminary</t>
  </si>
  <si>
    <t>MIG</t>
  </si>
  <si>
    <t>GEN-LUCIDII</t>
  </si>
  <si>
    <t>1000068282</t>
  </si>
  <si>
    <t>M</t>
  </si>
  <si>
    <t>1000068425</t>
  </si>
  <si>
    <t>1000070673</t>
  </si>
  <si>
    <t>GEN-LUCIDII_Q1</t>
  </si>
  <si>
    <t>Lucid Prime Fund LLC_Q1</t>
  </si>
  <si>
    <t>Q1</t>
  </si>
  <si>
    <t>1000071470</t>
  </si>
  <si>
    <t>GEN-LUCIDII_C1</t>
  </si>
  <si>
    <t>Lucid Prime Fund LLC_C1</t>
  </si>
  <si>
    <t>1000072321</t>
  </si>
  <si>
    <t>Hudson East River Systems, LLC</t>
  </si>
  <si>
    <t>C1</t>
  </si>
  <si>
    <t>1000073123</t>
  </si>
  <si>
    <t>Prime Notes LLC Series M-1</t>
  </si>
  <si>
    <t>1000073585</t>
  </si>
  <si>
    <t>Prime Notes LLC Series Q1-1</t>
  </si>
  <si>
    <t>1000074096</t>
  </si>
  <si>
    <t>The New York and Presbyterian Hospital</t>
  </si>
  <si>
    <t>1000075042</t>
  </si>
  <si>
    <t>1000075632</t>
  </si>
  <si>
    <t>Prime Notes Series MIG-1</t>
  </si>
  <si>
    <t>1000076534</t>
  </si>
  <si>
    <t>The Nemours Foundation Pension Plan</t>
  </si>
  <si>
    <t>1000076535</t>
  </si>
  <si>
    <t>The Nemours Foundation - Intermediate Account</t>
  </si>
  <si>
    <t>1000076536</t>
  </si>
  <si>
    <t>Alfred I. duPont Charitable Trust</t>
  </si>
  <si>
    <t>1000076533</t>
  </si>
  <si>
    <t>The Nemours Foundation</t>
  </si>
  <si>
    <t>1000077312</t>
  </si>
  <si>
    <t>Prime Notes Series QX-1</t>
  </si>
  <si>
    <t>QX</t>
  </si>
  <si>
    <t>1000078103</t>
  </si>
  <si>
    <t>International Mission Board of Southern Baptist Convention</t>
  </si>
  <si>
    <t>1000078109</t>
  </si>
  <si>
    <t>Word of God Fellowship, Inc.</t>
  </si>
  <si>
    <t>1000078307</t>
  </si>
  <si>
    <t>In Touch Foundation, Inc.</t>
  </si>
  <si>
    <t>1000078306</t>
  </si>
  <si>
    <t>In Touch Ministries, Inc.</t>
  </si>
  <si>
    <t>GEN-LUCIDIIQ364</t>
  </si>
  <si>
    <t>Lucid Prime Fund LLC_Q364</t>
  </si>
  <si>
    <t>1000078809</t>
  </si>
  <si>
    <t>Prime Notes Series Q364-1</t>
  </si>
  <si>
    <t>Q364</t>
  </si>
  <si>
    <t>CE ADMIN</t>
  </si>
  <si>
    <t>CE AUDIT</t>
  </si>
  <si>
    <t>CE CUST FE</t>
  </si>
  <si>
    <t>CE ORG EXP</t>
  </si>
  <si>
    <t>CE AD COST</t>
  </si>
  <si>
    <t>CE MF</t>
  </si>
  <si>
    <t>CE IF</t>
  </si>
  <si>
    <t>BAL FWD PF</t>
  </si>
  <si>
    <t>BAL FWD</t>
  </si>
  <si>
    <t>CONT</t>
  </si>
  <si>
    <t>WITH (BEG)</t>
  </si>
  <si>
    <t>WITH (END)</t>
  </si>
  <si>
    <t>Total</t>
  </si>
  <si>
    <t>Series Q364</t>
  </si>
  <si>
    <t>Series QX</t>
  </si>
  <si>
    <t>Gross Mgmt Fee (S)</t>
  </si>
  <si>
    <t>Gross Mgmt Fee Expense Ratio</t>
  </si>
  <si>
    <t>GEN-LUCIDII_2YI</t>
  </si>
  <si>
    <t>Lucid Prime Fund LLC_2YIG</t>
  </si>
  <si>
    <t>1000080932</t>
  </si>
  <si>
    <t>Prime Notes Series 2YIG-1</t>
  </si>
  <si>
    <t>2YIG</t>
  </si>
  <si>
    <t>1000080888</t>
  </si>
  <si>
    <t>New York City Ballet, Inc.</t>
  </si>
  <si>
    <t>1000080313</t>
  </si>
  <si>
    <t>Makena Capital Holdings B, LP</t>
  </si>
  <si>
    <t>1000080312</t>
  </si>
  <si>
    <t>MFIF Holdings Blue, L.P.</t>
  </si>
  <si>
    <t>1000080538</t>
  </si>
  <si>
    <t>Word of God Fellowship, Inc. Cash Reserves</t>
  </si>
  <si>
    <t>GEN-LUCIDII_A1</t>
  </si>
  <si>
    <t>Lucid Prime Fund LLC_A1</t>
  </si>
  <si>
    <t>1000080593</t>
  </si>
  <si>
    <t>Prime Notes Series A1-1</t>
  </si>
  <si>
    <t>A1</t>
  </si>
  <si>
    <t>1000080594</t>
  </si>
  <si>
    <t>Prime Notes Series MIG-2</t>
  </si>
  <si>
    <t>1000080775</t>
  </si>
  <si>
    <t>Executive Committee of the Baptist Convention of the State of Georgia (d/b/a Georgia Baptist Mission Board)</t>
  </si>
  <si>
    <t>TOTAL PF</t>
  </si>
  <si>
    <t>1000081062</t>
  </si>
  <si>
    <t>Dr. Otis S. Hawkins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</si>
  <si>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</si>
  <si>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</si>
  <si>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</si>
  <si>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</si>
  <si>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</si>
  <si>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</si>
  <si>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</si>
  <si>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</si>
  <si>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</si>
  <si>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</si>
  <si>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</si>
  <si>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</si>
  <si>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</si>
  <si>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Gross Mgmt Fee ($)</t>
  </si>
  <si>
    <t>1000081109</t>
  </si>
  <si>
    <t>GuideStone Trust Services</t>
  </si>
  <si>
    <t>For Form PF Gross</t>
  </si>
  <si>
    <t>For Form PF Net</t>
  </si>
  <si>
    <t>23-0101</t>
  </si>
  <si>
    <t>From 1/1/2023 To 1/12/2023</t>
  </si>
  <si>
    <t>23-0217</t>
  </si>
  <si>
    <t>From 2/17/2023 To 2/28/2023</t>
  </si>
  <si>
    <t>23-0210</t>
  </si>
  <si>
    <t>From 2/10/2023 To 2/16/2023</t>
  </si>
  <si>
    <t>23-0201</t>
  </si>
  <si>
    <t>From 2/1/2023 To 2/9/2023</t>
  </si>
  <si>
    <t>23-0120</t>
  </si>
  <si>
    <t>From 1/20/2023 To 1/31/2023</t>
  </si>
  <si>
    <t>23-0113</t>
  </si>
  <si>
    <t>From 1/13/2023 To 1/19/2023</t>
  </si>
  <si>
    <t>1000081292</t>
  </si>
  <si>
    <t>Prime Notes Series M-2</t>
  </si>
  <si>
    <t>1000081293</t>
  </si>
  <si>
    <t>Prime Notes Series M-3</t>
  </si>
  <si>
    <t>CE HED FEE</t>
  </si>
  <si>
    <t>CE OTH FEE</t>
  </si>
  <si>
    <t>ROUNDED</t>
  </si>
  <si>
    <t>Margin Posted</t>
  </si>
  <si>
    <t>Reserve for amounts owed Counterparties</t>
  </si>
  <si>
    <t>Margin Held</t>
  </si>
  <si>
    <t>Liabilities Cost Based</t>
  </si>
  <si>
    <t>updated manually</t>
  </si>
  <si>
    <t>Expenses Accrued</t>
  </si>
  <si>
    <t>Liabilities Level 1</t>
  </si>
  <si>
    <t>RAUM</t>
  </si>
  <si>
    <t>NAV</t>
  </si>
  <si>
    <t xml:space="preserve">DGCXX Equity - MMF Mgmt </t>
  </si>
  <si>
    <t>DGCXX Equity - MMF Expns</t>
  </si>
  <si>
    <t>DGCXX</t>
  </si>
  <si>
    <t>Owned MMF's</t>
  </si>
  <si>
    <t>CASH</t>
  </si>
  <si>
    <t>Cash Held</t>
  </si>
  <si>
    <t>Cash/Cash Equiv</t>
  </si>
  <si>
    <t>Unencum Cash/Equ</t>
  </si>
  <si>
    <t>T-Bills</t>
  </si>
  <si>
    <t>Assets Level 1</t>
  </si>
  <si>
    <t>Assets Level 2</t>
  </si>
  <si>
    <t>Lucid NAV Calculator</t>
  </si>
  <si>
    <t>Prime Fund Series 2YIG</t>
  </si>
  <si>
    <t>NAV Date</t>
  </si>
  <si>
    <t>Period Start NAV</t>
  </si>
  <si>
    <t>Daycount</t>
  </si>
  <si>
    <t>Period Start Date</t>
  </si>
  <si>
    <t>NAV on Date</t>
  </si>
  <si>
    <t>OrigPortion</t>
  </si>
  <si>
    <t>Exp Accrual Start Date</t>
  </si>
  <si>
    <t>Return</t>
  </si>
  <si>
    <t>Next Valuation Date</t>
  </si>
  <si>
    <t>ASSETS</t>
  </si>
  <si>
    <t>MAIN ACCOUNTS</t>
  </si>
  <si>
    <t>Description</t>
  </si>
  <si>
    <t>Invest Amount</t>
  </si>
  <si>
    <t>NAV Date Nav</t>
  </si>
  <si>
    <t>SOFR3</t>
  </si>
  <si>
    <t>IBKR U9042633</t>
  </si>
  <si>
    <t>Main Account</t>
  </si>
  <si>
    <t>Expense Account</t>
  </si>
  <si>
    <t>Commitment Fee</t>
  </si>
  <si>
    <t>Margin account</t>
  </si>
  <si>
    <t>Mgmt Account</t>
  </si>
  <si>
    <t>Total ASSETs Main Account</t>
  </si>
  <si>
    <t>OTHER ACCOUNTS</t>
  </si>
  <si>
    <t>Amount</t>
  </si>
  <si>
    <t>Final CF</t>
  </si>
  <si>
    <t>CASH - Owed by counterparties</t>
  </si>
  <si>
    <t>CASH - Margin Account</t>
  </si>
  <si>
    <t>DGCXX Equity - Margin Account</t>
  </si>
  <si>
    <t>Total ASSETs Expense Accts</t>
  </si>
  <si>
    <t>TOTAL SERIES ASSETS</t>
  </si>
  <si>
    <t>LIABILITIES</t>
  </si>
  <si>
    <t>Daily Accruals</t>
  </si>
  <si>
    <t>Mgmt Fee</t>
  </si>
  <si>
    <t>Mgmt Fee Waiver</t>
  </si>
  <si>
    <t>Hedging and Admin</t>
  </si>
  <si>
    <t>Admin</t>
  </si>
  <si>
    <t>Custody</t>
  </si>
  <si>
    <t>Audit and Tax</t>
  </si>
  <si>
    <t>Org Cost Amort</t>
  </si>
  <si>
    <t>Additional Admin</t>
  </si>
  <si>
    <t>Previously Accrued Expenses</t>
  </si>
  <si>
    <t>Total to End Date</t>
  </si>
  <si>
    <t>Other Reserves</t>
  </si>
  <si>
    <t>TOTAL LIABILITIES</t>
  </si>
  <si>
    <t>TOTAL NAV</t>
  </si>
  <si>
    <t>Prime Fund Series A1</t>
  </si>
  <si>
    <t>Prime Fund Series Q364</t>
  </si>
  <si>
    <t>912796ZH5</t>
  </si>
  <si>
    <t>OPEN</t>
  </si>
  <si>
    <t>Prime Fund Series QuarterlyX</t>
  </si>
  <si>
    <t>Prime Fund Series Quarterly1</t>
  </si>
  <si>
    <t>Prime Fund Series MonthlyIG</t>
  </si>
  <si>
    <t>Prime Fund Series Custom1</t>
  </si>
  <si>
    <t>Prime Fund Series Monthly</t>
  </si>
  <si>
    <t>Assets Cost Based</t>
  </si>
  <si>
    <t>Derivatives Value</t>
  </si>
  <si>
    <t>CE MREAL</t>
  </si>
  <si>
    <t>23-0310</t>
  </si>
  <si>
    <t>From 3/10/2023 To 3/15/2023</t>
  </si>
  <si>
    <t>23-0301</t>
  </si>
  <si>
    <t>From 3/1/2023 To 3/9/2023</t>
  </si>
  <si>
    <t>CE MUNREAL</t>
  </si>
  <si>
    <t>CE FCE</t>
  </si>
  <si>
    <t>Prime Q364 105835</t>
  </si>
  <si>
    <t>Prime Q364 102772</t>
  </si>
  <si>
    <t>Prime Q364 98318</t>
  </si>
  <si>
    <t>Prime Q364 98447</t>
  </si>
  <si>
    <t>Prime Q364 98496</t>
  </si>
  <si>
    <t>Prime Q364 98498</t>
  </si>
  <si>
    <t>Prime Q364 98499</t>
  </si>
  <si>
    <t>Prime Q364 98582</t>
  </si>
  <si>
    <t>Prime Q364 98681</t>
  </si>
  <si>
    <t>Prime Q364 104591</t>
  </si>
  <si>
    <t>Prime Q364 99779</t>
  </si>
  <si>
    <t>Prime Q364 104722</t>
  </si>
  <si>
    <t>Prime Q364 104284</t>
  </si>
  <si>
    <t>Prime Q364 104539</t>
  </si>
  <si>
    <t>Prime Q364 99201</t>
  </si>
  <si>
    <t>Prime Q364 99390</t>
  </si>
  <si>
    <t>Prime Q364 99783</t>
  </si>
  <si>
    <t>Prime Q364 99497</t>
  </si>
  <si>
    <t>Prime Q364 99509</t>
  </si>
  <si>
    <t>Prime Q364 99552</t>
  </si>
  <si>
    <t>Prime Q364 104527</t>
  </si>
  <si>
    <t>Prime Q364 103266</t>
  </si>
  <si>
    <t>Prime Q364 99689</t>
  </si>
  <si>
    <t>Prime Q364 99736</t>
  </si>
  <si>
    <t>Prime Q364 99745</t>
  </si>
  <si>
    <t>Prime QuarterlyX 105834</t>
  </si>
  <si>
    <t>Prime QuarterlyX 98210</t>
  </si>
  <si>
    <t>Prime QuarterlyX 98317</t>
  </si>
  <si>
    <t>Prime QuarterlyX 98323</t>
  </si>
  <si>
    <t>Prime QuarterlyX 98446</t>
  </si>
  <si>
    <t>Prime QuarterlyX 98495</t>
  </si>
  <si>
    <t>Prime QuarterlyX 98497</t>
  </si>
  <si>
    <t>Prime QuarterlyX 98581</t>
  </si>
  <si>
    <t>Prime QuarterlyX 98680</t>
  </si>
  <si>
    <t>Prime QuarterlyX 104590</t>
  </si>
  <si>
    <t>Prime QuarterlyX 99057</t>
  </si>
  <si>
    <t>Prime QuarterlyX 99127</t>
  </si>
  <si>
    <t>Prime QuarterlyX 104721</t>
  </si>
  <si>
    <t>Prime QuarterlyX 104283</t>
  </si>
  <si>
    <t>Prime QuarterlyX 99200</t>
  </si>
  <si>
    <t>Prime QuarterlyX 99416</t>
  </si>
  <si>
    <t>Prime QuarterlyX 99510</t>
  </si>
  <si>
    <t>Prime QuarterlyX 99544</t>
  </si>
  <si>
    <t>Prime QuarterlyX 104526</t>
  </si>
  <si>
    <t>Prime QuarterlyX 100163</t>
  </si>
  <si>
    <t>Prime QuarterlyX 99640</t>
  </si>
  <si>
    <t>Prime QuarterlyX 99659</t>
  </si>
  <si>
    <t>Prime QuarterlyX 99715</t>
  </si>
  <si>
    <t>Prime QuarterlyX 99734</t>
  </si>
  <si>
    <t>Prime QuarterlyX 99735</t>
  </si>
  <si>
    <t>Prime Quarterly1 104321</t>
  </si>
  <si>
    <t>Prime Quarterly1 104301</t>
  </si>
  <si>
    <t>Prime Quarterly1 98418</t>
  </si>
  <si>
    <t>Prime Quarterly1 98445</t>
  </si>
  <si>
    <t>Prime Quarterly1 104328</t>
  </si>
  <si>
    <t>Prime Quarterly1 98507</t>
  </si>
  <si>
    <t>Prime Quarterly1 98580</t>
  </si>
  <si>
    <t>Prime Quarterly1 104402</t>
  </si>
  <si>
    <t>Prime Quarterly1 99056</t>
  </si>
  <si>
    <t>Prime Quarterly1 103443</t>
  </si>
  <si>
    <t>Prime Quarterly1 105747</t>
  </si>
  <si>
    <t>Prime Quarterly1 99117</t>
  </si>
  <si>
    <t>Prime Quarterly1 103217</t>
  </si>
  <si>
    <t>Prime Quarterly1 102696</t>
  </si>
  <si>
    <t>Prime Quarterly1 103218</t>
  </si>
  <si>
    <t>Prime Quarterly1 99126</t>
  </si>
  <si>
    <t>Prime Quarterly1 104627</t>
  </si>
  <si>
    <t>Prime Quarterly1 103441</t>
  </si>
  <si>
    <t>Prime Quarterly1 99199</t>
  </si>
  <si>
    <t>Prime Quarterly1 99208</t>
  </si>
  <si>
    <t>Prime Quarterly1 99388</t>
  </si>
  <si>
    <t>Prime Quarterly1 99495</t>
  </si>
  <si>
    <t>Prime Quarterly1 99547</t>
  </si>
  <si>
    <t>Prime Quarterly1 104478</t>
  </si>
  <si>
    <t>Prime Quarterly1 100164</t>
  </si>
  <si>
    <t>Prime Quarterly1 104537</t>
  </si>
  <si>
    <t>Prime Quarterly1 99634</t>
  </si>
  <si>
    <t>Prime Quarterly1 104810</t>
  </si>
  <si>
    <t>Prime Quarterly1 99658</t>
  </si>
  <si>
    <t>Prime Quarterly1 103225</t>
  </si>
  <si>
    <t>Prime Quarterly1 99714</t>
  </si>
  <si>
    <t>Prime Quarterly1 100967</t>
  </si>
  <si>
    <t>Prime Quarterly1 99733</t>
  </si>
  <si>
    <t>Prime Quarterly1 99743</t>
  </si>
  <si>
    <t>Prime MonthlyIG 104572</t>
  </si>
  <si>
    <t>Prime MonthlyIG 105450</t>
  </si>
  <si>
    <t>Prime MonthlyIG 104156</t>
  </si>
  <si>
    <t>Prime MonthlyIG 104816</t>
  </si>
  <si>
    <t>Prime MonthlyIG 104659</t>
  </si>
  <si>
    <t>Prime MonthlyIG 105346</t>
  </si>
  <si>
    <t>Prime MonthlyIG 104930</t>
  </si>
  <si>
    <t>Prime MonthlyIG 104973</t>
  </si>
  <si>
    <t>Prime MonthlyIG 104847</t>
  </si>
  <si>
    <t>Prime MonthlyIG 104850</t>
  </si>
  <si>
    <t>Prime MonthlyIG 105757</t>
  </si>
  <si>
    <t>Prime MonthlyIG 105746</t>
  </si>
  <si>
    <t>Prime MonthlyIG 105504</t>
  </si>
  <si>
    <t>Prime MonthlyIG 104310</t>
  </si>
  <si>
    <t>Prime MonthlyIG 104626</t>
  </si>
  <si>
    <t>Prime MonthlyIG 104474</t>
  </si>
  <si>
    <t>Prime MonthlyIG 104905</t>
  </si>
  <si>
    <t>Prime MonthlyIG 105302</t>
  </si>
  <si>
    <t>Prime MonthlyIG 104594</t>
  </si>
  <si>
    <t>Prime MonthlyIG 104536</t>
  </si>
  <si>
    <t>Prime MonthlyIG 104199</t>
  </si>
  <si>
    <t>Prime MonthlyIG 104865</t>
  </si>
  <si>
    <t>Prime Custom1 104571</t>
  </si>
  <si>
    <t>Prime Custom1 105449</t>
  </si>
  <si>
    <t>Prime Custom1 104393</t>
  </si>
  <si>
    <t>Prime Custom1 104128</t>
  </si>
  <si>
    <t>Prime Custom1 104155</t>
  </si>
  <si>
    <t>Prime Custom1 104815</t>
  </si>
  <si>
    <t>Prime Custom1 104929</t>
  </si>
  <si>
    <t>Prime Custom1 104846</t>
  </si>
  <si>
    <t>Prime Custom1 104849</t>
  </si>
  <si>
    <t>Prime Custom1 105756</t>
  </si>
  <si>
    <t>Prime Custom1 105745</t>
  </si>
  <si>
    <t>Prime Custom1 105503</t>
  </si>
  <si>
    <t>Prime Custom1 104309</t>
  </si>
  <si>
    <t>Prime Custom1 105005</t>
  </si>
  <si>
    <t>Prime Custom1 104625</t>
  </si>
  <si>
    <t>Prime Custom1 104951</t>
  </si>
  <si>
    <t>Prime Custom1 104473</t>
  </si>
  <si>
    <t>Prime Custom1 104904</t>
  </si>
  <si>
    <t>Prime Custom1 105301</t>
  </si>
  <si>
    <t>Prime Custom1 104593</t>
  </si>
  <si>
    <t>Prime Custom1 104535</t>
  </si>
  <si>
    <t>Prime Custom1 104198</t>
  </si>
  <si>
    <t>Prime Custom1 104712</t>
  </si>
  <si>
    <t>Prime Custom1 104864</t>
  </si>
  <si>
    <t>Prime Monthly 104570</t>
  </si>
  <si>
    <t>Prime Monthly 105448</t>
  </si>
  <si>
    <t>Prime Monthly 105322</t>
  </si>
  <si>
    <t>Prime Monthly 104392</t>
  </si>
  <si>
    <t>Prime Monthly 104804</t>
  </si>
  <si>
    <t>Prime Monthly 104154</t>
  </si>
  <si>
    <t>Prime Monthly 104814</t>
  </si>
  <si>
    <t>Prime Monthly 104928</t>
  </si>
  <si>
    <t>Prime Monthly 104845</t>
  </si>
  <si>
    <t>Prime Monthly 104848</t>
  </si>
  <si>
    <t>Prime Monthly 105755</t>
  </si>
  <si>
    <t>Prime Monthly 105744</t>
  </si>
  <si>
    <t>Prime Monthly 105502</t>
  </si>
  <si>
    <t>Prime Monthly 104308</t>
  </si>
  <si>
    <t>Prime Monthly 105004</t>
  </si>
  <si>
    <t>Prime Monthly 104624</t>
  </si>
  <si>
    <t>Prime Monthly 104472</t>
  </si>
  <si>
    <t>Prime Monthly 104903</t>
  </si>
  <si>
    <t>Prime Monthly 105300</t>
  </si>
  <si>
    <t>Prime Monthly 104592</t>
  </si>
  <si>
    <t>Prime Monthly 104534</t>
  </si>
  <si>
    <t>Prime Monthly 104197</t>
  </si>
  <si>
    <t>Prime Monthly 104863</t>
  </si>
  <si>
    <t>TOTAL RAUM</t>
  </si>
  <si>
    <t>Prime RAUM</t>
  </si>
  <si>
    <t>USG RAUM</t>
  </si>
  <si>
    <t>MMT RAUM</t>
  </si>
  <si>
    <t>LUFABM</t>
  </si>
  <si>
    <t>00032480001</t>
  </si>
  <si>
    <t>23-0316</t>
  </si>
  <si>
    <t>From 3/16/2023 To 3/21/2023</t>
  </si>
  <si>
    <t>23-0322</t>
  </si>
  <si>
    <t>From 3/22/2023 To 3/31/2023</t>
  </si>
  <si>
    <t>00155488001</t>
  </si>
  <si>
    <t>LUFABMIG</t>
  </si>
  <si>
    <t>00155488003</t>
  </si>
  <si>
    <t>LUFABQX</t>
  </si>
  <si>
    <t>00155488002</t>
  </si>
  <si>
    <t>00026450001</t>
  </si>
  <si>
    <t>LUFABQ1</t>
  </si>
  <si>
    <t>00026450002</t>
  </si>
  <si>
    <t>00104604001</t>
  </si>
  <si>
    <t>LUFABC1</t>
  </si>
  <si>
    <t>00080682002</t>
  </si>
  <si>
    <t>00080682001</t>
  </si>
  <si>
    <t>00155706001</t>
  </si>
  <si>
    <t>00155709001</t>
  </si>
  <si>
    <t>00155713001</t>
  </si>
  <si>
    <t>00155713002</t>
  </si>
  <si>
    <t>00155696001</t>
  </si>
  <si>
    <t>00155707001</t>
  </si>
  <si>
    <t>00015925001</t>
  </si>
  <si>
    <t>00015925002</t>
  </si>
  <si>
    <t>00155712001</t>
  </si>
  <si>
    <t>00155712002</t>
  </si>
  <si>
    <t>00015927001</t>
  </si>
  <si>
    <t>00015926001</t>
  </si>
  <si>
    <t>00155711001</t>
  </si>
  <si>
    <t>00155703001</t>
  </si>
  <si>
    <t>00153380001</t>
  </si>
  <si>
    <t>LUFABQ364</t>
  </si>
  <si>
    <t>00153380002</t>
  </si>
  <si>
    <t>00155700001</t>
  </si>
  <si>
    <t>00155702001</t>
  </si>
  <si>
    <t>00155710001</t>
  </si>
  <si>
    <t>00146056001</t>
  </si>
  <si>
    <t>00155701001</t>
  </si>
  <si>
    <t>00005595001</t>
  </si>
  <si>
    <t>00005595002</t>
  </si>
  <si>
    <t>00005595003</t>
  </si>
  <si>
    <t>00030909001</t>
  </si>
  <si>
    <t>00030909002</t>
  </si>
  <si>
    <t>00155714001</t>
  </si>
  <si>
    <t>LUFABA1</t>
  </si>
  <si>
    <t>00155705001</t>
  </si>
  <si>
    <t>00155708001</t>
  </si>
  <si>
    <t>00155698002</t>
  </si>
  <si>
    <t>00155698001</t>
  </si>
  <si>
    <t>00081036001</t>
  </si>
  <si>
    <t>LUFAB2YIG</t>
  </si>
  <si>
    <t>00155704001</t>
  </si>
  <si>
    <t>00155697002</t>
  </si>
  <si>
    <t>00155697001</t>
  </si>
  <si>
    <t>00155699001</t>
  </si>
  <si>
    <t>LUFAAM</t>
  </si>
  <si>
    <t>105983,105984,105985,105986,105987,105988,105989,105990,105991,105992,105993,105994,105995,105971,105972,105973,105974,105975,105976,105977,105978,105979,105980,105981,105982,105996,105997,105998,105999,106000,106001,106002,106003,106004,106005,106006,106007,106008,106009,106010,106011,106012,106013,</t>
  </si>
  <si>
    <t>Prime 2YIG 105983</t>
  </si>
  <si>
    <t>Prime 2YIG 105990</t>
  </si>
  <si>
    <t>Prime 2YIG 105991</t>
  </si>
  <si>
    <t>Prime 2YIG 105992</t>
  </si>
  <si>
    <t>Prime 2YIG 105994</t>
  </si>
  <si>
    <t>Prime 2YIG 105971</t>
  </si>
  <si>
    <t>Prime 2YIG 105996</t>
  </si>
  <si>
    <t>Prime 2YIG 106001</t>
  </si>
  <si>
    <t>Prime 2YIG 106006</t>
  </si>
  <si>
    <t>Prime 2YIG 106013</t>
  </si>
  <si>
    <t>TOTAL Liabilities Accrued as of 3/21</t>
  </si>
  <si>
    <t>107844,107845,107846,107847,107848,107849,107850,107851,</t>
  </si>
  <si>
    <t>Prime A1 107844</t>
  </si>
  <si>
    <t>105835,105840,102772,98243,98198,98199,98200,98201,98202,98203,98204,98318,107303,107304,103829,103832,103835,103838,103841,98324,98327,98338,98352,98371,98423,98424,98426,98427,98428,107396,107397,98447,98450,98455,98458,98496,98498,98499,98500,98501,98502,98503,98504,98505,107621,107622,107623,107624,107625,107626,107627,107628,98582,98681,99782,104591,99779,98883,100301,99104,106993,106994,104722,104284,104471,104539,104698,99201,99204,99207,99390,99776,99783,99399,99400,99401,99402,99404,99405,99406,99408,99409,99410,99411,99412,99413,99414,99415,99419,99497,99499,99501,99502,99503,99504,99505,99506,99507,99508,100499,99509,99512,99535,99552,99555,104527,103266,100530,107199,106595,107162,107257,107346,107352,107421,107113,107108,100459,97824,97820,97822,97813,97816,97818,99667,99677,99681,99689,99691,99703,99708,99711,97819,97814,100743,100457,100476,107109,107110,107111,107107,100972,97815,97817,97823,97821,97825,99717,99727,99731,100745,106141,106149,106151,100966,107112,107114,106145,106147,99736,99745,</t>
  </si>
  <si>
    <t>Prime Q364 103829</t>
  </si>
  <si>
    <t>Prime Q364 98423</t>
  </si>
  <si>
    <t>Prime Q364 107621</t>
  </si>
  <si>
    <t>Prime Q364 107625</t>
  </si>
  <si>
    <t>Prime Q364 100301</t>
  </si>
  <si>
    <t>Prime Q364 107113</t>
  </si>
  <si>
    <t>Prime Q364 97815</t>
  </si>
  <si>
    <t>Prime Q364 99731</t>
  </si>
  <si>
    <t>Prime Q364 107114</t>
  </si>
  <si>
    <t>Prime Q364 106147</t>
  </si>
  <si>
    <t>105834,105839,98210,98214,98230,98236,98261,98284,98310,98316,98317,98323,98326,98337,98351,98370,103828,103831,103834,103837,103840,98446,98449,98452,98454,98457,98495,98497,98581,98680,99781,99814,104590,99816,99778,98882,99057,99059,99061,99077,99127,106969,104721,104283,104470,104538,104697,99200,99203,99206,99826,99775,99389,99416,99417,99418,99476,99482,100286,99484,99485,99496,99498,99500,99510,99511,99513,99532,99533,99534,99544,99545,99550,99551,99554,104526,100163,100166,100167,100168,107486,107638,107653,107663,107683,107688,107693,107707,107712,107717,107460,107161,107256,107345,107351,107420,105586,105531,105536,106594,103265,107198,100529,99640,99641,99659,99661,100458,99663,99665,99666,99673,99675,99676,99680,106071,106076,104084,106159,106161,106163,106165,106167,104083,99687,99688,99690,99701,99702,99706,99707,99710,100742,100475,100456,100971,100978,100962,103387,103383,99715,99716,99726,99730,99732,103384,103385,103386,103388,100965,100968,100960,100744,106140,106148,106150,106157,106636,106153,106144,106125,106129,106133,106137,106139,100784,100786,100788,100790,100792,99734,106146,106155,99735,102607,99744,</t>
  </si>
  <si>
    <t>Prime QuarterlyX 99816</t>
  </si>
  <si>
    <t>Prime QuarterlyX 104538</t>
  </si>
  <si>
    <t>Prime QuarterlyX 99826</t>
  </si>
  <si>
    <t>Prime QuarterlyX 99484</t>
  </si>
  <si>
    <t>Prime QuarterlyX 107486</t>
  </si>
  <si>
    <t>Prime QuarterlyX 107460</t>
  </si>
  <si>
    <t>Prime QuarterlyX 100458</t>
  </si>
  <si>
    <t>Prime QuarterlyX 104083</t>
  </si>
  <si>
    <t>Prime QuarterlyX 99730</t>
  </si>
  <si>
    <t>Prime QuarterlyX 106636</t>
  </si>
  <si>
    <t>Prime QuarterlyX 99744</t>
  </si>
  <si>
    <t>104321,104357,104391,104368,104486,104504,104525,104598,104611,104631,104792,104824,104970,104820,104702,104753,104589,104677,104511,104453,104395,98209,98213,98229,98235,98260,98283,98309,98315,98319,98320,98321,98322,98325,98336,98350,98369,103004,103005,103006,103007,103008,103009,103010,103011,103012,103013,103014,103015,103016,103017,103018,103019,103020,103021,103022,103023,103024,103025,103026,103027,103028,103029,103030,103827,103830,103833,103836,103839,104443,104482,104301,104130,98418,98419,98420,98421,98445,98448,98451,98453,98456,104328,104666,104931,98506,98507,98580,98679,99780,99813,102695,102735,104249,104282,104294,104353,103462,104173,104177,104224,104234,104241,104873,104732,104768,104656,104648,104518,104463,104439,104375,104410,105630,105634,106706,106714,107043,107166,104402,106117,106121,106702,106710,105328,105368,105018,105153,105288,105296,105622,105626,105422,107170,107040,103445,104493,104563,104781,104745,104760,104706,104877,104921,104987,104997,105062,105090,102734,102694,99815,99777,98881,99056,99058,99060,99076,104134,104144,104169,104190,104206,104210,103443,105741,105747,103442,100474,99117,104311,103217,103220,103215,102696,102697,102698,102699,103216,103221,103219,103218,99126,104627,107501,104556,104670,104681,104966,105014,104796,103441,99199,99202,99205,99208,99209,99210,99388,102733,102693,99774,99825,103444,104785,104710,104764,104749,105010,105094,105101,104881,104953,104983,104497,104426,107037,107174,105426,105614,105618,105318,105292,105157,105022,105372,105394,106749,106753,99495,99547,99553,104478,104652,104543,104406,104364,107046,105260,107299,104576,104272,104800,100164,100165,100169,100170,104537,107485,107637,107652,107662,107682,107687,107692,107706,107711,107716,106899,106593,105585,107459,107419,107255,107344,107350,107160,103264,105530,105535,100528,107197,99634,99639,104268,104220,104245,104638,105610,104810,104841,104714,99658,99660,106070,106075,106158,106160,106162,106164,106166,106726,99662,99664,99672,99674,103226,103225,104866,99686,99700,99709,100977,100961,106728,106721,106731,106735,106737,99714,100967,100959,103224,106741,106156,106635,106124,106128,106132,106136,106138,106152,106729,100783,100785,100787,100789,100791,99733,106730,106727,106736,106154,99743,103223,</t>
  </si>
  <si>
    <t>Prime Quarterly1 104820</t>
  </si>
  <si>
    <t>Prime Quarterly1 98319</t>
  </si>
  <si>
    <t>Prime Quarterly1 104931</t>
  </si>
  <si>
    <t>Prime Quarterly1 98679</t>
  </si>
  <si>
    <t>Prime Quarterly1 106117</t>
  </si>
  <si>
    <t>Prime Quarterly1 106702</t>
  </si>
  <si>
    <t>Prime Quarterly1 103216</t>
  </si>
  <si>
    <t>Prime Quarterly1 107501</t>
  </si>
  <si>
    <t>Prime Quarterly1 107299</t>
  </si>
  <si>
    <t>Prime Quarterly1 107485</t>
  </si>
  <si>
    <t>Prime Quarterly1 106899</t>
  </si>
  <si>
    <t>Prime Quarterly1 106070</t>
  </si>
  <si>
    <t>Prime Quarterly1 106635</t>
  </si>
  <si>
    <t>104572,104620,104837,104917,104924,104943,104979,105055,105068,105080,105116,105128,105131,105140,105146,105166,105232,105235,105238,105208,105269,105272,105263,105308,105311,105352,105400,105412,105444,105462,105465,105492,105507,105510,105501,105833,105838,105843,105450,105331,105321,105119,105187,105190,105193,105196,105199,105456,104969,104823,104869,104791,104597,104610,104500,104503,104524,104630,104258,104297,104320,104356,104367,104390,104384,104485,104489,105324,105334,104469,104452,104394,104676,104701,104687,104752,104507,104510,104601,104607,104588,104819,104777,104911,104806,104481,104684,104398,104378,104442,104459,104349,104340,104343,104317,104304,104255,104147,104193,106079,105381,105113,105025,104129,104300,104337,104156,104816,105390,105447,105435,105299,104659,104665,104327,105346,105241,104930,104973,105214,105110,105143,105244,105175,105275,105253,105256,105438,105513,105477,105480,105483,105486,105489,104976,104902,104859,104847,104150,104172,104176,104180,104183,104186,104213,104233,104237,104240,104331,104352,104307,104293,104281,104287,104275,104261,104264,104223,104227,104248,104252,104462,104466,104446,104449,104429,104432,104435,104438,104381,104371,104374,104387,104409,104422,104831,104862,104872,104803,104813,104696,104767,104771,104774,104993,104662,104673,104647,104655,104756,104731,104559,104514,104517,104530,104579,104569,104617,104604,105629,105633,106104,106107,106692,106698,106705,106720,106713,107165,105086,104850,104401,106116,106120,106709,106701,106695,106098,106101,105621,105625,105498,107169,106717,106689,105089,105071,105122,105104,105017,105037,105061,105049,105052,105181,105202,105247,105137,105169,105160,105152,105421,105459,105415,105384,105387,105375,105361,105367,105281,105287,105229,105295,105355,105337,105340,105343,105327,105314,104492,104360,104853,104876,104844,104744,104780,104996,105000,104986,104990,104899,104949,104956,104893,104920,104937,104582,104521,104562,104549,104738,104759,104690,104717,104725,104705,104741,104585,104896,105003,104788,104890,104416,105284,105149,105134,105217,105031,105083,104159,104162,104165,104168,104133,104137,104140,104143,104216,104202,104205,104209,104189,104153,105757,105740,105746,105750,105504,104413,104230,104310,105006,105065,104626,104634,104641,104644,104680,104669,104735,104555,104614,104566,104533,104965,104914,104795,104314,104324,104334,104278,104290,104419,106110,107500,105184,105013,106113,104946,104940,104927,104959,104962,104952,105009,104982,104784,104748,104880,104884,104887,104856,104552,104546,104623,104763,104709,104728,104693,104425,104496,104456,106092,106095,106740,106745,106748,106752,106756,105613,105617,105474,105495,107173,105156,105172,105205,105250,105058,105034,105040,105043,105021,105028,105107,105125,105074,105077,105093,105097,105100,105291,105278,105317,105358,105349,105371,105364,105378,105418,105305,105409,105393,105397,105468,105425,105429,105432,105441,104474,104905,105471,105453,105403,105406,105266,105220,105223,105226,105178,105163,105302,105211,105046,104908,104934,104834,104651,104542,104477,104405,104346,104363,105259,107298,104271,104575,104799,104594,104196,104536,107484,107636,107651,107661,107681,107686,107691,107705,107710,107715,107418,107458,107343,107349,107254,107159,106898,106592,105584,105529,105534,100527,103033,103193,103196,107196,104199,104219,104244,104267,104637,105609,104713,104809,104840,104865,</t>
  </si>
  <si>
    <t>Prime MonthlyIG 105187</t>
  </si>
  <si>
    <t>Prime MonthlyIG 105324</t>
  </si>
  <si>
    <t>Prime MonthlyIG 104469</t>
  </si>
  <si>
    <t>Prime MonthlyIG 104806</t>
  </si>
  <si>
    <t>Prime MonthlyIG 104129</t>
  </si>
  <si>
    <t>Prime MonthlyIG 105143</t>
  </si>
  <si>
    <t>Prime MonthlyIG 104150</t>
  </si>
  <si>
    <t>Prime MonthlyIG 106116</t>
  </si>
  <si>
    <t>Prime MonthlyIG 106709</t>
  </si>
  <si>
    <t>Prime MonthlyIG 104741</t>
  </si>
  <si>
    <t>Prime MonthlyIG 104159</t>
  </si>
  <si>
    <t>Prime MonthlyIG 105006</t>
  </si>
  <si>
    <t>Prime MonthlyIG 104634</t>
  </si>
  <si>
    <t>Prime MonthlyIG 106113</t>
  </si>
  <si>
    <t>Prime MonthlyIG 104940</t>
  </si>
  <si>
    <t>Prime MonthlyIG 105211</t>
  </si>
  <si>
    <t>Prime MonthlyIG 104651</t>
  </si>
  <si>
    <t>Prime MonthlyIG 107298</t>
  </si>
  <si>
    <t>Prime MonthlyIG 107484</t>
  </si>
  <si>
    <t>Prime MonthlyIG 107418</t>
  </si>
  <si>
    <t>Prime MonthlyIG 104713</t>
  </si>
  <si>
    <t>104571,104619,104836,104916,104923,104942,104978,105054,105067,105079,105115,105127,105130,105139,105145,105165,105207,105231,105234,105237,105262,105268,105271,105307,105310,105351,105399,105411,105443,105461,105464,105491,105500,105506,105509,105832,105837,105842,105449,105330,105320,105118,105186,105189,105192,105195,105198,105455,104968,104868,104822,104790,104629,104596,104609,104484,104488,104499,104502,104523,104257,104296,104319,104355,104366,104383,104389,105323,105333,104393,104451,104468,104506,104509,104606,104600,104587,104675,104686,104700,104751,104776,104818,104910,104805,104683,104480,104458,104441,104397,104377,104339,104342,104348,104316,104303,104254,104146,104192,106078,105380,105112,105024,104128,104299,104336,104155,104815,105389,105446,105434,105298,104664,104658,104326,105345,105240,104929,104972,105109,105213,105174,105142,105243,105252,105255,105274,105437,105476,105479,105482,105485,105488,105512,104975,104901,104858,104846,104149,104171,104175,104179,104182,104185,104212,104222,104226,104330,104351,104292,104306,104247,104251,104274,104280,104286,104260,104263,104232,104236,104239,104461,104465,104445,104448,104421,104428,104431,104434,104437,104380,104386,104370,104373,104408,104830,104861,104871,104802,104812,104695,104766,104770,104773,104755,104992,104661,104654,104646,104672,104730,104603,104616,104578,104558,104568,104513,104516,104529,105628,105632,106103,106106,106691,106697,106704,106719,106712,107042,107164,105085,104849,104400,106115,106119,106694,106708,106700,106716,106097,106100,105620,105624,105497,105458,107168,106688,107039,105088,105103,105060,105070,104985,104989,105016,105048,105051,105036,105151,105159,105136,105121,105168,105201,105180,105414,105420,105383,105386,105354,105360,105366,105374,105280,105286,105246,105326,105336,105339,105342,105228,105294,105313,104359,104852,104875,104758,104779,104995,104999,104948,104955,104898,104843,104892,104936,104919,104548,104520,104491,104561,104581,104716,104724,104737,104743,104689,104704,104740,104584,104895,104889,105002,104787,104415,105283,105216,105133,105148,105030,105082,104152,104132,104136,104139,104142,104215,104201,104204,104208,104188,104158,104161,104164,104167,105756,105739,105745,105749,105503,104229,104412,104309,105005,105064,104625,104668,104679,104640,104643,104633,104734,104565,104554,104613,104532,104964,104913,104794,104313,104333,104323,104289,104277,104418,106109,107499,105012,105183,106112,104945,104951,104958,104961,105008,104981,104926,104939,104783,104762,104879,104883,104886,104855,104551,104545,104495,104727,104747,104708,104692,104622,104424,104455,106091,106094,106739,106744,106747,106751,106755,105473,105494,105612,105616,107036,107172,105204,105171,105155,105124,105106,105092,105096,105099,105073,105076,105033,105027,105020,105039,105042,105057,105290,105277,105249,105316,105348,105377,105370,105363,105357,105392,105396,105304,105408,105424,105428,105431,105417,105440,105467,104473,104904,105470,105452,105402,105405,105265,105162,105177,105219,105222,105225,105301,105210,105045,104907,104933,104833,104650,104541,104476,104404,104362,104345,105258,107045,107297,104270,104574,104798,104593,104195,104535,107483,107635,107650,107660,107680,107685,107690,107704,107709,107714,107417,107457,107342,107348,107158,107253,106897,106591,105583,103032,105528,105533,100526,103192,103195,107195,104198,104218,104243,104266,104636,105608,104712,104808,104839,104864,</t>
  </si>
  <si>
    <t>Prime Custom1 105186</t>
  </si>
  <si>
    <t>Prime Custom1 105323</t>
  </si>
  <si>
    <t>Prime Custom1 104805</t>
  </si>
  <si>
    <t>Prime Custom1 104664</t>
  </si>
  <si>
    <t>Prime Custom1 105345</t>
  </si>
  <si>
    <t>Prime Custom1 104972</t>
  </si>
  <si>
    <t>Prime Custom1 105174</t>
  </si>
  <si>
    <t>Prime Custom1 104149</t>
  </si>
  <si>
    <t>Prime Custom1 106115</t>
  </si>
  <si>
    <t>Prime Custom1 106694</t>
  </si>
  <si>
    <t>Prime Custom1 104740</t>
  </si>
  <si>
    <t>Prime Custom1 104152</t>
  </si>
  <si>
    <t>Prime Custom1 104668</t>
  </si>
  <si>
    <t>Prime Custom1 106112</t>
  </si>
  <si>
    <t>Prime Custom1 105210</t>
  </si>
  <si>
    <t>Prime Custom1 104650</t>
  </si>
  <si>
    <t>Prime Custom1 107297</t>
  </si>
  <si>
    <t>Prime Custom1 107483</t>
  </si>
  <si>
    <t>Prime Custom1 107417</t>
  </si>
  <si>
    <t>104570,104618,104835,104915,104922,104941,104977,105053,105066,105078,105114,105126,105129,105138,105144,105164,105206,105230,105233,105236,105261,105267,105270,105306,105309,105350,105398,105410,105442,105460,105463,105490,105499,105505,105508,105831,105836,105841,105448,105329,105319,105117,105185,105188,105191,105194,105197,105454,104967,104867,104821,104789,104628,104595,104608,104483,104487,104498,104501,104522,104256,104295,104318,104354,104365,104382,104388,105322,105332,104392,104450,104467,104505,104508,104605,104599,104586,104674,104685,104699,104750,104775,104817,104909,104804,104682,104479,104457,104440,104396,104376,104338,104341,104347,104315,104302,104253,104145,104191,106077,105379,105111,105023,104127,104298,104335,104154,104814,105388,105445,105433,105297,104663,104657,104325,105344,105239,104928,104971,105108,105212,105173,105141,105242,105251,105254,105273,105436,105475,105478,105481,105484,105487,105511,104974,104900,104857,104845,104148,104170,104174,104178,104181,104184,104211,104221,104225,104329,104350,104291,104305,104246,104250,104273,104279,104285,104259,104262,104231,104235,104238,104460,104464,104444,104447,104420,104427,104430,104433,104436,104379,104385,104369,104372,104407,104829,104860,104870,104801,104811,104694,104765,104769,104772,104754,104991,104660,104653,104645,104671,104729,104602,104615,104577,104557,104567,104512,104515,104528,105627,105631,106102,106105,106690,106696,106703,106718,106711,107041,107163,105084,104848,104399,106114,106118,106693,106707,106699,106715,106096,106099,105619,105623,105496,105457,107167,107038,106687,105087,105102,105059,105069,104984,104988,105015,105047,105050,105035,105150,105158,105135,105120,105167,105200,105179,105413,105419,105382,105385,105353,105359,105365,105373,105279,105285,105245,105325,105335,105338,105341,105227,105293,105312,104358,104851,104874,104757,104778,104994,104998,104947,104954,104897,104842,104891,104935,104918,104547,104519,104490,104560,104580,104715,104723,104736,104742,104688,104703,104739,104583,104894,104888,105001,104786,104414,105282,105215,105132,105147,105029,105081,104151,104131,104135,104138,104141,104214,104200,104203,104207,104187,104157,104160,104163,104166,105755,105738,105744,105748,105502,104228,104411,104308,105004,105063,104624,104667,104678,104639,104642,104632,104733,104564,104553,104612,104531,104963,104912,104793,104312,104332,104322,104288,104276,104417,106108,107498,105011,105182,106111,104944,104950,104957,104960,105007,104980,104925,104938,104782,104761,104878,104882,104885,104854,104550,104544,104494,104726,104746,104707,104691,104621,104423,104454,106090,106093,106738,106743,106746,106750,106754,105472,105493,105611,105615,107035,107171,105203,105170,105154,105123,105105,105091,105095,105098,105072,105075,105032,105026,105019,105038,105041,105056,105289,105276,105248,105315,105347,105376,105369,105362,105356,105391,105395,105303,105407,105423,105427,105430,105416,105439,105466,104472,104903,105469,105451,105401,105404,105264,105161,105176,105218,105221,105224,105300,105209,105044,104906,104932,104832,104649,104540,104475,104403,104361,104344,105257,107044,107296,104269,104573,104797,104592,104194,104534,107482,107634,107649,107659,107679,107684,107689,107703,107708,107713,107416,107341,107347,107456,107157,107252,106896,106590,105582,103031,105527,105532,100525,103191,103194,107194,104197,104217,104242,104265,104635,105607,104711,104807,104838,104863,</t>
  </si>
  <si>
    <t>Prime Monthly 105185</t>
  </si>
  <si>
    <t>Prime Monthly 104127</t>
  </si>
  <si>
    <t>Prime Monthly 104663</t>
  </si>
  <si>
    <t>Prime Monthly 105344</t>
  </si>
  <si>
    <t>Prime Monthly 104971</t>
  </si>
  <si>
    <t>Prime Monthly 105173</t>
  </si>
  <si>
    <t>Prime Monthly 104148</t>
  </si>
  <si>
    <t>Prime Monthly 106114</t>
  </si>
  <si>
    <t>Prime Monthly 106693</t>
  </si>
  <si>
    <t>Prime Monthly 104739</t>
  </si>
  <si>
    <t>Prime Monthly 104151</t>
  </si>
  <si>
    <t>Prime Monthly 104667</t>
  </si>
  <si>
    <t>Prime Monthly 106111</t>
  </si>
  <si>
    <t>Prime Monthly 104950</t>
  </si>
  <si>
    <t>Prime Monthly 105209</t>
  </si>
  <si>
    <t>Prime Monthly 104649</t>
  </si>
  <si>
    <t>Prime Monthly 107296</t>
  </si>
  <si>
    <t>Prime Monthly 107482</t>
  </si>
  <si>
    <t>Prime Monthly 107416</t>
  </si>
  <si>
    <t>Prime Monthly 104711</t>
  </si>
  <si>
    <t>TOTAL PRIME NAV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</si>
</sst>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0.00000%"/>
    <numFmt numFmtId="166" formatCode="0.0000%"/>
    <numFmt numFmtId="167" formatCode="#,##0.00000000"/>
    <numFmt numFmtId="168" formatCode="_(* #,##0_);_(* \(#,##0\);_(* &quot;-&quot;??_);_(@_)"/>
    <numFmt numFmtId="169" formatCode="_(* #,##0.000000_);_(* \(#,##0.000000\);_(* &quot;-&quot;??_);_(@_)"/>
    <numFmt numFmtId="170" formatCode="0.000000%"/>
    <numFmt numFmtId="171" formatCode="0.000000000000000000%"/>
    <numFmt numFmtId="172" formatCode="_(* #,##0.000000000_);_(* \(#,##0.000000000\);_(* &quot;-&quot;??_);_(@_)"/>
    <numFmt numFmtId="173" formatCode="0.000"/>
    <numFmt numFmtId="174" formatCode="0.000000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4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MS Sans Serif"/>
    </font>
    <font>
      <b/>
      <sz val="18"/>
      <color theme="1"/>
      <name val="Calibri"/>
      <family val="2"/>
      <scheme val="minor"/>
    </font>
    <font>
      <sz val="10"/>
      <color theme="0" tint="-0.14999847407452621"/>
      <name val="Arial"/>
      <family val="2"/>
    </font>
    <font>
      <sz val="10"/>
      <color rgb="FFFF0000"/>
      <name val="Arial"/>
      <family val="2"/>
    </font>
    <font>
      <sz val="8"/>
      <color rgb="FFFF0000"/>
      <name val="MS Sans Serif"/>
    </font>
    <font>
      <b/>
      <sz val="10"/>
      <name val="Arial"/>
      <family val="2"/>
    </font>
    <font>
      <b/>
      <sz val="8"/>
      <color indexed="8"/>
      <name val="MS Sans Serif"/>
    </font>
    <font>
      <b/>
      <sz val="11"/>
      <color indexed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3">
    <xf numFmtId="0" fontId="0" fillId="0" borderId="0" xfId="0"/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15" fontId="0" fillId="2" borderId="1" xfId="0" applyNumberFormat="1" applyFill="1" applyBorder="1" applyAlignment="1">
      <alignment vertical="center"/>
    </xf>
    <xf numFmtId="3" fontId="0" fillId="0" borderId="0" xfId="0" applyNumberFormat="1"/>
    <xf numFmtId="4" fontId="0" fillId="0" borderId="0" xfId="0" applyNumberFormat="1" applyAlignment="1">
      <alignment horizontal="center"/>
    </xf>
    <xf numFmtId="4" fontId="0" fillId="0" borderId="0" xfId="0" applyNumberFormat="1"/>
    <xf numFmtId="43" fontId="0" fillId="2" borderId="1" xfId="1" applyFont="1" applyFill="1" applyBorder="1" applyAlignment="1">
      <alignment vertical="center"/>
    </xf>
    <xf numFmtId="43" fontId="0" fillId="2" borderId="1" xfId="1" applyFont="1" applyFill="1" applyBorder="1" applyAlignment="1">
      <alignment horizontal="center" vertical="center"/>
    </xf>
    <xf numFmtId="15" fontId="0" fillId="2" borderId="1" xfId="1" applyNumberFormat="1" applyFont="1" applyFill="1" applyBorder="1" applyAlignment="1">
      <alignment horizontal="center" vertical="center"/>
    </xf>
    <xf numFmtId="10" fontId="0" fillId="0" borderId="0" xfId="0" applyNumberFormat="1"/>
    <xf numFmtId="164" fontId="0" fillId="0" borderId="0" xfId="0" applyNumberFormat="1"/>
    <xf numFmtId="15" fontId="0" fillId="0" borderId="0" xfId="0" applyNumberFormat="1"/>
    <xf numFmtId="43" fontId="3" fillId="0" borderId="0" xfId="0" applyNumberFormat="1" applyFont="1" applyAlignment="1">
      <alignment horizontal="center"/>
    </xf>
    <xf numFmtId="14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167" fontId="0" fillId="0" borderId="0" xfId="0" applyNumberFormat="1"/>
    <xf numFmtId="14" fontId="3" fillId="0" borderId="0" xfId="0" applyNumberFormat="1" applyFont="1"/>
    <xf numFmtId="43" fontId="0" fillId="0" borderId="1" xfId="1" applyFont="1" applyFill="1" applyBorder="1" applyAlignment="1">
      <alignment vertical="center"/>
    </xf>
    <xf numFmtId="43" fontId="0" fillId="0" borderId="1" xfId="1" applyFont="1" applyFill="1" applyBorder="1" applyAlignment="1">
      <alignment horizontal="center" vertical="center"/>
    </xf>
    <xf numFmtId="15" fontId="0" fillId="0" borderId="1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wrapText="1"/>
    </xf>
    <xf numFmtId="43" fontId="0" fillId="0" borderId="0" xfId="1" applyFont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15" fontId="0" fillId="2" borderId="3" xfId="0" applyNumberFormat="1" applyFill="1" applyBorder="1" applyAlignment="1">
      <alignment vertical="center"/>
    </xf>
    <xf numFmtId="15" fontId="0" fillId="2" borderId="4" xfId="0" applyNumberFormat="1" applyFill="1" applyBorder="1" applyAlignment="1">
      <alignment vertical="center"/>
    </xf>
    <xf numFmtId="43" fontId="0" fillId="2" borderId="4" xfId="1" applyFont="1" applyFill="1" applyBorder="1" applyAlignment="1">
      <alignment vertical="center"/>
    </xf>
    <xf numFmtId="43" fontId="0" fillId="2" borderId="4" xfId="1" applyFont="1" applyFill="1" applyBorder="1" applyAlignment="1">
      <alignment horizontal="center" vertical="center"/>
    </xf>
    <xf numFmtId="15" fontId="0" fillId="2" borderId="4" xfId="1" applyNumberFormat="1" applyFont="1" applyFill="1" applyBorder="1" applyAlignment="1">
      <alignment horizontal="center" vertical="center"/>
    </xf>
    <xf numFmtId="43" fontId="0" fillId="2" borderId="5" xfId="1" applyFont="1" applyFill="1" applyBorder="1" applyAlignment="1">
      <alignment horizontal="center" vertical="center"/>
    </xf>
    <xf numFmtId="15" fontId="0" fillId="2" borderId="6" xfId="0" applyNumberFormat="1" applyFill="1" applyBorder="1" applyAlignment="1">
      <alignment vertical="center"/>
    </xf>
    <xf numFmtId="43" fontId="0" fillId="2" borderId="7" xfId="1" applyFont="1" applyFill="1" applyBorder="1" applyAlignment="1">
      <alignment horizontal="center" vertical="center"/>
    </xf>
    <xf numFmtId="15" fontId="0" fillId="2" borderId="8" xfId="0" applyNumberFormat="1" applyFill="1" applyBorder="1" applyAlignment="1">
      <alignment vertical="center"/>
    </xf>
    <xf numFmtId="43" fontId="0" fillId="2" borderId="9" xfId="1" applyFont="1" applyFill="1" applyBorder="1" applyAlignment="1">
      <alignment vertical="center"/>
    </xf>
    <xf numFmtId="43" fontId="0" fillId="0" borderId="9" xfId="1" applyFont="1" applyFill="1" applyBorder="1" applyAlignment="1">
      <alignment horizontal="center" vertical="center"/>
    </xf>
    <xf numFmtId="43" fontId="0" fillId="3" borderId="9" xfId="1" applyFont="1" applyFill="1" applyBorder="1" applyAlignment="1">
      <alignment vertical="center"/>
    </xf>
    <xf numFmtId="15" fontId="0" fillId="0" borderId="9" xfId="1" applyNumberFormat="1" applyFont="1" applyFill="1" applyBorder="1" applyAlignment="1">
      <alignment horizontal="center" vertical="center"/>
    </xf>
    <xf numFmtId="43" fontId="0" fillId="2" borderId="10" xfId="1" applyFont="1" applyFill="1" applyBorder="1" applyAlignment="1">
      <alignment horizontal="center" vertical="center"/>
    </xf>
    <xf numFmtId="43" fontId="0" fillId="0" borderId="9" xfId="1" applyFont="1" applyFill="1" applyBorder="1" applyAlignment="1">
      <alignment vertical="center"/>
    </xf>
    <xf numFmtId="43" fontId="0" fillId="2" borderId="9" xfId="1" applyFont="1" applyFill="1" applyBorder="1" applyAlignment="1">
      <alignment horizontal="center" vertical="center"/>
    </xf>
    <xf numFmtId="4" fontId="0" fillId="0" borderId="0" xfId="0" applyNumberFormat="1" applyAlignment="1">
      <alignment vertical="center"/>
    </xf>
    <xf numFmtId="15" fontId="0" fillId="2" borderId="9" xfId="0" applyNumberFormat="1" applyFill="1" applyBorder="1" applyAlignment="1">
      <alignment vertical="center"/>
    </xf>
    <xf numFmtId="166" fontId="3" fillId="3" borderId="12" xfId="5" applyNumberFormat="1" applyFont="1" applyFill="1" applyBorder="1" applyAlignment="1">
      <alignment horizontal="center"/>
    </xf>
    <xf numFmtId="43" fontId="3" fillId="3" borderId="12" xfId="1" applyFont="1" applyFill="1" applyBorder="1" applyAlignment="1">
      <alignment horizontal="center"/>
    </xf>
    <xf numFmtId="168" fontId="0" fillId="3" borderId="0" xfId="1" applyNumberFormat="1" applyFont="1" applyFill="1" applyAlignment="1">
      <alignment horizontal="center"/>
    </xf>
    <xf numFmtId="166" fontId="0" fillId="0" borderId="0" xfId="5" applyNumberFormat="1" applyFont="1"/>
    <xf numFmtId="0" fontId="3" fillId="0" borderId="2" xfId="0" applyFont="1" applyBorder="1"/>
    <xf numFmtId="0" fontId="0" fillId="4" borderId="0" xfId="0" applyFill="1"/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3" fillId="3" borderId="1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3" fillId="3" borderId="13" xfId="5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6" fontId="3" fillId="3" borderId="14" xfId="0" applyNumberFormat="1" applyFont="1" applyFill="1" applyBorder="1" applyAlignment="1">
      <alignment horizontal="center"/>
    </xf>
    <xf numFmtId="166" fontId="3" fillId="3" borderId="15" xfId="5" applyNumberFormat="1" applyFont="1" applyFill="1" applyBorder="1" applyAlignment="1">
      <alignment horizontal="center"/>
    </xf>
    <xf numFmtId="43" fontId="3" fillId="3" borderId="15" xfId="1" applyFont="1" applyFill="1" applyBorder="1" applyAlignment="1">
      <alignment horizontal="center"/>
    </xf>
    <xf numFmtId="166" fontId="3" fillId="3" borderId="16" xfId="5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3" fontId="3" fillId="0" borderId="0" xfId="0" applyNumberFormat="1" applyFont="1" applyAlignment="1">
      <alignment horizontal="center"/>
    </xf>
    <xf numFmtId="168" fontId="3" fillId="3" borderId="0" xfId="0" applyNumberFormat="1" applyFont="1" applyFill="1" applyAlignment="1">
      <alignment horizontal="center"/>
    </xf>
    <xf numFmtId="168" fontId="0" fillId="3" borderId="0" xfId="0" applyNumberFormat="1" applyFill="1" applyAlignment="1">
      <alignment horizontal="center"/>
    </xf>
    <xf numFmtId="0" fontId="2" fillId="0" borderId="0" xfId="6"/>
    <xf numFmtId="0" fontId="8" fillId="0" borderId="0" xfId="6" applyFont="1"/>
    <xf numFmtId="0" fontId="11" fillId="0" borderId="0" xfId="6" applyFont="1"/>
    <xf numFmtId="0" fontId="12" fillId="0" borderId="0" xfId="6" applyFont="1"/>
    <xf numFmtId="43" fontId="0" fillId="2" borderId="3" xfId="7" applyFont="1" applyFill="1" applyBorder="1"/>
    <xf numFmtId="164" fontId="13" fillId="2" borderId="8" xfId="8" applyNumberFormat="1" applyFont="1" applyFill="1" applyBorder="1"/>
    <xf numFmtId="8" fontId="2" fillId="2" borderId="0" xfId="7" applyNumberFormat="1" applyFont="1" applyFill="1"/>
    <xf numFmtId="8" fontId="2" fillId="2" borderId="0" xfId="7" applyNumberFormat="1" applyFont="1" applyFill="1" applyBorder="1"/>
    <xf numFmtId="43" fontId="2" fillId="2" borderId="0" xfId="7" applyFont="1" applyFill="1"/>
    <xf numFmtId="43" fontId="2" fillId="2" borderId="19" xfId="7" applyFont="1" applyFill="1" applyBorder="1"/>
    <xf numFmtId="7" fontId="2" fillId="6" borderId="0" xfId="7" applyNumberFormat="1" applyFont="1" applyFill="1"/>
    <xf numFmtId="8" fontId="2" fillId="6" borderId="2" xfId="7" applyNumberFormat="1" applyFont="1" applyFill="1" applyBorder="1"/>
    <xf numFmtId="43" fontId="2" fillId="7" borderId="0" xfId="7" applyFont="1" applyFill="1"/>
    <xf numFmtId="43" fontId="13" fillId="2" borderId="0" xfId="7" applyFont="1" applyFill="1"/>
    <xf numFmtId="43" fontId="13" fillId="2" borderId="23" xfId="7" applyFont="1" applyFill="1" applyBorder="1"/>
    <xf numFmtId="43" fontId="13" fillId="2" borderId="24" xfId="7" applyFont="1" applyFill="1" applyBorder="1"/>
    <xf numFmtId="43" fontId="2" fillId="2" borderId="24" xfId="7" applyFont="1" applyFill="1" applyBorder="1"/>
    <xf numFmtId="43" fontId="13" fillId="2" borderId="0" xfId="7" applyFont="1" applyFill="1" applyBorder="1"/>
    <xf numFmtId="7" fontId="2" fillId="3" borderId="0" xfId="9" applyNumberFormat="1" applyFont="1" applyFill="1"/>
    <xf numFmtId="44" fontId="0" fillId="2" borderId="0" xfId="9" applyFont="1" applyFill="1"/>
    <xf numFmtId="43" fontId="2" fillId="3" borderId="0" xfId="7" applyFont="1" applyFill="1"/>
    <xf numFmtId="43" fontId="0" fillId="2" borderId="0" xfId="7" applyFont="1" applyFill="1"/>
    <xf numFmtId="165" fontId="2" fillId="2" borderId="0" xfId="8" applyNumberFormat="1" applyFont="1" applyFill="1"/>
    <xf numFmtId="164" fontId="2" fillId="2" borderId="0" xfId="8" applyNumberFormat="1" applyFont="1" applyFill="1"/>
    <xf numFmtId="43" fontId="13" fillId="2" borderId="26" xfId="7" applyFont="1" applyFill="1" applyBorder="1"/>
    <xf numFmtId="43" fontId="2" fillId="2" borderId="2" xfId="7" applyFont="1" applyFill="1" applyBorder="1"/>
    <xf numFmtId="44" fontId="2" fillId="3" borderId="0" xfId="9" applyFont="1" applyFill="1"/>
    <xf numFmtId="7" fontId="2" fillId="0" borderId="0" xfId="7" applyNumberFormat="1" applyFont="1" applyFill="1"/>
    <xf numFmtId="8" fontId="13" fillId="3" borderId="0" xfId="7" applyNumberFormat="1" applyFont="1" applyFill="1"/>
    <xf numFmtId="7" fontId="2" fillId="2" borderId="0" xfId="7" applyNumberFormat="1" applyFont="1" applyFill="1"/>
    <xf numFmtId="43" fontId="13" fillId="2" borderId="1" xfId="7" applyFont="1" applyFill="1" applyBorder="1"/>
    <xf numFmtId="166" fontId="2" fillId="2" borderId="0" xfId="7" applyNumberFormat="1" applyFont="1" applyFill="1"/>
    <xf numFmtId="170" fontId="2" fillId="2" borderId="0" xfId="8" applyNumberFormat="1" applyFont="1" applyFill="1"/>
    <xf numFmtId="169" fontId="0" fillId="8" borderId="0" xfId="1" applyNumberFormat="1" applyFont="1" applyFill="1"/>
    <xf numFmtId="169" fontId="0" fillId="9" borderId="0" xfId="1" applyNumberFormat="1" applyFont="1" applyFill="1"/>
    <xf numFmtId="168" fontId="0" fillId="0" borderId="0" xfId="0" applyNumberFormat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9" fillId="2" borderId="17" xfId="0" applyFont="1" applyFill="1" applyBorder="1"/>
    <xf numFmtId="0" fontId="0" fillId="2" borderId="17" xfId="0" applyFill="1" applyBorder="1"/>
    <xf numFmtId="0" fontId="0" fillId="2" borderId="18" xfId="0" applyFill="1" applyBorder="1"/>
    <xf numFmtId="0" fontId="10" fillId="5" borderId="17" xfId="0" applyFont="1" applyFill="1" applyBorder="1"/>
    <xf numFmtId="0" fontId="2" fillId="2" borderId="0" xfId="0" applyFont="1" applyFill="1"/>
    <xf numFmtId="15" fontId="0" fillId="2" borderId="0" xfId="0" quotePrefix="1" applyNumberFormat="1" applyFill="1"/>
    <xf numFmtId="0" fontId="0" fillId="2" borderId="0" xfId="0" applyFill="1"/>
    <xf numFmtId="0" fontId="0" fillId="2" borderId="0" xfId="0" quotePrefix="1" applyFill="1"/>
    <xf numFmtId="0" fontId="2" fillId="2" borderId="5" xfId="0" applyFont="1" applyFill="1" applyBorder="1"/>
    <xf numFmtId="0" fontId="2" fillId="2" borderId="3" xfId="0" applyFont="1" applyFill="1" applyBorder="1"/>
    <xf numFmtId="0" fontId="0" fillId="2" borderId="5" xfId="0" applyFill="1" applyBorder="1"/>
    <xf numFmtId="43" fontId="0" fillId="2" borderId="0" xfId="0" applyNumberFormat="1" applyFill="1"/>
    <xf numFmtId="43" fontId="13" fillId="2" borderId="6" xfId="0" applyNumberFormat="1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0" fillId="2" borderId="10" xfId="0" applyFill="1" applyBorder="1"/>
    <xf numFmtId="0" fontId="2" fillId="2" borderId="0" xfId="0" quotePrefix="1" applyFont="1" applyFill="1"/>
    <xf numFmtId="43" fontId="13" fillId="2" borderId="0" xfId="0" applyNumberFormat="1" applyFont="1" applyFill="1"/>
    <xf numFmtId="0" fontId="13" fillId="2" borderId="10" xfId="0" applyFont="1" applyFill="1" applyBorder="1"/>
    <xf numFmtId="0" fontId="8" fillId="0" borderId="0" xfId="0" applyFont="1"/>
    <xf numFmtId="0" fontId="0" fillId="2" borderId="19" xfId="0" applyFill="1" applyBorder="1"/>
    <xf numFmtId="0" fontId="13" fillId="2" borderId="1" xfId="0" applyFont="1" applyFill="1" applyBorder="1"/>
    <xf numFmtId="0" fontId="8" fillId="2" borderId="0" xfId="0" applyFont="1" applyFill="1"/>
    <xf numFmtId="0" fontId="14" fillId="0" borderId="0" xfId="0" applyFont="1" applyAlignment="1">
      <alignment horizontal="center"/>
    </xf>
    <xf numFmtId="0" fontId="14" fillId="0" borderId="19" xfId="0" applyFont="1" applyBorder="1" applyAlignment="1">
      <alignment horizontal="center"/>
    </xf>
    <xf numFmtId="0" fontId="2" fillId="2" borderId="19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15" fontId="2" fillId="2" borderId="0" xfId="0" applyNumberFormat="1" applyFont="1" applyFill="1"/>
    <xf numFmtId="0" fontId="2" fillId="0" borderId="0" xfId="0" applyFont="1"/>
    <xf numFmtId="14" fontId="2" fillId="2" borderId="0" xfId="0" applyNumberFormat="1" applyFont="1" applyFill="1"/>
    <xf numFmtId="7" fontId="2" fillId="2" borderId="0" xfId="0" applyNumberFormat="1" applyFont="1" applyFill="1"/>
    <xf numFmtId="0" fontId="2" fillId="2" borderId="2" xfId="0" applyFont="1" applyFill="1" applyBorder="1"/>
    <xf numFmtId="7" fontId="2" fillId="2" borderId="2" xfId="0" applyNumberFormat="1" applyFont="1" applyFill="1" applyBorder="1"/>
    <xf numFmtId="8" fontId="2" fillId="2" borderId="0" xfId="0" applyNumberFormat="1" applyFont="1" applyFill="1"/>
    <xf numFmtId="0" fontId="13" fillId="2" borderId="0" xfId="0" applyFont="1" applyFill="1"/>
    <xf numFmtId="0" fontId="13" fillId="2" borderId="19" xfId="0" applyFont="1" applyFill="1" applyBorder="1"/>
    <xf numFmtId="43" fontId="8" fillId="2" borderId="0" xfId="0" applyNumberFormat="1" applyFont="1" applyFill="1"/>
    <xf numFmtId="43" fontId="2" fillId="2" borderId="0" xfId="0" applyNumberFormat="1" applyFont="1" applyFill="1"/>
    <xf numFmtId="0" fontId="13" fillId="2" borderId="24" xfId="0" applyFont="1" applyFill="1" applyBorder="1"/>
    <xf numFmtId="0" fontId="2" fillId="2" borderId="25" xfId="0" applyFont="1" applyFill="1" applyBorder="1"/>
    <xf numFmtId="0" fontId="2" fillId="2" borderId="24" xfId="0" applyFont="1" applyFill="1" applyBorder="1"/>
    <xf numFmtId="43" fontId="2" fillId="2" borderId="24" xfId="0" applyNumberFormat="1" applyFont="1" applyFill="1" applyBorder="1"/>
    <xf numFmtId="44" fontId="2" fillId="2" borderId="0" xfId="0" applyNumberFormat="1" applyFont="1" applyFill="1"/>
    <xf numFmtId="7" fontId="0" fillId="2" borderId="0" xfId="0" applyNumberFormat="1" applyFill="1"/>
    <xf numFmtId="2" fontId="2" fillId="2" borderId="0" xfId="0" applyNumberFormat="1" applyFont="1" applyFill="1"/>
    <xf numFmtId="0" fontId="13" fillId="2" borderId="26" xfId="0" applyFont="1" applyFill="1" applyBorder="1"/>
    <xf numFmtId="0" fontId="2" fillId="2" borderId="26" xfId="0" applyFont="1" applyFill="1" applyBorder="1"/>
    <xf numFmtId="0" fontId="2" fillId="2" borderId="2" xfId="0" applyFont="1" applyFill="1" applyBorder="1" applyAlignment="1">
      <alignment horizontal="left"/>
    </xf>
    <xf numFmtId="44" fontId="0" fillId="2" borderId="0" xfId="0" applyNumberFormat="1" applyFill="1"/>
    <xf numFmtId="0" fontId="13" fillId="2" borderId="0" xfId="0" applyFont="1" applyFill="1" applyAlignment="1">
      <alignment horizontal="right"/>
    </xf>
    <xf numFmtId="19" fontId="2" fillId="2" borderId="0" xfId="0" applyNumberFormat="1" applyFont="1" applyFill="1"/>
    <xf numFmtId="3" fontId="3" fillId="0" borderId="2" xfId="0" applyNumberFormat="1" applyFont="1" applyBorder="1" applyAlignment="1">
      <alignment horizontal="center"/>
    </xf>
    <xf numFmtId="168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/>
    </xf>
    <xf numFmtId="168" fontId="0" fillId="0" borderId="0" xfId="1" applyNumberFormat="1" applyFont="1"/>
    <xf numFmtId="14" fontId="3" fillId="0" borderId="2" xfId="0" applyNumberFormat="1" applyFont="1" applyBorder="1" applyAlignment="1">
      <alignment horizontal="center"/>
    </xf>
    <xf numFmtId="14" fontId="15" fillId="0" borderId="2" xfId="0" applyNumberFormat="1" applyFont="1" applyBorder="1" applyAlignment="1">
      <alignment horizontal="center"/>
    </xf>
    <xf numFmtId="168" fontId="0" fillId="10" borderId="0" xfId="1" applyNumberFormat="1" applyFont="1" applyFill="1" applyAlignment="1">
      <alignment horizontal="center"/>
    </xf>
    <xf numFmtId="168" fontId="0" fillId="10" borderId="2" xfId="1" applyNumberFormat="1" applyFont="1" applyFill="1" applyBorder="1" applyAlignment="1">
      <alignment horizontal="center"/>
    </xf>
    <xf numFmtId="43" fontId="0" fillId="2" borderId="0" xfId="3" applyFont="1" applyFill="1"/>
    <xf numFmtId="171" fontId="0" fillId="2" borderId="0" xfId="0" applyNumberFormat="1" applyFill="1"/>
    <xf numFmtId="172" fontId="13" fillId="2" borderId="0" xfId="3" applyNumberFormat="1" applyFont="1" applyFill="1"/>
    <xf numFmtId="173" fontId="13" fillId="2" borderId="0" xfId="0" applyNumberFormat="1" applyFont="1" applyFill="1"/>
    <xf numFmtId="165" fontId="13" fillId="2" borderId="8" xfId="8" applyNumberFormat="1" applyFont="1" applyFill="1" applyBorder="1"/>
    <xf numFmtId="174" fontId="13" fillId="2" borderId="8" xfId="8" applyNumberFormat="1" applyFont="1" applyFill="1" applyBorder="1"/>
    <xf numFmtId="0" fontId="13" fillId="2" borderId="20" xfId="0" applyFont="1" applyFill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14" fillId="0" borderId="22" xfId="0" applyFont="1" applyBorder="1" applyAlignment="1">
      <alignment horizontal="center"/>
    </xf>
  </cellXfs>
  <cellStyles count="10">
    <cellStyle name="Comma" xfId="1" builtinId="3"/>
    <cellStyle name="Comma 10" xfId="3" xr:uid="{00000000-0005-0000-0000-000001000000}"/>
    <cellStyle name="Comma 102" xfId="2" xr:uid="{00000000-0005-0000-0000-000002000000}"/>
    <cellStyle name="Comma 2" xfId="7" xr:uid="{170EF741-2651-4B58-BF7D-FAB30D769CA1}"/>
    <cellStyle name="Currency 2" xfId="9" xr:uid="{27448DFA-E118-4BA9-B883-CFA4EDCD6855}"/>
    <cellStyle name="Normal" xfId="0" builtinId="0"/>
    <cellStyle name="Normal 266" xfId="4" xr:uid="{00000000-0005-0000-0000-000004000000}"/>
    <cellStyle name="Normal 3" xfId="6" xr:uid="{FD0AFFD5-6A3A-425C-A689-A44E14B7DF40}"/>
    <cellStyle name="Percent" xfId="5" builtinId="5"/>
    <cellStyle name="Percent 2" xfId="8" xr:uid="{AC606B77-6CB0-49D7-A28E-7C36379B80F6}"/>
  </cellStyles>
  <dxfs count="8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00FF"/>
      <color rgb="FFFFFFCC"/>
      <color rgb="FF3333FF"/>
      <color rgb="FFFF0066"/>
      <color rgb="FFCCFF33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7F44E443-9168-4C04-9C7F-0F34E6248AC1}"/>
            </a:ext>
          </a:extLst>
        </xdr:cNvPr>
        <xdr:cNvCxnSpPr/>
      </xdr:nvCxnSpPr>
      <xdr:spPr>
        <a:xfrm>
          <a:off x="1946089" y="748851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9CEF407-07AD-4BAC-8296-311BC62185CC}"/>
            </a:ext>
          </a:extLst>
        </xdr:cNvPr>
        <xdr:cNvCxnSpPr/>
      </xdr:nvCxnSpPr>
      <xdr:spPr>
        <a:xfrm>
          <a:off x="4051675" y="7864289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E8D9740-585B-4E75-82B6-6A330BA476E5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508BD06-94DF-4F10-BB9B-E04C0EDE09B4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89A8D42-AAE5-4EE2-84D1-D593ABB6D5BF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0E8F460-3A7C-4FBE-89D9-30D11C57494C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D9D25B1-DD23-4BE9-8340-A49EF9C5DBE6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219962E-A46C-4529-A8F7-FD5A49FF799E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0A5CCF-E119-4461-A44B-3B1D133F6FFA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8129C33-80B3-4DD9-825A-9813954DC866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FD52FCE4-31E6-4A43-8F62-EEEC29085D71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99D0477-A87C-496C-B80B-2CBE3AD77DB0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32A79CD-1031-48ED-ADF2-C92BB3D223F9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B81222A-C038-4292-AC71-52C46C59AB6B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FFADDE8-028A-4854-B474-FCEFDB01E536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9EB9B2B-4726-4B5D-A168-AE6F39DEC107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C6DBB09-47F1-424F-B2A8-A927ACF663C0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1695825</xdr:colOff>
      <xdr:row>49</xdr:row>
      <xdr:rowOff>104589</xdr:rowOff>
    </xdr:from>
    <xdr:to>
      <xdr:col>2</xdr:col>
      <xdr:colOff>2084295</xdr:colOff>
      <xdr:row>49</xdr:row>
      <xdr:rowOff>104589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637089F-9E06-470B-AA58-6110AAB5A772}"/>
            </a:ext>
          </a:extLst>
        </xdr:cNvPr>
        <xdr:cNvCxnSpPr/>
      </xdr:nvCxnSpPr>
      <xdr:spPr>
        <a:xfrm>
          <a:off x="3886575" y="9381939"/>
          <a:ext cx="11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2C623C34-7BB6-4CB0-9516-05BA18426FD9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CE340A9-89E3-4D2B-B998-52EFB5FF03B7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DF8FC90-2547-4431-8107-9D6A2C1CD221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5D43116-30C4-487A-9BCB-F0BBFD402954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14C6704-FD0F-4C73-B262-3C70AC4B0994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1628589</xdr:colOff>
      <xdr:row>47</xdr:row>
      <xdr:rowOff>97118</xdr:rowOff>
    </xdr:from>
    <xdr:to>
      <xdr:col>1</xdr:col>
      <xdr:colOff>2017059</xdr:colOff>
      <xdr:row>47</xdr:row>
      <xdr:rowOff>97118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F606A5C-481E-40E6-BF23-68DDD7658EC8}"/>
            </a:ext>
          </a:extLst>
        </xdr:cNvPr>
        <xdr:cNvCxnSpPr/>
      </xdr:nvCxnSpPr>
      <xdr:spPr>
        <a:xfrm>
          <a:off x="1977839" y="9006168"/>
          <a:ext cx="38847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135AAA-9918-4417-B604-055FA870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023A52-EC59-4856-B208-4990F6169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6A8C90-D049-40B3-9045-E5E7AE978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0359A-786C-4F4C-A96B-CECE1016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A127CC-0D00-4ADD-8DAB-054FAD0EF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25F634-7F7D-4ED0-B742-348A7B115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9A080F-E784-4219-A5C7-7BA37583C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44A6C3-E697-425A-BDEB-10F2FADCE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E0620D-C649-47B1-AB73-1073E167E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711199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BE01F-557E-4D23-B238-F3EB0A22D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736599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A30877-E79D-4D56-9A7C-4C33EF88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704056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0E1A36-4314-4BCD-9AB1-68278C278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2381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09C1FA-4B09-4F01-97DD-449CD453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F69B65-6223-410A-BA4D-923781362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2EC133-C49F-41B2-B04E-5B80CF796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350044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DD1C45-C3D9-40B6-95FE-046CA6614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08256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365125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EB1187-7399-4A9A-A218-4736C55E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9492CD-A5D0-4E65-9E8B-76DD0E7EB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350043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FF5388-ADCB-4FA6-BCC6-954656DDA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03493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369887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93732E-7DF7-40B1-BE4C-97C7C156A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F463B0-E94D-44A4-9804-C107917F5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338137</xdr:colOff>
      <xdr:row>0</xdr:row>
      <xdr:rowOff>552450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1F5916-E9EF-45B8-89B8-43C8A5E7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363537</xdr:colOff>
      <xdr:row>0</xdr:row>
      <xdr:rowOff>552450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DB8AE7-8220-488B-893F-57244D4F1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9233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336550</xdr:colOff>
      <xdr:row>0</xdr:row>
      <xdr:rowOff>552450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9794E-8078-4B11-95A1-923C303BA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97937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AV109"/>
  <sheetViews>
    <sheetView zoomScale="85" zoomScaleNormal="85" zoomScalePageLayoutView="70" workbookViewId="0"/>
  </sheetViews>
  <sheetFormatPr defaultColWidth="8.7109375" defaultRowHeight="15" x14ac:dyDescent="0.25"/>
  <cols>
    <col min="1" max="1" width="5" bestFit="1" customWidth="1"/>
    <col min="2" max="2" width="29.28515625" bestFit="1" customWidth="1"/>
    <col min="3" max="3" width="21.42578125" bestFit="1" customWidth="1"/>
    <col min="4" max="4" width="15.7109375" bestFit="1" customWidth="1"/>
    <col min="5" max="5" width="19.28515625" bestFit="1" customWidth="1"/>
    <col min="6" max="6" width="13.85546875" bestFit="1" customWidth="1"/>
    <col min="7" max="7" width="17.28515625" bestFit="1" customWidth="1"/>
    <col min="8" max="8" width="19.5703125" style="1" bestFit="1" customWidth="1"/>
    <col min="9" max="9" width="18.140625" style="1" customWidth="1"/>
    <col min="10" max="10" width="17.7109375" style="1" bestFit="1" customWidth="1"/>
    <col min="11" max="11" width="17.28515625" style="1" bestFit="1" customWidth="1"/>
    <col min="12" max="12" width="14.5703125" style="1" customWidth="1"/>
    <col min="13" max="13" width="23.1406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8.28515625" bestFit="1" customWidth="1"/>
    <col min="21" max="21" width="15.85546875" bestFit="1" customWidth="1"/>
    <col min="22" max="22" width="13.140625" bestFit="1" customWidth="1"/>
    <col min="23" max="24" width="14.140625" bestFit="1" customWidth="1"/>
    <col min="25" max="27" width="12.5703125" bestFit="1" customWidth="1"/>
    <col min="28" max="28" width="20.5703125" bestFit="1" customWidth="1"/>
    <col min="29" max="29" width="18.5703125" bestFit="1" customWidth="1"/>
    <col min="30" max="30" width="25.28515625" bestFit="1" customWidth="1"/>
    <col min="31" max="31" width="17.28515625" bestFit="1" customWidth="1"/>
    <col min="32" max="32" width="40.28515625" bestFit="1" customWidth="1"/>
    <col min="33" max="33" width="90.7109375" bestFit="1" customWidth="1"/>
  </cols>
  <sheetData>
    <row r="1" spans="1:33" x14ac:dyDescent="0.25">
      <c r="B1" s="6"/>
      <c r="C1" t="s">
        <v>274</v>
      </c>
      <c r="E1" t="s">
        <v>341</v>
      </c>
      <c r="G1" t="s">
        <v>345</v>
      </c>
      <c r="I1" s="2"/>
      <c r="J1" s="2"/>
      <c r="K1" s="2" t="s">
        <v>338</v>
      </c>
    </row>
    <row r="2" spans="1:33" x14ac:dyDescent="0.25">
      <c r="E2" t="s">
        <v>342</v>
      </c>
      <c r="F2" s="25"/>
      <c r="G2" t="s">
        <v>344</v>
      </c>
      <c r="K2" s="2"/>
      <c r="L2" s="2"/>
      <c r="M2" s="2"/>
    </row>
    <row r="3" spans="1:33" ht="18.75" x14ac:dyDescent="0.3">
      <c r="C3" s="15" t="s">
        <v>1</v>
      </c>
      <c r="E3" t="s">
        <v>343</v>
      </c>
      <c r="F3" s="25"/>
      <c r="G3" s="25"/>
    </row>
    <row r="4" spans="1:33" ht="30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388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33" x14ac:dyDescent="0.25">
      <c r="A5" s="53" t="s">
        <v>375</v>
      </c>
      <c r="B5" s="53" t="s">
        <v>394</v>
      </c>
      <c r="C5" s="30">
        <v>44927</v>
      </c>
      <c r="D5" s="31">
        <v>44938</v>
      </c>
      <c r="E5" s="32">
        <f>SUMIFS('SOC Detail Cap Acct'!S:S,'SOC Detail Cap Acct'!K:K,'FIHI (PBC M)'!B5,'SOC Detail Cap Acct'!H:H,'FIHI (PBC M)'!$C$1,'SOC Detail Cap Acct'!R:R,'FIHI (PBC M)'!$E$1)+SUMIFS('SOC Detail Cap Acct'!S:S,'SOC Detail Cap Acct'!K:K,'FIHI (PBC M)'!B5,'SOC Detail Cap Acct'!H:H,'FIHI (PBC M)'!$C$1,'SOC Detail Cap Acct'!R:R,'FIHI (PBC M)'!$E$2)+SUMIFS('SOC Detail Cap Acct'!S:S,'SOC Detail Cap Acct'!K:K,'FIHI (PBC M)'!B5,'SOC Detail Cap Acct'!H:H,'FIHI (PBC M)'!$C$1,'SOC Detail Cap Acct'!R:R,'FIHI (PBC M)'!$E$3)</f>
        <v>543384167.09640002</v>
      </c>
      <c r="F5" s="33" t="s">
        <v>11</v>
      </c>
      <c r="G5" s="32">
        <f>SUMIFS('SOC Detail Cap Acct'!S:S,'SOC Detail Cap Acct'!K:K,'FIHI (PBC M)'!B5,'SOC Detail Cap Acct'!H:H,'FIHI (PBC M)'!$C$1,'SOC Detail Cap Acct'!R:R,'FIHI (PBC M)'!$G$1)-SUMIFS('SOC Detail Cap Acct'!S:S,'SOC Detail Cap Acct'!K:K,'FIHI (PBC M)'!B5,'SOC Detail Cap Acct'!H:H,'FIHI (PBC M)'!$C$1,'SOC Detail Cap Acct'!R:R,'FIHI (PBC M)'!$G$2)</f>
        <v>544238474.75639999</v>
      </c>
      <c r="H5" s="34" t="s">
        <v>11</v>
      </c>
      <c r="I5" s="33">
        <f>-SUMIFS('SOC Detail Expenses'!S:S,'SOC Detail Expenses'!K:K,'FIHI (PBC M)'!B5,'SOC Detail Expenses'!H:H,'FIHI (PBC M)'!$C$1)</f>
        <v>9091.9200000000019</v>
      </c>
      <c r="J5" s="33">
        <f>-SUMIFS('SOC Detail Mgmt Fees'!S:S,'SOC Detail Mgmt Fees'!K:K,'FIHI (PBC M)'!B5,'SOC Detail Mgmt Fees'!H:H,'FIHI (PBC M)'!$C$1)</f>
        <v>44592.760000000009</v>
      </c>
      <c r="K5" s="35">
        <f>-SUMIFS('SOC Detail Mgmt Fees'!S:S,'SOC Detail Mgmt Fees'!H:H,'FIHI (PBC M)'!$C$1,'SOC Detail Mgmt Fees'!R:R,'FIHI (PBC M)'!$K$1,'SOC Detail Mgmt Fees'!K:K,'FIHI (PBC M)'!B5)</f>
        <v>49660.08</v>
      </c>
      <c r="L5" s="26"/>
      <c r="M5" s="26"/>
      <c r="N5" s="54">
        <f>+G5/E5-1</f>
        <v>1.5721982930878564E-3</v>
      </c>
      <c r="O5" s="55">
        <f>(J5+I5)/E5</f>
        <v>9.8796916161298431E-5</v>
      </c>
      <c r="P5" s="55">
        <f>(K5+I5)/E5</f>
        <v>1.0812239950594107E-4</v>
      </c>
      <c r="Q5" s="28">
        <f>+G5-E5+J5+I5</f>
        <v>907992.33999996667</v>
      </c>
      <c r="R5" s="62">
        <f>+Q5/E5</f>
        <v>1.6709952092492284E-3</v>
      </c>
      <c r="S5" s="17"/>
      <c r="T5" t="s">
        <v>375</v>
      </c>
      <c r="U5" s="51">
        <f t="shared" ref="U5:U16" si="0">SUMIF($A$5:$A$41,T5,$R$5:$R$41)</f>
        <v>4.4134766489352523E-3</v>
      </c>
      <c r="V5" s="51">
        <f t="shared" ref="V5:V16" si="1">SUMIF($A$5:$A$41,T5,$N$5:$N$41)</f>
        <v>4.1725691342462401E-3</v>
      </c>
      <c r="W5" s="108">
        <f t="shared" ref="W5:W16" si="2">1+U5</f>
        <v>1.0044134766489352</v>
      </c>
      <c r="X5" s="108">
        <f t="shared" ref="X5:X16" si="3">1+V5</f>
        <v>1.0041725691342462</v>
      </c>
    </row>
    <row r="6" spans="1:33" x14ac:dyDescent="0.25">
      <c r="A6" s="53" t="s">
        <v>375</v>
      </c>
      <c r="B6" s="53" t="s">
        <v>404</v>
      </c>
      <c r="C6" s="36">
        <f>D5+1</f>
        <v>44939</v>
      </c>
      <c r="D6" s="3">
        <v>44945</v>
      </c>
      <c r="E6" s="7">
        <f>SUMIFS('SOC Detail Cap Acct'!S:S,'SOC Detail Cap Acct'!K:K,'FIHI (PBC M)'!B6,'SOC Detail Cap Acct'!H:H,'FIHI (PBC M)'!$C$1,'SOC Detail Cap Acct'!R:R,'FIHI (PBC M)'!$E$1)+SUMIFS('SOC Detail Cap Acct'!S:S,'SOC Detail Cap Acct'!K:K,'FIHI (PBC M)'!B6,'SOC Detail Cap Acct'!H:H,'FIHI (PBC M)'!$C$1,'SOC Detail Cap Acct'!R:R,'FIHI (PBC M)'!$E$2)+SUMIFS('SOC Detail Cap Acct'!S:S,'SOC Detail Cap Acct'!K:K,'FIHI (PBC M)'!B6,'SOC Detail Cap Acct'!H:H,'FIHI (PBC M)'!$C$1,'SOC Detail Cap Acct'!R:R,'FIHI (PBC M)'!$E$3)</f>
        <v>583882174.35640001</v>
      </c>
      <c r="F6" s="8" t="s">
        <v>11</v>
      </c>
      <c r="G6" s="7">
        <f>SUMIFS('SOC Detail Cap Acct'!S:S,'SOC Detail Cap Acct'!K:K,'FIHI (PBC M)'!B6,'SOC Detail Cap Acct'!H:H,'FIHI (PBC M)'!$C$1,'SOC Detail Cap Acct'!R:R,'FIHI (PBC M)'!$G$1)-SUMIFS('SOC Detail Cap Acct'!S:S,'SOC Detail Cap Acct'!K:K,'FIHI (PBC M)'!B6,'SOC Detail Cap Acct'!H:H,'FIHI (PBC M)'!$C$1,'SOC Detail Cap Acct'!R:R,'FIHI (PBC M)'!$G$2)</f>
        <v>584441890.35639989</v>
      </c>
      <c r="H6" s="9" t="s">
        <v>11</v>
      </c>
      <c r="I6" s="8">
        <f>-SUMIFS('SOC Detail Expenses'!S:S,'SOC Detail Expenses'!K:K,'FIHI (PBC M)'!B6,'SOC Detail Expenses'!H:H,'FIHI (PBC M)'!$C$1)</f>
        <v>5973.0999999999995</v>
      </c>
      <c r="J6" s="8">
        <f>-SUMIFS('SOC Detail Mgmt Fees'!S:S,'SOC Detail Mgmt Fees'!K:K,'FIHI (PBC M)'!B6,'SOC Detail Mgmt Fees'!H:H,'FIHI (PBC M)'!$C$1)</f>
        <v>25850.9</v>
      </c>
      <c r="K6" s="37">
        <f>-SUMIFS('SOC Detail Mgmt Fees'!S:S,'SOC Detail Mgmt Fees'!H:H,'FIHI (PBC M)'!$C$1,'SOC Detail Mgmt Fees'!R:R,'FIHI (PBC M)'!$K$1,'SOC Detail Mgmt Fees'!K:K,'FIHI (PBC M)'!B6)</f>
        <v>31221.469999999998</v>
      </c>
      <c r="L6" s="26"/>
      <c r="M6" s="26"/>
      <c r="N6" s="56">
        <f t="shared" ref="N6:N31" si="4">+G6/E6-1</f>
        <v>9.5861121401230598E-4</v>
      </c>
      <c r="O6" s="57">
        <f t="shared" ref="O6:O31" si="5">(J6+I6)/E6</f>
        <v>5.4504147236690124E-5</v>
      </c>
      <c r="P6" s="57">
        <f t="shared" ref="P6:P31" si="6">(K6+I6)/E6</f>
        <v>6.3702184504945238E-5</v>
      </c>
      <c r="Q6" s="27">
        <f t="shared" ref="Q6:Q31" si="7">+G6-E6+J6+I6</f>
        <v>591539.99999988079</v>
      </c>
      <c r="R6" s="63">
        <f t="shared" ref="R6:R31" si="8">+Q6/E6</f>
        <v>1.0131153612489058E-3</v>
      </c>
      <c r="S6" s="16"/>
      <c r="T6" t="s">
        <v>376</v>
      </c>
      <c r="U6" s="51">
        <f t="shared" si="0"/>
        <v>4.0798085019580765E-3</v>
      </c>
      <c r="V6" s="51">
        <f t="shared" si="1"/>
        <v>3.8876569910539782E-3</v>
      </c>
      <c r="W6" s="108">
        <f t="shared" si="2"/>
        <v>1.004079808501958</v>
      </c>
      <c r="X6" s="108">
        <f t="shared" si="3"/>
        <v>1.003887656991054</v>
      </c>
      <c r="Y6" s="19"/>
      <c r="Z6" s="19"/>
    </row>
    <row r="7" spans="1:33" x14ac:dyDescent="0.25">
      <c r="A7" s="53" t="s">
        <v>375</v>
      </c>
      <c r="B7" s="53" t="s">
        <v>402</v>
      </c>
      <c r="C7" s="36">
        <f t="shared" ref="C7:C14" si="9">D6+1</f>
        <v>44946</v>
      </c>
      <c r="D7" s="3">
        <v>44957</v>
      </c>
      <c r="E7" s="7">
        <f>SUMIFS('SOC Detail Cap Acct'!S:S,'SOC Detail Cap Acct'!K:K,'FIHI (PBC M)'!B7,'SOC Detail Cap Acct'!H:H,'FIHI (PBC M)'!$C$1,'SOC Detail Cap Acct'!R:R,'FIHI (PBC M)'!$E$1)+SUMIFS('SOC Detail Cap Acct'!S:S,'SOC Detail Cap Acct'!K:K,'FIHI (PBC M)'!B7,'SOC Detail Cap Acct'!H:H,'FIHI (PBC M)'!$C$1,'SOC Detail Cap Acct'!R:R,'FIHI (PBC M)'!$E$2)+SUMIFS('SOC Detail Cap Acct'!S:S,'SOC Detail Cap Acct'!K:K,'FIHI (PBC M)'!B7,'SOC Detail Cap Acct'!H:H,'FIHI (PBC M)'!$C$1,'SOC Detail Cap Acct'!R:R,'FIHI (PBC M)'!$E$3)</f>
        <v>584441890.35639989</v>
      </c>
      <c r="F7" s="8" t="s">
        <v>11</v>
      </c>
      <c r="G7" s="7">
        <f>SUMIFS('SOC Detail Cap Acct'!S:S,'SOC Detail Cap Acct'!K:K,'FIHI (PBC M)'!B7,'SOC Detail Cap Acct'!H:H,'FIHI (PBC M)'!$C$1,'SOC Detail Cap Acct'!R:R,'FIHI (PBC M)'!$G$1)-SUMIFS('SOC Detail Cap Acct'!S:S,'SOC Detail Cap Acct'!K:K,'FIHI (PBC M)'!B7,'SOC Detail Cap Acct'!H:H,'FIHI (PBC M)'!$C$1,'SOC Detail Cap Acct'!R:R,'FIHI (PBC M)'!$G$2)</f>
        <v>585401403.45639992</v>
      </c>
      <c r="H7" s="9" t="s">
        <v>11</v>
      </c>
      <c r="I7" s="8">
        <f>-SUMIFS('SOC Detail Expenses'!S:S,'SOC Detail Expenses'!K:K,'FIHI (PBC M)'!B7,'SOC Detail Expenses'!H:H,'FIHI (PBC M)'!$C$1)</f>
        <v>10239.6</v>
      </c>
      <c r="J7" s="8">
        <f>-SUMIFS('SOC Detail Mgmt Fees'!S:S,'SOC Detail Mgmt Fees'!K:K,'FIHI (PBC M)'!B7,'SOC Detail Mgmt Fees'!H:H,'FIHI (PBC M)'!$C$1)</f>
        <v>40961.279999999992</v>
      </c>
      <c r="K7" s="37">
        <f>-SUMIFS('SOC Detail Mgmt Fees'!S:S,'SOC Detail Mgmt Fees'!H:H,'FIHI (PBC M)'!$C$1,'SOC Detail Mgmt Fees'!R:R,'FIHI (PBC M)'!$K$1,'SOC Detail Mgmt Fees'!K:K,'FIHI (PBC M)'!B7)</f>
        <v>53522.51999999999</v>
      </c>
      <c r="L7" s="26"/>
      <c r="M7" s="26"/>
      <c r="N7" s="56">
        <f t="shared" si="4"/>
        <v>1.6417596271460777E-3</v>
      </c>
      <c r="O7" s="57">
        <f t="shared" si="5"/>
        <v>8.7606451291123328E-5</v>
      </c>
      <c r="P7" s="57">
        <f t="shared" si="6"/>
        <v>1.0909916118626791E-4</v>
      </c>
      <c r="Q7" s="27">
        <f t="shared" si="7"/>
        <v>1010713.9800000238</v>
      </c>
      <c r="R7" s="63">
        <f t="shared" si="8"/>
        <v>1.7293660784371188E-3</v>
      </c>
      <c r="S7" s="16"/>
      <c r="T7" t="s">
        <v>377</v>
      </c>
      <c r="U7" s="51">
        <f t="shared" si="0"/>
        <v>4.6784920389097272E-3</v>
      </c>
      <c r="V7" s="51">
        <f t="shared" si="1"/>
        <v>4.4372834606225542E-3</v>
      </c>
      <c r="W7" s="108">
        <f t="shared" si="2"/>
        <v>1.0046784920389098</v>
      </c>
      <c r="X7" s="108">
        <f t="shared" si="3"/>
        <v>1.0044372834606226</v>
      </c>
      <c r="AB7" s="20"/>
      <c r="AD7" s="20"/>
      <c r="AE7" s="17"/>
      <c r="AF7" s="17"/>
      <c r="AG7" s="11"/>
    </row>
    <row r="8" spans="1:33" x14ac:dyDescent="0.25">
      <c r="A8" s="53" t="s">
        <v>376</v>
      </c>
      <c r="B8" s="53" t="s">
        <v>400</v>
      </c>
      <c r="C8" s="36">
        <f t="shared" si="9"/>
        <v>44958</v>
      </c>
      <c r="D8" s="3">
        <v>44966</v>
      </c>
      <c r="E8" s="7">
        <f>SUMIFS('SOC Detail Cap Acct'!S:S,'SOC Detail Cap Acct'!K:K,'FIHI (PBC M)'!B8,'SOC Detail Cap Acct'!H:H,'FIHI (PBC M)'!$C$1,'SOC Detail Cap Acct'!R:R,'FIHI (PBC M)'!$E$1)+SUMIFS('SOC Detail Cap Acct'!S:S,'SOC Detail Cap Acct'!K:K,'FIHI (PBC M)'!B8,'SOC Detail Cap Acct'!H:H,'FIHI (PBC M)'!$C$1,'SOC Detail Cap Acct'!R:R,'FIHI (PBC M)'!$E$2)+SUMIFS('SOC Detail Cap Acct'!S:S,'SOC Detail Cap Acct'!K:K,'FIHI (PBC M)'!B8,'SOC Detail Cap Acct'!H:H,'FIHI (PBC M)'!$C$1,'SOC Detail Cap Acct'!R:R,'FIHI (PBC M)'!$E$3)</f>
        <v>585401403.45639992</v>
      </c>
      <c r="F8" s="8" t="s">
        <v>11</v>
      </c>
      <c r="G8" s="7">
        <f>SUMIFS('SOC Detail Cap Acct'!S:S,'SOC Detail Cap Acct'!K:K,'FIHI (PBC M)'!B8,'SOC Detail Cap Acct'!H:H,'FIHI (PBC M)'!$C$1,'SOC Detail Cap Acct'!R:R,'FIHI (PBC M)'!$G$1)-SUMIFS('SOC Detail Cap Acct'!S:S,'SOC Detail Cap Acct'!K:K,'FIHI (PBC M)'!B8,'SOC Detail Cap Acct'!H:H,'FIHI (PBC M)'!$C$1,'SOC Detail Cap Acct'!R:R,'FIHI (PBC M)'!$G$2)</f>
        <v>586121038.34509993</v>
      </c>
      <c r="H8" s="9" t="s">
        <v>11</v>
      </c>
      <c r="I8" s="8">
        <f>-SUMIFS('SOC Detail Expenses'!S:S,'SOC Detail Expenses'!K:K,'FIHI (PBC M)'!B8,'SOC Detail Expenses'!H:H,'FIHI (PBC M)'!$C$1)</f>
        <v>7679.6999999999989</v>
      </c>
      <c r="J8" s="8">
        <f>-SUMIFS('SOC Detail Mgmt Fees'!S:S,'SOC Detail Mgmt Fees'!K:K,'FIHI (PBC M)'!B8,'SOC Detail Mgmt Fees'!H:H,'FIHI (PBC M)'!$C$1)</f>
        <v>36791.641299999988</v>
      </c>
      <c r="K8" s="37">
        <f>-SUMIFS('SOC Detail Mgmt Fees'!S:S,'SOC Detail Mgmt Fees'!H:H,'FIHI (PBC M)'!$C$1,'SOC Detail Mgmt Fees'!R:R,'FIHI (PBC M)'!$K$1,'SOC Detail Mgmt Fees'!K:K,'FIHI (PBC M)'!B8)</f>
        <v>40141.89</v>
      </c>
      <c r="L8" s="26"/>
      <c r="M8" s="26"/>
      <c r="N8" s="56">
        <f t="shared" si="4"/>
        <v>1.2293016115969557E-3</v>
      </c>
      <c r="O8" s="57">
        <f t="shared" si="5"/>
        <v>7.5967261160336737E-5</v>
      </c>
      <c r="P8" s="57">
        <f t="shared" si="6"/>
        <v>8.1690255126902337E-5</v>
      </c>
      <c r="Q8" s="27">
        <f t="shared" si="7"/>
        <v>764106.23000000836</v>
      </c>
      <c r="R8" s="63">
        <f t="shared" si="8"/>
        <v>1.3052688727571836E-3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8">
        <f t="shared" si="2"/>
        <v>1</v>
      </c>
      <c r="X8" s="108">
        <f t="shared" si="3"/>
        <v>1</v>
      </c>
      <c r="AB8" s="20"/>
      <c r="AC8" s="20"/>
      <c r="AD8" s="20"/>
      <c r="AE8" s="17"/>
      <c r="AF8" s="17"/>
      <c r="AG8" s="11"/>
    </row>
    <row r="9" spans="1:33" x14ac:dyDescent="0.25">
      <c r="A9" s="53" t="s">
        <v>376</v>
      </c>
      <c r="B9" s="53" t="s">
        <v>398</v>
      </c>
      <c r="C9" s="36">
        <f t="shared" si="9"/>
        <v>44967</v>
      </c>
      <c r="D9" s="3">
        <v>44973</v>
      </c>
      <c r="E9" s="7">
        <f>SUMIFS('SOC Detail Cap Acct'!S:S,'SOC Detail Cap Acct'!K:K,'FIHI (PBC M)'!B9,'SOC Detail Cap Acct'!H:H,'FIHI (PBC M)'!$C$1,'SOC Detail Cap Acct'!R:R,'FIHI (PBC M)'!$E$1)+SUMIFS('SOC Detail Cap Acct'!S:S,'SOC Detail Cap Acct'!K:K,'FIHI (PBC M)'!B9,'SOC Detail Cap Acct'!H:H,'FIHI (PBC M)'!$C$1,'SOC Detail Cap Acct'!R:R,'FIHI (PBC M)'!$E$2)+SUMIFS('SOC Detail Cap Acct'!S:S,'SOC Detail Cap Acct'!K:K,'FIHI (PBC M)'!B9,'SOC Detail Cap Acct'!H:H,'FIHI (PBC M)'!$C$1,'SOC Detail Cap Acct'!R:R,'FIHI (PBC M)'!$E$3)</f>
        <v>818825677.66629982</v>
      </c>
      <c r="F9" s="8" t="s">
        <v>11</v>
      </c>
      <c r="G9" s="7">
        <f>SUMIFS('SOC Detail Cap Acct'!S:S,'SOC Detail Cap Acct'!K:K,'FIHI (PBC M)'!B9,'SOC Detail Cap Acct'!H:H,'FIHI (PBC M)'!$C$1,'SOC Detail Cap Acct'!R:R,'FIHI (PBC M)'!$G$1)-SUMIFS('SOC Detail Cap Acct'!S:S,'SOC Detail Cap Acct'!K:K,'FIHI (PBC M)'!B9,'SOC Detail Cap Acct'!H:H,'FIHI (PBC M)'!$C$1,'SOC Detail Cap Acct'!R:R,'FIHI (PBC M)'!$G$2)</f>
        <v>819628126.92629993</v>
      </c>
      <c r="H9" s="9" t="s">
        <v>11</v>
      </c>
      <c r="I9" s="8">
        <f>-SUMIFS('SOC Detail Expenses'!S:S,'SOC Detail Expenses'!K:K,'FIHI (PBC M)'!B9,'SOC Detail Expenses'!H:H,'FIHI (PBC M)'!$C$1)</f>
        <v>7766.2899999999991</v>
      </c>
      <c r="J9" s="8">
        <f>-SUMIFS('SOC Detail Mgmt Fees'!S:S,'SOC Detail Mgmt Fees'!K:K,'FIHI (PBC M)'!B9,'SOC Detail Mgmt Fees'!H:H,'FIHI (PBC M)'!$C$1)</f>
        <v>16926.55999999999</v>
      </c>
      <c r="K9" s="37">
        <f>-SUMIFS('SOC Detail Mgmt Fees'!S:S,'SOC Detail Mgmt Fees'!H:H,'FIHI (PBC M)'!$C$1,'SOC Detail Mgmt Fees'!R:R,'FIHI (PBC M)'!$K$1,'SOC Detail Mgmt Fees'!K:K,'FIHI (PBC M)'!B9)</f>
        <v>43784.369999999995</v>
      </c>
      <c r="L9" s="26"/>
      <c r="M9" s="26"/>
      <c r="N9" s="56">
        <f t="shared" si="4"/>
        <v>9.800001171031969E-4</v>
      </c>
      <c r="O9" s="57">
        <f t="shared" si="5"/>
        <v>3.0156418726847978E-5</v>
      </c>
      <c r="P9" s="57">
        <f t="shared" si="6"/>
        <v>6.2956819022728176E-5</v>
      </c>
      <c r="Q9" s="27">
        <f t="shared" si="7"/>
        <v>827142.11000010965</v>
      </c>
      <c r="R9" s="63">
        <f t="shared" si="8"/>
        <v>1.0101565358300831E-3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8">
        <f t="shared" si="2"/>
        <v>1</v>
      </c>
      <c r="X9" s="108">
        <f t="shared" si="3"/>
        <v>1</v>
      </c>
      <c r="AB9" s="20"/>
      <c r="AD9" s="20"/>
      <c r="AE9" s="17"/>
      <c r="AF9" s="17"/>
      <c r="AG9" s="11"/>
    </row>
    <row r="10" spans="1:33" x14ac:dyDescent="0.25">
      <c r="A10" s="53" t="s">
        <v>376</v>
      </c>
      <c r="B10" s="53" t="s">
        <v>396</v>
      </c>
      <c r="C10" s="36">
        <f t="shared" si="9"/>
        <v>44974</v>
      </c>
      <c r="D10" s="3">
        <v>44985</v>
      </c>
      <c r="E10" s="7">
        <f>SUMIFS('SOC Detail Cap Acct'!S:S,'SOC Detail Cap Acct'!K:K,'FIHI (PBC M)'!B10,'SOC Detail Cap Acct'!H:H,'FIHI (PBC M)'!$C$1,'SOC Detail Cap Acct'!R:R,'FIHI (PBC M)'!$E$1)+SUMIFS('SOC Detail Cap Acct'!S:S,'SOC Detail Cap Acct'!K:K,'FIHI (PBC M)'!B10,'SOC Detail Cap Acct'!H:H,'FIHI (PBC M)'!$C$1,'SOC Detail Cap Acct'!R:R,'FIHI (PBC M)'!$E$2)+SUMIFS('SOC Detail Cap Acct'!S:S,'SOC Detail Cap Acct'!K:K,'FIHI (PBC M)'!B10,'SOC Detail Cap Acct'!H:H,'FIHI (PBC M)'!$C$1,'SOC Detail Cap Acct'!R:R,'FIHI (PBC M)'!$E$3)</f>
        <v>819628126.92629993</v>
      </c>
      <c r="F10" s="8" t="s">
        <v>11</v>
      </c>
      <c r="G10" s="7">
        <f>SUMIFS('SOC Detail Cap Acct'!S:S,'SOC Detail Cap Acct'!K:K,'FIHI (PBC M)'!B10,'SOC Detail Cap Acct'!H:H,'FIHI (PBC M)'!$C$1,'SOC Detail Cap Acct'!R:R,'FIHI (PBC M)'!$G$1)-SUMIFS('SOC Detail Cap Acct'!S:S,'SOC Detail Cap Acct'!K:K,'FIHI (PBC M)'!B10,'SOC Detail Cap Acct'!H:H,'FIHI (PBC M)'!$C$1,'SOC Detail Cap Acct'!R:R,'FIHI (PBC M)'!$G$2)</f>
        <v>821003754.10629988</v>
      </c>
      <c r="H10" s="9" t="s">
        <v>11</v>
      </c>
      <c r="I10" s="8">
        <f>-SUMIFS('SOC Detail Expenses'!S:S,'SOC Detail Expenses'!K:K,'FIHI (PBC M)'!B10,'SOC Detail Expenses'!H:H,'FIHI (PBC M)'!$C$1)</f>
        <v>13313.639999999998</v>
      </c>
      <c r="J10" s="8">
        <f>-SUMIFS('SOC Detail Mgmt Fees'!S:S,'SOC Detail Mgmt Fees'!K:K,'FIHI (PBC M)'!B10,'SOC Detail Mgmt Fees'!H:H,'FIHI (PBC M)'!$C$1)</f>
        <v>57197.189999999995</v>
      </c>
      <c r="K10" s="37">
        <f>-SUMIFS('SOC Detail Mgmt Fees'!S:S,'SOC Detail Mgmt Fees'!H:H,'FIHI (PBC M)'!$C$1,'SOC Detail Mgmt Fees'!R:R,'FIHI (PBC M)'!$K$1,'SOC Detail Mgmt Fees'!K:K,'FIHI (PBC M)'!B10)</f>
        <v>75058.92</v>
      </c>
      <c r="L10" s="26"/>
      <c r="M10" s="26"/>
      <c r="N10" s="56">
        <f t="shared" si="4"/>
        <v>1.6783552623538256E-3</v>
      </c>
      <c r="O10" s="57">
        <f t="shared" si="5"/>
        <v>8.602783101700492E-5</v>
      </c>
      <c r="P10" s="57">
        <f t="shared" si="6"/>
        <v>1.0782031154958932E-4</v>
      </c>
      <c r="Q10" s="27">
        <f t="shared" si="7"/>
        <v>1446138.0099999474</v>
      </c>
      <c r="R10" s="63">
        <f t="shared" si="8"/>
        <v>1.7643830933708094E-3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8">
        <f t="shared" si="2"/>
        <v>1</v>
      </c>
      <c r="X10" s="108">
        <f t="shared" si="3"/>
        <v>1</v>
      </c>
      <c r="AB10" s="20"/>
      <c r="AD10" s="20"/>
      <c r="AE10" s="17"/>
      <c r="AF10" s="17"/>
      <c r="AG10" s="11"/>
    </row>
    <row r="11" spans="1:33" x14ac:dyDescent="0.25">
      <c r="A11" s="53" t="s">
        <v>377</v>
      </c>
      <c r="B11" s="53" t="s">
        <v>494</v>
      </c>
      <c r="C11" s="36">
        <f t="shared" si="9"/>
        <v>44986</v>
      </c>
      <c r="D11" s="3">
        <v>44994</v>
      </c>
      <c r="E11" s="7">
        <f>SUMIFS('SOC Detail Cap Acct'!S:S,'SOC Detail Cap Acct'!K:K,'FIHI (PBC M)'!B11,'SOC Detail Cap Acct'!H:H,'FIHI (PBC M)'!$C$1,'SOC Detail Cap Acct'!R:R,'FIHI (PBC M)'!$E$1)+SUMIFS('SOC Detail Cap Acct'!S:S,'SOC Detail Cap Acct'!K:K,'FIHI (PBC M)'!B11,'SOC Detail Cap Acct'!H:H,'FIHI (PBC M)'!$C$1,'SOC Detail Cap Acct'!R:R,'FIHI (PBC M)'!$E$2)+SUMIFS('SOC Detail Cap Acct'!S:S,'SOC Detail Cap Acct'!K:K,'FIHI (PBC M)'!B11,'SOC Detail Cap Acct'!H:H,'FIHI (PBC M)'!$C$1,'SOC Detail Cap Acct'!R:R,'FIHI (PBC M)'!$E$3)</f>
        <v>821003754.10629988</v>
      </c>
      <c r="F11" s="8" t="s">
        <v>11</v>
      </c>
      <c r="G11" s="7">
        <f>SUMIFS('SOC Detail Cap Acct'!S:S,'SOC Detail Cap Acct'!K:K,'FIHI (PBC M)'!B11,'SOC Detail Cap Acct'!H:H,'FIHI (PBC M)'!$C$1,'SOC Detail Cap Acct'!R:R,'FIHI (PBC M)'!$G$1)-SUMIFS('SOC Detail Cap Acct'!S:S,'SOC Detail Cap Acct'!K:K,'FIHI (PBC M)'!B11,'SOC Detail Cap Acct'!H:H,'FIHI (PBC M)'!$C$1,'SOC Detail Cap Acct'!R:R,'FIHI (PBC M)'!$G$2)</f>
        <v>822035474.36630011</v>
      </c>
      <c r="H11" s="9" t="s">
        <v>11</v>
      </c>
      <c r="I11" s="8">
        <f>-SUMIFS('SOC Detail Expenses'!S:S,'SOC Detail Expenses'!K:K,'FIHI (PBC M)'!B11,'SOC Detail Expenses'!H:H,'FIHI (PBC M)'!$C$1)</f>
        <v>9985.230000000005</v>
      </c>
      <c r="J11" s="8">
        <f>-SUMIFS('SOC Detail Mgmt Fees'!S:S,'SOC Detail Mgmt Fees'!K:K,'FIHI (PBC M)'!B11,'SOC Detail Mgmt Fees'!H:H,'FIHI (PBC M)'!$C$1)</f>
        <v>53964.770000000011</v>
      </c>
      <c r="K11" s="37">
        <f>-SUMIFS('SOC Detail Mgmt Fees'!S:S,'SOC Detail Mgmt Fees'!H:H,'FIHI (PBC M)'!$C$1,'SOC Detail Mgmt Fees'!R:R,'FIHI (PBC M)'!$K$1,'SOC Detail Mgmt Fees'!K:K,'FIHI (PBC M)'!B11)</f>
        <v>56294.19000000001</v>
      </c>
      <c r="L11" s="26"/>
      <c r="M11" s="26"/>
      <c r="N11" s="56">
        <f t="shared" si="4"/>
        <v>1.2566571770713519E-3</v>
      </c>
      <c r="O11" s="57">
        <f t="shared" si="5"/>
        <v>7.7892457470687829E-5</v>
      </c>
      <c r="P11" s="57">
        <f t="shared" si="6"/>
        <v>8.0729740477433255E-5</v>
      </c>
      <c r="Q11" s="27">
        <f t="shared" si="7"/>
        <v>1095670.2600002289</v>
      </c>
      <c r="R11" s="63">
        <f t="shared" si="8"/>
        <v>1.3345496345420686E-3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8">
        <f t="shared" si="2"/>
        <v>1</v>
      </c>
      <c r="X11" s="108">
        <f t="shared" si="3"/>
        <v>1</v>
      </c>
      <c r="AB11" s="20"/>
      <c r="AD11" s="20"/>
      <c r="AE11" s="17"/>
      <c r="AF11" s="17"/>
      <c r="AG11" s="11"/>
    </row>
    <row r="12" spans="1:33" x14ac:dyDescent="0.25">
      <c r="A12" s="53" t="s">
        <v>377</v>
      </c>
      <c r="B12" s="53" t="s">
        <v>492</v>
      </c>
      <c r="C12" s="36">
        <f t="shared" si="9"/>
        <v>44995</v>
      </c>
      <c r="D12" s="3">
        <v>45000</v>
      </c>
      <c r="E12" s="7">
        <f>SUMIFS('SOC Detail Cap Acct'!S:S,'SOC Detail Cap Acct'!K:K,'FIHI (PBC M)'!B12,'SOC Detail Cap Acct'!H:H,'FIHI (PBC M)'!$C$1,'SOC Detail Cap Acct'!R:R,'FIHI (PBC M)'!$E$1)+SUMIFS('SOC Detail Cap Acct'!S:S,'SOC Detail Cap Acct'!K:K,'FIHI (PBC M)'!B12,'SOC Detail Cap Acct'!H:H,'FIHI (PBC M)'!$C$1,'SOC Detail Cap Acct'!R:R,'FIHI (PBC M)'!$E$2)+SUMIFS('SOC Detail Cap Acct'!S:S,'SOC Detail Cap Acct'!K:K,'FIHI (PBC M)'!B12,'SOC Detail Cap Acct'!H:H,'FIHI (PBC M)'!$C$1,'SOC Detail Cap Acct'!R:R,'FIHI (PBC M)'!$E$3)</f>
        <v>677535752.76630008</v>
      </c>
      <c r="F12" s="8" t="s">
        <v>11</v>
      </c>
      <c r="G12" s="7">
        <f>SUMIFS('SOC Detail Cap Acct'!S:S,'SOC Detail Cap Acct'!K:K,'FIHI (PBC M)'!B12,'SOC Detail Cap Acct'!H:H,'FIHI (PBC M)'!$C$1,'SOC Detail Cap Acct'!R:R,'FIHI (PBC M)'!$G$1)-SUMIFS('SOC Detail Cap Acct'!S:S,'SOC Detail Cap Acct'!K:K,'FIHI (PBC M)'!B12,'SOC Detail Cap Acct'!H:H,'FIHI (PBC M)'!$C$1,'SOC Detail Cap Acct'!R:R,'FIHI (PBC M)'!$G$2)</f>
        <v>678124079.57630002</v>
      </c>
      <c r="H12" s="9" t="s">
        <v>11</v>
      </c>
      <c r="I12" s="8">
        <f>-SUMIFS('SOC Detail Expenses'!S:S,'SOC Detail Expenses'!K:K,'FIHI (PBC M)'!B12,'SOC Detail Expenses'!H:H,'FIHI (PBC M)'!$C$1)</f>
        <v>5390.1</v>
      </c>
      <c r="J12" s="8">
        <f>-SUMIFS('SOC Detail Mgmt Fees'!S:S,'SOC Detail Mgmt Fees'!K:K,'FIHI (PBC M)'!B12,'SOC Detail Mgmt Fees'!H:H,'FIHI (PBC M)'!$C$1)</f>
        <v>16100.159999999987</v>
      </c>
      <c r="K12" s="37">
        <f>-SUMIFS('SOC Detail Mgmt Fees'!S:S,'SOC Detail Mgmt Fees'!H:H,'FIHI (PBC M)'!$C$1,'SOC Detail Mgmt Fees'!R:R,'FIHI (PBC M)'!$K$1,'SOC Detail Mgmt Fees'!K:K,'FIHI (PBC M)'!B12)</f>
        <v>31053.719999999994</v>
      </c>
      <c r="L12" s="26"/>
      <c r="M12" s="26"/>
      <c r="N12" s="56">
        <f t="shared" si="4"/>
        <v>8.6833323200719015E-4</v>
      </c>
      <c r="O12" s="57">
        <f t="shared" si="5"/>
        <v>3.1718267135361849E-5</v>
      </c>
      <c r="P12" s="57">
        <f t="shared" si="6"/>
        <v>5.3788777715720675E-5</v>
      </c>
      <c r="Q12" s="27">
        <f t="shared" si="7"/>
        <v>609817.06999994279</v>
      </c>
      <c r="R12" s="63">
        <f t="shared" si="8"/>
        <v>9.0005149914248843E-4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8">
        <f t="shared" si="2"/>
        <v>1</v>
      </c>
      <c r="X12" s="108">
        <f t="shared" si="3"/>
        <v>1</v>
      </c>
      <c r="AB12" s="20"/>
      <c r="AD12" s="20"/>
      <c r="AE12" s="17"/>
      <c r="AF12" s="17"/>
      <c r="AG12" s="11"/>
    </row>
    <row r="13" spans="1:33" x14ac:dyDescent="0.25">
      <c r="A13" s="53" t="s">
        <v>377</v>
      </c>
      <c r="B13" s="53" t="s">
        <v>657</v>
      </c>
      <c r="C13" s="36">
        <f t="shared" si="9"/>
        <v>45001</v>
      </c>
      <c r="D13" s="3">
        <v>45006</v>
      </c>
      <c r="E13" s="7">
        <f>SUMIFS('SOC Detail Cap Acct'!S:S,'SOC Detail Cap Acct'!K:K,'FIHI (PBC M)'!B13,'SOC Detail Cap Acct'!H:H,'FIHI (PBC M)'!$C$1,'SOC Detail Cap Acct'!R:R,'FIHI (PBC M)'!$E$1)+SUMIFS('SOC Detail Cap Acct'!S:S,'SOC Detail Cap Acct'!K:K,'FIHI (PBC M)'!B13,'SOC Detail Cap Acct'!H:H,'FIHI (PBC M)'!$C$1,'SOC Detail Cap Acct'!R:R,'FIHI (PBC M)'!$E$2)+SUMIFS('SOC Detail Cap Acct'!S:S,'SOC Detail Cap Acct'!K:K,'FIHI (PBC M)'!B13,'SOC Detail Cap Acct'!H:H,'FIHI (PBC M)'!$C$1,'SOC Detail Cap Acct'!R:R,'FIHI (PBC M)'!$E$3)</f>
        <v>678124079.57630002</v>
      </c>
      <c r="F13" s="8" t="s">
        <v>11</v>
      </c>
      <c r="G13" s="7">
        <f>SUMIFS('SOC Detail Cap Acct'!S:S,'SOC Detail Cap Acct'!K:K,'FIHI (PBC M)'!B13,'SOC Detail Cap Acct'!H:H,'FIHI (PBC M)'!$C$1,'SOC Detail Cap Acct'!R:R,'FIHI (PBC M)'!$G$1)-SUMIFS('SOC Detail Cap Acct'!S:S,'SOC Detail Cap Acct'!K:K,'FIHI (PBC M)'!B13,'SOC Detail Cap Acct'!H:H,'FIHI (PBC M)'!$C$1,'SOC Detail Cap Acct'!R:R,'FIHI (PBC M)'!$G$2)</f>
        <v>678712406.38630009</v>
      </c>
      <c r="H13" s="9" t="s">
        <v>11</v>
      </c>
      <c r="I13" s="8">
        <f>-SUMIFS('SOC Detail Expenses'!S:S,'SOC Detail Expenses'!K:K,'FIHI (PBC M)'!B13,'SOC Detail Expenses'!H:H,'FIHI (PBC M)'!$C$1)</f>
        <v>5390.1</v>
      </c>
      <c r="J13" s="8">
        <f>-SUMIFS('SOC Detail Mgmt Fees'!S:S,'SOC Detail Mgmt Fees'!K:K,'FIHI (PBC M)'!B13,'SOC Detail Mgmt Fees'!H:H,'FIHI (PBC M)'!$C$1)</f>
        <v>22250.639999999996</v>
      </c>
      <c r="K13" s="37">
        <f>-SUMIFS('SOC Detail Mgmt Fees'!S:S,'SOC Detail Mgmt Fees'!H:H,'FIHI (PBC M)'!$C$1,'SOC Detail Mgmt Fees'!R:R,'FIHI (PBC M)'!$K$1,'SOC Detail Mgmt Fees'!K:K,'FIHI (PBC M)'!B13)</f>
        <v>31053.719999999994</v>
      </c>
      <c r="L13" s="26"/>
      <c r="M13" s="26"/>
      <c r="N13" s="56">
        <f t="shared" si="4"/>
        <v>8.6757988356289673E-4</v>
      </c>
      <c r="O13" s="57">
        <f t="shared" si="5"/>
        <v>4.0760593573480328E-5</v>
      </c>
      <c r="P13" s="57">
        <f t="shared" si="6"/>
        <v>5.3742111654213078E-5</v>
      </c>
      <c r="Q13" s="27">
        <f t="shared" si="7"/>
        <v>615967.55000006198</v>
      </c>
      <c r="R13" s="63">
        <f t="shared" si="8"/>
        <v>9.0834047713646423E-4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8">
        <f t="shared" si="2"/>
        <v>1</v>
      </c>
      <c r="X13" s="108">
        <f t="shared" si="3"/>
        <v>1</v>
      </c>
      <c r="AB13" s="20"/>
      <c r="AD13" s="20"/>
      <c r="AE13" s="17"/>
      <c r="AF13" s="17"/>
      <c r="AG13" s="11"/>
    </row>
    <row r="14" spans="1:33" x14ac:dyDescent="0.25">
      <c r="A14" s="53" t="s">
        <v>377</v>
      </c>
      <c r="B14" s="53" t="s">
        <v>659</v>
      </c>
      <c r="C14" s="36">
        <f t="shared" si="9"/>
        <v>45007</v>
      </c>
      <c r="D14" s="3">
        <v>45016</v>
      </c>
      <c r="E14" s="7">
        <f>SUMIFS('SOC Detail Cap Acct'!S:S,'SOC Detail Cap Acct'!K:K,'FIHI (PBC M)'!B14,'SOC Detail Cap Acct'!H:H,'FIHI (PBC M)'!$C$1,'SOC Detail Cap Acct'!R:R,'FIHI (PBC M)'!$E$1)+SUMIFS('SOC Detail Cap Acct'!S:S,'SOC Detail Cap Acct'!K:K,'FIHI (PBC M)'!B14,'SOC Detail Cap Acct'!H:H,'FIHI (PBC M)'!$C$1,'SOC Detail Cap Acct'!R:R,'FIHI (PBC M)'!$E$2)+SUMIFS('SOC Detail Cap Acct'!S:S,'SOC Detail Cap Acct'!K:K,'FIHI (PBC M)'!B14,'SOC Detail Cap Acct'!H:H,'FIHI (PBC M)'!$C$1,'SOC Detail Cap Acct'!R:R,'FIHI (PBC M)'!$E$3)</f>
        <v>657695971.11630011</v>
      </c>
      <c r="F14" s="8" t="s">
        <v>11</v>
      </c>
      <c r="G14" s="7">
        <f>SUMIFS('SOC Detail Cap Acct'!S:S,'SOC Detail Cap Acct'!K:K,'FIHI (PBC M)'!B14,'SOC Detail Cap Acct'!H:H,'FIHI (PBC M)'!$C$1,'SOC Detail Cap Acct'!R:R,'FIHI (PBC M)'!$G$1)-SUMIFS('SOC Detail Cap Acct'!S:S,'SOC Detail Cap Acct'!K:K,'FIHI (PBC M)'!B14,'SOC Detail Cap Acct'!H:H,'FIHI (PBC M)'!$C$1,'SOC Detail Cap Acct'!R:R,'FIHI (PBC M)'!$G$2)</f>
        <v>658646153.14629996</v>
      </c>
      <c r="H14" s="9" t="s">
        <v>11</v>
      </c>
      <c r="I14" s="8">
        <f>-SUMIFS('SOC Detail Expenses'!S:S,'SOC Detail Expenses'!K:K,'FIHI (PBC M)'!B14,'SOC Detail Expenses'!H:H,'FIHI (PBC M)'!$C$1)</f>
        <v>8216.0000000000036</v>
      </c>
      <c r="J14" s="8">
        <f>-SUMIFS('SOC Detail Mgmt Fees'!S:S,'SOC Detail Mgmt Fees'!K:K,'FIHI (PBC M)'!B14,'SOC Detail Mgmt Fees'!H:H,'FIHI (PBC M)'!$C$1)</f>
        <v>51527.3</v>
      </c>
      <c r="K14" s="37">
        <f>-SUMIFS('SOC Detail Mgmt Fees'!S:S,'SOC Detail Mgmt Fees'!H:H,'FIHI (PBC M)'!$C$1,'SOC Detail Mgmt Fees'!R:R,'FIHI (PBC M)'!$K$1,'SOC Detail Mgmt Fees'!K:K,'FIHI (PBC M)'!B14)</f>
        <v>50153.5</v>
      </c>
      <c r="L14" s="26"/>
      <c r="M14" s="26"/>
      <c r="N14" s="56">
        <f t="shared" si="4"/>
        <v>1.4447131679811154E-3</v>
      </c>
      <c r="O14" s="57">
        <f t="shared" si="5"/>
        <v>9.083726010758186E-5</v>
      </c>
      <c r="P14" s="57">
        <f t="shared" si="6"/>
        <v>8.8748453029034206E-5</v>
      </c>
      <c r="Q14" s="27">
        <f t="shared" si="7"/>
        <v>1009925.3299998522</v>
      </c>
      <c r="R14" s="63">
        <f t="shared" si="8"/>
        <v>1.5355504280887065E-3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8">
        <f t="shared" si="2"/>
        <v>1</v>
      </c>
      <c r="X14" s="108">
        <f t="shared" si="3"/>
        <v>1</v>
      </c>
      <c r="AB14" s="20"/>
      <c r="AD14" s="20"/>
      <c r="AE14" s="17"/>
      <c r="AF14" s="17"/>
      <c r="AG14" s="11"/>
    </row>
    <row r="15" spans="1:33" x14ac:dyDescent="0.25">
      <c r="A15" s="53"/>
      <c r="B15" s="53"/>
      <c r="C15" s="36"/>
      <c r="D15" s="3"/>
      <c r="E15" s="7">
        <f>SUMIFS('SOC Detail Cap Acct'!S:S,'SOC Detail Cap Acct'!K:K,'FIHI (PBC M)'!B15,'SOC Detail Cap Acct'!H:H,'FIHI (PBC M)'!$C$1,'SOC Detail Cap Acct'!R:R,'FIHI (PBC M)'!$E$1)+SUMIFS('SOC Detail Cap Acct'!S:S,'SOC Detail Cap Acct'!K:K,'FIHI (PBC M)'!B15,'SOC Detail Cap Acct'!H:H,'FIHI (PBC M)'!$C$1,'SOC Detail Cap Acct'!R:R,'FIHI (PBC M)'!$E$2)+SUMIFS('SOC Detail Cap Acct'!S:S,'SOC Detail Cap Acct'!K:K,'FIHI (PBC M)'!B15,'SOC Detail Cap Acct'!H:H,'FIHI (PBC M)'!$C$1,'SOC Detail Cap Acct'!R:R,'FIHI (PBC M)'!$E$3)</f>
        <v>0</v>
      </c>
      <c r="F15" s="8" t="s">
        <v>11</v>
      </c>
      <c r="G15" s="7">
        <f>SUMIFS('SOC Detail Cap Acct'!S:S,'SOC Detail Cap Acct'!K:K,'FIHI (PBC M)'!B15,'SOC Detail Cap Acct'!H:H,'FIHI (PBC M)'!$C$1,'SOC Detail Cap Acct'!R:R,'FIHI (PBC M)'!$G$1)-SUMIFS('SOC Detail Cap Acct'!S:S,'SOC Detail Cap Acct'!K:K,'FIHI (PBC M)'!B15,'SOC Detail Cap Acct'!H:H,'FIHI (PBC M)'!$C$1,'SOC Detail Cap Acct'!R:R,'FIHI (PBC M)'!$G$2)</f>
        <v>0</v>
      </c>
      <c r="H15" s="9" t="s">
        <v>11</v>
      </c>
      <c r="I15" s="8">
        <f>-SUMIFS('SOC Detail Expenses'!S:S,'SOC Detail Expenses'!K:K,'FIHI (PBC M)'!B15,'SOC Detail Expenses'!H:H,'FIHI (PBC M)'!$C$1)</f>
        <v>0</v>
      </c>
      <c r="J15" s="8">
        <f>-SUMIFS('SOC Detail Mgmt Fees'!S:S,'SOC Detail Mgmt Fees'!K:K,'FIHI (PBC M)'!B15,'SOC Detail Mgmt Fees'!H:H,'FIHI (PBC M)'!$C$1)</f>
        <v>0</v>
      </c>
      <c r="K15" s="37">
        <f>-SUMIFS('SOC Detail Mgmt Fees'!S:S,'SOC Detail Mgmt Fees'!H:H,'FIHI (PBC M)'!$C$1,'SOC Detail Mgmt Fees'!R:R,'FIHI (PBC M)'!$K$1,'SOC Detail Mgmt Fees'!K:K,'FIHI (PBC M)'!B15)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8">
        <f t="shared" si="2"/>
        <v>1</v>
      </c>
      <c r="X15" s="108">
        <f t="shared" si="3"/>
        <v>1</v>
      </c>
      <c r="AB15" s="20"/>
      <c r="AD15" s="20"/>
      <c r="AE15" s="17"/>
      <c r="AF15" s="17"/>
      <c r="AG15" s="11"/>
    </row>
    <row r="16" spans="1:33" x14ac:dyDescent="0.25">
      <c r="A16" s="53"/>
      <c r="B16" s="53"/>
      <c r="C16" s="36"/>
      <c r="D16" s="3"/>
      <c r="E16" s="7">
        <f>SUMIFS('SOC Detail Cap Acct'!S:S,'SOC Detail Cap Acct'!K:K,'FIHI (PBC M)'!B16,'SOC Detail Cap Acct'!H:H,'FIHI (PBC M)'!$C$1,'SOC Detail Cap Acct'!R:R,'FIHI (PBC M)'!$E$1)+SUMIFS('SOC Detail Cap Acct'!S:S,'SOC Detail Cap Acct'!K:K,'FIHI (PBC M)'!B16,'SOC Detail Cap Acct'!H:H,'FIHI (PBC M)'!$C$1,'SOC Detail Cap Acct'!R:R,'FIHI (PBC M)'!$E$2)+SUMIFS('SOC Detail Cap Acct'!S:S,'SOC Detail Cap Acct'!K:K,'FIHI (PBC M)'!B16,'SOC Detail Cap Acct'!H:H,'FIHI (PBC M)'!$C$1,'SOC Detail Cap Acct'!R:R,'FIHI (PBC M)'!$E$3)</f>
        <v>0</v>
      </c>
      <c r="F16" s="8" t="s">
        <v>11</v>
      </c>
      <c r="G16" s="7">
        <f>SUMIFS('SOC Detail Cap Acct'!S:S,'SOC Detail Cap Acct'!K:K,'FIHI (PBC M)'!B16,'SOC Detail Cap Acct'!H:H,'FIHI (PBC M)'!$C$1,'SOC Detail Cap Acct'!R:R,'FIHI (PBC M)'!$G$1)-SUMIFS('SOC Detail Cap Acct'!S:S,'SOC Detail Cap Acct'!K:K,'FIHI (PBC M)'!B16,'SOC Detail Cap Acct'!H:H,'FIHI (PBC M)'!$C$1,'SOC Detail Cap Acct'!R:R,'FIHI (PBC M)'!$G$2)</f>
        <v>0</v>
      </c>
      <c r="H16" s="9" t="s">
        <v>11</v>
      </c>
      <c r="I16" s="8">
        <f>-SUMIFS('SOC Detail Expenses'!S:S,'SOC Detail Expenses'!K:K,'FIHI (PBC M)'!B16,'SOC Detail Expenses'!H:H,'FIHI (PBC M)'!$C$1)</f>
        <v>0</v>
      </c>
      <c r="J16" s="8">
        <f>-SUMIFS('SOC Detail Mgmt Fees'!S:S,'SOC Detail Mgmt Fees'!K:K,'FIHI (PBC M)'!B16,'SOC Detail Mgmt Fees'!H:H,'FIHI (PBC M)'!$C$1)</f>
        <v>0</v>
      </c>
      <c r="K16" s="37">
        <f>-SUMIFS('SOC Detail Mgmt Fees'!S:S,'SOC Detail Mgmt Fees'!H:H,'FIHI (PBC M)'!$C$1,'SOC Detail Mgmt Fees'!R:R,'FIHI (PBC M)'!$K$1,'SOC Detail Mgmt Fees'!K:K,'FIHI (PBC M)'!B16)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8">
        <f t="shared" si="2"/>
        <v>1</v>
      </c>
      <c r="X16" s="108">
        <f t="shared" si="3"/>
        <v>1</v>
      </c>
      <c r="AB16" s="20"/>
      <c r="AD16" s="20"/>
      <c r="AE16" s="17"/>
      <c r="AF16" s="17"/>
      <c r="AG16" s="11"/>
    </row>
    <row r="17" spans="1:33" x14ac:dyDescent="0.25">
      <c r="A17" s="53"/>
      <c r="B17" s="53"/>
      <c r="C17" s="36"/>
      <c r="D17" s="3"/>
      <c r="E17" s="7">
        <f>SUMIFS('SOC Detail Cap Acct'!S:S,'SOC Detail Cap Acct'!K:K,'FIHI (PBC M)'!B17,'SOC Detail Cap Acct'!H:H,'FIHI (PBC M)'!$C$1,'SOC Detail Cap Acct'!R:R,'FIHI (PBC M)'!$E$1)+SUMIFS('SOC Detail Cap Acct'!S:S,'SOC Detail Cap Acct'!K:K,'FIHI (PBC M)'!B17,'SOC Detail Cap Acct'!H:H,'FIHI (PBC M)'!$C$1,'SOC Detail Cap Acct'!R:R,'FIHI (PBC M)'!$E$2)+SUMIFS('SOC Detail Cap Acct'!S:S,'SOC Detail Cap Acct'!K:K,'FIHI (PBC M)'!B17,'SOC Detail Cap Acct'!H:H,'FIHI (PBC M)'!$C$1,'SOC Detail Cap Acct'!R:R,'FIHI (PBC M)'!$E$3)</f>
        <v>0</v>
      </c>
      <c r="F17" s="8" t="s">
        <v>11</v>
      </c>
      <c r="G17" s="7">
        <f>SUMIFS('SOC Detail Cap Acct'!S:S,'SOC Detail Cap Acct'!K:K,'FIHI (PBC M)'!B17,'SOC Detail Cap Acct'!H:H,'FIHI (PBC M)'!$C$1,'SOC Detail Cap Acct'!R:R,'FIHI (PBC M)'!$G$1)-SUMIFS('SOC Detail Cap Acct'!S:S,'SOC Detail Cap Acct'!K:K,'FIHI (PBC M)'!B17,'SOC Detail Cap Acct'!H:H,'FIHI (PBC M)'!$C$1,'SOC Detail Cap Acct'!R:R,'FIHI (PBC M)'!$G$2)</f>
        <v>0</v>
      </c>
      <c r="H17" s="9" t="s">
        <v>11</v>
      </c>
      <c r="I17" s="8">
        <f>-SUMIFS('SOC Detail Expenses'!S:S,'SOC Detail Expenses'!K:K,'FIHI (PBC M)'!B17,'SOC Detail Expenses'!H:H,'FIHI (PBC M)'!$C$1)</f>
        <v>0</v>
      </c>
      <c r="J17" s="8">
        <f>-SUMIFS('SOC Detail Mgmt Fees'!S:S,'SOC Detail Mgmt Fees'!K:K,'FIHI (PBC M)'!B17,'SOC Detail Mgmt Fees'!H:H,'FIHI (PBC M)'!$C$1)</f>
        <v>0</v>
      </c>
      <c r="K17" s="37">
        <f>-SUMIFS('SOC Detail Mgmt Fees'!S:S,'SOC Detail Mgmt Fees'!H:H,'FIHI (PBC M)'!$C$1,'SOC Detail Mgmt Fees'!R:R,'FIHI (PBC M)'!$K$1,'SOC Detail Mgmt Fees'!K:K,'FIHI (PBC M)'!B17)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  <c r="W17" s="6"/>
      <c r="X17" s="6"/>
      <c r="AB17" s="20"/>
      <c r="AD17" s="20"/>
      <c r="AE17" s="17"/>
      <c r="AF17" s="17"/>
      <c r="AG17" s="11"/>
    </row>
    <row r="18" spans="1:33" x14ac:dyDescent="0.25">
      <c r="A18" s="53"/>
      <c r="B18" s="53"/>
      <c r="C18" s="36"/>
      <c r="D18" s="3"/>
      <c r="E18" s="7">
        <f>SUMIFS('SOC Detail Cap Acct'!S:S,'SOC Detail Cap Acct'!K:K,'FIHI (PBC M)'!B18,'SOC Detail Cap Acct'!H:H,'FIHI (PBC M)'!$C$1,'SOC Detail Cap Acct'!R:R,'FIHI (PBC M)'!$E$1)+SUMIFS('SOC Detail Cap Acct'!S:S,'SOC Detail Cap Acct'!K:K,'FIHI (PBC M)'!B18,'SOC Detail Cap Acct'!H:H,'FIHI (PBC M)'!$C$1,'SOC Detail Cap Acct'!R:R,'FIHI (PBC M)'!$E$2)+SUMIFS('SOC Detail Cap Acct'!S:S,'SOC Detail Cap Acct'!K:K,'FIHI (PBC M)'!B18,'SOC Detail Cap Acct'!H:H,'FIHI (PBC M)'!$C$1,'SOC Detail Cap Acct'!R:R,'FIHI (PBC M)'!$E$3)</f>
        <v>0</v>
      </c>
      <c r="F18" s="8" t="s">
        <v>11</v>
      </c>
      <c r="G18" s="7">
        <f>SUMIFS('SOC Detail Cap Acct'!S:S,'SOC Detail Cap Acct'!K:K,'FIHI (PBC M)'!B18,'SOC Detail Cap Acct'!H:H,'FIHI (PBC M)'!$C$1,'SOC Detail Cap Acct'!R:R,'FIHI (PBC M)'!$G$1)-SUMIFS('SOC Detail Cap Acct'!S:S,'SOC Detail Cap Acct'!K:K,'FIHI (PBC M)'!B18,'SOC Detail Cap Acct'!H:H,'FIHI (PBC M)'!$C$1,'SOC Detail Cap Acct'!R:R,'FIHI (PBC M)'!$G$2)</f>
        <v>0</v>
      </c>
      <c r="H18" s="9" t="s">
        <v>11</v>
      </c>
      <c r="I18" s="8">
        <f>-SUMIFS('SOC Detail Expenses'!S:S,'SOC Detail Expenses'!K:K,'FIHI (PBC M)'!B18,'SOC Detail Expenses'!H:H,'FIHI (PBC M)'!$C$1)</f>
        <v>0</v>
      </c>
      <c r="J18" s="8">
        <f>-SUMIFS('SOC Detail Mgmt Fees'!S:S,'SOC Detail Mgmt Fees'!K:K,'FIHI (PBC M)'!B18,'SOC Detail Mgmt Fees'!H:H,'FIHI (PBC M)'!$C$1)</f>
        <v>0</v>
      </c>
      <c r="K18" s="37">
        <f>-SUMIFS('SOC Detail Mgmt Fees'!S:S,'SOC Detail Mgmt Fees'!H:H,'FIHI (PBC M)'!$C$1,'SOC Detail Mgmt Fees'!R:R,'FIHI (PBC M)'!$K$1,'SOC Detail Mgmt Fees'!K:K,'FIHI (PBC M)'!B18)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  <c r="W18" s="6"/>
      <c r="X18" s="6"/>
      <c r="AB18" s="20"/>
      <c r="AD18" s="20"/>
      <c r="AE18" s="17"/>
      <c r="AF18" s="17"/>
      <c r="AG18" s="11"/>
    </row>
    <row r="19" spans="1:33" x14ac:dyDescent="0.25">
      <c r="A19" s="53"/>
      <c r="B19" s="53"/>
      <c r="C19" s="36"/>
      <c r="D19" s="3"/>
      <c r="E19" s="7">
        <f>SUMIFS('SOC Detail Cap Acct'!S:S,'SOC Detail Cap Acct'!K:K,'FIHI (PBC M)'!B19,'SOC Detail Cap Acct'!H:H,'FIHI (PBC M)'!$C$1,'SOC Detail Cap Acct'!R:R,'FIHI (PBC M)'!$E$1)+SUMIFS('SOC Detail Cap Acct'!S:S,'SOC Detail Cap Acct'!K:K,'FIHI (PBC M)'!B19,'SOC Detail Cap Acct'!H:H,'FIHI (PBC M)'!$C$1,'SOC Detail Cap Acct'!R:R,'FIHI (PBC M)'!$E$2)+SUMIFS('SOC Detail Cap Acct'!S:S,'SOC Detail Cap Acct'!K:K,'FIHI (PBC M)'!B19,'SOC Detail Cap Acct'!H:H,'FIHI (PBC M)'!$C$1,'SOC Detail Cap Acct'!R:R,'FIHI (PBC M)'!$E$3)</f>
        <v>0</v>
      </c>
      <c r="F19" s="8" t="s">
        <v>11</v>
      </c>
      <c r="G19" s="7">
        <f>SUMIFS('SOC Detail Cap Acct'!S:S,'SOC Detail Cap Acct'!K:K,'FIHI (PBC M)'!B19,'SOC Detail Cap Acct'!H:H,'FIHI (PBC M)'!$C$1,'SOC Detail Cap Acct'!R:R,'FIHI (PBC M)'!$G$1)-SUMIFS('SOC Detail Cap Acct'!S:S,'SOC Detail Cap Acct'!K:K,'FIHI (PBC M)'!B19,'SOC Detail Cap Acct'!H:H,'FIHI (PBC M)'!$C$1,'SOC Detail Cap Acct'!R:R,'FIHI (PBC M)'!$G$2)</f>
        <v>0</v>
      </c>
      <c r="H19" s="9" t="s">
        <v>11</v>
      </c>
      <c r="I19" s="8">
        <f>-SUMIFS('SOC Detail Expenses'!S:S,'SOC Detail Expenses'!K:K,'FIHI (PBC M)'!B19,'SOC Detail Expenses'!H:H,'FIHI (PBC M)'!$C$1)</f>
        <v>0</v>
      </c>
      <c r="J19" s="8">
        <f>-SUMIFS('SOC Detail Mgmt Fees'!S:S,'SOC Detail Mgmt Fees'!K:K,'FIHI (PBC M)'!B19,'SOC Detail Mgmt Fees'!H:H,'FIHI (PBC M)'!$C$1)</f>
        <v>0</v>
      </c>
      <c r="K19" s="37">
        <f>-SUMIFS('SOC Detail Mgmt Fees'!S:S,'SOC Detail Mgmt Fees'!H:H,'FIHI (PBC M)'!$C$1,'SOC Detail Mgmt Fees'!R:R,'FIHI (PBC M)'!$K$1,'SOC Detail Mgmt Fees'!K:K,'FIHI (PBC M)'!B19)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  <c r="W19" s="6"/>
      <c r="X19" s="6"/>
      <c r="AB19" s="20"/>
      <c r="AD19" s="20"/>
      <c r="AE19" s="17"/>
      <c r="AF19" s="17"/>
      <c r="AG19" s="11"/>
    </row>
    <row r="20" spans="1:33" x14ac:dyDescent="0.25">
      <c r="A20" s="53"/>
      <c r="B20" s="53"/>
      <c r="C20" s="36"/>
      <c r="D20" s="3"/>
      <c r="E20" s="7">
        <f>SUMIFS('SOC Detail Cap Acct'!S:S,'SOC Detail Cap Acct'!K:K,'FIHI (PBC M)'!B20,'SOC Detail Cap Acct'!H:H,'FIHI (PBC M)'!$C$1,'SOC Detail Cap Acct'!R:R,'FIHI (PBC M)'!$E$1)+SUMIFS('SOC Detail Cap Acct'!S:S,'SOC Detail Cap Acct'!K:K,'FIHI (PBC M)'!B20,'SOC Detail Cap Acct'!H:H,'FIHI (PBC M)'!$C$1,'SOC Detail Cap Acct'!R:R,'FIHI (PBC M)'!$E$2)+SUMIFS('SOC Detail Cap Acct'!S:S,'SOC Detail Cap Acct'!K:K,'FIHI (PBC M)'!B20,'SOC Detail Cap Acct'!H:H,'FIHI (PBC M)'!$C$1,'SOC Detail Cap Acct'!R:R,'FIHI (PBC M)'!$E$3)</f>
        <v>0</v>
      </c>
      <c r="F20" s="8" t="s">
        <v>11</v>
      </c>
      <c r="G20" s="7">
        <f>SUMIFS('SOC Detail Cap Acct'!S:S,'SOC Detail Cap Acct'!K:K,'FIHI (PBC M)'!B20,'SOC Detail Cap Acct'!H:H,'FIHI (PBC M)'!$C$1,'SOC Detail Cap Acct'!R:R,'FIHI (PBC M)'!$G$1)-SUMIFS('SOC Detail Cap Acct'!S:S,'SOC Detail Cap Acct'!K:K,'FIHI (PBC M)'!B20,'SOC Detail Cap Acct'!H:H,'FIHI (PBC M)'!$C$1,'SOC Detail Cap Acct'!R:R,'FIHI (PBC M)'!$G$2)</f>
        <v>0</v>
      </c>
      <c r="H20" s="9" t="s">
        <v>11</v>
      </c>
      <c r="I20" s="8">
        <f>-SUMIFS('SOC Detail Expenses'!S:S,'SOC Detail Expenses'!K:K,'FIHI (PBC M)'!B20,'SOC Detail Expenses'!H:H,'FIHI (PBC M)'!$C$1)</f>
        <v>0</v>
      </c>
      <c r="J20" s="8">
        <f>-SUMIFS('SOC Detail Mgmt Fees'!S:S,'SOC Detail Mgmt Fees'!K:K,'FIHI (PBC M)'!B20,'SOC Detail Mgmt Fees'!H:H,'FIHI (PBC M)'!$C$1)</f>
        <v>0</v>
      </c>
      <c r="K20" s="37">
        <f>-SUMIFS('SOC Detail Mgmt Fees'!S:S,'SOC Detail Mgmt Fees'!H:H,'FIHI (PBC M)'!$C$1,'SOC Detail Mgmt Fees'!R:R,'FIHI (PBC M)'!$K$1,'SOC Detail Mgmt Fees'!K:K,'FIHI (PBC M)'!B20)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  <c r="W20" s="6"/>
      <c r="X20" s="6"/>
      <c r="AB20" s="20"/>
      <c r="AD20" s="20"/>
      <c r="AE20" s="17"/>
      <c r="AF20" s="17"/>
      <c r="AG20" s="11"/>
    </row>
    <row r="21" spans="1:33" x14ac:dyDescent="0.25">
      <c r="A21" s="53"/>
      <c r="B21" s="53"/>
      <c r="C21" s="36"/>
      <c r="D21" s="3"/>
      <c r="E21" s="7">
        <f>SUMIFS('SOC Detail Cap Acct'!S:S,'SOC Detail Cap Acct'!K:K,'FIHI (PBC M)'!B21,'SOC Detail Cap Acct'!H:H,'FIHI (PBC M)'!$C$1,'SOC Detail Cap Acct'!R:R,'FIHI (PBC M)'!$E$1)+SUMIFS('SOC Detail Cap Acct'!S:S,'SOC Detail Cap Acct'!K:K,'FIHI (PBC M)'!B21,'SOC Detail Cap Acct'!H:H,'FIHI (PBC M)'!$C$1,'SOC Detail Cap Acct'!R:R,'FIHI (PBC M)'!$E$2)+SUMIFS('SOC Detail Cap Acct'!S:S,'SOC Detail Cap Acct'!K:K,'FIHI (PBC M)'!B21,'SOC Detail Cap Acct'!H:H,'FIHI (PBC M)'!$C$1,'SOC Detail Cap Acct'!R:R,'FIHI (PBC M)'!$E$3)</f>
        <v>0</v>
      </c>
      <c r="F21" s="8" t="s">
        <v>11</v>
      </c>
      <c r="G21" s="7">
        <f>SUMIFS('SOC Detail Cap Acct'!S:S,'SOC Detail Cap Acct'!K:K,'FIHI (PBC M)'!B21,'SOC Detail Cap Acct'!H:H,'FIHI (PBC M)'!$C$1,'SOC Detail Cap Acct'!R:R,'FIHI (PBC M)'!$G$1)-SUMIFS('SOC Detail Cap Acct'!S:S,'SOC Detail Cap Acct'!K:K,'FIHI (PBC M)'!B21,'SOC Detail Cap Acct'!H:H,'FIHI (PBC M)'!$C$1,'SOC Detail Cap Acct'!R:R,'FIHI (PBC M)'!$G$2)</f>
        <v>0</v>
      </c>
      <c r="H21" s="9" t="s">
        <v>11</v>
      </c>
      <c r="I21" s="8">
        <f>-SUMIFS('SOC Detail Expenses'!S:S,'SOC Detail Expenses'!K:K,'FIHI (PBC M)'!B21,'SOC Detail Expenses'!H:H,'FIHI (PBC M)'!$C$1)</f>
        <v>0</v>
      </c>
      <c r="J21" s="8">
        <f>-SUMIFS('SOC Detail Mgmt Fees'!S:S,'SOC Detail Mgmt Fees'!K:K,'FIHI (PBC M)'!B21,'SOC Detail Mgmt Fees'!H:H,'FIHI (PBC M)'!$C$1)</f>
        <v>0</v>
      </c>
      <c r="K21" s="37">
        <f>-SUMIFS('SOC Detail Mgmt Fees'!S:S,'SOC Detail Mgmt Fees'!H:H,'FIHI (PBC M)'!$C$1,'SOC Detail Mgmt Fees'!R:R,'FIHI (PBC M)'!$K$1,'SOC Detail Mgmt Fees'!K:K,'FIHI (PBC M)'!B21)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</row>
    <row r="22" spans="1:33" x14ac:dyDescent="0.25">
      <c r="A22" s="53"/>
      <c r="B22" s="53"/>
      <c r="C22" s="36"/>
      <c r="D22" s="3"/>
      <c r="E22" s="7">
        <f>SUMIFS('SOC Detail Cap Acct'!S:S,'SOC Detail Cap Acct'!K:K,'FIHI (PBC M)'!B22,'SOC Detail Cap Acct'!H:H,'FIHI (PBC M)'!$C$1,'SOC Detail Cap Acct'!R:R,'FIHI (PBC M)'!$E$1)+SUMIFS('SOC Detail Cap Acct'!S:S,'SOC Detail Cap Acct'!K:K,'FIHI (PBC M)'!B22,'SOC Detail Cap Acct'!H:H,'FIHI (PBC M)'!$C$1,'SOC Detail Cap Acct'!R:R,'FIHI (PBC M)'!$E$2)+SUMIFS('SOC Detail Cap Acct'!S:S,'SOC Detail Cap Acct'!K:K,'FIHI (PBC M)'!B22,'SOC Detail Cap Acct'!H:H,'FIHI (PBC M)'!$C$1,'SOC Detail Cap Acct'!R:R,'FIHI (PBC M)'!$E$3)</f>
        <v>0</v>
      </c>
      <c r="F22" s="8" t="s">
        <v>11</v>
      </c>
      <c r="G22" s="7">
        <f>SUMIFS('SOC Detail Cap Acct'!S:S,'SOC Detail Cap Acct'!K:K,'FIHI (PBC M)'!B22,'SOC Detail Cap Acct'!H:H,'FIHI (PBC M)'!$C$1,'SOC Detail Cap Acct'!R:R,'FIHI (PBC M)'!$G$1)-SUMIFS('SOC Detail Cap Acct'!S:S,'SOC Detail Cap Acct'!K:K,'FIHI (PBC M)'!B22,'SOC Detail Cap Acct'!H:H,'FIHI (PBC M)'!$C$1,'SOC Detail Cap Acct'!R:R,'FIHI (PBC M)'!$G$2)</f>
        <v>0</v>
      </c>
      <c r="H22" s="9" t="s">
        <v>11</v>
      </c>
      <c r="I22" s="8">
        <f>-SUMIFS('SOC Detail Expenses'!S:S,'SOC Detail Expenses'!K:K,'FIHI (PBC M)'!B22,'SOC Detail Expenses'!H:H,'FIHI (PBC M)'!$C$1)</f>
        <v>0</v>
      </c>
      <c r="J22" s="8">
        <f>-SUMIFS('SOC Detail Mgmt Fees'!S:S,'SOC Detail Mgmt Fees'!K:K,'FIHI (PBC M)'!B22,'SOC Detail Mgmt Fees'!H:H,'FIHI (PBC M)'!$C$1)</f>
        <v>0</v>
      </c>
      <c r="K22" s="37">
        <f>-SUMIFS('SOC Detail Mgmt Fees'!S:S,'SOC Detail Mgmt Fees'!H:H,'FIHI (PBC M)'!$C$1,'SOC Detail Mgmt Fees'!R:R,'FIHI (PBC M)'!$K$1,'SOC Detail Mgmt Fees'!K:K,'FIHI (PBC M)'!B22)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33" x14ac:dyDescent="0.25">
      <c r="A23" s="53"/>
      <c r="B23" s="53"/>
      <c r="C23" s="36"/>
      <c r="D23" s="3"/>
      <c r="E23" s="7">
        <f>SUMIFS('SOC Detail Cap Acct'!S:S,'SOC Detail Cap Acct'!K:K,'FIHI (PBC M)'!B23,'SOC Detail Cap Acct'!H:H,'FIHI (PBC M)'!$C$1,'SOC Detail Cap Acct'!R:R,'FIHI (PBC M)'!$E$1)+SUMIFS('SOC Detail Cap Acct'!S:S,'SOC Detail Cap Acct'!K:K,'FIHI (PBC M)'!B23,'SOC Detail Cap Acct'!H:H,'FIHI (PBC M)'!$C$1,'SOC Detail Cap Acct'!R:R,'FIHI (PBC M)'!$E$2)+SUMIFS('SOC Detail Cap Acct'!S:S,'SOC Detail Cap Acct'!K:K,'FIHI (PBC M)'!B23,'SOC Detail Cap Acct'!H:H,'FIHI (PBC M)'!$C$1,'SOC Detail Cap Acct'!R:R,'FIHI (PBC M)'!$E$3)</f>
        <v>0</v>
      </c>
      <c r="F23" s="8" t="s">
        <v>11</v>
      </c>
      <c r="G23" s="7">
        <f>SUMIFS('SOC Detail Cap Acct'!S:S,'SOC Detail Cap Acct'!K:K,'FIHI (PBC M)'!B23,'SOC Detail Cap Acct'!H:H,'FIHI (PBC M)'!$C$1,'SOC Detail Cap Acct'!R:R,'FIHI (PBC M)'!$G$1)-SUMIFS('SOC Detail Cap Acct'!S:S,'SOC Detail Cap Acct'!K:K,'FIHI (PBC M)'!B23,'SOC Detail Cap Acct'!H:H,'FIHI (PBC M)'!$C$1,'SOC Detail Cap Acct'!R:R,'FIHI (PBC M)'!$G$2)</f>
        <v>0</v>
      </c>
      <c r="H23" s="9" t="s">
        <v>11</v>
      </c>
      <c r="I23" s="8">
        <f>-SUMIFS('SOC Detail Expenses'!S:S,'SOC Detail Expenses'!K:K,'FIHI (PBC M)'!B23,'SOC Detail Expenses'!H:H,'FIHI (PBC M)'!$C$1)</f>
        <v>0</v>
      </c>
      <c r="J23" s="8">
        <f>-SUMIFS('SOC Detail Mgmt Fees'!S:S,'SOC Detail Mgmt Fees'!K:K,'FIHI (PBC M)'!B23,'SOC Detail Mgmt Fees'!H:H,'FIHI (PBC M)'!$C$1)</f>
        <v>0</v>
      </c>
      <c r="K23" s="37">
        <f>-SUMIFS('SOC Detail Mgmt Fees'!S:S,'SOC Detail Mgmt Fees'!H:H,'FIHI (PBC M)'!$C$1,'SOC Detail Mgmt Fees'!R:R,'FIHI (PBC M)'!$K$1,'SOC Detail Mgmt Fees'!K:K,'FIHI (PBC M)'!B23)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33" x14ac:dyDescent="0.25">
      <c r="A24" s="53"/>
      <c r="B24" s="53"/>
      <c r="C24" s="36"/>
      <c r="D24" s="3"/>
      <c r="E24" s="7">
        <f>SUMIFS('SOC Detail Cap Acct'!S:S,'SOC Detail Cap Acct'!K:K,'FIHI (PBC M)'!B24,'SOC Detail Cap Acct'!H:H,'FIHI (PBC M)'!$C$1,'SOC Detail Cap Acct'!R:R,'FIHI (PBC M)'!$E$1)+SUMIFS('SOC Detail Cap Acct'!S:S,'SOC Detail Cap Acct'!K:K,'FIHI (PBC M)'!B24,'SOC Detail Cap Acct'!H:H,'FIHI (PBC M)'!$C$1,'SOC Detail Cap Acct'!R:R,'FIHI (PBC M)'!$E$2)+SUMIFS('SOC Detail Cap Acct'!S:S,'SOC Detail Cap Acct'!K:K,'FIHI (PBC M)'!B24,'SOC Detail Cap Acct'!H:H,'FIHI (PBC M)'!$C$1,'SOC Detail Cap Acct'!R:R,'FIHI (PBC M)'!$E$3)</f>
        <v>0</v>
      </c>
      <c r="F24" s="8" t="s">
        <v>11</v>
      </c>
      <c r="G24" s="7">
        <f>SUMIFS('SOC Detail Cap Acct'!S:S,'SOC Detail Cap Acct'!K:K,'FIHI (PBC M)'!B24,'SOC Detail Cap Acct'!H:H,'FIHI (PBC M)'!$C$1,'SOC Detail Cap Acct'!R:R,'FIHI (PBC M)'!$G$1)-SUMIFS('SOC Detail Cap Acct'!S:S,'SOC Detail Cap Acct'!K:K,'FIHI (PBC M)'!B24,'SOC Detail Cap Acct'!H:H,'FIHI (PBC M)'!$C$1,'SOC Detail Cap Acct'!R:R,'FIHI (PBC M)'!$G$2)</f>
        <v>0</v>
      </c>
      <c r="H24" s="9" t="s">
        <v>11</v>
      </c>
      <c r="I24" s="8">
        <f>-SUMIFS('SOC Detail Expenses'!S:S,'SOC Detail Expenses'!K:K,'FIHI (PBC M)'!B24,'SOC Detail Expenses'!H:H,'FIHI (PBC M)'!$C$1)</f>
        <v>0</v>
      </c>
      <c r="J24" s="8">
        <f>-SUMIFS('SOC Detail Mgmt Fees'!S:S,'SOC Detail Mgmt Fees'!K:K,'FIHI (PBC M)'!B24,'SOC Detail Mgmt Fees'!H:H,'FIHI (PBC M)'!$C$1)</f>
        <v>0</v>
      </c>
      <c r="K24" s="37">
        <f>-SUMIFS('SOC Detail Mgmt Fees'!S:S,'SOC Detail Mgmt Fees'!H:H,'FIHI (PBC M)'!$C$1,'SOC Detail Mgmt Fees'!R:R,'FIHI (PBC M)'!$K$1,'SOC Detail Mgmt Fees'!K:K,'FIHI (PBC M)'!B24)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  <c r="AB24" s="20"/>
    </row>
    <row r="25" spans="1:33" x14ac:dyDescent="0.25">
      <c r="A25" s="53"/>
      <c r="B25" s="53"/>
      <c r="C25" s="36"/>
      <c r="D25" s="3"/>
      <c r="E25" s="7">
        <f>SUMIFS('SOC Detail Cap Acct'!S:S,'SOC Detail Cap Acct'!K:K,'FIHI (PBC M)'!B25,'SOC Detail Cap Acct'!H:H,'FIHI (PBC M)'!$C$1,'SOC Detail Cap Acct'!R:R,'FIHI (PBC M)'!$E$1)+SUMIFS('SOC Detail Cap Acct'!S:S,'SOC Detail Cap Acct'!K:K,'FIHI (PBC M)'!B25,'SOC Detail Cap Acct'!H:H,'FIHI (PBC M)'!$C$1,'SOC Detail Cap Acct'!R:R,'FIHI (PBC M)'!$E$2)+SUMIFS('SOC Detail Cap Acct'!S:S,'SOC Detail Cap Acct'!K:K,'FIHI (PBC M)'!B25,'SOC Detail Cap Acct'!H:H,'FIHI (PBC M)'!$C$1,'SOC Detail Cap Acct'!R:R,'FIHI (PBC M)'!$E$3)</f>
        <v>0</v>
      </c>
      <c r="F25" s="8" t="s">
        <v>11</v>
      </c>
      <c r="G25" s="7">
        <f>SUMIFS('SOC Detail Cap Acct'!S:S,'SOC Detail Cap Acct'!K:K,'FIHI (PBC M)'!B25,'SOC Detail Cap Acct'!H:H,'FIHI (PBC M)'!$C$1,'SOC Detail Cap Acct'!R:R,'FIHI (PBC M)'!$G$1)-SUMIFS('SOC Detail Cap Acct'!S:S,'SOC Detail Cap Acct'!K:K,'FIHI (PBC M)'!B25,'SOC Detail Cap Acct'!H:H,'FIHI (PBC M)'!$C$1,'SOC Detail Cap Acct'!R:R,'FIHI (PBC M)'!$G$2)</f>
        <v>0</v>
      </c>
      <c r="H25" s="9" t="s">
        <v>11</v>
      </c>
      <c r="I25" s="8">
        <f>-SUMIFS('SOC Detail Expenses'!S:S,'SOC Detail Expenses'!K:K,'FIHI (PBC M)'!B25,'SOC Detail Expenses'!H:H,'FIHI (PBC M)'!$C$1)</f>
        <v>0</v>
      </c>
      <c r="J25" s="8">
        <f>-SUMIFS('SOC Detail Mgmt Fees'!S:S,'SOC Detail Mgmt Fees'!K:K,'FIHI (PBC M)'!B25,'SOC Detail Mgmt Fees'!H:H,'FIHI (PBC M)'!$C$1)</f>
        <v>0</v>
      </c>
      <c r="K25" s="37">
        <f>-SUMIFS('SOC Detail Mgmt Fees'!S:S,'SOC Detail Mgmt Fees'!H:H,'FIHI (PBC M)'!$C$1,'SOC Detail Mgmt Fees'!R:R,'FIHI (PBC M)'!$K$1,'SOC Detail Mgmt Fees'!K:K,'FIHI (PBC M)'!B25)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33" x14ac:dyDescent="0.25">
      <c r="A26" s="53"/>
      <c r="B26" s="53"/>
      <c r="C26" s="36"/>
      <c r="D26" s="3"/>
      <c r="E26" s="7">
        <f>SUMIFS('SOC Detail Cap Acct'!S:S,'SOC Detail Cap Acct'!K:K,'FIHI (PBC M)'!B26,'SOC Detail Cap Acct'!H:H,'FIHI (PBC M)'!$C$1,'SOC Detail Cap Acct'!R:R,'FIHI (PBC M)'!$E$1)+SUMIFS('SOC Detail Cap Acct'!S:S,'SOC Detail Cap Acct'!K:K,'FIHI (PBC M)'!B26,'SOC Detail Cap Acct'!H:H,'FIHI (PBC M)'!$C$1,'SOC Detail Cap Acct'!R:R,'FIHI (PBC M)'!$E$2)+SUMIFS('SOC Detail Cap Acct'!S:S,'SOC Detail Cap Acct'!K:K,'FIHI (PBC M)'!B26,'SOC Detail Cap Acct'!H:H,'FIHI (PBC M)'!$C$1,'SOC Detail Cap Acct'!R:R,'FIHI (PBC M)'!$E$3)</f>
        <v>0</v>
      </c>
      <c r="F26" s="8" t="s">
        <v>11</v>
      </c>
      <c r="G26" s="7">
        <f>SUMIFS('SOC Detail Cap Acct'!S:S,'SOC Detail Cap Acct'!K:K,'FIHI (PBC M)'!B26,'SOC Detail Cap Acct'!H:H,'FIHI (PBC M)'!$C$1,'SOC Detail Cap Acct'!R:R,'FIHI (PBC M)'!$G$1)-SUMIFS('SOC Detail Cap Acct'!S:S,'SOC Detail Cap Acct'!K:K,'FIHI (PBC M)'!B26,'SOC Detail Cap Acct'!H:H,'FIHI (PBC M)'!$C$1,'SOC Detail Cap Acct'!R:R,'FIHI (PBC M)'!$G$2)</f>
        <v>0</v>
      </c>
      <c r="H26" s="9" t="s">
        <v>11</v>
      </c>
      <c r="I26" s="8">
        <f>-SUMIFS('SOC Detail Expenses'!S:S,'SOC Detail Expenses'!K:K,'FIHI (PBC M)'!B26,'SOC Detail Expenses'!H:H,'FIHI (PBC M)'!$C$1)</f>
        <v>0</v>
      </c>
      <c r="J26" s="8">
        <f>-SUMIFS('SOC Detail Mgmt Fees'!S:S,'SOC Detail Mgmt Fees'!K:K,'FIHI (PBC M)'!B26,'SOC Detail Mgmt Fees'!H:H,'FIHI (PBC M)'!$C$1)</f>
        <v>0</v>
      </c>
      <c r="K26" s="37">
        <f>-SUMIFS('SOC Detail Mgmt Fees'!S:S,'SOC Detail Mgmt Fees'!H:H,'FIHI (PBC M)'!$C$1,'SOC Detail Mgmt Fees'!R:R,'FIHI (PBC M)'!$K$1,'SOC Detail Mgmt Fees'!K:K,'FIHI (PBC M)'!B26)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  <c r="W26" s="14"/>
      <c r="X26" s="14"/>
      <c r="Y26" s="19"/>
      <c r="Z26" s="19"/>
    </row>
    <row r="27" spans="1:33" x14ac:dyDescent="0.25">
      <c r="A27" s="53"/>
      <c r="B27" s="53"/>
      <c r="C27" s="36"/>
      <c r="D27" s="3"/>
      <c r="E27" s="7">
        <f>SUMIFS('SOC Detail Cap Acct'!S:S,'SOC Detail Cap Acct'!K:K,'FIHI (PBC M)'!B27,'SOC Detail Cap Acct'!H:H,'FIHI (PBC M)'!$C$1,'SOC Detail Cap Acct'!R:R,'FIHI (PBC M)'!$E$1)+SUMIFS('SOC Detail Cap Acct'!S:S,'SOC Detail Cap Acct'!K:K,'FIHI (PBC M)'!B27,'SOC Detail Cap Acct'!H:H,'FIHI (PBC M)'!$C$1,'SOC Detail Cap Acct'!R:R,'FIHI (PBC M)'!$E$2)+SUMIFS('SOC Detail Cap Acct'!S:S,'SOC Detail Cap Acct'!K:K,'FIHI (PBC M)'!B27,'SOC Detail Cap Acct'!H:H,'FIHI (PBC M)'!$C$1,'SOC Detail Cap Acct'!R:R,'FIHI (PBC M)'!$E$3)</f>
        <v>0</v>
      </c>
      <c r="F27" s="8" t="s">
        <v>11</v>
      </c>
      <c r="G27" s="7">
        <f>SUMIFS('SOC Detail Cap Acct'!S:S,'SOC Detail Cap Acct'!K:K,'FIHI (PBC M)'!B27,'SOC Detail Cap Acct'!H:H,'FIHI (PBC M)'!$C$1,'SOC Detail Cap Acct'!R:R,'FIHI (PBC M)'!$G$1)-SUMIFS('SOC Detail Cap Acct'!S:S,'SOC Detail Cap Acct'!K:K,'FIHI (PBC M)'!B27,'SOC Detail Cap Acct'!H:H,'FIHI (PBC M)'!$C$1,'SOC Detail Cap Acct'!R:R,'FIHI (PBC M)'!$G$2)</f>
        <v>0</v>
      </c>
      <c r="H27" s="9" t="s">
        <v>11</v>
      </c>
      <c r="I27" s="8">
        <f>-SUMIFS('SOC Detail Expenses'!S:S,'SOC Detail Expenses'!K:K,'FIHI (PBC M)'!B27,'SOC Detail Expenses'!H:H,'FIHI (PBC M)'!$C$1)</f>
        <v>0</v>
      </c>
      <c r="J27" s="8">
        <f>-SUMIFS('SOC Detail Mgmt Fees'!S:S,'SOC Detail Mgmt Fees'!K:K,'FIHI (PBC M)'!B27,'SOC Detail Mgmt Fees'!H:H,'FIHI (PBC M)'!$C$1)</f>
        <v>0</v>
      </c>
      <c r="K27" s="37">
        <f>-SUMIFS('SOC Detail Mgmt Fees'!S:S,'SOC Detail Mgmt Fees'!H:H,'FIHI (PBC M)'!$C$1,'SOC Detail Mgmt Fees'!R:R,'FIHI (PBC M)'!$K$1,'SOC Detail Mgmt Fees'!K:K,'FIHI (PBC M)'!B27)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  <c r="W27" s="6"/>
      <c r="X27" s="6"/>
    </row>
    <row r="28" spans="1:33" x14ac:dyDescent="0.25">
      <c r="A28" s="53"/>
      <c r="B28" s="53"/>
      <c r="C28" s="36"/>
      <c r="D28" s="3"/>
      <c r="E28" s="7">
        <f>SUMIFS('SOC Detail Cap Acct'!S:S,'SOC Detail Cap Acct'!K:K,'FIHI (PBC M)'!B28,'SOC Detail Cap Acct'!H:H,'FIHI (PBC M)'!$C$1,'SOC Detail Cap Acct'!R:R,'FIHI (PBC M)'!$E$1)+SUMIFS('SOC Detail Cap Acct'!S:S,'SOC Detail Cap Acct'!K:K,'FIHI (PBC M)'!B28,'SOC Detail Cap Acct'!H:H,'FIHI (PBC M)'!$C$1,'SOC Detail Cap Acct'!R:R,'FIHI (PBC M)'!$E$2)+SUMIFS('SOC Detail Cap Acct'!S:S,'SOC Detail Cap Acct'!K:K,'FIHI (PBC M)'!B28,'SOC Detail Cap Acct'!H:H,'FIHI (PBC M)'!$C$1,'SOC Detail Cap Acct'!R:R,'FIHI (PBC M)'!$E$3)</f>
        <v>0</v>
      </c>
      <c r="F28" s="8" t="s">
        <v>11</v>
      </c>
      <c r="G28" s="7">
        <f>SUMIFS('SOC Detail Cap Acct'!S:S,'SOC Detail Cap Acct'!K:K,'FIHI (PBC M)'!B28,'SOC Detail Cap Acct'!H:H,'FIHI (PBC M)'!$C$1,'SOC Detail Cap Acct'!R:R,'FIHI (PBC M)'!$G$1)-SUMIFS('SOC Detail Cap Acct'!S:S,'SOC Detail Cap Acct'!K:K,'FIHI (PBC M)'!B28,'SOC Detail Cap Acct'!H:H,'FIHI (PBC M)'!$C$1,'SOC Detail Cap Acct'!R:R,'FIHI (PBC M)'!$G$2)</f>
        <v>0</v>
      </c>
      <c r="H28" s="9" t="s">
        <v>11</v>
      </c>
      <c r="I28" s="8">
        <f>-SUMIFS('SOC Detail Expenses'!S:S,'SOC Detail Expenses'!K:K,'FIHI (PBC M)'!B28,'SOC Detail Expenses'!H:H,'FIHI (PBC M)'!$C$1)</f>
        <v>0</v>
      </c>
      <c r="J28" s="8">
        <f>-SUMIFS('SOC Detail Mgmt Fees'!S:S,'SOC Detail Mgmt Fees'!K:K,'FIHI (PBC M)'!B28,'SOC Detail Mgmt Fees'!H:H,'FIHI (PBC M)'!$C$1)</f>
        <v>0</v>
      </c>
      <c r="K28" s="37">
        <f>-SUMIFS('SOC Detail Mgmt Fees'!S:S,'SOC Detail Mgmt Fees'!H:H,'FIHI (PBC M)'!$C$1,'SOC Detail Mgmt Fees'!R:R,'FIHI (PBC M)'!$K$1,'SOC Detail Mgmt Fees'!K:K,'FIHI (PBC M)'!B28)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  <c r="W28" s="6"/>
      <c r="X28" s="6"/>
    </row>
    <row r="29" spans="1:33" x14ac:dyDescent="0.25">
      <c r="A29" s="53"/>
      <c r="B29" s="53"/>
      <c r="C29" s="36"/>
      <c r="D29" s="3"/>
      <c r="E29" s="7">
        <f>SUMIFS('SOC Detail Cap Acct'!S:S,'SOC Detail Cap Acct'!K:K,'FIHI (PBC M)'!B29,'SOC Detail Cap Acct'!H:H,'FIHI (PBC M)'!$C$1,'SOC Detail Cap Acct'!R:R,'FIHI (PBC M)'!$E$1)+SUMIFS('SOC Detail Cap Acct'!S:S,'SOC Detail Cap Acct'!K:K,'FIHI (PBC M)'!B29,'SOC Detail Cap Acct'!H:H,'FIHI (PBC M)'!$C$1,'SOC Detail Cap Acct'!R:R,'FIHI (PBC M)'!$E$2)+SUMIFS('SOC Detail Cap Acct'!S:S,'SOC Detail Cap Acct'!K:K,'FIHI (PBC M)'!B29,'SOC Detail Cap Acct'!H:H,'FIHI (PBC M)'!$C$1,'SOC Detail Cap Acct'!R:R,'FIHI (PBC M)'!$E$3)</f>
        <v>0</v>
      </c>
      <c r="F29" s="8" t="s">
        <v>11</v>
      </c>
      <c r="G29" s="7">
        <f>SUMIFS('SOC Detail Cap Acct'!S:S,'SOC Detail Cap Acct'!K:K,'FIHI (PBC M)'!B29,'SOC Detail Cap Acct'!H:H,'FIHI (PBC M)'!$C$1,'SOC Detail Cap Acct'!R:R,'FIHI (PBC M)'!$G$1)-SUMIFS('SOC Detail Cap Acct'!S:S,'SOC Detail Cap Acct'!K:K,'FIHI (PBC M)'!B29,'SOC Detail Cap Acct'!H:H,'FIHI (PBC M)'!$C$1,'SOC Detail Cap Acct'!R:R,'FIHI (PBC M)'!$G$2)</f>
        <v>0</v>
      </c>
      <c r="H29" s="9" t="s">
        <v>11</v>
      </c>
      <c r="I29" s="8">
        <f>-SUMIFS('SOC Detail Expenses'!S:S,'SOC Detail Expenses'!K:K,'FIHI (PBC M)'!B29,'SOC Detail Expenses'!H:H,'FIHI (PBC M)'!$C$1)</f>
        <v>0</v>
      </c>
      <c r="J29" s="8">
        <f>-SUMIFS('SOC Detail Mgmt Fees'!S:S,'SOC Detail Mgmt Fees'!K:K,'FIHI (PBC M)'!B29,'SOC Detail Mgmt Fees'!H:H,'FIHI (PBC M)'!$C$1)</f>
        <v>0</v>
      </c>
      <c r="K29" s="37">
        <f>-SUMIFS('SOC Detail Mgmt Fees'!S:S,'SOC Detail Mgmt Fees'!H:H,'FIHI (PBC M)'!$C$1,'SOC Detail Mgmt Fees'!R:R,'FIHI (PBC M)'!$K$1,'SOC Detail Mgmt Fees'!K:K,'FIHI (PBC M)'!B29)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  <c r="W29" s="6"/>
      <c r="X29" s="6"/>
    </row>
    <row r="30" spans="1:33" x14ac:dyDescent="0.25">
      <c r="A30" s="53"/>
      <c r="B30" s="53"/>
      <c r="C30" s="36"/>
      <c r="D30" s="3"/>
      <c r="E30" s="7">
        <f>SUMIFS('SOC Detail Cap Acct'!S:S,'SOC Detail Cap Acct'!K:K,'FIHI (PBC M)'!B30,'SOC Detail Cap Acct'!H:H,'FIHI (PBC M)'!$C$1,'SOC Detail Cap Acct'!R:R,'FIHI (PBC M)'!$E$1)+SUMIFS('SOC Detail Cap Acct'!S:S,'SOC Detail Cap Acct'!K:K,'FIHI (PBC M)'!B30,'SOC Detail Cap Acct'!H:H,'FIHI (PBC M)'!$C$1,'SOC Detail Cap Acct'!R:R,'FIHI (PBC M)'!$E$2)+SUMIFS('SOC Detail Cap Acct'!S:S,'SOC Detail Cap Acct'!K:K,'FIHI (PBC M)'!B30,'SOC Detail Cap Acct'!H:H,'FIHI (PBC M)'!$C$1,'SOC Detail Cap Acct'!R:R,'FIHI (PBC M)'!$E$3)</f>
        <v>0</v>
      </c>
      <c r="F30" s="8" t="s">
        <v>11</v>
      </c>
      <c r="G30" s="7">
        <f>SUMIFS('SOC Detail Cap Acct'!S:S,'SOC Detail Cap Acct'!K:K,'FIHI (PBC M)'!B30,'SOC Detail Cap Acct'!H:H,'FIHI (PBC M)'!$C$1,'SOC Detail Cap Acct'!R:R,'FIHI (PBC M)'!$G$1)-SUMIFS('SOC Detail Cap Acct'!S:S,'SOC Detail Cap Acct'!K:K,'FIHI (PBC M)'!B30,'SOC Detail Cap Acct'!H:H,'FIHI (PBC M)'!$C$1,'SOC Detail Cap Acct'!R:R,'FIHI (PBC M)'!$G$2)</f>
        <v>0</v>
      </c>
      <c r="H30" s="9" t="s">
        <v>11</v>
      </c>
      <c r="I30" s="8">
        <f>-SUMIFS('SOC Detail Expenses'!S:S,'SOC Detail Expenses'!K:K,'FIHI (PBC M)'!B30,'SOC Detail Expenses'!H:H,'FIHI (PBC M)'!$C$1)</f>
        <v>0</v>
      </c>
      <c r="J30" s="8">
        <f>-SUMIFS('SOC Detail Mgmt Fees'!S:S,'SOC Detail Mgmt Fees'!K:K,'FIHI (PBC M)'!B30,'SOC Detail Mgmt Fees'!H:H,'FIHI (PBC M)'!$C$1)</f>
        <v>0</v>
      </c>
      <c r="K30" s="37">
        <f>-SUMIFS('SOC Detail Mgmt Fees'!S:S,'SOC Detail Mgmt Fees'!H:H,'FIHI (PBC M)'!$C$1,'SOC Detail Mgmt Fees'!R:R,'FIHI (PBC M)'!$K$1,'SOC Detail Mgmt Fees'!K:K,'FIHI (PBC M)'!B30)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33" x14ac:dyDescent="0.25">
      <c r="A31" s="53"/>
      <c r="B31" s="53"/>
      <c r="C31" s="36"/>
      <c r="D31" s="3"/>
      <c r="E31" s="7">
        <f>SUMIFS('SOC Detail Cap Acct'!S:S,'SOC Detail Cap Acct'!K:K,'FIHI (PBC M)'!B31,'SOC Detail Cap Acct'!H:H,'FIHI (PBC M)'!$C$1,'SOC Detail Cap Acct'!R:R,'FIHI (PBC M)'!$E$1)+SUMIFS('SOC Detail Cap Acct'!S:S,'SOC Detail Cap Acct'!K:K,'FIHI (PBC M)'!B31,'SOC Detail Cap Acct'!H:H,'FIHI (PBC M)'!$C$1,'SOC Detail Cap Acct'!R:R,'FIHI (PBC M)'!$E$2)+SUMIFS('SOC Detail Cap Acct'!S:S,'SOC Detail Cap Acct'!K:K,'FIHI (PBC M)'!B31,'SOC Detail Cap Acct'!H:H,'FIHI (PBC M)'!$C$1,'SOC Detail Cap Acct'!R:R,'FIHI (PBC M)'!$E$3)</f>
        <v>0</v>
      </c>
      <c r="F31" s="8" t="s">
        <v>11</v>
      </c>
      <c r="G31" s="7">
        <f>SUMIFS('SOC Detail Cap Acct'!S:S,'SOC Detail Cap Acct'!K:K,'FIHI (PBC M)'!B31,'SOC Detail Cap Acct'!H:H,'FIHI (PBC M)'!$C$1,'SOC Detail Cap Acct'!R:R,'FIHI (PBC M)'!$G$1)-SUMIFS('SOC Detail Cap Acct'!S:S,'SOC Detail Cap Acct'!K:K,'FIHI (PBC M)'!B31,'SOC Detail Cap Acct'!H:H,'FIHI (PBC M)'!$C$1,'SOC Detail Cap Acct'!R:R,'FIHI (PBC M)'!$G$2)</f>
        <v>0</v>
      </c>
      <c r="H31" s="9" t="s">
        <v>11</v>
      </c>
      <c r="I31" s="8">
        <f>-SUMIFS('SOC Detail Expenses'!S:S,'SOC Detail Expenses'!K:K,'FIHI (PBC M)'!B31,'SOC Detail Expenses'!H:H,'FIHI (PBC M)'!$C$1)</f>
        <v>0</v>
      </c>
      <c r="J31" s="8">
        <f>-SUMIFS('SOC Detail Mgmt Fees'!S:S,'SOC Detail Mgmt Fees'!K:K,'FIHI (PBC M)'!B31,'SOC Detail Mgmt Fees'!H:H,'FIHI (PBC M)'!$C$1)</f>
        <v>0</v>
      </c>
      <c r="K31" s="37">
        <f>-SUMIFS('SOC Detail Mgmt Fees'!S:S,'SOC Detail Mgmt Fees'!H:H,'FIHI (PBC M)'!$C$1,'SOC Detail Mgmt Fees'!R:R,'FIHI (PBC M)'!$K$1,'SOC Detail Mgmt Fees'!K:K,'FIHI (PBC M)'!B31)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33" x14ac:dyDescent="0.25">
      <c r="A32" s="53"/>
      <c r="B32" s="53"/>
      <c r="C32" s="36"/>
      <c r="D32" s="3"/>
      <c r="E32" s="7">
        <f>SUMIFS('SOC Detail Cap Acct'!S:S,'SOC Detail Cap Acct'!K:K,'FIHI (PBC M)'!B32,'SOC Detail Cap Acct'!H:H,'FIHI (PBC M)'!$C$1,'SOC Detail Cap Acct'!R:R,'FIHI (PBC M)'!$E$1)+SUMIFS('SOC Detail Cap Acct'!S:S,'SOC Detail Cap Acct'!K:K,'FIHI (PBC M)'!B32,'SOC Detail Cap Acct'!H:H,'FIHI (PBC M)'!$C$1,'SOC Detail Cap Acct'!R:R,'FIHI (PBC M)'!$E$2)+SUMIFS('SOC Detail Cap Acct'!S:S,'SOC Detail Cap Acct'!K:K,'FIHI (PBC M)'!B32,'SOC Detail Cap Acct'!H:H,'FIHI (PBC M)'!$C$1,'SOC Detail Cap Acct'!R:R,'FIHI (PBC M)'!$E$3)</f>
        <v>0</v>
      </c>
      <c r="F32" s="8" t="s">
        <v>11</v>
      </c>
      <c r="G32" s="7">
        <f>SUMIFS('SOC Detail Cap Acct'!S:S,'SOC Detail Cap Acct'!K:K,'FIHI (PBC M)'!B32,'SOC Detail Cap Acct'!H:H,'FIHI (PBC M)'!$C$1,'SOC Detail Cap Acct'!R:R,'FIHI (PBC M)'!$G$1)-SUMIFS('SOC Detail Cap Acct'!S:S,'SOC Detail Cap Acct'!K:K,'FIHI (PBC M)'!B32,'SOC Detail Cap Acct'!H:H,'FIHI (PBC M)'!$C$1,'SOC Detail Cap Acct'!R:R,'FIHI (PBC M)'!$G$2)</f>
        <v>0</v>
      </c>
      <c r="H32" s="9" t="s">
        <v>11</v>
      </c>
      <c r="I32" s="8">
        <f>-SUMIFS('SOC Detail Expenses'!S:S,'SOC Detail Expenses'!K:K,'FIHI (PBC M)'!B32,'SOC Detail Expenses'!H:H,'FIHI (PBC M)'!$C$1)</f>
        <v>0</v>
      </c>
      <c r="J32" s="8">
        <f>-SUMIFS('SOC Detail Mgmt Fees'!S:S,'SOC Detail Mgmt Fees'!K:K,'FIHI (PBC M)'!B32,'SOC Detail Mgmt Fees'!H:H,'FIHI (PBC M)'!$C$1)</f>
        <v>0</v>
      </c>
      <c r="K32" s="37">
        <f>-SUMIFS('SOC Detail Mgmt Fees'!S:S,'SOC Detail Mgmt Fees'!H:H,'FIHI (PBC M)'!$C$1,'SOC Detail Mgmt Fees'!R:R,'FIHI (PBC M)'!$K$1,'SOC Detail Mgmt Fees'!K:K,'FIHI (PBC M)'!B32)</f>
        <v>0</v>
      </c>
      <c r="L32" s="26"/>
      <c r="M32" s="26"/>
      <c r="N32" s="56" t="e">
        <f t="shared" ref="N32" si="10">+G32/E32-1</f>
        <v>#DIV/0!</v>
      </c>
      <c r="O32" s="57" t="e">
        <f t="shared" ref="O32" si="11">(J32+I32)/E32</f>
        <v>#DIV/0!</v>
      </c>
      <c r="P32" s="57" t="e">
        <f t="shared" ref="P32" si="12">(K32+I32)/E32</f>
        <v>#DIV/0!</v>
      </c>
      <c r="Q32" s="27">
        <f t="shared" ref="Q32" si="13">+G32-E32+J32+I32</f>
        <v>0</v>
      </c>
      <c r="R32" s="63" t="e">
        <f t="shared" ref="R32" si="14">+Q32/E32</f>
        <v>#DIV/0!</v>
      </c>
      <c r="S32" s="16"/>
    </row>
    <row r="33" spans="1:29" x14ac:dyDescent="0.25">
      <c r="A33" s="53"/>
      <c r="B33" s="53"/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1:29" x14ac:dyDescent="0.25">
      <c r="A34" s="53"/>
      <c r="B34" s="53"/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1:29" x14ac:dyDescent="0.25">
      <c r="A35" s="53"/>
      <c r="B35" s="53"/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1:29" x14ac:dyDescent="0.25">
      <c r="A36" s="53"/>
      <c r="B36" s="53"/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1:29" x14ac:dyDescent="0.25">
      <c r="A37" s="53"/>
      <c r="B37" s="53"/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1:29" x14ac:dyDescent="0.25">
      <c r="A38" s="53"/>
      <c r="B38" s="53"/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1:29" x14ac:dyDescent="0.25">
      <c r="A39" s="53"/>
      <c r="B39" s="53"/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1:29" x14ac:dyDescent="0.25">
      <c r="A40" s="53"/>
      <c r="B40" s="53"/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1:29" ht="15.75" thickBot="1" x14ac:dyDescent="0.3">
      <c r="A41" s="53"/>
      <c r="B41" s="53"/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1:29" ht="15.75" thickBot="1" x14ac:dyDescent="0.3">
      <c r="B42" s="5"/>
      <c r="C42" s="1"/>
      <c r="D42" s="1"/>
      <c r="E42" s="1"/>
      <c r="F42" s="1"/>
      <c r="G42" s="2"/>
      <c r="I42" s="13">
        <f>SUM(I5:I41)</f>
        <v>83045.680000000008</v>
      </c>
      <c r="J42" s="13">
        <f>SUM(J5:J41)</f>
        <v>366163.20129999996</v>
      </c>
      <c r="K42" s="13"/>
      <c r="L42" s="13"/>
      <c r="M42" s="13"/>
      <c r="N42" s="60" t="e">
        <f t="shared" ref="N42:R42" si="15">SUM(N5:N41)</f>
        <v>#DIV/0!</v>
      </c>
      <c r="O42" s="48" t="e">
        <f t="shared" si="15"/>
        <v>#DIV/0!</v>
      </c>
      <c r="P42" s="48" t="e">
        <f t="shared" si="15"/>
        <v>#DIV/0!</v>
      </c>
      <c r="Q42" s="49">
        <f t="shared" si="15"/>
        <v>8879012.8800000232</v>
      </c>
      <c r="R42" s="65" t="e">
        <f t="shared" si="15"/>
        <v>#DIV/0!</v>
      </c>
      <c r="W42" s="21"/>
      <c r="X42" s="21"/>
      <c r="Y42" s="19"/>
      <c r="Z42" s="19"/>
      <c r="AA42" s="19"/>
    </row>
    <row r="43" spans="1:29" x14ac:dyDescent="0.25">
      <c r="B43" s="1"/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  <c r="Z43" s="20"/>
      <c r="AB43" s="17"/>
      <c r="AC43" s="17"/>
    </row>
    <row r="44" spans="1:29" x14ac:dyDescent="0.25">
      <c r="B44" s="1"/>
      <c r="C44" s="1"/>
      <c r="D44" s="1"/>
      <c r="E44" s="1"/>
      <c r="F44" s="1"/>
      <c r="G44" s="1"/>
      <c r="H44" s="18"/>
      <c r="I44" s="13"/>
      <c r="J44" s="13"/>
      <c r="K44" s="2"/>
      <c r="M44" s="18"/>
      <c r="N44" s="61"/>
      <c r="O44" s="61"/>
      <c r="P44" s="61"/>
      <c r="Q44" s="66"/>
      <c r="R44" s="61"/>
      <c r="Z44" s="20"/>
      <c r="AB44" s="17"/>
      <c r="AC44" s="17"/>
    </row>
    <row r="45" spans="1:2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  <c r="Z45" s="20"/>
      <c r="AB45" s="17"/>
      <c r="AC45" s="17"/>
    </row>
    <row r="46" spans="1:29" x14ac:dyDescent="0.25">
      <c r="B46" s="1"/>
      <c r="C46" s="71" t="s">
        <v>459</v>
      </c>
      <c r="D46" s="71" t="s">
        <v>412</v>
      </c>
      <c r="E46" s="1"/>
      <c r="F46" s="1"/>
      <c r="G46" s="50">
        <f>SUMIFS('Series Monthly'!E:E,'Series Monthly'!A:A,C46)</f>
        <v>806996.11</v>
      </c>
      <c r="H46" s="73">
        <f>ROUND(G46,-3)</f>
        <v>807000</v>
      </c>
      <c r="I46" s="71" t="s">
        <v>488</v>
      </c>
      <c r="J46" s="72" t="s">
        <v>826</v>
      </c>
      <c r="K46" s="13">
        <f>G50+'FIHI (PBC C1)'!G50+'FIHI (PBC MIG)'!G50+'FIHI (PBC Q1)'!G50+'FIHI (PBC QX)'!G50+'FIHI (PBC Q364)'!G50+'FIHI (PBC 2YIG)'!G50+'FIHI (PBC A1)'!G50</f>
        <v>2183561949.7931004</v>
      </c>
      <c r="O46" s="1"/>
      <c r="P46" s="1"/>
      <c r="Q46" s="1"/>
      <c r="R46" s="1"/>
      <c r="S46" s="1"/>
      <c r="Z46" s="20"/>
      <c r="AB46" s="17"/>
      <c r="AC46" s="17"/>
    </row>
    <row r="47" spans="1:29" x14ac:dyDescent="0.25">
      <c r="B47" s="1"/>
      <c r="C47" s="71" t="s">
        <v>413</v>
      </c>
      <c r="D47" s="71" t="s">
        <v>414</v>
      </c>
      <c r="E47" s="1"/>
      <c r="F47" s="1"/>
      <c r="G47" s="50">
        <f>SUMIFS('Series Monthly'!E:E,'Series Monthly'!A:A,C47)</f>
        <v>6651805.9791000001</v>
      </c>
      <c r="H47" s="73">
        <f>ROUND(G47,-3)</f>
        <v>6652000</v>
      </c>
      <c r="I47" s="71" t="s">
        <v>415</v>
      </c>
      <c r="J47" s="72"/>
      <c r="O47" s="1"/>
      <c r="P47" s="1"/>
      <c r="Q47" s="1"/>
      <c r="R47" s="1"/>
      <c r="S47" s="1"/>
      <c r="Z47" s="20"/>
      <c r="AA47" s="17"/>
      <c r="AB47" s="17"/>
    </row>
    <row r="48" spans="1:29" x14ac:dyDescent="0.25">
      <c r="B48" s="111" t="s">
        <v>416</v>
      </c>
      <c r="C48" s="112" t="s">
        <v>723</v>
      </c>
      <c r="D48" s="71" t="s">
        <v>417</v>
      </c>
      <c r="E48" s="1"/>
      <c r="F48" s="1"/>
      <c r="G48" s="50">
        <f>SUMIFS('Series Monthly'!E:E,'Series Monthly'!A:A,C48)</f>
        <v>38350.800000000003</v>
      </c>
      <c r="H48" s="73">
        <f>ROUND(G48,-3)</f>
        <v>38000</v>
      </c>
      <c r="I48" s="71" t="s">
        <v>418</v>
      </c>
      <c r="J48" s="72"/>
      <c r="K48" s="167"/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665336309.9253999</v>
      </c>
      <c r="H49" s="73">
        <f>ROUND(G49,-3)</f>
        <v>665336000</v>
      </c>
      <c r="J49" s="72" t="s">
        <v>651</v>
      </c>
      <c r="K49" s="167">
        <f>H49+'FIHI (PBC C1)'!H49+'FIHI (PBC MIG)'!H49+'FIHI (PBC Q1)'!H49+'FIHI (PBC QX)'!H49+'FIHI (PBC Q364)'!H49+'FIHI (PBC 2YIG)'!H49+'FIHI (PBC A1)'!H49</f>
        <v>2222893000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658646153.14629996</v>
      </c>
      <c r="H50" s="73">
        <f>ROUND(G50,-3)</f>
        <v>658646000</v>
      </c>
      <c r="J50" s="72" t="s">
        <v>652</v>
      </c>
      <c r="K50" s="172">
        <v>45870000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Monthly'!E:E,'Series Monthly'!A:A,C51)+SUMIFS('Series Monthly'!E:E,'Series Monthly'!A:A,B51)+SUMIFS('Series Monthly'!E:E,'Series Monthly'!A:A,A51)</f>
        <v>2933980.69</v>
      </c>
      <c r="I51" s="72"/>
      <c r="J51" s="166" t="s">
        <v>653</v>
      </c>
      <c r="K51" s="173">
        <v>949751000</v>
      </c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Monthly'!E:E,'Series Monthly'!A:A,C52)+SUMIFS('Series Monthly'!E:E,'Series Monthly'!A:A,B52)+SUMIFS('Series Monthly'!E:E,'Series Monthly'!A:A,A52)</f>
        <v>0</v>
      </c>
      <c r="I52" s="72"/>
      <c r="J52" s="72" t="s">
        <v>650</v>
      </c>
      <c r="K52" s="167">
        <f>SUM(K49:K51)</f>
        <v>3218514000</v>
      </c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10392782.779100001</v>
      </c>
      <c r="I53" s="72"/>
      <c r="J53" s="72"/>
      <c r="K53" s="167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2933980.6900000013</v>
      </c>
      <c r="I54" s="72"/>
      <c r="J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Monthly'!D:D,'Series Monthly'!A:A,C55)+SUMIFS('Series Monthly'!E:E,'Series Monthly'!A:A,B55)+SUMIFS('Series Monthly'!E:E,'Series Monthly'!A:A,A55)</f>
        <v>0</v>
      </c>
      <c r="I55" s="72"/>
      <c r="J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9585786.6691000015</v>
      </c>
      <c r="H56" s="73">
        <f>ROUND(G56,-3)</f>
        <v>9586000</v>
      </c>
      <c r="I56" s="72"/>
      <c r="J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654943527.14629984</v>
      </c>
      <c r="H57" s="73">
        <f>ROUND(G57,-3)</f>
        <v>654944000</v>
      </c>
      <c r="I57" s="72"/>
      <c r="J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0">
        <v>44957</v>
      </c>
      <c r="E59" s="170">
        <v>44985</v>
      </c>
      <c r="F59" s="170">
        <v>45016</v>
      </c>
      <c r="G59" s="170">
        <v>45046</v>
      </c>
      <c r="H59" s="170">
        <v>45077</v>
      </c>
      <c r="I59" s="170">
        <v>45107</v>
      </c>
      <c r="J59" s="170">
        <v>45138</v>
      </c>
      <c r="K59" s="170">
        <v>45169</v>
      </c>
      <c r="L59" s="170">
        <v>45199</v>
      </c>
      <c r="M59" s="170">
        <v>45230</v>
      </c>
      <c r="N59" s="170">
        <v>45260</v>
      </c>
      <c r="O59" s="170">
        <v>45291</v>
      </c>
      <c r="P59" s="1"/>
      <c r="Q59" s="1"/>
      <c r="R59" s="1"/>
      <c r="S59" s="1"/>
    </row>
    <row r="60" spans="1:19" x14ac:dyDescent="0.25">
      <c r="C60" s="18" t="s">
        <v>420</v>
      </c>
      <c r="D60" s="169">
        <f>_xlfn.XLOOKUP(D59,$D$5:$D$41,$G$5:$G$41)</f>
        <v>585401403.45639992</v>
      </c>
      <c r="E60" s="169">
        <f t="shared" ref="E60:O60" si="16">_xlfn.XLOOKUP(E59,$D$5:$D$41,$G$5:$G$41)</f>
        <v>821003754.10629988</v>
      </c>
      <c r="F60" s="169">
        <f t="shared" si="16"/>
        <v>658646153.14629996</v>
      </c>
      <c r="G60" s="169" t="e">
        <f t="shared" si="16"/>
        <v>#N/A</v>
      </c>
      <c r="H60" s="169" t="e">
        <f t="shared" si="16"/>
        <v>#N/A</v>
      </c>
      <c r="I60" s="169" t="e">
        <f t="shared" si="16"/>
        <v>#N/A</v>
      </c>
      <c r="J60" s="169" t="e">
        <f t="shared" si="16"/>
        <v>#N/A</v>
      </c>
      <c r="K60" s="169" t="e">
        <f t="shared" si="16"/>
        <v>#N/A</v>
      </c>
      <c r="L60" s="169" t="e">
        <f t="shared" si="16"/>
        <v>#N/A</v>
      </c>
      <c r="M60" s="169" t="e">
        <f t="shared" si="16"/>
        <v>#N/A</v>
      </c>
      <c r="N60" s="169" t="e">
        <f t="shared" si="16"/>
        <v>#N/A</v>
      </c>
      <c r="O60" s="169" t="e">
        <f t="shared" si="16"/>
        <v>#N/A</v>
      </c>
      <c r="P60" s="1"/>
      <c r="Q60" s="1"/>
      <c r="R60" s="1"/>
      <c r="S60" s="1"/>
    </row>
    <row r="61" spans="1:19" x14ac:dyDescent="0.25">
      <c r="C61" s="18" t="s">
        <v>411</v>
      </c>
      <c r="D61" s="74">
        <f>ROUND(D60,-3)</f>
        <v>585401000</v>
      </c>
      <c r="E61" s="74">
        <f t="shared" ref="E61:O61" si="17">ROUND(E60,-3)</f>
        <v>821004000</v>
      </c>
      <c r="F61" s="74">
        <f t="shared" si="17"/>
        <v>658646000</v>
      </c>
      <c r="G61" s="74" t="e">
        <f t="shared" si="17"/>
        <v>#N/A</v>
      </c>
      <c r="H61" s="74" t="e">
        <f t="shared" si="17"/>
        <v>#N/A</v>
      </c>
      <c r="I61" s="74" t="e">
        <f t="shared" si="17"/>
        <v>#N/A</v>
      </c>
      <c r="J61" s="74" t="e">
        <f t="shared" si="17"/>
        <v>#N/A</v>
      </c>
      <c r="K61" s="74" t="e">
        <f t="shared" si="17"/>
        <v>#N/A</v>
      </c>
      <c r="L61" s="74" t="e">
        <f t="shared" si="17"/>
        <v>#N/A</v>
      </c>
      <c r="M61" s="74" t="e">
        <f t="shared" si="17"/>
        <v>#N/A</v>
      </c>
      <c r="N61" s="74" t="e">
        <f t="shared" si="17"/>
        <v>#N/A</v>
      </c>
      <c r="O61" s="74" t="e">
        <f t="shared" si="17"/>
        <v>#N/A</v>
      </c>
    </row>
    <row r="62" spans="1:19" x14ac:dyDescent="0.25">
      <c r="C62" s="1"/>
      <c r="D62" s="1"/>
      <c r="E62" s="1"/>
      <c r="F62" s="1"/>
      <c r="G62" s="1"/>
      <c r="K62"/>
      <c r="L62" s="5"/>
      <c r="M62"/>
      <c r="N62"/>
    </row>
    <row r="63" spans="1:19" x14ac:dyDescent="0.25">
      <c r="C63" s="1"/>
      <c r="D63" s="1"/>
      <c r="E63" s="1"/>
      <c r="F63" s="1"/>
      <c r="G63" s="1"/>
      <c r="K63"/>
      <c r="L63" s="5"/>
      <c r="M63" s="6"/>
      <c r="N63"/>
    </row>
    <row r="64" spans="1:19" x14ac:dyDescent="0.25">
      <c r="C64" s="1"/>
      <c r="D64" s="1"/>
      <c r="E64" s="1"/>
      <c r="F64" s="1"/>
      <c r="G64" s="1"/>
      <c r="K64"/>
      <c r="L64" s="5"/>
      <c r="M64" s="6"/>
      <c r="N64"/>
    </row>
    <row r="65" spans="3:14" x14ac:dyDescent="0.25">
      <c r="C65" s="1"/>
      <c r="D65" s="1"/>
      <c r="E65" s="1"/>
      <c r="F65" s="1"/>
      <c r="G65" s="1"/>
      <c r="K65"/>
      <c r="L65" s="18"/>
      <c r="M65" s="6"/>
      <c r="N65"/>
    </row>
    <row r="66" spans="3:14" x14ac:dyDescent="0.25">
      <c r="C66" s="1"/>
      <c r="D66" s="1"/>
      <c r="E66" s="1"/>
      <c r="F66" s="1"/>
      <c r="G66" s="1"/>
      <c r="K66"/>
      <c r="L66" s="5"/>
      <c r="M66" s="6"/>
      <c r="N66"/>
    </row>
    <row r="67" spans="3:14" x14ac:dyDescent="0.25">
      <c r="C67" s="1"/>
      <c r="D67" s="1"/>
      <c r="E67" s="1"/>
      <c r="F67" s="1"/>
      <c r="G67" s="1"/>
      <c r="K67"/>
      <c r="L67" s="5"/>
      <c r="M67" s="6"/>
      <c r="N67"/>
    </row>
    <row r="68" spans="3:14" ht="15" customHeight="1" x14ac:dyDescent="0.25">
      <c r="C68" s="1"/>
      <c r="D68" s="1"/>
      <c r="E68" s="1"/>
      <c r="F68" s="1"/>
      <c r="G68" s="1"/>
      <c r="K68"/>
      <c r="L68" s="5"/>
      <c r="M68" s="6"/>
      <c r="N68"/>
    </row>
    <row r="69" spans="3:14" x14ac:dyDescent="0.25">
      <c r="C69" s="1"/>
      <c r="D69" s="1"/>
      <c r="E69" s="1"/>
      <c r="F69" s="1"/>
      <c r="G69" s="1"/>
      <c r="K69"/>
      <c r="L69" s="5"/>
      <c r="M69" s="6"/>
      <c r="N69"/>
    </row>
    <row r="70" spans="3:14" x14ac:dyDescent="0.25">
      <c r="C70" s="1"/>
      <c r="D70" s="1"/>
      <c r="E70" s="1"/>
      <c r="F70" s="1"/>
      <c r="G70" s="1"/>
      <c r="K70"/>
      <c r="L70" s="18"/>
      <c r="M70" s="6"/>
      <c r="N70"/>
    </row>
    <row r="71" spans="3:14" ht="15" customHeight="1" x14ac:dyDescent="0.25">
      <c r="C71" s="1"/>
      <c r="D71" s="1"/>
      <c r="E71" s="1"/>
      <c r="F71" s="1"/>
      <c r="G71" s="1"/>
      <c r="K71"/>
      <c r="L71" s="5"/>
      <c r="M71" s="6"/>
      <c r="N71"/>
    </row>
    <row r="72" spans="3:14" x14ac:dyDescent="0.25">
      <c r="C72" s="1"/>
      <c r="D72" s="1"/>
      <c r="E72" s="1"/>
      <c r="F72" s="1"/>
      <c r="G72" s="1"/>
      <c r="K72"/>
      <c r="L72" s="5"/>
      <c r="M72" s="6"/>
      <c r="N72"/>
    </row>
    <row r="73" spans="3:14" x14ac:dyDescent="0.25">
      <c r="C73" s="1"/>
      <c r="D73" s="1"/>
      <c r="E73" s="1"/>
      <c r="F73" s="1"/>
      <c r="G73" s="1"/>
      <c r="K73"/>
      <c r="L73" s="5"/>
      <c r="M73"/>
      <c r="N73"/>
    </row>
    <row r="74" spans="3:14" x14ac:dyDescent="0.25">
      <c r="C74" s="1"/>
      <c r="D74" s="1"/>
      <c r="E74" s="1"/>
      <c r="F74" s="1"/>
      <c r="G74" s="1"/>
      <c r="L74"/>
      <c r="M74"/>
      <c r="N74"/>
    </row>
    <row r="75" spans="3:14" x14ac:dyDescent="0.25">
      <c r="C75" s="1"/>
      <c r="D75" s="1"/>
      <c r="E75" s="1"/>
      <c r="F75" s="1"/>
      <c r="G75" s="1"/>
      <c r="K75" s="18"/>
      <c r="L75" s="18"/>
      <c r="M75"/>
      <c r="N75"/>
    </row>
    <row r="76" spans="3:14" x14ac:dyDescent="0.25">
      <c r="C76" s="1"/>
      <c r="D76" s="1"/>
      <c r="E76" s="1"/>
      <c r="F76" s="1"/>
      <c r="G76" s="1"/>
      <c r="K76" s="5"/>
      <c r="L76" s="5"/>
      <c r="M76"/>
      <c r="N76"/>
    </row>
    <row r="77" spans="3:14" ht="15" customHeight="1" x14ac:dyDescent="0.25">
      <c r="C77" s="1"/>
      <c r="D77" s="1"/>
      <c r="E77" s="1"/>
      <c r="F77" s="1"/>
      <c r="G77" s="1"/>
      <c r="K77" s="5"/>
      <c r="L77" s="5"/>
      <c r="M77" s="6"/>
      <c r="N77"/>
    </row>
    <row r="78" spans="3:14" x14ac:dyDescent="0.25">
      <c r="C78" s="1"/>
      <c r="D78" s="1"/>
      <c r="E78" s="1"/>
      <c r="F78" s="1"/>
      <c r="G78" s="1"/>
      <c r="K78" s="5"/>
      <c r="L78" s="5"/>
      <c r="M78"/>
      <c r="N78"/>
    </row>
    <row r="79" spans="3:14" x14ac:dyDescent="0.25">
      <c r="C79" s="1"/>
      <c r="D79" s="1"/>
      <c r="E79" s="1"/>
      <c r="F79" s="1"/>
      <c r="G79" s="1"/>
      <c r="L79"/>
      <c r="M79"/>
      <c r="N79"/>
    </row>
    <row r="80" spans="3:14" x14ac:dyDescent="0.25">
      <c r="C80" s="1"/>
      <c r="D80" s="1"/>
      <c r="E80" s="1"/>
      <c r="F80" s="1"/>
      <c r="G80" s="1"/>
      <c r="L80"/>
      <c r="M80"/>
      <c r="N80"/>
    </row>
    <row r="81" spans="2:48" x14ac:dyDescent="0.25">
      <c r="C81" s="1"/>
      <c r="D81" s="1"/>
      <c r="E81" s="1"/>
      <c r="F81" s="1"/>
      <c r="G81" s="1"/>
    </row>
    <row r="82" spans="2:48" x14ac:dyDescent="0.25">
      <c r="C82" s="1"/>
      <c r="D82" s="1"/>
      <c r="E82" s="1"/>
      <c r="F82" s="1"/>
      <c r="G82" s="1"/>
    </row>
    <row r="83" spans="2:48" x14ac:dyDescent="0.25">
      <c r="C83" s="1"/>
      <c r="D83" s="1"/>
      <c r="E83" s="1"/>
      <c r="F83" s="1"/>
      <c r="G83" s="1"/>
    </row>
    <row r="84" spans="2:48" x14ac:dyDescent="0.25">
      <c r="C84" s="1"/>
      <c r="D84" s="1"/>
      <c r="E84" s="1"/>
      <c r="F84" s="1"/>
      <c r="G84" s="1"/>
    </row>
    <row r="85" spans="2:48" x14ac:dyDescent="0.25">
      <c r="C85" s="1"/>
      <c r="D85" s="1"/>
      <c r="E85" s="1"/>
      <c r="F85" s="1"/>
      <c r="G85" s="1"/>
    </row>
    <row r="86" spans="2:48" x14ac:dyDescent="0.25">
      <c r="C86" s="1"/>
      <c r="D86" s="1"/>
      <c r="E86" s="1"/>
      <c r="F86" s="1"/>
      <c r="G86" s="1"/>
    </row>
    <row r="87" spans="2:48" x14ac:dyDescent="0.25">
      <c r="C87" s="1"/>
      <c r="D87" s="1"/>
      <c r="E87" s="1"/>
      <c r="F87" s="1"/>
      <c r="G87" s="1"/>
    </row>
    <row r="88" spans="2:48" s="1" customFormat="1" x14ac:dyDescent="0.25">
      <c r="B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</row>
    <row r="89" spans="2:48" s="1" customFormat="1" x14ac:dyDescent="0.25">
      <c r="B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</row>
    <row r="90" spans="2:48" s="1" customFormat="1" x14ac:dyDescent="0.25">
      <c r="B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</row>
    <row r="91" spans="2:48" s="1" customFormat="1" x14ac:dyDescent="0.25">
      <c r="B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</row>
    <row r="92" spans="2:48" s="1" customFormat="1" x14ac:dyDescent="0.25">
      <c r="B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</row>
    <row r="93" spans="2:48" s="1" customFormat="1" x14ac:dyDescent="0.25">
      <c r="B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</row>
    <row r="94" spans="2:48" s="1" customFormat="1" x14ac:dyDescent="0.25">
      <c r="B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</row>
    <row r="95" spans="2:48" s="1" customFormat="1" x14ac:dyDescent="0.25">
      <c r="B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</row>
    <row r="96" spans="2:48" s="1" customFormat="1" x14ac:dyDescent="0.25">
      <c r="B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</row>
    <row r="97" spans="2:39" s="1" customFormat="1" x14ac:dyDescent="0.25">
      <c r="B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</row>
    <row r="98" spans="2:39" s="1" customFormat="1" x14ac:dyDescent="0.25">
      <c r="B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</row>
    <row r="106" spans="2:39" x14ac:dyDescent="0.25"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2:39" x14ac:dyDescent="0.25"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2:39" x14ac:dyDescent="0.25"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2:39" x14ac:dyDescent="0.25"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</sheetData>
  <conditionalFormatting sqref="G48:H48">
    <cfRule type="cellIs" dxfId="7" priority="1" operator="equal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4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3.7109375" bestFit="1" customWidth="1"/>
    <col min="4" max="4" width="14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2" width="10.42578125" bestFit="1" customWidth="1"/>
    <col min="23" max="23" width="16.85546875" bestFit="1" customWidth="1"/>
    <col min="24" max="24" width="15.140625" bestFit="1" customWidth="1"/>
  </cols>
  <sheetData>
    <row r="1" spans="1:24" x14ac:dyDescent="0.25">
      <c r="C1" t="s">
        <v>296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19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C1)'!B5,'SOC Detail Cap Acct'!H:H,'FIHI (PBC C1)'!$C$1,'SOC Detail Cap Acct'!R:R,'FIHI (PBC C1)'!$E$1)+SUMIFS('SOC Detail Cap Acct'!S:S,'SOC Detail Cap Acct'!K:K,'FIHI (PBC C1)'!B5,'SOC Detail Cap Acct'!H:H,'FIHI (PBC C1)'!$C$1,'SOC Detail Cap Acct'!R:R,'FIHI (PBC C1)'!$E$2)+SUMIFS('SOC Detail Cap Acct'!S:S,'SOC Detail Cap Acct'!K:K,'FIHI (PBC C1)'!B5,'SOC Detail Cap Acct'!H:H,'FIHI (PBC C1)'!$C$1,'SOC Detail Cap Acct'!R:R,'FIHI (PBC C1)'!$E$3)</f>
        <v>73148839.870000005</v>
      </c>
      <c r="F5" s="33" t="s">
        <v>11</v>
      </c>
      <c r="G5" s="32">
        <f>SUMIFS('SOC Detail Cap Acct'!S:S,'SOC Detail Cap Acct'!K:K,'FIHI (PBC C1)'!B5,'SOC Detail Cap Acct'!H:H,'FIHI (PBC C1)'!$C$1,'SOC Detail Cap Acct'!R:R,'FIHI (PBC C1)'!$G$1)-SUMIFS('SOC Detail Cap Acct'!S:S,'SOC Detail Cap Acct'!K:K,'FIHI (PBC C1)'!B5,'SOC Detail Cap Acct'!H:H,'FIHI (PBC C1)'!$C$1,'SOC Detail Cap Acct'!R:R,'FIHI (PBC C1)'!$G$2)</f>
        <v>73263844.799999997</v>
      </c>
      <c r="H5" s="34" t="s">
        <v>11</v>
      </c>
      <c r="I5" s="33">
        <f>-SUMIFS('SOC Detail Expenses'!S:S,'SOC Detail Expenses'!K:K,'FIHI (PBC C1)'!B5,'SOC Detail Expenses'!H:H,'FIHI (PBC C1)'!$C$1)</f>
        <v>1223.8800000000001</v>
      </c>
      <c r="J5" s="33">
        <f>-SUMIFS('SOC Detail Mgmt Fees'!S:S,'SOC Detail Mgmt Fees'!K:K,'FIHI (PBC C1)'!B5,'SOC Detail Mgmt Fees'!H:H,'FIHI (PBC C1)'!$C$1)</f>
        <v>5664.7800000000007</v>
      </c>
      <c r="K5" s="35">
        <f>-SUMIFS('SOC Detail Mgmt Fees'!S:S,'SOC Detail Mgmt Fees'!H:H,'FIHI (PBC C1)'!$C$1,'SOC Detail Mgmt Fees'!R:R,'FIHI (PBC C1)'!$K$1,'SOC Detail Mgmt Fees'!K:K,'FIHI (PBC C1)'!B5)</f>
        <v>6685.08</v>
      </c>
      <c r="L5" s="26"/>
      <c r="M5" s="26"/>
      <c r="N5" s="54">
        <f>+G5/E5-1</f>
        <v>1.5722044287289627E-3</v>
      </c>
      <c r="O5" s="55">
        <f>(J5+I5)/E5</f>
        <v>9.4173195531774875E-5</v>
      </c>
      <c r="P5" s="55">
        <f>(K5+I5)/E5</f>
        <v>1.0812146869390944E-4</v>
      </c>
      <c r="Q5" s="28">
        <f>+G5-E5+J5+I5</f>
        <v>121893.58999999225</v>
      </c>
      <c r="R5" s="62">
        <f>+Q5/E5</f>
        <v>1.6663776242606355E-3</v>
      </c>
      <c r="S5" s="16"/>
      <c r="T5" t="s">
        <v>375</v>
      </c>
      <c r="U5" s="51">
        <f t="shared" ref="U5:U16" si="0">SUMIF($A$5:$A$41,T5,$R$5:$R$41)</f>
        <v>4.4135007331953888E-3</v>
      </c>
      <c r="V5" s="51">
        <f t="shared" ref="V5:V16" si="1">SUMIF($A$5:$A$41,T5,$N$5:$N$41)</f>
        <v>4.1725755560879652E-3</v>
      </c>
      <c r="W5" s="109">
        <f t="shared" ref="W5:W16" si="2">1+U5</f>
        <v>1.0044135007331954</v>
      </c>
      <c r="X5" s="109">
        <f t="shared" ref="X5:X16" si="3">1+V5</f>
        <v>1.004172575556088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C1)'!B6,'SOC Detail Cap Acct'!H:H,'FIHI (PBC C1)'!$C$1,'SOC Detail Cap Acct'!R:R,'FIHI (PBC C1)'!$E$1)+SUMIFS('SOC Detail Cap Acct'!S:S,'SOC Detail Cap Acct'!K:K,'FIHI (PBC C1)'!B6,'SOC Detail Cap Acct'!H:H,'FIHI (PBC C1)'!$C$1,'SOC Detail Cap Acct'!R:R,'FIHI (PBC C1)'!$E$2)+SUMIFS('SOC Detail Cap Acct'!S:S,'SOC Detail Cap Acct'!K:K,'FIHI (PBC C1)'!B6,'SOC Detail Cap Acct'!H:H,'FIHI (PBC C1)'!$C$1,'SOC Detail Cap Acct'!R:R,'FIHI (PBC C1)'!$E$3)</f>
        <v>73263844.799999997</v>
      </c>
      <c r="F6" s="8" t="s">
        <v>11</v>
      </c>
      <c r="G6" s="7">
        <f>SUMIFS('SOC Detail Cap Acct'!S:S,'SOC Detail Cap Acct'!K:K,'FIHI (PBC C1)'!B6,'SOC Detail Cap Acct'!H:H,'FIHI (PBC C1)'!$C$1,'SOC Detail Cap Acct'!R:R,'FIHI (PBC C1)'!$G$1)-SUMIFS('SOC Detail Cap Acct'!S:S,'SOC Detail Cap Acct'!K:K,'FIHI (PBC C1)'!B6,'SOC Detail Cap Acct'!H:H,'FIHI (PBC C1)'!$C$1,'SOC Detail Cap Acct'!R:R,'FIHI (PBC C1)'!$G$2)</f>
        <v>73334076.300000012</v>
      </c>
      <c r="H6" s="9" t="s">
        <v>11</v>
      </c>
      <c r="I6" s="8">
        <f>-SUMIFS('SOC Detail Expenses'!S:S,'SOC Detail Expenses'!K:K,'FIHI (PBC C1)'!B6,'SOC Detail Expenses'!H:H,'FIHI (PBC C1)'!$C$1)</f>
        <v>749.49</v>
      </c>
      <c r="J6" s="8">
        <f>-SUMIFS('SOC Detail Mgmt Fees'!S:S,'SOC Detail Mgmt Fees'!K:K,'FIHI (PBC C1)'!B6,'SOC Detail Mgmt Fees'!H:H,'FIHI (PBC C1)'!$C$1)</f>
        <v>3403.4100000000003</v>
      </c>
      <c r="K6" s="37">
        <f>-SUMIFS('SOC Detail Mgmt Fees'!S:S,'SOC Detail Mgmt Fees'!H:H,'FIHI (PBC C1)'!$C$1,'SOC Detail Mgmt Fees'!R:R,'FIHI (PBC C1)'!$K$1,'SOC Detail Mgmt Fees'!K:K,'FIHI (PBC C1)'!B6)</f>
        <v>3917.55</v>
      </c>
      <c r="L6" s="26"/>
      <c r="M6" s="26"/>
      <c r="N6" s="56">
        <f t="shared" ref="N6:N32" si="4">+G6/E6-1</f>
        <v>9.5861062426827459E-4</v>
      </c>
      <c r="O6" s="57">
        <f t="shared" ref="O6:O32" si="5">(J6+I6)/E6</f>
        <v>5.6684166812932548E-5</v>
      </c>
      <c r="P6" s="57">
        <f t="shared" ref="P6:P32" si="6">(K6+I6)/E6</f>
        <v>6.370181653365809E-5</v>
      </c>
      <c r="Q6" s="27">
        <f t="shared" ref="Q6:Q32" si="7">+G6-E6+J6+I6</f>
        <v>74384.40000001491</v>
      </c>
      <c r="R6" s="63">
        <f t="shared" ref="R6:R32" si="8">+Q6/E6</f>
        <v>1.0152947910811107E-3</v>
      </c>
      <c r="S6" s="16"/>
      <c r="T6" t="s">
        <v>376</v>
      </c>
      <c r="U6" s="51">
        <f t="shared" si="0"/>
        <v>4.0890778156519843E-3</v>
      </c>
      <c r="V6" s="51">
        <f t="shared" si="1"/>
        <v>3.8876592244732056E-3</v>
      </c>
      <c r="W6" s="109">
        <f t="shared" si="2"/>
        <v>1.0040890778156519</v>
      </c>
      <c r="X6" s="109">
        <f t="shared" si="3"/>
        <v>1.0038876592244732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C1)'!B7,'SOC Detail Cap Acct'!H:H,'FIHI (PBC C1)'!$C$1,'SOC Detail Cap Acct'!R:R,'FIHI (PBC C1)'!$E$1)+SUMIFS('SOC Detail Cap Acct'!S:S,'SOC Detail Cap Acct'!K:K,'FIHI (PBC C1)'!B7,'SOC Detail Cap Acct'!H:H,'FIHI (PBC C1)'!$C$1,'SOC Detail Cap Acct'!R:R,'FIHI (PBC C1)'!$E$2)+SUMIFS('SOC Detail Cap Acct'!S:S,'SOC Detail Cap Acct'!K:K,'FIHI (PBC C1)'!B7,'SOC Detail Cap Acct'!H:H,'FIHI (PBC C1)'!$C$1,'SOC Detail Cap Acct'!R:R,'FIHI (PBC C1)'!$E$3)</f>
        <v>73334076.300000012</v>
      </c>
      <c r="F7" s="8" t="s">
        <v>11</v>
      </c>
      <c r="G7" s="7">
        <f>SUMIFS('SOC Detail Cap Acct'!S:S,'SOC Detail Cap Acct'!K:K,'FIHI (PBC C1)'!B7,'SOC Detail Cap Acct'!H:H,'FIHI (PBC C1)'!$C$1,'SOC Detail Cap Acct'!R:R,'FIHI (PBC C1)'!$G$1)-SUMIFS('SOC Detail Cap Acct'!S:S,'SOC Detail Cap Acct'!K:K,'FIHI (PBC C1)'!B7,'SOC Detail Cap Acct'!H:H,'FIHI (PBC C1)'!$C$1,'SOC Detail Cap Acct'!R:R,'FIHI (PBC C1)'!$G$2)</f>
        <v>73454473.289999992</v>
      </c>
      <c r="H7" s="9" t="s">
        <v>11</v>
      </c>
      <c r="I7" s="8">
        <f>-SUMIFS('SOC Detail Expenses'!S:S,'SOC Detail Expenses'!K:K,'FIHI (PBC C1)'!B7,'SOC Detail Expenses'!H:H,'FIHI (PBC C1)'!$C$1)</f>
        <v>1284.8399999999999</v>
      </c>
      <c r="J7" s="8">
        <f>-SUMIFS('SOC Detail Mgmt Fees'!S:S,'SOC Detail Mgmt Fees'!K:K,'FIHI (PBC C1)'!B7,'SOC Detail Mgmt Fees'!H:H,'FIHI (PBC C1)'!$C$1)</f>
        <v>5320.2</v>
      </c>
      <c r="K7" s="37">
        <f>-SUMIFS('SOC Detail Mgmt Fees'!S:S,'SOC Detail Mgmt Fees'!H:H,'FIHI (PBC C1)'!$C$1,'SOC Detail Mgmt Fees'!R:R,'FIHI (PBC C1)'!$K$1,'SOC Detail Mgmt Fees'!K:K,'FIHI (PBC C1)'!B7)</f>
        <v>6715.7999999999993</v>
      </c>
      <c r="L7" s="26"/>
      <c r="M7" s="26"/>
      <c r="N7" s="56">
        <f t="shared" si="4"/>
        <v>1.6417605030907279E-3</v>
      </c>
      <c r="O7" s="57">
        <f t="shared" si="5"/>
        <v>9.0067814762943965E-5</v>
      </c>
      <c r="P7" s="57">
        <f t="shared" si="6"/>
        <v>1.0909853104674611E-4</v>
      </c>
      <c r="Q7" s="27">
        <f t="shared" si="7"/>
        <v>127002.02999997973</v>
      </c>
      <c r="R7" s="63">
        <f t="shared" si="8"/>
        <v>1.7318283178536431E-3</v>
      </c>
      <c r="S7" s="16"/>
      <c r="T7" t="s">
        <v>377</v>
      </c>
      <c r="U7" s="51">
        <f t="shared" si="0"/>
        <v>4.6874203778165197E-3</v>
      </c>
      <c r="V7" s="51">
        <f t="shared" si="1"/>
        <v>4.437285572316485E-3</v>
      </c>
      <c r="W7" s="109">
        <f t="shared" si="2"/>
        <v>1.0046874203778164</v>
      </c>
      <c r="X7" s="109">
        <f t="shared" si="3"/>
        <v>1.0044372855723165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C1)'!B8,'SOC Detail Cap Acct'!H:H,'FIHI (PBC C1)'!$C$1,'SOC Detail Cap Acct'!R:R,'FIHI (PBC C1)'!$E$1)+SUMIFS('SOC Detail Cap Acct'!S:S,'SOC Detail Cap Acct'!K:K,'FIHI (PBC C1)'!B8,'SOC Detail Cap Acct'!H:H,'FIHI (PBC C1)'!$C$1,'SOC Detail Cap Acct'!R:R,'FIHI (PBC C1)'!$E$2)+SUMIFS('SOC Detail Cap Acct'!S:S,'SOC Detail Cap Acct'!K:K,'FIHI (PBC C1)'!B8,'SOC Detail Cap Acct'!H:H,'FIHI (PBC C1)'!$C$1,'SOC Detail Cap Acct'!R:R,'FIHI (PBC C1)'!$E$3)</f>
        <v>73454473.289999992</v>
      </c>
      <c r="F8" s="8" t="s">
        <v>11</v>
      </c>
      <c r="G8" s="7">
        <f>SUMIFS('SOC Detail Cap Acct'!S:S,'SOC Detail Cap Acct'!K:K,'FIHI (PBC C1)'!B8,'SOC Detail Cap Acct'!H:H,'FIHI (PBC C1)'!$C$1,'SOC Detail Cap Acct'!R:R,'FIHI (PBC C1)'!$G$1)-SUMIFS('SOC Detail Cap Acct'!S:S,'SOC Detail Cap Acct'!K:K,'FIHI (PBC C1)'!B8,'SOC Detail Cap Acct'!H:H,'FIHI (PBC C1)'!$C$1,'SOC Detail Cap Acct'!R:R,'FIHI (PBC C1)'!$G$2)</f>
        <v>73544771.030000001</v>
      </c>
      <c r="H8" s="9" t="s">
        <v>11</v>
      </c>
      <c r="I8" s="8">
        <f>-SUMIFS('SOC Detail Expenses'!S:S,'SOC Detail Expenses'!K:K,'FIHI (PBC C1)'!B8,'SOC Detail Expenses'!H:H,'FIHI (PBC C1)'!$C$1)</f>
        <v>963.62999999999988</v>
      </c>
      <c r="J8" s="8">
        <f>-SUMIFS('SOC Detail Mgmt Fees'!S:S,'SOC Detail Mgmt Fees'!K:K,'FIHI (PBC C1)'!B8,'SOC Detail Mgmt Fees'!H:H,'FIHI (PBC C1)'!$C$1)</f>
        <v>4800.5400000000009</v>
      </c>
      <c r="K8" s="37">
        <f>-SUMIFS('SOC Detail Mgmt Fees'!S:S,'SOC Detail Mgmt Fees'!H:H,'FIHI (PBC C1)'!$C$1,'SOC Detail Mgmt Fees'!R:R,'FIHI (PBC C1)'!$K$1,'SOC Detail Mgmt Fees'!K:K,'FIHI (PBC C1)'!B8)</f>
        <v>5036.8500000000004</v>
      </c>
      <c r="L8" s="26"/>
      <c r="M8" s="26"/>
      <c r="N8" s="56">
        <f t="shared" si="4"/>
        <v>1.2293021235549872E-3</v>
      </c>
      <c r="O8" s="57">
        <f t="shared" si="5"/>
        <v>7.8472688480699091E-5</v>
      </c>
      <c r="P8" s="57">
        <f t="shared" si="6"/>
        <v>8.1689783225453999E-5</v>
      </c>
      <c r="Q8" s="27">
        <f t="shared" si="7"/>
        <v>96061.91000000955</v>
      </c>
      <c r="R8" s="63">
        <f t="shared" si="8"/>
        <v>1.3077748120356792E-3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C1)'!B9,'SOC Detail Cap Acct'!H:H,'FIHI (PBC C1)'!$C$1,'SOC Detail Cap Acct'!R:R,'FIHI (PBC C1)'!$E$1)+SUMIFS('SOC Detail Cap Acct'!S:S,'SOC Detail Cap Acct'!K:K,'FIHI (PBC C1)'!B9,'SOC Detail Cap Acct'!H:H,'FIHI (PBC C1)'!$C$1,'SOC Detail Cap Acct'!R:R,'FIHI (PBC C1)'!$E$2)+SUMIFS('SOC Detail Cap Acct'!S:S,'SOC Detail Cap Acct'!K:K,'FIHI (PBC C1)'!B9,'SOC Detail Cap Acct'!H:H,'FIHI (PBC C1)'!$C$1,'SOC Detail Cap Acct'!R:R,'FIHI (PBC C1)'!$E$3)</f>
        <v>73544771.030000001</v>
      </c>
      <c r="F9" s="8" t="s">
        <v>11</v>
      </c>
      <c r="G9" s="7">
        <f>SUMIFS('SOC Detail Cap Acct'!S:S,'SOC Detail Cap Acct'!K:K,'FIHI (PBC C1)'!B9,'SOC Detail Cap Acct'!H:H,'FIHI (PBC C1)'!$C$1,'SOC Detail Cap Acct'!R:R,'FIHI (PBC C1)'!$G$1)-SUMIFS('SOC Detail Cap Acct'!S:S,'SOC Detail Cap Acct'!K:K,'FIHI (PBC C1)'!B9,'SOC Detail Cap Acct'!H:H,'FIHI (PBC C1)'!$C$1,'SOC Detail Cap Acct'!R:R,'FIHI (PBC C1)'!$G$2)</f>
        <v>73616844.900000006</v>
      </c>
      <c r="H9" s="9" t="s">
        <v>11</v>
      </c>
      <c r="I9" s="8">
        <f>-SUMIFS('SOC Detail Expenses'!S:S,'SOC Detail Expenses'!K:K,'FIHI (PBC C1)'!B9,'SOC Detail Expenses'!H:H,'FIHI (PBC C1)'!$C$1)</f>
        <v>697.54999999999984</v>
      </c>
      <c r="J9" s="8">
        <f>-SUMIFS('SOC Detail Mgmt Fees'!S:S,'SOC Detail Mgmt Fees'!K:K,'FIHI (PBC C1)'!B9,'SOC Detail Mgmt Fees'!H:H,'FIHI (PBC C1)'!$C$1)</f>
        <v>1679.4399999999998</v>
      </c>
      <c r="K9" s="37">
        <f>-SUMIFS('SOC Detail Mgmt Fees'!S:S,'SOC Detail Mgmt Fees'!H:H,'FIHI (PBC C1)'!$C$1,'SOC Detail Mgmt Fees'!R:R,'FIHI (PBC C1)'!$K$1,'SOC Detail Mgmt Fees'!K:K,'FIHI (PBC C1)'!B9)</f>
        <v>3932.6</v>
      </c>
      <c r="L9" s="26"/>
      <c r="M9" s="26"/>
      <c r="N9" s="56">
        <f t="shared" si="4"/>
        <v>9.7999992372810318E-4</v>
      </c>
      <c r="O9" s="57">
        <f t="shared" si="5"/>
        <v>3.2320312738894659E-5</v>
      </c>
      <c r="P9" s="57">
        <f t="shared" si="6"/>
        <v>6.2956889186741678E-5</v>
      </c>
      <c r="Q9" s="27">
        <f t="shared" si="7"/>
        <v>74450.860000004774</v>
      </c>
      <c r="R9" s="63">
        <f t="shared" si="8"/>
        <v>1.0123202364670516E-3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C1)'!B10,'SOC Detail Cap Acct'!H:H,'FIHI (PBC C1)'!$C$1,'SOC Detail Cap Acct'!R:R,'FIHI (PBC C1)'!$E$1)+SUMIFS('SOC Detail Cap Acct'!S:S,'SOC Detail Cap Acct'!K:K,'FIHI (PBC C1)'!B10,'SOC Detail Cap Acct'!H:H,'FIHI (PBC C1)'!$C$1,'SOC Detail Cap Acct'!R:R,'FIHI (PBC C1)'!$E$2)+SUMIFS('SOC Detail Cap Acct'!S:S,'SOC Detail Cap Acct'!K:K,'FIHI (PBC C1)'!B10,'SOC Detail Cap Acct'!H:H,'FIHI (PBC C1)'!$C$1,'SOC Detail Cap Acct'!R:R,'FIHI (PBC C1)'!$E$3)</f>
        <v>73616844.900000006</v>
      </c>
      <c r="F10" s="8" t="s">
        <v>11</v>
      </c>
      <c r="G10" s="7">
        <f>SUMIFS('SOC Detail Cap Acct'!S:S,'SOC Detail Cap Acct'!K:K,'FIHI (PBC C1)'!B10,'SOC Detail Cap Acct'!H:H,'FIHI (PBC C1)'!$C$1,'SOC Detail Cap Acct'!R:R,'FIHI (PBC C1)'!$G$1)-SUMIFS('SOC Detail Cap Acct'!S:S,'SOC Detail Cap Acct'!K:K,'FIHI (PBC C1)'!B10,'SOC Detail Cap Acct'!H:H,'FIHI (PBC C1)'!$C$1,'SOC Detail Cap Acct'!R:R,'FIHI (PBC C1)'!$G$2)</f>
        <v>73740400.260000005</v>
      </c>
      <c r="H10" s="9" t="s">
        <v>11</v>
      </c>
      <c r="I10" s="8">
        <f>-SUMIFS('SOC Detail Expenses'!S:S,'SOC Detail Expenses'!K:K,'FIHI (PBC C1)'!B10,'SOC Detail Expenses'!H:H,'FIHI (PBC C1)'!$C$1)</f>
        <v>1195.7999999999997</v>
      </c>
      <c r="J10" s="8">
        <f>-SUMIFS('SOC Detail Mgmt Fees'!S:S,'SOC Detail Mgmt Fees'!K:K,'FIHI (PBC C1)'!B10,'SOC Detail Mgmt Fees'!H:H,'FIHI (PBC C1)'!$C$1)</f>
        <v>5475.77</v>
      </c>
      <c r="K10" s="37">
        <f>-SUMIFS('SOC Detail Mgmt Fees'!S:S,'SOC Detail Mgmt Fees'!H:H,'FIHI (PBC C1)'!$C$1,'SOC Detail Mgmt Fees'!R:R,'FIHI (PBC C1)'!$K$1,'SOC Detail Mgmt Fees'!K:K,'FIHI (PBC C1)'!B10)</f>
        <v>6741.6</v>
      </c>
      <c r="L10" s="26"/>
      <c r="M10" s="26"/>
      <c r="N10" s="56">
        <f t="shared" si="4"/>
        <v>1.6783571771901151E-3</v>
      </c>
      <c r="O10" s="57">
        <f t="shared" si="5"/>
        <v>9.0625589959234982E-5</v>
      </c>
      <c r="P10" s="57">
        <f t="shared" si="6"/>
        <v>1.0782043173382453E-4</v>
      </c>
      <c r="Q10" s="27">
        <f t="shared" si="7"/>
        <v>130226.92999999941</v>
      </c>
      <c r="R10" s="63">
        <f t="shared" si="8"/>
        <v>1.7689827671492533E-3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C1)'!B11,'SOC Detail Cap Acct'!H:H,'FIHI (PBC C1)'!$C$1,'SOC Detail Cap Acct'!R:R,'FIHI (PBC C1)'!$E$1)+SUMIFS('SOC Detail Cap Acct'!S:S,'SOC Detail Cap Acct'!K:K,'FIHI (PBC C1)'!B11,'SOC Detail Cap Acct'!H:H,'FIHI (PBC C1)'!$C$1,'SOC Detail Cap Acct'!R:R,'FIHI (PBC C1)'!$E$2)+SUMIFS('SOC Detail Cap Acct'!S:S,'SOC Detail Cap Acct'!K:K,'FIHI (PBC C1)'!B11,'SOC Detail Cap Acct'!H:H,'FIHI (PBC C1)'!$C$1,'SOC Detail Cap Acct'!R:R,'FIHI (PBC C1)'!$E$3)</f>
        <v>73740400.260000005</v>
      </c>
      <c r="F11" s="8" t="s">
        <v>11</v>
      </c>
      <c r="G11" s="7">
        <f>SUMIFS('SOC Detail Cap Acct'!S:S,'SOC Detail Cap Acct'!K:K,'FIHI (PBC C1)'!B11,'SOC Detail Cap Acct'!H:H,'FIHI (PBC C1)'!$C$1,'SOC Detail Cap Acct'!R:R,'FIHI (PBC C1)'!$G$1)-SUMIFS('SOC Detail Cap Acct'!S:S,'SOC Detail Cap Acct'!K:K,'FIHI (PBC C1)'!B11,'SOC Detail Cap Acct'!H:H,'FIHI (PBC C1)'!$C$1,'SOC Detail Cap Acct'!R:R,'FIHI (PBC C1)'!$G$2)</f>
        <v>73833066.650000006</v>
      </c>
      <c r="H11" s="9" t="s">
        <v>11</v>
      </c>
      <c r="I11" s="8">
        <f>-SUMIFS('SOC Detail Expenses'!S:S,'SOC Detail Expenses'!K:K,'FIHI (PBC C1)'!B11,'SOC Detail Expenses'!H:H,'FIHI (PBC C1)'!$C$1)</f>
        <v>896.85</v>
      </c>
      <c r="J11" s="8">
        <f>-SUMIFS('SOC Detail Mgmt Fees'!S:S,'SOC Detail Mgmt Fees'!K:K,'FIHI (PBC C1)'!B11,'SOC Detail Mgmt Fees'!H:H,'FIHI (PBC C1)'!$C$1)</f>
        <v>4968.5100000000011</v>
      </c>
      <c r="K11" s="37">
        <f>-SUMIFS('SOC Detail Mgmt Fees'!S:S,'SOC Detail Mgmt Fees'!H:H,'FIHI (PBC C1)'!$C$1,'SOC Detail Mgmt Fees'!R:R,'FIHI (PBC C1)'!$K$1,'SOC Detail Mgmt Fees'!K:K,'FIHI (PBC C1)'!B11)</f>
        <v>5056.2000000000007</v>
      </c>
      <c r="L11" s="26"/>
      <c r="M11" s="26"/>
      <c r="N11" s="56">
        <f t="shared" si="4"/>
        <v>1.2566569977010555E-3</v>
      </c>
      <c r="O11" s="57">
        <f t="shared" si="5"/>
        <v>7.9540658571413089E-5</v>
      </c>
      <c r="P11" s="57">
        <f t="shared" si="6"/>
        <v>8.072983031025388E-5</v>
      </c>
      <c r="Q11" s="27">
        <f t="shared" si="7"/>
        <v>98531.750000000597</v>
      </c>
      <c r="R11" s="63">
        <f t="shared" si="8"/>
        <v>1.3361976562723987E-3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C1)'!B12,'SOC Detail Cap Acct'!H:H,'FIHI (PBC C1)'!$C$1,'SOC Detail Cap Acct'!R:R,'FIHI (PBC C1)'!$E$1)+SUMIFS('SOC Detail Cap Acct'!S:S,'SOC Detail Cap Acct'!K:K,'FIHI (PBC C1)'!B12,'SOC Detail Cap Acct'!H:H,'FIHI (PBC C1)'!$C$1,'SOC Detail Cap Acct'!R:R,'FIHI (PBC C1)'!$E$2)+SUMIFS('SOC Detail Cap Acct'!S:S,'SOC Detail Cap Acct'!K:K,'FIHI (PBC C1)'!B12,'SOC Detail Cap Acct'!H:H,'FIHI (PBC C1)'!$C$1,'SOC Detail Cap Acct'!R:R,'FIHI (PBC C1)'!$E$3)</f>
        <v>73833066.650000006</v>
      </c>
      <c r="F12" s="8" t="s">
        <v>11</v>
      </c>
      <c r="G12" s="7">
        <f>SUMIFS('SOC Detail Cap Acct'!S:S,'SOC Detail Cap Acct'!K:K,'FIHI (PBC C1)'!B12,'SOC Detail Cap Acct'!H:H,'FIHI (PBC C1)'!$C$1,'SOC Detail Cap Acct'!R:R,'FIHI (PBC C1)'!$G$1)-SUMIFS('SOC Detail Cap Acct'!S:S,'SOC Detail Cap Acct'!K:K,'FIHI (PBC C1)'!B12,'SOC Detail Cap Acct'!H:H,'FIHI (PBC C1)'!$C$1,'SOC Detail Cap Acct'!R:R,'FIHI (PBC C1)'!$G$2)</f>
        <v>73897178.430000007</v>
      </c>
      <c r="H12" s="9" t="s">
        <v>11</v>
      </c>
      <c r="I12" s="8">
        <f>-SUMIFS('SOC Detail Expenses'!S:S,'SOC Detail Expenses'!K:K,'FIHI (PBC C1)'!B12,'SOC Detail Expenses'!H:H,'FIHI (PBC C1)'!$C$1)</f>
        <v>587.3399999999998</v>
      </c>
      <c r="J12" s="8">
        <f>-SUMIFS('SOC Detail Mgmt Fees'!S:S,'SOC Detail Mgmt Fees'!K:K,'FIHI (PBC C1)'!B12,'SOC Detail Mgmt Fees'!H:H,'FIHI (PBC C1)'!$C$1)</f>
        <v>2046.6599999999999</v>
      </c>
      <c r="K12" s="37">
        <f>-SUMIFS('SOC Detail Mgmt Fees'!S:S,'SOC Detail Mgmt Fees'!H:H,'FIHI (PBC C1)'!$C$1,'SOC Detail Mgmt Fees'!R:R,'FIHI (PBC C1)'!$K$1,'SOC Detail Mgmt Fees'!K:K,'FIHI (PBC C1)'!B12)</f>
        <v>3384</v>
      </c>
      <c r="L12" s="26"/>
      <c r="M12" s="26"/>
      <c r="N12" s="56">
        <f t="shared" si="4"/>
        <v>8.6833424248666802E-4</v>
      </c>
      <c r="O12" s="57">
        <f t="shared" si="5"/>
        <v>3.5675072423664518E-5</v>
      </c>
      <c r="P12" s="57">
        <f t="shared" si="6"/>
        <v>5.3788094957857198E-5</v>
      </c>
      <c r="Q12" s="27">
        <f t="shared" si="7"/>
        <v>66745.780000001192</v>
      </c>
      <c r="R12" s="63">
        <f t="shared" si="8"/>
        <v>9.0400931491041068E-4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C1)'!B13,'SOC Detail Cap Acct'!H:H,'FIHI (PBC C1)'!$C$1,'SOC Detail Cap Acct'!R:R,'FIHI (PBC C1)'!$E$1)+SUMIFS('SOC Detail Cap Acct'!S:S,'SOC Detail Cap Acct'!K:K,'FIHI (PBC C1)'!B13,'SOC Detail Cap Acct'!H:H,'FIHI (PBC C1)'!$C$1,'SOC Detail Cap Acct'!R:R,'FIHI (PBC C1)'!$E$2)+SUMIFS('SOC Detail Cap Acct'!S:S,'SOC Detail Cap Acct'!K:K,'FIHI (PBC C1)'!B13,'SOC Detail Cap Acct'!H:H,'FIHI (PBC C1)'!$C$1,'SOC Detail Cap Acct'!R:R,'FIHI (PBC C1)'!$E$3)</f>
        <v>73897178.430000007</v>
      </c>
      <c r="F13" s="8" t="s">
        <v>11</v>
      </c>
      <c r="G13" s="7">
        <f>SUMIFS('SOC Detail Cap Acct'!S:S,'SOC Detail Cap Acct'!K:K,'FIHI (PBC C1)'!B13,'SOC Detail Cap Acct'!H:H,'FIHI (PBC C1)'!$C$1,'SOC Detail Cap Acct'!R:R,'FIHI (PBC C1)'!$G$1)-SUMIFS('SOC Detail Cap Acct'!S:S,'SOC Detail Cap Acct'!K:K,'FIHI (PBC C1)'!B13,'SOC Detail Cap Acct'!H:H,'FIHI (PBC C1)'!$C$1,'SOC Detail Cap Acct'!R:R,'FIHI (PBC C1)'!$G$2)</f>
        <v>73961290.219999999</v>
      </c>
      <c r="H13" s="9" t="s">
        <v>11</v>
      </c>
      <c r="I13" s="8">
        <f>-SUMIFS('SOC Detail Expenses'!S:S,'SOC Detail Expenses'!K:K,'FIHI (PBC C1)'!B13,'SOC Detail Expenses'!H:H,'FIHI (PBC C1)'!$C$1)</f>
        <v>587.3399999999998</v>
      </c>
      <c r="J13" s="8">
        <f>-SUMIFS('SOC Detail Mgmt Fees'!S:S,'SOC Detail Mgmt Fees'!K:K,'FIHI (PBC C1)'!B13,'SOC Detail Mgmt Fees'!H:H,'FIHI (PBC C1)'!$C$1)</f>
        <v>2765.46</v>
      </c>
      <c r="K13" s="37">
        <f>-SUMIFS('SOC Detail Mgmt Fees'!S:S,'SOC Detail Mgmt Fees'!H:H,'FIHI (PBC C1)'!$C$1,'SOC Detail Mgmt Fees'!R:R,'FIHI (PBC C1)'!$K$1,'SOC Detail Mgmt Fees'!K:K,'FIHI (PBC C1)'!B13)</f>
        <v>3384</v>
      </c>
      <c r="L13" s="26"/>
      <c r="M13" s="26"/>
      <c r="N13" s="56">
        <f t="shared" si="4"/>
        <v>8.675810276128626E-4</v>
      </c>
      <c r="O13" s="57">
        <f t="shared" si="5"/>
        <v>4.5371150444884438E-5</v>
      </c>
      <c r="P13" s="57">
        <f t="shared" si="6"/>
        <v>5.3741429434439092E-5</v>
      </c>
      <c r="Q13" s="27">
        <f t="shared" si="7"/>
        <v>67464.589999991658</v>
      </c>
      <c r="R13" s="63">
        <f t="shared" si="8"/>
        <v>9.1295217805776316E-4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C1)'!B14,'SOC Detail Cap Acct'!H:H,'FIHI (PBC C1)'!$C$1,'SOC Detail Cap Acct'!R:R,'FIHI (PBC C1)'!$E$1)+SUMIFS('SOC Detail Cap Acct'!S:S,'SOC Detail Cap Acct'!K:K,'FIHI (PBC C1)'!B14,'SOC Detail Cap Acct'!H:H,'FIHI (PBC C1)'!$C$1,'SOC Detail Cap Acct'!R:R,'FIHI (PBC C1)'!$E$2)+SUMIFS('SOC Detail Cap Acct'!S:S,'SOC Detail Cap Acct'!K:K,'FIHI (PBC C1)'!B14,'SOC Detail Cap Acct'!H:H,'FIHI (PBC C1)'!$C$1,'SOC Detail Cap Acct'!R:R,'FIHI (PBC C1)'!$E$3)</f>
        <v>73961290.219999999</v>
      </c>
      <c r="F14" s="8" t="s">
        <v>11</v>
      </c>
      <c r="G14" s="7">
        <f>SUMIFS('SOC Detail Cap Acct'!S:S,'SOC Detail Cap Acct'!K:K,'FIHI (PBC C1)'!B14,'SOC Detail Cap Acct'!H:H,'FIHI (PBC C1)'!$C$1,'SOC Detail Cap Acct'!R:R,'FIHI (PBC C1)'!$G$1)-SUMIFS('SOC Detail Cap Acct'!S:S,'SOC Detail Cap Acct'!K:K,'FIHI (PBC C1)'!B14,'SOC Detail Cap Acct'!H:H,'FIHI (PBC C1)'!$C$1,'SOC Detail Cap Acct'!R:R,'FIHI (PBC C1)'!$G$2)</f>
        <v>74068143.079999998</v>
      </c>
      <c r="H14" s="9" t="s">
        <v>11</v>
      </c>
      <c r="I14" s="8">
        <f>-SUMIFS('SOC Detail Expenses'!S:S,'SOC Detail Expenses'!K:K,'FIHI (PBC C1)'!B14,'SOC Detail Expenses'!H:H,'FIHI (PBC C1)'!$C$1)</f>
        <v>923.9</v>
      </c>
      <c r="J14" s="8">
        <f>-SUMIFS('SOC Detail Mgmt Fees'!S:S,'SOC Detail Mgmt Fees'!K:K,'FIHI (PBC C1)'!B14,'SOC Detail Mgmt Fees'!H:H,'FIHI (PBC C1)'!$C$1)</f>
        <v>5699.18</v>
      </c>
      <c r="K14" s="37">
        <f>-SUMIFS('SOC Detail Mgmt Fees'!S:S,'SOC Detail Mgmt Fees'!H:H,'FIHI (PBC C1)'!$C$1,'SOC Detail Mgmt Fees'!R:R,'FIHI (PBC C1)'!$K$1,'SOC Detail Mgmt Fees'!K:K,'FIHI (PBC C1)'!B14)</f>
        <v>5640</v>
      </c>
      <c r="L14" s="26"/>
      <c r="M14" s="26"/>
      <c r="N14" s="56">
        <f t="shared" si="4"/>
        <v>1.4447133045158989E-3</v>
      </c>
      <c r="O14" s="57">
        <f t="shared" si="5"/>
        <v>8.9547924059997562E-5</v>
      </c>
      <c r="P14" s="57">
        <f t="shared" si="6"/>
        <v>8.8747775768587724E-5</v>
      </c>
      <c r="Q14" s="27">
        <f t="shared" si="7"/>
        <v>113475.93999999939</v>
      </c>
      <c r="R14" s="63">
        <f t="shared" si="8"/>
        <v>1.5342612285759473E-3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C1)'!B15,'SOC Detail Cap Acct'!H:H,'FIHI (PBC C1)'!$C$1,'SOC Detail Cap Acct'!R:R,'FIHI (PBC C1)'!$E$1)+SUMIFS('SOC Detail Cap Acct'!S:S,'SOC Detail Cap Acct'!K:K,'FIHI (PBC C1)'!B15,'SOC Detail Cap Acct'!H:H,'FIHI (PBC C1)'!$C$1,'SOC Detail Cap Acct'!R:R,'FIHI (PBC C1)'!$E$2)+SUMIFS('SOC Detail Cap Acct'!S:S,'SOC Detail Cap Acct'!K:K,'FIHI (PBC C1)'!B15,'SOC Detail Cap Acct'!H:H,'FIHI (PBC C1)'!$C$1,'SOC Detail Cap Acct'!R:R,'FIHI (PBC C1)'!$E$3)</f>
        <v>0</v>
      </c>
      <c r="F15" s="8" t="s">
        <v>11</v>
      </c>
      <c r="G15" s="7">
        <f>SUMIFS('SOC Detail Cap Acct'!S:S,'SOC Detail Cap Acct'!K:K,'FIHI (PBC C1)'!B15,'SOC Detail Cap Acct'!H:H,'FIHI (PBC C1)'!$C$1,'SOC Detail Cap Acct'!R:R,'FIHI (PBC C1)'!$G$1)-SUMIFS('SOC Detail Cap Acct'!S:S,'SOC Detail Cap Acct'!K:K,'FIHI (PBC C1)'!B15,'SOC Detail Cap Acct'!H:H,'FIHI (PBC C1)'!$C$1,'SOC Detail Cap Acct'!R:R,'FIHI (PBC C1)'!$G$2)</f>
        <v>0</v>
      </c>
      <c r="H15" s="9" t="s">
        <v>11</v>
      </c>
      <c r="I15" s="8">
        <f>-SUMIFS('SOC Detail Expenses'!S:S,'SOC Detail Expenses'!K:K,'FIHI (PBC C1)'!B15,'SOC Detail Expenses'!H:H,'FIHI (PBC C1)'!$C$1)</f>
        <v>0</v>
      </c>
      <c r="J15" s="8">
        <f>-SUMIFS('SOC Detail Mgmt Fees'!S:S,'SOC Detail Mgmt Fees'!K:K,'FIHI (PBC C1)'!B15,'SOC Detail Mgmt Fees'!H:H,'FIHI (PBC C1)'!$C$1)</f>
        <v>0</v>
      </c>
      <c r="K15" s="37">
        <f>-SUMIFS('SOC Detail Mgmt Fees'!S:S,'SOC Detail Mgmt Fees'!H:H,'FIHI (PBC C1)'!$C$1,'SOC Detail Mgmt Fees'!R:R,'FIHI (PBC C1)'!$K$1,'SOC Detail Mgmt Fees'!K:K,'FIHI (PBC C1)'!B15)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C1)'!B16,'SOC Detail Cap Acct'!H:H,'FIHI (PBC C1)'!$C$1,'SOC Detail Cap Acct'!R:R,'FIHI (PBC C1)'!$E$1)+SUMIFS('SOC Detail Cap Acct'!S:S,'SOC Detail Cap Acct'!K:K,'FIHI (PBC C1)'!B16,'SOC Detail Cap Acct'!H:H,'FIHI (PBC C1)'!$C$1,'SOC Detail Cap Acct'!R:R,'FIHI (PBC C1)'!$E$2)+SUMIFS('SOC Detail Cap Acct'!S:S,'SOC Detail Cap Acct'!K:K,'FIHI (PBC C1)'!B16,'SOC Detail Cap Acct'!H:H,'FIHI (PBC C1)'!$C$1,'SOC Detail Cap Acct'!R:R,'FIHI (PBC C1)'!$E$3)</f>
        <v>0</v>
      </c>
      <c r="F16" s="8" t="s">
        <v>11</v>
      </c>
      <c r="G16" s="7">
        <f>SUMIFS('SOC Detail Cap Acct'!S:S,'SOC Detail Cap Acct'!K:K,'FIHI (PBC C1)'!B16,'SOC Detail Cap Acct'!H:H,'FIHI (PBC C1)'!$C$1,'SOC Detail Cap Acct'!R:R,'FIHI (PBC C1)'!$G$1)-SUMIFS('SOC Detail Cap Acct'!S:S,'SOC Detail Cap Acct'!K:K,'FIHI (PBC C1)'!B16,'SOC Detail Cap Acct'!H:H,'FIHI (PBC C1)'!$C$1,'SOC Detail Cap Acct'!R:R,'FIHI (PBC C1)'!$G$2)</f>
        <v>0</v>
      </c>
      <c r="H16" s="9" t="s">
        <v>11</v>
      </c>
      <c r="I16" s="8">
        <f>-SUMIFS('SOC Detail Expenses'!S:S,'SOC Detail Expenses'!K:K,'FIHI (PBC C1)'!B16,'SOC Detail Expenses'!H:H,'FIHI (PBC C1)'!$C$1)</f>
        <v>0</v>
      </c>
      <c r="J16" s="8">
        <f>-SUMIFS('SOC Detail Mgmt Fees'!S:S,'SOC Detail Mgmt Fees'!K:K,'FIHI (PBC C1)'!B16,'SOC Detail Mgmt Fees'!H:H,'FIHI (PBC C1)'!$C$1)</f>
        <v>0</v>
      </c>
      <c r="K16" s="37">
        <f>-SUMIFS('SOC Detail Mgmt Fees'!S:S,'SOC Detail Mgmt Fees'!H:H,'FIHI (PBC C1)'!$C$1,'SOC Detail Mgmt Fees'!R:R,'FIHI (PBC C1)'!$K$1,'SOC Detail Mgmt Fees'!K:K,'FIHI (PBC C1)'!B16)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19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C1)'!B17,'SOC Detail Cap Acct'!H:H,'FIHI (PBC C1)'!$C$1,'SOC Detail Cap Acct'!R:R,'FIHI (PBC C1)'!$E$1)+SUMIFS('SOC Detail Cap Acct'!S:S,'SOC Detail Cap Acct'!K:K,'FIHI (PBC C1)'!B17,'SOC Detail Cap Acct'!H:H,'FIHI (PBC C1)'!$C$1,'SOC Detail Cap Acct'!R:R,'FIHI (PBC C1)'!$E$2)+SUMIFS('SOC Detail Cap Acct'!S:S,'SOC Detail Cap Acct'!K:K,'FIHI (PBC C1)'!B17,'SOC Detail Cap Acct'!H:H,'FIHI (PBC C1)'!$C$1,'SOC Detail Cap Acct'!R:R,'FIHI (PBC C1)'!$E$3)</f>
        <v>0</v>
      </c>
      <c r="F17" s="8" t="s">
        <v>11</v>
      </c>
      <c r="G17" s="7">
        <f>SUMIFS('SOC Detail Cap Acct'!S:S,'SOC Detail Cap Acct'!K:K,'FIHI (PBC C1)'!B17,'SOC Detail Cap Acct'!H:H,'FIHI (PBC C1)'!$C$1,'SOC Detail Cap Acct'!R:R,'FIHI (PBC C1)'!$G$1)-SUMIFS('SOC Detail Cap Acct'!S:S,'SOC Detail Cap Acct'!K:K,'FIHI (PBC C1)'!B17,'SOC Detail Cap Acct'!H:H,'FIHI (PBC C1)'!$C$1,'SOC Detail Cap Acct'!R:R,'FIHI (PBC C1)'!$G$2)</f>
        <v>0</v>
      </c>
      <c r="H17" s="9" t="s">
        <v>11</v>
      </c>
      <c r="I17" s="8">
        <f>-SUMIFS('SOC Detail Expenses'!S:S,'SOC Detail Expenses'!K:K,'FIHI (PBC C1)'!B17,'SOC Detail Expenses'!H:H,'FIHI (PBC C1)'!$C$1)</f>
        <v>0</v>
      </c>
      <c r="J17" s="8">
        <f>-SUMIFS('SOC Detail Mgmt Fees'!S:S,'SOC Detail Mgmt Fees'!K:K,'FIHI (PBC C1)'!B17,'SOC Detail Mgmt Fees'!H:H,'FIHI (PBC C1)'!$C$1)</f>
        <v>0</v>
      </c>
      <c r="K17" s="37">
        <f>-SUMIFS('SOC Detail Mgmt Fees'!S:S,'SOC Detail Mgmt Fees'!H:H,'FIHI (PBC C1)'!$C$1,'SOC Detail Mgmt Fees'!R:R,'FIHI (PBC C1)'!$K$1,'SOC Detail Mgmt Fees'!K:K,'FIHI (PBC C1)'!B17)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</row>
    <row r="18" spans="1:19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C1)'!B18,'SOC Detail Cap Acct'!H:H,'FIHI (PBC C1)'!$C$1,'SOC Detail Cap Acct'!R:R,'FIHI (PBC C1)'!$E$1)+SUMIFS('SOC Detail Cap Acct'!S:S,'SOC Detail Cap Acct'!K:K,'FIHI (PBC C1)'!B18,'SOC Detail Cap Acct'!H:H,'FIHI (PBC C1)'!$C$1,'SOC Detail Cap Acct'!R:R,'FIHI (PBC C1)'!$E$2)+SUMIFS('SOC Detail Cap Acct'!S:S,'SOC Detail Cap Acct'!K:K,'FIHI (PBC C1)'!B18,'SOC Detail Cap Acct'!H:H,'FIHI (PBC C1)'!$C$1,'SOC Detail Cap Acct'!R:R,'FIHI (PBC C1)'!$E$3)</f>
        <v>0</v>
      </c>
      <c r="F18" s="8" t="s">
        <v>11</v>
      </c>
      <c r="G18" s="7">
        <f>SUMIFS('SOC Detail Cap Acct'!S:S,'SOC Detail Cap Acct'!K:K,'FIHI (PBC C1)'!B18,'SOC Detail Cap Acct'!H:H,'FIHI (PBC C1)'!$C$1,'SOC Detail Cap Acct'!R:R,'FIHI (PBC C1)'!$G$1)-SUMIFS('SOC Detail Cap Acct'!S:S,'SOC Detail Cap Acct'!K:K,'FIHI (PBC C1)'!B18,'SOC Detail Cap Acct'!H:H,'FIHI (PBC C1)'!$C$1,'SOC Detail Cap Acct'!R:R,'FIHI (PBC C1)'!$G$2)</f>
        <v>0</v>
      </c>
      <c r="H18" s="9" t="s">
        <v>11</v>
      </c>
      <c r="I18" s="8">
        <f>-SUMIFS('SOC Detail Expenses'!S:S,'SOC Detail Expenses'!K:K,'FIHI (PBC C1)'!B18,'SOC Detail Expenses'!H:H,'FIHI (PBC C1)'!$C$1)</f>
        <v>0</v>
      </c>
      <c r="J18" s="8">
        <f>-SUMIFS('SOC Detail Mgmt Fees'!S:S,'SOC Detail Mgmt Fees'!K:K,'FIHI (PBC C1)'!B18,'SOC Detail Mgmt Fees'!H:H,'FIHI (PBC C1)'!$C$1)</f>
        <v>0</v>
      </c>
      <c r="K18" s="37">
        <f>-SUMIFS('SOC Detail Mgmt Fees'!S:S,'SOC Detail Mgmt Fees'!H:H,'FIHI (PBC C1)'!$C$1,'SOC Detail Mgmt Fees'!R:R,'FIHI (PBC C1)'!$K$1,'SOC Detail Mgmt Fees'!K:K,'FIHI (PBC C1)'!B18)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</row>
    <row r="19" spans="1:19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C1)'!B19,'SOC Detail Cap Acct'!H:H,'FIHI (PBC C1)'!$C$1,'SOC Detail Cap Acct'!R:R,'FIHI (PBC C1)'!$E$1)+SUMIFS('SOC Detail Cap Acct'!S:S,'SOC Detail Cap Acct'!K:K,'FIHI (PBC C1)'!B19,'SOC Detail Cap Acct'!H:H,'FIHI (PBC C1)'!$C$1,'SOC Detail Cap Acct'!R:R,'FIHI (PBC C1)'!$E$2)+SUMIFS('SOC Detail Cap Acct'!S:S,'SOC Detail Cap Acct'!K:K,'FIHI (PBC C1)'!B19,'SOC Detail Cap Acct'!H:H,'FIHI (PBC C1)'!$C$1,'SOC Detail Cap Acct'!R:R,'FIHI (PBC C1)'!$E$3)</f>
        <v>0</v>
      </c>
      <c r="F19" s="8" t="s">
        <v>11</v>
      </c>
      <c r="G19" s="7">
        <f>SUMIFS('SOC Detail Cap Acct'!S:S,'SOC Detail Cap Acct'!K:K,'FIHI (PBC C1)'!B19,'SOC Detail Cap Acct'!H:H,'FIHI (PBC C1)'!$C$1,'SOC Detail Cap Acct'!R:R,'FIHI (PBC C1)'!$G$1)-SUMIFS('SOC Detail Cap Acct'!S:S,'SOC Detail Cap Acct'!K:K,'FIHI (PBC C1)'!B19,'SOC Detail Cap Acct'!H:H,'FIHI (PBC C1)'!$C$1,'SOC Detail Cap Acct'!R:R,'FIHI (PBC C1)'!$G$2)</f>
        <v>0</v>
      </c>
      <c r="H19" s="9" t="s">
        <v>11</v>
      </c>
      <c r="I19" s="8">
        <f>-SUMIFS('SOC Detail Expenses'!S:S,'SOC Detail Expenses'!K:K,'FIHI (PBC C1)'!B19,'SOC Detail Expenses'!H:H,'FIHI (PBC C1)'!$C$1)</f>
        <v>0</v>
      </c>
      <c r="J19" s="8">
        <f>-SUMIFS('SOC Detail Mgmt Fees'!S:S,'SOC Detail Mgmt Fees'!K:K,'FIHI (PBC C1)'!B19,'SOC Detail Mgmt Fees'!H:H,'FIHI (PBC C1)'!$C$1)</f>
        <v>0</v>
      </c>
      <c r="K19" s="37">
        <f>-SUMIFS('SOC Detail Mgmt Fees'!S:S,'SOC Detail Mgmt Fees'!H:H,'FIHI (PBC C1)'!$C$1,'SOC Detail Mgmt Fees'!R:R,'FIHI (PBC C1)'!$K$1,'SOC Detail Mgmt Fees'!K:K,'FIHI (PBC C1)'!B19)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</row>
    <row r="20" spans="1:19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C1)'!B20,'SOC Detail Cap Acct'!H:H,'FIHI (PBC C1)'!$C$1,'SOC Detail Cap Acct'!R:R,'FIHI (PBC C1)'!$E$1)+SUMIFS('SOC Detail Cap Acct'!S:S,'SOC Detail Cap Acct'!K:K,'FIHI (PBC C1)'!B20,'SOC Detail Cap Acct'!H:H,'FIHI (PBC C1)'!$C$1,'SOC Detail Cap Acct'!R:R,'FIHI (PBC C1)'!$E$2)+SUMIFS('SOC Detail Cap Acct'!S:S,'SOC Detail Cap Acct'!K:K,'FIHI (PBC C1)'!B20,'SOC Detail Cap Acct'!H:H,'FIHI (PBC C1)'!$C$1,'SOC Detail Cap Acct'!R:R,'FIHI (PBC C1)'!$E$3)</f>
        <v>0</v>
      </c>
      <c r="F20" s="8" t="s">
        <v>11</v>
      </c>
      <c r="G20" s="7">
        <f>SUMIFS('SOC Detail Cap Acct'!S:S,'SOC Detail Cap Acct'!K:K,'FIHI (PBC C1)'!B20,'SOC Detail Cap Acct'!H:H,'FIHI (PBC C1)'!$C$1,'SOC Detail Cap Acct'!R:R,'FIHI (PBC C1)'!$G$1)-SUMIFS('SOC Detail Cap Acct'!S:S,'SOC Detail Cap Acct'!K:K,'FIHI (PBC C1)'!B20,'SOC Detail Cap Acct'!H:H,'FIHI (PBC C1)'!$C$1,'SOC Detail Cap Acct'!R:R,'FIHI (PBC C1)'!$G$2)</f>
        <v>0</v>
      </c>
      <c r="H20" s="9" t="s">
        <v>11</v>
      </c>
      <c r="I20" s="8">
        <f>-SUMIFS('SOC Detail Expenses'!S:S,'SOC Detail Expenses'!K:K,'FIHI (PBC C1)'!B20,'SOC Detail Expenses'!H:H,'FIHI (PBC C1)'!$C$1)</f>
        <v>0</v>
      </c>
      <c r="J20" s="8">
        <f>-SUMIFS('SOC Detail Mgmt Fees'!S:S,'SOC Detail Mgmt Fees'!K:K,'FIHI (PBC C1)'!B20,'SOC Detail Mgmt Fees'!H:H,'FIHI (PBC C1)'!$C$1)</f>
        <v>0</v>
      </c>
      <c r="K20" s="37">
        <f>-SUMIFS('SOC Detail Mgmt Fees'!S:S,'SOC Detail Mgmt Fees'!H:H,'FIHI (PBC C1)'!$C$1,'SOC Detail Mgmt Fees'!R:R,'FIHI (PBC C1)'!$K$1,'SOC Detail Mgmt Fees'!K:K,'FIHI (PBC C1)'!B20)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</row>
    <row r="21" spans="1:19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C1)'!B21,'SOC Detail Cap Acct'!H:H,'FIHI (PBC C1)'!$C$1,'SOC Detail Cap Acct'!R:R,'FIHI (PBC C1)'!$E$1)+SUMIFS('SOC Detail Cap Acct'!S:S,'SOC Detail Cap Acct'!K:K,'FIHI (PBC C1)'!B21,'SOC Detail Cap Acct'!H:H,'FIHI (PBC C1)'!$C$1,'SOC Detail Cap Acct'!R:R,'FIHI (PBC C1)'!$E$2)+SUMIFS('SOC Detail Cap Acct'!S:S,'SOC Detail Cap Acct'!K:K,'FIHI (PBC C1)'!B21,'SOC Detail Cap Acct'!H:H,'FIHI (PBC C1)'!$C$1,'SOC Detail Cap Acct'!R:R,'FIHI (PBC C1)'!$E$3)</f>
        <v>0</v>
      </c>
      <c r="F21" s="8" t="s">
        <v>11</v>
      </c>
      <c r="G21" s="7">
        <f>SUMIFS('SOC Detail Cap Acct'!S:S,'SOC Detail Cap Acct'!K:K,'FIHI (PBC C1)'!B21,'SOC Detail Cap Acct'!H:H,'FIHI (PBC C1)'!$C$1,'SOC Detail Cap Acct'!R:R,'FIHI (PBC C1)'!$G$1)-SUMIFS('SOC Detail Cap Acct'!S:S,'SOC Detail Cap Acct'!K:K,'FIHI (PBC C1)'!B21,'SOC Detail Cap Acct'!H:H,'FIHI (PBC C1)'!$C$1,'SOC Detail Cap Acct'!R:R,'FIHI (PBC C1)'!$G$2)</f>
        <v>0</v>
      </c>
      <c r="H21" s="9" t="s">
        <v>11</v>
      </c>
      <c r="I21" s="8">
        <f>-SUMIFS('SOC Detail Expenses'!S:S,'SOC Detail Expenses'!K:K,'FIHI (PBC C1)'!B21,'SOC Detail Expenses'!H:H,'FIHI (PBC C1)'!$C$1)</f>
        <v>0</v>
      </c>
      <c r="J21" s="8">
        <f>-SUMIFS('SOC Detail Mgmt Fees'!S:S,'SOC Detail Mgmt Fees'!K:K,'FIHI (PBC C1)'!B21,'SOC Detail Mgmt Fees'!H:H,'FIHI (PBC C1)'!$C$1)</f>
        <v>0</v>
      </c>
      <c r="K21" s="37">
        <f>-SUMIFS('SOC Detail Mgmt Fees'!S:S,'SOC Detail Mgmt Fees'!H:H,'FIHI (PBC C1)'!$C$1,'SOC Detail Mgmt Fees'!R:R,'FIHI (PBC C1)'!$K$1,'SOC Detail Mgmt Fees'!K:K,'FIHI (PBC C1)'!B21)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</row>
    <row r="22" spans="1:19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C1)'!B22,'SOC Detail Cap Acct'!H:H,'FIHI (PBC C1)'!$C$1,'SOC Detail Cap Acct'!R:R,'FIHI (PBC C1)'!$E$1)+SUMIFS('SOC Detail Cap Acct'!S:S,'SOC Detail Cap Acct'!K:K,'FIHI (PBC C1)'!B22,'SOC Detail Cap Acct'!H:H,'FIHI (PBC C1)'!$C$1,'SOC Detail Cap Acct'!R:R,'FIHI (PBC C1)'!$E$2)+SUMIFS('SOC Detail Cap Acct'!S:S,'SOC Detail Cap Acct'!K:K,'FIHI (PBC C1)'!B22,'SOC Detail Cap Acct'!H:H,'FIHI (PBC C1)'!$C$1,'SOC Detail Cap Acct'!R:R,'FIHI (PBC C1)'!$E$3)</f>
        <v>0</v>
      </c>
      <c r="F22" s="8" t="s">
        <v>11</v>
      </c>
      <c r="G22" s="7">
        <f>SUMIFS('SOC Detail Cap Acct'!S:S,'SOC Detail Cap Acct'!K:K,'FIHI (PBC C1)'!B22,'SOC Detail Cap Acct'!H:H,'FIHI (PBC C1)'!$C$1,'SOC Detail Cap Acct'!R:R,'FIHI (PBC C1)'!$G$1)-SUMIFS('SOC Detail Cap Acct'!S:S,'SOC Detail Cap Acct'!K:K,'FIHI (PBC C1)'!B22,'SOC Detail Cap Acct'!H:H,'FIHI (PBC C1)'!$C$1,'SOC Detail Cap Acct'!R:R,'FIHI (PBC C1)'!$G$2)</f>
        <v>0</v>
      </c>
      <c r="H22" s="9" t="s">
        <v>11</v>
      </c>
      <c r="I22" s="8">
        <f>-SUMIFS('SOC Detail Expenses'!S:S,'SOC Detail Expenses'!K:K,'FIHI (PBC C1)'!B22,'SOC Detail Expenses'!H:H,'FIHI (PBC C1)'!$C$1)</f>
        <v>0</v>
      </c>
      <c r="J22" s="8">
        <f>-SUMIFS('SOC Detail Mgmt Fees'!S:S,'SOC Detail Mgmt Fees'!K:K,'FIHI (PBC C1)'!B22,'SOC Detail Mgmt Fees'!H:H,'FIHI (PBC C1)'!$C$1)</f>
        <v>0</v>
      </c>
      <c r="K22" s="37">
        <f>-SUMIFS('SOC Detail Mgmt Fees'!S:S,'SOC Detail Mgmt Fees'!H:H,'FIHI (PBC C1)'!$C$1,'SOC Detail Mgmt Fees'!R:R,'FIHI (PBC C1)'!$K$1,'SOC Detail Mgmt Fees'!K:K,'FIHI (PBC C1)'!B22)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19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C1)'!B23,'SOC Detail Cap Acct'!H:H,'FIHI (PBC C1)'!$C$1,'SOC Detail Cap Acct'!R:R,'FIHI (PBC C1)'!$E$1)+SUMIFS('SOC Detail Cap Acct'!S:S,'SOC Detail Cap Acct'!K:K,'FIHI (PBC C1)'!B23,'SOC Detail Cap Acct'!H:H,'FIHI (PBC C1)'!$C$1,'SOC Detail Cap Acct'!R:R,'FIHI (PBC C1)'!$E$2)+SUMIFS('SOC Detail Cap Acct'!S:S,'SOC Detail Cap Acct'!K:K,'FIHI (PBC C1)'!B23,'SOC Detail Cap Acct'!H:H,'FIHI (PBC C1)'!$C$1,'SOC Detail Cap Acct'!R:R,'FIHI (PBC C1)'!$E$3)</f>
        <v>0</v>
      </c>
      <c r="F23" s="8" t="s">
        <v>11</v>
      </c>
      <c r="G23" s="7">
        <f>SUMIFS('SOC Detail Cap Acct'!S:S,'SOC Detail Cap Acct'!K:K,'FIHI (PBC C1)'!B23,'SOC Detail Cap Acct'!H:H,'FIHI (PBC C1)'!$C$1,'SOC Detail Cap Acct'!R:R,'FIHI (PBC C1)'!$G$1)-SUMIFS('SOC Detail Cap Acct'!S:S,'SOC Detail Cap Acct'!K:K,'FIHI (PBC C1)'!B23,'SOC Detail Cap Acct'!H:H,'FIHI (PBC C1)'!$C$1,'SOC Detail Cap Acct'!R:R,'FIHI (PBC C1)'!$G$2)</f>
        <v>0</v>
      </c>
      <c r="H23" s="9" t="s">
        <v>11</v>
      </c>
      <c r="I23" s="8">
        <f>-SUMIFS('SOC Detail Expenses'!S:S,'SOC Detail Expenses'!K:K,'FIHI (PBC C1)'!B23,'SOC Detail Expenses'!H:H,'FIHI (PBC C1)'!$C$1)</f>
        <v>0</v>
      </c>
      <c r="J23" s="8">
        <f>-SUMIFS('SOC Detail Mgmt Fees'!S:S,'SOC Detail Mgmt Fees'!K:K,'FIHI (PBC C1)'!B23,'SOC Detail Mgmt Fees'!H:H,'FIHI (PBC C1)'!$C$1)</f>
        <v>0</v>
      </c>
      <c r="K23" s="37">
        <f>-SUMIFS('SOC Detail Mgmt Fees'!S:S,'SOC Detail Mgmt Fees'!H:H,'FIHI (PBC C1)'!$C$1,'SOC Detail Mgmt Fees'!R:R,'FIHI (PBC C1)'!$K$1,'SOC Detail Mgmt Fees'!K:K,'FIHI (PBC C1)'!B23)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19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C1)'!B24,'SOC Detail Cap Acct'!H:H,'FIHI (PBC C1)'!$C$1,'SOC Detail Cap Acct'!R:R,'FIHI (PBC C1)'!$E$1)+SUMIFS('SOC Detail Cap Acct'!S:S,'SOC Detail Cap Acct'!K:K,'FIHI (PBC C1)'!B24,'SOC Detail Cap Acct'!H:H,'FIHI (PBC C1)'!$C$1,'SOC Detail Cap Acct'!R:R,'FIHI (PBC C1)'!$E$2)+SUMIFS('SOC Detail Cap Acct'!S:S,'SOC Detail Cap Acct'!K:K,'FIHI (PBC C1)'!B24,'SOC Detail Cap Acct'!H:H,'FIHI (PBC C1)'!$C$1,'SOC Detail Cap Acct'!R:R,'FIHI (PBC C1)'!$E$3)</f>
        <v>0</v>
      </c>
      <c r="F24" s="8" t="s">
        <v>11</v>
      </c>
      <c r="G24" s="7">
        <f>SUMIFS('SOC Detail Cap Acct'!S:S,'SOC Detail Cap Acct'!K:K,'FIHI (PBC C1)'!B24,'SOC Detail Cap Acct'!H:H,'FIHI (PBC C1)'!$C$1,'SOC Detail Cap Acct'!R:R,'FIHI (PBC C1)'!$G$1)-SUMIFS('SOC Detail Cap Acct'!S:S,'SOC Detail Cap Acct'!K:K,'FIHI (PBC C1)'!B24,'SOC Detail Cap Acct'!H:H,'FIHI (PBC C1)'!$C$1,'SOC Detail Cap Acct'!R:R,'FIHI (PBC C1)'!$G$2)</f>
        <v>0</v>
      </c>
      <c r="H24" s="9" t="s">
        <v>11</v>
      </c>
      <c r="I24" s="8">
        <f>-SUMIFS('SOC Detail Expenses'!S:S,'SOC Detail Expenses'!K:K,'FIHI (PBC C1)'!B24,'SOC Detail Expenses'!H:H,'FIHI (PBC C1)'!$C$1)</f>
        <v>0</v>
      </c>
      <c r="J24" s="8">
        <f>-SUMIFS('SOC Detail Mgmt Fees'!S:S,'SOC Detail Mgmt Fees'!K:K,'FIHI (PBC C1)'!B24,'SOC Detail Mgmt Fees'!H:H,'FIHI (PBC C1)'!$C$1)</f>
        <v>0</v>
      </c>
      <c r="K24" s="37">
        <f>-SUMIFS('SOC Detail Mgmt Fees'!S:S,'SOC Detail Mgmt Fees'!H:H,'FIHI (PBC C1)'!$C$1,'SOC Detail Mgmt Fees'!R:R,'FIHI (PBC C1)'!$K$1,'SOC Detail Mgmt Fees'!K:K,'FIHI (PBC C1)'!B24)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19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C1)'!B25,'SOC Detail Cap Acct'!H:H,'FIHI (PBC C1)'!$C$1,'SOC Detail Cap Acct'!R:R,'FIHI (PBC C1)'!$E$1)+SUMIFS('SOC Detail Cap Acct'!S:S,'SOC Detail Cap Acct'!K:K,'FIHI (PBC C1)'!B25,'SOC Detail Cap Acct'!H:H,'FIHI (PBC C1)'!$C$1,'SOC Detail Cap Acct'!R:R,'FIHI (PBC C1)'!$E$2)+SUMIFS('SOC Detail Cap Acct'!S:S,'SOC Detail Cap Acct'!K:K,'FIHI (PBC C1)'!B25,'SOC Detail Cap Acct'!H:H,'FIHI (PBC C1)'!$C$1,'SOC Detail Cap Acct'!R:R,'FIHI (PBC C1)'!$E$3)</f>
        <v>0</v>
      </c>
      <c r="F25" s="8" t="s">
        <v>11</v>
      </c>
      <c r="G25" s="7">
        <f>SUMIFS('SOC Detail Cap Acct'!S:S,'SOC Detail Cap Acct'!K:K,'FIHI (PBC C1)'!B25,'SOC Detail Cap Acct'!H:H,'FIHI (PBC C1)'!$C$1,'SOC Detail Cap Acct'!R:R,'FIHI (PBC C1)'!$G$1)-SUMIFS('SOC Detail Cap Acct'!S:S,'SOC Detail Cap Acct'!K:K,'FIHI (PBC C1)'!B25,'SOC Detail Cap Acct'!H:H,'FIHI (PBC C1)'!$C$1,'SOC Detail Cap Acct'!R:R,'FIHI (PBC C1)'!$G$2)</f>
        <v>0</v>
      </c>
      <c r="H25" s="9" t="s">
        <v>11</v>
      </c>
      <c r="I25" s="8">
        <f>-SUMIFS('SOC Detail Expenses'!S:S,'SOC Detail Expenses'!K:K,'FIHI (PBC C1)'!B25,'SOC Detail Expenses'!H:H,'FIHI (PBC C1)'!$C$1)</f>
        <v>0</v>
      </c>
      <c r="J25" s="8">
        <f>-SUMIFS('SOC Detail Mgmt Fees'!S:S,'SOC Detail Mgmt Fees'!K:K,'FIHI (PBC C1)'!B25,'SOC Detail Mgmt Fees'!H:H,'FIHI (PBC C1)'!$C$1)</f>
        <v>0</v>
      </c>
      <c r="K25" s="37">
        <f>-SUMIFS('SOC Detail Mgmt Fees'!S:S,'SOC Detail Mgmt Fees'!H:H,'FIHI (PBC C1)'!$C$1,'SOC Detail Mgmt Fees'!R:R,'FIHI (PBC C1)'!$K$1,'SOC Detail Mgmt Fees'!K:K,'FIHI (PBC C1)'!B25)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19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C1)'!B26,'SOC Detail Cap Acct'!H:H,'FIHI (PBC C1)'!$C$1,'SOC Detail Cap Acct'!R:R,'FIHI (PBC C1)'!$E$1)+SUMIFS('SOC Detail Cap Acct'!S:S,'SOC Detail Cap Acct'!K:K,'FIHI (PBC C1)'!B26,'SOC Detail Cap Acct'!H:H,'FIHI (PBC C1)'!$C$1,'SOC Detail Cap Acct'!R:R,'FIHI (PBC C1)'!$E$2)+SUMIFS('SOC Detail Cap Acct'!S:S,'SOC Detail Cap Acct'!K:K,'FIHI (PBC C1)'!B26,'SOC Detail Cap Acct'!H:H,'FIHI (PBC C1)'!$C$1,'SOC Detail Cap Acct'!R:R,'FIHI (PBC C1)'!$E$3)</f>
        <v>0</v>
      </c>
      <c r="F26" s="8" t="s">
        <v>11</v>
      </c>
      <c r="G26" s="7">
        <f>SUMIFS('SOC Detail Cap Acct'!S:S,'SOC Detail Cap Acct'!K:K,'FIHI (PBC C1)'!B26,'SOC Detail Cap Acct'!H:H,'FIHI (PBC C1)'!$C$1,'SOC Detail Cap Acct'!R:R,'FIHI (PBC C1)'!$G$1)-SUMIFS('SOC Detail Cap Acct'!S:S,'SOC Detail Cap Acct'!K:K,'FIHI (PBC C1)'!B26,'SOC Detail Cap Acct'!H:H,'FIHI (PBC C1)'!$C$1,'SOC Detail Cap Acct'!R:R,'FIHI (PBC C1)'!$G$2)</f>
        <v>0</v>
      </c>
      <c r="H26" s="9" t="s">
        <v>11</v>
      </c>
      <c r="I26" s="8">
        <f>-SUMIFS('SOC Detail Expenses'!S:S,'SOC Detail Expenses'!K:K,'FIHI (PBC C1)'!B26,'SOC Detail Expenses'!H:H,'FIHI (PBC C1)'!$C$1)</f>
        <v>0</v>
      </c>
      <c r="J26" s="8">
        <f>-SUMIFS('SOC Detail Mgmt Fees'!S:S,'SOC Detail Mgmt Fees'!K:K,'FIHI (PBC C1)'!B26,'SOC Detail Mgmt Fees'!H:H,'FIHI (PBC C1)'!$C$1)</f>
        <v>0</v>
      </c>
      <c r="K26" s="37">
        <f>-SUMIFS('SOC Detail Mgmt Fees'!S:S,'SOC Detail Mgmt Fees'!H:H,'FIHI (PBC C1)'!$C$1,'SOC Detail Mgmt Fees'!R:R,'FIHI (PBC C1)'!$K$1,'SOC Detail Mgmt Fees'!K:K,'FIHI (PBC C1)'!B26)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19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C1)'!B27,'SOC Detail Cap Acct'!H:H,'FIHI (PBC C1)'!$C$1,'SOC Detail Cap Acct'!R:R,'FIHI (PBC C1)'!$E$1)+SUMIFS('SOC Detail Cap Acct'!S:S,'SOC Detail Cap Acct'!K:K,'FIHI (PBC C1)'!B27,'SOC Detail Cap Acct'!H:H,'FIHI (PBC C1)'!$C$1,'SOC Detail Cap Acct'!R:R,'FIHI (PBC C1)'!$E$2)+SUMIFS('SOC Detail Cap Acct'!S:S,'SOC Detail Cap Acct'!K:K,'FIHI (PBC C1)'!B27,'SOC Detail Cap Acct'!H:H,'FIHI (PBC C1)'!$C$1,'SOC Detail Cap Acct'!R:R,'FIHI (PBC C1)'!$E$3)</f>
        <v>0</v>
      </c>
      <c r="F27" s="8" t="s">
        <v>11</v>
      </c>
      <c r="G27" s="7">
        <f>SUMIFS('SOC Detail Cap Acct'!S:S,'SOC Detail Cap Acct'!K:K,'FIHI (PBC C1)'!B27,'SOC Detail Cap Acct'!H:H,'FIHI (PBC C1)'!$C$1,'SOC Detail Cap Acct'!R:R,'FIHI (PBC C1)'!$G$1)-SUMIFS('SOC Detail Cap Acct'!S:S,'SOC Detail Cap Acct'!K:K,'FIHI (PBC C1)'!B27,'SOC Detail Cap Acct'!H:H,'FIHI (PBC C1)'!$C$1,'SOC Detail Cap Acct'!R:R,'FIHI (PBC C1)'!$G$2)</f>
        <v>0</v>
      </c>
      <c r="H27" s="9" t="s">
        <v>11</v>
      </c>
      <c r="I27" s="8">
        <f>-SUMIFS('SOC Detail Expenses'!S:S,'SOC Detail Expenses'!K:K,'FIHI (PBC C1)'!B27,'SOC Detail Expenses'!H:H,'FIHI (PBC C1)'!$C$1)</f>
        <v>0</v>
      </c>
      <c r="J27" s="8">
        <f>-SUMIFS('SOC Detail Mgmt Fees'!S:S,'SOC Detail Mgmt Fees'!K:K,'FIHI (PBC C1)'!B27,'SOC Detail Mgmt Fees'!H:H,'FIHI (PBC C1)'!$C$1)</f>
        <v>0</v>
      </c>
      <c r="K27" s="37">
        <f>-SUMIFS('SOC Detail Mgmt Fees'!S:S,'SOC Detail Mgmt Fees'!H:H,'FIHI (PBC C1)'!$C$1,'SOC Detail Mgmt Fees'!R:R,'FIHI (PBC C1)'!$K$1,'SOC Detail Mgmt Fees'!K:K,'FIHI (PBC C1)'!B27)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19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C1)'!B28,'SOC Detail Cap Acct'!H:H,'FIHI (PBC C1)'!$C$1,'SOC Detail Cap Acct'!R:R,'FIHI (PBC C1)'!$E$1)+SUMIFS('SOC Detail Cap Acct'!S:S,'SOC Detail Cap Acct'!K:K,'FIHI (PBC C1)'!B28,'SOC Detail Cap Acct'!H:H,'FIHI (PBC C1)'!$C$1,'SOC Detail Cap Acct'!R:R,'FIHI (PBC C1)'!$E$2)+SUMIFS('SOC Detail Cap Acct'!S:S,'SOC Detail Cap Acct'!K:K,'FIHI (PBC C1)'!B28,'SOC Detail Cap Acct'!H:H,'FIHI (PBC C1)'!$C$1,'SOC Detail Cap Acct'!R:R,'FIHI (PBC C1)'!$E$3)</f>
        <v>0</v>
      </c>
      <c r="F28" s="8" t="s">
        <v>11</v>
      </c>
      <c r="G28" s="7">
        <f>SUMIFS('SOC Detail Cap Acct'!S:S,'SOC Detail Cap Acct'!K:K,'FIHI (PBC C1)'!B28,'SOC Detail Cap Acct'!H:H,'FIHI (PBC C1)'!$C$1,'SOC Detail Cap Acct'!R:R,'FIHI (PBC C1)'!$G$1)-SUMIFS('SOC Detail Cap Acct'!S:S,'SOC Detail Cap Acct'!K:K,'FIHI (PBC C1)'!B28,'SOC Detail Cap Acct'!H:H,'FIHI (PBC C1)'!$C$1,'SOC Detail Cap Acct'!R:R,'FIHI (PBC C1)'!$G$2)</f>
        <v>0</v>
      </c>
      <c r="H28" s="9" t="s">
        <v>11</v>
      </c>
      <c r="I28" s="8">
        <f>-SUMIFS('SOC Detail Expenses'!S:S,'SOC Detail Expenses'!K:K,'FIHI (PBC C1)'!B28,'SOC Detail Expenses'!H:H,'FIHI (PBC C1)'!$C$1)</f>
        <v>0</v>
      </c>
      <c r="J28" s="8">
        <f>-SUMIFS('SOC Detail Mgmt Fees'!S:S,'SOC Detail Mgmt Fees'!K:K,'FIHI (PBC C1)'!B28,'SOC Detail Mgmt Fees'!H:H,'FIHI (PBC C1)'!$C$1)</f>
        <v>0</v>
      </c>
      <c r="K28" s="37">
        <f>-SUMIFS('SOC Detail Mgmt Fees'!S:S,'SOC Detail Mgmt Fees'!H:H,'FIHI (PBC C1)'!$C$1,'SOC Detail Mgmt Fees'!R:R,'FIHI (PBC C1)'!$K$1,'SOC Detail Mgmt Fees'!K:K,'FIHI (PBC C1)'!B28)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19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C1)'!B29,'SOC Detail Cap Acct'!H:H,'FIHI (PBC C1)'!$C$1,'SOC Detail Cap Acct'!R:R,'FIHI (PBC C1)'!$E$1)+SUMIFS('SOC Detail Cap Acct'!S:S,'SOC Detail Cap Acct'!K:K,'FIHI (PBC C1)'!B29,'SOC Detail Cap Acct'!H:H,'FIHI (PBC C1)'!$C$1,'SOC Detail Cap Acct'!R:R,'FIHI (PBC C1)'!$E$2)+SUMIFS('SOC Detail Cap Acct'!S:S,'SOC Detail Cap Acct'!K:K,'FIHI (PBC C1)'!B29,'SOC Detail Cap Acct'!H:H,'FIHI (PBC C1)'!$C$1,'SOC Detail Cap Acct'!R:R,'FIHI (PBC C1)'!$E$3)</f>
        <v>0</v>
      </c>
      <c r="F29" s="8" t="s">
        <v>11</v>
      </c>
      <c r="G29" s="7">
        <f>SUMIFS('SOC Detail Cap Acct'!S:S,'SOC Detail Cap Acct'!K:K,'FIHI (PBC C1)'!B29,'SOC Detail Cap Acct'!H:H,'FIHI (PBC C1)'!$C$1,'SOC Detail Cap Acct'!R:R,'FIHI (PBC C1)'!$G$1)-SUMIFS('SOC Detail Cap Acct'!S:S,'SOC Detail Cap Acct'!K:K,'FIHI (PBC C1)'!B29,'SOC Detail Cap Acct'!H:H,'FIHI (PBC C1)'!$C$1,'SOC Detail Cap Acct'!R:R,'FIHI (PBC C1)'!$G$2)</f>
        <v>0</v>
      </c>
      <c r="H29" s="9" t="s">
        <v>11</v>
      </c>
      <c r="I29" s="8">
        <f>-SUMIFS('SOC Detail Expenses'!S:S,'SOC Detail Expenses'!K:K,'FIHI (PBC C1)'!B29,'SOC Detail Expenses'!H:H,'FIHI (PBC C1)'!$C$1)</f>
        <v>0</v>
      </c>
      <c r="J29" s="8">
        <f>-SUMIFS('SOC Detail Mgmt Fees'!S:S,'SOC Detail Mgmt Fees'!K:K,'FIHI (PBC C1)'!B29,'SOC Detail Mgmt Fees'!H:H,'FIHI (PBC C1)'!$C$1)</f>
        <v>0</v>
      </c>
      <c r="K29" s="37">
        <f>-SUMIFS('SOC Detail Mgmt Fees'!S:S,'SOC Detail Mgmt Fees'!H:H,'FIHI (PBC C1)'!$C$1,'SOC Detail Mgmt Fees'!R:R,'FIHI (PBC C1)'!$K$1,'SOC Detail Mgmt Fees'!K:K,'FIHI (PBC C1)'!B29)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19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C1)'!B30,'SOC Detail Cap Acct'!H:H,'FIHI (PBC C1)'!$C$1,'SOC Detail Cap Acct'!R:R,'FIHI (PBC C1)'!$E$1)+SUMIFS('SOC Detail Cap Acct'!S:S,'SOC Detail Cap Acct'!K:K,'FIHI (PBC C1)'!B30,'SOC Detail Cap Acct'!H:H,'FIHI (PBC C1)'!$C$1,'SOC Detail Cap Acct'!R:R,'FIHI (PBC C1)'!$E$2)+SUMIFS('SOC Detail Cap Acct'!S:S,'SOC Detail Cap Acct'!K:K,'FIHI (PBC C1)'!B30,'SOC Detail Cap Acct'!H:H,'FIHI (PBC C1)'!$C$1,'SOC Detail Cap Acct'!R:R,'FIHI (PBC C1)'!$E$3)</f>
        <v>0</v>
      </c>
      <c r="F30" s="8" t="s">
        <v>11</v>
      </c>
      <c r="G30" s="7">
        <f>SUMIFS('SOC Detail Cap Acct'!S:S,'SOC Detail Cap Acct'!K:K,'FIHI (PBC C1)'!B30,'SOC Detail Cap Acct'!H:H,'FIHI (PBC C1)'!$C$1,'SOC Detail Cap Acct'!R:R,'FIHI (PBC C1)'!$G$1)-SUMIFS('SOC Detail Cap Acct'!S:S,'SOC Detail Cap Acct'!K:K,'FIHI (PBC C1)'!B30,'SOC Detail Cap Acct'!H:H,'FIHI (PBC C1)'!$C$1,'SOC Detail Cap Acct'!R:R,'FIHI (PBC C1)'!$G$2)</f>
        <v>0</v>
      </c>
      <c r="H30" s="9" t="s">
        <v>11</v>
      </c>
      <c r="I30" s="8">
        <f>-SUMIFS('SOC Detail Expenses'!S:S,'SOC Detail Expenses'!K:K,'FIHI (PBC C1)'!B30,'SOC Detail Expenses'!H:H,'FIHI (PBC C1)'!$C$1)</f>
        <v>0</v>
      </c>
      <c r="J30" s="8">
        <f>-SUMIFS('SOC Detail Mgmt Fees'!S:S,'SOC Detail Mgmt Fees'!K:K,'FIHI (PBC C1)'!B30,'SOC Detail Mgmt Fees'!H:H,'FIHI (PBC C1)'!$C$1)</f>
        <v>0</v>
      </c>
      <c r="K30" s="37">
        <f>-SUMIFS('SOC Detail Mgmt Fees'!S:S,'SOC Detail Mgmt Fees'!H:H,'FIHI (PBC C1)'!$C$1,'SOC Detail Mgmt Fees'!R:R,'FIHI (PBC C1)'!$K$1,'SOC Detail Mgmt Fees'!K:K,'FIHI (PBC C1)'!B30)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19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C1)'!B31,'SOC Detail Cap Acct'!H:H,'FIHI (PBC C1)'!$C$1,'SOC Detail Cap Acct'!R:R,'FIHI (PBC C1)'!$E$1)+SUMIFS('SOC Detail Cap Acct'!S:S,'SOC Detail Cap Acct'!K:K,'FIHI (PBC C1)'!B31,'SOC Detail Cap Acct'!H:H,'FIHI (PBC C1)'!$C$1,'SOC Detail Cap Acct'!R:R,'FIHI (PBC C1)'!$E$2)+SUMIFS('SOC Detail Cap Acct'!S:S,'SOC Detail Cap Acct'!K:K,'FIHI (PBC C1)'!B31,'SOC Detail Cap Acct'!H:H,'FIHI (PBC C1)'!$C$1,'SOC Detail Cap Acct'!R:R,'FIHI (PBC C1)'!$E$3)</f>
        <v>0</v>
      </c>
      <c r="F31" s="8" t="s">
        <v>11</v>
      </c>
      <c r="G31" s="7">
        <f>SUMIFS('SOC Detail Cap Acct'!S:S,'SOC Detail Cap Acct'!K:K,'FIHI (PBC C1)'!B31,'SOC Detail Cap Acct'!H:H,'FIHI (PBC C1)'!$C$1,'SOC Detail Cap Acct'!R:R,'FIHI (PBC C1)'!$G$1)-SUMIFS('SOC Detail Cap Acct'!S:S,'SOC Detail Cap Acct'!K:K,'FIHI (PBC C1)'!B31,'SOC Detail Cap Acct'!H:H,'FIHI (PBC C1)'!$C$1,'SOC Detail Cap Acct'!R:R,'FIHI (PBC C1)'!$G$2)</f>
        <v>0</v>
      </c>
      <c r="H31" s="9" t="s">
        <v>11</v>
      </c>
      <c r="I31" s="8">
        <f>-SUMIFS('SOC Detail Expenses'!S:S,'SOC Detail Expenses'!K:K,'FIHI (PBC C1)'!B31,'SOC Detail Expenses'!H:H,'FIHI (PBC C1)'!$C$1)</f>
        <v>0</v>
      </c>
      <c r="J31" s="8">
        <f>-SUMIFS('SOC Detail Mgmt Fees'!S:S,'SOC Detail Mgmt Fees'!K:K,'FIHI (PBC C1)'!B31,'SOC Detail Mgmt Fees'!H:H,'FIHI (PBC C1)'!$C$1)</f>
        <v>0</v>
      </c>
      <c r="K31" s="37">
        <f>-SUMIFS('SOC Detail Mgmt Fees'!S:S,'SOC Detail Mgmt Fees'!H:H,'FIHI (PBC C1)'!$C$1,'SOC Detail Mgmt Fees'!R:R,'FIHI (PBC C1)'!$K$1,'SOC Detail Mgmt Fees'!K:K,'FIHI (PBC C1)'!B31)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19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C1)'!B32,'SOC Detail Cap Acct'!H:H,'FIHI (PBC C1)'!$C$1,'SOC Detail Cap Acct'!R:R,'FIHI (PBC C1)'!$E$1)+SUMIFS('SOC Detail Cap Acct'!S:S,'SOC Detail Cap Acct'!K:K,'FIHI (PBC C1)'!B32,'SOC Detail Cap Acct'!H:H,'FIHI (PBC C1)'!$C$1,'SOC Detail Cap Acct'!R:R,'FIHI (PBC C1)'!$E$2)+SUMIFS('SOC Detail Cap Acct'!S:S,'SOC Detail Cap Acct'!K:K,'FIHI (PBC C1)'!B32,'SOC Detail Cap Acct'!H:H,'FIHI (PBC C1)'!$C$1,'SOC Detail Cap Acct'!R:R,'FIHI (PBC C1)'!$E$3)</f>
        <v>0</v>
      </c>
      <c r="F32" s="8" t="s">
        <v>11</v>
      </c>
      <c r="G32" s="7">
        <f>SUMIFS('SOC Detail Cap Acct'!S:S,'SOC Detail Cap Acct'!K:K,'FIHI (PBC C1)'!B32,'SOC Detail Cap Acct'!H:H,'FIHI (PBC C1)'!$C$1,'SOC Detail Cap Acct'!R:R,'FIHI (PBC C1)'!$G$1)-SUMIFS('SOC Detail Cap Acct'!S:S,'SOC Detail Cap Acct'!K:K,'FIHI (PBC C1)'!B32,'SOC Detail Cap Acct'!H:H,'FIHI (PBC C1)'!$C$1,'SOC Detail Cap Acct'!R:R,'FIHI (PBC C1)'!$G$2)</f>
        <v>0</v>
      </c>
      <c r="H32" s="9" t="s">
        <v>11</v>
      </c>
      <c r="I32" s="8">
        <f>-SUMIFS('SOC Detail Expenses'!S:S,'SOC Detail Expenses'!K:K,'FIHI (PBC C1)'!B32,'SOC Detail Expenses'!H:H,'FIHI (PBC C1)'!$C$1)</f>
        <v>0</v>
      </c>
      <c r="J32" s="8">
        <f>-SUMIFS('SOC Detail Mgmt Fees'!S:S,'SOC Detail Mgmt Fees'!K:K,'FIHI (PBC C1)'!B32,'SOC Detail Mgmt Fees'!H:H,'FIHI (PBC C1)'!$C$1)</f>
        <v>0</v>
      </c>
      <c r="K32" s="37">
        <f>-SUMIFS('SOC Detail Mgmt Fees'!S:S,'SOC Detail Mgmt Fees'!H:H,'FIHI (PBC C1)'!$C$1,'SOC Detail Mgmt Fees'!R:R,'FIHI (PBC C1)'!$K$1,'SOC Detail Mgmt Fees'!K:K,'FIHI (PBC C1)'!B32)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7"/>
      <c r="F33" s="8"/>
      <c r="G33" s="7"/>
      <c r="H33" s="9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ht="14.45" customHeight="1" x14ac:dyDescent="0.25">
      <c r="C42" s="1"/>
      <c r="D42" s="1"/>
      <c r="E42" s="1"/>
      <c r="F42" s="1"/>
      <c r="G42" s="2"/>
      <c r="I42" s="13">
        <f>SUM(I5:I41)</f>
        <v>9110.6200000000008</v>
      </c>
      <c r="J42" s="13">
        <f>SUM(J5:J41)</f>
        <v>41823.949999999997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970237.77999999351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Custom1'!E:E,'Series Custom1'!A:A,C46)</f>
        <v>90792.77</v>
      </c>
      <c r="H46" s="73">
        <f>ROUND(G46,-3)</f>
        <v>91000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Custom1'!E:E,'Series Custom1'!A:A,C47)</f>
        <v>671534.02839999984</v>
      </c>
      <c r="H47" s="73">
        <f>ROUND(G47,-3)</f>
        <v>672000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Custom1'!E:E,'Series Custom1'!A:A,C48)</f>
        <v>4812.12</v>
      </c>
      <c r="H48" s="73">
        <f>ROUND(G48,-3)</f>
        <v>5000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74744489.228400007</v>
      </c>
      <c r="H49" s="73">
        <f>ROUND(G49,-3)</f>
        <v>74744000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74068143.079999998</v>
      </c>
      <c r="H50" s="73">
        <f>ROUND(G50,-3)</f>
        <v>74068000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Custom1'!E:E,'Series Custom1'!A:A,C51)+SUMIFS('Series Custom1'!E:E,'Series Custom1'!A:A,B51)+SUMIFS('Series Custom1'!E:E,'Series Custom1'!A:A,A51)</f>
        <v>343613.54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Custom1'!E:E,'Series Custom1'!A:A,C52)+SUMIFS('Series Custom1'!E:E,'Series Custom1'!A:A,B52)+SUMIFS('Series Custom1'!E:E,'Series Custom1'!A:A,A52)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1105940.3383999998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343613.53999999992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Custom1'!D:D,'Series Custom1'!A:A,C55)+SUMIFS('Series Custom1'!E:E,'Series Custom1'!A:A,B55)+SUMIFS('Series Custom1'!E:E,'Series Custom1'!A:A,A55)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1015147.5683999998</v>
      </c>
      <c r="H56" s="73">
        <f>ROUND(G56,-3)</f>
        <v>1015000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73638548.890000001</v>
      </c>
      <c r="H57" s="73">
        <f>ROUND(G57,-3)</f>
        <v>73639000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73454473.289999992</v>
      </c>
      <c r="E60" s="169">
        <f t="shared" ref="E60:O60" si="10">_xlfn.XLOOKUP(E59,$D$5:$D$41,$G$5:$G$41)</f>
        <v>73740400.260000005</v>
      </c>
      <c r="F60" s="169">
        <f t="shared" si="10"/>
        <v>74068143.079999998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73454000</v>
      </c>
      <c r="E61" s="74">
        <f t="shared" ref="E61:O61" si="11">ROUND(E60,-3)</f>
        <v>73740000</v>
      </c>
      <c r="F61" s="74">
        <f t="shared" si="11"/>
        <v>74068000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3:19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3:19" x14ac:dyDescent="0.25">
      <c r="C66" s="1"/>
      <c r="D66" s="1"/>
      <c r="E66" s="1"/>
      <c r="F66" s="1"/>
      <c r="G66" s="1"/>
      <c r="K66" s="5"/>
      <c r="L66" s="5"/>
      <c r="M66" s="6"/>
      <c r="N66"/>
    </row>
    <row r="67" spans="3:19" x14ac:dyDescent="0.25">
      <c r="C67" s="1"/>
      <c r="D67" s="1"/>
      <c r="E67" s="1"/>
      <c r="F67" s="1"/>
      <c r="G67" s="1"/>
      <c r="K67" s="5"/>
      <c r="L67" s="5"/>
      <c r="M67"/>
      <c r="N67"/>
    </row>
    <row r="68" spans="3:19" x14ac:dyDescent="0.25">
      <c r="C68" s="1"/>
      <c r="D68" s="1"/>
      <c r="E68" s="1"/>
      <c r="F68" s="1"/>
      <c r="G68" s="1"/>
      <c r="L68"/>
      <c r="M68"/>
      <c r="N68"/>
    </row>
    <row r="69" spans="3:19" x14ac:dyDescent="0.25">
      <c r="C69" s="1"/>
      <c r="D69" s="1"/>
      <c r="E69" s="1"/>
      <c r="F69" s="1"/>
      <c r="G69" s="1"/>
      <c r="L69"/>
      <c r="M69"/>
      <c r="N69"/>
    </row>
    <row r="70" spans="3:19" x14ac:dyDescent="0.25">
      <c r="C70" s="1"/>
      <c r="D70" s="1"/>
      <c r="E70" s="1"/>
      <c r="F70" s="1"/>
      <c r="G70" s="1"/>
    </row>
    <row r="71" spans="3:19" x14ac:dyDescent="0.25">
      <c r="C71" s="1"/>
      <c r="D71" s="1"/>
      <c r="E71" s="1"/>
      <c r="F71" s="1"/>
      <c r="G71" s="1"/>
    </row>
    <row r="72" spans="3:19" x14ac:dyDescent="0.25">
      <c r="C72" s="1"/>
      <c r="D72" s="1"/>
      <c r="E72" s="1"/>
      <c r="F72" s="1"/>
      <c r="G72" s="1"/>
    </row>
    <row r="73" spans="3:19" x14ac:dyDescent="0.25">
      <c r="C73" s="1"/>
      <c r="D73" s="1"/>
      <c r="E73" s="1"/>
      <c r="F73" s="1"/>
      <c r="G73" s="1"/>
    </row>
    <row r="74" spans="3:19" x14ac:dyDescent="0.25">
      <c r="C74" s="1"/>
      <c r="D74" s="1"/>
      <c r="E74" s="1"/>
      <c r="F74" s="1"/>
      <c r="G74" s="1"/>
    </row>
    <row r="75" spans="3:19" x14ac:dyDescent="0.25">
      <c r="C75" s="1"/>
      <c r="D75" s="1"/>
      <c r="E75" s="1"/>
      <c r="F75" s="1"/>
      <c r="G75" s="1"/>
    </row>
    <row r="76" spans="3:19" x14ac:dyDescent="0.25">
      <c r="C76" s="1"/>
      <c r="D76" s="1"/>
      <c r="E76" s="1"/>
      <c r="F76" s="1"/>
      <c r="G76" s="1"/>
    </row>
    <row r="77" spans="3:19" x14ac:dyDescent="0.25">
      <c r="C77" s="1"/>
      <c r="D77" s="1"/>
      <c r="E77" s="1"/>
      <c r="F77" s="1"/>
      <c r="G77" s="1"/>
    </row>
    <row r="78" spans="3:19" x14ac:dyDescent="0.25">
      <c r="C78" s="1"/>
      <c r="D78" s="1"/>
      <c r="E78" s="1"/>
      <c r="F78" s="1"/>
      <c r="G78" s="1"/>
    </row>
    <row r="79" spans="3:19" x14ac:dyDescent="0.25">
      <c r="C79" s="1"/>
      <c r="D79" s="1"/>
      <c r="E79" s="1"/>
      <c r="F79" s="1"/>
      <c r="G79" s="1"/>
    </row>
    <row r="80" spans="3:19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</sheetData>
  <conditionalFormatting sqref="G48:H48">
    <cfRule type="cellIs" dxfId="6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77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5.42578125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2" width="10.42578125" bestFit="1" customWidth="1"/>
    <col min="23" max="23" width="16.85546875" bestFit="1" customWidth="1"/>
    <col min="24" max="24" width="15.140625" bestFit="1" customWidth="1"/>
  </cols>
  <sheetData>
    <row r="1" spans="1:24" x14ac:dyDescent="0.25">
      <c r="C1" t="s">
        <v>282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22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MIG)'!B5,'SOC Detail Cap Acct'!H:H,'FIHI (PBC MIG)'!$C$1,'SOC Detail Cap Acct'!R:R,'FIHI (PBC MIG)'!$E$1)+SUMIFS('SOC Detail Cap Acct'!S:S,'SOC Detail Cap Acct'!K:K,'FIHI (PBC MIG)'!B5,'SOC Detail Cap Acct'!H:H,'FIHI (PBC MIG)'!$C$1,'SOC Detail Cap Acct'!R:R,'FIHI (PBC MIG)'!$E$2)+SUMIFS('SOC Detail Cap Acct'!S:S,'SOC Detail Cap Acct'!K:K,'FIHI (PBC MIG)'!B5,'SOC Detail Cap Acct'!H:H,'FIHI (PBC MIG)'!$C$1,'SOC Detail Cap Acct'!R:R,'FIHI (PBC MIG)'!$E$3)</f>
        <v>207447235.4384</v>
      </c>
      <c r="F5" s="33" t="s">
        <v>11</v>
      </c>
      <c r="G5" s="32">
        <f>SUMIFS('SOC Detail Cap Acct'!S:S,'SOC Detail Cap Acct'!K:K,'FIHI (PBC MIG)'!B5,'SOC Detail Cap Acct'!H:H,'FIHI (PBC MIG)'!$C$1,'SOC Detail Cap Acct'!R:R,'FIHI (PBC MIG)'!$G$1)-SUMIFS('SOC Detail Cap Acct'!S:S,'SOC Detail Cap Acct'!K:K,'FIHI (PBC MIG)'!B5,'SOC Detail Cap Acct'!H:H,'FIHI (PBC MIG)'!$C$1,'SOC Detail Cap Acct'!R:R,'FIHI (PBC MIG)'!$G$2)</f>
        <v>207782293.60840002</v>
      </c>
      <c r="H5" s="34" t="s">
        <v>11</v>
      </c>
      <c r="I5" s="33">
        <f>-SUMIFS('SOC Detail Expenses'!S:S,'SOC Detail Expenses'!K:K,'FIHI (PBC MIG)'!B5,'SOC Detail Expenses'!H:H,'FIHI (PBC MIG)'!$C$1)</f>
        <v>3471.0000000000005</v>
      </c>
      <c r="J5" s="33">
        <f>-SUMIFS('SOC Detail Mgmt Fees'!S:S,'SOC Detail Mgmt Fees'!K:K,'FIHI (PBC MIG)'!B5,'SOC Detail Mgmt Fees'!H:H,'FIHI (PBC MIG)'!$C$1)</f>
        <v>20608.519999999997</v>
      </c>
      <c r="K5" s="35">
        <f>-SUMIFS('SOC Detail Mgmt Fees'!S:S,'SOC Detail Mgmt Fees'!H:H,'FIHI (PBC MIG)'!$C$1,'SOC Detail Mgmt Fees'!R:R,'FIHI (PBC MIG)'!$K$1,'SOC Detail Mgmt Fees'!K:K,'FIHI (PBC MIG)'!B5)</f>
        <v>23954.879999999997</v>
      </c>
      <c r="L5" s="26"/>
      <c r="M5" s="26"/>
      <c r="N5" s="54">
        <f>+G5/E5-1</f>
        <v>1.6151488801088298E-3</v>
      </c>
      <c r="O5" s="55">
        <f>(J5+I5)/E5</f>
        <v>1.1607539598738225E-4</v>
      </c>
      <c r="P5" s="55">
        <f>(K5+I5)/E5</f>
        <v>1.3220653407137797E-4</v>
      </c>
      <c r="Q5" s="28">
        <f>+G5-E5+J5+I5</f>
        <v>359137.69000001671</v>
      </c>
      <c r="R5" s="62">
        <f>+Q5/E5</f>
        <v>1.7312242760962708E-3</v>
      </c>
      <c r="S5" s="16"/>
      <c r="T5" t="s">
        <v>375</v>
      </c>
      <c r="U5" s="51">
        <f t="shared" ref="U5:U16" si="0">SUMIF($A$5:$A$41,T5,$R$5:$R$41)</f>
        <v>4.5390221583694202E-3</v>
      </c>
      <c r="V5" s="51">
        <f t="shared" ref="V5:V16" si="1">SUMIF($A$5:$A$41,T5,$N$5:$N$41)</f>
        <v>4.2787757082300981E-3</v>
      </c>
      <c r="W5" s="109">
        <f t="shared" ref="W5:W16" si="2">1+U5</f>
        <v>1.0045390221583694</v>
      </c>
      <c r="X5" s="109">
        <f t="shared" ref="X5:X16" si="3">1+V5</f>
        <v>1.0042787757082301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MIG)'!B6,'SOC Detail Cap Acct'!H:H,'FIHI (PBC MIG)'!$C$1,'SOC Detail Cap Acct'!R:R,'FIHI (PBC MIG)'!$E$1)+SUMIFS('SOC Detail Cap Acct'!S:S,'SOC Detail Cap Acct'!K:K,'FIHI (PBC MIG)'!B6,'SOC Detail Cap Acct'!H:H,'FIHI (PBC MIG)'!$C$1,'SOC Detail Cap Acct'!R:R,'FIHI (PBC MIG)'!$E$2)+SUMIFS('SOC Detail Cap Acct'!S:S,'SOC Detail Cap Acct'!K:K,'FIHI (PBC MIG)'!B6,'SOC Detail Cap Acct'!H:H,'FIHI (PBC MIG)'!$C$1,'SOC Detail Cap Acct'!R:R,'FIHI (PBC MIG)'!$E$3)</f>
        <v>204714288.70840001</v>
      </c>
      <c r="F6" s="8" t="s">
        <v>11</v>
      </c>
      <c r="G6" s="7">
        <f>SUMIFS('SOC Detail Cap Acct'!S:S,'SOC Detail Cap Acct'!K:K,'FIHI (PBC MIG)'!B6,'SOC Detail Cap Acct'!H:H,'FIHI (PBC MIG)'!$C$1,'SOC Detail Cap Acct'!R:R,'FIHI (PBC MIG)'!$G$1)-SUMIFS('SOC Detail Cap Acct'!S:S,'SOC Detail Cap Acct'!K:K,'FIHI (PBC MIG)'!B6,'SOC Detail Cap Acct'!H:H,'FIHI (PBC MIG)'!$C$1,'SOC Detail Cap Acct'!R:R,'FIHI (PBC MIG)'!$G$2)</f>
        <v>204915306.71839997</v>
      </c>
      <c r="H6" s="9" t="s">
        <v>11</v>
      </c>
      <c r="I6" s="8">
        <f>-SUMIFS('SOC Detail Expenses'!S:S,'SOC Detail Expenses'!K:K,'FIHI (PBC MIG)'!B6,'SOC Detail Expenses'!H:H,'FIHI (PBC MIG)'!$C$1)</f>
        <v>2094.19</v>
      </c>
      <c r="J6" s="8">
        <f>-SUMIFS('SOC Detail Mgmt Fees'!S:S,'SOC Detail Mgmt Fees'!K:K,'FIHI (PBC MIG)'!B6,'SOC Detail Mgmt Fees'!H:H,'FIHI (PBC MIG)'!$C$1)</f>
        <v>9419.4800000000014</v>
      </c>
      <c r="K6" s="37">
        <f>-SUMIFS('SOC Detail Mgmt Fees'!S:S,'SOC Detail Mgmt Fees'!H:H,'FIHI (PBC MIG)'!$C$1,'SOC Detail Mgmt Fees'!R:R,'FIHI (PBC MIG)'!$K$1,'SOC Detail Mgmt Fees'!K:K,'FIHI (PBC MIG)'!B6)</f>
        <v>13832.42</v>
      </c>
      <c r="L6" s="26"/>
      <c r="M6" s="26"/>
      <c r="N6" s="56">
        <f t="shared" ref="N6:N32" si="4">+G6/E6-1</f>
        <v>9.8194420755004508E-4</v>
      </c>
      <c r="O6" s="57">
        <f t="shared" ref="O6:O32" si="5">(J6+I6)/E6</f>
        <v>5.624263002178784E-5</v>
      </c>
      <c r="P6" s="57">
        <f t="shared" ref="P6:P32" si="6">(K6+I6)/E6</f>
        <v>7.7799210306644744E-5</v>
      </c>
      <c r="Q6" s="27">
        <f t="shared" ref="Q6:Q32" si="7">+G6-E6+J6+I6</f>
        <v>212531.67999996067</v>
      </c>
      <c r="R6" s="63">
        <f t="shared" ref="R6:R32" si="8">+Q6/E6</f>
        <v>1.0381868375719291E-3</v>
      </c>
      <c r="S6" s="16"/>
      <c r="T6" t="s">
        <v>376</v>
      </c>
      <c r="U6" s="51">
        <f t="shared" si="0"/>
        <v>4.2097980209121E-3</v>
      </c>
      <c r="V6" s="51">
        <f t="shared" si="1"/>
        <v>3.9807545803269839E-3</v>
      </c>
      <c r="W6" s="109">
        <f t="shared" si="2"/>
        <v>1.0042097980209121</v>
      </c>
      <c r="X6" s="109">
        <f t="shared" si="3"/>
        <v>1.003980754580327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MIG)'!B7,'SOC Detail Cap Acct'!H:H,'FIHI (PBC MIG)'!$C$1,'SOC Detail Cap Acct'!R:R,'FIHI (PBC MIG)'!$E$1)+SUMIFS('SOC Detail Cap Acct'!S:S,'SOC Detail Cap Acct'!K:K,'FIHI (PBC MIG)'!B7,'SOC Detail Cap Acct'!H:H,'FIHI (PBC MIG)'!$C$1,'SOC Detail Cap Acct'!R:R,'FIHI (PBC MIG)'!$E$2)+SUMIFS('SOC Detail Cap Acct'!S:S,'SOC Detail Cap Acct'!K:K,'FIHI (PBC MIG)'!B7,'SOC Detail Cap Acct'!H:H,'FIHI (PBC MIG)'!$C$1,'SOC Detail Cap Acct'!R:R,'FIHI (PBC MIG)'!$E$3)</f>
        <v>204915306.71999997</v>
      </c>
      <c r="F7" s="8" t="s">
        <v>11</v>
      </c>
      <c r="G7" s="7">
        <f>SUMIFS('SOC Detail Cap Acct'!S:S,'SOC Detail Cap Acct'!K:K,'FIHI (PBC MIG)'!B7,'SOC Detail Cap Acct'!H:H,'FIHI (PBC MIG)'!$C$1,'SOC Detail Cap Acct'!R:R,'FIHI (PBC MIG)'!$G$1)-SUMIFS('SOC Detail Cap Acct'!S:S,'SOC Detail Cap Acct'!K:K,'FIHI (PBC MIG)'!B7,'SOC Detail Cap Acct'!H:H,'FIHI (PBC MIG)'!$C$1,'SOC Detail Cap Acct'!R:R,'FIHI (PBC MIG)'!$G$2)</f>
        <v>205259909.23000002</v>
      </c>
      <c r="H7" s="9" t="s">
        <v>11</v>
      </c>
      <c r="I7" s="8">
        <f>-SUMIFS('SOC Detail Expenses'!S:S,'SOC Detail Expenses'!K:K,'FIHI (PBC MIG)'!B7,'SOC Detail Expenses'!H:H,'FIHI (PBC MIG)'!$C$1)</f>
        <v>3590.04</v>
      </c>
      <c r="J7" s="8">
        <f>-SUMIFS('SOC Detail Mgmt Fees'!S:S,'SOC Detail Mgmt Fees'!K:K,'FIHI (PBC MIG)'!B7,'SOC Detail Mgmt Fees'!H:H,'FIHI (PBC MIG)'!$C$1)</f>
        <v>14427.840000000004</v>
      </c>
      <c r="K7" s="37">
        <f>-SUMIFS('SOC Detail Mgmt Fees'!S:S,'SOC Detail Mgmt Fees'!H:H,'FIHI (PBC MIG)'!$C$1,'SOC Detail Mgmt Fees'!R:R,'FIHI (PBC MIG)'!$K$1,'SOC Detail Mgmt Fees'!K:K,'FIHI (PBC MIG)'!B7)</f>
        <v>23712.720000000001</v>
      </c>
      <c r="L7" s="26"/>
      <c r="M7" s="26"/>
      <c r="N7" s="56">
        <f t="shared" si="4"/>
        <v>1.6816826205712232E-3</v>
      </c>
      <c r="O7" s="57">
        <f t="shared" si="5"/>
        <v>8.792842412997466E-5</v>
      </c>
      <c r="P7" s="57">
        <f t="shared" si="6"/>
        <v>1.3323924130912774E-4</v>
      </c>
      <c r="Q7" s="27">
        <f t="shared" si="7"/>
        <v>362620.39000005007</v>
      </c>
      <c r="R7" s="63">
        <f t="shared" si="8"/>
        <v>1.7696110447012201E-3</v>
      </c>
      <c r="S7" s="16"/>
      <c r="T7" t="s">
        <v>377</v>
      </c>
      <c r="U7" s="51">
        <f t="shared" si="0"/>
        <v>4.8135243153732193E-3</v>
      </c>
      <c r="V7" s="51">
        <f t="shared" si="1"/>
        <v>4.5403049285104302E-3</v>
      </c>
      <c r="W7" s="109">
        <f t="shared" si="2"/>
        <v>1.0048135243153733</v>
      </c>
      <c r="X7" s="109">
        <f t="shared" si="3"/>
        <v>1.0045403049285104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MIG)'!B8,'SOC Detail Cap Acct'!H:H,'FIHI (PBC MIG)'!$C$1,'SOC Detail Cap Acct'!R:R,'FIHI (PBC MIG)'!$E$1)+SUMIFS('SOC Detail Cap Acct'!S:S,'SOC Detail Cap Acct'!K:K,'FIHI (PBC MIG)'!B8,'SOC Detail Cap Acct'!H:H,'FIHI (PBC MIG)'!$C$1,'SOC Detail Cap Acct'!R:R,'FIHI (PBC MIG)'!$E$2)+SUMIFS('SOC Detail Cap Acct'!S:S,'SOC Detail Cap Acct'!K:K,'FIHI (PBC MIG)'!B8,'SOC Detail Cap Acct'!H:H,'FIHI (PBC MIG)'!$C$1,'SOC Detail Cap Acct'!R:R,'FIHI (PBC MIG)'!$E$3)</f>
        <v>205259909.23000002</v>
      </c>
      <c r="F8" s="8" t="s">
        <v>11</v>
      </c>
      <c r="G8" s="7">
        <f>SUMIFS('SOC Detail Cap Acct'!S:S,'SOC Detail Cap Acct'!K:K,'FIHI (PBC MIG)'!B8,'SOC Detail Cap Acct'!H:H,'FIHI (PBC MIG)'!$C$1,'SOC Detail Cap Acct'!R:R,'FIHI (PBC MIG)'!$G$1)-SUMIFS('SOC Detail Cap Acct'!S:S,'SOC Detail Cap Acct'!K:K,'FIHI (PBC MIG)'!B8,'SOC Detail Cap Acct'!H:H,'FIHI (PBC MIG)'!$C$1,'SOC Detail Cap Acct'!R:R,'FIHI (PBC MIG)'!$G$2)</f>
        <v>205518361.13</v>
      </c>
      <c r="H8" s="9" t="s">
        <v>11</v>
      </c>
      <c r="I8" s="8">
        <f>-SUMIFS('SOC Detail Expenses'!S:S,'SOC Detail Expenses'!K:K,'FIHI (PBC MIG)'!B8,'SOC Detail Expenses'!H:H,'FIHI (PBC MIG)'!$C$1)</f>
        <v>2692.53</v>
      </c>
      <c r="J8" s="8">
        <f>-SUMIFS('SOC Detail Mgmt Fees'!S:S,'SOC Detail Mgmt Fees'!K:K,'FIHI (PBC MIG)'!B8,'SOC Detail Mgmt Fees'!H:H,'FIHI (PBC MIG)'!$C$1)</f>
        <v>13277.880000000005</v>
      </c>
      <c r="K8" s="37">
        <f>-SUMIFS('SOC Detail Mgmt Fees'!S:S,'SOC Detail Mgmt Fees'!H:H,'FIHI (PBC MIG)'!$C$1,'SOC Detail Mgmt Fees'!R:R,'FIHI (PBC MIG)'!$K$1,'SOC Detail Mgmt Fees'!K:K,'FIHI (PBC MIG)'!B8)</f>
        <v>17784.54</v>
      </c>
      <c r="L8" s="26"/>
      <c r="M8" s="26"/>
      <c r="N8" s="56">
        <f t="shared" si="4"/>
        <v>1.2591445692902159E-3</v>
      </c>
      <c r="O8" s="57">
        <f t="shared" si="5"/>
        <v>7.7805792957380061E-5</v>
      </c>
      <c r="P8" s="57">
        <f t="shared" si="6"/>
        <v>9.9761663526094687E-5</v>
      </c>
      <c r="Q8" s="27">
        <f t="shared" si="7"/>
        <v>274422.30999997619</v>
      </c>
      <c r="R8" s="63">
        <f t="shared" si="8"/>
        <v>1.3369503622476886E-3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MIG)'!B9,'SOC Detail Cap Acct'!H:H,'FIHI (PBC MIG)'!$C$1,'SOC Detail Cap Acct'!R:R,'FIHI (PBC MIG)'!$E$1)+SUMIFS('SOC Detail Cap Acct'!S:S,'SOC Detail Cap Acct'!K:K,'FIHI (PBC MIG)'!B9,'SOC Detail Cap Acct'!H:H,'FIHI (PBC MIG)'!$C$1,'SOC Detail Cap Acct'!R:R,'FIHI (PBC MIG)'!$E$2)+SUMIFS('SOC Detail Cap Acct'!S:S,'SOC Detail Cap Acct'!K:K,'FIHI (PBC MIG)'!B9,'SOC Detail Cap Acct'!H:H,'FIHI (PBC MIG)'!$C$1,'SOC Detail Cap Acct'!R:R,'FIHI (PBC MIG)'!$E$3)</f>
        <v>267094475.34</v>
      </c>
      <c r="F9" s="8" t="s">
        <v>11</v>
      </c>
      <c r="G9" s="7">
        <f>SUMIFS('SOC Detail Cap Acct'!S:S,'SOC Detail Cap Acct'!K:K,'FIHI (PBC MIG)'!B9,'SOC Detail Cap Acct'!H:H,'FIHI (PBC MIG)'!$C$1,'SOC Detail Cap Acct'!R:R,'FIHI (PBC MIG)'!$G$1)-SUMIFS('SOC Detail Cap Acct'!S:S,'SOC Detail Cap Acct'!K:K,'FIHI (PBC MIG)'!B9,'SOC Detail Cap Acct'!H:H,'FIHI (PBC MIG)'!$C$1,'SOC Detail Cap Acct'!R:R,'FIHI (PBC MIG)'!$G$2)</f>
        <v>267362460.13999999</v>
      </c>
      <c r="H9" s="9" t="s">
        <v>11</v>
      </c>
      <c r="I9" s="8">
        <f>-SUMIFS('SOC Detail Expenses'!S:S,'SOC Detail Expenses'!K:K,'FIHI (PBC MIG)'!B9,'SOC Detail Expenses'!H:H,'FIHI (PBC MIG)'!$C$1)</f>
        <v>2533.2999999999997</v>
      </c>
      <c r="J9" s="8">
        <f>-SUMIFS('SOC Detail Mgmt Fees'!S:S,'SOC Detail Mgmt Fees'!K:K,'FIHI (PBC MIG)'!B9,'SOC Detail Mgmt Fees'!H:H,'FIHI (PBC MIG)'!$C$1)</f>
        <v>8868.2299999999977</v>
      </c>
      <c r="K9" s="37">
        <f>-SUMIFS('SOC Detail Mgmt Fees'!S:S,'SOC Detail Mgmt Fees'!H:H,'FIHI (PBC MIG)'!$C$1,'SOC Detail Mgmt Fees'!R:R,'FIHI (PBC MIG)'!$K$1,'SOC Detail Mgmt Fees'!K:K,'FIHI (PBC MIG)'!B9)</f>
        <v>18047.400000000001</v>
      </c>
      <c r="L9" s="26"/>
      <c r="M9" s="26"/>
      <c r="N9" s="56">
        <f t="shared" si="4"/>
        <v>1.0033333698080682E-3</v>
      </c>
      <c r="O9" s="57">
        <f t="shared" si="5"/>
        <v>4.2687255082630704E-5</v>
      </c>
      <c r="P9" s="57">
        <f t="shared" si="6"/>
        <v>7.7054008600520982E-5</v>
      </c>
      <c r="Q9" s="27">
        <f t="shared" si="7"/>
        <v>279386.32999998209</v>
      </c>
      <c r="R9" s="63">
        <f t="shared" si="8"/>
        <v>1.0460206248906311E-3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MIG)'!B10,'SOC Detail Cap Acct'!H:H,'FIHI (PBC MIG)'!$C$1,'SOC Detail Cap Acct'!R:R,'FIHI (PBC MIG)'!$E$1)+SUMIFS('SOC Detail Cap Acct'!S:S,'SOC Detail Cap Acct'!K:K,'FIHI (PBC MIG)'!B10,'SOC Detail Cap Acct'!H:H,'FIHI (PBC MIG)'!$C$1,'SOC Detail Cap Acct'!R:R,'FIHI (PBC MIG)'!$E$2)+SUMIFS('SOC Detail Cap Acct'!S:S,'SOC Detail Cap Acct'!K:K,'FIHI (PBC MIG)'!B10,'SOC Detail Cap Acct'!H:H,'FIHI (PBC MIG)'!$C$1,'SOC Detail Cap Acct'!R:R,'FIHI (PBC MIG)'!$E$3)</f>
        <v>267362460.13999999</v>
      </c>
      <c r="F10" s="8" t="s">
        <v>11</v>
      </c>
      <c r="G10" s="7">
        <f>SUMIFS('SOC Detail Cap Acct'!S:S,'SOC Detail Cap Acct'!K:K,'FIHI (PBC MIG)'!B10,'SOC Detail Cap Acct'!H:H,'FIHI (PBC MIG)'!$C$1,'SOC Detail Cap Acct'!R:R,'FIHI (PBC MIG)'!$G$1)-SUMIFS('SOC Detail Cap Acct'!S:S,'SOC Detail Cap Acct'!K:K,'FIHI (PBC MIG)'!B10,'SOC Detail Cap Acct'!H:H,'FIHI (PBC MIG)'!$C$1,'SOC Detail Cap Acct'!R:R,'FIHI (PBC MIG)'!$G$2)</f>
        <v>267821862.81</v>
      </c>
      <c r="H10" s="9" t="s">
        <v>11</v>
      </c>
      <c r="I10" s="8">
        <f>-SUMIFS('SOC Detail Expenses'!S:S,'SOC Detail Expenses'!K:K,'FIHI (PBC MIG)'!B10,'SOC Detail Expenses'!H:H,'FIHI (PBC MIG)'!$C$1)</f>
        <v>4342.7999999999993</v>
      </c>
      <c r="J10" s="8">
        <f>-SUMIFS('SOC Detail Mgmt Fees'!S:S,'SOC Detail Mgmt Fees'!K:K,'FIHI (PBC MIG)'!B10,'SOC Detail Mgmt Fees'!H:H,'FIHI (PBC MIG)'!$C$1)</f>
        <v>24679.5</v>
      </c>
      <c r="K10" s="37">
        <f>-SUMIFS('SOC Detail Mgmt Fees'!S:S,'SOC Detail Mgmt Fees'!H:H,'FIHI (PBC MIG)'!$C$1,'SOC Detail Mgmt Fees'!R:R,'FIHI (PBC MIG)'!$K$1,'SOC Detail Mgmt Fees'!K:K,'FIHI (PBC MIG)'!B10)</f>
        <v>30938.400000000001</v>
      </c>
      <c r="L10" s="26"/>
      <c r="M10" s="26"/>
      <c r="N10" s="56">
        <f t="shared" si="4"/>
        <v>1.7182766412286998E-3</v>
      </c>
      <c r="O10" s="57">
        <f t="shared" si="5"/>
        <v>1.0855039254502276E-4</v>
      </c>
      <c r="P10" s="57">
        <f t="shared" si="6"/>
        <v>1.3196018611410731E-4</v>
      </c>
      <c r="Q10" s="27">
        <f t="shared" si="7"/>
        <v>488424.97000001668</v>
      </c>
      <c r="R10" s="63">
        <f t="shared" si="8"/>
        <v>1.82682703377378E-3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MIG)'!B11,'SOC Detail Cap Acct'!H:H,'FIHI (PBC MIG)'!$C$1,'SOC Detail Cap Acct'!R:R,'FIHI (PBC MIG)'!$E$1)+SUMIFS('SOC Detail Cap Acct'!S:S,'SOC Detail Cap Acct'!K:K,'FIHI (PBC MIG)'!B11,'SOC Detail Cap Acct'!H:H,'FIHI (PBC MIG)'!$C$1,'SOC Detail Cap Acct'!R:R,'FIHI (PBC MIG)'!$E$2)+SUMIFS('SOC Detail Cap Acct'!S:S,'SOC Detail Cap Acct'!K:K,'FIHI (PBC MIG)'!B11,'SOC Detail Cap Acct'!H:H,'FIHI (PBC MIG)'!$C$1,'SOC Detail Cap Acct'!R:R,'FIHI (PBC MIG)'!$E$3)</f>
        <v>267821862.81</v>
      </c>
      <c r="F11" s="8" t="s">
        <v>11</v>
      </c>
      <c r="G11" s="7">
        <f>SUMIFS('SOC Detail Cap Acct'!S:S,'SOC Detail Cap Acct'!K:K,'FIHI (PBC MIG)'!B11,'SOC Detail Cap Acct'!H:H,'FIHI (PBC MIG)'!$C$1,'SOC Detail Cap Acct'!R:R,'FIHI (PBC MIG)'!$G$1)-SUMIFS('SOC Detail Cap Acct'!S:S,'SOC Detail Cap Acct'!K:K,'FIHI (PBC MIG)'!B11,'SOC Detail Cap Acct'!H:H,'FIHI (PBC MIG)'!$C$1,'SOC Detail Cap Acct'!R:R,'FIHI (PBC MIG)'!$G$2)</f>
        <v>268166414.77989998</v>
      </c>
      <c r="H11" s="9" t="s">
        <v>11</v>
      </c>
      <c r="I11" s="8">
        <f>-SUMIFS('SOC Detail Expenses'!S:S,'SOC Detail Expenses'!K:K,'FIHI (PBC MIG)'!B11,'SOC Detail Expenses'!H:H,'FIHI (PBC MIG)'!$C$1)</f>
        <v>3257.099999999999</v>
      </c>
      <c r="J11" s="8">
        <f>-SUMIFS('SOC Detail Mgmt Fees'!S:S,'SOC Detail Mgmt Fees'!K:K,'FIHI (PBC MIG)'!B11,'SOC Detail Mgmt Fees'!H:H,'FIHI (PBC MIG)'!$C$1)</f>
        <v>21502.230100000001</v>
      </c>
      <c r="K11" s="37">
        <f>-SUMIFS('SOC Detail Mgmt Fees'!S:S,'SOC Detail Mgmt Fees'!H:H,'FIHI (PBC MIG)'!$C$1,'SOC Detail Mgmt Fees'!R:R,'FIHI (PBC MIG)'!$K$1,'SOC Detail Mgmt Fees'!K:K,'FIHI (PBC MIG)'!B11)</f>
        <v>23203.8</v>
      </c>
      <c r="L11" s="26"/>
      <c r="M11" s="26"/>
      <c r="N11" s="56">
        <f t="shared" si="4"/>
        <v>1.2864968015864342E-3</v>
      </c>
      <c r="O11" s="57">
        <f t="shared" si="5"/>
        <v>9.2447008770023124E-5</v>
      </c>
      <c r="P11" s="57">
        <f t="shared" si="6"/>
        <v>9.8800373212145381E-5</v>
      </c>
      <c r="Q11" s="27">
        <f t="shared" si="7"/>
        <v>369311.29999998218</v>
      </c>
      <c r="R11" s="63">
        <f t="shared" si="8"/>
        <v>1.3789438103564439E-3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MIG)'!B12,'SOC Detail Cap Acct'!H:H,'FIHI (PBC MIG)'!$C$1,'SOC Detail Cap Acct'!R:R,'FIHI (PBC MIG)'!$E$1)+SUMIFS('SOC Detail Cap Acct'!S:S,'SOC Detail Cap Acct'!K:K,'FIHI (PBC MIG)'!B12,'SOC Detail Cap Acct'!H:H,'FIHI (PBC MIG)'!$C$1,'SOC Detail Cap Acct'!R:R,'FIHI (PBC MIG)'!$E$2)+SUMIFS('SOC Detail Cap Acct'!S:S,'SOC Detail Cap Acct'!K:K,'FIHI (PBC MIG)'!B12,'SOC Detail Cap Acct'!H:H,'FIHI (PBC MIG)'!$C$1,'SOC Detail Cap Acct'!R:R,'FIHI (PBC MIG)'!$E$3)</f>
        <v>388933962.50989997</v>
      </c>
      <c r="F12" s="8" t="s">
        <v>11</v>
      </c>
      <c r="G12" s="7">
        <f>SUMIFS('SOC Detail Cap Acct'!S:S,'SOC Detail Cap Acct'!K:K,'FIHI (PBC MIG)'!B12,'SOC Detail Cap Acct'!H:H,'FIHI (PBC MIG)'!$C$1,'SOC Detail Cap Acct'!R:R,'FIHI (PBC MIG)'!$G$1)-SUMIFS('SOC Detail Cap Acct'!S:S,'SOC Detail Cap Acct'!K:K,'FIHI (PBC MIG)'!B12,'SOC Detail Cap Acct'!H:H,'FIHI (PBC MIG)'!$C$1,'SOC Detail Cap Acct'!R:R,'FIHI (PBC MIG)'!$G$2)</f>
        <v>389279465.51990002</v>
      </c>
      <c r="H12" s="9" t="s">
        <v>11</v>
      </c>
      <c r="I12" s="8">
        <f>-SUMIFS('SOC Detail Expenses'!S:S,'SOC Detail Expenses'!K:K,'FIHI (PBC MIG)'!B12,'SOC Detail Expenses'!H:H,'FIHI (PBC MIG)'!$C$1)</f>
        <v>3094.1400000000008</v>
      </c>
      <c r="J12" s="8">
        <f>-SUMIFS('SOC Detail Mgmt Fees'!S:S,'SOC Detail Mgmt Fees'!K:K,'FIHI (PBC MIG)'!B12,'SOC Detail Mgmt Fees'!H:H,'FIHI (PBC MIG)'!$C$1)</f>
        <v>11663.880000000001</v>
      </c>
      <c r="K12" s="37">
        <f>-SUMIFS('SOC Detail Mgmt Fees'!S:S,'SOC Detail Mgmt Fees'!H:H,'FIHI (PBC MIG)'!$C$1,'SOC Detail Mgmt Fees'!R:R,'FIHI (PBC MIG)'!$K$1,'SOC Detail Mgmt Fees'!K:K,'FIHI (PBC MIG)'!B12)</f>
        <v>22525.74</v>
      </c>
      <c r="L12" s="26"/>
      <c r="M12" s="26"/>
      <c r="N12" s="56">
        <f t="shared" si="4"/>
        <v>8.8833335039817385E-4</v>
      </c>
      <c r="O12" s="57">
        <f t="shared" si="5"/>
        <v>3.7944796347334539E-5</v>
      </c>
      <c r="P12" s="57">
        <f t="shared" si="6"/>
        <v>6.5872056620274884E-5</v>
      </c>
      <c r="Q12" s="27">
        <f t="shared" si="7"/>
        <v>360261.03000005009</v>
      </c>
      <c r="R12" s="63">
        <f t="shared" si="8"/>
        <v>9.2627814674549011E-4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MIG)'!B13,'SOC Detail Cap Acct'!H:H,'FIHI (PBC MIG)'!$C$1,'SOC Detail Cap Acct'!R:R,'FIHI (PBC MIG)'!$E$1)+SUMIFS('SOC Detail Cap Acct'!S:S,'SOC Detail Cap Acct'!K:K,'FIHI (PBC MIG)'!B13,'SOC Detail Cap Acct'!H:H,'FIHI (PBC MIG)'!$C$1,'SOC Detail Cap Acct'!R:R,'FIHI (PBC MIG)'!$E$2)+SUMIFS('SOC Detail Cap Acct'!S:S,'SOC Detail Cap Acct'!K:K,'FIHI (PBC MIG)'!B13,'SOC Detail Cap Acct'!H:H,'FIHI (PBC MIG)'!$C$1,'SOC Detail Cap Acct'!R:R,'FIHI (PBC MIG)'!$E$3)</f>
        <v>389279465.51990002</v>
      </c>
      <c r="F13" s="8" t="s">
        <v>11</v>
      </c>
      <c r="G13" s="7">
        <f>SUMIFS('SOC Detail Cap Acct'!S:S,'SOC Detail Cap Acct'!K:K,'FIHI (PBC MIG)'!B13,'SOC Detail Cap Acct'!H:H,'FIHI (PBC MIG)'!$C$1,'SOC Detail Cap Acct'!R:R,'FIHI (PBC MIG)'!$G$1)-SUMIFS('SOC Detail Cap Acct'!S:S,'SOC Detail Cap Acct'!K:K,'FIHI (PBC MIG)'!B13,'SOC Detail Cap Acct'!H:H,'FIHI (PBC MIG)'!$C$1,'SOC Detail Cap Acct'!R:R,'FIHI (PBC MIG)'!$G$2)</f>
        <v>389624968.5499</v>
      </c>
      <c r="H13" s="9" t="s">
        <v>11</v>
      </c>
      <c r="I13" s="8">
        <f>-SUMIFS('SOC Detail Expenses'!S:S,'SOC Detail Expenses'!K:K,'FIHI (PBC MIG)'!B13,'SOC Detail Expenses'!H:H,'FIHI (PBC MIG)'!$C$1)</f>
        <v>3094.1400000000008</v>
      </c>
      <c r="J13" s="8">
        <f>-SUMIFS('SOC Detail Mgmt Fees'!S:S,'SOC Detail Mgmt Fees'!K:K,'FIHI (PBC MIG)'!B13,'SOC Detail Mgmt Fees'!H:H,'FIHI (PBC MIG)'!$C$1)</f>
        <v>15580.260000000004</v>
      </c>
      <c r="K13" s="37">
        <f>-SUMIFS('SOC Detail Mgmt Fees'!S:S,'SOC Detail Mgmt Fees'!H:H,'FIHI (PBC MIG)'!$C$1,'SOC Detail Mgmt Fees'!R:R,'FIHI (PBC MIG)'!$K$1,'SOC Detail Mgmt Fees'!K:K,'FIHI (PBC MIG)'!B13)</f>
        <v>22525.74</v>
      </c>
      <c r="L13" s="26"/>
      <c r="M13" s="26"/>
      <c r="N13" s="56">
        <f t="shared" si="4"/>
        <v>8.8754496602727606E-4</v>
      </c>
      <c r="O13" s="57">
        <f t="shared" si="5"/>
        <v>4.7971705815665143E-5</v>
      </c>
      <c r="P13" s="57">
        <f t="shared" si="6"/>
        <v>6.5813592211403995E-5</v>
      </c>
      <c r="Q13" s="27">
        <f t="shared" si="7"/>
        <v>364177.42999997141</v>
      </c>
      <c r="R13" s="63">
        <f t="shared" si="8"/>
        <v>9.3551667184292977E-4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MIG)'!B14,'SOC Detail Cap Acct'!H:H,'FIHI (PBC MIG)'!$C$1,'SOC Detail Cap Acct'!R:R,'FIHI (PBC MIG)'!$E$1)+SUMIFS('SOC Detail Cap Acct'!S:S,'SOC Detail Cap Acct'!K:K,'FIHI (PBC MIG)'!B14,'SOC Detail Cap Acct'!H:H,'FIHI (PBC MIG)'!$C$1,'SOC Detail Cap Acct'!R:R,'FIHI (PBC MIG)'!$E$2)+SUMIFS('SOC Detail Cap Acct'!S:S,'SOC Detail Cap Acct'!K:K,'FIHI (PBC MIG)'!B14,'SOC Detail Cap Acct'!H:H,'FIHI (PBC MIG)'!$C$1,'SOC Detail Cap Acct'!R:R,'FIHI (PBC MIG)'!$E$3)</f>
        <v>380689120.68989998</v>
      </c>
      <c r="F14" s="8" t="s">
        <v>11</v>
      </c>
      <c r="G14" s="7">
        <f>SUMIFS('SOC Detail Cap Acct'!S:S,'SOC Detail Cap Acct'!K:K,'FIHI (PBC MIG)'!B14,'SOC Detail Cap Acct'!H:H,'FIHI (PBC MIG)'!$C$1,'SOC Detail Cap Acct'!R:R,'FIHI (PBC MIG)'!$G$1)-SUMIFS('SOC Detail Cap Acct'!S:S,'SOC Detail Cap Acct'!K:K,'FIHI (PBC MIG)'!B14,'SOC Detail Cap Acct'!H:H,'FIHI (PBC MIG)'!$C$1,'SOC Detail Cap Acct'!R:R,'FIHI (PBC MIG)'!$G$2)</f>
        <v>381251752.48990005</v>
      </c>
      <c r="H14" s="9" t="s">
        <v>11</v>
      </c>
      <c r="I14" s="8">
        <f>-SUMIFS('SOC Detail Expenses'!S:S,'SOC Detail Expenses'!K:K,'FIHI (PBC MIG)'!B14,'SOC Detail Expenses'!H:H,'FIHI (PBC MIG)'!$C$1)</f>
        <v>4755.5999999999995</v>
      </c>
      <c r="J14" s="8">
        <f>-SUMIFS('SOC Detail Mgmt Fees'!S:S,'SOC Detail Mgmt Fees'!K:K,'FIHI (PBC MIG)'!B14,'SOC Detail Mgmt Fees'!H:H,'FIHI (PBC MIG)'!$C$1)</f>
        <v>31355.000000000004</v>
      </c>
      <c r="K14" s="37">
        <f>-SUMIFS('SOC Detail Mgmt Fees'!S:S,'SOC Detail Mgmt Fees'!H:H,'FIHI (PBC MIG)'!$C$1,'SOC Detail Mgmt Fees'!R:R,'FIHI (PBC MIG)'!$K$1,'SOC Detail Mgmt Fees'!K:K,'FIHI (PBC MIG)'!B14)</f>
        <v>36681.899999999994</v>
      </c>
      <c r="L14" s="26"/>
      <c r="M14" s="26"/>
      <c r="N14" s="56">
        <f t="shared" si="4"/>
        <v>1.4779298104985461E-3</v>
      </c>
      <c r="O14" s="57">
        <f t="shared" si="5"/>
        <v>9.4855875929837288E-5</v>
      </c>
      <c r="P14" s="57">
        <f t="shared" si="6"/>
        <v>1.0884865825665127E-4</v>
      </c>
      <c r="Q14" s="27">
        <f t="shared" si="7"/>
        <v>598742.4000000715</v>
      </c>
      <c r="R14" s="63">
        <f t="shared" si="8"/>
        <v>1.5727856864283557E-3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MIG)'!B15,'SOC Detail Cap Acct'!H:H,'FIHI (PBC MIG)'!$C$1,'SOC Detail Cap Acct'!R:R,'FIHI (PBC MIG)'!$E$1)+SUMIFS('SOC Detail Cap Acct'!S:S,'SOC Detail Cap Acct'!K:K,'FIHI (PBC MIG)'!B15,'SOC Detail Cap Acct'!H:H,'FIHI (PBC MIG)'!$C$1,'SOC Detail Cap Acct'!R:R,'FIHI (PBC MIG)'!$E$2)+SUMIFS('SOC Detail Cap Acct'!S:S,'SOC Detail Cap Acct'!K:K,'FIHI (PBC MIG)'!B15,'SOC Detail Cap Acct'!H:H,'FIHI (PBC MIG)'!$C$1,'SOC Detail Cap Acct'!R:R,'FIHI (PBC MIG)'!$E$3)</f>
        <v>0</v>
      </c>
      <c r="F15" s="8" t="s">
        <v>11</v>
      </c>
      <c r="G15" s="7">
        <f>SUMIFS('SOC Detail Cap Acct'!S:S,'SOC Detail Cap Acct'!K:K,'FIHI (PBC MIG)'!B15,'SOC Detail Cap Acct'!H:H,'FIHI (PBC MIG)'!$C$1,'SOC Detail Cap Acct'!R:R,'FIHI (PBC MIG)'!$G$1)-SUMIFS('SOC Detail Cap Acct'!S:S,'SOC Detail Cap Acct'!K:K,'FIHI (PBC MIG)'!B15,'SOC Detail Cap Acct'!H:H,'FIHI (PBC MIG)'!$C$1,'SOC Detail Cap Acct'!R:R,'FIHI (PBC MIG)'!$G$2)</f>
        <v>0</v>
      </c>
      <c r="H15" s="9" t="s">
        <v>11</v>
      </c>
      <c r="I15" s="8">
        <f>-SUMIFS('SOC Detail Expenses'!S:S,'SOC Detail Expenses'!K:K,'FIHI (PBC MIG)'!B15,'SOC Detail Expenses'!H:H,'FIHI (PBC MIG)'!$C$1)</f>
        <v>0</v>
      </c>
      <c r="J15" s="8">
        <f>-SUMIFS('SOC Detail Mgmt Fees'!S:S,'SOC Detail Mgmt Fees'!K:K,'FIHI (PBC MIG)'!B15,'SOC Detail Mgmt Fees'!H:H,'FIHI (PBC MIG)'!$C$1)</f>
        <v>0</v>
      </c>
      <c r="K15" s="37">
        <f>-SUMIFS('SOC Detail Mgmt Fees'!S:S,'SOC Detail Mgmt Fees'!H:H,'FIHI (PBC MIG)'!$C$1,'SOC Detail Mgmt Fees'!R:R,'FIHI (PBC MIG)'!$K$1,'SOC Detail Mgmt Fees'!K:K,'FIHI (PBC MIG)'!B15)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MIG)'!B16,'SOC Detail Cap Acct'!H:H,'FIHI (PBC MIG)'!$C$1,'SOC Detail Cap Acct'!R:R,'FIHI (PBC MIG)'!$E$1)+SUMIFS('SOC Detail Cap Acct'!S:S,'SOC Detail Cap Acct'!K:K,'FIHI (PBC MIG)'!B16,'SOC Detail Cap Acct'!H:H,'FIHI (PBC MIG)'!$C$1,'SOC Detail Cap Acct'!R:R,'FIHI (PBC MIG)'!$E$2)+SUMIFS('SOC Detail Cap Acct'!S:S,'SOC Detail Cap Acct'!K:K,'FIHI (PBC MIG)'!B16,'SOC Detail Cap Acct'!H:H,'FIHI (PBC MIG)'!$C$1,'SOC Detail Cap Acct'!R:R,'FIHI (PBC MIG)'!$E$3)</f>
        <v>0</v>
      </c>
      <c r="F16" s="8" t="s">
        <v>11</v>
      </c>
      <c r="G16" s="7">
        <f>SUMIFS('SOC Detail Cap Acct'!S:S,'SOC Detail Cap Acct'!K:K,'FIHI (PBC MIG)'!B16,'SOC Detail Cap Acct'!H:H,'FIHI (PBC MIG)'!$C$1,'SOC Detail Cap Acct'!R:R,'FIHI (PBC MIG)'!$G$1)-SUMIFS('SOC Detail Cap Acct'!S:S,'SOC Detail Cap Acct'!K:K,'FIHI (PBC MIG)'!B16,'SOC Detail Cap Acct'!H:H,'FIHI (PBC MIG)'!$C$1,'SOC Detail Cap Acct'!R:R,'FIHI (PBC MIG)'!$G$2)</f>
        <v>0</v>
      </c>
      <c r="H16" s="9" t="s">
        <v>11</v>
      </c>
      <c r="I16" s="8">
        <f>-SUMIFS('SOC Detail Expenses'!S:S,'SOC Detail Expenses'!K:K,'FIHI (PBC MIG)'!B16,'SOC Detail Expenses'!H:H,'FIHI (PBC MIG)'!$C$1)</f>
        <v>0</v>
      </c>
      <c r="J16" s="8">
        <f>-SUMIFS('SOC Detail Mgmt Fees'!S:S,'SOC Detail Mgmt Fees'!K:K,'FIHI (PBC MIG)'!B16,'SOC Detail Mgmt Fees'!H:H,'FIHI (PBC MIG)'!$C$1)</f>
        <v>0</v>
      </c>
      <c r="K16" s="37">
        <f>-SUMIFS('SOC Detail Mgmt Fees'!S:S,'SOC Detail Mgmt Fees'!H:H,'FIHI (PBC MIG)'!$C$1,'SOC Detail Mgmt Fees'!R:R,'FIHI (PBC MIG)'!$K$1,'SOC Detail Mgmt Fees'!K:K,'FIHI (PBC MIG)'!B16)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19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MIG)'!B17,'SOC Detail Cap Acct'!H:H,'FIHI (PBC MIG)'!$C$1,'SOC Detail Cap Acct'!R:R,'FIHI (PBC MIG)'!$E$1)+SUMIFS('SOC Detail Cap Acct'!S:S,'SOC Detail Cap Acct'!K:K,'FIHI (PBC MIG)'!B17,'SOC Detail Cap Acct'!H:H,'FIHI (PBC MIG)'!$C$1,'SOC Detail Cap Acct'!R:R,'FIHI (PBC MIG)'!$E$2)+SUMIFS('SOC Detail Cap Acct'!S:S,'SOC Detail Cap Acct'!K:K,'FIHI (PBC MIG)'!B17,'SOC Detail Cap Acct'!H:H,'FIHI (PBC MIG)'!$C$1,'SOC Detail Cap Acct'!R:R,'FIHI (PBC MIG)'!$E$3)</f>
        <v>0</v>
      </c>
      <c r="F17" s="8" t="s">
        <v>11</v>
      </c>
      <c r="G17" s="7">
        <f>SUMIFS('SOC Detail Cap Acct'!S:S,'SOC Detail Cap Acct'!K:K,'FIHI (PBC MIG)'!B17,'SOC Detail Cap Acct'!H:H,'FIHI (PBC MIG)'!$C$1,'SOC Detail Cap Acct'!R:R,'FIHI (PBC MIG)'!$G$1)-SUMIFS('SOC Detail Cap Acct'!S:S,'SOC Detail Cap Acct'!K:K,'FIHI (PBC MIG)'!B17,'SOC Detail Cap Acct'!H:H,'FIHI (PBC MIG)'!$C$1,'SOC Detail Cap Acct'!R:R,'FIHI (PBC MIG)'!$G$2)</f>
        <v>0</v>
      </c>
      <c r="H17" s="9" t="s">
        <v>11</v>
      </c>
      <c r="I17" s="8">
        <f>-SUMIFS('SOC Detail Expenses'!S:S,'SOC Detail Expenses'!K:K,'FIHI (PBC MIG)'!B17,'SOC Detail Expenses'!H:H,'FIHI (PBC MIG)'!$C$1)</f>
        <v>0</v>
      </c>
      <c r="J17" s="8">
        <f>-SUMIFS('SOC Detail Mgmt Fees'!S:S,'SOC Detail Mgmt Fees'!K:K,'FIHI (PBC MIG)'!B17,'SOC Detail Mgmt Fees'!H:H,'FIHI (PBC MIG)'!$C$1)</f>
        <v>0</v>
      </c>
      <c r="K17" s="37">
        <f>-SUMIFS('SOC Detail Mgmt Fees'!S:S,'SOC Detail Mgmt Fees'!H:H,'FIHI (PBC MIG)'!$C$1,'SOC Detail Mgmt Fees'!R:R,'FIHI (PBC MIG)'!$K$1,'SOC Detail Mgmt Fees'!K:K,'FIHI (PBC MIG)'!B17)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</row>
    <row r="18" spans="1:19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MIG)'!B18,'SOC Detail Cap Acct'!H:H,'FIHI (PBC MIG)'!$C$1,'SOC Detail Cap Acct'!R:R,'FIHI (PBC MIG)'!$E$1)+SUMIFS('SOC Detail Cap Acct'!S:S,'SOC Detail Cap Acct'!K:K,'FIHI (PBC MIG)'!B18,'SOC Detail Cap Acct'!H:H,'FIHI (PBC MIG)'!$C$1,'SOC Detail Cap Acct'!R:R,'FIHI (PBC MIG)'!$E$2)+SUMIFS('SOC Detail Cap Acct'!S:S,'SOC Detail Cap Acct'!K:K,'FIHI (PBC MIG)'!B18,'SOC Detail Cap Acct'!H:H,'FIHI (PBC MIG)'!$C$1,'SOC Detail Cap Acct'!R:R,'FIHI (PBC MIG)'!$E$3)</f>
        <v>0</v>
      </c>
      <c r="F18" s="8" t="s">
        <v>11</v>
      </c>
      <c r="G18" s="7">
        <f>SUMIFS('SOC Detail Cap Acct'!S:S,'SOC Detail Cap Acct'!K:K,'FIHI (PBC MIG)'!B18,'SOC Detail Cap Acct'!H:H,'FIHI (PBC MIG)'!$C$1,'SOC Detail Cap Acct'!R:R,'FIHI (PBC MIG)'!$G$1)-SUMIFS('SOC Detail Cap Acct'!S:S,'SOC Detail Cap Acct'!K:K,'FIHI (PBC MIG)'!B18,'SOC Detail Cap Acct'!H:H,'FIHI (PBC MIG)'!$C$1,'SOC Detail Cap Acct'!R:R,'FIHI (PBC MIG)'!$G$2)</f>
        <v>0</v>
      </c>
      <c r="H18" s="9" t="s">
        <v>11</v>
      </c>
      <c r="I18" s="8">
        <f>-SUMIFS('SOC Detail Expenses'!S:S,'SOC Detail Expenses'!K:K,'FIHI (PBC MIG)'!B18,'SOC Detail Expenses'!H:H,'FIHI (PBC MIG)'!$C$1)</f>
        <v>0</v>
      </c>
      <c r="J18" s="8">
        <f>-SUMIFS('SOC Detail Mgmt Fees'!S:S,'SOC Detail Mgmt Fees'!K:K,'FIHI (PBC MIG)'!B18,'SOC Detail Mgmt Fees'!H:H,'FIHI (PBC MIG)'!$C$1)</f>
        <v>0</v>
      </c>
      <c r="K18" s="37">
        <f>-SUMIFS('SOC Detail Mgmt Fees'!S:S,'SOC Detail Mgmt Fees'!H:H,'FIHI (PBC MIG)'!$C$1,'SOC Detail Mgmt Fees'!R:R,'FIHI (PBC MIG)'!$K$1,'SOC Detail Mgmt Fees'!K:K,'FIHI (PBC MIG)'!B18)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</row>
    <row r="19" spans="1:19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MIG)'!B19,'SOC Detail Cap Acct'!H:H,'FIHI (PBC MIG)'!$C$1,'SOC Detail Cap Acct'!R:R,'FIHI (PBC MIG)'!$E$1)+SUMIFS('SOC Detail Cap Acct'!S:S,'SOC Detail Cap Acct'!K:K,'FIHI (PBC MIG)'!B19,'SOC Detail Cap Acct'!H:H,'FIHI (PBC MIG)'!$C$1,'SOC Detail Cap Acct'!R:R,'FIHI (PBC MIG)'!$E$2)+SUMIFS('SOC Detail Cap Acct'!S:S,'SOC Detail Cap Acct'!K:K,'FIHI (PBC MIG)'!B19,'SOC Detail Cap Acct'!H:H,'FIHI (PBC MIG)'!$C$1,'SOC Detail Cap Acct'!R:R,'FIHI (PBC MIG)'!$E$3)</f>
        <v>0</v>
      </c>
      <c r="F19" s="8" t="s">
        <v>11</v>
      </c>
      <c r="G19" s="7">
        <f>SUMIFS('SOC Detail Cap Acct'!S:S,'SOC Detail Cap Acct'!K:K,'FIHI (PBC MIG)'!B19,'SOC Detail Cap Acct'!H:H,'FIHI (PBC MIG)'!$C$1,'SOC Detail Cap Acct'!R:R,'FIHI (PBC MIG)'!$G$1)-SUMIFS('SOC Detail Cap Acct'!S:S,'SOC Detail Cap Acct'!K:K,'FIHI (PBC MIG)'!B19,'SOC Detail Cap Acct'!H:H,'FIHI (PBC MIG)'!$C$1,'SOC Detail Cap Acct'!R:R,'FIHI (PBC MIG)'!$G$2)</f>
        <v>0</v>
      </c>
      <c r="H19" s="9" t="s">
        <v>11</v>
      </c>
      <c r="I19" s="8">
        <f>-SUMIFS('SOC Detail Expenses'!S:S,'SOC Detail Expenses'!K:K,'FIHI (PBC MIG)'!B19,'SOC Detail Expenses'!H:H,'FIHI (PBC MIG)'!$C$1)</f>
        <v>0</v>
      </c>
      <c r="J19" s="8">
        <f>-SUMIFS('SOC Detail Mgmt Fees'!S:S,'SOC Detail Mgmt Fees'!K:K,'FIHI (PBC MIG)'!B19,'SOC Detail Mgmt Fees'!H:H,'FIHI (PBC MIG)'!$C$1)</f>
        <v>0</v>
      </c>
      <c r="K19" s="37">
        <f>-SUMIFS('SOC Detail Mgmt Fees'!S:S,'SOC Detail Mgmt Fees'!H:H,'FIHI (PBC MIG)'!$C$1,'SOC Detail Mgmt Fees'!R:R,'FIHI (PBC MIG)'!$K$1,'SOC Detail Mgmt Fees'!K:K,'FIHI (PBC MIG)'!B19)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</row>
    <row r="20" spans="1:19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MIG)'!B20,'SOC Detail Cap Acct'!H:H,'FIHI (PBC MIG)'!$C$1,'SOC Detail Cap Acct'!R:R,'FIHI (PBC MIG)'!$E$1)+SUMIFS('SOC Detail Cap Acct'!S:S,'SOC Detail Cap Acct'!K:K,'FIHI (PBC MIG)'!B20,'SOC Detail Cap Acct'!H:H,'FIHI (PBC MIG)'!$C$1,'SOC Detail Cap Acct'!R:R,'FIHI (PBC MIG)'!$E$2)+SUMIFS('SOC Detail Cap Acct'!S:S,'SOC Detail Cap Acct'!K:K,'FIHI (PBC MIG)'!B20,'SOC Detail Cap Acct'!H:H,'FIHI (PBC MIG)'!$C$1,'SOC Detail Cap Acct'!R:R,'FIHI (PBC MIG)'!$E$3)</f>
        <v>0</v>
      </c>
      <c r="F20" s="8" t="s">
        <v>11</v>
      </c>
      <c r="G20" s="7">
        <f>SUMIFS('SOC Detail Cap Acct'!S:S,'SOC Detail Cap Acct'!K:K,'FIHI (PBC MIG)'!B20,'SOC Detail Cap Acct'!H:H,'FIHI (PBC MIG)'!$C$1,'SOC Detail Cap Acct'!R:R,'FIHI (PBC MIG)'!$G$1)-SUMIFS('SOC Detail Cap Acct'!S:S,'SOC Detail Cap Acct'!K:K,'FIHI (PBC MIG)'!B20,'SOC Detail Cap Acct'!H:H,'FIHI (PBC MIG)'!$C$1,'SOC Detail Cap Acct'!R:R,'FIHI (PBC MIG)'!$G$2)</f>
        <v>0</v>
      </c>
      <c r="H20" s="9" t="s">
        <v>11</v>
      </c>
      <c r="I20" s="8">
        <f>-SUMIFS('SOC Detail Expenses'!S:S,'SOC Detail Expenses'!K:K,'FIHI (PBC MIG)'!B20,'SOC Detail Expenses'!H:H,'FIHI (PBC MIG)'!$C$1)</f>
        <v>0</v>
      </c>
      <c r="J20" s="8">
        <f>-SUMIFS('SOC Detail Mgmt Fees'!S:S,'SOC Detail Mgmt Fees'!K:K,'FIHI (PBC MIG)'!B20,'SOC Detail Mgmt Fees'!H:H,'FIHI (PBC MIG)'!$C$1)</f>
        <v>0</v>
      </c>
      <c r="K20" s="37">
        <f>-SUMIFS('SOC Detail Mgmt Fees'!S:S,'SOC Detail Mgmt Fees'!H:H,'FIHI (PBC MIG)'!$C$1,'SOC Detail Mgmt Fees'!R:R,'FIHI (PBC MIG)'!$K$1,'SOC Detail Mgmt Fees'!K:K,'FIHI (PBC MIG)'!B20)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</row>
    <row r="21" spans="1:19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MIG)'!B21,'SOC Detail Cap Acct'!H:H,'FIHI (PBC MIG)'!$C$1,'SOC Detail Cap Acct'!R:R,'FIHI (PBC MIG)'!$E$1)+SUMIFS('SOC Detail Cap Acct'!S:S,'SOC Detail Cap Acct'!K:K,'FIHI (PBC MIG)'!B21,'SOC Detail Cap Acct'!H:H,'FIHI (PBC MIG)'!$C$1,'SOC Detail Cap Acct'!R:R,'FIHI (PBC MIG)'!$E$2)+SUMIFS('SOC Detail Cap Acct'!S:S,'SOC Detail Cap Acct'!K:K,'FIHI (PBC MIG)'!B21,'SOC Detail Cap Acct'!H:H,'FIHI (PBC MIG)'!$C$1,'SOC Detail Cap Acct'!R:R,'FIHI (PBC MIG)'!$E$3)</f>
        <v>0</v>
      </c>
      <c r="F21" s="8" t="s">
        <v>11</v>
      </c>
      <c r="G21" s="7">
        <f>SUMIFS('SOC Detail Cap Acct'!S:S,'SOC Detail Cap Acct'!K:K,'FIHI (PBC MIG)'!B21,'SOC Detail Cap Acct'!H:H,'FIHI (PBC MIG)'!$C$1,'SOC Detail Cap Acct'!R:R,'FIHI (PBC MIG)'!$G$1)-SUMIFS('SOC Detail Cap Acct'!S:S,'SOC Detail Cap Acct'!K:K,'FIHI (PBC MIG)'!B21,'SOC Detail Cap Acct'!H:H,'FIHI (PBC MIG)'!$C$1,'SOC Detail Cap Acct'!R:R,'FIHI (PBC MIG)'!$G$2)</f>
        <v>0</v>
      </c>
      <c r="H21" s="9" t="s">
        <v>11</v>
      </c>
      <c r="I21" s="8">
        <f>-SUMIFS('SOC Detail Expenses'!S:S,'SOC Detail Expenses'!K:K,'FIHI (PBC MIG)'!B21,'SOC Detail Expenses'!H:H,'FIHI (PBC MIG)'!$C$1)</f>
        <v>0</v>
      </c>
      <c r="J21" s="8">
        <f>-SUMIFS('SOC Detail Mgmt Fees'!S:S,'SOC Detail Mgmt Fees'!K:K,'FIHI (PBC MIG)'!B21,'SOC Detail Mgmt Fees'!H:H,'FIHI (PBC MIG)'!$C$1)</f>
        <v>0</v>
      </c>
      <c r="K21" s="37">
        <f>-SUMIFS('SOC Detail Mgmt Fees'!S:S,'SOC Detail Mgmt Fees'!H:H,'FIHI (PBC MIG)'!$C$1,'SOC Detail Mgmt Fees'!R:R,'FIHI (PBC MIG)'!$K$1,'SOC Detail Mgmt Fees'!K:K,'FIHI (PBC MIG)'!B21)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</row>
    <row r="22" spans="1:19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MIG)'!B22,'SOC Detail Cap Acct'!H:H,'FIHI (PBC MIG)'!$C$1,'SOC Detail Cap Acct'!R:R,'FIHI (PBC MIG)'!$E$1)+SUMIFS('SOC Detail Cap Acct'!S:S,'SOC Detail Cap Acct'!K:K,'FIHI (PBC MIG)'!B22,'SOC Detail Cap Acct'!H:H,'FIHI (PBC MIG)'!$C$1,'SOC Detail Cap Acct'!R:R,'FIHI (PBC MIG)'!$E$2)+SUMIFS('SOC Detail Cap Acct'!S:S,'SOC Detail Cap Acct'!K:K,'FIHI (PBC MIG)'!B22,'SOC Detail Cap Acct'!H:H,'FIHI (PBC MIG)'!$C$1,'SOC Detail Cap Acct'!R:R,'FIHI (PBC MIG)'!$E$3)</f>
        <v>0</v>
      </c>
      <c r="F22" s="8" t="s">
        <v>11</v>
      </c>
      <c r="G22" s="7">
        <f>SUMIFS('SOC Detail Cap Acct'!S:S,'SOC Detail Cap Acct'!K:K,'FIHI (PBC MIG)'!B22,'SOC Detail Cap Acct'!H:H,'FIHI (PBC MIG)'!$C$1,'SOC Detail Cap Acct'!R:R,'FIHI (PBC MIG)'!$G$1)-SUMIFS('SOC Detail Cap Acct'!S:S,'SOC Detail Cap Acct'!K:K,'FIHI (PBC MIG)'!B22,'SOC Detail Cap Acct'!H:H,'FIHI (PBC MIG)'!$C$1,'SOC Detail Cap Acct'!R:R,'FIHI (PBC MIG)'!$G$2)</f>
        <v>0</v>
      </c>
      <c r="H22" s="9" t="s">
        <v>11</v>
      </c>
      <c r="I22" s="8">
        <f>-SUMIFS('SOC Detail Expenses'!S:S,'SOC Detail Expenses'!K:K,'FIHI (PBC MIG)'!B22,'SOC Detail Expenses'!H:H,'FIHI (PBC MIG)'!$C$1)</f>
        <v>0</v>
      </c>
      <c r="J22" s="8">
        <f>-SUMIFS('SOC Detail Mgmt Fees'!S:S,'SOC Detail Mgmt Fees'!K:K,'FIHI (PBC MIG)'!B22,'SOC Detail Mgmt Fees'!H:H,'FIHI (PBC MIG)'!$C$1)</f>
        <v>0</v>
      </c>
      <c r="K22" s="37">
        <f>-SUMIFS('SOC Detail Mgmt Fees'!S:S,'SOC Detail Mgmt Fees'!H:H,'FIHI (PBC MIG)'!$C$1,'SOC Detail Mgmt Fees'!R:R,'FIHI (PBC MIG)'!$K$1,'SOC Detail Mgmt Fees'!K:K,'FIHI (PBC MIG)'!B22)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19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MIG)'!B23,'SOC Detail Cap Acct'!H:H,'FIHI (PBC MIG)'!$C$1,'SOC Detail Cap Acct'!R:R,'FIHI (PBC MIG)'!$E$1)+SUMIFS('SOC Detail Cap Acct'!S:S,'SOC Detail Cap Acct'!K:K,'FIHI (PBC MIG)'!B23,'SOC Detail Cap Acct'!H:H,'FIHI (PBC MIG)'!$C$1,'SOC Detail Cap Acct'!R:R,'FIHI (PBC MIG)'!$E$2)+SUMIFS('SOC Detail Cap Acct'!S:S,'SOC Detail Cap Acct'!K:K,'FIHI (PBC MIG)'!B23,'SOC Detail Cap Acct'!H:H,'FIHI (PBC MIG)'!$C$1,'SOC Detail Cap Acct'!R:R,'FIHI (PBC MIG)'!$E$3)</f>
        <v>0</v>
      </c>
      <c r="F23" s="8" t="s">
        <v>11</v>
      </c>
      <c r="G23" s="7">
        <f>SUMIFS('SOC Detail Cap Acct'!S:S,'SOC Detail Cap Acct'!K:K,'FIHI (PBC MIG)'!B23,'SOC Detail Cap Acct'!H:H,'FIHI (PBC MIG)'!$C$1,'SOC Detail Cap Acct'!R:R,'FIHI (PBC MIG)'!$G$1)-SUMIFS('SOC Detail Cap Acct'!S:S,'SOC Detail Cap Acct'!K:K,'FIHI (PBC MIG)'!B23,'SOC Detail Cap Acct'!H:H,'FIHI (PBC MIG)'!$C$1,'SOC Detail Cap Acct'!R:R,'FIHI (PBC MIG)'!$G$2)</f>
        <v>0</v>
      </c>
      <c r="H23" s="9" t="s">
        <v>11</v>
      </c>
      <c r="I23" s="8">
        <f>-SUMIFS('SOC Detail Expenses'!S:S,'SOC Detail Expenses'!K:K,'FIHI (PBC MIG)'!B23,'SOC Detail Expenses'!H:H,'FIHI (PBC MIG)'!$C$1)</f>
        <v>0</v>
      </c>
      <c r="J23" s="8">
        <f>-SUMIFS('SOC Detail Mgmt Fees'!S:S,'SOC Detail Mgmt Fees'!K:K,'FIHI (PBC MIG)'!B23,'SOC Detail Mgmt Fees'!H:H,'FIHI (PBC MIG)'!$C$1)</f>
        <v>0</v>
      </c>
      <c r="K23" s="37">
        <f>-SUMIFS('SOC Detail Mgmt Fees'!S:S,'SOC Detail Mgmt Fees'!H:H,'FIHI (PBC MIG)'!$C$1,'SOC Detail Mgmt Fees'!R:R,'FIHI (PBC MIG)'!$K$1,'SOC Detail Mgmt Fees'!K:K,'FIHI (PBC MIG)'!B23)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19" ht="15" customHeight="1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MIG)'!B24,'SOC Detail Cap Acct'!H:H,'FIHI (PBC MIG)'!$C$1,'SOC Detail Cap Acct'!R:R,'FIHI (PBC MIG)'!$E$1)+SUMIFS('SOC Detail Cap Acct'!S:S,'SOC Detail Cap Acct'!K:K,'FIHI (PBC MIG)'!B24,'SOC Detail Cap Acct'!H:H,'FIHI (PBC MIG)'!$C$1,'SOC Detail Cap Acct'!R:R,'FIHI (PBC MIG)'!$E$2)+SUMIFS('SOC Detail Cap Acct'!S:S,'SOC Detail Cap Acct'!K:K,'FIHI (PBC MIG)'!B24,'SOC Detail Cap Acct'!H:H,'FIHI (PBC MIG)'!$C$1,'SOC Detail Cap Acct'!R:R,'FIHI (PBC MIG)'!$E$3)</f>
        <v>0</v>
      </c>
      <c r="F24" s="8" t="s">
        <v>11</v>
      </c>
      <c r="G24" s="7">
        <f>SUMIFS('SOC Detail Cap Acct'!S:S,'SOC Detail Cap Acct'!K:K,'FIHI (PBC MIG)'!B24,'SOC Detail Cap Acct'!H:H,'FIHI (PBC MIG)'!$C$1,'SOC Detail Cap Acct'!R:R,'FIHI (PBC MIG)'!$G$1)-SUMIFS('SOC Detail Cap Acct'!S:S,'SOC Detail Cap Acct'!K:K,'FIHI (PBC MIG)'!B24,'SOC Detail Cap Acct'!H:H,'FIHI (PBC MIG)'!$C$1,'SOC Detail Cap Acct'!R:R,'FIHI (PBC MIG)'!$G$2)</f>
        <v>0</v>
      </c>
      <c r="H24" s="9" t="s">
        <v>11</v>
      </c>
      <c r="I24" s="8">
        <f>-SUMIFS('SOC Detail Expenses'!S:S,'SOC Detail Expenses'!K:K,'FIHI (PBC MIG)'!B24,'SOC Detail Expenses'!H:H,'FIHI (PBC MIG)'!$C$1)</f>
        <v>0</v>
      </c>
      <c r="J24" s="8">
        <f>-SUMIFS('SOC Detail Mgmt Fees'!S:S,'SOC Detail Mgmt Fees'!K:K,'FIHI (PBC MIG)'!B24,'SOC Detail Mgmt Fees'!H:H,'FIHI (PBC MIG)'!$C$1)</f>
        <v>0</v>
      </c>
      <c r="K24" s="37">
        <f>-SUMIFS('SOC Detail Mgmt Fees'!S:S,'SOC Detail Mgmt Fees'!H:H,'FIHI (PBC MIG)'!$C$1,'SOC Detail Mgmt Fees'!R:R,'FIHI (PBC MIG)'!$K$1,'SOC Detail Mgmt Fees'!K:K,'FIHI (PBC MIG)'!B24)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19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MIG)'!B25,'SOC Detail Cap Acct'!H:H,'FIHI (PBC MIG)'!$C$1,'SOC Detail Cap Acct'!R:R,'FIHI (PBC MIG)'!$E$1)+SUMIFS('SOC Detail Cap Acct'!S:S,'SOC Detail Cap Acct'!K:K,'FIHI (PBC MIG)'!B25,'SOC Detail Cap Acct'!H:H,'FIHI (PBC MIG)'!$C$1,'SOC Detail Cap Acct'!R:R,'FIHI (PBC MIG)'!$E$2)+SUMIFS('SOC Detail Cap Acct'!S:S,'SOC Detail Cap Acct'!K:K,'FIHI (PBC MIG)'!B25,'SOC Detail Cap Acct'!H:H,'FIHI (PBC MIG)'!$C$1,'SOC Detail Cap Acct'!R:R,'FIHI (PBC MIG)'!$E$3)</f>
        <v>0</v>
      </c>
      <c r="F25" s="8" t="s">
        <v>11</v>
      </c>
      <c r="G25" s="7">
        <f>SUMIFS('SOC Detail Cap Acct'!S:S,'SOC Detail Cap Acct'!K:K,'FIHI (PBC MIG)'!B25,'SOC Detail Cap Acct'!H:H,'FIHI (PBC MIG)'!$C$1,'SOC Detail Cap Acct'!R:R,'FIHI (PBC MIG)'!$G$1)-SUMIFS('SOC Detail Cap Acct'!S:S,'SOC Detail Cap Acct'!K:K,'FIHI (PBC MIG)'!B25,'SOC Detail Cap Acct'!H:H,'FIHI (PBC MIG)'!$C$1,'SOC Detail Cap Acct'!R:R,'FIHI (PBC MIG)'!$G$2)</f>
        <v>0</v>
      </c>
      <c r="H25" s="9" t="s">
        <v>11</v>
      </c>
      <c r="I25" s="8">
        <f>-SUMIFS('SOC Detail Expenses'!S:S,'SOC Detail Expenses'!K:K,'FIHI (PBC MIG)'!B25,'SOC Detail Expenses'!H:H,'FIHI (PBC MIG)'!$C$1)</f>
        <v>0</v>
      </c>
      <c r="J25" s="8">
        <f>-SUMIFS('SOC Detail Mgmt Fees'!S:S,'SOC Detail Mgmt Fees'!K:K,'FIHI (PBC MIG)'!B25,'SOC Detail Mgmt Fees'!H:H,'FIHI (PBC MIG)'!$C$1)</f>
        <v>0</v>
      </c>
      <c r="K25" s="37">
        <f>-SUMIFS('SOC Detail Mgmt Fees'!S:S,'SOC Detail Mgmt Fees'!H:H,'FIHI (PBC MIG)'!$C$1,'SOC Detail Mgmt Fees'!R:R,'FIHI (PBC MIG)'!$K$1,'SOC Detail Mgmt Fees'!K:K,'FIHI (PBC MIG)'!B25)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19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MIG)'!B26,'SOC Detail Cap Acct'!H:H,'FIHI (PBC MIG)'!$C$1,'SOC Detail Cap Acct'!R:R,'FIHI (PBC MIG)'!$E$1)+SUMIFS('SOC Detail Cap Acct'!S:S,'SOC Detail Cap Acct'!K:K,'FIHI (PBC MIG)'!B26,'SOC Detail Cap Acct'!H:H,'FIHI (PBC MIG)'!$C$1,'SOC Detail Cap Acct'!R:R,'FIHI (PBC MIG)'!$E$2)+SUMIFS('SOC Detail Cap Acct'!S:S,'SOC Detail Cap Acct'!K:K,'FIHI (PBC MIG)'!B26,'SOC Detail Cap Acct'!H:H,'FIHI (PBC MIG)'!$C$1,'SOC Detail Cap Acct'!R:R,'FIHI (PBC MIG)'!$E$3)</f>
        <v>0</v>
      </c>
      <c r="F26" s="8" t="s">
        <v>11</v>
      </c>
      <c r="G26" s="7">
        <f>SUMIFS('SOC Detail Cap Acct'!S:S,'SOC Detail Cap Acct'!K:K,'FIHI (PBC MIG)'!B26,'SOC Detail Cap Acct'!H:H,'FIHI (PBC MIG)'!$C$1,'SOC Detail Cap Acct'!R:R,'FIHI (PBC MIG)'!$G$1)-SUMIFS('SOC Detail Cap Acct'!S:S,'SOC Detail Cap Acct'!K:K,'FIHI (PBC MIG)'!B26,'SOC Detail Cap Acct'!H:H,'FIHI (PBC MIG)'!$C$1,'SOC Detail Cap Acct'!R:R,'FIHI (PBC MIG)'!$G$2)</f>
        <v>0</v>
      </c>
      <c r="H26" s="9" t="s">
        <v>11</v>
      </c>
      <c r="I26" s="8">
        <f>-SUMIFS('SOC Detail Expenses'!S:S,'SOC Detail Expenses'!K:K,'FIHI (PBC MIG)'!B26,'SOC Detail Expenses'!H:H,'FIHI (PBC MIG)'!$C$1)</f>
        <v>0</v>
      </c>
      <c r="J26" s="8">
        <f>-SUMIFS('SOC Detail Mgmt Fees'!S:S,'SOC Detail Mgmt Fees'!K:K,'FIHI (PBC MIG)'!B26,'SOC Detail Mgmt Fees'!H:H,'FIHI (PBC MIG)'!$C$1)</f>
        <v>0</v>
      </c>
      <c r="K26" s="37">
        <f>-SUMIFS('SOC Detail Mgmt Fees'!S:S,'SOC Detail Mgmt Fees'!H:H,'FIHI (PBC MIG)'!$C$1,'SOC Detail Mgmt Fees'!R:R,'FIHI (PBC MIG)'!$K$1,'SOC Detail Mgmt Fees'!K:K,'FIHI (PBC MIG)'!B26)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19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MIG)'!B27,'SOC Detail Cap Acct'!H:H,'FIHI (PBC MIG)'!$C$1,'SOC Detail Cap Acct'!R:R,'FIHI (PBC MIG)'!$E$1)+SUMIFS('SOC Detail Cap Acct'!S:S,'SOC Detail Cap Acct'!K:K,'FIHI (PBC MIG)'!B27,'SOC Detail Cap Acct'!H:H,'FIHI (PBC MIG)'!$C$1,'SOC Detail Cap Acct'!R:R,'FIHI (PBC MIG)'!$E$2)+SUMIFS('SOC Detail Cap Acct'!S:S,'SOC Detail Cap Acct'!K:K,'FIHI (PBC MIG)'!B27,'SOC Detail Cap Acct'!H:H,'FIHI (PBC MIG)'!$C$1,'SOC Detail Cap Acct'!R:R,'FIHI (PBC MIG)'!$E$3)</f>
        <v>0</v>
      </c>
      <c r="F27" s="8" t="s">
        <v>11</v>
      </c>
      <c r="G27" s="7">
        <f>SUMIFS('SOC Detail Cap Acct'!S:S,'SOC Detail Cap Acct'!K:K,'FIHI (PBC MIG)'!B27,'SOC Detail Cap Acct'!H:H,'FIHI (PBC MIG)'!$C$1,'SOC Detail Cap Acct'!R:R,'FIHI (PBC MIG)'!$G$1)-SUMIFS('SOC Detail Cap Acct'!S:S,'SOC Detail Cap Acct'!K:K,'FIHI (PBC MIG)'!B27,'SOC Detail Cap Acct'!H:H,'FIHI (PBC MIG)'!$C$1,'SOC Detail Cap Acct'!R:R,'FIHI (PBC MIG)'!$G$2)</f>
        <v>0</v>
      </c>
      <c r="H27" s="9" t="s">
        <v>11</v>
      </c>
      <c r="I27" s="8">
        <f>-SUMIFS('SOC Detail Expenses'!S:S,'SOC Detail Expenses'!K:K,'FIHI (PBC MIG)'!B27,'SOC Detail Expenses'!H:H,'FIHI (PBC MIG)'!$C$1)</f>
        <v>0</v>
      </c>
      <c r="J27" s="8">
        <f>-SUMIFS('SOC Detail Mgmt Fees'!S:S,'SOC Detail Mgmt Fees'!K:K,'FIHI (PBC MIG)'!B27,'SOC Detail Mgmt Fees'!H:H,'FIHI (PBC MIG)'!$C$1)</f>
        <v>0</v>
      </c>
      <c r="K27" s="37">
        <f>-SUMIFS('SOC Detail Mgmt Fees'!S:S,'SOC Detail Mgmt Fees'!H:H,'FIHI (PBC MIG)'!$C$1,'SOC Detail Mgmt Fees'!R:R,'FIHI (PBC MIG)'!$K$1,'SOC Detail Mgmt Fees'!K:K,'FIHI (PBC MIG)'!B27)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19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MIG)'!B28,'SOC Detail Cap Acct'!H:H,'FIHI (PBC MIG)'!$C$1,'SOC Detail Cap Acct'!R:R,'FIHI (PBC MIG)'!$E$1)+SUMIFS('SOC Detail Cap Acct'!S:S,'SOC Detail Cap Acct'!K:K,'FIHI (PBC MIG)'!B28,'SOC Detail Cap Acct'!H:H,'FIHI (PBC MIG)'!$C$1,'SOC Detail Cap Acct'!R:R,'FIHI (PBC MIG)'!$E$2)+SUMIFS('SOC Detail Cap Acct'!S:S,'SOC Detail Cap Acct'!K:K,'FIHI (PBC MIG)'!B28,'SOC Detail Cap Acct'!H:H,'FIHI (PBC MIG)'!$C$1,'SOC Detail Cap Acct'!R:R,'FIHI (PBC MIG)'!$E$3)</f>
        <v>0</v>
      </c>
      <c r="F28" s="8" t="s">
        <v>11</v>
      </c>
      <c r="G28" s="7">
        <f>SUMIFS('SOC Detail Cap Acct'!S:S,'SOC Detail Cap Acct'!K:K,'FIHI (PBC MIG)'!B28,'SOC Detail Cap Acct'!H:H,'FIHI (PBC MIG)'!$C$1,'SOC Detail Cap Acct'!R:R,'FIHI (PBC MIG)'!$G$1)-SUMIFS('SOC Detail Cap Acct'!S:S,'SOC Detail Cap Acct'!K:K,'FIHI (PBC MIG)'!B28,'SOC Detail Cap Acct'!H:H,'FIHI (PBC MIG)'!$C$1,'SOC Detail Cap Acct'!R:R,'FIHI (PBC MIG)'!$G$2)</f>
        <v>0</v>
      </c>
      <c r="H28" s="9" t="s">
        <v>11</v>
      </c>
      <c r="I28" s="8">
        <f>-SUMIFS('SOC Detail Expenses'!S:S,'SOC Detail Expenses'!K:K,'FIHI (PBC MIG)'!B28,'SOC Detail Expenses'!H:H,'FIHI (PBC MIG)'!$C$1)</f>
        <v>0</v>
      </c>
      <c r="J28" s="8">
        <f>-SUMIFS('SOC Detail Mgmt Fees'!S:S,'SOC Detail Mgmt Fees'!K:K,'FIHI (PBC MIG)'!B28,'SOC Detail Mgmt Fees'!H:H,'FIHI (PBC MIG)'!$C$1)</f>
        <v>0</v>
      </c>
      <c r="K28" s="37">
        <f>-SUMIFS('SOC Detail Mgmt Fees'!S:S,'SOC Detail Mgmt Fees'!H:H,'FIHI (PBC MIG)'!$C$1,'SOC Detail Mgmt Fees'!R:R,'FIHI (PBC MIG)'!$K$1,'SOC Detail Mgmt Fees'!K:K,'FIHI (PBC MIG)'!B28)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19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MIG)'!B29,'SOC Detail Cap Acct'!H:H,'FIHI (PBC MIG)'!$C$1,'SOC Detail Cap Acct'!R:R,'FIHI (PBC MIG)'!$E$1)+SUMIFS('SOC Detail Cap Acct'!S:S,'SOC Detail Cap Acct'!K:K,'FIHI (PBC MIG)'!B29,'SOC Detail Cap Acct'!H:H,'FIHI (PBC MIG)'!$C$1,'SOC Detail Cap Acct'!R:R,'FIHI (PBC MIG)'!$E$2)+SUMIFS('SOC Detail Cap Acct'!S:S,'SOC Detail Cap Acct'!K:K,'FIHI (PBC MIG)'!B29,'SOC Detail Cap Acct'!H:H,'FIHI (PBC MIG)'!$C$1,'SOC Detail Cap Acct'!R:R,'FIHI (PBC MIG)'!$E$3)</f>
        <v>0</v>
      </c>
      <c r="F29" s="8" t="s">
        <v>11</v>
      </c>
      <c r="G29" s="7">
        <f>SUMIFS('SOC Detail Cap Acct'!S:S,'SOC Detail Cap Acct'!K:K,'FIHI (PBC MIG)'!B29,'SOC Detail Cap Acct'!H:H,'FIHI (PBC MIG)'!$C$1,'SOC Detail Cap Acct'!R:R,'FIHI (PBC MIG)'!$G$1)-SUMIFS('SOC Detail Cap Acct'!S:S,'SOC Detail Cap Acct'!K:K,'FIHI (PBC MIG)'!B29,'SOC Detail Cap Acct'!H:H,'FIHI (PBC MIG)'!$C$1,'SOC Detail Cap Acct'!R:R,'FIHI (PBC MIG)'!$G$2)</f>
        <v>0</v>
      </c>
      <c r="H29" s="9" t="s">
        <v>11</v>
      </c>
      <c r="I29" s="8">
        <f>-SUMIFS('SOC Detail Expenses'!S:S,'SOC Detail Expenses'!K:K,'FIHI (PBC MIG)'!B29,'SOC Detail Expenses'!H:H,'FIHI (PBC MIG)'!$C$1)</f>
        <v>0</v>
      </c>
      <c r="J29" s="8">
        <f>-SUMIFS('SOC Detail Mgmt Fees'!S:S,'SOC Detail Mgmt Fees'!K:K,'FIHI (PBC MIG)'!B29,'SOC Detail Mgmt Fees'!H:H,'FIHI (PBC MIG)'!$C$1)</f>
        <v>0</v>
      </c>
      <c r="K29" s="37">
        <f>-SUMIFS('SOC Detail Mgmt Fees'!S:S,'SOC Detail Mgmt Fees'!H:H,'FIHI (PBC MIG)'!$C$1,'SOC Detail Mgmt Fees'!R:R,'FIHI (PBC MIG)'!$K$1,'SOC Detail Mgmt Fees'!K:K,'FIHI (PBC MIG)'!B29)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19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MIG)'!B30,'SOC Detail Cap Acct'!H:H,'FIHI (PBC MIG)'!$C$1,'SOC Detail Cap Acct'!R:R,'FIHI (PBC MIG)'!$E$1)+SUMIFS('SOC Detail Cap Acct'!S:S,'SOC Detail Cap Acct'!K:K,'FIHI (PBC MIG)'!B30,'SOC Detail Cap Acct'!H:H,'FIHI (PBC MIG)'!$C$1,'SOC Detail Cap Acct'!R:R,'FIHI (PBC MIG)'!$E$2)+SUMIFS('SOC Detail Cap Acct'!S:S,'SOC Detail Cap Acct'!K:K,'FIHI (PBC MIG)'!B30,'SOC Detail Cap Acct'!H:H,'FIHI (PBC MIG)'!$C$1,'SOC Detail Cap Acct'!R:R,'FIHI (PBC MIG)'!$E$3)</f>
        <v>0</v>
      </c>
      <c r="F30" s="8" t="s">
        <v>11</v>
      </c>
      <c r="G30" s="7">
        <f>SUMIFS('SOC Detail Cap Acct'!S:S,'SOC Detail Cap Acct'!K:K,'FIHI (PBC MIG)'!B30,'SOC Detail Cap Acct'!H:H,'FIHI (PBC MIG)'!$C$1,'SOC Detail Cap Acct'!R:R,'FIHI (PBC MIG)'!$G$1)-SUMIFS('SOC Detail Cap Acct'!S:S,'SOC Detail Cap Acct'!K:K,'FIHI (PBC MIG)'!B30,'SOC Detail Cap Acct'!H:H,'FIHI (PBC MIG)'!$C$1,'SOC Detail Cap Acct'!R:R,'FIHI (PBC MIG)'!$G$2)</f>
        <v>0</v>
      </c>
      <c r="H30" s="9" t="s">
        <v>11</v>
      </c>
      <c r="I30" s="8">
        <f>-SUMIFS('SOC Detail Expenses'!S:S,'SOC Detail Expenses'!K:K,'FIHI (PBC MIG)'!B30,'SOC Detail Expenses'!H:H,'FIHI (PBC MIG)'!$C$1)</f>
        <v>0</v>
      </c>
      <c r="J30" s="8">
        <f>-SUMIFS('SOC Detail Mgmt Fees'!S:S,'SOC Detail Mgmt Fees'!K:K,'FIHI (PBC MIG)'!B30,'SOC Detail Mgmt Fees'!H:H,'FIHI (PBC MIG)'!$C$1)</f>
        <v>0</v>
      </c>
      <c r="K30" s="37">
        <f>-SUMIFS('SOC Detail Mgmt Fees'!S:S,'SOC Detail Mgmt Fees'!H:H,'FIHI (PBC MIG)'!$C$1,'SOC Detail Mgmt Fees'!R:R,'FIHI (PBC MIG)'!$K$1,'SOC Detail Mgmt Fees'!K:K,'FIHI (PBC MIG)'!B30)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19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MIG)'!B31,'SOC Detail Cap Acct'!H:H,'FIHI (PBC MIG)'!$C$1,'SOC Detail Cap Acct'!R:R,'FIHI (PBC MIG)'!$E$1)+SUMIFS('SOC Detail Cap Acct'!S:S,'SOC Detail Cap Acct'!K:K,'FIHI (PBC MIG)'!B31,'SOC Detail Cap Acct'!H:H,'FIHI (PBC MIG)'!$C$1,'SOC Detail Cap Acct'!R:R,'FIHI (PBC MIG)'!$E$2)+SUMIFS('SOC Detail Cap Acct'!S:S,'SOC Detail Cap Acct'!K:K,'FIHI (PBC MIG)'!B31,'SOC Detail Cap Acct'!H:H,'FIHI (PBC MIG)'!$C$1,'SOC Detail Cap Acct'!R:R,'FIHI (PBC MIG)'!$E$3)</f>
        <v>0</v>
      </c>
      <c r="F31" s="8" t="s">
        <v>11</v>
      </c>
      <c r="G31" s="7">
        <f>SUMIFS('SOC Detail Cap Acct'!S:S,'SOC Detail Cap Acct'!K:K,'FIHI (PBC MIG)'!B31,'SOC Detail Cap Acct'!H:H,'FIHI (PBC MIG)'!$C$1,'SOC Detail Cap Acct'!R:R,'FIHI (PBC MIG)'!$G$1)-SUMIFS('SOC Detail Cap Acct'!S:S,'SOC Detail Cap Acct'!K:K,'FIHI (PBC MIG)'!B31,'SOC Detail Cap Acct'!H:H,'FIHI (PBC MIG)'!$C$1,'SOC Detail Cap Acct'!R:R,'FIHI (PBC MIG)'!$G$2)</f>
        <v>0</v>
      </c>
      <c r="H31" s="9" t="s">
        <v>11</v>
      </c>
      <c r="I31" s="8">
        <f>-SUMIFS('SOC Detail Expenses'!S:S,'SOC Detail Expenses'!K:K,'FIHI (PBC MIG)'!B31,'SOC Detail Expenses'!H:H,'FIHI (PBC MIG)'!$C$1)</f>
        <v>0</v>
      </c>
      <c r="J31" s="8">
        <f>-SUMIFS('SOC Detail Mgmt Fees'!S:S,'SOC Detail Mgmt Fees'!K:K,'FIHI (PBC MIG)'!B31,'SOC Detail Mgmt Fees'!H:H,'FIHI (PBC MIG)'!$C$1)</f>
        <v>0</v>
      </c>
      <c r="K31" s="37">
        <f>-SUMIFS('SOC Detail Mgmt Fees'!S:S,'SOC Detail Mgmt Fees'!H:H,'FIHI (PBC MIG)'!$C$1,'SOC Detail Mgmt Fees'!R:R,'FIHI (PBC MIG)'!$K$1,'SOC Detail Mgmt Fees'!K:K,'FIHI (PBC MIG)'!B31)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19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MIG)'!B32,'SOC Detail Cap Acct'!H:H,'FIHI (PBC MIG)'!$C$1,'SOC Detail Cap Acct'!R:R,'FIHI (PBC MIG)'!$E$1)+SUMIFS('SOC Detail Cap Acct'!S:S,'SOC Detail Cap Acct'!K:K,'FIHI (PBC MIG)'!B32,'SOC Detail Cap Acct'!H:H,'FIHI (PBC MIG)'!$C$1,'SOC Detail Cap Acct'!R:R,'FIHI (PBC MIG)'!$E$2)+SUMIFS('SOC Detail Cap Acct'!S:S,'SOC Detail Cap Acct'!K:K,'FIHI (PBC MIG)'!B32,'SOC Detail Cap Acct'!H:H,'FIHI (PBC MIG)'!$C$1,'SOC Detail Cap Acct'!R:R,'FIHI (PBC MIG)'!$E$3)</f>
        <v>0</v>
      </c>
      <c r="F32" s="8" t="s">
        <v>11</v>
      </c>
      <c r="G32" s="7">
        <f>SUMIFS('SOC Detail Cap Acct'!S:S,'SOC Detail Cap Acct'!K:K,'FIHI (PBC MIG)'!B32,'SOC Detail Cap Acct'!H:H,'FIHI (PBC MIG)'!$C$1,'SOC Detail Cap Acct'!R:R,'FIHI (PBC MIG)'!$G$1)-SUMIFS('SOC Detail Cap Acct'!S:S,'SOC Detail Cap Acct'!K:K,'FIHI (PBC MIG)'!B32,'SOC Detail Cap Acct'!H:H,'FIHI (PBC MIG)'!$C$1,'SOC Detail Cap Acct'!R:R,'FIHI (PBC MIG)'!$G$2)</f>
        <v>0</v>
      </c>
      <c r="H32" s="9" t="s">
        <v>11</v>
      </c>
      <c r="I32" s="8">
        <f>-SUMIFS('SOC Detail Expenses'!S:S,'SOC Detail Expenses'!K:K,'FIHI (PBC MIG)'!B32,'SOC Detail Expenses'!H:H,'FIHI (PBC MIG)'!$C$1)</f>
        <v>0</v>
      </c>
      <c r="J32" s="8">
        <f>-SUMIFS('SOC Detail Mgmt Fees'!S:S,'SOC Detail Mgmt Fees'!K:K,'FIHI (PBC MIG)'!B32,'SOC Detail Mgmt Fees'!H:H,'FIHI (PBC MIG)'!$C$1)</f>
        <v>0</v>
      </c>
      <c r="K32" s="37">
        <f>-SUMIFS('SOC Detail Mgmt Fees'!S:S,'SOC Detail Mgmt Fees'!H:H,'FIHI (PBC MIG)'!$C$1,'SOC Detail Mgmt Fees'!R:R,'FIHI (PBC MIG)'!$K$1,'SOC Detail Mgmt Fees'!K:K,'FIHI (PBC MIG)'!B32)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32924.839999999997</v>
      </c>
      <c r="J42" s="13">
        <f>SUM(J5:J41)</f>
        <v>171382.82010000001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3669015.5300000776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MonthlyIG'!E:E,'Series MonthlyIG'!A:A,C46)</f>
        <v>303751</v>
      </c>
      <c r="H46" s="73">
        <f>ROUND(G46,-3)</f>
        <v>304000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MonthlyIG'!E:E,'Series MonthlyIG'!A:A,C47)</f>
        <v>2707989.7700999994</v>
      </c>
      <c r="H47" s="73">
        <f>ROUND(G47,-3)</f>
        <v>2708000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MonthlyIG'!E:E,'Series MonthlyIG'!A:A,C48)</f>
        <v>27244.140000000003</v>
      </c>
      <c r="H48" s="73">
        <f>ROUND(G48,-3)</f>
        <v>27000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383986986.40000004</v>
      </c>
      <c r="H49" s="73">
        <f>ROUND(G49,-3)</f>
        <v>383987000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381251752.48990005</v>
      </c>
      <c r="H50" s="73">
        <f>ROUND(G50,-3)</f>
        <v>381252000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MonthlyIG'!E:E,'Series MonthlyIG'!A:A,C51)+SUMIFS('Series MonthlyIG'!E:E,'Series MonthlyIG'!A:A,B51)+SUMIFS('Series MonthlyIG'!E:E,'Series MonthlyIG'!A:A,A51)</f>
        <v>653028.29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MonthlyIG'!E:E,'Series MonthlyIG'!A:A,C52)+SUMIFS('Series MonthlyIG'!E:E,'Series MonthlyIG'!A:A,B52)+SUMIFS('Series MonthlyIG'!E:E,'Series MonthlyIG'!A:A,A52)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3664769.0600999994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653028.29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MonthlyIG'!D:D,'Series MonthlyIG'!A:A,C55)+SUMIFS('Series MonthlyIG'!E:E,'Series MonthlyIG'!A:A,B55)+SUMIFS('Series MonthlyIG'!E:E,'Series MonthlyIG'!A:A,A55)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3361018.0600999994</v>
      </c>
      <c r="H56" s="73">
        <f>ROUND(G56,-3)</f>
        <v>3361000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380322217.33990002</v>
      </c>
      <c r="H57" s="73">
        <f>ROUND(G57,-3)</f>
        <v>380322000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205259909.23000002</v>
      </c>
      <c r="E60" s="169">
        <f t="shared" ref="E60:O60" si="10">_xlfn.XLOOKUP(E59,$D$5:$D$41,$G$5:$G$41)</f>
        <v>267821862.81</v>
      </c>
      <c r="F60" s="169">
        <f t="shared" si="10"/>
        <v>381251752.48990005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205260000</v>
      </c>
      <c r="E61" s="74">
        <f t="shared" ref="E61:O61" si="11">ROUND(E60,-3)</f>
        <v>267822000</v>
      </c>
      <c r="F61" s="74">
        <f t="shared" si="11"/>
        <v>381252000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s="1" customFormat="1" x14ac:dyDescent="0.25">
      <c r="B65"/>
      <c r="T65"/>
      <c r="U65"/>
      <c r="V65"/>
      <c r="W65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x14ac:dyDescent="0.25">
      <c r="C76" s="1"/>
      <c r="D76" s="1"/>
      <c r="E76" s="1"/>
      <c r="F76" s="1"/>
      <c r="G76" s="1"/>
    </row>
    <row r="77" spans="2:23" x14ac:dyDescent="0.25">
      <c r="C77" s="1"/>
      <c r="D77" s="1"/>
      <c r="E77" s="1"/>
      <c r="F77" s="1"/>
      <c r="G77" s="1"/>
    </row>
  </sheetData>
  <conditionalFormatting sqref="G48:H48">
    <cfRule type="cellIs" dxfId="5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11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4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710937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292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20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Q1)'!B5,'SOC Detail Cap Acct'!H:H,'FIHI (PBC Q1)'!$C$1,'SOC Detail Cap Acct'!R:R,'FIHI (PBC Q1)'!$E$1)+SUMIFS('SOC Detail Cap Acct'!S:S,'SOC Detail Cap Acct'!K:K,'FIHI (PBC Q1)'!B5,'SOC Detail Cap Acct'!H:H,'FIHI (PBC Q1)'!$C$1,'SOC Detail Cap Acct'!R:R,'FIHI (PBC Q1)'!$E$2)+SUMIFS('SOC Detail Cap Acct'!S:S,'SOC Detail Cap Acct'!K:K,'FIHI (PBC Q1)'!B5,'SOC Detail Cap Acct'!H:H,'FIHI (PBC Q1)'!$C$1,'SOC Detail Cap Acct'!R:R,'FIHI (PBC Q1)'!$E$3)</f>
        <v>581115179.70790005</v>
      </c>
      <c r="F5" s="33" t="s">
        <v>11</v>
      </c>
      <c r="G5" s="32">
        <f>SUMIFS('SOC Detail Cap Acct'!S:S,'SOC Detail Cap Acct'!K:K,'FIHI (PBC Q1)'!B5,'SOC Detail Cap Acct'!H:H,'FIHI (PBC Q1)'!$C$1,'SOC Detail Cap Acct'!R:R,'FIHI (PBC Q1)'!$G$1)-SUMIFS('SOC Detail Cap Acct'!S:S,'SOC Detail Cap Acct'!K:K,'FIHI (PBC Q1)'!B5,'SOC Detail Cap Acct'!H:H,'FIHI (PBC Q1)'!$C$1,'SOC Detail Cap Acct'!R:R,'FIHI (PBC Q1)'!$G$2)</f>
        <v>581982454.11179996</v>
      </c>
      <c r="H5" s="34" t="s">
        <v>11</v>
      </c>
      <c r="I5" s="33">
        <f>-SUMIFS('SOC Detail Expenses'!S:S,'SOC Detail Expenses'!K:K,'FIHI (PBC Q1)'!B5,'SOC Detail Expenses'!H:H,'FIHI (PBC Q1)'!$C$1)</f>
        <v>9722.2800000000043</v>
      </c>
      <c r="J5" s="33">
        <f>-SUMIFS('SOC Detail Mgmt Fees'!S:S,'SOC Detail Mgmt Fees'!K:K,'FIHI (PBC Q1)'!B5,'SOC Detail Mgmt Fees'!H:H,'FIHI (PBC Q1)'!$C$1)</f>
        <v>78736.796099999992</v>
      </c>
      <c r="K5" s="35">
        <f>-SUMIFS('SOC Detail Mgmt Fees'!S:S,'SOC Detail Mgmt Fees'!H:H,'FIHI (PBC Q1)'!$C$1,'SOC Detail Mgmt Fees'!R:R,'FIHI (PBC Q1)'!$K$1,'SOC Detail Mgmt Fees'!K:K,'FIHI (PBC Q1)'!B5)</f>
        <v>85844.04</v>
      </c>
      <c r="L5" s="26"/>
      <c r="M5" s="26"/>
      <c r="N5" s="54">
        <f>+G5/E5-1</f>
        <v>1.4924311637081189E-3</v>
      </c>
      <c r="O5" s="55">
        <f>(J5+I5)/E5</f>
        <v>1.5222296575433515E-4</v>
      </c>
      <c r="P5" s="55">
        <f>(K5+I5)/E5</f>
        <v>1.6445331895827744E-4</v>
      </c>
      <c r="Q5" s="28">
        <f>+G5-E5+J5+I5</f>
        <v>955733.47999990813</v>
      </c>
      <c r="R5" s="62">
        <f>+Q5/E5</f>
        <v>1.6446541294624442E-3</v>
      </c>
      <c r="S5" s="16"/>
      <c r="T5" t="s">
        <v>375</v>
      </c>
      <c r="U5" s="51">
        <f t="shared" ref="U5:U16" si="0">SUMIF($A$5:$A$41,T5,$R$5:$R$41)</f>
        <v>4.6020965754129152E-3</v>
      </c>
      <c r="V5" s="51">
        <f t="shared" ref="V5:V16" si="1">SUMIF($A$5:$A$41,T5,$N$5:$N$41)</f>
        <v>4.303646877416023E-3</v>
      </c>
      <c r="W5" s="109">
        <f t="shared" ref="W5:W16" si="2">1+U5</f>
        <v>1.004602096575413</v>
      </c>
      <c r="X5" s="109">
        <f t="shared" ref="X5:X16" si="3">1+V5</f>
        <v>1.004303646877416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Q1)'!B6,'SOC Detail Cap Acct'!H:H,'FIHI (PBC Q1)'!$C$1,'SOC Detail Cap Acct'!R:R,'FIHI (PBC Q1)'!$E$1)+SUMIFS('SOC Detail Cap Acct'!S:S,'SOC Detail Cap Acct'!K:K,'FIHI (PBC Q1)'!B6,'SOC Detail Cap Acct'!H:H,'FIHI (PBC Q1)'!$C$1,'SOC Detail Cap Acct'!R:R,'FIHI (PBC Q1)'!$E$2)+SUMIFS('SOC Detail Cap Acct'!S:S,'SOC Detail Cap Acct'!K:K,'FIHI (PBC Q1)'!B6,'SOC Detail Cap Acct'!H:H,'FIHI (PBC Q1)'!$C$1,'SOC Detail Cap Acct'!R:R,'FIHI (PBC Q1)'!$E$3)</f>
        <v>330839835.26179999</v>
      </c>
      <c r="F6" s="8" t="s">
        <v>11</v>
      </c>
      <c r="G6" s="7">
        <f>SUMIFS('SOC Detail Cap Acct'!S:S,'SOC Detail Cap Acct'!K:K,'FIHI (PBC Q1)'!B6,'SOC Detail Cap Acct'!H:H,'FIHI (PBC Q1)'!$C$1,'SOC Detail Cap Acct'!R:R,'FIHI (PBC Q1)'!$G$1)-SUMIFS('SOC Detail Cap Acct'!S:S,'SOC Detail Cap Acct'!K:K,'FIHI (PBC Q1)'!B6,'SOC Detail Cap Acct'!H:H,'FIHI (PBC Q1)'!$C$1,'SOC Detail Cap Acct'!R:R,'FIHI (PBC Q1)'!$G$2)</f>
        <v>331182714.58179998</v>
      </c>
      <c r="H6" s="9" t="s">
        <v>11</v>
      </c>
      <c r="I6" s="8">
        <f>-SUMIFS('SOC Detail Expenses'!S:S,'SOC Detail Expenses'!K:K,'FIHI (PBC Q1)'!B6,'SOC Detail Expenses'!H:H,'FIHI (PBC Q1)'!$C$1)</f>
        <v>3026.3100000000004</v>
      </c>
      <c r="J6" s="8">
        <f>-SUMIFS('SOC Detail Mgmt Fees'!S:S,'SOC Detail Mgmt Fees'!K:K,'FIHI (PBC Q1)'!B6,'SOC Detail Mgmt Fees'!H:H,'FIHI (PBC Q1)'!$C$1)</f>
        <v>13507.340000000007</v>
      </c>
      <c r="K6" s="37">
        <f>-SUMIFS('SOC Detail Mgmt Fees'!S:S,'SOC Detail Mgmt Fees'!H:H,'FIHI (PBC Q1)'!$C$1,'SOC Detail Mgmt Fees'!R:R,'FIHI (PBC Q1)'!$K$1,'SOC Detail Mgmt Fees'!K:K,'FIHI (PBC Q1)'!B6)</f>
        <v>28787.640000000003</v>
      </c>
      <c r="L6" s="26"/>
      <c r="M6" s="26"/>
      <c r="N6" s="56">
        <f t="shared" ref="N6:N32" si="4">+G6/E6-1</f>
        <v>1.0363906744441653E-3</v>
      </c>
      <c r="O6" s="57">
        <f t="shared" ref="O6:O32" si="5">(J6+I6)/E6</f>
        <v>4.9974786098284116E-5</v>
      </c>
      <c r="P6" s="57">
        <f t="shared" ref="P6:P32" si="6">(K6+I6)/E6</f>
        <v>9.616118317440524E-5</v>
      </c>
      <c r="Q6" s="27">
        <f t="shared" ref="Q6:Q32" si="7">+G6-E6+J6+I6</f>
        <v>359412.96999999287</v>
      </c>
      <c r="R6" s="63">
        <f t="shared" ref="R6:R32" si="8">+Q6/E6</f>
        <v>1.0863654605425082E-3</v>
      </c>
      <c r="S6" s="16"/>
      <c r="T6" t="s">
        <v>376</v>
      </c>
      <c r="U6" s="51">
        <f t="shared" si="0"/>
        <v>4.2499801647392886E-3</v>
      </c>
      <c r="V6" s="51">
        <f t="shared" si="1"/>
        <v>4.1283795046502814E-3</v>
      </c>
      <c r="W6" s="109">
        <f t="shared" si="2"/>
        <v>1.0042499801647393</v>
      </c>
      <c r="X6" s="109">
        <f t="shared" si="3"/>
        <v>1.0041283795046503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Q1)'!B7,'SOC Detail Cap Acct'!H:H,'FIHI (PBC Q1)'!$C$1,'SOC Detail Cap Acct'!R:R,'FIHI (PBC Q1)'!$E$1)+SUMIFS('SOC Detail Cap Acct'!S:S,'SOC Detail Cap Acct'!K:K,'FIHI (PBC Q1)'!B7,'SOC Detail Cap Acct'!H:H,'FIHI (PBC Q1)'!$C$1,'SOC Detail Cap Acct'!R:R,'FIHI (PBC Q1)'!$E$2)+SUMIFS('SOC Detail Cap Acct'!S:S,'SOC Detail Cap Acct'!K:K,'FIHI (PBC Q1)'!B7,'SOC Detail Cap Acct'!H:H,'FIHI (PBC Q1)'!$C$1,'SOC Detail Cap Acct'!R:R,'FIHI (PBC Q1)'!$E$3)</f>
        <v>346182714.58179998</v>
      </c>
      <c r="F7" s="8" t="s">
        <v>11</v>
      </c>
      <c r="G7" s="7">
        <f>SUMIFS('SOC Detail Cap Acct'!S:S,'SOC Detail Cap Acct'!K:K,'FIHI (PBC Q1)'!B7,'SOC Detail Cap Acct'!H:H,'FIHI (PBC Q1)'!$C$1,'SOC Detail Cap Acct'!R:R,'FIHI (PBC Q1)'!$G$1)-SUMIFS('SOC Detail Cap Acct'!S:S,'SOC Detail Cap Acct'!K:K,'FIHI (PBC Q1)'!B7,'SOC Detail Cap Acct'!H:H,'FIHI (PBC Q1)'!$C$1,'SOC Detail Cap Acct'!R:R,'FIHI (PBC Q1)'!$G$2)</f>
        <v>346797128.33180004</v>
      </c>
      <c r="H7" s="9" t="s">
        <v>11</v>
      </c>
      <c r="I7" s="8">
        <f>-SUMIFS('SOC Detail Expenses'!S:S,'SOC Detail Expenses'!K:K,'FIHI (PBC Q1)'!B7,'SOC Detail Expenses'!H:H,'FIHI (PBC Q1)'!$C$1)</f>
        <v>5187.9599999999991</v>
      </c>
      <c r="J7" s="8">
        <f>-SUMIFS('SOC Detail Mgmt Fees'!S:S,'SOC Detail Mgmt Fees'!K:K,'FIHI (PBC Q1)'!B7,'SOC Detail Mgmt Fees'!H:H,'FIHI (PBC Q1)'!$C$1)</f>
        <v>28132.800000000003</v>
      </c>
      <c r="K7" s="37">
        <f>-SUMIFS('SOC Detail Mgmt Fees'!S:S,'SOC Detail Mgmt Fees'!H:H,'FIHI (PBC Q1)'!$C$1,'SOC Detail Mgmt Fees'!R:R,'FIHI (PBC Q1)'!$K$1,'SOC Detail Mgmt Fees'!K:K,'FIHI (PBC Q1)'!B7)</f>
        <v>52889.250000000007</v>
      </c>
      <c r="L7" s="26"/>
      <c r="M7" s="26"/>
      <c r="N7" s="56">
        <f t="shared" si="4"/>
        <v>1.7748250392637388E-3</v>
      </c>
      <c r="O7" s="57">
        <f t="shared" si="5"/>
        <v>9.6251946144256702E-5</v>
      </c>
      <c r="P7" s="57">
        <f t="shared" si="6"/>
        <v>1.6776461548682225E-4</v>
      </c>
      <c r="Q7" s="27">
        <f t="shared" si="7"/>
        <v>647734.51000005961</v>
      </c>
      <c r="R7" s="63">
        <f t="shared" si="8"/>
        <v>1.8710769854079631E-3</v>
      </c>
      <c r="S7" s="16"/>
      <c r="T7" t="s">
        <v>377</v>
      </c>
      <c r="U7" s="51">
        <f t="shared" si="0"/>
        <v>4.8705287808126314E-3</v>
      </c>
      <c r="V7" s="51">
        <f t="shared" si="1"/>
        <v>4.5542369588482678E-3</v>
      </c>
      <c r="W7" s="109">
        <f t="shared" si="2"/>
        <v>1.0048705287808126</v>
      </c>
      <c r="X7" s="109">
        <f t="shared" si="3"/>
        <v>1.0045542369588483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Q1)'!B8,'SOC Detail Cap Acct'!H:H,'FIHI (PBC Q1)'!$C$1,'SOC Detail Cap Acct'!R:R,'FIHI (PBC Q1)'!$E$1)+SUMIFS('SOC Detail Cap Acct'!S:S,'SOC Detail Cap Acct'!K:K,'FIHI (PBC Q1)'!B8,'SOC Detail Cap Acct'!H:H,'FIHI (PBC Q1)'!$C$1,'SOC Detail Cap Acct'!R:R,'FIHI (PBC Q1)'!$E$2)+SUMIFS('SOC Detail Cap Acct'!S:S,'SOC Detail Cap Acct'!K:K,'FIHI (PBC Q1)'!B8,'SOC Detail Cap Acct'!H:H,'FIHI (PBC Q1)'!$C$1,'SOC Detail Cap Acct'!R:R,'FIHI (PBC Q1)'!$E$3)</f>
        <v>346797128.33180004</v>
      </c>
      <c r="F8" s="8" t="s">
        <v>11</v>
      </c>
      <c r="G8" s="7">
        <f>SUMIFS('SOC Detail Cap Acct'!S:S,'SOC Detail Cap Acct'!K:K,'FIHI (PBC Q1)'!B8,'SOC Detail Cap Acct'!H:H,'FIHI (PBC Q1)'!$C$1,'SOC Detail Cap Acct'!R:R,'FIHI (PBC Q1)'!$G$1)-SUMIFS('SOC Detail Cap Acct'!S:S,'SOC Detail Cap Acct'!K:K,'FIHI (PBC Q1)'!B8,'SOC Detail Cap Acct'!H:H,'FIHI (PBC Q1)'!$C$1,'SOC Detail Cap Acct'!R:R,'FIHI (PBC Q1)'!$G$2)</f>
        <v>347257939.27179998</v>
      </c>
      <c r="H8" s="9" t="s">
        <v>11</v>
      </c>
      <c r="I8" s="8">
        <f>-SUMIFS('SOC Detail Expenses'!S:S,'SOC Detail Expenses'!K:K,'FIHI (PBC Q1)'!B8,'SOC Detail Expenses'!H:H,'FIHI (PBC Q1)'!$C$1)</f>
        <v>3890.9700000000003</v>
      </c>
      <c r="J8" s="8">
        <f>-SUMIFS('SOC Detail Mgmt Fees'!S:S,'SOC Detail Mgmt Fees'!K:K,'FIHI (PBC Q1)'!B8,'SOC Detail Mgmt Fees'!H:H,'FIHI (PBC Q1)'!$C$1)</f>
        <v>22699.799999999992</v>
      </c>
      <c r="K8" s="37">
        <f>-SUMIFS('SOC Detail Mgmt Fees'!S:S,'SOC Detail Mgmt Fees'!H:H,'FIHI (PBC Q1)'!$C$1,'SOC Detail Mgmt Fees'!R:R,'FIHI (PBC Q1)'!$K$1,'SOC Detail Mgmt Fees'!K:K,'FIHI (PBC Q1)'!B8)</f>
        <v>37385.129999999997</v>
      </c>
      <c r="L8" s="26"/>
      <c r="M8" s="26"/>
      <c r="N8" s="56">
        <f t="shared" si="4"/>
        <v>1.3287622715234537E-3</v>
      </c>
      <c r="O8" s="57">
        <f t="shared" si="5"/>
        <v>7.6675288886934292E-5</v>
      </c>
      <c r="P8" s="57">
        <f t="shared" si="6"/>
        <v>1.1902088174302546E-4</v>
      </c>
      <c r="Q8" s="27">
        <f t="shared" si="7"/>
        <v>487401.70999993797</v>
      </c>
      <c r="R8" s="63">
        <f t="shared" si="8"/>
        <v>1.4054375604102862E-3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Q1)'!B9,'SOC Detail Cap Acct'!H:H,'FIHI (PBC Q1)'!$C$1,'SOC Detail Cap Acct'!R:R,'FIHI (PBC Q1)'!$E$1)+SUMIFS('SOC Detail Cap Acct'!S:S,'SOC Detail Cap Acct'!K:K,'FIHI (PBC Q1)'!B9,'SOC Detail Cap Acct'!H:H,'FIHI (PBC Q1)'!$C$1,'SOC Detail Cap Acct'!R:R,'FIHI (PBC Q1)'!$E$2)+SUMIFS('SOC Detail Cap Acct'!S:S,'SOC Detail Cap Acct'!K:K,'FIHI (PBC Q1)'!B9,'SOC Detail Cap Acct'!H:H,'FIHI (PBC Q1)'!$C$1,'SOC Detail Cap Acct'!R:R,'FIHI (PBC Q1)'!$E$3)</f>
        <v>407257939.27179998</v>
      </c>
      <c r="F9" s="8" t="s">
        <v>11</v>
      </c>
      <c r="G9" s="7">
        <f>SUMIFS('SOC Detail Cap Acct'!S:S,'SOC Detail Cap Acct'!K:K,'FIHI (PBC Q1)'!B9,'SOC Detail Cap Acct'!H:H,'FIHI (PBC Q1)'!$C$1,'SOC Detail Cap Acct'!R:R,'FIHI (PBC Q1)'!$G$1)-SUMIFS('SOC Detail Cap Acct'!S:S,'SOC Detail Cap Acct'!K:K,'FIHI (PBC Q1)'!B9,'SOC Detail Cap Acct'!H:H,'FIHI (PBC Q1)'!$C$1,'SOC Detail Cap Acct'!R:R,'FIHI (PBC Q1)'!$G$2)</f>
        <v>407678273.92180002</v>
      </c>
      <c r="H9" s="9" t="s">
        <v>11</v>
      </c>
      <c r="I9" s="8">
        <f>-SUMIFS('SOC Detail Expenses'!S:S,'SOC Detail Expenses'!K:K,'FIHI (PBC Q1)'!B9,'SOC Detail Expenses'!H:H,'FIHI (PBC Q1)'!$C$1)</f>
        <v>3862.7400000000002</v>
      </c>
      <c r="J9" s="8">
        <f>-SUMIFS('SOC Detail Mgmt Fees'!S:S,'SOC Detail Mgmt Fees'!K:K,'FIHI (PBC Q1)'!B9,'SOC Detail Mgmt Fees'!H:H,'FIHI (PBC Q1)'!$C$1)</f>
        <v>-11548.179999999997</v>
      </c>
      <c r="K9" s="37">
        <f>-SUMIFS('SOC Detail Mgmt Fees'!S:S,'SOC Detail Mgmt Fees'!H:H,'FIHI (PBC Q1)'!$C$1,'SOC Detail Mgmt Fees'!R:R,'FIHI (PBC Q1)'!$K$1,'SOC Detail Mgmt Fees'!K:K,'FIHI (PBC Q1)'!B9)</f>
        <v>35290.780000000006</v>
      </c>
      <c r="L9" s="26"/>
      <c r="M9" s="26"/>
      <c r="N9" s="56">
        <f t="shared" si="4"/>
        <v>1.0321091609695188E-3</v>
      </c>
      <c r="O9" s="57">
        <f t="shared" si="5"/>
        <v>-1.8871185209408058E-5</v>
      </c>
      <c r="P9" s="57">
        <f t="shared" si="6"/>
        <v>9.6139365803423477E-5</v>
      </c>
      <c r="Q9" s="27">
        <f t="shared" si="7"/>
        <v>412649.21000003576</v>
      </c>
      <c r="R9" s="63">
        <f t="shared" si="8"/>
        <v>1.0132379757602165E-3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Q1)'!B10,'SOC Detail Cap Acct'!H:H,'FIHI (PBC Q1)'!$C$1,'SOC Detail Cap Acct'!R:R,'FIHI (PBC Q1)'!$E$1)+SUMIFS('SOC Detail Cap Acct'!S:S,'SOC Detail Cap Acct'!K:K,'FIHI (PBC Q1)'!B10,'SOC Detail Cap Acct'!H:H,'FIHI (PBC Q1)'!$C$1,'SOC Detail Cap Acct'!R:R,'FIHI (PBC Q1)'!$E$2)+SUMIFS('SOC Detail Cap Acct'!S:S,'SOC Detail Cap Acct'!K:K,'FIHI (PBC Q1)'!B10,'SOC Detail Cap Acct'!H:H,'FIHI (PBC Q1)'!$C$1,'SOC Detail Cap Acct'!R:R,'FIHI (PBC Q1)'!$E$3)</f>
        <v>407678273.92180002</v>
      </c>
      <c r="F10" s="8" t="s">
        <v>11</v>
      </c>
      <c r="G10" s="7">
        <f>SUMIFS('SOC Detail Cap Acct'!S:S,'SOC Detail Cap Acct'!K:K,'FIHI (PBC Q1)'!B10,'SOC Detail Cap Acct'!H:H,'FIHI (PBC Q1)'!$C$1,'SOC Detail Cap Acct'!R:R,'FIHI (PBC Q1)'!$G$1)-SUMIFS('SOC Detail Cap Acct'!S:S,'SOC Detail Cap Acct'!K:K,'FIHI (PBC Q1)'!B10,'SOC Detail Cap Acct'!H:H,'FIHI (PBC Q1)'!$C$1,'SOC Detail Cap Acct'!R:R,'FIHI (PBC Q1)'!$G$2)</f>
        <v>408398848.56179994</v>
      </c>
      <c r="H10" s="9" t="s">
        <v>11</v>
      </c>
      <c r="I10" s="8">
        <f>-SUMIFS('SOC Detail Expenses'!S:S,'SOC Detail Expenses'!K:K,'FIHI (PBC Q1)'!B10,'SOC Detail Expenses'!H:H,'FIHI (PBC Q1)'!$C$1)</f>
        <v>6621.84</v>
      </c>
      <c r="J10" s="8">
        <f>-SUMIFS('SOC Detail Mgmt Fees'!S:S,'SOC Detail Mgmt Fees'!K:K,'FIHI (PBC Q1)'!B10,'SOC Detail Mgmt Fees'!H:H,'FIHI (PBC Q1)'!$C$1)</f>
        <v>19386.630000000005</v>
      </c>
      <c r="K10" s="37">
        <f>-SUMIFS('SOC Detail Mgmt Fees'!S:S,'SOC Detail Mgmt Fees'!H:H,'FIHI (PBC Q1)'!$C$1,'SOC Detail Mgmt Fees'!R:R,'FIHI (PBC Q1)'!$K$1,'SOC Detail Mgmt Fees'!K:K,'FIHI (PBC Q1)'!B10)</f>
        <v>60498.48</v>
      </c>
      <c r="L10" s="26"/>
      <c r="M10" s="26"/>
      <c r="N10" s="56">
        <f t="shared" si="4"/>
        <v>1.7675080721573089E-3</v>
      </c>
      <c r="O10" s="57">
        <f t="shared" si="5"/>
        <v>6.3796556411512117E-5</v>
      </c>
      <c r="P10" s="57">
        <f t="shared" si="6"/>
        <v>1.6464041449722896E-4</v>
      </c>
      <c r="Q10" s="27">
        <f t="shared" si="7"/>
        <v>746583.10999992606</v>
      </c>
      <c r="R10" s="63">
        <f t="shared" si="8"/>
        <v>1.8313046285687866E-3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Q1)'!B11,'SOC Detail Cap Acct'!H:H,'FIHI (PBC Q1)'!$C$1,'SOC Detail Cap Acct'!R:R,'FIHI (PBC Q1)'!$E$1)+SUMIFS('SOC Detail Cap Acct'!S:S,'SOC Detail Cap Acct'!K:K,'FIHI (PBC Q1)'!B11,'SOC Detail Cap Acct'!H:H,'FIHI (PBC Q1)'!$C$1,'SOC Detail Cap Acct'!R:R,'FIHI (PBC Q1)'!$E$2)+SUMIFS('SOC Detail Cap Acct'!S:S,'SOC Detail Cap Acct'!K:K,'FIHI (PBC Q1)'!B11,'SOC Detail Cap Acct'!H:H,'FIHI (PBC Q1)'!$C$1,'SOC Detail Cap Acct'!R:R,'FIHI (PBC Q1)'!$E$3)</f>
        <v>408398848.56179994</v>
      </c>
      <c r="F11" s="8" t="s">
        <v>11</v>
      </c>
      <c r="G11" s="7">
        <f>SUMIFS('SOC Detail Cap Acct'!S:S,'SOC Detail Cap Acct'!K:K,'FIHI (PBC Q1)'!B11,'SOC Detail Cap Acct'!H:H,'FIHI (PBC Q1)'!$C$1,'SOC Detail Cap Acct'!R:R,'FIHI (PBC Q1)'!$G$1)-SUMIFS('SOC Detail Cap Acct'!S:S,'SOC Detail Cap Acct'!K:K,'FIHI (PBC Q1)'!B11,'SOC Detail Cap Acct'!H:H,'FIHI (PBC Q1)'!$C$1,'SOC Detail Cap Acct'!R:R,'FIHI (PBC Q1)'!$G$2)</f>
        <v>408939279.41179991</v>
      </c>
      <c r="H11" s="9" t="s">
        <v>11</v>
      </c>
      <c r="I11" s="8">
        <f>-SUMIFS('SOC Detail Expenses'!S:S,'SOC Detail Expenses'!K:K,'FIHI (PBC Q1)'!B11,'SOC Detail Expenses'!H:H,'FIHI (PBC Q1)'!$C$1)</f>
        <v>4966.3799999999983</v>
      </c>
      <c r="J11" s="8">
        <f>-SUMIFS('SOC Detail Mgmt Fees'!S:S,'SOC Detail Mgmt Fees'!K:K,'FIHI (PBC Q1)'!B11,'SOC Detail Mgmt Fees'!H:H,'FIHI (PBC Q1)'!$C$1)</f>
        <v>36432.909999999996</v>
      </c>
      <c r="K11" s="37">
        <f>-SUMIFS('SOC Detail Mgmt Fees'!S:S,'SOC Detail Mgmt Fees'!H:H,'FIHI (PBC Q1)'!$C$1,'SOC Detail Mgmt Fees'!R:R,'FIHI (PBC Q1)'!$K$1,'SOC Detail Mgmt Fees'!K:K,'FIHI (PBC Q1)'!B11)</f>
        <v>45373.86</v>
      </c>
      <c r="L11" s="26"/>
      <c r="M11" s="26"/>
      <c r="N11" s="56">
        <f t="shared" si="4"/>
        <v>1.3232918062897614E-3</v>
      </c>
      <c r="O11" s="57">
        <f t="shared" si="5"/>
        <v>1.0136975201029576E-4</v>
      </c>
      <c r="P11" s="57">
        <f t="shared" si="6"/>
        <v>1.2326244350902569E-4</v>
      </c>
      <c r="Q11" s="27">
        <f t="shared" si="7"/>
        <v>581830.13999996427</v>
      </c>
      <c r="R11" s="63">
        <f t="shared" si="8"/>
        <v>1.4246615582999625E-3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Q1)'!B12,'SOC Detail Cap Acct'!H:H,'FIHI (PBC Q1)'!$C$1,'SOC Detail Cap Acct'!R:R,'FIHI (PBC Q1)'!$E$1)+SUMIFS('SOC Detail Cap Acct'!S:S,'SOC Detail Cap Acct'!K:K,'FIHI (PBC Q1)'!B12,'SOC Detail Cap Acct'!H:H,'FIHI (PBC Q1)'!$C$1,'SOC Detail Cap Acct'!R:R,'FIHI (PBC Q1)'!$E$2)+SUMIFS('SOC Detail Cap Acct'!S:S,'SOC Detail Cap Acct'!K:K,'FIHI (PBC Q1)'!B12,'SOC Detail Cap Acct'!H:H,'FIHI (PBC Q1)'!$C$1,'SOC Detail Cap Acct'!R:R,'FIHI (PBC Q1)'!$E$3)</f>
        <v>515818137.19179988</v>
      </c>
      <c r="F12" s="8" t="s">
        <v>11</v>
      </c>
      <c r="G12" s="7">
        <f>SUMIFS('SOC Detail Cap Acct'!S:S,'SOC Detail Cap Acct'!K:K,'FIHI (PBC Q1)'!B12,'SOC Detail Cap Acct'!H:H,'FIHI (PBC Q1)'!$C$1,'SOC Detail Cap Acct'!R:R,'FIHI (PBC Q1)'!$G$1)-SUMIFS('SOC Detail Cap Acct'!S:S,'SOC Detail Cap Acct'!K:K,'FIHI (PBC Q1)'!B12,'SOC Detail Cap Acct'!H:H,'FIHI (PBC Q1)'!$C$1,'SOC Detail Cap Acct'!R:R,'FIHI (PBC Q1)'!$G$2)</f>
        <v>516272587.48180002</v>
      </c>
      <c r="H12" s="9" t="s">
        <v>11</v>
      </c>
      <c r="I12" s="8">
        <f>-SUMIFS('SOC Detail Expenses'!S:S,'SOC Detail Expenses'!K:K,'FIHI (PBC Q1)'!B12,'SOC Detail Expenses'!H:H,'FIHI (PBC Q1)'!$C$1)</f>
        <v>4103.58</v>
      </c>
      <c r="J12" s="8">
        <f>-SUMIFS('SOC Detail Mgmt Fees'!S:S,'SOC Detail Mgmt Fees'!K:K,'FIHI (PBC Q1)'!B12,'SOC Detail Mgmt Fees'!H:H,'FIHI (PBC Q1)'!$C$1)</f>
        <v>21233.18</v>
      </c>
      <c r="K12" s="37">
        <f>-SUMIFS('SOC Detail Mgmt Fees'!S:S,'SOC Detail Mgmt Fees'!H:H,'FIHI (PBC Q1)'!$C$1,'SOC Detail Mgmt Fees'!R:R,'FIHI (PBC Q1)'!$K$1,'SOC Detail Mgmt Fees'!K:K,'FIHI (PBC Q1)'!B12)</f>
        <v>30249.24</v>
      </c>
      <c r="L12" s="26"/>
      <c r="M12" s="26"/>
      <c r="N12" s="56">
        <f t="shared" si="4"/>
        <v>8.8102813226820231E-4</v>
      </c>
      <c r="O12" s="57">
        <f t="shared" si="5"/>
        <v>4.9119560118489739E-5</v>
      </c>
      <c r="P12" s="57">
        <f t="shared" si="6"/>
        <v>6.6598705092113454E-5</v>
      </c>
      <c r="Q12" s="27">
        <f t="shared" si="7"/>
        <v>479787.05000014068</v>
      </c>
      <c r="R12" s="63">
        <f t="shared" si="8"/>
        <v>9.301476923866647E-4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Q1)'!B13,'SOC Detail Cap Acct'!H:H,'FIHI (PBC Q1)'!$C$1,'SOC Detail Cap Acct'!R:R,'FIHI (PBC Q1)'!$E$1)+SUMIFS('SOC Detail Cap Acct'!S:S,'SOC Detail Cap Acct'!K:K,'FIHI (PBC Q1)'!B13,'SOC Detail Cap Acct'!H:H,'FIHI (PBC Q1)'!$C$1,'SOC Detail Cap Acct'!R:R,'FIHI (PBC Q1)'!$E$2)+SUMIFS('SOC Detail Cap Acct'!S:S,'SOC Detail Cap Acct'!K:K,'FIHI (PBC Q1)'!B13,'SOC Detail Cap Acct'!H:H,'FIHI (PBC Q1)'!$C$1,'SOC Detail Cap Acct'!R:R,'FIHI (PBC Q1)'!$E$3)</f>
        <v>516272587.48180002</v>
      </c>
      <c r="F13" s="8" t="s">
        <v>11</v>
      </c>
      <c r="G13" s="7">
        <f>SUMIFS('SOC Detail Cap Acct'!S:S,'SOC Detail Cap Acct'!K:K,'FIHI (PBC Q1)'!B13,'SOC Detail Cap Acct'!H:H,'FIHI (PBC Q1)'!$C$1,'SOC Detail Cap Acct'!R:R,'FIHI (PBC Q1)'!$G$1)-SUMIFS('SOC Detail Cap Acct'!S:S,'SOC Detail Cap Acct'!K:K,'FIHI (PBC Q1)'!B13,'SOC Detail Cap Acct'!H:H,'FIHI (PBC Q1)'!$C$1,'SOC Detail Cap Acct'!R:R,'FIHI (PBC Q1)'!$G$2)</f>
        <v>516727038.02179998</v>
      </c>
      <c r="H13" s="9" t="s">
        <v>11</v>
      </c>
      <c r="I13" s="8">
        <f>-SUMIFS('SOC Detail Expenses'!S:S,'SOC Detail Expenses'!K:K,'FIHI (PBC Q1)'!B13,'SOC Detail Expenses'!H:H,'FIHI (PBC Q1)'!$C$1)</f>
        <v>4103.58</v>
      </c>
      <c r="J13" s="8">
        <f>-SUMIFS('SOC Detail Mgmt Fees'!S:S,'SOC Detail Mgmt Fees'!K:K,'FIHI (PBC Q1)'!B13,'SOC Detail Mgmt Fees'!H:H,'FIHI (PBC Q1)'!$C$1)</f>
        <v>27375.780000000006</v>
      </c>
      <c r="K13" s="37">
        <f>-SUMIFS('SOC Detail Mgmt Fees'!S:S,'SOC Detail Mgmt Fees'!H:H,'FIHI (PBC Q1)'!$C$1,'SOC Detail Mgmt Fees'!R:R,'FIHI (PBC Q1)'!$K$1,'SOC Detail Mgmt Fees'!K:K,'FIHI (PBC Q1)'!B13)</f>
        <v>38155.08</v>
      </c>
      <c r="L13" s="26"/>
      <c r="M13" s="26"/>
      <c r="N13" s="56">
        <f t="shared" si="4"/>
        <v>8.8025308919958967E-4</v>
      </c>
      <c r="O13" s="57">
        <f t="shared" si="5"/>
        <v>6.0974300714948842E-5</v>
      </c>
      <c r="P13" s="57">
        <f t="shared" si="6"/>
        <v>8.1853387192458153E-5</v>
      </c>
      <c r="Q13" s="27">
        <f t="shared" si="7"/>
        <v>485929.8999999619</v>
      </c>
      <c r="R13" s="63">
        <f t="shared" si="8"/>
        <v>9.412273899146199E-4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Q1)'!B14,'SOC Detail Cap Acct'!H:H,'FIHI (PBC Q1)'!$C$1,'SOC Detail Cap Acct'!R:R,'FIHI (PBC Q1)'!$E$1)+SUMIFS('SOC Detail Cap Acct'!S:S,'SOC Detail Cap Acct'!K:K,'FIHI (PBC Q1)'!B14,'SOC Detail Cap Acct'!H:H,'FIHI (PBC Q1)'!$C$1,'SOC Detail Cap Acct'!R:R,'FIHI (PBC Q1)'!$E$2)+SUMIFS('SOC Detail Cap Acct'!S:S,'SOC Detail Cap Acct'!K:K,'FIHI (PBC Q1)'!B14,'SOC Detail Cap Acct'!H:H,'FIHI (PBC Q1)'!$C$1,'SOC Detail Cap Acct'!R:R,'FIHI (PBC Q1)'!$E$3)</f>
        <v>516727038.02179998</v>
      </c>
      <c r="F14" s="8" t="s">
        <v>11</v>
      </c>
      <c r="G14" s="7">
        <f>SUMIFS('SOC Detail Cap Acct'!S:S,'SOC Detail Cap Acct'!K:K,'FIHI (PBC Q1)'!B14,'SOC Detail Cap Acct'!H:H,'FIHI (PBC Q1)'!$C$1,'SOC Detail Cap Acct'!R:R,'FIHI (PBC Q1)'!$G$1)-SUMIFS('SOC Detail Cap Acct'!S:S,'SOC Detail Cap Acct'!K:K,'FIHI (PBC Q1)'!B14,'SOC Detail Cap Acct'!H:H,'FIHI (PBC Q1)'!$C$1,'SOC Detail Cap Acct'!R:R,'FIHI (PBC Q1)'!$G$2)</f>
        <v>517486453.11180001</v>
      </c>
      <c r="H14" s="9" t="s">
        <v>11</v>
      </c>
      <c r="I14" s="8">
        <f>-SUMIFS('SOC Detail Expenses'!S:S,'SOC Detail Expenses'!K:K,'FIHI (PBC Q1)'!B14,'SOC Detail Expenses'!H:H,'FIHI (PBC Q1)'!$C$1)</f>
        <v>6455.1</v>
      </c>
      <c r="J14" s="8">
        <f>-SUMIFS('SOC Detail Mgmt Fees'!S:S,'SOC Detail Mgmt Fees'!K:K,'FIHI (PBC Q1)'!B14,'SOC Detail Mgmt Fees'!H:H,'FIHI (PBC Q1)'!$C$1)</f>
        <v>47712.469999999994</v>
      </c>
      <c r="K14" s="37">
        <f>-SUMIFS('SOC Detail Mgmt Fees'!S:S,'SOC Detail Mgmt Fees'!H:H,'FIHI (PBC Q1)'!$C$1,'SOC Detail Mgmt Fees'!R:R,'FIHI (PBC Q1)'!$K$1,'SOC Detail Mgmt Fees'!K:K,'FIHI (PBC Q1)'!B14)</f>
        <v>63591.799999999996</v>
      </c>
      <c r="L14" s="26"/>
      <c r="M14" s="26"/>
      <c r="N14" s="56">
        <f t="shared" si="4"/>
        <v>1.4696639310907145E-3</v>
      </c>
      <c r="O14" s="57">
        <f t="shared" si="5"/>
        <v>1.0482820912056617E-4</v>
      </c>
      <c r="P14" s="57">
        <f t="shared" si="6"/>
        <v>1.3555880541525836E-4</v>
      </c>
      <c r="Q14" s="27">
        <f t="shared" si="7"/>
        <v>813582.66000003333</v>
      </c>
      <c r="R14" s="63">
        <f t="shared" si="8"/>
        <v>1.5744921402113846E-3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Q1)'!B15,'SOC Detail Cap Acct'!H:H,'FIHI (PBC Q1)'!$C$1,'SOC Detail Cap Acct'!R:R,'FIHI (PBC Q1)'!$E$1)+SUMIFS('SOC Detail Cap Acct'!S:S,'SOC Detail Cap Acct'!K:K,'FIHI (PBC Q1)'!B15,'SOC Detail Cap Acct'!H:H,'FIHI (PBC Q1)'!$C$1,'SOC Detail Cap Acct'!R:R,'FIHI (PBC Q1)'!$E$2)+SUMIFS('SOC Detail Cap Acct'!S:S,'SOC Detail Cap Acct'!K:K,'FIHI (PBC Q1)'!B15,'SOC Detail Cap Acct'!H:H,'FIHI (PBC Q1)'!$C$1,'SOC Detail Cap Acct'!R:R,'FIHI (PBC Q1)'!$E$3)</f>
        <v>0</v>
      </c>
      <c r="F15" s="8" t="s">
        <v>11</v>
      </c>
      <c r="G15" s="7">
        <f>SUMIFS('SOC Detail Cap Acct'!S:S,'SOC Detail Cap Acct'!K:K,'FIHI (PBC Q1)'!B15,'SOC Detail Cap Acct'!H:H,'FIHI (PBC Q1)'!$C$1,'SOC Detail Cap Acct'!R:R,'FIHI (PBC Q1)'!$G$1)-SUMIFS('SOC Detail Cap Acct'!S:S,'SOC Detail Cap Acct'!K:K,'FIHI (PBC Q1)'!B15,'SOC Detail Cap Acct'!H:H,'FIHI (PBC Q1)'!$C$1,'SOC Detail Cap Acct'!R:R,'FIHI (PBC Q1)'!$G$2)</f>
        <v>0</v>
      </c>
      <c r="H15" s="9" t="s">
        <v>11</v>
      </c>
      <c r="I15" s="8">
        <f>-SUMIFS('SOC Detail Expenses'!S:S,'SOC Detail Expenses'!K:K,'FIHI (PBC Q1)'!B15,'SOC Detail Expenses'!H:H,'FIHI (PBC Q1)'!$C$1)</f>
        <v>0</v>
      </c>
      <c r="J15" s="8">
        <f>-SUMIFS('SOC Detail Mgmt Fees'!S:S,'SOC Detail Mgmt Fees'!K:K,'FIHI (PBC Q1)'!B15,'SOC Detail Mgmt Fees'!H:H,'FIHI (PBC Q1)'!$C$1)</f>
        <v>0</v>
      </c>
      <c r="K15" s="37">
        <f>-SUMIFS('SOC Detail Mgmt Fees'!S:S,'SOC Detail Mgmt Fees'!H:H,'FIHI (PBC Q1)'!$C$1,'SOC Detail Mgmt Fees'!R:R,'FIHI (PBC Q1)'!$K$1,'SOC Detail Mgmt Fees'!K:K,'FIHI (PBC Q1)'!B15)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Q1)'!B16,'SOC Detail Cap Acct'!H:H,'FIHI (PBC Q1)'!$C$1,'SOC Detail Cap Acct'!R:R,'FIHI (PBC Q1)'!$E$1)+SUMIFS('SOC Detail Cap Acct'!S:S,'SOC Detail Cap Acct'!K:K,'FIHI (PBC Q1)'!B16,'SOC Detail Cap Acct'!H:H,'FIHI (PBC Q1)'!$C$1,'SOC Detail Cap Acct'!R:R,'FIHI (PBC Q1)'!$E$2)+SUMIFS('SOC Detail Cap Acct'!S:S,'SOC Detail Cap Acct'!K:K,'FIHI (PBC Q1)'!B16,'SOC Detail Cap Acct'!H:H,'FIHI (PBC Q1)'!$C$1,'SOC Detail Cap Acct'!R:R,'FIHI (PBC Q1)'!$E$3)</f>
        <v>0</v>
      </c>
      <c r="F16" s="8" t="s">
        <v>11</v>
      </c>
      <c r="G16" s="7">
        <f>SUMIFS('SOC Detail Cap Acct'!S:S,'SOC Detail Cap Acct'!K:K,'FIHI (PBC Q1)'!B16,'SOC Detail Cap Acct'!H:H,'FIHI (PBC Q1)'!$C$1,'SOC Detail Cap Acct'!R:R,'FIHI (PBC Q1)'!$G$1)-SUMIFS('SOC Detail Cap Acct'!S:S,'SOC Detail Cap Acct'!K:K,'FIHI (PBC Q1)'!B16,'SOC Detail Cap Acct'!H:H,'FIHI (PBC Q1)'!$C$1,'SOC Detail Cap Acct'!R:R,'FIHI (PBC Q1)'!$G$2)</f>
        <v>0</v>
      </c>
      <c r="H16" s="9" t="s">
        <v>11</v>
      </c>
      <c r="I16" s="8">
        <f>-SUMIFS('SOC Detail Expenses'!S:S,'SOC Detail Expenses'!K:K,'FIHI (PBC Q1)'!B16,'SOC Detail Expenses'!H:H,'FIHI (PBC Q1)'!$C$1)</f>
        <v>0</v>
      </c>
      <c r="J16" s="8">
        <f>-SUMIFS('SOC Detail Mgmt Fees'!S:S,'SOC Detail Mgmt Fees'!K:K,'FIHI (PBC Q1)'!B16,'SOC Detail Mgmt Fees'!H:H,'FIHI (PBC Q1)'!$C$1)</f>
        <v>0</v>
      </c>
      <c r="K16" s="37">
        <f>-SUMIFS('SOC Detail Mgmt Fees'!S:S,'SOC Detail Mgmt Fees'!H:H,'FIHI (PBC Q1)'!$C$1,'SOC Detail Mgmt Fees'!R:R,'FIHI (PBC Q1)'!$K$1,'SOC Detail Mgmt Fees'!K:K,'FIHI (PBC Q1)'!B16)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Q1)'!B17,'SOC Detail Cap Acct'!H:H,'FIHI (PBC Q1)'!$C$1,'SOC Detail Cap Acct'!R:R,'FIHI (PBC Q1)'!$E$1)+SUMIFS('SOC Detail Cap Acct'!S:S,'SOC Detail Cap Acct'!K:K,'FIHI (PBC Q1)'!B17,'SOC Detail Cap Acct'!H:H,'FIHI (PBC Q1)'!$C$1,'SOC Detail Cap Acct'!R:R,'FIHI (PBC Q1)'!$E$2)+SUMIFS('SOC Detail Cap Acct'!S:S,'SOC Detail Cap Acct'!K:K,'FIHI (PBC Q1)'!B17,'SOC Detail Cap Acct'!H:H,'FIHI (PBC Q1)'!$C$1,'SOC Detail Cap Acct'!R:R,'FIHI (PBC Q1)'!$E$3)</f>
        <v>0</v>
      </c>
      <c r="F17" s="8" t="s">
        <v>11</v>
      </c>
      <c r="G17" s="7">
        <f>SUMIFS('SOC Detail Cap Acct'!S:S,'SOC Detail Cap Acct'!K:K,'FIHI (PBC Q1)'!B17,'SOC Detail Cap Acct'!H:H,'FIHI (PBC Q1)'!$C$1,'SOC Detail Cap Acct'!R:R,'FIHI (PBC Q1)'!$G$1)-SUMIFS('SOC Detail Cap Acct'!S:S,'SOC Detail Cap Acct'!K:K,'FIHI (PBC Q1)'!B17,'SOC Detail Cap Acct'!H:H,'FIHI (PBC Q1)'!$C$1,'SOC Detail Cap Acct'!R:R,'FIHI (PBC Q1)'!$G$2)</f>
        <v>0</v>
      </c>
      <c r="H17" s="9" t="s">
        <v>11</v>
      </c>
      <c r="I17" s="8">
        <f>-SUMIFS('SOC Detail Expenses'!S:S,'SOC Detail Expenses'!K:K,'FIHI (PBC Q1)'!B17,'SOC Detail Expenses'!H:H,'FIHI (PBC Q1)'!$C$1)</f>
        <v>0</v>
      </c>
      <c r="J17" s="8">
        <f>-SUMIFS('SOC Detail Mgmt Fees'!S:S,'SOC Detail Mgmt Fees'!K:K,'FIHI (PBC Q1)'!B17,'SOC Detail Mgmt Fees'!H:H,'FIHI (PBC Q1)'!$C$1)</f>
        <v>0</v>
      </c>
      <c r="K17" s="37">
        <f>-SUMIFS('SOC Detail Mgmt Fees'!S:S,'SOC Detail Mgmt Fees'!H:H,'FIHI (PBC Q1)'!$C$1,'SOC Detail Mgmt Fees'!R:R,'FIHI (PBC Q1)'!$K$1,'SOC Detail Mgmt Fees'!K:K,'FIHI (PBC Q1)'!B17)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  <c r="T17" s="10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Q1)'!B18,'SOC Detail Cap Acct'!H:H,'FIHI (PBC Q1)'!$C$1,'SOC Detail Cap Acct'!R:R,'FIHI (PBC Q1)'!$E$1)+SUMIFS('SOC Detail Cap Acct'!S:S,'SOC Detail Cap Acct'!K:K,'FIHI (PBC Q1)'!B18,'SOC Detail Cap Acct'!H:H,'FIHI (PBC Q1)'!$C$1,'SOC Detail Cap Acct'!R:R,'FIHI (PBC Q1)'!$E$2)+SUMIFS('SOC Detail Cap Acct'!S:S,'SOC Detail Cap Acct'!K:K,'FIHI (PBC Q1)'!B18,'SOC Detail Cap Acct'!H:H,'FIHI (PBC Q1)'!$C$1,'SOC Detail Cap Acct'!R:R,'FIHI (PBC Q1)'!$E$3)</f>
        <v>0</v>
      </c>
      <c r="F18" s="8" t="s">
        <v>11</v>
      </c>
      <c r="G18" s="7">
        <f>SUMIFS('SOC Detail Cap Acct'!S:S,'SOC Detail Cap Acct'!K:K,'FIHI (PBC Q1)'!B18,'SOC Detail Cap Acct'!H:H,'FIHI (PBC Q1)'!$C$1,'SOC Detail Cap Acct'!R:R,'FIHI (PBC Q1)'!$G$1)-SUMIFS('SOC Detail Cap Acct'!S:S,'SOC Detail Cap Acct'!K:K,'FIHI (PBC Q1)'!B18,'SOC Detail Cap Acct'!H:H,'FIHI (PBC Q1)'!$C$1,'SOC Detail Cap Acct'!R:R,'FIHI (PBC Q1)'!$G$2)</f>
        <v>0</v>
      </c>
      <c r="H18" s="9" t="s">
        <v>11</v>
      </c>
      <c r="I18" s="8">
        <f>-SUMIFS('SOC Detail Expenses'!S:S,'SOC Detail Expenses'!K:K,'FIHI (PBC Q1)'!B18,'SOC Detail Expenses'!H:H,'FIHI (PBC Q1)'!$C$1)</f>
        <v>0</v>
      </c>
      <c r="J18" s="8">
        <f>-SUMIFS('SOC Detail Mgmt Fees'!S:S,'SOC Detail Mgmt Fees'!K:K,'FIHI (PBC Q1)'!B18,'SOC Detail Mgmt Fees'!H:H,'FIHI (PBC Q1)'!$C$1)</f>
        <v>0</v>
      </c>
      <c r="K18" s="37">
        <f>-SUMIFS('SOC Detail Mgmt Fees'!S:S,'SOC Detail Mgmt Fees'!H:H,'FIHI (PBC Q1)'!$C$1,'SOC Detail Mgmt Fees'!R:R,'FIHI (PBC Q1)'!$K$1,'SOC Detail Mgmt Fees'!K:K,'FIHI (PBC Q1)'!B18)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  <c r="T18" s="10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Q1)'!B19,'SOC Detail Cap Acct'!H:H,'FIHI (PBC Q1)'!$C$1,'SOC Detail Cap Acct'!R:R,'FIHI (PBC Q1)'!$E$1)+SUMIFS('SOC Detail Cap Acct'!S:S,'SOC Detail Cap Acct'!K:K,'FIHI (PBC Q1)'!B19,'SOC Detail Cap Acct'!H:H,'FIHI (PBC Q1)'!$C$1,'SOC Detail Cap Acct'!R:R,'FIHI (PBC Q1)'!$E$2)+SUMIFS('SOC Detail Cap Acct'!S:S,'SOC Detail Cap Acct'!K:K,'FIHI (PBC Q1)'!B19,'SOC Detail Cap Acct'!H:H,'FIHI (PBC Q1)'!$C$1,'SOC Detail Cap Acct'!R:R,'FIHI (PBC Q1)'!$E$3)</f>
        <v>0</v>
      </c>
      <c r="F19" s="8" t="s">
        <v>11</v>
      </c>
      <c r="G19" s="7">
        <f>SUMIFS('SOC Detail Cap Acct'!S:S,'SOC Detail Cap Acct'!K:K,'FIHI (PBC Q1)'!B19,'SOC Detail Cap Acct'!H:H,'FIHI (PBC Q1)'!$C$1,'SOC Detail Cap Acct'!R:R,'FIHI (PBC Q1)'!$G$1)-SUMIFS('SOC Detail Cap Acct'!S:S,'SOC Detail Cap Acct'!K:K,'FIHI (PBC Q1)'!B19,'SOC Detail Cap Acct'!H:H,'FIHI (PBC Q1)'!$C$1,'SOC Detail Cap Acct'!R:R,'FIHI (PBC Q1)'!$G$2)</f>
        <v>0</v>
      </c>
      <c r="H19" s="9" t="s">
        <v>11</v>
      </c>
      <c r="I19" s="8">
        <f>-SUMIFS('SOC Detail Expenses'!S:S,'SOC Detail Expenses'!K:K,'FIHI (PBC Q1)'!B19,'SOC Detail Expenses'!H:H,'FIHI (PBC Q1)'!$C$1)</f>
        <v>0</v>
      </c>
      <c r="J19" s="8">
        <f>-SUMIFS('SOC Detail Mgmt Fees'!S:S,'SOC Detail Mgmt Fees'!K:K,'FIHI (PBC Q1)'!B19,'SOC Detail Mgmt Fees'!H:H,'FIHI (PBC Q1)'!$C$1)</f>
        <v>0</v>
      </c>
      <c r="K19" s="37">
        <f>-SUMIFS('SOC Detail Mgmt Fees'!S:S,'SOC Detail Mgmt Fees'!H:H,'FIHI (PBC Q1)'!$C$1,'SOC Detail Mgmt Fees'!R:R,'FIHI (PBC Q1)'!$K$1,'SOC Detail Mgmt Fees'!K:K,'FIHI (PBC Q1)'!B19)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Q1)'!B20,'SOC Detail Cap Acct'!H:H,'FIHI (PBC Q1)'!$C$1,'SOC Detail Cap Acct'!R:R,'FIHI (PBC Q1)'!$E$1)+SUMIFS('SOC Detail Cap Acct'!S:S,'SOC Detail Cap Acct'!K:K,'FIHI (PBC Q1)'!B20,'SOC Detail Cap Acct'!H:H,'FIHI (PBC Q1)'!$C$1,'SOC Detail Cap Acct'!R:R,'FIHI (PBC Q1)'!$E$2)+SUMIFS('SOC Detail Cap Acct'!S:S,'SOC Detail Cap Acct'!K:K,'FIHI (PBC Q1)'!B20,'SOC Detail Cap Acct'!H:H,'FIHI (PBC Q1)'!$C$1,'SOC Detail Cap Acct'!R:R,'FIHI (PBC Q1)'!$E$3)</f>
        <v>0</v>
      </c>
      <c r="F20" s="8" t="s">
        <v>11</v>
      </c>
      <c r="G20" s="7">
        <f>SUMIFS('SOC Detail Cap Acct'!S:S,'SOC Detail Cap Acct'!K:K,'FIHI (PBC Q1)'!B20,'SOC Detail Cap Acct'!H:H,'FIHI (PBC Q1)'!$C$1,'SOC Detail Cap Acct'!R:R,'FIHI (PBC Q1)'!$G$1)-SUMIFS('SOC Detail Cap Acct'!S:S,'SOC Detail Cap Acct'!K:K,'FIHI (PBC Q1)'!B20,'SOC Detail Cap Acct'!H:H,'FIHI (PBC Q1)'!$C$1,'SOC Detail Cap Acct'!R:R,'FIHI (PBC Q1)'!$G$2)</f>
        <v>0</v>
      </c>
      <c r="H20" s="9" t="s">
        <v>11</v>
      </c>
      <c r="I20" s="8">
        <f>-SUMIFS('SOC Detail Expenses'!S:S,'SOC Detail Expenses'!K:K,'FIHI (PBC Q1)'!B20,'SOC Detail Expenses'!H:H,'FIHI (PBC Q1)'!$C$1)</f>
        <v>0</v>
      </c>
      <c r="J20" s="8">
        <f>-SUMIFS('SOC Detail Mgmt Fees'!S:S,'SOC Detail Mgmt Fees'!K:K,'FIHI (PBC Q1)'!B20,'SOC Detail Mgmt Fees'!H:H,'FIHI (PBC Q1)'!$C$1)</f>
        <v>0</v>
      </c>
      <c r="K20" s="37">
        <f>-SUMIFS('SOC Detail Mgmt Fees'!S:S,'SOC Detail Mgmt Fees'!H:H,'FIHI (PBC Q1)'!$C$1,'SOC Detail Mgmt Fees'!R:R,'FIHI (PBC Q1)'!$K$1,'SOC Detail Mgmt Fees'!K:K,'FIHI (PBC Q1)'!B20)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Q1)'!B21,'SOC Detail Cap Acct'!H:H,'FIHI (PBC Q1)'!$C$1,'SOC Detail Cap Acct'!R:R,'FIHI (PBC Q1)'!$E$1)+SUMIFS('SOC Detail Cap Acct'!S:S,'SOC Detail Cap Acct'!K:K,'FIHI (PBC Q1)'!B21,'SOC Detail Cap Acct'!H:H,'FIHI (PBC Q1)'!$C$1,'SOC Detail Cap Acct'!R:R,'FIHI (PBC Q1)'!$E$2)+SUMIFS('SOC Detail Cap Acct'!S:S,'SOC Detail Cap Acct'!K:K,'FIHI (PBC Q1)'!B21,'SOC Detail Cap Acct'!H:H,'FIHI (PBC Q1)'!$C$1,'SOC Detail Cap Acct'!R:R,'FIHI (PBC Q1)'!$E$3)</f>
        <v>0</v>
      </c>
      <c r="F21" s="8" t="s">
        <v>11</v>
      </c>
      <c r="G21" s="7">
        <f>SUMIFS('SOC Detail Cap Acct'!S:S,'SOC Detail Cap Acct'!K:K,'FIHI (PBC Q1)'!B21,'SOC Detail Cap Acct'!H:H,'FIHI (PBC Q1)'!$C$1,'SOC Detail Cap Acct'!R:R,'FIHI (PBC Q1)'!$G$1)-SUMIFS('SOC Detail Cap Acct'!S:S,'SOC Detail Cap Acct'!K:K,'FIHI (PBC Q1)'!B21,'SOC Detail Cap Acct'!H:H,'FIHI (PBC Q1)'!$C$1,'SOC Detail Cap Acct'!R:R,'FIHI (PBC Q1)'!$G$2)</f>
        <v>0</v>
      </c>
      <c r="H21" s="9" t="s">
        <v>11</v>
      </c>
      <c r="I21" s="8">
        <f>-SUMIFS('SOC Detail Expenses'!S:S,'SOC Detail Expenses'!K:K,'FIHI (PBC Q1)'!B21,'SOC Detail Expenses'!H:H,'FIHI (PBC Q1)'!$C$1)</f>
        <v>0</v>
      </c>
      <c r="J21" s="8">
        <f>-SUMIFS('SOC Detail Mgmt Fees'!S:S,'SOC Detail Mgmt Fees'!K:K,'FIHI (PBC Q1)'!B21,'SOC Detail Mgmt Fees'!H:H,'FIHI (PBC Q1)'!$C$1)</f>
        <v>0</v>
      </c>
      <c r="K21" s="37">
        <f>-SUMIFS('SOC Detail Mgmt Fees'!S:S,'SOC Detail Mgmt Fees'!H:H,'FIHI (PBC Q1)'!$C$1,'SOC Detail Mgmt Fees'!R:R,'FIHI (PBC Q1)'!$K$1,'SOC Detail Mgmt Fees'!K:K,'FIHI (PBC Q1)'!B21)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Q1)'!B22,'SOC Detail Cap Acct'!H:H,'FIHI (PBC Q1)'!$C$1,'SOC Detail Cap Acct'!R:R,'FIHI (PBC Q1)'!$E$1)+SUMIFS('SOC Detail Cap Acct'!S:S,'SOC Detail Cap Acct'!K:K,'FIHI (PBC Q1)'!B22,'SOC Detail Cap Acct'!H:H,'FIHI (PBC Q1)'!$C$1,'SOC Detail Cap Acct'!R:R,'FIHI (PBC Q1)'!$E$2)+SUMIFS('SOC Detail Cap Acct'!S:S,'SOC Detail Cap Acct'!K:K,'FIHI (PBC Q1)'!B22,'SOC Detail Cap Acct'!H:H,'FIHI (PBC Q1)'!$C$1,'SOC Detail Cap Acct'!R:R,'FIHI (PBC Q1)'!$E$3)</f>
        <v>0</v>
      </c>
      <c r="F22" s="8" t="s">
        <v>11</v>
      </c>
      <c r="G22" s="7">
        <f>SUMIFS('SOC Detail Cap Acct'!S:S,'SOC Detail Cap Acct'!K:K,'FIHI (PBC Q1)'!B22,'SOC Detail Cap Acct'!H:H,'FIHI (PBC Q1)'!$C$1,'SOC Detail Cap Acct'!R:R,'FIHI (PBC Q1)'!$G$1)-SUMIFS('SOC Detail Cap Acct'!S:S,'SOC Detail Cap Acct'!K:K,'FIHI (PBC Q1)'!B22,'SOC Detail Cap Acct'!H:H,'FIHI (PBC Q1)'!$C$1,'SOC Detail Cap Acct'!R:R,'FIHI (PBC Q1)'!$G$2)</f>
        <v>0</v>
      </c>
      <c r="H22" s="9" t="s">
        <v>11</v>
      </c>
      <c r="I22" s="8">
        <f>-SUMIFS('SOC Detail Expenses'!S:S,'SOC Detail Expenses'!K:K,'FIHI (PBC Q1)'!B22,'SOC Detail Expenses'!H:H,'FIHI (PBC Q1)'!$C$1)</f>
        <v>0</v>
      </c>
      <c r="J22" s="8">
        <f>-SUMIFS('SOC Detail Mgmt Fees'!S:S,'SOC Detail Mgmt Fees'!K:K,'FIHI (PBC Q1)'!B22,'SOC Detail Mgmt Fees'!H:H,'FIHI (PBC Q1)'!$C$1)</f>
        <v>0</v>
      </c>
      <c r="K22" s="37">
        <f>-SUMIFS('SOC Detail Mgmt Fees'!S:S,'SOC Detail Mgmt Fees'!H:H,'FIHI (PBC Q1)'!$C$1,'SOC Detail Mgmt Fees'!R:R,'FIHI (PBC Q1)'!$K$1,'SOC Detail Mgmt Fees'!K:K,'FIHI (PBC Q1)'!B22)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Q1)'!B23,'SOC Detail Cap Acct'!H:H,'FIHI (PBC Q1)'!$C$1,'SOC Detail Cap Acct'!R:R,'FIHI (PBC Q1)'!$E$1)+SUMIFS('SOC Detail Cap Acct'!S:S,'SOC Detail Cap Acct'!K:K,'FIHI (PBC Q1)'!B23,'SOC Detail Cap Acct'!H:H,'FIHI (PBC Q1)'!$C$1,'SOC Detail Cap Acct'!R:R,'FIHI (PBC Q1)'!$E$2)+SUMIFS('SOC Detail Cap Acct'!S:S,'SOC Detail Cap Acct'!K:K,'FIHI (PBC Q1)'!B23,'SOC Detail Cap Acct'!H:H,'FIHI (PBC Q1)'!$C$1,'SOC Detail Cap Acct'!R:R,'FIHI (PBC Q1)'!$E$3)</f>
        <v>0</v>
      </c>
      <c r="F23" s="8" t="s">
        <v>11</v>
      </c>
      <c r="G23" s="7">
        <f>SUMIFS('SOC Detail Cap Acct'!S:S,'SOC Detail Cap Acct'!K:K,'FIHI (PBC Q1)'!B23,'SOC Detail Cap Acct'!H:H,'FIHI (PBC Q1)'!$C$1,'SOC Detail Cap Acct'!R:R,'FIHI (PBC Q1)'!$G$1)-SUMIFS('SOC Detail Cap Acct'!S:S,'SOC Detail Cap Acct'!K:K,'FIHI (PBC Q1)'!B23,'SOC Detail Cap Acct'!H:H,'FIHI (PBC Q1)'!$C$1,'SOC Detail Cap Acct'!R:R,'FIHI (PBC Q1)'!$G$2)</f>
        <v>0</v>
      </c>
      <c r="H23" s="9" t="s">
        <v>11</v>
      </c>
      <c r="I23" s="8">
        <f>-SUMIFS('SOC Detail Expenses'!S:S,'SOC Detail Expenses'!K:K,'FIHI (PBC Q1)'!B23,'SOC Detail Expenses'!H:H,'FIHI (PBC Q1)'!$C$1)</f>
        <v>0</v>
      </c>
      <c r="J23" s="8">
        <f>-SUMIFS('SOC Detail Mgmt Fees'!S:S,'SOC Detail Mgmt Fees'!K:K,'FIHI (PBC Q1)'!B23,'SOC Detail Mgmt Fees'!H:H,'FIHI (PBC Q1)'!$C$1)</f>
        <v>0</v>
      </c>
      <c r="K23" s="37">
        <f>-SUMIFS('SOC Detail Mgmt Fees'!S:S,'SOC Detail Mgmt Fees'!H:H,'FIHI (PBC Q1)'!$C$1,'SOC Detail Mgmt Fees'!R:R,'FIHI (PBC Q1)'!$K$1,'SOC Detail Mgmt Fees'!K:K,'FIHI (PBC Q1)'!B23)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Q1)'!B24,'SOC Detail Cap Acct'!H:H,'FIHI (PBC Q1)'!$C$1,'SOC Detail Cap Acct'!R:R,'FIHI (PBC Q1)'!$E$1)+SUMIFS('SOC Detail Cap Acct'!S:S,'SOC Detail Cap Acct'!K:K,'FIHI (PBC Q1)'!B24,'SOC Detail Cap Acct'!H:H,'FIHI (PBC Q1)'!$C$1,'SOC Detail Cap Acct'!R:R,'FIHI (PBC Q1)'!$E$2)+SUMIFS('SOC Detail Cap Acct'!S:S,'SOC Detail Cap Acct'!K:K,'FIHI (PBC Q1)'!B24,'SOC Detail Cap Acct'!H:H,'FIHI (PBC Q1)'!$C$1,'SOC Detail Cap Acct'!R:R,'FIHI (PBC Q1)'!$E$3)</f>
        <v>0</v>
      </c>
      <c r="F24" s="8" t="s">
        <v>11</v>
      </c>
      <c r="G24" s="7">
        <f>SUMIFS('SOC Detail Cap Acct'!S:S,'SOC Detail Cap Acct'!K:K,'FIHI (PBC Q1)'!B24,'SOC Detail Cap Acct'!H:H,'FIHI (PBC Q1)'!$C$1,'SOC Detail Cap Acct'!R:R,'FIHI (PBC Q1)'!$G$1)-SUMIFS('SOC Detail Cap Acct'!S:S,'SOC Detail Cap Acct'!K:K,'FIHI (PBC Q1)'!B24,'SOC Detail Cap Acct'!H:H,'FIHI (PBC Q1)'!$C$1,'SOC Detail Cap Acct'!R:R,'FIHI (PBC Q1)'!$G$2)</f>
        <v>0</v>
      </c>
      <c r="H24" s="9" t="s">
        <v>11</v>
      </c>
      <c r="I24" s="8">
        <f>-SUMIFS('SOC Detail Expenses'!S:S,'SOC Detail Expenses'!K:K,'FIHI (PBC Q1)'!B24,'SOC Detail Expenses'!H:H,'FIHI (PBC Q1)'!$C$1)</f>
        <v>0</v>
      </c>
      <c r="J24" s="8">
        <f>-SUMIFS('SOC Detail Mgmt Fees'!S:S,'SOC Detail Mgmt Fees'!K:K,'FIHI (PBC Q1)'!B24,'SOC Detail Mgmt Fees'!H:H,'FIHI (PBC Q1)'!$C$1)</f>
        <v>0</v>
      </c>
      <c r="K24" s="37">
        <f>-SUMIFS('SOC Detail Mgmt Fees'!S:S,'SOC Detail Mgmt Fees'!H:H,'FIHI (PBC Q1)'!$C$1,'SOC Detail Mgmt Fees'!R:R,'FIHI (PBC Q1)'!$K$1,'SOC Detail Mgmt Fees'!K:K,'FIHI (PBC Q1)'!B24)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Q1)'!B25,'SOC Detail Cap Acct'!H:H,'FIHI (PBC Q1)'!$C$1,'SOC Detail Cap Acct'!R:R,'FIHI (PBC Q1)'!$E$1)+SUMIFS('SOC Detail Cap Acct'!S:S,'SOC Detail Cap Acct'!K:K,'FIHI (PBC Q1)'!B25,'SOC Detail Cap Acct'!H:H,'FIHI (PBC Q1)'!$C$1,'SOC Detail Cap Acct'!R:R,'FIHI (PBC Q1)'!$E$2)+SUMIFS('SOC Detail Cap Acct'!S:S,'SOC Detail Cap Acct'!K:K,'FIHI (PBC Q1)'!B25,'SOC Detail Cap Acct'!H:H,'FIHI (PBC Q1)'!$C$1,'SOC Detail Cap Acct'!R:R,'FIHI (PBC Q1)'!$E$3)</f>
        <v>0</v>
      </c>
      <c r="F25" s="8" t="s">
        <v>11</v>
      </c>
      <c r="G25" s="7">
        <f>SUMIFS('SOC Detail Cap Acct'!S:S,'SOC Detail Cap Acct'!K:K,'FIHI (PBC Q1)'!B25,'SOC Detail Cap Acct'!H:H,'FIHI (PBC Q1)'!$C$1,'SOC Detail Cap Acct'!R:R,'FIHI (PBC Q1)'!$G$1)-SUMIFS('SOC Detail Cap Acct'!S:S,'SOC Detail Cap Acct'!K:K,'FIHI (PBC Q1)'!B25,'SOC Detail Cap Acct'!H:H,'FIHI (PBC Q1)'!$C$1,'SOC Detail Cap Acct'!R:R,'FIHI (PBC Q1)'!$G$2)</f>
        <v>0</v>
      </c>
      <c r="H25" s="9" t="s">
        <v>11</v>
      </c>
      <c r="I25" s="8">
        <f>-SUMIFS('SOC Detail Expenses'!S:S,'SOC Detail Expenses'!K:K,'FIHI (PBC Q1)'!B25,'SOC Detail Expenses'!H:H,'FIHI (PBC Q1)'!$C$1)</f>
        <v>0</v>
      </c>
      <c r="J25" s="8">
        <f>-SUMIFS('SOC Detail Mgmt Fees'!S:S,'SOC Detail Mgmt Fees'!K:K,'FIHI (PBC Q1)'!B25,'SOC Detail Mgmt Fees'!H:H,'FIHI (PBC Q1)'!$C$1)</f>
        <v>0</v>
      </c>
      <c r="K25" s="37">
        <f>-SUMIFS('SOC Detail Mgmt Fees'!S:S,'SOC Detail Mgmt Fees'!H:H,'FIHI (PBC Q1)'!$C$1,'SOC Detail Mgmt Fees'!R:R,'FIHI (PBC Q1)'!$K$1,'SOC Detail Mgmt Fees'!K:K,'FIHI (PBC Q1)'!B25)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Q1)'!B26,'SOC Detail Cap Acct'!H:H,'FIHI (PBC Q1)'!$C$1,'SOC Detail Cap Acct'!R:R,'FIHI (PBC Q1)'!$E$1)+SUMIFS('SOC Detail Cap Acct'!S:S,'SOC Detail Cap Acct'!K:K,'FIHI (PBC Q1)'!B26,'SOC Detail Cap Acct'!H:H,'FIHI (PBC Q1)'!$C$1,'SOC Detail Cap Acct'!R:R,'FIHI (PBC Q1)'!$E$2)+SUMIFS('SOC Detail Cap Acct'!S:S,'SOC Detail Cap Acct'!K:K,'FIHI (PBC Q1)'!B26,'SOC Detail Cap Acct'!H:H,'FIHI (PBC Q1)'!$C$1,'SOC Detail Cap Acct'!R:R,'FIHI (PBC Q1)'!$E$3)</f>
        <v>0</v>
      </c>
      <c r="F26" s="8" t="s">
        <v>11</v>
      </c>
      <c r="G26" s="7">
        <f>SUMIFS('SOC Detail Cap Acct'!S:S,'SOC Detail Cap Acct'!K:K,'FIHI (PBC Q1)'!B26,'SOC Detail Cap Acct'!H:H,'FIHI (PBC Q1)'!$C$1,'SOC Detail Cap Acct'!R:R,'FIHI (PBC Q1)'!$G$1)-SUMIFS('SOC Detail Cap Acct'!S:S,'SOC Detail Cap Acct'!K:K,'FIHI (PBC Q1)'!B26,'SOC Detail Cap Acct'!H:H,'FIHI (PBC Q1)'!$C$1,'SOC Detail Cap Acct'!R:R,'FIHI (PBC Q1)'!$G$2)</f>
        <v>0</v>
      </c>
      <c r="H26" s="9" t="s">
        <v>11</v>
      </c>
      <c r="I26" s="8">
        <f>-SUMIFS('SOC Detail Expenses'!S:S,'SOC Detail Expenses'!K:K,'FIHI (PBC Q1)'!B26,'SOC Detail Expenses'!H:H,'FIHI (PBC Q1)'!$C$1)</f>
        <v>0</v>
      </c>
      <c r="J26" s="8">
        <f>-SUMIFS('SOC Detail Mgmt Fees'!S:S,'SOC Detail Mgmt Fees'!K:K,'FIHI (PBC Q1)'!B26,'SOC Detail Mgmt Fees'!H:H,'FIHI (PBC Q1)'!$C$1)</f>
        <v>0</v>
      </c>
      <c r="K26" s="37">
        <f>-SUMIFS('SOC Detail Mgmt Fees'!S:S,'SOC Detail Mgmt Fees'!H:H,'FIHI (PBC Q1)'!$C$1,'SOC Detail Mgmt Fees'!R:R,'FIHI (PBC Q1)'!$K$1,'SOC Detail Mgmt Fees'!K:K,'FIHI (PBC Q1)'!B26)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Q1)'!B27,'SOC Detail Cap Acct'!H:H,'FIHI (PBC Q1)'!$C$1,'SOC Detail Cap Acct'!R:R,'FIHI (PBC Q1)'!$E$1)+SUMIFS('SOC Detail Cap Acct'!S:S,'SOC Detail Cap Acct'!K:K,'FIHI (PBC Q1)'!B27,'SOC Detail Cap Acct'!H:H,'FIHI (PBC Q1)'!$C$1,'SOC Detail Cap Acct'!R:R,'FIHI (PBC Q1)'!$E$2)+SUMIFS('SOC Detail Cap Acct'!S:S,'SOC Detail Cap Acct'!K:K,'FIHI (PBC Q1)'!B27,'SOC Detail Cap Acct'!H:H,'FIHI (PBC Q1)'!$C$1,'SOC Detail Cap Acct'!R:R,'FIHI (PBC Q1)'!$E$3)</f>
        <v>0</v>
      </c>
      <c r="F27" s="8" t="s">
        <v>11</v>
      </c>
      <c r="G27" s="7">
        <f>SUMIFS('SOC Detail Cap Acct'!S:S,'SOC Detail Cap Acct'!K:K,'FIHI (PBC Q1)'!B27,'SOC Detail Cap Acct'!H:H,'FIHI (PBC Q1)'!$C$1,'SOC Detail Cap Acct'!R:R,'FIHI (PBC Q1)'!$G$1)-SUMIFS('SOC Detail Cap Acct'!S:S,'SOC Detail Cap Acct'!K:K,'FIHI (PBC Q1)'!B27,'SOC Detail Cap Acct'!H:H,'FIHI (PBC Q1)'!$C$1,'SOC Detail Cap Acct'!R:R,'FIHI (PBC Q1)'!$G$2)</f>
        <v>0</v>
      </c>
      <c r="H27" s="9" t="s">
        <v>11</v>
      </c>
      <c r="I27" s="8">
        <f>-SUMIFS('SOC Detail Expenses'!S:S,'SOC Detail Expenses'!K:K,'FIHI (PBC Q1)'!B27,'SOC Detail Expenses'!H:H,'FIHI (PBC Q1)'!$C$1)</f>
        <v>0</v>
      </c>
      <c r="J27" s="8">
        <f>-SUMIFS('SOC Detail Mgmt Fees'!S:S,'SOC Detail Mgmt Fees'!K:K,'FIHI (PBC Q1)'!B27,'SOC Detail Mgmt Fees'!H:H,'FIHI (PBC Q1)'!$C$1)</f>
        <v>0</v>
      </c>
      <c r="K27" s="37">
        <f>-SUMIFS('SOC Detail Mgmt Fees'!S:S,'SOC Detail Mgmt Fees'!H:H,'FIHI (PBC Q1)'!$C$1,'SOC Detail Mgmt Fees'!R:R,'FIHI (PBC Q1)'!$K$1,'SOC Detail Mgmt Fees'!K:K,'FIHI (PBC Q1)'!B27)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Q1)'!B28,'SOC Detail Cap Acct'!H:H,'FIHI (PBC Q1)'!$C$1,'SOC Detail Cap Acct'!R:R,'FIHI (PBC Q1)'!$E$1)+SUMIFS('SOC Detail Cap Acct'!S:S,'SOC Detail Cap Acct'!K:K,'FIHI (PBC Q1)'!B28,'SOC Detail Cap Acct'!H:H,'FIHI (PBC Q1)'!$C$1,'SOC Detail Cap Acct'!R:R,'FIHI (PBC Q1)'!$E$2)+SUMIFS('SOC Detail Cap Acct'!S:S,'SOC Detail Cap Acct'!K:K,'FIHI (PBC Q1)'!B28,'SOC Detail Cap Acct'!H:H,'FIHI (PBC Q1)'!$C$1,'SOC Detail Cap Acct'!R:R,'FIHI (PBC Q1)'!$E$3)</f>
        <v>0</v>
      </c>
      <c r="F28" s="8" t="s">
        <v>11</v>
      </c>
      <c r="G28" s="7">
        <f>SUMIFS('SOC Detail Cap Acct'!S:S,'SOC Detail Cap Acct'!K:K,'FIHI (PBC Q1)'!B28,'SOC Detail Cap Acct'!H:H,'FIHI (PBC Q1)'!$C$1,'SOC Detail Cap Acct'!R:R,'FIHI (PBC Q1)'!$G$1)-SUMIFS('SOC Detail Cap Acct'!S:S,'SOC Detail Cap Acct'!K:K,'FIHI (PBC Q1)'!B28,'SOC Detail Cap Acct'!H:H,'FIHI (PBC Q1)'!$C$1,'SOC Detail Cap Acct'!R:R,'FIHI (PBC Q1)'!$G$2)</f>
        <v>0</v>
      </c>
      <c r="H28" s="9" t="s">
        <v>11</v>
      </c>
      <c r="I28" s="8">
        <f>-SUMIFS('SOC Detail Expenses'!S:S,'SOC Detail Expenses'!K:K,'FIHI (PBC Q1)'!B28,'SOC Detail Expenses'!H:H,'FIHI (PBC Q1)'!$C$1)</f>
        <v>0</v>
      </c>
      <c r="J28" s="8">
        <f>-SUMIFS('SOC Detail Mgmt Fees'!S:S,'SOC Detail Mgmt Fees'!K:K,'FIHI (PBC Q1)'!B28,'SOC Detail Mgmt Fees'!H:H,'FIHI (PBC Q1)'!$C$1)</f>
        <v>0</v>
      </c>
      <c r="K28" s="37">
        <f>-SUMIFS('SOC Detail Mgmt Fees'!S:S,'SOC Detail Mgmt Fees'!H:H,'FIHI (PBC Q1)'!$C$1,'SOC Detail Mgmt Fees'!R:R,'FIHI (PBC Q1)'!$K$1,'SOC Detail Mgmt Fees'!K:K,'FIHI (PBC Q1)'!B28)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Q1)'!B29,'SOC Detail Cap Acct'!H:H,'FIHI (PBC Q1)'!$C$1,'SOC Detail Cap Acct'!R:R,'FIHI (PBC Q1)'!$E$1)+SUMIFS('SOC Detail Cap Acct'!S:S,'SOC Detail Cap Acct'!K:K,'FIHI (PBC Q1)'!B29,'SOC Detail Cap Acct'!H:H,'FIHI (PBC Q1)'!$C$1,'SOC Detail Cap Acct'!R:R,'FIHI (PBC Q1)'!$E$2)+SUMIFS('SOC Detail Cap Acct'!S:S,'SOC Detail Cap Acct'!K:K,'FIHI (PBC Q1)'!B29,'SOC Detail Cap Acct'!H:H,'FIHI (PBC Q1)'!$C$1,'SOC Detail Cap Acct'!R:R,'FIHI (PBC Q1)'!$E$3)</f>
        <v>0</v>
      </c>
      <c r="F29" s="8" t="s">
        <v>11</v>
      </c>
      <c r="G29" s="7">
        <f>SUMIFS('SOC Detail Cap Acct'!S:S,'SOC Detail Cap Acct'!K:K,'FIHI (PBC Q1)'!B29,'SOC Detail Cap Acct'!H:H,'FIHI (PBC Q1)'!$C$1,'SOC Detail Cap Acct'!R:R,'FIHI (PBC Q1)'!$G$1)-SUMIFS('SOC Detail Cap Acct'!S:S,'SOC Detail Cap Acct'!K:K,'FIHI (PBC Q1)'!B29,'SOC Detail Cap Acct'!H:H,'FIHI (PBC Q1)'!$C$1,'SOC Detail Cap Acct'!R:R,'FIHI (PBC Q1)'!$G$2)</f>
        <v>0</v>
      </c>
      <c r="H29" s="9" t="s">
        <v>11</v>
      </c>
      <c r="I29" s="8">
        <f>-SUMIFS('SOC Detail Expenses'!S:S,'SOC Detail Expenses'!K:K,'FIHI (PBC Q1)'!B29,'SOC Detail Expenses'!H:H,'FIHI (PBC Q1)'!$C$1)</f>
        <v>0</v>
      </c>
      <c r="J29" s="8">
        <f>-SUMIFS('SOC Detail Mgmt Fees'!S:S,'SOC Detail Mgmt Fees'!K:K,'FIHI (PBC Q1)'!B29,'SOC Detail Mgmt Fees'!H:H,'FIHI (PBC Q1)'!$C$1)</f>
        <v>0</v>
      </c>
      <c r="K29" s="37">
        <f>-SUMIFS('SOC Detail Mgmt Fees'!S:S,'SOC Detail Mgmt Fees'!H:H,'FIHI (PBC Q1)'!$C$1,'SOC Detail Mgmt Fees'!R:R,'FIHI (PBC Q1)'!$K$1,'SOC Detail Mgmt Fees'!K:K,'FIHI (PBC Q1)'!B29)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Q1)'!B30,'SOC Detail Cap Acct'!H:H,'FIHI (PBC Q1)'!$C$1,'SOC Detail Cap Acct'!R:R,'FIHI (PBC Q1)'!$E$1)+SUMIFS('SOC Detail Cap Acct'!S:S,'SOC Detail Cap Acct'!K:K,'FIHI (PBC Q1)'!B30,'SOC Detail Cap Acct'!H:H,'FIHI (PBC Q1)'!$C$1,'SOC Detail Cap Acct'!R:R,'FIHI (PBC Q1)'!$E$2)+SUMIFS('SOC Detail Cap Acct'!S:S,'SOC Detail Cap Acct'!K:K,'FIHI (PBC Q1)'!B30,'SOC Detail Cap Acct'!H:H,'FIHI (PBC Q1)'!$C$1,'SOC Detail Cap Acct'!R:R,'FIHI (PBC Q1)'!$E$3)</f>
        <v>0</v>
      </c>
      <c r="F30" s="8" t="s">
        <v>11</v>
      </c>
      <c r="G30" s="7">
        <f>SUMIFS('SOC Detail Cap Acct'!S:S,'SOC Detail Cap Acct'!K:K,'FIHI (PBC Q1)'!B30,'SOC Detail Cap Acct'!H:H,'FIHI (PBC Q1)'!$C$1,'SOC Detail Cap Acct'!R:R,'FIHI (PBC Q1)'!$G$1)-SUMIFS('SOC Detail Cap Acct'!S:S,'SOC Detail Cap Acct'!K:K,'FIHI (PBC Q1)'!B30,'SOC Detail Cap Acct'!H:H,'FIHI (PBC Q1)'!$C$1,'SOC Detail Cap Acct'!R:R,'FIHI (PBC Q1)'!$G$2)</f>
        <v>0</v>
      </c>
      <c r="H30" s="9" t="s">
        <v>11</v>
      </c>
      <c r="I30" s="8">
        <f>-SUMIFS('SOC Detail Expenses'!S:S,'SOC Detail Expenses'!K:K,'FIHI (PBC Q1)'!B30,'SOC Detail Expenses'!H:H,'FIHI (PBC Q1)'!$C$1)</f>
        <v>0</v>
      </c>
      <c r="J30" s="8">
        <f>-SUMIFS('SOC Detail Mgmt Fees'!S:S,'SOC Detail Mgmt Fees'!K:K,'FIHI (PBC Q1)'!B30,'SOC Detail Mgmt Fees'!H:H,'FIHI (PBC Q1)'!$C$1)</f>
        <v>0</v>
      </c>
      <c r="K30" s="37">
        <f>-SUMIFS('SOC Detail Mgmt Fees'!S:S,'SOC Detail Mgmt Fees'!H:H,'FIHI (PBC Q1)'!$C$1,'SOC Detail Mgmt Fees'!R:R,'FIHI (PBC Q1)'!$K$1,'SOC Detail Mgmt Fees'!K:K,'FIHI (PBC Q1)'!B30)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Q1)'!B31,'SOC Detail Cap Acct'!H:H,'FIHI (PBC Q1)'!$C$1,'SOC Detail Cap Acct'!R:R,'FIHI (PBC Q1)'!$E$1)+SUMIFS('SOC Detail Cap Acct'!S:S,'SOC Detail Cap Acct'!K:K,'FIHI (PBC Q1)'!B31,'SOC Detail Cap Acct'!H:H,'FIHI (PBC Q1)'!$C$1,'SOC Detail Cap Acct'!R:R,'FIHI (PBC Q1)'!$E$2)+SUMIFS('SOC Detail Cap Acct'!S:S,'SOC Detail Cap Acct'!K:K,'FIHI (PBC Q1)'!B31,'SOC Detail Cap Acct'!H:H,'FIHI (PBC Q1)'!$C$1,'SOC Detail Cap Acct'!R:R,'FIHI (PBC Q1)'!$E$3)</f>
        <v>0</v>
      </c>
      <c r="F31" s="8" t="s">
        <v>11</v>
      </c>
      <c r="G31" s="7">
        <f>SUMIFS('SOC Detail Cap Acct'!S:S,'SOC Detail Cap Acct'!K:K,'FIHI (PBC Q1)'!B31,'SOC Detail Cap Acct'!H:H,'FIHI (PBC Q1)'!$C$1,'SOC Detail Cap Acct'!R:R,'FIHI (PBC Q1)'!$G$1)-SUMIFS('SOC Detail Cap Acct'!S:S,'SOC Detail Cap Acct'!K:K,'FIHI (PBC Q1)'!B31,'SOC Detail Cap Acct'!H:H,'FIHI (PBC Q1)'!$C$1,'SOC Detail Cap Acct'!R:R,'FIHI (PBC Q1)'!$G$2)</f>
        <v>0</v>
      </c>
      <c r="H31" s="9" t="s">
        <v>11</v>
      </c>
      <c r="I31" s="8">
        <f>-SUMIFS('SOC Detail Expenses'!S:S,'SOC Detail Expenses'!K:K,'FIHI (PBC Q1)'!B31,'SOC Detail Expenses'!H:H,'FIHI (PBC Q1)'!$C$1)</f>
        <v>0</v>
      </c>
      <c r="J31" s="8">
        <f>-SUMIFS('SOC Detail Mgmt Fees'!S:S,'SOC Detail Mgmt Fees'!K:K,'FIHI (PBC Q1)'!B31,'SOC Detail Mgmt Fees'!H:H,'FIHI (PBC Q1)'!$C$1)</f>
        <v>0</v>
      </c>
      <c r="K31" s="37">
        <f>-SUMIFS('SOC Detail Mgmt Fees'!S:S,'SOC Detail Mgmt Fees'!H:H,'FIHI (PBC Q1)'!$C$1,'SOC Detail Mgmt Fees'!R:R,'FIHI (PBC Q1)'!$K$1,'SOC Detail Mgmt Fees'!K:K,'FIHI (PBC Q1)'!B31)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Q1)'!B32,'SOC Detail Cap Acct'!H:H,'FIHI (PBC Q1)'!$C$1,'SOC Detail Cap Acct'!R:R,'FIHI (PBC Q1)'!$E$1)+SUMIFS('SOC Detail Cap Acct'!S:S,'SOC Detail Cap Acct'!K:K,'FIHI (PBC Q1)'!B32,'SOC Detail Cap Acct'!H:H,'FIHI (PBC Q1)'!$C$1,'SOC Detail Cap Acct'!R:R,'FIHI (PBC Q1)'!$E$2)+SUMIFS('SOC Detail Cap Acct'!S:S,'SOC Detail Cap Acct'!K:K,'FIHI (PBC Q1)'!B32,'SOC Detail Cap Acct'!H:H,'FIHI (PBC Q1)'!$C$1,'SOC Detail Cap Acct'!R:R,'FIHI (PBC Q1)'!$E$3)</f>
        <v>0</v>
      </c>
      <c r="F32" s="8" t="s">
        <v>11</v>
      </c>
      <c r="G32" s="7">
        <f>SUMIFS('SOC Detail Cap Acct'!S:S,'SOC Detail Cap Acct'!K:K,'FIHI (PBC Q1)'!B32,'SOC Detail Cap Acct'!H:H,'FIHI (PBC Q1)'!$C$1,'SOC Detail Cap Acct'!R:R,'FIHI (PBC Q1)'!$G$1)-SUMIFS('SOC Detail Cap Acct'!S:S,'SOC Detail Cap Acct'!K:K,'FIHI (PBC Q1)'!B32,'SOC Detail Cap Acct'!H:H,'FIHI (PBC Q1)'!$C$1,'SOC Detail Cap Acct'!R:R,'FIHI (PBC Q1)'!$G$2)</f>
        <v>0</v>
      </c>
      <c r="H32" s="9" t="s">
        <v>11</v>
      </c>
      <c r="I32" s="8">
        <f>-SUMIFS('SOC Detail Expenses'!S:S,'SOC Detail Expenses'!K:K,'FIHI (PBC Q1)'!B32,'SOC Detail Expenses'!H:H,'FIHI (PBC Q1)'!$C$1)</f>
        <v>0</v>
      </c>
      <c r="J32" s="8">
        <f>-SUMIFS('SOC Detail Mgmt Fees'!S:S,'SOC Detail Mgmt Fees'!K:K,'FIHI (PBC Q1)'!B32,'SOC Detail Mgmt Fees'!H:H,'FIHI (PBC Q1)'!$C$1)</f>
        <v>0</v>
      </c>
      <c r="K32" s="37">
        <f>-SUMIFS('SOC Detail Mgmt Fees'!S:S,'SOC Detail Mgmt Fees'!H:H,'FIHI (PBC Q1)'!$C$1,'SOC Detail Mgmt Fees'!R:R,'FIHI (PBC Q1)'!$K$1,'SOC Detail Mgmt Fees'!K:K,'FIHI (PBC Q1)'!B32)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51940.740000000005</v>
      </c>
      <c r="J42" s="13">
        <f>SUM(J5:J41)</f>
        <v>283669.52610000002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5970644.7399999611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Quarterly1'!E:E,'Series Quarterly1'!A:A,C46)</f>
        <v>1784640.64</v>
      </c>
      <c r="H46" s="73">
        <f>ROUND(G46,-3)</f>
        <v>1785000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Quarterly1'!E:E,'Series Quarterly1'!A:A,C47)</f>
        <v>8819890.8898000009</v>
      </c>
      <c r="H47" s="73">
        <f>ROUND(G47,-3)</f>
        <v>8820000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Quarterly1'!E:E,'Series Quarterly1'!A:A,C48)</f>
        <v>157220.26</v>
      </c>
      <c r="H48" s="73">
        <f>ROUND(G48,-3)</f>
        <v>157000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526463564.26160002</v>
      </c>
      <c r="H49" s="73">
        <f>ROUND(G49,-3)</f>
        <v>526464000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517486453.11180001</v>
      </c>
      <c r="H50" s="73">
        <f>ROUND(G50,-3)</f>
        <v>517486000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Quarterly1'!E:E,'Series Quarterly1'!A:A,C51)+SUMIFS('Series Quarterly1'!E:E,'Series Quarterly1'!A:A,B51)+SUMIFS('Series Quarterly1'!E:E,'Series Quarterly1'!A:A,A51)</f>
        <v>-6251930.1800000006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Quarterly1'!E:E,'Series Quarterly1'!A:A,C52)+SUMIFS('Series Quarterly1'!E:E,'Series Quarterly1'!A:A,B52)+SUMIFS('Series Quarterly1'!E:E,'Series Quarterly1'!A:A,A52)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4352601.3498000009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-6251930.1799999997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Quarterly1'!D:D,'Series Quarterly1'!A:A,C55)+SUMIFS('Series Quarterly1'!E:E,'Series Quarterly1'!A:A,B55)+SUMIFS('Series Quarterly1'!E:E,'Series Quarterly1'!A:A,A55)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2567960.7098000012</v>
      </c>
      <c r="H56" s="73">
        <f>ROUND(G56,-3)</f>
        <v>2568000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522110962.91180003</v>
      </c>
      <c r="H57" s="73">
        <f>ROUND(G57,-3)</f>
        <v>522111000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346797128.33180004</v>
      </c>
      <c r="E60" s="169">
        <f t="shared" ref="E60:O60" si="10">_xlfn.XLOOKUP(E59,$D$5:$D$41,$G$5:$G$41)</f>
        <v>408398848.56179994</v>
      </c>
      <c r="F60" s="169">
        <f t="shared" si="10"/>
        <v>517486453.11180001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346797000</v>
      </c>
      <c r="E61" s="74">
        <f t="shared" ref="E61:O61" si="11">ROUND(E60,-3)</f>
        <v>408399000</v>
      </c>
      <c r="F61" s="74">
        <f t="shared" si="11"/>
        <v>517486000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4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FED83-B296-4F19-A70E-55F83FA629A2}">
  <dimension ref="A1:X111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4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276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347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QX)'!B5,'SOC Detail Cap Acct'!H:H,'FIHI (PBC QX)'!$C$1,'SOC Detail Cap Acct'!R:R,'FIHI (PBC QX)'!$E$1)+SUMIFS('SOC Detail Cap Acct'!S:S,'SOC Detail Cap Acct'!K:K,'FIHI (PBC QX)'!B5,'SOC Detail Cap Acct'!H:H,'FIHI (PBC QX)'!$C$1,'SOC Detail Cap Acct'!R:R,'FIHI (PBC QX)'!$E$2)+SUMIFS('SOC Detail Cap Acct'!S:S,'SOC Detail Cap Acct'!K:K,'FIHI (PBC QX)'!B5,'SOC Detail Cap Acct'!H:H,'FIHI (PBC QX)'!$C$1,'SOC Detail Cap Acct'!R:R,'FIHI (PBC QX)'!$E$3)</f>
        <v>245134935.56509995</v>
      </c>
      <c r="F5" s="33" t="s">
        <v>11</v>
      </c>
      <c r="G5" s="32">
        <f>SUMIFS('SOC Detail Cap Acct'!S:S,'SOC Detail Cap Acct'!K:K,'FIHI (PBC QX)'!B5,'SOC Detail Cap Acct'!H:H,'FIHI (PBC QX)'!$C$1,'SOC Detail Cap Acct'!R:R,'FIHI (PBC QX)'!$G$1)-SUMIFS('SOC Detail Cap Acct'!S:S,'SOC Detail Cap Acct'!K:K,'FIHI (PBC QX)'!B5,'SOC Detail Cap Acct'!H:H,'FIHI (PBC QX)'!$C$1,'SOC Detail Cap Acct'!R:R,'FIHI (PBC QX)'!$G$2)</f>
        <v>245515112.80509996</v>
      </c>
      <c r="H5" s="34" t="s">
        <v>11</v>
      </c>
      <c r="I5" s="33">
        <f>-SUMIFS('SOC Detail Expenses'!S:S,'SOC Detail Expenses'!K:K,'FIHI (PBC QX)'!B5,'SOC Detail Expenses'!H:H,'FIHI (PBC QX)'!$C$1)</f>
        <v>4101.4799999999977</v>
      </c>
      <c r="J5" s="33">
        <f>-SUMIFS('SOC Detail Mgmt Fees'!S:S,'SOC Detail Mgmt Fees'!K:K,'FIHI (PBC QX)'!B5,'SOC Detail Mgmt Fees'!H:H,'FIHI (PBC QX)'!$C$1)</f>
        <v>39710.550000000003</v>
      </c>
      <c r="K5" s="35">
        <f>-SUMIFS('SOC Detail Mgmt Fees'!S:S,'SOC Detail Mgmt Fees'!H:H,'FIHI (PBC QX)'!$C$1,'SOC Detail Mgmt Fees'!R:R,'FIHI (PBC QX)'!$K$1,'SOC Detail Mgmt Fees'!K:K,'FIHI (PBC QX)'!B5)</f>
        <v>36192.6</v>
      </c>
      <c r="L5" s="26"/>
      <c r="M5" s="26"/>
      <c r="N5" s="54">
        <f>+G5/E5-1</f>
        <v>1.5508896727576271E-3</v>
      </c>
      <c r="O5" s="55">
        <f>(J5+I5)/E5</f>
        <v>1.7872617747854603E-4</v>
      </c>
      <c r="P5" s="55">
        <f>(K5+I5)/E5</f>
        <v>1.6437510184793381E-4</v>
      </c>
      <c r="Q5" s="28">
        <f>+G5-E5+J5+I5</f>
        <v>423989.27000000951</v>
      </c>
      <c r="R5" s="62">
        <f>+Q5/E5</f>
        <v>1.7296158502361307E-3</v>
      </c>
      <c r="S5" s="16"/>
      <c r="T5" t="s">
        <v>375</v>
      </c>
      <c r="U5" s="51">
        <f t="shared" ref="U5:U16" si="0">SUMIF($A$5:$A$41,T5,$R$5:$R$41)</f>
        <v>4.8965745754431644E-3</v>
      </c>
      <c r="V5" s="51">
        <f t="shared" ref="V5:V16" si="1">SUMIF($A$5:$A$41,T5,$N$5:$N$41)</f>
        <v>4.4938742223123995E-3</v>
      </c>
      <c r="W5" s="109">
        <f t="shared" ref="W5:W16" si="2">1+U5</f>
        <v>1.0048965745754432</v>
      </c>
      <c r="X5" s="109">
        <f t="shared" ref="X5:X16" si="3">1+V5</f>
        <v>1.0044938742223124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QX)'!B6,'SOC Detail Cap Acct'!H:H,'FIHI (PBC QX)'!$C$1,'SOC Detail Cap Acct'!R:R,'FIHI (PBC QX)'!$E$1)+SUMIFS('SOC Detail Cap Acct'!S:S,'SOC Detail Cap Acct'!K:K,'FIHI (PBC QX)'!B6,'SOC Detail Cap Acct'!H:H,'FIHI (PBC QX)'!$C$1,'SOC Detail Cap Acct'!R:R,'FIHI (PBC QX)'!$E$2)+SUMIFS('SOC Detail Cap Acct'!S:S,'SOC Detail Cap Acct'!K:K,'FIHI (PBC QX)'!B6,'SOC Detail Cap Acct'!H:H,'FIHI (PBC QX)'!$C$1,'SOC Detail Cap Acct'!R:R,'FIHI (PBC QX)'!$E$3)</f>
        <v>207495790.80509996</v>
      </c>
      <c r="F6" s="8" t="s">
        <v>11</v>
      </c>
      <c r="G6" s="7">
        <f>SUMIFS('SOC Detail Cap Acct'!S:S,'SOC Detail Cap Acct'!K:K,'FIHI (PBC QX)'!B6,'SOC Detail Cap Acct'!H:H,'FIHI (PBC QX)'!$C$1,'SOC Detail Cap Acct'!R:R,'FIHI (PBC QX)'!$G$1)-SUMIFS('SOC Detail Cap Acct'!S:S,'SOC Detail Cap Acct'!K:K,'FIHI (PBC QX)'!B6,'SOC Detail Cap Acct'!H:H,'FIHI (PBC QX)'!$C$1,'SOC Detail Cap Acct'!R:R,'FIHI (PBC QX)'!$G$2)</f>
        <v>207720923.80510002</v>
      </c>
      <c r="H6" s="9" t="s">
        <v>11</v>
      </c>
      <c r="I6" s="8">
        <f>-SUMIFS('SOC Detail Expenses'!S:S,'SOC Detail Expenses'!K:K,'FIHI (PBC QX)'!B6,'SOC Detail Expenses'!H:H,'FIHI (PBC QX)'!$C$1)</f>
        <v>2122.6100000000006</v>
      </c>
      <c r="J6" s="8">
        <f>-SUMIFS('SOC Detail Mgmt Fees'!S:S,'SOC Detail Mgmt Fees'!K:K,'FIHI (PBC QX)'!B6,'SOC Detail Mgmt Fees'!H:H,'FIHI (PBC QX)'!$C$1)</f>
        <v>13179.390000000001</v>
      </c>
      <c r="K6" s="37">
        <f>-SUMIFS('SOC Detail Mgmt Fees'!S:S,'SOC Detail Mgmt Fees'!H:H,'FIHI (PBC QX)'!$C$1,'SOC Detail Mgmt Fees'!R:R,'FIHI (PBC QX)'!$K$1,'SOC Detail Mgmt Fees'!K:K,'FIHI (PBC QX)'!B6)</f>
        <v>18054.96</v>
      </c>
      <c r="L6" s="26"/>
      <c r="M6" s="26"/>
      <c r="N6" s="56">
        <f t="shared" ref="N6:N32" si="4">+G6/E6-1</f>
        <v>1.0850003227849125E-3</v>
      </c>
      <c r="O6" s="57">
        <f t="shared" ref="O6:O32" si="5">(J6+I6)/E6</f>
        <v>7.3746074272769773E-5</v>
      </c>
      <c r="P6" s="57">
        <f t="shared" ref="P6:P32" si="6">(K6+I6)/E6</f>
        <v>9.724327381152863E-5</v>
      </c>
      <c r="Q6" s="27">
        <f t="shared" ref="Q6:Q32" si="7">+G6-E6+J6+I6</f>
        <v>240435.0000000596</v>
      </c>
      <c r="R6" s="63">
        <f t="shared" ref="R6:R32" si="8">+Q6/E6</f>
        <v>1.1587463970577569E-3</v>
      </c>
      <c r="S6" s="16"/>
      <c r="T6" t="s">
        <v>376</v>
      </c>
      <c r="U6" s="51">
        <f t="shared" si="0"/>
        <v>4.6095271816281296E-3</v>
      </c>
      <c r="V6" s="51">
        <f t="shared" si="1"/>
        <v>4.3211790468353772E-3</v>
      </c>
      <c r="W6" s="109">
        <f t="shared" si="2"/>
        <v>1.0046095271816282</v>
      </c>
      <c r="X6" s="109">
        <f t="shared" si="3"/>
        <v>1.0043211790468354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QX)'!B7,'SOC Detail Cap Acct'!H:H,'FIHI (PBC QX)'!$C$1,'SOC Detail Cap Acct'!R:R,'FIHI (PBC QX)'!$E$1)+SUMIFS('SOC Detail Cap Acct'!S:S,'SOC Detail Cap Acct'!K:K,'FIHI (PBC QX)'!B7,'SOC Detail Cap Acct'!H:H,'FIHI (PBC QX)'!$C$1,'SOC Detail Cap Acct'!R:R,'FIHI (PBC QX)'!$E$2)+SUMIFS('SOC Detail Cap Acct'!S:S,'SOC Detail Cap Acct'!K:K,'FIHI (PBC QX)'!B7,'SOC Detail Cap Acct'!H:H,'FIHI (PBC QX)'!$C$1,'SOC Detail Cap Acct'!R:R,'FIHI (PBC QX)'!$E$3)</f>
        <v>207720923.80510002</v>
      </c>
      <c r="F7" s="8" t="s">
        <v>11</v>
      </c>
      <c r="G7" s="7">
        <f>SUMIFS('SOC Detail Cap Acct'!S:S,'SOC Detail Cap Acct'!K:K,'FIHI (PBC QX)'!B7,'SOC Detail Cap Acct'!H:H,'FIHI (PBC QX)'!$C$1,'SOC Detail Cap Acct'!R:R,'FIHI (PBC QX)'!$G$1)-SUMIFS('SOC Detail Cap Acct'!S:S,'SOC Detail Cap Acct'!K:K,'FIHI (PBC QX)'!B7,'SOC Detail Cap Acct'!H:H,'FIHI (PBC QX)'!$C$1,'SOC Detail Cap Acct'!R:R,'FIHI (PBC QX)'!$G$2)</f>
        <v>208106866.00509998</v>
      </c>
      <c r="H7" s="9" t="s">
        <v>11</v>
      </c>
      <c r="I7" s="8">
        <f>-SUMIFS('SOC Detail Expenses'!S:S,'SOC Detail Expenses'!K:K,'FIHI (PBC QX)'!B7,'SOC Detail Expenses'!H:H,'FIHI (PBC QX)'!$C$1)</f>
        <v>3638.760000000002</v>
      </c>
      <c r="J7" s="8">
        <f>-SUMIFS('SOC Detail Mgmt Fees'!S:S,'SOC Detail Mgmt Fees'!K:K,'FIHI (PBC QX)'!B7,'SOC Detail Mgmt Fees'!H:H,'FIHI (PBC QX)'!$C$1)</f>
        <v>27566.760000000002</v>
      </c>
      <c r="K7" s="37">
        <f>-SUMIFS('SOC Detail Mgmt Fees'!S:S,'SOC Detail Mgmt Fees'!H:H,'FIHI (PBC QX)'!$C$1,'SOC Detail Mgmt Fees'!R:R,'FIHI (PBC QX)'!$K$1,'SOC Detail Mgmt Fees'!K:K,'FIHI (PBC QX)'!B7)</f>
        <v>30951.360000000001</v>
      </c>
      <c r="L7" s="26"/>
      <c r="M7" s="26"/>
      <c r="N7" s="56">
        <f t="shared" si="4"/>
        <v>1.8579842267698599E-3</v>
      </c>
      <c r="O7" s="57">
        <f t="shared" si="5"/>
        <v>1.5022810137932689E-4</v>
      </c>
      <c r="P7" s="57">
        <f t="shared" si="6"/>
        <v>1.6652207859644969E-4</v>
      </c>
      <c r="Q7" s="27">
        <f t="shared" si="7"/>
        <v>417147.7199999583</v>
      </c>
      <c r="R7" s="63">
        <f t="shared" si="8"/>
        <v>2.0082123281492761E-3</v>
      </c>
      <c r="S7" s="16"/>
      <c r="T7" t="s">
        <v>377</v>
      </c>
      <c r="U7" s="51">
        <f t="shared" si="0"/>
        <v>5.1919681184305682E-3</v>
      </c>
      <c r="V7" s="51">
        <f t="shared" si="1"/>
        <v>4.7618890491314403E-3</v>
      </c>
      <c r="W7" s="109">
        <f t="shared" si="2"/>
        <v>1.0051919681184305</v>
      </c>
      <c r="X7" s="109">
        <f t="shared" si="3"/>
        <v>1.0047618890491314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QX)'!B8,'SOC Detail Cap Acct'!H:H,'FIHI (PBC QX)'!$C$1,'SOC Detail Cap Acct'!R:R,'FIHI (PBC QX)'!$E$1)+SUMIFS('SOC Detail Cap Acct'!S:S,'SOC Detail Cap Acct'!K:K,'FIHI (PBC QX)'!B8,'SOC Detail Cap Acct'!H:H,'FIHI (PBC QX)'!$C$1,'SOC Detail Cap Acct'!R:R,'FIHI (PBC QX)'!$E$2)+SUMIFS('SOC Detail Cap Acct'!S:S,'SOC Detail Cap Acct'!K:K,'FIHI (PBC QX)'!B8,'SOC Detail Cap Acct'!H:H,'FIHI (PBC QX)'!$C$1,'SOC Detail Cap Acct'!R:R,'FIHI (PBC QX)'!$E$3)</f>
        <v>208106866.00509998</v>
      </c>
      <c r="F8" s="8" t="s">
        <v>11</v>
      </c>
      <c r="G8" s="7">
        <f>SUMIFS('SOC Detail Cap Acct'!S:S,'SOC Detail Cap Acct'!K:K,'FIHI (PBC QX)'!B8,'SOC Detail Cap Acct'!H:H,'FIHI (PBC QX)'!$C$1,'SOC Detail Cap Acct'!R:R,'FIHI (PBC QX)'!$G$1)-SUMIFS('SOC Detail Cap Acct'!S:S,'SOC Detail Cap Acct'!K:K,'FIHI (PBC QX)'!B8,'SOC Detail Cap Acct'!H:H,'FIHI (PBC QX)'!$C$1,'SOC Detail Cap Acct'!R:R,'FIHI (PBC QX)'!$G$2)</f>
        <v>208396322.57509997</v>
      </c>
      <c r="H8" s="9" t="s">
        <v>11</v>
      </c>
      <c r="I8" s="8">
        <f>-SUMIFS('SOC Detail Expenses'!S:S,'SOC Detail Expenses'!K:K,'FIHI (PBC QX)'!B8,'SOC Detail Expenses'!H:H,'FIHI (PBC QX)'!$C$1)</f>
        <v>2729.07</v>
      </c>
      <c r="J8" s="8">
        <f>-SUMIFS('SOC Detail Mgmt Fees'!S:S,'SOC Detail Mgmt Fees'!K:K,'FIHI (PBC QX)'!B8,'SOC Detail Mgmt Fees'!H:H,'FIHI (PBC QX)'!$C$1)</f>
        <v>13833.69</v>
      </c>
      <c r="K8" s="37">
        <f>-SUMIFS('SOC Detail Mgmt Fees'!S:S,'SOC Detail Mgmt Fees'!H:H,'FIHI (PBC QX)'!$C$1,'SOC Detail Mgmt Fees'!R:R,'FIHI (PBC QX)'!$K$1,'SOC Detail Mgmt Fees'!K:K,'FIHI (PBC QX)'!B8)</f>
        <v>23213.52</v>
      </c>
      <c r="L8" s="26"/>
      <c r="M8" s="26"/>
      <c r="N8" s="56">
        <f t="shared" si="4"/>
        <v>1.3909035081662857E-3</v>
      </c>
      <c r="O8" s="57">
        <f t="shared" si="5"/>
        <v>7.9587763334988218E-5</v>
      </c>
      <c r="P8" s="57">
        <f t="shared" si="6"/>
        <v>1.2465994274001626E-4</v>
      </c>
      <c r="Q8" s="27">
        <f t="shared" si="7"/>
        <v>306019.32999999286</v>
      </c>
      <c r="R8" s="63">
        <f t="shared" si="8"/>
        <v>1.4704912715013132E-3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QX)'!B9,'SOC Detail Cap Acct'!H:H,'FIHI (PBC QX)'!$C$1,'SOC Detail Cap Acct'!R:R,'FIHI (PBC QX)'!$E$1)+SUMIFS('SOC Detail Cap Acct'!S:S,'SOC Detail Cap Acct'!K:K,'FIHI (PBC QX)'!B9,'SOC Detail Cap Acct'!H:H,'FIHI (PBC QX)'!$C$1,'SOC Detail Cap Acct'!R:R,'FIHI (PBC QX)'!$E$2)+SUMIFS('SOC Detail Cap Acct'!S:S,'SOC Detail Cap Acct'!K:K,'FIHI (PBC QX)'!B9,'SOC Detail Cap Acct'!H:H,'FIHI (PBC QX)'!$C$1,'SOC Detail Cap Acct'!R:R,'FIHI (PBC QX)'!$E$3)</f>
        <v>208396322.57509997</v>
      </c>
      <c r="F9" s="8" t="s">
        <v>11</v>
      </c>
      <c r="G9" s="7">
        <f>SUMIFS('SOC Detail Cap Acct'!S:S,'SOC Detail Cap Acct'!K:K,'FIHI (PBC QX)'!B9,'SOC Detail Cap Acct'!H:H,'FIHI (PBC QX)'!$C$1,'SOC Detail Cap Acct'!R:R,'FIHI (PBC QX)'!$G$1)-SUMIFS('SOC Detail Cap Acct'!S:S,'SOC Detail Cap Acct'!K:K,'FIHI (PBC QX)'!B9,'SOC Detail Cap Acct'!H:H,'FIHI (PBC QX)'!$C$1,'SOC Detail Cap Acct'!R:R,'FIHI (PBC QX)'!$G$2)</f>
        <v>208621455.53510001</v>
      </c>
      <c r="H9" s="9" t="s">
        <v>11</v>
      </c>
      <c r="I9" s="8">
        <f>-SUMIFS('SOC Detail Expenses'!S:S,'SOC Detail Expenses'!K:K,'FIHI (PBC QX)'!B9,'SOC Detail Expenses'!H:H,'FIHI (PBC QX)'!$C$1)</f>
        <v>1976.5200000000004</v>
      </c>
      <c r="J9" s="8">
        <f>-SUMIFS('SOC Detail Mgmt Fees'!S:S,'SOC Detail Mgmt Fees'!K:K,'FIHI (PBC QX)'!B9,'SOC Detail Mgmt Fees'!H:H,'FIHI (PBC QX)'!$C$1)</f>
        <v>14846.23</v>
      </c>
      <c r="K9" s="37">
        <f>-SUMIFS('SOC Detail Mgmt Fees'!S:S,'SOC Detail Mgmt Fees'!H:H,'FIHI (PBC QX)'!$C$1,'SOC Detail Mgmt Fees'!R:R,'FIHI (PBC QX)'!$K$1,'SOC Detail Mgmt Fees'!K:K,'FIHI (PBC QX)'!B9)</f>
        <v>18054.96</v>
      </c>
      <c r="L9" s="26"/>
      <c r="M9" s="26"/>
      <c r="N9" s="56">
        <f t="shared" si="4"/>
        <v>1.08031157756594E-3</v>
      </c>
      <c r="O9" s="57">
        <f t="shared" si="5"/>
        <v>8.0724792991189039E-5</v>
      </c>
      <c r="P9" s="57">
        <f t="shared" si="6"/>
        <v>9.6122041658298636E-5</v>
      </c>
      <c r="Q9" s="27">
        <f t="shared" si="7"/>
        <v>241955.71000003815</v>
      </c>
      <c r="R9" s="63">
        <f t="shared" si="8"/>
        <v>1.1610363705570877E-3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QX)'!B10,'SOC Detail Cap Acct'!H:H,'FIHI (PBC QX)'!$C$1,'SOC Detail Cap Acct'!R:R,'FIHI (PBC QX)'!$E$1)+SUMIFS('SOC Detail Cap Acct'!S:S,'SOC Detail Cap Acct'!K:K,'FIHI (PBC QX)'!B10,'SOC Detail Cap Acct'!H:H,'FIHI (PBC QX)'!$C$1,'SOC Detail Cap Acct'!R:R,'FIHI (PBC QX)'!$E$2)+SUMIFS('SOC Detail Cap Acct'!S:S,'SOC Detail Cap Acct'!K:K,'FIHI (PBC QX)'!B10,'SOC Detail Cap Acct'!H:H,'FIHI (PBC QX)'!$C$1,'SOC Detail Cap Acct'!R:R,'FIHI (PBC QX)'!$E$3)</f>
        <v>215121455.53510001</v>
      </c>
      <c r="F10" s="8" t="s">
        <v>11</v>
      </c>
      <c r="G10" s="7">
        <f>SUMIFS('SOC Detail Cap Acct'!S:S,'SOC Detail Cap Acct'!K:K,'FIHI (PBC QX)'!B10,'SOC Detail Cap Acct'!H:H,'FIHI (PBC QX)'!$C$1,'SOC Detail Cap Acct'!R:R,'FIHI (PBC QX)'!$G$1)-SUMIFS('SOC Detail Cap Acct'!S:S,'SOC Detail Cap Acct'!K:K,'FIHI (PBC QX)'!B10,'SOC Detail Cap Acct'!H:H,'FIHI (PBC QX)'!$C$1,'SOC Detail Cap Acct'!R:R,'FIHI (PBC QX)'!$G$2)</f>
        <v>215519422.47510001</v>
      </c>
      <c r="H10" s="9" t="s">
        <v>11</v>
      </c>
      <c r="I10" s="8">
        <f>-SUMIFS('SOC Detail Expenses'!S:S,'SOC Detail Expenses'!K:K,'FIHI (PBC QX)'!B10,'SOC Detail Expenses'!H:H,'FIHI (PBC QX)'!$C$1)</f>
        <v>3388.3199999999993</v>
      </c>
      <c r="J10" s="8">
        <f>-SUMIFS('SOC Detail Mgmt Fees'!S:S,'SOC Detail Mgmt Fees'!K:K,'FIHI (PBC QX)'!B10,'SOC Detail Mgmt Fees'!H:H,'FIHI (PBC QX)'!$C$1)</f>
        <v>24154.880000000001</v>
      </c>
      <c r="K10" s="37">
        <f>-SUMIFS('SOC Detail Mgmt Fees'!S:S,'SOC Detail Mgmt Fees'!H:H,'FIHI (PBC QX)'!$C$1,'SOC Detail Mgmt Fees'!R:R,'FIHI (PBC QX)'!$K$1,'SOC Detail Mgmt Fees'!K:K,'FIHI (PBC QX)'!B10)</f>
        <v>32478.39</v>
      </c>
      <c r="L10" s="26"/>
      <c r="M10" s="26"/>
      <c r="N10" s="56">
        <f t="shared" si="4"/>
        <v>1.8499639611031515E-3</v>
      </c>
      <c r="O10" s="57">
        <f t="shared" si="5"/>
        <v>1.2803557846653723E-4</v>
      </c>
      <c r="P10" s="57">
        <f t="shared" si="6"/>
        <v>1.6672772090902785E-4</v>
      </c>
      <c r="Q10" s="27">
        <f t="shared" si="7"/>
        <v>425510.13999999763</v>
      </c>
      <c r="R10" s="63">
        <f t="shared" si="8"/>
        <v>1.9779995395697286E-3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QX)'!B11,'SOC Detail Cap Acct'!H:H,'FIHI (PBC QX)'!$C$1,'SOC Detail Cap Acct'!R:R,'FIHI (PBC QX)'!$E$1)+SUMIFS('SOC Detail Cap Acct'!S:S,'SOC Detail Cap Acct'!K:K,'FIHI (PBC QX)'!B11,'SOC Detail Cap Acct'!H:H,'FIHI (PBC QX)'!$C$1,'SOC Detail Cap Acct'!R:R,'FIHI (PBC QX)'!$E$2)+SUMIFS('SOC Detail Cap Acct'!S:S,'SOC Detail Cap Acct'!K:K,'FIHI (PBC QX)'!B11,'SOC Detail Cap Acct'!H:H,'FIHI (PBC QX)'!$C$1,'SOC Detail Cap Acct'!R:R,'FIHI (PBC QX)'!$E$3)</f>
        <v>215519422.47510001</v>
      </c>
      <c r="F11" s="8" t="s">
        <v>11</v>
      </c>
      <c r="G11" s="7">
        <f>SUMIFS('SOC Detail Cap Acct'!S:S,'SOC Detail Cap Acct'!K:K,'FIHI (PBC QX)'!B11,'SOC Detail Cap Acct'!H:H,'FIHI (PBC QX)'!$C$1,'SOC Detail Cap Acct'!R:R,'FIHI (PBC QX)'!$G$1)-SUMIFS('SOC Detail Cap Acct'!S:S,'SOC Detail Cap Acct'!K:K,'FIHI (PBC QX)'!B11,'SOC Detail Cap Acct'!H:H,'FIHI (PBC QX)'!$C$1,'SOC Detail Cap Acct'!R:R,'FIHI (PBC QX)'!$G$2)</f>
        <v>215817897.79509994</v>
      </c>
      <c r="H11" s="9" t="s">
        <v>11</v>
      </c>
      <c r="I11" s="8">
        <f>-SUMIFS('SOC Detail Expenses'!S:S,'SOC Detail Expenses'!K:K,'FIHI (PBC QX)'!B11,'SOC Detail Expenses'!H:H,'FIHI (PBC QX)'!$C$1)</f>
        <v>2541.2399999999998</v>
      </c>
      <c r="J11" s="8">
        <f>-SUMIFS('SOC Detail Mgmt Fees'!S:S,'SOC Detail Mgmt Fees'!K:K,'FIHI (PBC QX)'!B11,'SOC Detail Mgmt Fees'!H:H,'FIHI (PBC QX)'!$C$1)</f>
        <v>22782.570000000003</v>
      </c>
      <c r="K11" s="37">
        <f>-SUMIFS('SOC Detail Mgmt Fees'!S:S,'SOC Detail Mgmt Fees'!H:H,'FIHI (PBC QX)'!$C$1,'SOC Detail Mgmt Fees'!R:R,'FIHI (PBC QX)'!$K$1,'SOC Detail Mgmt Fees'!K:K,'FIHI (PBC QX)'!B11)</f>
        <v>23936.85</v>
      </c>
      <c r="L11" s="26"/>
      <c r="M11" s="26"/>
      <c r="N11" s="56">
        <f t="shared" si="4"/>
        <v>1.3849114691015796E-3</v>
      </c>
      <c r="O11" s="57">
        <f t="shared" si="5"/>
        <v>1.1750128925352788E-4</v>
      </c>
      <c r="P11" s="57">
        <f t="shared" si="6"/>
        <v>1.2285709425125774E-4</v>
      </c>
      <c r="Q11" s="27">
        <f t="shared" si="7"/>
        <v>323799.12999993324</v>
      </c>
      <c r="R11" s="63">
        <f t="shared" si="8"/>
        <v>1.5024127583551932E-3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QX)'!B12,'SOC Detail Cap Acct'!H:H,'FIHI (PBC QX)'!$C$1,'SOC Detail Cap Acct'!R:R,'FIHI (PBC QX)'!$E$1)+SUMIFS('SOC Detail Cap Acct'!S:S,'SOC Detail Cap Acct'!K:K,'FIHI (PBC QX)'!B12,'SOC Detail Cap Acct'!H:H,'FIHI (PBC QX)'!$C$1,'SOC Detail Cap Acct'!R:R,'FIHI (PBC QX)'!$E$2)+SUMIFS('SOC Detail Cap Acct'!S:S,'SOC Detail Cap Acct'!K:K,'FIHI (PBC QX)'!B12,'SOC Detail Cap Acct'!H:H,'FIHI (PBC QX)'!$C$1,'SOC Detail Cap Acct'!R:R,'FIHI (PBC QX)'!$E$3)</f>
        <v>215817897.79509994</v>
      </c>
      <c r="F12" s="8" t="s">
        <v>11</v>
      </c>
      <c r="G12" s="7">
        <f>SUMIFS('SOC Detail Cap Acct'!S:S,'SOC Detail Cap Acct'!K:K,'FIHI (PBC QX)'!B12,'SOC Detail Cap Acct'!H:H,'FIHI (PBC QX)'!$C$1,'SOC Detail Cap Acct'!R:R,'FIHI (PBC QX)'!$G$1)-SUMIFS('SOC Detail Cap Acct'!S:S,'SOC Detail Cap Acct'!K:K,'FIHI (PBC QX)'!B12,'SOC Detail Cap Acct'!H:H,'FIHI (PBC QX)'!$C$1,'SOC Detail Cap Acct'!R:R,'FIHI (PBC QX)'!$G$2)</f>
        <v>216016881.05509999</v>
      </c>
      <c r="H12" s="9" t="s">
        <v>11</v>
      </c>
      <c r="I12" s="8">
        <f>-SUMIFS('SOC Detail Expenses'!S:S,'SOC Detail Expenses'!K:K,'FIHI (PBC QX)'!B12,'SOC Detail Expenses'!H:H,'FIHI (PBC QX)'!$C$1)</f>
        <v>1716.8999999999994</v>
      </c>
      <c r="J12" s="8">
        <f>-SUMIFS('SOC Detail Mgmt Fees'!S:S,'SOC Detail Mgmt Fees'!K:K,'FIHI (PBC QX)'!B12,'SOC Detail Mgmt Fees'!H:H,'FIHI (PBC QX)'!$C$1)</f>
        <v>15136.079999999998</v>
      </c>
      <c r="K12" s="37">
        <f>-SUMIFS('SOC Detail Mgmt Fees'!S:S,'SOC Detail Mgmt Fees'!H:H,'FIHI (PBC QX)'!$C$1,'SOC Detail Mgmt Fees'!R:R,'FIHI (PBC QX)'!$K$1,'SOC Detail Mgmt Fees'!K:K,'FIHI (PBC QX)'!B12)</f>
        <v>15957.899999999998</v>
      </c>
      <c r="L12" s="26"/>
      <c r="M12" s="26"/>
      <c r="N12" s="56">
        <f t="shared" si="4"/>
        <v>9.2199609964205287E-4</v>
      </c>
      <c r="O12" s="57">
        <f t="shared" si="5"/>
        <v>7.8088889624902257E-5</v>
      </c>
      <c r="P12" s="57">
        <f t="shared" si="6"/>
        <v>8.1896822184695072E-5</v>
      </c>
      <c r="Q12" s="27">
        <f t="shared" si="7"/>
        <v>215836.24000005005</v>
      </c>
      <c r="R12" s="63">
        <f t="shared" si="8"/>
        <v>1.0000849892670511E-3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QX)'!B13,'SOC Detail Cap Acct'!H:H,'FIHI (PBC QX)'!$C$1,'SOC Detail Cap Acct'!R:R,'FIHI (PBC QX)'!$E$1)+SUMIFS('SOC Detail Cap Acct'!S:S,'SOC Detail Cap Acct'!K:K,'FIHI (PBC QX)'!B13,'SOC Detail Cap Acct'!H:H,'FIHI (PBC QX)'!$C$1,'SOC Detail Cap Acct'!R:R,'FIHI (PBC QX)'!$E$2)+SUMIFS('SOC Detail Cap Acct'!S:S,'SOC Detail Cap Acct'!K:K,'FIHI (PBC QX)'!B13,'SOC Detail Cap Acct'!H:H,'FIHI (PBC QX)'!$C$1,'SOC Detail Cap Acct'!R:R,'FIHI (PBC QX)'!$E$3)</f>
        <v>216016881.05509999</v>
      </c>
      <c r="F13" s="8" t="s">
        <v>11</v>
      </c>
      <c r="G13" s="7">
        <f>SUMIFS('SOC Detail Cap Acct'!S:S,'SOC Detail Cap Acct'!K:K,'FIHI (PBC QX)'!B13,'SOC Detail Cap Acct'!H:H,'FIHI (PBC QX)'!$C$1,'SOC Detail Cap Acct'!R:R,'FIHI (PBC QX)'!$G$1)-SUMIFS('SOC Detail Cap Acct'!S:S,'SOC Detail Cap Acct'!K:K,'FIHI (PBC QX)'!B13,'SOC Detail Cap Acct'!H:H,'FIHI (PBC QX)'!$C$1,'SOC Detail Cap Acct'!R:R,'FIHI (PBC QX)'!$G$2)</f>
        <v>216215864.53510001</v>
      </c>
      <c r="H13" s="9" t="s">
        <v>11</v>
      </c>
      <c r="I13" s="8">
        <f>-SUMIFS('SOC Detail Expenses'!S:S,'SOC Detail Expenses'!K:K,'FIHI (PBC QX)'!B13,'SOC Detail Expenses'!H:H,'FIHI (PBC QX)'!$C$1)</f>
        <v>1716.8999999999994</v>
      </c>
      <c r="J13" s="8">
        <f>-SUMIFS('SOC Detail Mgmt Fees'!S:S,'SOC Detail Mgmt Fees'!K:K,'FIHI (PBC QX)'!B13,'SOC Detail Mgmt Fees'!H:H,'FIHI (PBC QX)'!$C$1)</f>
        <v>17431.129999999997</v>
      </c>
      <c r="K13" s="37">
        <f>-SUMIFS('SOC Detail Mgmt Fees'!S:S,'SOC Detail Mgmt Fees'!H:H,'FIHI (PBC QX)'!$C$1,'SOC Detail Mgmt Fees'!R:R,'FIHI (PBC QX)'!$K$1,'SOC Detail Mgmt Fees'!K:K,'FIHI (PBC QX)'!B13)</f>
        <v>15957.899999999998</v>
      </c>
      <c r="L13" s="26"/>
      <c r="M13" s="26"/>
      <c r="N13" s="56">
        <f t="shared" si="4"/>
        <v>9.2114782431873543E-4</v>
      </c>
      <c r="O13" s="57">
        <f t="shared" si="5"/>
        <v>8.864135944595856E-5</v>
      </c>
      <c r="P13" s="57">
        <f t="shared" si="6"/>
        <v>8.1821383188527934E-5</v>
      </c>
      <c r="Q13" s="27">
        <f t="shared" si="7"/>
        <v>218131.51000001907</v>
      </c>
      <c r="R13" s="63">
        <f t="shared" si="8"/>
        <v>1.0097891837646694E-3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QX)'!B14,'SOC Detail Cap Acct'!H:H,'FIHI (PBC QX)'!$C$1,'SOC Detail Cap Acct'!R:R,'FIHI (PBC QX)'!$E$1)+SUMIFS('SOC Detail Cap Acct'!S:S,'SOC Detail Cap Acct'!K:K,'FIHI (PBC QX)'!B14,'SOC Detail Cap Acct'!H:H,'FIHI (PBC QX)'!$C$1,'SOC Detail Cap Acct'!R:R,'FIHI (PBC QX)'!$E$2)+SUMIFS('SOC Detail Cap Acct'!S:S,'SOC Detail Cap Acct'!K:K,'FIHI (PBC QX)'!B14,'SOC Detail Cap Acct'!H:H,'FIHI (PBC QX)'!$C$1,'SOC Detail Cap Acct'!R:R,'FIHI (PBC QX)'!$E$3)</f>
        <v>216215864.53510001</v>
      </c>
      <c r="F14" s="8" t="s">
        <v>11</v>
      </c>
      <c r="G14" s="7">
        <f>SUMIFS('SOC Detail Cap Acct'!S:S,'SOC Detail Cap Acct'!K:K,'FIHI (PBC QX)'!B14,'SOC Detail Cap Acct'!H:H,'FIHI (PBC QX)'!$C$1,'SOC Detail Cap Acct'!R:R,'FIHI (PBC QX)'!$G$1)-SUMIFS('SOC Detail Cap Acct'!S:S,'SOC Detail Cap Acct'!K:K,'FIHI (PBC QX)'!B14,'SOC Detail Cap Acct'!H:H,'FIHI (PBC QX)'!$C$1,'SOC Detail Cap Acct'!R:R,'FIHI (PBC QX)'!$G$2)</f>
        <v>216547503.7051</v>
      </c>
      <c r="H14" s="9" t="s">
        <v>11</v>
      </c>
      <c r="I14" s="8">
        <f>-SUMIFS('SOC Detail Expenses'!S:S,'SOC Detail Expenses'!K:K,'FIHI (PBC QX)'!B14,'SOC Detail Expenses'!H:H,'FIHI (PBC QX)'!$C$1)</f>
        <v>2701</v>
      </c>
      <c r="J14" s="8">
        <f>-SUMIFS('SOC Detail Mgmt Fees'!S:S,'SOC Detail Mgmt Fees'!K:K,'FIHI (PBC QX)'!B14,'SOC Detail Mgmt Fees'!H:H,'FIHI (PBC QX)'!$C$1)</f>
        <v>28833.550000000007</v>
      </c>
      <c r="K14" s="37">
        <f>-SUMIFS('SOC Detail Mgmt Fees'!S:S,'SOC Detail Mgmt Fees'!H:H,'FIHI (PBC QX)'!$C$1,'SOC Detail Mgmt Fees'!R:R,'FIHI (PBC QX)'!$K$1,'SOC Detail Mgmt Fees'!K:K,'FIHI (PBC QX)'!B14)</f>
        <v>26596.500000000004</v>
      </c>
      <c r="L14" s="26"/>
      <c r="M14" s="26"/>
      <c r="N14" s="56">
        <f t="shared" si="4"/>
        <v>1.5338336560690724E-3</v>
      </c>
      <c r="O14" s="57">
        <f t="shared" si="5"/>
        <v>1.4584753097467905E-4</v>
      </c>
      <c r="P14" s="57">
        <f t="shared" si="6"/>
        <v>1.3550115789604287E-4</v>
      </c>
      <c r="Q14" s="27">
        <f t="shared" si="7"/>
        <v>363173.71999998688</v>
      </c>
      <c r="R14" s="63">
        <f t="shared" si="8"/>
        <v>1.6796811870436548E-3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QX)'!B15,'SOC Detail Cap Acct'!H:H,'FIHI (PBC QX)'!$C$1,'SOC Detail Cap Acct'!R:R,'FIHI (PBC QX)'!$E$1)+SUMIFS('SOC Detail Cap Acct'!S:S,'SOC Detail Cap Acct'!K:K,'FIHI (PBC QX)'!B15,'SOC Detail Cap Acct'!H:H,'FIHI (PBC QX)'!$C$1,'SOC Detail Cap Acct'!R:R,'FIHI (PBC QX)'!$E$2)+SUMIFS('SOC Detail Cap Acct'!S:S,'SOC Detail Cap Acct'!K:K,'FIHI (PBC QX)'!B15,'SOC Detail Cap Acct'!H:H,'FIHI (PBC QX)'!$C$1,'SOC Detail Cap Acct'!R:R,'FIHI (PBC QX)'!$E$3)</f>
        <v>0</v>
      </c>
      <c r="F15" s="8" t="s">
        <v>11</v>
      </c>
      <c r="G15" s="7">
        <f>SUMIFS('SOC Detail Cap Acct'!S:S,'SOC Detail Cap Acct'!K:K,'FIHI (PBC QX)'!B15,'SOC Detail Cap Acct'!H:H,'FIHI (PBC QX)'!$C$1,'SOC Detail Cap Acct'!R:R,'FIHI (PBC QX)'!$G$1)-SUMIFS('SOC Detail Cap Acct'!S:S,'SOC Detail Cap Acct'!K:K,'FIHI (PBC QX)'!B15,'SOC Detail Cap Acct'!H:H,'FIHI (PBC QX)'!$C$1,'SOC Detail Cap Acct'!R:R,'FIHI (PBC QX)'!$G$2)</f>
        <v>0</v>
      </c>
      <c r="H15" s="9" t="s">
        <v>11</v>
      </c>
      <c r="I15" s="8">
        <f>-SUMIFS('SOC Detail Expenses'!S:S,'SOC Detail Expenses'!K:K,'FIHI (PBC QX)'!B15,'SOC Detail Expenses'!H:H,'FIHI (PBC QX)'!$C$1)</f>
        <v>0</v>
      </c>
      <c r="J15" s="8">
        <f>-SUMIFS('SOC Detail Mgmt Fees'!S:S,'SOC Detail Mgmt Fees'!K:K,'FIHI (PBC QX)'!B15,'SOC Detail Mgmt Fees'!H:H,'FIHI (PBC QX)'!$C$1)</f>
        <v>0</v>
      </c>
      <c r="K15" s="37">
        <f>-SUMIFS('SOC Detail Mgmt Fees'!S:S,'SOC Detail Mgmt Fees'!H:H,'FIHI (PBC QX)'!$C$1,'SOC Detail Mgmt Fees'!R:R,'FIHI (PBC QX)'!$K$1,'SOC Detail Mgmt Fees'!K:K,'FIHI (PBC QX)'!B15)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QX)'!B16,'SOC Detail Cap Acct'!H:H,'FIHI (PBC QX)'!$C$1,'SOC Detail Cap Acct'!R:R,'FIHI (PBC QX)'!$E$1)+SUMIFS('SOC Detail Cap Acct'!S:S,'SOC Detail Cap Acct'!K:K,'FIHI (PBC QX)'!B16,'SOC Detail Cap Acct'!H:H,'FIHI (PBC QX)'!$C$1,'SOC Detail Cap Acct'!R:R,'FIHI (PBC QX)'!$E$2)+SUMIFS('SOC Detail Cap Acct'!S:S,'SOC Detail Cap Acct'!K:K,'FIHI (PBC QX)'!B16,'SOC Detail Cap Acct'!H:H,'FIHI (PBC QX)'!$C$1,'SOC Detail Cap Acct'!R:R,'FIHI (PBC QX)'!$E$3)</f>
        <v>0</v>
      </c>
      <c r="F16" s="8" t="s">
        <v>11</v>
      </c>
      <c r="G16" s="7">
        <f>SUMIFS('SOC Detail Cap Acct'!S:S,'SOC Detail Cap Acct'!K:K,'FIHI (PBC QX)'!B16,'SOC Detail Cap Acct'!H:H,'FIHI (PBC QX)'!$C$1,'SOC Detail Cap Acct'!R:R,'FIHI (PBC QX)'!$G$1)-SUMIFS('SOC Detail Cap Acct'!S:S,'SOC Detail Cap Acct'!K:K,'FIHI (PBC QX)'!B16,'SOC Detail Cap Acct'!H:H,'FIHI (PBC QX)'!$C$1,'SOC Detail Cap Acct'!R:R,'FIHI (PBC QX)'!$G$2)</f>
        <v>0</v>
      </c>
      <c r="H16" s="9" t="s">
        <v>11</v>
      </c>
      <c r="I16" s="8">
        <f>-SUMIFS('SOC Detail Expenses'!S:S,'SOC Detail Expenses'!K:K,'FIHI (PBC QX)'!B16,'SOC Detail Expenses'!H:H,'FIHI (PBC QX)'!$C$1)</f>
        <v>0</v>
      </c>
      <c r="J16" s="8">
        <f>-SUMIFS('SOC Detail Mgmt Fees'!S:S,'SOC Detail Mgmt Fees'!K:K,'FIHI (PBC QX)'!B16,'SOC Detail Mgmt Fees'!H:H,'FIHI (PBC QX)'!$C$1)</f>
        <v>0</v>
      </c>
      <c r="K16" s="37">
        <f>-SUMIFS('SOC Detail Mgmt Fees'!S:S,'SOC Detail Mgmt Fees'!H:H,'FIHI (PBC QX)'!$C$1,'SOC Detail Mgmt Fees'!R:R,'FIHI (PBC QX)'!$K$1,'SOC Detail Mgmt Fees'!K:K,'FIHI (PBC QX)'!B16)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QX)'!B17,'SOC Detail Cap Acct'!H:H,'FIHI (PBC QX)'!$C$1,'SOC Detail Cap Acct'!R:R,'FIHI (PBC QX)'!$E$1)+SUMIFS('SOC Detail Cap Acct'!S:S,'SOC Detail Cap Acct'!K:K,'FIHI (PBC QX)'!B17,'SOC Detail Cap Acct'!H:H,'FIHI (PBC QX)'!$C$1,'SOC Detail Cap Acct'!R:R,'FIHI (PBC QX)'!$E$2)+SUMIFS('SOC Detail Cap Acct'!S:S,'SOC Detail Cap Acct'!K:K,'FIHI (PBC QX)'!B17,'SOC Detail Cap Acct'!H:H,'FIHI (PBC QX)'!$C$1,'SOC Detail Cap Acct'!R:R,'FIHI (PBC QX)'!$E$3)</f>
        <v>0</v>
      </c>
      <c r="F17" s="8" t="s">
        <v>11</v>
      </c>
      <c r="G17" s="7">
        <f>SUMIFS('SOC Detail Cap Acct'!S:S,'SOC Detail Cap Acct'!K:K,'FIHI (PBC QX)'!B17,'SOC Detail Cap Acct'!H:H,'FIHI (PBC QX)'!$C$1,'SOC Detail Cap Acct'!R:R,'FIHI (PBC QX)'!$G$1)-SUMIFS('SOC Detail Cap Acct'!S:S,'SOC Detail Cap Acct'!K:K,'FIHI (PBC QX)'!B17,'SOC Detail Cap Acct'!H:H,'FIHI (PBC QX)'!$C$1,'SOC Detail Cap Acct'!R:R,'FIHI (PBC QX)'!$G$2)</f>
        <v>0</v>
      </c>
      <c r="H17" s="9" t="s">
        <v>11</v>
      </c>
      <c r="I17" s="8">
        <f>-SUMIFS('SOC Detail Expenses'!S:S,'SOC Detail Expenses'!K:K,'FIHI (PBC QX)'!B17,'SOC Detail Expenses'!H:H,'FIHI (PBC QX)'!$C$1)</f>
        <v>0</v>
      </c>
      <c r="J17" s="8">
        <f>-SUMIFS('SOC Detail Mgmt Fees'!S:S,'SOC Detail Mgmt Fees'!K:K,'FIHI (PBC QX)'!B17,'SOC Detail Mgmt Fees'!H:H,'FIHI (PBC QX)'!$C$1)</f>
        <v>0</v>
      </c>
      <c r="K17" s="37">
        <f>-SUMIFS('SOC Detail Mgmt Fees'!S:S,'SOC Detail Mgmt Fees'!H:H,'FIHI (PBC QX)'!$C$1,'SOC Detail Mgmt Fees'!R:R,'FIHI (PBC QX)'!$K$1,'SOC Detail Mgmt Fees'!K:K,'FIHI (PBC QX)'!B17)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QX)'!B18,'SOC Detail Cap Acct'!H:H,'FIHI (PBC QX)'!$C$1,'SOC Detail Cap Acct'!R:R,'FIHI (PBC QX)'!$E$1)+SUMIFS('SOC Detail Cap Acct'!S:S,'SOC Detail Cap Acct'!K:K,'FIHI (PBC QX)'!B18,'SOC Detail Cap Acct'!H:H,'FIHI (PBC QX)'!$C$1,'SOC Detail Cap Acct'!R:R,'FIHI (PBC QX)'!$E$2)+SUMIFS('SOC Detail Cap Acct'!S:S,'SOC Detail Cap Acct'!K:K,'FIHI (PBC QX)'!B18,'SOC Detail Cap Acct'!H:H,'FIHI (PBC QX)'!$C$1,'SOC Detail Cap Acct'!R:R,'FIHI (PBC QX)'!$E$3)</f>
        <v>0</v>
      </c>
      <c r="F18" s="8" t="s">
        <v>11</v>
      </c>
      <c r="G18" s="7">
        <f>SUMIFS('SOC Detail Cap Acct'!S:S,'SOC Detail Cap Acct'!K:K,'FIHI (PBC QX)'!B18,'SOC Detail Cap Acct'!H:H,'FIHI (PBC QX)'!$C$1,'SOC Detail Cap Acct'!R:R,'FIHI (PBC QX)'!$G$1)-SUMIFS('SOC Detail Cap Acct'!S:S,'SOC Detail Cap Acct'!K:K,'FIHI (PBC QX)'!B18,'SOC Detail Cap Acct'!H:H,'FIHI (PBC QX)'!$C$1,'SOC Detail Cap Acct'!R:R,'FIHI (PBC QX)'!$G$2)</f>
        <v>0</v>
      </c>
      <c r="H18" s="9" t="s">
        <v>11</v>
      </c>
      <c r="I18" s="8">
        <f>-SUMIFS('SOC Detail Expenses'!S:S,'SOC Detail Expenses'!K:K,'FIHI (PBC QX)'!B18,'SOC Detail Expenses'!H:H,'FIHI (PBC QX)'!$C$1)</f>
        <v>0</v>
      </c>
      <c r="J18" s="8">
        <f>-SUMIFS('SOC Detail Mgmt Fees'!S:S,'SOC Detail Mgmt Fees'!K:K,'FIHI (PBC QX)'!B18,'SOC Detail Mgmt Fees'!H:H,'FIHI (PBC QX)'!$C$1)</f>
        <v>0</v>
      </c>
      <c r="K18" s="37">
        <f>-SUMIFS('SOC Detail Mgmt Fees'!S:S,'SOC Detail Mgmt Fees'!H:H,'FIHI (PBC QX)'!$C$1,'SOC Detail Mgmt Fees'!R:R,'FIHI (PBC QX)'!$K$1,'SOC Detail Mgmt Fees'!K:K,'FIHI (PBC QX)'!B18)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QX)'!B19,'SOC Detail Cap Acct'!H:H,'FIHI (PBC QX)'!$C$1,'SOC Detail Cap Acct'!R:R,'FIHI (PBC QX)'!$E$1)+SUMIFS('SOC Detail Cap Acct'!S:S,'SOC Detail Cap Acct'!K:K,'FIHI (PBC QX)'!B19,'SOC Detail Cap Acct'!H:H,'FIHI (PBC QX)'!$C$1,'SOC Detail Cap Acct'!R:R,'FIHI (PBC QX)'!$E$2)+SUMIFS('SOC Detail Cap Acct'!S:S,'SOC Detail Cap Acct'!K:K,'FIHI (PBC QX)'!B19,'SOC Detail Cap Acct'!H:H,'FIHI (PBC QX)'!$C$1,'SOC Detail Cap Acct'!R:R,'FIHI (PBC QX)'!$E$3)</f>
        <v>0</v>
      </c>
      <c r="F19" s="8" t="s">
        <v>11</v>
      </c>
      <c r="G19" s="7">
        <f>SUMIFS('SOC Detail Cap Acct'!S:S,'SOC Detail Cap Acct'!K:K,'FIHI (PBC QX)'!B19,'SOC Detail Cap Acct'!H:H,'FIHI (PBC QX)'!$C$1,'SOC Detail Cap Acct'!R:R,'FIHI (PBC QX)'!$G$1)-SUMIFS('SOC Detail Cap Acct'!S:S,'SOC Detail Cap Acct'!K:K,'FIHI (PBC QX)'!B19,'SOC Detail Cap Acct'!H:H,'FIHI (PBC QX)'!$C$1,'SOC Detail Cap Acct'!R:R,'FIHI (PBC QX)'!$G$2)</f>
        <v>0</v>
      </c>
      <c r="H19" s="9" t="s">
        <v>11</v>
      </c>
      <c r="I19" s="8">
        <f>-SUMIFS('SOC Detail Expenses'!S:S,'SOC Detail Expenses'!K:K,'FIHI (PBC QX)'!B19,'SOC Detail Expenses'!H:H,'FIHI (PBC QX)'!$C$1)</f>
        <v>0</v>
      </c>
      <c r="J19" s="8">
        <f>-SUMIFS('SOC Detail Mgmt Fees'!S:S,'SOC Detail Mgmt Fees'!K:K,'FIHI (PBC QX)'!B19,'SOC Detail Mgmt Fees'!H:H,'FIHI (PBC QX)'!$C$1)</f>
        <v>0</v>
      </c>
      <c r="K19" s="37">
        <f>-SUMIFS('SOC Detail Mgmt Fees'!S:S,'SOC Detail Mgmt Fees'!H:H,'FIHI (PBC QX)'!$C$1,'SOC Detail Mgmt Fees'!R:R,'FIHI (PBC QX)'!$K$1,'SOC Detail Mgmt Fees'!K:K,'FIHI (PBC QX)'!B19)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QX)'!B20,'SOC Detail Cap Acct'!H:H,'FIHI (PBC QX)'!$C$1,'SOC Detail Cap Acct'!R:R,'FIHI (PBC QX)'!$E$1)+SUMIFS('SOC Detail Cap Acct'!S:S,'SOC Detail Cap Acct'!K:K,'FIHI (PBC QX)'!B20,'SOC Detail Cap Acct'!H:H,'FIHI (PBC QX)'!$C$1,'SOC Detail Cap Acct'!R:R,'FIHI (PBC QX)'!$E$2)+SUMIFS('SOC Detail Cap Acct'!S:S,'SOC Detail Cap Acct'!K:K,'FIHI (PBC QX)'!B20,'SOC Detail Cap Acct'!H:H,'FIHI (PBC QX)'!$C$1,'SOC Detail Cap Acct'!R:R,'FIHI (PBC QX)'!$E$3)</f>
        <v>0</v>
      </c>
      <c r="F20" s="8" t="s">
        <v>11</v>
      </c>
      <c r="G20" s="7">
        <f>SUMIFS('SOC Detail Cap Acct'!S:S,'SOC Detail Cap Acct'!K:K,'FIHI (PBC QX)'!B20,'SOC Detail Cap Acct'!H:H,'FIHI (PBC QX)'!$C$1,'SOC Detail Cap Acct'!R:R,'FIHI (PBC QX)'!$G$1)-SUMIFS('SOC Detail Cap Acct'!S:S,'SOC Detail Cap Acct'!K:K,'FIHI (PBC QX)'!B20,'SOC Detail Cap Acct'!H:H,'FIHI (PBC QX)'!$C$1,'SOC Detail Cap Acct'!R:R,'FIHI (PBC QX)'!$G$2)</f>
        <v>0</v>
      </c>
      <c r="H20" s="9" t="s">
        <v>11</v>
      </c>
      <c r="I20" s="8">
        <f>-SUMIFS('SOC Detail Expenses'!S:S,'SOC Detail Expenses'!K:K,'FIHI (PBC QX)'!B20,'SOC Detail Expenses'!H:H,'FIHI (PBC QX)'!$C$1)</f>
        <v>0</v>
      </c>
      <c r="J20" s="8">
        <f>-SUMIFS('SOC Detail Mgmt Fees'!S:S,'SOC Detail Mgmt Fees'!K:K,'FIHI (PBC QX)'!B20,'SOC Detail Mgmt Fees'!H:H,'FIHI (PBC QX)'!$C$1)</f>
        <v>0</v>
      </c>
      <c r="K20" s="37">
        <f>-SUMIFS('SOC Detail Mgmt Fees'!S:S,'SOC Detail Mgmt Fees'!H:H,'FIHI (PBC QX)'!$C$1,'SOC Detail Mgmt Fees'!R:R,'FIHI (PBC QX)'!$K$1,'SOC Detail Mgmt Fees'!K:K,'FIHI (PBC QX)'!B20)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QX)'!B21,'SOC Detail Cap Acct'!H:H,'FIHI (PBC QX)'!$C$1,'SOC Detail Cap Acct'!R:R,'FIHI (PBC QX)'!$E$1)+SUMIFS('SOC Detail Cap Acct'!S:S,'SOC Detail Cap Acct'!K:K,'FIHI (PBC QX)'!B21,'SOC Detail Cap Acct'!H:H,'FIHI (PBC QX)'!$C$1,'SOC Detail Cap Acct'!R:R,'FIHI (PBC QX)'!$E$2)+SUMIFS('SOC Detail Cap Acct'!S:S,'SOC Detail Cap Acct'!K:K,'FIHI (PBC QX)'!B21,'SOC Detail Cap Acct'!H:H,'FIHI (PBC QX)'!$C$1,'SOC Detail Cap Acct'!R:R,'FIHI (PBC QX)'!$E$3)</f>
        <v>0</v>
      </c>
      <c r="F21" s="8" t="s">
        <v>11</v>
      </c>
      <c r="G21" s="7">
        <f>SUMIFS('SOC Detail Cap Acct'!S:S,'SOC Detail Cap Acct'!K:K,'FIHI (PBC QX)'!B21,'SOC Detail Cap Acct'!H:H,'FIHI (PBC QX)'!$C$1,'SOC Detail Cap Acct'!R:R,'FIHI (PBC QX)'!$G$1)-SUMIFS('SOC Detail Cap Acct'!S:S,'SOC Detail Cap Acct'!K:K,'FIHI (PBC QX)'!B21,'SOC Detail Cap Acct'!H:H,'FIHI (PBC QX)'!$C$1,'SOC Detail Cap Acct'!R:R,'FIHI (PBC QX)'!$G$2)</f>
        <v>0</v>
      </c>
      <c r="H21" s="9" t="s">
        <v>11</v>
      </c>
      <c r="I21" s="8">
        <f>-SUMIFS('SOC Detail Expenses'!S:S,'SOC Detail Expenses'!K:K,'FIHI (PBC QX)'!B21,'SOC Detail Expenses'!H:H,'FIHI (PBC QX)'!$C$1)</f>
        <v>0</v>
      </c>
      <c r="J21" s="8">
        <f>-SUMIFS('SOC Detail Mgmt Fees'!S:S,'SOC Detail Mgmt Fees'!K:K,'FIHI (PBC QX)'!B21,'SOC Detail Mgmt Fees'!H:H,'FIHI (PBC QX)'!$C$1)</f>
        <v>0</v>
      </c>
      <c r="K21" s="37">
        <f>-SUMIFS('SOC Detail Mgmt Fees'!S:S,'SOC Detail Mgmt Fees'!H:H,'FIHI (PBC QX)'!$C$1,'SOC Detail Mgmt Fees'!R:R,'FIHI (PBC QX)'!$K$1,'SOC Detail Mgmt Fees'!K:K,'FIHI (PBC QX)'!B21)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QX)'!B22,'SOC Detail Cap Acct'!H:H,'FIHI (PBC QX)'!$C$1,'SOC Detail Cap Acct'!R:R,'FIHI (PBC QX)'!$E$1)+SUMIFS('SOC Detail Cap Acct'!S:S,'SOC Detail Cap Acct'!K:K,'FIHI (PBC QX)'!B22,'SOC Detail Cap Acct'!H:H,'FIHI (PBC QX)'!$C$1,'SOC Detail Cap Acct'!R:R,'FIHI (PBC QX)'!$E$2)+SUMIFS('SOC Detail Cap Acct'!S:S,'SOC Detail Cap Acct'!K:K,'FIHI (PBC QX)'!B22,'SOC Detail Cap Acct'!H:H,'FIHI (PBC QX)'!$C$1,'SOC Detail Cap Acct'!R:R,'FIHI (PBC QX)'!$E$3)</f>
        <v>0</v>
      </c>
      <c r="F22" s="8" t="s">
        <v>11</v>
      </c>
      <c r="G22" s="7">
        <f>SUMIFS('SOC Detail Cap Acct'!S:S,'SOC Detail Cap Acct'!K:K,'FIHI (PBC QX)'!B22,'SOC Detail Cap Acct'!H:H,'FIHI (PBC QX)'!$C$1,'SOC Detail Cap Acct'!R:R,'FIHI (PBC QX)'!$G$1)-SUMIFS('SOC Detail Cap Acct'!S:S,'SOC Detail Cap Acct'!K:K,'FIHI (PBC QX)'!B22,'SOC Detail Cap Acct'!H:H,'FIHI (PBC QX)'!$C$1,'SOC Detail Cap Acct'!R:R,'FIHI (PBC QX)'!$G$2)</f>
        <v>0</v>
      </c>
      <c r="H22" s="9" t="s">
        <v>11</v>
      </c>
      <c r="I22" s="8">
        <f>-SUMIFS('SOC Detail Expenses'!S:S,'SOC Detail Expenses'!K:K,'FIHI (PBC QX)'!B22,'SOC Detail Expenses'!H:H,'FIHI (PBC QX)'!$C$1)</f>
        <v>0</v>
      </c>
      <c r="J22" s="8">
        <f>-SUMIFS('SOC Detail Mgmt Fees'!S:S,'SOC Detail Mgmt Fees'!K:K,'FIHI (PBC QX)'!B22,'SOC Detail Mgmt Fees'!H:H,'FIHI (PBC QX)'!$C$1)</f>
        <v>0</v>
      </c>
      <c r="K22" s="37">
        <f>-SUMIFS('SOC Detail Mgmt Fees'!S:S,'SOC Detail Mgmt Fees'!H:H,'FIHI (PBC QX)'!$C$1,'SOC Detail Mgmt Fees'!R:R,'FIHI (PBC QX)'!$K$1,'SOC Detail Mgmt Fees'!K:K,'FIHI (PBC QX)'!B22)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QX)'!B23,'SOC Detail Cap Acct'!H:H,'FIHI (PBC QX)'!$C$1,'SOC Detail Cap Acct'!R:R,'FIHI (PBC QX)'!$E$1)+SUMIFS('SOC Detail Cap Acct'!S:S,'SOC Detail Cap Acct'!K:K,'FIHI (PBC QX)'!B23,'SOC Detail Cap Acct'!H:H,'FIHI (PBC QX)'!$C$1,'SOC Detail Cap Acct'!R:R,'FIHI (PBC QX)'!$E$2)+SUMIFS('SOC Detail Cap Acct'!S:S,'SOC Detail Cap Acct'!K:K,'FIHI (PBC QX)'!B23,'SOC Detail Cap Acct'!H:H,'FIHI (PBC QX)'!$C$1,'SOC Detail Cap Acct'!R:R,'FIHI (PBC QX)'!$E$3)</f>
        <v>0</v>
      </c>
      <c r="F23" s="8" t="s">
        <v>11</v>
      </c>
      <c r="G23" s="7">
        <f>SUMIFS('SOC Detail Cap Acct'!S:S,'SOC Detail Cap Acct'!K:K,'FIHI (PBC QX)'!B23,'SOC Detail Cap Acct'!H:H,'FIHI (PBC QX)'!$C$1,'SOC Detail Cap Acct'!R:R,'FIHI (PBC QX)'!$G$1)-SUMIFS('SOC Detail Cap Acct'!S:S,'SOC Detail Cap Acct'!K:K,'FIHI (PBC QX)'!B23,'SOC Detail Cap Acct'!H:H,'FIHI (PBC QX)'!$C$1,'SOC Detail Cap Acct'!R:R,'FIHI (PBC QX)'!$G$2)</f>
        <v>0</v>
      </c>
      <c r="H23" s="9" t="s">
        <v>11</v>
      </c>
      <c r="I23" s="8">
        <f>-SUMIFS('SOC Detail Expenses'!S:S,'SOC Detail Expenses'!K:K,'FIHI (PBC QX)'!B23,'SOC Detail Expenses'!H:H,'FIHI (PBC QX)'!$C$1)</f>
        <v>0</v>
      </c>
      <c r="J23" s="8">
        <f>-SUMIFS('SOC Detail Mgmt Fees'!S:S,'SOC Detail Mgmt Fees'!K:K,'FIHI (PBC QX)'!B23,'SOC Detail Mgmt Fees'!H:H,'FIHI (PBC QX)'!$C$1)</f>
        <v>0</v>
      </c>
      <c r="K23" s="37">
        <f>-SUMIFS('SOC Detail Mgmt Fees'!S:S,'SOC Detail Mgmt Fees'!H:H,'FIHI (PBC QX)'!$C$1,'SOC Detail Mgmt Fees'!R:R,'FIHI (PBC QX)'!$K$1,'SOC Detail Mgmt Fees'!K:K,'FIHI (PBC QX)'!B23)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QX)'!B24,'SOC Detail Cap Acct'!H:H,'FIHI (PBC QX)'!$C$1,'SOC Detail Cap Acct'!R:R,'FIHI (PBC QX)'!$E$1)+SUMIFS('SOC Detail Cap Acct'!S:S,'SOC Detail Cap Acct'!K:K,'FIHI (PBC QX)'!B24,'SOC Detail Cap Acct'!H:H,'FIHI (PBC QX)'!$C$1,'SOC Detail Cap Acct'!R:R,'FIHI (PBC QX)'!$E$2)+SUMIFS('SOC Detail Cap Acct'!S:S,'SOC Detail Cap Acct'!K:K,'FIHI (PBC QX)'!B24,'SOC Detail Cap Acct'!H:H,'FIHI (PBC QX)'!$C$1,'SOC Detail Cap Acct'!R:R,'FIHI (PBC QX)'!$E$3)</f>
        <v>0</v>
      </c>
      <c r="F24" s="8" t="s">
        <v>11</v>
      </c>
      <c r="G24" s="7">
        <f>SUMIFS('SOC Detail Cap Acct'!S:S,'SOC Detail Cap Acct'!K:K,'FIHI (PBC QX)'!B24,'SOC Detail Cap Acct'!H:H,'FIHI (PBC QX)'!$C$1,'SOC Detail Cap Acct'!R:R,'FIHI (PBC QX)'!$G$1)-SUMIFS('SOC Detail Cap Acct'!S:S,'SOC Detail Cap Acct'!K:K,'FIHI (PBC QX)'!B24,'SOC Detail Cap Acct'!H:H,'FIHI (PBC QX)'!$C$1,'SOC Detail Cap Acct'!R:R,'FIHI (PBC QX)'!$G$2)</f>
        <v>0</v>
      </c>
      <c r="H24" s="9" t="s">
        <v>11</v>
      </c>
      <c r="I24" s="8">
        <f>-SUMIFS('SOC Detail Expenses'!S:S,'SOC Detail Expenses'!K:K,'FIHI (PBC QX)'!B24,'SOC Detail Expenses'!H:H,'FIHI (PBC QX)'!$C$1)</f>
        <v>0</v>
      </c>
      <c r="J24" s="8">
        <f>-SUMIFS('SOC Detail Mgmt Fees'!S:S,'SOC Detail Mgmt Fees'!K:K,'FIHI (PBC QX)'!B24,'SOC Detail Mgmt Fees'!H:H,'FIHI (PBC QX)'!$C$1)</f>
        <v>0</v>
      </c>
      <c r="K24" s="37">
        <f>-SUMIFS('SOC Detail Mgmt Fees'!S:S,'SOC Detail Mgmt Fees'!H:H,'FIHI (PBC QX)'!$C$1,'SOC Detail Mgmt Fees'!R:R,'FIHI (PBC QX)'!$K$1,'SOC Detail Mgmt Fees'!K:K,'FIHI (PBC QX)'!B24)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QX)'!B25,'SOC Detail Cap Acct'!H:H,'FIHI (PBC QX)'!$C$1,'SOC Detail Cap Acct'!R:R,'FIHI (PBC QX)'!$E$1)+SUMIFS('SOC Detail Cap Acct'!S:S,'SOC Detail Cap Acct'!K:K,'FIHI (PBC QX)'!B25,'SOC Detail Cap Acct'!H:H,'FIHI (PBC QX)'!$C$1,'SOC Detail Cap Acct'!R:R,'FIHI (PBC QX)'!$E$2)+SUMIFS('SOC Detail Cap Acct'!S:S,'SOC Detail Cap Acct'!K:K,'FIHI (PBC QX)'!B25,'SOC Detail Cap Acct'!H:H,'FIHI (PBC QX)'!$C$1,'SOC Detail Cap Acct'!R:R,'FIHI (PBC QX)'!$E$3)</f>
        <v>0</v>
      </c>
      <c r="F25" s="8" t="s">
        <v>11</v>
      </c>
      <c r="G25" s="7">
        <f>SUMIFS('SOC Detail Cap Acct'!S:S,'SOC Detail Cap Acct'!K:K,'FIHI (PBC QX)'!B25,'SOC Detail Cap Acct'!H:H,'FIHI (PBC QX)'!$C$1,'SOC Detail Cap Acct'!R:R,'FIHI (PBC QX)'!$G$1)-SUMIFS('SOC Detail Cap Acct'!S:S,'SOC Detail Cap Acct'!K:K,'FIHI (PBC QX)'!B25,'SOC Detail Cap Acct'!H:H,'FIHI (PBC QX)'!$C$1,'SOC Detail Cap Acct'!R:R,'FIHI (PBC QX)'!$G$2)</f>
        <v>0</v>
      </c>
      <c r="H25" s="9" t="s">
        <v>11</v>
      </c>
      <c r="I25" s="8">
        <f>-SUMIFS('SOC Detail Expenses'!S:S,'SOC Detail Expenses'!K:K,'FIHI (PBC QX)'!B25,'SOC Detail Expenses'!H:H,'FIHI (PBC QX)'!$C$1)</f>
        <v>0</v>
      </c>
      <c r="J25" s="8">
        <f>-SUMIFS('SOC Detail Mgmt Fees'!S:S,'SOC Detail Mgmt Fees'!K:K,'FIHI (PBC QX)'!B25,'SOC Detail Mgmt Fees'!H:H,'FIHI (PBC QX)'!$C$1)</f>
        <v>0</v>
      </c>
      <c r="K25" s="37">
        <f>-SUMIFS('SOC Detail Mgmt Fees'!S:S,'SOC Detail Mgmt Fees'!H:H,'FIHI (PBC QX)'!$C$1,'SOC Detail Mgmt Fees'!R:R,'FIHI (PBC QX)'!$K$1,'SOC Detail Mgmt Fees'!K:K,'FIHI (PBC QX)'!B25)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QX)'!B26,'SOC Detail Cap Acct'!H:H,'FIHI (PBC QX)'!$C$1,'SOC Detail Cap Acct'!R:R,'FIHI (PBC QX)'!$E$1)+SUMIFS('SOC Detail Cap Acct'!S:S,'SOC Detail Cap Acct'!K:K,'FIHI (PBC QX)'!B26,'SOC Detail Cap Acct'!H:H,'FIHI (PBC QX)'!$C$1,'SOC Detail Cap Acct'!R:R,'FIHI (PBC QX)'!$E$2)+SUMIFS('SOC Detail Cap Acct'!S:S,'SOC Detail Cap Acct'!K:K,'FIHI (PBC QX)'!B26,'SOC Detail Cap Acct'!H:H,'FIHI (PBC QX)'!$C$1,'SOC Detail Cap Acct'!R:R,'FIHI (PBC QX)'!$E$3)</f>
        <v>0</v>
      </c>
      <c r="F26" s="8" t="s">
        <v>11</v>
      </c>
      <c r="G26" s="7">
        <f>SUMIFS('SOC Detail Cap Acct'!S:S,'SOC Detail Cap Acct'!K:K,'FIHI (PBC QX)'!B26,'SOC Detail Cap Acct'!H:H,'FIHI (PBC QX)'!$C$1,'SOC Detail Cap Acct'!R:R,'FIHI (PBC QX)'!$G$1)-SUMIFS('SOC Detail Cap Acct'!S:S,'SOC Detail Cap Acct'!K:K,'FIHI (PBC QX)'!B26,'SOC Detail Cap Acct'!H:H,'FIHI (PBC QX)'!$C$1,'SOC Detail Cap Acct'!R:R,'FIHI (PBC QX)'!$G$2)</f>
        <v>0</v>
      </c>
      <c r="H26" s="9" t="s">
        <v>11</v>
      </c>
      <c r="I26" s="8">
        <f>-SUMIFS('SOC Detail Expenses'!S:S,'SOC Detail Expenses'!K:K,'FIHI (PBC QX)'!B26,'SOC Detail Expenses'!H:H,'FIHI (PBC QX)'!$C$1)</f>
        <v>0</v>
      </c>
      <c r="J26" s="8">
        <f>-SUMIFS('SOC Detail Mgmt Fees'!S:S,'SOC Detail Mgmt Fees'!K:K,'FIHI (PBC QX)'!B26,'SOC Detail Mgmt Fees'!H:H,'FIHI (PBC QX)'!$C$1)</f>
        <v>0</v>
      </c>
      <c r="K26" s="37">
        <f>-SUMIFS('SOC Detail Mgmt Fees'!S:S,'SOC Detail Mgmt Fees'!H:H,'FIHI (PBC QX)'!$C$1,'SOC Detail Mgmt Fees'!R:R,'FIHI (PBC QX)'!$K$1,'SOC Detail Mgmt Fees'!K:K,'FIHI (PBC QX)'!B26)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QX)'!B27,'SOC Detail Cap Acct'!H:H,'FIHI (PBC QX)'!$C$1,'SOC Detail Cap Acct'!R:R,'FIHI (PBC QX)'!$E$1)+SUMIFS('SOC Detail Cap Acct'!S:S,'SOC Detail Cap Acct'!K:K,'FIHI (PBC QX)'!B27,'SOC Detail Cap Acct'!H:H,'FIHI (PBC QX)'!$C$1,'SOC Detail Cap Acct'!R:R,'FIHI (PBC QX)'!$E$2)+SUMIFS('SOC Detail Cap Acct'!S:S,'SOC Detail Cap Acct'!K:K,'FIHI (PBC QX)'!B27,'SOC Detail Cap Acct'!H:H,'FIHI (PBC QX)'!$C$1,'SOC Detail Cap Acct'!R:R,'FIHI (PBC QX)'!$E$3)</f>
        <v>0</v>
      </c>
      <c r="F27" s="8" t="s">
        <v>11</v>
      </c>
      <c r="G27" s="7">
        <f>SUMIFS('SOC Detail Cap Acct'!S:S,'SOC Detail Cap Acct'!K:K,'FIHI (PBC QX)'!B27,'SOC Detail Cap Acct'!H:H,'FIHI (PBC QX)'!$C$1,'SOC Detail Cap Acct'!R:R,'FIHI (PBC QX)'!$G$1)-SUMIFS('SOC Detail Cap Acct'!S:S,'SOC Detail Cap Acct'!K:K,'FIHI (PBC QX)'!B27,'SOC Detail Cap Acct'!H:H,'FIHI (PBC QX)'!$C$1,'SOC Detail Cap Acct'!R:R,'FIHI (PBC QX)'!$G$2)</f>
        <v>0</v>
      </c>
      <c r="H27" s="9" t="s">
        <v>11</v>
      </c>
      <c r="I27" s="8">
        <f>-SUMIFS('SOC Detail Expenses'!S:S,'SOC Detail Expenses'!K:K,'FIHI (PBC QX)'!B27,'SOC Detail Expenses'!H:H,'FIHI (PBC QX)'!$C$1)</f>
        <v>0</v>
      </c>
      <c r="J27" s="8">
        <f>-SUMIFS('SOC Detail Mgmt Fees'!S:S,'SOC Detail Mgmt Fees'!K:K,'FIHI (PBC QX)'!B27,'SOC Detail Mgmt Fees'!H:H,'FIHI (PBC QX)'!$C$1)</f>
        <v>0</v>
      </c>
      <c r="K27" s="37">
        <f>-SUMIFS('SOC Detail Mgmt Fees'!S:S,'SOC Detail Mgmt Fees'!H:H,'FIHI (PBC QX)'!$C$1,'SOC Detail Mgmt Fees'!R:R,'FIHI (PBC QX)'!$K$1,'SOC Detail Mgmt Fees'!K:K,'FIHI (PBC QX)'!B27)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QX)'!B28,'SOC Detail Cap Acct'!H:H,'FIHI (PBC QX)'!$C$1,'SOC Detail Cap Acct'!R:R,'FIHI (PBC QX)'!$E$1)+SUMIFS('SOC Detail Cap Acct'!S:S,'SOC Detail Cap Acct'!K:K,'FIHI (PBC QX)'!B28,'SOC Detail Cap Acct'!H:H,'FIHI (PBC QX)'!$C$1,'SOC Detail Cap Acct'!R:R,'FIHI (PBC QX)'!$E$2)+SUMIFS('SOC Detail Cap Acct'!S:S,'SOC Detail Cap Acct'!K:K,'FIHI (PBC QX)'!B28,'SOC Detail Cap Acct'!H:H,'FIHI (PBC QX)'!$C$1,'SOC Detail Cap Acct'!R:R,'FIHI (PBC QX)'!$E$3)</f>
        <v>0</v>
      </c>
      <c r="F28" s="8" t="s">
        <v>11</v>
      </c>
      <c r="G28" s="7">
        <f>SUMIFS('SOC Detail Cap Acct'!S:S,'SOC Detail Cap Acct'!K:K,'FIHI (PBC QX)'!B28,'SOC Detail Cap Acct'!H:H,'FIHI (PBC QX)'!$C$1,'SOC Detail Cap Acct'!R:R,'FIHI (PBC QX)'!$G$1)-SUMIFS('SOC Detail Cap Acct'!S:S,'SOC Detail Cap Acct'!K:K,'FIHI (PBC QX)'!B28,'SOC Detail Cap Acct'!H:H,'FIHI (PBC QX)'!$C$1,'SOC Detail Cap Acct'!R:R,'FIHI (PBC QX)'!$G$2)</f>
        <v>0</v>
      </c>
      <c r="H28" s="9" t="s">
        <v>11</v>
      </c>
      <c r="I28" s="8">
        <f>-SUMIFS('SOC Detail Expenses'!S:S,'SOC Detail Expenses'!K:K,'FIHI (PBC QX)'!B28,'SOC Detail Expenses'!H:H,'FIHI (PBC QX)'!$C$1)</f>
        <v>0</v>
      </c>
      <c r="J28" s="8">
        <f>-SUMIFS('SOC Detail Mgmt Fees'!S:S,'SOC Detail Mgmt Fees'!K:K,'FIHI (PBC QX)'!B28,'SOC Detail Mgmt Fees'!H:H,'FIHI (PBC QX)'!$C$1)</f>
        <v>0</v>
      </c>
      <c r="K28" s="37">
        <f>-SUMIFS('SOC Detail Mgmt Fees'!S:S,'SOC Detail Mgmt Fees'!H:H,'FIHI (PBC QX)'!$C$1,'SOC Detail Mgmt Fees'!R:R,'FIHI (PBC QX)'!$K$1,'SOC Detail Mgmt Fees'!K:K,'FIHI (PBC QX)'!B28)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QX)'!B29,'SOC Detail Cap Acct'!H:H,'FIHI (PBC QX)'!$C$1,'SOC Detail Cap Acct'!R:R,'FIHI (PBC QX)'!$E$1)+SUMIFS('SOC Detail Cap Acct'!S:S,'SOC Detail Cap Acct'!K:K,'FIHI (PBC QX)'!B29,'SOC Detail Cap Acct'!H:H,'FIHI (PBC QX)'!$C$1,'SOC Detail Cap Acct'!R:R,'FIHI (PBC QX)'!$E$2)+SUMIFS('SOC Detail Cap Acct'!S:S,'SOC Detail Cap Acct'!K:K,'FIHI (PBC QX)'!B29,'SOC Detail Cap Acct'!H:H,'FIHI (PBC QX)'!$C$1,'SOC Detail Cap Acct'!R:R,'FIHI (PBC QX)'!$E$3)</f>
        <v>0</v>
      </c>
      <c r="F29" s="8" t="s">
        <v>11</v>
      </c>
      <c r="G29" s="7">
        <f>SUMIFS('SOC Detail Cap Acct'!S:S,'SOC Detail Cap Acct'!K:K,'FIHI (PBC QX)'!B29,'SOC Detail Cap Acct'!H:H,'FIHI (PBC QX)'!$C$1,'SOC Detail Cap Acct'!R:R,'FIHI (PBC QX)'!$G$1)-SUMIFS('SOC Detail Cap Acct'!S:S,'SOC Detail Cap Acct'!K:K,'FIHI (PBC QX)'!B29,'SOC Detail Cap Acct'!H:H,'FIHI (PBC QX)'!$C$1,'SOC Detail Cap Acct'!R:R,'FIHI (PBC QX)'!$G$2)</f>
        <v>0</v>
      </c>
      <c r="H29" s="9" t="s">
        <v>11</v>
      </c>
      <c r="I29" s="8">
        <f>-SUMIFS('SOC Detail Expenses'!S:S,'SOC Detail Expenses'!K:K,'FIHI (PBC QX)'!B29,'SOC Detail Expenses'!H:H,'FIHI (PBC QX)'!$C$1)</f>
        <v>0</v>
      </c>
      <c r="J29" s="8">
        <f>-SUMIFS('SOC Detail Mgmt Fees'!S:S,'SOC Detail Mgmt Fees'!K:K,'FIHI (PBC QX)'!B29,'SOC Detail Mgmt Fees'!H:H,'FIHI (PBC QX)'!$C$1)</f>
        <v>0</v>
      </c>
      <c r="K29" s="37">
        <f>-SUMIFS('SOC Detail Mgmt Fees'!S:S,'SOC Detail Mgmt Fees'!H:H,'FIHI (PBC QX)'!$C$1,'SOC Detail Mgmt Fees'!R:R,'FIHI (PBC QX)'!$K$1,'SOC Detail Mgmt Fees'!K:K,'FIHI (PBC QX)'!B29)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QX)'!B30,'SOC Detail Cap Acct'!H:H,'FIHI (PBC QX)'!$C$1,'SOC Detail Cap Acct'!R:R,'FIHI (PBC QX)'!$E$1)+SUMIFS('SOC Detail Cap Acct'!S:S,'SOC Detail Cap Acct'!K:K,'FIHI (PBC QX)'!B30,'SOC Detail Cap Acct'!H:H,'FIHI (PBC QX)'!$C$1,'SOC Detail Cap Acct'!R:R,'FIHI (PBC QX)'!$E$2)+SUMIFS('SOC Detail Cap Acct'!S:S,'SOC Detail Cap Acct'!K:K,'FIHI (PBC QX)'!B30,'SOC Detail Cap Acct'!H:H,'FIHI (PBC QX)'!$C$1,'SOC Detail Cap Acct'!R:R,'FIHI (PBC QX)'!$E$3)</f>
        <v>0</v>
      </c>
      <c r="F30" s="8" t="s">
        <v>11</v>
      </c>
      <c r="G30" s="7">
        <f>SUMIFS('SOC Detail Cap Acct'!S:S,'SOC Detail Cap Acct'!K:K,'FIHI (PBC QX)'!B30,'SOC Detail Cap Acct'!H:H,'FIHI (PBC QX)'!$C$1,'SOC Detail Cap Acct'!R:R,'FIHI (PBC QX)'!$G$1)-SUMIFS('SOC Detail Cap Acct'!S:S,'SOC Detail Cap Acct'!K:K,'FIHI (PBC QX)'!B30,'SOC Detail Cap Acct'!H:H,'FIHI (PBC QX)'!$C$1,'SOC Detail Cap Acct'!R:R,'FIHI (PBC QX)'!$G$2)</f>
        <v>0</v>
      </c>
      <c r="H30" s="9" t="s">
        <v>11</v>
      </c>
      <c r="I30" s="8">
        <f>-SUMIFS('SOC Detail Expenses'!S:S,'SOC Detail Expenses'!K:K,'FIHI (PBC QX)'!B30,'SOC Detail Expenses'!H:H,'FIHI (PBC QX)'!$C$1)</f>
        <v>0</v>
      </c>
      <c r="J30" s="8">
        <f>-SUMIFS('SOC Detail Mgmt Fees'!S:S,'SOC Detail Mgmt Fees'!K:K,'FIHI (PBC QX)'!B30,'SOC Detail Mgmt Fees'!H:H,'FIHI (PBC QX)'!$C$1)</f>
        <v>0</v>
      </c>
      <c r="K30" s="37">
        <f>-SUMIFS('SOC Detail Mgmt Fees'!S:S,'SOC Detail Mgmt Fees'!H:H,'FIHI (PBC QX)'!$C$1,'SOC Detail Mgmt Fees'!R:R,'FIHI (PBC QX)'!$K$1,'SOC Detail Mgmt Fees'!K:K,'FIHI (PBC QX)'!B30)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QX)'!B31,'SOC Detail Cap Acct'!H:H,'FIHI (PBC QX)'!$C$1,'SOC Detail Cap Acct'!R:R,'FIHI (PBC QX)'!$E$1)+SUMIFS('SOC Detail Cap Acct'!S:S,'SOC Detail Cap Acct'!K:K,'FIHI (PBC QX)'!B31,'SOC Detail Cap Acct'!H:H,'FIHI (PBC QX)'!$C$1,'SOC Detail Cap Acct'!R:R,'FIHI (PBC QX)'!$E$2)+SUMIFS('SOC Detail Cap Acct'!S:S,'SOC Detail Cap Acct'!K:K,'FIHI (PBC QX)'!B31,'SOC Detail Cap Acct'!H:H,'FIHI (PBC QX)'!$C$1,'SOC Detail Cap Acct'!R:R,'FIHI (PBC QX)'!$E$3)</f>
        <v>0</v>
      </c>
      <c r="F31" s="8" t="s">
        <v>11</v>
      </c>
      <c r="G31" s="7">
        <f>SUMIFS('SOC Detail Cap Acct'!S:S,'SOC Detail Cap Acct'!K:K,'FIHI (PBC QX)'!B31,'SOC Detail Cap Acct'!H:H,'FIHI (PBC QX)'!$C$1,'SOC Detail Cap Acct'!R:R,'FIHI (PBC QX)'!$G$1)-SUMIFS('SOC Detail Cap Acct'!S:S,'SOC Detail Cap Acct'!K:K,'FIHI (PBC QX)'!B31,'SOC Detail Cap Acct'!H:H,'FIHI (PBC QX)'!$C$1,'SOC Detail Cap Acct'!R:R,'FIHI (PBC QX)'!$G$2)</f>
        <v>0</v>
      </c>
      <c r="H31" s="9" t="s">
        <v>11</v>
      </c>
      <c r="I31" s="8">
        <f>-SUMIFS('SOC Detail Expenses'!S:S,'SOC Detail Expenses'!K:K,'FIHI (PBC QX)'!B31,'SOC Detail Expenses'!H:H,'FIHI (PBC QX)'!$C$1)</f>
        <v>0</v>
      </c>
      <c r="J31" s="8">
        <f>-SUMIFS('SOC Detail Mgmt Fees'!S:S,'SOC Detail Mgmt Fees'!K:K,'FIHI (PBC QX)'!B31,'SOC Detail Mgmt Fees'!H:H,'FIHI (PBC QX)'!$C$1)</f>
        <v>0</v>
      </c>
      <c r="K31" s="37">
        <f>-SUMIFS('SOC Detail Mgmt Fees'!S:S,'SOC Detail Mgmt Fees'!H:H,'FIHI (PBC QX)'!$C$1,'SOC Detail Mgmt Fees'!R:R,'FIHI (PBC QX)'!$K$1,'SOC Detail Mgmt Fees'!K:K,'FIHI (PBC QX)'!B31)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QX)'!B32,'SOC Detail Cap Acct'!H:H,'FIHI (PBC QX)'!$C$1,'SOC Detail Cap Acct'!R:R,'FIHI (PBC QX)'!$E$1)+SUMIFS('SOC Detail Cap Acct'!S:S,'SOC Detail Cap Acct'!K:K,'FIHI (PBC QX)'!B32,'SOC Detail Cap Acct'!H:H,'FIHI (PBC QX)'!$C$1,'SOC Detail Cap Acct'!R:R,'FIHI (PBC QX)'!$E$2)+SUMIFS('SOC Detail Cap Acct'!S:S,'SOC Detail Cap Acct'!K:K,'FIHI (PBC QX)'!B32,'SOC Detail Cap Acct'!H:H,'FIHI (PBC QX)'!$C$1,'SOC Detail Cap Acct'!R:R,'FIHI (PBC QX)'!$E$3)</f>
        <v>0</v>
      </c>
      <c r="F32" s="8" t="s">
        <v>11</v>
      </c>
      <c r="G32" s="7">
        <f>SUMIFS('SOC Detail Cap Acct'!S:S,'SOC Detail Cap Acct'!K:K,'FIHI (PBC QX)'!B32,'SOC Detail Cap Acct'!H:H,'FIHI (PBC QX)'!$C$1,'SOC Detail Cap Acct'!R:R,'FIHI (PBC QX)'!$G$1)-SUMIFS('SOC Detail Cap Acct'!S:S,'SOC Detail Cap Acct'!K:K,'FIHI (PBC QX)'!B32,'SOC Detail Cap Acct'!H:H,'FIHI (PBC QX)'!$C$1,'SOC Detail Cap Acct'!R:R,'FIHI (PBC QX)'!$G$2)</f>
        <v>0</v>
      </c>
      <c r="H32" s="9" t="s">
        <v>11</v>
      </c>
      <c r="I32" s="8">
        <f>-SUMIFS('SOC Detail Expenses'!S:S,'SOC Detail Expenses'!K:K,'FIHI (PBC QX)'!B32,'SOC Detail Expenses'!H:H,'FIHI (PBC QX)'!$C$1)</f>
        <v>0</v>
      </c>
      <c r="J32" s="8">
        <f>-SUMIFS('SOC Detail Mgmt Fees'!S:S,'SOC Detail Mgmt Fees'!K:K,'FIHI (PBC QX)'!B32,'SOC Detail Mgmt Fees'!H:H,'FIHI (PBC QX)'!$C$1)</f>
        <v>0</v>
      </c>
      <c r="K32" s="37">
        <f>-SUMIFS('SOC Detail Mgmt Fees'!S:S,'SOC Detail Mgmt Fees'!H:H,'FIHI (PBC QX)'!$C$1,'SOC Detail Mgmt Fees'!R:R,'FIHI (PBC QX)'!$K$1,'SOC Detail Mgmt Fees'!K:K,'FIHI (PBC QX)'!B32)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7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7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7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7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7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7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7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7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39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26632.799999999996</v>
      </c>
      <c r="J42" s="13">
        <f>SUM(J5:J41)</f>
        <v>217474.83000000002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3175997.7700000447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QuarterlyX'!E:E,'Series QuarterlyX'!A:A,C46)</f>
        <v>0</v>
      </c>
      <c r="H46" s="73">
        <f>ROUND(G46,-3)</f>
        <v>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QuarterlyX'!E:E,'Series QuarterlyX'!A:A,C47)</f>
        <v>5599775.8995000003</v>
      </c>
      <c r="H47" s="73">
        <f>ROUND(G47,-3)</f>
        <v>5600000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QuarterlyX'!E:E,'Series QuarterlyX'!A:A,C48)</f>
        <v>148930.72999999998</v>
      </c>
      <c r="H48" s="73">
        <f>ROUND(G48,-3)</f>
        <v>149000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222296210.3346</v>
      </c>
      <c r="H49" s="73">
        <f>ROUND(G49,-3)</f>
        <v>222296000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216547503.7051</v>
      </c>
      <c r="H50" s="73">
        <f>ROUND(G50,-3)</f>
        <v>216548000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QuarterlyX'!E:E,'Series QuarterlyX'!A:A,C51)+SUMIFS('Series QuarterlyX'!E:E,'Series QuarterlyX'!A:A,B51)+SUMIFS('Series QuarterlyX'!E:E,'Series QuarterlyX'!A:A,A51)</f>
        <v>822873.09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QuarterlyX'!E:E,'Series QuarterlyX'!A:A,C52)+SUMIFS('Series QuarterlyX'!E:E,'Series QuarterlyX'!A:A,B52)+SUMIFS('Series QuarterlyX'!E:E,'Series QuarterlyX'!A:A,A52)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6422648.9895000001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822873.08999999985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QuarterlyX'!D:D,'Series QuarterlyX'!A:A,C55)+SUMIFS('Series QuarterlyX'!E:E,'Series QuarterlyX'!A:A,B55)+SUMIFS('Series QuarterlyX'!E:E,'Series QuarterlyX'!A:A,A55)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6422648.9895000001</v>
      </c>
      <c r="H56" s="73">
        <f>ROUND(G56,-3)</f>
        <v>6423000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215873561.34509999</v>
      </c>
      <c r="H57" s="73">
        <f>ROUND(G57,-3)</f>
        <v>215874000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208106866.00509998</v>
      </c>
      <c r="E60" s="169">
        <f t="shared" ref="E60:O60" si="10">_xlfn.XLOOKUP(E59,$D$5:$D$41,$G$5:$G$41)</f>
        <v>215519422.47510001</v>
      </c>
      <c r="F60" s="169">
        <f t="shared" si="10"/>
        <v>216547503.7051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208107000</v>
      </c>
      <c r="E61" s="74">
        <f t="shared" ref="E61:O61" si="11">ROUND(E60,-3)</f>
        <v>215519000</v>
      </c>
      <c r="F61" s="74">
        <f t="shared" si="11"/>
        <v>216548000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3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E602-8097-4FFF-A461-8EEBACB7EDEA}">
  <dimension ref="A1:X111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6" bestFit="1" customWidth="1"/>
    <col min="4" max="4" width="15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329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346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Q364)'!B5,'SOC Detail Cap Acct'!H:H,'FIHI (PBC Q364)'!$C$1,'SOC Detail Cap Acct'!R:R,'FIHI (PBC Q364)'!$E$1)+SUMIFS('SOC Detail Cap Acct'!S:S,'SOC Detail Cap Acct'!K:K,'FIHI (PBC Q364)'!B5,'SOC Detail Cap Acct'!H:H,'FIHI (PBC Q364)'!$C$1,'SOC Detail Cap Acct'!R:R,'FIHI (PBC Q364)'!$E$2)+SUMIFS('SOC Detail Cap Acct'!S:S,'SOC Detail Cap Acct'!K:K,'FIHI (PBC Q364)'!B5,'SOC Detail Cap Acct'!H:H,'FIHI (PBC Q364)'!$C$1,'SOC Detail Cap Acct'!R:R,'FIHI (PBC Q364)'!$E$3)</f>
        <v>92484091.820000008</v>
      </c>
      <c r="F5" s="33" t="s">
        <v>11</v>
      </c>
      <c r="G5" s="32">
        <f>SUMIFS('SOC Detail Cap Acct'!S:S,'SOC Detail Cap Acct'!K:K,'FIHI (PBC Q364)'!B5,'SOC Detail Cap Acct'!H:H,'FIHI (PBC Q364)'!$C$1,'SOC Detail Cap Acct'!R:R,'FIHI (PBC Q364)'!$G$1)-SUMIFS('SOC Detail Cap Acct'!S:S,'SOC Detail Cap Acct'!K:K,'FIHI (PBC Q364)'!B5,'SOC Detail Cap Acct'!H:H,'FIHI (PBC Q364)'!$C$1,'SOC Detail Cap Acct'!R:R,'FIHI (PBC Q364)'!$G$2)</f>
        <v>92634466.799999997</v>
      </c>
      <c r="H5" s="34" t="s">
        <v>11</v>
      </c>
      <c r="I5" s="33">
        <f>-SUMIFS('SOC Detail Expenses'!S:S,'SOC Detail Expenses'!K:K,'FIHI (PBC Q364)'!B5,'SOC Detail Expenses'!H:H,'FIHI (PBC Q364)'!$C$1)</f>
        <v>1547.2800000000002</v>
      </c>
      <c r="J5" s="33">
        <f>-SUMIFS('SOC Detail Mgmt Fees'!S:S,'SOC Detail Mgmt Fees'!K:K,'FIHI (PBC Q364)'!B5,'SOC Detail Mgmt Fees'!H:H,'FIHI (PBC Q364)'!$C$1)</f>
        <v>17186.2</v>
      </c>
      <c r="K5" s="35">
        <f>-SUMIFS('SOC Detail Mgmt Fees'!S:S,'SOC Detail Mgmt Fees'!H:H,'FIHI (PBC Q364)'!$C$1,'SOC Detail Mgmt Fees'!R:R,'FIHI (PBC Q364)'!$K$1,'SOC Detail Mgmt Fees'!K:K,'FIHI (PBC Q364)'!B5)</f>
        <v>13647.84</v>
      </c>
      <c r="L5" s="26"/>
      <c r="M5" s="26"/>
      <c r="N5" s="54">
        <f>+G5/E5-1</f>
        <v>1.6259550917434584E-3</v>
      </c>
      <c r="O5" s="55">
        <f>(J5+I5)/E5</f>
        <v>2.0255894426103688E-4</v>
      </c>
      <c r="P5" s="55">
        <f>(K5+I5)/E5</f>
        <v>1.642998239045691E-4</v>
      </c>
      <c r="Q5" s="28">
        <f>+G5-E5+J5+I5</f>
        <v>169108.45999998928</v>
      </c>
      <c r="R5" s="62">
        <f>+Q5/E5</f>
        <v>1.8285140360043953E-3</v>
      </c>
      <c r="S5" s="16"/>
      <c r="T5" t="s">
        <v>375</v>
      </c>
      <c r="U5" s="51">
        <f t="shared" ref="U5:U16" si="0">SUMIF($A$5:$A$41,T5,$R$5:$R$41)</f>
        <v>5.1019248490241356E-3</v>
      </c>
      <c r="V5" s="51">
        <f t="shared" ref="V5:V16" si="1">SUMIF($A$5:$A$41,T5,$N$5:$N$41)</f>
        <v>4.7006990711768726E-3</v>
      </c>
      <c r="W5" s="109">
        <f t="shared" ref="W5:W16" si="2">1+U5</f>
        <v>1.0051019248490241</v>
      </c>
      <c r="X5" s="109">
        <f t="shared" ref="X5:X16" si="3">1+V5</f>
        <v>1.0047006990711769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Q364)'!B6,'SOC Detail Cap Acct'!H:H,'FIHI (PBC Q364)'!$C$1,'SOC Detail Cap Acct'!R:R,'FIHI (PBC Q364)'!$E$1)+SUMIFS('SOC Detail Cap Acct'!S:S,'SOC Detail Cap Acct'!K:K,'FIHI (PBC Q364)'!B6,'SOC Detail Cap Acct'!H:H,'FIHI (PBC Q364)'!$C$1,'SOC Detail Cap Acct'!R:R,'FIHI (PBC Q364)'!$E$2)+SUMIFS('SOC Detail Cap Acct'!S:S,'SOC Detail Cap Acct'!K:K,'FIHI (PBC Q364)'!B6,'SOC Detail Cap Acct'!H:H,'FIHI (PBC Q364)'!$C$1,'SOC Detail Cap Acct'!R:R,'FIHI (PBC Q364)'!$E$3)</f>
        <v>142213330.25999999</v>
      </c>
      <c r="F6" s="8" t="s">
        <v>11</v>
      </c>
      <c r="G6" s="7">
        <f>SUMIFS('SOC Detail Cap Acct'!S:S,'SOC Detail Cap Acct'!K:K,'FIHI (PBC Q364)'!B6,'SOC Detail Cap Acct'!H:H,'FIHI (PBC Q364)'!$C$1,'SOC Detail Cap Acct'!R:R,'FIHI (PBC Q364)'!$G$1)-SUMIFS('SOC Detail Cap Acct'!S:S,'SOC Detail Cap Acct'!K:K,'FIHI (PBC Q364)'!B6,'SOC Detail Cap Acct'!H:H,'FIHI (PBC Q364)'!$C$1,'SOC Detail Cap Acct'!R:R,'FIHI (PBC Q364)'!$G$2)</f>
        <v>142374544.88</v>
      </c>
      <c r="H6" s="9" t="s">
        <v>11</v>
      </c>
      <c r="I6" s="8">
        <f>-SUMIFS('SOC Detail Expenses'!S:S,'SOC Detail Expenses'!K:K,'FIHI (PBC Q364)'!B6,'SOC Detail Expenses'!H:H,'FIHI (PBC Q364)'!$C$1)</f>
        <v>1454.8100000000002</v>
      </c>
      <c r="J6" s="8">
        <f>-SUMIFS('SOC Detail Mgmt Fees'!S:S,'SOC Detail Mgmt Fees'!K:K,'FIHI (PBC Q364)'!B6,'SOC Detail Mgmt Fees'!H:H,'FIHI (PBC Q364)'!$C$1)</f>
        <v>9369.0200000000023</v>
      </c>
      <c r="K6" s="37">
        <f>-SUMIFS('SOC Detail Mgmt Fees'!S:S,'SOC Detail Mgmt Fees'!H:H,'FIHI (PBC Q364)'!$C$1,'SOC Detail Mgmt Fees'!R:R,'FIHI (PBC Q364)'!$K$1,'SOC Detail Mgmt Fees'!K:K,'FIHI (PBC Q364)'!B6)</f>
        <v>12374.53</v>
      </c>
      <c r="L6" s="26"/>
      <c r="M6" s="26"/>
      <c r="N6" s="56">
        <f t="shared" ref="N6:N32" si="4">+G6/E6-1</f>
        <v>1.1336111720698927E-3</v>
      </c>
      <c r="O6" s="57">
        <f t="shared" ref="O6:O32" si="5">(J6+I6)/E6</f>
        <v>7.6109813195510237E-5</v>
      </c>
      <c r="P6" s="57">
        <f t="shared" ref="P6:P32" si="6">(K6+I6)/E6</f>
        <v>9.724362670304294E-5</v>
      </c>
      <c r="Q6" s="27">
        <f t="shared" ref="Q6:Q32" si="7">+G6-E6+J6+I6</f>
        <v>172038.45000000476</v>
      </c>
      <c r="R6" s="63">
        <f t="shared" ref="R6:R32" si="8">+Q6/E6</f>
        <v>1.209720985265427E-3</v>
      </c>
      <c r="S6" s="16"/>
      <c r="T6" t="s">
        <v>376</v>
      </c>
      <c r="U6" s="51">
        <f t="shared" si="0"/>
        <v>4.680007158192204E-3</v>
      </c>
      <c r="V6" s="51">
        <f t="shared" si="1"/>
        <v>4.5139048424189809E-3</v>
      </c>
      <c r="W6" s="109">
        <f t="shared" si="2"/>
        <v>1.0046800071581923</v>
      </c>
      <c r="X6" s="109">
        <f t="shared" si="3"/>
        <v>1.004513904842419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Q364)'!B7,'SOC Detail Cap Acct'!H:H,'FIHI (PBC Q364)'!$C$1,'SOC Detail Cap Acct'!R:R,'FIHI (PBC Q364)'!$E$1)+SUMIFS('SOC Detail Cap Acct'!S:S,'SOC Detail Cap Acct'!K:K,'FIHI (PBC Q364)'!B7,'SOC Detail Cap Acct'!H:H,'FIHI (PBC Q364)'!$C$1,'SOC Detail Cap Acct'!R:R,'FIHI (PBC Q364)'!$E$2)+SUMIFS('SOC Detail Cap Acct'!S:S,'SOC Detail Cap Acct'!K:K,'FIHI (PBC Q364)'!B7,'SOC Detail Cap Acct'!H:H,'FIHI (PBC Q364)'!$C$1,'SOC Detail Cap Acct'!R:R,'FIHI (PBC Q364)'!$E$3)</f>
        <v>142374544.88</v>
      </c>
      <c r="F7" s="8" t="s">
        <v>11</v>
      </c>
      <c r="G7" s="7">
        <f>SUMIFS('SOC Detail Cap Acct'!S:S,'SOC Detail Cap Acct'!K:K,'FIHI (PBC Q364)'!B7,'SOC Detail Cap Acct'!H:H,'FIHI (PBC Q364)'!$C$1,'SOC Detail Cap Acct'!R:R,'FIHI (PBC Q364)'!$G$1)-SUMIFS('SOC Detail Cap Acct'!S:S,'SOC Detail Cap Acct'!K:K,'FIHI (PBC Q364)'!B7,'SOC Detail Cap Acct'!H:H,'FIHI (PBC Q364)'!$C$1,'SOC Detail Cap Acct'!R:R,'FIHI (PBC Q364)'!$G$2)</f>
        <v>142650912.78</v>
      </c>
      <c r="H7" s="9" t="s">
        <v>11</v>
      </c>
      <c r="I7" s="8">
        <f>-SUMIFS('SOC Detail Expenses'!S:S,'SOC Detail Expenses'!K:K,'FIHI (PBC Q364)'!B7,'SOC Detail Expenses'!H:H,'FIHI (PBC Q364)'!$C$1)</f>
        <v>2493.96</v>
      </c>
      <c r="J7" s="8">
        <f>-SUMIFS('SOC Detail Mgmt Fees'!S:S,'SOC Detail Mgmt Fees'!K:K,'FIHI (PBC Q364)'!B7,'SOC Detail Mgmt Fees'!H:H,'FIHI (PBC Q364)'!$C$1)</f>
        <v>14955.039999999999</v>
      </c>
      <c r="K7" s="37">
        <f>-SUMIFS('SOC Detail Mgmt Fees'!S:S,'SOC Detail Mgmt Fees'!H:H,'FIHI (PBC Q364)'!$C$1,'SOC Detail Mgmt Fees'!R:R,'FIHI (PBC Q364)'!$K$1,'SOC Detail Mgmt Fees'!K:K,'FIHI (PBC Q364)'!B7)</f>
        <v>21213.48</v>
      </c>
      <c r="L7" s="26"/>
      <c r="M7" s="26"/>
      <c r="N7" s="56">
        <f t="shared" si="4"/>
        <v>1.9411328073635215E-3</v>
      </c>
      <c r="O7" s="57">
        <f t="shared" si="5"/>
        <v>1.2255702039087706E-4</v>
      </c>
      <c r="P7" s="57">
        <f t="shared" si="6"/>
        <v>1.6651459725459879E-4</v>
      </c>
      <c r="Q7" s="27">
        <f t="shared" si="7"/>
        <v>293816.90000000596</v>
      </c>
      <c r="R7" s="63">
        <f t="shared" si="8"/>
        <v>2.0636898277543135E-3</v>
      </c>
      <c r="S7" s="16"/>
      <c r="T7" t="s">
        <v>377</v>
      </c>
      <c r="U7" s="51">
        <f t="shared" si="0"/>
        <v>5.2855456497160067E-3</v>
      </c>
      <c r="V7" s="51">
        <f t="shared" si="1"/>
        <v>4.9732355185660992E-3</v>
      </c>
      <c r="W7" s="109">
        <f t="shared" si="2"/>
        <v>1.0052855456497161</v>
      </c>
      <c r="X7" s="109">
        <f t="shared" si="3"/>
        <v>1.0049732355185661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Q364)'!B8,'SOC Detail Cap Acct'!H:H,'FIHI (PBC Q364)'!$C$1,'SOC Detail Cap Acct'!R:R,'FIHI (PBC Q364)'!$E$1)+SUMIFS('SOC Detail Cap Acct'!S:S,'SOC Detail Cap Acct'!K:K,'FIHI (PBC Q364)'!B8,'SOC Detail Cap Acct'!H:H,'FIHI (PBC Q364)'!$C$1,'SOC Detail Cap Acct'!R:R,'FIHI (PBC Q364)'!$E$2)+SUMIFS('SOC Detail Cap Acct'!S:S,'SOC Detail Cap Acct'!K:K,'FIHI (PBC Q364)'!B8,'SOC Detail Cap Acct'!H:H,'FIHI (PBC Q364)'!$C$1,'SOC Detail Cap Acct'!R:R,'FIHI (PBC Q364)'!$E$3)</f>
        <v>142650912.78</v>
      </c>
      <c r="F8" s="8" t="s">
        <v>11</v>
      </c>
      <c r="G8" s="7">
        <f>SUMIFS('SOC Detail Cap Acct'!S:S,'SOC Detail Cap Acct'!K:K,'FIHI (PBC Q364)'!B8,'SOC Detail Cap Acct'!H:H,'FIHI (PBC Q364)'!$C$1,'SOC Detail Cap Acct'!R:R,'FIHI (PBC Q364)'!$G$1)-SUMIFS('SOC Detail Cap Acct'!S:S,'SOC Detail Cap Acct'!K:K,'FIHI (PBC Q364)'!B8,'SOC Detail Cap Acct'!H:H,'FIHI (PBC Q364)'!$C$1,'SOC Detail Cap Acct'!R:R,'FIHI (PBC Q364)'!$G$2)</f>
        <v>142858188.76000002</v>
      </c>
      <c r="H8" s="9" t="s">
        <v>11</v>
      </c>
      <c r="I8" s="8">
        <f>-SUMIFS('SOC Detail Expenses'!S:S,'SOC Detail Expenses'!K:K,'FIHI (PBC Q364)'!B8,'SOC Detail Expenses'!H:H,'FIHI (PBC Q364)'!$C$1)</f>
        <v>1870.4700000000007</v>
      </c>
      <c r="J8" s="8">
        <f>-SUMIFS('SOC Detail Mgmt Fees'!S:S,'SOC Detail Mgmt Fees'!K:K,'FIHI (PBC Q364)'!B8,'SOC Detail Mgmt Fees'!H:H,'FIHI (PBC Q364)'!$C$1)</f>
        <v>9234.8599999999988</v>
      </c>
      <c r="K8" s="37">
        <f>-SUMIFS('SOC Detail Mgmt Fees'!S:S,'SOC Detail Mgmt Fees'!H:H,'FIHI (PBC Q364)'!$C$1,'SOC Detail Mgmt Fees'!R:R,'FIHI (PBC Q364)'!$K$1,'SOC Detail Mgmt Fees'!K:K,'FIHI (PBC Q364)'!B8)</f>
        <v>15910.11</v>
      </c>
      <c r="L8" s="26"/>
      <c r="M8" s="26"/>
      <c r="N8" s="56">
        <f t="shared" si="4"/>
        <v>1.4530294686561085E-3</v>
      </c>
      <c r="O8" s="57">
        <f t="shared" si="5"/>
        <v>7.7849694639717674E-5</v>
      </c>
      <c r="P8" s="57">
        <f t="shared" si="6"/>
        <v>1.2464399738837761E-4</v>
      </c>
      <c r="Q8" s="27">
        <f t="shared" si="7"/>
        <v>218381.31000001906</v>
      </c>
      <c r="R8" s="63">
        <f t="shared" si="8"/>
        <v>1.5308791632957335E-3</v>
      </c>
      <c r="S8" s="16"/>
      <c r="T8" t="s">
        <v>378</v>
      </c>
      <c r="U8" s="51">
        <f t="shared" si="0"/>
        <v>0</v>
      </c>
      <c r="V8" s="51">
        <f t="shared" si="1"/>
        <v>0</v>
      </c>
      <c r="W8" s="109">
        <f t="shared" si="2"/>
        <v>1</v>
      </c>
      <c r="X8" s="109">
        <f t="shared" si="3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Q364)'!B9,'SOC Detail Cap Acct'!H:H,'FIHI (PBC Q364)'!$C$1,'SOC Detail Cap Acct'!R:R,'FIHI (PBC Q364)'!$E$1)+SUMIFS('SOC Detail Cap Acct'!S:S,'SOC Detail Cap Acct'!K:K,'FIHI (PBC Q364)'!B9,'SOC Detail Cap Acct'!H:H,'FIHI (PBC Q364)'!$C$1,'SOC Detail Cap Acct'!R:R,'FIHI (PBC Q364)'!$E$2)+SUMIFS('SOC Detail Cap Acct'!S:S,'SOC Detail Cap Acct'!K:K,'FIHI (PBC Q364)'!B9,'SOC Detail Cap Acct'!H:H,'FIHI (PBC Q364)'!$C$1,'SOC Detail Cap Acct'!R:R,'FIHI (PBC Q364)'!$E$3)</f>
        <v>142858188.76000002</v>
      </c>
      <c r="F9" s="8" t="s">
        <v>11</v>
      </c>
      <c r="G9" s="7">
        <f>SUMIFS('SOC Detail Cap Acct'!S:S,'SOC Detail Cap Acct'!K:K,'FIHI (PBC Q364)'!B9,'SOC Detail Cap Acct'!H:H,'FIHI (PBC Q364)'!$C$1,'SOC Detail Cap Acct'!R:R,'FIHI (PBC Q364)'!$G$1)-SUMIFS('SOC Detail Cap Acct'!S:S,'SOC Detail Cap Acct'!K:K,'FIHI (PBC Q364)'!B9,'SOC Detail Cap Acct'!H:H,'FIHI (PBC Q364)'!$C$1,'SOC Detail Cap Acct'!R:R,'FIHI (PBC Q364)'!$G$2)</f>
        <v>143019403.33999997</v>
      </c>
      <c r="H9" s="9" t="s">
        <v>11</v>
      </c>
      <c r="I9" s="8">
        <f>-SUMIFS('SOC Detail Expenses'!S:S,'SOC Detail Expenses'!K:K,'FIHI (PBC Q364)'!B9,'SOC Detail Expenses'!H:H,'FIHI (PBC Q364)'!$C$1)</f>
        <v>1354.92</v>
      </c>
      <c r="J9" s="8">
        <f>-SUMIFS('SOC Detail Mgmt Fees'!S:S,'SOC Detail Mgmt Fees'!K:K,'FIHI (PBC Q364)'!B9,'SOC Detail Mgmt Fees'!H:H,'FIHI (PBC Q364)'!$C$1)</f>
        <v>3144.190000000001</v>
      </c>
      <c r="K9" s="37">
        <f>-SUMIFS('SOC Detail Mgmt Fees'!S:S,'SOC Detail Mgmt Fees'!H:H,'FIHI (PBC Q364)'!$C$1,'SOC Detail Mgmt Fees'!R:R,'FIHI (PBC Q364)'!$K$1,'SOC Detail Mgmt Fees'!K:K,'FIHI (PBC Q364)'!B9)</f>
        <v>12374.53</v>
      </c>
      <c r="L9" s="26"/>
      <c r="M9" s="26"/>
      <c r="N9" s="56">
        <f t="shared" si="4"/>
        <v>1.1284937979354481E-3</v>
      </c>
      <c r="O9" s="57">
        <f t="shared" si="5"/>
        <v>3.1493539425719931E-5</v>
      </c>
      <c r="P9" s="57">
        <f t="shared" si="6"/>
        <v>9.6105446381273296E-5</v>
      </c>
      <c r="Q9" s="27">
        <f t="shared" si="7"/>
        <v>165713.68999995352</v>
      </c>
      <c r="R9" s="63">
        <f t="shared" si="8"/>
        <v>1.1599873373611817E-3</v>
      </c>
      <c r="S9" s="16"/>
      <c r="T9" t="s">
        <v>379</v>
      </c>
      <c r="U9" s="51">
        <f t="shared" si="0"/>
        <v>0</v>
      </c>
      <c r="V9" s="51">
        <f t="shared" si="1"/>
        <v>0</v>
      </c>
      <c r="W9" s="109">
        <f t="shared" si="2"/>
        <v>1</v>
      </c>
      <c r="X9" s="109">
        <f t="shared" si="3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Q364)'!B10,'SOC Detail Cap Acct'!H:H,'FIHI (PBC Q364)'!$C$1,'SOC Detail Cap Acct'!R:R,'FIHI (PBC Q364)'!$E$1)+SUMIFS('SOC Detail Cap Acct'!S:S,'SOC Detail Cap Acct'!K:K,'FIHI (PBC Q364)'!B10,'SOC Detail Cap Acct'!H:H,'FIHI (PBC Q364)'!$C$1,'SOC Detail Cap Acct'!R:R,'FIHI (PBC Q364)'!$E$2)+SUMIFS('SOC Detail Cap Acct'!S:S,'SOC Detail Cap Acct'!K:K,'FIHI (PBC Q364)'!B10,'SOC Detail Cap Acct'!H:H,'FIHI (PBC Q364)'!$C$1,'SOC Detail Cap Acct'!R:R,'FIHI (PBC Q364)'!$E$3)</f>
        <v>143019403.33999997</v>
      </c>
      <c r="F10" s="8" t="s">
        <v>11</v>
      </c>
      <c r="G10" s="7">
        <f>SUMIFS('SOC Detail Cap Acct'!S:S,'SOC Detail Cap Acct'!K:K,'FIHI (PBC Q364)'!B10,'SOC Detail Cap Acct'!H:H,'FIHI (PBC Q364)'!$C$1,'SOC Detail Cap Acct'!R:R,'FIHI (PBC Q364)'!$G$1)-SUMIFS('SOC Detail Cap Acct'!S:S,'SOC Detail Cap Acct'!K:K,'FIHI (PBC Q364)'!B10,'SOC Detail Cap Acct'!H:H,'FIHI (PBC Q364)'!$C$1,'SOC Detail Cap Acct'!R:R,'FIHI (PBC Q364)'!$G$2)</f>
        <v>143295771.40000001</v>
      </c>
      <c r="H10" s="9" t="s">
        <v>11</v>
      </c>
      <c r="I10" s="8">
        <f>-SUMIFS('SOC Detail Expenses'!S:S,'SOC Detail Expenses'!K:K,'FIHI (PBC Q364)'!B10,'SOC Detail Expenses'!H:H,'FIHI (PBC Q364)'!$C$1)</f>
        <v>2322.7199999999998</v>
      </c>
      <c r="J10" s="8">
        <f>-SUMIFS('SOC Detail Mgmt Fees'!S:S,'SOC Detail Mgmt Fees'!K:K,'FIHI (PBC Q364)'!B10,'SOC Detail Mgmt Fees'!H:H,'FIHI (PBC Q364)'!$C$1)</f>
        <v>5794.93</v>
      </c>
      <c r="K10" s="37">
        <f>-SUMIFS('SOC Detail Mgmt Fees'!S:S,'SOC Detail Mgmt Fees'!H:H,'FIHI (PBC Q364)'!$C$1,'SOC Detail Mgmt Fees'!R:R,'FIHI (PBC Q364)'!$K$1,'SOC Detail Mgmt Fees'!K:K,'FIHI (PBC Q364)'!B10)</f>
        <v>21213.48</v>
      </c>
      <c r="L10" s="26"/>
      <c r="M10" s="26"/>
      <c r="N10" s="56">
        <f t="shared" si="4"/>
        <v>1.9323815758274243E-3</v>
      </c>
      <c r="O10" s="57">
        <f t="shared" si="5"/>
        <v>5.6759081707968763E-5</v>
      </c>
      <c r="P10" s="57">
        <f t="shared" si="6"/>
        <v>1.6456648154269951E-4</v>
      </c>
      <c r="Q10" s="27">
        <f t="shared" si="7"/>
        <v>284485.71000003215</v>
      </c>
      <c r="R10" s="63">
        <f t="shared" si="8"/>
        <v>1.9891406575352883E-3</v>
      </c>
      <c r="S10" s="16"/>
      <c r="T10" t="s">
        <v>380</v>
      </c>
      <c r="U10" s="51">
        <f t="shared" si="0"/>
        <v>0</v>
      </c>
      <c r="V10" s="51">
        <f t="shared" si="1"/>
        <v>0</v>
      </c>
      <c r="W10" s="109">
        <f t="shared" si="2"/>
        <v>1</v>
      </c>
      <c r="X10" s="109">
        <f t="shared" si="3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Q364)'!B11,'SOC Detail Cap Acct'!H:H,'FIHI (PBC Q364)'!$C$1,'SOC Detail Cap Acct'!R:R,'FIHI (PBC Q364)'!$E$1)+SUMIFS('SOC Detail Cap Acct'!S:S,'SOC Detail Cap Acct'!K:K,'FIHI (PBC Q364)'!B11,'SOC Detail Cap Acct'!H:H,'FIHI (PBC Q364)'!$C$1,'SOC Detail Cap Acct'!R:R,'FIHI (PBC Q364)'!$E$2)+SUMIFS('SOC Detail Cap Acct'!S:S,'SOC Detail Cap Acct'!K:K,'FIHI (PBC Q364)'!B11,'SOC Detail Cap Acct'!H:H,'FIHI (PBC Q364)'!$C$1,'SOC Detail Cap Acct'!R:R,'FIHI (PBC Q364)'!$E$3)</f>
        <v>143295771.40000001</v>
      </c>
      <c r="F11" s="8" t="s">
        <v>11</v>
      </c>
      <c r="G11" s="7">
        <f>SUMIFS('SOC Detail Cap Acct'!S:S,'SOC Detail Cap Acct'!K:K,'FIHI (PBC Q364)'!B11,'SOC Detail Cap Acct'!H:H,'FIHI (PBC Q364)'!$C$1,'SOC Detail Cap Acct'!R:R,'FIHI (PBC Q364)'!$G$1)-SUMIFS('SOC Detail Cap Acct'!S:S,'SOC Detail Cap Acct'!K:K,'FIHI (PBC Q364)'!B11,'SOC Detail Cap Acct'!H:H,'FIHI (PBC Q364)'!$C$1,'SOC Detail Cap Acct'!R:R,'FIHI (PBC Q364)'!$G$2)</f>
        <v>143503047.22999999</v>
      </c>
      <c r="H11" s="9" t="s">
        <v>11</v>
      </c>
      <c r="I11" s="8">
        <f>-SUMIFS('SOC Detail Expenses'!S:S,'SOC Detail Expenses'!K:K,'FIHI (PBC Q364)'!B11,'SOC Detail Expenses'!H:H,'FIHI (PBC Q364)'!$C$1)</f>
        <v>1742.04</v>
      </c>
      <c r="J11" s="8">
        <f>-SUMIFS('SOC Detail Mgmt Fees'!S:S,'SOC Detail Mgmt Fees'!K:K,'FIHI (PBC Q364)'!B11,'SOC Detail Mgmt Fees'!H:H,'FIHI (PBC Q364)'!$C$1)</f>
        <v>5345.6400000000012</v>
      </c>
      <c r="K11" s="37">
        <f>-SUMIFS('SOC Detail Mgmt Fees'!S:S,'SOC Detail Mgmt Fees'!H:H,'FIHI (PBC Q364)'!$C$1,'SOC Detail Mgmt Fees'!R:R,'FIHI (PBC Q364)'!$K$1,'SOC Detail Mgmt Fees'!K:K,'FIHI (PBC Q364)'!B11)</f>
        <v>15910.11</v>
      </c>
      <c r="L11" s="26"/>
      <c r="M11" s="26"/>
      <c r="N11" s="56">
        <f t="shared" si="4"/>
        <v>1.4464895089010277E-3</v>
      </c>
      <c r="O11" s="57">
        <f t="shared" si="5"/>
        <v>4.9461892216032277E-5</v>
      </c>
      <c r="P11" s="57">
        <f t="shared" si="6"/>
        <v>1.2318681722104188E-4</v>
      </c>
      <c r="Q11" s="27">
        <f t="shared" si="7"/>
        <v>214363.50999998333</v>
      </c>
      <c r="R11" s="63">
        <f t="shared" si="8"/>
        <v>1.4959514011170837E-3</v>
      </c>
      <c r="S11" s="16"/>
      <c r="T11" t="s">
        <v>381</v>
      </c>
      <c r="U11" s="51">
        <f t="shared" si="0"/>
        <v>0</v>
      </c>
      <c r="V11" s="51">
        <f t="shared" si="1"/>
        <v>0</v>
      </c>
      <c r="W11" s="109">
        <f t="shared" si="2"/>
        <v>1</v>
      </c>
      <c r="X11" s="109">
        <f t="shared" si="3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Q364)'!B12,'SOC Detail Cap Acct'!H:H,'FIHI (PBC Q364)'!$C$1,'SOC Detail Cap Acct'!R:R,'FIHI (PBC Q364)'!$E$1)+SUMIFS('SOC Detail Cap Acct'!S:S,'SOC Detail Cap Acct'!K:K,'FIHI (PBC Q364)'!B12,'SOC Detail Cap Acct'!H:H,'FIHI (PBC Q364)'!$C$1,'SOC Detail Cap Acct'!R:R,'FIHI (PBC Q364)'!$E$2)+SUMIFS('SOC Detail Cap Acct'!S:S,'SOC Detail Cap Acct'!K:K,'FIHI (PBC Q364)'!B12,'SOC Detail Cap Acct'!H:H,'FIHI (PBC Q364)'!$C$1,'SOC Detail Cap Acct'!R:R,'FIHI (PBC Q364)'!$E$3)</f>
        <v>143503047.22999999</v>
      </c>
      <c r="F12" s="8" t="s">
        <v>11</v>
      </c>
      <c r="G12" s="7">
        <f>SUMIFS('SOC Detail Cap Acct'!S:S,'SOC Detail Cap Acct'!K:K,'FIHI (PBC Q364)'!B12,'SOC Detail Cap Acct'!H:H,'FIHI (PBC Q364)'!$C$1,'SOC Detail Cap Acct'!R:R,'FIHI (PBC Q364)'!$G$1)-SUMIFS('SOC Detail Cap Acct'!S:S,'SOC Detail Cap Acct'!K:K,'FIHI (PBC Q364)'!B12,'SOC Detail Cap Acct'!H:H,'FIHI (PBC Q364)'!$C$1,'SOC Detail Cap Acct'!R:R,'FIHI (PBC Q364)'!$G$2)</f>
        <v>143641231.10000002</v>
      </c>
      <c r="H12" s="9" t="s">
        <v>11</v>
      </c>
      <c r="I12" s="8">
        <f>-SUMIFS('SOC Detail Expenses'!S:S,'SOC Detail Expenses'!K:K,'FIHI (PBC Q364)'!B12,'SOC Detail Expenses'!H:H,'FIHI (PBC Q364)'!$C$1)</f>
        <v>1141.6199999999999</v>
      </c>
      <c r="J12" s="8">
        <f>-SUMIFS('SOC Detail Mgmt Fees'!S:S,'SOC Detail Mgmt Fees'!K:K,'FIHI (PBC Q364)'!B12,'SOC Detail Mgmt Fees'!H:H,'FIHI (PBC Q364)'!$C$1)</f>
        <v>5837.43</v>
      </c>
      <c r="K12" s="37">
        <f>-SUMIFS('SOC Detail Mgmt Fees'!S:S,'SOC Detail Mgmt Fees'!H:H,'FIHI (PBC Q364)'!$C$1,'SOC Detail Mgmt Fees'!R:R,'FIHI (PBC Q364)'!$K$1,'SOC Detail Mgmt Fees'!K:K,'FIHI (PBC Q364)'!B12)</f>
        <v>10606.74</v>
      </c>
      <c r="L12" s="26"/>
      <c r="M12" s="26"/>
      <c r="N12" s="56">
        <f t="shared" si="4"/>
        <v>9.6293334996966351E-4</v>
      </c>
      <c r="O12" s="57">
        <f t="shared" si="5"/>
        <v>4.8633462039410943E-5</v>
      </c>
      <c r="P12" s="57">
        <f t="shared" si="6"/>
        <v>8.1868366050584818E-5</v>
      </c>
      <c r="Q12" s="27">
        <f t="shared" si="7"/>
        <v>145162.92000003456</v>
      </c>
      <c r="R12" s="63">
        <f t="shared" si="8"/>
        <v>1.0115668120090453E-3</v>
      </c>
      <c r="S12" s="16"/>
      <c r="T12" t="s">
        <v>382</v>
      </c>
      <c r="U12" s="51">
        <f t="shared" si="0"/>
        <v>0</v>
      </c>
      <c r="V12" s="51">
        <f t="shared" si="1"/>
        <v>0</v>
      </c>
      <c r="W12" s="109">
        <f t="shared" si="2"/>
        <v>1</v>
      </c>
      <c r="X12" s="109">
        <f t="shared" si="3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Q364)'!B13,'SOC Detail Cap Acct'!H:H,'FIHI (PBC Q364)'!$C$1,'SOC Detail Cap Acct'!R:R,'FIHI (PBC Q364)'!$E$1)+SUMIFS('SOC Detail Cap Acct'!S:S,'SOC Detail Cap Acct'!K:K,'FIHI (PBC Q364)'!B13,'SOC Detail Cap Acct'!H:H,'FIHI (PBC Q364)'!$C$1,'SOC Detail Cap Acct'!R:R,'FIHI (PBC Q364)'!$E$2)+SUMIFS('SOC Detail Cap Acct'!S:S,'SOC Detail Cap Acct'!K:K,'FIHI (PBC Q364)'!B13,'SOC Detail Cap Acct'!H:H,'FIHI (PBC Q364)'!$C$1,'SOC Detail Cap Acct'!R:R,'FIHI (PBC Q364)'!$E$3)</f>
        <v>143641231.10000002</v>
      </c>
      <c r="F13" s="8" t="s">
        <v>11</v>
      </c>
      <c r="G13" s="7">
        <f>SUMIFS('SOC Detail Cap Acct'!S:S,'SOC Detail Cap Acct'!K:K,'FIHI (PBC Q364)'!B13,'SOC Detail Cap Acct'!H:H,'FIHI (PBC Q364)'!$C$1,'SOC Detail Cap Acct'!R:R,'FIHI (PBC Q364)'!$G$1)-SUMIFS('SOC Detail Cap Acct'!S:S,'SOC Detail Cap Acct'!K:K,'FIHI (PBC Q364)'!B13,'SOC Detail Cap Acct'!H:H,'FIHI (PBC Q364)'!$C$1,'SOC Detail Cap Acct'!R:R,'FIHI (PBC Q364)'!$G$2)</f>
        <v>143779415.06</v>
      </c>
      <c r="H13" s="9" t="s">
        <v>11</v>
      </c>
      <c r="I13" s="8">
        <f>-SUMIFS('SOC Detail Expenses'!S:S,'SOC Detail Expenses'!K:K,'FIHI (PBC Q364)'!B13,'SOC Detail Expenses'!H:H,'FIHI (PBC Q364)'!$C$1)</f>
        <v>1141.6199999999999</v>
      </c>
      <c r="J13" s="8">
        <f>-SUMIFS('SOC Detail Mgmt Fees'!S:S,'SOC Detail Mgmt Fees'!K:K,'FIHI (PBC Q364)'!B13,'SOC Detail Mgmt Fees'!H:H,'FIHI (PBC Q364)'!$C$1)</f>
        <v>10996.589999999998</v>
      </c>
      <c r="K13" s="37">
        <f>-SUMIFS('SOC Detail Mgmt Fees'!S:S,'SOC Detail Mgmt Fees'!H:H,'FIHI (PBC Q364)'!$C$1,'SOC Detail Mgmt Fees'!R:R,'FIHI (PBC Q364)'!$K$1,'SOC Detail Mgmt Fees'!K:K,'FIHI (PBC Q364)'!B13)</f>
        <v>10606.74</v>
      </c>
      <c r="L13" s="26"/>
      <c r="M13" s="26"/>
      <c r="N13" s="56">
        <f t="shared" si="4"/>
        <v>9.6200762790576988E-4</v>
      </c>
      <c r="O13" s="57">
        <f t="shared" si="5"/>
        <v>8.450366170664209E-5</v>
      </c>
      <c r="P13" s="57">
        <f t="shared" si="6"/>
        <v>8.1789608109255469E-5</v>
      </c>
      <c r="Q13" s="27">
        <f t="shared" si="7"/>
        <v>150322.16999997853</v>
      </c>
      <c r="R13" s="63">
        <f t="shared" si="8"/>
        <v>1.046511289612433E-3</v>
      </c>
      <c r="S13" s="16"/>
      <c r="T13" t="s">
        <v>383</v>
      </c>
      <c r="U13" s="51">
        <f t="shared" si="0"/>
        <v>0</v>
      </c>
      <c r="V13" s="51">
        <f t="shared" si="1"/>
        <v>0</v>
      </c>
      <c r="W13" s="109">
        <f t="shared" si="2"/>
        <v>1</v>
      </c>
      <c r="X13" s="109">
        <f t="shared" si="3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Q364)'!B14,'SOC Detail Cap Acct'!H:H,'FIHI (PBC Q364)'!$C$1,'SOC Detail Cap Acct'!R:R,'FIHI (PBC Q364)'!$E$1)+SUMIFS('SOC Detail Cap Acct'!S:S,'SOC Detail Cap Acct'!K:K,'FIHI (PBC Q364)'!B14,'SOC Detail Cap Acct'!H:H,'FIHI (PBC Q364)'!$C$1,'SOC Detail Cap Acct'!R:R,'FIHI (PBC Q364)'!$E$2)+SUMIFS('SOC Detail Cap Acct'!S:S,'SOC Detail Cap Acct'!K:K,'FIHI (PBC Q364)'!B14,'SOC Detail Cap Acct'!H:H,'FIHI (PBC Q364)'!$C$1,'SOC Detail Cap Acct'!R:R,'FIHI (PBC Q364)'!$E$3)</f>
        <v>174008680.5</v>
      </c>
      <c r="F14" s="8" t="s">
        <v>11</v>
      </c>
      <c r="G14" s="7">
        <f>SUMIFS('SOC Detail Cap Acct'!S:S,'SOC Detail Cap Acct'!K:K,'FIHI (PBC Q364)'!B14,'SOC Detail Cap Acct'!H:H,'FIHI (PBC Q364)'!$C$1,'SOC Detail Cap Acct'!R:R,'FIHI (PBC Q364)'!$G$1)-SUMIFS('SOC Detail Cap Acct'!S:S,'SOC Detail Cap Acct'!K:K,'FIHI (PBC Q364)'!B14,'SOC Detail Cap Acct'!H:H,'FIHI (PBC Q364)'!$C$1,'SOC Detail Cap Acct'!R:R,'FIHI (PBC Q364)'!$G$2)</f>
        <v>174287408.47999999</v>
      </c>
      <c r="H14" s="9" t="s">
        <v>11</v>
      </c>
      <c r="I14" s="8">
        <f>-SUMIFS('SOC Detail Expenses'!S:S,'SOC Detail Expenses'!K:K,'FIHI (PBC Q364)'!B14,'SOC Detail Expenses'!H:H,'FIHI (PBC Q364)'!$C$1)</f>
        <v>2173.7999999999997</v>
      </c>
      <c r="J14" s="8">
        <f>-SUMIFS('SOC Detail Mgmt Fees'!S:S,'SOC Detail Mgmt Fees'!K:K,'FIHI (PBC Q364)'!B14,'SOC Detail Mgmt Fees'!H:H,'FIHI (PBC Q364)'!$C$1)</f>
        <v>20397.060000000001</v>
      </c>
      <c r="K14" s="37">
        <f>-SUMIFS('SOC Detail Mgmt Fees'!S:S,'SOC Detail Mgmt Fees'!H:H,'FIHI (PBC Q364)'!$C$1,'SOC Detail Mgmt Fees'!R:R,'FIHI (PBC Q364)'!$K$1,'SOC Detail Mgmt Fees'!K:K,'FIHI (PBC Q364)'!B14)</f>
        <v>21394.6</v>
      </c>
      <c r="L14" s="26"/>
      <c r="M14" s="26"/>
      <c r="N14" s="56">
        <f t="shared" si="4"/>
        <v>1.6018050317896382E-3</v>
      </c>
      <c r="O14" s="57">
        <f t="shared" si="5"/>
        <v>1.2971111518772767E-4</v>
      </c>
      <c r="P14" s="57">
        <f t="shared" si="6"/>
        <v>1.3544381770080717E-4</v>
      </c>
      <c r="Q14" s="27">
        <f t="shared" si="7"/>
        <v>301298.83999998926</v>
      </c>
      <c r="R14" s="63">
        <f t="shared" si="8"/>
        <v>1.731516146977445E-3</v>
      </c>
      <c r="S14" s="16"/>
      <c r="T14" t="s">
        <v>384</v>
      </c>
      <c r="U14" s="51">
        <f t="shared" si="0"/>
        <v>0</v>
      </c>
      <c r="V14" s="51">
        <f t="shared" si="1"/>
        <v>0</v>
      </c>
      <c r="W14" s="109">
        <f t="shared" si="2"/>
        <v>1</v>
      </c>
      <c r="X14" s="109">
        <f t="shared" si="3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Q364)'!B15,'SOC Detail Cap Acct'!H:H,'FIHI (PBC Q364)'!$C$1,'SOC Detail Cap Acct'!R:R,'FIHI (PBC Q364)'!$E$1)+SUMIFS('SOC Detail Cap Acct'!S:S,'SOC Detail Cap Acct'!K:K,'FIHI (PBC Q364)'!B15,'SOC Detail Cap Acct'!H:H,'FIHI (PBC Q364)'!$C$1,'SOC Detail Cap Acct'!R:R,'FIHI (PBC Q364)'!$E$2)+SUMIFS('SOC Detail Cap Acct'!S:S,'SOC Detail Cap Acct'!K:K,'FIHI (PBC Q364)'!B15,'SOC Detail Cap Acct'!H:H,'FIHI (PBC Q364)'!$C$1,'SOC Detail Cap Acct'!R:R,'FIHI (PBC Q364)'!$E$3)</f>
        <v>0</v>
      </c>
      <c r="F15" s="8" t="s">
        <v>11</v>
      </c>
      <c r="G15" s="7">
        <f>SUMIFS('SOC Detail Cap Acct'!S:S,'SOC Detail Cap Acct'!K:K,'FIHI (PBC Q364)'!B15,'SOC Detail Cap Acct'!H:H,'FIHI (PBC Q364)'!$C$1,'SOC Detail Cap Acct'!R:R,'FIHI (PBC Q364)'!$G$1)-SUMIFS('SOC Detail Cap Acct'!S:S,'SOC Detail Cap Acct'!K:K,'FIHI (PBC Q364)'!B15,'SOC Detail Cap Acct'!H:H,'FIHI (PBC Q364)'!$C$1,'SOC Detail Cap Acct'!R:R,'FIHI (PBC Q364)'!$G$2)</f>
        <v>0</v>
      </c>
      <c r="H15" s="9" t="s">
        <v>11</v>
      </c>
      <c r="I15" s="8">
        <f>-SUMIFS('SOC Detail Expenses'!S:S,'SOC Detail Expenses'!K:K,'FIHI (PBC Q364)'!B15,'SOC Detail Expenses'!H:H,'FIHI (PBC Q364)'!$C$1)</f>
        <v>0</v>
      </c>
      <c r="J15" s="8">
        <f>-SUMIFS('SOC Detail Mgmt Fees'!S:S,'SOC Detail Mgmt Fees'!K:K,'FIHI (PBC Q364)'!B15,'SOC Detail Mgmt Fees'!H:H,'FIHI (PBC Q364)'!$C$1)</f>
        <v>0</v>
      </c>
      <c r="K15" s="37">
        <f>-SUMIFS('SOC Detail Mgmt Fees'!S:S,'SOC Detail Mgmt Fees'!H:H,'FIHI (PBC Q364)'!$C$1,'SOC Detail Mgmt Fees'!R:R,'FIHI (PBC Q364)'!$K$1,'SOC Detail Mgmt Fees'!K:K,'FIHI (PBC Q364)'!B15)</f>
        <v>0</v>
      </c>
      <c r="L15" s="26"/>
      <c r="M15" s="26"/>
      <c r="N15" s="56" t="e">
        <f t="shared" si="4"/>
        <v>#DIV/0!</v>
      </c>
      <c r="O15" s="57" t="e">
        <f t="shared" si="5"/>
        <v>#DIV/0!</v>
      </c>
      <c r="P15" s="57" t="e">
        <f t="shared" si="6"/>
        <v>#DIV/0!</v>
      </c>
      <c r="Q15" s="27">
        <f t="shared" si="7"/>
        <v>0</v>
      </c>
      <c r="R15" s="63" t="e">
        <f t="shared" si="8"/>
        <v>#DIV/0!</v>
      </c>
      <c r="S15" s="16"/>
      <c r="T15" t="s">
        <v>385</v>
      </c>
      <c r="U15" s="51">
        <f t="shared" si="0"/>
        <v>0</v>
      </c>
      <c r="V15" s="51">
        <f t="shared" si="1"/>
        <v>0</v>
      </c>
      <c r="W15" s="109">
        <f t="shared" si="2"/>
        <v>1</v>
      </c>
      <c r="X15" s="109">
        <f t="shared" si="3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Q364)'!B16,'SOC Detail Cap Acct'!H:H,'FIHI (PBC Q364)'!$C$1,'SOC Detail Cap Acct'!R:R,'FIHI (PBC Q364)'!$E$1)+SUMIFS('SOC Detail Cap Acct'!S:S,'SOC Detail Cap Acct'!K:K,'FIHI (PBC Q364)'!B16,'SOC Detail Cap Acct'!H:H,'FIHI (PBC Q364)'!$C$1,'SOC Detail Cap Acct'!R:R,'FIHI (PBC Q364)'!$E$2)+SUMIFS('SOC Detail Cap Acct'!S:S,'SOC Detail Cap Acct'!K:K,'FIHI (PBC Q364)'!B16,'SOC Detail Cap Acct'!H:H,'FIHI (PBC Q364)'!$C$1,'SOC Detail Cap Acct'!R:R,'FIHI (PBC Q364)'!$E$3)</f>
        <v>0</v>
      </c>
      <c r="F16" s="8" t="s">
        <v>11</v>
      </c>
      <c r="G16" s="7">
        <f>SUMIFS('SOC Detail Cap Acct'!S:S,'SOC Detail Cap Acct'!K:K,'FIHI (PBC Q364)'!B16,'SOC Detail Cap Acct'!H:H,'FIHI (PBC Q364)'!$C$1,'SOC Detail Cap Acct'!R:R,'FIHI (PBC Q364)'!$G$1)-SUMIFS('SOC Detail Cap Acct'!S:S,'SOC Detail Cap Acct'!K:K,'FIHI (PBC Q364)'!B16,'SOC Detail Cap Acct'!H:H,'FIHI (PBC Q364)'!$C$1,'SOC Detail Cap Acct'!R:R,'FIHI (PBC Q364)'!$G$2)</f>
        <v>0</v>
      </c>
      <c r="H16" s="9" t="s">
        <v>11</v>
      </c>
      <c r="I16" s="8">
        <f>-SUMIFS('SOC Detail Expenses'!S:S,'SOC Detail Expenses'!K:K,'FIHI (PBC Q364)'!B16,'SOC Detail Expenses'!H:H,'FIHI (PBC Q364)'!$C$1)</f>
        <v>0</v>
      </c>
      <c r="J16" s="8">
        <f>-SUMIFS('SOC Detail Mgmt Fees'!S:S,'SOC Detail Mgmt Fees'!K:K,'FIHI (PBC Q364)'!B16,'SOC Detail Mgmt Fees'!H:H,'FIHI (PBC Q364)'!$C$1)</f>
        <v>0</v>
      </c>
      <c r="K16" s="37">
        <f>-SUMIFS('SOC Detail Mgmt Fees'!S:S,'SOC Detail Mgmt Fees'!H:H,'FIHI (PBC Q364)'!$C$1,'SOC Detail Mgmt Fees'!R:R,'FIHI (PBC Q364)'!$K$1,'SOC Detail Mgmt Fees'!K:K,'FIHI (PBC Q364)'!B16)</f>
        <v>0</v>
      </c>
      <c r="L16" s="26"/>
      <c r="M16" s="26"/>
      <c r="N16" s="56" t="e">
        <f t="shared" si="4"/>
        <v>#DIV/0!</v>
      </c>
      <c r="O16" s="57" t="e">
        <f t="shared" si="5"/>
        <v>#DIV/0!</v>
      </c>
      <c r="P16" s="57" t="e">
        <f t="shared" si="6"/>
        <v>#DIV/0!</v>
      </c>
      <c r="Q16" s="27">
        <f t="shared" si="7"/>
        <v>0</v>
      </c>
      <c r="R16" s="63" t="e">
        <f t="shared" si="8"/>
        <v>#DIV/0!</v>
      </c>
      <c r="S16" s="16"/>
      <c r="T16" t="s">
        <v>386</v>
      </c>
      <c r="U16" s="51">
        <f t="shared" si="0"/>
        <v>0</v>
      </c>
      <c r="V16" s="51">
        <f t="shared" si="1"/>
        <v>0</v>
      </c>
      <c r="W16" s="109">
        <f t="shared" si="2"/>
        <v>1</v>
      </c>
      <c r="X16" s="109">
        <f t="shared" si="3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Q364)'!B17,'SOC Detail Cap Acct'!H:H,'FIHI (PBC Q364)'!$C$1,'SOC Detail Cap Acct'!R:R,'FIHI (PBC Q364)'!$E$1)+SUMIFS('SOC Detail Cap Acct'!S:S,'SOC Detail Cap Acct'!K:K,'FIHI (PBC Q364)'!B17,'SOC Detail Cap Acct'!H:H,'FIHI (PBC Q364)'!$C$1,'SOC Detail Cap Acct'!R:R,'FIHI (PBC Q364)'!$E$2)+SUMIFS('SOC Detail Cap Acct'!S:S,'SOC Detail Cap Acct'!K:K,'FIHI (PBC Q364)'!B17,'SOC Detail Cap Acct'!H:H,'FIHI (PBC Q364)'!$C$1,'SOC Detail Cap Acct'!R:R,'FIHI (PBC Q364)'!$E$3)</f>
        <v>0</v>
      </c>
      <c r="F17" s="8" t="s">
        <v>11</v>
      </c>
      <c r="G17" s="7">
        <f>SUMIFS('SOC Detail Cap Acct'!S:S,'SOC Detail Cap Acct'!K:K,'FIHI (PBC Q364)'!B17,'SOC Detail Cap Acct'!H:H,'FIHI (PBC Q364)'!$C$1,'SOC Detail Cap Acct'!R:R,'FIHI (PBC Q364)'!$G$1)-SUMIFS('SOC Detail Cap Acct'!S:S,'SOC Detail Cap Acct'!K:K,'FIHI (PBC Q364)'!B17,'SOC Detail Cap Acct'!H:H,'FIHI (PBC Q364)'!$C$1,'SOC Detail Cap Acct'!R:R,'FIHI (PBC Q364)'!$G$2)</f>
        <v>0</v>
      </c>
      <c r="H17" s="9" t="s">
        <v>11</v>
      </c>
      <c r="I17" s="8">
        <f>-SUMIFS('SOC Detail Expenses'!S:S,'SOC Detail Expenses'!K:K,'FIHI (PBC Q364)'!B17,'SOC Detail Expenses'!H:H,'FIHI (PBC Q364)'!$C$1)</f>
        <v>0</v>
      </c>
      <c r="J17" s="8">
        <f>-SUMIFS('SOC Detail Mgmt Fees'!S:S,'SOC Detail Mgmt Fees'!K:K,'FIHI (PBC Q364)'!B17,'SOC Detail Mgmt Fees'!H:H,'FIHI (PBC Q364)'!$C$1)</f>
        <v>0</v>
      </c>
      <c r="K17" s="37">
        <f>-SUMIFS('SOC Detail Mgmt Fees'!S:S,'SOC Detail Mgmt Fees'!H:H,'FIHI (PBC Q364)'!$C$1,'SOC Detail Mgmt Fees'!R:R,'FIHI (PBC Q364)'!$K$1,'SOC Detail Mgmt Fees'!K:K,'FIHI (PBC Q364)'!B17)</f>
        <v>0</v>
      </c>
      <c r="L17" s="26"/>
      <c r="M17" s="26"/>
      <c r="N17" s="56" t="e">
        <f t="shared" si="4"/>
        <v>#DIV/0!</v>
      </c>
      <c r="O17" s="57" t="e">
        <f t="shared" si="5"/>
        <v>#DIV/0!</v>
      </c>
      <c r="P17" s="57" t="e">
        <f t="shared" si="6"/>
        <v>#DIV/0!</v>
      </c>
      <c r="Q17" s="27">
        <f t="shared" si="7"/>
        <v>0</v>
      </c>
      <c r="R17" s="63" t="e">
        <f t="shared" si="8"/>
        <v>#DIV/0!</v>
      </c>
      <c r="S17" s="16"/>
      <c r="T17" s="10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Q364)'!B18,'SOC Detail Cap Acct'!H:H,'FIHI (PBC Q364)'!$C$1,'SOC Detail Cap Acct'!R:R,'FIHI (PBC Q364)'!$E$1)+SUMIFS('SOC Detail Cap Acct'!S:S,'SOC Detail Cap Acct'!K:K,'FIHI (PBC Q364)'!B18,'SOC Detail Cap Acct'!H:H,'FIHI (PBC Q364)'!$C$1,'SOC Detail Cap Acct'!R:R,'FIHI (PBC Q364)'!$E$2)+SUMIFS('SOC Detail Cap Acct'!S:S,'SOC Detail Cap Acct'!K:K,'FIHI (PBC Q364)'!B18,'SOC Detail Cap Acct'!H:H,'FIHI (PBC Q364)'!$C$1,'SOC Detail Cap Acct'!R:R,'FIHI (PBC Q364)'!$E$3)</f>
        <v>0</v>
      </c>
      <c r="F18" s="8" t="s">
        <v>11</v>
      </c>
      <c r="G18" s="7">
        <f>SUMIFS('SOC Detail Cap Acct'!S:S,'SOC Detail Cap Acct'!K:K,'FIHI (PBC Q364)'!B18,'SOC Detail Cap Acct'!H:H,'FIHI (PBC Q364)'!$C$1,'SOC Detail Cap Acct'!R:R,'FIHI (PBC Q364)'!$G$1)-SUMIFS('SOC Detail Cap Acct'!S:S,'SOC Detail Cap Acct'!K:K,'FIHI (PBC Q364)'!B18,'SOC Detail Cap Acct'!H:H,'FIHI (PBC Q364)'!$C$1,'SOC Detail Cap Acct'!R:R,'FIHI (PBC Q364)'!$G$2)</f>
        <v>0</v>
      </c>
      <c r="H18" s="9" t="s">
        <v>11</v>
      </c>
      <c r="I18" s="8">
        <f>-SUMIFS('SOC Detail Expenses'!S:S,'SOC Detail Expenses'!K:K,'FIHI (PBC Q364)'!B18,'SOC Detail Expenses'!H:H,'FIHI (PBC Q364)'!$C$1)</f>
        <v>0</v>
      </c>
      <c r="J18" s="8">
        <f>-SUMIFS('SOC Detail Mgmt Fees'!S:S,'SOC Detail Mgmt Fees'!K:K,'FIHI (PBC Q364)'!B18,'SOC Detail Mgmt Fees'!H:H,'FIHI (PBC Q364)'!$C$1)</f>
        <v>0</v>
      </c>
      <c r="K18" s="37">
        <f>-SUMIFS('SOC Detail Mgmt Fees'!S:S,'SOC Detail Mgmt Fees'!H:H,'FIHI (PBC Q364)'!$C$1,'SOC Detail Mgmt Fees'!R:R,'FIHI (PBC Q364)'!$K$1,'SOC Detail Mgmt Fees'!K:K,'FIHI (PBC Q364)'!B18)</f>
        <v>0</v>
      </c>
      <c r="L18" s="26"/>
      <c r="M18" s="26"/>
      <c r="N18" s="56" t="e">
        <f t="shared" si="4"/>
        <v>#DIV/0!</v>
      </c>
      <c r="O18" s="57" t="e">
        <f t="shared" si="5"/>
        <v>#DIV/0!</v>
      </c>
      <c r="P18" s="57" t="e">
        <f t="shared" si="6"/>
        <v>#DIV/0!</v>
      </c>
      <c r="Q18" s="27">
        <f t="shared" si="7"/>
        <v>0</v>
      </c>
      <c r="R18" s="63" t="e">
        <f t="shared" si="8"/>
        <v>#DIV/0!</v>
      </c>
      <c r="S18" s="16"/>
      <c r="T18" s="10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Q364)'!B19,'SOC Detail Cap Acct'!H:H,'FIHI (PBC Q364)'!$C$1,'SOC Detail Cap Acct'!R:R,'FIHI (PBC Q364)'!$E$1)+SUMIFS('SOC Detail Cap Acct'!S:S,'SOC Detail Cap Acct'!K:K,'FIHI (PBC Q364)'!B19,'SOC Detail Cap Acct'!H:H,'FIHI (PBC Q364)'!$C$1,'SOC Detail Cap Acct'!R:R,'FIHI (PBC Q364)'!$E$2)+SUMIFS('SOC Detail Cap Acct'!S:S,'SOC Detail Cap Acct'!K:K,'FIHI (PBC Q364)'!B19,'SOC Detail Cap Acct'!H:H,'FIHI (PBC Q364)'!$C$1,'SOC Detail Cap Acct'!R:R,'FIHI (PBC Q364)'!$E$3)</f>
        <v>0</v>
      </c>
      <c r="F19" s="8" t="s">
        <v>11</v>
      </c>
      <c r="G19" s="7">
        <f>SUMIFS('SOC Detail Cap Acct'!S:S,'SOC Detail Cap Acct'!K:K,'FIHI (PBC Q364)'!B19,'SOC Detail Cap Acct'!H:H,'FIHI (PBC Q364)'!$C$1,'SOC Detail Cap Acct'!R:R,'FIHI (PBC Q364)'!$G$1)-SUMIFS('SOC Detail Cap Acct'!S:S,'SOC Detail Cap Acct'!K:K,'FIHI (PBC Q364)'!B19,'SOC Detail Cap Acct'!H:H,'FIHI (PBC Q364)'!$C$1,'SOC Detail Cap Acct'!R:R,'FIHI (PBC Q364)'!$G$2)</f>
        <v>0</v>
      </c>
      <c r="H19" s="9" t="s">
        <v>11</v>
      </c>
      <c r="I19" s="8">
        <f>-SUMIFS('SOC Detail Expenses'!S:S,'SOC Detail Expenses'!K:K,'FIHI (PBC Q364)'!B19,'SOC Detail Expenses'!H:H,'FIHI (PBC Q364)'!$C$1)</f>
        <v>0</v>
      </c>
      <c r="J19" s="8">
        <f>-SUMIFS('SOC Detail Mgmt Fees'!S:S,'SOC Detail Mgmt Fees'!K:K,'FIHI (PBC Q364)'!B19,'SOC Detail Mgmt Fees'!H:H,'FIHI (PBC Q364)'!$C$1)</f>
        <v>0</v>
      </c>
      <c r="K19" s="37">
        <f>-SUMIFS('SOC Detail Mgmt Fees'!S:S,'SOC Detail Mgmt Fees'!H:H,'FIHI (PBC Q364)'!$C$1,'SOC Detail Mgmt Fees'!R:R,'FIHI (PBC Q364)'!$K$1,'SOC Detail Mgmt Fees'!K:K,'FIHI (PBC Q364)'!B19)</f>
        <v>0</v>
      </c>
      <c r="L19" s="26"/>
      <c r="M19" s="26"/>
      <c r="N19" s="56" t="e">
        <f t="shared" si="4"/>
        <v>#DIV/0!</v>
      </c>
      <c r="O19" s="57" t="e">
        <f t="shared" si="5"/>
        <v>#DIV/0!</v>
      </c>
      <c r="P19" s="57" t="e">
        <f t="shared" si="6"/>
        <v>#DIV/0!</v>
      </c>
      <c r="Q19" s="27">
        <f t="shared" si="7"/>
        <v>0</v>
      </c>
      <c r="R19" s="63" t="e">
        <f t="shared" si="8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Q364)'!B20,'SOC Detail Cap Acct'!H:H,'FIHI (PBC Q364)'!$C$1,'SOC Detail Cap Acct'!R:R,'FIHI (PBC Q364)'!$E$1)+SUMIFS('SOC Detail Cap Acct'!S:S,'SOC Detail Cap Acct'!K:K,'FIHI (PBC Q364)'!B20,'SOC Detail Cap Acct'!H:H,'FIHI (PBC Q364)'!$C$1,'SOC Detail Cap Acct'!R:R,'FIHI (PBC Q364)'!$E$2)+SUMIFS('SOC Detail Cap Acct'!S:S,'SOC Detail Cap Acct'!K:K,'FIHI (PBC Q364)'!B20,'SOC Detail Cap Acct'!H:H,'FIHI (PBC Q364)'!$C$1,'SOC Detail Cap Acct'!R:R,'FIHI (PBC Q364)'!$E$3)</f>
        <v>0</v>
      </c>
      <c r="F20" s="8" t="s">
        <v>11</v>
      </c>
      <c r="G20" s="7">
        <f>SUMIFS('SOC Detail Cap Acct'!S:S,'SOC Detail Cap Acct'!K:K,'FIHI (PBC Q364)'!B20,'SOC Detail Cap Acct'!H:H,'FIHI (PBC Q364)'!$C$1,'SOC Detail Cap Acct'!R:R,'FIHI (PBC Q364)'!$G$1)-SUMIFS('SOC Detail Cap Acct'!S:S,'SOC Detail Cap Acct'!K:K,'FIHI (PBC Q364)'!B20,'SOC Detail Cap Acct'!H:H,'FIHI (PBC Q364)'!$C$1,'SOC Detail Cap Acct'!R:R,'FIHI (PBC Q364)'!$G$2)</f>
        <v>0</v>
      </c>
      <c r="H20" s="9" t="s">
        <v>11</v>
      </c>
      <c r="I20" s="8">
        <f>-SUMIFS('SOC Detail Expenses'!S:S,'SOC Detail Expenses'!K:K,'FIHI (PBC Q364)'!B20,'SOC Detail Expenses'!H:H,'FIHI (PBC Q364)'!$C$1)</f>
        <v>0</v>
      </c>
      <c r="J20" s="8">
        <f>-SUMIFS('SOC Detail Mgmt Fees'!S:S,'SOC Detail Mgmt Fees'!K:K,'FIHI (PBC Q364)'!B20,'SOC Detail Mgmt Fees'!H:H,'FIHI (PBC Q364)'!$C$1)</f>
        <v>0</v>
      </c>
      <c r="K20" s="37">
        <f>-SUMIFS('SOC Detail Mgmt Fees'!S:S,'SOC Detail Mgmt Fees'!H:H,'FIHI (PBC Q364)'!$C$1,'SOC Detail Mgmt Fees'!R:R,'FIHI (PBC Q364)'!$K$1,'SOC Detail Mgmt Fees'!K:K,'FIHI (PBC Q364)'!B20)</f>
        <v>0</v>
      </c>
      <c r="L20" s="26"/>
      <c r="M20" s="26"/>
      <c r="N20" s="56" t="e">
        <f t="shared" si="4"/>
        <v>#DIV/0!</v>
      </c>
      <c r="O20" s="57" t="e">
        <f t="shared" si="5"/>
        <v>#DIV/0!</v>
      </c>
      <c r="P20" s="57" t="e">
        <f t="shared" si="6"/>
        <v>#DIV/0!</v>
      </c>
      <c r="Q20" s="27">
        <f t="shared" si="7"/>
        <v>0</v>
      </c>
      <c r="R20" s="63" t="e">
        <f t="shared" si="8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Q364)'!B21,'SOC Detail Cap Acct'!H:H,'FIHI (PBC Q364)'!$C$1,'SOC Detail Cap Acct'!R:R,'FIHI (PBC Q364)'!$E$1)+SUMIFS('SOC Detail Cap Acct'!S:S,'SOC Detail Cap Acct'!K:K,'FIHI (PBC Q364)'!B21,'SOC Detail Cap Acct'!H:H,'FIHI (PBC Q364)'!$C$1,'SOC Detail Cap Acct'!R:R,'FIHI (PBC Q364)'!$E$2)+SUMIFS('SOC Detail Cap Acct'!S:S,'SOC Detail Cap Acct'!K:K,'FIHI (PBC Q364)'!B21,'SOC Detail Cap Acct'!H:H,'FIHI (PBC Q364)'!$C$1,'SOC Detail Cap Acct'!R:R,'FIHI (PBC Q364)'!$E$3)</f>
        <v>0</v>
      </c>
      <c r="F21" s="8" t="s">
        <v>11</v>
      </c>
      <c r="G21" s="7">
        <f>SUMIFS('SOC Detail Cap Acct'!S:S,'SOC Detail Cap Acct'!K:K,'FIHI (PBC Q364)'!B21,'SOC Detail Cap Acct'!H:H,'FIHI (PBC Q364)'!$C$1,'SOC Detail Cap Acct'!R:R,'FIHI (PBC Q364)'!$G$1)-SUMIFS('SOC Detail Cap Acct'!S:S,'SOC Detail Cap Acct'!K:K,'FIHI (PBC Q364)'!B21,'SOC Detail Cap Acct'!H:H,'FIHI (PBC Q364)'!$C$1,'SOC Detail Cap Acct'!R:R,'FIHI (PBC Q364)'!$G$2)</f>
        <v>0</v>
      </c>
      <c r="H21" s="9" t="s">
        <v>11</v>
      </c>
      <c r="I21" s="8">
        <f>-SUMIFS('SOC Detail Expenses'!S:S,'SOC Detail Expenses'!K:K,'FIHI (PBC Q364)'!B21,'SOC Detail Expenses'!H:H,'FIHI (PBC Q364)'!$C$1)</f>
        <v>0</v>
      </c>
      <c r="J21" s="8">
        <f>-SUMIFS('SOC Detail Mgmt Fees'!S:S,'SOC Detail Mgmt Fees'!K:K,'FIHI (PBC Q364)'!B21,'SOC Detail Mgmt Fees'!H:H,'FIHI (PBC Q364)'!$C$1)</f>
        <v>0</v>
      </c>
      <c r="K21" s="37">
        <f>-SUMIFS('SOC Detail Mgmt Fees'!S:S,'SOC Detail Mgmt Fees'!H:H,'FIHI (PBC Q364)'!$C$1,'SOC Detail Mgmt Fees'!R:R,'FIHI (PBC Q364)'!$K$1,'SOC Detail Mgmt Fees'!K:K,'FIHI (PBC Q364)'!B21)</f>
        <v>0</v>
      </c>
      <c r="L21" s="26"/>
      <c r="M21" s="26"/>
      <c r="N21" s="56" t="e">
        <f t="shared" si="4"/>
        <v>#DIV/0!</v>
      </c>
      <c r="O21" s="57" t="e">
        <f t="shared" si="5"/>
        <v>#DIV/0!</v>
      </c>
      <c r="P21" s="57" t="e">
        <f t="shared" si="6"/>
        <v>#DIV/0!</v>
      </c>
      <c r="Q21" s="27">
        <f t="shared" si="7"/>
        <v>0</v>
      </c>
      <c r="R21" s="63" t="e">
        <f t="shared" si="8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Q364)'!B22,'SOC Detail Cap Acct'!H:H,'FIHI (PBC Q364)'!$C$1,'SOC Detail Cap Acct'!R:R,'FIHI (PBC Q364)'!$E$1)+SUMIFS('SOC Detail Cap Acct'!S:S,'SOC Detail Cap Acct'!K:K,'FIHI (PBC Q364)'!B22,'SOC Detail Cap Acct'!H:H,'FIHI (PBC Q364)'!$C$1,'SOC Detail Cap Acct'!R:R,'FIHI (PBC Q364)'!$E$2)+SUMIFS('SOC Detail Cap Acct'!S:S,'SOC Detail Cap Acct'!K:K,'FIHI (PBC Q364)'!B22,'SOC Detail Cap Acct'!H:H,'FIHI (PBC Q364)'!$C$1,'SOC Detail Cap Acct'!R:R,'FIHI (PBC Q364)'!$E$3)</f>
        <v>0</v>
      </c>
      <c r="F22" s="8" t="s">
        <v>11</v>
      </c>
      <c r="G22" s="7">
        <f>SUMIFS('SOC Detail Cap Acct'!S:S,'SOC Detail Cap Acct'!K:K,'FIHI (PBC Q364)'!B22,'SOC Detail Cap Acct'!H:H,'FIHI (PBC Q364)'!$C$1,'SOC Detail Cap Acct'!R:R,'FIHI (PBC Q364)'!$G$1)-SUMIFS('SOC Detail Cap Acct'!S:S,'SOC Detail Cap Acct'!K:K,'FIHI (PBC Q364)'!B22,'SOC Detail Cap Acct'!H:H,'FIHI (PBC Q364)'!$C$1,'SOC Detail Cap Acct'!R:R,'FIHI (PBC Q364)'!$G$2)</f>
        <v>0</v>
      </c>
      <c r="H22" s="9" t="s">
        <v>11</v>
      </c>
      <c r="I22" s="8">
        <f>-SUMIFS('SOC Detail Expenses'!S:S,'SOC Detail Expenses'!K:K,'FIHI (PBC Q364)'!B22,'SOC Detail Expenses'!H:H,'FIHI (PBC Q364)'!$C$1)</f>
        <v>0</v>
      </c>
      <c r="J22" s="8">
        <f>-SUMIFS('SOC Detail Mgmt Fees'!S:S,'SOC Detail Mgmt Fees'!K:K,'FIHI (PBC Q364)'!B22,'SOC Detail Mgmt Fees'!H:H,'FIHI (PBC Q364)'!$C$1)</f>
        <v>0</v>
      </c>
      <c r="K22" s="37">
        <f>-SUMIFS('SOC Detail Mgmt Fees'!S:S,'SOC Detail Mgmt Fees'!H:H,'FIHI (PBC Q364)'!$C$1,'SOC Detail Mgmt Fees'!R:R,'FIHI (PBC Q364)'!$K$1,'SOC Detail Mgmt Fees'!K:K,'FIHI (PBC Q364)'!B22)</f>
        <v>0</v>
      </c>
      <c r="L22" s="26"/>
      <c r="M22" s="26"/>
      <c r="N22" s="56" t="e">
        <f t="shared" si="4"/>
        <v>#DIV/0!</v>
      </c>
      <c r="O22" s="57" t="e">
        <f t="shared" si="5"/>
        <v>#DIV/0!</v>
      </c>
      <c r="P22" s="57" t="e">
        <f t="shared" si="6"/>
        <v>#DIV/0!</v>
      </c>
      <c r="Q22" s="27">
        <f t="shared" si="7"/>
        <v>0</v>
      </c>
      <c r="R22" s="63" t="e">
        <f t="shared" si="8"/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Q364)'!B23,'SOC Detail Cap Acct'!H:H,'FIHI (PBC Q364)'!$C$1,'SOC Detail Cap Acct'!R:R,'FIHI (PBC Q364)'!$E$1)+SUMIFS('SOC Detail Cap Acct'!S:S,'SOC Detail Cap Acct'!K:K,'FIHI (PBC Q364)'!B23,'SOC Detail Cap Acct'!H:H,'FIHI (PBC Q364)'!$C$1,'SOC Detail Cap Acct'!R:R,'FIHI (PBC Q364)'!$E$2)+SUMIFS('SOC Detail Cap Acct'!S:S,'SOC Detail Cap Acct'!K:K,'FIHI (PBC Q364)'!B23,'SOC Detail Cap Acct'!H:H,'FIHI (PBC Q364)'!$C$1,'SOC Detail Cap Acct'!R:R,'FIHI (PBC Q364)'!$E$3)</f>
        <v>0</v>
      </c>
      <c r="F23" s="8" t="s">
        <v>11</v>
      </c>
      <c r="G23" s="7">
        <f>SUMIFS('SOC Detail Cap Acct'!S:S,'SOC Detail Cap Acct'!K:K,'FIHI (PBC Q364)'!B23,'SOC Detail Cap Acct'!H:H,'FIHI (PBC Q364)'!$C$1,'SOC Detail Cap Acct'!R:R,'FIHI (PBC Q364)'!$G$1)-SUMIFS('SOC Detail Cap Acct'!S:S,'SOC Detail Cap Acct'!K:K,'FIHI (PBC Q364)'!B23,'SOC Detail Cap Acct'!H:H,'FIHI (PBC Q364)'!$C$1,'SOC Detail Cap Acct'!R:R,'FIHI (PBC Q364)'!$G$2)</f>
        <v>0</v>
      </c>
      <c r="H23" s="9" t="s">
        <v>11</v>
      </c>
      <c r="I23" s="8">
        <f>-SUMIFS('SOC Detail Expenses'!S:S,'SOC Detail Expenses'!K:K,'FIHI (PBC Q364)'!B23,'SOC Detail Expenses'!H:H,'FIHI (PBC Q364)'!$C$1)</f>
        <v>0</v>
      </c>
      <c r="J23" s="8">
        <f>-SUMIFS('SOC Detail Mgmt Fees'!S:S,'SOC Detail Mgmt Fees'!K:K,'FIHI (PBC Q364)'!B23,'SOC Detail Mgmt Fees'!H:H,'FIHI (PBC Q364)'!$C$1)</f>
        <v>0</v>
      </c>
      <c r="K23" s="37">
        <f>-SUMIFS('SOC Detail Mgmt Fees'!S:S,'SOC Detail Mgmt Fees'!H:H,'FIHI (PBC Q364)'!$C$1,'SOC Detail Mgmt Fees'!R:R,'FIHI (PBC Q364)'!$K$1,'SOC Detail Mgmt Fees'!K:K,'FIHI (PBC Q364)'!B23)</f>
        <v>0</v>
      </c>
      <c r="L23" s="26"/>
      <c r="M23" s="26"/>
      <c r="N23" s="56" t="e">
        <f t="shared" si="4"/>
        <v>#DIV/0!</v>
      </c>
      <c r="O23" s="57" t="e">
        <f t="shared" si="5"/>
        <v>#DIV/0!</v>
      </c>
      <c r="P23" s="57" t="e">
        <f t="shared" si="6"/>
        <v>#DIV/0!</v>
      </c>
      <c r="Q23" s="27">
        <f t="shared" si="7"/>
        <v>0</v>
      </c>
      <c r="R23" s="63" t="e">
        <f t="shared" si="8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Q364)'!B24,'SOC Detail Cap Acct'!H:H,'FIHI (PBC Q364)'!$C$1,'SOC Detail Cap Acct'!R:R,'FIHI (PBC Q364)'!$E$1)+SUMIFS('SOC Detail Cap Acct'!S:S,'SOC Detail Cap Acct'!K:K,'FIHI (PBC Q364)'!B24,'SOC Detail Cap Acct'!H:H,'FIHI (PBC Q364)'!$C$1,'SOC Detail Cap Acct'!R:R,'FIHI (PBC Q364)'!$E$2)+SUMIFS('SOC Detail Cap Acct'!S:S,'SOC Detail Cap Acct'!K:K,'FIHI (PBC Q364)'!B24,'SOC Detail Cap Acct'!H:H,'FIHI (PBC Q364)'!$C$1,'SOC Detail Cap Acct'!R:R,'FIHI (PBC Q364)'!$E$3)</f>
        <v>0</v>
      </c>
      <c r="F24" s="8" t="s">
        <v>11</v>
      </c>
      <c r="G24" s="7">
        <f>SUMIFS('SOC Detail Cap Acct'!S:S,'SOC Detail Cap Acct'!K:K,'FIHI (PBC Q364)'!B24,'SOC Detail Cap Acct'!H:H,'FIHI (PBC Q364)'!$C$1,'SOC Detail Cap Acct'!R:R,'FIHI (PBC Q364)'!$G$1)-SUMIFS('SOC Detail Cap Acct'!S:S,'SOC Detail Cap Acct'!K:K,'FIHI (PBC Q364)'!B24,'SOC Detail Cap Acct'!H:H,'FIHI (PBC Q364)'!$C$1,'SOC Detail Cap Acct'!R:R,'FIHI (PBC Q364)'!$G$2)</f>
        <v>0</v>
      </c>
      <c r="H24" s="9" t="s">
        <v>11</v>
      </c>
      <c r="I24" s="8">
        <f>-SUMIFS('SOC Detail Expenses'!S:S,'SOC Detail Expenses'!K:K,'FIHI (PBC Q364)'!B24,'SOC Detail Expenses'!H:H,'FIHI (PBC Q364)'!$C$1)</f>
        <v>0</v>
      </c>
      <c r="J24" s="8">
        <f>-SUMIFS('SOC Detail Mgmt Fees'!S:S,'SOC Detail Mgmt Fees'!K:K,'FIHI (PBC Q364)'!B24,'SOC Detail Mgmt Fees'!H:H,'FIHI (PBC Q364)'!$C$1)</f>
        <v>0</v>
      </c>
      <c r="K24" s="37">
        <f>-SUMIFS('SOC Detail Mgmt Fees'!S:S,'SOC Detail Mgmt Fees'!H:H,'FIHI (PBC Q364)'!$C$1,'SOC Detail Mgmt Fees'!R:R,'FIHI (PBC Q364)'!$K$1,'SOC Detail Mgmt Fees'!K:K,'FIHI (PBC Q364)'!B24)</f>
        <v>0</v>
      </c>
      <c r="L24" s="26"/>
      <c r="M24" s="26"/>
      <c r="N24" s="56" t="e">
        <f t="shared" si="4"/>
        <v>#DIV/0!</v>
      </c>
      <c r="O24" s="57" t="e">
        <f t="shared" si="5"/>
        <v>#DIV/0!</v>
      </c>
      <c r="P24" s="57" t="e">
        <f t="shared" si="6"/>
        <v>#DIV/0!</v>
      </c>
      <c r="Q24" s="27">
        <f t="shared" si="7"/>
        <v>0</v>
      </c>
      <c r="R24" s="63" t="e">
        <f t="shared" si="8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Q364)'!B25,'SOC Detail Cap Acct'!H:H,'FIHI (PBC Q364)'!$C$1,'SOC Detail Cap Acct'!R:R,'FIHI (PBC Q364)'!$E$1)+SUMIFS('SOC Detail Cap Acct'!S:S,'SOC Detail Cap Acct'!K:K,'FIHI (PBC Q364)'!B25,'SOC Detail Cap Acct'!H:H,'FIHI (PBC Q364)'!$C$1,'SOC Detail Cap Acct'!R:R,'FIHI (PBC Q364)'!$E$2)+SUMIFS('SOC Detail Cap Acct'!S:S,'SOC Detail Cap Acct'!K:K,'FIHI (PBC Q364)'!B25,'SOC Detail Cap Acct'!H:H,'FIHI (PBC Q364)'!$C$1,'SOC Detail Cap Acct'!R:R,'FIHI (PBC Q364)'!$E$3)</f>
        <v>0</v>
      </c>
      <c r="F25" s="8" t="s">
        <v>11</v>
      </c>
      <c r="G25" s="7">
        <f>SUMIFS('SOC Detail Cap Acct'!S:S,'SOC Detail Cap Acct'!K:K,'FIHI (PBC Q364)'!B25,'SOC Detail Cap Acct'!H:H,'FIHI (PBC Q364)'!$C$1,'SOC Detail Cap Acct'!R:R,'FIHI (PBC Q364)'!$G$1)-SUMIFS('SOC Detail Cap Acct'!S:S,'SOC Detail Cap Acct'!K:K,'FIHI (PBC Q364)'!B25,'SOC Detail Cap Acct'!H:H,'FIHI (PBC Q364)'!$C$1,'SOC Detail Cap Acct'!R:R,'FIHI (PBC Q364)'!$G$2)</f>
        <v>0</v>
      </c>
      <c r="H25" s="9" t="s">
        <v>11</v>
      </c>
      <c r="I25" s="8">
        <f>-SUMIFS('SOC Detail Expenses'!S:S,'SOC Detail Expenses'!K:K,'FIHI (PBC Q364)'!B25,'SOC Detail Expenses'!H:H,'FIHI (PBC Q364)'!$C$1)</f>
        <v>0</v>
      </c>
      <c r="J25" s="8">
        <f>-SUMIFS('SOC Detail Mgmt Fees'!S:S,'SOC Detail Mgmt Fees'!K:K,'FIHI (PBC Q364)'!B25,'SOC Detail Mgmt Fees'!H:H,'FIHI (PBC Q364)'!$C$1)</f>
        <v>0</v>
      </c>
      <c r="K25" s="37">
        <f>-SUMIFS('SOC Detail Mgmt Fees'!S:S,'SOC Detail Mgmt Fees'!H:H,'FIHI (PBC Q364)'!$C$1,'SOC Detail Mgmt Fees'!R:R,'FIHI (PBC Q364)'!$K$1,'SOC Detail Mgmt Fees'!K:K,'FIHI (PBC Q364)'!B25)</f>
        <v>0</v>
      </c>
      <c r="L25" s="26"/>
      <c r="M25" s="26"/>
      <c r="N25" s="56" t="e">
        <f t="shared" si="4"/>
        <v>#DIV/0!</v>
      </c>
      <c r="O25" s="57" t="e">
        <f t="shared" si="5"/>
        <v>#DIV/0!</v>
      </c>
      <c r="P25" s="57" t="e">
        <f t="shared" si="6"/>
        <v>#DIV/0!</v>
      </c>
      <c r="Q25" s="27">
        <f t="shared" si="7"/>
        <v>0</v>
      </c>
      <c r="R25" s="63" t="e">
        <f t="shared" si="8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Q364)'!B26,'SOC Detail Cap Acct'!H:H,'FIHI (PBC Q364)'!$C$1,'SOC Detail Cap Acct'!R:R,'FIHI (PBC Q364)'!$E$1)+SUMIFS('SOC Detail Cap Acct'!S:S,'SOC Detail Cap Acct'!K:K,'FIHI (PBC Q364)'!B26,'SOC Detail Cap Acct'!H:H,'FIHI (PBC Q364)'!$C$1,'SOC Detail Cap Acct'!R:R,'FIHI (PBC Q364)'!$E$2)+SUMIFS('SOC Detail Cap Acct'!S:S,'SOC Detail Cap Acct'!K:K,'FIHI (PBC Q364)'!B26,'SOC Detail Cap Acct'!H:H,'FIHI (PBC Q364)'!$C$1,'SOC Detail Cap Acct'!R:R,'FIHI (PBC Q364)'!$E$3)</f>
        <v>0</v>
      </c>
      <c r="F26" s="8" t="s">
        <v>11</v>
      </c>
      <c r="G26" s="7">
        <f>SUMIFS('SOC Detail Cap Acct'!S:S,'SOC Detail Cap Acct'!K:K,'FIHI (PBC Q364)'!B26,'SOC Detail Cap Acct'!H:H,'FIHI (PBC Q364)'!$C$1,'SOC Detail Cap Acct'!R:R,'FIHI (PBC Q364)'!$G$1)-SUMIFS('SOC Detail Cap Acct'!S:S,'SOC Detail Cap Acct'!K:K,'FIHI (PBC Q364)'!B26,'SOC Detail Cap Acct'!H:H,'FIHI (PBC Q364)'!$C$1,'SOC Detail Cap Acct'!R:R,'FIHI (PBC Q364)'!$G$2)</f>
        <v>0</v>
      </c>
      <c r="H26" s="9" t="s">
        <v>11</v>
      </c>
      <c r="I26" s="8">
        <f>-SUMIFS('SOC Detail Expenses'!S:S,'SOC Detail Expenses'!K:K,'FIHI (PBC Q364)'!B26,'SOC Detail Expenses'!H:H,'FIHI (PBC Q364)'!$C$1)</f>
        <v>0</v>
      </c>
      <c r="J26" s="8">
        <f>-SUMIFS('SOC Detail Mgmt Fees'!S:S,'SOC Detail Mgmt Fees'!K:K,'FIHI (PBC Q364)'!B26,'SOC Detail Mgmt Fees'!H:H,'FIHI (PBC Q364)'!$C$1)</f>
        <v>0</v>
      </c>
      <c r="K26" s="37">
        <f>-SUMIFS('SOC Detail Mgmt Fees'!S:S,'SOC Detail Mgmt Fees'!H:H,'FIHI (PBC Q364)'!$C$1,'SOC Detail Mgmt Fees'!R:R,'FIHI (PBC Q364)'!$K$1,'SOC Detail Mgmt Fees'!K:K,'FIHI (PBC Q364)'!B26)</f>
        <v>0</v>
      </c>
      <c r="L26" s="26"/>
      <c r="M26" s="26"/>
      <c r="N26" s="56" t="e">
        <f t="shared" si="4"/>
        <v>#DIV/0!</v>
      </c>
      <c r="O26" s="57" t="e">
        <f t="shared" si="5"/>
        <v>#DIV/0!</v>
      </c>
      <c r="P26" s="57" t="e">
        <f t="shared" si="6"/>
        <v>#DIV/0!</v>
      </c>
      <c r="Q26" s="27">
        <f t="shared" si="7"/>
        <v>0</v>
      </c>
      <c r="R26" s="63" t="e">
        <f t="shared" si="8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Q364)'!B27,'SOC Detail Cap Acct'!H:H,'FIHI (PBC Q364)'!$C$1,'SOC Detail Cap Acct'!R:R,'FIHI (PBC Q364)'!$E$1)+SUMIFS('SOC Detail Cap Acct'!S:S,'SOC Detail Cap Acct'!K:K,'FIHI (PBC Q364)'!B27,'SOC Detail Cap Acct'!H:H,'FIHI (PBC Q364)'!$C$1,'SOC Detail Cap Acct'!R:R,'FIHI (PBC Q364)'!$E$2)+SUMIFS('SOC Detail Cap Acct'!S:S,'SOC Detail Cap Acct'!K:K,'FIHI (PBC Q364)'!B27,'SOC Detail Cap Acct'!H:H,'FIHI (PBC Q364)'!$C$1,'SOC Detail Cap Acct'!R:R,'FIHI (PBC Q364)'!$E$3)</f>
        <v>0</v>
      </c>
      <c r="F27" s="8" t="s">
        <v>11</v>
      </c>
      <c r="G27" s="7">
        <f>SUMIFS('SOC Detail Cap Acct'!S:S,'SOC Detail Cap Acct'!K:K,'FIHI (PBC Q364)'!B27,'SOC Detail Cap Acct'!H:H,'FIHI (PBC Q364)'!$C$1,'SOC Detail Cap Acct'!R:R,'FIHI (PBC Q364)'!$G$1)-SUMIFS('SOC Detail Cap Acct'!S:S,'SOC Detail Cap Acct'!K:K,'FIHI (PBC Q364)'!B27,'SOC Detail Cap Acct'!H:H,'FIHI (PBC Q364)'!$C$1,'SOC Detail Cap Acct'!R:R,'FIHI (PBC Q364)'!$G$2)</f>
        <v>0</v>
      </c>
      <c r="H27" s="9" t="s">
        <v>11</v>
      </c>
      <c r="I27" s="8">
        <f>-SUMIFS('SOC Detail Expenses'!S:S,'SOC Detail Expenses'!K:K,'FIHI (PBC Q364)'!B27,'SOC Detail Expenses'!H:H,'FIHI (PBC Q364)'!$C$1)</f>
        <v>0</v>
      </c>
      <c r="J27" s="8">
        <f>-SUMIFS('SOC Detail Mgmt Fees'!S:S,'SOC Detail Mgmt Fees'!K:K,'FIHI (PBC Q364)'!B27,'SOC Detail Mgmt Fees'!H:H,'FIHI (PBC Q364)'!$C$1)</f>
        <v>0</v>
      </c>
      <c r="K27" s="37">
        <f>-SUMIFS('SOC Detail Mgmt Fees'!S:S,'SOC Detail Mgmt Fees'!H:H,'FIHI (PBC Q364)'!$C$1,'SOC Detail Mgmt Fees'!R:R,'FIHI (PBC Q364)'!$K$1,'SOC Detail Mgmt Fees'!K:K,'FIHI (PBC Q364)'!B27)</f>
        <v>0</v>
      </c>
      <c r="L27" s="26"/>
      <c r="M27" s="26"/>
      <c r="N27" s="56" t="e">
        <f t="shared" si="4"/>
        <v>#DIV/0!</v>
      </c>
      <c r="O27" s="57" t="e">
        <f t="shared" si="5"/>
        <v>#DIV/0!</v>
      </c>
      <c r="P27" s="57" t="e">
        <f t="shared" si="6"/>
        <v>#DIV/0!</v>
      </c>
      <c r="Q27" s="27">
        <f t="shared" si="7"/>
        <v>0</v>
      </c>
      <c r="R27" s="63" t="e">
        <f t="shared" si="8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Q364)'!B28,'SOC Detail Cap Acct'!H:H,'FIHI (PBC Q364)'!$C$1,'SOC Detail Cap Acct'!R:R,'FIHI (PBC Q364)'!$E$1)+SUMIFS('SOC Detail Cap Acct'!S:S,'SOC Detail Cap Acct'!K:K,'FIHI (PBC Q364)'!B28,'SOC Detail Cap Acct'!H:H,'FIHI (PBC Q364)'!$C$1,'SOC Detail Cap Acct'!R:R,'FIHI (PBC Q364)'!$E$2)+SUMIFS('SOC Detail Cap Acct'!S:S,'SOC Detail Cap Acct'!K:K,'FIHI (PBC Q364)'!B28,'SOC Detail Cap Acct'!H:H,'FIHI (PBC Q364)'!$C$1,'SOC Detail Cap Acct'!R:R,'FIHI (PBC Q364)'!$E$3)</f>
        <v>0</v>
      </c>
      <c r="F28" s="8" t="s">
        <v>11</v>
      </c>
      <c r="G28" s="7">
        <f>SUMIFS('SOC Detail Cap Acct'!S:S,'SOC Detail Cap Acct'!K:K,'FIHI (PBC Q364)'!B28,'SOC Detail Cap Acct'!H:H,'FIHI (PBC Q364)'!$C$1,'SOC Detail Cap Acct'!R:R,'FIHI (PBC Q364)'!$G$1)-SUMIFS('SOC Detail Cap Acct'!S:S,'SOC Detail Cap Acct'!K:K,'FIHI (PBC Q364)'!B28,'SOC Detail Cap Acct'!H:H,'FIHI (PBC Q364)'!$C$1,'SOC Detail Cap Acct'!R:R,'FIHI (PBC Q364)'!$G$2)</f>
        <v>0</v>
      </c>
      <c r="H28" s="9" t="s">
        <v>11</v>
      </c>
      <c r="I28" s="8">
        <f>-SUMIFS('SOC Detail Expenses'!S:S,'SOC Detail Expenses'!K:K,'FIHI (PBC Q364)'!B28,'SOC Detail Expenses'!H:H,'FIHI (PBC Q364)'!$C$1)</f>
        <v>0</v>
      </c>
      <c r="J28" s="8">
        <f>-SUMIFS('SOC Detail Mgmt Fees'!S:S,'SOC Detail Mgmt Fees'!K:K,'FIHI (PBC Q364)'!B28,'SOC Detail Mgmt Fees'!H:H,'FIHI (PBC Q364)'!$C$1)</f>
        <v>0</v>
      </c>
      <c r="K28" s="37">
        <f>-SUMIFS('SOC Detail Mgmt Fees'!S:S,'SOC Detail Mgmt Fees'!H:H,'FIHI (PBC Q364)'!$C$1,'SOC Detail Mgmt Fees'!R:R,'FIHI (PBC Q364)'!$K$1,'SOC Detail Mgmt Fees'!K:K,'FIHI (PBC Q364)'!B28)</f>
        <v>0</v>
      </c>
      <c r="L28" s="26"/>
      <c r="M28" s="26"/>
      <c r="N28" s="56" t="e">
        <f t="shared" si="4"/>
        <v>#DIV/0!</v>
      </c>
      <c r="O28" s="57" t="e">
        <f t="shared" si="5"/>
        <v>#DIV/0!</v>
      </c>
      <c r="P28" s="57" t="e">
        <f t="shared" si="6"/>
        <v>#DIV/0!</v>
      </c>
      <c r="Q28" s="27">
        <f t="shared" si="7"/>
        <v>0</v>
      </c>
      <c r="R28" s="63" t="e">
        <f t="shared" si="8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Q364)'!B29,'SOC Detail Cap Acct'!H:H,'FIHI (PBC Q364)'!$C$1,'SOC Detail Cap Acct'!R:R,'FIHI (PBC Q364)'!$E$1)+SUMIFS('SOC Detail Cap Acct'!S:S,'SOC Detail Cap Acct'!K:K,'FIHI (PBC Q364)'!B29,'SOC Detail Cap Acct'!H:H,'FIHI (PBC Q364)'!$C$1,'SOC Detail Cap Acct'!R:R,'FIHI (PBC Q364)'!$E$2)+SUMIFS('SOC Detail Cap Acct'!S:S,'SOC Detail Cap Acct'!K:K,'FIHI (PBC Q364)'!B29,'SOC Detail Cap Acct'!H:H,'FIHI (PBC Q364)'!$C$1,'SOC Detail Cap Acct'!R:R,'FIHI (PBC Q364)'!$E$3)</f>
        <v>0</v>
      </c>
      <c r="F29" s="8" t="s">
        <v>11</v>
      </c>
      <c r="G29" s="7">
        <f>SUMIFS('SOC Detail Cap Acct'!S:S,'SOC Detail Cap Acct'!K:K,'FIHI (PBC Q364)'!B29,'SOC Detail Cap Acct'!H:H,'FIHI (PBC Q364)'!$C$1,'SOC Detail Cap Acct'!R:R,'FIHI (PBC Q364)'!$G$1)-SUMIFS('SOC Detail Cap Acct'!S:S,'SOC Detail Cap Acct'!K:K,'FIHI (PBC Q364)'!B29,'SOC Detail Cap Acct'!H:H,'FIHI (PBC Q364)'!$C$1,'SOC Detail Cap Acct'!R:R,'FIHI (PBC Q364)'!$G$2)</f>
        <v>0</v>
      </c>
      <c r="H29" s="9" t="s">
        <v>11</v>
      </c>
      <c r="I29" s="8">
        <f>-SUMIFS('SOC Detail Expenses'!S:S,'SOC Detail Expenses'!K:K,'FIHI (PBC Q364)'!B29,'SOC Detail Expenses'!H:H,'FIHI (PBC Q364)'!$C$1)</f>
        <v>0</v>
      </c>
      <c r="J29" s="8">
        <f>-SUMIFS('SOC Detail Mgmt Fees'!S:S,'SOC Detail Mgmt Fees'!K:K,'FIHI (PBC Q364)'!B29,'SOC Detail Mgmt Fees'!H:H,'FIHI (PBC Q364)'!$C$1)</f>
        <v>0</v>
      </c>
      <c r="K29" s="37">
        <f>-SUMIFS('SOC Detail Mgmt Fees'!S:S,'SOC Detail Mgmt Fees'!H:H,'FIHI (PBC Q364)'!$C$1,'SOC Detail Mgmt Fees'!R:R,'FIHI (PBC Q364)'!$K$1,'SOC Detail Mgmt Fees'!K:K,'FIHI (PBC Q364)'!B29)</f>
        <v>0</v>
      </c>
      <c r="L29" s="26"/>
      <c r="M29" s="26"/>
      <c r="N29" s="56" t="e">
        <f t="shared" si="4"/>
        <v>#DIV/0!</v>
      </c>
      <c r="O29" s="57" t="e">
        <f t="shared" si="5"/>
        <v>#DIV/0!</v>
      </c>
      <c r="P29" s="57" t="e">
        <f t="shared" si="6"/>
        <v>#DIV/0!</v>
      </c>
      <c r="Q29" s="27">
        <f t="shared" si="7"/>
        <v>0</v>
      </c>
      <c r="R29" s="63" t="e">
        <f t="shared" si="8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Q364)'!B30,'SOC Detail Cap Acct'!H:H,'FIHI (PBC Q364)'!$C$1,'SOC Detail Cap Acct'!R:R,'FIHI (PBC Q364)'!$E$1)+SUMIFS('SOC Detail Cap Acct'!S:S,'SOC Detail Cap Acct'!K:K,'FIHI (PBC Q364)'!B30,'SOC Detail Cap Acct'!H:H,'FIHI (PBC Q364)'!$C$1,'SOC Detail Cap Acct'!R:R,'FIHI (PBC Q364)'!$E$2)+SUMIFS('SOC Detail Cap Acct'!S:S,'SOC Detail Cap Acct'!K:K,'FIHI (PBC Q364)'!B30,'SOC Detail Cap Acct'!H:H,'FIHI (PBC Q364)'!$C$1,'SOC Detail Cap Acct'!R:R,'FIHI (PBC Q364)'!$E$3)</f>
        <v>0</v>
      </c>
      <c r="F30" s="8" t="s">
        <v>11</v>
      </c>
      <c r="G30" s="7">
        <f>SUMIFS('SOC Detail Cap Acct'!S:S,'SOC Detail Cap Acct'!K:K,'FIHI (PBC Q364)'!B30,'SOC Detail Cap Acct'!H:H,'FIHI (PBC Q364)'!$C$1,'SOC Detail Cap Acct'!R:R,'FIHI (PBC Q364)'!$G$1)-SUMIFS('SOC Detail Cap Acct'!S:S,'SOC Detail Cap Acct'!K:K,'FIHI (PBC Q364)'!B30,'SOC Detail Cap Acct'!H:H,'FIHI (PBC Q364)'!$C$1,'SOC Detail Cap Acct'!R:R,'FIHI (PBC Q364)'!$G$2)</f>
        <v>0</v>
      </c>
      <c r="H30" s="9" t="s">
        <v>11</v>
      </c>
      <c r="I30" s="8">
        <f>-SUMIFS('SOC Detail Expenses'!S:S,'SOC Detail Expenses'!K:K,'FIHI (PBC Q364)'!B30,'SOC Detail Expenses'!H:H,'FIHI (PBC Q364)'!$C$1)</f>
        <v>0</v>
      </c>
      <c r="J30" s="8">
        <f>-SUMIFS('SOC Detail Mgmt Fees'!S:S,'SOC Detail Mgmt Fees'!K:K,'FIHI (PBC Q364)'!B30,'SOC Detail Mgmt Fees'!H:H,'FIHI (PBC Q364)'!$C$1)</f>
        <v>0</v>
      </c>
      <c r="K30" s="37">
        <f>-SUMIFS('SOC Detail Mgmt Fees'!S:S,'SOC Detail Mgmt Fees'!H:H,'FIHI (PBC Q364)'!$C$1,'SOC Detail Mgmt Fees'!R:R,'FIHI (PBC Q364)'!$K$1,'SOC Detail Mgmt Fees'!K:K,'FIHI (PBC Q364)'!B30)</f>
        <v>0</v>
      </c>
      <c r="L30" s="26"/>
      <c r="M30" s="26"/>
      <c r="N30" s="56" t="e">
        <f t="shared" si="4"/>
        <v>#DIV/0!</v>
      </c>
      <c r="O30" s="57" t="e">
        <f t="shared" si="5"/>
        <v>#DIV/0!</v>
      </c>
      <c r="P30" s="57" t="e">
        <f t="shared" si="6"/>
        <v>#DIV/0!</v>
      </c>
      <c r="Q30" s="27">
        <f t="shared" si="7"/>
        <v>0</v>
      </c>
      <c r="R30" s="63" t="e">
        <f t="shared" si="8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Q364)'!B31,'SOC Detail Cap Acct'!H:H,'FIHI (PBC Q364)'!$C$1,'SOC Detail Cap Acct'!R:R,'FIHI (PBC Q364)'!$E$1)+SUMIFS('SOC Detail Cap Acct'!S:S,'SOC Detail Cap Acct'!K:K,'FIHI (PBC Q364)'!B31,'SOC Detail Cap Acct'!H:H,'FIHI (PBC Q364)'!$C$1,'SOC Detail Cap Acct'!R:R,'FIHI (PBC Q364)'!$E$2)+SUMIFS('SOC Detail Cap Acct'!S:S,'SOC Detail Cap Acct'!K:K,'FIHI (PBC Q364)'!B31,'SOC Detail Cap Acct'!H:H,'FIHI (PBC Q364)'!$C$1,'SOC Detail Cap Acct'!R:R,'FIHI (PBC Q364)'!$E$3)</f>
        <v>0</v>
      </c>
      <c r="F31" s="8" t="s">
        <v>11</v>
      </c>
      <c r="G31" s="7">
        <f>SUMIFS('SOC Detail Cap Acct'!S:S,'SOC Detail Cap Acct'!K:K,'FIHI (PBC Q364)'!B31,'SOC Detail Cap Acct'!H:H,'FIHI (PBC Q364)'!$C$1,'SOC Detail Cap Acct'!R:R,'FIHI (PBC Q364)'!$G$1)-SUMIFS('SOC Detail Cap Acct'!S:S,'SOC Detail Cap Acct'!K:K,'FIHI (PBC Q364)'!B31,'SOC Detail Cap Acct'!H:H,'FIHI (PBC Q364)'!$C$1,'SOC Detail Cap Acct'!R:R,'FIHI (PBC Q364)'!$G$2)</f>
        <v>0</v>
      </c>
      <c r="H31" s="9" t="s">
        <v>11</v>
      </c>
      <c r="I31" s="8">
        <f>-SUMIFS('SOC Detail Expenses'!S:S,'SOC Detail Expenses'!K:K,'FIHI (PBC Q364)'!B31,'SOC Detail Expenses'!H:H,'FIHI (PBC Q364)'!$C$1)</f>
        <v>0</v>
      </c>
      <c r="J31" s="8">
        <f>-SUMIFS('SOC Detail Mgmt Fees'!S:S,'SOC Detail Mgmt Fees'!K:K,'FIHI (PBC Q364)'!B31,'SOC Detail Mgmt Fees'!H:H,'FIHI (PBC Q364)'!$C$1)</f>
        <v>0</v>
      </c>
      <c r="K31" s="37">
        <f>-SUMIFS('SOC Detail Mgmt Fees'!S:S,'SOC Detail Mgmt Fees'!H:H,'FIHI (PBC Q364)'!$C$1,'SOC Detail Mgmt Fees'!R:R,'FIHI (PBC Q364)'!$K$1,'SOC Detail Mgmt Fees'!K:K,'FIHI (PBC Q364)'!B31)</f>
        <v>0</v>
      </c>
      <c r="L31" s="26"/>
      <c r="M31" s="26"/>
      <c r="N31" s="56" t="e">
        <f t="shared" si="4"/>
        <v>#DIV/0!</v>
      </c>
      <c r="O31" s="57" t="e">
        <f t="shared" si="5"/>
        <v>#DIV/0!</v>
      </c>
      <c r="P31" s="57" t="e">
        <f t="shared" si="6"/>
        <v>#DIV/0!</v>
      </c>
      <c r="Q31" s="27">
        <f t="shared" si="7"/>
        <v>0</v>
      </c>
      <c r="R31" s="63" t="e">
        <f t="shared" si="8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Q364)'!B32,'SOC Detail Cap Acct'!H:H,'FIHI (PBC Q364)'!$C$1,'SOC Detail Cap Acct'!R:R,'FIHI (PBC Q364)'!$E$1)+SUMIFS('SOC Detail Cap Acct'!S:S,'SOC Detail Cap Acct'!K:K,'FIHI (PBC Q364)'!B32,'SOC Detail Cap Acct'!H:H,'FIHI (PBC Q364)'!$C$1,'SOC Detail Cap Acct'!R:R,'FIHI (PBC Q364)'!$E$2)+SUMIFS('SOC Detail Cap Acct'!S:S,'SOC Detail Cap Acct'!K:K,'FIHI (PBC Q364)'!B32,'SOC Detail Cap Acct'!H:H,'FIHI (PBC Q364)'!$C$1,'SOC Detail Cap Acct'!R:R,'FIHI (PBC Q364)'!$E$3)</f>
        <v>0</v>
      </c>
      <c r="F32" s="8" t="s">
        <v>11</v>
      </c>
      <c r="G32" s="7">
        <f>SUMIFS('SOC Detail Cap Acct'!S:S,'SOC Detail Cap Acct'!K:K,'FIHI (PBC Q364)'!B32,'SOC Detail Cap Acct'!H:H,'FIHI (PBC Q364)'!$C$1,'SOC Detail Cap Acct'!R:R,'FIHI (PBC Q364)'!$G$1)-SUMIFS('SOC Detail Cap Acct'!S:S,'SOC Detail Cap Acct'!K:K,'FIHI (PBC Q364)'!B32,'SOC Detail Cap Acct'!H:H,'FIHI (PBC Q364)'!$C$1,'SOC Detail Cap Acct'!R:R,'FIHI (PBC Q364)'!$G$2)</f>
        <v>0</v>
      </c>
      <c r="H32" s="9" t="s">
        <v>11</v>
      </c>
      <c r="I32" s="8">
        <f>-SUMIFS('SOC Detail Expenses'!S:S,'SOC Detail Expenses'!K:K,'FIHI (PBC Q364)'!B32,'SOC Detail Expenses'!H:H,'FIHI (PBC Q364)'!$C$1)</f>
        <v>0</v>
      </c>
      <c r="J32" s="8">
        <f>-SUMIFS('SOC Detail Mgmt Fees'!S:S,'SOC Detail Mgmt Fees'!K:K,'FIHI (PBC Q364)'!B32,'SOC Detail Mgmt Fees'!H:H,'FIHI (PBC Q364)'!$C$1)</f>
        <v>0</v>
      </c>
      <c r="K32" s="37">
        <f>-SUMIFS('SOC Detail Mgmt Fees'!S:S,'SOC Detail Mgmt Fees'!H:H,'FIHI (PBC Q364)'!$C$1,'SOC Detail Mgmt Fees'!R:R,'FIHI (PBC Q364)'!$K$1,'SOC Detail Mgmt Fees'!K:K,'FIHI (PBC Q364)'!B32)</f>
        <v>0</v>
      </c>
      <c r="L32" s="26"/>
      <c r="M32" s="26"/>
      <c r="N32" s="56" t="e">
        <f t="shared" si="4"/>
        <v>#DIV/0!</v>
      </c>
      <c r="O32" s="57" t="e">
        <f t="shared" si="5"/>
        <v>#DIV/0!</v>
      </c>
      <c r="P32" s="57" t="e">
        <f t="shared" si="6"/>
        <v>#DIV/0!</v>
      </c>
      <c r="Q32" s="27">
        <f t="shared" si="7"/>
        <v>0</v>
      </c>
      <c r="R32" s="63" t="e">
        <f t="shared" si="8"/>
        <v>#DIV/0!</v>
      </c>
      <c r="S32" s="16"/>
    </row>
    <row r="33" spans="2:19" x14ac:dyDescent="0.25">
      <c r="C33" s="36"/>
      <c r="D33" s="3"/>
      <c r="E33" s="22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22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22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22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22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22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22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22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44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17243.239999999998</v>
      </c>
      <c r="J42" s="13">
        <f>SUM(J5:J41)</f>
        <v>102260.95999999999</v>
      </c>
      <c r="K42" s="13"/>
      <c r="L42" s="13"/>
      <c r="M42" s="13"/>
      <c r="N42" s="67" t="e">
        <f t="shared" ref="N42:R42" si="9">SUM(N5:N41)</f>
        <v>#DIV/0!</v>
      </c>
      <c r="O42" s="68" t="e">
        <f t="shared" si="9"/>
        <v>#DIV/0!</v>
      </c>
      <c r="P42" s="68" t="e">
        <f t="shared" si="9"/>
        <v>#DIV/0!</v>
      </c>
      <c r="Q42" s="69">
        <f t="shared" si="9"/>
        <v>2114691.9599999902</v>
      </c>
      <c r="R42" s="70" t="e">
        <f t="shared" si="9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Q364'!E:E,'Series Q364'!A:A,C46)</f>
        <v>16629.7</v>
      </c>
      <c r="H46" s="73">
        <f>ROUND(G46,-3)</f>
        <v>17000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Q364'!E:E,'Series Q364'!A:A,C47)</f>
        <v>13139540.036700001</v>
      </c>
      <c r="H47" s="73">
        <f>ROUND(G47,-3)</f>
        <v>13140000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Q364'!E:E,'Series Q364'!A:A,C48)</f>
        <v>64677.700000000004</v>
      </c>
      <c r="H48" s="73">
        <f>ROUND(G48,-3)</f>
        <v>65000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187491626.21669999</v>
      </c>
      <c r="H49" s="73">
        <f>ROUND(G49,-3)</f>
        <v>187492000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174287408.47999999</v>
      </c>
      <c r="H50" s="73">
        <f>ROUND(G50,-3)</f>
        <v>174287000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Q364'!E:E,'Series Q364'!A:A,C51)+SUMIFS('Series Q364'!E:E,'Series Q364'!A:A,B51)+SUMIFS('Series Q364'!E:E,'Series Q364'!A:A,A51)</f>
        <v>15613892.729999999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Q364'!E:E,'Series Q364'!A:A,C52)+SUMIFS('Series Q364'!E:E,'Series Q364'!A:A,B52)+SUMIFS('Series Q364'!E:E,'Series Q364'!A:A,A52)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28770062.466699999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15613892.729999999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Q364'!D:D,'Series Q364'!A:A,C55)+SUMIFS('Series Q364'!E:E,'Series Q364'!A:A,B55)+SUMIFS('Series Q364'!E:E,'Series Q364'!A:A,A55)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28753432.7667</v>
      </c>
      <c r="H56" s="73">
        <f>ROUND(G56,-3)</f>
        <v>28753000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158721563.75</v>
      </c>
      <c r="H57" s="73">
        <f>ROUND(G57,-3)</f>
        <v>158722000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142650912.78</v>
      </c>
      <c r="E60" s="169">
        <f t="shared" ref="E60:O60" si="10">_xlfn.XLOOKUP(E59,$D$5:$D$41,$G$5:$G$41)</f>
        <v>143295771.40000001</v>
      </c>
      <c r="F60" s="169">
        <f t="shared" si="10"/>
        <v>174287408.47999999</v>
      </c>
      <c r="G60" s="169" t="e">
        <f t="shared" si="10"/>
        <v>#N/A</v>
      </c>
      <c r="H60" s="169" t="e">
        <f t="shared" si="10"/>
        <v>#N/A</v>
      </c>
      <c r="I60" s="169" t="e">
        <f t="shared" si="10"/>
        <v>#N/A</v>
      </c>
      <c r="J60" s="169" t="e">
        <f t="shared" si="10"/>
        <v>#N/A</v>
      </c>
      <c r="K60" s="169" t="e">
        <f t="shared" si="10"/>
        <v>#N/A</v>
      </c>
      <c r="L60" s="169" t="e">
        <f t="shared" si="10"/>
        <v>#N/A</v>
      </c>
      <c r="M60" s="169" t="e">
        <f t="shared" si="10"/>
        <v>#N/A</v>
      </c>
      <c r="N60" s="169" t="e">
        <f t="shared" si="10"/>
        <v>#N/A</v>
      </c>
      <c r="O60" s="169" t="e">
        <f t="shared" si="10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142651000</v>
      </c>
      <c r="E61" s="74">
        <f t="shared" ref="E61:O61" si="11">ROUND(E60,-3)</f>
        <v>143296000</v>
      </c>
      <c r="F61" s="74">
        <f t="shared" si="11"/>
        <v>174287000</v>
      </c>
      <c r="G61" s="74" t="e">
        <f t="shared" si="11"/>
        <v>#N/A</v>
      </c>
      <c r="H61" s="74" t="e">
        <f t="shared" si="11"/>
        <v>#N/A</v>
      </c>
      <c r="I61" s="74" t="e">
        <f t="shared" si="11"/>
        <v>#N/A</v>
      </c>
      <c r="J61" s="74" t="e">
        <f t="shared" si="11"/>
        <v>#N/A</v>
      </c>
      <c r="K61" s="74" t="e">
        <f t="shared" si="11"/>
        <v>#N/A</v>
      </c>
      <c r="L61" s="74" t="e">
        <f t="shared" si="11"/>
        <v>#N/A</v>
      </c>
      <c r="M61" s="74" t="e">
        <f t="shared" si="11"/>
        <v>#N/A</v>
      </c>
      <c r="N61" s="74" t="e">
        <f t="shared" si="11"/>
        <v>#N/A</v>
      </c>
      <c r="O61" s="74" t="e">
        <f t="shared" si="11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2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B8BF-B92A-4415-ADD0-96D707A1E515}">
  <dimension ref="A1:X111"/>
  <sheetViews>
    <sheetView zoomScale="80" zoomScaleNormal="80" workbookViewId="0"/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5.7109375" bestFit="1" customWidth="1"/>
    <col min="4" max="4" width="14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351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346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2YIG)'!B5,'SOC Detail Cap Acct'!H:H,'FIHI (PBC 2YIG)'!$C$1,'SOC Detail Cap Acct'!R:R,'FIHI (PBC 2YIG)'!$E$1)+SUMIFS('SOC Detail Cap Acct'!S:S,'SOC Detail Cap Acct'!K:K,'FIHI (PBC 2YIG)'!B5,'SOC Detail Cap Acct'!H:H,'FIHI (PBC 2YIG)'!$C$1,'SOC Detail Cap Acct'!R:R,'FIHI (PBC 2YIG)'!$E$2)+SUMIFS('SOC Detail Cap Acct'!S:S,'SOC Detail Cap Acct'!K:K,'FIHI (PBC 2YIG)'!B5,'SOC Detail Cap Acct'!H:H,'FIHI (PBC 2YIG)'!$C$1,'SOC Detail Cap Acct'!R:R,'FIHI (PBC 2YIG)'!$E$3)</f>
        <v>87053375.159999996</v>
      </c>
      <c r="F5" s="33" t="s">
        <v>11</v>
      </c>
      <c r="G5" s="32">
        <f>SUMIFS('SOC Detail Cap Acct'!S:S,'SOC Detail Cap Acct'!K:K,'FIHI (PBC 2YIG)'!B5,'SOC Detail Cap Acct'!H:H,'FIHI (PBC 2YIG)'!$C$1,'SOC Detail Cap Acct'!R:R,'FIHI (PBC 2YIG)'!$G$1)-SUMIFS('SOC Detail Cap Acct'!S:S,'SOC Detail Cap Acct'!K:K,'FIHI (PBC 2YIG)'!B5,'SOC Detail Cap Acct'!H:H,'FIHI (PBC 2YIG)'!$C$1,'SOC Detail Cap Acct'!R:R,'FIHI (PBC 2YIG)'!$G$2)</f>
        <v>87415260.530000001</v>
      </c>
      <c r="H5" s="34" t="s">
        <v>11</v>
      </c>
      <c r="I5" s="33">
        <f>-SUMIFS('SOC Detail Expenses'!S:S,'SOC Detail Expenses'!K:K,'FIHI (PBC 2YIG)'!B5,'SOC Detail Expenses'!H:H,'FIHI (PBC 2YIG)'!$C$1)</f>
        <v>-195777.07999999996</v>
      </c>
      <c r="J5" s="33">
        <f>-SUMIFS('SOC Detail Mgmt Fees'!S:S,'SOC Detail Mgmt Fees'!K:K,'FIHI (PBC 2YIG)'!B5,'SOC Detail Mgmt Fees'!H:H,'FIHI (PBC 2YIG)'!$C$1)</f>
        <v>12991.44</v>
      </c>
      <c r="K5" s="35">
        <f>-SUMIFS('SOC Detail Mgmt Fees'!S:S,'SOC Detail Mgmt Fees'!H:H,'FIHI (PBC 2YIG)'!$C$1,'SOC Detail Mgmt Fees'!R:R,'FIHI (PBC 2YIG)'!$K$1,'SOC Detail Mgmt Fees'!K:K,'FIHI (PBC 2YIG)'!B5)</f>
        <v>12991.44</v>
      </c>
      <c r="L5" s="26"/>
      <c r="M5" s="26"/>
      <c r="N5" s="54">
        <f t="shared" ref="N5:N21" si="0">+G5/E5-1</f>
        <v>4.1570515713478251E-3</v>
      </c>
      <c r="O5" s="55">
        <f t="shared" ref="O5:O21" si="1">(J5+I5)/E5</f>
        <v>-2.0996961882758544E-3</v>
      </c>
      <c r="P5" s="55">
        <f t="shared" ref="P5:P21" si="2">(K5+I5)/E5</f>
        <v>-2.0996961882758544E-3</v>
      </c>
      <c r="Q5" s="28">
        <f t="shared" ref="Q5:Q21" si="3">+G5-E5+J5+I5</f>
        <v>179099.73000000481</v>
      </c>
      <c r="R5" s="62">
        <f t="shared" ref="R5:R21" si="4">+Q5/E5</f>
        <v>2.0573553830719139E-3</v>
      </c>
      <c r="S5" s="16"/>
      <c r="T5" t="s">
        <v>375</v>
      </c>
      <c r="U5" s="51">
        <f t="shared" ref="U5:U16" si="5">SUMIF($A$5:$A$41,T5,$R$5:$R$41)</f>
        <v>5.312170450681223E-3</v>
      </c>
      <c r="V5" s="51">
        <f t="shared" ref="V5:V16" si="6">SUMIF($A$5:$A$41,T5,$N$5:$N$41)</f>
        <v>7.0091422453570917E-3</v>
      </c>
      <c r="W5" s="109">
        <f t="shared" ref="W5:W16" si="7">1+U5</f>
        <v>1.0053121704506813</v>
      </c>
      <c r="X5" s="109">
        <f t="shared" ref="X5:X16" si="8">1+V5</f>
        <v>1.0070091422453571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2YIG)'!B6,'SOC Detail Cap Acct'!H:H,'FIHI (PBC 2YIG)'!$C$1,'SOC Detail Cap Acct'!R:R,'FIHI (PBC 2YIG)'!$E$1)+SUMIFS('SOC Detail Cap Acct'!S:S,'SOC Detail Cap Acct'!K:K,'FIHI (PBC 2YIG)'!B6,'SOC Detail Cap Acct'!H:H,'FIHI (PBC 2YIG)'!$C$1,'SOC Detail Cap Acct'!R:R,'FIHI (PBC 2YIG)'!$E$2)+SUMIFS('SOC Detail Cap Acct'!S:S,'SOC Detail Cap Acct'!K:K,'FIHI (PBC 2YIG)'!B6,'SOC Detail Cap Acct'!H:H,'FIHI (PBC 2YIG)'!$C$1,'SOC Detail Cap Acct'!R:R,'FIHI (PBC 2YIG)'!$E$3)</f>
        <v>87415260.530000001</v>
      </c>
      <c r="F6" s="8" t="s">
        <v>11</v>
      </c>
      <c r="G6" s="7">
        <f>SUMIFS('SOC Detail Cap Acct'!S:S,'SOC Detail Cap Acct'!K:K,'FIHI (PBC 2YIG)'!B6,'SOC Detail Cap Acct'!H:H,'FIHI (PBC 2YIG)'!$C$1,'SOC Detail Cap Acct'!R:R,'FIHI (PBC 2YIG)'!$G$1)-SUMIFS('SOC Detail Cap Acct'!S:S,'SOC Detail Cap Acct'!K:K,'FIHI (PBC 2YIG)'!B6,'SOC Detail Cap Acct'!H:H,'FIHI (PBC 2YIG)'!$C$1,'SOC Detail Cap Acct'!R:R,'FIHI (PBC 2YIG)'!$G$2)</f>
        <v>87654659.189999998</v>
      </c>
      <c r="H6" s="9" t="s">
        <v>11</v>
      </c>
      <c r="I6" s="8">
        <f>-SUMIFS('SOC Detail Expenses'!S:S,'SOC Detail Expenses'!K:K,'FIHI (PBC 2YIG)'!B6,'SOC Detail Expenses'!H:H,'FIHI (PBC 2YIG)'!$C$1)</f>
        <v>-143434.43000000002</v>
      </c>
      <c r="J6" s="8">
        <f>-SUMIFS('SOC Detail Mgmt Fees'!S:S,'SOC Detail Mgmt Fees'!K:K,'FIHI (PBC 2YIG)'!B6,'SOC Detail Mgmt Fees'!H:H,'FIHI (PBC 2YIG)'!$C$1)</f>
        <v>7578.33</v>
      </c>
      <c r="K6" s="37">
        <f>-SUMIFS('SOC Detail Mgmt Fees'!S:S,'SOC Detail Mgmt Fees'!H:H,'FIHI (PBC 2YIG)'!$C$1,'SOC Detail Mgmt Fees'!R:R,'FIHI (PBC 2YIG)'!$K$1,'SOC Detail Mgmt Fees'!K:K,'FIHI (PBC 2YIG)'!B6)</f>
        <v>7578.33</v>
      </c>
      <c r="L6" s="26"/>
      <c r="M6" s="26"/>
      <c r="N6" s="56">
        <f t="shared" si="0"/>
        <v>2.7386369216144679E-3</v>
      </c>
      <c r="O6" s="57">
        <f t="shared" si="1"/>
        <v>-1.5541462574875659E-3</v>
      </c>
      <c r="P6" s="57">
        <f t="shared" si="2"/>
        <v>-1.5541462574875659E-3</v>
      </c>
      <c r="Q6" s="27">
        <f t="shared" si="3"/>
        <v>103542.55999999639</v>
      </c>
      <c r="R6" s="63">
        <f t="shared" si="4"/>
        <v>1.1844906641267936E-3</v>
      </c>
      <c r="S6" s="16"/>
      <c r="T6" t="s">
        <v>376</v>
      </c>
      <c r="U6" s="51">
        <f t="shared" si="5"/>
        <v>4.8942269931465873E-3</v>
      </c>
      <c r="V6" s="51">
        <f t="shared" si="6"/>
        <v>-5.9203629113364631E-3</v>
      </c>
      <c r="W6" s="109">
        <f t="shared" si="7"/>
        <v>1.0048942269931467</v>
      </c>
      <c r="X6" s="109">
        <f t="shared" si="8"/>
        <v>0.99407963708866354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2YIG)'!B7,'SOC Detail Cap Acct'!H:H,'FIHI (PBC 2YIG)'!$C$1,'SOC Detail Cap Acct'!R:R,'FIHI (PBC 2YIG)'!$E$1)+SUMIFS('SOC Detail Cap Acct'!S:S,'SOC Detail Cap Acct'!K:K,'FIHI (PBC 2YIG)'!B7,'SOC Detail Cap Acct'!H:H,'FIHI (PBC 2YIG)'!$C$1,'SOC Detail Cap Acct'!R:R,'FIHI (PBC 2YIG)'!$E$2)+SUMIFS('SOC Detail Cap Acct'!S:S,'SOC Detail Cap Acct'!K:K,'FIHI (PBC 2YIG)'!B7,'SOC Detail Cap Acct'!H:H,'FIHI (PBC 2YIG)'!$C$1,'SOC Detail Cap Acct'!R:R,'FIHI (PBC 2YIG)'!$E$3)</f>
        <v>87654659.189999998</v>
      </c>
      <c r="F7" s="8" t="s">
        <v>11</v>
      </c>
      <c r="G7" s="7">
        <f>SUMIFS('SOC Detail Cap Acct'!S:S,'SOC Detail Cap Acct'!K:K,'FIHI (PBC 2YIG)'!B7,'SOC Detail Cap Acct'!H:H,'FIHI (PBC 2YIG)'!$C$1,'SOC Detail Cap Acct'!R:R,'FIHI (PBC 2YIG)'!$G$1)-SUMIFS('SOC Detail Cap Acct'!S:S,'SOC Detail Cap Acct'!K:K,'FIHI (PBC 2YIG)'!B7,'SOC Detail Cap Acct'!H:H,'FIHI (PBC 2YIG)'!$C$1,'SOC Detail Cap Acct'!R:R,'FIHI (PBC 2YIG)'!$G$2)</f>
        <v>87664603.939999998</v>
      </c>
      <c r="H7" s="9" t="s">
        <v>11</v>
      </c>
      <c r="I7" s="8">
        <f>-SUMIFS('SOC Detail Expenses'!S:S,'SOC Detail Expenses'!K:K,'FIHI (PBC 2YIG)'!B7,'SOC Detail Expenses'!H:H,'FIHI (PBC 2YIG)'!$C$1)</f>
        <v>165033.10999999999</v>
      </c>
      <c r="J7" s="8">
        <f>-SUMIFS('SOC Detail Mgmt Fees'!S:S,'SOC Detail Mgmt Fees'!K:K,'FIHI (PBC 2YIG)'!B7,'SOC Detail Mgmt Fees'!H:H,'FIHI (PBC 2YIG)'!$C$1)</f>
        <v>6495.7199999999993</v>
      </c>
      <c r="K7" s="37">
        <f>-SUMIFS('SOC Detail Mgmt Fees'!S:S,'SOC Detail Mgmt Fees'!H:H,'FIHI (PBC 2YIG)'!$C$1,'SOC Detail Mgmt Fees'!R:R,'FIHI (PBC 2YIG)'!$K$1,'SOC Detail Mgmt Fees'!K:K,'FIHI (PBC 2YIG)'!B7)</f>
        <v>21628.23</v>
      </c>
      <c r="L7" s="26"/>
      <c r="M7" s="26"/>
      <c r="N7" s="56">
        <f t="shared" si="0"/>
        <v>1.1345375239479871E-4</v>
      </c>
      <c r="O7" s="57">
        <f t="shared" si="1"/>
        <v>1.9568706510876342E-3</v>
      </c>
      <c r="P7" s="57">
        <f t="shared" si="2"/>
        <v>2.1295084793541137E-3</v>
      </c>
      <c r="Q7" s="27">
        <f t="shared" si="3"/>
        <v>181473.58</v>
      </c>
      <c r="R7" s="63">
        <f t="shared" si="4"/>
        <v>2.0703244034825162E-3</v>
      </c>
      <c r="S7" s="16"/>
      <c r="T7" t="s">
        <v>377</v>
      </c>
      <c r="U7" s="51">
        <f t="shared" si="5"/>
        <v>5.5258646457259685E-3</v>
      </c>
      <c r="V7" s="51">
        <f t="shared" si="6"/>
        <v>1.727893105830236E-2</v>
      </c>
      <c r="W7" s="109">
        <f t="shared" si="7"/>
        <v>1.0055258646457259</v>
      </c>
      <c r="X7" s="109">
        <f t="shared" si="8"/>
        <v>1.0172789310583024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2YIG)'!B8,'SOC Detail Cap Acct'!H:H,'FIHI (PBC 2YIG)'!$C$1,'SOC Detail Cap Acct'!R:R,'FIHI (PBC 2YIG)'!$E$1)+SUMIFS('SOC Detail Cap Acct'!S:S,'SOC Detail Cap Acct'!K:K,'FIHI (PBC 2YIG)'!B8,'SOC Detail Cap Acct'!H:H,'FIHI (PBC 2YIG)'!$C$1,'SOC Detail Cap Acct'!R:R,'FIHI (PBC 2YIG)'!$E$2)+SUMIFS('SOC Detail Cap Acct'!S:S,'SOC Detail Cap Acct'!K:K,'FIHI (PBC 2YIG)'!B8,'SOC Detail Cap Acct'!H:H,'FIHI (PBC 2YIG)'!$C$1,'SOC Detail Cap Acct'!R:R,'FIHI (PBC 2YIG)'!$E$3)</f>
        <v>87664603.939999998</v>
      </c>
      <c r="F8" s="8" t="s">
        <v>11</v>
      </c>
      <c r="G8" s="7">
        <f>SUMIFS('SOC Detail Cap Acct'!S:S,'SOC Detail Cap Acct'!K:K,'FIHI (PBC 2YIG)'!B8,'SOC Detail Cap Acct'!H:H,'FIHI (PBC 2YIG)'!$C$1,'SOC Detail Cap Acct'!R:R,'FIHI (PBC 2YIG)'!$G$1)-SUMIFS('SOC Detail Cap Acct'!S:S,'SOC Detail Cap Acct'!K:K,'FIHI (PBC 2YIG)'!B8,'SOC Detail Cap Acct'!H:H,'FIHI (PBC 2YIG)'!$C$1,'SOC Detail Cap Acct'!R:R,'FIHI (PBC 2YIG)'!$G$2)</f>
        <v>87486432.069999993</v>
      </c>
      <c r="H8" s="9" t="s">
        <v>11</v>
      </c>
      <c r="I8" s="8">
        <f>-SUMIFS('SOC Detail Expenses'!S:S,'SOC Detail Expenses'!K:K,'FIHI (PBC 2YIG)'!B8,'SOC Detail Expenses'!H:H,'FIHI (PBC 2YIG)'!$C$1)</f>
        <v>310999.06999999995</v>
      </c>
      <c r="J8" s="8">
        <f>-SUMIFS('SOC Detail Mgmt Fees'!S:S,'SOC Detail Mgmt Fees'!K:K,'FIHI (PBC 2YIG)'!B8,'SOC Detail Mgmt Fees'!H:H,'FIHI (PBC 2YIG)'!$C$1)</f>
        <v>4871.79</v>
      </c>
      <c r="K8" s="37">
        <f>-SUMIFS('SOC Detail Mgmt Fees'!S:S,'SOC Detail Mgmt Fees'!H:H,'FIHI (PBC 2YIG)'!$C$1,'SOC Detail Mgmt Fees'!R:R,'FIHI (PBC 2YIG)'!$K$1,'SOC Detail Mgmt Fees'!K:K,'FIHI (PBC 2YIG)'!B8)</f>
        <v>9743.58</v>
      </c>
      <c r="L8" s="26"/>
      <c r="M8" s="26"/>
      <c r="N8" s="56">
        <f t="shared" si="0"/>
        <v>-2.0324265666215036E-3</v>
      </c>
      <c r="O8" s="57">
        <f t="shared" si="1"/>
        <v>3.6031744376121338E-3</v>
      </c>
      <c r="P8" s="57">
        <f t="shared" si="2"/>
        <v>3.6587474942512124E-3</v>
      </c>
      <c r="Q8" s="27">
        <f t="shared" si="3"/>
        <v>137698.98999999519</v>
      </c>
      <c r="R8" s="63">
        <f t="shared" si="4"/>
        <v>1.5707478709906689E-3</v>
      </c>
      <c r="S8" s="16"/>
      <c r="T8" t="s">
        <v>378</v>
      </c>
      <c r="U8" s="51">
        <f t="shared" si="5"/>
        <v>0</v>
      </c>
      <c r="V8" s="51">
        <f t="shared" si="6"/>
        <v>0</v>
      </c>
      <c r="W8" s="109">
        <f t="shared" si="7"/>
        <v>1</v>
      </c>
      <c r="X8" s="109">
        <f t="shared" si="8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2YIG)'!B9,'SOC Detail Cap Acct'!H:H,'FIHI (PBC 2YIG)'!$C$1,'SOC Detail Cap Acct'!R:R,'FIHI (PBC 2YIG)'!$E$1)+SUMIFS('SOC Detail Cap Acct'!S:S,'SOC Detail Cap Acct'!K:K,'FIHI (PBC 2YIG)'!B9,'SOC Detail Cap Acct'!H:H,'FIHI (PBC 2YIG)'!$C$1,'SOC Detail Cap Acct'!R:R,'FIHI (PBC 2YIG)'!$E$2)+SUMIFS('SOC Detail Cap Acct'!S:S,'SOC Detail Cap Acct'!K:K,'FIHI (PBC 2YIG)'!B9,'SOC Detail Cap Acct'!H:H,'FIHI (PBC 2YIG)'!$C$1,'SOC Detail Cap Acct'!R:R,'FIHI (PBC 2YIG)'!$E$3)</f>
        <v>87486432.069999993</v>
      </c>
      <c r="F9" s="8" t="s">
        <v>11</v>
      </c>
      <c r="G9" s="7">
        <f>SUMIFS('SOC Detail Cap Acct'!S:S,'SOC Detail Cap Acct'!K:K,'FIHI (PBC 2YIG)'!B9,'SOC Detail Cap Acct'!H:H,'FIHI (PBC 2YIG)'!$C$1,'SOC Detail Cap Acct'!R:R,'FIHI (PBC 2YIG)'!$G$1)-SUMIFS('SOC Detail Cap Acct'!S:S,'SOC Detail Cap Acct'!K:K,'FIHI (PBC 2YIG)'!B9,'SOC Detail Cap Acct'!H:H,'FIHI (PBC 2YIG)'!$C$1,'SOC Detail Cap Acct'!R:R,'FIHI (PBC 2YIG)'!$G$2)</f>
        <v>87300561.469999999</v>
      </c>
      <c r="H9" s="9" t="s">
        <v>11</v>
      </c>
      <c r="I9" s="8">
        <f>-SUMIFS('SOC Detail Expenses'!S:S,'SOC Detail Expenses'!K:K,'FIHI (PBC 2YIG)'!B9,'SOC Detail Expenses'!H:H,'FIHI (PBC 2YIG)'!$C$1)</f>
        <v>289400.62999999995</v>
      </c>
      <c r="J9" s="8">
        <f>-SUMIFS('SOC Detail Mgmt Fees'!S:S,'SOC Detail Mgmt Fees'!K:K,'FIHI (PBC 2YIG)'!B9,'SOC Detail Mgmt Fees'!H:H,'FIHI (PBC 2YIG)'!$C$1)</f>
        <v>3789.17</v>
      </c>
      <c r="K9" s="37">
        <f>-SUMIFS('SOC Detail Mgmt Fees'!S:S,'SOC Detail Mgmt Fees'!H:H,'FIHI (PBC 2YIG)'!$C$1,'SOC Detail Mgmt Fees'!R:R,'FIHI (PBC 2YIG)'!$K$1,'SOC Detail Mgmt Fees'!K:K,'FIHI (PBC 2YIG)'!B9)</f>
        <v>7578.34</v>
      </c>
      <c r="L9" s="26"/>
      <c r="M9" s="26"/>
      <c r="N9" s="56">
        <f t="shared" si="0"/>
        <v>-2.1245648679703022E-3</v>
      </c>
      <c r="O9" s="57">
        <f t="shared" si="1"/>
        <v>3.351260224733039E-3</v>
      </c>
      <c r="P9" s="57">
        <f t="shared" si="2"/>
        <v>3.3945717407058043E-3</v>
      </c>
      <c r="Q9" s="27">
        <f t="shared" si="3"/>
        <v>107319.20000000592</v>
      </c>
      <c r="R9" s="63">
        <f t="shared" si="4"/>
        <v>1.2266953567627178E-3</v>
      </c>
      <c r="S9" s="16"/>
      <c r="T9" t="s">
        <v>379</v>
      </c>
      <c r="U9" s="51">
        <f t="shared" si="5"/>
        <v>0</v>
      </c>
      <c r="V9" s="51">
        <f t="shared" si="6"/>
        <v>0</v>
      </c>
      <c r="W9" s="109">
        <f t="shared" si="7"/>
        <v>1</v>
      </c>
      <c r="X9" s="109">
        <f t="shared" si="8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2YIG)'!B10,'SOC Detail Cap Acct'!H:H,'FIHI (PBC 2YIG)'!$C$1,'SOC Detail Cap Acct'!R:R,'FIHI (PBC 2YIG)'!$E$1)+SUMIFS('SOC Detail Cap Acct'!S:S,'SOC Detail Cap Acct'!K:K,'FIHI (PBC 2YIG)'!B10,'SOC Detail Cap Acct'!H:H,'FIHI (PBC 2YIG)'!$C$1,'SOC Detail Cap Acct'!R:R,'FIHI (PBC 2YIG)'!$E$2)+SUMIFS('SOC Detail Cap Acct'!S:S,'SOC Detail Cap Acct'!K:K,'FIHI (PBC 2YIG)'!B10,'SOC Detail Cap Acct'!H:H,'FIHI (PBC 2YIG)'!$C$1,'SOC Detail Cap Acct'!R:R,'FIHI (PBC 2YIG)'!$E$3)</f>
        <v>87300561.469999999</v>
      </c>
      <c r="F10" s="8" t="s">
        <v>11</v>
      </c>
      <c r="G10" s="7">
        <f>SUMIFS('SOC Detail Cap Acct'!S:S,'SOC Detail Cap Acct'!K:K,'FIHI (PBC 2YIG)'!B10,'SOC Detail Cap Acct'!H:H,'FIHI (PBC 2YIG)'!$C$1,'SOC Detail Cap Acct'!R:R,'FIHI (PBC 2YIG)'!$G$1)-SUMIFS('SOC Detail Cap Acct'!S:S,'SOC Detail Cap Acct'!K:K,'FIHI (PBC 2YIG)'!B10,'SOC Detail Cap Acct'!H:H,'FIHI (PBC 2YIG)'!$C$1,'SOC Detail Cap Acct'!R:R,'FIHI (PBC 2YIG)'!$G$2)</f>
        <v>87146618.150000006</v>
      </c>
      <c r="H10" s="9" t="s">
        <v>11</v>
      </c>
      <c r="I10" s="8">
        <f>-SUMIFS('SOC Detail Expenses'!S:S,'SOC Detail Expenses'!K:K,'FIHI (PBC 2YIG)'!B10,'SOC Detail Expenses'!H:H,'FIHI (PBC 2YIG)'!$C$1)</f>
        <v>330498</v>
      </c>
      <c r="J10" s="8">
        <f>-SUMIFS('SOC Detail Mgmt Fees'!S:S,'SOC Detail Mgmt Fees'!K:K,'FIHI (PBC 2YIG)'!B10,'SOC Detail Mgmt Fees'!H:H,'FIHI (PBC 2YIG)'!$C$1)</f>
        <v>6495.72</v>
      </c>
      <c r="K10" s="37">
        <f>-SUMIFS('SOC Detail Mgmt Fees'!S:S,'SOC Detail Mgmt Fees'!H:H,'FIHI (PBC 2YIG)'!$C$1,'SOC Detail Mgmt Fees'!R:R,'FIHI (PBC 2YIG)'!$K$1,'SOC Detail Mgmt Fees'!K:K,'FIHI (PBC 2YIG)'!B10)</f>
        <v>12991.44</v>
      </c>
      <c r="L10" s="26"/>
      <c r="M10" s="26"/>
      <c r="N10" s="56">
        <f t="shared" si="0"/>
        <v>-1.7633714767446573E-3</v>
      </c>
      <c r="O10" s="57">
        <f t="shared" si="1"/>
        <v>3.8601552421378715E-3</v>
      </c>
      <c r="P10" s="57">
        <f t="shared" si="2"/>
        <v>3.9345616364453379E-3</v>
      </c>
      <c r="Q10" s="27">
        <f t="shared" si="3"/>
        <v>183050.40000000715</v>
      </c>
      <c r="R10" s="63">
        <f t="shared" si="4"/>
        <v>2.0967837653932003E-3</v>
      </c>
      <c r="S10" s="16"/>
      <c r="T10" t="s">
        <v>380</v>
      </c>
      <c r="U10" s="51">
        <f t="shared" si="5"/>
        <v>0</v>
      </c>
      <c r="V10" s="51">
        <f t="shared" si="6"/>
        <v>0</v>
      </c>
      <c r="W10" s="109">
        <f t="shared" si="7"/>
        <v>1</v>
      </c>
      <c r="X10" s="109">
        <f t="shared" si="8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2YIG)'!B11,'SOC Detail Cap Acct'!H:H,'FIHI (PBC 2YIG)'!$C$1,'SOC Detail Cap Acct'!R:R,'FIHI (PBC 2YIG)'!$E$1)+SUMIFS('SOC Detail Cap Acct'!S:S,'SOC Detail Cap Acct'!K:K,'FIHI (PBC 2YIG)'!B11,'SOC Detail Cap Acct'!H:H,'FIHI (PBC 2YIG)'!$C$1,'SOC Detail Cap Acct'!R:R,'FIHI (PBC 2YIG)'!$E$2)+SUMIFS('SOC Detail Cap Acct'!S:S,'SOC Detail Cap Acct'!K:K,'FIHI (PBC 2YIG)'!B11,'SOC Detail Cap Acct'!H:H,'FIHI (PBC 2YIG)'!$C$1,'SOC Detail Cap Acct'!R:R,'FIHI (PBC 2YIG)'!$E$3)</f>
        <v>87146618.150000006</v>
      </c>
      <c r="F11" s="8" t="s">
        <v>11</v>
      </c>
      <c r="G11" s="7">
        <f>SUMIFS('SOC Detail Cap Acct'!S:S,'SOC Detail Cap Acct'!K:K,'FIHI (PBC 2YIG)'!B11,'SOC Detail Cap Acct'!H:H,'FIHI (PBC 2YIG)'!$C$1,'SOC Detail Cap Acct'!R:R,'FIHI (PBC 2YIG)'!$G$1)-SUMIFS('SOC Detail Cap Acct'!S:S,'SOC Detail Cap Acct'!K:K,'FIHI (PBC 2YIG)'!B11,'SOC Detail Cap Acct'!H:H,'FIHI (PBC 2YIG)'!$C$1,'SOC Detail Cap Acct'!R:R,'FIHI (PBC 2YIG)'!$G$2)</f>
        <v>87056834.769999996</v>
      </c>
      <c r="H11" s="9" t="s">
        <v>11</v>
      </c>
      <c r="I11" s="8">
        <f>-SUMIFS('SOC Detail Expenses'!S:S,'SOC Detail Expenses'!K:K,'FIHI (PBC 2YIG)'!B11,'SOC Detail Expenses'!H:H,'FIHI (PBC 2YIG)'!$C$1)</f>
        <v>206706.01999999993</v>
      </c>
      <c r="J11" s="8">
        <f>-SUMIFS('SOC Detail Mgmt Fees'!S:S,'SOC Detail Mgmt Fees'!K:K,'FIHI (PBC 2YIG)'!B11,'SOC Detail Mgmt Fees'!H:H,'FIHI (PBC 2YIG)'!$C$1)</f>
        <v>20028.47</v>
      </c>
      <c r="K11" s="37">
        <f>-SUMIFS('SOC Detail Mgmt Fees'!S:S,'SOC Detail Mgmt Fees'!H:H,'FIHI (PBC 2YIG)'!$C$1,'SOC Detail Mgmt Fees'!R:R,'FIHI (PBC 2YIG)'!$K$1,'SOC Detail Mgmt Fees'!K:K,'FIHI (PBC 2YIG)'!B11)</f>
        <v>9743.58</v>
      </c>
      <c r="L11" s="26"/>
      <c r="M11" s="26"/>
      <c r="N11" s="56">
        <f t="shared" si="0"/>
        <v>-1.0302566170206084E-3</v>
      </c>
      <c r="O11" s="57">
        <f t="shared" si="1"/>
        <v>2.6017589071527258E-3</v>
      </c>
      <c r="P11" s="57">
        <f t="shared" si="2"/>
        <v>2.4837406728444563E-3</v>
      </c>
      <c r="Q11" s="27">
        <f t="shared" si="3"/>
        <v>136951.1099999898</v>
      </c>
      <c r="R11" s="63">
        <f t="shared" si="4"/>
        <v>1.5715022901320675E-3</v>
      </c>
      <c r="S11" s="16"/>
      <c r="T11" t="s">
        <v>381</v>
      </c>
      <c r="U11" s="51">
        <f t="shared" si="5"/>
        <v>0</v>
      </c>
      <c r="V11" s="51">
        <f t="shared" si="6"/>
        <v>0</v>
      </c>
      <c r="W11" s="109">
        <f t="shared" si="7"/>
        <v>1</v>
      </c>
      <c r="X11" s="109">
        <f t="shared" si="8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2YIG)'!B12,'SOC Detail Cap Acct'!H:H,'FIHI (PBC 2YIG)'!$C$1,'SOC Detail Cap Acct'!R:R,'FIHI (PBC 2YIG)'!$E$1)+SUMIFS('SOC Detail Cap Acct'!S:S,'SOC Detail Cap Acct'!K:K,'FIHI (PBC 2YIG)'!B12,'SOC Detail Cap Acct'!H:H,'FIHI (PBC 2YIG)'!$C$1,'SOC Detail Cap Acct'!R:R,'FIHI (PBC 2YIG)'!$E$2)+SUMIFS('SOC Detail Cap Acct'!S:S,'SOC Detail Cap Acct'!K:K,'FIHI (PBC 2YIG)'!B12,'SOC Detail Cap Acct'!H:H,'FIHI (PBC 2YIG)'!$C$1,'SOC Detail Cap Acct'!R:R,'FIHI (PBC 2YIG)'!$E$3)</f>
        <v>87056834.769999996</v>
      </c>
      <c r="F12" s="8" t="s">
        <v>11</v>
      </c>
      <c r="G12" s="7">
        <f>SUMIFS('SOC Detail Cap Acct'!S:S,'SOC Detail Cap Acct'!K:K,'FIHI (PBC 2YIG)'!B12,'SOC Detail Cap Acct'!H:H,'FIHI (PBC 2YIG)'!$C$1,'SOC Detail Cap Acct'!R:R,'FIHI (PBC 2YIG)'!$G$1)-SUMIFS('SOC Detail Cap Acct'!S:S,'SOC Detail Cap Acct'!K:K,'FIHI (PBC 2YIG)'!B12,'SOC Detail Cap Acct'!H:H,'FIHI (PBC 2YIG)'!$C$1,'SOC Detail Cap Acct'!R:R,'FIHI (PBC 2YIG)'!$G$2)</f>
        <v>88423131.260000005</v>
      </c>
      <c r="H12" s="9" t="s">
        <v>11</v>
      </c>
      <c r="I12" s="8">
        <f>-SUMIFS('SOC Detail Expenses'!S:S,'SOC Detail Expenses'!K:K,'FIHI (PBC 2YIG)'!B12,'SOC Detail Expenses'!H:H,'FIHI (PBC 2YIG)'!$C$1)</f>
        <v>-1277556.7200000002</v>
      </c>
      <c r="J12" s="8">
        <f>-SUMIFS('SOC Detail Mgmt Fees'!S:S,'SOC Detail Mgmt Fees'!K:K,'FIHI (PBC 2YIG)'!B12,'SOC Detail Mgmt Fees'!H:H,'FIHI (PBC 2YIG)'!$C$1)</f>
        <v>3247.86</v>
      </c>
      <c r="K12" s="37">
        <f>-SUMIFS('SOC Detail Mgmt Fees'!S:S,'SOC Detail Mgmt Fees'!H:H,'FIHI (PBC 2YIG)'!$C$1,'SOC Detail Mgmt Fees'!R:R,'FIHI (PBC 2YIG)'!$K$1,'SOC Detail Mgmt Fees'!K:K,'FIHI (PBC 2YIG)'!B12)</f>
        <v>6495.72</v>
      </c>
      <c r="L12" s="26"/>
      <c r="M12" s="26"/>
      <c r="N12" s="56">
        <f t="shared" si="0"/>
        <v>1.5694304687388305E-2</v>
      </c>
      <c r="O12" s="57">
        <f t="shared" si="1"/>
        <v>-1.4637665880762415E-2</v>
      </c>
      <c r="P12" s="57">
        <f t="shared" si="2"/>
        <v>-1.4600358528518556E-2</v>
      </c>
      <c r="Q12" s="27">
        <f t="shared" si="3"/>
        <v>91987.630000009434</v>
      </c>
      <c r="R12" s="63">
        <f t="shared" si="4"/>
        <v>1.0566388066259975E-3</v>
      </c>
      <c r="S12" s="16"/>
      <c r="T12" t="s">
        <v>382</v>
      </c>
      <c r="U12" s="51">
        <f t="shared" si="5"/>
        <v>0</v>
      </c>
      <c r="V12" s="51">
        <f t="shared" si="6"/>
        <v>0</v>
      </c>
      <c r="W12" s="109">
        <f t="shared" si="7"/>
        <v>1</v>
      </c>
      <c r="X12" s="109">
        <f t="shared" si="8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2YIG)'!B13,'SOC Detail Cap Acct'!H:H,'FIHI (PBC 2YIG)'!$C$1,'SOC Detail Cap Acct'!R:R,'FIHI (PBC 2YIG)'!$E$1)+SUMIFS('SOC Detail Cap Acct'!S:S,'SOC Detail Cap Acct'!K:K,'FIHI (PBC 2YIG)'!B13,'SOC Detail Cap Acct'!H:H,'FIHI (PBC 2YIG)'!$C$1,'SOC Detail Cap Acct'!R:R,'FIHI (PBC 2YIG)'!$E$2)+SUMIFS('SOC Detail Cap Acct'!S:S,'SOC Detail Cap Acct'!K:K,'FIHI (PBC 2YIG)'!B13,'SOC Detail Cap Acct'!H:H,'FIHI (PBC 2YIG)'!$C$1,'SOC Detail Cap Acct'!R:R,'FIHI (PBC 2YIG)'!$E$3)</f>
        <v>86049380.440000013</v>
      </c>
      <c r="F13" s="8" t="s">
        <v>11</v>
      </c>
      <c r="G13" s="7">
        <f>SUMIFS('SOC Detail Cap Acct'!S:S,'SOC Detail Cap Acct'!K:K,'FIHI (PBC 2YIG)'!B13,'SOC Detail Cap Acct'!H:H,'FIHI (PBC 2YIG)'!$C$1,'SOC Detail Cap Acct'!R:R,'FIHI (PBC 2YIG)'!$G$1)-SUMIFS('SOC Detail Cap Acct'!S:S,'SOC Detail Cap Acct'!K:K,'FIHI (PBC 2YIG)'!B13,'SOC Detail Cap Acct'!H:H,'FIHI (PBC 2YIG)'!$C$1,'SOC Detail Cap Acct'!R:R,'FIHI (PBC 2YIG)'!$G$2)</f>
        <v>86153515.079999998</v>
      </c>
      <c r="H13" s="9" t="s">
        <v>11</v>
      </c>
      <c r="I13" s="8">
        <f>-SUMIFS('SOC Detail Expenses'!S:S,'SOC Detail Expenses'!K:K,'FIHI (PBC 2YIG)'!B13,'SOC Detail Expenses'!H:H,'FIHI (PBC 2YIG)'!$C$1)</f>
        <v>-13735.410000000002</v>
      </c>
      <c r="J13" s="8">
        <f>-SUMIFS('SOC Detail Mgmt Fees'!S:S,'SOC Detail Mgmt Fees'!K:K,'FIHI (PBC 2YIG)'!B13,'SOC Detail Mgmt Fees'!H:H,'FIHI (PBC 2YIG)'!$C$1)</f>
        <v>3248.1</v>
      </c>
      <c r="K13" s="37">
        <f>-SUMIFS('SOC Detail Mgmt Fees'!S:S,'SOC Detail Mgmt Fees'!H:H,'FIHI (PBC 2YIG)'!$C$1,'SOC Detail Mgmt Fees'!R:R,'FIHI (PBC 2YIG)'!$K$1,'SOC Detail Mgmt Fees'!K:K,'FIHI (PBC 2YIG)'!B13)</f>
        <v>6496.2</v>
      </c>
      <c r="L13" s="26"/>
      <c r="M13" s="26"/>
      <c r="N13" s="56">
        <f t="shared" si="0"/>
        <v>1.2101730363136554E-3</v>
      </c>
      <c r="O13" s="57">
        <f t="shared" si="1"/>
        <v>-1.2187548528966492E-4</v>
      </c>
      <c r="P13" s="57">
        <f t="shared" si="2"/>
        <v>-8.4128554592530908E-5</v>
      </c>
      <c r="Q13" s="27">
        <f t="shared" si="3"/>
        <v>93647.329999985697</v>
      </c>
      <c r="R13" s="63">
        <f t="shared" si="4"/>
        <v>1.088297551024014E-3</v>
      </c>
      <c r="S13" s="16"/>
      <c r="T13" t="s">
        <v>383</v>
      </c>
      <c r="U13" s="51">
        <f t="shared" si="5"/>
        <v>0</v>
      </c>
      <c r="V13" s="51">
        <f t="shared" si="6"/>
        <v>0</v>
      </c>
      <c r="W13" s="109">
        <f t="shared" si="7"/>
        <v>1</v>
      </c>
      <c r="X13" s="109">
        <f t="shared" si="8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2YIG)'!B14,'SOC Detail Cap Acct'!H:H,'FIHI (PBC 2YIG)'!$C$1,'SOC Detail Cap Acct'!R:R,'FIHI (PBC 2YIG)'!$E$1)+SUMIFS('SOC Detail Cap Acct'!S:S,'SOC Detail Cap Acct'!K:K,'FIHI (PBC 2YIG)'!B14,'SOC Detail Cap Acct'!H:H,'FIHI (PBC 2YIG)'!$C$1,'SOC Detail Cap Acct'!R:R,'FIHI (PBC 2YIG)'!$E$2)+SUMIFS('SOC Detail Cap Acct'!S:S,'SOC Detail Cap Acct'!K:K,'FIHI (PBC 2YIG)'!B14,'SOC Detail Cap Acct'!H:H,'FIHI (PBC 2YIG)'!$C$1,'SOC Detail Cap Acct'!R:R,'FIHI (PBC 2YIG)'!$E$3)</f>
        <v>86153515.079999998</v>
      </c>
      <c r="F14" s="8" t="s">
        <v>11</v>
      </c>
      <c r="G14" s="7">
        <f>SUMIFS('SOC Detail Cap Acct'!S:S,'SOC Detail Cap Acct'!K:K,'FIHI (PBC 2YIG)'!B14,'SOC Detail Cap Acct'!H:H,'FIHI (PBC 2YIG)'!$C$1,'SOC Detail Cap Acct'!R:R,'FIHI (PBC 2YIG)'!$G$1)-SUMIFS('SOC Detail Cap Acct'!S:S,'SOC Detail Cap Acct'!K:K,'FIHI (PBC 2YIG)'!B14,'SOC Detail Cap Acct'!H:H,'FIHI (PBC 2YIG)'!$C$1,'SOC Detail Cap Acct'!R:R,'FIHI (PBC 2YIG)'!$G$2)</f>
        <v>86274535.780000001</v>
      </c>
      <c r="H14" s="9" t="s">
        <v>11</v>
      </c>
      <c r="I14" s="8">
        <f>-SUMIFS('SOC Detail Expenses'!S:S,'SOC Detail Expenses'!K:K,'FIHI (PBC 2YIG)'!B14,'SOC Detail Expenses'!H:H,'FIHI (PBC 2YIG)'!$C$1)</f>
        <v>29519.509999999987</v>
      </c>
      <c r="J14" s="8">
        <f>-SUMIFS('SOC Detail Mgmt Fees'!S:S,'SOC Detail Mgmt Fees'!K:K,'FIHI (PBC 2YIG)'!B14,'SOC Detail Mgmt Fees'!H:H,'FIHI (PBC 2YIG)'!$C$1)</f>
        <v>5348.2</v>
      </c>
      <c r="K14" s="37">
        <f>-SUMIFS('SOC Detail Mgmt Fees'!S:S,'SOC Detail Mgmt Fees'!H:H,'FIHI (PBC 2YIG)'!$C$1,'SOC Detail Mgmt Fees'!R:R,'FIHI (PBC 2YIG)'!$K$1,'SOC Detail Mgmt Fees'!K:K,'FIHI (PBC 2YIG)'!B14)</f>
        <v>10696.4</v>
      </c>
      <c r="L14" s="26"/>
      <c r="M14" s="26"/>
      <c r="N14" s="56">
        <f t="shared" si="0"/>
        <v>1.4047099516210082E-3</v>
      </c>
      <c r="O14" s="57">
        <f t="shared" si="1"/>
        <v>4.0471604632292369E-4</v>
      </c>
      <c r="P14" s="57">
        <f t="shared" si="2"/>
        <v>4.667936063044729E-4</v>
      </c>
      <c r="Q14" s="27">
        <f t="shared" si="3"/>
        <v>155888.41000000297</v>
      </c>
      <c r="R14" s="63">
        <f t="shared" si="4"/>
        <v>1.80942599794389E-3</v>
      </c>
      <c r="S14" s="16"/>
      <c r="T14" t="s">
        <v>384</v>
      </c>
      <c r="U14" s="51">
        <f t="shared" si="5"/>
        <v>0</v>
      </c>
      <c r="V14" s="51">
        <f t="shared" si="6"/>
        <v>0</v>
      </c>
      <c r="W14" s="109">
        <f t="shared" si="7"/>
        <v>1</v>
      </c>
      <c r="X14" s="109">
        <f t="shared" si="8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2YIG)'!B15,'SOC Detail Cap Acct'!H:H,'FIHI (PBC 2YIG)'!$C$1,'SOC Detail Cap Acct'!R:R,'FIHI (PBC 2YIG)'!$E$1)+SUMIFS('SOC Detail Cap Acct'!S:S,'SOC Detail Cap Acct'!K:K,'FIHI (PBC 2YIG)'!B15,'SOC Detail Cap Acct'!H:H,'FIHI (PBC 2YIG)'!$C$1,'SOC Detail Cap Acct'!R:R,'FIHI (PBC 2YIG)'!$E$2)+SUMIFS('SOC Detail Cap Acct'!S:S,'SOC Detail Cap Acct'!K:K,'FIHI (PBC 2YIG)'!B15,'SOC Detail Cap Acct'!H:H,'FIHI (PBC 2YIG)'!$C$1,'SOC Detail Cap Acct'!R:R,'FIHI (PBC 2YIG)'!$E$3)</f>
        <v>0</v>
      </c>
      <c r="F15" s="8" t="s">
        <v>11</v>
      </c>
      <c r="G15" s="7">
        <f>SUMIFS('SOC Detail Cap Acct'!S:S,'SOC Detail Cap Acct'!K:K,'FIHI (PBC 2YIG)'!B15,'SOC Detail Cap Acct'!H:H,'FIHI (PBC 2YIG)'!$C$1,'SOC Detail Cap Acct'!R:R,'FIHI (PBC 2YIG)'!$G$1)-SUMIFS('SOC Detail Cap Acct'!S:S,'SOC Detail Cap Acct'!K:K,'FIHI (PBC 2YIG)'!B15,'SOC Detail Cap Acct'!H:H,'FIHI (PBC 2YIG)'!$C$1,'SOC Detail Cap Acct'!R:R,'FIHI (PBC 2YIG)'!$G$2)</f>
        <v>0</v>
      </c>
      <c r="H15" s="9" t="s">
        <v>11</v>
      </c>
      <c r="I15" s="8">
        <f>-SUMIFS('SOC Detail Expenses'!S:S,'SOC Detail Expenses'!K:K,'FIHI (PBC 2YIG)'!B15,'SOC Detail Expenses'!H:H,'FIHI (PBC 2YIG)'!$C$1)</f>
        <v>0</v>
      </c>
      <c r="J15" s="8">
        <f>-SUMIFS('SOC Detail Mgmt Fees'!S:S,'SOC Detail Mgmt Fees'!K:K,'FIHI (PBC 2YIG)'!B15,'SOC Detail Mgmt Fees'!H:H,'FIHI (PBC 2YIG)'!$C$1)</f>
        <v>0</v>
      </c>
      <c r="K15" s="37">
        <f>-SUMIFS('SOC Detail Mgmt Fees'!S:S,'SOC Detail Mgmt Fees'!H:H,'FIHI (PBC 2YIG)'!$C$1,'SOC Detail Mgmt Fees'!R:R,'FIHI (PBC 2YIG)'!$K$1,'SOC Detail Mgmt Fees'!K:K,'FIHI (PBC 2YIG)'!B15)</f>
        <v>0</v>
      </c>
      <c r="L15" s="26"/>
      <c r="M15" s="26"/>
      <c r="N15" s="56" t="e">
        <f t="shared" si="0"/>
        <v>#DIV/0!</v>
      </c>
      <c r="O15" s="57" t="e">
        <f t="shared" si="1"/>
        <v>#DIV/0!</v>
      </c>
      <c r="P15" s="57" t="e">
        <f t="shared" si="2"/>
        <v>#DIV/0!</v>
      </c>
      <c r="Q15" s="27">
        <f t="shared" si="3"/>
        <v>0</v>
      </c>
      <c r="R15" s="63" t="e">
        <f t="shared" si="4"/>
        <v>#DIV/0!</v>
      </c>
      <c r="S15" s="16"/>
      <c r="T15" t="s">
        <v>385</v>
      </c>
      <c r="U15" s="51">
        <f t="shared" si="5"/>
        <v>0</v>
      </c>
      <c r="V15" s="51">
        <f t="shared" si="6"/>
        <v>0</v>
      </c>
      <c r="W15" s="109">
        <f t="shared" si="7"/>
        <v>1</v>
      </c>
      <c r="X15" s="109">
        <f t="shared" si="8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2YIG)'!B16,'SOC Detail Cap Acct'!H:H,'FIHI (PBC 2YIG)'!$C$1,'SOC Detail Cap Acct'!R:R,'FIHI (PBC 2YIG)'!$E$1)+SUMIFS('SOC Detail Cap Acct'!S:S,'SOC Detail Cap Acct'!K:K,'FIHI (PBC 2YIG)'!B16,'SOC Detail Cap Acct'!H:H,'FIHI (PBC 2YIG)'!$C$1,'SOC Detail Cap Acct'!R:R,'FIHI (PBC 2YIG)'!$E$2)+SUMIFS('SOC Detail Cap Acct'!S:S,'SOC Detail Cap Acct'!K:K,'FIHI (PBC 2YIG)'!B16,'SOC Detail Cap Acct'!H:H,'FIHI (PBC 2YIG)'!$C$1,'SOC Detail Cap Acct'!R:R,'FIHI (PBC 2YIG)'!$E$3)</f>
        <v>0</v>
      </c>
      <c r="F16" s="8" t="s">
        <v>11</v>
      </c>
      <c r="G16" s="7">
        <f>SUMIFS('SOC Detail Cap Acct'!S:S,'SOC Detail Cap Acct'!K:K,'FIHI (PBC 2YIG)'!B16,'SOC Detail Cap Acct'!H:H,'FIHI (PBC 2YIG)'!$C$1,'SOC Detail Cap Acct'!R:R,'FIHI (PBC 2YIG)'!$G$1)-SUMIFS('SOC Detail Cap Acct'!S:S,'SOC Detail Cap Acct'!K:K,'FIHI (PBC 2YIG)'!B16,'SOC Detail Cap Acct'!H:H,'FIHI (PBC 2YIG)'!$C$1,'SOC Detail Cap Acct'!R:R,'FIHI (PBC 2YIG)'!$G$2)</f>
        <v>0</v>
      </c>
      <c r="H16" s="9" t="s">
        <v>11</v>
      </c>
      <c r="I16" s="8">
        <f>-SUMIFS('SOC Detail Expenses'!S:S,'SOC Detail Expenses'!K:K,'FIHI (PBC 2YIG)'!B16,'SOC Detail Expenses'!H:H,'FIHI (PBC 2YIG)'!$C$1)</f>
        <v>0</v>
      </c>
      <c r="J16" s="8">
        <f>-SUMIFS('SOC Detail Mgmt Fees'!S:S,'SOC Detail Mgmt Fees'!K:K,'FIHI (PBC 2YIG)'!B16,'SOC Detail Mgmt Fees'!H:H,'FIHI (PBC 2YIG)'!$C$1)</f>
        <v>0</v>
      </c>
      <c r="K16" s="37">
        <f>-SUMIFS('SOC Detail Mgmt Fees'!S:S,'SOC Detail Mgmt Fees'!H:H,'FIHI (PBC 2YIG)'!$C$1,'SOC Detail Mgmt Fees'!R:R,'FIHI (PBC 2YIG)'!$K$1,'SOC Detail Mgmt Fees'!K:K,'FIHI (PBC 2YIG)'!B16)</f>
        <v>0</v>
      </c>
      <c r="L16" s="26"/>
      <c r="M16" s="26"/>
      <c r="N16" s="56" t="e">
        <f t="shared" si="0"/>
        <v>#DIV/0!</v>
      </c>
      <c r="O16" s="57" t="e">
        <f t="shared" si="1"/>
        <v>#DIV/0!</v>
      </c>
      <c r="P16" s="57" t="e">
        <f t="shared" si="2"/>
        <v>#DIV/0!</v>
      </c>
      <c r="Q16" s="27">
        <f t="shared" si="3"/>
        <v>0</v>
      </c>
      <c r="R16" s="63" t="e">
        <f t="shared" si="4"/>
        <v>#DIV/0!</v>
      </c>
      <c r="S16" s="16"/>
      <c r="T16" t="s">
        <v>386</v>
      </c>
      <c r="U16" s="51">
        <f t="shared" si="5"/>
        <v>0</v>
      </c>
      <c r="V16" s="51">
        <f t="shared" si="6"/>
        <v>0</v>
      </c>
      <c r="W16" s="109">
        <f t="shared" si="7"/>
        <v>1</v>
      </c>
      <c r="X16" s="109">
        <f t="shared" si="8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2YIG)'!B17,'SOC Detail Cap Acct'!H:H,'FIHI (PBC 2YIG)'!$C$1,'SOC Detail Cap Acct'!R:R,'FIHI (PBC 2YIG)'!$E$1)+SUMIFS('SOC Detail Cap Acct'!S:S,'SOC Detail Cap Acct'!K:K,'FIHI (PBC 2YIG)'!B17,'SOC Detail Cap Acct'!H:H,'FIHI (PBC 2YIG)'!$C$1,'SOC Detail Cap Acct'!R:R,'FIHI (PBC 2YIG)'!$E$2)+SUMIFS('SOC Detail Cap Acct'!S:S,'SOC Detail Cap Acct'!K:K,'FIHI (PBC 2YIG)'!B17,'SOC Detail Cap Acct'!H:H,'FIHI (PBC 2YIG)'!$C$1,'SOC Detail Cap Acct'!R:R,'FIHI (PBC 2YIG)'!$E$3)</f>
        <v>0</v>
      </c>
      <c r="F17" s="8" t="s">
        <v>11</v>
      </c>
      <c r="G17" s="7">
        <f>SUMIFS('SOC Detail Cap Acct'!S:S,'SOC Detail Cap Acct'!K:K,'FIHI (PBC 2YIG)'!B17,'SOC Detail Cap Acct'!H:H,'FIHI (PBC 2YIG)'!$C$1,'SOC Detail Cap Acct'!R:R,'FIHI (PBC 2YIG)'!$G$1)-SUMIFS('SOC Detail Cap Acct'!S:S,'SOC Detail Cap Acct'!K:K,'FIHI (PBC 2YIG)'!B17,'SOC Detail Cap Acct'!H:H,'FIHI (PBC 2YIG)'!$C$1,'SOC Detail Cap Acct'!R:R,'FIHI (PBC 2YIG)'!$G$2)</f>
        <v>0</v>
      </c>
      <c r="H17" s="9" t="s">
        <v>11</v>
      </c>
      <c r="I17" s="8">
        <f>-SUMIFS('SOC Detail Expenses'!S:S,'SOC Detail Expenses'!K:K,'FIHI (PBC 2YIG)'!B17,'SOC Detail Expenses'!H:H,'FIHI (PBC 2YIG)'!$C$1)</f>
        <v>0</v>
      </c>
      <c r="J17" s="8">
        <f>-SUMIFS('SOC Detail Mgmt Fees'!S:S,'SOC Detail Mgmt Fees'!K:K,'FIHI (PBC 2YIG)'!B17,'SOC Detail Mgmt Fees'!H:H,'FIHI (PBC 2YIG)'!$C$1)</f>
        <v>0</v>
      </c>
      <c r="K17" s="37">
        <f>-SUMIFS('SOC Detail Mgmt Fees'!S:S,'SOC Detail Mgmt Fees'!H:H,'FIHI (PBC 2YIG)'!$C$1,'SOC Detail Mgmt Fees'!R:R,'FIHI (PBC 2YIG)'!$K$1,'SOC Detail Mgmt Fees'!K:K,'FIHI (PBC 2YIG)'!B17)</f>
        <v>0</v>
      </c>
      <c r="L17" s="26"/>
      <c r="M17" s="26"/>
      <c r="N17" s="56" t="e">
        <f t="shared" si="0"/>
        <v>#DIV/0!</v>
      </c>
      <c r="O17" s="57" t="e">
        <f t="shared" si="1"/>
        <v>#DIV/0!</v>
      </c>
      <c r="P17" s="57" t="e">
        <f t="shared" si="2"/>
        <v>#DIV/0!</v>
      </c>
      <c r="Q17" s="27">
        <f t="shared" si="3"/>
        <v>0</v>
      </c>
      <c r="R17" s="63" t="e">
        <f t="shared" si="4"/>
        <v>#DIV/0!</v>
      </c>
      <c r="S17" s="16"/>
      <c r="T17" s="10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2YIG)'!B18,'SOC Detail Cap Acct'!H:H,'FIHI (PBC 2YIG)'!$C$1,'SOC Detail Cap Acct'!R:R,'FIHI (PBC 2YIG)'!$E$1)+SUMIFS('SOC Detail Cap Acct'!S:S,'SOC Detail Cap Acct'!K:K,'FIHI (PBC 2YIG)'!B18,'SOC Detail Cap Acct'!H:H,'FIHI (PBC 2YIG)'!$C$1,'SOC Detail Cap Acct'!R:R,'FIHI (PBC 2YIG)'!$E$2)+SUMIFS('SOC Detail Cap Acct'!S:S,'SOC Detail Cap Acct'!K:K,'FIHI (PBC 2YIG)'!B18,'SOC Detail Cap Acct'!H:H,'FIHI (PBC 2YIG)'!$C$1,'SOC Detail Cap Acct'!R:R,'FIHI (PBC 2YIG)'!$E$3)</f>
        <v>0</v>
      </c>
      <c r="F18" s="8" t="s">
        <v>11</v>
      </c>
      <c r="G18" s="7">
        <f>SUMIFS('SOC Detail Cap Acct'!S:S,'SOC Detail Cap Acct'!K:K,'FIHI (PBC 2YIG)'!B18,'SOC Detail Cap Acct'!H:H,'FIHI (PBC 2YIG)'!$C$1,'SOC Detail Cap Acct'!R:R,'FIHI (PBC 2YIG)'!$G$1)-SUMIFS('SOC Detail Cap Acct'!S:S,'SOC Detail Cap Acct'!K:K,'FIHI (PBC 2YIG)'!B18,'SOC Detail Cap Acct'!H:H,'FIHI (PBC 2YIG)'!$C$1,'SOC Detail Cap Acct'!R:R,'FIHI (PBC 2YIG)'!$G$2)</f>
        <v>0</v>
      </c>
      <c r="H18" s="9" t="s">
        <v>11</v>
      </c>
      <c r="I18" s="8">
        <f>-SUMIFS('SOC Detail Expenses'!S:S,'SOC Detail Expenses'!K:K,'FIHI (PBC 2YIG)'!B18,'SOC Detail Expenses'!H:H,'FIHI (PBC 2YIG)'!$C$1)</f>
        <v>0</v>
      </c>
      <c r="J18" s="8">
        <f>-SUMIFS('SOC Detail Mgmt Fees'!S:S,'SOC Detail Mgmt Fees'!K:K,'FIHI (PBC 2YIG)'!B18,'SOC Detail Mgmt Fees'!H:H,'FIHI (PBC 2YIG)'!$C$1)</f>
        <v>0</v>
      </c>
      <c r="K18" s="37">
        <f>-SUMIFS('SOC Detail Mgmt Fees'!S:S,'SOC Detail Mgmt Fees'!H:H,'FIHI (PBC 2YIG)'!$C$1,'SOC Detail Mgmt Fees'!R:R,'FIHI (PBC 2YIG)'!$K$1,'SOC Detail Mgmt Fees'!K:K,'FIHI (PBC 2YIG)'!B18)</f>
        <v>0</v>
      </c>
      <c r="L18" s="26"/>
      <c r="M18" s="26"/>
      <c r="N18" s="56" t="e">
        <f t="shared" si="0"/>
        <v>#DIV/0!</v>
      </c>
      <c r="O18" s="57" t="e">
        <f t="shared" si="1"/>
        <v>#DIV/0!</v>
      </c>
      <c r="P18" s="57" t="e">
        <f t="shared" si="2"/>
        <v>#DIV/0!</v>
      </c>
      <c r="Q18" s="27">
        <f t="shared" si="3"/>
        <v>0</v>
      </c>
      <c r="R18" s="63" t="e">
        <f t="shared" si="4"/>
        <v>#DIV/0!</v>
      </c>
      <c r="S18" s="16"/>
      <c r="T18" s="10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2YIG)'!B19,'SOC Detail Cap Acct'!H:H,'FIHI (PBC 2YIG)'!$C$1,'SOC Detail Cap Acct'!R:R,'FIHI (PBC 2YIG)'!$E$1)+SUMIFS('SOC Detail Cap Acct'!S:S,'SOC Detail Cap Acct'!K:K,'FIHI (PBC 2YIG)'!B19,'SOC Detail Cap Acct'!H:H,'FIHI (PBC 2YIG)'!$C$1,'SOC Detail Cap Acct'!R:R,'FIHI (PBC 2YIG)'!$E$2)+SUMIFS('SOC Detail Cap Acct'!S:S,'SOC Detail Cap Acct'!K:K,'FIHI (PBC 2YIG)'!B19,'SOC Detail Cap Acct'!H:H,'FIHI (PBC 2YIG)'!$C$1,'SOC Detail Cap Acct'!R:R,'FIHI (PBC 2YIG)'!$E$3)</f>
        <v>0</v>
      </c>
      <c r="F19" s="8" t="s">
        <v>11</v>
      </c>
      <c r="G19" s="7">
        <f>SUMIFS('SOC Detail Cap Acct'!S:S,'SOC Detail Cap Acct'!K:K,'FIHI (PBC 2YIG)'!B19,'SOC Detail Cap Acct'!H:H,'FIHI (PBC 2YIG)'!$C$1,'SOC Detail Cap Acct'!R:R,'FIHI (PBC 2YIG)'!$G$1)-SUMIFS('SOC Detail Cap Acct'!S:S,'SOC Detail Cap Acct'!K:K,'FIHI (PBC 2YIG)'!B19,'SOC Detail Cap Acct'!H:H,'FIHI (PBC 2YIG)'!$C$1,'SOC Detail Cap Acct'!R:R,'FIHI (PBC 2YIG)'!$G$2)</f>
        <v>0</v>
      </c>
      <c r="H19" s="9" t="s">
        <v>11</v>
      </c>
      <c r="I19" s="8">
        <f>-SUMIFS('SOC Detail Expenses'!S:S,'SOC Detail Expenses'!K:K,'FIHI (PBC 2YIG)'!B19,'SOC Detail Expenses'!H:H,'FIHI (PBC 2YIG)'!$C$1)</f>
        <v>0</v>
      </c>
      <c r="J19" s="8">
        <f>-SUMIFS('SOC Detail Mgmt Fees'!S:S,'SOC Detail Mgmt Fees'!K:K,'FIHI (PBC 2YIG)'!B19,'SOC Detail Mgmt Fees'!H:H,'FIHI (PBC 2YIG)'!$C$1)</f>
        <v>0</v>
      </c>
      <c r="K19" s="37">
        <f>-SUMIFS('SOC Detail Mgmt Fees'!S:S,'SOC Detail Mgmt Fees'!H:H,'FIHI (PBC 2YIG)'!$C$1,'SOC Detail Mgmt Fees'!R:R,'FIHI (PBC 2YIG)'!$K$1,'SOC Detail Mgmt Fees'!K:K,'FIHI (PBC 2YIG)'!B19)</f>
        <v>0</v>
      </c>
      <c r="L19" s="26"/>
      <c r="M19" s="26"/>
      <c r="N19" s="56" t="e">
        <f t="shared" si="0"/>
        <v>#DIV/0!</v>
      </c>
      <c r="O19" s="57" t="e">
        <f t="shared" si="1"/>
        <v>#DIV/0!</v>
      </c>
      <c r="P19" s="57" t="e">
        <f t="shared" si="2"/>
        <v>#DIV/0!</v>
      </c>
      <c r="Q19" s="27">
        <f t="shared" si="3"/>
        <v>0</v>
      </c>
      <c r="R19" s="63" t="e">
        <f t="shared" si="4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2YIG)'!B20,'SOC Detail Cap Acct'!H:H,'FIHI (PBC 2YIG)'!$C$1,'SOC Detail Cap Acct'!R:R,'FIHI (PBC 2YIG)'!$E$1)+SUMIFS('SOC Detail Cap Acct'!S:S,'SOC Detail Cap Acct'!K:K,'FIHI (PBC 2YIG)'!B20,'SOC Detail Cap Acct'!H:H,'FIHI (PBC 2YIG)'!$C$1,'SOC Detail Cap Acct'!R:R,'FIHI (PBC 2YIG)'!$E$2)+SUMIFS('SOC Detail Cap Acct'!S:S,'SOC Detail Cap Acct'!K:K,'FIHI (PBC 2YIG)'!B20,'SOC Detail Cap Acct'!H:H,'FIHI (PBC 2YIG)'!$C$1,'SOC Detail Cap Acct'!R:R,'FIHI (PBC 2YIG)'!$E$3)</f>
        <v>0</v>
      </c>
      <c r="F20" s="8" t="s">
        <v>11</v>
      </c>
      <c r="G20" s="7">
        <f>SUMIFS('SOC Detail Cap Acct'!S:S,'SOC Detail Cap Acct'!K:K,'FIHI (PBC 2YIG)'!B20,'SOC Detail Cap Acct'!H:H,'FIHI (PBC 2YIG)'!$C$1,'SOC Detail Cap Acct'!R:R,'FIHI (PBC 2YIG)'!$G$1)-SUMIFS('SOC Detail Cap Acct'!S:S,'SOC Detail Cap Acct'!K:K,'FIHI (PBC 2YIG)'!B20,'SOC Detail Cap Acct'!H:H,'FIHI (PBC 2YIG)'!$C$1,'SOC Detail Cap Acct'!R:R,'FIHI (PBC 2YIG)'!$G$2)</f>
        <v>0</v>
      </c>
      <c r="H20" s="9" t="s">
        <v>11</v>
      </c>
      <c r="I20" s="8">
        <f>-SUMIFS('SOC Detail Expenses'!S:S,'SOC Detail Expenses'!K:K,'FIHI (PBC 2YIG)'!B20,'SOC Detail Expenses'!H:H,'FIHI (PBC 2YIG)'!$C$1)</f>
        <v>0</v>
      </c>
      <c r="J20" s="8">
        <f>-SUMIFS('SOC Detail Mgmt Fees'!S:S,'SOC Detail Mgmt Fees'!K:K,'FIHI (PBC 2YIG)'!B20,'SOC Detail Mgmt Fees'!H:H,'FIHI (PBC 2YIG)'!$C$1)</f>
        <v>0</v>
      </c>
      <c r="K20" s="37">
        <f>-SUMIFS('SOC Detail Mgmt Fees'!S:S,'SOC Detail Mgmt Fees'!H:H,'FIHI (PBC 2YIG)'!$C$1,'SOC Detail Mgmt Fees'!R:R,'FIHI (PBC 2YIG)'!$K$1,'SOC Detail Mgmt Fees'!K:K,'FIHI (PBC 2YIG)'!B20)</f>
        <v>0</v>
      </c>
      <c r="L20" s="26"/>
      <c r="M20" s="26"/>
      <c r="N20" s="56" t="e">
        <f t="shared" si="0"/>
        <v>#DIV/0!</v>
      </c>
      <c r="O20" s="57" t="e">
        <f t="shared" si="1"/>
        <v>#DIV/0!</v>
      </c>
      <c r="P20" s="57" t="e">
        <f t="shared" si="2"/>
        <v>#DIV/0!</v>
      </c>
      <c r="Q20" s="27">
        <f t="shared" si="3"/>
        <v>0</v>
      </c>
      <c r="R20" s="63" t="e">
        <f t="shared" si="4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2YIG)'!B21,'SOC Detail Cap Acct'!H:H,'FIHI (PBC 2YIG)'!$C$1,'SOC Detail Cap Acct'!R:R,'FIHI (PBC 2YIG)'!$E$1)+SUMIFS('SOC Detail Cap Acct'!S:S,'SOC Detail Cap Acct'!K:K,'FIHI (PBC 2YIG)'!B21,'SOC Detail Cap Acct'!H:H,'FIHI (PBC 2YIG)'!$C$1,'SOC Detail Cap Acct'!R:R,'FIHI (PBC 2YIG)'!$E$2)+SUMIFS('SOC Detail Cap Acct'!S:S,'SOC Detail Cap Acct'!K:K,'FIHI (PBC 2YIG)'!B21,'SOC Detail Cap Acct'!H:H,'FIHI (PBC 2YIG)'!$C$1,'SOC Detail Cap Acct'!R:R,'FIHI (PBC 2YIG)'!$E$3)</f>
        <v>0</v>
      </c>
      <c r="F21" s="8" t="s">
        <v>11</v>
      </c>
      <c r="G21" s="7">
        <f>SUMIFS('SOC Detail Cap Acct'!S:S,'SOC Detail Cap Acct'!K:K,'FIHI (PBC 2YIG)'!B21,'SOC Detail Cap Acct'!H:H,'FIHI (PBC 2YIG)'!$C$1,'SOC Detail Cap Acct'!R:R,'FIHI (PBC 2YIG)'!$G$1)-SUMIFS('SOC Detail Cap Acct'!S:S,'SOC Detail Cap Acct'!K:K,'FIHI (PBC 2YIG)'!B21,'SOC Detail Cap Acct'!H:H,'FIHI (PBC 2YIG)'!$C$1,'SOC Detail Cap Acct'!R:R,'FIHI (PBC 2YIG)'!$G$2)</f>
        <v>0</v>
      </c>
      <c r="H21" s="9" t="s">
        <v>11</v>
      </c>
      <c r="I21" s="8">
        <f>-SUMIFS('SOC Detail Expenses'!S:S,'SOC Detail Expenses'!K:K,'FIHI (PBC 2YIG)'!B21,'SOC Detail Expenses'!H:H,'FIHI (PBC 2YIG)'!$C$1)</f>
        <v>0</v>
      </c>
      <c r="J21" s="8">
        <f>-SUMIFS('SOC Detail Mgmt Fees'!S:S,'SOC Detail Mgmt Fees'!K:K,'FIHI (PBC 2YIG)'!B21,'SOC Detail Mgmt Fees'!H:H,'FIHI (PBC 2YIG)'!$C$1)</f>
        <v>0</v>
      </c>
      <c r="K21" s="37">
        <f>-SUMIFS('SOC Detail Mgmt Fees'!S:S,'SOC Detail Mgmt Fees'!H:H,'FIHI (PBC 2YIG)'!$C$1,'SOC Detail Mgmt Fees'!R:R,'FIHI (PBC 2YIG)'!$K$1,'SOC Detail Mgmt Fees'!K:K,'FIHI (PBC 2YIG)'!B21)</f>
        <v>0</v>
      </c>
      <c r="L21" s="26"/>
      <c r="M21" s="26"/>
      <c r="N21" s="56" t="e">
        <f t="shared" si="0"/>
        <v>#DIV/0!</v>
      </c>
      <c r="O21" s="57" t="e">
        <f t="shared" si="1"/>
        <v>#DIV/0!</v>
      </c>
      <c r="P21" s="57" t="e">
        <f t="shared" si="2"/>
        <v>#DIV/0!</v>
      </c>
      <c r="Q21" s="27">
        <f t="shared" si="3"/>
        <v>0</v>
      </c>
      <c r="R21" s="63" t="e">
        <f t="shared" si="4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2YIG)'!B22,'SOC Detail Cap Acct'!H:H,'FIHI (PBC 2YIG)'!$C$1,'SOC Detail Cap Acct'!R:R,'FIHI (PBC 2YIG)'!$E$1)+SUMIFS('SOC Detail Cap Acct'!S:S,'SOC Detail Cap Acct'!K:K,'FIHI (PBC 2YIG)'!B22,'SOC Detail Cap Acct'!H:H,'FIHI (PBC 2YIG)'!$C$1,'SOC Detail Cap Acct'!R:R,'FIHI (PBC 2YIG)'!$E$2)+SUMIFS('SOC Detail Cap Acct'!S:S,'SOC Detail Cap Acct'!K:K,'FIHI (PBC 2YIG)'!B22,'SOC Detail Cap Acct'!H:H,'FIHI (PBC 2YIG)'!$C$1,'SOC Detail Cap Acct'!R:R,'FIHI (PBC 2YIG)'!$E$3)</f>
        <v>0</v>
      </c>
      <c r="F22" s="8" t="s">
        <v>11</v>
      </c>
      <c r="G22" s="7">
        <f>SUMIFS('SOC Detail Cap Acct'!S:S,'SOC Detail Cap Acct'!K:K,'FIHI (PBC 2YIG)'!B22,'SOC Detail Cap Acct'!H:H,'FIHI (PBC 2YIG)'!$C$1,'SOC Detail Cap Acct'!R:R,'FIHI (PBC 2YIG)'!$G$1)-SUMIFS('SOC Detail Cap Acct'!S:S,'SOC Detail Cap Acct'!K:K,'FIHI (PBC 2YIG)'!B22,'SOC Detail Cap Acct'!H:H,'FIHI (PBC 2YIG)'!$C$1,'SOC Detail Cap Acct'!R:R,'FIHI (PBC 2YIG)'!$G$2)</f>
        <v>0</v>
      </c>
      <c r="H22" s="9" t="s">
        <v>11</v>
      </c>
      <c r="I22" s="8">
        <f>-SUMIFS('SOC Detail Expenses'!S:S,'SOC Detail Expenses'!K:K,'FIHI (PBC 2YIG)'!B22,'SOC Detail Expenses'!H:H,'FIHI (PBC 2YIG)'!$C$1)</f>
        <v>0</v>
      </c>
      <c r="J22" s="8">
        <f>-SUMIFS('SOC Detail Mgmt Fees'!S:S,'SOC Detail Mgmt Fees'!K:K,'FIHI (PBC 2YIG)'!B22,'SOC Detail Mgmt Fees'!H:H,'FIHI (PBC 2YIG)'!$C$1)</f>
        <v>0</v>
      </c>
      <c r="K22" s="37">
        <f>-SUMIFS('SOC Detail Mgmt Fees'!S:S,'SOC Detail Mgmt Fees'!H:H,'FIHI (PBC 2YIG)'!$C$1,'SOC Detail Mgmt Fees'!R:R,'FIHI (PBC 2YIG)'!$K$1,'SOC Detail Mgmt Fees'!K:K,'FIHI (PBC 2YIG)'!B22)</f>
        <v>0</v>
      </c>
      <c r="L22" s="26"/>
      <c r="M22" s="26"/>
      <c r="N22" s="56" t="e">
        <f t="shared" ref="N22:N32" si="9">+G22/E22-1</f>
        <v>#DIV/0!</v>
      </c>
      <c r="O22" s="57" t="e">
        <f t="shared" ref="O22:O32" si="10">(J22+I22)/E22</f>
        <v>#DIV/0!</v>
      </c>
      <c r="P22" s="57" t="e">
        <f t="shared" ref="P22:P32" si="11">(K22+I22)/E22</f>
        <v>#DIV/0!</v>
      </c>
      <c r="Q22" s="27">
        <f t="shared" ref="Q22:Q32" si="12">+G22-E22+J22+I22</f>
        <v>0</v>
      </c>
      <c r="R22" s="63" t="e">
        <f t="shared" ref="R22:R32" si="13">+Q22/E22</f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2YIG)'!B23,'SOC Detail Cap Acct'!H:H,'FIHI (PBC 2YIG)'!$C$1,'SOC Detail Cap Acct'!R:R,'FIHI (PBC 2YIG)'!$E$1)+SUMIFS('SOC Detail Cap Acct'!S:S,'SOC Detail Cap Acct'!K:K,'FIHI (PBC 2YIG)'!B23,'SOC Detail Cap Acct'!H:H,'FIHI (PBC 2YIG)'!$C$1,'SOC Detail Cap Acct'!R:R,'FIHI (PBC 2YIG)'!$E$2)+SUMIFS('SOC Detail Cap Acct'!S:S,'SOC Detail Cap Acct'!K:K,'FIHI (PBC 2YIG)'!B23,'SOC Detail Cap Acct'!H:H,'FIHI (PBC 2YIG)'!$C$1,'SOC Detail Cap Acct'!R:R,'FIHI (PBC 2YIG)'!$E$3)</f>
        <v>0</v>
      </c>
      <c r="F23" s="8" t="s">
        <v>11</v>
      </c>
      <c r="G23" s="7">
        <f>SUMIFS('SOC Detail Cap Acct'!S:S,'SOC Detail Cap Acct'!K:K,'FIHI (PBC 2YIG)'!B23,'SOC Detail Cap Acct'!H:H,'FIHI (PBC 2YIG)'!$C$1,'SOC Detail Cap Acct'!R:R,'FIHI (PBC 2YIG)'!$G$1)-SUMIFS('SOC Detail Cap Acct'!S:S,'SOC Detail Cap Acct'!K:K,'FIHI (PBC 2YIG)'!B23,'SOC Detail Cap Acct'!H:H,'FIHI (PBC 2YIG)'!$C$1,'SOC Detail Cap Acct'!R:R,'FIHI (PBC 2YIG)'!$G$2)</f>
        <v>0</v>
      </c>
      <c r="H23" s="9" t="s">
        <v>11</v>
      </c>
      <c r="I23" s="8">
        <f>-SUMIFS('SOC Detail Expenses'!S:S,'SOC Detail Expenses'!K:K,'FIHI (PBC 2YIG)'!B23,'SOC Detail Expenses'!H:H,'FIHI (PBC 2YIG)'!$C$1)</f>
        <v>0</v>
      </c>
      <c r="J23" s="8">
        <f>-SUMIFS('SOC Detail Mgmt Fees'!S:S,'SOC Detail Mgmt Fees'!K:K,'FIHI (PBC 2YIG)'!B23,'SOC Detail Mgmt Fees'!H:H,'FIHI (PBC 2YIG)'!$C$1)</f>
        <v>0</v>
      </c>
      <c r="K23" s="37">
        <f>-SUMIFS('SOC Detail Mgmt Fees'!S:S,'SOC Detail Mgmt Fees'!H:H,'FIHI (PBC 2YIG)'!$C$1,'SOC Detail Mgmt Fees'!R:R,'FIHI (PBC 2YIG)'!$K$1,'SOC Detail Mgmt Fees'!K:K,'FIHI (PBC 2YIG)'!B23)</f>
        <v>0</v>
      </c>
      <c r="L23" s="26"/>
      <c r="M23" s="26"/>
      <c r="N23" s="56" t="e">
        <f t="shared" si="9"/>
        <v>#DIV/0!</v>
      </c>
      <c r="O23" s="57" t="e">
        <f t="shared" si="10"/>
        <v>#DIV/0!</v>
      </c>
      <c r="P23" s="57" t="e">
        <f t="shared" si="11"/>
        <v>#DIV/0!</v>
      </c>
      <c r="Q23" s="27">
        <f t="shared" si="12"/>
        <v>0</v>
      </c>
      <c r="R23" s="63" t="e">
        <f t="shared" si="13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2YIG)'!B24,'SOC Detail Cap Acct'!H:H,'FIHI (PBC 2YIG)'!$C$1,'SOC Detail Cap Acct'!R:R,'FIHI (PBC 2YIG)'!$E$1)+SUMIFS('SOC Detail Cap Acct'!S:S,'SOC Detail Cap Acct'!K:K,'FIHI (PBC 2YIG)'!B24,'SOC Detail Cap Acct'!H:H,'FIHI (PBC 2YIG)'!$C$1,'SOC Detail Cap Acct'!R:R,'FIHI (PBC 2YIG)'!$E$2)+SUMIFS('SOC Detail Cap Acct'!S:S,'SOC Detail Cap Acct'!K:K,'FIHI (PBC 2YIG)'!B24,'SOC Detail Cap Acct'!H:H,'FIHI (PBC 2YIG)'!$C$1,'SOC Detail Cap Acct'!R:R,'FIHI (PBC 2YIG)'!$E$3)</f>
        <v>0</v>
      </c>
      <c r="F24" s="8" t="s">
        <v>11</v>
      </c>
      <c r="G24" s="7">
        <f>SUMIFS('SOC Detail Cap Acct'!S:S,'SOC Detail Cap Acct'!K:K,'FIHI (PBC 2YIG)'!B24,'SOC Detail Cap Acct'!H:H,'FIHI (PBC 2YIG)'!$C$1,'SOC Detail Cap Acct'!R:R,'FIHI (PBC 2YIG)'!$G$1)-SUMIFS('SOC Detail Cap Acct'!S:S,'SOC Detail Cap Acct'!K:K,'FIHI (PBC 2YIG)'!B24,'SOC Detail Cap Acct'!H:H,'FIHI (PBC 2YIG)'!$C$1,'SOC Detail Cap Acct'!R:R,'FIHI (PBC 2YIG)'!$G$2)</f>
        <v>0</v>
      </c>
      <c r="H24" s="9" t="s">
        <v>11</v>
      </c>
      <c r="I24" s="8">
        <f>-SUMIFS('SOC Detail Expenses'!S:S,'SOC Detail Expenses'!K:K,'FIHI (PBC 2YIG)'!B24,'SOC Detail Expenses'!H:H,'FIHI (PBC 2YIG)'!$C$1)</f>
        <v>0</v>
      </c>
      <c r="J24" s="8">
        <f>-SUMIFS('SOC Detail Mgmt Fees'!S:S,'SOC Detail Mgmt Fees'!K:K,'FIHI (PBC 2YIG)'!B24,'SOC Detail Mgmt Fees'!H:H,'FIHI (PBC 2YIG)'!$C$1)</f>
        <v>0</v>
      </c>
      <c r="K24" s="37">
        <f>-SUMIFS('SOC Detail Mgmt Fees'!S:S,'SOC Detail Mgmt Fees'!H:H,'FIHI (PBC 2YIG)'!$C$1,'SOC Detail Mgmt Fees'!R:R,'FIHI (PBC 2YIG)'!$K$1,'SOC Detail Mgmt Fees'!K:K,'FIHI (PBC 2YIG)'!B24)</f>
        <v>0</v>
      </c>
      <c r="L24" s="26"/>
      <c r="M24" s="26"/>
      <c r="N24" s="56" t="e">
        <f t="shared" si="9"/>
        <v>#DIV/0!</v>
      </c>
      <c r="O24" s="57" t="e">
        <f t="shared" si="10"/>
        <v>#DIV/0!</v>
      </c>
      <c r="P24" s="57" t="e">
        <f t="shared" si="11"/>
        <v>#DIV/0!</v>
      </c>
      <c r="Q24" s="27">
        <f t="shared" si="12"/>
        <v>0</v>
      </c>
      <c r="R24" s="63" t="e">
        <f t="shared" si="13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2YIG)'!B25,'SOC Detail Cap Acct'!H:H,'FIHI (PBC 2YIG)'!$C$1,'SOC Detail Cap Acct'!R:R,'FIHI (PBC 2YIG)'!$E$1)+SUMIFS('SOC Detail Cap Acct'!S:S,'SOC Detail Cap Acct'!K:K,'FIHI (PBC 2YIG)'!B25,'SOC Detail Cap Acct'!H:H,'FIHI (PBC 2YIG)'!$C$1,'SOC Detail Cap Acct'!R:R,'FIHI (PBC 2YIG)'!$E$2)+SUMIFS('SOC Detail Cap Acct'!S:S,'SOC Detail Cap Acct'!K:K,'FIHI (PBC 2YIG)'!B25,'SOC Detail Cap Acct'!H:H,'FIHI (PBC 2YIG)'!$C$1,'SOC Detail Cap Acct'!R:R,'FIHI (PBC 2YIG)'!$E$3)</f>
        <v>0</v>
      </c>
      <c r="F25" s="8" t="s">
        <v>11</v>
      </c>
      <c r="G25" s="7">
        <f>SUMIFS('SOC Detail Cap Acct'!S:S,'SOC Detail Cap Acct'!K:K,'FIHI (PBC 2YIG)'!B25,'SOC Detail Cap Acct'!H:H,'FIHI (PBC 2YIG)'!$C$1,'SOC Detail Cap Acct'!R:R,'FIHI (PBC 2YIG)'!$G$1)-SUMIFS('SOC Detail Cap Acct'!S:S,'SOC Detail Cap Acct'!K:K,'FIHI (PBC 2YIG)'!B25,'SOC Detail Cap Acct'!H:H,'FIHI (PBC 2YIG)'!$C$1,'SOC Detail Cap Acct'!R:R,'FIHI (PBC 2YIG)'!$G$2)</f>
        <v>0</v>
      </c>
      <c r="H25" s="9" t="s">
        <v>11</v>
      </c>
      <c r="I25" s="8">
        <f>-SUMIFS('SOC Detail Expenses'!S:S,'SOC Detail Expenses'!K:K,'FIHI (PBC 2YIG)'!B25,'SOC Detail Expenses'!H:H,'FIHI (PBC 2YIG)'!$C$1)</f>
        <v>0</v>
      </c>
      <c r="J25" s="8">
        <f>-SUMIFS('SOC Detail Mgmt Fees'!S:S,'SOC Detail Mgmt Fees'!K:K,'FIHI (PBC 2YIG)'!B25,'SOC Detail Mgmt Fees'!H:H,'FIHI (PBC 2YIG)'!$C$1)</f>
        <v>0</v>
      </c>
      <c r="K25" s="37">
        <f>-SUMIFS('SOC Detail Mgmt Fees'!S:S,'SOC Detail Mgmt Fees'!H:H,'FIHI (PBC 2YIG)'!$C$1,'SOC Detail Mgmt Fees'!R:R,'FIHI (PBC 2YIG)'!$K$1,'SOC Detail Mgmt Fees'!K:K,'FIHI (PBC 2YIG)'!B25)</f>
        <v>0</v>
      </c>
      <c r="L25" s="26"/>
      <c r="M25" s="26"/>
      <c r="N25" s="56" t="e">
        <f t="shared" si="9"/>
        <v>#DIV/0!</v>
      </c>
      <c r="O25" s="57" t="e">
        <f t="shared" si="10"/>
        <v>#DIV/0!</v>
      </c>
      <c r="P25" s="57" t="e">
        <f t="shared" si="11"/>
        <v>#DIV/0!</v>
      </c>
      <c r="Q25" s="27">
        <f t="shared" si="12"/>
        <v>0</v>
      </c>
      <c r="R25" s="63" t="e">
        <f t="shared" si="13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2YIG)'!B26,'SOC Detail Cap Acct'!H:H,'FIHI (PBC 2YIG)'!$C$1,'SOC Detail Cap Acct'!R:R,'FIHI (PBC 2YIG)'!$E$1)+SUMIFS('SOC Detail Cap Acct'!S:S,'SOC Detail Cap Acct'!K:K,'FIHI (PBC 2YIG)'!B26,'SOC Detail Cap Acct'!H:H,'FIHI (PBC 2YIG)'!$C$1,'SOC Detail Cap Acct'!R:R,'FIHI (PBC 2YIG)'!$E$2)+SUMIFS('SOC Detail Cap Acct'!S:S,'SOC Detail Cap Acct'!K:K,'FIHI (PBC 2YIG)'!B26,'SOC Detail Cap Acct'!H:H,'FIHI (PBC 2YIG)'!$C$1,'SOC Detail Cap Acct'!R:R,'FIHI (PBC 2YIG)'!$E$3)</f>
        <v>0</v>
      </c>
      <c r="F26" s="8" t="s">
        <v>11</v>
      </c>
      <c r="G26" s="7">
        <f>SUMIFS('SOC Detail Cap Acct'!S:S,'SOC Detail Cap Acct'!K:K,'FIHI (PBC 2YIG)'!B26,'SOC Detail Cap Acct'!H:H,'FIHI (PBC 2YIG)'!$C$1,'SOC Detail Cap Acct'!R:R,'FIHI (PBC 2YIG)'!$G$1)-SUMIFS('SOC Detail Cap Acct'!S:S,'SOC Detail Cap Acct'!K:K,'FIHI (PBC 2YIG)'!B26,'SOC Detail Cap Acct'!H:H,'FIHI (PBC 2YIG)'!$C$1,'SOC Detail Cap Acct'!R:R,'FIHI (PBC 2YIG)'!$G$2)</f>
        <v>0</v>
      </c>
      <c r="H26" s="9" t="s">
        <v>11</v>
      </c>
      <c r="I26" s="8">
        <f>-SUMIFS('SOC Detail Expenses'!S:S,'SOC Detail Expenses'!K:K,'FIHI (PBC 2YIG)'!B26,'SOC Detail Expenses'!H:H,'FIHI (PBC 2YIG)'!$C$1)</f>
        <v>0</v>
      </c>
      <c r="J26" s="8">
        <f>-SUMIFS('SOC Detail Mgmt Fees'!S:S,'SOC Detail Mgmt Fees'!K:K,'FIHI (PBC 2YIG)'!B26,'SOC Detail Mgmt Fees'!H:H,'FIHI (PBC 2YIG)'!$C$1)</f>
        <v>0</v>
      </c>
      <c r="K26" s="37">
        <f>-SUMIFS('SOC Detail Mgmt Fees'!S:S,'SOC Detail Mgmt Fees'!H:H,'FIHI (PBC 2YIG)'!$C$1,'SOC Detail Mgmt Fees'!R:R,'FIHI (PBC 2YIG)'!$K$1,'SOC Detail Mgmt Fees'!K:K,'FIHI (PBC 2YIG)'!B26)</f>
        <v>0</v>
      </c>
      <c r="L26" s="26"/>
      <c r="M26" s="26"/>
      <c r="N26" s="56" t="e">
        <f t="shared" si="9"/>
        <v>#DIV/0!</v>
      </c>
      <c r="O26" s="57" t="e">
        <f t="shared" si="10"/>
        <v>#DIV/0!</v>
      </c>
      <c r="P26" s="57" t="e">
        <f t="shared" si="11"/>
        <v>#DIV/0!</v>
      </c>
      <c r="Q26" s="27">
        <f t="shared" si="12"/>
        <v>0</v>
      </c>
      <c r="R26" s="63" t="e">
        <f t="shared" si="13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2YIG)'!B27,'SOC Detail Cap Acct'!H:H,'FIHI (PBC 2YIG)'!$C$1,'SOC Detail Cap Acct'!R:R,'FIHI (PBC 2YIG)'!$E$1)+SUMIFS('SOC Detail Cap Acct'!S:S,'SOC Detail Cap Acct'!K:K,'FIHI (PBC 2YIG)'!B27,'SOC Detail Cap Acct'!H:H,'FIHI (PBC 2YIG)'!$C$1,'SOC Detail Cap Acct'!R:R,'FIHI (PBC 2YIG)'!$E$2)+SUMIFS('SOC Detail Cap Acct'!S:S,'SOC Detail Cap Acct'!K:K,'FIHI (PBC 2YIG)'!B27,'SOC Detail Cap Acct'!H:H,'FIHI (PBC 2YIG)'!$C$1,'SOC Detail Cap Acct'!R:R,'FIHI (PBC 2YIG)'!$E$3)</f>
        <v>0</v>
      </c>
      <c r="F27" s="8" t="s">
        <v>11</v>
      </c>
      <c r="G27" s="7">
        <f>SUMIFS('SOC Detail Cap Acct'!S:S,'SOC Detail Cap Acct'!K:K,'FIHI (PBC 2YIG)'!B27,'SOC Detail Cap Acct'!H:H,'FIHI (PBC 2YIG)'!$C$1,'SOC Detail Cap Acct'!R:R,'FIHI (PBC 2YIG)'!$G$1)-SUMIFS('SOC Detail Cap Acct'!S:S,'SOC Detail Cap Acct'!K:K,'FIHI (PBC 2YIG)'!B27,'SOC Detail Cap Acct'!H:H,'FIHI (PBC 2YIG)'!$C$1,'SOC Detail Cap Acct'!R:R,'FIHI (PBC 2YIG)'!$G$2)</f>
        <v>0</v>
      </c>
      <c r="H27" s="9" t="s">
        <v>11</v>
      </c>
      <c r="I27" s="8">
        <f>-SUMIFS('SOC Detail Expenses'!S:S,'SOC Detail Expenses'!K:K,'FIHI (PBC 2YIG)'!B27,'SOC Detail Expenses'!H:H,'FIHI (PBC 2YIG)'!$C$1)</f>
        <v>0</v>
      </c>
      <c r="J27" s="8">
        <f>-SUMIFS('SOC Detail Mgmt Fees'!S:S,'SOC Detail Mgmt Fees'!K:K,'FIHI (PBC 2YIG)'!B27,'SOC Detail Mgmt Fees'!H:H,'FIHI (PBC 2YIG)'!$C$1)</f>
        <v>0</v>
      </c>
      <c r="K27" s="37">
        <f>-SUMIFS('SOC Detail Mgmt Fees'!S:S,'SOC Detail Mgmt Fees'!H:H,'FIHI (PBC 2YIG)'!$C$1,'SOC Detail Mgmt Fees'!R:R,'FIHI (PBC 2YIG)'!$K$1,'SOC Detail Mgmt Fees'!K:K,'FIHI (PBC 2YIG)'!B27)</f>
        <v>0</v>
      </c>
      <c r="L27" s="26"/>
      <c r="M27" s="26"/>
      <c r="N27" s="56" t="e">
        <f t="shared" si="9"/>
        <v>#DIV/0!</v>
      </c>
      <c r="O27" s="57" t="e">
        <f t="shared" si="10"/>
        <v>#DIV/0!</v>
      </c>
      <c r="P27" s="57" t="e">
        <f t="shared" si="11"/>
        <v>#DIV/0!</v>
      </c>
      <c r="Q27" s="27">
        <f t="shared" si="12"/>
        <v>0</v>
      </c>
      <c r="R27" s="63" t="e">
        <f t="shared" si="13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2YIG)'!B28,'SOC Detail Cap Acct'!H:H,'FIHI (PBC 2YIG)'!$C$1,'SOC Detail Cap Acct'!R:R,'FIHI (PBC 2YIG)'!$E$1)+SUMIFS('SOC Detail Cap Acct'!S:S,'SOC Detail Cap Acct'!K:K,'FIHI (PBC 2YIG)'!B28,'SOC Detail Cap Acct'!H:H,'FIHI (PBC 2YIG)'!$C$1,'SOC Detail Cap Acct'!R:R,'FIHI (PBC 2YIG)'!$E$2)+SUMIFS('SOC Detail Cap Acct'!S:S,'SOC Detail Cap Acct'!K:K,'FIHI (PBC 2YIG)'!B28,'SOC Detail Cap Acct'!H:H,'FIHI (PBC 2YIG)'!$C$1,'SOC Detail Cap Acct'!R:R,'FIHI (PBC 2YIG)'!$E$3)</f>
        <v>0</v>
      </c>
      <c r="F28" s="8" t="s">
        <v>11</v>
      </c>
      <c r="G28" s="7">
        <f>SUMIFS('SOC Detail Cap Acct'!S:S,'SOC Detail Cap Acct'!K:K,'FIHI (PBC 2YIG)'!B28,'SOC Detail Cap Acct'!H:H,'FIHI (PBC 2YIG)'!$C$1,'SOC Detail Cap Acct'!R:R,'FIHI (PBC 2YIG)'!$G$1)-SUMIFS('SOC Detail Cap Acct'!S:S,'SOC Detail Cap Acct'!K:K,'FIHI (PBC 2YIG)'!B28,'SOC Detail Cap Acct'!H:H,'FIHI (PBC 2YIG)'!$C$1,'SOC Detail Cap Acct'!R:R,'FIHI (PBC 2YIG)'!$G$2)</f>
        <v>0</v>
      </c>
      <c r="H28" s="9" t="s">
        <v>11</v>
      </c>
      <c r="I28" s="8">
        <f>-SUMIFS('SOC Detail Expenses'!S:S,'SOC Detail Expenses'!K:K,'FIHI (PBC 2YIG)'!B28,'SOC Detail Expenses'!H:H,'FIHI (PBC 2YIG)'!$C$1)</f>
        <v>0</v>
      </c>
      <c r="J28" s="8">
        <f>-SUMIFS('SOC Detail Mgmt Fees'!S:S,'SOC Detail Mgmt Fees'!K:K,'FIHI (PBC 2YIG)'!B28,'SOC Detail Mgmt Fees'!H:H,'FIHI (PBC 2YIG)'!$C$1)</f>
        <v>0</v>
      </c>
      <c r="K28" s="37">
        <f>-SUMIFS('SOC Detail Mgmt Fees'!S:S,'SOC Detail Mgmt Fees'!H:H,'FIHI (PBC 2YIG)'!$C$1,'SOC Detail Mgmt Fees'!R:R,'FIHI (PBC 2YIG)'!$K$1,'SOC Detail Mgmt Fees'!K:K,'FIHI (PBC 2YIG)'!B28)</f>
        <v>0</v>
      </c>
      <c r="L28" s="26"/>
      <c r="M28" s="26"/>
      <c r="N28" s="56" t="e">
        <f t="shared" si="9"/>
        <v>#DIV/0!</v>
      </c>
      <c r="O28" s="57" t="e">
        <f t="shared" si="10"/>
        <v>#DIV/0!</v>
      </c>
      <c r="P28" s="57" t="e">
        <f t="shared" si="11"/>
        <v>#DIV/0!</v>
      </c>
      <c r="Q28" s="27">
        <f t="shared" si="12"/>
        <v>0</v>
      </c>
      <c r="R28" s="63" t="e">
        <f t="shared" si="13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2YIG)'!B29,'SOC Detail Cap Acct'!H:H,'FIHI (PBC 2YIG)'!$C$1,'SOC Detail Cap Acct'!R:R,'FIHI (PBC 2YIG)'!$E$1)+SUMIFS('SOC Detail Cap Acct'!S:S,'SOC Detail Cap Acct'!K:K,'FIHI (PBC 2YIG)'!B29,'SOC Detail Cap Acct'!H:H,'FIHI (PBC 2YIG)'!$C$1,'SOC Detail Cap Acct'!R:R,'FIHI (PBC 2YIG)'!$E$2)+SUMIFS('SOC Detail Cap Acct'!S:S,'SOC Detail Cap Acct'!K:K,'FIHI (PBC 2YIG)'!B29,'SOC Detail Cap Acct'!H:H,'FIHI (PBC 2YIG)'!$C$1,'SOC Detail Cap Acct'!R:R,'FIHI (PBC 2YIG)'!$E$3)</f>
        <v>0</v>
      </c>
      <c r="F29" s="8" t="s">
        <v>11</v>
      </c>
      <c r="G29" s="7">
        <f>SUMIFS('SOC Detail Cap Acct'!S:S,'SOC Detail Cap Acct'!K:K,'FIHI (PBC 2YIG)'!B29,'SOC Detail Cap Acct'!H:H,'FIHI (PBC 2YIG)'!$C$1,'SOC Detail Cap Acct'!R:R,'FIHI (PBC 2YIG)'!$G$1)-SUMIFS('SOC Detail Cap Acct'!S:S,'SOC Detail Cap Acct'!K:K,'FIHI (PBC 2YIG)'!B29,'SOC Detail Cap Acct'!H:H,'FIHI (PBC 2YIG)'!$C$1,'SOC Detail Cap Acct'!R:R,'FIHI (PBC 2YIG)'!$G$2)</f>
        <v>0</v>
      </c>
      <c r="H29" s="9" t="s">
        <v>11</v>
      </c>
      <c r="I29" s="8">
        <f>-SUMIFS('SOC Detail Expenses'!S:S,'SOC Detail Expenses'!K:K,'FIHI (PBC 2YIG)'!B29,'SOC Detail Expenses'!H:H,'FIHI (PBC 2YIG)'!$C$1)</f>
        <v>0</v>
      </c>
      <c r="J29" s="8">
        <f>-SUMIFS('SOC Detail Mgmt Fees'!S:S,'SOC Detail Mgmt Fees'!K:K,'FIHI (PBC 2YIG)'!B29,'SOC Detail Mgmt Fees'!H:H,'FIHI (PBC 2YIG)'!$C$1)</f>
        <v>0</v>
      </c>
      <c r="K29" s="37">
        <f>-SUMIFS('SOC Detail Mgmt Fees'!S:S,'SOC Detail Mgmt Fees'!H:H,'FIHI (PBC 2YIG)'!$C$1,'SOC Detail Mgmt Fees'!R:R,'FIHI (PBC 2YIG)'!$K$1,'SOC Detail Mgmt Fees'!K:K,'FIHI (PBC 2YIG)'!B29)</f>
        <v>0</v>
      </c>
      <c r="L29" s="26"/>
      <c r="M29" s="26"/>
      <c r="N29" s="56" t="e">
        <f t="shared" si="9"/>
        <v>#DIV/0!</v>
      </c>
      <c r="O29" s="57" t="e">
        <f t="shared" si="10"/>
        <v>#DIV/0!</v>
      </c>
      <c r="P29" s="57" t="e">
        <f t="shared" si="11"/>
        <v>#DIV/0!</v>
      </c>
      <c r="Q29" s="27">
        <f t="shared" si="12"/>
        <v>0</v>
      </c>
      <c r="R29" s="63" t="e">
        <f t="shared" si="13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2YIG)'!B30,'SOC Detail Cap Acct'!H:H,'FIHI (PBC 2YIG)'!$C$1,'SOC Detail Cap Acct'!R:R,'FIHI (PBC 2YIG)'!$E$1)+SUMIFS('SOC Detail Cap Acct'!S:S,'SOC Detail Cap Acct'!K:K,'FIHI (PBC 2YIG)'!B30,'SOC Detail Cap Acct'!H:H,'FIHI (PBC 2YIG)'!$C$1,'SOC Detail Cap Acct'!R:R,'FIHI (PBC 2YIG)'!$E$2)+SUMIFS('SOC Detail Cap Acct'!S:S,'SOC Detail Cap Acct'!K:K,'FIHI (PBC 2YIG)'!B30,'SOC Detail Cap Acct'!H:H,'FIHI (PBC 2YIG)'!$C$1,'SOC Detail Cap Acct'!R:R,'FIHI (PBC 2YIG)'!$E$3)</f>
        <v>0</v>
      </c>
      <c r="F30" s="8" t="s">
        <v>11</v>
      </c>
      <c r="G30" s="7">
        <f>SUMIFS('SOC Detail Cap Acct'!S:S,'SOC Detail Cap Acct'!K:K,'FIHI (PBC 2YIG)'!B30,'SOC Detail Cap Acct'!H:H,'FIHI (PBC 2YIG)'!$C$1,'SOC Detail Cap Acct'!R:R,'FIHI (PBC 2YIG)'!$G$1)-SUMIFS('SOC Detail Cap Acct'!S:S,'SOC Detail Cap Acct'!K:K,'FIHI (PBC 2YIG)'!B30,'SOC Detail Cap Acct'!H:H,'FIHI (PBC 2YIG)'!$C$1,'SOC Detail Cap Acct'!R:R,'FIHI (PBC 2YIG)'!$G$2)</f>
        <v>0</v>
      </c>
      <c r="H30" s="9" t="s">
        <v>11</v>
      </c>
      <c r="I30" s="8">
        <f>-SUMIFS('SOC Detail Expenses'!S:S,'SOC Detail Expenses'!K:K,'FIHI (PBC 2YIG)'!B30,'SOC Detail Expenses'!H:H,'FIHI (PBC 2YIG)'!$C$1)</f>
        <v>0</v>
      </c>
      <c r="J30" s="8">
        <f>-SUMIFS('SOC Detail Mgmt Fees'!S:S,'SOC Detail Mgmt Fees'!K:K,'FIHI (PBC 2YIG)'!B30,'SOC Detail Mgmt Fees'!H:H,'FIHI (PBC 2YIG)'!$C$1)</f>
        <v>0</v>
      </c>
      <c r="K30" s="37">
        <f>-SUMIFS('SOC Detail Mgmt Fees'!S:S,'SOC Detail Mgmt Fees'!H:H,'FIHI (PBC 2YIG)'!$C$1,'SOC Detail Mgmt Fees'!R:R,'FIHI (PBC 2YIG)'!$K$1,'SOC Detail Mgmt Fees'!K:K,'FIHI (PBC 2YIG)'!B30)</f>
        <v>0</v>
      </c>
      <c r="L30" s="26"/>
      <c r="M30" s="26"/>
      <c r="N30" s="56" t="e">
        <f t="shared" si="9"/>
        <v>#DIV/0!</v>
      </c>
      <c r="O30" s="57" t="e">
        <f t="shared" si="10"/>
        <v>#DIV/0!</v>
      </c>
      <c r="P30" s="57" t="e">
        <f t="shared" si="11"/>
        <v>#DIV/0!</v>
      </c>
      <c r="Q30" s="27">
        <f t="shared" si="12"/>
        <v>0</v>
      </c>
      <c r="R30" s="63" t="e">
        <f t="shared" si="13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2YIG)'!B31,'SOC Detail Cap Acct'!H:H,'FIHI (PBC 2YIG)'!$C$1,'SOC Detail Cap Acct'!R:R,'FIHI (PBC 2YIG)'!$E$1)+SUMIFS('SOC Detail Cap Acct'!S:S,'SOC Detail Cap Acct'!K:K,'FIHI (PBC 2YIG)'!B31,'SOC Detail Cap Acct'!H:H,'FIHI (PBC 2YIG)'!$C$1,'SOC Detail Cap Acct'!R:R,'FIHI (PBC 2YIG)'!$E$2)+SUMIFS('SOC Detail Cap Acct'!S:S,'SOC Detail Cap Acct'!K:K,'FIHI (PBC 2YIG)'!B31,'SOC Detail Cap Acct'!H:H,'FIHI (PBC 2YIG)'!$C$1,'SOC Detail Cap Acct'!R:R,'FIHI (PBC 2YIG)'!$E$3)</f>
        <v>0</v>
      </c>
      <c r="F31" s="8" t="s">
        <v>11</v>
      </c>
      <c r="G31" s="7">
        <f>SUMIFS('SOC Detail Cap Acct'!S:S,'SOC Detail Cap Acct'!K:K,'FIHI (PBC 2YIG)'!B31,'SOC Detail Cap Acct'!H:H,'FIHI (PBC 2YIG)'!$C$1,'SOC Detail Cap Acct'!R:R,'FIHI (PBC 2YIG)'!$G$1)-SUMIFS('SOC Detail Cap Acct'!S:S,'SOC Detail Cap Acct'!K:K,'FIHI (PBC 2YIG)'!B31,'SOC Detail Cap Acct'!H:H,'FIHI (PBC 2YIG)'!$C$1,'SOC Detail Cap Acct'!R:R,'FIHI (PBC 2YIG)'!$G$2)</f>
        <v>0</v>
      </c>
      <c r="H31" s="9" t="s">
        <v>11</v>
      </c>
      <c r="I31" s="8">
        <f>-SUMIFS('SOC Detail Expenses'!S:S,'SOC Detail Expenses'!K:K,'FIHI (PBC 2YIG)'!B31,'SOC Detail Expenses'!H:H,'FIHI (PBC 2YIG)'!$C$1)</f>
        <v>0</v>
      </c>
      <c r="J31" s="8">
        <f>-SUMIFS('SOC Detail Mgmt Fees'!S:S,'SOC Detail Mgmt Fees'!K:K,'FIHI (PBC 2YIG)'!B31,'SOC Detail Mgmt Fees'!H:H,'FIHI (PBC 2YIG)'!$C$1)</f>
        <v>0</v>
      </c>
      <c r="K31" s="37">
        <f>-SUMIFS('SOC Detail Mgmt Fees'!S:S,'SOC Detail Mgmt Fees'!H:H,'FIHI (PBC 2YIG)'!$C$1,'SOC Detail Mgmt Fees'!R:R,'FIHI (PBC 2YIG)'!$K$1,'SOC Detail Mgmt Fees'!K:K,'FIHI (PBC 2YIG)'!B31)</f>
        <v>0</v>
      </c>
      <c r="L31" s="26"/>
      <c r="M31" s="26"/>
      <c r="N31" s="56" t="e">
        <f t="shared" si="9"/>
        <v>#DIV/0!</v>
      </c>
      <c r="O31" s="57" t="e">
        <f t="shared" si="10"/>
        <v>#DIV/0!</v>
      </c>
      <c r="P31" s="57" t="e">
        <f t="shared" si="11"/>
        <v>#DIV/0!</v>
      </c>
      <c r="Q31" s="27">
        <f t="shared" si="12"/>
        <v>0</v>
      </c>
      <c r="R31" s="63" t="e">
        <f t="shared" si="13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2YIG)'!B32,'SOC Detail Cap Acct'!H:H,'FIHI (PBC 2YIG)'!$C$1,'SOC Detail Cap Acct'!R:R,'FIHI (PBC 2YIG)'!$E$1)+SUMIFS('SOC Detail Cap Acct'!S:S,'SOC Detail Cap Acct'!K:K,'FIHI (PBC 2YIG)'!B32,'SOC Detail Cap Acct'!H:H,'FIHI (PBC 2YIG)'!$C$1,'SOC Detail Cap Acct'!R:R,'FIHI (PBC 2YIG)'!$E$2)+SUMIFS('SOC Detail Cap Acct'!S:S,'SOC Detail Cap Acct'!K:K,'FIHI (PBC 2YIG)'!B32,'SOC Detail Cap Acct'!H:H,'FIHI (PBC 2YIG)'!$C$1,'SOC Detail Cap Acct'!R:R,'FIHI (PBC 2YIG)'!$E$3)</f>
        <v>0</v>
      </c>
      <c r="F32" s="8" t="s">
        <v>11</v>
      </c>
      <c r="G32" s="7">
        <f>SUMIFS('SOC Detail Cap Acct'!S:S,'SOC Detail Cap Acct'!K:K,'FIHI (PBC 2YIG)'!B32,'SOC Detail Cap Acct'!H:H,'FIHI (PBC 2YIG)'!$C$1,'SOC Detail Cap Acct'!R:R,'FIHI (PBC 2YIG)'!$G$1)-SUMIFS('SOC Detail Cap Acct'!S:S,'SOC Detail Cap Acct'!K:K,'FIHI (PBC 2YIG)'!B32,'SOC Detail Cap Acct'!H:H,'FIHI (PBC 2YIG)'!$C$1,'SOC Detail Cap Acct'!R:R,'FIHI (PBC 2YIG)'!$G$2)</f>
        <v>0</v>
      </c>
      <c r="H32" s="9" t="s">
        <v>11</v>
      </c>
      <c r="I32" s="8">
        <f>-SUMIFS('SOC Detail Expenses'!S:S,'SOC Detail Expenses'!K:K,'FIHI (PBC 2YIG)'!B32,'SOC Detail Expenses'!H:H,'FIHI (PBC 2YIG)'!$C$1)</f>
        <v>0</v>
      </c>
      <c r="J32" s="8">
        <f>-SUMIFS('SOC Detail Mgmt Fees'!S:S,'SOC Detail Mgmt Fees'!K:K,'FIHI (PBC 2YIG)'!B32,'SOC Detail Mgmt Fees'!H:H,'FIHI (PBC 2YIG)'!$C$1)</f>
        <v>0</v>
      </c>
      <c r="K32" s="37">
        <f>-SUMIFS('SOC Detail Mgmt Fees'!S:S,'SOC Detail Mgmt Fees'!H:H,'FIHI (PBC 2YIG)'!$C$1,'SOC Detail Mgmt Fees'!R:R,'FIHI (PBC 2YIG)'!$K$1,'SOC Detail Mgmt Fees'!K:K,'FIHI (PBC 2YIG)'!B32)</f>
        <v>0</v>
      </c>
      <c r="L32" s="26"/>
      <c r="M32" s="26"/>
      <c r="N32" s="56" t="e">
        <f t="shared" si="9"/>
        <v>#DIV/0!</v>
      </c>
      <c r="O32" s="57" t="e">
        <f t="shared" si="10"/>
        <v>#DIV/0!</v>
      </c>
      <c r="P32" s="57" t="e">
        <f t="shared" si="11"/>
        <v>#DIV/0!</v>
      </c>
      <c r="Q32" s="27">
        <f t="shared" si="12"/>
        <v>0</v>
      </c>
      <c r="R32" s="63" t="e">
        <f t="shared" si="13"/>
        <v>#DIV/0!</v>
      </c>
      <c r="S32" s="16"/>
    </row>
    <row r="33" spans="2:19" x14ac:dyDescent="0.25">
      <c r="C33" s="36"/>
      <c r="D33" s="3"/>
      <c r="E33" s="22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22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22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22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22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22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22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22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44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-298347.30000000045</v>
      </c>
      <c r="J42" s="13">
        <f>SUM(J5:J41)</f>
        <v>74094.8</v>
      </c>
      <c r="K42" s="13"/>
      <c r="L42" s="13"/>
      <c r="M42" s="13"/>
      <c r="N42" s="67" t="e">
        <f t="shared" ref="N42:R42" si="14">SUM(N5:N41)</f>
        <v>#DIV/0!</v>
      </c>
      <c r="O42" s="68" t="e">
        <f t="shared" si="14"/>
        <v>#DIV/0!</v>
      </c>
      <c r="P42" s="68" t="e">
        <f t="shared" si="14"/>
        <v>#DIV/0!</v>
      </c>
      <c r="Q42" s="69">
        <f t="shared" si="14"/>
        <v>1370658.9399999972</v>
      </c>
      <c r="R42" s="70" t="e">
        <f t="shared" si="14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2YIG'!E:E,'Series 2YIG'!A:A,C46)</f>
        <v>0</v>
      </c>
      <c r="H46" s="73">
        <f>ROUND(G46,-3)</f>
        <v>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2YIG'!E:E,'Series 2YIG'!A:A,C47)</f>
        <v>1226341.2476000001</v>
      </c>
      <c r="H47" s="73">
        <f>ROUND(G47,-3)</f>
        <v>1226000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2YIG'!E:E,'Series 2YIG'!A:A,C48)</f>
        <v>3248.1</v>
      </c>
      <c r="H48" s="73">
        <f>ROUND(G48,-3)</f>
        <v>3000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87504125.127599999</v>
      </c>
      <c r="H49" s="73">
        <f>ROUND(G49,-3)</f>
        <v>87504000</v>
      </c>
      <c r="O49" s="1"/>
      <c r="P49" s="1"/>
      <c r="Q49" s="1"/>
      <c r="R49" s="1"/>
      <c r="S49" s="1"/>
    </row>
    <row r="50" spans="1:19" x14ac:dyDescent="0.25">
      <c r="A50" t="s">
        <v>449</v>
      </c>
      <c r="B50" s="18"/>
      <c r="C50" s="18"/>
      <c r="D50" s="71" t="s">
        <v>420</v>
      </c>
      <c r="E50" s="1"/>
      <c r="F50" s="1"/>
      <c r="G50" s="74">
        <f>_xlfn.XLOOKUP(MAX(D5:D41),D5:D41,G5:G41)</f>
        <v>86274535.780000001</v>
      </c>
      <c r="H50" s="73">
        <f>ROUND(G50,-3)</f>
        <v>86275000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2YIG'!E:E,'Series 2YIG'!A:A,C51)+SUMIFS('Series 2YIG'!E:E,'Series 2YIG'!A:A,B51)+SUMIFS('Series 2YIG'!E:E,'Series 2YIG'!A:A,A51)+SUMIFS('Series 2YIG'!E:E,'Series 2YIG'!A:A,A50)</f>
        <v>1793390.48</v>
      </c>
      <c r="H51" s="110"/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2YIG'!E:E,'Series 2YIG'!A:A,C52)+SUMIFS('Series 2YIG'!E:E,'Series 2YIG'!A:A,B52)+SUMIFS('Series 2YIG'!E:E,'Series 2YIG'!A:A,A52)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3019731.7275999999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1793390.4799999997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2YIG'!D:D,'Series 2YIG'!A:A,C55)+SUMIFS('Series 2YIG'!E:E,'Series 2YIG'!A:A,B55)+SUMIFS('Series 2YIG'!E:E,'Series 2YIG'!A:A,A55)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3019731.7275999999</v>
      </c>
      <c r="H56" s="73">
        <f>ROUND(G56,-3)</f>
        <v>3020000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84484393.399999991</v>
      </c>
      <c r="H57" s="73">
        <f>ROUND(G57,-3)</f>
        <v>84484000</v>
      </c>
      <c r="I57" s="72"/>
      <c r="O57" s="1"/>
      <c r="P57" s="1"/>
      <c r="Q57" s="1"/>
      <c r="R57" s="1"/>
      <c r="S57" s="1"/>
    </row>
    <row r="58" spans="1:19" x14ac:dyDescent="0.25">
      <c r="C58" s="71" t="s">
        <v>448</v>
      </c>
      <c r="D58" s="71" t="s">
        <v>489</v>
      </c>
      <c r="E58" s="1"/>
      <c r="F58" s="1"/>
      <c r="G58" s="50">
        <f>SUMIFS('Series 2YIG'!D:D,'Series 2YIG'!A:A,C58)</f>
        <v>435000000</v>
      </c>
      <c r="H58" s="73">
        <f>ROUND(G58,-3)</f>
        <v>435000000</v>
      </c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87664603.939999998</v>
      </c>
      <c r="E60" s="169">
        <f t="shared" ref="E60:O60" si="15">_xlfn.XLOOKUP(E59,$D$5:$D$41,$G$5:$G$41)</f>
        <v>87146618.150000006</v>
      </c>
      <c r="F60" s="169">
        <f t="shared" si="15"/>
        <v>86274535.780000001</v>
      </c>
      <c r="G60" s="169" t="e">
        <f t="shared" si="15"/>
        <v>#N/A</v>
      </c>
      <c r="H60" s="169" t="e">
        <f t="shared" si="15"/>
        <v>#N/A</v>
      </c>
      <c r="I60" s="169" t="e">
        <f t="shared" si="15"/>
        <v>#N/A</v>
      </c>
      <c r="J60" s="169" t="e">
        <f t="shared" si="15"/>
        <v>#N/A</v>
      </c>
      <c r="K60" s="169" t="e">
        <f t="shared" si="15"/>
        <v>#N/A</v>
      </c>
      <c r="L60" s="169" t="e">
        <f t="shared" si="15"/>
        <v>#N/A</v>
      </c>
      <c r="M60" s="169" t="e">
        <f t="shared" si="15"/>
        <v>#N/A</v>
      </c>
      <c r="N60" s="169" t="e">
        <f t="shared" si="15"/>
        <v>#N/A</v>
      </c>
      <c r="O60" s="169" t="e">
        <f t="shared" si="15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87665000</v>
      </c>
      <c r="E61" s="74">
        <f t="shared" ref="E61:O61" si="16">ROUND(E60,-3)</f>
        <v>87147000</v>
      </c>
      <c r="F61" s="74">
        <f t="shared" si="16"/>
        <v>86275000</v>
      </c>
      <c r="G61" s="74" t="e">
        <f t="shared" si="16"/>
        <v>#N/A</v>
      </c>
      <c r="H61" s="74" t="e">
        <f t="shared" si="16"/>
        <v>#N/A</v>
      </c>
      <c r="I61" s="74" t="e">
        <f t="shared" si="16"/>
        <v>#N/A</v>
      </c>
      <c r="J61" s="74" t="e">
        <f t="shared" si="16"/>
        <v>#N/A</v>
      </c>
      <c r="K61" s="74" t="e">
        <f t="shared" si="16"/>
        <v>#N/A</v>
      </c>
      <c r="L61" s="74" t="e">
        <f t="shared" si="16"/>
        <v>#N/A</v>
      </c>
      <c r="M61" s="74" t="e">
        <f t="shared" si="16"/>
        <v>#N/A</v>
      </c>
      <c r="N61" s="74" t="e">
        <f t="shared" si="16"/>
        <v>#N/A</v>
      </c>
      <c r="O61" s="74" t="e">
        <f t="shared" si="16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1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5DA2F-E942-47A7-8DF2-E4E882195D26}">
  <dimension ref="A1:X111"/>
  <sheetViews>
    <sheetView tabSelected="1" zoomScale="80" zoomScaleNormal="80" workbookViewId="0">
      <selection activeCell="M20" sqref="M20"/>
    </sheetView>
  </sheetViews>
  <sheetFormatPr defaultColWidth="8.7109375" defaultRowHeight="15" x14ac:dyDescent="0.25"/>
  <cols>
    <col min="1" max="1" width="4.85546875" bestFit="1" customWidth="1"/>
    <col min="2" max="2" width="30" bestFit="1" customWidth="1"/>
    <col min="3" max="3" width="23.85546875" bestFit="1" customWidth="1"/>
    <col min="4" max="4" width="14" bestFit="1" customWidth="1"/>
    <col min="5" max="5" width="19.28515625" bestFit="1" customWidth="1"/>
    <col min="6" max="6" width="12.5703125" bestFit="1" customWidth="1"/>
    <col min="7" max="7" width="15.85546875" bestFit="1" customWidth="1"/>
    <col min="8" max="8" width="19.5703125" style="1" bestFit="1" customWidth="1"/>
    <col min="9" max="9" width="11.85546875" style="1" bestFit="1" customWidth="1"/>
    <col min="10" max="10" width="15.85546875" style="1" bestFit="1" customWidth="1"/>
    <col min="11" max="11" width="11.5703125" style="1" bestFit="1" customWidth="1"/>
    <col min="12" max="12" width="14.5703125" style="1" bestFit="1" customWidth="1"/>
    <col min="13" max="13" width="17.5703125" style="1" bestFit="1" customWidth="1"/>
    <col min="14" max="14" width="24.7109375" style="1" customWidth="1"/>
    <col min="15" max="18" width="24.7109375" customWidth="1"/>
    <col min="19" max="19" width="13.28515625" bestFit="1" customWidth="1"/>
    <col min="20" max="20" width="6.5703125" bestFit="1" customWidth="1"/>
    <col min="21" max="21" width="12.140625" bestFit="1" customWidth="1"/>
    <col min="22" max="24" width="10.42578125" bestFit="1" customWidth="1"/>
    <col min="25" max="25" width="12.5703125" bestFit="1" customWidth="1"/>
    <col min="26" max="26" width="11.5703125" bestFit="1" customWidth="1"/>
  </cols>
  <sheetData>
    <row r="1" spans="1:24" x14ac:dyDescent="0.25">
      <c r="C1" t="s">
        <v>364</v>
      </c>
      <c r="E1" t="s">
        <v>341</v>
      </c>
      <c r="G1" t="s">
        <v>345</v>
      </c>
      <c r="I1" s="2"/>
      <c r="J1" s="2"/>
      <c r="K1" s="2" t="s">
        <v>338</v>
      </c>
    </row>
    <row r="2" spans="1:24" x14ac:dyDescent="0.25">
      <c r="E2" t="s">
        <v>342</v>
      </c>
      <c r="F2" s="25"/>
      <c r="G2" t="s">
        <v>344</v>
      </c>
      <c r="K2" s="2"/>
      <c r="L2" s="2"/>
      <c r="M2" s="2"/>
    </row>
    <row r="3" spans="1:24" ht="18.75" x14ac:dyDescent="0.3">
      <c r="C3" s="15" t="s">
        <v>346</v>
      </c>
      <c r="E3" t="s">
        <v>343</v>
      </c>
      <c r="F3" s="25"/>
      <c r="G3" s="25"/>
    </row>
    <row r="4" spans="1:24" ht="45.75" thickBot="1" x14ac:dyDescent="0.3">
      <c r="B4" s="18"/>
      <c r="C4" s="25" t="s">
        <v>2</v>
      </c>
      <c r="D4" s="25" t="s">
        <v>3</v>
      </c>
      <c r="E4" s="25" t="s">
        <v>4</v>
      </c>
      <c r="F4" s="25" t="s">
        <v>5</v>
      </c>
      <c r="G4" s="25" t="s">
        <v>6</v>
      </c>
      <c r="H4" s="25" t="s">
        <v>5</v>
      </c>
      <c r="I4" s="25" t="s">
        <v>7</v>
      </c>
      <c r="J4" s="25" t="s">
        <v>8</v>
      </c>
      <c r="K4" s="25" t="s">
        <v>348</v>
      </c>
      <c r="L4" s="25"/>
      <c r="M4" s="25"/>
      <c r="N4" s="18" t="s">
        <v>16</v>
      </c>
      <c r="O4" s="18" t="s">
        <v>0</v>
      </c>
      <c r="P4" s="18" t="s">
        <v>349</v>
      </c>
      <c r="Q4" s="18" t="s">
        <v>9</v>
      </c>
      <c r="R4" s="18" t="s">
        <v>10</v>
      </c>
      <c r="T4" s="52" t="s">
        <v>387</v>
      </c>
      <c r="U4" s="52" t="s">
        <v>12</v>
      </c>
      <c r="V4" s="52" t="s">
        <v>13</v>
      </c>
      <c r="W4" s="52" t="s">
        <v>391</v>
      </c>
      <c r="X4" s="52" t="s">
        <v>392</v>
      </c>
    </row>
    <row r="5" spans="1:24" x14ac:dyDescent="0.25">
      <c r="A5" t="str">
        <f>'FIHI (PBC M)'!A5</f>
        <v>Jan</v>
      </c>
      <c r="B5" t="str">
        <f>'FIHI (PBC M)'!B5</f>
        <v>From 1/1/2023 To 1/12/2023</v>
      </c>
      <c r="C5" s="30">
        <f>'FIHI (PBC M)'!C5</f>
        <v>44927</v>
      </c>
      <c r="D5" s="31">
        <f>'FIHI (PBC M)'!D5</f>
        <v>44938</v>
      </c>
      <c r="E5" s="32">
        <f>SUMIFS('SOC Detail Cap Acct'!S:S,'SOC Detail Cap Acct'!K:K,'FIHI (PBC A1)'!B5,'SOC Detail Cap Acct'!H:H,'FIHI (PBC A1)'!$C$1,'SOC Detail Cap Acct'!R:R,'FIHI (PBC A1)'!$E$1)+SUMIFS('SOC Detail Cap Acct'!S:S,'SOC Detail Cap Acct'!K:K,'FIHI (PBC A1)'!B5,'SOC Detail Cap Acct'!H:H,'FIHI (PBC A1)'!$C$1,'SOC Detail Cap Acct'!R:R,'FIHI (PBC A1)'!$E$2)+SUMIFS('SOC Detail Cap Acct'!S:S,'SOC Detail Cap Acct'!K:K,'FIHI (PBC A1)'!B5,'SOC Detail Cap Acct'!H:H,'FIHI (PBC A1)'!$C$1,'SOC Detail Cap Acct'!R:R,'FIHI (PBC A1)'!$E$3)</f>
        <v>75013187.719999999</v>
      </c>
      <c r="F5" s="33" t="s">
        <v>11</v>
      </c>
      <c r="G5" s="32">
        <f>SUMIFS('SOC Detail Cap Acct'!S:S,'SOC Detail Cap Acct'!K:K,'FIHI (PBC A1)'!B5,'SOC Detail Cap Acct'!H:H,'FIHI (PBC A1)'!$C$1,'SOC Detail Cap Acct'!R:R,'FIHI (PBC A1)'!$G$1)-SUMIFS('SOC Detail Cap Acct'!S:S,'SOC Detail Cap Acct'!K:K,'FIHI (PBC A1)'!B5,'SOC Detail Cap Acct'!H:H,'FIHI (PBC A1)'!$C$1,'SOC Detail Cap Acct'!R:R,'FIHI (PBC A1)'!$G$2)</f>
        <v>75171443.730000004</v>
      </c>
      <c r="H5" s="34" t="s">
        <v>11</v>
      </c>
      <c r="I5" s="33">
        <f>-SUMIFS('SOC Detail Expenses'!S:S,'SOC Detail Expenses'!K:K,'FIHI (PBC A1)'!B5,'SOC Detail Expenses'!H:H,'FIHI (PBC A1)'!$C$1)</f>
        <v>2975.6000000000004</v>
      </c>
      <c r="J5" s="33">
        <f>-SUMIFS('SOC Detail Mgmt Fees'!S:S,'SOC Detail Mgmt Fees'!K:K,'FIHI (PBC A1)'!B5,'SOC Detail Mgmt Fees'!H:H,'FIHI (PBC A1)'!$C$1)</f>
        <v>12437.4</v>
      </c>
      <c r="K5" s="35">
        <f>-SUMIFS('SOC Detail Mgmt Fees'!S:S,'SOC Detail Mgmt Fees'!H:H,'FIHI (PBC A1)'!$C$1,'SOC Detail Mgmt Fees'!R:R,'FIHI (PBC A1)'!$K$1,'SOC Detail Mgmt Fees'!K:K,'FIHI (PBC A1)'!B5)</f>
        <v>12437.4</v>
      </c>
      <c r="L5" s="26"/>
      <c r="M5" s="26"/>
      <c r="N5" s="54">
        <f t="shared" ref="N5:N14" si="0">+G5/E5-1</f>
        <v>2.1097091699491255E-3</v>
      </c>
      <c r="O5" s="55">
        <f t="shared" ref="O5:O14" si="1">(J5+I5)/E5</f>
        <v>2.0547053749444364E-4</v>
      </c>
      <c r="P5" s="55">
        <f t="shared" ref="P5:P14" si="2">(K5+I5)/E5</f>
        <v>2.0547053749444364E-4</v>
      </c>
      <c r="Q5" s="28">
        <f t="shared" ref="Q5:Q14" si="3">+G5-E5+J5+I5</f>
        <v>173669.01000000536</v>
      </c>
      <c r="R5" s="62">
        <f t="shared" ref="R5:R14" si="4">+Q5/E5</f>
        <v>2.3151797074436524E-3</v>
      </c>
      <c r="S5" s="16"/>
      <c r="T5" t="s">
        <v>375</v>
      </c>
      <c r="U5" s="51">
        <f t="shared" ref="U5:U16" si="5">SUMIF($A$5:$A$41,T5,$R$5:$R$41)</f>
        <v>5.9684675894280115E-3</v>
      </c>
      <c r="V5" s="51">
        <f t="shared" ref="V5:V16" si="6">SUMIF($A$5:$A$41,T5,$N$5:$N$41)</f>
        <v>5.4404619807637555E-3</v>
      </c>
      <c r="W5" s="109">
        <f t="shared" ref="W5:W16" si="7">1+U5</f>
        <v>1.005968467589428</v>
      </c>
      <c r="X5" s="109">
        <f t="shared" ref="X5:X16" si="8">1+V5</f>
        <v>1.0054404619807638</v>
      </c>
    </row>
    <row r="6" spans="1:24" x14ac:dyDescent="0.25">
      <c r="A6" t="str">
        <f>'FIHI (PBC M)'!A6</f>
        <v>Jan</v>
      </c>
      <c r="B6" t="str">
        <f>'FIHI (PBC M)'!B6</f>
        <v>From 1/13/2023 To 1/19/2023</v>
      </c>
      <c r="C6" s="36">
        <f>'FIHI (PBC M)'!C6</f>
        <v>44939</v>
      </c>
      <c r="D6" s="3">
        <f>'FIHI (PBC M)'!D6</f>
        <v>44945</v>
      </c>
      <c r="E6" s="7">
        <f>SUMIFS('SOC Detail Cap Acct'!S:S,'SOC Detail Cap Acct'!K:K,'FIHI (PBC A1)'!B6,'SOC Detail Cap Acct'!H:H,'FIHI (PBC A1)'!$C$1,'SOC Detail Cap Acct'!R:R,'FIHI (PBC A1)'!$E$1)+SUMIFS('SOC Detail Cap Acct'!S:S,'SOC Detail Cap Acct'!K:K,'FIHI (PBC A1)'!B6,'SOC Detail Cap Acct'!H:H,'FIHI (PBC A1)'!$C$1,'SOC Detail Cap Acct'!R:R,'FIHI (PBC A1)'!$E$2)+SUMIFS('SOC Detail Cap Acct'!S:S,'SOC Detail Cap Acct'!K:K,'FIHI (PBC A1)'!B6,'SOC Detail Cap Acct'!H:H,'FIHI (PBC A1)'!$C$1,'SOC Detail Cap Acct'!R:R,'FIHI (PBC A1)'!$E$3)</f>
        <v>75171443.730000004</v>
      </c>
      <c r="F6" s="8" t="s">
        <v>11</v>
      </c>
      <c r="G6" s="7">
        <f>SUMIFS('SOC Detail Cap Acct'!S:S,'SOC Detail Cap Acct'!K:K,'FIHI (PBC A1)'!B6,'SOC Detail Cap Acct'!H:H,'FIHI (PBC A1)'!$C$1,'SOC Detail Cap Acct'!R:R,'FIHI (PBC A1)'!$G$1)-SUMIFS('SOC Detail Cap Acct'!S:S,'SOC Detail Cap Acct'!K:K,'FIHI (PBC A1)'!B6,'SOC Detail Cap Acct'!H:H,'FIHI (PBC A1)'!$C$1,'SOC Detail Cap Acct'!R:R,'FIHI (PBC A1)'!$G$2)</f>
        <v>75263750</v>
      </c>
      <c r="H6" s="9" t="s">
        <v>11</v>
      </c>
      <c r="I6" s="8">
        <f>-SUMIFS('SOC Detail Expenses'!S:S,'SOC Detail Expenses'!K:K,'FIHI (PBC A1)'!B6,'SOC Detail Expenses'!H:H,'FIHI (PBC A1)'!$C$1)</f>
        <v>1693.9299999999998</v>
      </c>
      <c r="J6" s="8">
        <f>-SUMIFS('SOC Detail Mgmt Fees'!S:S,'SOC Detail Mgmt Fees'!K:K,'FIHI (PBC A1)'!B6,'SOC Detail Mgmt Fees'!H:H,'FIHI (PBC A1)'!$C$1)</f>
        <v>7255.15</v>
      </c>
      <c r="K6" s="37">
        <f>-SUMIFS('SOC Detail Mgmt Fees'!S:S,'SOC Detail Mgmt Fees'!H:H,'FIHI (PBC A1)'!$C$1,'SOC Detail Mgmt Fees'!R:R,'FIHI (PBC A1)'!$K$1,'SOC Detail Mgmt Fees'!K:K,'FIHI (PBC A1)'!B6)</f>
        <v>7255.15</v>
      </c>
      <c r="L6" s="26"/>
      <c r="M6" s="26"/>
      <c r="N6" s="56">
        <f t="shared" si="0"/>
        <v>1.2279432909594323E-3</v>
      </c>
      <c r="O6" s="57">
        <f t="shared" si="1"/>
        <v>1.1904893076343207E-4</v>
      </c>
      <c r="P6" s="57">
        <f t="shared" si="2"/>
        <v>1.1904893076343207E-4</v>
      </c>
      <c r="Q6" s="27">
        <f t="shared" si="3"/>
        <v>101255.34999999581</v>
      </c>
      <c r="R6" s="63">
        <f t="shared" si="4"/>
        <v>1.3469922217229685E-3</v>
      </c>
      <c r="S6" s="16"/>
      <c r="T6" t="s">
        <v>376</v>
      </c>
      <c r="U6" s="51">
        <f t="shared" si="5"/>
        <v>5.3538390134890632E-3</v>
      </c>
      <c r="V6" s="51">
        <f t="shared" si="6"/>
        <v>4.8878063427275631E-3</v>
      </c>
      <c r="W6" s="109">
        <f t="shared" si="7"/>
        <v>1.0053538390134891</v>
      </c>
      <c r="X6" s="109">
        <f t="shared" si="8"/>
        <v>1.0048878063427276</v>
      </c>
    </row>
    <row r="7" spans="1:24" x14ac:dyDescent="0.25">
      <c r="A7" t="str">
        <f>'FIHI (PBC M)'!A7</f>
        <v>Jan</v>
      </c>
      <c r="B7" t="str">
        <f>'FIHI (PBC M)'!B7</f>
        <v>From 1/20/2023 To 1/31/2023</v>
      </c>
      <c r="C7" s="36">
        <f>'FIHI (PBC M)'!C7</f>
        <v>44946</v>
      </c>
      <c r="D7" s="3">
        <f>'FIHI (PBC M)'!D7</f>
        <v>44957</v>
      </c>
      <c r="E7" s="7">
        <f>SUMIFS('SOC Detail Cap Acct'!S:S,'SOC Detail Cap Acct'!K:K,'FIHI (PBC A1)'!B7,'SOC Detail Cap Acct'!H:H,'FIHI (PBC A1)'!$C$1,'SOC Detail Cap Acct'!R:R,'FIHI (PBC A1)'!$E$1)+SUMIFS('SOC Detail Cap Acct'!S:S,'SOC Detail Cap Acct'!K:K,'FIHI (PBC A1)'!B7,'SOC Detail Cap Acct'!H:H,'FIHI (PBC A1)'!$C$1,'SOC Detail Cap Acct'!R:R,'FIHI (PBC A1)'!$E$2)+SUMIFS('SOC Detail Cap Acct'!S:S,'SOC Detail Cap Acct'!K:K,'FIHI (PBC A1)'!B7,'SOC Detail Cap Acct'!H:H,'FIHI (PBC A1)'!$C$1,'SOC Detail Cap Acct'!R:R,'FIHI (PBC A1)'!$E$3)</f>
        <v>75263750</v>
      </c>
      <c r="F7" s="8" t="s">
        <v>11</v>
      </c>
      <c r="G7" s="7">
        <f>SUMIFS('SOC Detail Cap Acct'!S:S,'SOC Detail Cap Acct'!K:K,'FIHI (PBC A1)'!B7,'SOC Detail Cap Acct'!H:H,'FIHI (PBC A1)'!$C$1,'SOC Detail Cap Acct'!R:R,'FIHI (PBC A1)'!$G$1)-SUMIFS('SOC Detail Cap Acct'!S:S,'SOC Detail Cap Acct'!K:K,'FIHI (PBC A1)'!B7,'SOC Detail Cap Acct'!H:H,'FIHI (PBC A1)'!$C$1,'SOC Detail Cap Acct'!R:R,'FIHI (PBC A1)'!$G$2)</f>
        <v>75422015.329999998</v>
      </c>
      <c r="H7" s="9" t="s">
        <v>11</v>
      </c>
      <c r="I7" s="8">
        <f>-SUMIFS('SOC Detail Expenses'!S:S,'SOC Detail Expenses'!K:K,'FIHI (PBC A1)'!B7,'SOC Detail Expenses'!H:H,'FIHI (PBC A1)'!$C$1)</f>
        <v>2877.73</v>
      </c>
      <c r="J7" s="8">
        <f>-SUMIFS('SOC Detail Mgmt Fees'!S:S,'SOC Detail Mgmt Fees'!K:K,'FIHI (PBC A1)'!B7,'SOC Detail Mgmt Fees'!H:H,'FIHI (PBC A1)'!$C$1)</f>
        <v>12437.4</v>
      </c>
      <c r="K7" s="37">
        <f>-SUMIFS('SOC Detail Mgmt Fees'!S:S,'SOC Detail Mgmt Fees'!H:H,'FIHI (PBC A1)'!$C$1,'SOC Detail Mgmt Fees'!R:R,'FIHI (PBC A1)'!$K$1,'SOC Detail Mgmt Fees'!K:K,'FIHI (PBC A1)'!B7)</f>
        <v>12437.4</v>
      </c>
      <c r="L7" s="26"/>
      <c r="M7" s="26"/>
      <c r="N7" s="56">
        <f t="shared" si="0"/>
        <v>2.1028095198551977E-3</v>
      </c>
      <c r="O7" s="57">
        <f t="shared" si="1"/>
        <v>2.0348614040623805E-4</v>
      </c>
      <c r="P7" s="57">
        <f t="shared" si="2"/>
        <v>2.0348614040623805E-4</v>
      </c>
      <c r="Q7" s="27">
        <f t="shared" si="3"/>
        <v>173580.45999999822</v>
      </c>
      <c r="R7" s="63">
        <f t="shared" si="4"/>
        <v>2.3062956602613901E-3</v>
      </c>
      <c r="S7" s="16"/>
      <c r="T7" t="s">
        <v>377</v>
      </c>
      <c r="U7" s="51">
        <f t="shared" si="5"/>
        <v>-9.9293048477708725E-3</v>
      </c>
      <c r="V7" s="51">
        <f t="shared" si="6"/>
        <v>-1.0393928738538727E-2</v>
      </c>
      <c r="W7" s="109">
        <f t="shared" si="7"/>
        <v>0.99007069515222912</v>
      </c>
      <c r="X7" s="109">
        <f t="shared" si="8"/>
        <v>0.98960607126146127</v>
      </c>
    </row>
    <row r="8" spans="1:24" x14ac:dyDescent="0.25">
      <c r="A8" t="str">
        <f>'FIHI (PBC M)'!A8</f>
        <v>Feb</v>
      </c>
      <c r="B8" t="str">
        <f>'FIHI (PBC M)'!B8</f>
        <v>From 2/1/2023 To 2/9/2023</v>
      </c>
      <c r="C8" s="36">
        <f>'FIHI (PBC M)'!C8</f>
        <v>44958</v>
      </c>
      <c r="D8" s="3">
        <f>'FIHI (PBC M)'!D8</f>
        <v>44966</v>
      </c>
      <c r="E8" s="7">
        <f>SUMIFS('SOC Detail Cap Acct'!S:S,'SOC Detail Cap Acct'!K:K,'FIHI (PBC A1)'!B8,'SOC Detail Cap Acct'!H:H,'FIHI (PBC A1)'!$C$1,'SOC Detail Cap Acct'!R:R,'FIHI (PBC A1)'!$E$1)+SUMIFS('SOC Detail Cap Acct'!S:S,'SOC Detail Cap Acct'!K:K,'FIHI (PBC A1)'!B8,'SOC Detail Cap Acct'!H:H,'FIHI (PBC A1)'!$C$1,'SOC Detail Cap Acct'!R:R,'FIHI (PBC A1)'!$E$2)+SUMIFS('SOC Detail Cap Acct'!S:S,'SOC Detail Cap Acct'!K:K,'FIHI (PBC A1)'!B8,'SOC Detail Cap Acct'!H:H,'FIHI (PBC A1)'!$C$1,'SOC Detail Cap Acct'!R:R,'FIHI (PBC A1)'!$E$3)</f>
        <v>75422015.329999998</v>
      </c>
      <c r="F8" s="8" t="s">
        <v>11</v>
      </c>
      <c r="G8" s="7">
        <f>SUMIFS('SOC Detail Cap Acct'!S:S,'SOC Detail Cap Acct'!K:K,'FIHI (PBC A1)'!B8,'SOC Detail Cap Acct'!H:H,'FIHI (PBC A1)'!$C$1,'SOC Detail Cap Acct'!R:R,'FIHI (PBC A1)'!$G$1)-SUMIFS('SOC Detail Cap Acct'!S:S,'SOC Detail Cap Acct'!K:K,'FIHI (PBC A1)'!B8,'SOC Detail Cap Acct'!H:H,'FIHI (PBC A1)'!$C$1,'SOC Detail Cap Acct'!R:R,'FIHI (PBC A1)'!$G$2)</f>
        <v>75540707.150000006</v>
      </c>
      <c r="H8" s="9" t="s">
        <v>11</v>
      </c>
      <c r="I8" s="8">
        <f>-SUMIFS('SOC Detail Expenses'!S:S,'SOC Detail Expenses'!K:K,'FIHI (PBC A1)'!B8,'SOC Detail Expenses'!H:H,'FIHI (PBC A1)'!$C$1)</f>
        <v>2167.9499999999994</v>
      </c>
      <c r="J8" s="8">
        <f>-SUMIFS('SOC Detail Mgmt Fees'!S:S,'SOC Detail Mgmt Fees'!K:K,'FIHI (PBC A1)'!B8,'SOC Detail Mgmt Fees'!H:H,'FIHI (PBC A1)'!$C$1)</f>
        <v>9328.0499999999993</v>
      </c>
      <c r="K8" s="37">
        <f>-SUMIFS('SOC Detail Mgmt Fees'!S:S,'SOC Detail Mgmt Fees'!H:H,'FIHI (PBC A1)'!$C$1,'SOC Detail Mgmt Fees'!R:R,'FIHI (PBC A1)'!$K$1,'SOC Detail Mgmt Fees'!K:K,'FIHI (PBC A1)'!B8)</f>
        <v>9328.0499999999993</v>
      </c>
      <c r="L8" s="26"/>
      <c r="M8" s="26"/>
      <c r="N8" s="56">
        <f t="shared" si="0"/>
        <v>1.573702578493652E-3</v>
      </c>
      <c r="O8" s="57">
        <f t="shared" si="1"/>
        <v>1.5242233914992362E-4</v>
      </c>
      <c r="P8" s="57">
        <f t="shared" si="2"/>
        <v>1.5242233914992362E-4</v>
      </c>
      <c r="Q8" s="27">
        <f t="shared" si="3"/>
        <v>130187.82000000775</v>
      </c>
      <c r="R8" s="63">
        <f t="shared" si="4"/>
        <v>1.7261249176435624E-3</v>
      </c>
      <c r="S8" s="16"/>
      <c r="T8" t="s">
        <v>378</v>
      </c>
      <c r="U8" s="51">
        <f t="shared" si="5"/>
        <v>0</v>
      </c>
      <c r="V8" s="51">
        <f t="shared" si="6"/>
        <v>0</v>
      </c>
      <c r="W8" s="109">
        <f t="shared" si="7"/>
        <v>1</v>
      </c>
      <c r="X8" s="109">
        <f t="shared" si="8"/>
        <v>1</v>
      </c>
    </row>
    <row r="9" spans="1:24" x14ac:dyDescent="0.25">
      <c r="A9" t="str">
        <f>'FIHI (PBC M)'!A9</f>
        <v>Feb</v>
      </c>
      <c r="B9" t="str">
        <f>'FIHI (PBC M)'!B9</f>
        <v>From 2/10/2023 To 2/16/2023</v>
      </c>
      <c r="C9" s="36">
        <f>'FIHI (PBC M)'!C9</f>
        <v>44967</v>
      </c>
      <c r="D9" s="3">
        <f>'FIHI (PBC M)'!D9</f>
        <v>44973</v>
      </c>
      <c r="E9" s="7">
        <f>SUMIFS('SOC Detail Cap Acct'!S:S,'SOC Detail Cap Acct'!K:K,'FIHI (PBC A1)'!B9,'SOC Detail Cap Acct'!H:H,'FIHI (PBC A1)'!$C$1,'SOC Detail Cap Acct'!R:R,'FIHI (PBC A1)'!$E$1)+SUMIFS('SOC Detail Cap Acct'!S:S,'SOC Detail Cap Acct'!K:K,'FIHI (PBC A1)'!B9,'SOC Detail Cap Acct'!H:H,'FIHI (PBC A1)'!$C$1,'SOC Detail Cap Acct'!R:R,'FIHI (PBC A1)'!$E$2)+SUMIFS('SOC Detail Cap Acct'!S:S,'SOC Detail Cap Acct'!K:K,'FIHI (PBC A1)'!B9,'SOC Detail Cap Acct'!H:H,'FIHI (PBC A1)'!$C$1,'SOC Detail Cap Acct'!R:R,'FIHI (PBC A1)'!$E$3)</f>
        <v>75540707.150000006</v>
      </c>
      <c r="F9" s="8" t="s">
        <v>11</v>
      </c>
      <c r="G9" s="7">
        <f>SUMIFS('SOC Detail Cap Acct'!S:S,'SOC Detail Cap Acct'!K:K,'FIHI (PBC A1)'!B9,'SOC Detail Cap Acct'!H:H,'FIHI (PBC A1)'!$C$1,'SOC Detail Cap Acct'!R:R,'FIHI (PBC A1)'!$G$1)-SUMIFS('SOC Detail Cap Acct'!S:S,'SOC Detail Cap Acct'!K:K,'FIHI (PBC A1)'!B9,'SOC Detail Cap Acct'!H:H,'FIHI (PBC A1)'!$C$1,'SOC Detail Cap Acct'!R:R,'FIHI (PBC A1)'!$G$2)</f>
        <v>75633000</v>
      </c>
      <c r="H9" s="9" t="s">
        <v>11</v>
      </c>
      <c r="I9" s="8">
        <f>-SUMIFS('SOC Detail Expenses'!S:S,'SOC Detail Expenses'!K:K,'FIHI (PBC A1)'!B9,'SOC Detail Expenses'!H:H,'FIHI (PBC A1)'!$C$1)</f>
        <v>1707.48</v>
      </c>
      <c r="J9" s="8">
        <f>-SUMIFS('SOC Detail Mgmt Fees'!S:S,'SOC Detail Mgmt Fees'!K:K,'FIHI (PBC A1)'!B9,'SOC Detail Mgmt Fees'!H:H,'FIHI (PBC A1)'!$C$1)</f>
        <v>7255.15</v>
      </c>
      <c r="K9" s="37">
        <f>-SUMIFS('SOC Detail Mgmt Fees'!S:S,'SOC Detail Mgmt Fees'!H:H,'FIHI (PBC A1)'!$C$1,'SOC Detail Mgmt Fees'!R:R,'FIHI (PBC A1)'!$K$1,'SOC Detail Mgmt Fees'!K:K,'FIHI (PBC A1)'!B9)</f>
        <v>7255.15</v>
      </c>
      <c r="L9" s="26"/>
      <c r="M9" s="26"/>
      <c r="N9" s="56">
        <f t="shared" si="0"/>
        <v>1.2217631192772416E-3</v>
      </c>
      <c r="O9" s="57">
        <f t="shared" si="1"/>
        <v>1.1864636085816677E-4</v>
      </c>
      <c r="P9" s="57">
        <f t="shared" si="2"/>
        <v>1.1864636085816677E-4</v>
      </c>
      <c r="Q9" s="27">
        <f t="shared" si="3"/>
        <v>101255.47999999403</v>
      </c>
      <c r="R9" s="63">
        <f t="shared" si="4"/>
        <v>1.3404094801354269E-3</v>
      </c>
      <c r="S9" s="16"/>
      <c r="T9" t="s">
        <v>379</v>
      </c>
      <c r="U9" s="51">
        <f t="shared" si="5"/>
        <v>0</v>
      </c>
      <c r="V9" s="51">
        <f t="shared" si="6"/>
        <v>0</v>
      </c>
      <c r="W9" s="109">
        <f t="shared" si="7"/>
        <v>1</v>
      </c>
      <c r="X9" s="109">
        <f t="shared" si="8"/>
        <v>1</v>
      </c>
    </row>
    <row r="10" spans="1:24" x14ac:dyDescent="0.25">
      <c r="A10" t="str">
        <f>'FIHI (PBC M)'!A10</f>
        <v>Feb</v>
      </c>
      <c r="B10" t="str">
        <f>'FIHI (PBC M)'!B10</f>
        <v>From 2/17/2023 To 2/28/2023</v>
      </c>
      <c r="C10" s="36">
        <f>'FIHI (PBC M)'!C10</f>
        <v>44974</v>
      </c>
      <c r="D10" s="3">
        <f>'FIHI (PBC M)'!D10</f>
        <v>44985</v>
      </c>
      <c r="E10" s="7">
        <f>SUMIFS('SOC Detail Cap Acct'!S:S,'SOC Detail Cap Acct'!K:K,'FIHI (PBC A1)'!B10,'SOC Detail Cap Acct'!H:H,'FIHI (PBC A1)'!$C$1,'SOC Detail Cap Acct'!R:R,'FIHI (PBC A1)'!$E$1)+SUMIFS('SOC Detail Cap Acct'!S:S,'SOC Detail Cap Acct'!K:K,'FIHI (PBC A1)'!B10,'SOC Detail Cap Acct'!H:H,'FIHI (PBC A1)'!$C$1,'SOC Detail Cap Acct'!R:R,'FIHI (PBC A1)'!$E$2)+SUMIFS('SOC Detail Cap Acct'!S:S,'SOC Detail Cap Acct'!K:K,'FIHI (PBC A1)'!B10,'SOC Detail Cap Acct'!H:H,'FIHI (PBC A1)'!$C$1,'SOC Detail Cap Acct'!R:R,'FIHI (PBC A1)'!$E$3)</f>
        <v>75633000</v>
      </c>
      <c r="F10" s="8" t="s">
        <v>11</v>
      </c>
      <c r="G10" s="7">
        <f>SUMIFS('SOC Detail Cap Acct'!S:S,'SOC Detail Cap Acct'!K:K,'FIHI (PBC A1)'!B10,'SOC Detail Cap Acct'!H:H,'FIHI (PBC A1)'!$C$1,'SOC Detail Cap Acct'!R:R,'FIHI (PBC A1)'!$G$1)-SUMIFS('SOC Detail Cap Acct'!S:S,'SOC Detail Cap Acct'!K:K,'FIHI (PBC A1)'!B10,'SOC Detail Cap Acct'!H:H,'FIHI (PBC A1)'!$C$1,'SOC Detail Cap Acct'!R:R,'FIHI (PBC A1)'!$G$2)</f>
        <v>75791250</v>
      </c>
      <c r="H10" s="9" t="s">
        <v>11</v>
      </c>
      <c r="I10" s="8">
        <f>-SUMIFS('SOC Detail Expenses'!S:S,'SOC Detail Expenses'!K:K,'FIHI (PBC A1)'!B10,'SOC Detail Expenses'!H:H,'FIHI (PBC A1)'!$C$1)</f>
        <v>2308.3100000000004</v>
      </c>
      <c r="J10" s="8">
        <f>-SUMIFS('SOC Detail Mgmt Fees'!S:S,'SOC Detail Mgmt Fees'!K:K,'FIHI (PBC A1)'!B10,'SOC Detail Mgmt Fees'!H:H,'FIHI (PBC A1)'!$C$1)</f>
        <v>12437.4</v>
      </c>
      <c r="K10" s="37">
        <f>-SUMIFS('SOC Detail Mgmt Fees'!S:S,'SOC Detail Mgmt Fees'!H:H,'FIHI (PBC A1)'!$C$1,'SOC Detail Mgmt Fees'!R:R,'FIHI (PBC A1)'!$K$1,'SOC Detail Mgmt Fees'!K:K,'FIHI (PBC A1)'!B10)</f>
        <v>12437.4</v>
      </c>
      <c r="L10" s="26"/>
      <c r="M10" s="26"/>
      <c r="N10" s="56">
        <f t="shared" si="0"/>
        <v>2.0923406449566695E-3</v>
      </c>
      <c r="O10" s="57">
        <f t="shared" si="1"/>
        <v>1.9496397075350705E-4</v>
      </c>
      <c r="P10" s="57">
        <f t="shared" si="2"/>
        <v>1.9496397075350705E-4</v>
      </c>
      <c r="Q10" s="27">
        <f t="shared" si="3"/>
        <v>172995.71</v>
      </c>
      <c r="R10" s="63">
        <f t="shared" si="4"/>
        <v>2.2873046157100736E-3</v>
      </c>
      <c r="S10" s="16"/>
      <c r="T10" t="s">
        <v>380</v>
      </c>
      <c r="U10" s="51">
        <f t="shared" si="5"/>
        <v>0</v>
      </c>
      <c r="V10" s="51">
        <f t="shared" si="6"/>
        <v>0</v>
      </c>
      <c r="W10" s="109">
        <f t="shared" si="7"/>
        <v>1</v>
      </c>
      <c r="X10" s="109">
        <f t="shared" si="8"/>
        <v>1</v>
      </c>
    </row>
    <row r="11" spans="1:24" x14ac:dyDescent="0.25">
      <c r="A11" t="str">
        <f>'FIHI (PBC M)'!A11</f>
        <v>Mar</v>
      </c>
      <c r="B11" t="str">
        <f>'FIHI (PBC M)'!B11</f>
        <v>From 3/1/2023 To 3/9/2023</v>
      </c>
      <c r="C11" s="36">
        <f>'FIHI (PBC M)'!C11</f>
        <v>44986</v>
      </c>
      <c r="D11" s="3">
        <f>'FIHI (PBC M)'!D11</f>
        <v>44994</v>
      </c>
      <c r="E11" s="7">
        <f>SUMIFS('SOC Detail Cap Acct'!S:S,'SOC Detail Cap Acct'!K:K,'FIHI (PBC A1)'!B11,'SOC Detail Cap Acct'!H:H,'FIHI (PBC A1)'!$C$1,'SOC Detail Cap Acct'!R:R,'FIHI (PBC A1)'!$E$1)+SUMIFS('SOC Detail Cap Acct'!S:S,'SOC Detail Cap Acct'!K:K,'FIHI (PBC A1)'!B11,'SOC Detail Cap Acct'!H:H,'FIHI (PBC A1)'!$C$1,'SOC Detail Cap Acct'!R:R,'FIHI (PBC A1)'!$E$2)+SUMIFS('SOC Detail Cap Acct'!S:S,'SOC Detail Cap Acct'!K:K,'FIHI (PBC A1)'!B11,'SOC Detail Cap Acct'!H:H,'FIHI (PBC A1)'!$C$1,'SOC Detail Cap Acct'!R:R,'FIHI (PBC A1)'!$E$3)</f>
        <v>75791250</v>
      </c>
      <c r="F11" s="8" t="s">
        <v>11</v>
      </c>
      <c r="G11" s="7">
        <f>SUMIFS('SOC Detail Cap Acct'!S:S,'SOC Detail Cap Acct'!K:K,'FIHI (PBC A1)'!B11,'SOC Detail Cap Acct'!H:H,'FIHI (PBC A1)'!$C$1,'SOC Detail Cap Acct'!R:R,'FIHI (PBC A1)'!$G$1)-SUMIFS('SOC Detail Cap Acct'!S:S,'SOC Detail Cap Acct'!K:K,'FIHI (PBC A1)'!B11,'SOC Detail Cap Acct'!H:H,'FIHI (PBC A1)'!$C$1,'SOC Detail Cap Acct'!R:R,'FIHI (PBC A1)'!$G$2)</f>
        <v>75905625</v>
      </c>
      <c r="H11" s="9" t="s">
        <v>11</v>
      </c>
      <c r="I11" s="8">
        <f>-SUMIFS('SOC Detail Expenses'!S:S,'SOC Detail Expenses'!K:K,'FIHI (PBC A1)'!B11,'SOC Detail Expenses'!H:H,'FIHI (PBC A1)'!$C$1)</f>
        <v>19939.859999999997</v>
      </c>
      <c r="J11" s="8">
        <f>-SUMIFS('SOC Detail Mgmt Fees'!S:S,'SOC Detail Mgmt Fees'!K:K,'FIHI (PBC A1)'!B11,'SOC Detail Mgmt Fees'!H:H,'FIHI (PBC A1)'!$C$1)</f>
        <v>-5182.25</v>
      </c>
      <c r="K11" s="37">
        <f>-SUMIFS('SOC Detail Mgmt Fees'!S:S,'SOC Detail Mgmt Fees'!H:H,'FIHI (PBC A1)'!$C$1,'SOC Detail Mgmt Fees'!R:R,'FIHI (PBC A1)'!$K$1,'SOC Detail Mgmt Fees'!K:K,'FIHI (PBC A1)'!B11)</f>
        <v>9328.0499999999993</v>
      </c>
      <c r="L11" s="26"/>
      <c r="M11" s="26"/>
      <c r="N11" s="56">
        <f t="shared" si="0"/>
        <v>1.5090792142893328E-3</v>
      </c>
      <c r="O11" s="57">
        <f t="shared" si="1"/>
        <v>1.9471390167070734E-4</v>
      </c>
      <c r="P11" s="57">
        <f t="shared" si="2"/>
        <v>3.8616476176339611E-4</v>
      </c>
      <c r="Q11" s="27">
        <f t="shared" si="3"/>
        <v>129132.61</v>
      </c>
      <c r="R11" s="63">
        <f t="shared" si="4"/>
        <v>1.7037931159599557E-3</v>
      </c>
      <c r="S11" s="16"/>
      <c r="T11" t="s">
        <v>381</v>
      </c>
      <c r="U11" s="51">
        <f t="shared" si="5"/>
        <v>0</v>
      </c>
      <c r="V11" s="51">
        <f t="shared" si="6"/>
        <v>0</v>
      </c>
      <c r="W11" s="109">
        <f t="shared" si="7"/>
        <v>1</v>
      </c>
      <c r="X11" s="109">
        <f t="shared" si="8"/>
        <v>1</v>
      </c>
    </row>
    <row r="12" spans="1:24" x14ac:dyDescent="0.25">
      <c r="A12" t="str">
        <f>'FIHI (PBC M)'!A12</f>
        <v>Mar</v>
      </c>
      <c r="B12" t="str">
        <f>'FIHI (PBC M)'!B12</f>
        <v>From 3/10/2023 To 3/15/2023</v>
      </c>
      <c r="C12" s="36">
        <f>'FIHI (PBC M)'!C12</f>
        <v>44995</v>
      </c>
      <c r="D12" s="3">
        <f>'FIHI (PBC M)'!D12</f>
        <v>45000</v>
      </c>
      <c r="E12" s="7">
        <f>SUMIFS('SOC Detail Cap Acct'!S:S,'SOC Detail Cap Acct'!K:K,'FIHI (PBC A1)'!B12,'SOC Detail Cap Acct'!H:H,'FIHI (PBC A1)'!$C$1,'SOC Detail Cap Acct'!R:R,'FIHI (PBC A1)'!$E$1)+SUMIFS('SOC Detail Cap Acct'!S:S,'SOC Detail Cap Acct'!K:K,'FIHI (PBC A1)'!B12,'SOC Detail Cap Acct'!H:H,'FIHI (PBC A1)'!$C$1,'SOC Detail Cap Acct'!R:R,'FIHI (PBC A1)'!$E$2)+SUMIFS('SOC Detail Cap Acct'!S:S,'SOC Detail Cap Acct'!K:K,'FIHI (PBC A1)'!B12,'SOC Detail Cap Acct'!H:H,'FIHI (PBC A1)'!$C$1,'SOC Detail Cap Acct'!R:R,'FIHI (PBC A1)'!$E$3)</f>
        <v>75905625</v>
      </c>
      <c r="F12" s="8" t="s">
        <v>11</v>
      </c>
      <c r="G12" s="7">
        <f>SUMIFS('SOC Detail Cap Acct'!S:S,'SOC Detail Cap Acct'!K:K,'FIHI (PBC A1)'!B12,'SOC Detail Cap Acct'!H:H,'FIHI (PBC A1)'!$C$1,'SOC Detail Cap Acct'!R:R,'FIHI (PBC A1)'!$G$1)-SUMIFS('SOC Detail Cap Acct'!S:S,'SOC Detail Cap Acct'!K:K,'FIHI (PBC A1)'!B12,'SOC Detail Cap Acct'!H:H,'FIHI (PBC A1)'!$C$1,'SOC Detail Cap Acct'!R:R,'FIHI (PBC A1)'!$G$2)</f>
        <v>75984375</v>
      </c>
      <c r="H12" s="9" t="s">
        <v>11</v>
      </c>
      <c r="I12" s="8">
        <f>-SUMIFS('SOC Detail Expenses'!S:S,'SOC Detail Expenses'!K:K,'FIHI (PBC A1)'!B12,'SOC Detail Expenses'!H:H,'FIHI (PBC A1)'!$C$1)</f>
        <v>863.29000000000008</v>
      </c>
      <c r="J12" s="8">
        <f>-SUMIFS('SOC Detail Mgmt Fees'!S:S,'SOC Detail Mgmt Fees'!K:K,'FIHI (PBC A1)'!B12,'SOC Detail Mgmt Fees'!H:H,'FIHI (PBC A1)'!$C$1)</f>
        <v>6218.7</v>
      </c>
      <c r="K12" s="37">
        <f>-SUMIFS('SOC Detail Mgmt Fees'!S:S,'SOC Detail Mgmt Fees'!H:H,'FIHI (PBC A1)'!$C$1,'SOC Detail Mgmt Fees'!R:R,'FIHI (PBC A1)'!$K$1,'SOC Detail Mgmt Fees'!K:K,'FIHI (PBC A1)'!B12)</f>
        <v>6218.7</v>
      </c>
      <c r="L12" s="26"/>
      <c r="M12" s="26"/>
      <c r="N12" s="56">
        <f t="shared" si="0"/>
        <v>1.0374725193291745E-3</v>
      </c>
      <c r="O12" s="57">
        <f t="shared" si="1"/>
        <v>9.3299936598901587E-5</v>
      </c>
      <c r="P12" s="57">
        <f t="shared" si="2"/>
        <v>9.3299936598901587E-5</v>
      </c>
      <c r="Q12" s="27">
        <f t="shared" si="3"/>
        <v>85831.989999999991</v>
      </c>
      <c r="R12" s="63">
        <f t="shared" si="4"/>
        <v>1.1307724559280025E-3</v>
      </c>
      <c r="S12" s="16"/>
      <c r="T12" t="s">
        <v>382</v>
      </c>
      <c r="U12" s="51">
        <f t="shared" si="5"/>
        <v>0</v>
      </c>
      <c r="V12" s="51">
        <f t="shared" si="6"/>
        <v>0</v>
      </c>
      <c r="W12" s="109">
        <f t="shared" si="7"/>
        <v>1</v>
      </c>
      <c r="X12" s="109">
        <f t="shared" si="8"/>
        <v>1</v>
      </c>
    </row>
    <row r="13" spans="1:24" x14ac:dyDescent="0.25">
      <c r="A13" t="str">
        <f>'FIHI (PBC M)'!A13</f>
        <v>Mar</v>
      </c>
      <c r="B13" t="str">
        <f>'FIHI (PBC M)'!B13</f>
        <v>From 3/16/2023 To 3/21/2023</v>
      </c>
      <c r="C13" s="36">
        <f>'FIHI (PBC M)'!C13</f>
        <v>45001</v>
      </c>
      <c r="D13" s="3">
        <f>'FIHI (PBC M)'!D13</f>
        <v>45006</v>
      </c>
      <c r="E13" s="7">
        <f>SUMIFS('SOC Detail Cap Acct'!S:S,'SOC Detail Cap Acct'!K:K,'FIHI (PBC A1)'!B13,'SOC Detail Cap Acct'!H:H,'FIHI (PBC A1)'!$C$1,'SOC Detail Cap Acct'!R:R,'FIHI (PBC A1)'!$E$1)+SUMIFS('SOC Detail Cap Acct'!S:S,'SOC Detail Cap Acct'!K:K,'FIHI (PBC A1)'!B13,'SOC Detail Cap Acct'!H:H,'FIHI (PBC A1)'!$C$1,'SOC Detail Cap Acct'!R:R,'FIHI (PBC A1)'!$E$2)+SUMIFS('SOC Detail Cap Acct'!S:S,'SOC Detail Cap Acct'!K:K,'FIHI (PBC A1)'!B13,'SOC Detail Cap Acct'!H:H,'FIHI (PBC A1)'!$C$1,'SOC Detail Cap Acct'!R:R,'FIHI (PBC A1)'!$E$3)</f>
        <v>75984375</v>
      </c>
      <c r="F13" s="8" t="s">
        <v>11</v>
      </c>
      <c r="G13" s="7">
        <f>SUMIFS('SOC Detail Cap Acct'!S:S,'SOC Detail Cap Acct'!K:K,'FIHI (PBC A1)'!B13,'SOC Detail Cap Acct'!H:H,'FIHI (PBC A1)'!$C$1,'SOC Detail Cap Acct'!R:R,'FIHI (PBC A1)'!$G$1)-SUMIFS('SOC Detail Cap Acct'!S:S,'SOC Detail Cap Acct'!K:K,'FIHI (PBC A1)'!B13,'SOC Detail Cap Acct'!H:H,'FIHI (PBC A1)'!$C$1,'SOC Detail Cap Acct'!R:R,'FIHI (PBC A1)'!$G$2)</f>
        <v>76063125</v>
      </c>
      <c r="H13" s="9" t="s">
        <v>11</v>
      </c>
      <c r="I13" s="8">
        <f>-SUMIFS('SOC Detail Expenses'!S:S,'SOC Detail Expenses'!K:K,'FIHI (PBC A1)'!B13,'SOC Detail Expenses'!H:H,'FIHI (PBC A1)'!$C$1)</f>
        <v>605.42000000000007</v>
      </c>
      <c r="J13" s="8">
        <f>-SUMIFS('SOC Detail Mgmt Fees'!S:S,'SOC Detail Mgmt Fees'!K:K,'FIHI (PBC A1)'!B13,'SOC Detail Mgmt Fees'!H:H,'FIHI (PBC A1)'!$C$1)</f>
        <v>6218.7</v>
      </c>
      <c r="K13" s="37">
        <f>-SUMIFS('SOC Detail Mgmt Fees'!S:S,'SOC Detail Mgmt Fees'!H:H,'FIHI (PBC A1)'!$C$1,'SOC Detail Mgmt Fees'!R:R,'FIHI (PBC A1)'!$K$1,'SOC Detail Mgmt Fees'!K:K,'FIHI (PBC A1)'!B13)</f>
        <v>6218.7</v>
      </c>
      <c r="L13" s="26"/>
      <c r="M13" s="26"/>
      <c r="N13" s="56">
        <f t="shared" si="0"/>
        <v>1.0363972856262116E-3</v>
      </c>
      <c r="O13" s="57">
        <f t="shared" si="1"/>
        <v>8.9809516759202141E-5</v>
      </c>
      <c r="P13" s="57">
        <f t="shared" si="2"/>
        <v>8.9809516759202141E-5</v>
      </c>
      <c r="Q13" s="27">
        <f t="shared" si="3"/>
        <v>85574.12</v>
      </c>
      <c r="R13" s="63">
        <f t="shared" si="4"/>
        <v>1.1262068023853587E-3</v>
      </c>
      <c r="S13" s="16"/>
      <c r="T13" t="s">
        <v>383</v>
      </c>
      <c r="U13" s="51">
        <f t="shared" si="5"/>
        <v>0</v>
      </c>
      <c r="V13" s="51">
        <f t="shared" si="6"/>
        <v>0</v>
      </c>
      <c r="W13" s="109">
        <f t="shared" si="7"/>
        <v>1</v>
      </c>
      <c r="X13" s="109">
        <f t="shared" si="8"/>
        <v>1</v>
      </c>
    </row>
    <row r="14" spans="1:24" x14ac:dyDescent="0.25">
      <c r="A14" t="str">
        <f>'FIHI (PBC M)'!A14</f>
        <v>Mar</v>
      </c>
      <c r="B14" t="str">
        <f>'FIHI (PBC M)'!B14</f>
        <v>From 3/22/2023 To 3/31/2023</v>
      </c>
      <c r="C14" s="36">
        <f>'FIHI (PBC M)'!C14</f>
        <v>45007</v>
      </c>
      <c r="D14" s="3">
        <f>'FIHI (PBC M)'!D14</f>
        <v>45016</v>
      </c>
      <c r="E14" s="7">
        <f>SUMIFS('SOC Detail Cap Acct'!S:S,'SOC Detail Cap Acct'!K:K,'FIHI (PBC A1)'!B14,'SOC Detail Cap Acct'!H:H,'FIHI (PBC A1)'!$C$1,'SOC Detail Cap Acct'!R:R,'FIHI (PBC A1)'!$E$1)+SUMIFS('SOC Detail Cap Acct'!S:S,'SOC Detail Cap Acct'!K:K,'FIHI (PBC A1)'!B14,'SOC Detail Cap Acct'!H:H,'FIHI (PBC A1)'!$C$1,'SOC Detail Cap Acct'!R:R,'FIHI (PBC A1)'!$E$2)+SUMIFS('SOC Detail Cap Acct'!S:S,'SOC Detail Cap Acct'!K:K,'FIHI (PBC A1)'!B14,'SOC Detail Cap Acct'!H:H,'FIHI (PBC A1)'!$C$1,'SOC Detail Cap Acct'!R:R,'FIHI (PBC A1)'!$E$3)</f>
        <v>76063125</v>
      </c>
      <c r="F14" s="8" t="s">
        <v>11</v>
      </c>
      <c r="G14" s="7">
        <f>SUMIFS('SOC Detail Cap Acct'!S:S,'SOC Detail Cap Acct'!K:K,'FIHI (PBC A1)'!B14,'SOC Detail Cap Acct'!H:H,'FIHI (PBC A1)'!$C$1,'SOC Detail Cap Acct'!R:R,'FIHI (PBC A1)'!$G$1)-SUMIFS('SOC Detail Cap Acct'!S:S,'SOC Detail Cap Acct'!K:K,'FIHI (PBC A1)'!B14,'SOC Detail Cap Acct'!H:H,'FIHI (PBC A1)'!$C$1,'SOC Detail Cap Acct'!R:R,'FIHI (PBC A1)'!$G$2)</f>
        <v>75000000</v>
      </c>
      <c r="H14" s="9" t="s">
        <v>11</v>
      </c>
      <c r="I14" s="8">
        <f>-SUMIFS('SOC Detail Expenses'!S:S,'SOC Detail Expenses'!K:K,'FIHI (PBC A1)'!B14,'SOC Detail Expenses'!H:H,'FIHI (PBC A1)'!$C$1)</f>
        <v>-18137.579999999998</v>
      </c>
      <c r="J14" s="8">
        <f>-SUMIFS('SOC Detail Mgmt Fees'!S:S,'SOC Detail Mgmt Fees'!K:K,'FIHI (PBC A1)'!B14,'SOC Detail Mgmt Fees'!H:H,'FIHI (PBC A1)'!$C$1)</f>
        <v>24739.9</v>
      </c>
      <c r="K14" s="37">
        <f>-SUMIFS('SOC Detail Mgmt Fees'!S:S,'SOC Detail Mgmt Fees'!H:H,'FIHI (PBC A1)'!$C$1,'SOC Detail Mgmt Fees'!R:R,'FIHI (PBC A1)'!$K$1,'SOC Detail Mgmt Fees'!K:K,'FIHI (PBC A1)'!B14)</f>
        <v>10364.5</v>
      </c>
      <c r="L14" s="26"/>
      <c r="M14" s="26"/>
      <c r="N14" s="56">
        <f t="shared" si="0"/>
        <v>-1.3976877757783446E-2</v>
      </c>
      <c r="O14" s="57">
        <f t="shared" si="1"/>
        <v>8.6800535739229789E-5</v>
      </c>
      <c r="P14" s="57">
        <f t="shared" si="2"/>
        <v>-1.0219248814718037E-4</v>
      </c>
      <c r="Q14" s="27">
        <f t="shared" si="3"/>
        <v>-1056522.68</v>
      </c>
      <c r="R14" s="63">
        <f t="shared" si="4"/>
        <v>-1.3890077222044189E-2</v>
      </c>
      <c r="S14" s="16"/>
      <c r="T14" t="s">
        <v>384</v>
      </c>
      <c r="U14" s="51">
        <f t="shared" si="5"/>
        <v>0</v>
      </c>
      <c r="V14" s="51">
        <f t="shared" si="6"/>
        <v>0</v>
      </c>
      <c r="W14" s="109">
        <f t="shared" si="7"/>
        <v>1</v>
      </c>
      <c r="X14" s="109">
        <f t="shared" si="8"/>
        <v>1</v>
      </c>
    </row>
    <row r="15" spans="1:24" x14ac:dyDescent="0.25">
      <c r="A15">
        <f>'FIHI (PBC M)'!A15</f>
        <v>0</v>
      </c>
      <c r="B15">
        <f>'FIHI (PBC M)'!B15</f>
        <v>0</v>
      </c>
      <c r="C15" s="36">
        <f>'FIHI (PBC M)'!C15</f>
        <v>0</v>
      </c>
      <c r="D15" s="3">
        <f>'FIHI (PBC M)'!D15</f>
        <v>0</v>
      </c>
      <c r="E15" s="7">
        <f>SUMIFS('SOC Detail Cap Acct'!S:S,'SOC Detail Cap Acct'!K:K,'FIHI (PBC A1)'!B15,'SOC Detail Cap Acct'!H:H,'FIHI (PBC A1)'!$C$1,'SOC Detail Cap Acct'!R:R,'FIHI (PBC A1)'!$E$1)+SUMIFS('SOC Detail Cap Acct'!S:S,'SOC Detail Cap Acct'!K:K,'FIHI (PBC A1)'!B15,'SOC Detail Cap Acct'!H:H,'FIHI (PBC A1)'!$C$1,'SOC Detail Cap Acct'!R:R,'FIHI (PBC A1)'!$E$2)+SUMIFS('SOC Detail Cap Acct'!S:S,'SOC Detail Cap Acct'!K:K,'FIHI (PBC A1)'!B15,'SOC Detail Cap Acct'!H:H,'FIHI (PBC A1)'!$C$1,'SOC Detail Cap Acct'!R:R,'FIHI (PBC A1)'!$E$3)</f>
        <v>0</v>
      </c>
      <c r="F15" s="8" t="s">
        <v>11</v>
      </c>
      <c r="G15" s="7">
        <f>SUMIFS('SOC Detail Cap Acct'!S:S,'SOC Detail Cap Acct'!K:K,'FIHI (PBC A1)'!B15,'SOC Detail Cap Acct'!H:H,'FIHI (PBC A1)'!$C$1,'SOC Detail Cap Acct'!R:R,'FIHI (PBC A1)'!$G$1)-SUMIFS('SOC Detail Cap Acct'!S:S,'SOC Detail Cap Acct'!K:K,'FIHI (PBC A1)'!B15,'SOC Detail Cap Acct'!H:H,'FIHI (PBC A1)'!$C$1,'SOC Detail Cap Acct'!R:R,'FIHI (PBC A1)'!$G$2)</f>
        <v>0</v>
      </c>
      <c r="H15" s="9" t="s">
        <v>11</v>
      </c>
      <c r="I15" s="8">
        <f>-SUMIFS('SOC Detail Expenses'!S:S,'SOC Detail Expenses'!K:K,'FIHI (PBC A1)'!B15,'SOC Detail Expenses'!H:H,'FIHI (PBC A1)'!$C$1)</f>
        <v>0</v>
      </c>
      <c r="J15" s="8">
        <f>-SUMIFS('SOC Detail Mgmt Fees'!S:S,'SOC Detail Mgmt Fees'!K:K,'FIHI (PBC A1)'!B15,'SOC Detail Mgmt Fees'!H:H,'FIHI (PBC A1)'!$C$1)</f>
        <v>0</v>
      </c>
      <c r="K15" s="37">
        <f>-SUMIFS('SOC Detail Mgmt Fees'!S:S,'SOC Detail Mgmt Fees'!H:H,'FIHI (PBC A1)'!$C$1,'SOC Detail Mgmt Fees'!R:R,'FIHI (PBC A1)'!$K$1,'SOC Detail Mgmt Fees'!K:K,'FIHI (PBC A1)'!B15)</f>
        <v>0</v>
      </c>
      <c r="L15" s="26"/>
      <c r="M15" s="26"/>
      <c r="N15" s="56" t="e">
        <f t="shared" ref="N15:N32" si="9">+G15/E15-1</f>
        <v>#DIV/0!</v>
      </c>
      <c r="O15" s="57" t="e">
        <f t="shared" ref="O15:O32" si="10">(J15+I15)/E15</f>
        <v>#DIV/0!</v>
      </c>
      <c r="P15" s="57" t="e">
        <f t="shared" ref="P15:P32" si="11">(K15+I15)/E15</f>
        <v>#DIV/0!</v>
      </c>
      <c r="Q15" s="27">
        <f t="shared" ref="Q15:Q32" si="12">+G15-E15+J15+I15</f>
        <v>0</v>
      </c>
      <c r="R15" s="63" t="e">
        <f t="shared" ref="R15:R32" si="13">+Q15/E15</f>
        <v>#DIV/0!</v>
      </c>
      <c r="S15" s="16"/>
      <c r="T15" t="s">
        <v>385</v>
      </c>
      <c r="U15" s="51">
        <f t="shared" si="5"/>
        <v>0</v>
      </c>
      <c r="V15" s="51">
        <f t="shared" si="6"/>
        <v>0</v>
      </c>
      <c r="W15" s="109">
        <f t="shared" si="7"/>
        <v>1</v>
      </c>
      <c r="X15" s="109">
        <f t="shared" si="8"/>
        <v>1</v>
      </c>
    </row>
    <row r="16" spans="1:24" x14ac:dyDescent="0.25">
      <c r="A16">
        <f>'FIHI (PBC M)'!A16</f>
        <v>0</v>
      </c>
      <c r="B16">
        <f>'FIHI (PBC M)'!B16</f>
        <v>0</v>
      </c>
      <c r="C16" s="36">
        <f>'FIHI (PBC M)'!C16</f>
        <v>0</v>
      </c>
      <c r="D16" s="3">
        <f>'FIHI (PBC M)'!D16</f>
        <v>0</v>
      </c>
      <c r="E16" s="7">
        <f>SUMIFS('SOC Detail Cap Acct'!S:S,'SOC Detail Cap Acct'!K:K,'FIHI (PBC A1)'!B16,'SOC Detail Cap Acct'!H:H,'FIHI (PBC A1)'!$C$1,'SOC Detail Cap Acct'!R:R,'FIHI (PBC A1)'!$E$1)+SUMIFS('SOC Detail Cap Acct'!S:S,'SOC Detail Cap Acct'!K:K,'FIHI (PBC A1)'!B16,'SOC Detail Cap Acct'!H:H,'FIHI (PBC A1)'!$C$1,'SOC Detail Cap Acct'!R:R,'FIHI (PBC A1)'!$E$2)+SUMIFS('SOC Detail Cap Acct'!S:S,'SOC Detail Cap Acct'!K:K,'FIHI (PBC A1)'!B16,'SOC Detail Cap Acct'!H:H,'FIHI (PBC A1)'!$C$1,'SOC Detail Cap Acct'!R:R,'FIHI (PBC A1)'!$E$3)</f>
        <v>0</v>
      </c>
      <c r="F16" s="8" t="s">
        <v>11</v>
      </c>
      <c r="G16" s="7">
        <f>SUMIFS('SOC Detail Cap Acct'!S:S,'SOC Detail Cap Acct'!K:K,'FIHI (PBC A1)'!B16,'SOC Detail Cap Acct'!H:H,'FIHI (PBC A1)'!$C$1,'SOC Detail Cap Acct'!R:R,'FIHI (PBC A1)'!$G$1)-SUMIFS('SOC Detail Cap Acct'!S:S,'SOC Detail Cap Acct'!K:K,'FIHI (PBC A1)'!B16,'SOC Detail Cap Acct'!H:H,'FIHI (PBC A1)'!$C$1,'SOC Detail Cap Acct'!R:R,'FIHI (PBC A1)'!$G$2)</f>
        <v>0</v>
      </c>
      <c r="H16" s="9" t="s">
        <v>11</v>
      </c>
      <c r="I16" s="8">
        <f>-SUMIFS('SOC Detail Expenses'!S:S,'SOC Detail Expenses'!K:K,'FIHI (PBC A1)'!B16,'SOC Detail Expenses'!H:H,'FIHI (PBC A1)'!$C$1)</f>
        <v>0</v>
      </c>
      <c r="J16" s="8">
        <f>-SUMIFS('SOC Detail Mgmt Fees'!S:S,'SOC Detail Mgmt Fees'!K:K,'FIHI (PBC A1)'!B16,'SOC Detail Mgmt Fees'!H:H,'FIHI (PBC A1)'!$C$1)</f>
        <v>0</v>
      </c>
      <c r="K16" s="37">
        <f>-SUMIFS('SOC Detail Mgmt Fees'!S:S,'SOC Detail Mgmt Fees'!H:H,'FIHI (PBC A1)'!$C$1,'SOC Detail Mgmt Fees'!R:R,'FIHI (PBC A1)'!$K$1,'SOC Detail Mgmt Fees'!K:K,'FIHI (PBC A1)'!B16)</f>
        <v>0</v>
      </c>
      <c r="L16" s="26"/>
      <c r="M16" s="26"/>
      <c r="N16" s="56" t="e">
        <f t="shared" si="9"/>
        <v>#DIV/0!</v>
      </c>
      <c r="O16" s="57" t="e">
        <f t="shared" si="10"/>
        <v>#DIV/0!</v>
      </c>
      <c r="P16" s="57" t="e">
        <f t="shared" si="11"/>
        <v>#DIV/0!</v>
      </c>
      <c r="Q16" s="27">
        <f t="shared" si="12"/>
        <v>0</v>
      </c>
      <c r="R16" s="63" t="e">
        <f t="shared" si="13"/>
        <v>#DIV/0!</v>
      </c>
      <c r="S16" s="16"/>
      <c r="T16" t="s">
        <v>386</v>
      </c>
      <c r="U16" s="51">
        <f t="shared" si="5"/>
        <v>0</v>
      </c>
      <c r="V16" s="51">
        <f t="shared" si="6"/>
        <v>0</v>
      </c>
      <c r="W16" s="109">
        <f t="shared" si="7"/>
        <v>1</v>
      </c>
      <c r="X16" s="109">
        <f t="shared" si="8"/>
        <v>1</v>
      </c>
    </row>
    <row r="17" spans="1:23" x14ac:dyDescent="0.25">
      <c r="A17">
        <f>'FIHI (PBC M)'!A17</f>
        <v>0</v>
      </c>
      <c r="B17">
        <f>'FIHI (PBC M)'!B17</f>
        <v>0</v>
      </c>
      <c r="C17" s="36">
        <f>'FIHI (PBC M)'!C17</f>
        <v>0</v>
      </c>
      <c r="D17" s="3">
        <f>'FIHI (PBC M)'!D17</f>
        <v>0</v>
      </c>
      <c r="E17" s="7">
        <f>SUMIFS('SOC Detail Cap Acct'!S:S,'SOC Detail Cap Acct'!K:K,'FIHI (PBC A1)'!B17,'SOC Detail Cap Acct'!H:H,'FIHI (PBC A1)'!$C$1,'SOC Detail Cap Acct'!R:R,'FIHI (PBC A1)'!$E$1)+SUMIFS('SOC Detail Cap Acct'!S:S,'SOC Detail Cap Acct'!K:K,'FIHI (PBC A1)'!B17,'SOC Detail Cap Acct'!H:H,'FIHI (PBC A1)'!$C$1,'SOC Detail Cap Acct'!R:R,'FIHI (PBC A1)'!$E$2)+SUMIFS('SOC Detail Cap Acct'!S:S,'SOC Detail Cap Acct'!K:K,'FIHI (PBC A1)'!B17,'SOC Detail Cap Acct'!H:H,'FIHI (PBC A1)'!$C$1,'SOC Detail Cap Acct'!R:R,'FIHI (PBC A1)'!$E$3)</f>
        <v>0</v>
      </c>
      <c r="F17" s="8" t="s">
        <v>11</v>
      </c>
      <c r="G17" s="7">
        <f>SUMIFS('SOC Detail Cap Acct'!S:S,'SOC Detail Cap Acct'!K:K,'FIHI (PBC A1)'!B17,'SOC Detail Cap Acct'!H:H,'FIHI (PBC A1)'!$C$1,'SOC Detail Cap Acct'!R:R,'FIHI (PBC A1)'!$G$1)-SUMIFS('SOC Detail Cap Acct'!S:S,'SOC Detail Cap Acct'!K:K,'FIHI (PBC A1)'!B17,'SOC Detail Cap Acct'!H:H,'FIHI (PBC A1)'!$C$1,'SOC Detail Cap Acct'!R:R,'FIHI (PBC A1)'!$G$2)</f>
        <v>0</v>
      </c>
      <c r="H17" s="9" t="s">
        <v>11</v>
      </c>
      <c r="I17" s="8">
        <f>-SUMIFS('SOC Detail Expenses'!S:S,'SOC Detail Expenses'!K:K,'FIHI (PBC A1)'!B17,'SOC Detail Expenses'!H:H,'FIHI (PBC A1)'!$C$1)</f>
        <v>0</v>
      </c>
      <c r="J17" s="8">
        <f>-SUMIFS('SOC Detail Mgmt Fees'!S:S,'SOC Detail Mgmt Fees'!K:K,'FIHI (PBC A1)'!B17,'SOC Detail Mgmt Fees'!H:H,'FIHI (PBC A1)'!$C$1)</f>
        <v>0</v>
      </c>
      <c r="K17" s="37">
        <f>-SUMIFS('SOC Detail Mgmt Fees'!S:S,'SOC Detail Mgmt Fees'!H:H,'FIHI (PBC A1)'!$C$1,'SOC Detail Mgmt Fees'!R:R,'FIHI (PBC A1)'!$K$1,'SOC Detail Mgmt Fees'!K:K,'FIHI (PBC A1)'!B17)</f>
        <v>0</v>
      </c>
      <c r="L17" s="26"/>
      <c r="M17" s="26"/>
      <c r="N17" s="56" t="e">
        <f t="shared" si="9"/>
        <v>#DIV/0!</v>
      </c>
      <c r="O17" s="57" t="e">
        <f t="shared" si="10"/>
        <v>#DIV/0!</v>
      </c>
      <c r="P17" s="57" t="e">
        <f t="shared" si="11"/>
        <v>#DIV/0!</v>
      </c>
      <c r="Q17" s="27">
        <f t="shared" si="12"/>
        <v>0</v>
      </c>
      <c r="R17" s="63" t="e">
        <f t="shared" si="13"/>
        <v>#DIV/0!</v>
      </c>
      <c r="S17" s="16"/>
      <c r="T17" s="10"/>
      <c r="U17" s="12"/>
      <c r="W17" s="10"/>
    </row>
    <row r="18" spans="1:23" x14ac:dyDescent="0.25">
      <c r="A18">
        <f>'FIHI (PBC M)'!A18</f>
        <v>0</v>
      </c>
      <c r="B18">
        <f>'FIHI (PBC M)'!B18</f>
        <v>0</v>
      </c>
      <c r="C18" s="36">
        <f>'FIHI (PBC M)'!C18</f>
        <v>0</v>
      </c>
      <c r="D18" s="3">
        <f>'FIHI (PBC M)'!D18</f>
        <v>0</v>
      </c>
      <c r="E18" s="7">
        <f>SUMIFS('SOC Detail Cap Acct'!S:S,'SOC Detail Cap Acct'!K:K,'FIHI (PBC A1)'!B18,'SOC Detail Cap Acct'!H:H,'FIHI (PBC A1)'!$C$1,'SOC Detail Cap Acct'!R:R,'FIHI (PBC A1)'!$E$1)+SUMIFS('SOC Detail Cap Acct'!S:S,'SOC Detail Cap Acct'!K:K,'FIHI (PBC A1)'!B18,'SOC Detail Cap Acct'!H:H,'FIHI (PBC A1)'!$C$1,'SOC Detail Cap Acct'!R:R,'FIHI (PBC A1)'!$E$2)+SUMIFS('SOC Detail Cap Acct'!S:S,'SOC Detail Cap Acct'!K:K,'FIHI (PBC A1)'!B18,'SOC Detail Cap Acct'!H:H,'FIHI (PBC A1)'!$C$1,'SOC Detail Cap Acct'!R:R,'FIHI (PBC A1)'!$E$3)</f>
        <v>0</v>
      </c>
      <c r="F18" s="8" t="s">
        <v>11</v>
      </c>
      <c r="G18" s="7">
        <f>SUMIFS('SOC Detail Cap Acct'!S:S,'SOC Detail Cap Acct'!K:K,'FIHI (PBC A1)'!B18,'SOC Detail Cap Acct'!H:H,'FIHI (PBC A1)'!$C$1,'SOC Detail Cap Acct'!R:R,'FIHI (PBC A1)'!$G$1)-SUMIFS('SOC Detail Cap Acct'!S:S,'SOC Detail Cap Acct'!K:K,'FIHI (PBC A1)'!B18,'SOC Detail Cap Acct'!H:H,'FIHI (PBC A1)'!$C$1,'SOC Detail Cap Acct'!R:R,'FIHI (PBC A1)'!$G$2)</f>
        <v>0</v>
      </c>
      <c r="H18" s="9" t="s">
        <v>11</v>
      </c>
      <c r="I18" s="8">
        <f>-SUMIFS('SOC Detail Expenses'!S:S,'SOC Detail Expenses'!K:K,'FIHI (PBC A1)'!B18,'SOC Detail Expenses'!H:H,'FIHI (PBC A1)'!$C$1)</f>
        <v>0</v>
      </c>
      <c r="J18" s="8">
        <f>-SUMIFS('SOC Detail Mgmt Fees'!S:S,'SOC Detail Mgmt Fees'!K:K,'FIHI (PBC A1)'!B18,'SOC Detail Mgmt Fees'!H:H,'FIHI (PBC A1)'!$C$1)</f>
        <v>0</v>
      </c>
      <c r="K18" s="37">
        <f>-SUMIFS('SOC Detail Mgmt Fees'!S:S,'SOC Detail Mgmt Fees'!H:H,'FIHI (PBC A1)'!$C$1,'SOC Detail Mgmt Fees'!R:R,'FIHI (PBC A1)'!$K$1,'SOC Detail Mgmt Fees'!K:K,'FIHI (PBC A1)'!B18)</f>
        <v>0</v>
      </c>
      <c r="L18" s="26"/>
      <c r="M18" s="26"/>
      <c r="N18" s="56" t="e">
        <f t="shared" si="9"/>
        <v>#DIV/0!</v>
      </c>
      <c r="O18" s="57" t="e">
        <f t="shared" si="10"/>
        <v>#DIV/0!</v>
      </c>
      <c r="P18" s="57" t="e">
        <f t="shared" si="11"/>
        <v>#DIV/0!</v>
      </c>
      <c r="Q18" s="27">
        <f t="shared" si="12"/>
        <v>0</v>
      </c>
      <c r="R18" s="63" t="e">
        <f t="shared" si="13"/>
        <v>#DIV/0!</v>
      </c>
      <c r="S18" s="16"/>
      <c r="T18" s="10"/>
      <c r="U18" s="12"/>
      <c r="W18" s="10"/>
    </row>
    <row r="19" spans="1:23" x14ac:dyDescent="0.25">
      <c r="A19">
        <f>'FIHI (PBC M)'!A19</f>
        <v>0</v>
      </c>
      <c r="B19">
        <f>'FIHI (PBC M)'!B19</f>
        <v>0</v>
      </c>
      <c r="C19" s="36">
        <f>'FIHI (PBC M)'!C19</f>
        <v>0</v>
      </c>
      <c r="D19" s="3">
        <f>'FIHI (PBC M)'!D19</f>
        <v>0</v>
      </c>
      <c r="E19" s="7">
        <f>SUMIFS('SOC Detail Cap Acct'!S:S,'SOC Detail Cap Acct'!K:K,'FIHI (PBC A1)'!B19,'SOC Detail Cap Acct'!H:H,'FIHI (PBC A1)'!$C$1,'SOC Detail Cap Acct'!R:R,'FIHI (PBC A1)'!$E$1)+SUMIFS('SOC Detail Cap Acct'!S:S,'SOC Detail Cap Acct'!K:K,'FIHI (PBC A1)'!B19,'SOC Detail Cap Acct'!H:H,'FIHI (PBC A1)'!$C$1,'SOC Detail Cap Acct'!R:R,'FIHI (PBC A1)'!$E$2)+SUMIFS('SOC Detail Cap Acct'!S:S,'SOC Detail Cap Acct'!K:K,'FIHI (PBC A1)'!B19,'SOC Detail Cap Acct'!H:H,'FIHI (PBC A1)'!$C$1,'SOC Detail Cap Acct'!R:R,'FIHI (PBC A1)'!$E$3)</f>
        <v>0</v>
      </c>
      <c r="F19" s="8" t="s">
        <v>11</v>
      </c>
      <c r="G19" s="7">
        <f>SUMIFS('SOC Detail Cap Acct'!S:S,'SOC Detail Cap Acct'!K:K,'FIHI (PBC A1)'!B19,'SOC Detail Cap Acct'!H:H,'FIHI (PBC A1)'!$C$1,'SOC Detail Cap Acct'!R:R,'FIHI (PBC A1)'!$G$1)-SUMIFS('SOC Detail Cap Acct'!S:S,'SOC Detail Cap Acct'!K:K,'FIHI (PBC A1)'!B19,'SOC Detail Cap Acct'!H:H,'FIHI (PBC A1)'!$C$1,'SOC Detail Cap Acct'!R:R,'FIHI (PBC A1)'!$G$2)</f>
        <v>0</v>
      </c>
      <c r="H19" s="9" t="s">
        <v>11</v>
      </c>
      <c r="I19" s="8">
        <f>-SUMIFS('SOC Detail Expenses'!S:S,'SOC Detail Expenses'!K:K,'FIHI (PBC A1)'!B19,'SOC Detail Expenses'!H:H,'FIHI (PBC A1)'!$C$1)</f>
        <v>0</v>
      </c>
      <c r="J19" s="8">
        <f>-SUMIFS('SOC Detail Mgmt Fees'!S:S,'SOC Detail Mgmt Fees'!K:K,'FIHI (PBC A1)'!B19,'SOC Detail Mgmt Fees'!H:H,'FIHI (PBC A1)'!$C$1)</f>
        <v>0</v>
      </c>
      <c r="K19" s="37">
        <f>-SUMIFS('SOC Detail Mgmt Fees'!S:S,'SOC Detail Mgmt Fees'!H:H,'FIHI (PBC A1)'!$C$1,'SOC Detail Mgmt Fees'!R:R,'FIHI (PBC A1)'!$K$1,'SOC Detail Mgmt Fees'!K:K,'FIHI (PBC A1)'!B19)</f>
        <v>0</v>
      </c>
      <c r="L19" s="26"/>
      <c r="M19" s="26"/>
      <c r="N19" s="56" t="e">
        <f t="shared" si="9"/>
        <v>#DIV/0!</v>
      </c>
      <c r="O19" s="57" t="e">
        <f t="shared" si="10"/>
        <v>#DIV/0!</v>
      </c>
      <c r="P19" s="57" t="e">
        <f t="shared" si="11"/>
        <v>#DIV/0!</v>
      </c>
      <c r="Q19" s="27">
        <f t="shared" si="12"/>
        <v>0</v>
      </c>
      <c r="R19" s="63" t="e">
        <f t="shared" si="13"/>
        <v>#DIV/0!</v>
      </c>
      <c r="S19" s="16"/>
      <c r="T19" s="10"/>
      <c r="U19" s="12"/>
      <c r="W19" s="10"/>
    </row>
    <row r="20" spans="1:23" x14ac:dyDescent="0.25">
      <c r="A20">
        <f>'FIHI (PBC M)'!A20</f>
        <v>0</v>
      </c>
      <c r="B20">
        <f>'FIHI (PBC M)'!B20</f>
        <v>0</v>
      </c>
      <c r="C20" s="36">
        <f>'FIHI (PBC M)'!C20</f>
        <v>0</v>
      </c>
      <c r="D20" s="3">
        <f>'FIHI (PBC M)'!D20</f>
        <v>0</v>
      </c>
      <c r="E20" s="7">
        <f>SUMIFS('SOC Detail Cap Acct'!S:S,'SOC Detail Cap Acct'!K:K,'FIHI (PBC A1)'!B20,'SOC Detail Cap Acct'!H:H,'FIHI (PBC A1)'!$C$1,'SOC Detail Cap Acct'!R:R,'FIHI (PBC A1)'!$E$1)+SUMIFS('SOC Detail Cap Acct'!S:S,'SOC Detail Cap Acct'!K:K,'FIHI (PBC A1)'!B20,'SOC Detail Cap Acct'!H:H,'FIHI (PBC A1)'!$C$1,'SOC Detail Cap Acct'!R:R,'FIHI (PBC A1)'!$E$2)+SUMIFS('SOC Detail Cap Acct'!S:S,'SOC Detail Cap Acct'!K:K,'FIHI (PBC A1)'!B20,'SOC Detail Cap Acct'!H:H,'FIHI (PBC A1)'!$C$1,'SOC Detail Cap Acct'!R:R,'FIHI (PBC A1)'!$E$3)</f>
        <v>0</v>
      </c>
      <c r="F20" s="8" t="s">
        <v>11</v>
      </c>
      <c r="G20" s="7">
        <f>SUMIFS('SOC Detail Cap Acct'!S:S,'SOC Detail Cap Acct'!K:K,'FIHI (PBC A1)'!B20,'SOC Detail Cap Acct'!H:H,'FIHI (PBC A1)'!$C$1,'SOC Detail Cap Acct'!R:R,'FIHI (PBC A1)'!$G$1)-SUMIFS('SOC Detail Cap Acct'!S:S,'SOC Detail Cap Acct'!K:K,'FIHI (PBC A1)'!B20,'SOC Detail Cap Acct'!H:H,'FIHI (PBC A1)'!$C$1,'SOC Detail Cap Acct'!R:R,'FIHI (PBC A1)'!$G$2)</f>
        <v>0</v>
      </c>
      <c r="H20" s="9" t="s">
        <v>11</v>
      </c>
      <c r="I20" s="8">
        <f>-SUMIFS('SOC Detail Expenses'!S:S,'SOC Detail Expenses'!K:K,'FIHI (PBC A1)'!B20,'SOC Detail Expenses'!H:H,'FIHI (PBC A1)'!$C$1)</f>
        <v>0</v>
      </c>
      <c r="J20" s="8">
        <f>-SUMIFS('SOC Detail Mgmt Fees'!S:S,'SOC Detail Mgmt Fees'!K:K,'FIHI (PBC A1)'!B20,'SOC Detail Mgmt Fees'!H:H,'FIHI (PBC A1)'!$C$1)</f>
        <v>0</v>
      </c>
      <c r="K20" s="37">
        <f>-SUMIFS('SOC Detail Mgmt Fees'!S:S,'SOC Detail Mgmt Fees'!H:H,'FIHI (PBC A1)'!$C$1,'SOC Detail Mgmt Fees'!R:R,'FIHI (PBC A1)'!$K$1,'SOC Detail Mgmt Fees'!K:K,'FIHI (PBC A1)'!B20)</f>
        <v>0</v>
      </c>
      <c r="L20" s="26"/>
      <c r="M20" s="26"/>
      <c r="N20" s="56" t="e">
        <f t="shared" si="9"/>
        <v>#DIV/0!</v>
      </c>
      <c r="O20" s="57" t="e">
        <f t="shared" si="10"/>
        <v>#DIV/0!</v>
      </c>
      <c r="P20" s="57" t="e">
        <f t="shared" si="11"/>
        <v>#DIV/0!</v>
      </c>
      <c r="Q20" s="27">
        <f t="shared" si="12"/>
        <v>0</v>
      </c>
      <c r="R20" s="63" t="e">
        <f t="shared" si="13"/>
        <v>#DIV/0!</v>
      </c>
      <c r="S20" s="16"/>
      <c r="T20" s="10"/>
      <c r="U20" s="12"/>
      <c r="W20" s="10"/>
    </row>
    <row r="21" spans="1:23" x14ac:dyDescent="0.25">
      <c r="A21">
        <f>'FIHI (PBC M)'!A21</f>
        <v>0</v>
      </c>
      <c r="B21">
        <f>'FIHI (PBC M)'!B21</f>
        <v>0</v>
      </c>
      <c r="C21" s="36">
        <f>'FIHI (PBC M)'!C21</f>
        <v>0</v>
      </c>
      <c r="D21" s="3">
        <f>'FIHI (PBC M)'!D21</f>
        <v>0</v>
      </c>
      <c r="E21" s="7">
        <f>SUMIFS('SOC Detail Cap Acct'!S:S,'SOC Detail Cap Acct'!K:K,'FIHI (PBC A1)'!B21,'SOC Detail Cap Acct'!H:H,'FIHI (PBC A1)'!$C$1,'SOC Detail Cap Acct'!R:R,'FIHI (PBC A1)'!$E$1)+SUMIFS('SOC Detail Cap Acct'!S:S,'SOC Detail Cap Acct'!K:K,'FIHI (PBC A1)'!B21,'SOC Detail Cap Acct'!H:H,'FIHI (PBC A1)'!$C$1,'SOC Detail Cap Acct'!R:R,'FIHI (PBC A1)'!$E$2)+SUMIFS('SOC Detail Cap Acct'!S:S,'SOC Detail Cap Acct'!K:K,'FIHI (PBC A1)'!B21,'SOC Detail Cap Acct'!H:H,'FIHI (PBC A1)'!$C$1,'SOC Detail Cap Acct'!R:R,'FIHI (PBC A1)'!$E$3)</f>
        <v>0</v>
      </c>
      <c r="F21" s="8" t="s">
        <v>11</v>
      </c>
      <c r="G21" s="7">
        <f>SUMIFS('SOC Detail Cap Acct'!S:S,'SOC Detail Cap Acct'!K:K,'FIHI (PBC A1)'!B21,'SOC Detail Cap Acct'!H:H,'FIHI (PBC A1)'!$C$1,'SOC Detail Cap Acct'!R:R,'FIHI (PBC A1)'!$G$1)-SUMIFS('SOC Detail Cap Acct'!S:S,'SOC Detail Cap Acct'!K:K,'FIHI (PBC A1)'!B21,'SOC Detail Cap Acct'!H:H,'FIHI (PBC A1)'!$C$1,'SOC Detail Cap Acct'!R:R,'FIHI (PBC A1)'!$G$2)</f>
        <v>0</v>
      </c>
      <c r="H21" s="9" t="s">
        <v>11</v>
      </c>
      <c r="I21" s="8">
        <f>-SUMIFS('SOC Detail Expenses'!S:S,'SOC Detail Expenses'!K:K,'FIHI (PBC A1)'!B21,'SOC Detail Expenses'!H:H,'FIHI (PBC A1)'!$C$1)</f>
        <v>0</v>
      </c>
      <c r="J21" s="8">
        <f>-SUMIFS('SOC Detail Mgmt Fees'!S:S,'SOC Detail Mgmt Fees'!K:K,'FIHI (PBC A1)'!B21,'SOC Detail Mgmt Fees'!H:H,'FIHI (PBC A1)'!$C$1)</f>
        <v>0</v>
      </c>
      <c r="K21" s="37">
        <f>-SUMIFS('SOC Detail Mgmt Fees'!S:S,'SOC Detail Mgmt Fees'!H:H,'FIHI (PBC A1)'!$C$1,'SOC Detail Mgmt Fees'!R:R,'FIHI (PBC A1)'!$K$1,'SOC Detail Mgmt Fees'!K:K,'FIHI (PBC A1)'!B21)</f>
        <v>0</v>
      </c>
      <c r="L21" s="26"/>
      <c r="M21" s="26"/>
      <c r="N21" s="56" t="e">
        <f t="shared" si="9"/>
        <v>#DIV/0!</v>
      </c>
      <c r="O21" s="57" t="e">
        <f t="shared" si="10"/>
        <v>#DIV/0!</v>
      </c>
      <c r="P21" s="57" t="e">
        <f t="shared" si="11"/>
        <v>#DIV/0!</v>
      </c>
      <c r="Q21" s="27">
        <f t="shared" si="12"/>
        <v>0</v>
      </c>
      <c r="R21" s="63" t="e">
        <f t="shared" si="13"/>
        <v>#DIV/0!</v>
      </c>
      <c r="S21" s="16"/>
      <c r="T21" s="11"/>
      <c r="W21" s="11"/>
    </row>
    <row r="22" spans="1:23" x14ac:dyDescent="0.25">
      <c r="A22">
        <f>'FIHI (PBC M)'!A22</f>
        <v>0</v>
      </c>
      <c r="B22">
        <f>'FIHI (PBC M)'!B22</f>
        <v>0</v>
      </c>
      <c r="C22" s="36">
        <f>'FIHI (PBC M)'!C22</f>
        <v>0</v>
      </c>
      <c r="D22" s="3">
        <f>'FIHI (PBC M)'!D22</f>
        <v>0</v>
      </c>
      <c r="E22" s="7">
        <f>SUMIFS('SOC Detail Cap Acct'!S:S,'SOC Detail Cap Acct'!K:K,'FIHI (PBC A1)'!B22,'SOC Detail Cap Acct'!H:H,'FIHI (PBC A1)'!$C$1,'SOC Detail Cap Acct'!R:R,'FIHI (PBC A1)'!$E$1)+SUMIFS('SOC Detail Cap Acct'!S:S,'SOC Detail Cap Acct'!K:K,'FIHI (PBC A1)'!B22,'SOC Detail Cap Acct'!H:H,'FIHI (PBC A1)'!$C$1,'SOC Detail Cap Acct'!R:R,'FIHI (PBC A1)'!$E$2)+SUMIFS('SOC Detail Cap Acct'!S:S,'SOC Detail Cap Acct'!K:K,'FIHI (PBC A1)'!B22,'SOC Detail Cap Acct'!H:H,'FIHI (PBC A1)'!$C$1,'SOC Detail Cap Acct'!R:R,'FIHI (PBC A1)'!$E$3)</f>
        <v>0</v>
      </c>
      <c r="F22" s="8" t="s">
        <v>11</v>
      </c>
      <c r="G22" s="7">
        <f>SUMIFS('SOC Detail Cap Acct'!S:S,'SOC Detail Cap Acct'!K:K,'FIHI (PBC A1)'!B22,'SOC Detail Cap Acct'!H:H,'FIHI (PBC A1)'!$C$1,'SOC Detail Cap Acct'!R:R,'FIHI (PBC A1)'!$G$1)-SUMIFS('SOC Detail Cap Acct'!S:S,'SOC Detail Cap Acct'!K:K,'FIHI (PBC A1)'!B22,'SOC Detail Cap Acct'!H:H,'FIHI (PBC A1)'!$C$1,'SOC Detail Cap Acct'!R:R,'FIHI (PBC A1)'!$G$2)</f>
        <v>0</v>
      </c>
      <c r="H22" s="9" t="s">
        <v>11</v>
      </c>
      <c r="I22" s="8">
        <f>-SUMIFS('SOC Detail Expenses'!S:S,'SOC Detail Expenses'!K:K,'FIHI (PBC A1)'!B22,'SOC Detail Expenses'!H:H,'FIHI (PBC A1)'!$C$1)</f>
        <v>0</v>
      </c>
      <c r="J22" s="8">
        <f>-SUMIFS('SOC Detail Mgmt Fees'!S:S,'SOC Detail Mgmt Fees'!K:K,'FIHI (PBC A1)'!B22,'SOC Detail Mgmt Fees'!H:H,'FIHI (PBC A1)'!$C$1)</f>
        <v>0</v>
      </c>
      <c r="K22" s="37">
        <f>-SUMIFS('SOC Detail Mgmt Fees'!S:S,'SOC Detail Mgmt Fees'!H:H,'FIHI (PBC A1)'!$C$1,'SOC Detail Mgmt Fees'!R:R,'FIHI (PBC A1)'!$K$1,'SOC Detail Mgmt Fees'!K:K,'FIHI (PBC A1)'!B22)</f>
        <v>0</v>
      </c>
      <c r="L22" s="26"/>
      <c r="M22" s="26"/>
      <c r="N22" s="56" t="e">
        <f t="shared" si="9"/>
        <v>#DIV/0!</v>
      </c>
      <c r="O22" s="57" t="e">
        <f t="shared" si="10"/>
        <v>#DIV/0!</v>
      </c>
      <c r="P22" s="57" t="e">
        <f t="shared" si="11"/>
        <v>#DIV/0!</v>
      </c>
      <c r="Q22" s="27">
        <f t="shared" si="12"/>
        <v>0</v>
      </c>
      <c r="R22" s="63" t="e">
        <f t="shared" si="13"/>
        <v>#DIV/0!</v>
      </c>
      <c r="S22" s="16"/>
    </row>
    <row r="23" spans="1:23" x14ac:dyDescent="0.25">
      <c r="A23">
        <f>'FIHI (PBC M)'!A23</f>
        <v>0</v>
      </c>
      <c r="B23">
        <f>'FIHI (PBC M)'!B23</f>
        <v>0</v>
      </c>
      <c r="C23" s="36">
        <f>'FIHI (PBC M)'!C23</f>
        <v>0</v>
      </c>
      <c r="D23" s="3">
        <f>'FIHI (PBC M)'!D23</f>
        <v>0</v>
      </c>
      <c r="E23" s="7">
        <f>SUMIFS('SOC Detail Cap Acct'!S:S,'SOC Detail Cap Acct'!K:K,'FIHI (PBC A1)'!B23,'SOC Detail Cap Acct'!H:H,'FIHI (PBC A1)'!$C$1,'SOC Detail Cap Acct'!R:R,'FIHI (PBC A1)'!$E$1)+SUMIFS('SOC Detail Cap Acct'!S:S,'SOC Detail Cap Acct'!K:K,'FIHI (PBC A1)'!B23,'SOC Detail Cap Acct'!H:H,'FIHI (PBC A1)'!$C$1,'SOC Detail Cap Acct'!R:R,'FIHI (PBC A1)'!$E$2)+SUMIFS('SOC Detail Cap Acct'!S:S,'SOC Detail Cap Acct'!K:K,'FIHI (PBC A1)'!B23,'SOC Detail Cap Acct'!H:H,'FIHI (PBC A1)'!$C$1,'SOC Detail Cap Acct'!R:R,'FIHI (PBC A1)'!$E$3)</f>
        <v>0</v>
      </c>
      <c r="F23" s="8" t="s">
        <v>11</v>
      </c>
      <c r="G23" s="7">
        <f>SUMIFS('SOC Detail Cap Acct'!S:S,'SOC Detail Cap Acct'!K:K,'FIHI (PBC A1)'!B23,'SOC Detail Cap Acct'!H:H,'FIHI (PBC A1)'!$C$1,'SOC Detail Cap Acct'!R:R,'FIHI (PBC A1)'!$G$1)-SUMIFS('SOC Detail Cap Acct'!S:S,'SOC Detail Cap Acct'!K:K,'FIHI (PBC A1)'!B23,'SOC Detail Cap Acct'!H:H,'FIHI (PBC A1)'!$C$1,'SOC Detail Cap Acct'!R:R,'FIHI (PBC A1)'!$G$2)</f>
        <v>0</v>
      </c>
      <c r="H23" s="9" t="s">
        <v>11</v>
      </c>
      <c r="I23" s="8">
        <f>-SUMIFS('SOC Detail Expenses'!S:S,'SOC Detail Expenses'!K:K,'FIHI (PBC A1)'!B23,'SOC Detail Expenses'!H:H,'FIHI (PBC A1)'!$C$1)</f>
        <v>0</v>
      </c>
      <c r="J23" s="8">
        <f>-SUMIFS('SOC Detail Mgmt Fees'!S:S,'SOC Detail Mgmt Fees'!K:K,'FIHI (PBC A1)'!B23,'SOC Detail Mgmt Fees'!H:H,'FIHI (PBC A1)'!$C$1)</f>
        <v>0</v>
      </c>
      <c r="K23" s="37">
        <f>-SUMIFS('SOC Detail Mgmt Fees'!S:S,'SOC Detail Mgmt Fees'!H:H,'FIHI (PBC A1)'!$C$1,'SOC Detail Mgmt Fees'!R:R,'FIHI (PBC A1)'!$K$1,'SOC Detail Mgmt Fees'!K:K,'FIHI (PBC A1)'!B23)</f>
        <v>0</v>
      </c>
      <c r="L23" s="26"/>
      <c r="M23" s="26"/>
      <c r="N23" s="56" t="e">
        <f t="shared" si="9"/>
        <v>#DIV/0!</v>
      </c>
      <c r="O23" s="57" t="e">
        <f t="shared" si="10"/>
        <v>#DIV/0!</v>
      </c>
      <c r="P23" s="57" t="e">
        <f t="shared" si="11"/>
        <v>#DIV/0!</v>
      </c>
      <c r="Q23" s="27">
        <f t="shared" si="12"/>
        <v>0</v>
      </c>
      <c r="R23" s="63" t="e">
        <f t="shared" si="13"/>
        <v>#DIV/0!</v>
      </c>
      <c r="S23" s="16"/>
    </row>
    <row r="24" spans="1:23" x14ac:dyDescent="0.25">
      <c r="A24">
        <f>'FIHI (PBC M)'!A24</f>
        <v>0</v>
      </c>
      <c r="B24">
        <f>'FIHI (PBC M)'!B24</f>
        <v>0</v>
      </c>
      <c r="C24" s="36">
        <f>'FIHI (PBC M)'!C24</f>
        <v>0</v>
      </c>
      <c r="D24" s="3">
        <f>'FIHI (PBC M)'!D24</f>
        <v>0</v>
      </c>
      <c r="E24" s="7">
        <f>SUMIFS('SOC Detail Cap Acct'!S:S,'SOC Detail Cap Acct'!K:K,'FIHI (PBC A1)'!B24,'SOC Detail Cap Acct'!H:H,'FIHI (PBC A1)'!$C$1,'SOC Detail Cap Acct'!R:R,'FIHI (PBC A1)'!$E$1)+SUMIFS('SOC Detail Cap Acct'!S:S,'SOC Detail Cap Acct'!K:K,'FIHI (PBC A1)'!B24,'SOC Detail Cap Acct'!H:H,'FIHI (PBC A1)'!$C$1,'SOC Detail Cap Acct'!R:R,'FIHI (PBC A1)'!$E$2)+SUMIFS('SOC Detail Cap Acct'!S:S,'SOC Detail Cap Acct'!K:K,'FIHI (PBC A1)'!B24,'SOC Detail Cap Acct'!H:H,'FIHI (PBC A1)'!$C$1,'SOC Detail Cap Acct'!R:R,'FIHI (PBC A1)'!$E$3)</f>
        <v>0</v>
      </c>
      <c r="F24" s="8" t="s">
        <v>11</v>
      </c>
      <c r="G24" s="7">
        <f>SUMIFS('SOC Detail Cap Acct'!S:S,'SOC Detail Cap Acct'!K:K,'FIHI (PBC A1)'!B24,'SOC Detail Cap Acct'!H:H,'FIHI (PBC A1)'!$C$1,'SOC Detail Cap Acct'!R:R,'FIHI (PBC A1)'!$G$1)-SUMIFS('SOC Detail Cap Acct'!S:S,'SOC Detail Cap Acct'!K:K,'FIHI (PBC A1)'!B24,'SOC Detail Cap Acct'!H:H,'FIHI (PBC A1)'!$C$1,'SOC Detail Cap Acct'!R:R,'FIHI (PBC A1)'!$G$2)</f>
        <v>0</v>
      </c>
      <c r="H24" s="9" t="s">
        <v>11</v>
      </c>
      <c r="I24" s="8">
        <f>-SUMIFS('SOC Detail Expenses'!S:S,'SOC Detail Expenses'!K:K,'FIHI (PBC A1)'!B24,'SOC Detail Expenses'!H:H,'FIHI (PBC A1)'!$C$1)</f>
        <v>0</v>
      </c>
      <c r="J24" s="8">
        <f>-SUMIFS('SOC Detail Mgmt Fees'!S:S,'SOC Detail Mgmt Fees'!K:K,'FIHI (PBC A1)'!B24,'SOC Detail Mgmt Fees'!H:H,'FIHI (PBC A1)'!$C$1)</f>
        <v>0</v>
      </c>
      <c r="K24" s="37">
        <f>-SUMIFS('SOC Detail Mgmt Fees'!S:S,'SOC Detail Mgmt Fees'!H:H,'FIHI (PBC A1)'!$C$1,'SOC Detail Mgmt Fees'!R:R,'FIHI (PBC A1)'!$K$1,'SOC Detail Mgmt Fees'!K:K,'FIHI (PBC A1)'!B24)</f>
        <v>0</v>
      </c>
      <c r="L24" s="26"/>
      <c r="M24" s="26"/>
      <c r="N24" s="56" t="e">
        <f t="shared" si="9"/>
        <v>#DIV/0!</v>
      </c>
      <c r="O24" s="57" t="e">
        <f t="shared" si="10"/>
        <v>#DIV/0!</v>
      </c>
      <c r="P24" s="57" t="e">
        <f t="shared" si="11"/>
        <v>#DIV/0!</v>
      </c>
      <c r="Q24" s="27">
        <f t="shared" si="12"/>
        <v>0</v>
      </c>
      <c r="R24" s="63" t="e">
        <f t="shared" si="13"/>
        <v>#DIV/0!</v>
      </c>
      <c r="S24" s="16"/>
    </row>
    <row r="25" spans="1:23" x14ac:dyDescent="0.25">
      <c r="A25">
        <f>'FIHI (PBC M)'!A25</f>
        <v>0</v>
      </c>
      <c r="B25">
        <f>'FIHI (PBC M)'!B25</f>
        <v>0</v>
      </c>
      <c r="C25" s="36">
        <f>'FIHI (PBC M)'!C25</f>
        <v>0</v>
      </c>
      <c r="D25" s="3">
        <f>'FIHI (PBC M)'!D25</f>
        <v>0</v>
      </c>
      <c r="E25" s="7">
        <f>SUMIFS('SOC Detail Cap Acct'!S:S,'SOC Detail Cap Acct'!K:K,'FIHI (PBC A1)'!B25,'SOC Detail Cap Acct'!H:H,'FIHI (PBC A1)'!$C$1,'SOC Detail Cap Acct'!R:R,'FIHI (PBC A1)'!$E$1)+SUMIFS('SOC Detail Cap Acct'!S:S,'SOC Detail Cap Acct'!K:K,'FIHI (PBC A1)'!B25,'SOC Detail Cap Acct'!H:H,'FIHI (PBC A1)'!$C$1,'SOC Detail Cap Acct'!R:R,'FIHI (PBC A1)'!$E$2)+SUMIFS('SOC Detail Cap Acct'!S:S,'SOC Detail Cap Acct'!K:K,'FIHI (PBC A1)'!B25,'SOC Detail Cap Acct'!H:H,'FIHI (PBC A1)'!$C$1,'SOC Detail Cap Acct'!R:R,'FIHI (PBC A1)'!$E$3)</f>
        <v>0</v>
      </c>
      <c r="F25" s="8" t="s">
        <v>11</v>
      </c>
      <c r="G25" s="7">
        <f>SUMIFS('SOC Detail Cap Acct'!S:S,'SOC Detail Cap Acct'!K:K,'FIHI (PBC A1)'!B25,'SOC Detail Cap Acct'!H:H,'FIHI (PBC A1)'!$C$1,'SOC Detail Cap Acct'!R:R,'FIHI (PBC A1)'!$G$1)-SUMIFS('SOC Detail Cap Acct'!S:S,'SOC Detail Cap Acct'!K:K,'FIHI (PBC A1)'!B25,'SOC Detail Cap Acct'!H:H,'FIHI (PBC A1)'!$C$1,'SOC Detail Cap Acct'!R:R,'FIHI (PBC A1)'!$G$2)</f>
        <v>0</v>
      </c>
      <c r="H25" s="9" t="s">
        <v>11</v>
      </c>
      <c r="I25" s="8">
        <f>-SUMIFS('SOC Detail Expenses'!S:S,'SOC Detail Expenses'!K:K,'FIHI (PBC A1)'!B25,'SOC Detail Expenses'!H:H,'FIHI (PBC A1)'!$C$1)</f>
        <v>0</v>
      </c>
      <c r="J25" s="8">
        <f>-SUMIFS('SOC Detail Mgmt Fees'!S:S,'SOC Detail Mgmt Fees'!K:K,'FIHI (PBC A1)'!B25,'SOC Detail Mgmt Fees'!H:H,'FIHI (PBC A1)'!$C$1)</f>
        <v>0</v>
      </c>
      <c r="K25" s="37">
        <f>-SUMIFS('SOC Detail Mgmt Fees'!S:S,'SOC Detail Mgmt Fees'!H:H,'FIHI (PBC A1)'!$C$1,'SOC Detail Mgmt Fees'!R:R,'FIHI (PBC A1)'!$K$1,'SOC Detail Mgmt Fees'!K:K,'FIHI (PBC A1)'!B25)</f>
        <v>0</v>
      </c>
      <c r="L25" s="26"/>
      <c r="M25" s="26"/>
      <c r="N25" s="56" t="e">
        <f t="shared" si="9"/>
        <v>#DIV/0!</v>
      </c>
      <c r="O25" s="57" t="e">
        <f t="shared" si="10"/>
        <v>#DIV/0!</v>
      </c>
      <c r="P25" s="57" t="e">
        <f t="shared" si="11"/>
        <v>#DIV/0!</v>
      </c>
      <c r="Q25" s="27">
        <f t="shared" si="12"/>
        <v>0</v>
      </c>
      <c r="R25" s="63" t="e">
        <f t="shared" si="13"/>
        <v>#DIV/0!</v>
      </c>
      <c r="S25" s="16"/>
    </row>
    <row r="26" spans="1:23" x14ac:dyDescent="0.25">
      <c r="A26">
        <f>'FIHI (PBC M)'!A26</f>
        <v>0</v>
      </c>
      <c r="B26">
        <f>'FIHI (PBC M)'!B26</f>
        <v>0</v>
      </c>
      <c r="C26" s="36">
        <f>'FIHI (PBC M)'!C26</f>
        <v>0</v>
      </c>
      <c r="D26" s="3">
        <f>'FIHI (PBC M)'!D26</f>
        <v>0</v>
      </c>
      <c r="E26" s="7">
        <f>SUMIFS('SOC Detail Cap Acct'!S:S,'SOC Detail Cap Acct'!K:K,'FIHI (PBC A1)'!B26,'SOC Detail Cap Acct'!H:H,'FIHI (PBC A1)'!$C$1,'SOC Detail Cap Acct'!R:R,'FIHI (PBC A1)'!$E$1)+SUMIFS('SOC Detail Cap Acct'!S:S,'SOC Detail Cap Acct'!K:K,'FIHI (PBC A1)'!B26,'SOC Detail Cap Acct'!H:H,'FIHI (PBC A1)'!$C$1,'SOC Detail Cap Acct'!R:R,'FIHI (PBC A1)'!$E$2)+SUMIFS('SOC Detail Cap Acct'!S:S,'SOC Detail Cap Acct'!K:K,'FIHI (PBC A1)'!B26,'SOC Detail Cap Acct'!H:H,'FIHI (PBC A1)'!$C$1,'SOC Detail Cap Acct'!R:R,'FIHI (PBC A1)'!$E$3)</f>
        <v>0</v>
      </c>
      <c r="F26" s="8" t="s">
        <v>11</v>
      </c>
      <c r="G26" s="7">
        <f>SUMIFS('SOC Detail Cap Acct'!S:S,'SOC Detail Cap Acct'!K:K,'FIHI (PBC A1)'!B26,'SOC Detail Cap Acct'!H:H,'FIHI (PBC A1)'!$C$1,'SOC Detail Cap Acct'!R:R,'FIHI (PBC A1)'!$G$1)-SUMIFS('SOC Detail Cap Acct'!S:S,'SOC Detail Cap Acct'!K:K,'FIHI (PBC A1)'!B26,'SOC Detail Cap Acct'!H:H,'FIHI (PBC A1)'!$C$1,'SOC Detail Cap Acct'!R:R,'FIHI (PBC A1)'!$G$2)</f>
        <v>0</v>
      </c>
      <c r="H26" s="9" t="s">
        <v>11</v>
      </c>
      <c r="I26" s="8">
        <f>-SUMIFS('SOC Detail Expenses'!S:S,'SOC Detail Expenses'!K:K,'FIHI (PBC A1)'!B26,'SOC Detail Expenses'!H:H,'FIHI (PBC A1)'!$C$1)</f>
        <v>0</v>
      </c>
      <c r="J26" s="8">
        <f>-SUMIFS('SOC Detail Mgmt Fees'!S:S,'SOC Detail Mgmt Fees'!K:K,'FIHI (PBC A1)'!B26,'SOC Detail Mgmt Fees'!H:H,'FIHI (PBC A1)'!$C$1)</f>
        <v>0</v>
      </c>
      <c r="K26" s="37">
        <f>-SUMIFS('SOC Detail Mgmt Fees'!S:S,'SOC Detail Mgmt Fees'!H:H,'FIHI (PBC A1)'!$C$1,'SOC Detail Mgmt Fees'!R:R,'FIHI (PBC A1)'!$K$1,'SOC Detail Mgmt Fees'!K:K,'FIHI (PBC A1)'!B26)</f>
        <v>0</v>
      </c>
      <c r="L26" s="26"/>
      <c r="M26" s="26"/>
      <c r="N26" s="56" t="e">
        <f t="shared" si="9"/>
        <v>#DIV/0!</v>
      </c>
      <c r="O26" s="57" t="e">
        <f t="shared" si="10"/>
        <v>#DIV/0!</v>
      </c>
      <c r="P26" s="57" t="e">
        <f t="shared" si="11"/>
        <v>#DIV/0!</v>
      </c>
      <c r="Q26" s="27">
        <f t="shared" si="12"/>
        <v>0</v>
      </c>
      <c r="R26" s="63" t="e">
        <f t="shared" si="13"/>
        <v>#DIV/0!</v>
      </c>
      <c r="S26" s="16"/>
    </row>
    <row r="27" spans="1:23" x14ac:dyDescent="0.25">
      <c r="A27">
        <f>'FIHI (PBC M)'!A27</f>
        <v>0</v>
      </c>
      <c r="B27">
        <f>'FIHI (PBC M)'!B27</f>
        <v>0</v>
      </c>
      <c r="C27" s="36">
        <f>'FIHI (PBC M)'!C27</f>
        <v>0</v>
      </c>
      <c r="D27" s="3">
        <f>'FIHI (PBC M)'!D27</f>
        <v>0</v>
      </c>
      <c r="E27" s="7">
        <f>SUMIFS('SOC Detail Cap Acct'!S:S,'SOC Detail Cap Acct'!K:K,'FIHI (PBC A1)'!B27,'SOC Detail Cap Acct'!H:H,'FIHI (PBC A1)'!$C$1,'SOC Detail Cap Acct'!R:R,'FIHI (PBC A1)'!$E$1)+SUMIFS('SOC Detail Cap Acct'!S:S,'SOC Detail Cap Acct'!K:K,'FIHI (PBC A1)'!B27,'SOC Detail Cap Acct'!H:H,'FIHI (PBC A1)'!$C$1,'SOC Detail Cap Acct'!R:R,'FIHI (PBC A1)'!$E$2)+SUMIFS('SOC Detail Cap Acct'!S:S,'SOC Detail Cap Acct'!K:K,'FIHI (PBC A1)'!B27,'SOC Detail Cap Acct'!H:H,'FIHI (PBC A1)'!$C$1,'SOC Detail Cap Acct'!R:R,'FIHI (PBC A1)'!$E$3)</f>
        <v>0</v>
      </c>
      <c r="F27" s="8" t="s">
        <v>11</v>
      </c>
      <c r="G27" s="7">
        <f>SUMIFS('SOC Detail Cap Acct'!S:S,'SOC Detail Cap Acct'!K:K,'FIHI (PBC A1)'!B27,'SOC Detail Cap Acct'!H:H,'FIHI (PBC A1)'!$C$1,'SOC Detail Cap Acct'!R:R,'FIHI (PBC A1)'!$G$1)-SUMIFS('SOC Detail Cap Acct'!S:S,'SOC Detail Cap Acct'!K:K,'FIHI (PBC A1)'!B27,'SOC Detail Cap Acct'!H:H,'FIHI (PBC A1)'!$C$1,'SOC Detail Cap Acct'!R:R,'FIHI (PBC A1)'!$G$2)</f>
        <v>0</v>
      </c>
      <c r="H27" s="9" t="s">
        <v>11</v>
      </c>
      <c r="I27" s="8">
        <f>-SUMIFS('SOC Detail Expenses'!S:S,'SOC Detail Expenses'!K:K,'FIHI (PBC A1)'!B27,'SOC Detail Expenses'!H:H,'FIHI (PBC A1)'!$C$1)</f>
        <v>0</v>
      </c>
      <c r="J27" s="8">
        <f>-SUMIFS('SOC Detail Mgmt Fees'!S:S,'SOC Detail Mgmt Fees'!K:K,'FIHI (PBC A1)'!B27,'SOC Detail Mgmt Fees'!H:H,'FIHI (PBC A1)'!$C$1)</f>
        <v>0</v>
      </c>
      <c r="K27" s="37">
        <f>-SUMIFS('SOC Detail Mgmt Fees'!S:S,'SOC Detail Mgmt Fees'!H:H,'FIHI (PBC A1)'!$C$1,'SOC Detail Mgmt Fees'!R:R,'FIHI (PBC A1)'!$K$1,'SOC Detail Mgmt Fees'!K:K,'FIHI (PBC A1)'!B27)</f>
        <v>0</v>
      </c>
      <c r="L27" s="26"/>
      <c r="M27" s="26"/>
      <c r="N27" s="56" t="e">
        <f t="shared" si="9"/>
        <v>#DIV/0!</v>
      </c>
      <c r="O27" s="57" t="e">
        <f t="shared" si="10"/>
        <v>#DIV/0!</v>
      </c>
      <c r="P27" s="57" t="e">
        <f t="shared" si="11"/>
        <v>#DIV/0!</v>
      </c>
      <c r="Q27" s="27">
        <f t="shared" si="12"/>
        <v>0</v>
      </c>
      <c r="R27" s="63" t="e">
        <f t="shared" si="13"/>
        <v>#DIV/0!</v>
      </c>
      <c r="S27" s="16"/>
    </row>
    <row r="28" spans="1:23" x14ac:dyDescent="0.25">
      <c r="A28">
        <f>'FIHI (PBC M)'!A28</f>
        <v>0</v>
      </c>
      <c r="B28">
        <f>'FIHI (PBC M)'!B28</f>
        <v>0</v>
      </c>
      <c r="C28" s="36">
        <f>'FIHI (PBC M)'!C28</f>
        <v>0</v>
      </c>
      <c r="D28" s="3">
        <f>'FIHI (PBC M)'!D28</f>
        <v>0</v>
      </c>
      <c r="E28" s="7">
        <f>SUMIFS('SOC Detail Cap Acct'!S:S,'SOC Detail Cap Acct'!K:K,'FIHI (PBC A1)'!B28,'SOC Detail Cap Acct'!H:H,'FIHI (PBC A1)'!$C$1,'SOC Detail Cap Acct'!R:R,'FIHI (PBC A1)'!$E$1)+SUMIFS('SOC Detail Cap Acct'!S:S,'SOC Detail Cap Acct'!K:K,'FIHI (PBC A1)'!B28,'SOC Detail Cap Acct'!H:H,'FIHI (PBC A1)'!$C$1,'SOC Detail Cap Acct'!R:R,'FIHI (PBC A1)'!$E$2)+SUMIFS('SOC Detail Cap Acct'!S:S,'SOC Detail Cap Acct'!K:K,'FIHI (PBC A1)'!B28,'SOC Detail Cap Acct'!H:H,'FIHI (PBC A1)'!$C$1,'SOC Detail Cap Acct'!R:R,'FIHI (PBC A1)'!$E$3)</f>
        <v>0</v>
      </c>
      <c r="F28" s="8" t="s">
        <v>11</v>
      </c>
      <c r="G28" s="7">
        <f>SUMIFS('SOC Detail Cap Acct'!S:S,'SOC Detail Cap Acct'!K:K,'FIHI (PBC A1)'!B28,'SOC Detail Cap Acct'!H:H,'FIHI (PBC A1)'!$C$1,'SOC Detail Cap Acct'!R:R,'FIHI (PBC A1)'!$G$1)-SUMIFS('SOC Detail Cap Acct'!S:S,'SOC Detail Cap Acct'!K:K,'FIHI (PBC A1)'!B28,'SOC Detail Cap Acct'!H:H,'FIHI (PBC A1)'!$C$1,'SOC Detail Cap Acct'!R:R,'FIHI (PBC A1)'!$G$2)</f>
        <v>0</v>
      </c>
      <c r="H28" s="9" t="s">
        <v>11</v>
      </c>
      <c r="I28" s="8">
        <f>-SUMIFS('SOC Detail Expenses'!S:S,'SOC Detail Expenses'!K:K,'FIHI (PBC A1)'!B28,'SOC Detail Expenses'!H:H,'FIHI (PBC A1)'!$C$1)</f>
        <v>0</v>
      </c>
      <c r="J28" s="8">
        <f>-SUMIFS('SOC Detail Mgmt Fees'!S:S,'SOC Detail Mgmt Fees'!K:K,'FIHI (PBC A1)'!B28,'SOC Detail Mgmt Fees'!H:H,'FIHI (PBC A1)'!$C$1)</f>
        <v>0</v>
      </c>
      <c r="K28" s="37">
        <f>-SUMIFS('SOC Detail Mgmt Fees'!S:S,'SOC Detail Mgmt Fees'!H:H,'FIHI (PBC A1)'!$C$1,'SOC Detail Mgmt Fees'!R:R,'FIHI (PBC A1)'!$K$1,'SOC Detail Mgmt Fees'!K:K,'FIHI (PBC A1)'!B28)</f>
        <v>0</v>
      </c>
      <c r="L28" s="26"/>
      <c r="M28" s="26"/>
      <c r="N28" s="56" t="e">
        <f t="shared" si="9"/>
        <v>#DIV/0!</v>
      </c>
      <c r="O28" s="57" t="e">
        <f t="shared" si="10"/>
        <v>#DIV/0!</v>
      </c>
      <c r="P28" s="57" t="e">
        <f t="shared" si="11"/>
        <v>#DIV/0!</v>
      </c>
      <c r="Q28" s="27">
        <f t="shared" si="12"/>
        <v>0</v>
      </c>
      <c r="R28" s="63" t="e">
        <f t="shared" si="13"/>
        <v>#DIV/0!</v>
      </c>
      <c r="S28" s="16"/>
    </row>
    <row r="29" spans="1:23" x14ac:dyDescent="0.25">
      <c r="A29">
        <f>'FIHI (PBC M)'!A29</f>
        <v>0</v>
      </c>
      <c r="B29">
        <f>'FIHI (PBC M)'!B29</f>
        <v>0</v>
      </c>
      <c r="C29" s="36">
        <f>'FIHI (PBC M)'!C29</f>
        <v>0</v>
      </c>
      <c r="D29" s="3">
        <f>'FIHI (PBC M)'!D29</f>
        <v>0</v>
      </c>
      <c r="E29" s="7">
        <f>SUMIFS('SOC Detail Cap Acct'!S:S,'SOC Detail Cap Acct'!K:K,'FIHI (PBC A1)'!B29,'SOC Detail Cap Acct'!H:H,'FIHI (PBC A1)'!$C$1,'SOC Detail Cap Acct'!R:R,'FIHI (PBC A1)'!$E$1)+SUMIFS('SOC Detail Cap Acct'!S:S,'SOC Detail Cap Acct'!K:K,'FIHI (PBC A1)'!B29,'SOC Detail Cap Acct'!H:H,'FIHI (PBC A1)'!$C$1,'SOC Detail Cap Acct'!R:R,'FIHI (PBC A1)'!$E$2)+SUMIFS('SOC Detail Cap Acct'!S:S,'SOC Detail Cap Acct'!K:K,'FIHI (PBC A1)'!B29,'SOC Detail Cap Acct'!H:H,'FIHI (PBC A1)'!$C$1,'SOC Detail Cap Acct'!R:R,'FIHI (PBC A1)'!$E$3)</f>
        <v>0</v>
      </c>
      <c r="F29" s="8" t="s">
        <v>11</v>
      </c>
      <c r="G29" s="7">
        <f>SUMIFS('SOC Detail Cap Acct'!S:S,'SOC Detail Cap Acct'!K:K,'FIHI (PBC A1)'!B29,'SOC Detail Cap Acct'!H:H,'FIHI (PBC A1)'!$C$1,'SOC Detail Cap Acct'!R:R,'FIHI (PBC A1)'!$G$1)-SUMIFS('SOC Detail Cap Acct'!S:S,'SOC Detail Cap Acct'!K:K,'FIHI (PBC A1)'!B29,'SOC Detail Cap Acct'!H:H,'FIHI (PBC A1)'!$C$1,'SOC Detail Cap Acct'!R:R,'FIHI (PBC A1)'!$G$2)</f>
        <v>0</v>
      </c>
      <c r="H29" s="9" t="s">
        <v>11</v>
      </c>
      <c r="I29" s="8">
        <f>-SUMIFS('SOC Detail Expenses'!S:S,'SOC Detail Expenses'!K:K,'FIHI (PBC A1)'!B29,'SOC Detail Expenses'!H:H,'FIHI (PBC A1)'!$C$1)</f>
        <v>0</v>
      </c>
      <c r="J29" s="8">
        <f>-SUMIFS('SOC Detail Mgmt Fees'!S:S,'SOC Detail Mgmt Fees'!K:K,'FIHI (PBC A1)'!B29,'SOC Detail Mgmt Fees'!H:H,'FIHI (PBC A1)'!$C$1)</f>
        <v>0</v>
      </c>
      <c r="K29" s="37">
        <f>-SUMIFS('SOC Detail Mgmt Fees'!S:S,'SOC Detail Mgmt Fees'!H:H,'FIHI (PBC A1)'!$C$1,'SOC Detail Mgmt Fees'!R:R,'FIHI (PBC A1)'!$K$1,'SOC Detail Mgmt Fees'!K:K,'FIHI (PBC A1)'!B29)</f>
        <v>0</v>
      </c>
      <c r="L29" s="26"/>
      <c r="M29" s="26"/>
      <c r="N29" s="56" t="e">
        <f t="shared" si="9"/>
        <v>#DIV/0!</v>
      </c>
      <c r="O29" s="57" t="e">
        <f t="shared" si="10"/>
        <v>#DIV/0!</v>
      </c>
      <c r="P29" s="57" t="e">
        <f t="shared" si="11"/>
        <v>#DIV/0!</v>
      </c>
      <c r="Q29" s="27">
        <f t="shared" si="12"/>
        <v>0</v>
      </c>
      <c r="R29" s="63" t="e">
        <f t="shared" si="13"/>
        <v>#DIV/0!</v>
      </c>
      <c r="S29" s="16"/>
    </row>
    <row r="30" spans="1:23" x14ac:dyDescent="0.25">
      <c r="A30">
        <f>'FIHI (PBC M)'!A30</f>
        <v>0</v>
      </c>
      <c r="B30">
        <f>'FIHI (PBC M)'!B30</f>
        <v>0</v>
      </c>
      <c r="C30" s="36">
        <f>'FIHI (PBC M)'!C30</f>
        <v>0</v>
      </c>
      <c r="D30" s="3">
        <f>'FIHI (PBC M)'!D30</f>
        <v>0</v>
      </c>
      <c r="E30" s="7">
        <f>SUMIFS('SOC Detail Cap Acct'!S:S,'SOC Detail Cap Acct'!K:K,'FIHI (PBC A1)'!B30,'SOC Detail Cap Acct'!H:H,'FIHI (PBC A1)'!$C$1,'SOC Detail Cap Acct'!R:R,'FIHI (PBC A1)'!$E$1)+SUMIFS('SOC Detail Cap Acct'!S:S,'SOC Detail Cap Acct'!K:K,'FIHI (PBC A1)'!B30,'SOC Detail Cap Acct'!H:H,'FIHI (PBC A1)'!$C$1,'SOC Detail Cap Acct'!R:R,'FIHI (PBC A1)'!$E$2)+SUMIFS('SOC Detail Cap Acct'!S:S,'SOC Detail Cap Acct'!K:K,'FIHI (PBC A1)'!B30,'SOC Detail Cap Acct'!H:H,'FIHI (PBC A1)'!$C$1,'SOC Detail Cap Acct'!R:R,'FIHI (PBC A1)'!$E$3)</f>
        <v>0</v>
      </c>
      <c r="F30" s="8" t="s">
        <v>11</v>
      </c>
      <c r="G30" s="7">
        <f>SUMIFS('SOC Detail Cap Acct'!S:S,'SOC Detail Cap Acct'!K:K,'FIHI (PBC A1)'!B30,'SOC Detail Cap Acct'!H:H,'FIHI (PBC A1)'!$C$1,'SOC Detail Cap Acct'!R:R,'FIHI (PBC A1)'!$G$1)-SUMIFS('SOC Detail Cap Acct'!S:S,'SOC Detail Cap Acct'!K:K,'FIHI (PBC A1)'!B30,'SOC Detail Cap Acct'!H:H,'FIHI (PBC A1)'!$C$1,'SOC Detail Cap Acct'!R:R,'FIHI (PBC A1)'!$G$2)</f>
        <v>0</v>
      </c>
      <c r="H30" s="9" t="s">
        <v>11</v>
      </c>
      <c r="I30" s="8">
        <f>-SUMIFS('SOC Detail Expenses'!S:S,'SOC Detail Expenses'!K:K,'FIHI (PBC A1)'!B30,'SOC Detail Expenses'!H:H,'FIHI (PBC A1)'!$C$1)</f>
        <v>0</v>
      </c>
      <c r="J30" s="8">
        <f>-SUMIFS('SOC Detail Mgmt Fees'!S:S,'SOC Detail Mgmt Fees'!K:K,'FIHI (PBC A1)'!B30,'SOC Detail Mgmt Fees'!H:H,'FIHI (PBC A1)'!$C$1)</f>
        <v>0</v>
      </c>
      <c r="K30" s="37">
        <f>-SUMIFS('SOC Detail Mgmt Fees'!S:S,'SOC Detail Mgmt Fees'!H:H,'FIHI (PBC A1)'!$C$1,'SOC Detail Mgmt Fees'!R:R,'FIHI (PBC A1)'!$K$1,'SOC Detail Mgmt Fees'!K:K,'FIHI (PBC A1)'!B30)</f>
        <v>0</v>
      </c>
      <c r="L30" s="26"/>
      <c r="M30" s="26"/>
      <c r="N30" s="56" t="e">
        <f t="shared" si="9"/>
        <v>#DIV/0!</v>
      </c>
      <c r="O30" s="57" t="e">
        <f t="shared" si="10"/>
        <v>#DIV/0!</v>
      </c>
      <c r="P30" s="57" t="e">
        <f t="shared" si="11"/>
        <v>#DIV/0!</v>
      </c>
      <c r="Q30" s="27">
        <f t="shared" si="12"/>
        <v>0</v>
      </c>
      <c r="R30" s="63" t="e">
        <f t="shared" si="13"/>
        <v>#DIV/0!</v>
      </c>
      <c r="S30" s="16"/>
    </row>
    <row r="31" spans="1:23" x14ac:dyDescent="0.25">
      <c r="A31">
        <f>'FIHI (PBC M)'!A31</f>
        <v>0</v>
      </c>
      <c r="B31">
        <f>'FIHI (PBC M)'!B31</f>
        <v>0</v>
      </c>
      <c r="C31" s="36">
        <f>'FIHI (PBC M)'!C31</f>
        <v>0</v>
      </c>
      <c r="D31" s="3">
        <f>'FIHI (PBC M)'!D31</f>
        <v>0</v>
      </c>
      <c r="E31" s="7">
        <f>SUMIFS('SOC Detail Cap Acct'!S:S,'SOC Detail Cap Acct'!K:K,'FIHI (PBC A1)'!B31,'SOC Detail Cap Acct'!H:H,'FIHI (PBC A1)'!$C$1,'SOC Detail Cap Acct'!R:R,'FIHI (PBC A1)'!$E$1)+SUMIFS('SOC Detail Cap Acct'!S:S,'SOC Detail Cap Acct'!K:K,'FIHI (PBC A1)'!B31,'SOC Detail Cap Acct'!H:H,'FIHI (PBC A1)'!$C$1,'SOC Detail Cap Acct'!R:R,'FIHI (PBC A1)'!$E$2)+SUMIFS('SOC Detail Cap Acct'!S:S,'SOC Detail Cap Acct'!K:K,'FIHI (PBC A1)'!B31,'SOC Detail Cap Acct'!H:H,'FIHI (PBC A1)'!$C$1,'SOC Detail Cap Acct'!R:R,'FIHI (PBC A1)'!$E$3)</f>
        <v>0</v>
      </c>
      <c r="F31" s="8" t="s">
        <v>11</v>
      </c>
      <c r="G31" s="7">
        <f>SUMIFS('SOC Detail Cap Acct'!S:S,'SOC Detail Cap Acct'!K:K,'FIHI (PBC A1)'!B31,'SOC Detail Cap Acct'!H:H,'FIHI (PBC A1)'!$C$1,'SOC Detail Cap Acct'!R:R,'FIHI (PBC A1)'!$G$1)-SUMIFS('SOC Detail Cap Acct'!S:S,'SOC Detail Cap Acct'!K:K,'FIHI (PBC A1)'!B31,'SOC Detail Cap Acct'!H:H,'FIHI (PBC A1)'!$C$1,'SOC Detail Cap Acct'!R:R,'FIHI (PBC A1)'!$G$2)</f>
        <v>0</v>
      </c>
      <c r="H31" s="9" t="s">
        <v>11</v>
      </c>
      <c r="I31" s="8">
        <f>-SUMIFS('SOC Detail Expenses'!S:S,'SOC Detail Expenses'!K:K,'FIHI (PBC A1)'!B31,'SOC Detail Expenses'!H:H,'FIHI (PBC A1)'!$C$1)</f>
        <v>0</v>
      </c>
      <c r="J31" s="8">
        <f>-SUMIFS('SOC Detail Mgmt Fees'!S:S,'SOC Detail Mgmt Fees'!K:K,'FIHI (PBC A1)'!B31,'SOC Detail Mgmt Fees'!H:H,'FIHI (PBC A1)'!$C$1)</f>
        <v>0</v>
      </c>
      <c r="K31" s="37">
        <f>-SUMIFS('SOC Detail Mgmt Fees'!S:S,'SOC Detail Mgmt Fees'!H:H,'FIHI (PBC A1)'!$C$1,'SOC Detail Mgmt Fees'!R:R,'FIHI (PBC A1)'!$K$1,'SOC Detail Mgmt Fees'!K:K,'FIHI (PBC A1)'!B31)</f>
        <v>0</v>
      </c>
      <c r="L31" s="26"/>
      <c r="M31" s="26"/>
      <c r="N31" s="56" t="e">
        <f t="shared" si="9"/>
        <v>#DIV/0!</v>
      </c>
      <c r="O31" s="57" t="e">
        <f t="shared" si="10"/>
        <v>#DIV/0!</v>
      </c>
      <c r="P31" s="57" t="e">
        <f t="shared" si="11"/>
        <v>#DIV/0!</v>
      </c>
      <c r="Q31" s="27">
        <f t="shared" si="12"/>
        <v>0</v>
      </c>
      <c r="R31" s="63" t="e">
        <f t="shared" si="13"/>
        <v>#DIV/0!</v>
      </c>
      <c r="S31" s="16"/>
    </row>
    <row r="32" spans="1:23" x14ac:dyDescent="0.25">
      <c r="A32">
        <f>'FIHI (PBC M)'!A32</f>
        <v>0</v>
      </c>
      <c r="B32">
        <f>'FIHI (PBC M)'!B32</f>
        <v>0</v>
      </c>
      <c r="C32" s="36">
        <f>'FIHI (PBC M)'!C32</f>
        <v>0</v>
      </c>
      <c r="D32" s="3">
        <f>'FIHI (PBC M)'!D32</f>
        <v>0</v>
      </c>
      <c r="E32" s="7">
        <f>SUMIFS('SOC Detail Cap Acct'!S:S,'SOC Detail Cap Acct'!K:K,'FIHI (PBC A1)'!B32,'SOC Detail Cap Acct'!H:H,'FIHI (PBC A1)'!$C$1,'SOC Detail Cap Acct'!R:R,'FIHI (PBC A1)'!$E$1)+SUMIFS('SOC Detail Cap Acct'!S:S,'SOC Detail Cap Acct'!K:K,'FIHI (PBC A1)'!B32,'SOC Detail Cap Acct'!H:H,'FIHI (PBC A1)'!$C$1,'SOC Detail Cap Acct'!R:R,'FIHI (PBC A1)'!$E$2)+SUMIFS('SOC Detail Cap Acct'!S:S,'SOC Detail Cap Acct'!K:K,'FIHI (PBC A1)'!B32,'SOC Detail Cap Acct'!H:H,'FIHI (PBC A1)'!$C$1,'SOC Detail Cap Acct'!R:R,'FIHI (PBC A1)'!$E$3)</f>
        <v>0</v>
      </c>
      <c r="F32" s="8" t="s">
        <v>11</v>
      </c>
      <c r="G32" s="7">
        <f>SUMIFS('SOC Detail Cap Acct'!S:S,'SOC Detail Cap Acct'!K:K,'FIHI (PBC A1)'!B32,'SOC Detail Cap Acct'!H:H,'FIHI (PBC A1)'!$C$1,'SOC Detail Cap Acct'!R:R,'FIHI (PBC A1)'!$G$1)-SUMIFS('SOC Detail Cap Acct'!S:S,'SOC Detail Cap Acct'!K:K,'FIHI (PBC A1)'!B32,'SOC Detail Cap Acct'!H:H,'FIHI (PBC A1)'!$C$1,'SOC Detail Cap Acct'!R:R,'FIHI (PBC A1)'!$G$2)</f>
        <v>0</v>
      </c>
      <c r="H32" s="9" t="s">
        <v>11</v>
      </c>
      <c r="I32" s="8">
        <f>-SUMIFS('SOC Detail Expenses'!S:S,'SOC Detail Expenses'!K:K,'FIHI (PBC A1)'!B32,'SOC Detail Expenses'!H:H,'FIHI (PBC A1)'!$C$1)</f>
        <v>0</v>
      </c>
      <c r="J32" s="8">
        <f>-SUMIFS('SOC Detail Mgmt Fees'!S:S,'SOC Detail Mgmt Fees'!K:K,'FIHI (PBC A1)'!B32,'SOC Detail Mgmt Fees'!H:H,'FIHI (PBC A1)'!$C$1)</f>
        <v>0</v>
      </c>
      <c r="K32" s="37">
        <f>-SUMIFS('SOC Detail Mgmt Fees'!S:S,'SOC Detail Mgmt Fees'!H:H,'FIHI (PBC A1)'!$C$1,'SOC Detail Mgmt Fees'!R:R,'FIHI (PBC A1)'!$K$1,'SOC Detail Mgmt Fees'!K:K,'FIHI (PBC A1)'!B32)</f>
        <v>0</v>
      </c>
      <c r="L32" s="26"/>
      <c r="M32" s="26"/>
      <c r="N32" s="56" t="e">
        <f t="shared" si="9"/>
        <v>#DIV/0!</v>
      </c>
      <c r="O32" s="57" t="e">
        <f t="shared" si="10"/>
        <v>#DIV/0!</v>
      </c>
      <c r="P32" s="57" t="e">
        <f t="shared" si="11"/>
        <v>#DIV/0!</v>
      </c>
      <c r="Q32" s="27">
        <f t="shared" si="12"/>
        <v>0</v>
      </c>
      <c r="R32" s="63" t="e">
        <f t="shared" si="13"/>
        <v>#DIV/0!</v>
      </c>
      <c r="S32" s="16"/>
    </row>
    <row r="33" spans="2:19" x14ac:dyDescent="0.25">
      <c r="C33" s="36"/>
      <c r="D33" s="3"/>
      <c r="E33" s="22"/>
      <c r="F33" s="23"/>
      <c r="G33" s="22"/>
      <c r="H33" s="24"/>
      <c r="I33" s="8"/>
      <c r="J33" s="8"/>
      <c r="K33" s="37"/>
      <c r="L33" s="26"/>
      <c r="M33" s="26"/>
      <c r="N33" s="56"/>
      <c r="O33" s="57"/>
      <c r="P33" s="57"/>
      <c r="Q33" s="27"/>
      <c r="R33" s="63"/>
    </row>
    <row r="34" spans="2:19" x14ac:dyDescent="0.25">
      <c r="C34" s="36"/>
      <c r="D34" s="3"/>
      <c r="E34" s="22"/>
      <c r="F34" s="23"/>
      <c r="G34" s="22"/>
      <c r="H34" s="24"/>
      <c r="I34" s="8"/>
      <c r="J34" s="8"/>
      <c r="K34" s="37"/>
      <c r="L34" s="26"/>
      <c r="M34" s="26"/>
      <c r="N34" s="56"/>
      <c r="O34" s="57"/>
      <c r="P34" s="57"/>
      <c r="Q34" s="27"/>
      <c r="R34" s="63"/>
    </row>
    <row r="35" spans="2:19" x14ac:dyDescent="0.25">
      <c r="C35" s="36"/>
      <c r="D35" s="3"/>
      <c r="E35" s="22"/>
      <c r="F35" s="23"/>
      <c r="G35" s="22"/>
      <c r="H35" s="24"/>
      <c r="I35" s="8"/>
      <c r="J35" s="8"/>
      <c r="K35" s="37"/>
      <c r="L35" s="26"/>
      <c r="M35" s="26"/>
      <c r="N35" s="56"/>
      <c r="O35" s="57"/>
      <c r="P35" s="57"/>
      <c r="Q35" s="27"/>
      <c r="R35" s="63"/>
    </row>
    <row r="36" spans="2:19" x14ac:dyDescent="0.25">
      <c r="C36" s="36"/>
      <c r="D36" s="3"/>
      <c r="E36" s="22"/>
      <c r="F36" s="23"/>
      <c r="G36" s="22"/>
      <c r="H36" s="24"/>
      <c r="I36" s="8"/>
      <c r="J36" s="8"/>
      <c r="K36" s="37"/>
      <c r="L36" s="26"/>
      <c r="M36" s="26"/>
      <c r="N36" s="56"/>
      <c r="O36" s="57"/>
      <c r="P36" s="57"/>
      <c r="Q36" s="27"/>
      <c r="R36" s="63"/>
    </row>
    <row r="37" spans="2:19" x14ac:dyDescent="0.25">
      <c r="C37" s="36"/>
      <c r="D37" s="3"/>
      <c r="E37" s="22"/>
      <c r="F37" s="23"/>
      <c r="G37" s="22"/>
      <c r="H37" s="24"/>
      <c r="I37" s="8"/>
      <c r="J37" s="8"/>
      <c r="K37" s="37"/>
      <c r="L37" s="26"/>
      <c r="M37" s="26"/>
      <c r="N37" s="56"/>
      <c r="O37" s="57"/>
      <c r="P37" s="57"/>
      <c r="Q37" s="27"/>
      <c r="R37" s="63"/>
    </row>
    <row r="38" spans="2:19" x14ac:dyDescent="0.25">
      <c r="C38" s="36"/>
      <c r="D38" s="3"/>
      <c r="E38" s="22"/>
      <c r="F38" s="23"/>
      <c r="G38" s="22"/>
      <c r="H38" s="24"/>
      <c r="I38" s="8"/>
      <c r="J38" s="8"/>
      <c r="K38" s="37"/>
      <c r="L38" s="26"/>
      <c r="M38" s="26"/>
      <c r="N38" s="56"/>
      <c r="O38" s="57"/>
      <c r="P38" s="57"/>
      <c r="Q38" s="27"/>
      <c r="R38" s="63"/>
    </row>
    <row r="39" spans="2:19" x14ac:dyDescent="0.25">
      <c r="C39" s="36"/>
      <c r="D39" s="3"/>
      <c r="E39" s="22"/>
      <c r="F39" s="23"/>
      <c r="G39" s="22"/>
      <c r="H39" s="24"/>
      <c r="I39" s="8"/>
      <c r="J39" s="8"/>
      <c r="K39" s="37"/>
      <c r="L39" s="26"/>
      <c r="M39" s="26"/>
      <c r="N39" s="56"/>
      <c r="O39" s="57"/>
      <c r="P39" s="57"/>
      <c r="Q39" s="27"/>
      <c r="R39" s="63"/>
    </row>
    <row r="40" spans="2:19" x14ac:dyDescent="0.25">
      <c r="C40" s="36"/>
      <c r="D40" s="3"/>
      <c r="E40" s="22"/>
      <c r="F40" s="23"/>
      <c r="G40" s="22"/>
      <c r="H40" s="24"/>
      <c r="I40" s="8"/>
      <c r="J40" s="8"/>
      <c r="K40" s="37"/>
      <c r="L40" s="26"/>
      <c r="M40" s="26"/>
      <c r="N40" s="56"/>
      <c r="O40" s="57"/>
      <c r="P40" s="57"/>
      <c r="Q40" s="27"/>
      <c r="R40" s="63"/>
    </row>
    <row r="41" spans="2:19" ht="15.75" thickBot="1" x14ac:dyDescent="0.3">
      <c r="C41" s="38"/>
      <c r="D41" s="47"/>
      <c r="E41" s="44"/>
      <c r="F41" s="40"/>
      <c r="G41" s="41"/>
      <c r="H41" s="42"/>
      <c r="I41" s="45"/>
      <c r="J41" s="45"/>
      <c r="K41" s="43"/>
      <c r="L41" s="26"/>
      <c r="M41" s="26"/>
      <c r="N41" s="58"/>
      <c r="O41" s="59"/>
      <c r="P41" s="59"/>
      <c r="Q41" s="29"/>
      <c r="R41" s="64"/>
    </row>
    <row r="42" spans="2:19" x14ac:dyDescent="0.25">
      <c r="C42" s="1"/>
      <c r="D42" s="1"/>
      <c r="E42" s="1"/>
      <c r="F42" s="1"/>
      <c r="G42" s="2"/>
      <c r="I42" s="13">
        <f>SUM(I5:I41)</f>
        <v>17001.990000000002</v>
      </c>
      <c r="J42" s="13">
        <f>SUM(J5:J41)</f>
        <v>93145.600000000006</v>
      </c>
      <c r="K42" s="13"/>
      <c r="L42" s="13"/>
      <c r="M42" s="13"/>
      <c r="N42" s="67" t="e">
        <f t="shared" ref="N42:R42" si="14">SUM(N5:N41)</f>
        <v>#DIV/0!</v>
      </c>
      <c r="O42" s="68" t="e">
        <f t="shared" si="14"/>
        <v>#DIV/0!</v>
      </c>
      <c r="P42" s="68" t="e">
        <f t="shared" si="14"/>
        <v>#DIV/0!</v>
      </c>
      <c r="Q42" s="69">
        <f t="shared" si="14"/>
        <v>96959.870000001276</v>
      </c>
      <c r="R42" s="70" t="e">
        <f t="shared" si="14"/>
        <v>#DIV/0!</v>
      </c>
    </row>
    <row r="43" spans="2:19" x14ac:dyDescent="0.25">
      <c r="C43" s="1"/>
      <c r="D43" s="1"/>
      <c r="E43" s="1"/>
      <c r="F43" s="1"/>
      <c r="G43" s="1"/>
      <c r="K43" s="2"/>
      <c r="M43" s="2"/>
      <c r="N43" s="61"/>
      <c r="O43" s="17"/>
      <c r="P43" s="17"/>
      <c r="Q43" s="4"/>
      <c r="R43" s="17"/>
    </row>
    <row r="44" spans="2:19" x14ac:dyDescent="0.25">
      <c r="C44" s="1"/>
      <c r="D44" s="1"/>
      <c r="E44" s="1"/>
      <c r="F44" s="1"/>
      <c r="G44" s="1"/>
      <c r="K44" s="2"/>
      <c r="M44" s="18"/>
      <c r="N44" s="61"/>
      <c r="O44" s="61"/>
      <c r="P44" s="61"/>
      <c r="Q44" s="66"/>
      <c r="R44" s="61"/>
    </row>
    <row r="45" spans="2:19" x14ac:dyDescent="0.25">
      <c r="B45" s="1"/>
      <c r="C45" s="1"/>
      <c r="D45" s="1"/>
      <c r="E45" s="1"/>
      <c r="F45" s="1"/>
      <c r="G45" s="1"/>
      <c r="H45" s="18" t="s">
        <v>411</v>
      </c>
      <c r="O45" s="1"/>
      <c r="P45" s="1"/>
      <c r="Q45" s="1"/>
      <c r="R45" s="1"/>
      <c r="S45" s="1"/>
    </row>
    <row r="46" spans="2:19" x14ac:dyDescent="0.25">
      <c r="B46" s="1"/>
      <c r="C46" s="71" t="s">
        <v>459</v>
      </c>
      <c r="D46" s="71" t="s">
        <v>412</v>
      </c>
      <c r="E46" s="1"/>
      <c r="F46" s="1"/>
      <c r="G46" s="50">
        <f>SUMIFS('Series A1'!E:E,'Series A1'!A:A,C46)</f>
        <v>0</v>
      </c>
      <c r="H46" s="73">
        <f>ROUND(G46,-3)</f>
        <v>0</v>
      </c>
      <c r="I46" s="71" t="s">
        <v>488</v>
      </c>
      <c r="O46" s="1"/>
      <c r="P46" s="1"/>
      <c r="Q46" s="1"/>
      <c r="R46" s="1"/>
      <c r="S46" s="1"/>
    </row>
    <row r="47" spans="2:19" x14ac:dyDescent="0.25">
      <c r="B47" s="1"/>
      <c r="C47" s="71" t="s">
        <v>413</v>
      </c>
      <c r="D47" s="71" t="s">
        <v>414</v>
      </c>
      <c r="E47" s="1"/>
      <c r="F47" s="1"/>
      <c r="G47" s="50">
        <f>SUMIFS('Series A1'!E:E,'Series A1'!A:A,C47)</f>
        <v>0</v>
      </c>
      <c r="H47" s="73">
        <f>ROUND(G47,-3)</f>
        <v>0</v>
      </c>
      <c r="I47" s="71" t="s">
        <v>415</v>
      </c>
      <c r="O47" s="1"/>
      <c r="P47" s="1"/>
      <c r="Q47" s="1"/>
      <c r="R47" s="1"/>
      <c r="S47" s="1"/>
    </row>
    <row r="48" spans="2:19" x14ac:dyDescent="0.25">
      <c r="B48" s="18"/>
      <c r="C48" s="112" t="str">
        <f>'FIHI (PBC M)'!C48</f>
        <v>TOTAL Liabilities Accrued as of 3/21</v>
      </c>
      <c r="D48" s="71" t="s">
        <v>417</v>
      </c>
      <c r="E48" s="1"/>
      <c r="F48" s="1"/>
      <c r="G48" s="50">
        <f>SUMIFS('Series A1'!E:E,'Series A1'!A:A,C48)</f>
        <v>69577.78</v>
      </c>
      <c r="H48" s="73">
        <f>ROUND(G48,-3)</f>
        <v>70000</v>
      </c>
      <c r="I48" s="71" t="s">
        <v>418</v>
      </c>
      <c r="O48" s="1"/>
      <c r="P48" s="1"/>
      <c r="Q48" s="1"/>
      <c r="R48" s="1"/>
      <c r="S48" s="1"/>
    </row>
    <row r="49" spans="1:19" x14ac:dyDescent="0.25">
      <c r="B49" s="1"/>
      <c r="C49" s="71"/>
      <c r="D49" s="71" t="s">
        <v>419</v>
      </c>
      <c r="E49" s="1"/>
      <c r="F49" s="1"/>
      <c r="G49" s="74">
        <f>G50+G47+G48</f>
        <v>75069577.780000001</v>
      </c>
      <c r="H49" s="73">
        <f>ROUND(G49,-3)</f>
        <v>75070000</v>
      </c>
      <c r="O49" s="1"/>
      <c r="P49" s="1"/>
      <c r="Q49" s="1"/>
      <c r="R49" s="1"/>
      <c r="S49" s="1"/>
    </row>
    <row r="50" spans="1:19" x14ac:dyDescent="0.25">
      <c r="B50" s="18"/>
      <c r="C50" s="18"/>
      <c r="D50" s="71" t="s">
        <v>420</v>
      </c>
      <c r="E50" s="1"/>
      <c r="F50" s="1"/>
      <c r="G50" s="74">
        <f>_xlfn.XLOOKUP(MAX(D5:D41),D5:D41,G5:G41)</f>
        <v>75000000</v>
      </c>
      <c r="H50" s="73">
        <f>ROUND(G50,-3)</f>
        <v>75000000</v>
      </c>
      <c r="O50" s="1"/>
      <c r="P50" s="1"/>
      <c r="Q50" s="1"/>
      <c r="R50" s="1"/>
      <c r="S50" s="1"/>
    </row>
    <row r="51" spans="1:19" x14ac:dyDescent="0.25">
      <c r="A51" s="71" t="s">
        <v>421</v>
      </c>
      <c r="B51" s="71" t="s">
        <v>422</v>
      </c>
      <c r="C51" s="71" t="s">
        <v>423</v>
      </c>
      <c r="D51" s="71" t="s">
        <v>424</v>
      </c>
      <c r="E51" s="1"/>
      <c r="F51" s="1"/>
      <c r="G51" s="74">
        <f>SUMIFS('Series A1'!E:E,'Series A1'!A:A,C51)+SUMIFS('Series A1'!E:E,'Series A1'!A:A,B51)+SUMIFS('Series A1'!E:E,'Series A1'!A:A,A51)</f>
        <v>2183441.1599999997</v>
      </c>
      <c r="I51" s="72"/>
      <c r="O51" s="1"/>
      <c r="P51" s="1"/>
      <c r="Q51" s="1"/>
      <c r="R51" s="1"/>
      <c r="S51" s="1"/>
    </row>
    <row r="52" spans="1:19" x14ac:dyDescent="0.25">
      <c r="C52" s="71" t="s">
        <v>425</v>
      </c>
      <c r="D52" s="71" t="s">
        <v>426</v>
      </c>
      <c r="E52" s="1"/>
      <c r="F52" s="1"/>
      <c r="G52" s="74">
        <f>SUMIFS('Series A1'!E:E,'Series A1'!A:A,C52)+SUMIFS('Series A1'!E:E,'Series A1'!A:A,B52)+SUMIFS('Series A1'!E:E,'Series A1'!A:A,A52)</f>
        <v>0</v>
      </c>
      <c r="I52" s="72"/>
      <c r="O52" s="1"/>
      <c r="P52" s="1"/>
      <c r="Q52" s="1"/>
      <c r="R52" s="1"/>
      <c r="S52" s="1"/>
    </row>
    <row r="53" spans="1:19" x14ac:dyDescent="0.25">
      <c r="C53" s="71"/>
      <c r="D53" s="71" t="s">
        <v>427</v>
      </c>
      <c r="E53" s="1"/>
      <c r="F53" s="1"/>
      <c r="G53" s="74">
        <f>G46+G47+G51+G52</f>
        <v>2183441.1599999997</v>
      </c>
      <c r="I53" s="72"/>
      <c r="O53" s="1"/>
      <c r="P53" s="1"/>
      <c r="Q53" s="1"/>
      <c r="R53" s="1"/>
      <c r="S53" s="1"/>
    </row>
    <row r="54" spans="1:19" x14ac:dyDescent="0.25">
      <c r="C54" s="71"/>
      <c r="D54" s="71" t="s">
        <v>428</v>
      </c>
      <c r="E54" s="1"/>
      <c r="F54" s="1"/>
      <c r="G54" s="74">
        <f>G53-G46-G47</f>
        <v>2183441.1599999997</v>
      </c>
      <c r="I54" s="72"/>
      <c r="O54" s="1"/>
      <c r="P54" s="1"/>
      <c r="Q54" s="1"/>
      <c r="R54" s="1"/>
      <c r="S54" s="1"/>
    </row>
    <row r="55" spans="1:19" x14ac:dyDescent="0.25">
      <c r="C55" s="71" t="s">
        <v>481</v>
      </c>
      <c r="D55" s="71" t="s">
        <v>429</v>
      </c>
      <c r="E55" s="1"/>
      <c r="F55" s="1"/>
      <c r="G55" s="74">
        <f>SUMIFS('Series A1'!D:D,'Series A1'!A:A,C55)+SUMIFS('Series A1'!E:E,'Series A1'!A:A,B55)+SUMIFS('Series A1'!E:E,'Series A1'!A:A,A55)</f>
        <v>0</v>
      </c>
      <c r="I55" s="72"/>
      <c r="O55" s="1"/>
      <c r="P55" s="1"/>
      <c r="Q55" s="1"/>
      <c r="R55" s="1"/>
      <c r="S55" s="1"/>
    </row>
    <row r="56" spans="1:19" x14ac:dyDescent="0.25">
      <c r="C56" s="71"/>
      <c r="D56" s="71" t="s">
        <v>430</v>
      </c>
      <c r="E56" s="1"/>
      <c r="F56" s="1"/>
      <c r="G56" s="74">
        <f>G55+G54+G47</f>
        <v>2183441.1599999997</v>
      </c>
      <c r="H56" s="73">
        <f>ROUND(G56,-3)</f>
        <v>2183000</v>
      </c>
      <c r="I56" s="72"/>
      <c r="O56" s="1"/>
      <c r="P56" s="1"/>
      <c r="Q56" s="1"/>
      <c r="R56" s="1"/>
      <c r="S56" s="1"/>
    </row>
    <row r="57" spans="1:19" x14ac:dyDescent="0.25">
      <c r="C57" s="71"/>
      <c r="D57" s="71" t="s">
        <v>431</v>
      </c>
      <c r="E57" s="1"/>
      <c r="F57" s="1"/>
      <c r="G57" s="74">
        <f>G50+G48-G54-G55-G46</f>
        <v>72886136.620000005</v>
      </c>
      <c r="H57" s="73">
        <f>ROUND(G57,-3)</f>
        <v>72886000</v>
      </c>
      <c r="I57" s="72"/>
      <c r="O57" s="1"/>
      <c r="P57" s="1"/>
      <c r="Q57" s="1"/>
      <c r="R57" s="1"/>
      <c r="S57" s="1"/>
    </row>
    <row r="58" spans="1:19" x14ac:dyDescent="0.25">
      <c r="C58" s="1"/>
      <c r="D58" s="1"/>
      <c r="E58" s="1"/>
      <c r="F58" s="1"/>
      <c r="G58" s="1"/>
      <c r="O58" s="1"/>
      <c r="P58" s="1"/>
      <c r="Q58" s="1"/>
      <c r="R58" s="1"/>
      <c r="S58" s="1"/>
    </row>
    <row r="59" spans="1:19" x14ac:dyDescent="0.25">
      <c r="C59" s="1"/>
      <c r="D59" s="171">
        <v>44957</v>
      </c>
      <c r="E59" s="171">
        <v>44985</v>
      </c>
      <c r="F59" s="171">
        <v>45016</v>
      </c>
      <c r="G59" s="171">
        <v>45046</v>
      </c>
      <c r="H59" s="171">
        <v>45077</v>
      </c>
      <c r="I59" s="171">
        <v>45107</v>
      </c>
      <c r="J59" s="171">
        <v>45138</v>
      </c>
      <c r="K59" s="171">
        <v>45169</v>
      </c>
      <c r="L59" s="171">
        <v>45199</v>
      </c>
      <c r="M59" s="171">
        <v>45230</v>
      </c>
      <c r="N59" s="171">
        <v>45260</v>
      </c>
      <c r="O59" s="171">
        <v>45291</v>
      </c>
      <c r="P59" s="1"/>
      <c r="Q59" s="1"/>
      <c r="R59" s="1"/>
      <c r="S59" s="1"/>
    </row>
    <row r="60" spans="1:19" x14ac:dyDescent="0.25">
      <c r="C60" s="168" t="s">
        <v>420</v>
      </c>
      <c r="D60" s="169">
        <f>_xlfn.XLOOKUP(D59,$D$5:$D$41,$G$5:$G$41)</f>
        <v>75422015.329999998</v>
      </c>
      <c r="E60" s="169">
        <f t="shared" ref="E60:O60" si="15">_xlfn.XLOOKUP(E59,$D$5:$D$41,$G$5:$G$41)</f>
        <v>75791250</v>
      </c>
      <c r="F60" s="169">
        <f t="shared" si="15"/>
        <v>75000000</v>
      </c>
      <c r="G60" s="169" t="e">
        <f t="shared" si="15"/>
        <v>#N/A</v>
      </c>
      <c r="H60" s="169" t="e">
        <f t="shared" si="15"/>
        <v>#N/A</v>
      </c>
      <c r="I60" s="169" t="e">
        <f t="shared" si="15"/>
        <v>#N/A</v>
      </c>
      <c r="J60" s="169" t="e">
        <f t="shared" si="15"/>
        <v>#N/A</v>
      </c>
      <c r="K60" s="169" t="e">
        <f t="shared" si="15"/>
        <v>#N/A</v>
      </c>
      <c r="L60" s="169" t="e">
        <f t="shared" si="15"/>
        <v>#N/A</v>
      </c>
      <c r="M60" s="169" t="e">
        <f t="shared" si="15"/>
        <v>#N/A</v>
      </c>
      <c r="N60" s="169" t="e">
        <f t="shared" si="15"/>
        <v>#N/A</v>
      </c>
      <c r="O60" s="169" t="e">
        <f t="shared" si="15"/>
        <v>#N/A</v>
      </c>
      <c r="P60" s="1"/>
      <c r="Q60" s="1"/>
      <c r="R60" s="1"/>
      <c r="S60" s="1"/>
    </row>
    <row r="61" spans="1:19" x14ac:dyDescent="0.25">
      <c r="C61" s="168" t="s">
        <v>411</v>
      </c>
      <c r="D61" s="74">
        <f>ROUND(D60,-3)</f>
        <v>75422000</v>
      </c>
      <c r="E61" s="74">
        <f t="shared" ref="E61:O61" si="16">ROUND(E60,-3)</f>
        <v>75791000</v>
      </c>
      <c r="F61" s="74">
        <f t="shared" si="16"/>
        <v>75000000</v>
      </c>
      <c r="G61" s="74" t="e">
        <f t="shared" si="16"/>
        <v>#N/A</v>
      </c>
      <c r="H61" s="74" t="e">
        <f t="shared" si="16"/>
        <v>#N/A</v>
      </c>
      <c r="I61" s="74" t="e">
        <f t="shared" si="16"/>
        <v>#N/A</v>
      </c>
      <c r="J61" s="74" t="e">
        <f t="shared" si="16"/>
        <v>#N/A</v>
      </c>
      <c r="K61" s="74" t="e">
        <f t="shared" si="16"/>
        <v>#N/A</v>
      </c>
      <c r="L61" s="74" t="e">
        <f t="shared" si="16"/>
        <v>#N/A</v>
      </c>
      <c r="M61" s="74" t="e">
        <f t="shared" si="16"/>
        <v>#N/A</v>
      </c>
      <c r="N61" s="74" t="e">
        <f t="shared" si="16"/>
        <v>#N/A</v>
      </c>
      <c r="O61" s="74" t="e">
        <f t="shared" si="16"/>
        <v>#N/A</v>
      </c>
      <c r="P61" s="1"/>
      <c r="Q61" s="1"/>
      <c r="R61" s="1"/>
      <c r="S61" s="1"/>
    </row>
    <row r="62" spans="1:19" x14ac:dyDescent="0.25">
      <c r="C62" s="1"/>
      <c r="D62" s="1"/>
      <c r="E62" s="1"/>
      <c r="F62" s="1"/>
      <c r="G62" s="1"/>
      <c r="O62" s="1"/>
      <c r="P62" s="1"/>
      <c r="Q62" s="1"/>
      <c r="R62" s="1"/>
      <c r="S62" s="1"/>
    </row>
    <row r="63" spans="1:19" x14ac:dyDescent="0.25">
      <c r="C63" s="1"/>
      <c r="D63" s="1"/>
      <c r="E63" s="1"/>
      <c r="F63" s="1"/>
      <c r="G63" s="1"/>
      <c r="O63" s="1"/>
      <c r="P63" s="1"/>
      <c r="Q63" s="1"/>
      <c r="R63" s="1"/>
      <c r="S63" s="1"/>
    </row>
    <row r="64" spans="1:19" x14ac:dyDescent="0.25">
      <c r="C64" s="1"/>
      <c r="D64" s="1"/>
      <c r="E64" s="1"/>
      <c r="F64" s="1"/>
      <c r="G64" s="1"/>
      <c r="O64" s="1"/>
      <c r="P64" s="1"/>
      <c r="Q64" s="1"/>
      <c r="R64" s="1"/>
      <c r="S64" s="1"/>
    </row>
    <row r="65" spans="2:23" x14ac:dyDescent="0.25">
      <c r="C65" s="1"/>
      <c r="D65" s="1"/>
      <c r="E65" s="1"/>
      <c r="F65" s="1"/>
      <c r="G65" s="1"/>
      <c r="O65" s="1"/>
      <c r="P65" s="1"/>
      <c r="Q65" s="1"/>
      <c r="R65" s="1"/>
      <c r="S65" s="1"/>
    </row>
    <row r="66" spans="2:23" s="1" customFormat="1" x14ac:dyDescent="0.25">
      <c r="B66"/>
      <c r="O66"/>
      <c r="P66"/>
      <c r="Q66"/>
      <c r="R66"/>
      <c r="S66"/>
      <c r="T66"/>
      <c r="U66"/>
      <c r="V66"/>
      <c r="W66"/>
    </row>
    <row r="67" spans="2:23" s="1" customFormat="1" x14ac:dyDescent="0.25">
      <c r="B67"/>
      <c r="O67"/>
      <c r="P67"/>
      <c r="Q67"/>
      <c r="R67"/>
      <c r="S67"/>
      <c r="T67"/>
      <c r="U67"/>
      <c r="V67"/>
      <c r="W67"/>
    </row>
    <row r="68" spans="2:23" s="1" customFormat="1" x14ac:dyDescent="0.25">
      <c r="B68"/>
      <c r="O68"/>
      <c r="P68"/>
      <c r="Q68"/>
      <c r="R68"/>
      <c r="S68"/>
      <c r="T68"/>
      <c r="U68"/>
      <c r="V68"/>
      <c r="W68"/>
    </row>
    <row r="69" spans="2:23" s="1" customFormat="1" x14ac:dyDescent="0.25">
      <c r="B69"/>
      <c r="O69"/>
      <c r="P69"/>
      <c r="Q69"/>
      <c r="R69"/>
      <c r="S69"/>
      <c r="T69"/>
      <c r="U69"/>
      <c r="V69"/>
      <c r="W69"/>
    </row>
    <row r="70" spans="2:23" s="1" customFormat="1" x14ac:dyDescent="0.25">
      <c r="B70"/>
      <c r="O70"/>
      <c r="P70"/>
      <c r="Q70"/>
      <c r="R70"/>
      <c r="S70"/>
      <c r="T70"/>
      <c r="U70"/>
      <c r="V70"/>
      <c r="W70"/>
    </row>
    <row r="71" spans="2:23" s="1" customFormat="1" x14ac:dyDescent="0.25">
      <c r="B71"/>
      <c r="O71"/>
      <c r="P71"/>
      <c r="Q71"/>
      <c r="R71"/>
      <c r="S71"/>
      <c r="T71"/>
      <c r="U71"/>
      <c r="V71"/>
      <c r="W71"/>
    </row>
    <row r="72" spans="2:23" s="1" customFormat="1" x14ac:dyDescent="0.25">
      <c r="B72"/>
      <c r="O72"/>
      <c r="P72"/>
      <c r="Q72"/>
      <c r="R72"/>
      <c r="S72"/>
      <c r="T72"/>
      <c r="U72"/>
      <c r="V72"/>
      <c r="W72"/>
    </row>
    <row r="73" spans="2:23" s="1" customFormat="1" x14ac:dyDescent="0.25">
      <c r="B73"/>
      <c r="O73"/>
      <c r="P73"/>
      <c r="Q73"/>
      <c r="R73"/>
      <c r="S73"/>
      <c r="T73"/>
      <c r="U73"/>
      <c r="V73"/>
      <c r="W73"/>
    </row>
    <row r="74" spans="2:23" s="1" customFormat="1" x14ac:dyDescent="0.25">
      <c r="B74"/>
      <c r="O74"/>
      <c r="P74"/>
      <c r="Q74"/>
      <c r="R74"/>
      <c r="S74"/>
      <c r="T74"/>
      <c r="U74"/>
      <c r="V74"/>
      <c r="W74"/>
    </row>
    <row r="75" spans="2:23" s="1" customFormat="1" x14ac:dyDescent="0.25">
      <c r="B75"/>
      <c r="O75"/>
      <c r="P75"/>
      <c r="Q75"/>
      <c r="R75"/>
      <c r="S75"/>
      <c r="T75"/>
      <c r="U75"/>
      <c r="V75"/>
      <c r="W75"/>
    </row>
    <row r="76" spans="2:23" s="1" customFormat="1" x14ac:dyDescent="0.25">
      <c r="B76"/>
      <c r="O76"/>
      <c r="P76"/>
      <c r="Q76"/>
      <c r="R76"/>
      <c r="S76"/>
      <c r="T76"/>
      <c r="U76"/>
      <c r="V76"/>
      <c r="W76"/>
    </row>
    <row r="77" spans="2:23" x14ac:dyDescent="0.25">
      <c r="C77" s="1"/>
      <c r="D77" s="1"/>
      <c r="E77" s="1"/>
      <c r="F77" s="1"/>
      <c r="G77" s="1"/>
    </row>
    <row r="78" spans="2:23" x14ac:dyDescent="0.25">
      <c r="C78" s="1"/>
      <c r="D78" s="1"/>
      <c r="E78" s="1"/>
      <c r="F78" s="1"/>
      <c r="G78" s="1"/>
    </row>
    <row r="79" spans="2:23" x14ac:dyDescent="0.25">
      <c r="C79" s="1"/>
      <c r="D79" s="1"/>
      <c r="E79" s="1"/>
      <c r="F79" s="1"/>
      <c r="G79" s="1"/>
    </row>
    <row r="80" spans="2:23" x14ac:dyDescent="0.25">
      <c r="C80" s="1"/>
      <c r="D80" s="1"/>
      <c r="E80" s="1"/>
      <c r="F80" s="1"/>
      <c r="G80" s="1"/>
    </row>
    <row r="81" spans="3:7" x14ac:dyDescent="0.25">
      <c r="C81" s="1"/>
      <c r="D81" s="1"/>
      <c r="E81" s="1"/>
      <c r="F81" s="1"/>
      <c r="G81" s="1"/>
    </row>
    <row r="82" spans="3:7" x14ac:dyDescent="0.25">
      <c r="C82" s="1"/>
      <c r="D82" s="1"/>
      <c r="E82" s="1"/>
      <c r="F82" s="1"/>
      <c r="G82" s="1"/>
    </row>
    <row r="83" spans="3:7" x14ac:dyDescent="0.25">
      <c r="C83" s="1"/>
      <c r="D83" s="1"/>
      <c r="E83" s="1"/>
      <c r="F83" s="1"/>
      <c r="G83" s="1"/>
    </row>
    <row r="84" spans="3:7" x14ac:dyDescent="0.25">
      <c r="C84" s="1"/>
      <c r="D84" s="1"/>
      <c r="E84" s="1"/>
      <c r="F84" s="1"/>
      <c r="G84" s="1"/>
    </row>
    <row r="85" spans="3:7" x14ac:dyDescent="0.25">
      <c r="C85" s="1"/>
      <c r="D85" s="1"/>
      <c r="E85" s="1"/>
      <c r="F85" s="1"/>
      <c r="G85" s="1"/>
    </row>
    <row r="86" spans="3:7" x14ac:dyDescent="0.25">
      <c r="C86" s="1"/>
      <c r="D86" s="1"/>
      <c r="E86" s="1"/>
      <c r="F86" s="1"/>
      <c r="G86" s="1"/>
    </row>
    <row r="87" spans="3:7" x14ac:dyDescent="0.25">
      <c r="C87" s="1"/>
      <c r="D87" s="1"/>
      <c r="E87" s="1"/>
      <c r="F87" s="1"/>
      <c r="G87" s="1"/>
    </row>
    <row r="88" spans="3:7" x14ac:dyDescent="0.25">
      <c r="C88" s="1"/>
      <c r="D88" s="1"/>
      <c r="E88" s="1"/>
      <c r="F88" s="1"/>
      <c r="G88" s="1"/>
    </row>
    <row r="89" spans="3:7" x14ac:dyDescent="0.25">
      <c r="C89" s="1"/>
      <c r="D89" s="1"/>
      <c r="E89" s="1"/>
      <c r="F89" s="1"/>
      <c r="G89" s="1"/>
    </row>
    <row r="90" spans="3:7" x14ac:dyDescent="0.25">
      <c r="C90" s="1"/>
      <c r="D90" s="1"/>
      <c r="E90" s="1"/>
      <c r="F90" s="1"/>
      <c r="G90" s="1"/>
    </row>
    <row r="91" spans="3:7" x14ac:dyDescent="0.25">
      <c r="C91" s="1"/>
      <c r="D91" s="1"/>
      <c r="E91" s="1"/>
      <c r="F91" s="1"/>
      <c r="G91" s="1"/>
    </row>
    <row r="92" spans="3:7" x14ac:dyDescent="0.25">
      <c r="C92" s="1"/>
      <c r="D92" s="1"/>
      <c r="E92" s="1"/>
      <c r="F92" s="1"/>
      <c r="G92" s="1"/>
    </row>
    <row r="93" spans="3:7" x14ac:dyDescent="0.25">
      <c r="C93" s="1"/>
      <c r="D93" s="1"/>
      <c r="E93" s="1"/>
      <c r="F93" s="1"/>
      <c r="G93" s="1"/>
    </row>
    <row r="94" spans="3:7" x14ac:dyDescent="0.25">
      <c r="C94" s="1"/>
      <c r="D94" s="1"/>
      <c r="E94" s="1"/>
      <c r="F94" s="1"/>
      <c r="G94" s="1"/>
    </row>
    <row r="95" spans="3:7" x14ac:dyDescent="0.25">
      <c r="C95" s="1"/>
      <c r="D95" s="1"/>
      <c r="E95" s="1"/>
      <c r="F95" s="1"/>
      <c r="G95" s="1"/>
    </row>
    <row r="96" spans="3:7" x14ac:dyDescent="0.25">
      <c r="C96" s="1"/>
      <c r="D96" s="1"/>
      <c r="E96" s="1"/>
      <c r="F96" s="1"/>
      <c r="G96" s="1"/>
    </row>
    <row r="97" spans="3:7" x14ac:dyDescent="0.25">
      <c r="C97" s="1"/>
      <c r="D97" s="1"/>
      <c r="E97" s="1"/>
      <c r="F97" s="1"/>
      <c r="G97" s="1"/>
    </row>
    <row r="98" spans="3:7" x14ac:dyDescent="0.25">
      <c r="C98" s="1"/>
      <c r="D98" s="1"/>
      <c r="E98" s="1"/>
      <c r="F98" s="1"/>
      <c r="G98" s="1"/>
    </row>
    <row r="99" spans="3:7" x14ac:dyDescent="0.25">
      <c r="C99" s="1"/>
      <c r="D99" s="1"/>
      <c r="E99" s="1"/>
      <c r="F99" s="1"/>
      <c r="G99" s="1"/>
    </row>
    <row r="100" spans="3:7" x14ac:dyDescent="0.25">
      <c r="C100" s="1"/>
      <c r="D100" s="1"/>
      <c r="E100" s="1"/>
      <c r="F100" s="1"/>
      <c r="G100" s="1"/>
    </row>
    <row r="101" spans="3:7" x14ac:dyDescent="0.25">
      <c r="C101" s="1"/>
      <c r="D101" s="1"/>
      <c r="E101" s="1"/>
      <c r="F101" s="1"/>
      <c r="G101" s="1"/>
    </row>
    <row r="102" spans="3:7" x14ac:dyDescent="0.25">
      <c r="C102" s="1"/>
      <c r="D102" s="1"/>
      <c r="E102" s="1"/>
      <c r="F102" s="1"/>
      <c r="G102" s="1"/>
    </row>
    <row r="103" spans="3:7" x14ac:dyDescent="0.25">
      <c r="C103" s="1"/>
      <c r="D103" s="1"/>
      <c r="E103" s="1"/>
      <c r="F103" s="1"/>
      <c r="G103" s="1"/>
    </row>
    <row r="104" spans="3:7" x14ac:dyDescent="0.25">
      <c r="C104" s="1"/>
      <c r="D104" s="1"/>
      <c r="E104" s="1"/>
      <c r="F104" s="1"/>
      <c r="G104" s="1"/>
    </row>
    <row r="105" spans="3:7" x14ac:dyDescent="0.25">
      <c r="C105" s="1"/>
      <c r="D105" s="1"/>
      <c r="E105" s="1"/>
      <c r="F105" s="1"/>
      <c r="G105" s="1"/>
    </row>
    <row r="106" spans="3:7" x14ac:dyDescent="0.25">
      <c r="C106" s="1"/>
      <c r="D106" s="1"/>
      <c r="E106" s="1"/>
      <c r="F106" s="1"/>
      <c r="G106" s="1"/>
    </row>
    <row r="107" spans="3:7" x14ac:dyDescent="0.25">
      <c r="C107" s="1"/>
      <c r="D107" s="1"/>
      <c r="E107" s="1"/>
      <c r="F107" s="1"/>
      <c r="G107" s="1"/>
    </row>
    <row r="108" spans="3:7" x14ac:dyDescent="0.25">
      <c r="C108" s="1"/>
      <c r="D108" s="1"/>
      <c r="E108" s="1"/>
      <c r="F108" s="1"/>
      <c r="G108" s="1"/>
    </row>
    <row r="109" spans="3:7" x14ac:dyDescent="0.25">
      <c r="C109" s="1"/>
      <c r="D109" s="1"/>
      <c r="E109" s="1"/>
      <c r="F109" s="1"/>
      <c r="G109" s="1"/>
    </row>
    <row r="110" spans="3:7" x14ac:dyDescent="0.25">
      <c r="C110" s="1"/>
      <c r="D110" s="1"/>
      <c r="E110" s="1"/>
      <c r="F110" s="1"/>
      <c r="G110" s="1"/>
    </row>
    <row r="111" spans="3:7" x14ac:dyDescent="0.25">
      <c r="C111" s="1"/>
      <c r="D111" s="1"/>
      <c r="E111" s="1"/>
      <c r="F111" s="1"/>
      <c r="G111" s="1"/>
    </row>
  </sheetData>
  <conditionalFormatting sqref="G48:H48">
    <cfRule type="cellIs" dxfId="0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F6E89-DF7B-41D8-90CB-542E726E1F69}">
  <dimension ref="A1:IP9320"/>
  <sheetViews>
    <sheetView workbookViewId="0"/>
  </sheetViews>
  <sheetFormatPr defaultRowHeight="15" x14ac:dyDescent="0.25"/>
  <cols>
    <col min="11" max="11" width="26.28515625" bestFit="1" customWidth="1"/>
  </cols>
  <sheetData>
    <row r="1" spans="1:250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23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139</v>
      </c>
      <c r="DN1" t="s">
        <v>140</v>
      </c>
      <c r="DO1" t="s">
        <v>141</v>
      </c>
      <c r="DP1" t="s">
        <v>142</v>
      </c>
      <c r="DQ1" t="s">
        <v>143</v>
      </c>
      <c r="DR1" t="s">
        <v>144</v>
      </c>
      <c r="DS1" t="s">
        <v>145</v>
      </c>
      <c r="DT1" t="s">
        <v>146</v>
      </c>
      <c r="DU1" t="s">
        <v>147</v>
      </c>
      <c r="DV1" t="s">
        <v>148</v>
      </c>
      <c r="DW1" t="s">
        <v>149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161</v>
      </c>
      <c r="EJ1" t="s">
        <v>162</v>
      </c>
      <c r="EK1" t="s">
        <v>163</v>
      </c>
      <c r="EL1" t="s">
        <v>164</v>
      </c>
      <c r="EM1" t="s">
        <v>165</v>
      </c>
      <c r="EN1" t="s">
        <v>166</v>
      </c>
      <c r="EO1" t="s">
        <v>167</v>
      </c>
      <c r="EP1" t="s">
        <v>168</v>
      </c>
      <c r="EQ1" t="s">
        <v>169</v>
      </c>
      <c r="ER1" t="s">
        <v>170</v>
      </c>
      <c r="ES1" t="s">
        <v>171</v>
      </c>
      <c r="ET1" t="s">
        <v>172</v>
      </c>
      <c r="EU1" t="s">
        <v>173</v>
      </c>
      <c r="EV1" t="s">
        <v>174</v>
      </c>
      <c r="EW1" t="s">
        <v>175</v>
      </c>
      <c r="EX1" t="s">
        <v>176</v>
      </c>
      <c r="EY1" t="s">
        <v>177</v>
      </c>
      <c r="EZ1" t="s">
        <v>178</v>
      </c>
      <c r="FA1" t="s">
        <v>179</v>
      </c>
      <c r="FB1" t="s">
        <v>180</v>
      </c>
      <c r="FC1" t="s">
        <v>181</v>
      </c>
      <c r="FD1" t="s">
        <v>182</v>
      </c>
      <c r="FE1" t="s">
        <v>183</v>
      </c>
      <c r="FF1" t="s">
        <v>184</v>
      </c>
      <c r="FG1" t="s">
        <v>185</v>
      </c>
      <c r="FH1" t="s">
        <v>186</v>
      </c>
      <c r="FI1" t="s">
        <v>187</v>
      </c>
      <c r="FJ1" t="s">
        <v>188</v>
      </c>
      <c r="FK1" t="s">
        <v>189</v>
      </c>
      <c r="FL1" t="s">
        <v>190</v>
      </c>
      <c r="FM1" t="s">
        <v>191</v>
      </c>
      <c r="FN1" t="s">
        <v>192</v>
      </c>
      <c r="FO1" t="s">
        <v>193</v>
      </c>
      <c r="FP1" t="s">
        <v>194</v>
      </c>
      <c r="FQ1" t="s">
        <v>195</v>
      </c>
      <c r="FR1" t="s">
        <v>196</v>
      </c>
      <c r="FS1" t="s">
        <v>197</v>
      </c>
      <c r="FT1" t="s">
        <v>198</v>
      </c>
      <c r="FU1" t="s">
        <v>199</v>
      </c>
      <c r="FV1" t="s">
        <v>200</v>
      </c>
      <c r="FW1" t="s">
        <v>201</v>
      </c>
      <c r="FX1" t="s">
        <v>202</v>
      </c>
      <c r="FY1" t="s">
        <v>203</v>
      </c>
      <c r="FZ1" t="s">
        <v>204</v>
      </c>
      <c r="GA1" t="s">
        <v>205</v>
      </c>
      <c r="GB1" t="s">
        <v>206</v>
      </c>
      <c r="GC1" t="s">
        <v>207</v>
      </c>
      <c r="GD1" t="s">
        <v>208</v>
      </c>
      <c r="GE1" t="s">
        <v>209</v>
      </c>
      <c r="GF1" t="s">
        <v>210</v>
      </c>
      <c r="GG1" t="s">
        <v>211</v>
      </c>
      <c r="GH1" t="s">
        <v>212</v>
      </c>
      <c r="GI1" t="s">
        <v>213</v>
      </c>
      <c r="GJ1" t="s">
        <v>214</v>
      </c>
      <c r="GK1" t="s">
        <v>215</v>
      </c>
      <c r="GL1" t="s">
        <v>216</v>
      </c>
      <c r="GM1" t="s">
        <v>217</v>
      </c>
      <c r="GN1" t="s">
        <v>218</v>
      </c>
      <c r="GO1" t="s">
        <v>219</v>
      </c>
      <c r="GP1" t="s">
        <v>220</v>
      </c>
      <c r="GQ1" t="s">
        <v>221</v>
      </c>
      <c r="GR1" t="s">
        <v>222</v>
      </c>
      <c r="GS1" t="s">
        <v>223</v>
      </c>
      <c r="GT1" t="s">
        <v>224</v>
      </c>
      <c r="GU1" t="s">
        <v>225</v>
      </c>
      <c r="GV1" t="s">
        <v>226</v>
      </c>
      <c r="GW1" t="s">
        <v>227</v>
      </c>
      <c r="GX1" t="s">
        <v>228</v>
      </c>
      <c r="GY1" t="s">
        <v>229</v>
      </c>
      <c r="GZ1" t="s">
        <v>230</v>
      </c>
      <c r="HA1" t="s">
        <v>231</v>
      </c>
      <c r="HB1" t="s">
        <v>232</v>
      </c>
      <c r="HC1" t="s">
        <v>233</v>
      </c>
      <c r="HD1" t="s">
        <v>234</v>
      </c>
      <c r="HE1" t="s">
        <v>235</v>
      </c>
      <c r="HF1" t="s">
        <v>236</v>
      </c>
      <c r="HG1" t="s">
        <v>237</v>
      </c>
      <c r="HH1" t="s">
        <v>238</v>
      </c>
      <c r="HI1" t="s">
        <v>239</v>
      </c>
      <c r="HJ1" t="s">
        <v>240</v>
      </c>
      <c r="HK1" t="s">
        <v>241</v>
      </c>
      <c r="HL1" t="s">
        <v>242</v>
      </c>
      <c r="HM1" t="s">
        <v>243</v>
      </c>
      <c r="HN1" t="s">
        <v>244</v>
      </c>
      <c r="HO1" t="s">
        <v>245</v>
      </c>
      <c r="HP1" t="s">
        <v>246</v>
      </c>
      <c r="HQ1" t="s">
        <v>247</v>
      </c>
      <c r="HR1" t="s">
        <v>248</v>
      </c>
      <c r="HS1" t="s">
        <v>249</v>
      </c>
      <c r="HT1" t="s">
        <v>250</v>
      </c>
      <c r="HU1" t="s">
        <v>251</v>
      </c>
      <c r="HV1" t="s">
        <v>252</v>
      </c>
      <c r="HW1" t="s">
        <v>253</v>
      </c>
      <c r="HX1" t="s">
        <v>254</v>
      </c>
      <c r="HY1" t="s">
        <v>255</v>
      </c>
      <c r="HZ1" t="s">
        <v>256</v>
      </c>
      <c r="IA1" t="s">
        <v>257</v>
      </c>
      <c r="IB1" t="s">
        <v>258</v>
      </c>
      <c r="IC1" t="s">
        <v>259</v>
      </c>
      <c r="ID1" t="s">
        <v>260</v>
      </c>
      <c r="IE1" t="s">
        <v>261</v>
      </c>
      <c r="IF1" t="s">
        <v>262</v>
      </c>
      <c r="IG1" t="s">
        <v>263</v>
      </c>
      <c r="IH1" t="s">
        <v>264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</row>
    <row r="2" spans="1:250" x14ac:dyDescent="0.25">
      <c r="A2">
        <v>35871</v>
      </c>
      <c r="B2">
        <v>-890804480</v>
      </c>
      <c r="C2">
        <v>1837</v>
      </c>
      <c r="D2" t="s">
        <v>273</v>
      </c>
      <c r="E2" t="s">
        <v>274</v>
      </c>
      <c r="F2">
        <v>1848</v>
      </c>
      <c r="G2" t="s">
        <v>286</v>
      </c>
      <c r="H2" t="s">
        <v>274</v>
      </c>
      <c r="I2">
        <v>422</v>
      </c>
      <c r="J2" t="s">
        <v>401</v>
      </c>
      <c r="K2" t="s">
        <v>402</v>
      </c>
      <c r="L2">
        <v>1946</v>
      </c>
      <c r="M2" t="s">
        <v>287</v>
      </c>
      <c r="N2" t="s">
        <v>14</v>
      </c>
      <c r="O2">
        <v>1946</v>
      </c>
      <c r="P2" t="s">
        <v>287</v>
      </c>
      <c r="Q2" t="s">
        <v>14</v>
      </c>
      <c r="R2" t="s">
        <v>490</v>
      </c>
      <c r="S2" s="46">
        <v>0</v>
      </c>
      <c r="U2" s="46">
        <v>5</v>
      </c>
      <c r="IF2">
        <v>1946</v>
      </c>
      <c r="IG2" t="s">
        <v>287</v>
      </c>
      <c r="IH2" t="s">
        <v>288</v>
      </c>
      <c r="IK2">
        <v>-2</v>
      </c>
      <c r="IL2" t="s">
        <v>279</v>
      </c>
      <c r="IM2" t="s">
        <v>280</v>
      </c>
      <c r="IN2" t="s">
        <v>654</v>
      </c>
      <c r="IP2" t="s">
        <v>655</v>
      </c>
    </row>
    <row r="3" spans="1:250" x14ac:dyDescent="0.25">
      <c r="A3">
        <v>35872</v>
      </c>
      <c r="B3">
        <v>-890804480</v>
      </c>
      <c r="C3">
        <v>1837</v>
      </c>
      <c r="D3" t="s">
        <v>273</v>
      </c>
      <c r="E3" t="s">
        <v>274</v>
      </c>
      <c r="F3">
        <v>1848</v>
      </c>
      <c r="G3" t="s">
        <v>286</v>
      </c>
      <c r="H3" t="s">
        <v>274</v>
      </c>
      <c r="I3">
        <v>420</v>
      </c>
      <c r="J3" t="s">
        <v>403</v>
      </c>
      <c r="K3" t="s">
        <v>404</v>
      </c>
      <c r="L3">
        <v>1946</v>
      </c>
      <c r="M3" t="s">
        <v>287</v>
      </c>
      <c r="N3" t="s">
        <v>14</v>
      </c>
      <c r="O3">
        <v>1946</v>
      </c>
      <c r="P3" t="s">
        <v>287</v>
      </c>
      <c r="Q3" t="s">
        <v>14</v>
      </c>
      <c r="R3" t="s">
        <v>490</v>
      </c>
      <c r="S3" s="46">
        <v>0</v>
      </c>
      <c r="U3" s="46">
        <v>5</v>
      </c>
      <c r="IF3">
        <v>1946</v>
      </c>
      <c r="IG3" t="s">
        <v>287</v>
      </c>
      <c r="IH3" t="s">
        <v>288</v>
      </c>
      <c r="IK3">
        <v>-2</v>
      </c>
      <c r="IL3" t="s">
        <v>279</v>
      </c>
      <c r="IM3" t="s">
        <v>280</v>
      </c>
      <c r="IN3" t="s">
        <v>654</v>
      </c>
      <c r="IP3" t="s">
        <v>655</v>
      </c>
    </row>
    <row r="4" spans="1:250" x14ac:dyDescent="0.25">
      <c r="A4">
        <v>35873</v>
      </c>
      <c r="B4">
        <v>-890804480</v>
      </c>
      <c r="C4">
        <v>1837</v>
      </c>
      <c r="D4" t="s">
        <v>273</v>
      </c>
      <c r="E4" t="s">
        <v>274</v>
      </c>
      <c r="F4">
        <v>1848</v>
      </c>
      <c r="G4" t="s">
        <v>286</v>
      </c>
      <c r="H4" t="s">
        <v>274</v>
      </c>
      <c r="I4">
        <v>411</v>
      </c>
      <c r="J4" t="s">
        <v>393</v>
      </c>
      <c r="K4" t="s">
        <v>394</v>
      </c>
      <c r="L4">
        <v>1946</v>
      </c>
      <c r="M4" t="s">
        <v>287</v>
      </c>
      <c r="N4" t="s">
        <v>14</v>
      </c>
      <c r="O4">
        <v>1946</v>
      </c>
      <c r="P4" t="s">
        <v>287</v>
      </c>
      <c r="Q4" t="s">
        <v>14</v>
      </c>
      <c r="R4" t="s">
        <v>490</v>
      </c>
      <c r="S4" s="46">
        <v>0</v>
      </c>
      <c r="U4" s="46">
        <v>5</v>
      </c>
      <c r="IF4">
        <v>1946</v>
      </c>
      <c r="IG4" t="s">
        <v>287</v>
      </c>
      <c r="IH4" t="s">
        <v>288</v>
      </c>
      <c r="IK4">
        <v>-2</v>
      </c>
      <c r="IL4" t="s">
        <v>279</v>
      </c>
      <c r="IM4" t="s">
        <v>280</v>
      </c>
      <c r="IN4" t="s">
        <v>654</v>
      </c>
      <c r="IP4" t="s">
        <v>655</v>
      </c>
    </row>
    <row r="5" spans="1:250" x14ac:dyDescent="0.25">
      <c r="A5">
        <v>35874</v>
      </c>
      <c r="B5">
        <v>-890804480</v>
      </c>
      <c r="C5">
        <v>1837</v>
      </c>
      <c r="D5" t="s">
        <v>273</v>
      </c>
      <c r="E5" t="s">
        <v>274</v>
      </c>
      <c r="F5">
        <v>1848</v>
      </c>
      <c r="G5" t="s">
        <v>286</v>
      </c>
      <c r="H5" t="s">
        <v>274</v>
      </c>
      <c r="I5">
        <v>436</v>
      </c>
      <c r="J5" t="s">
        <v>656</v>
      </c>
      <c r="K5" t="s">
        <v>657</v>
      </c>
      <c r="L5">
        <v>1946</v>
      </c>
      <c r="M5" t="s">
        <v>287</v>
      </c>
      <c r="N5" t="s">
        <v>14</v>
      </c>
      <c r="O5">
        <v>1946</v>
      </c>
      <c r="P5" t="s">
        <v>287</v>
      </c>
      <c r="Q5" t="s">
        <v>14</v>
      </c>
      <c r="R5" t="s">
        <v>490</v>
      </c>
      <c r="S5" s="46">
        <v>0</v>
      </c>
      <c r="U5" s="46">
        <v>5</v>
      </c>
      <c r="IF5">
        <v>1946</v>
      </c>
      <c r="IG5" t="s">
        <v>287</v>
      </c>
      <c r="IH5" t="s">
        <v>288</v>
      </c>
      <c r="IK5">
        <v>-2</v>
      </c>
      <c r="IL5" t="s">
        <v>279</v>
      </c>
      <c r="IM5" t="s">
        <v>280</v>
      </c>
      <c r="IN5" t="s">
        <v>654</v>
      </c>
      <c r="IP5" t="s">
        <v>655</v>
      </c>
    </row>
    <row r="6" spans="1:250" x14ac:dyDescent="0.25">
      <c r="A6">
        <v>35875</v>
      </c>
      <c r="B6">
        <v>-890804480</v>
      </c>
      <c r="C6">
        <v>1837</v>
      </c>
      <c r="D6" t="s">
        <v>273</v>
      </c>
      <c r="E6" t="s">
        <v>274</v>
      </c>
      <c r="F6">
        <v>1848</v>
      </c>
      <c r="G6" t="s">
        <v>286</v>
      </c>
      <c r="H6" t="s">
        <v>274</v>
      </c>
      <c r="I6">
        <v>435</v>
      </c>
      <c r="J6" t="s">
        <v>491</v>
      </c>
      <c r="K6" t="s">
        <v>492</v>
      </c>
      <c r="L6">
        <v>1946</v>
      </c>
      <c r="M6" t="s">
        <v>287</v>
      </c>
      <c r="N6" t="s">
        <v>14</v>
      </c>
      <c r="O6">
        <v>1946</v>
      </c>
      <c r="P6" t="s">
        <v>287</v>
      </c>
      <c r="Q6" t="s">
        <v>14</v>
      </c>
      <c r="R6" t="s">
        <v>490</v>
      </c>
      <c r="S6" s="46">
        <v>0</v>
      </c>
      <c r="U6" s="46">
        <v>5</v>
      </c>
      <c r="IF6">
        <v>1946</v>
      </c>
      <c r="IG6" t="s">
        <v>287</v>
      </c>
      <c r="IH6" t="s">
        <v>288</v>
      </c>
      <c r="IK6">
        <v>-2</v>
      </c>
      <c r="IL6" t="s">
        <v>279</v>
      </c>
      <c r="IM6" t="s">
        <v>280</v>
      </c>
      <c r="IN6" t="s">
        <v>654</v>
      </c>
      <c r="IP6" t="s">
        <v>655</v>
      </c>
    </row>
    <row r="7" spans="1:250" x14ac:dyDescent="0.25">
      <c r="A7">
        <v>35876</v>
      </c>
      <c r="B7">
        <v>-890804480</v>
      </c>
      <c r="C7">
        <v>1837</v>
      </c>
      <c r="D7" t="s">
        <v>273</v>
      </c>
      <c r="E7" t="s">
        <v>274</v>
      </c>
      <c r="F7">
        <v>1848</v>
      </c>
      <c r="G7" t="s">
        <v>286</v>
      </c>
      <c r="H7" t="s">
        <v>274</v>
      </c>
      <c r="I7">
        <v>431</v>
      </c>
      <c r="J7" t="s">
        <v>493</v>
      </c>
      <c r="K7" t="s">
        <v>494</v>
      </c>
      <c r="L7">
        <v>1946</v>
      </c>
      <c r="M7" t="s">
        <v>287</v>
      </c>
      <c r="N7" t="s">
        <v>14</v>
      </c>
      <c r="O7">
        <v>1946</v>
      </c>
      <c r="P7" t="s">
        <v>287</v>
      </c>
      <c r="Q7" t="s">
        <v>14</v>
      </c>
      <c r="R7" t="s">
        <v>490</v>
      </c>
      <c r="S7" s="46">
        <v>0</v>
      </c>
      <c r="U7" s="46">
        <v>5</v>
      </c>
      <c r="IF7">
        <v>1946</v>
      </c>
      <c r="IG7" t="s">
        <v>287</v>
      </c>
      <c r="IH7" t="s">
        <v>288</v>
      </c>
      <c r="IK7">
        <v>-2</v>
      </c>
      <c r="IL7" t="s">
        <v>279</v>
      </c>
      <c r="IM7" t="s">
        <v>280</v>
      </c>
      <c r="IN7" t="s">
        <v>654</v>
      </c>
      <c r="IP7" t="s">
        <v>655</v>
      </c>
    </row>
    <row r="8" spans="1:250" x14ac:dyDescent="0.25">
      <c r="A8">
        <v>35877</v>
      </c>
      <c r="B8">
        <v>-890804480</v>
      </c>
      <c r="C8">
        <v>1837</v>
      </c>
      <c r="D8" t="s">
        <v>273</v>
      </c>
      <c r="E8" t="s">
        <v>274</v>
      </c>
      <c r="F8">
        <v>1848</v>
      </c>
      <c r="G8" t="s">
        <v>286</v>
      </c>
      <c r="H8" t="s">
        <v>274</v>
      </c>
      <c r="I8">
        <v>429</v>
      </c>
      <c r="J8" t="s">
        <v>395</v>
      </c>
      <c r="K8" t="s">
        <v>396</v>
      </c>
      <c r="L8">
        <v>1946</v>
      </c>
      <c r="M8" t="s">
        <v>287</v>
      </c>
      <c r="N8" t="s">
        <v>14</v>
      </c>
      <c r="O8">
        <v>1946</v>
      </c>
      <c r="P8" t="s">
        <v>287</v>
      </c>
      <c r="Q8" t="s">
        <v>14</v>
      </c>
      <c r="R8" t="s">
        <v>490</v>
      </c>
      <c r="S8" s="46">
        <v>0</v>
      </c>
      <c r="U8" s="46">
        <v>5</v>
      </c>
      <c r="IF8">
        <v>1946</v>
      </c>
      <c r="IG8" t="s">
        <v>287</v>
      </c>
      <c r="IH8" t="s">
        <v>288</v>
      </c>
      <c r="IK8">
        <v>-2</v>
      </c>
      <c r="IL8" t="s">
        <v>279</v>
      </c>
      <c r="IM8" t="s">
        <v>280</v>
      </c>
      <c r="IN8" t="s">
        <v>654</v>
      </c>
      <c r="IP8" t="s">
        <v>655</v>
      </c>
    </row>
    <row r="9" spans="1:250" x14ac:dyDescent="0.25">
      <c r="A9">
        <v>35878</v>
      </c>
      <c r="B9">
        <v>-890804480</v>
      </c>
      <c r="C9">
        <v>1837</v>
      </c>
      <c r="D9" t="s">
        <v>273</v>
      </c>
      <c r="E9" t="s">
        <v>274</v>
      </c>
      <c r="F9">
        <v>1848</v>
      </c>
      <c r="G9" t="s">
        <v>286</v>
      </c>
      <c r="H9" t="s">
        <v>274</v>
      </c>
      <c r="I9">
        <v>427</v>
      </c>
      <c r="J9" t="s">
        <v>397</v>
      </c>
      <c r="K9" t="s">
        <v>398</v>
      </c>
      <c r="L9">
        <v>1946</v>
      </c>
      <c r="M9" t="s">
        <v>287</v>
      </c>
      <c r="N9" t="s">
        <v>14</v>
      </c>
      <c r="O9">
        <v>1946</v>
      </c>
      <c r="P9" t="s">
        <v>287</v>
      </c>
      <c r="Q9" t="s">
        <v>14</v>
      </c>
      <c r="R9" t="s">
        <v>490</v>
      </c>
      <c r="S9" s="46">
        <v>0</v>
      </c>
      <c r="U9" s="46">
        <v>5</v>
      </c>
      <c r="IF9">
        <v>1946</v>
      </c>
      <c r="IG9" t="s">
        <v>287</v>
      </c>
      <c r="IH9" t="s">
        <v>288</v>
      </c>
      <c r="IK9">
        <v>-2</v>
      </c>
      <c r="IL9" t="s">
        <v>279</v>
      </c>
      <c r="IM9" t="s">
        <v>280</v>
      </c>
      <c r="IN9" t="s">
        <v>654</v>
      </c>
      <c r="IP9" t="s">
        <v>655</v>
      </c>
    </row>
    <row r="10" spans="1:250" x14ac:dyDescent="0.25">
      <c r="A10">
        <v>35879</v>
      </c>
      <c r="B10">
        <v>-890804480</v>
      </c>
      <c r="C10">
        <v>1837</v>
      </c>
      <c r="D10" t="s">
        <v>273</v>
      </c>
      <c r="E10" t="s">
        <v>274</v>
      </c>
      <c r="F10">
        <v>1848</v>
      </c>
      <c r="G10" t="s">
        <v>286</v>
      </c>
      <c r="H10" t="s">
        <v>274</v>
      </c>
      <c r="I10">
        <v>424</v>
      </c>
      <c r="J10" t="s">
        <v>399</v>
      </c>
      <c r="K10" t="s">
        <v>400</v>
      </c>
      <c r="L10">
        <v>1946</v>
      </c>
      <c r="M10" t="s">
        <v>287</v>
      </c>
      <c r="N10" t="s">
        <v>14</v>
      </c>
      <c r="O10">
        <v>1946</v>
      </c>
      <c r="P10" t="s">
        <v>287</v>
      </c>
      <c r="Q10" t="s">
        <v>14</v>
      </c>
      <c r="R10" t="s">
        <v>490</v>
      </c>
      <c r="S10" s="46">
        <v>0</v>
      </c>
      <c r="U10" s="46">
        <v>5</v>
      </c>
      <c r="IF10">
        <v>1946</v>
      </c>
      <c r="IG10" t="s">
        <v>287</v>
      </c>
      <c r="IH10" t="s">
        <v>288</v>
      </c>
      <c r="IK10">
        <v>-2</v>
      </c>
      <c r="IL10" t="s">
        <v>279</v>
      </c>
      <c r="IM10" t="s">
        <v>280</v>
      </c>
      <c r="IN10" t="s">
        <v>654</v>
      </c>
      <c r="IP10" t="s">
        <v>655</v>
      </c>
    </row>
    <row r="11" spans="1:250" x14ac:dyDescent="0.25">
      <c r="A11">
        <v>35880</v>
      </c>
      <c r="B11">
        <v>-890804480</v>
      </c>
      <c r="C11">
        <v>1837</v>
      </c>
      <c r="D11" t="s">
        <v>273</v>
      </c>
      <c r="E11" t="s">
        <v>274</v>
      </c>
      <c r="F11">
        <v>1848</v>
      </c>
      <c r="G11" t="s">
        <v>286</v>
      </c>
      <c r="H11" t="s">
        <v>274</v>
      </c>
      <c r="I11">
        <v>437</v>
      </c>
      <c r="J11" t="s">
        <v>658</v>
      </c>
      <c r="K11" t="s">
        <v>659</v>
      </c>
      <c r="L11">
        <v>1946</v>
      </c>
      <c r="M11" t="s">
        <v>287</v>
      </c>
      <c r="N11" t="s">
        <v>14</v>
      </c>
      <c r="O11">
        <v>1946</v>
      </c>
      <c r="P11" t="s">
        <v>287</v>
      </c>
      <c r="Q11" t="s">
        <v>14</v>
      </c>
      <c r="R11" t="s">
        <v>490</v>
      </c>
      <c r="S11" s="46">
        <v>0</v>
      </c>
      <c r="U11" s="46">
        <v>5</v>
      </c>
      <c r="IF11">
        <v>1946</v>
      </c>
      <c r="IG11" t="s">
        <v>287</v>
      </c>
      <c r="IH11" t="s">
        <v>288</v>
      </c>
      <c r="IK11">
        <v>-2</v>
      </c>
      <c r="IL11" t="s">
        <v>279</v>
      </c>
      <c r="IM11" t="s">
        <v>280</v>
      </c>
      <c r="IN11" t="s">
        <v>654</v>
      </c>
      <c r="IP11" t="s">
        <v>655</v>
      </c>
    </row>
    <row r="12" spans="1:250" x14ac:dyDescent="0.25">
      <c r="A12">
        <v>35881</v>
      </c>
      <c r="B12">
        <v>-890804480</v>
      </c>
      <c r="C12">
        <v>1837</v>
      </c>
      <c r="D12" t="s">
        <v>273</v>
      </c>
      <c r="E12" t="s">
        <v>274</v>
      </c>
      <c r="F12">
        <v>1848</v>
      </c>
      <c r="G12" t="s">
        <v>286</v>
      </c>
      <c r="H12" t="s">
        <v>274</v>
      </c>
      <c r="I12">
        <v>427</v>
      </c>
      <c r="J12" t="s">
        <v>397</v>
      </c>
      <c r="K12" t="s">
        <v>398</v>
      </c>
      <c r="L12">
        <v>2024</v>
      </c>
      <c r="M12" t="s">
        <v>289</v>
      </c>
      <c r="N12" t="s">
        <v>15</v>
      </c>
      <c r="O12">
        <v>2024</v>
      </c>
      <c r="P12" t="s">
        <v>289</v>
      </c>
      <c r="Q12" t="s">
        <v>15</v>
      </c>
      <c r="R12" t="s">
        <v>490</v>
      </c>
      <c r="S12" s="46">
        <v>0</v>
      </c>
      <c r="U12" s="46">
        <v>5</v>
      </c>
      <c r="IF12">
        <v>2024</v>
      </c>
      <c r="IG12" t="s">
        <v>289</v>
      </c>
      <c r="IH12" t="s">
        <v>288</v>
      </c>
      <c r="IK12">
        <v>-2</v>
      </c>
      <c r="IL12" t="s">
        <v>279</v>
      </c>
      <c r="IM12" t="s">
        <v>280</v>
      </c>
      <c r="IN12" t="s">
        <v>654</v>
      </c>
      <c r="IP12" t="s">
        <v>660</v>
      </c>
    </row>
    <row r="13" spans="1:250" x14ac:dyDescent="0.25">
      <c r="A13">
        <v>35882</v>
      </c>
      <c r="B13">
        <v>-890804480</v>
      </c>
      <c r="C13">
        <v>1837</v>
      </c>
      <c r="D13" t="s">
        <v>273</v>
      </c>
      <c r="E13" t="s">
        <v>274</v>
      </c>
      <c r="F13">
        <v>1848</v>
      </c>
      <c r="G13" t="s">
        <v>286</v>
      </c>
      <c r="H13" t="s">
        <v>274</v>
      </c>
      <c r="I13">
        <v>424</v>
      </c>
      <c r="J13" t="s">
        <v>399</v>
      </c>
      <c r="K13" t="s">
        <v>400</v>
      </c>
      <c r="L13">
        <v>2024</v>
      </c>
      <c r="M13" t="s">
        <v>289</v>
      </c>
      <c r="N13" t="s">
        <v>15</v>
      </c>
      <c r="O13">
        <v>2024</v>
      </c>
      <c r="P13" t="s">
        <v>289</v>
      </c>
      <c r="Q13" t="s">
        <v>15</v>
      </c>
      <c r="R13" t="s">
        <v>490</v>
      </c>
      <c r="S13" s="46">
        <v>0</v>
      </c>
      <c r="U13" s="46">
        <v>5</v>
      </c>
      <c r="IF13">
        <v>2024</v>
      </c>
      <c r="IG13" t="s">
        <v>289</v>
      </c>
      <c r="IH13" t="s">
        <v>288</v>
      </c>
      <c r="IK13">
        <v>-2</v>
      </c>
      <c r="IL13" t="s">
        <v>279</v>
      </c>
      <c r="IM13" t="s">
        <v>280</v>
      </c>
      <c r="IN13" t="s">
        <v>654</v>
      </c>
      <c r="IP13" t="s">
        <v>660</v>
      </c>
    </row>
    <row r="14" spans="1:250" x14ac:dyDescent="0.25">
      <c r="A14">
        <v>35883</v>
      </c>
      <c r="B14">
        <v>-890804480</v>
      </c>
      <c r="C14">
        <v>1837</v>
      </c>
      <c r="D14" t="s">
        <v>273</v>
      </c>
      <c r="E14" t="s">
        <v>274</v>
      </c>
      <c r="F14">
        <v>1848</v>
      </c>
      <c r="G14" t="s">
        <v>286</v>
      </c>
      <c r="H14" t="s">
        <v>274</v>
      </c>
      <c r="I14">
        <v>422</v>
      </c>
      <c r="J14" t="s">
        <v>401</v>
      </c>
      <c r="K14" t="s">
        <v>402</v>
      </c>
      <c r="L14">
        <v>2024</v>
      </c>
      <c r="M14" t="s">
        <v>289</v>
      </c>
      <c r="N14" t="s">
        <v>15</v>
      </c>
      <c r="O14">
        <v>2024</v>
      </c>
      <c r="P14" t="s">
        <v>289</v>
      </c>
      <c r="Q14" t="s">
        <v>15</v>
      </c>
      <c r="R14" t="s">
        <v>490</v>
      </c>
      <c r="S14" s="46">
        <v>0</v>
      </c>
      <c r="U14" s="46">
        <v>5</v>
      </c>
      <c r="IF14">
        <v>2024</v>
      </c>
      <c r="IG14" t="s">
        <v>289</v>
      </c>
      <c r="IH14" t="s">
        <v>288</v>
      </c>
      <c r="IK14">
        <v>-2</v>
      </c>
      <c r="IL14" t="s">
        <v>279</v>
      </c>
      <c r="IM14" t="s">
        <v>280</v>
      </c>
      <c r="IN14" t="s">
        <v>654</v>
      </c>
      <c r="IP14" t="s">
        <v>660</v>
      </c>
    </row>
    <row r="15" spans="1:250" x14ac:dyDescent="0.25">
      <c r="A15">
        <v>35884</v>
      </c>
      <c r="B15">
        <v>-890804480</v>
      </c>
      <c r="C15">
        <v>1837</v>
      </c>
      <c r="D15" t="s">
        <v>273</v>
      </c>
      <c r="E15" t="s">
        <v>274</v>
      </c>
      <c r="F15">
        <v>1848</v>
      </c>
      <c r="G15" t="s">
        <v>286</v>
      </c>
      <c r="H15" t="s">
        <v>274</v>
      </c>
      <c r="I15">
        <v>420</v>
      </c>
      <c r="J15" t="s">
        <v>403</v>
      </c>
      <c r="K15" t="s">
        <v>404</v>
      </c>
      <c r="L15">
        <v>2024</v>
      </c>
      <c r="M15" t="s">
        <v>289</v>
      </c>
      <c r="N15" t="s">
        <v>15</v>
      </c>
      <c r="O15">
        <v>2024</v>
      </c>
      <c r="P15" t="s">
        <v>289</v>
      </c>
      <c r="Q15" t="s">
        <v>15</v>
      </c>
      <c r="R15" t="s">
        <v>490</v>
      </c>
      <c r="S15" s="46">
        <v>0</v>
      </c>
      <c r="U15" s="46">
        <v>5</v>
      </c>
      <c r="IF15">
        <v>2024</v>
      </c>
      <c r="IG15" t="s">
        <v>289</v>
      </c>
      <c r="IH15" t="s">
        <v>288</v>
      </c>
      <c r="IK15">
        <v>-2</v>
      </c>
      <c r="IL15" t="s">
        <v>279</v>
      </c>
      <c r="IM15" t="s">
        <v>280</v>
      </c>
      <c r="IN15" t="s">
        <v>654</v>
      </c>
      <c r="IP15" t="s">
        <v>660</v>
      </c>
    </row>
    <row r="16" spans="1:250" x14ac:dyDescent="0.25">
      <c r="A16">
        <v>35885</v>
      </c>
      <c r="B16">
        <v>-890804480</v>
      </c>
      <c r="C16">
        <v>1837</v>
      </c>
      <c r="D16" t="s">
        <v>273</v>
      </c>
      <c r="E16" t="s">
        <v>274</v>
      </c>
      <c r="F16">
        <v>1848</v>
      </c>
      <c r="G16" t="s">
        <v>286</v>
      </c>
      <c r="H16" t="s">
        <v>274</v>
      </c>
      <c r="I16">
        <v>411</v>
      </c>
      <c r="J16" t="s">
        <v>393</v>
      </c>
      <c r="K16" t="s">
        <v>394</v>
      </c>
      <c r="L16">
        <v>2024</v>
      </c>
      <c r="M16" t="s">
        <v>289</v>
      </c>
      <c r="N16" t="s">
        <v>15</v>
      </c>
      <c r="O16">
        <v>2024</v>
      </c>
      <c r="P16" t="s">
        <v>289</v>
      </c>
      <c r="Q16" t="s">
        <v>15</v>
      </c>
      <c r="R16" t="s">
        <v>490</v>
      </c>
      <c r="S16" s="46">
        <v>0</v>
      </c>
      <c r="U16" s="46">
        <v>5</v>
      </c>
      <c r="IF16">
        <v>2024</v>
      </c>
      <c r="IG16" t="s">
        <v>289</v>
      </c>
      <c r="IH16" t="s">
        <v>288</v>
      </c>
      <c r="IK16">
        <v>-2</v>
      </c>
      <c r="IL16" t="s">
        <v>279</v>
      </c>
      <c r="IM16" t="s">
        <v>280</v>
      </c>
      <c r="IN16" t="s">
        <v>654</v>
      </c>
      <c r="IP16" t="s">
        <v>660</v>
      </c>
    </row>
    <row r="17" spans="1:250" x14ac:dyDescent="0.25">
      <c r="A17">
        <v>35886</v>
      </c>
      <c r="B17">
        <v>-890804480</v>
      </c>
      <c r="C17">
        <v>1837</v>
      </c>
      <c r="D17" t="s">
        <v>273</v>
      </c>
      <c r="E17" t="s">
        <v>274</v>
      </c>
      <c r="F17">
        <v>9695</v>
      </c>
      <c r="G17" t="s">
        <v>281</v>
      </c>
      <c r="H17" t="s">
        <v>282</v>
      </c>
      <c r="I17">
        <v>411</v>
      </c>
      <c r="J17" t="s">
        <v>393</v>
      </c>
      <c r="K17" t="s">
        <v>394</v>
      </c>
      <c r="L17">
        <v>2024</v>
      </c>
      <c r="M17" t="s">
        <v>289</v>
      </c>
      <c r="N17" t="s">
        <v>15</v>
      </c>
      <c r="O17">
        <v>2024</v>
      </c>
      <c r="P17" t="s">
        <v>289</v>
      </c>
      <c r="Q17" t="s">
        <v>15</v>
      </c>
      <c r="R17" t="s">
        <v>490</v>
      </c>
      <c r="S17" s="46">
        <v>0</v>
      </c>
      <c r="U17" s="46">
        <v>5</v>
      </c>
      <c r="IF17">
        <v>2024</v>
      </c>
      <c r="IG17" t="s">
        <v>289</v>
      </c>
      <c r="IH17" t="s">
        <v>285</v>
      </c>
      <c r="IK17">
        <v>-2</v>
      </c>
      <c r="IL17" t="s">
        <v>279</v>
      </c>
      <c r="IM17" t="s">
        <v>280</v>
      </c>
      <c r="IN17" t="s">
        <v>661</v>
      </c>
      <c r="IP17" t="s">
        <v>662</v>
      </c>
    </row>
    <row r="18" spans="1:250" x14ac:dyDescent="0.25">
      <c r="A18">
        <v>35887</v>
      </c>
      <c r="B18">
        <v>-890804480</v>
      </c>
      <c r="C18">
        <v>1837</v>
      </c>
      <c r="D18" t="s">
        <v>273</v>
      </c>
      <c r="E18" t="s">
        <v>274</v>
      </c>
      <c r="F18">
        <v>13794</v>
      </c>
      <c r="G18" t="s">
        <v>275</v>
      </c>
      <c r="H18" t="s">
        <v>276</v>
      </c>
      <c r="I18">
        <v>435</v>
      </c>
      <c r="J18" t="s">
        <v>491</v>
      </c>
      <c r="K18" t="s">
        <v>492</v>
      </c>
      <c r="L18">
        <v>2024</v>
      </c>
      <c r="M18" t="s">
        <v>289</v>
      </c>
      <c r="N18" t="s">
        <v>15</v>
      </c>
      <c r="O18">
        <v>2024</v>
      </c>
      <c r="P18" t="s">
        <v>289</v>
      </c>
      <c r="Q18" t="s">
        <v>15</v>
      </c>
      <c r="R18" t="s">
        <v>490</v>
      </c>
      <c r="S18" s="46">
        <v>0</v>
      </c>
      <c r="U18" s="46">
        <v>5</v>
      </c>
      <c r="IF18">
        <v>2024</v>
      </c>
      <c r="IG18" t="s">
        <v>289</v>
      </c>
      <c r="IH18" t="s">
        <v>319</v>
      </c>
      <c r="IK18">
        <v>-2</v>
      </c>
      <c r="IL18" t="s">
        <v>279</v>
      </c>
      <c r="IM18" t="s">
        <v>280</v>
      </c>
      <c r="IN18" t="s">
        <v>663</v>
      </c>
      <c r="IP18" t="s">
        <v>664</v>
      </c>
    </row>
    <row r="19" spans="1:250" x14ac:dyDescent="0.25">
      <c r="A19">
        <v>35888</v>
      </c>
      <c r="B19">
        <v>-890804480</v>
      </c>
      <c r="C19">
        <v>1837</v>
      </c>
      <c r="D19" t="s">
        <v>273</v>
      </c>
      <c r="E19" t="s">
        <v>274</v>
      </c>
      <c r="F19">
        <v>13794</v>
      </c>
      <c r="G19" t="s">
        <v>275</v>
      </c>
      <c r="H19" t="s">
        <v>276</v>
      </c>
      <c r="I19">
        <v>431</v>
      </c>
      <c r="J19" t="s">
        <v>493</v>
      </c>
      <c r="K19" t="s">
        <v>494</v>
      </c>
      <c r="L19">
        <v>2024</v>
      </c>
      <c r="M19" t="s">
        <v>289</v>
      </c>
      <c r="N19" t="s">
        <v>15</v>
      </c>
      <c r="O19">
        <v>2024</v>
      </c>
      <c r="P19" t="s">
        <v>289</v>
      </c>
      <c r="Q19" t="s">
        <v>15</v>
      </c>
      <c r="R19" t="s">
        <v>490</v>
      </c>
      <c r="S19" s="46">
        <v>0</v>
      </c>
      <c r="U19" s="46">
        <v>5</v>
      </c>
      <c r="IF19">
        <v>2024</v>
      </c>
      <c r="IG19" t="s">
        <v>289</v>
      </c>
      <c r="IH19" t="s">
        <v>319</v>
      </c>
      <c r="IK19">
        <v>-2</v>
      </c>
      <c r="IL19" t="s">
        <v>279</v>
      </c>
      <c r="IM19" t="s">
        <v>280</v>
      </c>
      <c r="IN19" t="s">
        <v>663</v>
      </c>
      <c r="IP19" t="s">
        <v>664</v>
      </c>
    </row>
    <row r="20" spans="1:250" x14ac:dyDescent="0.25">
      <c r="A20">
        <v>35889</v>
      </c>
      <c r="B20">
        <v>-890804480</v>
      </c>
      <c r="C20">
        <v>1837</v>
      </c>
      <c r="D20" t="s">
        <v>273</v>
      </c>
      <c r="E20" t="s">
        <v>274</v>
      </c>
      <c r="F20">
        <v>13794</v>
      </c>
      <c r="G20" t="s">
        <v>275</v>
      </c>
      <c r="H20" t="s">
        <v>276</v>
      </c>
      <c r="I20">
        <v>429</v>
      </c>
      <c r="J20" t="s">
        <v>395</v>
      </c>
      <c r="K20" t="s">
        <v>396</v>
      </c>
      <c r="L20">
        <v>2024</v>
      </c>
      <c r="M20" t="s">
        <v>289</v>
      </c>
      <c r="N20" t="s">
        <v>15</v>
      </c>
      <c r="O20">
        <v>2024</v>
      </c>
      <c r="P20" t="s">
        <v>289</v>
      </c>
      <c r="Q20" t="s">
        <v>15</v>
      </c>
      <c r="R20" t="s">
        <v>490</v>
      </c>
      <c r="S20" s="46">
        <v>0</v>
      </c>
      <c r="U20" s="46">
        <v>5</v>
      </c>
      <c r="IF20">
        <v>2024</v>
      </c>
      <c r="IG20" t="s">
        <v>289</v>
      </c>
      <c r="IH20" t="s">
        <v>319</v>
      </c>
      <c r="IK20">
        <v>-2</v>
      </c>
      <c r="IL20" t="s">
        <v>279</v>
      </c>
      <c r="IM20" t="s">
        <v>280</v>
      </c>
      <c r="IN20" t="s">
        <v>663</v>
      </c>
      <c r="IP20" t="s">
        <v>664</v>
      </c>
    </row>
    <row r="21" spans="1:250" x14ac:dyDescent="0.25">
      <c r="A21">
        <v>35890</v>
      </c>
      <c r="B21">
        <v>-890804480</v>
      </c>
      <c r="C21">
        <v>1837</v>
      </c>
      <c r="D21" t="s">
        <v>273</v>
      </c>
      <c r="E21" t="s">
        <v>274</v>
      </c>
      <c r="F21">
        <v>13794</v>
      </c>
      <c r="G21" t="s">
        <v>275</v>
      </c>
      <c r="H21" t="s">
        <v>276</v>
      </c>
      <c r="I21">
        <v>427</v>
      </c>
      <c r="J21" t="s">
        <v>397</v>
      </c>
      <c r="K21" t="s">
        <v>398</v>
      </c>
      <c r="L21">
        <v>2024</v>
      </c>
      <c r="M21" t="s">
        <v>289</v>
      </c>
      <c r="N21" t="s">
        <v>15</v>
      </c>
      <c r="O21">
        <v>2024</v>
      </c>
      <c r="P21" t="s">
        <v>289</v>
      </c>
      <c r="Q21" t="s">
        <v>15</v>
      </c>
      <c r="R21" t="s">
        <v>490</v>
      </c>
      <c r="S21" s="46">
        <v>0</v>
      </c>
      <c r="U21" s="46">
        <v>5</v>
      </c>
      <c r="IF21">
        <v>2024</v>
      </c>
      <c r="IG21" t="s">
        <v>289</v>
      </c>
      <c r="IH21" t="s">
        <v>319</v>
      </c>
      <c r="IK21">
        <v>-2</v>
      </c>
      <c r="IL21" t="s">
        <v>279</v>
      </c>
      <c r="IM21" t="s">
        <v>280</v>
      </c>
      <c r="IN21" t="s">
        <v>663</v>
      </c>
      <c r="IP21" t="s">
        <v>664</v>
      </c>
    </row>
    <row r="22" spans="1:250" x14ac:dyDescent="0.25">
      <c r="A22">
        <v>35891</v>
      </c>
      <c r="B22">
        <v>-890804480</v>
      </c>
      <c r="C22">
        <v>1837</v>
      </c>
      <c r="D22" t="s">
        <v>273</v>
      </c>
      <c r="E22" t="s">
        <v>274</v>
      </c>
      <c r="F22">
        <v>13794</v>
      </c>
      <c r="G22" t="s">
        <v>275</v>
      </c>
      <c r="H22" t="s">
        <v>276</v>
      </c>
      <c r="I22">
        <v>424</v>
      </c>
      <c r="J22" t="s">
        <v>399</v>
      </c>
      <c r="K22" t="s">
        <v>400</v>
      </c>
      <c r="L22">
        <v>2024</v>
      </c>
      <c r="M22" t="s">
        <v>289</v>
      </c>
      <c r="N22" t="s">
        <v>15</v>
      </c>
      <c r="O22">
        <v>2024</v>
      </c>
      <c r="P22" t="s">
        <v>289</v>
      </c>
      <c r="Q22" t="s">
        <v>15</v>
      </c>
      <c r="R22" t="s">
        <v>490</v>
      </c>
      <c r="S22" s="46">
        <v>0</v>
      </c>
      <c r="U22" s="46">
        <v>5</v>
      </c>
      <c r="IF22">
        <v>2024</v>
      </c>
      <c r="IG22" t="s">
        <v>289</v>
      </c>
      <c r="IH22" t="s">
        <v>319</v>
      </c>
      <c r="IK22">
        <v>-2</v>
      </c>
      <c r="IL22" t="s">
        <v>279</v>
      </c>
      <c r="IM22" t="s">
        <v>280</v>
      </c>
      <c r="IN22" t="s">
        <v>663</v>
      </c>
      <c r="IP22" t="s">
        <v>664</v>
      </c>
    </row>
    <row r="23" spans="1:250" x14ac:dyDescent="0.25">
      <c r="A23">
        <v>35892</v>
      </c>
      <c r="B23">
        <v>-890804480</v>
      </c>
      <c r="C23">
        <v>1837</v>
      </c>
      <c r="D23" t="s">
        <v>273</v>
      </c>
      <c r="E23" t="s">
        <v>274</v>
      </c>
      <c r="F23">
        <v>13794</v>
      </c>
      <c r="G23" t="s">
        <v>275</v>
      </c>
      <c r="H23" t="s">
        <v>276</v>
      </c>
      <c r="I23">
        <v>437</v>
      </c>
      <c r="J23" t="s">
        <v>658</v>
      </c>
      <c r="K23" t="s">
        <v>659</v>
      </c>
      <c r="L23">
        <v>2024</v>
      </c>
      <c r="M23" t="s">
        <v>289</v>
      </c>
      <c r="N23" t="s">
        <v>15</v>
      </c>
      <c r="O23">
        <v>2024</v>
      </c>
      <c r="P23" t="s">
        <v>289</v>
      </c>
      <c r="Q23" t="s">
        <v>15</v>
      </c>
      <c r="R23" t="s">
        <v>490</v>
      </c>
      <c r="S23" s="46">
        <v>0</v>
      </c>
      <c r="U23" s="46">
        <v>5</v>
      </c>
      <c r="IF23">
        <v>2024</v>
      </c>
      <c r="IG23" t="s">
        <v>289</v>
      </c>
      <c r="IH23" t="s">
        <v>319</v>
      </c>
      <c r="IK23">
        <v>-2</v>
      </c>
      <c r="IL23" t="s">
        <v>279</v>
      </c>
      <c r="IM23" t="s">
        <v>280</v>
      </c>
      <c r="IN23" t="s">
        <v>663</v>
      </c>
      <c r="IP23" t="s">
        <v>664</v>
      </c>
    </row>
    <row r="24" spans="1:250" x14ac:dyDescent="0.25">
      <c r="A24">
        <v>35893</v>
      </c>
      <c r="B24">
        <v>-890804480</v>
      </c>
      <c r="C24">
        <v>1837</v>
      </c>
      <c r="D24" t="s">
        <v>273</v>
      </c>
      <c r="E24" t="s">
        <v>274</v>
      </c>
      <c r="F24">
        <v>13794</v>
      </c>
      <c r="G24" t="s">
        <v>275</v>
      </c>
      <c r="H24" t="s">
        <v>276</v>
      </c>
      <c r="I24">
        <v>420</v>
      </c>
      <c r="J24" t="s">
        <v>403</v>
      </c>
      <c r="K24" t="s">
        <v>404</v>
      </c>
      <c r="L24">
        <v>2024</v>
      </c>
      <c r="M24" t="s">
        <v>289</v>
      </c>
      <c r="N24" t="s">
        <v>15</v>
      </c>
      <c r="O24">
        <v>2024</v>
      </c>
      <c r="P24" t="s">
        <v>289</v>
      </c>
      <c r="Q24" t="s">
        <v>15</v>
      </c>
      <c r="R24" t="s">
        <v>490</v>
      </c>
      <c r="S24" s="46">
        <v>0</v>
      </c>
      <c r="U24" s="46">
        <v>5</v>
      </c>
      <c r="IF24">
        <v>2024</v>
      </c>
      <c r="IG24" t="s">
        <v>289</v>
      </c>
      <c r="IH24" t="s">
        <v>319</v>
      </c>
      <c r="IK24">
        <v>-2</v>
      </c>
      <c r="IL24" t="s">
        <v>279</v>
      </c>
      <c r="IM24" t="s">
        <v>280</v>
      </c>
      <c r="IN24" t="s">
        <v>663</v>
      </c>
      <c r="IP24" t="s">
        <v>664</v>
      </c>
    </row>
    <row r="25" spans="1:250" x14ac:dyDescent="0.25">
      <c r="A25">
        <v>35894</v>
      </c>
      <c r="B25">
        <v>-890804480</v>
      </c>
      <c r="C25">
        <v>1837</v>
      </c>
      <c r="D25" t="s">
        <v>273</v>
      </c>
      <c r="E25" t="s">
        <v>274</v>
      </c>
      <c r="F25">
        <v>13794</v>
      </c>
      <c r="G25" t="s">
        <v>275</v>
      </c>
      <c r="H25" t="s">
        <v>276</v>
      </c>
      <c r="I25">
        <v>411</v>
      </c>
      <c r="J25" t="s">
        <v>393</v>
      </c>
      <c r="K25" t="s">
        <v>394</v>
      </c>
      <c r="L25">
        <v>2024</v>
      </c>
      <c r="M25" t="s">
        <v>289</v>
      </c>
      <c r="N25" t="s">
        <v>15</v>
      </c>
      <c r="O25">
        <v>2024</v>
      </c>
      <c r="P25" t="s">
        <v>289</v>
      </c>
      <c r="Q25" t="s">
        <v>15</v>
      </c>
      <c r="R25" t="s">
        <v>490</v>
      </c>
      <c r="S25" s="46">
        <v>0</v>
      </c>
      <c r="U25" s="46">
        <v>5</v>
      </c>
      <c r="IF25">
        <v>2024</v>
      </c>
      <c r="IG25" t="s">
        <v>289</v>
      </c>
      <c r="IH25" t="s">
        <v>319</v>
      </c>
      <c r="IK25">
        <v>-2</v>
      </c>
      <c r="IL25" t="s">
        <v>279</v>
      </c>
      <c r="IM25" t="s">
        <v>280</v>
      </c>
      <c r="IN25" t="s">
        <v>663</v>
      </c>
      <c r="IP25" t="s">
        <v>664</v>
      </c>
    </row>
    <row r="26" spans="1:250" x14ac:dyDescent="0.25">
      <c r="A26">
        <v>35895</v>
      </c>
      <c r="B26">
        <v>-890804480</v>
      </c>
      <c r="C26">
        <v>1837</v>
      </c>
      <c r="D26" t="s">
        <v>273</v>
      </c>
      <c r="E26" t="s">
        <v>274</v>
      </c>
      <c r="F26">
        <v>9695</v>
      </c>
      <c r="G26" t="s">
        <v>281</v>
      </c>
      <c r="H26" t="s">
        <v>282</v>
      </c>
      <c r="I26">
        <v>437</v>
      </c>
      <c r="J26" t="s">
        <v>658</v>
      </c>
      <c r="K26" t="s">
        <v>659</v>
      </c>
      <c r="L26">
        <v>2024</v>
      </c>
      <c r="M26" t="s">
        <v>289</v>
      </c>
      <c r="N26" t="s">
        <v>15</v>
      </c>
      <c r="O26">
        <v>2024</v>
      </c>
      <c r="P26" t="s">
        <v>289</v>
      </c>
      <c r="Q26" t="s">
        <v>15</v>
      </c>
      <c r="R26" t="s">
        <v>490</v>
      </c>
      <c r="S26" s="46">
        <v>0</v>
      </c>
      <c r="U26" s="46">
        <v>5</v>
      </c>
      <c r="IF26">
        <v>2024</v>
      </c>
      <c r="IG26" t="s">
        <v>289</v>
      </c>
      <c r="IH26" t="s">
        <v>285</v>
      </c>
      <c r="IK26">
        <v>-2</v>
      </c>
      <c r="IL26" t="s">
        <v>279</v>
      </c>
      <c r="IM26" t="s">
        <v>280</v>
      </c>
      <c r="IN26" t="s">
        <v>661</v>
      </c>
      <c r="IP26" t="s">
        <v>662</v>
      </c>
    </row>
    <row r="27" spans="1:250" x14ac:dyDescent="0.25">
      <c r="A27">
        <v>35896</v>
      </c>
      <c r="B27">
        <v>-890804480</v>
      </c>
      <c r="C27">
        <v>1837</v>
      </c>
      <c r="D27" t="s">
        <v>273</v>
      </c>
      <c r="E27" t="s">
        <v>274</v>
      </c>
      <c r="F27">
        <v>9695</v>
      </c>
      <c r="G27" t="s">
        <v>281</v>
      </c>
      <c r="H27" t="s">
        <v>282</v>
      </c>
      <c r="I27">
        <v>436</v>
      </c>
      <c r="J27" t="s">
        <v>656</v>
      </c>
      <c r="K27" t="s">
        <v>657</v>
      </c>
      <c r="L27">
        <v>2024</v>
      </c>
      <c r="M27" t="s">
        <v>289</v>
      </c>
      <c r="N27" t="s">
        <v>15</v>
      </c>
      <c r="O27">
        <v>2024</v>
      </c>
      <c r="P27" t="s">
        <v>289</v>
      </c>
      <c r="Q27" t="s">
        <v>15</v>
      </c>
      <c r="R27" t="s">
        <v>490</v>
      </c>
      <c r="S27" s="46">
        <v>0</v>
      </c>
      <c r="U27" s="46">
        <v>5</v>
      </c>
      <c r="IF27">
        <v>2024</v>
      </c>
      <c r="IG27" t="s">
        <v>289</v>
      </c>
      <c r="IH27" t="s">
        <v>285</v>
      </c>
      <c r="IK27">
        <v>-2</v>
      </c>
      <c r="IL27" t="s">
        <v>279</v>
      </c>
      <c r="IM27" t="s">
        <v>280</v>
      </c>
      <c r="IN27" t="s">
        <v>661</v>
      </c>
      <c r="IP27" t="s">
        <v>662</v>
      </c>
    </row>
    <row r="28" spans="1:250" x14ac:dyDescent="0.25">
      <c r="A28">
        <v>35897</v>
      </c>
      <c r="B28">
        <v>-890804480</v>
      </c>
      <c r="C28">
        <v>1837</v>
      </c>
      <c r="D28" t="s">
        <v>273</v>
      </c>
      <c r="E28" t="s">
        <v>274</v>
      </c>
      <c r="F28">
        <v>9695</v>
      </c>
      <c r="G28" t="s">
        <v>281</v>
      </c>
      <c r="H28" t="s">
        <v>282</v>
      </c>
      <c r="I28">
        <v>435</v>
      </c>
      <c r="J28" t="s">
        <v>491</v>
      </c>
      <c r="K28" t="s">
        <v>492</v>
      </c>
      <c r="L28">
        <v>2024</v>
      </c>
      <c r="M28" t="s">
        <v>289</v>
      </c>
      <c r="N28" t="s">
        <v>15</v>
      </c>
      <c r="O28">
        <v>2024</v>
      </c>
      <c r="P28" t="s">
        <v>289</v>
      </c>
      <c r="Q28" t="s">
        <v>15</v>
      </c>
      <c r="R28" t="s">
        <v>490</v>
      </c>
      <c r="S28" s="46">
        <v>0</v>
      </c>
      <c r="U28" s="46">
        <v>5</v>
      </c>
      <c r="IF28">
        <v>2024</v>
      </c>
      <c r="IG28" t="s">
        <v>289</v>
      </c>
      <c r="IH28" t="s">
        <v>285</v>
      </c>
      <c r="IK28">
        <v>-2</v>
      </c>
      <c r="IL28" t="s">
        <v>279</v>
      </c>
      <c r="IM28" t="s">
        <v>280</v>
      </c>
      <c r="IN28" t="s">
        <v>661</v>
      </c>
      <c r="IP28" t="s">
        <v>662</v>
      </c>
    </row>
    <row r="29" spans="1:250" x14ac:dyDescent="0.25">
      <c r="A29">
        <v>35898</v>
      </c>
      <c r="B29">
        <v>-890804480</v>
      </c>
      <c r="C29">
        <v>1837</v>
      </c>
      <c r="D29" t="s">
        <v>273</v>
      </c>
      <c r="E29" t="s">
        <v>274</v>
      </c>
      <c r="F29">
        <v>13794</v>
      </c>
      <c r="G29" t="s">
        <v>275</v>
      </c>
      <c r="H29" t="s">
        <v>276</v>
      </c>
      <c r="I29">
        <v>436</v>
      </c>
      <c r="J29" t="s">
        <v>656</v>
      </c>
      <c r="K29" t="s">
        <v>657</v>
      </c>
      <c r="L29">
        <v>2024</v>
      </c>
      <c r="M29" t="s">
        <v>289</v>
      </c>
      <c r="N29" t="s">
        <v>15</v>
      </c>
      <c r="O29">
        <v>2024</v>
      </c>
      <c r="P29" t="s">
        <v>289</v>
      </c>
      <c r="Q29" t="s">
        <v>15</v>
      </c>
      <c r="R29" t="s">
        <v>490</v>
      </c>
      <c r="S29" s="46">
        <v>0</v>
      </c>
      <c r="U29" s="46">
        <v>5</v>
      </c>
      <c r="IF29">
        <v>2024</v>
      </c>
      <c r="IG29" t="s">
        <v>289</v>
      </c>
      <c r="IH29" t="s">
        <v>319</v>
      </c>
      <c r="IK29">
        <v>-2</v>
      </c>
      <c r="IL29" t="s">
        <v>279</v>
      </c>
      <c r="IM29" t="s">
        <v>280</v>
      </c>
      <c r="IN29" t="s">
        <v>663</v>
      </c>
      <c r="IP29" t="s">
        <v>664</v>
      </c>
    </row>
    <row r="30" spans="1:250" x14ac:dyDescent="0.25">
      <c r="A30">
        <v>35899</v>
      </c>
      <c r="B30">
        <v>-890804480</v>
      </c>
      <c r="C30">
        <v>1837</v>
      </c>
      <c r="D30" t="s">
        <v>273</v>
      </c>
      <c r="E30" t="s">
        <v>274</v>
      </c>
      <c r="F30">
        <v>9695</v>
      </c>
      <c r="G30" t="s">
        <v>281</v>
      </c>
      <c r="H30" t="s">
        <v>282</v>
      </c>
      <c r="I30">
        <v>429</v>
      </c>
      <c r="J30" t="s">
        <v>395</v>
      </c>
      <c r="K30" t="s">
        <v>396</v>
      </c>
      <c r="L30">
        <v>2024</v>
      </c>
      <c r="M30" t="s">
        <v>289</v>
      </c>
      <c r="N30" t="s">
        <v>15</v>
      </c>
      <c r="O30">
        <v>2024</v>
      </c>
      <c r="P30" t="s">
        <v>289</v>
      </c>
      <c r="Q30" t="s">
        <v>15</v>
      </c>
      <c r="R30" t="s">
        <v>490</v>
      </c>
      <c r="S30" s="46">
        <v>0</v>
      </c>
      <c r="U30" s="46">
        <v>5</v>
      </c>
      <c r="IF30">
        <v>2024</v>
      </c>
      <c r="IG30" t="s">
        <v>289</v>
      </c>
      <c r="IH30" t="s">
        <v>285</v>
      </c>
      <c r="IK30">
        <v>-2</v>
      </c>
      <c r="IL30" t="s">
        <v>279</v>
      </c>
      <c r="IM30" t="s">
        <v>280</v>
      </c>
      <c r="IN30" t="s">
        <v>661</v>
      </c>
      <c r="IP30" t="s">
        <v>662</v>
      </c>
    </row>
    <row r="31" spans="1:250" x14ac:dyDescent="0.25">
      <c r="A31">
        <v>35900</v>
      </c>
      <c r="B31">
        <v>-890804480</v>
      </c>
      <c r="C31">
        <v>1837</v>
      </c>
      <c r="D31" t="s">
        <v>273</v>
      </c>
      <c r="E31" t="s">
        <v>274</v>
      </c>
      <c r="F31">
        <v>9695</v>
      </c>
      <c r="G31" t="s">
        <v>281</v>
      </c>
      <c r="H31" t="s">
        <v>282</v>
      </c>
      <c r="I31">
        <v>427</v>
      </c>
      <c r="J31" t="s">
        <v>397</v>
      </c>
      <c r="K31" t="s">
        <v>398</v>
      </c>
      <c r="L31">
        <v>2024</v>
      </c>
      <c r="M31" t="s">
        <v>289</v>
      </c>
      <c r="N31" t="s">
        <v>15</v>
      </c>
      <c r="O31">
        <v>2024</v>
      </c>
      <c r="P31" t="s">
        <v>289</v>
      </c>
      <c r="Q31" t="s">
        <v>15</v>
      </c>
      <c r="R31" t="s">
        <v>490</v>
      </c>
      <c r="S31" s="46">
        <v>0</v>
      </c>
      <c r="U31" s="46">
        <v>5</v>
      </c>
      <c r="IF31">
        <v>2024</v>
      </c>
      <c r="IG31" t="s">
        <v>289</v>
      </c>
      <c r="IH31" t="s">
        <v>285</v>
      </c>
      <c r="IK31">
        <v>-2</v>
      </c>
      <c r="IL31" t="s">
        <v>279</v>
      </c>
      <c r="IM31" t="s">
        <v>280</v>
      </c>
      <c r="IN31" t="s">
        <v>661</v>
      </c>
      <c r="IP31" t="s">
        <v>662</v>
      </c>
    </row>
    <row r="32" spans="1:250" x14ac:dyDescent="0.25">
      <c r="A32">
        <v>35901</v>
      </c>
      <c r="B32">
        <v>-890804480</v>
      </c>
      <c r="C32">
        <v>1837</v>
      </c>
      <c r="D32" t="s">
        <v>273</v>
      </c>
      <c r="E32" t="s">
        <v>274</v>
      </c>
      <c r="F32">
        <v>9695</v>
      </c>
      <c r="G32" t="s">
        <v>281</v>
      </c>
      <c r="H32" t="s">
        <v>282</v>
      </c>
      <c r="I32">
        <v>424</v>
      </c>
      <c r="J32" t="s">
        <v>399</v>
      </c>
      <c r="K32" t="s">
        <v>400</v>
      </c>
      <c r="L32">
        <v>2024</v>
      </c>
      <c r="M32" t="s">
        <v>289</v>
      </c>
      <c r="N32" t="s">
        <v>15</v>
      </c>
      <c r="O32">
        <v>2024</v>
      </c>
      <c r="P32" t="s">
        <v>289</v>
      </c>
      <c r="Q32" t="s">
        <v>15</v>
      </c>
      <c r="R32" t="s">
        <v>490</v>
      </c>
      <c r="S32" s="46">
        <v>0</v>
      </c>
      <c r="U32" s="46">
        <v>5</v>
      </c>
      <c r="IF32">
        <v>2024</v>
      </c>
      <c r="IG32" t="s">
        <v>289</v>
      </c>
      <c r="IH32" t="s">
        <v>285</v>
      </c>
      <c r="IK32">
        <v>-2</v>
      </c>
      <c r="IL32" t="s">
        <v>279</v>
      </c>
      <c r="IM32" t="s">
        <v>280</v>
      </c>
      <c r="IN32" t="s">
        <v>661</v>
      </c>
      <c r="IP32" t="s">
        <v>662</v>
      </c>
    </row>
    <row r="33" spans="1:250" x14ac:dyDescent="0.25">
      <c r="A33">
        <v>35902</v>
      </c>
      <c r="B33">
        <v>-890804480</v>
      </c>
      <c r="C33">
        <v>1837</v>
      </c>
      <c r="D33" t="s">
        <v>273</v>
      </c>
      <c r="E33" t="s">
        <v>274</v>
      </c>
      <c r="F33">
        <v>9695</v>
      </c>
      <c r="G33" t="s">
        <v>281</v>
      </c>
      <c r="H33" t="s">
        <v>282</v>
      </c>
      <c r="I33">
        <v>422</v>
      </c>
      <c r="J33" t="s">
        <v>401</v>
      </c>
      <c r="K33" t="s">
        <v>402</v>
      </c>
      <c r="L33">
        <v>2024</v>
      </c>
      <c r="M33" t="s">
        <v>289</v>
      </c>
      <c r="N33" t="s">
        <v>15</v>
      </c>
      <c r="O33">
        <v>2024</v>
      </c>
      <c r="P33" t="s">
        <v>289</v>
      </c>
      <c r="Q33" t="s">
        <v>15</v>
      </c>
      <c r="R33" t="s">
        <v>490</v>
      </c>
      <c r="S33" s="46">
        <v>0</v>
      </c>
      <c r="U33" s="46">
        <v>5</v>
      </c>
      <c r="IF33">
        <v>2024</v>
      </c>
      <c r="IG33" t="s">
        <v>289</v>
      </c>
      <c r="IH33" t="s">
        <v>285</v>
      </c>
      <c r="IK33">
        <v>-2</v>
      </c>
      <c r="IL33" t="s">
        <v>279</v>
      </c>
      <c r="IM33" t="s">
        <v>280</v>
      </c>
      <c r="IN33" t="s">
        <v>661</v>
      </c>
      <c r="IP33" t="s">
        <v>662</v>
      </c>
    </row>
    <row r="34" spans="1:250" x14ac:dyDescent="0.25">
      <c r="A34">
        <v>35903</v>
      </c>
      <c r="B34">
        <v>-890804480</v>
      </c>
      <c r="C34">
        <v>1837</v>
      </c>
      <c r="D34" t="s">
        <v>273</v>
      </c>
      <c r="E34" t="s">
        <v>274</v>
      </c>
      <c r="F34">
        <v>9695</v>
      </c>
      <c r="G34" t="s">
        <v>281</v>
      </c>
      <c r="H34" t="s">
        <v>282</v>
      </c>
      <c r="I34">
        <v>420</v>
      </c>
      <c r="J34" t="s">
        <v>403</v>
      </c>
      <c r="K34" t="s">
        <v>404</v>
      </c>
      <c r="L34">
        <v>2024</v>
      </c>
      <c r="M34" t="s">
        <v>289</v>
      </c>
      <c r="N34" t="s">
        <v>15</v>
      </c>
      <c r="O34">
        <v>2024</v>
      </c>
      <c r="P34" t="s">
        <v>289</v>
      </c>
      <c r="Q34" t="s">
        <v>15</v>
      </c>
      <c r="R34" t="s">
        <v>490</v>
      </c>
      <c r="S34" s="46">
        <v>0</v>
      </c>
      <c r="U34" s="46">
        <v>5</v>
      </c>
      <c r="IF34">
        <v>2024</v>
      </c>
      <c r="IG34" t="s">
        <v>289</v>
      </c>
      <c r="IH34" t="s">
        <v>285</v>
      </c>
      <c r="IK34">
        <v>-2</v>
      </c>
      <c r="IL34" t="s">
        <v>279</v>
      </c>
      <c r="IM34" t="s">
        <v>280</v>
      </c>
      <c r="IN34" t="s">
        <v>661</v>
      </c>
      <c r="IP34" t="s">
        <v>662</v>
      </c>
    </row>
    <row r="35" spans="1:250" x14ac:dyDescent="0.25">
      <c r="A35">
        <v>35904</v>
      </c>
      <c r="B35">
        <v>-890804480</v>
      </c>
      <c r="C35">
        <v>1837</v>
      </c>
      <c r="D35" t="s">
        <v>273</v>
      </c>
      <c r="E35" t="s">
        <v>274</v>
      </c>
      <c r="F35">
        <v>13794</v>
      </c>
      <c r="G35" t="s">
        <v>275</v>
      </c>
      <c r="H35" t="s">
        <v>276</v>
      </c>
      <c r="I35">
        <v>422</v>
      </c>
      <c r="J35" t="s">
        <v>401</v>
      </c>
      <c r="K35" t="s">
        <v>402</v>
      </c>
      <c r="L35">
        <v>2024</v>
      </c>
      <c r="M35" t="s">
        <v>289</v>
      </c>
      <c r="N35" t="s">
        <v>15</v>
      </c>
      <c r="O35">
        <v>2024</v>
      </c>
      <c r="P35" t="s">
        <v>289</v>
      </c>
      <c r="Q35" t="s">
        <v>15</v>
      </c>
      <c r="R35" t="s">
        <v>490</v>
      </c>
      <c r="S35" s="46">
        <v>0</v>
      </c>
      <c r="U35" s="46">
        <v>5</v>
      </c>
      <c r="IF35">
        <v>2024</v>
      </c>
      <c r="IG35" t="s">
        <v>289</v>
      </c>
      <c r="IH35" t="s">
        <v>319</v>
      </c>
      <c r="IK35">
        <v>-2</v>
      </c>
      <c r="IL35" t="s">
        <v>279</v>
      </c>
      <c r="IM35" t="s">
        <v>280</v>
      </c>
      <c r="IN35" t="s">
        <v>663</v>
      </c>
      <c r="IP35" t="s">
        <v>664</v>
      </c>
    </row>
    <row r="36" spans="1:250" x14ac:dyDescent="0.25">
      <c r="A36">
        <v>35905</v>
      </c>
      <c r="B36">
        <v>-890804480</v>
      </c>
      <c r="C36">
        <v>1837</v>
      </c>
      <c r="D36" t="s">
        <v>273</v>
      </c>
      <c r="E36" t="s">
        <v>274</v>
      </c>
      <c r="F36">
        <v>1848</v>
      </c>
      <c r="G36" t="s">
        <v>286</v>
      </c>
      <c r="H36" t="s">
        <v>274</v>
      </c>
      <c r="I36">
        <v>437</v>
      </c>
      <c r="J36" t="s">
        <v>658</v>
      </c>
      <c r="K36" t="s">
        <v>659</v>
      </c>
      <c r="L36">
        <v>2024</v>
      </c>
      <c r="M36" t="s">
        <v>289</v>
      </c>
      <c r="N36" t="s">
        <v>15</v>
      </c>
      <c r="O36">
        <v>2024</v>
      </c>
      <c r="P36" t="s">
        <v>289</v>
      </c>
      <c r="Q36" t="s">
        <v>15</v>
      </c>
      <c r="R36" t="s">
        <v>490</v>
      </c>
      <c r="S36" s="46">
        <v>0</v>
      </c>
      <c r="U36" s="46">
        <v>5</v>
      </c>
      <c r="IF36">
        <v>2024</v>
      </c>
      <c r="IG36" t="s">
        <v>289</v>
      </c>
      <c r="IH36" t="s">
        <v>288</v>
      </c>
      <c r="IK36">
        <v>-2</v>
      </c>
      <c r="IL36" t="s">
        <v>279</v>
      </c>
      <c r="IM36" t="s">
        <v>280</v>
      </c>
      <c r="IN36" t="s">
        <v>654</v>
      </c>
      <c r="IP36" t="s">
        <v>660</v>
      </c>
    </row>
    <row r="37" spans="1:250" x14ac:dyDescent="0.25">
      <c r="A37">
        <v>35906</v>
      </c>
      <c r="B37">
        <v>-890804480</v>
      </c>
      <c r="C37">
        <v>1837</v>
      </c>
      <c r="D37" t="s">
        <v>273</v>
      </c>
      <c r="E37" t="s">
        <v>274</v>
      </c>
      <c r="F37">
        <v>1848</v>
      </c>
      <c r="G37" t="s">
        <v>286</v>
      </c>
      <c r="H37" t="s">
        <v>274</v>
      </c>
      <c r="I37">
        <v>436</v>
      </c>
      <c r="J37" t="s">
        <v>656</v>
      </c>
      <c r="K37" t="s">
        <v>657</v>
      </c>
      <c r="L37">
        <v>2024</v>
      </c>
      <c r="M37" t="s">
        <v>289</v>
      </c>
      <c r="N37" t="s">
        <v>15</v>
      </c>
      <c r="O37">
        <v>2024</v>
      </c>
      <c r="P37" t="s">
        <v>289</v>
      </c>
      <c r="Q37" t="s">
        <v>15</v>
      </c>
      <c r="R37" t="s">
        <v>490</v>
      </c>
      <c r="S37" s="46">
        <v>0</v>
      </c>
      <c r="U37" s="46">
        <v>5</v>
      </c>
      <c r="IF37">
        <v>2024</v>
      </c>
      <c r="IG37" t="s">
        <v>289</v>
      </c>
      <c r="IH37" t="s">
        <v>288</v>
      </c>
      <c r="IK37">
        <v>-2</v>
      </c>
      <c r="IL37" t="s">
        <v>279</v>
      </c>
      <c r="IM37" t="s">
        <v>280</v>
      </c>
      <c r="IN37" t="s">
        <v>654</v>
      </c>
      <c r="IP37" t="s">
        <v>660</v>
      </c>
    </row>
    <row r="38" spans="1:250" x14ac:dyDescent="0.25">
      <c r="A38">
        <v>35907</v>
      </c>
      <c r="B38">
        <v>-890804480</v>
      </c>
      <c r="C38">
        <v>1837</v>
      </c>
      <c r="D38" t="s">
        <v>273</v>
      </c>
      <c r="E38" t="s">
        <v>274</v>
      </c>
      <c r="F38">
        <v>1848</v>
      </c>
      <c r="G38" t="s">
        <v>286</v>
      </c>
      <c r="H38" t="s">
        <v>274</v>
      </c>
      <c r="I38">
        <v>435</v>
      </c>
      <c r="J38" t="s">
        <v>491</v>
      </c>
      <c r="K38" t="s">
        <v>492</v>
      </c>
      <c r="L38">
        <v>2024</v>
      </c>
      <c r="M38" t="s">
        <v>289</v>
      </c>
      <c r="N38" t="s">
        <v>15</v>
      </c>
      <c r="O38">
        <v>2024</v>
      </c>
      <c r="P38" t="s">
        <v>289</v>
      </c>
      <c r="Q38" t="s">
        <v>15</v>
      </c>
      <c r="R38" t="s">
        <v>490</v>
      </c>
      <c r="S38" s="46">
        <v>0</v>
      </c>
      <c r="U38" s="46">
        <v>5</v>
      </c>
      <c r="IF38">
        <v>2024</v>
      </c>
      <c r="IG38" t="s">
        <v>289</v>
      </c>
      <c r="IH38" t="s">
        <v>288</v>
      </c>
      <c r="IK38">
        <v>-2</v>
      </c>
      <c r="IL38" t="s">
        <v>279</v>
      </c>
      <c r="IM38" t="s">
        <v>280</v>
      </c>
      <c r="IN38" t="s">
        <v>654</v>
      </c>
      <c r="IP38" t="s">
        <v>660</v>
      </c>
    </row>
    <row r="39" spans="1:250" x14ac:dyDescent="0.25">
      <c r="A39">
        <v>35908</v>
      </c>
      <c r="B39">
        <v>-890804480</v>
      </c>
      <c r="C39">
        <v>1837</v>
      </c>
      <c r="D39" t="s">
        <v>273</v>
      </c>
      <c r="E39" t="s">
        <v>274</v>
      </c>
      <c r="F39">
        <v>1848</v>
      </c>
      <c r="G39" t="s">
        <v>286</v>
      </c>
      <c r="H39" t="s">
        <v>274</v>
      </c>
      <c r="I39">
        <v>431</v>
      </c>
      <c r="J39" t="s">
        <v>493</v>
      </c>
      <c r="K39" t="s">
        <v>494</v>
      </c>
      <c r="L39">
        <v>2024</v>
      </c>
      <c r="M39" t="s">
        <v>289</v>
      </c>
      <c r="N39" t="s">
        <v>15</v>
      </c>
      <c r="O39">
        <v>2024</v>
      </c>
      <c r="P39" t="s">
        <v>289</v>
      </c>
      <c r="Q39" t="s">
        <v>15</v>
      </c>
      <c r="R39" t="s">
        <v>490</v>
      </c>
      <c r="S39" s="46">
        <v>0</v>
      </c>
      <c r="U39" s="46">
        <v>5</v>
      </c>
      <c r="IF39">
        <v>2024</v>
      </c>
      <c r="IG39" t="s">
        <v>289</v>
      </c>
      <c r="IH39" t="s">
        <v>288</v>
      </c>
      <c r="IK39">
        <v>-2</v>
      </c>
      <c r="IL39" t="s">
        <v>279</v>
      </c>
      <c r="IM39" t="s">
        <v>280</v>
      </c>
      <c r="IN39" t="s">
        <v>654</v>
      </c>
      <c r="IP39" t="s">
        <v>660</v>
      </c>
    </row>
    <row r="40" spans="1:250" x14ac:dyDescent="0.25">
      <c r="A40">
        <v>35909</v>
      </c>
      <c r="B40">
        <v>-890804480</v>
      </c>
      <c r="C40">
        <v>1837</v>
      </c>
      <c r="D40" t="s">
        <v>273</v>
      </c>
      <c r="E40" t="s">
        <v>274</v>
      </c>
      <c r="F40">
        <v>1848</v>
      </c>
      <c r="G40" t="s">
        <v>286</v>
      </c>
      <c r="H40" t="s">
        <v>274</v>
      </c>
      <c r="I40">
        <v>429</v>
      </c>
      <c r="J40" t="s">
        <v>395</v>
      </c>
      <c r="K40" t="s">
        <v>396</v>
      </c>
      <c r="L40">
        <v>2024</v>
      </c>
      <c r="M40" t="s">
        <v>289</v>
      </c>
      <c r="N40" t="s">
        <v>15</v>
      </c>
      <c r="O40">
        <v>2024</v>
      </c>
      <c r="P40" t="s">
        <v>289</v>
      </c>
      <c r="Q40" t="s">
        <v>15</v>
      </c>
      <c r="R40" t="s">
        <v>490</v>
      </c>
      <c r="S40" s="46">
        <v>0</v>
      </c>
      <c r="U40" s="46">
        <v>5</v>
      </c>
      <c r="IF40">
        <v>2024</v>
      </c>
      <c r="IG40" t="s">
        <v>289</v>
      </c>
      <c r="IH40" t="s">
        <v>288</v>
      </c>
      <c r="IK40">
        <v>-2</v>
      </c>
      <c r="IL40" t="s">
        <v>279</v>
      </c>
      <c r="IM40" t="s">
        <v>280</v>
      </c>
      <c r="IN40" t="s">
        <v>654</v>
      </c>
      <c r="IP40" t="s">
        <v>660</v>
      </c>
    </row>
    <row r="41" spans="1:250" x14ac:dyDescent="0.25">
      <c r="A41">
        <v>35910</v>
      </c>
      <c r="B41">
        <v>-890804480</v>
      </c>
      <c r="C41">
        <v>1837</v>
      </c>
      <c r="D41" t="s">
        <v>273</v>
      </c>
      <c r="E41" t="s">
        <v>274</v>
      </c>
      <c r="F41">
        <v>9695</v>
      </c>
      <c r="G41" t="s">
        <v>281</v>
      </c>
      <c r="H41" t="s">
        <v>282</v>
      </c>
      <c r="I41">
        <v>431</v>
      </c>
      <c r="J41" t="s">
        <v>493</v>
      </c>
      <c r="K41" t="s">
        <v>494</v>
      </c>
      <c r="L41">
        <v>2024</v>
      </c>
      <c r="M41" t="s">
        <v>289</v>
      </c>
      <c r="N41" t="s">
        <v>15</v>
      </c>
      <c r="O41">
        <v>2024</v>
      </c>
      <c r="P41" t="s">
        <v>289</v>
      </c>
      <c r="Q41" t="s">
        <v>15</v>
      </c>
      <c r="R41" t="s">
        <v>490</v>
      </c>
      <c r="S41" s="46">
        <v>0</v>
      </c>
      <c r="U41" s="46">
        <v>5</v>
      </c>
      <c r="IF41">
        <v>2024</v>
      </c>
      <c r="IG41" t="s">
        <v>289</v>
      </c>
      <c r="IH41" t="s">
        <v>285</v>
      </c>
      <c r="IK41">
        <v>-2</v>
      </c>
      <c r="IL41" t="s">
        <v>279</v>
      </c>
      <c r="IM41" t="s">
        <v>280</v>
      </c>
      <c r="IN41" t="s">
        <v>661</v>
      </c>
      <c r="IP41" t="s">
        <v>662</v>
      </c>
    </row>
    <row r="42" spans="1:250" x14ac:dyDescent="0.25">
      <c r="A42">
        <v>35911</v>
      </c>
      <c r="B42">
        <v>-890804480</v>
      </c>
      <c r="C42">
        <v>1837</v>
      </c>
      <c r="D42" t="s">
        <v>273</v>
      </c>
      <c r="E42" t="s">
        <v>274</v>
      </c>
      <c r="F42">
        <v>1848</v>
      </c>
      <c r="G42" t="s">
        <v>286</v>
      </c>
      <c r="H42" t="s">
        <v>274</v>
      </c>
      <c r="I42">
        <v>427</v>
      </c>
      <c r="J42" t="s">
        <v>397</v>
      </c>
      <c r="K42" t="s">
        <v>398</v>
      </c>
      <c r="L42">
        <v>3549</v>
      </c>
      <c r="M42" t="s">
        <v>290</v>
      </c>
      <c r="N42" t="s">
        <v>17</v>
      </c>
      <c r="O42">
        <v>3549</v>
      </c>
      <c r="P42" t="s">
        <v>290</v>
      </c>
      <c r="Q42" t="s">
        <v>17</v>
      </c>
      <c r="R42" t="s">
        <v>490</v>
      </c>
      <c r="S42" s="46">
        <v>0</v>
      </c>
      <c r="U42" s="46">
        <v>5</v>
      </c>
      <c r="IF42">
        <v>3549</v>
      </c>
      <c r="IG42" t="s">
        <v>290</v>
      </c>
      <c r="IH42" t="s">
        <v>288</v>
      </c>
      <c r="IK42">
        <v>-2</v>
      </c>
      <c r="IL42" t="s">
        <v>279</v>
      </c>
      <c r="IM42" t="s">
        <v>280</v>
      </c>
      <c r="IN42" t="s">
        <v>654</v>
      </c>
      <c r="IP42" t="s">
        <v>665</v>
      </c>
    </row>
    <row r="43" spans="1:250" x14ac:dyDescent="0.25">
      <c r="A43">
        <v>35912</v>
      </c>
      <c r="B43">
        <v>-890804480</v>
      </c>
      <c r="C43">
        <v>1837</v>
      </c>
      <c r="D43" t="s">
        <v>273</v>
      </c>
      <c r="E43" t="s">
        <v>274</v>
      </c>
      <c r="F43">
        <v>1848</v>
      </c>
      <c r="G43" t="s">
        <v>286</v>
      </c>
      <c r="H43" t="s">
        <v>274</v>
      </c>
      <c r="I43">
        <v>424</v>
      </c>
      <c r="J43" t="s">
        <v>399</v>
      </c>
      <c r="K43" t="s">
        <v>400</v>
      </c>
      <c r="L43">
        <v>3549</v>
      </c>
      <c r="M43" t="s">
        <v>290</v>
      </c>
      <c r="N43" t="s">
        <v>17</v>
      </c>
      <c r="O43">
        <v>3549</v>
      </c>
      <c r="P43" t="s">
        <v>290</v>
      </c>
      <c r="Q43" t="s">
        <v>17</v>
      </c>
      <c r="R43" t="s">
        <v>490</v>
      </c>
      <c r="S43" s="46">
        <v>0</v>
      </c>
      <c r="U43" s="46">
        <v>5</v>
      </c>
      <c r="IF43">
        <v>3549</v>
      </c>
      <c r="IG43" t="s">
        <v>290</v>
      </c>
      <c r="IH43" t="s">
        <v>288</v>
      </c>
      <c r="IK43">
        <v>-2</v>
      </c>
      <c r="IL43" t="s">
        <v>279</v>
      </c>
      <c r="IM43" t="s">
        <v>280</v>
      </c>
      <c r="IN43" t="s">
        <v>654</v>
      </c>
      <c r="IP43" t="s">
        <v>665</v>
      </c>
    </row>
    <row r="44" spans="1:250" x14ac:dyDescent="0.25">
      <c r="A44">
        <v>35913</v>
      </c>
      <c r="B44">
        <v>-890804480</v>
      </c>
      <c r="C44">
        <v>1837</v>
      </c>
      <c r="D44" t="s">
        <v>273</v>
      </c>
      <c r="E44" t="s">
        <v>274</v>
      </c>
      <c r="F44">
        <v>1848</v>
      </c>
      <c r="G44" t="s">
        <v>286</v>
      </c>
      <c r="H44" t="s">
        <v>274</v>
      </c>
      <c r="I44">
        <v>422</v>
      </c>
      <c r="J44" t="s">
        <v>401</v>
      </c>
      <c r="K44" t="s">
        <v>402</v>
      </c>
      <c r="L44">
        <v>3549</v>
      </c>
      <c r="M44" t="s">
        <v>290</v>
      </c>
      <c r="N44" t="s">
        <v>17</v>
      </c>
      <c r="O44">
        <v>3549</v>
      </c>
      <c r="P44" t="s">
        <v>290</v>
      </c>
      <c r="Q44" t="s">
        <v>17</v>
      </c>
      <c r="R44" t="s">
        <v>490</v>
      </c>
      <c r="S44" s="46">
        <v>0</v>
      </c>
      <c r="U44" s="46">
        <v>5</v>
      </c>
      <c r="IF44">
        <v>3549</v>
      </c>
      <c r="IG44" t="s">
        <v>290</v>
      </c>
      <c r="IH44" t="s">
        <v>288</v>
      </c>
      <c r="IK44">
        <v>-2</v>
      </c>
      <c r="IL44" t="s">
        <v>279</v>
      </c>
      <c r="IM44" t="s">
        <v>280</v>
      </c>
      <c r="IN44" t="s">
        <v>654</v>
      </c>
      <c r="IP44" t="s">
        <v>665</v>
      </c>
    </row>
    <row r="45" spans="1:250" x14ac:dyDescent="0.25">
      <c r="A45">
        <v>35914</v>
      </c>
      <c r="B45">
        <v>-890804480</v>
      </c>
      <c r="C45">
        <v>1837</v>
      </c>
      <c r="D45" t="s">
        <v>273</v>
      </c>
      <c r="E45" t="s">
        <v>274</v>
      </c>
      <c r="F45">
        <v>1848</v>
      </c>
      <c r="G45" t="s">
        <v>286</v>
      </c>
      <c r="H45" t="s">
        <v>274</v>
      </c>
      <c r="I45">
        <v>420</v>
      </c>
      <c r="J45" t="s">
        <v>403</v>
      </c>
      <c r="K45" t="s">
        <v>404</v>
      </c>
      <c r="L45">
        <v>3549</v>
      </c>
      <c r="M45" t="s">
        <v>290</v>
      </c>
      <c r="N45" t="s">
        <v>17</v>
      </c>
      <c r="O45">
        <v>3549</v>
      </c>
      <c r="P45" t="s">
        <v>290</v>
      </c>
      <c r="Q45" t="s">
        <v>17</v>
      </c>
      <c r="R45" t="s">
        <v>490</v>
      </c>
      <c r="S45" s="46">
        <v>0</v>
      </c>
      <c r="U45" s="46">
        <v>5</v>
      </c>
      <c r="IF45">
        <v>3549</v>
      </c>
      <c r="IG45" t="s">
        <v>290</v>
      </c>
      <c r="IH45" t="s">
        <v>288</v>
      </c>
      <c r="IK45">
        <v>-2</v>
      </c>
      <c r="IL45" t="s">
        <v>279</v>
      </c>
      <c r="IM45" t="s">
        <v>280</v>
      </c>
      <c r="IN45" t="s">
        <v>654</v>
      </c>
      <c r="IP45" t="s">
        <v>665</v>
      </c>
    </row>
    <row r="46" spans="1:250" x14ac:dyDescent="0.25">
      <c r="A46">
        <v>35915</v>
      </c>
      <c r="B46">
        <v>-890804480</v>
      </c>
      <c r="C46">
        <v>1837</v>
      </c>
      <c r="D46" t="s">
        <v>273</v>
      </c>
      <c r="E46" t="s">
        <v>274</v>
      </c>
      <c r="F46">
        <v>1848</v>
      </c>
      <c r="G46" t="s">
        <v>286</v>
      </c>
      <c r="H46" t="s">
        <v>274</v>
      </c>
      <c r="I46">
        <v>411</v>
      </c>
      <c r="J46" t="s">
        <v>393</v>
      </c>
      <c r="K46" t="s">
        <v>394</v>
      </c>
      <c r="L46">
        <v>3549</v>
      </c>
      <c r="M46" t="s">
        <v>290</v>
      </c>
      <c r="N46" t="s">
        <v>17</v>
      </c>
      <c r="O46">
        <v>3549</v>
      </c>
      <c r="P46" t="s">
        <v>290</v>
      </c>
      <c r="Q46" t="s">
        <v>17</v>
      </c>
      <c r="R46" t="s">
        <v>490</v>
      </c>
      <c r="S46" s="46">
        <v>0</v>
      </c>
      <c r="U46" s="46">
        <v>5</v>
      </c>
      <c r="IF46">
        <v>3549</v>
      </c>
      <c r="IG46" t="s">
        <v>290</v>
      </c>
      <c r="IH46" t="s">
        <v>288</v>
      </c>
      <c r="IK46">
        <v>-2</v>
      </c>
      <c r="IL46" t="s">
        <v>279</v>
      </c>
      <c r="IM46" t="s">
        <v>280</v>
      </c>
      <c r="IN46" t="s">
        <v>654</v>
      </c>
      <c r="IP46" t="s">
        <v>665</v>
      </c>
    </row>
    <row r="47" spans="1:250" x14ac:dyDescent="0.25">
      <c r="A47">
        <v>35916</v>
      </c>
      <c r="B47">
        <v>-890804480</v>
      </c>
      <c r="C47">
        <v>1837</v>
      </c>
      <c r="D47" t="s">
        <v>273</v>
      </c>
      <c r="E47" t="s">
        <v>274</v>
      </c>
      <c r="F47">
        <v>7057</v>
      </c>
      <c r="G47" t="s">
        <v>291</v>
      </c>
      <c r="H47" t="s">
        <v>292</v>
      </c>
      <c r="I47">
        <v>411</v>
      </c>
      <c r="J47" t="s">
        <v>393</v>
      </c>
      <c r="K47" t="s">
        <v>394</v>
      </c>
      <c r="L47">
        <v>3549</v>
      </c>
      <c r="M47" t="s">
        <v>290</v>
      </c>
      <c r="N47" t="s">
        <v>17</v>
      </c>
      <c r="O47">
        <v>3549</v>
      </c>
      <c r="P47" t="s">
        <v>290</v>
      </c>
      <c r="Q47" t="s">
        <v>17</v>
      </c>
      <c r="R47" t="s">
        <v>490</v>
      </c>
      <c r="S47" s="46">
        <v>0</v>
      </c>
      <c r="U47" s="46">
        <v>5</v>
      </c>
      <c r="IF47">
        <v>3549</v>
      </c>
      <c r="IG47" t="s">
        <v>290</v>
      </c>
      <c r="IH47" t="s">
        <v>293</v>
      </c>
      <c r="IK47">
        <v>-2</v>
      </c>
      <c r="IL47" t="s">
        <v>279</v>
      </c>
      <c r="IM47" t="s">
        <v>280</v>
      </c>
      <c r="IN47" t="s">
        <v>666</v>
      </c>
      <c r="IP47" t="s">
        <v>667</v>
      </c>
    </row>
    <row r="48" spans="1:250" x14ac:dyDescent="0.25">
      <c r="A48">
        <v>35917</v>
      </c>
      <c r="B48">
        <v>-890804480</v>
      </c>
      <c r="C48">
        <v>1837</v>
      </c>
      <c r="D48" t="s">
        <v>273</v>
      </c>
      <c r="E48" t="s">
        <v>274</v>
      </c>
      <c r="F48">
        <v>7057</v>
      </c>
      <c r="G48" t="s">
        <v>291</v>
      </c>
      <c r="H48" t="s">
        <v>292</v>
      </c>
      <c r="I48">
        <v>436</v>
      </c>
      <c r="J48" t="s">
        <v>656</v>
      </c>
      <c r="K48" t="s">
        <v>657</v>
      </c>
      <c r="L48">
        <v>3549</v>
      </c>
      <c r="M48" t="s">
        <v>290</v>
      </c>
      <c r="N48" t="s">
        <v>17</v>
      </c>
      <c r="O48">
        <v>3549</v>
      </c>
      <c r="P48" t="s">
        <v>290</v>
      </c>
      <c r="Q48" t="s">
        <v>17</v>
      </c>
      <c r="R48" t="s">
        <v>490</v>
      </c>
      <c r="S48" s="46">
        <v>0</v>
      </c>
      <c r="U48" s="46">
        <v>5</v>
      </c>
      <c r="IF48">
        <v>3549</v>
      </c>
      <c r="IG48" t="s">
        <v>290</v>
      </c>
      <c r="IH48" t="s">
        <v>293</v>
      </c>
      <c r="IK48">
        <v>-2</v>
      </c>
      <c r="IL48" t="s">
        <v>279</v>
      </c>
      <c r="IM48" t="s">
        <v>280</v>
      </c>
      <c r="IN48" t="s">
        <v>666</v>
      </c>
      <c r="IP48" t="s">
        <v>667</v>
      </c>
    </row>
    <row r="49" spans="1:250" x14ac:dyDescent="0.25">
      <c r="A49">
        <v>35918</v>
      </c>
      <c r="B49">
        <v>-890804480</v>
      </c>
      <c r="C49">
        <v>1837</v>
      </c>
      <c r="D49" t="s">
        <v>273</v>
      </c>
      <c r="E49" t="s">
        <v>274</v>
      </c>
      <c r="F49">
        <v>7057</v>
      </c>
      <c r="G49" t="s">
        <v>291</v>
      </c>
      <c r="H49" t="s">
        <v>292</v>
      </c>
      <c r="I49">
        <v>435</v>
      </c>
      <c r="J49" t="s">
        <v>491</v>
      </c>
      <c r="K49" t="s">
        <v>492</v>
      </c>
      <c r="L49">
        <v>3549</v>
      </c>
      <c r="M49" t="s">
        <v>290</v>
      </c>
      <c r="N49" t="s">
        <v>17</v>
      </c>
      <c r="O49">
        <v>3549</v>
      </c>
      <c r="P49" t="s">
        <v>290</v>
      </c>
      <c r="Q49" t="s">
        <v>17</v>
      </c>
      <c r="R49" t="s">
        <v>490</v>
      </c>
      <c r="S49" s="46">
        <v>0</v>
      </c>
      <c r="U49" s="46">
        <v>5</v>
      </c>
      <c r="IF49">
        <v>3549</v>
      </c>
      <c r="IG49" t="s">
        <v>290</v>
      </c>
      <c r="IH49" t="s">
        <v>293</v>
      </c>
      <c r="IK49">
        <v>-2</v>
      </c>
      <c r="IL49" t="s">
        <v>279</v>
      </c>
      <c r="IM49" t="s">
        <v>280</v>
      </c>
      <c r="IN49" t="s">
        <v>666</v>
      </c>
      <c r="IP49" t="s">
        <v>667</v>
      </c>
    </row>
    <row r="50" spans="1:250" x14ac:dyDescent="0.25">
      <c r="A50">
        <v>35919</v>
      </c>
      <c r="B50">
        <v>-890804480</v>
      </c>
      <c r="C50">
        <v>1837</v>
      </c>
      <c r="D50" t="s">
        <v>273</v>
      </c>
      <c r="E50" t="s">
        <v>274</v>
      </c>
      <c r="F50">
        <v>7057</v>
      </c>
      <c r="G50" t="s">
        <v>291</v>
      </c>
      <c r="H50" t="s">
        <v>292</v>
      </c>
      <c r="I50">
        <v>429</v>
      </c>
      <c r="J50" t="s">
        <v>395</v>
      </c>
      <c r="K50" t="s">
        <v>396</v>
      </c>
      <c r="L50">
        <v>3549</v>
      </c>
      <c r="M50" t="s">
        <v>290</v>
      </c>
      <c r="N50" t="s">
        <v>17</v>
      </c>
      <c r="O50">
        <v>3549</v>
      </c>
      <c r="P50" t="s">
        <v>290</v>
      </c>
      <c r="Q50" t="s">
        <v>17</v>
      </c>
      <c r="R50" t="s">
        <v>490</v>
      </c>
      <c r="S50" s="46">
        <v>0</v>
      </c>
      <c r="U50" s="46">
        <v>5</v>
      </c>
      <c r="IF50">
        <v>3549</v>
      </c>
      <c r="IG50" t="s">
        <v>290</v>
      </c>
      <c r="IH50" t="s">
        <v>293</v>
      </c>
      <c r="IK50">
        <v>-2</v>
      </c>
      <c r="IL50" t="s">
        <v>279</v>
      </c>
      <c r="IM50" t="s">
        <v>280</v>
      </c>
      <c r="IN50" t="s">
        <v>666</v>
      </c>
      <c r="IP50" t="s">
        <v>667</v>
      </c>
    </row>
    <row r="51" spans="1:250" x14ac:dyDescent="0.25">
      <c r="A51">
        <v>35920</v>
      </c>
      <c r="B51">
        <v>-890804480</v>
      </c>
      <c r="C51">
        <v>1837</v>
      </c>
      <c r="D51" t="s">
        <v>273</v>
      </c>
      <c r="E51" t="s">
        <v>274</v>
      </c>
      <c r="F51">
        <v>7057</v>
      </c>
      <c r="G51" t="s">
        <v>291</v>
      </c>
      <c r="H51" t="s">
        <v>292</v>
      </c>
      <c r="I51">
        <v>427</v>
      </c>
      <c r="J51" t="s">
        <v>397</v>
      </c>
      <c r="K51" t="s">
        <v>398</v>
      </c>
      <c r="L51">
        <v>3549</v>
      </c>
      <c r="M51" t="s">
        <v>290</v>
      </c>
      <c r="N51" t="s">
        <v>17</v>
      </c>
      <c r="O51">
        <v>3549</v>
      </c>
      <c r="P51" t="s">
        <v>290</v>
      </c>
      <c r="Q51" t="s">
        <v>17</v>
      </c>
      <c r="R51" t="s">
        <v>490</v>
      </c>
      <c r="S51" s="46">
        <v>0</v>
      </c>
      <c r="U51" s="46">
        <v>5</v>
      </c>
      <c r="IF51">
        <v>3549</v>
      </c>
      <c r="IG51" t="s">
        <v>290</v>
      </c>
      <c r="IH51" t="s">
        <v>293</v>
      </c>
      <c r="IK51">
        <v>-2</v>
      </c>
      <c r="IL51" t="s">
        <v>279</v>
      </c>
      <c r="IM51" t="s">
        <v>280</v>
      </c>
      <c r="IN51" t="s">
        <v>666</v>
      </c>
      <c r="IP51" t="s">
        <v>667</v>
      </c>
    </row>
    <row r="52" spans="1:250" x14ac:dyDescent="0.25">
      <c r="A52">
        <v>35921</v>
      </c>
      <c r="B52">
        <v>-890804480</v>
      </c>
      <c r="C52">
        <v>1837</v>
      </c>
      <c r="D52" t="s">
        <v>273</v>
      </c>
      <c r="E52" t="s">
        <v>274</v>
      </c>
      <c r="F52">
        <v>7057</v>
      </c>
      <c r="G52" t="s">
        <v>291</v>
      </c>
      <c r="H52" t="s">
        <v>292</v>
      </c>
      <c r="I52">
        <v>424</v>
      </c>
      <c r="J52" t="s">
        <v>399</v>
      </c>
      <c r="K52" t="s">
        <v>400</v>
      </c>
      <c r="L52">
        <v>3549</v>
      </c>
      <c r="M52" t="s">
        <v>290</v>
      </c>
      <c r="N52" t="s">
        <v>17</v>
      </c>
      <c r="O52">
        <v>3549</v>
      </c>
      <c r="P52" t="s">
        <v>290</v>
      </c>
      <c r="Q52" t="s">
        <v>17</v>
      </c>
      <c r="R52" t="s">
        <v>490</v>
      </c>
      <c r="S52" s="46">
        <v>0</v>
      </c>
      <c r="U52" s="46">
        <v>5</v>
      </c>
      <c r="IF52">
        <v>3549</v>
      </c>
      <c r="IG52" t="s">
        <v>290</v>
      </c>
      <c r="IH52" t="s">
        <v>293</v>
      </c>
      <c r="IK52">
        <v>-2</v>
      </c>
      <c r="IL52" t="s">
        <v>279</v>
      </c>
      <c r="IM52" t="s">
        <v>280</v>
      </c>
      <c r="IN52" t="s">
        <v>666</v>
      </c>
      <c r="IP52" t="s">
        <v>667</v>
      </c>
    </row>
    <row r="53" spans="1:250" x14ac:dyDescent="0.25">
      <c r="A53">
        <v>35922</v>
      </c>
      <c r="B53">
        <v>-890804480</v>
      </c>
      <c r="C53">
        <v>1837</v>
      </c>
      <c r="D53" t="s">
        <v>273</v>
      </c>
      <c r="E53" t="s">
        <v>274</v>
      </c>
      <c r="F53">
        <v>7057</v>
      </c>
      <c r="G53" t="s">
        <v>291</v>
      </c>
      <c r="H53" t="s">
        <v>292</v>
      </c>
      <c r="I53">
        <v>422</v>
      </c>
      <c r="J53" t="s">
        <v>401</v>
      </c>
      <c r="K53" t="s">
        <v>402</v>
      </c>
      <c r="L53">
        <v>3549</v>
      </c>
      <c r="M53" t="s">
        <v>290</v>
      </c>
      <c r="N53" t="s">
        <v>17</v>
      </c>
      <c r="O53">
        <v>3549</v>
      </c>
      <c r="P53" t="s">
        <v>290</v>
      </c>
      <c r="Q53" t="s">
        <v>17</v>
      </c>
      <c r="R53" t="s">
        <v>490</v>
      </c>
      <c r="S53" s="46">
        <v>0</v>
      </c>
      <c r="U53" s="46">
        <v>5</v>
      </c>
      <c r="IF53">
        <v>3549</v>
      </c>
      <c r="IG53" t="s">
        <v>290</v>
      </c>
      <c r="IH53" t="s">
        <v>293</v>
      </c>
      <c r="IK53">
        <v>-2</v>
      </c>
      <c r="IL53" t="s">
        <v>279</v>
      </c>
      <c r="IM53" t="s">
        <v>280</v>
      </c>
      <c r="IN53" t="s">
        <v>666</v>
      </c>
      <c r="IP53" t="s">
        <v>667</v>
      </c>
    </row>
    <row r="54" spans="1:250" x14ac:dyDescent="0.25">
      <c r="A54">
        <v>35923</v>
      </c>
      <c r="B54">
        <v>-890804480</v>
      </c>
      <c r="C54">
        <v>1837</v>
      </c>
      <c r="D54" t="s">
        <v>273</v>
      </c>
      <c r="E54" t="s">
        <v>274</v>
      </c>
      <c r="F54">
        <v>7057</v>
      </c>
      <c r="G54" t="s">
        <v>291</v>
      </c>
      <c r="H54" t="s">
        <v>292</v>
      </c>
      <c r="I54">
        <v>420</v>
      </c>
      <c r="J54" t="s">
        <v>403</v>
      </c>
      <c r="K54" t="s">
        <v>404</v>
      </c>
      <c r="L54">
        <v>3549</v>
      </c>
      <c r="M54" t="s">
        <v>290</v>
      </c>
      <c r="N54" t="s">
        <v>17</v>
      </c>
      <c r="O54">
        <v>3549</v>
      </c>
      <c r="P54" t="s">
        <v>290</v>
      </c>
      <c r="Q54" t="s">
        <v>17</v>
      </c>
      <c r="R54" t="s">
        <v>490</v>
      </c>
      <c r="S54" s="46">
        <v>0</v>
      </c>
      <c r="U54" s="46">
        <v>5</v>
      </c>
      <c r="IF54">
        <v>3549</v>
      </c>
      <c r="IG54" t="s">
        <v>290</v>
      </c>
      <c r="IH54" t="s">
        <v>293</v>
      </c>
      <c r="IK54">
        <v>-2</v>
      </c>
      <c r="IL54" t="s">
        <v>279</v>
      </c>
      <c r="IM54" t="s">
        <v>280</v>
      </c>
      <c r="IN54" t="s">
        <v>666</v>
      </c>
      <c r="IP54" t="s">
        <v>667</v>
      </c>
    </row>
    <row r="55" spans="1:250" x14ac:dyDescent="0.25">
      <c r="A55">
        <v>35924</v>
      </c>
      <c r="B55">
        <v>-890804480</v>
      </c>
      <c r="C55">
        <v>1837</v>
      </c>
      <c r="D55" t="s">
        <v>273</v>
      </c>
      <c r="E55" t="s">
        <v>274</v>
      </c>
      <c r="F55">
        <v>7057</v>
      </c>
      <c r="G55" t="s">
        <v>291</v>
      </c>
      <c r="H55" t="s">
        <v>292</v>
      </c>
      <c r="I55">
        <v>437</v>
      </c>
      <c r="J55" t="s">
        <v>658</v>
      </c>
      <c r="K55" t="s">
        <v>659</v>
      </c>
      <c r="L55">
        <v>3549</v>
      </c>
      <c r="M55" t="s">
        <v>290</v>
      </c>
      <c r="N55" t="s">
        <v>17</v>
      </c>
      <c r="O55">
        <v>3549</v>
      </c>
      <c r="P55" t="s">
        <v>290</v>
      </c>
      <c r="Q55" t="s">
        <v>17</v>
      </c>
      <c r="R55" t="s">
        <v>490</v>
      </c>
      <c r="S55" s="46">
        <v>0</v>
      </c>
      <c r="U55" s="46">
        <v>5</v>
      </c>
      <c r="IF55">
        <v>3549</v>
      </c>
      <c r="IG55" t="s">
        <v>290</v>
      </c>
      <c r="IH55" t="s">
        <v>293</v>
      </c>
      <c r="IK55">
        <v>-2</v>
      </c>
      <c r="IL55" t="s">
        <v>279</v>
      </c>
      <c r="IM55" t="s">
        <v>280</v>
      </c>
      <c r="IN55" t="s">
        <v>666</v>
      </c>
      <c r="IP55" t="s">
        <v>667</v>
      </c>
    </row>
    <row r="56" spans="1:250" x14ac:dyDescent="0.25">
      <c r="A56">
        <v>35925</v>
      </c>
      <c r="B56">
        <v>-890804480</v>
      </c>
      <c r="C56">
        <v>1837</v>
      </c>
      <c r="D56" t="s">
        <v>273</v>
      </c>
      <c r="E56" t="s">
        <v>274</v>
      </c>
      <c r="F56">
        <v>1848</v>
      </c>
      <c r="G56" t="s">
        <v>286</v>
      </c>
      <c r="H56" t="s">
        <v>274</v>
      </c>
      <c r="I56">
        <v>437</v>
      </c>
      <c r="J56" t="s">
        <v>658</v>
      </c>
      <c r="K56" t="s">
        <v>659</v>
      </c>
      <c r="L56">
        <v>3549</v>
      </c>
      <c r="M56" t="s">
        <v>290</v>
      </c>
      <c r="N56" t="s">
        <v>17</v>
      </c>
      <c r="O56">
        <v>3549</v>
      </c>
      <c r="P56" t="s">
        <v>290</v>
      </c>
      <c r="Q56" t="s">
        <v>17</v>
      </c>
      <c r="R56" t="s">
        <v>490</v>
      </c>
      <c r="S56" s="46">
        <v>0</v>
      </c>
      <c r="U56" s="46">
        <v>5</v>
      </c>
      <c r="IF56">
        <v>3549</v>
      </c>
      <c r="IG56" t="s">
        <v>290</v>
      </c>
      <c r="IH56" t="s">
        <v>288</v>
      </c>
      <c r="IK56">
        <v>-2</v>
      </c>
      <c r="IL56" t="s">
        <v>279</v>
      </c>
      <c r="IM56" t="s">
        <v>280</v>
      </c>
      <c r="IN56" t="s">
        <v>654</v>
      </c>
      <c r="IP56" t="s">
        <v>665</v>
      </c>
    </row>
    <row r="57" spans="1:250" x14ac:dyDescent="0.25">
      <c r="A57">
        <v>35926</v>
      </c>
      <c r="B57">
        <v>-890804480</v>
      </c>
      <c r="C57">
        <v>1837</v>
      </c>
      <c r="D57" t="s">
        <v>273</v>
      </c>
      <c r="E57" t="s">
        <v>274</v>
      </c>
      <c r="F57">
        <v>1848</v>
      </c>
      <c r="G57" t="s">
        <v>286</v>
      </c>
      <c r="H57" t="s">
        <v>274</v>
      </c>
      <c r="I57">
        <v>436</v>
      </c>
      <c r="J57" t="s">
        <v>656</v>
      </c>
      <c r="K57" t="s">
        <v>657</v>
      </c>
      <c r="L57">
        <v>3549</v>
      </c>
      <c r="M57" t="s">
        <v>290</v>
      </c>
      <c r="N57" t="s">
        <v>17</v>
      </c>
      <c r="O57">
        <v>3549</v>
      </c>
      <c r="P57" t="s">
        <v>290</v>
      </c>
      <c r="Q57" t="s">
        <v>17</v>
      </c>
      <c r="R57" t="s">
        <v>490</v>
      </c>
      <c r="S57" s="46">
        <v>0</v>
      </c>
      <c r="U57" s="46">
        <v>5</v>
      </c>
      <c r="IF57">
        <v>3549</v>
      </c>
      <c r="IG57" t="s">
        <v>290</v>
      </c>
      <c r="IH57" t="s">
        <v>288</v>
      </c>
      <c r="IK57">
        <v>-2</v>
      </c>
      <c r="IL57" t="s">
        <v>279</v>
      </c>
      <c r="IM57" t="s">
        <v>280</v>
      </c>
      <c r="IN57" t="s">
        <v>654</v>
      </c>
      <c r="IP57" t="s">
        <v>665</v>
      </c>
    </row>
    <row r="58" spans="1:250" x14ac:dyDescent="0.25">
      <c r="A58">
        <v>35927</v>
      </c>
      <c r="B58">
        <v>-890804480</v>
      </c>
      <c r="C58">
        <v>1837</v>
      </c>
      <c r="D58" t="s">
        <v>273</v>
      </c>
      <c r="E58" t="s">
        <v>274</v>
      </c>
      <c r="F58">
        <v>1848</v>
      </c>
      <c r="G58" t="s">
        <v>286</v>
      </c>
      <c r="H58" t="s">
        <v>274</v>
      </c>
      <c r="I58">
        <v>435</v>
      </c>
      <c r="J58" t="s">
        <v>491</v>
      </c>
      <c r="K58" t="s">
        <v>492</v>
      </c>
      <c r="L58">
        <v>3549</v>
      </c>
      <c r="M58" t="s">
        <v>290</v>
      </c>
      <c r="N58" t="s">
        <v>17</v>
      </c>
      <c r="O58">
        <v>3549</v>
      </c>
      <c r="P58" t="s">
        <v>290</v>
      </c>
      <c r="Q58" t="s">
        <v>17</v>
      </c>
      <c r="R58" t="s">
        <v>490</v>
      </c>
      <c r="S58" s="46">
        <v>0</v>
      </c>
      <c r="U58" s="46">
        <v>5</v>
      </c>
      <c r="IF58">
        <v>3549</v>
      </c>
      <c r="IG58" t="s">
        <v>290</v>
      </c>
      <c r="IH58" t="s">
        <v>288</v>
      </c>
      <c r="IK58">
        <v>-2</v>
      </c>
      <c r="IL58" t="s">
        <v>279</v>
      </c>
      <c r="IM58" t="s">
        <v>280</v>
      </c>
      <c r="IN58" t="s">
        <v>654</v>
      </c>
      <c r="IP58" t="s">
        <v>665</v>
      </c>
    </row>
    <row r="59" spans="1:250" x14ac:dyDescent="0.25">
      <c r="A59">
        <v>35928</v>
      </c>
      <c r="B59">
        <v>-890804480</v>
      </c>
      <c r="C59">
        <v>1837</v>
      </c>
      <c r="D59" t="s">
        <v>273</v>
      </c>
      <c r="E59" t="s">
        <v>274</v>
      </c>
      <c r="F59">
        <v>1848</v>
      </c>
      <c r="G59" t="s">
        <v>286</v>
      </c>
      <c r="H59" t="s">
        <v>274</v>
      </c>
      <c r="I59">
        <v>431</v>
      </c>
      <c r="J59" t="s">
        <v>493</v>
      </c>
      <c r="K59" t="s">
        <v>494</v>
      </c>
      <c r="L59">
        <v>3549</v>
      </c>
      <c r="M59" t="s">
        <v>290</v>
      </c>
      <c r="N59" t="s">
        <v>17</v>
      </c>
      <c r="O59">
        <v>3549</v>
      </c>
      <c r="P59" t="s">
        <v>290</v>
      </c>
      <c r="Q59" t="s">
        <v>17</v>
      </c>
      <c r="R59" t="s">
        <v>490</v>
      </c>
      <c r="S59" s="46">
        <v>0</v>
      </c>
      <c r="U59" s="46">
        <v>5</v>
      </c>
      <c r="IF59">
        <v>3549</v>
      </c>
      <c r="IG59" t="s">
        <v>290</v>
      </c>
      <c r="IH59" t="s">
        <v>288</v>
      </c>
      <c r="IK59">
        <v>-2</v>
      </c>
      <c r="IL59" t="s">
        <v>279</v>
      </c>
      <c r="IM59" t="s">
        <v>280</v>
      </c>
      <c r="IN59" t="s">
        <v>654</v>
      </c>
      <c r="IP59" t="s">
        <v>665</v>
      </c>
    </row>
    <row r="60" spans="1:250" x14ac:dyDescent="0.25">
      <c r="A60">
        <v>35929</v>
      </c>
      <c r="B60">
        <v>-890804480</v>
      </c>
      <c r="C60">
        <v>1837</v>
      </c>
      <c r="D60" t="s">
        <v>273</v>
      </c>
      <c r="E60" t="s">
        <v>274</v>
      </c>
      <c r="F60">
        <v>1848</v>
      </c>
      <c r="G60" t="s">
        <v>286</v>
      </c>
      <c r="H60" t="s">
        <v>274</v>
      </c>
      <c r="I60">
        <v>429</v>
      </c>
      <c r="J60" t="s">
        <v>395</v>
      </c>
      <c r="K60" t="s">
        <v>396</v>
      </c>
      <c r="L60">
        <v>3549</v>
      </c>
      <c r="M60" t="s">
        <v>290</v>
      </c>
      <c r="N60" t="s">
        <v>17</v>
      </c>
      <c r="O60">
        <v>3549</v>
      </c>
      <c r="P60" t="s">
        <v>290</v>
      </c>
      <c r="Q60" t="s">
        <v>17</v>
      </c>
      <c r="R60" t="s">
        <v>490</v>
      </c>
      <c r="S60" s="46">
        <v>0</v>
      </c>
      <c r="U60" s="46">
        <v>5</v>
      </c>
      <c r="IF60">
        <v>3549</v>
      </c>
      <c r="IG60" t="s">
        <v>290</v>
      </c>
      <c r="IH60" t="s">
        <v>288</v>
      </c>
      <c r="IK60">
        <v>-2</v>
      </c>
      <c r="IL60" t="s">
        <v>279</v>
      </c>
      <c r="IM60" t="s">
        <v>280</v>
      </c>
      <c r="IN60" t="s">
        <v>654</v>
      </c>
      <c r="IP60" t="s">
        <v>665</v>
      </c>
    </row>
    <row r="61" spans="1:250" x14ac:dyDescent="0.25">
      <c r="A61">
        <v>35930</v>
      </c>
      <c r="B61">
        <v>-890804480</v>
      </c>
      <c r="C61">
        <v>1837</v>
      </c>
      <c r="D61" t="s">
        <v>273</v>
      </c>
      <c r="E61" t="s">
        <v>274</v>
      </c>
      <c r="F61">
        <v>7057</v>
      </c>
      <c r="G61" t="s">
        <v>291</v>
      </c>
      <c r="H61" t="s">
        <v>292</v>
      </c>
      <c r="I61">
        <v>431</v>
      </c>
      <c r="J61" t="s">
        <v>493</v>
      </c>
      <c r="K61" t="s">
        <v>494</v>
      </c>
      <c r="L61">
        <v>3549</v>
      </c>
      <c r="M61" t="s">
        <v>290</v>
      </c>
      <c r="N61" t="s">
        <v>17</v>
      </c>
      <c r="O61">
        <v>3549</v>
      </c>
      <c r="P61" t="s">
        <v>290</v>
      </c>
      <c r="Q61" t="s">
        <v>17</v>
      </c>
      <c r="R61" t="s">
        <v>490</v>
      </c>
      <c r="S61" s="46">
        <v>0</v>
      </c>
      <c r="U61" s="46">
        <v>5</v>
      </c>
      <c r="IF61">
        <v>3549</v>
      </c>
      <c r="IG61" t="s">
        <v>290</v>
      </c>
      <c r="IH61" t="s">
        <v>293</v>
      </c>
      <c r="IK61">
        <v>-2</v>
      </c>
      <c r="IL61" t="s">
        <v>279</v>
      </c>
      <c r="IM61" t="s">
        <v>280</v>
      </c>
      <c r="IN61" t="s">
        <v>666</v>
      </c>
      <c r="IP61" t="s">
        <v>667</v>
      </c>
    </row>
    <row r="62" spans="1:250" x14ac:dyDescent="0.25">
      <c r="A62">
        <v>35931</v>
      </c>
      <c r="B62">
        <v>-890804480</v>
      </c>
      <c r="C62">
        <v>1837</v>
      </c>
      <c r="D62" t="s">
        <v>273</v>
      </c>
      <c r="E62" t="s">
        <v>274</v>
      </c>
      <c r="F62">
        <v>1848</v>
      </c>
      <c r="G62" t="s">
        <v>286</v>
      </c>
      <c r="H62" t="s">
        <v>274</v>
      </c>
      <c r="I62">
        <v>422</v>
      </c>
      <c r="J62" t="s">
        <v>401</v>
      </c>
      <c r="K62" t="s">
        <v>402</v>
      </c>
      <c r="L62">
        <v>4070</v>
      </c>
      <c r="M62" t="s">
        <v>294</v>
      </c>
      <c r="N62" t="s">
        <v>18</v>
      </c>
      <c r="O62">
        <v>4070</v>
      </c>
      <c r="P62" t="s">
        <v>294</v>
      </c>
      <c r="Q62" t="s">
        <v>18</v>
      </c>
      <c r="R62" t="s">
        <v>490</v>
      </c>
      <c r="S62" s="46">
        <v>0</v>
      </c>
      <c r="U62" s="46">
        <v>5</v>
      </c>
      <c r="IF62">
        <v>4070</v>
      </c>
      <c r="IG62" t="s">
        <v>294</v>
      </c>
      <c r="IH62" t="s">
        <v>288</v>
      </c>
      <c r="IK62">
        <v>-2</v>
      </c>
      <c r="IL62" t="s">
        <v>279</v>
      </c>
      <c r="IM62" t="s">
        <v>280</v>
      </c>
      <c r="IN62" t="s">
        <v>654</v>
      </c>
      <c r="IP62" t="s">
        <v>668</v>
      </c>
    </row>
    <row r="63" spans="1:250" x14ac:dyDescent="0.25">
      <c r="A63">
        <v>35932</v>
      </c>
      <c r="B63">
        <v>-890804480</v>
      </c>
      <c r="C63">
        <v>1837</v>
      </c>
      <c r="D63" t="s">
        <v>273</v>
      </c>
      <c r="E63" t="s">
        <v>274</v>
      </c>
      <c r="F63">
        <v>1848</v>
      </c>
      <c r="G63" t="s">
        <v>286</v>
      </c>
      <c r="H63" t="s">
        <v>274</v>
      </c>
      <c r="I63">
        <v>420</v>
      </c>
      <c r="J63" t="s">
        <v>403</v>
      </c>
      <c r="K63" t="s">
        <v>404</v>
      </c>
      <c r="L63">
        <v>4070</v>
      </c>
      <c r="M63" t="s">
        <v>294</v>
      </c>
      <c r="N63" t="s">
        <v>18</v>
      </c>
      <c r="O63">
        <v>4070</v>
      </c>
      <c r="P63" t="s">
        <v>294</v>
      </c>
      <c r="Q63" t="s">
        <v>18</v>
      </c>
      <c r="R63" t="s">
        <v>490</v>
      </c>
      <c r="S63" s="46">
        <v>0</v>
      </c>
      <c r="U63" s="46">
        <v>5</v>
      </c>
      <c r="IF63">
        <v>4070</v>
      </c>
      <c r="IG63" t="s">
        <v>294</v>
      </c>
      <c r="IH63" t="s">
        <v>288</v>
      </c>
      <c r="IK63">
        <v>-2</v>
      </c>
      <c r="IL63" t="s">
        <v>279</v>
      </c>
      <c r="IM63" t="s">
        <v>280</v>
      </c>
      <c r="IN63" t="s">
        <v>654</v>
      </c>
      <c r="IP63" t="s">
        <v>668</v>
      </c>
    </row>
    <row r="64" spans="1:250" x14ac:dyDescent="0.25">
      <c r="A64">
        <v>35933</v>
      </c>
      <c r="B64">
        <v>-890804480</v>
      </c>
      <c r="C64">
        <v>1837</v>
      </c>
      <c r="D64" t="s">
        <v>273</v>
      </c>
      <c r="E64" t="s">
        <v>274</v>
      </c>
      <c r="F64">
        <v>1848</v>
      </c>
      <c r="G64" t="s">
        <v>286</v>
      </c>
      <c r="H64" t="s">
        <v>274</v>
      </c>
      <c r="I64">
        <v>411</v>
      </c>
      <c r="J64" t="s">
        <v>393</v>
      </c>
      <c r="K64" t="s">
        <v>394</v>
      </c>
      <c r="L64">
        <v>4070</v>
      </c>
      <c r="M64" t="s">
        <v>294</v>
      </c>
      <c r="N64" t="s">
        <v>18</v>
      </c>
      <c r="O64">
        <v>4070</v>
      </c>
      <c r="P64" t="s">
        <v>294</v>
      </c>
      <c r="Q64" t="s">
        <v>18</v>
      </c>
      <c r="R64" t="s">
        <v>490</v>
      </c>
      <c r="S64" s="46">
        <v>0</v>
      </c>
      <c r="U64" s="46">
        <v>5</v>
      </c>
      <c r="IF64">
        <v>4070</v>
      </c>
      <c r="IG64" t="s">
        <v>294</v>
      </c>
      <c r="IH64" t="s">
        <v>288</v>
      </c>
      <c r="IK64">
        <v>-2</v>
      </c>
      <c r="IL64" t="s">
        <v>279</v>
      </c>
      <c r="IM64" t="s">
        <v>280</v>
      </c>
      <c r="IN64" t="s">
        <v>654</v>
      </c>
      <c r="IP64" t="s">
        <v>668</v>
      </c>
    </row>
    <row r="65" spans="1:250" x14ac:dyDescent="0.25">
      <c r="A65">
        <v>35934</v>
      </c>
      <c r="B65">
        <v>-890804480</v>
      </c>
      <c r="C65">
        <v>1837</v>
      </c>
      <c r="D65" t="s">
        <v>273</v>
      </c>
      <c r="E65" t="s">
        <v>274</v>
      </c>
      <c r="F65">
        <v>1848</v>
      </c>
      <c r="G65" t="s">
        <v>286</v>
      </c>
      <c r="H65" t="s">
        <v>274</v>
      </c>
      <c r="I65">
        <v>436</v>
      </c>
      <c r="J65" t="s">
        <v>656</v>
      </c>
      <c r="K65" t="s">
        <v>657</v>
      </c>
      <c r="L65">
        <v>4070</v>
      </c>
      <c r="M65" t="s">
        <v>294</v>
      </c>
      <c r="N65" t="s">
        <v>18</v>
      </c>
      <c r="O65">
        <v>4070</v>
      </c>
      <c r="P65" t="s">
        <v>294</v>
      </c>
      <c r="Q65" t="s">
        <v>18</v>
      </c>
      <c r="R65" t="s">
        <v>490</v>
      </c>
      <c r="S65" s="46">
        <v>0</v>
      </c>
      <c r="U65" s="46">
        <v>5</v>
      </c>
      <c r="IF65">
        <v>4070</v>
      </c>
      <c r="IG65" t="s">
        <v>294</v>
      </c>
      <c r="IH65" t="s">
        <v>288</v>
      </c>
      <c r="IK65">
        <v>-2</v>
      </c>
      <c r="IL65" t="s">
        <v>279</v>
      </c>
      <c r="IM65" t="s">
        <v>280</v>
      </c>
      <c r="IN65" t="s">
        <v>654</v>
      </c>
      <c r="IP65" t="s">
        <v>668</v>
      </c>
    </row>
    <row r="66" spans="1:250" x14ac:dyDescent="0.25">
      <c r="A66">
        <v>35935</v>
      </c>
      <c r="B66">
        <v>-890804480</v>
      </c>
      <c r="C66">
        <v>1837</v>
      </c>
      <c r="D66" t="s">
        <v>273</v>
      </c>
      <c r="E66" t="s">
        <v>274</v>
      </c>
      <c r="F66">
        <v>1848</v>
      </c>
      <c r="G66" t="s">
        <v>286</v>
      </c>
      <c r="H66" t="s">
        <v>274</v>
      </c>
      <c r="I66">
        <v>435</v>
      </c>
      <c r="J66" t="s">
        <v>491</v>
      </c>
      <c r="K66" t="s">
        <v>492</v>
      </c>
      <c r="L66">
        <v>4070</v>
      </c>
      <c r="M66" t="s">
        <v>294</v>
      </c>
      <c r="N66" t="s">
        <v>18</v>
      </c>
      <c r="O66">
        <v>4070</v>
      </c>
      <c r="P66" t="s">
        <v>294</v>
      </c>
      <c r="Q66" t="s">
        <v>18</v>
      </c>
      <c r="R66" t="s">
        <v>490</v>
      </c>
      <c r="S66" s="46">
        <v>0</v>
      </c>
      <c r="U66" s="46">
        <v>5</v>
      </c>
      <c r="IF66">
        <v>4070</v>
      </c>
      <c r="IG66" t="s">
        <v>294</v>
      </c>
      <c r="IH66" t="s">
        <v>288</v>
      </c>
      <c r="IK66">
        <v>-2</v>
      </c>
      <c r="IL66" t="s">
        <v>279</v>
      </c>
      <c r="IM66" t="s">
        <v>280</v>
      </c>
      <c r="IN66" t="s">
        <v>654</v>
      </c>
      <c r="IP66" t="s">
        <v>668</v>
      </c>
    </row>
    <row r="67" spans="1:250" x14ac:dyDescent="0.25">
      <c r="A67">
        <v>35936</v>
      </c>
      <c r="B67">
        <v>-890804480</v>
      </c>
      <c r="C67">
        <v>1837</v>
      </c>
      <c r="D67" t="s">
        <v>273</v>
      </c>
      <c r="E67" t="s">
        <v>274</v>
      </c>
      <c r="F67">
        <v>1848</v>
      </c>
      <c r="G67" t="s">
        <v>286</v>
      </c>
      <c r="H67" t="s">
        <v>274</v>
      </c>
      <c r="I67">
        <v>431</v>
      </c>
      <c r="J67" t="s">
        <v>493</v>
      </c>
      <c r="K67" t="s">
        <v>494</v>
      </c>
      <c r="L67">
        <v>4070</v>
      </c>
      <c r="M67" t="s">
        <v>294</v>
      </c>
      <c r="N67" t="s">
        <v>18</v>
      </c>
      <c r="O67">
        <v>4070</v>
      </c>
      <c r="P67" t="s">
        <v>294</v>
      </c>
      <c r="Q67" t="s">
        <v>18</v>
      </c>
      <c r="R67" t="s">
        <v>490</v>
      </c>
      <c r="S67" s="46">
        <v>0</v>
      </c>
      <c r="U67" s="46">
        <v>5</v>
      </c>
      <c r="IF67">
        <v>4070</v>
      </c>
      <c r="IG67" t="s">
        <v>294</v>
      </c>
      <c r="IH67" t="s">
        <v>288</v>
      </c>
      <c r="IK67">
        <v>-2</v>
      </c>
      <c r="IL67" t="s">
        <v>279</v>
      </c>
      <c r="IM67" t="s">
        <v>280</v>
      </c>
      <c r="IN67" t="s">
        <v>654</v>
      </c>
      <c r="IP67" t="s">
        <v>668</v>
      </c>
    </row>
    <row r="68" spans="1:250" x14ac:dyDescent="0.25">
      <c r="A68">
        <v>35937</v>
      </c>
      <c r="B68">
        <v>-890804480</v>
      </c>
      <c r="C68">
        <v>1837</v>
      </c>
      <c r="D68" t="s">
        <v>273</v>
      </c>
      <c r="E68" t="s">
        <v>274</v>
      </c>
      <c r="F68">
        <v>1848</v>
      </c>
      <c r="G68" t="s">
        <v>286</v>
      </c>
      <c r="H68" t="s">
        <v>274</v>
      </c>
      <c r="I68">
        <v>429</v>
      </c>
      <c r="J68" t="s">
        <v>395</v>
      </c>
      <c r="K68" t="s">
        <v>396</v>
      </c>
      <c r="L68">
        <v>4070</v>
      </c>
      <c r="M68" t="s">
        <v>294</v>
      </c>
      <c r="N68" t="s">
        <v>18</v>
      </c>
      <c r="O68">
        <v>4070</v>
      </c>
      <c r="P68" t="s">
        <v>294</v>
      </c>
      <c r="Q68" t="s">
        <v>18</v>
      </c>
      <c r="R68" t="s">
        <v>490</v>
      </c>
      <c r="S68" s="46">
        <v>0</v>
      </c>
      <c r="U68" s="46">
        <v>5</v>
      </c>
      <c r="IF68">
        <v>4070</v>
      </c>
      <c r="IG68" t="s">
        <v>294</v>
      </c>
      <c r="IH68" t="s">
        <v>288</v>
      </c>
      <c r="IK68">
        <v>-2</v>
      </c>
      <c r="IL68" t="s">
        <v>279</v>
      </c>
      <c r="IM68" t="s">
        <v>280</v>
      </c>
      <c r="IN68" t="s">
        <v>654</v>
      </c>
      <c r="IP68" t="s">
        <v>668</v>
      </c>
    </row>
    <row r="69" spans="1:250" x14ac:dyDescent="0.25">
      <c r="A69">
        <v>35938</v>
      </c>
      <c r="B69">
        <v>-890804480</v>
      </c>
      <c r="C69">
        <v>1837</v>
      </c>
      <c r="D69" t="s">
        <v>273</v>
      </c>
      <c r="E69" t="s">
        <v>274</v>
      </c>
      <c r="F69">
        <v>1848</v>
      </c>
      <c r="G69" t="s">
        <v>286</v>
      </c>
      <c r="H69" t="s">
        <v>274</v>
      </c>
      <c r="I69">
        <v>427</v>
      </c>
      <c r="J69" t="s">
        <v>397</v>
      </c>
      <c r="K69" t="s">
        <v>398</v>
      </c>
      <c r="L69">
        <v>4070</v>
      </c>
      <c r="M69" t="s">
        <v>294</v>
      </c>
      <c r="N69" t="s">
        <v>18</v>
      </c>
      <c r="O69">
        <v>4070</v>
      </c>
      <c r="P69" t="s">
        <v>294</v>
      </c>
      <c r="Q69" t="s">
        <v>18</v>
      </c>
      <c r="R69" t="s">
        <v>490</v>
      </c>
      <c r="S69" s="46">
        <v>0</v>
      </c>
      <c r="U69" s="46">
        <v>5</v>
      </c>
      <c r="IF69">
        <v>4070</v>
      </c>
      <c r="IG69" t="s">
        <v>294</v>
      </c>
      <c r="IH69" t="s">
        <v>288</v>
      </c>
      <c r="IK69">
        <v>-2</v>
      </c>
      <c r="IL69" t="s">
        <v>279</v>
      </c>
      <c r="IM69" t="s">
        <v>280</v>
      </c>
      <c r="IN69" t="s">
        <v>654</v>
      </c>
      <c r="IP69" t="s">
        <v>668</v>
      </c>
    </row>
    <row r="70" spans="1:250" x14ac:dyDescent="0.25">
      <c r="A70">
        <v>35939</v>
      </c>
      <c r="B70">
        <v>-890804480</v>
      </c>
      <c r="C70">
        <v>1837</v>
      </c>
      <c r="D70" t="s">
        <v>273</v>
      </c>
      <c r="E70" t="s">
        <v>274</v>
      </c>
      <c r="F70">
        <v>1848</v>
      </c>
      <c r="G70" t="s">
        <v>286</v>
      </c>
      <c r="H70" t="s">
        <v>274</v>
      </c>
      <c r="I70">
        <v>424</v>
      </c>
      <c r="J70" t="s">
        <v>399</v>
      </c>
      <c r="K70" t="s">
        <v>400</v>
      </c>
      <c r="L70">
        <v>4070</v>
      </c>
      <c r="M70" t="s">
        <v>294</v>
      </c>
      <c r="N70" t="s">
        <v>18</v>
      </c>
      <c r="O70">
        <v>4070</v>
      </c>
      <c r="P70" t="s">
        <v>294</v>
      </c>
      <c r="Q70" t="s">
        <v>18</v>
      </c>
      <c r="R70" t="s">
        <v>490</v>
      </c>
      <c r="S70" s="46">
        <v>0</v>
      </c>
      <c r="U70" s="46">
        <v>5</v>
      </c>
      <c r="IF70">
        <v>4070</v>
      </c>
      <c r="IG70" t="s">
        <v>294</v>
      </c>
      <c r="IH70" t="s">
        <v>288</v>
      </c>
      <c r="IK70">
        <v>-2</v>
      </c>
      <c r="IL70" t="s">
        <v>279</v>
      </c>
      <c r="IM70" t="s">
        <v>280</v>
      </c>
      <c r="IN70" t="s">
        <v>654</v>
      </c>
      <c r="IP70" t="s">
        <v>668</v>
      </c>
    </row>
    <row r="71" spans="1:250" x14ac:dyDescent="0.25">
      <c r="A71">
        <v>35940</v>
      </c>
      <c r="B71">
        <v>-890804480</v>
      </c>
      <c r="C71">
        <v>1837</v>
      </c>
      <c r="D71" t="s">
        <v>273</v>
      </c>
      <c r="E71" t="s">
        <v>274</v>
      </c>
      <c r="F71">
        <v>1848</v>
      </c>
      <c r="G71" t="s">
        <v>286</v>
      </c>
      <c r="H71" t="s">
        <v>274</v>
      </c>
      <c r="I71">
        <v>437</v>
      </c>
      <c r="J71" t="s">
        <v>658</v>
      </c>
      <c r="K71" t="s">
        <v>659</v>
      </c>
      <c r="L71">
        <v>4070</v>
      </c>
      <c r="M71" t="s">
        <v>294</v>
      </c>
      <c r="N71" t="s">
        <v>18</v>
      </c>
      <c r="O71">
        <v>4070</v>
      </c>
      <c r="P71" t="s">
        <v>294</v>
      </c>
      <c r="Q71" t="s">
        <v>18</v>
      </c>
      <c r="R71" t="s">
        <v>490</v>
      </c>
      <c r="S71" s="46">
        <v>0</v>
      </c>
      <c r="U71" s="46">
        <v>5</v>
      </c>
      <c r="IF71">
        <v>4070</v>
      </c>
      <c r="IG71" t="s">
        <v>294</v>
      </c>
      <c r="IH71" t="s">
        <v>288</v>
      </c>
      <c r="IK71">
        <v>-2</v>
      </c>
      <c r="IL71" t="s">
        <v>279</v>
      </c>
      <c r="IM71" t="s">
        <v>280</v>
      </c>
      <c r="IN71" t="s">
        <v>654</v>
      </c>
      <c r="IP71" t="s">
        <v>668</v>
      </c>
    </row>
    <row r="72" spans="1:250" x14ac:dyDescent="0.25">
      <c r="A72">
        <v>35941</v>
      </c>
      <c r="B72">
        <v>-890804480</v>
      </c>
      <c r="C72">
        <v>1837</v>
      </c>
      <c r="D72" t="s">
        <v>273</v>
      </c>
      <c r="E72" t="s">
        <v>274</v>
      </c>
      <c r="F72">
        <v>5062</v>
      </c>
      <c r="G72" t="s">
        <v>295</v>
      </c>
      <c r="H72" t="s">
        <v>296</v>
      </c>
      <c r="I72">
        <v>427</v>
      </c>
      <c r="J72" t="s">
        <v>397</v>
      </c>
      <c r="K72" t="s">
        <v>398</v>
      </c>
      <c r="L72">
        <v>4994</v>
      </c>
      <c r="M72" t="s">
        <v>297</v>
      </c>
      <c r="N72" t="s">
        <v>298</v>
      </c>
      <c r="O72">
        <v>4994</v>
      </c>
      <c r="P72" t="s">
        <v>297</v>
      </c>
      <c r="Q72" t="s">
        <v>298</v>
      </c>
      <c r="R72" t="s">
        <v>490</v>
      </c>
      <c r="S72" s="46">
        <v>0</v>
      </c>
      <c r="U72" s="46">
        <v>5</v>
      </c>
      <c r="IF72">
        <v>4994</v>
      </c>
      <c r="IG72" t="s">
        <v>297</v>
      </c>
      <c r="IH72" t="s">
        <v>299</v>
      </c>
      <c r="IK72">
        <v>-2</v>
      </c>
      <c r="IL72" t="s">
        <v>279</v>
      </c>
      <c r="IM72" t="s">
        <v>280</v>
      </c>
      <c r="IN72" t="s">
        <v>669</v>
      </c>
      <c r="IP72" t="s">
        <v>670</v>
      </c>
    </row>
    <row r="73" spans="1:250" x14ac:dyDescent="0.25">
      <c r="A73">
        <v>35942</v>
      </c>
      <c r="B73">
        <v>-890804480</v>
      </c>
      <c r="C73">
        <v>1837</v>
      </c>
      <c r="D73" t="s">
        <v>273</v>
      </c>
      <c r="E73" t="s">
        <v>274</v>
      </c>
      <c r="F73">
        <v>5062</v>
      </c>
      <c r="G73" t="s">
        <v>295</v>
      </c>
      <c r="H73" t="s">
        <v>296</v>
      </c>
      <c r="I73">
        <v>424</v>
      </c>
      <c r="J73" t="s">
        <v>399</v>
      </c>
      <c r="K73" t="s">
        <v>400</v>
      </c>
      <c r="L73">
        <v>4994</v>
      </c>
      <c r="M73" t="s">
        <v>297</v>
      </c>
      <c r="N73" t="s">
        <v>298</v>
      </c>
      <c r="O73">
        <v>4994</v>
      </c>
      <c r="P73" t="s">
        <v>297</v>
      </c>
      <c r="Q73" t="s">
        <v>298</v>
      </c>
      <c r="R73" t="s">
        <v>490</v>
      </c>
      <c r="S73" s="46">
        <v>0</v>
      </c>
      <c r="U73" s="46">
        <v>5</v>
      </c>
      <c r="IF73">
        <v>4994</v>
      </c>
      <c r="IG73" t="s">
        <v>297</v>
      </c>
      <c r="IH73" t="s">
        <v>299</v>
      </c>
      <c r="IK73">
        <v>-2</v>
      </c>
      <c r="IL73" t="s">
        <v>279</v>
      </c>
      <c r="IM73" t="s">
        <v>280</v>
      </c>
      <c r="IN73" t="s">
        <v>669</v>
      </c>
      <c r="IP73" t="s">
        <v>670</v>
      </c>
    </row>
    <row r="74" spans="1:250" x14ac:dyDescent="0.25">
      <c r="A74">
        <v>35943</v>
      </c>
      <c r="B74">
        <v>-890804480</v>
      </c>
      <c r="C74">
        <v>1837</v>
      </c>
      <c r="D74" t="s">
        <v>273</v>
      </c>
      <c r="E74" t="s">
        <v>274</v>
      </c>
      <c r="F74">
        <v>5062</v>
      </c>
      <c r="G74" t="s">
        <v>295</v>
      </c>
      <c r="H74" t="s">
        <v>296</v>
      </c>
      <c r="I74">
        <v>422</v>
      </c>
      <c r="J74" t="s">
        <v>401</v>
      </c>
      <c r="K74" t="s">
        <v>402</v>
      </c>
      <c r="L74">
        <v>4994</v>
      </c>
      <c r="M74" t="s">
        <v>297</v>
      </c>
      <c r="N74" t="s">
        <v>298</v>
      </c>
      <c r="O74">
        <v>4994</v>
      </c>
      <c r="P74" t="s">
        <v>297</v>
      </c>
      <c r="Q74" t="s">
        <v>298</v>
      </c>
      <c r="R74" t="s">
        <v>490</v>
      </c>
      <c r="S74" s="46">
        <v>0</v>
      </c>
      <c r="U74" s="46">
        <v>5</v>
      </c>
      <c r="IF74">
        <v>4994</v>
      </c>
      <c r="IG74" t="s">
        <v>297</v>
      </c>
      <c r="IH74" t="s">
        <v>299</v>
      </c>
      <c r="IK74">
        <v>-2</v>
      </c>
      <c r="IL74" t="s">
        <v>279</v>
      </c>
      <c r="IM74" t="s">
        <v>280</v>
      </c>
      <c r="IN74" t="s">
        <v>669</v>
      </c>
      <c r="IP74" t="s">
        <v>670</v>
      </c>
    </row>
    <row r="75" spans="1:250" x14ac:dyDescent="0.25">
      <c r="A75">
        <v>35944</v>
      </c>
      <c r="B75">
        <v>-890804480</v>
      </c>
      <c r="C75">
        <v>1837</v>
      </c>
      <c r="D75" t="s">
        <v>273</v>
      </c>
      <c r="E75" t="s">
        <v>274</v>
      </c>
      <c r="F75">
        <v>5062</v>
      </c>
      <c r="G75" t="s">
        <v>295</v>
      </c>
      <c r="H75" t="s">
        <v>296</v>
      </c>
      <c r="I75">
        <v>420</v>
      </c>
      <c r="J75" t="s">
        <v>403</v>
      </c>
      <c r="K75" t="s">
        <v>404</v>
      </c>
      <c r="L75">
        <v>4994</v>
      </c>
      <c r="M75" t="s">
        <v>297</v>
      </c>
      <c r="N75" t="s">
        <v>298</v>
      </c>
      <c r="O75">
        <v>4994</v>
      </c>
      <c r="P75" t="s">
        <v>297</v>
      </c>
      <c r="Q75" t="s">
        <v>298</v>
      </c>
      <c r="R75" t="s">
        <v>490</v>
      </c>
      <c r="S75" s="46">
        <v>0</v>
      </c>
      <c r="U75" s="46">
        <v>5</v>
      </c>
      <c r="IF75">
        <v>4994</v>
      </c>
      <c r="IG75" t="s">
        <v>297</v>
      </c>
      <c r="IH75" t="s">
        <v>299</v>
      </c>
      <c r="IK75">
        <v>-2</v>
      </c>
      <c r="IL75" t="s">
        <v>279</v>
      </c>
      <c r="IM75" t="s">
        <v>280</v>
      </c>
      <c r="IN75" t="s">
        <v>669</v>
      </c>
      <c r="IP75" t="s">
        <v>670</v>
      </c>
    </row>
    <row r="76" spans="1:250" x14ac:dyDescent="0.25">
      <c r="A76">
        <v>35945</v>
      </c>
      <c r="B76">
        <v>-890804480</v>
      </c>
      <c r="C76">
        <v>1837</v>
      </c>
      <c r="D76" t="s">
        <v>273</v>
      </c>
      <c r="E76" t="s">
        <v>274</v>
      </c>
      <c r="F76">
        <v>5062</v>
      </c>
      <c r="G76" t="s">
        <v>295</v>
      </c>
      <c r="H76" t="s">
        <v>296</v>
      </c>
      <c r="I76">
        <v>411</v>
      </c>
      <c r="J76" t="s">
        <v>393</v>
      </c>
      <c r="K76" t="s">
        <v>394</v>
      </c>
      <c r="L76">
        <v>4994</v>
      </c>
      <c r="M76" t="s">
        <v>297</v>
      </c>
      <c r="N76" t="s">
        <v>298</v>
      </c>
      <c r="O76">
        <v>4994</v>
      </c>
      <c r="P76" t="s">
        <v>297</v>
      </c>
      <c r="Q76" t="s">
        <v>298</v>
      </c>
      <c r="R76" t="s">
        <v>490</v>
      </c>
      <c r="S76" s="46">
        <v>0</v>
      </c>
      <c r="U76" s="46">
        <v>5</v>
      </c>
      <c r="IF76">
        <v>4994</v>
      </c>
      <c r="IG76" t="s">
        <v>297</v>
      </c>
      <c r="IH76" t="s">
        <v>299</v>
      </c>
      <c r="IK76">
        <v>-2</v>
      </c>
      <c r="IL76" t="s">
        <v>279</v>
      </c>
      <c r="IM76" t="s">
        <v>280</v>
      </c>
      <c r="IN76" t="s">
        <v>669</v>
      </c>
      <c r="IP76" t="s">
        <v>670</v>
      </c>
    </row>
    <row r="77" spans="1:250" x14ac:dyDescent="0.25">
      <c r="A77">
        <v>35946</v>
      </c>
      <c r="B77">
        <v>-890804480</v>
      </c>
      <c r="C77">
        <v>1837</v>
      </c>
      <c r="D77" t="s">
        <v>273</v>
      </c>
      <c r="E77" t="s">
        <v>274</v>
      </c>
      <c r="F77">
        <v>7057</v>
      </c>
      <c r="G77" t="s">
        <v>291</v>
      </c>
      <c r="H77" t="s">
        <v>292</v>
      </c>
      <c r="I77">
        <v>411</v>
      </c>
      <c r="J77" t="s">
        <v>393</v>
      </c>
      <c r="K77" t="s">
        <v>394</v>
      </c>
      <c r="L77">
        <v>4994</v>
      </c>
      <c r="M77" t="s">
        <v>297</v>
      </c>
      <c r="N77" t="s">
        <v>298</v>
      </c>
      <c r="O77">
        <v>4994</v>
      </c>
      <c r="P77" t="s">
        <v>297</v>
      </c>
      <c r="Q77" t="s">
        <v>298</v>
      </c>
      <c r="R77" t="s">
        <v>490</v>
      </c>
      <c r="S77" s="46">
        <v>0</v>
      </c>
      <c r="U77" s="46">
        <v>5</v>
      </c>
      <c r="IF77">
        <v>4994</v>
      </c>
      <c r="IG77" t="s">
        <v>297</v>
      </c>
      <c r="IH77" t="s">
        <v>293</v>
      </c>
      <c r="IK77">
        <v>-2</v>
      </c>
      <c r="IL77" t="s">
        <v>279</v>
      </c>
      <c r="IM77" t="s">
        <v>280</v>
      </c>
      <c r="IN77" t="s">
        <v>666</v>
      </c>
      <c r="IP77" t="s">
        <v>671</v>
      </c>
    </row>
    <row r="78" spans="1:250" x14ac:dyDescent="0.25">
      <c r="A78">
        <v>35947</v>
      </c>
      <c r="B78">
        <v>-890804480</v>
      </c>
      <c r="C78">
        <v>1837</v>
      </c>
      <c r="D78" t="s">
        <v>273</v>
      </c>
      <c r="E78" t="s">
        <v>274</v>
      </c>
      <c r="F78">
        <v>7057</v>
      </c>
      <c r="G78" t="s">
        <v>291</v>
      </c>
      <c r="H78" t="s">
        <v>292</v>
      </c>
      <c r="I78">
        <v>436</v>
      </c>
      <c r="J78" t="s">
        <v>656</v>
      </c>
      <c r="K78" t="s">
        <v>657</v>
      </c>
      <c r="L78">
        <v>4994</v>
      </c>
      <c r="M78" t="s">
        <v>297</v>
      </c>
      <c r="N78" t="s">
        <v>298</v>
      </c>
      <c r="O78">
        <v>4994</v>
      </c>
      <c r="P78" t="s">
        <v>297</v>
      </c>
      <c r="Q78" t="s">
        <v>298</v>
      </c>
      <c r="R78" t="s">
        <v>490</v>
      </c>
      <c r="S78" s="46">
        <v>0</v>
      </c>
      <c r="U78" s="46">
        <v>5</v>
      </c>
      <c r="IF78">
        <v>4994</v>
      </c>
      <c r="IG78" t="s">
        <v>297</v>
      </c>
      <c r="IH78" t="s">
        <v>293</v>
      </c>
      <c r="IK78">
        <v>-2</v>
      </c>
      <c r="IL78" t="s">
        <v>279</v>
      </c>
      <c r="IM78" t="s">
        <v>280</v>
      </c>
      <c r="IN78" t="s">
        <v>666</v>
      </c>
      <c r="IP78" t="s">
        <v>671</v>
      </c>
    </row>
    <row r="79" spans="1:250" x14ac:dyDescent="0.25">
      <c r="A79">
        <v>35948</v>
      </c>
      <c r="B79">
        <v>-890804480</v>
      </c>
      <c r="C79">
        <v>1837</v>
      </c>
      <c r="D79" t="s">
        <v>273</v>
      </c>
      <c r="E79" t="s">
        <v>274</v>
      </c>
      <c r="F79">
        <v>7057</v>
      </c>
      <c r="G79" t="s">
        <v>291</v>
      </c>
      <c r="H79" t="s">
        <v>292</v>
      </c>
      <c r="I79">
        <v>435</v>
      </c>
      <c r="J79" t="s">
        <v>491</v>
      </c>
      <c r="K79" t="s">
        <v>492</v>
      </c>
      <c r="L79">
        <v>4994</v>
      </c>
      <c r="M79" t="s">
        <v>297</v>
      </c>
      <c r="N79" t="s">
        <v>298</v>
      </c>
      <c r="O79">
        <v>4994</v>
      </c>
      <c r="P79" t="s">
        <v>297</v>
      </c>
      <c r="Q79" t="s">
        <v>298</v>
      </c>
      <c r="R79" t="s">
        <v>490</v>
      </c>
      <c r="S79" s="46">
        <v>0</v>
      </c>
      <c r="U79" s="46">
        <v>5</v>
      </c>
      <c r="IF79">
        <v>4994</v>
      </c>
      <c r="IG79" t="s">
        <v>297</v>
      </c>
      <c r="IH79" t="s">
        <v>293</v>
      </c>
      <c r="IK79">
        <v>-2</v>
      </c>
      <c r="IL79" t="s">
        <v>279</v>
      </c>
      <c r="IM79" t="s">
        <v>280</v>
      </c>
      <c r="IN79" t="s">
        <v>666</v>
      </c>
      <c r="IP79" t="s">
        <v>671</v>
      </c>
    </row>
    <row r="80" spans="1:250" x14ac:dyDescent="0.25">
      <c r="A80">
        <v>35949</v>
      </c>
      <c r="B80">
        <v>-890804480</v>
      </c>
      <c r="C80">
        <v>1837</v>
      </c>
      <c r="D80" t="s">
        <v>273</v>
      </c>
      <c r="E80" t="s">
        <v>274</v>
      </c>
      <c r="F80">
        <v>7057</v>
      </c>
      <c r="G80" t="s">
        <v>291</v>
      </c>
      <c r="H80" t="s">
        <v>292</v>
      </c>
      <c r="I80">
        <v>429</v>
      </c>
      <c r="J80" t="s">
        <v>395</v>
      </c>
      <c r="K80" t="s">
        <v>396</v>
      </c>
      <c r="L80">
        <v>4994</v>
      </c>
      <c r="M80" t="s">
        <v>297</v>
      </c>
      <c r="N80" t="s">
        <v>298</v>
      </c>
      <c r="O80">
        <v>4994</v>
      </c>
      <c r="P80" t="s">
        <v>297</v>
      </c>
      <c r="Q80" t="s">
        <v>298</v>
      </c>
      <c r="R80" t="s">
        <v>490</v>
      </c>
      <c r="S80" s="46">
        <v>0</v>
      </c>
      <c r="U80" s="46">
        <v>5</v>
      </c>
      <c r="IF80">
        <v>4994</v>
      </c>
      <c r="IG80" t="s">
        <v>297</v>
      </c>
      <c r="IH80" t="s">
        <v>293</v>
      </c>
      <c r="IK80">
        <v>-2</v>
      </c>
      <c r="IL80" t="s">
        <v>279</v>
      </c>
      <c r="IM80" t="s">
        <v>280</v>
      </c>
      <c r="IN80" t="s">
        <v>666</v>
      </c>
      <c r="IP80" t="s">
        <v>671</v>
      </c>
    </row>
    <row r="81" spans="1:250" x14ac:dyDescent="0.25">
      <c r="A81">
        <v>35950</v>
      </c>
      <c r="B81">
        <v>-890804480</v>
      </c>
      <c r="C81">
        <v>1837</v>
      </c>
      <c r="D81" t="s">
        <v>273</v>
      </c>
      <c r="E81" t="s">
        <v>274</v>
      </c>
      <c r="F81">
        <v>7057</v>
      </c>
      <c r="G81" t="s">
        <v>291</v>
      </c>
      <c r="H81" t="s">
        <v>292</v>
      </c>
      <c r="I81">
        <v>427</v>
      </c>
      <c r="J81" t="s">
        <v>397</v>
      </c>
      <c r="K81" t="s">
        <v>398</v>
      </c>
      <c r="L81">
        <v>4994</v>
      </c>
      <c r="M81" t="s">
        <v>297</v>
      </c>
      <c r="N81" t="s">
        <v>298</v>
      </c>
      <c r="O81">
        <v>4994</v>
      </c>
      <c r="P81" t="s">
        <v>297</v>
      </c>
      <c r="Q81" t="s">
        <v>298</v>
      </c>
      <c r="R81" t="s">
        <v>490</v>
      </c>
      <c r="S81" s="46">
        <v>0</v>
      </c>
      <c r="U81" s="46">
        <v>5</v>
      </c>
      <c r="IF81">
        <v>4994</v>
      </c>
      <c r="IG81" t="s">
        <v>297</v>
      </c>
      <c r="IH81" t="s">
        <v>293</v>
      </c>
      <c r="IK81">
        <v>-2</v>
      </c>
      <c r="IL81" t="s">
        <v>279</v>
      </c>
      <c r="IM81" t="s">
        <v>280</v>
      </c>
      <c r="IN81" t="s">
        <v>666</v>
      </c>
      <c r="IP81" t="s">
        <v>671</v>
      </c>
    </row>
    <row r="82" spans="1:250" x14ac:dyDescent="0.25">
      <c r="A82">
        <v>35951</v>
      </c>
      <c r="B82">
        <v>-890804480</v>
      </c>
      <c r="C82">
        <v>1837</v>
      </c>
      <c r="D82" t="s">
        <v>273</v>
      </c>
      <c r="E82" t="s">
        <v>274</v>
      </c>
      <c r="F82">
        <v>7057</v>
      </c>
      <c r="G82" t="s">
        <v>291</v>
      </c>
      <c r="H82" t="s">
        <v>292</v>
      </c>
      <c r="I82">
        <v>424</v>
      </c>
      <c r="J82" t="s">
        <v>399</v>
      </c>
      <c r="K82" t="s">
        <v>400</v>
      </c>
      <c r="L82">
        <v>4994</v>
      </c>
      <c r="M82" t="s">
        <v>297</v>
      </c>
      <c r="N82" t="s">
        <v>298</v>
      </c>
      <c r="O82">
        <v>4994</v>
      </c>
      <c r="P82" t="s">
        <v>297</v>
      </c>
      <c r="Q82" t="s">
        <v>298</v>
      </c>
      <c r="R82" t="s">
        <v>490</v>
      </c>
      <c r="S82" s="46">
        <v>0</v>
      </c>
      <c r="U82" s="46">
        <v>5</v>
      </c>
      <c r="IF82">
        <v>4994</v>
      </c>
      <c r="IG82" t="s">
        <v>297</v>
      </c>
      <c r="IH82" t="s">
        <v>293</v>
      </c>
      <c r="IK82">
        <v>-2</v>
      </c>
      <c r="IL82" t="s">
        <v>279</v>
      </c>
      <c r="IM82" t="s">
        <v>280</v>
      </c>
      <c r="IN82" t="s">
        <v>666</v>
      </c>
      <c r="IP82" t="s">
        <v>671</v>
      </c>
    </row>
    <row r="83" spans="1:250" x14ac:dyDescent="0.25">
      <c r="A83">
        <v>35952</v>
      </c>
      <c r="B83">
        <v>-890804480</v>
      </c>
      <c r="C83">
        <v>1837</v>
      </c>
      <c r="D83" t="s">
        <v>273</v>
      </c>
      <c r="E83" t="s">
        <v>274</v>
      </c>
      <c r="F83">
        <v>7057</v>
      </c>
      <c r="G83" t="s">
        <v>291</v>
      </c>
      <c r="H83" t="s">
        <v>292</v>
      </c>
      <c r="I83">
        <v>422</v>
      </c>
      <c r="J83" t="s">
        <v>401</v>
      </c>
      <c r="K83" t="s">
        <v>402</v>
      </c>
      <c r="L83">
        <v>4994</v>
      </c>
      <c r="M83" t="s">
        <v>297</v>
      </c>
      <c r="N83" t="s">
        <v>298</v>
      </c>
      <c r="O83">
        <v>4994</v>
      </c>
      <c r="P83" t="s">
        <v>297</v>
      </c>
      <c r="Q83" t="s">
        <v>298</v>
      </c>
      <c r="R83" t="s">
        <v>490</v>
      </c>
      <c r="S83" s="46">
        <v>0</v>
      </c>
      <c r="U83" s="46">
        <v>5</v>
      </c>
      <c r="IF83">
        <v>4994</v>
      </c>
      <c r="IG83" t="s">
        <v>297</v>
      </c>
      <c r="IH83" t="s">
        <v>293</v>
      </c>
      <c r="IK83">
        <v>-2</v>
      </c>
      <c r="IL83" t="s">
        <v>279</v>
      </c>
      <c r="IM83" t="s">
        <v>280</v>
      </c>
      <c r="IN83" t="s">
        <v>666</v>
      </c>
      <c r="IP83" t="s">
        <v>671</v>
      </c>
    </row>
    <row r="84" spans="1:250" x14ac:dyDescent="0.25">
      <c r="A84">
        <v>35953</v>
      </c>
      <c r="B84">
        <v>-890804480</v>
      </c>
      <c r="C84">
        <v>1837</v>
      </c>
      <c r="D84" t="s">
        <v>273</v>
      </c>
      <c r="E84" t="s">
        <v>274</v>
      </c>
      <c r="F84">
        <v>7057</v>
      </c>
      <c r="G84" t="s">
        <v>291</v>
      </c>
      <c r="H84" t="s">
        <v>292</v>
      </c>
      <c r="I84">
        <v>420</v>
      </c>
      <c r="J84" t="s">
        <v>403</v>
      </c>
      <c r="K84" t="s">
        <v>404</v>
      </c>
      <c r="L84">
        <v>4994</v>
      </c>
      <c r="M84" t="s">
        <v>297</v>
      </c>
      <c r="N84" t="s">
        <v>298</v>
      </c>
      <c r="O84">
        <v>4994</v>
      </c>
      <c r="P84" t="s">
        <v>297</v>
      </c>
      <c r="Q84" t="s">
        <v>298</v>
      </c>
      <c r="R84" t="s">
        <v>490</v>
      </c>
      <c r="S84" s="46">
        <v>0</v>
      </c>
      <c r="U84" s="46">
        <v>5</v>
      </c>
      <c r="IF84">
        <v>4994</v>
      </c>
      <c r="IG84" t="s">
        <v>297</v>
      </c>
      <c r="IH84" t="s">
        <v>293</v>
      </c>
      <c r="IK84">
        <v>-2</v>
      </c>
      <c r="IL84" t="s">
        <v>279</v>
      </c>
      <c r="IM84" t="s">
        <v>280</v>
      </c>
      <c r="IN84" t="s">
        <v>666</v>
      </c>
      <c r="IP84" t="s">
        <v>671</v>
      </c>
    </row>
    <row r="85" spans="1:250" x14ac:dyDescent="0.25">
      <c r="A85">
        <v>35954</v>
      </c>
      <c r="B85">
        <v>-890804480</v>
      </c>
      <c r="C85">
        <v>1837</v>
      </c>
      <c r="D85" t="s">
        <v>273</v>
      </c>
      <c r="E85" t="s">
        <v>274</v>
      </c>
      <c r="F85">
        <v>7057</v>
      </c>
      <c r="G85" t="s">
        <v>291</v>
      </c>
      <c r="H85" t="s">
        <v>292</v>
      </c>
      <c r="I85">
        <v>437</v>
      </c>
      <c r="J85" t="s">
        <v>658</v>
      </c>
      <c r="K85" t="s">
        <v>659</v>
      </c>
      <c r="L85">
        <v>4994</v>
      </c>
      <c r="M85" t="s">
        <v>297</v>
      </c>
      <c r="N85" t="s">
        <v>298</v>
      </c>
      <c r="O85">
        <v>4994</v>
      </c>
      <c r="P85" t="s">
        <v>297</v>
      </c>
      <c r="Q85" t="s">
        <v>298</v>
      </c>
      <c r="R85" t="s">
        <v>490</v>
      </c>
      <c r="S85" s="46">
        <v>0</v>
      </c>
      <c r="U85" s="46">
        <v>5</v>
      </c>
      <c r="IF85">
        <v>4994</v>
      </c>
      <c r="IG85" t="s">
        <v>297</v>
      </c>
      <c r="IH85" t="s">
        <v>293</v>
      </c>
      <c r="IK85">
        <v>-2</v>
      </c>
      <c r="IL85" t="s">
        <v>279</v>
      </c>
      <c r="IM85" t="s">
        <v>280</v>
      </c>
      <c r="IN85" t="s">
        <v>666</v>
      </c>
      <c r="IP85" t="s">
        <v>671</v>
      </c>
    </row>
    <row r="86" spans="1:250" x14ac:dyDescent="0.25">
      <c r="A86">
        <v>35955</v>
      </c>
      <c r="B86">
        <v>-890804480</v>
      </c>
      <c r="C86">
        <v>1837</v>
      </c>
      <c r="D86" t="s">
        <v>273</v>
      </c>
      <c r="E86" t="s">
        <v>274</v>
      </c>
      <c r="F86">
        <v>5062</v>
      </c>
      <c r="G86" t="s">
        <v>295</v>
      </c>
      <c r="H86" t="s">
        <v>296</v>
      </c>
      <c r="I86">
        <v>437</v>
      </c>
      <c r="J86" t="s">
        <v>658</v>
      </c>
      <c r="K86" t="s">
        <v>659</v>
      </c>
      <c r="L86">
        <v>4994</v>
      </c>
      <c r="M86" t="s">
        <v>297</v>
      </c>
      <c r="N86" t="s">
        <v>298</v>
      </c>
      <c r="O86">
        <v>4994</v>
      </c>
      <c r="P86" t="s">
        <v>297</v>
      </c>
      <c r="Q86" t="s">
        <v>298</v>
      </c>
      <c r="R86" t="s">
        <v>490</v>
      </c>
      <c r="S86" s="46">
        <v>0</v>
      </c>
      <c r="U86" s="46">
        <v>5</v>
      </c>
      <c r="IF86">
        <v>4994</v>
      </c>
      <c r="IG86" t="s">
        <v>297</v>
      </c>
      <c r="IH86" t="s">
        <v>299</v>
      </c>
      <c r="IK86">
        <v>-2</v>
      </c>
      <c r="IL86" t="s">
        <v>279</v>
      </c>
      <c r="IM86" t="s">
        <v>280</v>
      </c>
      <c r="IN86" t="s">
        <v>669</v>
      </c>
      <c r="IP86" t="s">
        <v>670</v>
      </c>
    </row>
    <row r="87" spans="1:250" x14ac:dyDescent="0.25">
      <c r="A87">
        <v>35956</v>
      </c>
      <c r="B87">
        <v>-890804480</v>
      </c>
      <c r="C87">
        <v>1837</v>
      </c>
      <c r="D87" t="s">
        <v>273</v>
      </c>
      <c r="E87" t="s">
        <v>274</v>
      </c>
      <c r="F87">
        <v>5062</v>
      </c>
      <c r="G87" t="s">
        <v>295</v>
      </c>
      <c r="H87" t="s">
        <v>296</v>
      </c>
      <c r="I87">
        <v>436</v>
      </c>
      <c r="J87" t="s">
        <v>656</v>
      </c>
      <c r="K87" t="s">
        <v>657</v>
      </c>
      <c r="L87">
        <v>4994</v>
      </c>
      <c r="M87" t="s">
        <v>297</v>
      </c>
      <c r="N87" t="s">
        <v>298</v>
      </c>
      <c r="O87">
        <v>4994</v>
      </c>
      <c r="P87" t="s">
        <v>297</v>
      </c>
      <c r="Q87" t="s">
        <v>298</v>
      </c>
      <c r="R87" t="s">
        <v>490</v>
      </c>
      <c r="S87" s="46">
        <v>0</v>
      </c>
      <c r="U87" s="46">
        <v>5</v>
      </c>
      <c r="IF87">
        <v>4994</v>
      </c>
      <c r="IG87" t="s">
        <v>297</v>
      </c>
      <c r="IH87" t="s">
        <v>299</v>
      </c>
      <c r="IK87">
        <v>-2</v>
      </c>
      <c r="IL87" t="s">
        <v>279</v>
      </c>
      <c r="IM87" t="s">
        <v>280</v>
      </c>
      <c r="IN87" t="s">
        <v>669</v>
      </c>
      <c r="IP87" t="s">
        <v>670</v>
      </c>
    </row>
    <row r="88" spans="1:250" x14ac:dyDescent="0.25">
      <c r="A88">
        <v>35957</v>
      </c>
      <c r="B88">
        <v>-890804480</v>
      </c>
      <c r="C88">
        <v>1837</v>
      </c>
      <c r="D88" t="s">
        <v>273</v>
      </c>
      <c r="E88" t="s">
        <v>274</v>
      </c>
      <c r="F88">
        <v>5062</v>
      </c>
      <c r="G88" t="s">
        <v>295</v>
      </c>
      <c r="H88" t="s">
        <v>296</v>
      </c>
      <c r="I88">
        <v>435</v>
      </c>
      <c r="J88" t="s">
        <v>491</v>
      </c>
      <c r="K88" t="s">
        <v>492</v>
      </c>
      <c r="L88">
        <v>4994</v>
      </c>
      <c r="M88" t="s">
        <v>297</v>
      </c>
      <c r="N88" t="s">
        <v>298</v>
      </c>
      <c r="O88">
        <v>4994</v>
      </c>
      <c r="P88" t="s">
        <v>297</v>
      </c>
      <c r="Q88" t="s">
        <v>298</v>
      </c>
      <c r="R88" t="s">
        <v>490</v>
      </c>
      <c r="S88" s="46">
        <v>0</v>
      </c>
      <c r="U88" s="46">
        <v>5</v>
      </c>
      <c r="IF88">
        <v>4994</v>
      </c>
      <c r="IG88" t="s">
        <v>297</v>
      </c>
      <c r="IH88" t="s">
        <v>299</v>
      </c>
      <c r="IK88">
        <v>-2</v>
      </c>
      <c r="IL88" t="s">
        <v>279</v>
      </c>
      <c r="IM88" t="s">
        <v>280</v>
      </c>
      <c r="IN88" t="s">
        <v>669</v>
      </c>
      <c r="IP88" t="s">
        <v>670</v>
      </c>
    </row>
    <row r="89" spans="1:250" x14ac:dyDescent="0.25">
      <c r="A89">
        <v>35958</v>
      </c>
      <c r="B89">
        <v>-890804480</v>
      </c>
      <c r="C89">
        <v>1837</v>
      </c>
      <c r="D89" t="s">
        <v>273</v>
      </c>
      <c r="E89" t="s">
        <v>274</v>
      </c>
      <c r="F89">
        <v>5062</v>
      </c>
      <c r="G89" t="s">
        <v>295</v>
      </c>
      <c r="H89" t="s">
        <v>296</v>
      </c>
      <c r="I89">
        <v>431</v>
      </c>
      <c r="J89" t="s">
        <v>493</v>
      </c>
      <c r="K89" t="s">
        <v>494</v>
      </c>
      <c r="L89">
        <v>4994</v>
      </c>
      <c r="M89" t="s">
        <v>297</v>
      </c>
      <c r="N89" t="s">
        <v>298</v>
      </c>
      <c r="O89">
        <v>4994</v>
      </c>
      <c r="P89" t="s">
        <v>297</v>
      </c>
      <c r="Q89" t="s">
        <v>298</v>
      </c>
      <c r="R89" t="s">
        <v>490</v>
      </c>
      <c r="S89" s="46">
        <v>0</v>
      </c>
      <c r="U89" s="46">
        <v>5</v>
      </c>
      <c r="IF89">
        <v>4994</v>
      </c>
      <c r="IG89" t="s">
        <v>297</v>
      </c>
      <c r="IH89" t="s">
        <v>299</v>
      </c>
      <c r="IK89">
        <v>-2</v>
      </c>
      <c r="IL89" t="s">
        <v>279</v>
      </c>
      <c r="IM89" t="s">
        <v>280</v>
      </c>
      <c r="IN89" t="s">
        <v>669</v>
      </c>
      <c r="IP89" t="s">
        <v>670</v>
      </c>
    </row>
    <row r="90" spans="1:250" x14ac:dyDescent="0.25">
      <c r="A90">
        <v>35959</v>
      </c>
      <c r="B90">
        <v>-890804480</v>
      </c>
      <c r="C90">
        <v>1837</v>
      </c>
      <c r="D90" t="s">
        <v>273</v>
      </c>
      <c r="E90" t="s">
        <v>274</v>
      </c>
      <c r="F90">
        <v>5062</v>
      </c>
      <c r="G90" t="s">
        <v>295</v>
      </c>
      <c r="H90" t="s">
        <v>296</v>
      </c>
      <c r="I90">
        <v>429</v>
      </c>
      <c r="J90" t="s">
        <v>395</v>
      </c>
      <c r="K90" t="s">
        <v>396</v>
      </c>
      <c r="L90">
        <v>4994</v>
      </c>
      <c r="M90" t="s">
        <v>297</v>
      </c>
      <c r="N90" t="s">
        <v>298</v>
      </c>
      <c r="O90">
        <v>4994</v>
      </c>
      <c r="P90" t="s">
        <v>297</v>
      </c>
      <c r="Q90" t="s">
        <v>298</v>
      </c>
      <c r="R90" t="s">
        <v>490</v>
      </c>
      <c r="S90" s="46">
        <v>0</v>
      </c>
      <c r="U90" s="46">
        <v>5</v>
      </c>
      <c r="IF90">
        <v>4994</v>
      </c>
      <c r="IG90" t="s">
        <v>297</v>
      </c>
      <c r="IH90" t="s">
        <v>299</v>
      </c>
      <c r="IK90">
        <v>-2</v>
      </c>
      <c r="IL90" t="s">
        <v>279</v>
      </c>
      <c r="IM90" t="s">
        <v>280</v>
      </c>
      <c r="IN90" t="s">
        <v>669</v>
      </c>
      <c r="IP90" t="s">
        <v>670</v>
      </c>
    </row>
    <row r="91" spans="1:250" x14ac:dyDescent="0.25">
      <c r="A91">
        <v>35960</v>
      </c>
      <c r="B91">
        <v>-890804480</v>
      </c>
      <c r="C91">
        <v>1837</v>
      </c>
      <c r="D91" t="s">
        <v>273</v>
      </c>
      <c r="E91" t="s">
        <v>274</v>
      </c>
      <c r="F91">
        <v>7057</v>
      </c>
      <c r="G91" t="s">
        <v>291</v>
      </c>
      <c r="H91" t="s">
        <v>292</v>
      </c>
      <c r="I91">
        <v>431</v>
      </c>
      <c r="J91" t="s">
        <v>493</v>
      </c>
      <c r="K91" t="s">
        <v>494</v>
      </c>
      <c r="L91">
        <v>4994</v>
      </c>
      <c r="M91" t="s">
        <v>297</v>
      </c>
      <c r="N91" t="s">
        <v>298</v>
      </c>
      <c r="O91">
        <v>4994</v>
      </c>
      <c r="P91" t="s">
        <v>297</v>
      </c>
      <c r="Q91" t="s">
        <v>298</v>
      </c>
      <c r="R91" t="s">
        <v>490</v>
      </c>
      <c r="S91" s="46">
        <v>0</v>
      </c>
      <c r="U91" s="46">
        <v>5</v>
      </c>
      <c r="IF91">
        <v>4994</v>
      </c>
      <c r="IG91" t="s">
        <v>297</v>
      </c>
      <c r="IH91" t="s">
        <v>293</v>
      </c>
      <c r="IK91">
        <v>-2</v>
      </c>
      <c r="IL91" t="s">
        <v>279</v>
      </c>
      <c r="IM91" t="s">
        <v>280</v>
      </c>
      <c r="IN91" t="s">
        <v>666</v>
      </c>
      <c r="IP91" t="s">
        <v>671</v>
      </c>
    </row>
    <row r="92" spans="1:250" x14ac:dyDescent="0.25">
      <c r="A92">
        <v>35961</v>
      </c>
      <c r="B92">
        <v>-890804480</v>
      </c>
      <c r="C92">
        <v>1837</v>
      </c>
      <c r="D92" t="s">
        <v>273</v>
      </c>
      <c r="E92" t="s">
        <v>274</v>
      </c>
      <c r="F92">
        <v>1848</v>
      </c>
      <c r="G92" t="s">
        <v>286</v>
      </c>
      <c r="H92" t="s">
        <v>274</v>
      </c>
      <c r="I92">
        <v>422</v>
      </c>
      <c r="J92" t="s">
        <v>401</v>
      </c>
      <c r="K92" t="s">
        <v>402</v>
      </c>
      <c r="L92">
        <v>6330</v>
      </c>
      <c r="M92" t="s">
        <v>300</v>
      </c>
      <c r="N92" t="s">
        <v>301</v>
      </c>
      <c r="O92">
        <v>6330</v>
      </c>
      <c r="P92" t="s">
        <v>300</v>
      </c>
      <c r="Q92" t="s">
        <v>301</v>
      </c>
      <c r="R92" t="s">
        <v>490</v>
      </c>
      <c r="S92" s="46">
        <v>0</v>
      </c>
      <c r="U92" s="46">
        <v>5</v>
      </c>
      <c r="IF92">
        <v>6330</v>
      </c>
      <c r="IG92" t="s">
        <v>300</v>
      </c>
      <c r="IH92" t="s">
        <v>288</v>
      </c>
      <c r="IK92">
        <v>-2</v>
      </c>
      <c r="IL92" t="s">
        <v>279</v>
      </c>
      <c r="IM92" t="s">
        <v>280</v>
      </c>
      <c r="IN92" t="s">
        <v>654</v>
      </c>
      <c r="IP92" t="s">
        <v>672</v>
      </c>
    </row>
    <row r="93" spans="1:250" x14ac:dyDescent="0.25">
      <c r="A93">
        <v>35962</v>
      </c>
      <c r="B93">
        <v>-890804480</v>
      </c>
      <c r="C93">
        <v>1837</v>
      </c>
      <c r="D93" t="s">
        <v>273</v>
      </c>
      <c r="E93" t="s">
        <v>274</v>
      </c>
      <c r="F93">
        <v>1848</v>
      </c>
      <c r="G93" t="s">
        <v>286</v>
      </c>
      <c r="H93" t="s">
        <v>274</v>
      </c>
      <c r="I93">
        <v>420</v>
      </c>
      <c r="J93" t="s">
        <v>403</v>
      </c>
      <c r="K93" t="s">
        <v>404</v>
      </c>
      <c r="L93">
        <v>6330</v>
      </c>
      <c r="M93" t="s">
        <v>300</v>
      </c>
      <c r="N93" t="s">
        <v>301</v>
      </c>
      <c r="O93">
        <v>6330</v>
      </c>
      <c r="P93" t="s">
        <v>300</v>
      </c>
      <c r="Q93" t="s">
        <v>301</v>
      </c>
      <c r="R93" t="s">
        <v>490</v>
      </c>
      <c r="S93" s="46">
        <v>0</v>
      </c>
      <c r="U93" s="46">
        <v>5</v>
      </c>
      <c r="IF93">
        <v>6330</v>
      </c>
      <c r="IG93" t="s">
        <v>300</v>
      </c>
      <c r="IH93" t="s">
        <v>288</v>
      </c>
      <c r="IK93">
        <v>-2</v>
      </c>
      <c r="IL93" t="s">
        <v>279</v>
      </c>
      <c r="IM93" t="s">
        <v>280</v>
      </c>
      <c r="IN93" t="s">
        <v>654</v>
      </c>
      <c r="IP93" t="s">
        <v>672</v>
      </c>
    </row>
    <row r="94" spans="1:250" x14ac:dyDescent="0.25">
      <c r="A94">
        <v>35963</v>
      </c>
      <c r="B94">
        <v>-890804480</v>
      </c>
      <c r="C94">
        <v>1837</v>
      </c>
      <c r="D94" t="s">
        <v>273</v>
      </c>
      <c r="E94" t="s">
        <v>274</v>
      </c>
      <c r="F94">
        <v>1848</v>
      </c>
      <c r="G94" t="s">
        <v>286</v>
      </c>
      <c r="H94" t="s">
        <v>274</v>
      </c>
      <c r="I94">
        <v>411</v>
      </c>
      <c r="J94" t="s">
        <v>393</v>
      </c>
      <c r="K94" t="s">
        <v>394</v>
      </c>
      <c r="L94">
        <v>6330</v>
      </c>
      <c r="M94" t="s">
        <v>300</v>
      </c>
      <c r="N94" t="s">
        <v>301</v>
      </c>
      <c r="O94">
        <v>6330</v>
      </c>
      <c r="P94" t="s">
        <v>300</v>
      </c>
      <c r="Q94" t="s">
        <v>301</v>
      </c>
      <c r="R94" t="s">
        <v>490</v>
      </c>
      <c r="S94" s="46">
        <v>0</v>
      </c>
      <c r="U94" s="46">
        <v>5</v>
      </c>
      <c r="IF94">
        <v>6330</v>
      </c>
      <c r="IG94" t="s">
        <v>300</v>
      </c>
      <c r="IH94" t="s">
        <v>288</v>
      </c>
      <c r="IK94">
        <v>-2</v>
      </c>
      <c r="IL94" t="s">
        <v>279</v>
      </c>
      <c r="IM94" t="s">
        <v>280</v>
      </c>
      <c r="IN94" t="s">
        <v>654</v>
      </c>
      <c r="IP94" t="s">
        <v>672</v>
      </c>
    </row>
    <row r="95" spans="1:250" x14ac:dyDescent="0.25">
      <c r="A95">
        <v>35964</v>
      </c>
      <c r="B95">
        <v>-890804480</v>
      </c>
      <c r="C95">
        <v>1837</v>
      </c>
      <c r="D95" t="s">
        <v>273</v>
      </c>
      <c r="E95" t="s">
        <v>274</v>
      </c>
      <c r="F95">
        <v>1848</v>
      </c>
      <c r="G95" t="s">
        <v>286</v>
      </c>
      <c r="H95" t="s">
        <v>274</v>
      </c>
      <c r="I95">
        <v>427</v>
      </c>
      <c r="J95" t="s">
        <v>397</v>
      </c>
      <c r="K95" t="s">
        <v>398</v>
      </c>
      <c r="L95">
        <v>6330</v>
      </c>
      <c r="M95" t="s">
        <v>300</v>
      </c>
      <c r="N95" t="s">
        <v>301</v>
      </c>
      <c r="O95">
        <v>6330</v>
      </c>
      <c r="P95" t="s">
        <v>300</v>
      </c>
      <c r="Q95" t="s">
        <v>301</v>
      </c>
      <c r="R95" t="s">
        <v>490</v>
      </c>
      <c r="S95" s="46">
        <v>0</v>
      </c>
      <c r="U95" s="46">
        <v>5</v>
      </c>
      <c r="IF95">
        <v>6330</v>
      </c>
      <c r="IG95" t="s">
        <v>300</v>
      </c>
      <c r="IH95" t="s">
        <v>288</v>
      </c>
      <c r="IK95">
        <v>-2</v>
      </c>
      <c r="IL95" t="s">
        <v>279</v>
      </c>
      <c r="IM95" t="s">
        <v>280</v>
      </c>
      <c r="IN95" t="s">
        <v>654</v>
      </c>
      <c r="IP95" t="s">
        <v>672</v>
      </c>
    </row>
    <row r="96" spans="1:250" x14ac:dyDescent="0.25">
      <c r="A96">
        <v>35965</v>
      </c>
      <c r="B96">
        <v>-890804480</v>
      </c>
      <c r="C96">
        <v>1837</v>
      </c>
      <c r="D96" t="s">
        <v>273</v>
      </c>
      <c r="E96" t="s">
        <v>274</v>
      </c>
      <c r="F96">
        <v>1848</v>
      </c>
      <c r="G96" t="s">
        <v>286</v>
      </c>
      <c r="H96" t="s">
        <v>274</v>
      </c>
      <c r="I96">
        <v>424</v>
      </c>
      <c r="J96" t="s">
        <v>399</v>
      </c>
      <c r="K96" t="s">
        <v>400</v>
      </c>
      <c r="L96">
        <v>6330</v>
      </c>
      <c r="M96" t="s">
        <v>300</v>
      </c>
      <c r="N96" t="s">
        <v>301</v>
      </c>
      <c r="O96">
        <v>6330</v>
      </c>
      <c r="P96" t="s">
        <v>300</v>
      </c>
      <c r="Q96" t="s">
        <v>301</v>
      </c>
      <c r="R96" t="s">
        <v>490</v>
      </c>
      <c r="S96" s="46">
        <v>0</v>
      </c>
      <c r="U96" s="46">
        <v>5</v>
      </c>
      <c r="IF96">
        <v>6330</v>
      </c>
      <c r="IG96" t="s">
        <v>300</v>
      </c>
      <c r="IH96" t="s">
        <v>288</v>
      </c>
      <c r="IK96">
        <v>-2</v>
      </c>
      <c r="IL96" t="s">
        <v>279</v>
      </c>
      <c r="IM96" t="s">
        <v>280</v>
      </c>
      <c r="IN96" t="s">
        <v>654</v>
      </c>
      <c r="IP96" t="s">
        <v>672</v>
      </c>
    </row>
    <row r="97" spans="1:250" x14ac:dyDescent="0.25">
      <c r="A97">
        <v>35966</v>
      </c>
      <c r="B97">
        <v>-890804480</v>
      </c>
      <c r="C97">
        <v>1837</v>
      </c>
      <c r="D97" t="s">
        <v>273</v>
      </c>
      <c r="E97" t="s">
        <v>274</v>
      </c>
      <c r="F97">
        <v>7057</v>
      </c>
      <c r="G97" t="s">
        <v>291</v>
      </c>
      <c r="H97" t="s">
        <v>292</v>
      </c>
      <c r="I97">
        <v>424</v>
      </c>
      <c r="J97" t="s">
        <v>399</v>
      </c>
      <c r="K97" t="s">
        <v>400</v>
      </c>
      <c r="L97">
        <v>7087</v>
      </c>
      <c r="M97" t="s">
        <v>302</v>
      </c>
      <c r="N97" t="s">
        <v>303</v>
      </c>
      <c r="O97">
        <v>7087</v>
      </c>
      <c r="P97" t="s">
        <v>302</v>
      </c>
      <c r="Q97" t="s">
        <v>303</v>
      </c>
      <c r="R97" t="s">
        <v>490</v>
      </c>
      <c r="S97" s="46">
        <v>0</v>
      </c>
      <c r="U97" s="46">
        <v>5</v>
      </c>
      <c r="IF97">
        <v>7087</v>
      </c>
      <c r="IG97" t="s">
        <v>302</v>
      </c>
      <c r="IH97" t="s">
        <v>293</v>
      </c>
      <c r="IK97">
        <v>-2</v>
      </c>
      <c r="IL97" t="s">
        <v>279</v>
      </c>
      <c r="IM97" t="s">
        <v>280</v>
      </c>
      <c r="IN97" t="s">
        <v>666</v>
      </c>
      <c r="IP97" t="s">
        <v>673</v>
      </c>
    </row>
    <row r="98" spans="1:250" x14ac:dyDescent="0.25">
      <c r="A98">
        <v>35967</v>
      </c>
      <c r="B98">
        <v>-890804480</v>
      </c>
      <c r="C98">
        <v>1837</v>
      </c>
      <c r="D98" t="s">
        <v>273</v>
      </c>
      <c r="E98" t="s">
        <v>274</v>
      </c>
      <c r="F98">
        <v>7057</v>
      </c>
      <c r="G98" t="s">
        <v>291</v>
      </c>
      <c r="H98" t="s">
        <v>292</v>
      </c>
      <c r="I98">
        <v>422</v>
      </c>
      <c r="J98" t="s">
        <v>401</v>
      </c>
      <c r="K98" t="s">
        <v>402</v>
      </c>
      <c r="L98">
        <v>7087</v>
      </c>
      <c r="M98" t="s">
        <v>302</v>
      </c>
      <c r="N98" t="s">
        <v>303</v>
      </c>
      <c r="O98">
        <v>7087</v>
      </c>
      <c r="P98" t="s">
        <v>302</v>
      </c>
      <c r="Q98" t="s">
        <v>303</v>
      </c>
      <c r="R98" t="s">
        <v>490</v>
      </c>
      <c r="S98" s="46">
        <v>0</v>
      </c>
      <c r="U98" s="46">
        <v>5</v>
      </c>
      <c r="IF98">
        <v>7087</v>
      </c>
      <c r="IG98" t="s">
        <v>302</v>
      </c>
      <c r="IH98" t="s">
        <v>293</v>
      </c>
      <c r="IK98">
        <v>-2</v>
      </c>
      <c r="IL98" t="s">
        <v>279</v>
      </c>
      <c r="IM98" t="s">
        <v>280</v>
      </c>
      <c r="IN98" t="s">
        <v>666</v>
      </c>
      <c r="IP98" t="s">
        <v>673</v>
      </c>
    </row>
    <row r="99" spans="1:250" x14ac:dyDescent="0.25">
      <c r="A99">
        <v>35968</v>
      </c>
      <c r="B99">
        <v>-890804480</v>
      </c>
      <c r="C99">
        <v>1837</v>
      </c>
      <c r="D99" t="s">
        <v>273</v>
      </c>
      <c r="E99" t="s">
        <v>274</v>
      </c>
      <c r="F99">
        <v>7057</v>
      </c>
      <c r="G99" t="s">
        <v>291</v>
      </c>
      <c r="H99" t="s">
        <v>292</v>
      </c>
      <c r="I99">
        <v>420</v>
      </c>
      <c r="J99" t="s">
        <v>403</v>
      </c>
      <c r="K99" t="s">
        <v>404</v>
      </c>
      <c r="L99">
        <v>7087</v>
      </c>
      <c r="M99" t="s">
        <v>302</v>
      </c>
      <c r="N99" t="s">
        <v>303</v>
      </c>
      <c r="O99">
        <v>7087</v>
      </c>
      <c r="P99" t="s">
        <v>302</v>
      </c>
      <c r="Q99" t="s">
        <v>303</v>
      </c>
      <c r="R99" t="s">
        <v>490</v>
      </c>
      <c r="S99" s="46">
        <v>0</v>
      </c>
      <c r="U99" s="46">
        <v>5</v>
      </c>
      <c r="IF99">
        <v>7087</v>
      </c>
      <c r="IG99" t="s">
        <v>302</v>
      </c>
      <c r="IH99" t="s">
        <v>293</v>
      </c>
      <c r="IK99">
        <v>-2</v>
      </c>
      <c r="IL99" t="s">
        <v>279</v>
      </c>
      <c r="IM99" t="s">
        <v>280</v>
      </c>
      <c r="IN99" t="s">
        <v>666</v>
      </c>
      <c r="IP99" t="s">
        <v>673</v>
      </c>
    </row>
    <row r="100" spans="1:250" x14ac:dyDescent="0.25">
      <c r="A100">
        <v>35969</v>
      </c>
      <c r="B100">
        <v>-890804480</v>
      </c>
      <c r="C100">
        <v>1837</v>
      </c>
      <c r="D100" t="s">
        <v>273</v>
      </c>
      <c r="E100" t="s">
        <v>274</v>
      </c>
      <c r="F100">
        <v>7057</v>
      </c>
      <c r="G100" t="s">
        <v>291</v>
      </c>
      <c r="H100" t="s">
        <v>292</v>
      </c>
      <c r="I100">
        <v>411</v>
      </c>
      <c r="J100" t="s">
        <v>393</v>
      </c>
      <c r="K100" t="s">
        <v>394</v>
      </c>
      <c r="L100">
        <v>7087</v>
      </c>
      <c r="M100" t="s">
        <v>302</v>
      </c>
      <c r="N100" t="s">
        <v>303</v>
      </c>
      <c r="O100">
        <v>7087</v>
      </c>
      <c r="P100" t="s">
        <v>302</v>
      </c>
      <c r="Q100" t="s">
        <v>303</v>
      </c>
      <c r="R100" t="s">
        <v>490</v>
      </c>
      <c r="S100" s="46">
        <v>0</v>
      </c>
      <c r="U100" s="46">
        <v>5</v>
      </c>
      <c r="IF100">
        <v>7087</v>
      </c>
      <c r="IG100" t="s">
        <v>302</v>
      </c>
      <c r="IH100" t="s">
        <v>293</v>
      </c>
      <c r="IK100">
        <v>-2</v>
      </c>
      <c r="IL100" t="s">
        <v>279</v>
      </c>
      <c r="IM100" t="s">
        <v>280</v>
      </c>
      <c r="IN100" t="s">
        <v>666</v>
      </c>
      <c r="IP100" t="s">
        <v>673</v>
      </c>
    </row>
    <row r="101" spans="1:250" x14ac:dyDescent="0.25">
      <c r="A101">
        <v>35970</v>
      </c>
      <c r="B101">
        <v>-890804480</v>
      </c>
      <c r="C101">
        <v>1837</v>
      </c>
      <c r="D101" t="s">
        <v>273</v>
      </c>
      <c r="E101" t="s">
        <v>274</v>
      </c>
      <c r="F101">
        <v>7057</v>
      </c>
      <c r="G101" t="s">
        <v>291</v>
      </c>
      <c r="H101" t="s">
        <v>292</v>
      </c>
      <c r="I101">
        <v>437</v>
      </c>
      <c r="J101" t="s">
        <v>658</v>
      </c>
      <c r="K101" t="s">
        <v>659</v>
      </c>
      <c r="L101">
        <v>7087</v>
      </c>
      <c r="M101" t="s">
        <v>302</v>
      </c>
      <c r="N101" t="s">
        <v>303</v>
      </c>
      <c r="O101">
        <v>7087</v>
      </c>
      <c r="P101" t="s">
        <v>302</v>
      </c>
      <c r="Q101" t="s">
        <v>303</v>
      </c>
      <c r="R101" t="s">
        <v>490</v>
      </c>
      <c r="S101" s="46">
        <v>0</v>
      </c>
      <c r="U101" s="46">
        <v>5</v>
      </c>
      <c r="IF101">
        <v>7087</v>
      </c>
      <c r="IG101" t="s">
        <v>302</v>
      </c>
      <c r="IH101" t="s">
        <v>293</v>
      </c>
      <c r="IK101">
        <v>-2</v>
      </c>
      <c r="IL101" t="s">
        <v>279</v>
      </c>
      <c r="IM101" t="s">
        <v>280</v>
      </c>
      <c r="IN101" t="s">
        <v>666</v>
      </c>
      <c r="IP101" t="s">
        <v>673</v>
      </c>
    </row>
    <row r="102" spans="1:250" x14ac:dyDescent="0.25">
      <c r="A102">
        <v>35971</v>
      </c>
      <c r="B102">
        <v>-890804480</v>
      </c>
      <c r="C102">
        <v>1837</v>
      </c>
      <c r="D102" t="s">
        <v>273</v>
      </c>
      <c r="E102" t="s">
        <v>274</v>
      </c>
      <c r="F102">
        <v>7057</v>
      </c>
      <c r="G102" t="s">
        <v>291</v>
      </c>
      <c r="H102" t="s">
        <v>292</v>
      </c>
      <c r="I102">
        <v>436</v>
      </c>
      <c r="J102" t="s">
        <v>656</v>
      </c>
      <c r="K102" t="s">
        <v>657</v>
      </c>
      <c r="L102">
        <v>7087</v>
      </c>
      <c r="M102" t="s">
        <v>302</v>
      </c>
      <c r="N102" t="s">
        <v>303</v>
      </c>
      <c r="O102">
        <v>7087</v>
      </c>
      <c r="P102" t="s">
        <v>302</v>
      </c>
      <c r="Q102" t="s">
        <v>303</v>
      </c>
      <c r="R102" t="s">
        <v>490</v>
      </c>
      <c r="S102" s="46">
        <v>0</v>
      </c>
      <c r="U102" s="46">
        <v>5</v>
      </c>
      <c r="IF102">
        <v>7087</v>
      </c>
      <c r="IG102" t="s">
        <v>302</v>
      </c>
      <c r="IH102" t="s">
        <v>293</v>
      </c>
      <c r="IK102">
        <v>-2</v>
      </c>
      <c r="IL102" t="s">
        <v>279</v>
      </c>
      <c r="IM102" t="s">
        <v>280</v>
      </c>
      <c r="IN102" t="s">
        <v>666</v>
      </c>
      <c r="IP102" t="s">
        <v>673</v>
      </c>
    </row>
    <row r="103" spans="1:250" x14ac:dyDescent="0.25">
      <c r="A103">
        <v>35972</v>
      </c>
      <c r="B103">
        <v>-890804480</v>
      </c>
      <c r="C103">
        <v>1837</v>
      </c>
      <c r="D103" t="s">
        <v>273</v>
      </c>
      <c r="E103" t="s">
        <v>274</v>
      </c>
      <c r="F103">
        <v>7057</v>
      </c>
      <c r="G103" t="s">
        <v>291</v>
      </c>
      <c r="H103" t="s">
        <v>292</v>
      </c>
      <c r="I103">
        <v>435</v>
      </c>
      <c r="J103" t="s">
        <v>491</v>
      </c>
      <c r="K103" t="s">
        <v>492</v>
      </c>
      <c r="L103">
        <v>7087</v>
      </c>
      <c r="M103" t="s">
        <v>302</v>
      </c>
      <c r="N103" t="s">
        <v>303</v>
      </c>
      <c r="O103">
        <v>7087</v>
      </c>
      <c r="P103" t="s">
        <v>302</v>
      </c>
      <c r="Q103" t="s">
        <v>303</v>
      </c>
      <c r="R103" t="s">
        <v>490</v>
      </c>
      <c r="S103" s="46">
        <v>0</v>
      </c>
      <c r="U103" s="46">
        <v>5</v>
      </c>
      <c r="IF103">
        <v>7087</v>
      </c>
      <c r="IG103" t="s">
        <v>302</v>
      </c>
      <c r="IH103" t="s">
        <v>293</v>
      </c>
      <c r="IK103">
        <v>-2</v>
      </c>
      <c r="IL103" t="s">
        <v>279</v>
      </c>
      <c r="IM103" t="s">
        <v>280</v>
      </c>
      <c r="IN103" t="s">
        <v>666</v>
      </c>
      <c r="IP103" t="s">
        <v>673</v>
      </c>
    </row>
    <row r="104" spans="1:250" x14ac:dyDescent="0.25">
      <c r="A104">
        <v>35973</v>
      </c>
      <c r="B104">
        <v>-890804480</v>
      </c>
      <c r="C104">
        <v>1837</v>
      </c>
      <c r="D104" t="s">
        <v>273</v>
      </c>
      <c r="E104" t="s">
        <v>274</v>
      </c>
      <c r="F104">
        <v>7057</v>
      </c>
      <c r="G104" t="s">
        <v>291</v>
      </c>
      <c r="H104" t="s">
        <v>292</v>
      </c>
      <c r="I104">
        <v>431</v>
      </c>
      <c r="J104" t="s">
        <v>493</v>
      </c>
      <c r="K104" t="s">
        <v>494</v>
      </c>
      <c r="L104">
        <v>7087</v>
      </c>
      <c r="M104" t="s">
        <v>302</v>
      </c>
      <c r="N104" t="s">
        <v>303</v>
      </c>
      <c r="O104">
        <v>7087</v>
      </c>
      <c r="P104" t="s">
        <v>302</v>
      </c>
      <c r="Q104" t="s">
        <v>303</v>
      </c>
      <c r="R104" t="s">
        <v>490</v>
      </c>
      <c r="S104" s="46">
        <v>0</v>
      </c>
      <c r="U104" s="46">
        <v>5</v>
      </c>
      <c r="IF104">
        <v>7087</v>
      </c>
      <c r="IG104" t="s">
        <v>302</v>
      </c>
      <c r="IH104" t="s">
        <v>293</v>
      </c>
      <c r="IK104">
        <v>-2</v>
      </c>
      <c r="IL104" t="s">
        <v>279</v>
      </c>
      <c r="IM104" t="s">
        <v>280</v>
      </c>
      <c r="IN104" t="s">
        <v>666</v>
      </c>
      <c r="IP104" t="s">
        <v>673</v>
      </c>
    </row>
    <row r="105" spans="1:250" x14ac:dyDescent="0.25">
      <c r="A105">
        <v>35974</v>
      </c>
      <c r="B105">
        <v>-890804480</v>
      </c>
      <c r="C105">
        <v>1837</v>
      </c>
      <c r="D105" t="s">
        <v>273</v>
      </c>
      <c r="E105" t="s">
        <v>274</v>
      </c>
      <c r="F105">
        <v>7057</v>
      </c>
      <c r="G105" t="s">
        <v>291</v>
      </c>
      <c r="H105" t="s">
        <v>292</v>
      </c>
      <c r="I105">
        <v>429</v>
      </c>
      <c r="J105" t="s">
        <v>395</v>
      </c>
      <c r="K105" t="s">
        <v>396</v>
      </c>
      <c r="L105">
        <v>7087</v>
      </c>
      <c r="M105" t="s">
        <v>302</v>
      </c>
      <c r="N105" t="s">
        <v>303</v>
      </c>
      <c r="O105">
        <v>7087</v>
      </c>
      <c r="P105" t="s">
        <v>302</v>
      </c>
      <c r="Q105" t="s">
        <v>303</v>
      </c>
      <c r="R105" t="s">
        <v>490</v>
      </c>
      <c r="S105" s="46">
        <v>0</v>
      </c>
      <c r="U105" s="46">
        <v>5</v>
      </c>
      <c r="IF105">
        <v>7087</v>
      </c>
      <c r="IG105" t="s">
        <v>302</v>
      </c>
      <c r="IH105" t="s">
        <v>293</v>
      </c>
      <c r="IK105">
        <v>-2</v>
      </c>
      <c r="IL105" t="s">
        <v>279</v>
      </c>
      <c r="IM105" t="s">
        <v>280</v>
      </c>
      <c r="IN105" t="s">
        <v>666</v>
      </c>
      <c r="IP105" t="s">
        <v>673</v>
      </c>
    </row>
    <row r="106" spans="1:250" x14ac:dyDescent="0.25">
      <c r="A106">
        <v>35975</v>
      </c>
      <c r="B106">
        <v>-890804480</v>
      </c>
      <c r="C106">
        <v>1837</v>
      </c>
      <c r="D106" t="s">
        <v>273</v>
      </c>
      <c r="E106" t="s">
        <v>274</v>
      </c>
      <c r="F106">
        <v>7057</v>
      </c>
      <c r="G106" t="s">
        <v>291</v>
      </c>
      <c r="H106" t="s">
        <v>292</v>
      </c>
      <c r="I106">
        <v>427</v>
      </c>
      <c r="J106" t="s">
        <v>397</v>
      </c>
      <c r="K106" t="s">
        <v>398</v>
      </c>
      <c r="L106">
        <v>7087</v>
      </c>
      <c r="M106" t="s">
        <v>302</v>
      </c>
      <c r="N106" t="s">
        <v>303</v>
      </c>
      <c r="O106">
        <v>7087</v>
      </c>
      <c r="P106" t="s">
        <v>302</v>
      </c>
      <c r="Q106" t="s">
        <v>303</v>
      </c>
      <c r="R106" t="s">
        <v>490</v>
      </c>
      <c r="S106" s="46">
        <v>0</v>
      </c>
      <c r="U106" s="46">
        <v>5</v>
      </c>
      <c r="IF106">
        <v>7087</v>
      </c>
      <c r="IG106" t="s">
        <v>302</v>
      </c>
      <c r="IH106" t="s">
        <v>293</v>
      </c>
      <c r="IK106">
        <v>-2</v>
      </c>
      <c r="IL106" t="s">
        <v>279</v>
      </c>
      <c r="IM106" t="s">
        <v>280</v>
      </c>
      <c r="IN106" t="s">
        <v>666</v>
      </c>
      <c r="IP106" t="s">
        <v>673</v>
      </c>
    </row>
    <row r="107" spans="1:250" x14ac:dyDescent="0.25">
      <c r="A107">
        <v>35976</v>
      </c>
      <c r="B107">
        <v>-890804480</v>
      </c>
      <c r="C107">
        <v>1837</v>
      </c>
      <c r="D107" t="s">
        <v>273</v>
      </c>
      <c r="E107" t="s">
        <v>274</v>
      </c>
      <c r="F107">
        <v>5062</v>
      </c>
      <c r="G107" t="s">
        <v>295</v>
      </c>
      <c r="H107" t="s">
        <v>296</v>
      </c>
      <c r="I107">
        <v>429</v>
      </c>
      <c r="J107" t="s">
        <v>395</v>
      </c>
      <c r="K107" t="s">
        <v>396</v>
      </c>
      <c r="L107">
        <v>7999</v>
      </c>
      <c r="M107" t="s">
        <v>304</v>
      </c>
      <c r="N107" t="s">
        <v>305</v>
      </c>
      <c r="O107">
        <v>7999</v>
      </c>
      <c r="P107" t="s">
        <v>304</v>
      </c>
      <c r="Q107" t="s">
        <v>305</v>
      </c>
      <c r="R107" t="s">
        <v>490</v>
      </c>
      <c r="S107" s="46">
        <v>0</v>
      </c>
      <c r="U107" s="46">
        <v>5</v>
      </c>
      <c r="IF107">
        <v>7999</v>
      </c>
      <c r="IG107" t="s">
        <v>304</v>
      </c>
      <c r="IH107" t="s">
        <v>299</v>
      </c>
      <c r="IK107">
        <v>-2</v>
      </c>
      <c r="IL107" t="s">
        <v>279</v>
      </c>
      <c r="IM107" t="s">
        <v>280</v>
      </c>
      <c r="IN107" t="s">
        <v>669</v>
      </c>
      <c r="IP107" t="s">
        <v>674</v>
      </c>
    </row>
    <row r="108" spans="1:250" x14ac:dyDescent="0.25">
      <c r="A108">
        <v>35977</v>
      </c>
      <c r="B108">
        <v>-890804480</v>
      </c>
      <c r="C108">
        <v>1837</v>
      </c>
      <c r="D108" t="s">
        <v>273</v>
      </c>
      <c r="E108" t="s">
        <v>274</v>
      </c>
      <c r="F108">
        <v>5062</v>
      </c>
      <c r="G108" t="s">
        <v>295</v>
      </c>
      <c r="H108" t="s">
        <v>296</v>
      </c>
      <c r="I108">
        <v>427</v>
      </c>
      <c r="J108" t="s">
        <v>397</v>
      </c>
      <c r="K108" t="s">
        <v>398</v>
      </c>
      <c r="L108">
        <v>7999</v>
      </c>
      <c r="M108" t="s">
        <v>304</v>
      </c>
      <c r="N108" t="s">
        <v>305</v>
      </c>
      <c r="O108">
        <v>7999</v>
      </c>
      <c r="P108" t="s">
        <v>304</v>
      </c>
      <c r="Q108" t="s">
        <v>305</v>
      </c>
      <c r="R108" t="s">
        <v>490</v>
      </c>
      <c r="S108" s="46">
        <v>0</v>
      </c>
      <c r="U108" s="46">
        <v>5</v>
      </c>
      <c r="IF108">
        <v>7999</v>
      </c>
      <c r="IG108" t="s">
        <v>304</v>
      </c>
      <c r="IH108" t="s">
        <v>299</v>
      </c>
      <c r="IK108">
        <v>-2</v>
      </c>
      <c r="IL108" t="s">
        <v>279</v>
      </c>
      <c r="IM108" t="s">
        <v>280</v>
      </c>
      <c r="IN108" t="s">
        <v>669</v>
      </c>
      <c r="IP108" t="s">
        <v>674</v>
      </c>
    </row>
    <row r="109" spans="1:250" x14ac:dyDescent="0.25">
      <c r="A109">
        <v>35978</v>
      </c>
      <c r="B109">
        <v>-890804480</v>
      </c>
      <c r="C109">
        <v>1837</v>
      </c>
      <c r="D109" t="s">
        <v>273</v>
      </c>
      <c r="E109" t="s">
        <v>274</v>
      </c>
      <c r="F109">
        <v>5062</v>
      </c>
      <c r="G109" t="s">
        <v>295</v>
      </c>
      <c r="H109" t="s">
        <v>296</v>
      </c>
      <c r="I109">
        <v>424</v>
      </c>
      <c r="J109" t="s">
        <v>399</v>
      </c>
      <c r="K109" t="s">
        <v>400</v>
      </c>
      <c r="L109">
        <v>7999</v>
      </c>
      <c r="M109" t="s">
        <v>304</v>
      </c>
      <c r="N109" t="s">
        <v>305</v>
      </c>
      <c r="O109">
        <v>7999</v>
      </c>
      <c r="P109" t="s">
        <v>304</v>
      </c>
      <c r="Q109" t="s">
        <v>305</v>
      </c>
      <c r="R109" t="s">
        <v>490</v>
      </c>
      <c r="S109" s="46">
        <v>0</v>
      </c>
      <c r="U109" s="46">
        <v>5</v>
      </c>
      <c r="IF109">
        <v>7999</v>
      </c>
      <c r="IG109" t="s">
        <v>304</v>
      </c>
      <c r="IH109" t="s">
        <v>299</v>
      </c>
      <c r="IK109">
        <v>-2</v>
      </c>
      <c r="IL109" t="s">
        <v>279</v>
      </c>
      <c r="IM109" t="s">
        <v>280</v>
      </c>
      <c r="IN109" t="s">
        <v>669</v>
      </c>
      <c r="IP109" t="s">
        <v>674</v>
      </c>
    </row>
    <row r="110" spans="1:250" x14ac:dyDescent="0.25">
      <c r="A110">
        <v>35979</v>
      </c>
      <c r="B110">
        <v>-890804480</v>
      </c>
      <c r="C110">
        <v>1837</v>
      </c>
      <c r="D110" t="s">
        <v>273</v>
      </c>
      <c r="E110" t="s">
        <v>274</v>
      </c>
      <c r="F110">
        <v>5062</v>
      </c>
      <c r="G110" t="s">
        <v>295</v>
      </c>
      <c r="H110" t="s">
        <v>296</v>
      </c>
      <c r="I110">
        <v>422</v>
      </c>
      <c r="J110" t="s">
        <v>401</v>
      </c>
      <c r="K110" t="s">
        <v>402</v>
      </c>
      <c r="L110">
        <v>7999</v>
      </c>
      <c r="M110" t="s">
        <v>304</v>
      </c>
      <c r="N110" t="s">
        <v>305</v>
      </c>
      <c r="O110">
        <v>7999</v>
      </c>
      <c r="P110" t="s">
        <v>304</v>
      </c>
      <c r="Q110" t="s">
        <v>305</v>
      </c>
      <c r="R110" t="s">
        <v>490</v>
      </c>
      <c r="S110" s="46">
        <v>0</v>
      </c>
      <c r="U110" s="46">
        <v>5</v>
      </c>
      <c r="IF110">
        <v>7999</v>
      </c>
      <c r="IG110" t="s">
        <v>304</v>
      </c>
      <c r="IH110" t="s">
        <v>299</v>
      </c>
      <c r="IK110">
        <v>-2</v>
      </c>
      <c r="IL110" t="s">
        <v>279</v>
      </c>
      <c r="IM110" t="s">
        <v>280</v>
      </c>
      <c r="IN110" t="s">
        <v>669</v>
      </c>
      <c r="IP110" t="s">
        <v>674</v>
      </c>
    </row>
    <row r="111" spans="1:250" x14ac:dyDescent="0.25">
      <c r="A111">
        <v>35980</v>
      </c>
      <c r="B111">
        <v>-890804480</v>
      </c>
      <c r="C111">
        <v>1837</v>
      </c>
      <c r="D111" t="s">
        <v>273</v>
      </c>
      <c r="E111" t="s">
        <v>274</v>
      </c>
      <c r="F111">
        <v>5062</v>
      </c>
      <c r="G111" t="s">
        <v>295</v>
      </c>
      <c r="H111" t="s">
        <v>296</v>
      </c>
      <c r="I111">
        <v>420</v>
      </c>
      <c r="J111" t="s">
        <v>403</v>
      </c>
      <c r="K111" t="s">
        <v>404</v>
      </c>
      <c r="L111">
        <v>7999</v>
      </c>
      <c r="M111" t="s">
        <v>304</v>
      </c>
      <c r="N111" t="s">
        <v>305</v>
      </c>
      <c r="O111">
        <v>7999</v>
      </c>
      <c r="P111" t="s">
        <v>304</v>
      </c>
      <c r="Q111" t="s">
        <v>305</v>
      </c>
      <c r="R111" t="s">
        <v>490</v>
      </c>
      <c r="S111" s="46">
        <v>0</v>
      </c>
      <c r="U111" s="46">
        <v>5</v>
      </c>
      <c r="IF111">
        <v>7999</v>
      </c>
      <c r="IG111" t="s">
        <v>304</v>
      </c>
      <c r="IH111" t="s">
        <v>299</v>
      </c>
      <c r="IK111">
        <v>-2</v>
      </c>
      <c r="IL111" t="s">
        <v>279</v>
      </c>
      <c r="IM111" t="s">
        <v>280</v>
      </c>
      <c r="IN111" t="s">
        <v>669</v>
      </c>
      <c r="IP111" t="s">
        <v>674</v>
      </c>
    </row>
    <row r="112" spans="1:250" x14ac:dyDescent="0.25">
      <c r="A112">
        <v>35981</v>
      </c>
      <c r="B112">
        <v>-890804480</v>
      </c>
      <c r="C112">
        <v>1837</v>
      </c>
      <c r="D112" t="s">
        <v>273</v>
      </c>
      <c r="E112" t="s">
        <v>274</v>
      </c>
      <c r="F112">
        <v>5062</v>
      </c>
      <c r="G112" t="s">
        <v>295</v>
      </c>
      <c r="H112" t="s">
        <v>296</v>
      </c>
      <c r="I112">
        <v>411</v>
      </c>
      <c r="J112" t="s">
        <v>393</v>
      </c>
      <c r="K112" t="s">
        <v>394</v>
      </c>
      <c r="L112">
        <v>7999</v>
      </c>
      <c r="M112" t="s">
        <v>304</v>
      </c>
      <c r="N112" t="s">
        <v>305</v>
      </c>
      <c r="O112">
        <v>7999</v>
      </c>
      <c r="P112" t="s">
        <v>304</v>
      </c>
      <c r="Q112" t="s">
        <v>305</v>
      </c>
      <c r="R112" t="s">
        <v>490</v>
      </c>
      <c r="S112" s="46">
        <v>0</v>
      </c>
      <c r="U112" s="46">
        <v>5</v>
      </c>
      <c r="IF112">
        <v>7999</v>
      </c>
      <c r="IG112" t="s">
        <v>304</v>
      </c>
      <c r="IH112" t="s">
        <v>299</v>
      </c>
      <c r="IK112">
        <v>-2</v>
      </c>
      <c r="IL112" t="s">
        <v>279</v>
      </c>
      <c r="IM112" t="s">
        <v>280</v>
      </c>
      <c r="IN112" t="s">
        <v>669</v>
      </c>
      <c r="IP112" t="s">
        <v>674</v>
      </c>
    </row>
    <row r="113" spans="1:250" x14ac:dyDescent="0.25">
      <c r="A113">
        <v>35982</v>
      </c>
      <c r="B113">
        <v>-890804480</v>
      </c>
      <c r="C113">
        <v>1837</v>
      </c>
      <c r="D113" t="s">
        <v>273</v>
      </c>
      <c r="E113" t="s">
        <v>274</v>
      </c>
      <c r="F113">
        <v>7057</v>
      </c>
      <c r="G113" t="s">
        <v>291</v>
      </c>
      <c r="H113" t="s">
        <v>292</v>
      </c>
      <c r="I113">
        <v>437</v>
      </c>
      <c r="J113" t="s">
        <v>658</v>
      </c>
      <c r="K113" t="s">
        <v>659</v>
      </c>
      <c r="L113">
        <v>7999</v>
      </c>
      <c r="M113" t="s">
        <v>304</v>
      </c>
      <c r="N113" t="s">
        <v>305</v>
      </c>
      <c r="O113">
        <v>7999</v>
      </c>
      <c r="P113" t="s">
        <v>304</v>
      </c>
      <c r="Q113" t="s">
        <v>305</v>
      </c>
      <c r="R113" t="s">
        <v>490</v>
      </c>
      <c r="S113" s="46">
        <v>0</v>
      </c>
      <c r="U113" s="46">
        <v>5</v>
      </c>
      <c r="IF113">
        <v>7999</v>
      </c>
      <c r="IG113" t="s">
        <v>304</v>
      </c>
      <c r="IH113" t="s">
        <v>293</v>
      </c>
      <c r="IK113">
        <v>-2</v>
      </c>
      <c r="IL113" t="s">
        <v>279</v>
      </c>
      <c r="IM113" t="s">
        <v>280</v>
      </c>
      <c r="IN113" t="s">
        <v>666</v>
      </c>
      <c r="IP113" t="s">
        <v>675</v>
      </c>
    </row>
    <row r="114" spans="1:250" x14ac:dyDescent="0.25">
      <c r="A114">
        <v>35983</v>
      </c>
      <c r="B114">
        <v>-890804480</v>
      </c>
      <c r="C114">
        <v>1837</v>
      </c>
      <c r="D114" t="s">
        <v>273</v>
      </c>
      <c r="E114" t="s">
        <v>274</v>
      </c>
      <c r="F114">
        <v>7057</v>
      </c>
      <c r="G114" t="s">
        <v>291</v>
      </c>
      <c r="H114" t="s">
        <v>292</v>
      </c>
      <c r="I114">
        <v>436</v>
      </c>
      <c r="J114" t="s">
        <v>656</v>
      </c>
      <c r="K114" t="s">
        <v>657</v>
      </c>
      <c r="L114">
        <v>7999</v>
      </c>
      <c r="M114" t="s">
        <v>304</v>
      </c>
      <c r="N114" t="s">
        <v>305</v>
      </c>
      <c r="O114">
        <v>7999</v>
      </c>
      <c r="P114" t="s">
        <v>304</v>
      </c>
      <c r="Q114" t="s">
        <v>305</v>
      </c>
      <c r="R114" t="s">
        <v>490</v>
      </c>
      <c r="S114" s="46">
        <v>0</v>
      </c>
      <c r="U114" s="46">
        <v>5</v>
      </c>
      <c r="IF114">
        <v>7999</v>
      </c>
      <c r="IG114" t="s">
        <v>304</v>
      </c>
      <c r="IH114" t="s">
        <v>293</v>
      </c>
      <c r="IK114">
        <v>-2</v>
      </c>
      <c r="IL114" t="s">
        <v>279</v>
      </c>
      <c r="IM114" t="s">
        <v>280</v>
      </c>
      <c r="IN114" t="s">
        <v>666</v>
      </c>
      <c r="IP114" t="s">
        <v>675</v>
      </c>
    </row>
    <row r="115" spans="1:250" x14ac:dyDescent="0.25">
      <c r="A115">
        <v>35984</v>
      </c>
      <c r="B115">
        <v>-890804480</v>
      </c>
      <c r="C115">
        <v>1837</v>
      </c>
      <c r="D115" t="s">
        <v>273</v>
      </c>
      <c r="E115" t="s">
        <v>274</v>
      </c>
      <c r="F115">
        <v>7057</v>
      </c>
      <c r="G115" t="s">
        <v>291</v>
      </c>
      <c r="H115" t="s">
        <v>292</v>
      </c>
      <c r="I115">
        <v>435</v>
      </c>
      <c r="J115" t="s">
        <v>491</v>
      </c>
      <c r="K115" t="s">
        <v>492</v>
      </c>
      <c r="L115">
        <v>7999</v>
      </c>
      <c r="M115" t="s">
        <v>304</v>
      </c>
      <c r="N115" t="s">
        <v>305</v>
      </c>
      <c r="O115">
        <v>7999</v>
      </c>
      <c r="P115" t="s">
        <v>304</v>
      </c>
      <c r="Q115" t="s">
        <v>305</v>
      </c>
      <c r="R115" t="s">
        <v>490</v>
      </c>
      <c r="S115" s="46">
        <v>0</v>
      </c>
      <c r="U115" s="46">
        <v>5</v>
      </c>
      <c r="IF115">
        <v>7999</v>
      </c>
      <c r="IG115" t="s">
        <v>304</v>
      </c>
      <c r="IH115" t="s">
        <v>293</v>
      </c>
      <c r="IK115">
        <v>-2</v>
      </c>
      <c r="IL115" t="s">
        <v>279</v>
      </c>
      <c r="IM115" t="s">
        <v>280</v>
      </c>
      <c r="IN115" t="s">
        <v>666</v>
      </c>
      <c r="IP115" t="s">
        <v>675</v>
      </c>
    </row>
    <row r="116" spans="1:250" x14ac:dyDescent="0.25">
      <c r="A116">
        <v>35985</v>
      </c>
      <c r="B116">
        <v>-890804480</v>
      </c>
      <c r="C116">
        <v>1837</v>
      </c>
      <c r="D116" t="s">
        <v>273</v>
      </c>
      <c r="E116" t="s">
        <v>274</v>
      </c>
      <c r="F116">
        <v>7057</v>
      </c>
      <c r="G116" t="s">
        <v>291</v>
      </c>
      <c r="H116" t="s">
        <v>292</v>
      </c>
      <c r="I116">
        <v>431</v>
      </c>
      <c r="J116" t="s">
        <v>493</v>
      </c>
      <c r="K116" t="s">
        <v>494</v>
      </c>
      <c r="L116">
        <v>7999</v>
      </c>
      <c r="M116" t="s">
        <v>304</v>
      </c>
      <c r="N116" t="s">
        <v>305</v>
      </c>
      <c r="O116">
        <v>7999</v>
      </c>
      <c r="P116" t="s">
        <v>304</v>
      </c>
      <c r="Q116" t="s">
        <v>305</v>
      </c>
      <c r="R116" t="s">
        <v>490</v>
      </c>
      <c r="S116" s="46">
        <v>0</v>
      </c>
      <c r="U116" s="46">
        <v>5</v>
      </c>
      <c r="IF116">
        <v>7999</v>
      </c>
      <c r="IG116" t="s">
        <v>304</v>
      </c>
      <c r="IH116" t="s">
        <v>293</v>
      </c>
      <c r="IK116">
        <v>-2</v>
      </c>
      <c r="IL116" t="s">
        <v>279</v>
      </c>
      <c r="IM116" t="s">
        <v>280</v>
      </c>
      <c r="IN116" t="s">
        <v>666</v>
      </c>
      <c r="IP116" t="s">
        <v>675</v>
      </c>
    </row>
    <row r="117" spans="1:250" x14ac:dyDescent="0.25">
      <c r="A117">
        <v>35986</v>
      </c>
      <c r="B117">
        <v>-890804480</v>
      </c>
      <c r="C117">
        <v>1837</v>
      </c>
      <c r="D117" t="s">
        <v>273</v>
      </c>
      <c r="E117" t="s">
        <v>274</v>
      </c>
      <c r="F117">
        <v>7057</v>
      </c>
      <c r="G117" t="s">
        <v>291</v>
      </c>
      <c r="H117" t="s">
        <v>292</v>
      </c>
      <c r="I117">
        <v>429</v>
      </c>
      <c r="J117" t="s">
        <v>395</v>
      </c>
      <c r="K117" t="s">
        <v>396</v>
      </c>
      <c r="L117">
        <v>7999</v>
      </c>
      <c r="M117" t="s">
        <v>304</v>
      </c>
      <c r="N117" t="s">
        <v>305</v>
      </c>
      <c r="O117">
        <v>7999</v>
      </c>
      <c r="P117" t="s">
        <v>304</v>
      </c>
      <c r="Q117" t="s">
        <v>305</v>
      </c>
      <c r="R117" t="s">
        <v>490</v>
      </c>
      <c r="S117" s="46">
        <v>0</v>
      </c>
      <c r="U117" s="46">
        <v>5</v>
      </c>
      <c r="IF117">
        <v>7999</v>
      </c>
      <c r="IG117" t="s">
        <v>304</v>
      </c>
      <c r="IH117" t="s">
        <v>293</v>
      </c>
      <c r="IK117">
        <v>-2</v>
      </c>
      <c r="IL117" t="s">
        <v>279</v>
      </c>
      <c r="IM117" t="s">
        <v>280</v>
      </c>
      <c r="IN117" t="s">
        <v>666</v>
      </c>
      <c r="IP117" t="s">
        <v>675</v>
      </c>
    </row>
    <row r="118" spans="1:250" x14ac:dyDescent="0.25">
      <c r="A118">
        <v>35987</v>
      </c>
      <c r="B118">
        <v>-890804480</v>
      </c>
      <c r="C118">
        <v>1837</v>
      </c>
      <c r="D118" t="s">
        <v>273</v>
      </c>
      <c r="E118" t="s">
        <v>274</v>
      </c>
      <c r="F118">
        <v>7057</v>
      </c>
      <c r="G118" t="s">
        <v>291</v>
      </c>
      <c r="H118" t="s">
        <v>292</v>
      </c>
      <c r="I118">
        <v>427</v>
      </c>
      <c r="J118" t="s">
        <v>397</v>
      </c>
      <c r="K118" t="s">
        <v>398</v>
      </c>
      <c r="L118">
        <v>7999</v>
      </c>
      <c r="M118" t="s">
        <v>304</v>
      </c>
      <c r="N118" t="s">
        <v>305</v>
      </c>
      <c r="O118">
        <v>7999</v>
      </c>
      <c r="P118" t="s">
        <v>304</v>
      </c>
      <c r="Q118" t="s">
        <v>305</v>
      </c>
      <c r="R118" t="s">
        <v>490</v>
      </c>
      <c r="S118" s="46">
        <v>0</v>
      </c>
      <c r="U118" s="46">
        <v>5</v>
      </c>
      <c r="IF118">
        <v>7999</v>
      </c>
      <c r="IG118" t="s">
        <v>304</v>
      </c>
      <c r="IH118" t="s">
        <v>293</v>
      </c>
      <c r="IK118">
        <v>-2</v>
      </c>
      <c r="IL118" t="s">
        <v>279</v>
      </c>
      <c r="IM118" t="s">
        <v>280</v>
      </c>
      <c r="IN118" t="s">
        <v>666</v>
      </c>
      <c r="IP118" t="s">
        <v>675</v>
      </c>
    </row>
    <row r="119" spans="1:250" x14ac:dyDescent="0.25">
      <c r="A119">
        <v>35988</v>
      </c>
      <c r="B119">
        <v>-890804480</v>
      </c>
      <c r="C119">
        <v>1837</v>
      </c>
      <c r="D119" t="s">
        <v>273</v>
      </c>
      <c r="E119" t="s">
        <v>274</v>
      </c>
      <c r="F119">
        <v>7057</v>
      </c>
      <c r="G119" t="s">
        <v>291</v>
      </c>
      <c r="H119" t="s">
        <v>292</v>
      </c>
      <c r="I119">
        <v>424</v>
      </c>
      <c r="J119" t="s">
        <v>399</v>
      </c>
      <c r="K119" t="s">
        <v>400</v>
      </c>
      <c r="L119">
        <v>7999</v>
      </c>
      <c r="M119" t="s">
        <v>304</v>
      </c>
      <c r="N119" t="s">
        <v>305</v>
      </c>
      <c r="O119">
        <v>7999</v>
      </c>
      <c r="P119" t="s">
        <v>304</v>
      </c>
      <c r="Q119" t="s">
        <v>305</v>
      </c>
      <c r="R119" t="s">
        <v>490</v>
      </c>
      <c r="S119" s="46">
        <v>0</v>
      </c>
      <c r="U119" s="46">
        <v>5</v>
      </c>
      <c r="IF119">
        <v>7999</v>
      </c>
      <c r="IG119" t="s">
        <v>304</v>
      </c>
      <c r="IH119" t="s">
        <v>293</v>
      </c>
      <c r="IK119">
        <v>-2</v>
      </c>
      <c r="IL119" t="s">
        <v>279</v>
      </c>
      <c r="IM119" t="s">
        <v>280</v>
      </c>
      <c r="IN119" t="s">
        <v>666</v>
      </c>
      <c r="IP119" t="s">
        <v>675</v>
      </c>
    </row>
    <row r="120" spans="1:250" x14ac:dyDescent="0.25">
      <c r="A120">
        <v>35989</v>
      </c>
      <c r="B120">
        <v>-890804480</v>
      </c>
      <c r="C120">
        <v>1837</v>
      </c>
      <c r="D120" t="s">
        <v>273</v>
      </c>
      <c r="E120" t="s">
        <v>274</v>
      </c>
      <c r="F120">
        <v>7057</v>
      </c>
      <c r="G120" t="s">
        <v>291</v>
      </c>
      <c r="H120" t="s">
        <v>292</v>
      </c>
      <c r="I120">
        <v>422</v>
      </c>
      <c r="J120" t="s">
        <v>401</v>
      </c>
      <c r="K120" t="s">
        <v>402</v>
      </c>
      <c r="L120">
        <v>7999</v>
      </c>
      <c r="M120" t="s">
        <v>304</v>
      </c>
      <c r="N120" t="s">
        <v>305</v>
      </c>
      <c r="O120">
        <v>7999</v>
      </c>
      <c r="P120" t="s">
        <v>304</v>
      </c>
      <c r="Q120" t="s">
        <v>305</v>
      </c>
      <c r="R120" t="s">
        <v>490</v>
      </c>
      <c r="S120" s="46">
        <v>0</v>
      </c>
      <c r="U120" s="46">
        <v>5</v>
      </c>
      <c r="IF120">
        <v>7999</v>
      </c>
      <c r="IG120" t="s">
        <v>304</v>
      </c>
      <c r="IH120" t="s">
        <v>293</v>
      </c>
      <c r="IK120">
        <v>-2</v>
      </c>
      <c r="IL120" t="s">
        <v>279</v>
      </c>
      <c r="IM120" t="s">
        <v>280</v>
      </c>
      <c r="IN120" t="s">
        <v>666</v>
      </c>
      <c r="IP120" t="s">
        <v>675</v>
      </c>
    </row>
    <row r="121" spans="1:250" x14ac:dyDescent="0.25">
      <c r="A121">
        <v>35990</v>
      </c>
      <c r="B121">
        <v>-890804480</v>
      </c>
      <c r="C121">
        <v>1837</v>
      </c>
      <c r="D121" t="s">
        <v>273</v>
      </c>
      <c r="E121" t="s">
        <v>274</v>
      </c>
      <c r="F121">
        <v>7057</v>
      </c>
      <c r="G121" t="s">
        <v>291</v>
      </c>
      <c r="H121" t="s">
        <v>292</v>
      </c>
      <c r="I121">
        <v>420</v>
      </c>
      <c r="J121" t="s">
        <v>403</v>
      </c>
      <c r="K121" t="s">
        <v>404</v>
      </c>
      <c r="L121">
        <v>7999</v>
      </c>
      <c r="M121" t="s">
        <v>304</v>
      </c>
      <c r="N121" t="s">
        <v>305</v>
      </c>
      <c r="O121">
        <v>7999</v>
      </c>
      <c r="P121" t="s">
        <v>304</v>
      </c>
      <c r="Q121" t="s">
        <v>305</v>
      </c>
      <c r="R121" t="s">
        <v>490</v>
      </c>
      <c r="S121" s="46">
        <v>0</v>
      </c>
      <c r="U121" s="46">
        <v>5</v>
      </c>
      <c r="IF121">
        <v>7999</v>
      </c>
      <c r="IG121" t="s">
        <v>304</v>
      </c>
      <c r="IH121" t="s">
        <v>293</v>
      </c>
      <c r="IK121">
        <v>-2</v>
      </c>
      <c r="IL121" t="s">
        <v>279</v>
      </c>
      <c r="IM121" t="s">
        <v>280</v>
      </c>
      <c r="IN121" t="s">
        <v>666</v>
      </c>
      <c r="IP121" t="s">
        <v>675</v>
      </c>
    </row>
    <row r="122" spans="1:250" x14ac:dyDescent="0.25">
      <c r="A122">
        <v>35991</v>
      </c>
      <c r="B122">
        <v>-890804480</v>
      </c>
      <c r="C122">
        <v>1837</v>
      </c>
      <c r="D122" t="s">
        <v>273</v>
      </c>
      <c r="E122" t="s">
        <v>274</v>
      </c>
      <c r="F122">
        <v>7057</v>
      </c>
      <c r="G122" t="s">
        <v>291</v>
      </c>
      <c r="H122" t="s">
        <v>292</v>
      </c>
      <c r="I122">
        <v>411</v>
      </c>
      <c r="J122" t="s">
        <v>393</v>
      </c>
      <c r="K122" t="s">
        <v>394</v>
      </c>
      <c r="L122">
        <v>7999</v>
      </c>
      <c r="M122" t="s">
        <v>304</v>
      </c>
      <c r="N122" t="s">
        <v>305</v>
      </c>
      <c r="O122">
        <v>7999</v>
      </c>
      <c r="P122" t="s">
        <v>304</v>
      </c>
      <c r="Q122" t="s">
        <v>305</v>
      </c>
      <c r="R122" t="s">
        <v>490</v>
      </c>
      <c r="S122" s="46">
        <v>0</v>
      </c>
      <c r="U122" s="46">
        <v>5</v>
      </c>
      <c r="IF122">
        <v>7999</v>
      </c>
      <c r="IG122" t="s">
        <v>304</v>
      </c>
      <c r="IH122" t="s">
        <v>293</v>
      </c>
      <c r="IK122">
        <v>-2</v>
      </c>
      <c r="IL122" t="s">
        <v>279</v>
      </c>
      <c r="IM122" t="s">
        <v>280</v>
      </c>
      <c r="IN122" t="s">
        <v>666</v>
      </c>
      <c r="IP122" t="s">
        <v>675</v>
      </c>
    </row>
    <row r="123" spans="1:250" x14ac:dyDescent="0.25">
      <c r="A123">
        <v>35992</v>
      </c>
      <c r="B123">
        <v>-890804480</v>
      </c>
      <c r="C123">
        <v>1837</v>
      </c>
      <c r="D123" t="s">
        <v>273</v>
      </c>
      <c r="E123" t="s">
        <v>274</v>
      </c>
      <c r="F123">
        <v>5062</v>
      </c>
      <c r="G123" t="s">
        <v>295</v>
      </c>
      <c r="H123" t="s">
        <v>296</v>
      </c>
      <c r="I123">
        <v>437</v>
      </c>
      <c r="J123" t="s">
        <v>658</v>
      </c>
      <c r="K123" t="s">
        <v>659</v>
      </c>
      <c r="L123">
        <v>7999</v>
      </c>
      <c r="M123" t="s">
        <v>304</v>
      </c>
      <c r="N123" t="s">
        <v>305</v>
      </c>
      <c r="O123">
        <v>7999</v>
      </c>
      <c r="P123" t="s">
        <v>304</v>
      </c>
      <c r="Q123" t="s">
        <v>305</v>
      </c>
      <c r="R123" t="s">
        <v>490</v>
      </c>
      <c r="S123" s="46">
        <v>0</v>
      </c>
      <c r="U123" s="46">
        <v>5</v>
      </c>
      <c r="IF123">
        <v>7999</v>
      </c>
      <c r="IG123" t="s">
        <v>304</v>
      </c>
      <c r="IH123" t="s">
        <v>299</v>
      </c>
      <c r="IK123">
        <v>-2</v>
      </c>
      <c r="IL123" t="s">
        <v>279</v>
      </c>
      <c r="IM123" t="s">
        <v>280</v>
      </c>
      <c r="IN123" t="s">
        <v>669</v>
      </c>
      <c r="IP123" t="s">
        <v>674</v>
      </c>
    </row>
    <row r="124" spans="1:250" x14ac:dyDescent="0.25">
      <c r="A124">
        <v>35993</v>
      </c>
      <c r="B124">
        <v>-890804480</v>
      </c>
      <c r="C124">
        <v>1837</v>
      </c>
      <c r="D124" t="s">
        <v>273</v>
      </c>
      <c r="E124" t="s">
        <v>274</v>
      </c>
      <c r="F124">
        <v>5062</v>
      </c>
      <c r="G124" t="s">
        <v>295</v>
      </c>
      <c r="H124" t="s">
        <v>296</v>
      </c>
      <c r="I124">
        <v>436</v>
      </c>
      <c r="J124" t="s">
        <v>656</v>
      </c>
      <c r="K124" t="s">
        <v>657</v>
      </c>
      <c r="L124">
        <v>7999</v>
      </c>
      <c r="M124" t="s">
        <v>304</v>
      </c>
      <c r="N124" t="s">
        <v>305</v>
      </c>
      <c r="O124">
        <v>7999</v>
      </c>
      <c r="P124" t="s">
        <v>304</v>
      </c>
      <c r="Q124" t="s">
        <v>305</v>
      </c>
      <c r="R124" t="s">
        <v>490</v>
      </c>
      <c r="S124" s="46">
        <v>0</v>
      </c>
      <c r="U124" s="46">
        <v>5</v>
      </c>
      <c r="IF124">
        <v>7999</v>
      </c>
      <c r="IG124" t="s">
        <v>304</v>
      </c>
      <c r="IH124" t="s">
        <v>299</v>
      </c>
      <c r="IK124">
        <v>-2</v>
      </c>
      <c r="IL124" t="s">
        <v>279</v>
      </c>
      <c r="IM124" t="s">
        <v>280</v>
      </c>
      <c r="IN124" t="s">
        <v>669</v>
      </c>
      <c r="IP124" t="s">
        <v>674</v>
      </c>
    </row>
    <row r="125" spans="1:250" x14ac:dyDescent="0.25">
      <c r="A125">
        <v>35994</v>
      </c>
      <c r="B125">
        <v>-890804480</v>
      </c>
      <c r="C125">
        <v>1837</v>
      </c>
      <c r="D125" t="s">
        <v>273</v>
      </c>
      <c r="E125" t="s">
        <v>274</v>
      </c>
      <c r="F125">
        <v>5062</v>
      </c>
      <c r="G125" t="s">
        <v>295</v>
      </c>
      <c r="H125" t="s">
        <v>296</v>
      </c>
      <c r="I125">
        <v>435</v>
      </c>
      <c r="J125" t="s">
        <v>491</v>
      </c>
      <c r="K125" t="s">
        <v>492</v>
      </c>
      <c r="L125">
        <v>7999</v>
      </c>
      <c r="M125" t="s">
        <v>304</v>
      </c>
      <c r="N125" t="s">
        <v>305</v>
      </c>
      <c r="O125">
        <v>7999</v>
      </c>
      <c r="P125" t="s">
        <v>304</v>
      </c>
      <c r="Q125" t="s">
        <v>305</v>
      </c>
      <c r="R125" t="s">
        <v>490</v>
      </c>
      <c r="S125" s="46">
        <v>0</v>
      </c>
      <c r="U125" s="46">
        <v>5</v>
      </c>
      <c r="IF125">
        <v>7999</v>
      </c>
      <c r="IG125" t="s">
        <v>304</v>
      </c>
      <c r="IH125" t="s">
        <v>299</v>
      </c>
      <c r="IK125">
        <v>-2</v>
      </c>
      <c r="IL125" t="s">
        <v>279</v>
      </c>
      <c r="IM125" t="s">
        <v>280</v>
      </c>
      <c r="IN125" t="s">
        <v>669</v>
      </c>
      <c r="IP125" t="s">
        <v>674</v>
      </c>
    </row>
    <row r="126" spans="1:250" x14ac:dyDescent="0.25">
      <c r="A126">
        <v>35995</v>
      </c>
      <c r="B126">
        <v>-890804480</v>
      </c>
      <c r="C126">
        <v>1837</v>
      </c>
      <c r="D126" t="s">
        <v>273</v>
      </c>
      <c r="E126" t="s">
        <v>274</v>
      </c>
      <c r="F126">
        <v>5062</v>
      </c>
      <c r="G126" t="s">
        <v>295</v>
      </c>
      <c r="H126" t="s">
        <v>296</v>
      </c>
      <c r="I126">
        <v>431</v>
      </c>
      <c r="J126" t="s">
        <v>493</v>
      </c>
      <c r="K126" t="s">
        <v>494</v>
      </c>
      <c r="L126">
        <v>7999</v>
      </c>
      <c r="M126" t="s">
        <v>304</v>
      </c>
      <c r="N126" t="s">
        <v>305</v>
      </c>
      <c r="O126">
        <v>7999</v>
      </c>
      <c r="P126" t="s">
        <v>304</v>
      </c>
      <c r="Q126" t="s">
        <v>305</v>
      </c>
      <c r="R126" t="s">
        <v>490</v>
      </c>
      <c r="S126" s="46">
        <v>0</v>
      </c>
      <c r="U126" s="46">
        <v>5</v>
      </c>
      <c r="IF126">
        <v>7999</v>
      </c>
      <c r="IG126" t="s">
        <v>304</v>
      </c>
      <c r="IH126" t="s">
        <v>299</v>
      </c>
      <c r="IK126">
        <v>-2</v>
      </c>
      <c r="IL126" t="s">
        <v>279</v>
      </c>
      <c r="IM126" t="s">
        <v>280</v>
      </c>
      <c r="IN126" t="s">
        <v>669</v>
      </c>
      <c r="IP126" t="s">
        <v>674</v>
      </c>
    </row>
    <row r="127" spans="1:250" x14ac:dyDescent="0.25">
      <c r="A127">
        <v>35996</v>
      </c>
      <c r="B127">
        <v>-890804480</v>
      </c>
      <c r="C127">
        <v>1837</v>
      </c>
      <c r="D127" t="s">
        <v>273</v>
      </c>
      <c r="E127" t="s">
        <v>274</v>
      </c>
      <c r="F127">
        <v>1848</v>
      </c>
      <c r="G127" t="s">
        <v>286</v>
      </c>
      <c r="H127" t="s">
        <v>274</v>
      </c>
      <c r="I127">
        <v>424</v>
      </c>
      <c r="J127" t="s">
        <v>399</v>
      </c>
      <c r="K127" t="s">
        <v>400</v>
      </c>
      <c r="L127">
        <v>9036</v>
      </c>
      <c r="M127" t="s">
        <v>306</v>
      </c>
      <c r="N127" t="s">
        <v>21</v>
      </c>
      <c r="O127">
        <v>9036</v>
      </c>
      <c r="P127" t="s">
        <v>306</v>
      </c>
      <c r="Q127" t="s">
        <v>21</v>
      </c>
      <c r="R127" t="s">
        <v>490</v>
      </c>
      <c r="S127" s="46">
        <v>0</v>
      </c>
      <c r="U127" s="46">
        <v>5</v>
      </c>
      <c r="IF127">
        <v>9036</v>
      </c>
      <c r="IG127" t="s">
        <v>306</v>
      </c>
      <c r="IH127" t="s">
        <v>288</v>
      </c>
      <c r="IK127">
        <v>-2</v>
      </c>
      <c r="IL127" t="s">
        <v>279</v>
      </c>
      <c r="IM127" t="s">
        <v>280</v>
      </c>
      <c r="IN127" t="s">
        <v>654</v>
      </c>
      <c r="IP127" t="s">
        <v>676</v>
      </c>
    </row>
    <row r="128" spans="1:250" x14ac:dyDescent="0.25">
      <c r="A128">
        <v>35997</v>
      </c>
      <c r="B128">
        <v>-890804480</v>
      </c>
      <c r="C128">
        <v>1837</v>
      </c>
      <c r="D128" t="s">
        <v>273</v>
      </c>
      <c r="E128" t="s">
        <v>274</v>
      </c>
      <c r="F128">
        <v>1848</v>
      </c>
      <c r="G128" t="s">
        <v>286</v>
      </c>
      <c r="H128" t="s">
        <v>274</v>
      </c>
      <c r="I128">
        <v>422</v>
      </c>
      <c r="J128" t="s">
        <v>401</v>
      </c>
      <c r="K128" t="s">
        <v>402</v>
      </c>
      <c r="L128">
        <v>9036</v>
      </c>
      <c r="M128" t="s">
        <v>306</v>
      </c>
      <c r="N128" t="s">
        <v>21</v>
      </c>
      <c r="O128">
        <v>9036</v>
      </c>
      <c r="P128" t="s">
        <v>306</v>
      </c>
      <c r="Q128" t="s">
        <v>21</v>
      </c>
      <c r="R128" t="s">
        <v>490</v>
      </c>
      <c r="S128" s="46">
        <v>0</v>
      </c>
      <c r="U128" s="46">
        <v>5</v>
      </c>
      <c r="IF128">
        <v>9036</v>
      </c>
      <c r="IG128" t="s">
        <v>306</v>
      </c>
      <c r="IH128" t="s">
        <v>288</v>
      </c>
      <c r="IK128">
        <v>-2</v>
      </c>
      <c r="IL128" t="s">
        <v>279</v>
      </c>
      <c r="IM128" t="s">
        <v>280</v>
      </c>
      <c r="IN128" t="s">
        <v>654</v>
      </c>
      <c r="IP128" t="s">
        <v>676</v>
      </c>
    </row>
    <row r="129" spans="1:250" x14ac:dyDescent="0.25">
      <c r="A129">
        <v>35998</v>
      </c>
      <c r="B129">
        <v>-890804480</v>
      </c>
      <c r="C129">
        <v>1837</v>
      </c>
      <c r="D129" t="s">
        <v>273</v>
      </c>
      <c r="E129" t="s">
        <v>274</v>
      </c>
      <c r="F129">
        <v>1848</v>
      </c>
      <c r="G129" t="s">
        <v>286</v>
      </c>
      <c r="H129" t="s">
        <v>274</v>
      </c>
      <c r="I129">
        <v>420</v>
      </c>
      <c r="J129" t="s">
        <v>403</v>
      </c>
      <c r="K129" t="s">
        <v>404</v>
      </c>
      <c r="L129">
        <v>9036</v>
      </c>
      <c r="M129" t="s">
        <v>306</v>
      </c>
      <c r="N129" t="s">
        <v>21</v>
      </c>
      <c r="O129">
        <v>9036</v>
      </c>
      <c r="P129" t="s">
        <v>306</v>
      </c>
      <c r="Q129" t="s">
        <v>21</v>
      </c>
      <c r="R129" t="s">
        <v>490</v>
      </c>
      <c r="S129" s="46">
        <v>0</v>
      </c>
      <c r="U129" s="46">
        <v>5</v>
      </c>
      <c r="IF129">
        <v>9036</v>
      </c>
      <c r="IG129" t="s">
        <v>306</v>
      </c>
      <c r="IH129" t="s">
        <v>288</v>
      </c>
      <c r="IK129">
        <v>-2</v>
      </c>
      <c r="IL129" t="s">
        <v>279</v>
      </c>
      <c r="IM129" t="s">
        <v>280</v>
      </c>
      <c r="IN129" t="s">
        <v>654</v>
      </c>
      <c r="IP129" t="s">
        <v>676</v>
      </c>
    </row>
    <row r="130" spans="1:250" x14ac:dyDescent="0.25">
      <c r="A130">
        <v>35999</v>
      </c>
      <c r="B130">
        <v>-890804480</v>
      </c>
      <c r="C130">
        <v>1837</v>
      </c>
      <c r="D130" t="s">
        <v>273</v>
      </c>
      <c r="E130" t="s">
        <v>274</v>
      </c>
      <c r="F130">
        <v>1848</v>
      </c>
      <c r="G130" t="s">
        <v>286</v>
      </c>
      <c r="H130" t="s">
        <v>274</v>
      </c>
      <c r="I130">
        <v>411</v>
      </c>
      <c r="J130" t="s">
        <v>393</v>
      </c>
      <c r="K130" t="s">
        <v>394</v>
      </c>
      <c r="L130">
        <v>9036</v>
      </c>
      <c r="M130" t="s">
        <v>306</v>
      </c>
      <c r="N130" t="s">
        <v>21</v>
      </c>
      <c r="O130">
        <v>9036</v>
      </c>
      <c r="P130" t="s">
        <v>306</v>
      </c>
      <c r="Q130" t="s">
        <v>21</v>
      </c>
      <c r="R130" t="s">
        <v>490</v>
      </c>
      <c r="S130" s="46">
        <v>0</v>
      </c>
      <c r="U130" s="46">
        <v>5</v>
      </c>
      <c r="IF130">
        <v>9036</v>
      </c>
      <c r="IG130" t="s">
        <v>306</v>
      </c>
      <c r="IH130" t="s">
        <v>288</v>
      </c>
      <c r="IK130">
        <v>-2</v>
      </c>
      <c r="IL130" t="s">
        <v>279</v>
      </c>
      <c r="IM130" t="s">
        <v>280</v>
      </c>
      <c r="IN130" t="s">
        <v>654</v>
      </c>
      <c r="IP130" t="s">
        <v>676</v>
      </c>
    </row>
    <row r="131" spans="1:250" x14ac:dyDescent="0.25">
      <c r="A131">
        <v>36000</v>
      </c>
      <c r="B131">
        <v>-890804480</v>
      </c>
      <c r="C131">
        <v>1837</v>
      </c>
      <c r="D131" t="s">
        <v>273</v>
      </c>
      <c r="E131" t="s">
        <v>274</v>
      </c>
      <c r="F131">
        <v>1848</v>
      </c>
      <c r="G131" t="s">
        <v>286</v>
      </c>
      <c r="H131" t="s">
        <v>274</v>
      </c>
      <c r="I131">
        <v>437</v>
      </c>
      <c r="J131" t="s">
        <v>658</v>
      </c>
      <c r="K131" t="s">
        <v>659</v>
      </c>
      <c r="L131">
        <v>9036</v>
      </c>
      <c r="M131" t="s">
        <v>306</v>
      </c>
      <c r="N131" t="s">
        <v>21</v>
      </c>
      <c r="O131">
        <v>9036</v>
      </c>
      <c r="P131" t="s">
        <v>306</v>
      </c>
      <c r="Q131" t="s">
        <v>21</v>
      </c>
      <c r="R131" t="s">
        <v>490</v>
      </c>
      <c r="S131" s="46">
        <v>0</v>
      </c>
      <c r="U131" s="46">
        <v>5</v>
      </c>
      <c r="IF131">
        <v>9036</v>
      </c>
      <c r="IG131" t="s">
        <v>306</v>
      </c>
      <c r="IH131" t="s">
        <v>288</v>
      </c>
      <c r="IK131">
        <v>-2</v>
      </c>
      <c r="IL131" t="s">
        <v>279</v>
      </c>
      <c r="IM131" t="s">
        <v>280</v>
      </c>
      <c r="IN131" t="s">
        <v>654</v>
      </c>
      <c r="IP131" t="s">
        <v>676</v>
      </c>
    </row>
    <row r="132" spans="1:250" x14ac:dyDescent="0.25">
      <c r="A132">
        <v>36001</v>
      </c>
      <c r="B132">
        <v>-890804480</v>
      </c>
      <c r="C132">
        <v>1837</v>
      </c>
      <c r="D132" t="s">
        <v>273</v>
      </c>
      <c r="E132" t="s">
        <v>274</v>
      </c>
      <c r="F132">
        <v>1848</v>
      </c>
      <c r="G132" t="s">
        <v>286</v>
      </c>
      <c r="H132" t="s">
        <v>274</v>
      </c>
      <c r="I132">
        <v>436</v>
      </c>
      <c r="J132" t="s">
        <v>656</v>
      </c>
      <c r="K132" t="s">
        <v>657</v>
      </c>
      <c r="L132">
        <v>9036</v>
      </c>
      <c r="M132" t="s">
        <v>306</v>
      </c>
      <c r="N132" t="s">
        <v>21</v>
      </c>
      <c r="O132">
        <v>9036</v>
      </c>
      <c r="P132" t="s">
        <v>306</v>
      </c>
      <c r="Q132" t="s">
        <v>21</v>
      </c>
      <c r="R132" t="s">
        <v>490</v>
      </c>
      <c r="S132" s="46">
        <v>0</v>
      </c>
      <c r="U132" s="46">
        <v>5</v>
      </c>
      <c r="IF132">
        <v>9036</v>
      </c>
      <c r="IG132" t="s">
        <v>306</v>
      </c>
      <c r="IH132" t="s">
        <v>288</v>
      </c>
      <c r="IK132">
        <v>-2</v>
      </c>
      <c r="IL132" t="s">
        <v>279</v>
      </c>
      <c r="IM132" t="s">
        <v>280</v>
      </c>
      <c r="IN132" t="s">
        <v>654</v>
      </c>
      <c r="IP132" t="s">
        <v>676</v>
      </c>
    </row>
    <row r="133" spans="1:250" x14ac:dyDescent="0.25">
      <c r="A133">
        <v>36002</v>
      </c>
      <c r="B133">
        <v>-890804480</v>
      </c>
      <c r="C133">
        <v>1837</v>
      </c>
      <c r="D133" t="s">
        <v>273</v>
      </c>
      <c r="E133" t="s">
        <v>274</v>
      </c>
      <c r="F133">
        <v>1848</v>
      </c>
      <c r="G133" t="s">
        <v>286</v>
      </c>
      <c r="H133" t="s">
        <v>274</v>
      </c>
      <c r="I133">
        <v>435</v>
      </c>
      <c r="J133" t="s">
        <v>491</v>
      </c>
      <c r="K133" t="s">
        <v>492</v>
      </c>
      <c r="L133">
        <v>9036</v>
      </c>
      <c r="M133" t="s">
        <v>306</v>
      </c>
      <c r="N133" t="s">
        <v>21</v>
      </c>
      <c r="O133">
        <v>9036</v>
      </c>
      <c r="P133" t="s">
        <v>306</v>
      </c>
      <c r="Q133" t="s">
        <v>21</v>
      </c>
      <c r="R133" t="s">
        <v>490</v>
      </c>
      <c r="S133" s="46">
        <v>0</v>
      </c>
      <c r="U133" s="46">
        <v>5</v>
      </c>
      <c r="IF133">
        <v>9036</v>
      </c>
      <c r="IG133" t="s">
        <v>306</v>
      </c>
      <c r="IH133" t="s">
        <v>288</v>
      </c>
      <c r="IK133">
        <v>-2</v>
      </c>
      <c r="IL133" t="s">
        <v>279</v>
      </c>
      <c r="IM133" t="s">
        <v>280</v>
      </c>
      <c r="IN133" t="s">
        <v>654</v>
      </c>
      <c r="IP133" t="s">
        <v>676</v>
      </c>
    </row>
    <row r="134" spans="1:250" x14ac:dyDescent="0.25">
      <c r="A134">
        <v>36003</v>
      </c>
      <c r="B134">
        <v>-890804480</v>
      </c>
      <c r="C134">
        <v>1837</v>
      </c>
      <c r="D134" t="s">
        <v>273</v>
      </c>
      <c r="E134" t="s">
        <v>274</v>
      </c>
      <c r="F134">
        <v>1848</v>
      </c>
      <c r="G134" t="s">
        <v>286</v>
      </c>
      <c r="H134" t="s">
        <v>274</v>
      </c>
      <c r="I134">
        <v>431</v>
      </c>
      <c r="J134" t="s">
        <v>493</v>
      </c>
      <c r="K134" t="s">
        <v>494</v>
      </c>
      <c r="L134">
        <v>9036</v>
      </c>
      <c r="M134" t="s">
        <v>306</v>
      </c>
      <c r="N134" t="s">
        <v>21</v>
      </c>
      <c r="O134">
        <v>9036</v>
      </c>
      <c r="P134" t="s">
        <v>306</v>
      </c>
      <c r="Q134" t="s">
        <v>21</v>
      </c>
      <c r="R134" t="s">
        <v>490</v>
      </c>
      <c r="S134" s="46">
        <v>0</v>
      </c>
      <c r="U134" s="46">
        <v>5</v>
      </c>
      <c r="IF134">
        <v>9036</v>
      </c>
      <c r="IG134" t="s">
        <v>306</v>
      </c>
      <c r="IH134" t="s">
        <v>288</v>
      </c>
      <c r="IK134">
        <v>-2</v>
      </c>
      <c r="IL134" t="s">
        <v>279</v>
      </c>
      <c r="IM134" t="s">
        <v>280</v>
      </c>
      <c r="IN134" t="s">
        <v>654</v>
      </c>
      <c r="IP134" t="s">
        <v>676</v>
      </c>
    </row>
    <row r="135" spans="1:250" x14ac:dyDescent="0.25">
      <c r="A135">
        <v>36004</v>
      </c>
      <c r="B135">
        <v>-890804480</v>
      </c>
      <c r="C135">
        <v>1837</v>
      </c>
      <c r="D135" t="s">
        <v>273</v>
      </c>
      <c r="E135" t="s">
        <v>274</v>
      </c>
      <c r="F135">
        <v>1848</v>
      </c>
      <c r="G135" t="s">
        <v>286</v>
      </c>
      <c r="H135" t="s">
        <v>274</v>
      </c>
      <c r="I135">
        <v>429</v>
      </c>
      <c r="J135" t="s">
        <v>395</v>
      </c>
      <c r="K135" t="s">
        <v>396</v>
      </c>
      <c r="L135">
        <v>9036</v>
      </c>
      <c r="M135" t="s">
        <v>306</v>
      </c>
      <c r="N135" t="s">
        <v>21</v>
      </c>
      <c r="O135">
        <v>9036</v>
      </c>
      <c r="P135" t="s">
        <v>306</v>
      </c>
      <c r="Q135" t="s">
        <v>21</v>
      </c>
      <c r="R135" t="s">
        <v>490</v>
      </c>
      <c r="S135" s="46">
        <v>0</v>
      </c>
      <c r="U135" s="46">
        <v>5</v>
      </c>
      <c r="IF135">
        <v>9036</v>
      </c>
      <c r="IG135" t="s">
        <v>306</v>
      </c>
      <c r="IH135" t="s">
        <v>288</v>
      </c>
      <c r="IK135">
        <v>-2</v>
      </c>
      <c r="IL135" t="s">
        <v>279</v>
      </c>
      <c r="IM135" t="s">
        <v>280</v>
      </c>
      <c r="IN135" t="s">
        <v>654</v>
      </c>
      <c r="IP135" t="s">
        <v>676</v>
      </c>
    </row>
    <row r="136" spans="1:250" x14ac:dyDescent="0.25">
      <c r="A136">
        <v>36005</v>
      </c>
      <c r="B136">
        <v>-890804480</v>
      </c>
      <c r="C136">
        <v>1837</v>
      </c>
      <c r="D136" t="s">
        <v>273</v>
      </c>
      <c r="E136" t="s">
        <v>274</v>
      </c>
      <c r="F136">
        <v>1848</v>
      </c>
      <c r="G136" t="s">
        <v>286</v>
      </c>
      <c r="H136" t="s">
        <v>274</v>
      </c>
      <c r="I136">
        <v>427</v>
      </c>
      <c r="J136" t="s">
        <v>397</v>
      </c>
      <c r="K136" t="s">
        <v>398</v>
      </c>
      <c r="L136">
        <v>9036</v>
      </c>
      <c r="M136" t="s">
        <v>306</v>
      </c>
      <c r="N136" t="s">
        <v>21</v>
      </c>
      <c r="O136">
        <v>9036</v>
      </c>
      <c r="P136" t="s">
        <v>306</v>
      </c>
      <c r="Q136" t="s">
        <v>21</v>
      </c>
      <c r="R136" t="s">
        <v>490</v>
      </c>
      <c r="S136" s="46">
        <v>0</v>
      </c>
      <c r="U136" s="46">
        <v>5</v>
      </c>
      <c r="IF136">
        <v>9036</v>
      </c>
      <c r="IG136" t="s">
        <v>306</v>
      </c>
      <c r="IH136" t="s">
        <v>288</v>
      </c>
      <c r="IK136">
        <v>-2</v>
      </c>
      <c r="IL136" t="s">
        <v>279</v>
      </c>
      <c r="IM136" t="s">
        <v>280</v>
      </c>
      <c r="IN136" t="s">
        <v>654</v>
      </c>
      <c r="IP136" t="s">
        <v>676</v>
      </c>
    </row>
    <row r="137" spans="1:250" x14ac:dyDescent="0.25">
      <c r="A137">
        <v>36006</v>
      </c>
      <c r="B137">
        <v>-890804480</v>
      </c>
      <c r="C137">
        <v>1837</v>
      </c>
      <c r="D137" t="s">
        <v>273</v>
      </c>
      <c r="E137" t="s">
        <v>274</v>
      </c>
      <c r="F137">
        <v>9695</v>
      </c>
      <c r="G137" t="s">
        <v>281</v>
      </c>
      <c r="H137" t="s">
        <v>282</v>
      </c>
      <c r="I137">
        <v>429</v>
      </c>
      <c r="J137" t="s">
        <v>395</v>
      </c>
      <c r="K137" t="s">
        <v>396</v>
      </c>
      <c r="L137">
        <v>10360</v>
      </c>
      <c r="M137" t="s">
        <v>307</v>
      </c>
      <c r="N137" t="s">
        <v>308</v>
      </c>
      <c r="O137">
        <v>10360</v>
      </c>
      <c r="P137" t="s">
        <v>307</v>
      </c>
      <c r="Q137" t="s">
        <v>308</v>
      </c>
      <c r="R137" t="s">
        <v>490</v>
      </c>
      <c r="S137" s="46">
        <v>0</v>
      </c>
      <c r="U137" s="46">
        <v>5</v>
      </c>
      <c r="IF137">
        <v>10360</v>
      </c>
      <c r="IG137" t="s">
        <v>307</v>
      </c>
      <c r="IH137" t="s">
        <v>285</v>
      </c>
      <c r="IK137">
        <v>-2</v>
      </c>
      <c r="IL137" t="s">
        <v>279</v>
      </c>
      <c r="IM137" t="s">
        <v>280</v>
      </c>
      <c r="IN137" t="s">
        <v>661</v>
      </c>
      <c r="IP137" t="s">
        <v>677</v>
      </c>
    </row>
    <row r="138" spans="1:250" x14ac:dyDescent="0.25">
      <c r="A138">
        <v>36007</v>
      </c>
      <c r="B138">
        <v>-890804480</v>
      </c>
      <c r="C138">
        <v>1837</v>
      </c>
      <c r="D138" t="s">
        <v>273</v>
      </c>
      <c r="E138" t="s">
        <v>274</v>
      </c>
      <c r="F138">
        <v>9695</v>
      </c>
      <c r="G138" t="s">
        <v>281</v>
      </c>
      <c r="H138" t="s">
        <v>282</v>
      </c>
      <c r="I138">
        <v>427</v>
      </c>
      <c r="J138" t="s">
        <v>397</v>
      </c>
      <c r="K138" t="s">
        <v>398</v>
      </c>
      <c r="L138">
        <v>10360</v>
      </c>
      <c r="M138" t="s">
        <v>307</v>
      </c>
      <c r="N138" t="s">
        <v>308</v>
      </c>
      <c r="O138">
        <v>10360</v>
      </c>
      <c r="P138" t="s">
        <v>307</v>
      </c>
      <c r="Q138" t="s">
        <v>308</v>
      </c>
      <c r="R138" t="s">
        <v>490</v>
      </c>
      <c r="S138" s="46">
        <v>0</v>
      </c>
      <c r="U138" s="46">
        <v>5</v>
      </c>
      <c r="IF138">
        <v>10360</v>
      </c>
      <c r="IG138" t="s">
        <v>307</v>
      </c>
      <c r="IH138" t="s">
        <v>285</v>
      </c>
      <c r="IK138">
        <v>-2</v>
      </c>
      <c r="IL138" t="s">
        <v>279</v>
      </c>
      <c r="IM138" t="s">
        <v>280</v>
      </c>
      <c r="IN138" t="s">
        <v>661</v>
      </c>
      <c r="IP138" t="s">
        <v>677</v>
      </c>
    </row>
    <row r="139" spans="1:250" x14ac:dyDescent="0.25">
      <c r="A139">
        <v>36008</v>
      </c>
      <c r="B139">
        <v>-890804480</v>
      </c>
      <c r="C139">
        <v>1837</v>
      </c>
      <c r="D139" t="s">
        <v>273</v>
      </c>
      <c r="E139" t="s">
        <v>274</v>
      </c>
      <c r="F139">
        <v>9695</v>
      </c>
      <c r="G139" t="s">
        <v>281</v>
      </c>
      <c r="H139" t="s">
        <v>282</v>
      </c>
      <c r="I139">
        <v>424</v>
      </c>
      <c r="J139" t="s">
        <v>399</v>
      </c>
      <c r="K139" t="s">
        <v>400</v>
      </c>
      <c r="L139">
        <v>10360</v>
      </c>
      <c r="M139" t="s">
        <v>307</v>
      </c>
      <c r="N139" t="s">
        <v>308</v>
      </c>
      <c r="O139">
        <v>10360</v>
      </c>
      <c r="P139" t="s">
        <v>307</v>
      </c>
      <c r="Q139" t="s">
        <v>308</v>
      </c>
      <c r="R139" t="s">
        <v>490</v>
      </c>
      <c r="S139" s="46">
        <v>0</v>
      </c>
      <c r="U139" s="46">
        <v>5</v>
      </c>
      <c r="IF139">
        <v>10360</v>
      </c>
      <c r="IG139" t="s">
        <v>307</v>
      </c>
      <c r="IH139" t="s">
        <v>285</v>
      </c>
      <c r="IK139">
        <v>-2</v>
      </c>
      <c r="IL139" t="s">
        <v>279</v>
      </c>
      <c r="IM139" t="s">
        <v>280</v>
      </c>
      <c r="IN139" t="s">
        <v>661</v>
      </c>
      <c r="IP139" t="s">
        <v>677</v>
      </c>
    </row>
    <row r="140" spans="1:250" x14ac:dyDescent="0.25">
      <c r="A140">
        <v>36009</v>
      </c>
      <c r="B140">
        <v>-890804480</v>
      </c>
      <c r="C140">
        <v>1837</v>
      </c>
      <c r="D140" t="s">
        <v>273</v>
      </c>
      <c r="E140" t="s">
        <v>274</v>
      </c>
      <c r="F140">
        <v>9695</v>
      </c>
      <c r="G140" t="s">
        <v>281</v>
      </c>
      <c r="H140" t="s">
        <v>282</v>
      </c>
      <c r="I140">
        <v>422</v>
      </c>
      <c r="J140" t="s">
        <v>401</v>
      </c>
      <c r="K140" t="s">
        <v>402</v>
      </c>
      <c r="L140">
        <v>10360</v>
      </c>
      <c r="M140" t="s">
        <v>307</v>
      </c>
      <c r="N140" t="s">
        <v>308</v>
      </c>
      <c r="O140">
        <v>10360</v>
      </c>
      <c r="P140" t="s">
        <v>307</v>
      </c>
      <c r="Q140" t="s">
        <v>308</v>
      </c>
      <c r="R140" t="s">
        <v>490</v>
      </c>
      <c r="S140" s="46">
        <v>0</v>
      </c>
      <c r="U140" s="46">
        <v>5</v>
      </c>
      <c r="IF140">
        <v>10360</v>
      </c>
      <c r="IG140" t="s">
        <v>307</v>
      </c>
      <c r="IH140" t="s">
        <v>285</v>
      </c>
      <c r="IK140">
        <v>-2</v>
      </c>
      <c r="IL140" t="s">
        <v>279</v>
      </c>
      <c r="IM140" t="s">
        <v>280</v>
      </c>
      <c r="IN140" t="s">
        <v>661</v>
      </c>
      <c r="IP140" t="s">
        <v>677</v>
      </c>
    </row>
    <row r="141" spans="1:250" x14ac:dyDescent="0.25">
      <c r="A141">
        <v>36010</v>
      </c>
      <c r="B141">
        <v>-890804480</v>
      </c>
      <c r="C141">
        <v>1837</v>
      </c>
      <c r="D141" t="s">
        <v>273</v>
      </c>
      <c r="E141" t="s">
        <v>274</v>
      </c>
      <c r="F141">
        <v>9695</v>
      </c>
      <c r="G141" t="s">
        <v>281</v>
      </c>
      <c r="H141" t="s">
        <v>282</v>
      </c>
      <c r="I141">
        <v>420</v>
      </c>
      <c r="J141" t="s">
        <v>403</v>
      </c>
      <c r="K141" t="s">
        <v>404</v>
      </c>
      <c r="L141">
        <v>10360</v>
      </c>
      <c r="M141" t="s">
        <v>307</v>
      </c>
      <c r="N141" t="s">
        <v>308</v>
      </c>
      <c r="O141">
        <v>10360</v>
      </c>
      <c r="P141" t="s">
        <v>307</v>
      </c>
      <c r="Q141" t="s">
        <v>308</v>
      </c>
      <c r="R141" t="s">
        <v>490</v>
      </c>
      <c r="S141" s="46">
        <v>0</v>
      </c>
      <c r="U141" s="46">
        <v>5</v>
      </c>
      <c r="IF141">
        <v>10360</v>
      </c>
      <c r="IG141" t="s">
        <v>307</v>
      </c>
      <c r="IH141" t="s">
        <v>285</v>
      </c>
      <c r="IK141">
        <v>-2</v>
      </c>
      <c r="IL141" t="s">
        <v>279</v>
      </c>
      <c r="IM141" t="s">
        <v>280</v>
      </c>
      <c r="IN141" t="s">
        <v>661</v>
      </c>
      <c r="IP141" t="s">
        <v>677</v>
      </c>
    </row>
    <row r="142" spans="1:250" x14ac:dyDescent="0.25">
      <c r="A142">
        <v>36011</v>
      </c>
      <c r="B142">
        <v>-890804480</v>
      </c>
      <c r="C142">
        <v>1837</v>
      </c>
      <c r="D142" t="s">
        <v>273</v>
      </c>
      <c r="E142" t="s">
        <v>274</v>
      </c>
      <c r="F142">
        <v>9695</v>
      </c>
      <c r="G142" t="s">
        <v>281</v>
      </c>
      <c r="H142" t="s">
        <v>282</v>
      </c>
      <c r="I142">
        <v>411</v>
      </c>
      <c r="J142" t="s">
        <v>393</v>
      </c>
      <c r="K142" t="s">
        <v>394</v>
      </c>
      <c r="L142">
        <v>10360</v>
      </c>
      <c r="M142" t="s">
        <v>307</v>
      </c>
      <c r="N142" t="s">
        <v>308</v>
      </c>
      <c r="O142">
        <v>10360</v>
      </c>
      <c r="P142" t="s">
        <v>307</v>
      </c>
      <c r="Q142" t="s">
        <v>308</v>
      </c>
      <c r="R142" t="s">
        <v>490</v>
      </c>
      <c r="S142" s="46">
        <v>0</v>
      </c>
      <c r="U142" s="46">
        <v>5</v>
      </c>
      <c r="IF142">
        <v>10360</v>
      </c>
      <c r="IG142" t="s">
        <v>307</v>
      </c>
      <c r="IH142" t="s">
        <v>285</v>
      </c>
      <c r="IK142">
        <v>-2</v>
      </c>
      <c r="IL142" t="s">
        <v>279</v>
      </c>
      <c r="IM142" t="s">
        <v>280</v>
      </c>
      <c r="IN142" t="s">
        <v>661</v>
      </c>
      <c r="IP142" t="s">
        <v>677</v>
      </c>
    </row>
    <row r="143" spans="1:250" x14ac:dyDescent="0.25">
      <c r="A143">
        <v>36012</v>
      </c>
      <c r="B143">
        <v>-890804480</v>
      </c>
      <c r="C143">
        <v>1837</v>
      </c>
      <c r="D143" t="s">
        <v>273</v>
      </c>
      <c r="E143" t="s">
        <v>274</v>
      </c>
      <c r="F143">
        <v>9695</v>
      </c>
      <c r="G143" t="s">
        <v>281</v>
      </c>
      <c r="H143" t="s">
        <v>282</v>
      </c>
      <c r="I143">
        <v>437</v>
      </c>
      <c r="J143" t="s">
        <v>658</v>
      </c>
      <c r="K143" t="s">
        <v>659</v>
      </c>
      <c r="L143">
        <v>10360</v>
      </c>
      <c r="M143" t="s">
        <v>307</v>
      </c>
      <c r="N143" t="s">
        <v>308</v>
      </c>
      <c r="O143">
        <v>10360</v>
      </c>
      <c r="P143" t="s">
        <v>307</v>
      </c>
      <c r="Q143" t="s">
        <v>308</v>
      </c>
      <c r="R143" t="s">
        <v>490</v>
      </c>
      <c r="S143" s="46">
        <v>0</v>
      </c>
      <c r="U143" s="46">
        <v>5</v>
      </c>
      <c r="IF143">
        <v>10360</v>
      </c>
      <c r="IG143" t="s">
        <v>307</v>
      </c>
      <c r="IH143" t="s">
        <v>285</v>
      </c>
      <c r="IK143">
        <v>-2</v>
      </c>
      <c r="IL143" t="s">
        <v>279</v>
      </c>
      <c r="IM143" t="s">
        <v>280</v>
      </c>
      <c r="IN143" t="s">
        <v>661</v>
      </c>
      <c r="IP143" t="s">
        <v>677</v>
      </c>
    </row>
    <row r="144" spans="1:250" x14ac:dyDescent="0.25">
      <c r="A144">
        <v>36013</v>
      </c>
      <c r="B144">
        <v>-890804480</v>
      </c>
      <c r="C144">
        <v>1837</v>
      </c>
      <c r="D144" t="s">
        <v>273</v>
      </c>
      <c r="E144" t="s">
        <v>274</v>
      </c>
      <c r="F144">
        <v>9695</v>
      </c>
      <c r="G144" t="s">
        <v>281</v>
      </c>
      <c r="H144" t="s">
        <v>282</v>
      </c>
      <c r="I144">
        <v>436</v>
      </c>
      <c r="J144" t="s">
        <v>656</v>
      </c>
      <c r="K144" t="s">
        <v>657</v>
      </c>
      <c r="L144">
        <v>10360</v>
      </c>
      <c r="M144" t="s">
        <v>307</v>
      </c>
      <c r="N144" t="s">
        <v>308</v>
      </c>
      <c r="O144">
        <v>10360</v>
      </c>
      <c r="P144" t="s">
        <v>307</v>
      </c>
      <c r="Q144" t="s">
        <v>308</v>
      </c>
      <c r="R144" t="s">
        <v>490</v>
      </c>
      <c r="S144" s="46">
        <v>0</v>
      </c>
      <c r="U144" s="46">
        <v>5</v>
      </c>
      <c r="IF144">
        <v>10360</v>
      </c>
      <c r="IG144" t="s">
        <v>307</v>
      </c>
      <c r="IH144" t="s">
        <v>285</v>
      </c>
      <c r="IK144">
        <v>-2</v>
      </c>
      <c r="IL144" t="s">
        <v>279</v>
      </c>
      <c r="IM144" t="s">
        <v>280</v>
      </c>
      <c r="IN144" t="s">
        <v>661</v>
      </c>
      <c r="IP144" t="s">
        <v>677</v>
      </c>
    </row>
    <row r="145" spans="1:250" x14ac:dyDescent="0.25">
      <c r="A145">
        <v>36014</v>
      </c>
      <c r="B145">
        <v>-890804480</v>
      </c>
      <c r="C145">
        <v>1837</v>
      </c>
      <c r="D145" t="s">
        <v>273</v>
      </c>
      <c r="E145" t="s">
        <v>274</v>
      </c>
      <c r="F145">
        <v>9695</v>
      </c>
      <c r="G145" t="s">
        <v>281</v>
      </c>
      <c r="H145" t="s">
        <v>282</v>
      </c>
      <c r="I145">
        <v>435</v>
      </c>
      <c r="J145" t="s">
        <v>491</v>
      </c>
      <c r="K145" t="s">
        <v>492</v>
      </c>
      <c r="L145">
        <v>10360</v>
      </c>
      <c r="M145" t="s">
        <v>307</v>
      </c>
      <c r="N145" t="s">
        <v>308</v>
      </c>
      <c r="O145">
        <v>10360</v>
      </c>
      <c r="P145" t="s">
        <v>307</v>
      </c>
      <c r="Q145" t="s">
        <v>308</v>
      </c>
      <c r="R145" t="s">
        <v>490</v>
      </c>
      <c r="S145" s="46">
        <v>0</v>
      </c>
      <c r="U145" s="46">
        <v>5</v>
      </c>
      <c r="IF145">
        <v>10360</v>
      </c>
      <c r="IG145" t="s">
        <v>307</v>
      </c>
      <c r="IH145" t="s">
        <v>285</v>
      </c>
      <c r="IK145">
        <v>-2</v>
      </c>
      <c r="IL145" t="s">
        <v>279</v>
      </c>
      <c r="IM145" t="s">
        <v>280</v>
      </c>
      <c r="IN145" t="s">
        <v>661</v>
      </c>
      <c r="IP145" t="s">
        <v>677</v>
      </c>
    </row>
    <row r="146" spans="1:250" x14ac:dyDescent="0.25">
      <c r="A146">
        <v>36015</v>
      </c>
      <c r="B146">
        <v>-890804480</v>
      </c>
      <c r="C146">
        <v>1837</v>
      </c>
      <c r="D146" t="s">
        <v>273</v>
      </c>
      <c r="E146" t="s">
        <v>274</v>
      </c>
      <c r="F146">
        <v>9695</v>
      </c>
      <c r="G146" t="s">
        <v>281</v>
      </c>
      <c r="H146" t="s">
        <v>282</v>
      </c>
      <c r="I146">
        <v>431</v>
      </c>
      <c r="J146" t="s">
        <v>493</v>
      </c>
      <c r="K146" t="s">
        <v>494</v>
      </c>
      <c r="L146">
        <v>10360</v>
      </c>
      <c r="M146" t="s">
        <v>307</v>
      </c>
      <c r="N146" t="s">
        <v>308</v>
      </c>
      <c r="O146">
        <v>10360</v>
      </c>
      <c r="P146" t="s">
        <v>307</v>
      </c>
      <c r="Q146" t="s">
        <v>308</v>
      </c>
      <c r="R146" t="s">
        <v>490</v>
      </c>
      <c r="S146" s="46">
        <v>0</v>
      </c>
      <c r="U146" s="46">
        <v>5</v>
      </c>
      <c r="IF146">
        <v>10360</v>
      </c>
      <c r="IG146" t="s">
        <v>307</v>
      </c>
      <c r="IH146" t="s">
        <v>285</v>
      </c>
      <c r="IK146">
        <v>-2</v>
      </c>
      <c r="IL146" t="s">
        <v>279</v>
      </c>
      <c r="IM146" t="s">
        <v>280</v>
      </c>
      <c r="IN146" t="s">
        <v>661</v>
      </c>
      <c r="IP146" t="s">
        <v>677</v>
      </c>
    </row>
    <row r="147" spans="1:250" x14ac:dyDescent="0.25">
      <c r="A147">
        <v>36016</v>
      </c>
      <c r="B147">
        <v>-890804480</v>
      </c>
      <c r="C147">
        <v>1837</v>
      </c>
      <c r="D147" t="s">
        <v>273</v>
      </c>
      <c r="E147" t="s">
        <v>274</v>
      </c>
      <c r="F147">
        <v>1848</v>
      </c>
      <c r="G147" t="s">
        <v>286</v>
      </c>
      <c r="H147" t="s">
        <v>274</v>
      </c>
      <c r="I147">
        <v>420</v>
      </c>
      <c r="J147" t="s">
        <v>403</v>
      </c>
      <c r="K147" t="s">
        <v>404</v>
      </c>
      <c r="L147">
        <v>12390</v>
      </c>
      <c r="M147" t="s">
        <v>309</v>
      </c>
      <c r="N147" t="s">
        <v>310</v>
      </c>
      <c r="O147">
        <v>12390</v>
      </c>
      <c r="P147" t="s">
        <v>309</v>
      </c>
      <c r="Q147" t="s">
        <v>310</v>
      </c>
      <c r="R147" t="s">
        <v>490</v>
      </c>
      <c r="S147" s="46">
        <v>0</v>
      </c>
      <c r="U147" s="46">
        <v>5</v>
      </c>
      <c r="IF147">
        <v>12390</v>
      </c>
      <c r="IG147" t="s">
        <v>309</v>
      </c>
      <c r="IH147" t="s">
        <v>288</v>
      </c>
      <c r="IK147">
        <v>-2</v>
      </c>
      <c r="IL147" t="s">
        <v>279</v>
      </c>
      <c r="IM147" t="s">
        <v>280</v>
      </c>
      <c r="IN147" t="s">
        <v>654</v>
      </c>
      <c r="IP147" t="s">
        <v>678</v>
      </c>
    </row>
    <row r="148" spans="1:250" x14ac:dyDescent="0.25">
      <c r="A148">
        <v>36017</v>
      </c>
      <c r="B148">
        <v>-890804480</v>
      </c>
      <c r="C148">
        <v>1837</v>
      </c>
      <c r="D148" t="s">
        <v>273</v>
      </c>
      <c r="E148" t="s">
        <v>274</v>
      </c>
      <c r="F148">
        <v>1848</v>
      </c>
      <c r="G148" t="s">
        <v>286</v>
      </c>
      <c r="H148" t="s">
        <v>274</v>
      </c>
      <c r="I148">
        <v>411</v>
      </c>
      <c r="J148" t="s">
        <v>393</v>
      </c>
      <c r="K148" t="s">
        <v>394</v>
      </c>
      <c r="L148">
        <v>12390</v>
      </c>
      <c r="M148" t="s">
        <v>309</v>
      </c>
      <c r="N148" t="s">
        <v>310</v>
      </c>
      <c r="O148">
        <v>12390</v>
      </c>
      <c r="P148" t="s">
        <v>309</v>
      </c>
      <c r="Q148" t="s">
        <v>310</v>
      </c>
      <c r="R148" t="s">
        <v>490</v>
      </c>
      <c r="S148" s="46">
        <v>0</v>
      </c>
      <c r="U148" s="46">
        <v>5</v>
      </c>
      <c r="IF148">
        <v>12390</v>
      </c>
      <c r="IG148" t="s">
        <v>309</v>
      </c>
      <c r="IH148" t="s">
        <v>288</v>
      </c>
      <c r="IK148">
        <v>-2</v>
      </c>
      <c r="IL148" t="s">
        <v>279</v>
      </c>
      <c r="IM148" t="s">
        <v>280</v>
      </c>
      <c r="IN148" t="s">
        <v>654</v>
      </c>
      <c r="IP148" t="s">
        <v>678</v>
      </c>
    </row>
    <row r="149" spans="1:250" x14ac:dyDescent="0.25">
      <c r="A149">
        <v>36018</v>
      </c>
      <c r="B149">
        <v>-890804480</v>
      </c>
      <c r="C149">
        <v>1837</v>
      </c>
      <c r="D149" t="s">
        <v>273</v>
      </c>
      <c r="E149" t="s">
        <v>274</v>
      </c>
      <c r="F149">
        <v>1848</v>
      </c>
      <c r="G149" t="s">
        <v>286</v>
      </c>
      <c r="H149" t="s">
        <v>274</v>
      </c>
      <c r="I149">
        <v>435</v>
      </c>
      <c r="J149" t="s">
        <v>491</v>
      </c>
      <c r="K149" t="s">
        <v>492</v>
      </c>
      <c r="L149">
        <v>12390</v>
      </c>
      <c r="M149" t="s">
        <v>309</v>
      </c>
      <c r="N149" t="s">
        <v>310</v>
      </c>
      <c r="O149">
        <v>12390</v>
      </c>
      <c r="P149" t="s">
        <v>309</v>
      </c>
      <c r="Q149" t="s">
        <v>310</v>
      </c>
      <c r="R149" t="s">
        <v>490</v>
      </c>
      <c r="S149" s="46">
        <v>0</v>
      </c>
      <c r="U149" s="46">
        <v>5</v>
      </c>
      <c r="IF149">
        <v>12390</v>
      </c>
      <c r="IG149" t="s">
        <v>309</v>
      </c>
      <c r="IH149" t="s">
        <v>288</v>
      </c>
      <c r="IK149">
        <v>-2</v>
      </c>
      <c r="IL149" t="s">
        <v>279</v>
      </c>
      <c r="IM149" t="s">
        <v>280</v>
      </c>
      <c r="IN149" t="s">
        <v>654</v>
      </c>
      <c r="IP149" t="s">
        <v>678</v>
      </c>
    </row>
    <row r="150" spans="1:250" x14ac:dyDescent="0.25">
      <c r="A150">
        <v>36019</v>
      </c>
      <c r="B150">
        <v>-890804480</v>
      </c>
      <c r="C150">
        <v>1837</v>
      </c>
      <c r="D150" t="s">
        <v>273</v>
      </c>
      <c r="E150" t="s">
        <v>274</v>
      </c>
      <c r="F150">
        <v>1848</v>
      </c>
      <c r="G150" t="s">
        <v>286</v>
      </c>
      <c r="H150" t="s">
        <v>274</v>
      </c>
      <c r="I150">
        <v>431</v>
      </c>
      <c r="J150" t="s">
        <v>493</v>
      </c>
      <c r="K150" t="s">
        <v>494</v>
      </c>
      <c r="L150">
        <v>12390</v>
      </c>
      <c r="M150" t="s">
        <v>309</v>
      </c>
      <c r="N150" t="s">
        <v>310</v>
      </c>
      <c r="O150">
        <v>12390</v>
      </c>
      <c r="P150" t="s">
        <v>309</v>
      </c>
      <c r="Q150" t="s">
        <v>310</v>
      </c>
      <c r="R150" t="s">
        <v>490</v>
      </c>
      <c r="S150" s="46">
        <v>0</v>
      </c>
      <c r="U150" s="46">
        <v>5</v>
      </c>
      <c r="IF150">
        <v>12390</v>
      </c>
      <c r="IG150" t="s">
        <v>309</v>
      </c>
      <c r="IH150" t="s">
        <v>288</v>
      </c>
      <c r="IK150">
        <v>-2</v>
      </c>
      <c r="IL150" t="s">
        <v>279</v>
      </c>
      <c r="IM150" t="s">
        <v>280</v>
      </c>
      <c r="IN150" t="s">
        <v>654</v>
      </c>
      <c r="IP150" t="s">
        <v>678</v>
      </c>
    </row>
    <row r="151" spans="1:250" x14ac:dyDescent="0.25">
      <c r="A151">
        <v>36020</v>
      </c>
      <c r="B151">
        <v>-890804480</v>
      </c>
      <c r="C151">
        <v>1837</v>
      </c>
      <c r="D151" t="s">
        <v>273</v>
      </c>
      <c r="E151" t="s">
        <v>274</v>
      </c>
      <c r="F151">
        <v>1848</v>
      </c>
      <c r="G151" t="s">
        <v>286</v>
      </c>
      <c r="H151" t="s">
        <v>274</v>
      </c>
      <c r="I151">
        <v>429</v>
      </c>
      <c r="J151" t="s">
        <v>395</v>
      </c>
      <c r="K151" t="s">
        <v>396</v>
      </c>
      <c r="L151">
        <v>12390</v>
      </c>
      <c r="M151" t="s">
        <v>309</v>
      </c>
      <c r="N151" t="s">
        <v>310</v>
      </c>
      <c r="O151">
        <v>12390</v>
      </c>
      <c r="P151" t="s">
        <v>309</v>
      </c>
      <c r="Q151" t="s">
        <v>310</v>
      </c>
      <c r="R151" t="s">
        <v>490</v>
      </c>
      <c r="S151" s="46">
        <v>0</v>
      </c>
      <c r="U151" s="46">
        <v>5</v>
      </c>
      <c r="IF151">
        <v>12390</v>
      </c>
      <c r="IG151" t="s">
        <v>309</v>
      </c>
      <c r="IH151" t="s">
        <v>288</v>
      </c>
      <c r="IK151">
        <v>-2</v>
      </c>
      <c r="IL151" t="s">
        <v>279</v>
      </c>
      <c r="IM151" t="s">
        <v>280</v>
      </c>
      <c r="IN151" t="s">
        <v>654</v>
      </c>
      <c r="IP151" t="s">
        <v>678</v>
      </c>
    </row>
    <row r="152" spans="1:250" x14ac:dyDescent="0.25">
      <c r="A152">
        <v>36021</v>
      </c>
      <c r="B152">
        <v>-890804480</v>
      </c>
      <c r="C152">
        <v>1837</v>
      </c>
      <c r="D152" t="s">
        <v>273</v>
      </c>
      <c r="E152" t="s">
        <v>274</v>
      </c>
      <c r="F152">
        <v>1848</v>
      </c>
      <c r="G152" t="s">
        <v>286</v>
      </c>
      <c r="H152" t="s">
        <v>274</v>
      </c>
      <c r="I152">
        <v>427</v>
      </c>
      <c r="J152" t="s">
        <v>397</v>
      </c>
      <c r="K152" t="s">
        <v>398</v>
      </c>
      <c r="L152">
        <v>12390</v>
      </c>
      <c r="M152" t="s">
        <v>309</v>
      </c>
      <c r="N152" t="s">
        <v>310</v>
      </c>
      <c r="O152">
        <v>12390</v>
      </c>
      <c r="P152" t="s">
        <v>309</v>
      </c>
      <c r="Q152" t="s">
        <v>310</v>
      </c>
      <c r="R152" t="s">
        <v>490</v>
      </c>
      <c r="S152" s="46">
        <v>0</v>
      </c>
      <c r="U152" s="46">
        <v>5</v>
      </c>
      <c r="IF152">
        <v>12390</v>
      </c>
      <c r="IG152" t="s">
        <v>309</v>
      </c>
      <c r="IH152" t="s">
        <v>288</v>
      </c>
      <c r="IK152">
        <v>-2</v>
      </c>
      <c r="IL152" t="s">
        <v>279</v>
      </c>
      <c r="IM152" t="s">
        <v>280</v>
      </c>
      <c r="IN152" t="s">
        <v>654</v>
      </c>
      <c r="IP152" t="s">
        <v>678</v>
      </c>
    </row>
    <row r="153" spans="1:250" x14ac:dyDescent="0.25">
      <c r="A153">
        <v>36022</v>
      </c>
      <c r="B153">
        <v>-890804480</v>
      </c>
      <c r="C153">
        <v>1837</v>
      </c>
      <c r="D153" t="s">
        <v>273</v>
      </c>
      <c r="E153" t="s">
        <v>274</v>
      </c>
      <c r="F153">
        <v>1848</v>
      </c>
      <c r="G153" t="s">
        <v>286</v>
      </c>
      <c r="H153" t="s">
        <v>274</v>
      </c>
      <c r="I153">
        <v>437</v>
      </c>
      <c r="J153" t="s">
        <v>658</v>
      </c>
      <c r="K153" t="s">
        <v>659</v>
      </c>
      <c r="L153">
        <v>12390</v>
      </c>
      <c r="M153" t="s">
        <v>309</v>
      </c>
      <c r="N153" t="s">
        <v>310</v>
      </c>
      <c r="O153">
        <v>12390</v>
      </c>
      <c r="P153" t="s">
        <v>309</v>
      </c>
      <c r="Q153" t="s">
        <v>310</v>
      </c>
      <c r="R153" t="s">
        <v>490</v>
      </c>
      <c r="S153" s="46">
        <v>0</v>
      </c>
      <c r="U153" s="46">
        <v>5</v>
      </c>
      <c r="IF153">
        <v>12390</v>
      </c>
      <c r="IG153" t="s">
        <v>309</v>
      </c>
      <c r="IH153" t="s">
        <v>288</v>
      </c>
      <c r="IK153">
        <v>-2</v>
      </c>
      <c r="IL153" t="s">
        <v>279</v>
      </c>
      <c r="IM153" t="s">
        <v>280</v>
      </c>
      <c r="IN153" t="s">
        <v>654</v>
      </c>
      <c r="IP153" t="s">
        <v>678</v>
      </c>
    </row>
    <row r="154" spans="1:250" x14ac:dyDescent="0.25">
      <c r="A154">
        <v>36023</v>
      </c>
      <c r="B154">
        <v>-890804480</v>
      </c>
      <c r="C154">
        <v>1837</v>
      </c>
      <c r="D154" t="s">
        <v>273</v>
      </c>
      <c r="E154" t="s">
        <v>274</v>
      </c>
      <c r="F154">
        <v>1848</v>
      </c>
      <c r="G154" t="s">
        <v>286</v>
      </c>
      <c r="H154" t="s">
        <v>274</v>
      </c>
      <c r="I154">
        <v>436</v>
      </c>
      <c r="J154" t="s">
        <v>656</v>
      </c>
      <c r="K154" t="s">
        <v>657</v>
      </c>
      <c r="L154">
        <v>12390</v>
      </c>
      <c r="M154" t="s">
        <v>309</v>
      </c>
      <c r="N154" t="s">
        <v>310</v>
      </c>
      <c r="O154">
        <v>12390</v>
      </c>
      <c r="P154" t="s">
        <v>309</v>
      </c>
      <c r="Q154" t="s">
        <v>310</v>
      </c>
      <c r="R154" t="s">
        <v>490</v>
      </c>
      <c r="S154" s="46">
        <v>0</v>
      </c>
      <c r="U154" s="46">
        <v>5</v>
      </c>
      <c r="IF154">
        <v>12390</v>
      </c>
      <c r="IG154" t="s">
        <v>309</v>
      </c>
      <c r="IH154" t="s">
        <v>288</v>
      </c>
      <c r="IK154">
        <v>-2</v>
      </c>
      <c r="IL154" t="s">
        <v>279</v>
      </c>
      <c r="IM154" t="s">
        <v>280</v>
      </c>
      <c r="IN154" t="s">
        <v>654</v>
      </c>
      <c r="IP154" t="s">
        <v>678</v>
      </c>
    </row>
    <row r="155" spans="1:250" x14ac:dyDescent="0.25">
      <c r="A155">
        <v>36024</v>
      </c>
      <c r="B155">
        <v>-890804480</v>
      </c>
      <c r="C155">
        <v>1837</v>
      </c>
      <c r="D155" t="s">
        <v>273</v>
      </c>
      <c r="E155" t="s">
        <v>274</v>
      </c>
      <c r="F155">
        <v>7057</v>
      </c>
      <c r="G155" t="s">
        <v>291</v>
      </c>
      <c r="H155" t="s">
        <v>292</v>
      </c>
      <c r="I155">
        <v>437</v>
      </c>
      <c r="J155" t="s">
        <v>658</v>
      </c>
      <c r="K155" t="s">
        <v>659</v>
      </c>
      <c r="L155">
        <v>12390</v>
      </c>
      <c r="M155" t="s">
        <v>309</v>
      </c>
      <c r="N155" t="s">
        <v>310</v>
      </c>
      <c r="O155">
        <v>12390</v>
      </c>
      <c r="P155" t="s">
        <v>309</v>
      </c>
      <c r="Q155" t="s">
        <v>310</v>
      </c>
      <c r="R155" t="s">
        <v>490</v>
      </c>
      <c r="S155" s="46">
        <v>0</v>
      </c>
      <c r="U155" s="46">
        <v>5</v>
      </c>
      <c r="IF155">
        <v>12390</v>
      </c>
      <c r="IG155" t="s">
        <v>309</v>
      </c>
      <c r="IH155" t="s">
        <v>293</v>
      </c>
      <c r="IK155">
        <v>-2</v>
      </c>
      <c r="IL155" t="s">
        <v>279</v>
      </c>
      <c r="IM155" t="s">
        <v>280</v>
      </c>
      <c r="IN155" t="s">
        <v>666</v>
      </c>
      <c r="IP155" t="s">
        <v>679</v>
      </c>
    </row>
    <row r="156" spans="1:250" x14ac:dyDescent="0.25">
      <c r="A156">
        <v>36025</v>
      </c>
      <c r="B156">
        <v>-890804480</v>
      </c>
      <c r="C156">
        <v>1837</v>
      </c>
      <c r="D156" t="s">
        <v>273</v>
      </c>
      <c r="E156" t="s">
        <v>274</v>
      </c>
      <c r="F156">
        <v>7057</v>
      </c>
      <c r="G156" t="s">
        <v>291</v>
      </c>
      <c r="H156" t="s">
        <v>292</v>
      </c>
      <c r="I156">
        <v>436</v>
      </c>
      <c r="J156" t="s">
        <v>656</v>
      </c>
      <c r="K156" t="s">
        <v>657</v>
      </c>
      <c r="L156">
        <v>12390</v>
      </c>
      <c r="M156" t="s">
        <v>309</v>
      </c>
      <c r="N156" t="s">
        <v>310</v>
      </c>
      <c r="O156">
        <v>12390</v>
      </c>
      <c r="P156" t="s">
        <v>309</v>
      </c>
      <c r="Q156" t="s">
        <v>310</v>
      </c>
      <c r="R156" t="s">
        <v>490</v>
      </c>
      <c r="S156" s="46">
        <v>0</v>
      </c>
      <c r="U156" s="46">
        <v>5</v>
      </c>
      <c r="IF156">
        <v>12390</v>
      </c>
      <c r="IG156" t="s">
        <v>309</v>
      </c>
      <c r="IH156" t="s">
        <v>293</v>
      </c>
      <c r="IK156">
        <v>-2</v>
      </c>
      <c r="IL156" t="s">
        <v>279</v>
      </c>
      <c r="IM156" t="s">
        <v>280</v>
      </c>
      <c r="IN156" t="s">
        <v>666</v>
      </c>
      <c r="IP156" t="s">
        <v>679</v>
      </c>
    </row>
    <row r="157" spans="1:250" x14ac:dyDescent="0.25">
      <c r="A157">
        <v>36026</v>
      </c>
      <c r="B157">
        <v>-890804480</v>
      </c>
      <c r="C157">
        <v>1837</v>
      </c>
      <c r="D157" t="s">
        <v>273</v>
      </c>
      <c r="E157" t="s">
        <v>274</v>
      </c>
      <c r="F157">
        <v>7057</v>
      </c>
      <c r="G157" t="s">
        <v>291</v>
      </c>
      <c r="H157" t="s">
        <v>292</v>
      </c>
      <c r="I157">
        <v>435</v>
      </c>
      <c r="J157" t="s">
        <v>491</v>
      </c>
      <c r="K157" t="s">
        <v>492</v>
      </c>
      <c r="L157">
        <v>12390</v>
      </c>
      <c r="M157" t="s">
        <v>309</v>
      </c>
      <c r="N157" t="s">
        <v>310</v>
      </c>
      <c r="O157">
        <v>12390</v>
      </c>
      <c r="P157" t="s">
        <v>309</v>
      </c>
      <c r="Q157" t="s">
        <v>310</v>
      </c>
      <c r="R157" t="s">
        <v>490</v>
      </c>
      <c r="S157" s="46">
        <v>0</v>
      </c>
      <c r="U157" s="46">
        <v>5</v>
      </c>
      <c r="IF157">
        <v>12390</v>
      </c>
      <c r="IG157" t="s">
        <v>309</v>
      </c>
      <c r="IH157" t="s">
        <v>293</v>
      </c>
      <c r="IK157">
        <v>-2</v>
      </c>
      <c r="IL157" t="s">
        <v>279</v>
      </c>
      <c r="IM157" t="s">
        <v>280</v>
      </c>
      <c r="IN157" t="s">
        <v>666</v>
      </c>
      <c r="IP157" t="s">
        <v>679</v>
      </c>
    </row>
    <row r="158" spans="1:250" x14ac:dyDescent="0.25">
      <c r="A158">
        <v>36027</v>
      </c>
      <c r="B158">
        <v>-890804480</v>
      </c>
      <c r="C158">
        <v>1837</v>
      </c>
      <c r="D158" t="s">
        <v>273</v>
      </c>
      <c r="E158" t="s">
        <v>274</v>
      </c>
      <c r="F158">
        <v>7057</v>
      </c>
      <c r="G158" t="s">
        <v>291</v>
      </c>
      <c r="H158" t="s">
        <v>292</v>
      </c>
      <c r="I158">
        <v>431</v>
      </c>
      <c r="J158" t="s">
        <v>493</v>
      </c>
      <c r="K158" t="s">
        <v>494</v>
      </c>
      <c r="L158">
        <v>12390</v>
      </c>
      <c r="M158" t="s">
        <v>309</v>
      </c>
      <c r="N158" t="s">
        <v>310</v>
      </c>
      <c r="O158">
        <v>12390</v>
      </c>
      <c r="P158" t="s">
        <v>309</v>
      </c>
      <c r="Q158" t="s">
        <v>310</v>
      </c>
      <c r="R158" t="s">
        <v>490</v>
      </c>
      <c r="S158" s="46">
        <v>0</v>
      </c>
      <c r="U158" s="46">
        <v>5</v>
      </c>
      <c r="IF158">
        <v>12390</v>
      </c>
      <c r="IG158" t="s">
        <v>309</v>
      </c>
      <c r="IH158" t="s">
        <v>293</v>
      </c>
      <c r="IK158">
        <v>-2</v>
      </c>
      <c r="IL158" t="s">
        <v>279</v>
      </c>
      <c r="IM158" t="s">
        <v>280</v>
      </c>
      <c r="IN158" t="s">
        <v>666</v>
      </c>
      <c r="IP158" t="s">
        <v>679</v>
      </c>
    </row>
    <row r="159" spans="1:250" x14ac:dyDescent="0.25">
      <c r="A159">
        <v>36028</v>
      </c>
      <c r="B159">
        <v>-890804480</v>
      </c>
      <c r="C159">
        <v>1837</v>
      </c>
      <c r="D159" t="s">
        <v>273</v>
      </c>
      <c r="E159" t="s">
        <v>274</v>
      </c>
      <c r="F159">
        <v>1848</v>
      </c>
      <c r="G159" t="s">
        <v>286</v>
      </c>
      <c r="H159" t="s">
        <v>274</v>
      </c>
      <c r="I159">
        <v>424</v>
      </c>
      <c r="J159" t="s">
        <v>399</v>
      </c>
      <c r="K159" t="s">
        <v>400</v>
      </c>
      <c r="L159">
        <v>12390</v>
      </c>
      <c r="M159" t="s">
        <v>309</v>
      </c>
      <c r="N159" t="s">
        <v>310</v>
      </c>
      <c r="O159">
        <v>12390</v>
      </c>
      <c r="P159" t="s">
        <v>309</v>
      </c>
      <c r="Q159" t="s">
        <v>310</v>
      </c>
      <c r="R159" t="s">
        <v>490</v>
      </c>
      <c r="S159" s="46">
        <v>0</v>
      </c>
      <c r="U159" s="46">
        <v>5</v>
      </c>
      <c r="IF159">
        <v>12390</v>
      </c>
      <c r="IG159" t="s">
        <v>309</v>
      </c>
      <c r="IH159" t="s">
        <v>288</v>
      </c>
      <c r="IK159">
        <v>-2</v>
      </c>
      <c r="IL159" t="s">
        <v>279</v>
      </c>
      <c r="IM159" t="s">
        <v>280</v>
      </c>
      <c r="IN159" t="s">
        <v>654</v>
      </c>
      <c r="IP159" t="s">
        <v>678</v>
      </c>
    </row>
    <row r="160" spans="1:250" x14ac:dyDescent="0.25">
      <c r="A160">
        <v>36029</v>
      </c>
      <c r="B160">
        <v>-890804480</v>
      </c>
      <c r="C160">
        <v>1837</v>
      </c>
      <c r="D160" t="s">
        <v>273</v>
      </c>
      <c r="E160" t="s">
        <v>274</v>
      </c>
      <c r="F160">
        <v>1848</v>
      </c>
      <c r="G160" t="s">
        <v>286</v>
      </c>
      <c r="H160" t="s">
        <v>274</v>
      </c>
      <c r="I160">
        <v>422</v>
      </c>
      <c r="J160" t="s">
        <v>401</v>
      </c>
      <c r="K160" t="s">
        <v>402</v>
      </c>
      <c r="L160">
        <v>12390</v>
      </c>
      <c r="M160" t="s">
        <v>309</v>
      </c>
      <c r="N160" t="s">
        <v>310</v>
      </c>
      <c r="O160">
        <v>12390</v>
      </c>
      <c r="P160" t="s">
        <v>309</v>
      </c>
      <c r="Q160" t="s">
        <v>310</v>
      </c>
      <c r="R160" t="s">
        <v>490</v>
      </c>
      <c r="S160" s="46">
        <v>0</v>
      </c>
      <c r="U160" s="46">
        <v>5</v>
      </c>
      <c r="IF160">
        <v>12390</v>
      </c>
      <c r="IG160" t="s">
        <v>309</v>
      </c>
      <c r="IH160" t="s">
        <v>288</v>
      </c>
      <c r="IK160">
        <v>-2</v>
      </c>
      <c r="IL160" t="s">
        <v>279</v>
      </c>
      <c r="IM160" t="s">
        <v>280</v>
      </c>
      <c r="IN160" t="s">
        <v>654</v>
      </c>
      <c r="IP160" t="s">
        <v>678</v>
      </c>
    </row>
    <row r="161" spans="1:250" x14ac:dyDescent="0.25">
      <c r="A161">
        <v>36030</v>
      </c>
      <c r="B161">
        <v>-890804480</v>
      </c>
      <c r="C161">
        <v>1837</v>
      </c>
      <c r="D161" t="s">
        <v>273</v>
      </c>
      <c r="E161" t="s">
        <v>274</v>
      </c>
      <c r="F161">
        <v>7057</v>
      </c>
      <c r="G161" t="s">
        <v>291</v>
      </c>
      <c r="H161" t="s">
        <v>292</v>
      </c>
      <c r="I161">
        <v>429</v>
      </c>
      <c r="J161" t="s">
        <v>395</v>
      </c>
      <c r="K161" t="s">
        <v>396</v>
      </c>
      <c r="L161">
        <v>12390</v>
      </c>
      <c r="M161" t="s">
        <v>309</v>
      </c>
      <c r="N161" t="s">
        <v>310</v>
      </c>
      <c r="O161">
        <v>12390</v>
      </c>
      <c r="P161" t="s">
        <v>309</v>
      </c>
      <c r="Q161" t="s">
        <v>310</v>
      </c>
      <c r="R161" t="s">
        <v>490</v>
      </c>
      <c r="S161" s="46">
        <v>0</v>
      </c>
      <c r="U161" s="46">
        <v>5</v>
      </c>
      <c r="IF161">
        <v>12390</v>
      </c>
      <c r="IG161" t="s">
        <v>309</v>
      </c>
      <c r="IH161" t="s">
        <v>293</v>
      </c>
      <c r="IK161">
        <v>-2</v>
      </c>
      <c r="IL161" t="s">
        <v>279</v>
      </c>
      <c r="IM161" t="s">
        <v>280</v>
      </c>
      <c r="IN161" t="s">
        <v>666</v>
      </c>
      <c r="IP161" t="s">
        <v>679</v>
      </c>
    </row>
    <row r="162" spans="1:250" x14ac:dyDescent="0.25">
      <c r="A162">
        <v>36031</v>
      </c>
      <c r="B162">
        <v>-890804480</v>
      </c>
      <c r="C162">
        <v>1837</v>
      </c>
      <c r="D162" t="s">
        <v>273</v>
      </c>
      <c r="E162" t="s">
        <v>274</v>
      </c>
      <c r="F162">
        <v>7057</v>
      </c>
      <c r="G162" t="s">
        <v>291</v>
      </c>
      <c r="H162" t="s">
        <v>292</v>
      </c>
      <c r="I162">
        <v>427</v>
      </c>
      <c r="J162" t="s">
        <v>397</v>
      </c>
      <c r="K162" t="s">
        <v>398</v>
      </c>
      <c r="L162">
        <v>12390</v>
      </c>
      <c r="M162" t="s">
        <v>309</v>
      </c>
      <c r="N162" t="s">
        <v>310</v>
      </c>
      <c r="O162">
        <v>12390</v>
      </c>
      <c r="P162" t="s">
        <v>309</v>
      </c>
      <c r="Q162" t="s">
        <v>310</v>
      </c>
      <c r="R162" t="s">
        <v>490</v>
      </c>
      <c r="S162" s="46">
        <v>0</v>
      </c>
      <c r="U162" s="46">
        <v>5</v>
      </c>
      <c r="IF162">
        <v>12390</v>
      </c>
      <c r="IG162" t="s">
        <v>309</v>
      </c>
      <c r="IH162" t="s">
        <v>293</v>
      </c>
      <c r="IK162">
        <v>-2</v>
      </c>
      <c r="IL162" t="s">
        <v>279</v>
      </c>
      <c r="IM162" t="s">
        <v>280</v>
      </c>
      <c r="IN162" t="s">
        <v>666</v>
      </c>
      <c r="IP162" t="s">
        <v>679</v>
      </c>
    </row>
    <row r="163" spans="1:250" x14ac:dyDescent="0.25">
      <c r="A163">
        <v>36032</v>
      </c>
      <c r="B163">
        <v>-890804480</v>
      </c>
      <c r="C163">
        <v>1837</v>
      </c>
      <c r="D163" t="s">
        <v>273</v>
      </c>
      <c r="E163" t="s">
        <v>274</v>
      </c>
      <c r="F163">
        <v>7057</v>
      </c>
      <c r="G163" t="s">
        <v>291</v>
      </c>
      <c r="H163" t="s">
        <v>292</v>
      </c>
      <c r="I163">
        <v>424</v>
      </c>
      <c r="J163" t="s">
        <v>399</v>
      </c>
      <c r="K163" t="s">
        <v>400</v>
      </c>
      <c r="L163">
        <v>12390</v>
      </c>
      <c r="M163" t="s">
        <v>309</v>
      </c>
      <c r="N163" t="s">
        <v>310</v>
      </c>
      <c r="O163">
        <v>12390</v>
      </c>
      <c r="P163" t="s">
        <v>309</v>
      </c>
      <c r="Q163" t="s">
        <v>310</v>
      </c>
      <c r="R163" t="s">
        <v>490</v>
      </c>
      <c r="S163" s="46">
        <v>0</v>
      </c>
      <c r="U163" s="46">
        <v>5</v>
      </c>
      <c r="IF163">
        <v>12390</v>
      </c>
      <c r="IG163" t="s">
        <v>309</v>
      </c>
      <c r="IH163" t="s">
        <v>293</v>
      </c>
      <c r="IK163">
        <v>-2</v>
      </c>
      <c r="IL163" t="s">
        <v>279</v>
      </c>
      <c r="IM163" t="s">
        <v>280</v>
      </c>
      <c r="IN163" t="s">
        <v>666</v>
      </c>
      <c r="IP163" t="s">
        <v>679</v>
      </c>
    </row>
    <row r="164" spans="1:250" x14ac:dyDescent="0.25">
      <c r="A164">
        <v>36033</v>
      </c>
      <c r="B164">
        <v>-890804480</v>
      </c>
      <c r="C164">
        <v>1837</v>
      </c>
      <c r="D164" t="s">
        <v>273</v>
      </c>
      <c r="E164" t="s">
        <v>274</v>
      </c>
      <c r="F164">
        <v>7057</v>
      </c>
      <c r="G164" t="s">
        <v>291</v>
      </c>
      <c r="H164" t="s">
        <v>292</v>
      </c>
      <c r="I164">
        <v>422</v>
      </c>
      <c r="J164" t="s">
        <v>401</v>
      </c>
      <c r="K164" t="s">
        <v>402</v>
      </c>
      <c r="L164">
        <v>12390</v>
      </c>
      <c r="M164" t="s">
        <v>309</v>
      </c>
      <c r="N164" t="s">
        <v>310</v>
      </c>
      <c r="O164">
        <v>12390</v>
      </c>
      <c r="P164" t="s">
        <v>309</v>
      </c>
      <c r="Q164" t="s">
        <v>310</v>
      </c>
      <c r="R164" t="s">
        <v>490</v>
      </c>
      <c r="S164" s="46">
        <v>0</v>
      </c>
      <c r="U164" s="46">
        <v>5</v>
      </c>
      <c r="IF164">
        <v>12390</v>
      </c>
      <c r="IG164" t="s">
        <v>309</v>
      </c>
      <c r="IH164" t="s">
        <v>293</v>
      </c>
      <c r="IK164">
        <v>-2</v>
      </c>
      <c r="IL164" t="s">
        <v>279</v>
      </c>
      <c r="IM164" t="s">
        <v>280</v>
      </c>
      <c r="IN164" t="s">
        <v>666</v>
      </c>
      <c r="IP164" t="s">
        <v>679</v>
      </c>
    </row>
    <row r="165" spans="1:250" x14ac:dyDescent="0.25">
      <c r="A165">
        <v>36034</v>
      </c>
      <c r="B165">
        <v>-890804480</v>
      </c>
      <c r="C165">
        <v>1837</v>
      </c>
      <c r="D165" t="s">
        <v>273</v>
      </c>
      <c r="E165" t="s">
        <v>274</v>
      </c>
      <c r="F165">
        <v>1848</v>
      </c>
      <c r="G165" t="s">
        <v>286</v>
      </c>
      <c r="H165" t="s">
        <v>274</v>
      </c>
      <c r="I165">
        <v>420</v>
      </c>
      <c r="J165" t="s">
        <v>403</v>
      </c>
      <c r="K165" t="s">
        <v>404</v>
      </c>
      <c r="L165">
        <v>12391</v>
      </c>
      <c r="M165" t="s">
        <v>311</v>
      </c>
      <c r="N165" t="s">
        <v>312</v>
      </c>
      <c r="O165">
        <v>12391</v>
      </c>
      <c r="P165" t="s">
        <v>311</v>
      </c>
      <c r="Q165" t="s">
        <v>312</v>
      </c>
      <c r="R165" t="s">
        <v>490</v>
      </c>
      <c r="S165" s="46">
        <v>0</v>
      </c>
      <c r="U165" s="46">
        <v>5</v>
      </c>
      <c r="IF165">
        <v>12391</v>
      </c>
      <c r="IG165" t="s">
        <v>311</v>
      </c>
      <c r="IH165" t="s">
        <v>288</v>
      </c>
      <c r="IK165">
        <v>-2</v>
      </c>
      <c r="IL165" t="s">
        <v>279</v>
      </c>
      <c r="IM165" t="s">
        <v>280</v>
      </c>
      <c r="IN165" t="s">
        <v>654</v>
      </c>
      <c r="IP165" t="s">
        <v>680</v>
      </c>
    </row>
    <row r="166" spans="1:250" x14ac:dyDescent="0.25">
      <c r="A166">
        <v>36035</v>
      </c>
      <c r="B166">
        <v>-890804480</v>
      </c>
      <c r="C166">
        <v>1837</v>
      </c>
      <c r="D166" t="s">
        <v>273</v>
      </c>
      <c r="E166" t="s">
        <v>274</v>
      </c>
      <c r="F166">
        <v>1848</v>
      </c>
      <c r="G166" t="s">
        <v>286</v>
      </c>
      <c r="H166" t="s">
        <v>274</v>
      </c>
      <c r="I166">
        <v>411</v>
      </c>
      <c r="J166" t="s">
        <v>393</v>
      </c>
      <c r="K166" t="s">
        <v>394</v>
      </c>
      <c r="L166">
        <v>12391</v>
      </c>
      <c r="M166" t="s">
        <v>311</v>
      </c>
      <c r="N166" t="s">
        <v>312</v>
      </c>
      <c r="O166">
        <v>12391</v>
      </c>
      <c r="P166" t="s">
        <v>311</v>
      </c>
      <c r="Q166" t="s">
        <v>312</v>
      </c>
      <c r="R166" t="s">
        <v>490</v>
      </c>
      <c r="S166" s="46">
        <v>0</v>
      </c>
      <c r="U166" s="46">
        <v>5</v>
      </c>
      <c r="IF166">
        <v>12391</v>
      </c>
      <c r="IG166" t="s">
        <v>311</v>
      </c>
      <c r="IH166" t="s">
        <v>288</v>
      </c>
      <c r="IK166">
        <v>-2</v>
      </c>
      <c r="IL166" t="s">
        <v>279</v>
      </c>
      <c r="IM166" t="s">
        <v>280</v>
      </c>
      <c r="IN166" t="s">
        <v>654</v>
      </c>
      <c r="IP166" t="s">
        <v>680</v>
      </c>
    </row>
    <row r="167" spans="1:250" x14ac:dyDescent="0.25">
      <c r="A167">
        <v>36036</v>
      </c>
      <c r="B167">
        <v>-890804480</v>
      </c>
      <c r="C167">
        <v>1837</v>
      </c>
      <c r="D167" t="s">
        <v>273</v>
      </c>
      <c r="E167" t="s">
        <v>274</v>
      </c>
      <c r="F167">
        <v>1848</v>
      </c>
      <c r="G167" t="s">
        <v>286</v>
      </c>
      <c r="H167" t="s">
        <v>274</v>
      </c>
      <c r="I167">
        <v>435</v>
      </c>
      <c r="J167" t="s">
        <v>491</v>
      </c>
      <c r="K167" t="s">
        <v>492</v>
      </c>
      <c r="L167">
        <v>12391</v>
      </c>
      <c r="M167" t="s">
        <v>311</v>
      </c>
      <c r="N167" t="s">
        <v>312</v>
      </c>
      <c r="O167">
        <v>12391</v>
      </c>
      <c r="P167" t="s">
        <v>311</v>
      </c>
      <c r="Q167" t="s">
        <v>312</v>
      </c>
      <c r="R167" t="s">
        <v>490</v>
      </c>
      <c r="S167" s="46">
        <v>0</v>
      </c>
      <c r="U167" s="46">
        <v>5</v>
      </c>
      <c r="IF167">
        <v>12391</v>
      </c>
      <c r="IG167" t="s">
        <v>311</v>
      </c>
      <c r="IH167" t="s">
        <v>288</v>
      </c>
      <c r="IK167">
        <v>-2</v>
      </c>
      <c r="IL167" t="s">
        <v>279</v>
      </c>
      <c r="IM167" t="s">
        <v>280</v>
      </c>
      <c r="IN167" t="s">
        <v>654</v>
      </c>
      <c r="IP167" t="s">
        <v>680</v>
      </c>
    </row>
    <row r="168" spans="1:250" x14ac:dyDescent="0.25">
      <c r="A168">
        <v>36037</v>
      </c>
      <c r="B168">
        <v>-890804480</v>
      </c>
      <c r="C168">
        <v>1837</v>
      </c>
      <c r="D168" t="s">
        <v>273</v>
      </c>
      <c r="E168" t="s">
        <v>274</v>
      </c>
      <c r="F168">
        <v>1848</v>
      </c>
      <c r="G168" t="s">
        <v>286</v>
      </c>
      <c r="H168" t="s">
        <v>274</v>
      </c>
      <c r="I168">
        <v>431</v>
      </c>
      <c r="J168" t="s">
        <v>493</v>
      </c>
      <c r="K168" t="s">
        <v>494</v>
      </c>
      <c r="L168">
        <v>12391</v>
      </c>
      <c r="M168" t="s">
        <v>311</v>
      </c>
      <c r="N168" t="s">
        <v>312</v>
      </c>
      <c r="O168">
        <v>12391</v>
      </c>
      <c r="P168" t="s">
        <v>311</v>
      </c>
      <c r="Q168" t="s">
        <v>312</v>
      </c>
      <c r="R168" t="s">
        <v>490</v>
      </c>
      <c r="S168" s="46">
        <v>0</v>
      </c>
      <c r="U168" s="46">
        <v>5</v>
      </c>
      <c r="IF168">
        <v>12391</v>
      </c>
      <c r="IG168" t="s">
        <v>311</v>
      </c>
      <c r="IH168" t="s">
        <v>288</v>
      </c>
      <c r="IK168">
        <v>-2</v>
      </c>
      <c r="IL168" t="s">
        <v>279</v>
      </c>
      <c r="IM168" t="s">
        <v>280</v>
      </c>
      <c r="IN168" t="s">
        <v>654</v>
      </c>
      <c r="IP168" t="s">
        <v>680</v>
      </c>
    </row>
    <row r="169" spans="1:250" x14ac:dyDescent="0.25">
      <c r="A169">
        <v>36038</v>
      </c>
      <c r="B169">
        <v>-890804480</v>
      </c>
      <c r="C169">
        <v>1837</v>
      </c>
      <c r="D169" t="s">
        <v>273</v>
      </c>
      <c r="E169" t="s">
        <v>274</v>
      </c>
      <c r="F169">
        <v>1848</v>
      </c>
      <c r="G169" t="s">
        <v>286</v>
      </c>
      <c r="H169" t="s">
        <v>274</v>
      </c>
      <c r="I169">
        <v>429</v>
      </c>
      <c r="J169" t="s">
        <v>395</v>
      </c>
      <c r="K169" t="s">
        <v>396</v>
      </c>
      <c r="L169">
        <v>12391</v>
      </c>
      <c r="M169" t="s">
        <v>311</v>
      </c>
      <c r="N169" t="s">
        <v>312</v>
      </c>
      <c r="O169">
        <v>12391</v>
      </c>
      <c r="P169" t="s">
        <v>311</v>
      </c>
      <c r="Q169" t="s">
        <v>312</v>
      </c>
      <c r="R169" t="s">
        <v>490</v>
      </c>
      <c r="S169" s="46">
        <v>0</v>
      </c>
      <c r="U169" s="46">
        <v>5</v>
      </c>
      <c r="IF169">
        <v>12391</v>
      </c>
      <c r="IG169" t="s">
        <v>311</v>
      </c>
      <c r="IH169" t="s">
        <v>288</v>
      </c>
      <c r="IK169">
        <v>-2</v>
      </c>
      <c r="IL169" t="s">
        <v>279</v>
      </c>
      <c r="IM169" t="s">
        <v>280</v>
      </c>
      <c r="IN169" t="s">
        <v>654</v>
      </c>
      <c r="IP169" t="s">
        <v>680</v>
      </c>
    </row>
    <row r="170" spans="1:250" x14ac:dyDescent="0.25">
      <c r="A170">
        <v>36039</v>
      </c>
      <c r="B170">
        <v>-890804480</v>
      </c>
      <c r="C170">
        <v>1837</v>
      </c>
      <c r="D170" t="s">
        <v>273</v>
      </c>
      <c r="E170" t="s">
        <v>274</v>
      </c>
      <c r="F170">
        <v>1848</v>
      </c>
      <c r="G170" t="s">
        <v>286</v>
      </c>
      <c r="H170" t="s">
        <v>274</v>
      </c>
      <c r="I170">
        <v>427</v>
      </c>
      <c r="J170" t="s">
        <v>397</v>
      </c>
      <c r="K170" t="s">
        <v>398</v>
      </c>
      <c r="L170">
        <v>12391</v>
      </c>
      <c r="M170" t="s">
        <v>311</v>
      </c>
      <c r="N170" t="s">
        <v>312</v>
      </c>
      <c r="O170">
        <v>12391</v>
      </c>
      <c r="P170" t="s">
        <v>311</v>
      </c>
      <c r="Q170" t="s">
        <v>312</v>
      </c>
      <c r="R170" t="s">
        <v>490</v>
      </c>
      <c r="S170" s="46">
        <v>0</v>
      </c>
      <c r="U170" s="46">
        <v>5</v>
      </c>
      <c r="IF170">
        <v>12391</v>
      </c>
      <c r="IG170" t="s">
        <v>311</v>
      </c>
      <c r="IH170" t="s">
        <v>288</v>
      </c>
      <c r="IK170">
        <v>-2</v>
      </c>
      <c r="IL170" t="s">
        <v>279</v>
      </c>
      <c r="IM170" t="s">
        <v>280</v>
      </c>
      <c r="IN170" t="s">
        <v>654</v>
      </c>
      <c r="IP170" t="s">
        <v>680</v>
      </c>
    </row>
    <row r="171" spans="1:250" x14ac:dyDescent="0.25">
      <c r="A171">
        <v>36040</v>
      </c>
      <c r="B171">
        <v>-890804480</v>
      </c>
      <c r="C171">
        <v>1837</v>
      </c>
      <c r="D171" t="s">
        <v>273</v>
      </c>
      <c r="E171" t="s">
        <v>274</v>
      </c>
      <c r="F171">
        <v>7057</v>
      </c>
      <c r="G171" t="s">
        <v>291</v>
      </c>
      <c r="H171" t="s">
        <v>292</v>
      </c>
      <c r="I171">
        <v>429</v>
      </c>
      <c r="J171" t="s">
        <v>395</v>
      </c>
      <c r="K171" t="s">
        <v>396</v>
      </c>
      <c r="L171">
        <v>12391</v>
      </c>
      <c r="M171" t="s">
        <v>311</v>
      </c>
      <c r="N171" t="s">
        <v>312</v>
      </c>
      <c r="O171">
        <v>12391</v>
      </c>
      <c r="P171" t="s">
        <v>311</v>
      </c>
      <c r="Q171" t="s">
        <v>312</v>
      </c>
      <c r="R171" t="s">
        <v>490</v>
      </c>
      <c r="S171" s="46">
        <v>0</v>
      </c>
      <c r="U171" s="46">
        <v>5</v>
      </c>
      <c r="IF171">
        <v>12391</v>
      </c>
      <c r="IG171" t="s">
        <v>311</v>
      </c>
      <c r="IH171" t="s">
        <v>293</v>
      </c>
      <c r="IK171">
        <v>-2</v>
      </c>
      <c r="IL171" t="s">
        <v>279</v>
      </c>
      <c r="IM171" t="s">
        <v>280</v>
      </c>
      <c r="IN171" t="s">
        <v>666</v>
      </c>
      <c r="IP171" t="s">
        <v>681</v>
      </c>
    </row>
    <row r="172" spans="1:250" x14ac:dyDescent="0.25">
      <c r="A172">
        <v>36041</v>
      </c>
      <c r="B172">
        <v>-890804480</v>
      </c>
      <c r="C172">
        <v>1837</v>
      </c>
      <c r="D172" t="s">
        <v>273</v>
      </c>
      <c r="E172" t="s">
        <v>274</v>
      </c>
      <c r="F172">
        <v>7057</v>
      </c>
      <c r="G172" t="s">
        <v>291</v>
      </c>
      <c r="H172" t="s">
        <v>292</v>
      </c>
      <c r="I172">
        <v>427</v>
      </c>
      <c r="J172" t="s">
        <v>397</v>
      </c>
      <c r="K172" t="s">
        <v>398</v>
      </c>
      <c r="L172">
        <v>12391</v>
      </c>
      <c r="M172" t="s">
        <v>311</v>
      </c>
      <c r="N172" t="s">
        <v>312</v>
      </c>
      <c r="O172">
        <v>12391</v>
      </c>
      <c r="P172" t="s">
        <v>311</v>
      </c>
      <c r="Q172" t="s">
        <v>312</v>
      </c>
      <c r="R172" t="s">
        <v>490</v>
      </c>
      <c r="S172" s="46">
        <v>0</v>
      </c>
      <c r="U172" s="46">
        <v>5</v>
      </c>
      <c r="IF172">
        <v>12391</v>
      </c>
      <c r="IG172" t="s">
        <v>311</v>
      </c>
      <c r="IH172" t="s">
        <v>293</v>
      </c>
      <c r="IK172">
        <v>-2</v>
      </c>
      <c r="IL172" t="s">
        <v>279</v>
      </c>
      <c r="IM172" t="s">
        <v>280</v>
      </c>
      <c r="IN172" t="s">
        <v>666</v>
      </c>
      <c r="IP172" t="s">
        <v>681</v>
      </c>
    </row>
    <row r="173" spans="1:250" x14ac:dyDescent="0.25">
      <c r="A173">
        <v>36042</v>
      </c>
      <c r="B173">
        <v>-890804480</v>
      </c>
      <c r="C173">
        <v>1837</v>
      </c>
      <c r="D173" t="s">
        <v>273</v>
      </c>
      <c r="E173" t="s">
        <v>274</v>
      </c>
      <c r="F173">
        <v>1848</v>
      </c>
      <c r="G173" t="s">
        <v>286</v>
      </c>
      <c r="H173" t="s">
        <v>274</v>
      </c>
      <c r="I173">
        <v>437</v>
      </c>
      <c r="J173" t="s">
        <v>658</v>
      </c>
      <c r="K173" t="s">
        <v>659</v>
      </c>
      <c r="L173">
        <v>12391</v>
      </c>
      <c r="M173" t="s">
        <v>311</v>
      </c>
      <c r="N173" t="s">
        <v>312</v>
      </c>
      <c r="O173">
        <v>12391</v>
      </c>
      <c r="P173" t="s">
        <v>311</v>
      </c>
      <c r="Q173" t="s">
        <v>312</v>
      </c>
      <c r="R173" t="s">
        <v>490</v>
      </c>
      <c r="S173" s="46">
        <v>0</v>
      </c>
      <c r="U173" s="46">
        <v>5</v>
      </c>
      <c r="IF173">
        <v>12391</v>
      </c>
      <c r="IG173" t="s">
        <v>311</v>
      </c>
      <c r="IH173" t="s">
        <v>288</v>
      </c>
      <c r="IK173">
        <v>-2</v>
      </c>
      <c r="IL173" t="s">
        <v>279</v>
      </c>
      <c r="IM173" t="s">
        <v>280</v>
      </c>
      <c r="IN173" t="s">
        <v>654</v>
      </c>
      <c r="IP173" t="s">
        <v>680</v>
      </c>
    </row>
    <row r="174" spans="1:250" x14ac:dyDescent="0.25">
      <c r="A174">
        <v>36043</v>
      </c>
      <c r="B174">
        <v>-890804480</v>
      </c>
      <c r="C174">
        <v>1837</v>
      </c>
      <c r="D174" t="s">
        <v>273</v>
      </c>
      <c r="E174" t="s">
        <v>274</v>
      </c>
      <c r="F174">
        <v>1848</v>
      </c>
      <c r="G174" t="s">
        <v>286</v>
      </c>
      <c r="H174" t="s">
        <v>274</v>
      </c>
      <c r="I174">
        <v>436</v>
      </c>
      <c r="J174" t="s">
        <v>656</v>
      </c>
      <c r="K174" t="s">
        <v>657</v>
      </c>
      <c r="L174">
        <v>12391</v>
      </c>
      <c r="M174" t="s">
        <v>311</v>
      </c>
      <c r="N174" t="s">
        <v>312</v>
      </c>
      <c r="O174">
        <v>12391</v>
      </c>
      <c r="P174" t="s">
        <v>311</v>
      </c>
      <c r="Q174" t="s">
        <v>312</v>
      </c>
      <c r="R174" t="s">
        <v>490</v>
      </c>
      <c r="S174" s="46">
        <v>0</v>
      </c>
      <c r="U174" s="46">
        <v>5</v>
      </c>
      <c r="IF174">
        <v>12391</v>
      </c>
      <c r="IG174" t="s">
        <v>311</v>
      </c>
      <c r="IH174" t="s">
        <v>288</v>
      </c>
      <c r="IK174">
        <v>-2</v>
      </c>
      <c r="IL174" t="s">
        <v>279</v>
      </c>
      <c r="IM174" t="s">
        <v>280</v>
      </c>
      <c r="IN174" t="s">
        <v>654</v>
      </c>
      <c r="IP174" t="s">
        <v>680</v>
      </c>
    </row>
    <row r="175" spans="1:250" x14ac:dyDescent="0.25">
      <c r="A175">
        <v>36044</v>
      </c>
      <c r="B175">
        <v>-890804480</v>
      </c>
      <c r="C175">
        <v>1837</v>
      </c>
      <c r="D175" t="s">
        <v>273</v>
      </c>
      <c r="E175" t="s">
        <v>274</v>
      </c>
      <c r="F175">
        <v>7057</v>
      </c>
      <c r="G175" t="s">
        <v>291</v>
      </c>
      <c r="H175" t="s">
        <v>292</v>
      </c>
      <c r="I175">
        <v>437</v>
      </c>
      <c r="J175" t="s">
        <v>658</v>
      </c>
      <c r="K175" t="s">
        <v>659</v>
      </c>
      <c r="L175">
        <v>12391</v>
      </c>
      <c r="M175" t="s">
        <v>311</v>
      </c>
      <c r="N175" t="s">
        <v>312</v>
      </c>
      <c r="O175">
        <v>12391</v>
      </c>
      <c r="P175" t="s">
        <v>311</v>
      </c>
      <c r="Q175" t="s">
        <v>312</v>
      </c>
      <c r="R175" t="s">
        <v>490</v>
      </c>
      <c r="S175" s="46">
        <v>0</v>
      </c>
      <c r="U175" s="46">
        <v>5</v>
      </c>
      <c r="IF175">
        <v>12391</v>
      </c>
      <c r="IG175" t="s">
        <v>311</v>
      </c>
      <c r="IH175" t="s">
        <v>293</v>
      </c>
      <c r="IK175">
        <v>-2</v>
      </c>
      <c r="IL175" t="s">
        <v>279</v>
      </c>
      <c r="IM175" t="s">
        <v>280</v>
      </c>
      <c r="IN175" t="s">
        <v>666</v>
      </c>
      <c r="IP175" t="s">
        <v>681</v>
      </c>
    </row>
    <row r="176" spans="1:250" x14ac:dyDescent="0.25">
      <c r="A176">
        <v>36045</v>
      </c>
      <c r="B176">
        <v>-890804480</v>
      </c>
      <c r="C176">
        <v>1837</v>
      </c>
      <c r="D176" t="s">
        <v>273</v>
      </c>
      <c r="E176" t="s">
        <v>274</v>
      </c>
      <c r="F176">
        <v>7057</v>
      </c>
      <c r="G176" t="s">
        <v>291</v>
      </c>
      <c r="H176" t="s">
        <v>292</v>
      </c>
      <c r="I176">
        <v>436</v>
      </c>
      <c r="J176" t="s">
        <v>656</v>
      </c>
      <c r="K176" t="s">
        <v>657</v>
      </c>
      <c r="L176">
        <v>12391</v>
      </c>
      <c r="M176" t="s">
        <v>311</v>
      </c>
      <c r="N176" t="s">
        <v>312</v>
      </c>
      <c r="O176">
        <v>12391</v>
      </c>
      <c r="P176" t="s">
        <v>311</v>
      </c>
      <c r="Q176" t="s">
        <v>312</v>
      </c>
      <c r="R176" t="s">
        <v>490</v>
      </c>
      <c r="S176" s="46">
        <v>0</v>
      </c>
      <c r="U176" s="46">
        <v>5</v>
      </c>
      <c r="IF176">
        <v>12391</v>
      </c>
      <c r="IG176" t="s">
        <v>311</v>
      </c>
      <c r="IH176" t="s">
        <v>293</v>
      </c>
      <c r="IK176">
        <v>-2</v>
      </c>
      <c r="IL176" t="s">
        <v>279</v>
      </c>
      <c r="IM176" t="s">
        <v>280</v>
      </c>
      <c r="IN176" t="s">
        <v>666</v>
      </c>
      <c r="IP176" t="s">
        <v>681</v>
      </c>
    </row>
    <row r="177" spans="1:250" x14ac:dyDescent="0.25">
      <c r="A177">
        <v>36046</v>
      </c>
      <c r="B177">
        <v>-890804480</v>
      </c>
      <c r="C177">
        <v>1837</v>
      </c>
      <c r="D177" t="s">
        <v>273</v>
      </c>
      <c r="E177" t="s">
        <v>274</v>
      </c>
      <c r="F177">
        <v>7057</v>
      </c>
      <c r="G177" t="s">
        <v>291</v>
      </c>
      <c r="H177" t="s">
        <v>292</v>
      </c>
      <c r="I177">
        <v>435</v>
      </c>
      <c r="J177" t="s">
        <v>491</v>
      </c>
      <c r="K177" t="s">
        <v>492</v>
      </c>
      <c r="L177">
        <v>12391</v>
      </c>
      <c r="M177" t="s">
        <v>311</v>
      </c>
      <c r="N177" t="s">
        <v>312</v>
      </c>
      <c r="O177">
        <v>12391</v>
      </c>
      <c r="P177" t="s">
        <v>311</v>
      </c>
      <c r="Q177" t="s">
        <v>312</v>
      </c>
      <c r="R177" t="s">
        <v>490</v>
      </c>
      <c r="S177" s="46">
        <v>0</v>
      </c>
      <c r="U177" s="46">
        <v>5</v>
      </c>
      <c r="IF177">
        <v>12391</v>
      </c>
      <c r="IG177" t="s">
        <v>311</v>
      </c>
      <c r="IH177" t="s">
        <v>293</v>
      </c>
      <c r="IK177">
        <v>-2</v>
      </c>
      <c r="IL177" t="s">
        <v>279</v>
      </c>
      <c r="IM177" t="s">
        <v>280</v>
      </c>
      <c r="IN177" t="s">
        <v>666</v>
      </c>
      <c r="IP177" t="s">
        <v>681</v>
      </c>
    </row>
    <row r="178" spans="1:250" x14ac:dyDescent="0.25">
      <c r="A178">
        <v>36047</v>
      </c>
      <c r="B178">
        <v>-890804480</v>
      </c>
      <c r="C178">
        <v>1837</v>
      </c>
      <c r="D178" t="s">
        <v>273</v>
      </c>
      <c r="E178" t="s">
        <v>274</v>
      </c>
      <c r="F178">
        <v>7057</v>
      </c>
      <c r="G178" t="s">
        <v>291</v>
      </c>
      <c r="H178" t="s">
        <v>292</v>
      </c>
      <c r="I178">
        <v>431</v>
      </c>
      <c r="J178" t="s">
        <v>493</v>
      </c>
      <c r="K178" t="s">
        <v>494</v>
      </c>
      <c r="L178">
        <v>12391</v>
      </c>
      <c r="M178" t="s">
        <v>311</v>
      </c>
      <c r="N178" t="s">
        <v>312</v>
      </c>
      <c r="O178">
        <v>12391</v>
      </c>
      <c r="P178" t="s">
        <v>311</v>
      </c>
      <c r="Q178" t="s">
        <v>312</v>
      </c>
      <c r="R178" t="s">
        <v>490</v>
      </c>
      <c r="S178" s="46">
        <v>0</v>
      </c>
      <c r="U178" s="46">
        <v>5</v>
      </c>
      <c r="IF178">
        <v>12391</v>
      </c>
      <c r="IG178" t="s">
        <v>311</v>
      </c>
      <c r="IH178" t="s">
        <v>293</v>
      </c>
      <c r="IK178">
        <v>-2</v>
      </c>
      <c r="IL178" t="s">
        <v>279</v>
      </c>
      <c r="IM178" t="s">
        <v>280</v>
      </c>
      <c r="IN178" t="s">
        <v>666</v>
      </c>
      <c r="IP178" t="s">
        <v>681</v>
      </c>
    </row>
    <row r="179" spans="1:250" x14ac:dyDescent="0.25">
      <c r="A179">
        <v>36048</v>
      </c>
      <c r="B179">
        <v>-890804480</v>
      </c>
      <c r="C179">
        <v>1837</v>
      </c>
      <c r="D179" t="s">
        <v>273</v>
      </c>
      <c r="E179" t="s">
        <v>274</v>
      </c>
      <c r="F179">
        <v>1848</v>
      </c>
      <c r="G179" t="s">
        <v>286</v>
      </c>
      <c r="H179" t="s">
        <v>274</v>
      </c>
      <c r="I179">
        <v>424</v>
      </c>
      <c r="J179" t="s">
        <v>399</v>
      </c>
      <c r="K179" t="s">
        <v>400</v>
      </c>
      <c r="L179">
        <v>12391</v>
      </c>
      <c r="M179" t="s">
        <v>311</v>
      </c>
      <c r="N179" t="s">
        <v>312</v>
      </c>
      <c r="O179">
        <v>12391</v>
      </c>
      <c r="P179" t="s">
        <v>311</v>
      </c>
      <c r="Q179" t="s">
        <v>312</v>
      </c>
      <c r="R179" t="s">
        <v>490</v>
      </c>
      <c r="S179" s="46">
        <v>0</v>
      </c>
      <c r="U179" s="46">
        <v>5</v>
      </c>
      <c r="IF179">
        <v>12391</v>
      </c>
      <c r="IG179" t="s">
        <v>311</v>
      </c>
      <c r="IH179" t="s">
        <v>288</v>
      </c>
      <c r="IK179">
        <v>-2</v>
      </c>
      <c r="IL179" t="s">
        <v>279</v>
      </c>
      <c r="IM179" t="s">
        <v>280</v>
      </c>
      <c r="IN179" t="s">
        <v>654</v>
      </c>
      <c r="IP179" t="s">
        <v>680</v>
      </c>
    </row>
    <row r="180" spans="1:250" x14ac:dyDescent="0.25">
      <c r="A180">
        <v>36049</v>
      </c>
      <c r="B180">
        <v>-890804480</v>
      </c>
      <c r="C180">
        <v>1837</v>
      </c>
      <c r="D180" t="s">
        <v>273</v>
      </c>
      <c r="E180" t="s">
        <v>274</v>
      </c>
      <c r="F180">
        <v>1848</v>
      </c>
      <c r="G180" t="s">
        <v>286</v>
      </c>
      <c r="H180" t="s">
        <v>274</v>
      </c>
      <c r="I180">
        <v>422</v>
      </c>
      <c r="J180" t="s">
        <v>401</v>
      </c>
      <c r="K180" t="s">
        <v>402</v>
      </c>
      <c r="L180">
        <v>12391</v>
      </c>
      <c r="M180" t="s">
        <v>311</v>
      </c>
      <c r="N180" t="s">
        <v>312</v>
      </c>
      <c r="O180">
        <v>12391</v>
      </c>
      <c r="P180" t="s">
        <v>311</v>
      </c>
      <c r="Q180" t="s">
        <v>312</v>
      </c>
      <c r="R180" t="s">
        <v>490</v>
      </c>
      <c r="S180" s="46">
        <v>0</v>
      </c>
      <c r="U180" s="46">
        <v>5</v>
      </c>
      <c r="IF180">
        <v>12391</v>
      </c>
      <c r="IG180" t="s">
        <v>311</v>
      </c>
      <c r="IH180" t="s">
        <v>288</v>
      </c>
      <c r="IK180">
        <v>-2</v>
      </c>
      <c r="IL180" t="s">
        <v>279</v>
      </c>
      <c r="IM180" t="s">
        <v>280</v>
      </c>
      <c r="IN180" t="s">
        <v>654</v>
      </c>
      <c r="IP180" t="s">
        <v>680</v>
      </c>
    </row>
    <row r="181" spans="1:250" x14ac:dyDescent="0.25">
      <c r="A181">
        <v>36050</v>
      </c>
      <c r="B181">
        <v>-890804480</v>
      </c>
      <c r="C181">
        <v>1837</v>
      </c>
      <c r="D181" t="s">
        <v>273</v>
      </c>
      <c r="E181" t="s">
        <v>274</v>
      </c>
      <c r="F181">
        <v>7057</v>
      </c>
      <c r="G181" t="s">
        <v>291</v>
      </c>
      <c r="H181" t="s">
        <v>292</v>
      </c>
      <c r="I181">
        <v>424</v>
      </c>
      <c r="J181" t="s">
        <v>399</v>
      </c>
      <c r="K181" t="s">
        <v>400</v>
      </c>
      <c r="L181">
        <v>12391</v>
      </c>
      <c r="M181" t="s">
        <v>311</v>
      </c>
      <c r="N181" t="s">
        <v>312</v>
      </c>
      <c r="O181">
        <v>12391</v>
      </c>
      <c r="P181" t="s">
        <v>311</v>
      </c>
      <c r="Q181" t="s">
        <v>312</v>
      </c>
      <c r="R181" t="s">
        <v>490</v>
      </c>
      <c r="S181" s="46">
        <v>0</v>
      </c>
      <c r="U181" s="46">
        <v>5</v>
      </c>
      <c r="IF181">
        <v>12391</v>
      </c>
      <c r="IG181" t="s">
        <v>311</v>
      </c>
      <c r="IH181" t="s">
        <v>293</v>
      </c>
      <c r="IK181">
        <v>-2</v>
      </c>
      <c r="IL181" t="s">
        <v>279</v>
      </c>
      <c r="IM181" t="s">
        <v>280</v>
      </c>
      <c r="IN181" t="s">
        <v>666</v>
      </c>
      <c r="IP181" t="s">
        <v>681</v>
      </c>
    </row>
    <row r="182" spans="1:250" x14ac:dyDescent="0.25">
      <c r="A182">
        <v>36051</v>
      </c>
      <c r="B182">
        <v>-890804480</v>
      </c>
      <c r="C182">
        <v>1837</v>
      </c>
      <c r="D182" t="s">
        <v>273</v>
      </c>
      <c r="E182" t="s">
        <v>274</v>
      </c>
      <c r="F182">
        <v>7057</v>
      </c>
      <c r="G182" t="s">
        <v>291</v>
      </c>
      <c r="H182" t="s">
        <v>292</v>
      </c>
      <c r="I182">
        <v>422</v>
      </c>
      <c r="J182" t="s">
        <v>401</v>
      </c>
      <c r="K182" t="s">
        <v>402</v>
      </c>
      <c r="L182">
        <v>12391</v>
      </c>
      <c r="M182" t="s">
        <v>311</v>
      </c>
      <c r="N182" t="s">
        <v>312</v>
      </c>
      <c r="O182">
        <v>12391</v>
      </c>
      <c r="P182" t="s">
        <v>311</v>
      </c>
      <c r="Q182" t="s">
        <v>312</v>
      </c>
      <c r="R182" t="s">
        <v>490</v>
      </c>
      <c r="S182" s="46">
        <v>0</v>
      </c>
      <c r="U182" s="46">
        <v>5</v>
      </c>
      <c r="IF182">
        <v>12391</v>
      </c>
      <c r="IG182" t="s">
        <v>311</v>
      </c>
      <c r="IH182" t="s">
        <v>293</v>
      </c>
      <c r="IK182">
        <v>-2</v>
      </c>
      <c r="IL182" t="s">
        <v>279</v>
      </c>
      <c r="IM182" t="s">
        <v>280</v>
      </c>
      <c r="IN182" t="s">
        <v>666</v>
      </c>
      <c r="IP182" t="s">
        <v>681</v>
      </c>
    </row>
    <row r="183" spans="1:250" x14ac:dyDescent="0.25">
      <c r="A183">
        <v>36052</v>
      </c>
      <c r="B183">
        <v>-890804480</v>
      </c>
      <c r="C183">
        <v>1837</v>
      </c>
      <c r="D183" t="s">
        <v>273</v>
      </c>
      <c r="E183" t="s">
        <v>274</v>
      </c>
      <c r="F183">
        <v>7057</v>
      </c>
      <c r="G183" t="s">
        <v>291</v>
      </c>
      <c r="H183" t="s">
        <v>292</v>
      </c>
      <c r="I183">
        <v>420</v>
      </c>
      <c r="J183" t="s">
        <v>403</v>
      </c>
      <c r="K183" t="s">
        <v>404</v>
      </c>
      <c r="L183">
        <v>12391</v>
      </c>
      <c r="M183" t="s">
        <v>311</v>
      </c>
      <c r="N183" t="s">
        <v>312</v>
      </c>
      <c r="O183">
        <v>12391</v>
      </c>
      <c r="P183" t="s">
        <v>311</v>
      </c>
      <c r="Q183" t="s">
        <v>312</v>
      </c>
      <c r="R183" t="s">
        <v>490</v>
      </c>
      <c r="S183" s="46">
        <v>0</v>
      </c>
      <c r="U183" s="46">
        <v>5</v>
      </c>
      <c r="IF183">
        <v>12391</v>
      </c>
      <c r="IG183" t="s">
        <v>311</v>
      </c>
      <c r="IH183" t="s">
        <v>293</v>
      </c>
      <c r="IK183">
        <v>-2</v>
      </c>
      <c r="IL183" t="s">
        <v>279</v>
      </c>
      <c r="IM183" t="s">
        <v>280</v>
      </c>
      <c r="IN183" t="s">
        <v>666</v>
      </c>
      <c r="IP183" t="s">
        <v>681</v>
      </c>
    </row>
    <row r="184" spans="1:250" x14ac:dyDescent="0.25">
      <c r="A184">
        <v>36053</v>
      </c>
      <c r="B184">
        <v>-890804480</v>
      </c>
      <c r="C184">
        <v>1837</v>
      </c>
      <c r="D184" t="s">
        <v>273</v>
      </c>
      <c r="E184" t="s">
        <v>274</v>
      </c>
      <c r="F184">
        <v>7057</v>
      </c>
      <c r="G184" t="s">
        <v>291</v>
      </c>
      <c r="H184" t="s">
        <v>292</v>
      </c>
      <c r="I184">
        <v>411</v>
      </c>
      <c r="J184" t="s">
        <v>393</v>
      </c>
      <c r="K184" t="s">
        <v>394</v>
      </c>
      <c r="L184">
        <v>12391</v>
      </c>
      <c r="M184" t="s">
        <v>311</v>
      </c>
      <c r="N184" t="s">
        <v>312</v>
      </c>
      <c r="O184">
        <v>12391</v>
      </c>
      <c r="P184" t="s">
        <v>311</v>
      </c>
      <c r="Q184" t="s">
        <v>312</v>
      </c>
      <c r="R184" t="s">
        <v>490</v>
      </c>
      <c r="S184" s="46">
        <v>0</v>
      </c>
      <c r="U184" s="46">
        <v>5</v>
      </c>
      <c r="IF184">
        <v>12391</v>
      </c>
      <c r="IG184" t="s">
        <v>311</v>
      </c>
      <c r="IH184" t="s">
        <v>293</v>
      </c>
      <c r="IK184">
        <v>-2</v>
      </c>
      <c r="IL184" t="s">
        <v>279</v>
      </c>
      <c r="IM184" t="s">
        <v>280</v>
      </c>
      <c r="IN184" t="s">
        <v>666</v>
      </c>
      <c r="IP184" t="s">
        <v>681</v>
      </c>
    </row>
    <row r="185" spans="1:250" x14ac:dyDescent="0.25">
      <c r="A185">
        <v>36054</v>
      </c>
      <c r="B185">
        <v>-890804480</v>
      </c>
      <c r="C185">
        <v>1837</v>
      </c>
      <c r="D185" t="s">
        <v>273</v>
      </c>
      <c r="E185" t="s">
        <v>274</v>
      </c>
      <c r="F185">
        <v>1848</v>
      </c>
      <c r="G185" t="s">
        <v>286</v>
      </c>
      <c r="H185" t="s">
        <v>274</v>
      </c>
      <c r="I185">
        <v>429</v>
      </c>
      <c r="J185" t="s">
        <v>395</v>
      </c>
      <c r="K185" t="s">
        <v>396</v>
      </c>
      <c r="L185">
        <v>12392</v>
      </c>
      <c r="M185" t="s">
        <v>313</v>
      </c>
      <c r="N185" t="s">
        <v>314</v>
      </c>
      <c r="O185">
        <v>12392</v>
      </c>
      <c r="P185" t="s">
        <v>313</v>
      </c>
      <c r="Q185" t="s">
        <v>314</v>
      </c>
      <c r="R185" t="s">
        <v>490</v>
      </c>
      <c r="S185" s="46">
        <v>0</v>
      </c>
      <c r="U185" s="46">
        <v>5</v>
      </c>
      <c r="IF185">
        <v>12392</v>
      </c>
      <c r="IG185" t="s">
        <v>313</v>
      </c>
      <c r="IH185" t="s">
        <v>288</v>
      </c>
      <c r="IK185">
        <v>-2</v>
      </c>
      <c r="IL185" t="s">
        <v>279</v>
      </c>
      <c r="IM185" t="s">
        <v>280</v>
      </c>
      <c r="IN185" t="s">
        <v>654</v>
      </c>
      <c r="IP185" t="s">
        <v>682</v>
      </c>
    </row>
    <row r="186" spans="1:250" x14ac:dyDescent="0.25">
      <c r="A186">
        <v>36055</v>
      </c>
      <c r="B186">
        <v>-890804480</v>
      </c>
      <c r="C186">
        <v>1837</v>
      </c>
      <c r="D186" t="s">
        <v>273</v>
      </c>
      <c r="E186" t="s">
        <v>274</v>
      </c>
      <c r="F186">
        <v>1848</v>
      </c>
      <c r="G186" t="s">
        <v>286</v>
      </c>
      <c r="H186" t="s">
        <v>274</v>
      </c>
      <c r="I186">
        <v>427</v>
      </c>
      <c r="J186" t="s">
        <v>397</v>
      </c>
      <c r="K186" t="s">
        <v>398</v>
      </c>
      <c r="L186">
        <v>12392</v>
      </c>
      <c r="M186" t="s">
        <v>313</v>
      </c>
      <c r="N186" t="s">
        <v>314</v>
      </c>
      <c r="O186">
        <v>12392</v>
      </c>
      <c r="P186" t="s">
        <v>313</v>
      </c>
      <c r="Q186" t="s">
        <v>314</v>
      </c>
      <c r="R186" t="s">
        <v>490</v>
      </c>
      <c r="S186" s="46">
        <v>0</v>
      </c>
      <c r="U186" s="46">
        <v>5</v>
      </c>
      <c r="IF186">
        <v>12392</v>
      </c>
      <c r="IG186" t="s">
        <v>313</v>
      </c>
      <c r="IH186" t="s">
        <v>288</v>
      </c>
      <c r="IK186">
        <v>-2</v>
      </c>
      <c r="IL186" t="s">
        <v>279</v>
      </c>
      <c r="IM186" t="s">
        <v>280</v>
      </c>
      <c r="IN186" t="s">
        <v>654</v>
      </c>
      <c r="IP186" t="s">
        <v>682</v>
      </c>
    </row>
    <row r="187" spans="1:250" x14ac:dyDescent="0.25">
      <c r="A187">
        <v>36056</v>
      </c>
      <c r="B187">
        <v>-890804480</v>
      </c>
      <c r="C187">
        <v>1837</v>
      </c>
      <c r="D187" t="s">
        <v>273</v>
      </c>
      <c r="E187" t="s">
        <v>274</v>
      </c>
      <c r="F187">
        <v>1848</v>
      </c>
      <c r="G187" t="s">
        <v>286</v>
      </c>
      <c r="H187" t="s">
        <v>274</v>
      </c>
      <c r="I187">
        <v>424</v>
      </c>
      <c r="J187" t="s">
        <v>399</v>
      </c>
      <c r="K187" t="s">
        <v>400</v>
      </c>
      <c r="L187">
        <v>12392</v>
      </c>
      <c r="M187" t="s">
        <v>313</v>
      </c>
      <c r="N187" t="s">
        <v>314</v>
      </c>
      <c r="O187">
        <v>12392</v>
      </c>
      <c r="P187" t="s">
        <v>313</v>
      </c>
      <c r="Q187" t="s">
        <v>314</v>
      </c>
      <c r="R187" t="s">
        <v>490</v>
      </c>
      <c r="S187" s="46">
        <v>0</v>
      </c>
      <c r="U187" s="46">
        <v>5</v>
      </c>
      <c r="IF187">
        <v>12392</v>
      </c>
      <c r="IG187" t="s">
        <v>313</v>
      </c>
      <c r="IH187" t="s">
        <v>288</v>
      </c>
      <c r="IK187">
        <v>-2</v>
      </c>
      <c r="IL187" t="s">
        <v>279</v>
      </c>
      <c r="IM187" t="s">
        <v>280</v>
      </c>
      <c r="IN187" t="s">
        <v>654</v>
      </c>
      <c r="IP187" t="s">
        <v>682</v>
      </c>
    </row>
    <row r="188" spans="1:250" x14ac:dyDescent="0.25">
      <c r="A188">
        <v>36057</v>
      </c>
      <c r="B188">
        <v>-890804480</v>
      </c>
      <c r="C188">
        <v>1837</v>
      </c>
      <c r="D188" t="s">
        <v>273</v>
      </c>
      <c r="E188" t="s">
        <v>274</v>
      </c>
      <c r="F188">
        <v>1848</v>
      </c>
      <c r="G188" t="s">
        <v>286</v>
      </c>
      <c r="H188" t="s">
        <v>274</v>
      </c>
      <c r="I188">
        <v>422</v>
      </c>
      <c r="J188" t="s">
        <v>401</v>
      </c>
      <c r="K188" t="s">
        <v>402</v>
      </c>
      <c r="L188">
        <v>12392</v>
      </c>
      <c r="M188" t="s">
        <v>313</v>
      </c>
      <c r="N188" t="s">
        <v>314</v>
      </c>
      <c r="O188">
        <v>12392</v>
      </c>
      <c r="P188" t="s">
        <v>313</v>
      </c>
      <c r="Q188" t="s">
        <v>314</v>
      </c>
      <c r="R188" t="s">
        <v>490</v>
      </c>
      <c r="S188" s="46">
        <v>0</v>
      </c>
      <c r="U188" s="46">
        <v>5</v>
      </c>
      <c r="IF188">
        <v>12392</v>
      </c>
      <c r="IG188" t="s">
        <v>313</v>
      </c>
      <c r="IH188" t="s">
        <v>288</v>
      </c>
      <c r="IK188">
        <v>-2</v>
      </c>
      <c r="IL188" t="s">
        <v>279</v>
      </c>
      <c r="IM188" t="s">
        <v>280</v>
      </c>
      <c r="IN188" t="s">
        <v>654</v>
      </c>
      <c r="IP188" t="s">
        <v>682</v>
      </c>
    </row>
    <row r="189" spans="1:250" x14ac:dyDescent="0.25">
      <c r="A189">
        <v>36058</v>
      </c>
      <c r="B189">
        <v>-890804480</v>
      </c>
      <c r="C189">
        <v>1837</v>
      </c>
      <c r="D189" t="s">
        <v>273</v>
      </c>
      <c r="E189" t="s">
        <v>274</v>
      </c>
      <c r="F189">
        <v>1848</v>
      </c>
      <c r="G189" t="s">
        <v>286</v>
      </c>
      <c r="H189" t="s">
        <v>274</v>
      </c>
      <c r="I189">
        <v>420</v>
      </c>
      <c r="J189" t="s">
        <v>403</v>
      </c>
      <c r="K189" t="s">
        <v>404</v>
      </c>
      <c r="L189">
        <v>12392</v>
      </c>
      <c r="M189" t="s">
        <v>313</v>
      </c>
      <c r="N189" t="s">
        <v>314</v>
      </c>
      <c r="O189">
        <v>12392</v>
      </c>
      <c r="P189" t="s">
        <v>313</v>
      </c>
      <c r="Q189" t="s">
        <v>314</v>
      </c>
      <c r="R189" t="s">
        <v>490</v>
      </c>
      <c r="S189" s="46">
        <v>0</v>
      </c>
      <c r="U189" s="46">
        <v>5</v>
      </c>
      <c r="IF189">
        <v>12392</v>
      </c>
      <c r="IG189" t="s">
        <v>313</v>
      </c>
      <c r="IH189" t="s">
        <v>288</v>
      </c>
      <c r="IK189">
        <v>-2</v>
      </c>
      <c r="IL189" t="s">
        <v>279</v>
      </c>
      <c r="IM189" t="s">
        <v>280</v>
      </c>
      <c r="IN189" t="s">
        <v>654</v>
      </c>
      <c r="IP189" t="s">
        <v>682</v>
      </c>
    </row>
    <row r="190" spans="1:250" x14ac:dyDescent="0.25">
      <c r="A190">
        <v>36059</v>
      </c>
      <c r="B190">
        <v>-890804480</v>
      </c>
      <c r="C190">
        <v>1837</v>
      </c>
      <c r="D190" t="s">
        <v>273</v>
      </c>
      <c r="E190" t="s">
        <v>274</v>
      </c>
      <c r="F190">
        <v>1848</v>
      </c>
      <c r="G190" t="s">
        <v>286</v>
      </c>
      <c r="H190" t="s">
        <v>274</v>
      </c>
      <c r="I190">
        <v>411</v>
      </c>
      <c r="J190" t="s">
        <v>393</v>
      </c>
      <c r="K190" t="s">
        <v>394</v>
      </c>
      <c r="L190">
        <v>12392</v>
      </c>
      <c r="M190" t="s">
        <v>313</v>
      </c>
      <c r="N190" t="s">
        <v>314</v>
      </c>
      <c r="O190">
        <v>12392</v>
      </c>
      <c r="P190" t="s">
        <v>313</v>
      </c>
      <c r="Q190" t="s">
        <v>314</v>
      </c>
      <c r="R190" t="s">
        <v>490</v>
      </c>
      <c r="S190" s="46">
        <v>0</v>
      </c>
      <c r="U190" s="46">
        <v>5</v>
      </c>
      <c r="IF190">
        <v>12392</v>
      </c>
      <c r="IG190" t="s">
        <v>313</v>
      </c>
      <c r="IH190" t="s">
        <v>288</v>
      </c>
      <c r="IK190">
        <v>-2</v>
      </c>
      <c r="IL190" t="s">
        <v>279</v>
      </c>
      <c r="IM190" t="s">
        <v>280</v>
      </c>
      <c r="IN190" t="s">
        <v>654</v>
      </c>
      <c r="IP190" t="s">
        <v>682</v>
      </c>
    </row>
    <row r="191" spans="1:250" x14ac:dyDescent="0.25">
      <c r="A191">
        <v>36060</v>
      </c>
      <c r="B191">
        <v>-890804480</v>
      </c>
      <c r="C191">
        <v>1837</v>
      </c>
      <c r="D191" t="s">
        <v>273</v>
      </c>
      <c r="E191" t="s">
        <v>274</v>
      </c>
      <c r="F191">
        <v>1848</v>
      </c>
      <c r="G191" t="s">
        <v>286</v>
      </c>
      <c r="H191" t="s">
        <v>274</v>
      </c>
      <c r="I191">
        <v>437</v>
      </c>
      <c r="J191" t="s">
        <v>658</v>
      </c>
      <c r="K191" t="s">
        <v>659</v>
      </c>
      <c r="L191">
        <v>12392</v>
      </c>
      <c r="M191" t="s">
        <v>313</v>
      </c>
      <c r="N191" t="s">
        <v>314</v>
      </c>
      <c r="O191">
        <v>12392</v>
      </c>
      <c r="P191" t="s">
        <v>313</v>
      </c>
      <c r="Q191" t="s">
        <v>314</v>
      </c>
      <c r="R191" t="s">
        <v>490</v>
      </c>
      <c r="S191" s="46">
        <v>0</v>
      </c>
      <c r="U191" s="46">
        <v>5</v>
      </c>
      <c r="IF191">
        <v>12392</v>
      </c>
      <c r="IG191" t="s">
        <v>313</v>
      </c>
      <c r="IH191" t="s">
        <v>288</v>
      </c>
      <c r="IK191">
        <v>-2</v>
      </c>
      <c r="IL191" t="s">
        <v>279</v>
      </c>
      <c r="IM191" t="s">
        <v>280</v>
      </c>
      <c r="IN191" t="s">
        <v>654</v>
      </c>
      <c r="IP191" t="s">
        <v>682</v>
      </c>
    </row>
    <row r="192" spans="1:250" x14ac:dyDescent="0.25">
      <c r="A192">
        <v>36061</v>
      </c>
      <c r="B192">
        <v>-890804480</v>
      </c>
      <c r="C192">
        <v>1837</v>
      </c>
      <c r="D192" t="s">
        <v>273</v>
      </c>
      <c r="E192" t="s">
        <v>274</v>
      </c>
      <c r="F192">
        <v>1848</v>
      </c>
      <c r="G192" t="s">
        <v>286</v>
      </c>
      <c r="H192" t="s">
        <v>274</v>
      </c>
      <c r="I192">
        <v>436</v>
      </c>
      <c r="J192" t="s">
        <v>656</v>
      </c>
      <c r="K192" t="s">
        <v>657</v>
      </c>
      <c r="L192">
        <v>12392</v>
      </c>
      <c r="M192" t="s">
        <v>313</v>
      </c>
      <c r="N192" t="s">
        <v>314</v>
      </c>
      <c r="O192">
        <v>12392</v>
      </c>
      <c r="P192" t="s">
        <v>313</v>
      </c>
      <c r="Q192" t="s">
        <v>314</v>
      </c>
      <c r="R192" t="s">
        <v>490</v>
      </c>
      <c r="S192" s="46">
        <v>0</v>
      </c>
      <c r="U192" s="46">
        <v>5</v>
      </c>
      <c r="IF192">
        <v>12392</v>
      </c>
      <c r="IG192" t="s">
        <v>313</v>
      </c>
      <c r="IH192" t="s">
        <v>288</v>
      </c>
      <c r="IK192">
        <v>-2</v>
      </c>
      <c r="IL192" t="s">
        <v>279</v>
      </c>
      <c r="IM192" t="s">
        <v>280</v>
      </c>
      <c r="IN192" t="s">
        <v>654</v>
      </c>
      <c r="IP192" t="s">
        <v>682</v>
      </c>
    </row>
    <row r="193" spans="1:250" x14ac:dyDescent="0.25">
      <c r="A193">
        <v>36062</v>
      </c>
      <c r="B193">
        <v>-890804480</v>
      </c>
      <c r="C193">
        <v>1837</v>
      </c>
      <c r="D193" t="s">
        <v>273</v>
      </c>
      <c r="E193" t="s">
        <v>274</v>
      </c>
      <c r="F193">
        <v>1848</v>
      </c>
      <c r="G193" t="s">
        <v>286</v>
      </c>
      <c r="H193" t="s">
        <v>274</v>
      </c>
      <c r="I193">
        <v>435</v>
      </c>
      <c r="J193" t="s">
        <v>491</v>
      </c>
      <c r="K193" t="s">
        <v>492</v>
      </c>
      <c r="L193">
        <v>12392</v>
      </c>
      <c r="M193" t="s">
        <v>313</v>
      </c>
      <c r="N193" t="s">
        <v>314</v>
      </c>
      <c r="O193">
        <v>12392</v>
      </c>
      <c r="P193" t="s">
        <v>313</v>
      </c>
      <c r="Q193" t="s">
        <v>314</v>
      </c>
      <c r="R193" t="s">
        <v>490</v>
      </c>
      <c r="S193" s="46">
        <v>0</v>
      </c>
      <c r="U193" s="46">
        <v>5</v>
      </c>
      <c r="IF193">
        <v>12392</v>
      </c>
      <c r="IG193" t="s">
        <v>313</v>
      </c>
      <c r="IH193" t="s">
        <v>288</v>
      </c>
      <c r="IK193">
        <v>-2</v>
      </c>
      <c r="IL193" t="s">
        <v>279</v>
      </c>
      <c r="IM193" t="s">
        <v>280</v>
      </c>
      <c r="IN193" t="s">
        <v>654</v>
      </c>
      <c r="IP193" t="s">
        <v>682</v>
      </c>
    </row>
    <row r="194" spans="1:250" x14ac:dyDescent="0.25">
      <c r="A194">
        <v>36063</v>
      </c>
      <c r="B194">
        <v>-890804480</v>
      </c>
      <c r="C194">
        <v>1837</v>
      </c>
      <c r="D194" t="s">
        <v>273</v>
      </c>
      <c r="E194" t="s">
        <v>274</v>
      </c>
      <c r="F194">
        <v>1848</v>
      </c>
      <c r="G194" t="s">
        <v>286</v>
      </c>
      <c r="H194" t="s">
        <v>274</v>
      </c>
      <c r="I194">
        <v>431</v>
      </c>
      <c r="J194" t="s">
        <v>493</v>
      </c>
      <c r="K194" t="s">
        <v>494</v>
      </c>
      <c r="L194">
        <v>12392</v>
      </c>
      <c r="M194" t="s">
        <v>313</v>
      </c>
      <c r="N194" t="s">
        <v>314</v>
      </c>
      <c r="O194">
        <v>12392</v>
      </c>
      <c r="P194" t="s">
        <v>313</v>
      </c>
      <c r="Q194" t="s">
        <v>314</v>
      </c>
      <c r="R194" t="s">
        <v>490</v>
      </c>
      <c r="S194" s="46">
        <v>0</v>
      </c>
      <c r="U194" s="46">
        <v>5</v>
      </c>
      <c r="IF194">
        <v>12392</v>
      </c>
      <c r="IG194" t="s">
        <v>313</v>
      </c>
      <c r="IH194" t="s">
        <v>288</v>
      </c>
      <c r="IK194">
        <v>-2</v>
      </c>
      <c r="IL194" t="s">
        <v>279</v>
      </c>
      <c r="IM194" t="s">
        <v>280</v>
      </c>
      <c r="IN194" t="s">
        <v>654</v>
      </c>
      <c r="IP194" t="s">
        <v>682</v>
      </c>
    </row>
    <row r="195" spans="1:250" x14ac:dyDescent="0.25">
      <c r="A195">
        <v>36064</v>
      </c>
      <c r="B195">
        <v>-890804480</v>
      </c>
      <c r="C195">
        <v>1837</v>
      </c>
      <c r="D195" t="s">
        <v>273</v>
      </c>
      <c r="E195" t="s">
        <v>274</v>
      </c>
      <c r="F195">
        <v>1848</v>
      </c>
      <c r="G195" t="s">
        <v>286</v>
      </c>
      <c r="H195" t="s">
        <v>274</v>
      </c>
      <c r="I195">
        <v>420</v>
      </c>
      <c r="J195" t="s">
        <v>403</v>
      </c>
      <c r="K195" t="s">
        <v>404</v>
      </c>
      <c r="L195">
        <v>12394</v>
      </c>
      <c r="M195" t="s">
        <v>315</v>
      </c>
      <c r="N195" t="s">
        <v>316</v>
      </c>
      <c r="O195">
        <v>12394</v>
      </c>
      <c r="P195" t="s">
        <v>315</v>
      </c>
      <c r="Q195" t="s">
        <v>316</v>
      </c>
      <c r="R195" t="s">
        <v>490</v>
      </c>
      <c r="S195" s="46">
        <v>0</v>
      </c>
      <c r="U195" s="46">
        <v>5</v>
      </c>
      <c r="IF195">
        <v>12394</v>
      </c>
      <c r="IG195" t="s">
        <v>315</v>
      </c>
      <c r="IH195" t="s">
        <v>288</v>
      </c>
      <c r="IK195">
        <v>-2</v>
      </c>
      <c r="IL195" t="s">
        <v>279</v>
      </c>
      <c r="IM195" t="s">
        <v>280</v>
      </c>
      <c r="IN195" t="s">
        <v>654</v>
      </c>
      <c r="IP195" t="s">
        <v>683</v>
      </c>
    </row>
    <row r="196" spans="1:250" x14ac:dyDescent="0.25">
      <c r="A196">
        <v>36065</v>
      </c>
      <c r="B196">
        <v>-890804480</v>
      </c>
      <c r="C196">
        <v>1837</v>
      </c>
      <c r="D196" t="s">
        <v>273</v>
      </c>
      <c r="E196" t="s">
        <v>274</v>
      </c>
      <c r="F196">
        <v>1848</v>
      </c>
      <c r="G196" t="s">
        <v>286</v>
      </c>
      <c r="H196" t="s">
        <v>274</v>
      </c>
      <c r="I196">
        <v>411</v>
      </c>
      <c r="J196" t="s">
        <v>393</v>
      </c>
      <c r="K196" t="s">
        <v>394</v>
      </c>
      <c r="L196">
        <v>12394</v>
      </c>
      <c r="M196" t="s">
        <v>315</v>
      </c>
      <c r="N196" t="s">
        <v>316</v>
      </c>
      <c r="O196">
        <v>12394</v>
      </c>
      <c r="P196" t="s">
        <v>315</v>
      </c>
      <c r="Q196" t="s">
        <v>316</v>
      </c>
      <c r="R196" t="s">
        <v>490</v>
      </c>
      <c r="S196" s="46">
        <v>0</v>
      </c>
      <c r="U196" s="46">
        <v>5</v>
      </c>
      <c r="IF196">
        <v>12394</v>
      </c>
      <c r="IG196" t="s">
        <v>315</v>
      </c>
      <c r="IH196" t="s">
        <v>288</v>
      </c>
      <c r="IK196">
        <v>-2</v>
      </c>
      <c r="IL196" t="s">
        <v>279</v>
      </c>
      <c r="IM196" t="s">
        <v>280</v>
      </c>
      <c r="IN196" t="s">
        <v>654</v>
      </c>
      <c r="IP196" t="s">
        <v>683</v>
      </c>
    </row>
    <row r="197" spans="1:250" x14ac:dyDescent="0.25">
      <c r="A197">
        <v>36066</v>
      </c>
      <c r="B197">
        <v>-890804480</v>
      </c>
      <c r="C197">
        <v>1837</v>
      </c>
      <c r="D197" t="s">
        <v>273</v>
      </c>
      <c r="E197" t="s">
        <v>274</v>
      </c>
      <c r="F197">
        <v>1848</v>
      </c>
      <c r="G197" t="s">
        <v>286</v>
      </c>
      <c r="H197" t="s">
        <v>274</v>
      </c>
      <c r="I197">
        <v>435</v>
      </c>
      <c r="J197" t="s">
        <v>491</v>
      </c>
      <c r="K197" t="s">
        <v>492</v>
      </c>
      <c r="L197">
        <v>12394</v>
      </c>
      <c r="M197" t="s">
        <v>315</v>
      </c>
      <c r="N197" t="s">
        <v>316</v>
      </c>
      <c r="O197">
        <v>12394</v>
      </c>
      <c r="P197" t="s">
        <v>315</v>
      </c>
      <c r="Q197" t="s">
        <v>316</v>
      </c>
      <c r="R197" t="s">
        <v>490</v>
      </c>
      <c r="S197" s="46">
        <v>0</v>
      </c>
      <c r="U197" s="46">
        <v>5</v>
      </c>
      <c r="IF197">
        <v>12394</v>
      </c>
      <c r="IG197" t="s">
        <v>315</v>
      </c>
      <c r="IH197" t="s">
        <v>288</v>
      </c>
      <c r="IK197">
        <v>-2</v>
      </c>
      <c r="IL197" t="s">
        <v>279</v>
      </c>
      <c r="IM197" t="s">
        <v>280</v>
      </c>
      <c r="IN197" t="s">
        <v>654</v>
      </c>
      <c r="IP197" t="s">
        <v>683</v>
      </c>
    </row>
    <row r="198" spans="1:250" x14ac:dyDescent="0.25">
      <c r="A198">
        <v>36067</v>
      </c>
      <c r="B198">
        <v>-890804480</v>
      </c>
      <c r="C198">
        <v>1837</v>
      </c>
      <c r="D198" t="s">
        <v>273</v>
      </c>
      <c r="E198" t="s">
        <v>274</v>
      </c>
      <c r="F198">
        <v>1848</v>
      </c>
      <c r="G198" t="s">
        <v>286</v>
      </c>
      <c r="H198" t="s">
        <v>274</v>
      </c>
      <c r="I198">
        <v>431</v>
      </c>
      <c r="J198" t="s">
        <v>493</v>
      </c>
      <c r="K198" t="s">
        <v>494</v>
      </c>
      <c r="L198">
        <v>12394</v>
      </c>
      <c r="M198" t="s">
        <v>315</v>
      </c>
      <c r="N198" t="s">
        <v>316</v>
      </c>
      <c r="O198">
        <v>12394</v>
      </c>
      <c r="P198" t="s">
        <v>315</v>
      </c>
      <c r="Q198" t="s">
        <v>316</v>
      </c>
      <c r="R198" t="s">
        <v>490</v>
      </c>
      <c r="S198" s="46">
        <v>0</v>
      </c>
      <c r="U198" s="46">
        <v>5</v>
      </c>
      <c r="IF198">
        <v>12394</v>
      </c>
      <c r="IG198" t="s">
        <v>315</v>
      </c>
      <c r="IH198" t="s">
        <v>288</v>
      </c>
      <c r="IK198">
        <v>-2</v>
      </c>
      <c r="IL198" t="s">
        <v>279</v>
      </c>
      <c r="IM198" t="s">
        <v>280</v>
      </c>
      <c r="IN198" t="s">
        <v>654</v>
      </c>
      <c r="IP198" t="s">
        <v>683</v>
      </c>
    </row>
    <row r="199" spans="1:250" x14ac:dyDescent="0.25">
      <c r="A199">
        <v>36068</v>
      </c>
      <c r="B199">
        <v>-890804480</v>
      </c>
      <c r="C199">
        <v>1837</v>
      </c>
      <c r="D199" t="s">
        <v>273</v>
      </c>
      <c r="E199" t="s">
        <v>274</v>
      </c>
      <c r="F199">
        <v>1848</v>
      </c>
      <c r="G199" t="s">
        <v>286</v>
      </c>
      <c r="H199" t="s">
        <v>274</v>
      </c>
      <c r="I199">
        <v>429</v>
      </c>
      <c r="J199" t="s">
        <v>395</v>
      </c>
      <c r="K199" t="s">
        <v>396</v>
      </c>
      <c r="L199">
        <v>12394</v>
      </c>
      <c r="M199" t="s">
        <v>315</v>
      </c>
      <c r="N199" t="s">
        <v>316</v>
      </c>
      <c r="O199">
        <v>12394</v>
      </c>
      <c r="P199" t="s">
        <v>315</v>
      </c>
      <c r="Q199" t="s">
        <v>316</v>
      </c>
      <c r="R199" t="s">
        <v>490</v>
      </c>
      <c r="S199" s="46">
        <v>0</v>
      </c>
      <c r="U199" s="46">
        <v>5</v>
      </c>
      <c r="IF199">
        <v>12394</v>
      </c>
      <c r="IG199" t="s">
        <v>315</v>
      </c>
      <c r="IH199" t="s">
        <v>288</v>
      </c>
      <c r="IK199">
        <v>-2</v>
      </c>
      <c r="IL199" t="s">
        <v>279</v>
      </c>
      <c r="IM199" t="s">
        <v>280</v>
      </c>
      <c r="IN199" t="s">
        <v>654</v>
      </c>
      <c r="IP199" t="s">
        <v>683</v>
      </c>
    </row>
    <row r="200" spans="1:250" x14ac:dyDescent="0.25">
      <c r="A200">
        <v>36069</v>
      </c>
      <c r="B200">
        <v>-890804480</v>
      </c>
      <c r="C200">
        <v>1837</v>
      </c>
      <c r="D200" t="s">
        <v>273</v>
      </c>
      <c r="E200" t="s">
        <v>274</v>
      </c>
      <c r="F200">
        <v>1848</v>
      </c>
      <c r="G200" t="s">
        <v>286</v>
      </c>
      <c r="H200" t="s">
        <v>274</v>
      </c>
      <c r="I200">
        <v>427</v>
      </c>
      <c r="J200" t="s">
        <v>397</v>
      </c>
      <c r="K200" t="s">
        <v>398</v>
      </c>
      <c r="L200">
        <v>12394</v>
      </c>
      <c r="M200" t="s">
        <v>315</v>
      </c>
      <c r="N200" t="s">
        <v>316</v>
      </c>
      <c r="O200">
        <v>12394</v>
      </c>
      <c r="P200" t="s">
        <v>315</v>
      </c>
      <c r="Q200" t="s">
        <v>316</v>
      </c>
      <c r="R200" t="s">
        <v>490</v>
      </c>
      <c r="S200" s="46">
        <v>0</v>
      </c>
      <c r="U200" s="46">
        <v>5</v>
      </c>
      <c r="IF200">
        <v>12394</v>
      </c>
      <c r="IG200" t="s">
        <v>315</v>
      </c>
      <c r="IH200" t="s">
        <v>288</v>
      </c>
      <c r="IK200">
        <v>-2</v>
      </c>
      <c r="IL200" t="s">
        <v>279</v>
      </c>
      <c r="IM200" t="s">
        <v>280</v>
      </c>
      <c r="IN200" t="s">
        <v>654</v>
      </c>
      <c r="IP200" t="s">
        <v>683</v>
      </c>
    </row>
    <row r="201" spans="1:250" x14ac:dyDescent="0.25">
      <c r="A201">
        <v>36070</v>
      </c>
      <c r="B201">
        <v>-890804480</v>
      </c>
      <c r="C201">
        <v>1837</v>
      </c>
      <c r="D201" t="s">
        <v>273</v>
      </c>
      <c r="E201" t="s">
        <v>274</v>
      </c>
      <c r="F201">
        <v>1848</v>
      </c>
      <c r="G201" t="s">
        <v>286</v>
      </c>
      <c r="H201" t="s">
        <v>274</v>
      </c>
      <c r="I201">
        <v>424</v>
      </c>
      <c r="J201" t="s">
        <v>399</v>
      </c>
      <c r="K201" t="s">
        <v>400</v>
      </c>
      <c r="L201">
        <v>12394</v>
      </c>
      <c r="M201" t="s">
        <v>315</v>
      </c>
      <c r="N201" t="s">
        <v>316</v>
      </c>
      <c r="O201">
        <v>12394</v>
      </c>
      <c r="P201" t="s">
        <v>315</v>
      </c>
      <c r="Q201" t="s">
        <v>316</v>
      </c>
      <c r="R201" t="s">
        <v>490</v>
      </c>
      <c r="S201" s="46">
        <v>0</v>
      </c>
      <c r="U201" s="46">
        <v>5</v>
      </c>
      <c r="IF201">
        <v>12394</v>
      </c>
      <c r="IG201" t="s">
        <v>315</v>
      </c>
      <c r="IH201" t="s">
        <v>288</v>
      </c>
      <c r="IK201">
        <v>-2</v>
      </c>
      <c r="IL201" t="s">
        <v>279</v>
      </c>
      <c r="IM201" t="s">
        <v>280</v>
      </c>
      <c r="IN201" t="s">
        <v>654</v>
      </c>
      <c r="IP201" t="s">
        <v>683</v>
      </c>
    </row>
    <row r="202" spans="1:250" x14ac:dyDescent="0.25">
      <c r="A202">
        <v>36071</v>
      </c>
      <c r="B202">
        <v>-890804480</v>
      </c>
      <c r="C202">
        <v>1837</v>
      </c>
      <c r="D202" t="s">
        <v>273</v>
      </c>
      <c r="E202" t="s">
        <v>274</v>
      </c>
      <c r="F202">
        <v>1848</v>
      </c>
      <c r="G202" t="s">
        <v>286</v>
      </c>
      <c r="H202" t="s">
        <v>274</v>
      </c>
      <c r="I202">
        <v>422</v>
      </c>
      <c r="J202" t="s">
        <v>401</v>
      </c>
      <c r="K202" t="s">
        <v>402</v>
      </c>
      <c r="L202">
        <v>12394</v>
      </c>
      <c r="M202" t="s">
        <v>315</v>
      </c>
      <c r="N202" t="s">
        <v>316</v>
      </c>
      <c r="O202">
        <v>12394</v>
      </c>
      <c r="P202" t="s">
        <v>315</v>
      </c>
      <c r="Q202" t="s">
        <v>316</v>
      </c>
      <c r="R202" t="s">
        <v>490</v>
      </c>
      <c r="S202" s="46">
        <v>0</v>
      </c>
      <c r="U202" s="46">
        <v>5</v>
      </c>
      <c r="IF202">
        <v>12394</v>
      </c>
      <c r="IG202" t="s">
        <v>315</v>
      </c>
      <c r="IH202" t="s">
        <v>288</v>
      </c>
      <c r="IK202">
        <v>-2</v>
      </c>
      <c r="IL202" t="s">
        <v>279</v>
      </c>
      <c r="IM202" t="s">
        <v>280</v>
      </c>
      <c r="IN202" t="s">
        <v>654</v>
      </c>
      <c r="IP202" t="s">
        <v>683</v>
      </c>
    </row>
    <row r="203" spans="1:250" x14ac:dyDescent="0.25">
      <c r="A203">
        <v>36072</v>
      </c>
      <c r="B203">
        <v>-890804480</v>
      </c>
      <c r="C203">
        <v>1837</v>
      </c>
      <c r="D203" t="s">
        <v>273</v>
      </c>
      <c r="E203" t="s">
        <v>274</v>
      </c>
      <c r="F203">
        <v>1848</v>
      </c>
      <c r="G203" t="s">
        <v>286</v>
      </c>
      <c r="H203" t="s">
        <v>274</v>
      </c>
      <c r="I203">
        <v>437</v>
      </c>
      <c r="J203" t="s">
        <v>658</v>
      </c>
      <c r="K203" t="s">
        <v>659</v>
      </c>
      <c r="L203">
        <v>12394</v>
      </c>
      <c r="M203" t="s">
        <v>315</v>
      </c>
      <c r="N203" t="s">
        <v>316</v>
      </c>
      <c r="O203">
        <v>12394</v>
      </c>
      <c r="P203" t="s">
        <v>315</v>
      </c>
      <c r="Q203" t="s">
        <v>316</v>
      </c>
      <c r="R203" t="s">
        <v>490</v>
      </c>
      <c r="S203" s="46">
        <v>0</v>
      </c>
      <c r="U203" s="46">
        <v>5</v>
      </c>
      <c r="IF203">
        <v>12394</v>
      </c>
      <c r="IG203" t="s">
        <v>315</v>
      </c>
      <c r="IH203" t="s">
        <v>288</v>
      </c>
      <c r="IK203">
        <v>-2</v>
      </c>
      <c r="IL203" t="s">
        <v>279</v>
      </c>
      <c r="IM203" t="s">
        <v>280</v>
      </c>
      <c r="IN203" t="s">
        <v>654</v>
      </c>
      <c r="IP203" t="s">
        <v>683</v>
      </c>
    </row>
    <row r="204" spans="1:250" x14ac:dyDescent="0.25">
      <c r="A204">
        <v>36073</v>
      </c>
      <c r="B204">
        <v>-890804480</v>
      </c>
      <c r="C204">
        <v>1837</v>
      </c>
      <c r="D204" t="s">
        <v>273</v>
      </c>
      <c r="E204" t="s">
        <v>274</v>
      </c>
      <c r="F204">
        <v>1848</v>
      </c>
      <c r="G204" t="s">
        <v>286</v>
      </c>
      <c r="H204" t="s">
        <v>274</v>
      </c>
      <c r="I204">
        <v>436</v>
      </c>
      <c r="J204" t="s">
        <v>656</v>
      </c>
      <c r="K204" t="s">
        <v>657</v>
      </c>
      <c r="L204">
        <v>12394</v>
      </c>
      <c r="M204" t="s">
        <v>315</v>
      </c>
      <c r="N204" t="s">
        <v>316</v>
      </c>
      <c r="O204">
        <v>12394</v>
      </c>
      <c r="P204" t="s">
        <v>315</v>
      </c>
      <c r="Q204" t="s">
        <v>316</v>
      </c>
      <c r="R204" t="s">
        <v>490</v>
      </c>
      <c r="S204" s="46">
        <v>0</v>
      </c>
      <c r="U204" s="46">
        <v>5</v>
      </c>
      <c r="IF204">
        <v>12394</v>
      </c>
      <c r="IG204" t="s">
        <v>315</v>
      </c>
      <c r="IH204" t="s">
        <v>288</v>
      </c>
      <c r="IK204">
        <v>-2</v>
      </c>
      <c r="IL204" t="s">
        <v>279</v>
      </c>
      <c r="IM204" t="s">
        <v>280</v>
      </c>
      <c r="IN204" t="s">
        <v>654</v>
      </c>
      <c r="IP204" t="s">
        <v>683</v>
      </c>
    </row>
    <row r="205" spans="1:250" x14ac:dyDescent="0.25">
      <c r="A205">
        <v>36074</v>
      </c>
      <c r="B205">
        <v>-890804480</v>
      </c>
      <c r="C205">
        <v>1837</v>
      </c>
      <c r="D205" t="s">
        <v>273</v>
      </c>
      <c r="E205" t="s">
        <v>274</v>
      </c>
      <c r="F205">
        <v>13794</v>
      </c>
      <c r="G205" t="s">
        <v>275</v>
      </c>
      <c r="H205" t="s">
        <v>276</v>
      </c>
      <c r="I205">
        <v>424</v>
      </c>
      <c r="J205" t="s">
        <v>399</v>
      </c>
      <c r="K205" t="s">
        <v>400</v>
      </c>
      <c r="L205">
        <v>13917</v>
      </c>
      <c r="M205" t="s">
        <v>317</v>
      </c>
      <c r="N205" t="s">
        <v>318</v>
      </c>
      <c r="O205">
        <v>13917</v>
      </c>
      <c r="P205" t="s">
        <v>317</v>
      </c>
      <c r="Q205" t="s">
        <v>318</v>
      </c>
      <c r="R205" t="s">
        <v>490</v>
      </c>
      <c r="S205" s="46">
        <v>0</v>
      </c>
      <c r="U205" s="46">
        <v>5</v>
      </c>
      <c r="IF205">
        <v>13917</v>
      </c>
      <c r="IG205" t="s">
        <v>317</v>
      </c>
      <c r="IH205" t="s">
        <v>319</v>
      </c>
      <c r="IK205">
        <v>-2</v>
      </c>
      <c r="IL205" t="s">
        <v>279</v>
      </c>
      <c r="IM205" t="s">
        <v>280</v>
      </c>
      <c r="IN205" t="s">
        <v>663</v>
      </c>
      <c r="IP205" t="s">
        <v>684</v>
      </c>
    </row>
    <row r="206" spans="1:250" x14ac:dyDescent="0.25">
      <c r="A206">
        <v>36075</v>
      </c>
      <c r="B206">
        <v>-890804480</v>
      </c>
      <c r="C206">
        <v>1837</v>
      </c>
      <c r="D206" t="s">
        <v>273</v>
      </c>
      <c r="E206" t="s">
        <v>274</v>
      </c>
      <c r="F206">
        <v>13794</v>
      </c>
      <c r="G206" t="s">
        <v>275</v>
      </c>
      <c r="H206" t="s">
        <v>276</v>
      </c>
      <c r="I206">
        <v>422</v>
      </c>
      <c r="J206" t="s">
        <v>401</v>
      </c>
      <c r="K206" t="s">
        <v>402</v>
      </c>
      <c r="L206">
        <v>13917</v>
      </c>
      <c r="M206" t="s">
        <v>317</v>
      </c>
      <c r="N206" t="s">
        <v>318</v>
      </c>
      <c r="O206">
        <v>13917</v>
      </c>
      <c r="P206" t="s">
        <v>317</v>
      </c>
      <c r="Q206" t="s">
        <v>318</v>
      </c>
      <c r="R206" t="s">
        <v>490</v>
      </c>
      <c r="S206" s="46">
        <v>0</v>
      </c>
      <c r="U206" s="46">
        <v>5</v>
      </c>
      <c r="IF206">
        <v>13917</v>
      </c>
      <c r="IG206" t="s">
        <v>317</v>
      </c>
      <c r="IH206" t="s">
        <v>319</v>
      </c>
      <c r="IK206">
        <v>-2</v>
      </c>
      <c r="IL206" t="s">
        <v>279</v>
      </c>
      <c r="IM206" t="s">
        <v>280</v>
      </c>
      <c r="IN206" t="s">
        <v>663</v>
      </c>
      <c r="IP206" t="s">
        <v>684</v>
      </c>
    </row>
    <row r="207" spans="1:250" x14ac:dyDescent="0.25">
      <c r="A207">
        <v>36076</v>
      </c>
      <c r="B207">
        <v>-890804480</v>
      </c>
      <c r="C207">
        <v>1837</v>
      </c>
      <c r="D207" t="s">
        <v>273</v>
      </c>
      <c r="E207" t="s">
        <v>274</v>
      </c>
      <c r="F207">
        <v>13794</v>
      </c>
      <c r="G207" t="s">
        <v>275</v>
      </c>
      <c r="H207" t="s">
        <v>276</v>
      </c>
      <c r="I207">
        <v>420</v>
      </c>
      <c r="J207" t="s">
        <v>403</v>
      </c>
      <c r="K207" t="s">
        <v>404</v>
      </c>
      <c r="L207">
        <v>13917</v>
      </c>
      <c r="M207" t="s">
        <v>317</v>
      </c>
      <c r="N207" t="s">
        <v>318</v>
      </c>
      <c r="O207">
        <v>13917</v>
      </c>
      <c r="P207" t="s">
        <v>317</v>
      </c>
      <c r="Q207" t="s">
        <v>318</v>
      </c>
      <c r="R207" t="s">
        <v>490</v>
      </c>
      <c r="S207" s="46">
        <v>0</v>
      </c>
      <c r="U207" s="46">
        <v>5</v>
      </c>
      <c r="IF207">
        <v>13917</v>
      </c>
      <c r="IG207" t="s">
        <v>317</v>
      </c>
      <c r="IH207" t="s">
        <v>319</v>
      </c>
      <c r="IK207">
        <v>-2</v>
      </c>
      <c r="IL207" t="s">
        <v>279</v>
      </c>
      <c r="IM207" t="s">
        <v>280</v>
      </c>
      <c r="IN207" t="s">
        <v>663</v>
      </c>
      <c r="IP207" t="s">
        <v>684</v>
      </c>
    </row>
    <row r="208" spans="1:250" x14ac:dyDescent="0.25">
      <c r="A208">
        <v>36077</v>
      </c>
      <c r="B208">
        <v>-890804480</v>
      </c>
      <c r="C208">
        <v>1837</v>
      </c>
      <c r="D208" t="s">
        <v>273</v>
      </c>
      <c r="E208" t="s">
        <v>274</v>
      </c>
      <c r="F208">
        <v>13794</v>
      </c>
      <c r="G208" t="s">
        <v>275</v>
      </c>
      <c r="H208" t="s">
        <v>276</v>
      </c>
      <c r="I208">
        <v>411</v>
      </c>
      <c r="J208" t="s">
        <v>393</v>
      </c>
      <c r="K208" t="s">
        <v>394</v>
      </c>
      <c r="L208">
        <v>13917</v>
      </c>
      <c r="M208" t="s">
        <v>317</v>
      </c>
      <c r="N208" t="s">
        <v>318</v>
      </c>
      <c r="O208">
        <v>13917</v>
      </c>
      <c r="P208" t="s">
        <v>317</v>
      </c>
      <c r="Q208" t="s">
        <v>318</v>
      </c>
      <c r="R208" t="s">
        <v>490</v>
      </c>
      <c r="S208" s="46">
        <v>0</v>
      </c>
      <c r="U208" s="46">
        <v>5</v>
      </c>
      <c r="IF208">
        <v>13917</v>
      </c>
      <c r="IG208" t="s">
        <v>317</v>
      </c>
      <c r="IH208" t="s">
        <v>319</v>
      </c>
      <c r="IK208">
        <v>-2</v>
      </c>
      <c r="IL208" t="s">
        <v>279</v>
      </c>
      <c r="IM208" t="s">
        <v>280</v>
      </c>
      <c r="IN208" t="s">
        <v>663</v>
      </c>
      <c r="IP208" t="s">
        <v>684</v>
      </c>
    </row>
    <row r="209" spans="1:250" x14ac:dyDescent="0.25">
      <c r="A209">
        <v>36078</v>
      </c>
      <c r="B209">
        <v>-890804480</v>
      </c>
      <c r="C209">
        <v>1837</v>
      </c>
      <c r="D209" t="s">
        <v>273</v>
      </c>
      <c r="E209" t="s">
        <v>274</v>
      </c>
      <c r="F209">
        <v>13794</v>
      </c>
      <c r="G209" t="s">
        <v>275</v>
      </c>
      <c r="H209" t="s">
        <v>276</v>
      </c>
      <c r="I209">
        <v>437</v>
      </c>
      <c r="J209" t="s">
        <v>658</v>
      </c>
      <c r="K209" t="s">
        <v>659</v>
      </c>
      <c r="L209">
        <v>13917</v>
      </c>
      <c r="M209" t="s">
        <v>317</v>
      </c>
      <c r="N209" t="s">
        <v>318</v>
      </c>
      <c r="O209">
        <v>13917</v>
      </c>
      <c r="P209" t="s">
        <v>317</v>
      </c>
      <c r="Q209" t="s">
        <v>318</v>
      </c>
      <c r="R209" t="s">
        <v>490</v>
      </c>
      <c r="S209" s="46">
        <v>0</v>
      </c>
      <c r="U209" s="46">
        <v>5</v>
      </c>
      <c r="IF209">
        <v>13917</v>
      </c>
      <c r="IG209" t="s">
        <v>317</v>
      </c>
      <c r="IH209" t="s">
        <v>319</v>
      </c>
      <c r="IK209">
        <v>-2</v>
      </c>
      <c r="IL209" t="s">
        <v>279</v>
      </c>
      <c r="IM209" t="s">
        <v>280</v>
      </c>
      <c r="IN209" t="s">
        <v>663</v>
      </c>
      <c r="IP209" t="s">
        <v>684</v>
      </c>
    </row>
    <row r="210" spans="1:250" x14ac:dyDescent="0.25">
      <c r="A210">
        <v>36079</v>
      </c>
      <c r="B210">
        <v>-890804480</v>
      </c>
      <c r="C210">
        <v>1837</v>
      </c>
      <c r="D210" t="s">
        <v>273</v>
      </c>
      <c r="E210" t="s">
        <v>274</v>
      </c>
      <c r="F210">
        <v>13794</v>
      </c>
      <c r="G210" t="s">
        <v>275</v>
      </c>
      <c r="H210" t="s">
        <v>276</v>
      </c>
      <c r="I210">
        <v>436</v>
      </c>
      <c r="J210" t="s">
        <v>656</v>
      </c>
      <c r="K210" t="s">
        <v>657</v>
      </c>
      <c r="L210">
        <v>13917</v>
      </c>
      <c r="M210" t="s">
        <v>317</v>
      </c>
      <c r="N210" t="s">
        <v>318</v>
      </c>
      <c r="O210">
        <v>13917</v>
      </c>
      <c r="P210" t="s">
        <v>317</v>
      </c>
      <c r="Q210" t="s">
        <v>318</v>
      </c>
      <c r="R210" t="s">
        <v>490</v>
      </c>
      <c r="S210" s="46">
        <v>0</v>
      </c>
      <c r="U210" s="46">
        <v>5</v>
      </c>
      <c r="IF210">
        <v>13917</v>
      </c>
      <c r="IG210" t="s">
        <v>317</v>
      </c>
      <c r="IH210" t="s">
        <v>319</v>
      </c>
      <c r="IK210">
        <v>-2</v>
      </c>
      <c r="IL210" t="s">
        <v>279</v>
      </c>
      <c r="IM210" t="s">
        <v>280</v>
      </c>
      <c r="IN210" t="s">
        <v>663</v>
      </c>
      <c r="IP210" t="s">
        <v>684</v>
      </c>
    </row>
    <row r="211" spans="1:250" x14ac:dyDescent="0.25">
      <c r="A211">
        <v>36080</v>
      </c>
      <c r="B211">
        <v>-890804480</v>
      </c>
      <c r="C211">
        <v>1837</v>
      </c>
      <c r="D211" t="s">
        <v>273</v>
      </c>
      <c r="E211" t="s">
        <v>274</v>
      </c>
      <c r="F211">
        <v>13794</v>
      </c>
      <c r="G211" t="s">
        <v>275</v>
      </c>
      <c r="H211" t="s">
        <v>276</v>
      </c>
      <c r="I211">
        <v>435</v>
      </c>
      <c r="J211" t="s">
        <v>491</v>
      </c>
      <c r="K211" t="s">
        <v>492</v>
      </c>
      <c r="L211">
        <v>13917</v>
      </c>
      <c r="M211" t="s">
        <v>317</v>
      </c>
      <c r="N211" t="s">
        <v>318</v>
      </c>
      <c r="O211">
        <v>13917</v>
      </c>
      <c r="P211" t="s">
        <v>317</v>
      </c>
      <c r="Q211" t="s">
        <v>318</v>
      </c>
      <c r="R211" t="s">
        <v>490</v>
      </c>
      <c r="S211" s="46">
        <v>0</v>
      </c>
      <c r="U211" s="46">
        <v>5</v>
      </c>
      <c r="IF211">
        <v>13917</v>
      </c>
      <c r="IG211" t="s">
        <v>317</v>
      </c>
      <c r="IH211" t="s">
        <v>319</v>
      </c>
      <c r="IK211">
        <v>-2</v>
      </c>
      <c r="IL211" t="s">
        <v>279</v>
      </c>
      <c r="IM211" t="s">
        <v>280</v>
      </c>
      <c r="IN211" t="s">
        <v>663</v>
      </c>
      <c r="IP211" t="s">
        <v>684</v>
      </c>
    </row>
    <row r="212" spans="1:250" x14ac:dyDescent="0.25">
      <c r="A212">
        <v>36081</v>
      </c>
      <c r="B212">
        <v>-890804480</v>
      </c>
      <c r="C212">
        <v>1837</v>
      </c>
      <c r="D212" t="s">
        <v>273</v>
      </c>
      <c r="E212" t="s">
        <v>274</v>
      </c>
      <c r="F212">
        <v>13794</v>
      </c>
      <c r="G212" t="s">
        <v>275</v>
      </c>
      <c r="H212" t="s">
        <v>276</v>
      </c>
      <c r="I212">
        <v>431</v>
      </c>
      <c r="J212" t="s">
        <v>493</v>
      </c>
      <c r="K212" t="s">
        <v>494</v>
      </c>
      <c r="L212">
        <v>13917</v>
      </c>
      <c r="M212" t="s">
        <v>317</v>
      </c>
      <c r="N212" t="s">
        <v>318</v>
      </c>
      <c r="O212">
        <v>13917</v>
      </c>
      <c r="P212" t="s">
        <v>317</v>
      </c>
      <c r="Q212" t="s">
        <v>318</v>
      </c>
      <c r="R212" t="s">
        <v>490</v>
      </c>
      <c r="S212" s="46">
        <v>0</v>
      </c>
      <c r="U212" s="46">
        <v>5</v>
      </c>
      <c r="IF212">
        <v>13917</v>
      </c>
      <c r="IG212" t="s">
        <v>317</v>
      </c>
      <c r="IH212" t="s">
        <v>319</v>
      </c>
      <c r="IK212">
        <v>-2</v>
      </c>
      <c r="IL212" t="s">
        <v>279</v>
      </c>
      <c r="IM212" t="s">
        <v>280</v>
      </c>
      <c r="IN212" t="s">
        <v>663</v>
      </c>
      <c r="IP212" t="s">
        <v>684</v>
      </c>
    </row>
    <row r="213" spans="1:250" x14ac:dyDescent="0.25">
      <c r="A213">
        <v>36082</v>
      </c>
      <c r="B213">
        <v>-890804480</v>
      </c>
      <c r="C213">
        <v>1837</v>
      </c>
      <c r="D213" t="s">
        <v>273</v>
      </c>
      <c r="E213" t="s">
        <v>274</v>
      </c>
      <c r="F213">
        <v>13794</v>
      </c>
      <c r="G213" t="s">
        <v>275</v>
      </c>
      <c r="H213" t="s">
        <v>276</v>
      </c>
      <c r="I213">
        <v>429</v>
      </c>
      <c r="J213" t="s">
        <v>395</v>
      </c>
      <c r="K213" t="s">
        <v>396</v>
      </c>
      <c r="L213">
        <v>13917</v>
      </c>
      <c r="M213" t="s">
        <v>317</v>
      </c>
      <c r="N213" t="s">
        <v>318</v>
      </c>
      <c r="O213">
        <v>13917</v>
      </c>
      <c r="P213" t="s">
        <v>317</v>
      </c>
      <c r="Q213" t="s">
        <v>318</v>
      </c>
      <c r="R213" t="s">
        <v>490</v>
      </c>
      <c r="S213" s="46">
        <v>0</v>
      </c>
      <c r="U213" s="46">
        <v>5</v>
      </c>
      <c r="IF213">
        <v>13917</v>
      </c>
      <c r="IG213" t="s">
        <v>317</v>
      </c>
      <c r="IH213" t="s">
        <v>319</v>
      </c>
      <c r="IK213">
        <v>-2</v>
      </c>
      <c r="IL213" t="s">
        <v>279</v>
      </c>
      <c r="IM213" t="s">
        <v>280</v>
      </c>
      <c r="IN213" t="s">
        <v>663</v>
      </c>
      <c r="IP213" t="s">
        <v>684</v>
      </c>
    </row>
    <row r="214" spans="1:250" x14ac:dyDescent="0.25">
      <c r="A214">
        <v>36083</v>
      </c>
      <c r="B214">
        <v>-890804480</v>
      </c>
      <c r="C214">
        <v>1837</v>
      </c>
      <c r="D214" t="s">
        <v>273</v>
      </c>
      <c r="E214" t="s">
        <v>274</v>
      </c>
      <c r="F214">
        <v>13794</v>
      </c>
      <c r="G214" t="s">
        <v>275</v>
      </c>
      <c r="H214" t="s">
        <v>276</v>
      </c>
      <c r="I214">
        <v>427</v>
      </c>
      <c r="J214" t="s">
        <v>397</v>
      </c>
      <c r="K214" t="s">
        <v>398</v>
      </c>
      <c r="L214">
        <v>13917</v>
      </c>
      <c r="M214" t="s">
        <v>317</v>
      </c>
      <c r="N214" t="s">
        <v>318</v>
      </c>
      <c r="O214">
        <v>13917</v>
      </c>
      <c r="P214" t="s">
        <v>317</v>
      </c>
      <c r="Q214" t="s">
        <v>318</v>
      </c>
      <c r="R214" t="s">
        <v>490</v>
      </c>
      <c r="S214" s="46">
        <v>0</v>
      </c>
      <c r="U214" s="46">
        <v>5</v>
      </c>
      <c r="IF214">
        <v>13917</v>
      </c>
      <c r="IG214" t="s">
        <v>317</v>
      </c>
      <c r="IH214" t="s">
        <v>319</v>
      </c>
      <c r="IK214">
        <v>-2</v>
      </c>
      <c r="IL214" t="s">
        <v>279</v>
      </c>
      <c r="IM214" t="s">
        <v>280</v>
      </c>
      <c r="IN214" t="s">
        <v>663</v>
      </c>
      <c r="IP214" t="s">
        <v>684</v>
      </c>
    </row>
    <row r="215" spans="1:250" x14ac:dyDescent="0.25">
      <c r="A215">
        <v>36084</v>
      </c>
      <c r="B215">
        <v>-890804480</v>
      </c>
      <c r="C215">
        <v>1837</v>
      </c>
      <c r="D215" t="s">
        <v>273</v>
      </c>
      <c r="E215" t="s">
        <v>274</v>
      </c>
      <c r="F215">
        <v>13794</v>
      </c>
      <c r="G215" t="s">
        <v>275</v>
      </c>
      <c r="H215" t="s">
        <v>276</v>
      </c>
      <c r="I215">
        <v>429</v>
      </c>
      <c r="J215" t="s">
        <v>395</v>
      </c>
      <c r="K215" t="s">
        <v>396</v>
      </c>
      <c r="L215">
        <v>15188</v>
      </c>
      <c r="M215" t="s">
        <v>320</v>
      </c>
      <c r="N215" t="s">
        <v>321</v>
      </c>
      <c r="O215">
        <v>15188</v>
      </c>
      <c r="P215" t="s">
        <v>320</v>
      </c>
      <c r="Q215" t="s">
        <v>321</v>
      </c>
      <c r="R215" t="s">
        <v>490</v>
      </c>
      <c r="S215" s="46">
        <v>0</v>
      </c>
      <c r="U215" s="46">
        <v>5</v>
      </c>
      <c r="IF215">
        <v>15188</v>
      </c>
      <c r="IG215" t="s">
        <v>320</v>
      </c>
      <c r="IH215" t="s">
        <v>319</v>
      </c>
      <c r="IK215">
        <v>-2</v>
      </c>
      <c r="IL215" t="s">
        <v>279</v>
      </c>
      <c r="IM215" t="s">
        <v>280</v>
      </c>
      <c r="IN215" t="s">
        <v>663</v>
      </c>
      <c r="IP215" t="s">
        <v>685</v>
      </c>
    </row>
    <row r="216" spans="1:250" x14ac:dyDescent="0.25">
      <c r="A216">
        <v>36085</v>
      </c>
      <c r="B216">
        <v>-890804480</v>
      </c>
      <c r="C216">
        <v>1837</v>
      </c>
      <c r="D216" t="s">
        <v>273</v>
      </c>
      <c r="E216" t="s">
        <v>274</v>
      </c>
      <c r="F216">
        <v>13794</v>
      </c>
      <c r="G216" t="s">
        <v>275</v>
      </c>
      <c r="H216" t="s">
        <v>276</v>
      </c>
      <c r="I216">
        <v>427</v>
      </c>
      <c r="J216" t="s">
        <v>397</v>
      </c>
      <c r="K216" t="s">
        <v>398</v>
      </c>
      <c r="L216">
        <v>15188</v>
      </c>
      <c r="M216" t="s">
        <v>320</v>
      </c>
      <c r="N216" t="s">
        <v>321</v>
      </c>
      <c r="O216">
        <v>15188</v>
      </c>
      <c r="P216" t="s">
        <v>320</v>
      </c>
      <c r="Q216" t="s">
        <v>321</v>
      </c>
      <c r="R216" t="s">
        <v>490</v>
      </c>
      <c r="S216" s="46">
        <v>0</v>
      </c>
      <c r="U216" s="46">
        <v>5</v>
      </c>
      <c r="IF216">
        <v>15188</v>
      </c>
      <c r="IG216" t="s">
        <v>320</v>
      </c>
      <c r="IH216" t="s">
        <v>319</v>
      </c>
      <c r="IK216">
        <v>-2</v>
      </c>
      <c r="IL216" t="s">
        <v>279</v>
      </c>
      <c r="IM216" t="s">
        <v>280</v>
      </c>
      <c r="IN216" t="s">
        <v>663</v>
      </c>
      <c r="IP216" t="s">
        <v>685</v>
      </c>
    </row>
    <row r="217" spans="1:250" x14ac:dyDescent="0.25">
      <c r="A217">
        <v>36086</v>
      </c>
      <c r="B217">
        <v>-890804480</v>
      </c>
      <c r="C217">
        <v>1837</v>
      </c>
      <c r="D217" t="s">
        <v>273</v>
      </c>
      <c r="E217" t="s">
        <v>274</v>
      </c>
      <c r="F217">
        <v>13794</v>
      </c>
      <c r="G217" t="s">
        <v>275</v>
      </c>
      <c r="H217" t="s">
        <v>276</v>
      </c>
      <c r="I217">
        <v>424</v>
      </c>
      <c r="J217" t="s">
        <v>399</v>
      </c>
      <c r="K217" t="s">
        <v>400</v>
      </c>
      <c r="L217">
        <v>15188</v>
      </c>
      <c r="M217" t="s">
        <v>320</v>
      </c>
      <c r="N217" t="s">
        <v>321</v>
      </c>
      <c r="O217">
        <v>15188</v>
      </c>
      <c r="P217" t="s">
        <v>320</v>
      </c>
      <c r="Q217" t="s">
        <v>321</v>
      </c>
      <c r="R217" t="s">
        <v>490</v>
      </c>
      <c r="S217" s="46">
        <v>0</v>
      </c>
      <c r="U217" s="46">
        <v>5</v>
      </c>
      <c r="IF217">
        <v>15188</v>
      </c>
      <c r="IG217" t="s">
        <v>320</v>
      </c>
      <c r="IH217" t="s">
        <v>319</v>
      </c>
      <c r="IK217">
        <v>-2</v>
      </c>
      <c r="IL217" t="s">
        <v>279</v>
      </c>
      <c r="IM217" t="s">
        <v>280</v>
      </c>
      <c r="IN217" t="s">
        <v>663</v>
      </c>
      <c r="IP217" t="s">
        <v>685</v>
      </c>
    </row>
    <row r="218" spans="1:250" x14ac:dyDescent="0.25">
      <c r="A218">
        <v>36087</v>
      </c>
      <c r="B218">
        <v>-890804480</v>
      </c>
      <c r="C218">
        <v>1837</v>
      </c>
      <c r="D218" t="s">
        <v>273</v>
      </c>
      <c r="E218" t="s">
        <v>274</v>
      </c>
      <c r="F218">
        <v>13794</v>
      </c>
      <c r="G218" t="s">
        <v>275</v>
      </c>
      <c r="H218" t="s">
        <v>276</v>
      </c>
      <c r="I218">
        <v>422</v>
      </c>
      <c r="J218" t="s">
        <v>401</v>
      </c>
      <c r="K218" t="s">
        <v>402</v>
      </c>
      <c r="L218">
        <v>15188</v>
      </c>
      <c r="M218" t="s">
        <v>320</v>
      </c>
      <c r="N218" t="s">
        <v>321</v>
      </c>
      <c r="O218">
        <v>15188</v>
      </c>
      <c r="P218" t="s">
        <v>320</v>
      </c>
      <c r="Q218" t="s">
        <v>321</v>
      </c>
      <c r="R218" t="s">
        <v>490</v>
      </c>
      <c r="S218" s="46">
        <v>0</v>
      </c>
      <c r="U218" s="46">
        <v>5</v>
      </c>
      <c r="IF218">
        <v>15188</v>
      </c>
      <c r="IG218" t="s">
        <v>320</v>
      </c>
      <c r="IH218" t="s">
        <v>319</v>
      </c>
      <c r="IK218">
        <v>-2</v>
      </c>
      <c r="IL218" t="s">
        <v>279</v>
      </c>
      <c r="IM218" t="s">
        <v>280</v>
      </c>
      <c r="IN218" t="s">
        <v>663</v>
      </c>
      <c r="IP218" t="s">
        <v>685</v>
      </c>
    </row>
    <row r="219" spans="1:250" x14ac:dyDescent="0.25">
      <c r="A219">
        <v>36088</v>
      </c>
      <c r="B219">
        <v>-890804480</v>
      </c>
      <c r="C219">
        <v>1837</v>
      </c>
      <c r="D219" t="s">
        <v>273</v>
      </c>
      <c r="E219" t="s">
        <v>274</v>
      </c>
      <c r="F219">
        <v>13794</v>
      </c>
      <c r="G219" t="s">
        <v>275</v>
      </c>
      <c r="H219" t="s">
        <v>276</v>
      </c>
      <c r="I219">
        <v>420</v>
      </c>
      <c r="J219" t="s">
        <v>403</v>
      </c>
      <c r="K219" t="s">
        <v>404</v>
      </c>
      <c r="L219">
        <v>15188</v>
      </c>
      <c r="M219" t="s">
        <v>320</v>
      </c>
      <c r="N219" t="s">
        <v>321</v>
      </c>
      <c r="O219">
        <v>15188</v>
      </c>
      <c r="P219" t="s">
        <v>320</v>
      </c>
      <c r="Q219" t="s">
        <v>321</v>
      </c>
      <c r="R219" t="s">
        <v>490</v>
      </c>
      <c r="S219" s="46">
        <v>0</v>
      </c>
      <c r="U219" s="46">
        <v>5</v>
      </c>
      <c r="IF219">
        <v>15188</v>
      </c>
      <c r="IG219" t="s">
        <v>320</v>
      </c>
      <c r="IH219" t="s">
        <v>319</v>
      </c>
      <c r="IK219">
        <v>-2</v>
      </c>
      <c r="IL219" t="s">
        <v>279</v>
      </c>
      <c r="IM219" t="s">
        <v>280</v>
      </c>
      <c r="IN219" t="s">
        <v>663</v>
      </c>
      <c r="IP219" t="s">
        <v>685</v>
      </c>
    </row>
    <row r="220" spans="1:250" x14ac:dyDescent="0.25">
      <c r="A220">
        <v>36089</v>
      </c>
      <c r="B220">
        <v>-890804480</v>
      </c>
      <c r="C220">
        <v>1837</v>
      </c>
      <c r="D220" t="s">
        <v>273</v>
      </c>
      <c r="E220" t="s">
        <v>274</v>
      </c>
      <c r="F220">
        <v>13794</v>
      </c>
      <c r="G220" t="s">
        <v>275</v>
      </c>
      <c r="H220" t="s">
        <v>276</v>
      </c>
      <c r="I220">
        <v>411</v>
      </c>
      <c r="J220" t="s">
        <v>393</v>
      </c>
      <c r="K220" t="s">
        <v>394</v>
      </c>
      <c r="L220">
        <v>15188</v>
      </c>
      <c r="M220" t="s">
        <v>320</v>
      </c>
      <c r="N220" t="s">
        <v>321</v>
      </c>
      <c r="O220">
        <v>15188</v>
      </c>
      <c r="P220" t="s">
        <v>320</v>
      </c>
      <c r="Q220" t="s">
        <v>321</v>
      </c>
      <c r="R220" t="s">
        <v>490</v>
      </c>
      <c r="S220" s="46">
        <v>0</v>
      </c>
      <c r="U220" s="46">
        <v>5</v>
      </c>
      <c r="IF220">
        <v>15188</v>
      </c>
      <c r="IG220" t="s">
        <v>320</v>
      </c>
      <c r="IH220" t="s">
        <v>319</v>
      </c>
      <c r="IK220">
        <v>-2</v>
      </c>
      <c r="IL220" t="s">
        <v>279</v>
      </c>
      <c r="IM220" t="s">
        <v>280</v>
      </c>
      <c r="IN220" t="s">
        <v>663</v>
      </c>
      <c r="IP220" t="s">
        <v>685</v>
      </c>
    </row>
    <row r="221" spans="1:250" x14ac:dyDescent="0.25">
      <c r="A221">
        <v>36090</v>
      </c>
      <c r="B221">
        <v>-890804480</v>
      </c>
      <c r="C221">
        <v>1837</v>
      </c>
      <c r="D221" t="s">
        <v>273</v>
      </c>
      <c r="E221" t="s">
        <v>274</v>
      </c>
      <c r="F221">
        <v>13794</v>
      </c>
      <c r="G221" t="s">
        <v>275</v>
      </c>
      <c r="H221" t="s">
        <v>276</v>
      </c>
      <c r="I221">
        <v>437</v>
      </c>
      <c r="J221" t="s">
        <v>658</v>
      </c>
      <c r="K221" t="s">
        <v>659</v>
      </c>
      <c r="L221">
        <v>15188</v>
      </c>
      <c r="M221" t="s">
        <v>320</v>
      </c>
      <c r="N221" t="s">
        <v>321</v>
      </c>
      <c r="O221">
        <v>15188</v>
      </c>
      <c r="P221" t="s">
        <v>320</v>
      </c>
      <c r="Q221" t="s">
        <v>321</v>
      </c>
      <c r="R221" t="s">
        <v>490</v>
      </c>
      <c r="S221" s="46">
        <v>0</v>
      </c>
      <c r="U221" s="46">
        <v>5</v>
      </c>
      <c r="IF221">
        <v>15188</v>
      </c>
      <c r="IG221" t="s">
        <v>320</v>
      </c>
      <c r="IH221" t="s">
        <v>319</v>
      </c>
      <c r="IK221">
        <v>-2</v>
      </c>
      <c r="IL221" t="s">
        <v>279</v>
      </c>
      <c r="IM221" t="s">
        <v>280</v>
      </c>
      <c r="IN221" t="s">
        <v>663</v>
      </c>
      <c r="IP221" t="s">
        <v>685</v>
      </c>
    </row>
    <row r="222" spans="1:250" x14ac:dyDescent="0.25">
      <c r="A222">
        <v>36091</v>
      </c>
      <c r="B222">
        <v>-890804480</v>
      </c>
      <c r="C222">
        <v>1837</v>
      </c>
      <c r="D222" t="s">
        <v>273</v>
      </c>
      <c r="E222" t="s">
        <v>274</v>
      </c>
      <c r="F222">
        <v>13794</v>
      </c>
      <c r="G222" t="s">
        <v>275</v>
      </c>
      <c r="H222" t="s">
        <v>276</v>
      </c>
      <c r="I222">
        <v>436</v>
      </c>
      <c r="J222" t="s">
        <v>656</v>
      </c>
      <c r="K222" t="s">
        <v>657</v>
      </c>
      <c r="L222">
        <v>15188</v>
      </c>
      <c r="M222" t="s">
        <v>320</v>
      </c>
      <c r="N222" t="s">
        <v>321</v>
      </c>
      <c r="O222">
        <v>15188</v>
      </c>
      <c r="P222" t="s">
        <v>320</v>
      </c>
      <c r="Q222" t="s">
        <v>321</v>
      </c>
      <c r="R222" t="s">
        <v>490</v>
      </c>
      <c r="S222" s="46">
        <v>0</v>
      </c>
      <c r="U222" s="46">
        <v>5</v>
      </c>
      <c r="IF222">
        <v>15188</v>
      </c>
      <c r="IG222" t="s">
        <v>320</v>
      </c>
      <c r="IH222" t="s">
        <v>319</v>
      </c>
      <c r="IK222">
        <v>-2</v>
      </c>
      <c r="IL222" t="s">
        <v>279</v>
      </c>
      <c r="IM222" t="s">
        <v>280</v>
      </c>
      <c r="IN222" t="s">
        <v>663</v>
      </c>
      <c r="IP222" t="s">
        <v>685</v>
      </c>
    </row>
    <row r="223" spans="1:250" x14ac:dyDescent="0.25">
      <c r="A223">
        <v>36092</v>
      </c>
      <c r="B223">
        <v>-890804480</v>
      </c>
      <c r="C223">
        <v>1837</v>
      </c>
      <c r="D223" t="s">
        <v>273</v>
      </c>
      <c r="E223" t="s">
        <v>274</v>
      </c>
      <c r="F223">
        <v>13794</v>
      </c>
      <c r="G223" t="s">
        <v>275</v>
      </c>
      <c r="H223" t="s">
        <v>276</v>
      </c>
      <c r="I223">
        <v>435</v>
      </c>
      <c r="J223" t="s">
        <v>491</v>
      </c>
      <c r="K223" t="s">
        <v>492</v>
      </c>
      <c r="L223">
        <v>15188</v>
      </c>
      <c r="M223" t="s">
        <v>320</v>
      </c>
      <c r="N223" t="s">
        <v>321</v>
      </c>
      <c r="O223">
        <v>15188</v>
      </c>
      <c r="P223" t="s">
        <v>320</v>
      </c>
      <c r="Q223" t="s">
        <v>321</v>
      </c>
      <c r="R223" t="s">
        <v>490</v>
      </c>
      <c r="S223" s="46">
        <v>0</v>
      </c>
      <c r="U223" s="46">
        <v>5</v>
      </c>
      <c r="IF223">
        <v>15188</v>
      </c>
      <c r="IG223" t="s">
        <v>320</v>
      </c>
      <c r="IH223" t="s">
        <v>319</v>
      </c>
      <c r="IK223">
        <v>-2</v>
      </c>
      <c r="IL223" t="s">
        <v>279</v>
      </c>
      <c r="IM223" t="s">
        <v>280</v>
      </c>
      <c r="IN223" t="s">
        <v>663</v>
      </c>
      <c r="IP223" t="s">
        <v>685</v>
      </c>
    </row>
    <row r="224" spans="1:250" x14ac:dyDescent="0.25">
      <c r="A224">
        <v>36093</v>
      </c>
      <c r="B224">
        <v>-890804480</v>
      </c>
      <c r="C224">
        <v>1837</v>
      </c>
      <c r="D224" t="s">
        <v>273</v>
      </c>
      <c r="E224" t="s">
        <v>274</v>
      </c>
      <c r="F224">
        <v>13794</v>
      </c>
      <c r="G224" t="s">
        <v>275</v>
      </c>
      <c r="H224" t="s">
        <v>276</v>
      </c>
      <c r="I224">
        <v>431</v>
      </c>
      <c r="J224" t="s">
        <v>493</v>
      </c>
      <c r="K224" t="s">
        <v>494</v>
      </c>
      <c r="L224">
        <v>15188</v>
      </c>
      <c r="M224" t="s">
        <v>320</v>
      </c>
      <c r="N224" t="s">
        <v>321</v>
      </c>
      <c r="O224">
        <v>15188</v>
      </c>
      <c r="P224" t="s">
        <v>320</v>
      </c>
      <c r="Q224" t="s">
        <v>321</v>
      </c>
      <c r="R224" t="s">
        <v>490</v>
      </c>
      <c r="S224" s="46">
        <v>0</v>
      </c>
      <c r="U224" s="46">
        <v>5</v>
      </c>
      <c r="IF224">
        <v>15188</v>
      </c>
      <c r="IG224" t="s">
        <v>320</v>
      </c>
      <c r="IH224" t="s">
        <v>319</v>
      </c>
      <c r="IK224">
        <v>-2</v>
      </c>
      <c r="IL224" t="s">
        <v>279</v>
      </c>
      <c r="IM224" t="s">
        <v>280</v>
      </c>
      <c r="IN224" t="s">
        <v>663</v>
      </c>
      <c r="IP224" t="s">
        <v>685</v>
      </c>
    </row>
    <row r="225" spans="1:250" x14ac:dyDescent="0.25">
      <c r="A225">
        <v>36094</v>
      </c>
      <c r="B225">
        <v>-890804480</v>
      </c>
      <c r="C225">
        <v>1837</v>
      </c>
      <c r="D225" t="s">
        <v>273</v>
      </c>
      <c r="E225" t="s">
        <v>274</v>
      </c>
      <c r="F225">
        <v>13794</v>
      </c>
      <c r="G225" t="s">
        <v>275</v>
      </c>
      <c r="H225" t="s">
        <v>276</v>
      </c>
      <c r="I225">
        <v>420</v>
      </c>
      <c r="J225" t="s">
        <v>403</v>
      </c>
      <c r="K225" t="s">
        <v>404</v>
      </c>
      <c r="L225">
        <v>15189</v>
      </c>
      <c r="M225" t="s">
        <v>322</v>
      </c>
      <c r="N225" t="s">
        <v>323</v>
      </c>
      <c r="O225">
        <v>15189</v>
      </c>
      <c r="P225" t="s">
        <v>322</v>
      </c>
      <c r="Q225" t="s">
        <v>323</v>
      </c>
      <c r="R225" t="s">
        <v>490</v>
      </c>
      <c r="S225" s="46">
        <v>0</v>
      </c>
      <c r="U225" s="46">
        <v>5</v>
      </c>
      <c r="IF225">
        <v>15189</v>
      </c>
      <c r="IG225" t="s">
        <v>322</v>
      </c>
      <c r="IH225" t="s">
        <v>319</v>
      </c>
      <c r="IK225">
        <v>-2</v>
      </c>
      <c r="IL225" t="s">
        <v>279</v>
      </c>
      <c r="IM225" t="s">
        <v>280</v>
      </c>
      <c r="IN225" t="s">
        <v>663</v>
      </c>
      <c r="IP225" t="s">
        <v>686</v>
      </c>
    </row>
    <row r="226" spans="1:250" x14ac:dyDescent="0.25">
      <c r="A226">
        <v>36095</v>
      </c>
      <c r="B226">
        <v>-890804480</v>
      </c>
      <c r="C226">
        <v>1837</v>
      </c>
      <c r="D226" t="s">
        <v>273</v>
      </c>
      <c r="E226" t="s">
        <v>274</v>
      </c>
      <c r="F226">
        <v>13794</v>
      </c>
      <c r="G226" t="s">
        <v>275</v>
      </c>
      <c r="H226" t="s">
        <v>276</v>
      </c>
      <c r="I226">
        <v>411</v>
      </c>
      <c r="J226" t="s">
        <v>393</v>
      </c>
      <c r="K226" t="s">
        <v>394</v>
      </c>
      <c r="L226">
        <v>15189</v>
      </c>
      <c r="M226" t="s">
        <v>322</v>
      </c>
      <c r="N226" t="s">
        <v>323</v>
      </c>
      <c r="O226">
        <v>15189</v>
      </c>
      <c r="P226" t="s">
        <v>322</v>
      </c>
      <c r="Q226" t="s">
        <v>323</v>
      </c>
      <c r="R226" t="s">
        <v>490</v>
      </c>
      <c r="S226" s="46">
        <v>0</v>
      </c>
      <c r="U226" s="46">
        <v>5</v>
      </c>
      <c r="IF226">
        <v>15189</v>
      </c>
      <c r="IG226" t="s">
        <v>322</v>
      </c>
      <c r="IH226" t="s">
        <v>319</v>
      </c>
      <c r="IK226">
        <v>-2</v>
      </c>
      <c r="IL226" t="s">
        <v>279</v>
      </c>
      <c r="IM226" t="s">
        <v>280</v>
      </c>
      <c r="IN226" t="s">
        <v>663</v>
      </c>
      <c r="IP226" t="s">
        <v>686</v>
      </c>
    </row>
    <row r="227" spans="1:250" x14ac:dyDescent="0.25">
      <c r="A227">
        <v>36096</v>
      </c>
      <c r="B227">
        <v>-890804480</v>
      </c>
      <c r="C227">
        <v>1837</v>
      </c>
      <c r="D227" t="s">
        <v>273</v>
      </c>
      <c r="E227" t="s">
        <v>274</v>
      </c>
      <c r="F227">
        <v>13794</v>
      </c>
      <c r="G227" t="s">
        <v>275</v>
      </c>
      <c r="H227" t="s">
        <v>276</v>
      </c>
      <c r="I227">
        <v>435</v>
      </c>
      <c r="J227" t="s">
        <v>491</v>
      </c>
      <c r="K227" t="s">
        <v>492</v>
      </c>
      <c r="L227">
        <v>15189</v>
      </c>
      <c r="M227" t="s">
        <v>322</v>
      </c>
      <c r="N227" t="s">
        <v>323</v>
      </c>
      <c r="O227">
        <v>15189</v>
      </c>
      <c r="P227" t="s">
        <v>322</v>
      </c>
      <c r="Q227" t="s">
        <v>323</v>
      </c>
      <c r="R227" t="s">
        <v>490</v>
      </c>
      <c r="S227" s="46">
        <v>0</v>
      </c>
      <c r="U227" s="46">
        <v>5</v>
      </c>
      <c r="IF227">
        <v>15189</v>
      </c>
      <c r="IG227" t="s">
        <v>322</v>
      </c>
      <c r="IH227" t="s">
        <v>319</v>
      </c>
      <c r="IK227">
        <v>-2</v>
      </c>
      <c r="IL227" t="s">
        <v>279</v>
      </c>
      <c r="IM227" t="s">
        <v>280</v>
      </c>
      <c r="IN227" t="s">
        <v>663</v>
      </c>
      <c r="IP227" t="s">
        <v>686</v>
      </c>
    </row>
    <row r="228" spans="1:250" x14ac:dyDescent="0.25">
      <c r="A228">
        <v>36097</v>
      </c>
      <c r="B228">
        <v>-890804480</v>
      </c>
      <c r="C228">
        <v>1837</v>
      </c>
      <c r="D228" t="s">
        <v>273</v>
      </c>
      <c r="E228" t="s">
        <v>274</v>
      </c>
      <c r="F228">
        <v>13794</v>
      </c>
      <c r="G228" t="s">
        <v>275</v>
      </c>
      <c r="H228" t="s">
        <v>276</v>
      </c>
      <c r="I228">
        <v>431</v>
      </c>
      <c r="J228" t="s">
        <v>493</v>
      </c>
      <c r="K228" t="s">
        <v>494</v>
      </c>
      <c r="L228">
        <v>15189</v>
      </c>
      <c r="M228" t="s">
        <v>322</v>
      </c>
      <c r="N228" t="s">
        <v>323</v>
      </c>
      <c r="O228">
        <v>15189</v>
      </c>
      <c r="P228" t="s">
        <v>322</v>
      </c>
      <c r="Q228" t="s">
        <v>323</v>
      </c>
      <c r="R228" t="s">
        <v>490</v>
      </c>
      <c r="S228" s="46">
        <v>0</v>
      </c>
      <c r="U228" s="46">
        <v>5</v>
      </c>
      <c r="IF228">
        <v>15189</v>
      </c>
      <c r="IG228" t="s">
        <v>322</v>
      </c>
      <c r="IH228" t="s">
        <v>319</v>
      </c>
      <c r="IK228">
        <v>-2</v>
      </c>
      <c r="IL228" t="s">
        <v>279</v>
      </c>
      <c r="IM228" t="s">
        <v>280</v>
      </c>
      <c r="IN228" t="s">
        <v>663</v>
      </c>
      <c r="IP228" t="s">
        <v>686</v>
      </c>
    </row>
    <row r="229" spans="1:250" x14ac:dyDescent="0.25">
      <c r="A229">
        <v>36098</v>
      </c>
      <c r="B229">
        <v>-890804480</v>
      </c>
      <c r="C229">
        <v>1837</v>
      </c>
      <c r="D229" t="s">
        <v>273</v>
      </c>
      <c r="E229" t="s">
        <v>274</v>
      </c>
      <c r="F229">
        <v>13794</v>
      </c>
      <c r="G229" t="s">
        <v>275</v>
      </c>
      <c r="H229" t="s">
        <v>276</v>
      </c>
      <c r="I229">
        <v>429</v>
      </c>
      <c r="J229" t="s">
        <v>395</v>
      </c>
      <c r="K229" t="s">
        <v>396</v>
      </c>
      <c r="L229">
        <v>15189</v>
      </c>
      <c r="M229" t="s">
        <v>322</v>
      </c>
      <c r="N229" t="s">
        <v>323</v>
      </c>
      <c r="O229">
        <v>15189</v>
      </c>
      <c r="P229" t="s">
        <v>322</v>
      </c>
      <c r="Q229" t="s">
        <v>323</v>
      </c>
      <c r="R229" t="s">
        <v>490</v>
      </c>
      <c r="S229" s="46">
        <v>0</v>
      </c>
      <c r="U229" s="46">
        <v>5</v>
      </c>
      <c r="IF229">
        <v>15189</v>
      </c>
      <c r="IG229" t="s">
        <v>322</v>
      </c>
      <c r="IH229" t="s">
        <v>319</v>
      </c>
      <c r="IK229">
        <v>-2</v>
      </c>
      <c r="IL229" t="s">
        <v>279</v>
      </c>
      <c r="IM229" t="s">
        <v>280</v>
      </c>
      <c r="IN229" t="s">
        <v>663</v>
      </c>
      <c r="IP229" t="s">
        <v>686</v>
      </c>
    </row>
    <row r="230" spans="1:250" x14ac:dyDescent="0.25">
      <c r="A230">
        <v>36099</v>
      </c>
      <c r="B230">
        <v>-890804480</v>
      </c>
      <c r="C230">
        <v>1837</v>
      </c>
      <c r="D230" t="s">
        <v>273</v>
      </c>
      <c r="E230" t="s">
        <v>274</v>
      </c>
      <c r="F230">
        <v>13794</v>
      </c>
      <c r="G230" t="s">
        <v>275</v>
      </c>
      <c r="H230" t="s">
        <v>276</v>
      </c>
      <c r="I230">
        <v>427</v>
      </c>
      <c r="J230" t="s">
        <v>397</v>
      </c>
      <c r="K230" t="s">
        <v>398</v>
      </c>
      <c r="L230">
        <v>15189</v>
      </c>
      <c r="M230" t="s">
        <v>322</v>
      </c>
      <c r="N230" t="s">
        <v>323</v>
      </c>
      <c r="O230">
        <v>15189</v>
      </c>
      <c r="P230" t="s">
        <v>322</v>
      </c>
      <c r="Q230" t="s">
        <v>323</v>
      </c>
      <c r="R230" t="s">
        <v>490</v>
      </c>
      <c r="S230" s="46">
        <v>0</v>
      </c>
      <c r="U230" s="46">
        <v>5</v>
      </c>
      <c r="IF230">
        <v>15189</v>
      </c>
      <c r="IG230" t="s">
        <v>322</v>
      </c>
      <c r="IH230" t="s">
        <v>319</v>
      </c>
      <c r="IK230">
        <v>-2</v>
      </c>
      <c r="IL230" t="s">
        <v>279</v>
      </c>
      <c r="IM230" t="s">
        <v>280</v>
      </c>
      <c r="IN230" t="s">
        <v>663</v>
      </c>
      <c r="IP230" t="s">
        <v>686</v>
      </c>
    </row>
    <row r="231" spans="1:250" x14ac:dyDescent="0.25">
      <c r="A231">
        <v>36100</v>
      </c>
      <c r="B231">
        <v>-890804480</v>
      </c>
      <c r="C231">
        <v>1837</v>
      </c>
      <c r="D231" t="s">
        <v>273</v>
      </c>
      <c r="E231" t="s">
        <v>274</v>
      </c>
      <c r="F231">
        <v>19011</v>
      </c>
      <c r="G231" t="s">
        <v>328</v>
      </c>
      <c r="H231" t="s">
        <v>329</v>
      </c>
      <c r="I231">
        <v>429</v>
      </c>
      <c r="J231" t="s">
        <v>395</v>
      </c>
      <c r="K231" t="s">
        <v>396</v>
      </c>
      <c r="L231">
        <v>15189</v>
      </c>
      <c r="M231" t="s">
        <v>322</v>
      </c>
      <c r="N231" t="s">
        <v>323</v>
      </c>
      <c r="O231">
        <v>15189</v>
      </c>
      <c r="P231" t="s">
        <v>322</v>
      </c>
      <c r="Q231" t="s">
        <v>323</v>
      </c>
      <c r="R231" t="s">
        <v>490</v>
      </c>
      <c r="S231" s="46">
        <v>0</v>
      </c>
      <c r="U231" s="46">
        <v>5</v>
      </c>
      <c r="IF231">
        <v>15189</v>
      </c>
      <c r="IG231" t="s">
        <v>322</v>
      </c>
      <c r="IH231" t="s">
        <v>332</v>
      </c>
      <c r="IK231">
        <v>-2</v>
      </c>
      <c r="IL231" t="s">
        <v>279</v>
      </c>
      <c r="IM231" t="s">
        <v>280</v>
      </c>
      <c r="IN231" t="s">
        <v>687</v>
      </c>
      <c r="IP231" t="s">
        <v>688</v>
      </c>
    </row>
    <row r="232" spans="1:250" x14ac:dyDescent="0.25">
      <c r="A232">
        <v>36101</v>
      </c>
      <c r="B232">
        <v>-890804480</v>
      </c>
      <c r="C232">
        <v>1837</v>
      </c>
      <c r="D232" t="s">
        <v>273</v>
      </c>
      <c r="E232" t="s">
        <v>274</v>
      </c>
      <c r="F232">
        <v>13794</v>
      </c>
      <c r="G232" t="s">
        <v>275</v>
      </c>
      <c r="H232" t="s">
        <v>276</v>
      </c>
      <c r="I232">
        <v>437</v>
      </c>
      <c r="J232" t="s">
        <v>658</v>
      </c>
      <c r="K232" t="s">
        <v>659</v>
      </c>
      <c r="L232">
        <v>15189</v>
      </c>
      <c r="M232" t="s">
        <v>322</v>
      </c>
      <c r="N232" t="s">
        <v>323</v>
      </c>
      <c r="O232">
        <v>15189</v>
      </c>
      <c r="P232" t="s">
        <v>322</v>
      </c>
      <c r="Q232" t="s">
        <v>323</v>
      </c>
      <c r="R232" t="s">
        <v>490</v>
      </c>
      <c r="S232" s="46">
        <v>0</v>
      </c>
      <c r="U232" s="46">
        <v>5</v>
      </c>
      <c r="IF232">
        <v>15189</v>
      </c>
      <c r="IG232" t="s">
        <v>322</v>
      </c>
      <c r="IH232" t="s">
        <v>319</v>
      </c>
      <c r="IK232">
        <v>-2</v>
      </c>
      <c r="IL232" t="s">
        <v>279</v>
      </c>
      <c r="IM232" t="s">
        <v>280</v>
      </c>
      <c r="IN232" t="s">
        <v>663</v>
      </c>
      <c r="IP232" t="s">
        <v>686</v>
      </c>
    </row>
    <row r="233" spans="1:250" x14ac:dyDescent="0.25">
      <c r="A233">
        <v>36102</v>
      </c>
      <c r="B233">
        <v>-890804480</v>
      </c>
      <c r="C233">
        <v>1837</v>
      </c>
      <c r="D233" t="s">
        <v>273</v>
      </c>
      <c r="E233" t="s">
        <v>274</v>
      </c>
      <c r="F233">
        <v>13794</v>
      </c>
      <c r="G233" t="s">
        <v>275</v>
      </c>
      <c r="H233" t="s">
        <v>276</v>
      </c>
      <c r="I233">
        <v>436</v>
      </c>
      <c r="J233" t="s">
        <v>656</v>
      </c>
      <c r="K233" t="s">
        <v>657</v>
      </c>
      <c r="L233">
        <v>15189</v>
      </c>
      <c r="M233" t="s">
        <v>322</v>
      </c>
      <c r="N233" t="s">
        <v>323</v>
      </c>
      <c r="O233">
        <v>15189</v>
      </c>
      <c r="P233" t="s">
        <v>322</v>
      </c>
      <c r="Q233" t="s">
        <v>323</v>
      </c>
      <c r="R233" t="s">
        <v>490</v>
      </c>
      <c r="S233" s="46">
        <v>0</v>
      </c>
      <c r="U233" s="46">
        <v>5</v>
      </c>
      <c r="IF233">
        <v>15189</v>
      </c>
      <c r="IG233" t="s">
        <v>322</v>
      </c>
      <c r="IH233" t="s">
        <v>319</v>
      </c>
      <c r="IK233">
        <v>-2</v>
      </c>
      <c r="IL233" t="s">
        <v>279</v>
      </c>
      <c r="IM233" t="s">
        <v>280</v>
      </c>
      <c r="IN233" t="s">
        <v>663</v>
      </c>
      <c r="IP233" t="s">
        <v>686</v>
      </c>
    </row>
    <row r="234" spans="1:250" x14ac:dyDescent="0.25">
      <c r="A234">
        <v>36103</v>
      </c>
      <c r="B234">
        <v>-890804480</v>
      </c>
      <c r="C234">
        <v>1837</v>
      </c>
      <c r="D234" t="s">
        <v>273</v>
      </c>
      <c r="E234" t="s">
        <v>274</v>
      </c>
      <c r="F234">
        <v>19011</v>
      </c>
      <c r="G234" t="s">
        <v>328</v>
      </c>
      <c r="H234" t="s">
        <v>329</v>
      </c>
      <c r="I234">
        <v>437</v>
      </c>
      <c r="J234" t="s">
        <v>658</v>
      </c>
      <c r="K234" t="s">
        <v>659</v>
      </c>
      <c r="L234">
        <v>15189</v>
      </c>
      <c r="M234" t="s">
        <v>322</v>
      </c>
      <c r="N234" t="s">
        <v>323</v>
      </c>
      <c r="O234">
        <v>15189</v>
      </c>
      <c r="P234" t="s">
        <v>322</v>
      </c>
      <c r="Q234" t="s">
        <v>323</v>
      </c>
      <c r="R234" t="s">
        <v>490</v>
      </c>
      <c r="S234" s="46">
        <v>0</v>
      </c>
      <c r="U234" s="46">
        <v>5</v>
      </c>
      <c r="IF234">
        <v>15189</v>
      </c>
      <c r="IG234" t="s">
        <v>322</v>
      </c>
      <c r="IH234" t="s">
        <v>332</v>
      </c>
      <c r="IK234">
        <v>-2</v>
      </c>
      <c r="IL234" t="s">
        <v>279</v>
      </c>
      <c r="IM234" t="s">
        <v>280</v>
      </c>
      <c r="IN234" t="s">
        <v>687</v>
      </c>
      <c r="IP234" t="s">
        <v>688</v>
      </c>
    </row>
    <row r="235" spans="1:250" x14ac:dyDescent="0.25">
      <c r="A235">
        <v>36104</v>
      </c>
      <c r="B235">
        <v>-890804480</v>
      </c>
      <c r="C235">
        <v>1837</v>
      </c>
      <c r="D235" t="s">
        <v>273</v>
      </c>
      <c r="E235" t="s">
        <v>274</v>
      </c>
      <c r="F235">
        <v>19011</v>
      </c>
      <c r="G235" t="s">
        <v>328</v>
      </c>
      <c r="H235" t="s">
        <v>329</v>
      </c>
      <c r="I235">
        <v>436</v>
      </c>
      <c r="J235" t="s">
        <v>656</v>
      </c>
      <c r="K235" t="s">
        <v>657</v>
      </c>
      <c r="L235">
        <v>15189</v>
      </c>
      <c r="M235" t="s">
        <v>322</v>
      </c>
      <c r="N235" t="s">
        <v>323</v>
      </c>
      <c r="O235">
        <v>15189</v>
      </c>
      <c r="P235" t="s">
        <v>322</v>
      </c>
      <c r="Q235" t="s">
        <v>323</v>
      </c>
      <c r="R235" t="s">
        <v>490</v>
      </c>
      <c r="S235" s="46">
        <v>0</v>
      </c>
      <c r="U235" s="46">
        <v>5</v>
      </c>
      <c r="IF235">
        <v>15189</v>
      </c>
      <c r="IG235" t="s">
        <v>322</v>
      </c>
      <c r="IH235" t="s">
        <v>332</v>
      </c>
      <c r="IK235">
        <v>-2</v>
      </c>
      <c r="IL235" t="s">
        <v>279</v>
      </c>
      <c r="IM235" t="s">
        <v>280</v>
      </c>
      <c r="IN235" t="s">
        <v>687</v>
      </c>
      <c r="IP235" t="s">
        <v>688</v>
      </c>
    </row>
    <row r="236" spans="1:250" x14ac:dyDescent="0.25">
      <c r="A236">
        <v>36105</v>
      </c>
      <c r="B236">
        <v>-890804480</v>
      </c>
      <c r="C236">
        <v>1837</v>
      </c>
      <c r="D236" t="s">
        <v>273</v>
      </c>
      <c r="E236" t="s">
        <v>274</v>
      </c>
      <c r="F236">
        <v>19011</v>
      </c>
      <c r="G236" t="s">
        <v>328</v>
      </c>
      <c r="H236" t="s">
        <v>329</v>
      </c>
      <c r="I236">
        <v>435</v>
      </c>
      <c r="J236" t="s">
        <v>491</v>
      </c>
      <c r="K236" t="s">
        <v>492</v>
      </c>
      <c r="L236">
        <v>15189</v>
      </c>
      <c r="M236" t="s">
        <v>322</v>
      </c>
      <c r="N236" t="s">
        <v>323</v>
      </c>
      <c r="O236">
        <v>15189</v>
      </c>
      <c r="P236" t="s">
        <v>322</v>
      </c>
      <c r="Q236" t="s">
        <v>323</v>
      </c>
      <c r="R236" t="s">
        <v>490</v>
      </c>
      <c r="S236" s="46">
        <v>0</v>
      </c>
      <c r="U236" s="46">
        <v>5</v>
      </c>
      <c r="IF236">
        <v>15189</v>
      </c>
      <c r="IG236" t="s">
        <v>322</v>
      </c>
      <c r="IH236" t="s">
        <v>332</v>
      </c>
      <c r="IK236">
        <v>-2</v>
      </c>
      <c r="IL236" t="s">
        <v>279</v>
      </c>
      <c r="IM236" t="s">
        <v>280</v>
      </c>
      <c r="IN236" t="s">
        <v>687</v>
      </c>
      <c r="IP236" t="s">
        <v>688</v>
      </c>
    </row>
    <row r="237" spans="1:250" x14ac:dyDescent="0.25">
      <c r="A237">
        <v>36106</v>
      </c>
      <c r="B237">
        <v>-890804480</v>
      </c>
      <c r="C237">
        <v>1837</v>
      </c>
      <c r="D237" t="s">
        <v>273</v>
      </c>
      <c r="E237" t="s">
        <v>274</v>
      </c>
      <c r="F237">
        <v>19011</v>
      </c>
      <c r="G237" t="s">
        <v>328</v>
      </c>
      <c r="H237" t="s">
        <v>329</v>
      </c>
      <c r="I237">
        <v>431</v>
      </c>
      <c r="J237" t="s">
        <v>493</v>
      </c>
      <c r="K237" t="s">
        <v>494</v>
      </c>
      <c r="L237">
        <v>15189</v>
      </c>
      <c r="M237" t="s">
        <v>322</v>
      </c>
      <c r="N237" t="s">
        <v>323</v>
      </c>
      <c r="O237">
        <v>15189</v>
      </c>
      <c r="P237" t="s">
        <v>322</v>
      </c>
      <c r="Q237" t="s">
        <v>323</v>
      </c>
      <c r="R237" t="s">
        <v>490</v>
      </c>
      <c r="S237" s="46">
        <v>0</v>
      </c>
      <c r="U237" s="46">
        <v>5</v>
      </c>
      <c r="IF237">
        <v>15189</v>
      </c>
      <c r="IG237" t="s">
        <v>322</v>
      </c>
      <c r="IH237" t="s">
        <v>332</v>
      </c>
      <c r="IK237">
        <v>-2</v>
      </c>
      <c r="IL237" t="s">
        <v>279</v>
      </c>
      <c r="IM237" t="s">
        <v>280</v>
      </c>
      <c r="IN237" t="s">
        <v>687</v>
      </c>
      <c r="IP237" t="s">
        <v>688</v>
      </c>
    </row>
    <row r="238" spans="1:250" x14ac:dyDescent="0.25">
      <c r="A238">
        <v>36107</v>
      </c>
      <c r="B238">
        <v>-890804480</v>
      </c>
      <c r="C238">
        <v>1837</v>
      </c>
      <c r="D238" t="s">
        <v>273</v>
      </c>
      <c r="E238" t="s">
        <v>274</v>
      </c>
      <c r="F238">
        <v>13794</v>
      </c>
      <c r="G238" t="s">
        <v>275</v>
      </c>
      <c r="H238" t="s">
        <v>276</v>
      </c>
      <c r="I238">
        <v>424</v>
      </c>
      <c r="J238" t="s">
        <v>399</v>
      </c>
      <c r="K238" t="s">
        <v>400</v>
      </c>
      <c r="L238">
        <v>15189</v>
      </c>
      <c r="M238" t="s">
        <v>322</v>
      </c>
      <c r="N238" t="s">
        <v>323</v>
      </c>
      <c r="O238">
        <v>15189</v>
      </c>
      <c r="P238" t="s">
        <v>322</v>
      </c>
      <c r="Q238" t="s">
        <v>323</v>
      </c>
      <c r="R238" t="s">
        <v>490</v>
      </c>
      <c r="S238" s="46">
        <v>0</v>
      </c>
      <c r="U238" s="46">
        <v>5</v>
      </c>
      <c r="IF238">
        <v>15189</v>
      </c>
      <c r="IG238" t="s">
        <v>322</v>
      </c>
      <c r="IH238" t="s">
        <v>319</v>
      </c>
      <c r="IK238">
        <v>-2</v>
      </c>
      <c r="IL238" t="s">
        <v>279</v>
      </c>
      <c r="IM238" t="s">
        <v>280</v>
      </c>
      <c r="IN238" t="s">
        <v>663</v>
      </c>
      <c r="IP238" t="s">
        <v>686</v>
      </c>
    </row>
    <row r="239" spans="1:250" x14ac:dyDescent="0.25">
      <c r="A239">
        <v>36108</v>
      </c>
      <c r="B239">
        <v>-890804480</v>
      </c>
      <c r="C239">
        <v>1837</v>
      </c>
      <c r="D239" t="s">
        <v>273</v>
      </c>
      <c r="E239" t="s">
        <v>274</v>
      </c>
      <c r="F239">
        <v>13794</v>
      </c>
      <c r="G239" t="s">
        <v>275</v>
      </c>
      <c r="H239" t="s">
        <v>276</v>
      </c>
      <c r="I239">
        <v>422</v>
      </c>
      <c r="J239" t="s">
        <v>401</v>
      </c>
      <c r="K239" t="s">
        <v>402</v>
      </c>
      <c r="L239">
        <v>15189</v>
      </c>
      <c r="M239" t="s">
        <v>322</v>
      </c>
      <c r="N239" t="s">
        <v>323</v>
      </c>
      <c r="O239">
        <v>15189</v>
      </c>
      <c r="P239" t="s">
        <v>322</v>
      </c>
      <c r="Q239" t="s">
        <v>323</v>
      </c>
      <c r="R239" t="s">
        <v>490</v>
      </c>
      <c r="S239" s="46">
        <v>0</v>
      </c>
      <c r="U239" s="46">
        <v>5</v>
      </c>
      <c r="IF239">
        <v>15189</v>
      </c>
      <c r="IG239" t="s">
        <v>322</v>
      </c>
      <c r="IH239" t="s">
        <v>319</v>
      </c>
      <c r="IK239">
        <v>-2</v>
      </c>
      <c r="IL239" t="s">
        <v>279</v>
      </c>
      <c r="IM239" t="s">
        <v>280</v>
      </c>
      <c r="IN239" t="s">
        <v>663</v>
      </c>
      <c r="IP239" t="s">
        <v>686</v>
      </c>
    </row>
    <row r="240" spans="1:250" x14ac:dyDescent="0.25">
      <c r="A240">
        <v>36109</v>
      </c>
      <c r="B240">
        <v>-890804480</v>
      </c>
      <c r="C240">
        <v>1837</v>
      </c>
      <c r="D240" t="s">
        <v>273</v>
      </c>
      <c r="E240" t="s">
        <v>274</v>
      </c>
      <c r="F240">
        <v>19011</v>
      </c>
      <c r="G240" t="s">
        <v>328</v>
      </c>
      <c r="H240" t="s">
        <v>329</v>
      </c>
      <c r="I240">
        <v>427</v>
      </c>
      <c r="J240" t="s">
        <v>397</v>
      </c>
      <c r="K240" t="s">
        <v>398</v>
      </c>
      <c r="L240">
        <v>15189</v>
      </c>
      <c r="M240" t="s">
        <v>322</v>
      </c>
      <c r="N240" t="s">
        <v>323</v>
      </c>
      <c r="O240">
        <v>15189</v>
      </c>
      <c r="P240" t="s">
        <v>322</v>
      </c>
      <c r="Q240" t="s">
        <v>323</v>
      </c>
      <c r="R240" t="s">
        <v>490</v>
      </c>
      <c r="S240" s="46">
        <v>0</v>
      </c>
      <c r="U240" s="46">
        <v>5</v>
      </c>
      <c r="IF240">
        <v>15189</v>
      </c>
      <c r="IG240" t="s">
        <v>322</v>
      </c>
      <c r="IH240" t="s">
        <v>332</v>
      </c>
      <c r="IK240">
        <v>-2</v>
      </c>
      <c r="IL240" t="s">
        <v>279</v>
      </c>
      <c r="IM240" t="s">
        <v>280</v>
      </c>
      <c r="IN240" t="s">
        <v>687</v>
      </c>
      <c r="IP240" t="s">
        <v>688</v>
      </c>
    </row>
    <row r="241" spans="1:250" x14ac:dyDescent="0.25">
      <c r="A241">
        <v>36110</v>
      </c>
      <c r="B241">
        <v>-890804480</v>
      </c>
      <c r="C241">
        <v>1837</v>
      </c>
      <c r="D241" t="s">
        <v>273</v>
      </c>
      <c r="E241" t="s">
        <v>274</v>
      </c>
      <c r="F241">
        <v>19011</v>
      </c>
      <c r="G241" t="s">
        <v>328</v>
      </c>
      <c r="H241" t="s">
        <v>329</v>
      </c>
      <c r="I241">
        <v>424</v>
      </c>
      <c r="J241" t="s">
        <v>399</v>
      </c>
      <c r="K241" t="s">
        <v>400</v>
      </c>
      <c r="L241">
        <v>15189</v>
      </c>
      <c r="M241" t="s">
        <v>322</v>
      </c>
      <c r="N241" t="s">
        <v>323</v>
      </c>
      <c r="O241">
        <v>15189</v>
      </c>
      <c r="P241" t="s">
        <v>322</v>
      </c>
      <c r="Q241" t="s">
        <v>323</v>
      </c>
      <c r="R241" t="s">
        <v>490</v>
      </c>
      <c r="S241" s="46">
        <v>0</v>
      </c>
      <c r="U241" s="46">
        <v>5</v>
      </c>
      <c r="IF241">
        <v>15189</v>
      </c>
      <c r="IG241" t="s">
        <v>322</v>
      </c>
      <c r="IH241" t="s">
        <v>332</v>
      </c>
      <c r="IK241">
        <v>-2</v>
      </c>
      <c r="IL241" t="s">
        <v>279</v>
      </c>
      <c r="IM241" t="s">
        <v>280</v>
      </c>
      <c r="IN241" t="s">
        <v>687</v>
      </c>
      <c r="IP241" t="s">
        <v>688</v>
      </c>
    </row>
    <row r="242" spans="1:250" x14ac:dyDescent="0.25">
      <c r="A242">
        <v>36111</v>
      </c>
      <c r="B242">
        <v>-890804480</v>
      </c>
      <c r="C242">
        <v>1837</v>
      </c>
      <c r="D242" t="s">
        <v>273</v>
      </c>
      <c r="E242" t="s">
        <v>274</v>
      </c>
      <c r="F242">
        <v>19011</v>
      </c>
      <c r="G242" t="s">
        <v>328</v>
      </c>
      <c r="H242" t="s">
        <v>329</v>
      </c>
      <c r="I242">
        <v>422</v>
      </c>
      <c r="J242" t="s">
        <v>401</v>
      </c>
      <c r="K242" t="s">
        <v>402</v>
      </c>
      <c r="L242">
        <v>15189</v>
      </c>
      <c r="M242" t="s">
        <v>322</v>
      </c>
      <c r="N242" t="s">
        <v>323</v>
      </c>
      <c r="O242">
        <v>15189</v>
      </c>
      <c r="P242" t="s">
        <v>322</v>
      </c>
      <c r="Q242" t="s">
        <v>323</v>
      </c>
      <c r="R242" t="s">
        <v>490</v>
      </c>
      <c r="S242" s="46">
        <v>0</v>
      </c>
      <c r="U242" s="46">
        <v>5</v>
      </c>
      <c r="IF242">
        <v>15189</v>
      </c>
      <c r="IG242" t="s">
        <v>322</v>
      </c>
      <c r="IH242" t="s">
        <v>332</v>
      </c>
      <c r="IK242">
        <v>-2</v>
      </c>
      <c r="IL242" t="s">
        <v>279</v>
      </c>
      <c r="IM242" t="s">
        <v>280</v>
      </c>
      <c r="IN242" t="s">
        <v>687</v>
      </c>
      <c r="IP242" t="s">
        <v>688</v>
      </c>
    </row>
    <row r="243" spans="1:250" x14ac:dyDescent="0.25">
      <c r="A243">
        <v>36112</v>
      </c>
      <c r="B243">
        <v>-890804480</v>
      </c>
      <c r="C243">
        <v>1837</v>
      </c>
      <c r="D243" t="s">
        <v>273</v>
      </c>
      <c r="E243" t="s">
        <v>274</v>
      </c>
      <c r="F243">
        <v>19011</v>
      </c>
      <c r="G243" t="s">
        <v>328</v>
      </c>
      <c r="H243" t="s">
        <v>329</v>
      </c>
      <c r="I243">
        <v>420</v>
      </c>
      <c r="J243" t="s">
        <v>403</v>
      </c>
      <c r="K243" t="s">
        <v>404</v>
      </c>
      <c r="L243">
        <v>15189</v>
      </c>
      <c r="M243" t="s">
        <v>322</v>
      </c>
      <c r="N243" t="s">
        <v>323</v>
      </c>
      <c r="O243">
        <v>15189</v>
      </c>
      <c r="P243" t="s">
        <v>322</v>
      </c>
      <c r="Q243" t="s">
        <v>323</v>
      </c>
      <c r="R243" t="s">
        <v>490</v>
      </c>
      <c r="S243" s="46">
        <v>0</v>
      </c>
      <c r="U243" s="46">
        <v>5</v>
      </c>
      <c r="IF243">
        <v>15189</v>
      </c>
      <c r="IG243" t="s">
        <v>322</v>
      </c>
      <c r="IH243" t="s">
        <v>332</v>
      </c>
      <c r="IK243">
        <v>-2</v>
      </c>
      <c r="IL243" t="s">
        <v>279</v>
      </c>
      <c r="IM243" t="s">
        <v>280</v>
      </c>
      <c r="IN243" t="s">
        <v>687</v>
      </c>
      <c r="IP243" t="s">
        <v>688</v>
      </c>
    </row>
    <row r="244" spans="1:250" x14ac:dyDescent="0.25">
      <c r="A244">
        <v>36113</v>
      </c>
      <c r="B244">
        <v>-890804480</v>
      </c>
      <c r="C244">
        <v>1837</v>
      </c>
      <c r="D244" t="s">
        <v>273</v>
      </c>
      <c r="E244" t="s">
        <v>274</v>
      </c>
      <c r="F244">
        <v>13794</v>
      </c>
      <c r="G244" t="s">
        <v>275</v>
      </c>
      <c r="H244" t="s">
        <v>276</v>
      </c>
      <c r="I244">
        <v>411</v>
      </c>
      <c r="J244" t="s">
        <v>393</v>
      </c>
      <c r="K244" t="s">
        <v>394</v>
      </c>
      <c r="L244">
        <v>17005</v>
      </c>
      <c r="M244" t="s">
        <v>324</v>
      </c>
      <c r="N244" t="s">
        <v>325</v>
      </c>
      <c r="O244">
        <v>17005</v>
      </c>
      <c r="P244" t="s">
        <v>324</v>
      </c>
      <c r="Q244" t="s">
        <v>325</v>
      </c>
      <c r="R244" t="s">
        <v>490</v>
      </c>
      <c r="S244" s="46">
        <v>0</v>
      </c>
      <c r="U244" s="46">
        <v>5</v>
      </c>
      <c r="IF244">
        <v>17005</v>
      </c>
      <c r="IG244" t="s">
        <v>324</v>
      </c>
      <c r="IH244" t="s">
        <v>319</v>
      </c>
      <c r="IK244">
        <v>-2</v>
      </c>
      <c r="IL244" t="s">
        <v>279</v>
      </c>
      <c r="IM244" t="s">
        <v>280</v>
      </c>
      <c r="IN244" t="s">
        <v>663</v>
      </c>
      <c r="IP244" t="s">
        <v>689</v>
      </c>
    </row>
    <row r="245" spans="1:250" x14ac:dyDescent="0.25">
      <c r="A245">
        <v>36114</v>
      </c>
      <c r="B245">
        <v>-890804480</v>
      </c>
      <c r="C245">
        <v>1837</v>
      </c>
      <c r="D245" t="s">
        <v>273</v>
      </c>
      <c r="E245" t="s">
        <v>274</v>
      </c>
      <c r="F245">
        <v>13794</v>
      </c>
      <c r="G245" t="s">
        <v>275</v>
      </c>
      <c r="H245" t="s">
        <v>276</v>
      </c>
      <c r="I245">
        <v>431</v>
      </c>
      <c r="J245" t="s">
        <v>493</v>
      </c>
      <c r="K245" t="s">
        <v>494</v>
      </c>
      <c r="L245">
        <v>17005</v>
      </c>
      <c r="M245" t="s">
        <v>324</v>
      </c>
      <c r="N245" t="s">
        <v>325</v>
      </c>
      <c r="O245">
        <v>17005</v>
      </c>
      <c r="P245" t="s">
        <v>324</v>
      </c>
      <c r="Q245" t="s">
        <v>325</v>
      </c>
      <c r="R245" t="s">
        <v>490</v>
      </c>
      <c r="S245" s="46">
        <v>0</v>
      </c>
      <c r="U245" s="46">
        <v>5</v>
      </c>
      <c r="IF245">
        <v>17005</v>
      </c>
      <c r="IG245" t="s">
        <v>324</v>
      </c>
      <c r="IH245" t="s">
        <v>319</v>
      </c>
      <c r="IK245">
        <v>-2</v>
      </c>
      <c r="IL245" t="s">
        <v>279</v>
      </c>
      <c r="IM245" t="s">
        <v>280</v>
      </c>
      <c r="IN245" t="s">
        <v>663</v>
      </c>
      <c r="IP245" t="s">
        <v>689</v>
      </c>
    </row>
    <row r="246" spans="1:250" x14ac:dyDescent="0.25">
      <c r="A246">
        <v>36115</v>
      </c>
      <c r="B246">
        <v>-890804480</v>
      </c>
      <c r="C246">
        <v>1837</v>
      </c>
      <c r="D246" t="s">
        <v>273</v>
      </c>
      <c r="E246" t="s">
        <v>274</v>
      </c>
      <c r="F246">
        <v>13794</v>
      </c>
      <c r="G246" t="s">
        <v>275</v>
      </c>
      <c r="H246" t="s">
        <v>276</v>
      </c>
      <c r="I246">
        <v>429</v>
      </c>
      <c r="J246" t="s">
        <v>395</v>
      </c>
      <c r="K246" t="s">
        <v>396</v>
      </c>
      <c r="L246">
        <v>17005</v>
      </c>
      <c r="M246" t="s">
        <v>324</v>
      </c>
      <c r="N246" t="s">
        <v>325</v>
      </c>
      <c r="O246">
        <v>17005</v>
      </c>
      <c r="P246" t="s">
        <v>324</v>
      </c>
      <c r="Q246" t="s">
        <v>325</v>
      </c>
      <c r="R246" t="s">
        <v>490</v>
      </c>
      <c r="S246" s="46">
        <v>0</v>
      </c>
      <c r="U246" s="46">
        <v>5</v>
      </c>
      <c r="IF246">
        <v>17005</v>
      </c>
      <c r="IG246" t="s">
        <v>324</v>
      </c>
      <c r="IH246" t="s">
        <v>319</v>
      </c>
      <c r="IK246">
        <v>-2</v>
      </c>
      <c r="IL246" t="s">
        <v>279</v>
      </c>
      <c r="IM246" t="s">
        <v>280</v>
      </c>
      <c r="IN246" t="s">
        <v>663</v>
      </c>
      <c r="IP246" t="s">
        <v>689</v>
      </c>
    </row>
    <row r="247" spans="1:250" x14ac:dyDescent="0.25">
      <c r="A247">
        <v>36116</v>
      </c>
      <c r="B247">
        <v>-890804480</v>
      </c>
      <c r="C247">
        <v>1837</v>
      </c>
      <c r="D247" t="s">
        <v>273</v>
      </c>
      <c r="E247" t="s">
        <v>274</v>
      </c>
      <c r="F247">
        <v>13794</v>
      </c>
      <c r="G247" t="s">
        <v>275</v>
      </c>
      <c r="H247" t="s">
        <v>276</v>
      </c>
      <c r="I247">
        <v>427</v>
      </c>
      <c r="J247" t="s">
        <v>397</v>
      </c>
      <c r="K247" t="s">
        <v>398</v>
      </c>
      <c r="L247">
        <v>17005</v>
      </c>
      <c r="M247" t="s">
        <v>324</v>
      </c>
      <c r="N247" t="s">
        <v>325</v>
      </c>
      <c r="O247">
        <v>17005</v>
      </c>
      <c r="P247" t="s">
        <v>324</v>
      </c>
      <c r="Q247" t="s">
        <v>325</v>
      </c>
      <c r="R247" t="s">
        <v>490</v>
      </c>
      <c r="S247" s="46">
        <v>0</v>
      </c>
      <c r="U247" s="46">
        <v>5</v>
      </c>
      <c r="IF247">
        <v>17005</v>
      </c>
      <c r="IG247" t="s">
        <v>324</v>
      </c>
      <c r="IH247" t="s">
        <v>319</v>
      </c>
      <c r="IK247">
        <v>-2</v>
      </c>
      <c r="IL247" t="s">
        <v>279</v>
      </c>
      <c r="IM247" t="s">
        <v>280</v>
      </c>
      <c r="IN247" t="s">
        <v>663</v>
      </c>
      <c r="IP247" t="s">
        <v>689</v>
      </c>
    </row>
    <row r="248" spans="1:250" x14ac:dyDescent="0.25">
      <c r="A248">
        <v>36117</v>
      </c>
      <c r="B248">
        <v>-890804480</v>
      </c>
      <c r="C248">
        <v>1837</v>
      </c>
      <c r="D248" t="s">
        <v>273</v>
      </c>
      <c r="E248" t="s">
        <v>274</v>
      </c>
      <c r="F248">
        <v>13794</v>
      </c>
      <c r="G248" t="s">
        <v>275</v>
      </c>
      <c r="H248" t="s">
        <v>276</v>
      </c>
      <c r="I248">
        <v>424</v>
      </c>
      <c r="J248" t="s">
        <v>399</v>
      </c>
      <c r="K248" t="s">
        <v>400</v>
      </c>
      <c r="L248">
        <v>17005</v>
      </c>
      <c r="M248" t="s">
        <v>324</v>
      </c>
      <c r="N248" t="s">
        <v>325</v>
      </c>
      <c r="O248">
        <v>17005</v>
      </c>
      <c r="P248" t="s">
        <v>324</v>
      </c>
      <c r="Q248" t="s">
        <v>325</v>
      </c>
      <c r="R248" t="s">
        <v>490</v>
      </c>
      <c r="S248" s="46">
        <v>0</v>
      </c>
      <c r="U248" s="46">
        <v>5</v>
      </c>
      <c r="IF248">
        <v>17005</v>
      </c>
      <c r="IG248" t="s">
        <v>324</v>
      </c>
      <c r="IH248" t="s">
        <v>319</v>
      </c>
      <c r="IK248">
        <v>-2</v>
      </c>
      <c r="IL248" t="s">
        <v>279</v>
      </c>
      <c r="IM248" t="s">
        <v>280</v>
      </c>
      <c r="IN248" t="s">
        <v>663</v>
      </c>
      <c r="IP248" t="s">
        <v>689</v>
      </c>
    </row>
    <row r="249" spans="1:250" x14ac:dyDescent="0.25">
      <c r="A249">
        <v>36118</v>
      </c>
      <c r="B249">
        <v>-890804480</v>
      </c>
      <c r="C249">
        <v>1837</v>
      </c>
      <c r="D249" t="s">
        <v>273</v>
      </c>
      <c r="E249" t="s">
        <v>274</v>
      </c>
      <c r="F249">
        <v>13794</v>
      </c>
      <c r="G249" t="s">
        <v>275</v>
      </c>
      <c r="H249" t="s">
        <v>276</v>
      </c>
      <c r="I249">
        <v>422</v>
      </c>
      <c r="J249" t="s">
        <v>401</v>
      </c>
      <c r="K249" t="s">
        <v>402</v>
      </c>
      <c r="L249">
        <v>17005</v>
      </c>
      <c r="M249" t="s">
        <v>324</v>
      </c>
      <c r="N249" t="s">
        <v>325</v>
      </c>
      <c r="O249">
        <v>17005</v>
      </c>
      <c r="P249" t="s">
        <v>324</v>
      </c>
      <c r="Q249" t="s">
        <v>325</v>
      </c>
      <c r="R249" t="s">
        <v>490</v>
      </c>
      <c r="S249" s="46">
        <v>0</v>
      </c>
      <c r="U249" s="46">
        <v>5</v>
      </c>
      <c r="IF249">
        <v>17005</v>
      </c>
      <c r="IG249" t="s">
        <v>324</v>
      </c>
      <c r="IH249" t="s">
        <v>319</v>
      </c>
      <c r="IK249">
        <v>-2</v>
      </c>
      <c r="IL249" t="s">
        <v>279</v>
      </c>
      <c r="IM249" t="s">
        <v>280</v>
      </c>
      <c r="IN249" t="s">
        <v>663</v>
      </c>
      <c r="IP249" t="s">
        <v>689</v>
      </c>
    </row>
    <row r="250" spans="1:250" x14ac:dyDescent="0.25">
      <c r="A250">
        <v>36119</v>
      </c>
      <c r="B250">
        <v>-890804480</v>
      </c>
      <c r="C250">
        <v>1837</v>
      </c>
      <c r="D250" t="s">
        <v>273</v>
      </c>
      <c r="E250" t="s">
        <v>274</v>
      </c>
      <c r="F250">
        <v>13794</v>
      </c>
      <c r="G250" t="s">
        <v>275</v>
      </c>
      <c r="H250" t="s">
        <v>276</v>
      </c>
      <c r="I250">
        <v>420</v>
      </c>
      <c r="J250" t="s">
        <v>403</v>
      </c>
      <c r="K250" t="s">
        <v>404</v>
      </c>
      <c r="L250">
        <v>17005</v>
      </c>
      <c r="M250" t="s">
        <v>324</v>
      </c>
      <c r="N250" t="s">
        <v>325</v>
      </c>
      <c r="O250">
        <v>17005</v>
      </c>
      <c r="P250" t="s">
        <v>324</v>
      </c>
      <c r="Q250" t="s">
        <v>325</v>
      </c>
      <c r="R250" t="s">
        <v>490</v>
      </c>
      <c r="S250" s="46">
        <v>0</v>
      </c>
      <c r="U250" s="46">
        <v>5</v>
      </c>
      <c r="IF250">
        <v>17005</v>
      </c>
      <c r="IG250" t="s">
        <v>324</v>
      </c>
      <c r="IH250" t="s">
        <v>319</v>
      </c>
      <c r="IK250">
        <v>-2</v>
      </c>
      <c r="IL250" t="s">
        <v>279</v>
      </c>
      <c r="IM250" t="s">
        <v>280</v>
      </c>
      <c r="IN250" t="s">
        <v>663</v>
      </c>
      <c r="IP250" t="s">
        <v>689</v>
      </c>
    </row>
    <row r="251" spans="1:250" x14ac:dyDescent="0.25">
      <c r="A251">
        <v>36120</v>
      </c>
      <c r="B251">
        <v>-890804480</v>
      </c>
      <c r="C251">
        <v>1837</v>
      </c>
      <c r="D251" t="s">
        <v>273</v>
      </c>
      <c r="E251" t="s">
        <v>274</v>
      </c>
      <c r="F251">
        <v>13794</v>
      </c>
      <c r="G251" t="s">
        <v>275</v>
      </c>
      <c r="H251" t="s">
        <v>276</v>
      </c>
      <c r="I251">
        <v>437</v>
      </c>
      <c r="J251" t="s">
        <v>658</v>
      </c>
      <c r="K251" t="s">
        <v>659</v>
      </c>
      <c r="L251">
        <v>17005</v>
      </c>
      <c r="M251" t="s">
        <v>324</v>
      </c>
      <c r="N251" t="s">
        <v>325</v>
      </c>
      <c r="O251">
        <v>17005</v>
      </c>
      <c r="P251" t="s">
        <v>324</v>
      </c>
      <c r="Q251" t="s">
        <v>325</v>
      </c>
      <c r="R251" t="s">
        <v>490</v>
      </c>
      <c r="S251" s="46">
        <v>0</v>
      </c>
      <c r="U251" s="46">
        <v>5</v>
      </c>
      <c r="IF251">
        <v>17005</v>
      </c>
      <c r="IG251" t="s">
        <v>324</v>
      </c>
      <c r="IH251" t="s">
        <v>319</v>
      </c>
      <c r="IK251">
        <v>-2</v>
      </c>
      <c r="IL251" t="s">
        <v>279</v>
      </c>
      <c r="IM251" t="s">
        <v>280</v>
      </c>
      <c r="IN251" t="s">
        <v>663</v>
      </c>
      <c r="IP251" t="s">
        <v>689</v>
      </c>
    </row>
    <row r="252" spans="1:250" x14ac:dyDescent="0.25">
      <c r="A252">
        <v>36121</v>
      </c>
      <c r="B252">
        <v>-890804480</v>
      </c>
      <c r="C252">
        <v>1837</v>
      </c>
      <c r="D252" t="s">
        <v>273</v>
      </c>
      <c r="E252" t="s">
        <v>274</v>
      </c>
      <c r="F252">
        <v>13794</v>
      </c>
      <c r="G252" t="s">
        <v>275</v>
      </c>
      <c r="H252" t="s">
        <v>276</v>
      </c>
      <c r="I252">
        <v>436</v>
      </c>
      <c r="J252" t="s">
        <v>656</v>
      </c>
      <c r="K252" t="s">
        <v>657</v>
      </c>
      <c r="L252">
        <v>17005</v>
      </c>
      <c r="M252" t="s">
        <v>324</v>
      </c>
      <c r="N252" t="s">
        <v>325</v>
      </c>
      <c r="O252">
        <v>17005</v>
      </c>
      <c r="P252" t="s">
        <v>324</v>
      </c>
      <c r="Q252" t="s">
        <v>325</v>
      </c>
      <c r="R252" t="s">
        <v>490</v>
      </c>
      <c r="S252" s="46">
        <v>0</v>
      </c>
      <c r="U252" s="46">
        <v>5</v>
      </c>
      <c r="IF252">
        <v>17005</v>
      </c>
      <c r="IG252" t="s">
        <v>324</v>
      </c>
      <c r="IH252" t="s">
        <v>319</v>
      </c>
      <c r="IK252">
        <v>-2</v>
      </c>
      <c r="IL252" t="s">
        <v>279</v>
      </c>
      <c r="IM252" t="s">
        <v>280</v>
      </c>
      <c r="IN252" t="s">
        <v>663</v>
      </c>
      <c r="IP252" t="s">
        <v>689</v>
      </c>
    </row>
    <row r="253" spans="1:250" x14ac:dyDescent="0.25">
      <c r="A253">
        <v>36122</v>
      </c>
      <c r="B253">
        <v>-890804480</v>
      </c>
      <c r="C253">
        <v>1837</v>
      </c>
      <c r="D253" t="s">
        <v>273</v>
      </c>
      <c r="E253" t="s">
        <v>274</v>
      </c>
      <c r="F253">
        <v>13794</v>
      </c>
      <c r="G253" t="s">
        <v>275</v>
      </c>
      <c r="H253" t="s">
        <v>276</v>
      </c>
      <c r="I253">
        <v>435</v>
      </c>
      <c r="J253" t="s">
        <v>491</v>
      </c>
      <c r="K253" t="s">
        <v>492</v>
      </c>
      <c r="L253">
        <v>17005</v>
      </c>
      <c r="M253" t="s">
        <v>324</v>
      </c>
      <c r="N253" t="s">
        <v>325</v>
      </c>
      <c r="O253">
        <v>17005</v>
      </c>
      <c r="P253" t="s">
        <v>324</v>
      </c>
      <c r="Q253" t="s">
        <v>325</v>
      </c>
      <c r="R253" t="s">
        <v>490</v>
      </c>
      <c r="S253" s="46">
        <v>0</v>
      </c>
      <c r="U253" s="46">
        <v>5</v>
      </c>
      <c r="IF253">
        <v>17005</v>
      </c>
      <c r="IG253" t="s">
        <v>324</v>
      </c>
      <c r="IH253" t="s">
        <v>319</v>
      </c>
      <c r="IK253">
        <v>-2</v>
      </c>
      <c r="IL253" t="s">
        <v>279</v>
      </c>
      <c r="IM253" t="s">
        <v>280</v>
      </c>
      <c r="IN253" t="s">
        <v>663</v>
      </c>
      <c r="IP253" t="s">
        <v>689</v>
      </c>
    </row>
    <row r="254" spans="1:250" x14ac:dyDescent="0.25">
      <c r="A254">
        <v>36123</v>
      </c>
      <c r="B254">
        <v>-890804480</v>
      </c>
      <c r="C254">
        <v>1837</v>
      </c>
      <c r="D254" t="s">
        <v>273</v>
      </c>
      <c r="E254" t="s">
        <v>274</v>
      </c>
      <c r="F254">
        <v>13794</v>
      </c>
      <c r="G254" t="s">
        <v>275</v>
      </c>
      <c r="H254" t="s">
        <v>276</v>
      </c>
      <c r="I254">
        <v>422</v>
      </c>
      <c r="J254" t="s">
        <v>401</v>
      </c>
      <c r="K254" t="s">
        <v>402</v>
      </c>
      <c r="L254">
        <v>17006</v>
      </c>
      <c r="M254" t="s">
        <v>326</v>
      </c>
      <c r="N254" t="s">
        <v>327</v>
      </c>
      <c r="O254">
        <v>17006</v>
      </c>
      <c r="P254" t="s">
        <v>326</v>
      </c>
      <c r="Q254" t="s">
        <v>327</v>
      </c>
      <c r="R254" t="s">
        <v>490</v>
      </c>
      <c r="S254" s="46">
        <v>0</v>
      </c>
      <c r="U254" s="46">
        <v>5</v>
      </c>
      <c r="IF254">
        <v>17006</v>
      </c>
      <c r="IG254" t="s">
        <v>326</v>
      </c>
      <c r="IH254" t="s">
        <v>319</v>
      </c>
      <c r="IK254">
        <v>-2</v>
      </c>
      <c r="IL254" t="s">
        <v>279</v>
      </c>
      <c r="IM254" t="s">
        <v>280</v>
      </c>
      <c r="IN254" t="s">
        <v>663</v>
      </c>
      <c r="IP254" t="s">
        <v>690</v>
      </c>
    </row>
    <row r="255" spans="1:250" x14ac:dyDescent="0.25">
      <c r="A255">
        <v>36124</v>
      </c>
      <c r="B255">
        <v>-890804480</v>
      </c>
      <c r="C255">
        <v>1837</v>
      </c>
      <c r="D255" t="s">
        <v>273</v>
      </c>
      <c r="E255" t="s">
        <v>274</v>
      </c>
      <c r="F255">
        <v>13794</v>
      </c>
      <c r="G255" t="s">
        <v>275</v>
      </c>
      <c r="H255" t="s">
        <v>276</v>
      </c>
      <c r="I255">
        <v>420</v>
      </c>
      <c r="J255" t="s">
        <v>403</v>
      </c>
      <c r="K255" t="s">
        <v>404</v>
      </c>
      <c r="L255">
        <v>17006</v>
      </c>
      <c r="M255" t="s">
        <v>326</v>
      </c>
      <c r="N255" t="s">
        <v>327</v>
      </c>
      <c r="O255">
        <v>17006</v>
      </c>
      <c r="P255" t="s">
        <v>326</v>
      </c>
      <c r="Q255" t="s">
        <v>327</v>
      </c>
      <c r="R255" t="s">
        <v>490</v>
      </c>
      <c r="S255" s="46">
        <v>0</v>
      </c>
      <c r="U255" s="46">
        <v>5</v>
      </c>
      <c r="IF255">
        <v>17006</v>
      </c>
      <c r="IG255" t="s">
        <v>326</v>
      </c>
      <c r="IH255" t="s">
        <v>319</v>
      </c>
      <c r="IK255">
        <v>-2</v>
      </c>
      <c r="IL255" t="s">
        <v>279</v>
      </c>
      <c r="IM255" t="s">
        <v>280</v>
      </c>
      <c r="IN255" t="s">
        <v>663</v>
      </c>
      <c r="IP255" t="s">
        <v>690</v>
      </c>
    </row>
    <row r="256" spans="1:250" x14ac:dyDescent="0.25">
      <c r="A256">
        <v>36125</v>
      </c>
      <c r="B256">
        <v>-890804480</v>
      </c>
      <c r="C256">
        <v>1837</v>
      </c>
      <c r="D256" t="s">
        <v>273</v>
      </c>
      <c r="E256" t="s">
        <v>274</v>
      </c>
      <c r="F256">
        <v>13794</v>
      </c>
      <c r="G256" t="s">
        <v>275</v>
      </c>
      <c r="H256" t="s">
        <v>276</v>
      </c>
      <c r="I256">
        <v>411</v>
      </c>
      <c r="J256" t="s">
        <v>393</v>
      </c>
      <c r="K256" t="s">
        <v>394</v>
      </c>
      <c r="L256">
        <v>17006</v>
      </c>
      <c r="M256" t="s">
        <v>326</v>
      </c>
      <c r="N256" t="s">
        <v>327</v>
      </c>
      <c r="O256">
        <v>17006</v>
      </c>
      <c r="P256" t="s">
        <v>326</v>
      </c>
      <c r="Q256" t="s">
        <v>327</v>
      </c>
      <c r="R256" t="s">
        <v>490</v>
      </c>
      <c r="S256" s="46">
        <v>0</v>
      </c>
      <c r="U256" s="46">
        <v>5</v>
      </c>
      <c r="IF256">
        <v>17006</v>
      </c>
      <c r="IG256" t="s">
        <v>326</v>
      </c>
      <c r="IH256" t="s">
        <v>319</v>
      </c>
      <c r="IK256">
        <v>-2</v>
      </c>
      <c r="IL256" t="s">
        <v>279</v>
      </c>
      <c r="IM256" t="s">
        <v>280</v>
      </c>
      <c r="IN256" t="s">
        <v>663</v>
      </c>
      <c r="IP256" t="s">
        <v>690</v>
      </c>
    </row>
    <row r="257" spans="1:250" x14ac:dyDescent="0.25">
      <c r="A257">
        <v>36126</v>
      </c>
      <c r="B257">
        <v>-890804480</v>
      </c>
      <c r="C257">
        <v>1837</v>
      </c>
      <c r="D257" t="s">
        <v>273</v>
      </c>
      <c r="E257" t="s">
        <v>274</v>
      </c>
      <c r="F257">
        <v>13794</v>
      </c>
      <c r="G257" t="s">
        <v>275</v>
      </c>
      <c r="H257" t="s">
        <v>276</v>
      </c>
      <c r="I257">
        <v>436</v>
      </c>
      <c r="J257" t="s">
        <v>656</v>
      </c>
      <c r="K257" t="s">
        <v>657</v>
      </c>
      <c r="L257">
        <v>17006</v>
      </c>
      <c r="M257" t="s">
        <v>326</v>
      </c>
      <c r="N257" t="s">
        <v>327</v>
      </c>
      <c r="O257">
        <v>17006</v>
      </c>
      <c r="P257" t="s">
        <v>326</v>
      </c>
      <c r="Q257" t="s">
        <v>327</v>
      </c>
      <c r="R257" t="s">
        <v>490</v>
      </c>
      <c r="S257" s="46">
        <v>0</v>
      </c>
      <c r="U257" s="46">
        <v>5</v>
      </c>
      <c r="IF257">
        <v>17006</v>
      </c>
      <c r="IG257" t="s">
        <v>326</v>
      </c>
      <c r="IH257" t="s">
        <v>319</v>
      </c>
      <c r="IK257">
        <v>-2</v>
      </c>
      <c r="IL257" t="s">
        <v>279</v>
      </c>
      <c r="IM257" t="s">
        <v>280</v>
      </c>
      <c r="IN257" t="s">
        <v>663</v>
      </c>
      <c r="IP257" t="s">
        <v>690</v>
      </c>
    </row>
    <row r="258" spans="1:250" x14ac:dyDescent="0.25">
      <c r="A258">
        <v>36127</v>
      </c>
      <c r="B258">
        <v>-890804480</v>
      </c>
      <c r="C258">
        <v>1837</v>
      </c>
      <c r="D258" t="s">
        <v>273</v>
      </c>
      <c r="E258" t="s">
        <v>274</v>
      </c>
      <c r="F258">
        <v>13794</v>
      </c>
      <c r="G258" t="s">
        <v>275</v>
      </c>
      <c r="H258" t="s">
        <v>276</v>
      </c>
      <c r="I258">
        <v>435</v>
      </c>
      <c r="J258" t="s">
        <v>491</v>
      </c>
      <c r="K258" t="s">
        <v>492</v>
      </c>
      <c r="L258">
        <v>17006</v>
      </c>
      <c r="M258" t="s">
        <v>326</v>
      </c>
      <c r="N258" t="s">
        <v>327</v>
      </c>
      <c r="O258">
        <v>17006</v>
      </c>
      <c r="P258" t="s">
        <v>326</v>
      </c>
      <c r="Q258" t="s">
        <v>327</v>
      </c>
      <c r="R258" t="s">
        <v>490</v>
      </c>
      <c r="S258" s="46">
        <v>0</v>
      </c>
      <c r="U258" s="46">
        <v>5</v>
      </c>
      <c r="IF258">
        <v>17006</v>
      </c>
      <c r="IG258" t="s">
        <v>326</v>
      </c>
      <c r="IH258" t="s">
        <v>319</v>
      </c>
      <c r="IK258">
        <v>-2</v>
      </c>
      <c r="IL258" t="s">
        <v>279</v>
      </c>
      <c r="IM258" t="s">
        <v>280</v>
      </c>
      <c r="IN258" t="s">
        <v>663</v>
      </c>
      <c r="IP258" t="s">
        <v>690</v>
      </c>
    </row>
    <row r="259" spans="1:250" x14ac:dyDescent="0.25">
      <c r="A259">
        <v>36128</v>
      </c>
      <c r="B259">
        <v>-890804480</v>
      </c>
      <c r="C259">
        <v>1837</v>
      </c>
      <c r="D259" t="s">
        <v>273</v>
      </c>
      <c r="E259" t="s">
        <v>274</v>
      </c>
      <c r="F259">
        <v>13794</v>
      </c>
      <c r="G259" t="s">
        <v>275</v>
      </c>
      <c r="H259" t="s">
        <v>276</v>
      </c>
      <c r="I259">
        <v>431</v>
      </c>
      <c r="J259" t="s">
        <v>493</v>
      </c>
      <c r="K259" t="s">
        <v>494</v>
      </c>
      <c r="L259">
        <v>17006</v>
      </c>
      <c r="M259" t="s">
        <v>326</v>
      </c>
      <c r="N259" t="s">
        <v>327</v>
      </c>
      <c r="O259">
        <v>17006</v>
      </c>
      <c r="P259" t="s">
        <v>326</v>
      </c>
      <c r="Q259" t="s">
        <v>327</v>
      </c>
      <c r="R259" t="s">
        <v>490</v>
      </c>
      <c r="S259" s="46">
        <v>0</v>
      </c>
      <c r="U259" s="46">
        <v>5</v>
      </c>
      <c r="IF259">
        <v>17006</v>
      </c>
      <c r="IG259" t="s">
        <v>326</v>
      </c>
      <c r="IH259" t="s">
        <v>319</v>
      </c>
      <c r="IK259">
        <v>-2</v>
      </c>
      <c r="IL259" t="s">
        <v>279</v>
      </c>
      <c r="IM259" t="s">
        <v>280</v>
      </c>
      <c r="IN259" t="s">
        <v>663</v>
      </c>
      <c r="IP259" t="s">
        <v>690</v>
      </c>
    </row>
    <row r="260" spans="1:250" x14ac:dyDescent="0.25">
      <c r="A260">
        <v>36129</v>
      </c>
      <c r="B260">
        <v>-890804480</v>
      </c>
      <c r="C260">
        <v>1837</v>
      </c>
      <c r="D260" t="s">
        <v>273</v>
      </c>
      <c r="E260" t="s">
        <v>274</v>
      </c>
      <c r="F260">
        <v>13794</v>
      </c>
      <c r="G260" t="s">
        <v>275</v>
      </c>
      <c r="H260" t="s">
        <v>276</v>
      </c>
      <c r="I260">
        <v>429</v>
      </c>
      <c r="J260" t="s">
        <v>395</v>
      </c>
      <c r="K260" t="s">
        <v>396</v>
      </c>
      <c r="L260">
        <v>17006</v>
      </c>
      <c r="M260" t="s">
        <v>326</v>
      </c>
      <c r="N260" t="s">
        <v>327</v>
      </c>
      <c r="O260">
        <v>17006</v>
      </c>
      <c r="P260" t="s">
        <v>326</v>
      </c>
      <c r="Q260" t="s">
        <v>327</v>
      </c>
      <c r="R260" t="s">
        <v>490</v>
      </c>
      <c r="S260" s="46">
        <v>0</v>
      </c>
      <c r="U260" s="46">
        <v>5</v>
      </c>
      <c r="IF260">
        <v>17006</v>
      </c>
      <c r="IG260" t="s">
        <v>326</v>
      </c>
      <c r="IH260" t="s">
        <v>319</v>
      </c>
      <c r="IK260">
        <v>-2</v>
      </c>
      <c r="IL260" t="s">
        <v>279</v>
      </c>
      <c r="IM260" t="s">
        <v>280</v>
      </c>
      <c r="IN260" t="s">
        <v>663</v>
      </c>
      <c r="IP260" t="s">
        <v>690</v>
      </c>
    </row>
    <row r="261" spans="1:250" x14ac:dyDescent="0.25">
      <c r="A261">
        <v>36130</v>
      </c>
      <c r="B261">
        <v>-890804480</v>
      </c>
      <c r="C261">
        <v>1837</v>
      </c>
      <c r="D261" t="s">
        <v>273</v>
      </c>
      <c r="E261" t="s">
        <v>274</v>
      </c>
      <c r="F261">
        <v>13794</v>
      </c>
      <c r="G261" t="s">
        <v>275</v>
      </c>
      <c r="H261" t="s">
        <v>276</v>
      </c>
      <c r="I261">
        <v>427</v>
      </c>
      <c r="J261" t="s">
        <v>397</v>
      </c>
      <c r="K261" t="s">
        <v>398</v>
      </c>
      <c r="L261">
        <v>17006</v>
      </c>
      <c r="M261" t="s">
        <v>326</v>
      </c>
      <c r="N261" t="s">
        <v>327</v>
      </c>
      <c r="O261">
        <v>17006</v>
      </c>
      <c r="P261" t="s">
        <v>326</v>
      </c>
      <c r="Q261" t="s">
        <v>327</v>
      </c>
      <c r="R261" t="s">
        <v>490</v>
      </c>
      <c r="S261" s="46">
        <v>0</v>
      </c>
      <c r="U261" s="46">
        <v>5</v>
      </c>
      <c r="IF261">
        <v>17006</v>
      </c>
      <c r="IG261" t="s">
        <v>326</v>
      </c>
      <c r="IH261" t="s">
        <v>319</v>
      </c>
      <c r="IK261">
        <v>-2</v>
      </c>
      <c r="IL261" t="s">
        <v>279</v>
      </c>
      <c r="IM261" t="s">
        <v>280</v>
      </c>
      <c r="IN261" t="s">
        <v>663</v>
      </c>
      <c r="IP261" t="s">
        <v>690</v>
      </c>
    </row>
    <row r="262" spans="1:250" x14ac:dyDescent="0.25">
      <c r="A262">
        <v>36131</v>
      </c>
      <c r="B262">
        <v>-890804480</v>
      </c>
      <c r="C262">
        <v>1837</v>
      </c>
      <c r="D262" t="s">
        <v>273</v>
      </c>
      <c r="E262" t="s">
        <v>274</v>
      </c>
      <c r="F262">
        <v>13794</v>
      </c>
      <c r="G262" t="s">
        <v>275</v>
      </c>
      <c r="H262" t="s">
        <v>276</v>
      </c>
      <c r="I262">
        <v>424</v>
      </c>
      <c r="J262" t="s">
        <v>399</v>
      </c>
      <c r="K262" t="s">
        <v>400</v>
      </c>
      <c r="L262">
        <v>17006</v>
      </c>
      <c r="M262" t="s">
        <v>326</v>
      </c>
      <c r="N262" t="s">
        <v>327</v>
      </c>
      <c r="O262">
        <v>17006</v>
      </c>
      <c r="P262" t="s">
        <v>326</v>
      </c>
      <c r="Q262" t="s">
        <v>327</v>
      </c>
      <c r="R262" t="s">
        <v>490</v>
      </c>
      <c r="S262" s="46">
        <v>0</v>
      </c>
      <c r="U262" s="46">
        <v>5</v>
      </c>
      <c r="IF262">
        <v>17006</v>
      </c>
      <c r="IG262" t="s">
        <v>326</v>
      </c>
      <c r="IH262" t="s">
        <v>319</v>
      </c>
      <c r="IK262">
        <v>-2</v>
      </c>
      <c r="IL262" t="s">
        <v>279</v>
      </c>
      <c r="IM262" t="s">
        <v>280</v>
      </c>
      <c r="IN262" t="s">
        <v>663</v>
      </c>
      <c r="IP262" t="s">
        <v>690</v>
      </c>
    </row>
    <row r="263" spans="1:250" x14ac:dyDescent="0.25">
      <c r="A263">
        <v>36132</v>
      </c>
      <c r="B263">
        <v>-890804480</v>
      </c>
      <c r="C263">
        <v>1837</v>
      </c>
      <c r="D263" t="s">
        <v>273</v>
      </c>
      <c r="E263" t="s">
        <v>274</v>
      </c>
      <c r="F263">
        <v>13794</v>
      </c>
      <c r="G263" t="s">
        <v>275</v>
      </c>
      <c r="H263" t="s">
        <v>276</v>
      </c>
      <c r="I263">
        <v>437</v>
      </c>
      <c r="J263" t="s">
        <v>658</v>
      </c>
      <c r="K263" t="s">
        <v>659</v>
      </c>
      <c r="L263">
        <v>17006</v>
      </c>
      <c r="M263" t="s">
        <v>326</v>
      </c>
      <c r="N263" t="s">
        <v>327</v>
      </c>
      <c r="O263">
        <v>17006</v>
      </c>
      <c r="P263" t="s">
        <v>326</v>
      </c>
      <c r="Q263" t="s">
        <v>327</v>
      </c>
      <c r="R263" t="s">
        <v>490</v>
      </c>
      <c r="S263" s="46">
        <v>0</v>
      </c>
      <c r="U263" s="46">
        <v>5</v>
      </c>
      <c r="IF263">
        <v>17006</v>
      </c>
      <c r="IG263" t="s">
        <v>326</v>
      </c>
      <c r="IH263" t="s">
        <v>319</v>
      </c>
      <c r="IK263">
        <v>-2</v>
      </c>
      <c r="IL263" t="s">
        <v>279</v>
      </c>
      <c r="IM263" t="s">
        <v>280</v>
      </c>
      <c r="IN263" t="s">
        <v>663</v>
      </c>
      <c r="IP263" t="s">
        <v>690</v>
      </c>
    </row>
    <row r="264" spans="1:250" x14ac:dyDescent="0.25">
      <c r="A264">
        <v>36133</v>
      </c>
      <c r="B264">
        <v>-890804480</v>
      </c>
      <c r="C264">
        <v>1837</v>
      </c>
      <c r="D264" t="s">
        <v>273</v>
      </c>
      <c r="E264" t="s">
        <v>274</v>
      </c>
      <c r="F264">
        <v>19011</v>
      </c>
      <c r="G264" t="s">
        <v>328</v>
      </c>
      <c r="H264" t="s">
        <v>329</v>
      </c>
      <c r="I264">
        <v>427</v>
      </c>
      <c r="J264" t="s">
        <v>397</v>
      </c>
      <c r="K264" t="s">
        <v>398</v>
      </c>
      <c r="L264">
        <v>19213</v>
      </c>
      <c r="M264" t="s">
        <v>330</v>
      </c>
      <c r="N264" t="s">
        <v>331</v>
      </c>
      <c r="O264">
        <v>19213</v>
      </c>
      <c r="P264" t="s">
        <v>330</v>
      </c>
      <c r="Q264" t="s">
        <v>331</v>
      </c>
      <c r="R264" t="s">
        <v>490</v>
      </c>
      <c r="S264" s="46">
        <v>0</v>
      </c>
      <c r="U264" s="46">
        <v>5</v>
      </c>
      <c r="IF264">
        <v>19213</v>
      </c>
      <c r="IG264" t="s">
        <v>330</v>
      </c>
      <c r="IH264" t="s">
        <v>332</v>
      </c>
      <c r="IK264">
        <v>-2</v>
      </c>
      <c r="IL264" t="s">
        <v>279</v>
      </c>
      <c r="IM264" t="s">
        <v>280</v>
      </c>
      <c r="IN264" t="s">
        <v>687</v>
      </c>
      <c r="IP264" t="s">
        <v>691</v>
      </c>
    </row>
    <row r="265" spans="1:250" x14ac:dyDescent="0.25">
      <c r="A265">
        <v>36134</v>
      </c>
      <c r="B265">
        <v>-890804480</v>
      </c>
      <c r="C265">
        <v>1837</v>
      </c>
      <c r="D265" t="s">
        <v>273</v>
      </c>
      <c r="E265" t="s">
        <v>274</v>
      </c>
      <c r="F265">
        <v>19011</v>
      </c>
      <c r="G265" t="s">
        <v>328</v>
      </c>
      <c r="H265" t="s">
        <v>329</v>
      </c>
      <c r="I265">
        <v>424</v>
      </c>
      <c r="J265" t="s">
        <v>399</v>
      </c>
      <c r="K265" t="s">
        <v>400</v>
      </c>
      <c r="L265">
        <v>19213</v>
      </c>
      <c r="M265" t="s">
        <v>330</v>
      </c>
      <c r="N265" t="s">
        <v>331</v>
      </c>
      <c r="O265">
        <v>19213</v>
      </c>
      <c r="P265" t="s">
        <v>330</v>
      </c>
      <c r="Q265" t="s">
        <v>331</v>
      </c>
      <c r="R265" t="s">
        <v>490</v>
      </c>
      <c r="S265" s="46">
        <v>0</v>
      </c>
      <c r="U265" s="46">
        <v>5</v>
      </c>
      <c r="IF265">
        <v>19213</v>
      </c>
      <c r="IG265" t="s">
        <v>330</v>
      </c>
      <c r="IH265" t="s">
        <v>332</v>
      </c>
      <c r="IK265">
        <v>-2</v>
      </c>
      <c r="IL265" t="s">
        <v>279</v>
      </c>
      <c r="IM265" t="s">
        <v>280</v>
      </c>
      <c r="IN265" t="s">
        <v>687</v>
      </c>
      <c r="IP265" t="s">
        <v>691</v>
      </c>
    </row>
    <row r="266" spans="1:250" x14ac:dyDescent="0.25">
      <c r="A266">
        <v>36135</v>
      </c>
      <c r="B266">
        <v>-890804480</v>
      </c>
      <c r="C266">
        <v>1837</v>
      </c>
      <c r="D266" t="s">
        <v>273</v>
      </c>
      <c r="E266" t="s">
        <v>274</v>
      </c>
      <c r="F266">
        <v>19011</v>
      </c>
      <c r="G266" t="s">
        <v>328</v>
      </c>
      <c r="H266" t="s">
        <v>329</v>
      </c>
      <c r="I266">
        <v>422</v>
      </c>
      <c r="J266" t="s">
        <v>401</v>
      </c>
      <c r="K266" t="s">
        <v>402</v>
      </c>
      <c r="L266">
        <v>19213</v>
      </c>
      <c r="M266" t="s">
        <v>330</v>
      </c>
      <c r="N266" t="s">
        <v>331</v>
      </c>
      <c r="O266">
        <v>19213</v>
      </c>
      <c r="P266" t="s">
        <v>330</v>
      </c>
      <c r="Q266" t="s">
        <v>331</v>
      </c>
      <c r="R266" t="s">
        <v>490</v>
      </c>
      <c r="S266" s="46">
        <v>0</v>
      </c>
      <c r="U266" s="46">
        <v>5</v>
      </c>
      <c r="IF266">
        <v>19213</v>
      </c>
      <c r="IG266" t="s">
        <v>330</v>
      </c>
      <c r="IH266" t="s">
        <v>332</v>
      </c>
      <c r="IK266">
        <v>-2</v>
      </c>
      <c r="IL266" t="s">
        <v>279</v>
      </c>
      <c r="IM266" t="s">
        <v>280</v>
      </c>
      <c r="IN266" t="s">
        <v>687</v>
      </c>
      <c r="IP266" t="s">
        <v>691</v>
      </c>
    </row>
    <row r="267" spans="1:250" x14ac:dyDescent="0.25">
      <c r="A267">
        <v>36136</v>
      </c>
      <c r="B267">
        <v>-890804480</v>
      </c>
      <c r="C267">
        <v>1837</v>
      </c>
      <c r="D267" t="s">
        <v>273</v>
      </c>
      <c r="E267" t="s">
        <v>274</v>
      </c>
      <c r="F267">
        <v>19011</v>
      </c>
      <c r="G267" t="s">
        <v>328</v>
      </c>
      <c r="H267" t="s">
        <v>329</v>
      </c>
      <c r="I267">
        <v>420</v>
      </c>
      <c r="J267" t="s">
        <v>403</v>
      </c>
      <c r="K267" t="s">
        <v>404</v>
      </c>
      <c r="L267">
        <v>19213</v>
      </c>
      <c r="M267" t="s">
        <v>330</v>
      </c>
      <c r="N267" t="s">
        <v>331</v>
      </c>
      <c r="O267">
        <v>19213</v>
      </c>
      <c r="P267" t="s">
        <v>330</v>
      </c>
      <c r="Q267" t="s">
        <v>331</v>
      </c>
      <c r="R267" t="s">
        <v>490</v>
      </c>
      <c r="S267" s="46">
        <v>0</v>
      </c>
      <c r="U267" s="46">
        <v>5</v>
      </c>
      <c r="IF267">
        <v>19213</v>
      </c>
      <c r="IG267" t="s">
        <v>330</v>
      </c>
      <c r="IH267" t="s">
        <v>332</v>
      </c>
      <c r="IK267">
        <v>-2</v>
      </c>
      <c r="IL267" t="s">
        <v>279</v>
      </c>
      <c r="IM267" t="s">
        <v>280</v>
      </c>
      <c r="IN267" t="s">
        <v>687</v>
      </c>
      <c r="IP267" t="s">
        <v>691</v>
      </c>
    </row>
    <row r="268" spans="1:250" x14ac:dyDescent="0.25">
      <c r="A268">
        <v>36137</v>
      </c>
      <c r="B268">
        <v>-890804480</v>
      </c>
      <c r="C268">
        <v>1837</v>
      </c>
      <c r="D268" t="s">
        <v>273</v>
      </c>
      <c r="E268" t="s">
        <v>274</v>
      </c>
      <c r="F268">
        <v>19011</v>
      </c>
      <c r="G268" t="s">
        <v>328</v>
      </c>
      <c r="H268" t="s">
        <v>329</v>
      </c>
      <c r="I268">
        <v>411</v>
      </c>
      <c r="J268" t="s">
        <v>393</v>
      </c>
      <c r="K268" t="s">
        <v>394</v>
      </c>
      <c r="L268">
        <v>19213</v>
      </c>
      <c r="M268" t="s">
        <v>330</v>
      </c>
      <c r="N268" t="s">
        <v>331</v>
      </c>
      <c r="O268">
        <v>19213</v>
      </c>
      <c r="P268" t="s">
        <v>330</v>
      </c>
      <c r="Q268" t="s">
        <v>331</v>
      </c>
      <c r="R268" t="s">
        <v>490</v>
      </c>
      <c r="S268" s="46">
        <v>0</v>
      </c>
      <c r="U268" s="46">
        <v>5</v>
      </c>
      <c r="IF268">
        <v>19213</v>
      </c>
      <c r="IG268" t="s">
        <v>330</v>
      </c>
      <c r="IH268" t="s">
        <v>332</v>
      </c>
      <c r="IK268">
        <v>-2</v>
      </c>
      <c r="IL268" t="s">
        <v>279</v>
      </c>
      <c r="IM268" t="s">
        <v>280</v>
      </c>
      <c r="IN268" t="s">
        <v>687</v>
      </c>
      <c r="IP268" t="s">
        <v>691</v>
      </c>
    </row>
    <row r="269" spans="1:250" x14ac:dyDescent="0.25">
      <c r="A269">
        <v>36138</v>
      </c>
      <c r="B269">
        <v>-890804480</v>
      </c>
      <c r="C269">
        <v>1837</v>
      </c>
      <c r="D269" t="s">
        <v>273</v>
      </c>
      <c r="E269" t="s">
        <v>274</v>
      </c>
      <c r="F269">
        <v>19011</v>
      </c>
      <c r="G269" t="s">
        <v>328</v>
      </c>
      <c r="H269" t="s">
        <v>329</v>
      </c>
      <c r="I269">
        <v>437</v>
      </c>
      <c r="J269" t="s">
        <v>658</v>
      </c>
      <c r="K269" t="s">
        <v>659</v>
      </c>
      <c r="L269">
        <v>19213</v>
      </c>
      <c r="M269" t="s">
        <v>330</v>
      </c>
      <c r="N269" t="s">
        <v>331</v>
      </c>
      <c r="O269">
        <v>19213</v>
      </c>
      <c r="P269" t="s">
        <v>330</v>
      </c>
      <c r="Q269" t="s">
        <v>331</v>
      </c>
      <c r="R269" t="s">
        <v>490</v>
      </c>
      <c r="S269" s="46">
        <v>0</v>
      </c>
      <c r="U269" s="46">
        <v>5</v>
      </c>
      <c r="IF269">
        <v>19213</v>
      </c>
      <c r="IG269" t="s">
        <v>330</v>
      </c>
      <c r="IH269" t="s">
        <v>332</v>
      </c>
      <c r="IK269">
        <v>-2</v>
      </c>
      <c r="IL269" t="s">
        <v>279</v>
      </c>
      <c r="IM269" t="s">
        <v>280</v>
      </c>
      <c r="IN269" t="s">
        <v>687</v>
      </c>
      <c r="IP269" t="s">
        <v>691</v>
      </c>
    </row>
    <row r="270" spans="1:250" x14ac:dyDescent="0.25">
      <c r="A270">
        <v>36139</v>
      </c>
      <c r="B270">
        <v>-890804480</v>
      </c>
      <c r="C270">
        <v>1837</v>
      </c>
      <c r="D270" t="s">
        <v>273</v>
      </c>
      <c r="E270" t="s">
        <v>274</v>
      </c>
      <c r="F270">
        <v>19011</v>
      </c>
      <c r="G270" t="s">
        <v>328</v>
      </c>
      <c r="H270" t="s">
        <v>329</v>
      </c>
      <c r="I270">
        <v>436</v>
      </c>
      <c r="J270" t="s">
        <v>656</v>
      </c>
      <c r="K270" t="s">
        <v>657</v>
      </c>
      <c r="L270">
        <v>19213</v>
      </c>
      <c r="M270" t="s">
        <v>330</v>
      </c>
      <c r="N270" t="s">
        <v>331</v>
      </c>
      <c r="O270">
        <v>19213</v>
      </c>
      <c r="P270" t="s">
        <v>330</v>
      </c>
      <c r="Q270" t="s">
        <v>331</v>
      </c>
      <c r="R270" t="s">
        <v>490</v>
      </c>
      <c r="S270" s="46">
        <v>0</v>
      </c>
      <c r="U270" s="46">
        <v>5</v>
      </c>
      <c r="IF270">
        <v>19213</v>
      </c>
      <c r="IG270" t="s">
        <v>330</v>
      </c>
      <c r="IH270" t="s">
        <v>332</v>
      </c>
      <c r="IK270">
        <v>-2</v>
      </c>
      <c r="IL270" t="s">
        <v>279</v>
      </c>
      <c r="IM270" t="s">
        <v>280</v>
      </c>
      <c r="IN270" t="s">
        <v>687</v>
      </c>
      <c r="IP270" t="s">
        <v>691</v>
      </c>
    </row>
    <row r="271" spans="1:250" x14ac:dyDescent="0.25">
      <c r="A271">
        <v>36140</v>
      </c>
      <c r="B271">
        <v>-890804480</v>
      </c>
      <c r="C271">
        <v>1837</v>
      </c>
      <c r="D271" t="s">
        <v>273</v>
      </c>
      <c r="E271" t="s">
        <v>274</v>
      </c>
      <c r="F271">
        <v>19011</v>
      </c>
      <c r="G271" t="s">
        <v>328</v>
      </c>
      <c r="H271" t="s">
        <v>329</v>
      </c>
      <c r="I271">
        <v>435</v>
      </c>
      <c r="J271" t="s">
        <v>491</v>
      </c>
      <c r="K271" t="s">
        <v>492</v>
      </c>
      <c r="L271">
        <v>19213</v>
      </c>
      <c r="M271" t="s">
        <v>330</v>
      </c>
      <c r="N271" t="s">
        <v>331</v>
      </c>
      <c r="O271">
        <v>19213</v>
      </c>
      <c r="P271" t="s">
        <v>330</v>
      </c>
      <c r="Q271" t="s">
        <v>331</v>
      </c>
      <c r="R271" t="s">
        <v>490</v>
      </c>
      <c r="S271" s="46">
        <v>0</v>
      </c>
      <c r="U271" s="46">
        <v>5</v>
      </c>
      <c r="IF271">
        <v>19213</v>
      </c>
      <c r="IG271" t="s">
        <v>330</v>
      </c>
      <c r="IH271" t="s">
        <v>332</v>
      </c>
      <c r="IK271">
        <v>-2</v>
      </c>
      <c r="IL271" t="s">
        <v>279</v>
      </c>
      <c r="IM271" t="s">
        <v>280</v>
      </c>
      <c r="IN271" t="s">
        <v>687</v>
      </c>
      <c r="IP271" t="s">
        <v>691</v>
      </c>
    </row>
    <row r="272" spans="1:250" x14ac:dyDescent="0.25">
      <c r="A272">
        <v>36141</v>
      </c>
      <c r="B272">
        <v>-890804480</v>
      </c>
      <c r="C272">
        <v>1837</v>
      </c>
      <c r="D272" t="s">
        <v>273</v>
      </c>
      <c r="E272" t="s">
        <v>274</v>
      </c>
      <c r="F272">
        <v>19011</v>
      </c>
      <c r="G272" t="s">
        <v>328</v>
      </c>
      <c r="H272" t="s">
        <v>329</v>
      </c>
      <c r="I272">
        <v>431</v>
      </c>
      <c r="J272" t="s">
        <v>493</v>
      </c>
      <c r="K272" t="s">
        <v>494</v>
      </c>
      <c r="L272">
        <v>19213</v>
      </c>
      <c r="M272" t="s">
        <v>330</v>
      </c>
      <c r="N272" t="s">
        <v>331</v>
      </c>
      <c r="O272">
        <v>19213</v>
      </c>
      <c r="P272" t="s">
        <v>330</v>
      </c>
      <c r="Q272" t="s">
        <v>331</v>
      </c>
      <c r="R272" t="s">
        <v>490</v>
      </c>
      <c r="S272" s="46">
        <v>0</v>
      </c>
      <c r="U272" s="46">
        <v>5</v>
      </c>
      <c r="IF272">
        <v>19213</v>
      </c>
      <c r="IG272" t="s">
        <v>330</v>
      </c>
      <c r="IH272" t="s">
        <v>332</v>
      </c>
      <c r="IK272">
        <v>-2</v>
      </c>
      <c r="IL272" t="s">
        <v>279</v>
      </c>
      <c r="IM272" t="s">
        <v>280</v>
      </c>
      <c r="IN272" t="s">
        <v>687</v>
      </c>
      <c r="IP272" t="s">
        <v>691</v>
      </c>
    </row>
    <row r="273" spans="1:250" x14ac:dyDescent="0.25">
      <c r="A273">
        <v>36142</v>
      </c>
      <c r="B273">
        <v>-890804480</v>
      </c>
      <c r="C273">
        <v>1837</v>
      </c>
      <c r="D273" t="s">
        <v>273</v>
      </c>
      <c r="E273" t="s">
        <v>274</v>
      </c>
      <c r="F273">
        <v>19011</v>
      </c>
      <c r="G273" t="s">
        <v>328</v>
      </c>
      <c r="H273" t="s">
        <v>329</v>
      </c>
      <c r="I273">
        <v>429</v>
      </c>
      <c r="J273" t="s">
        <v>395</v>
      </c>
      <c r="K273" t="s">
        <v>396</v>
      </c>
      <c r="L273">
        <v>19213</v>
      </c>
      <c r="M273" t="s">
        <v>330</v>
      </c>
      <c r="N273" t="s">
        <v>331</v>
      </c>
      <c r="O273">
        <v>19213</v>
      </c>
      <c r="P273" t="s">
        <v>330</v>
      </c>
      <c r="Q273" t="s">
        <v>331</v>
      </c>
      <c r="R273" t="s">
        <v>490</v>
      </c>
      <c r="S273" s="46">
        <v>0</v>
      </c>
      <c r="U273" s="46">
        <v>5</v>
      </c>
      <c r="IF273">
        <v>19213</v>
      </c>
      <c r="IG273" t="s">
        <v>330</v>
      </c>
      <c r="IH273" t="s">
        <v>332</v>
      </c>
      <c r="IK273">
        <v>-2</v>
      </c>
      <c r="IL273" t="s">
        <v>279</v>
      </c>
      <c r="IM273" t="s">
        <v>280</v>
      </c>
      <c r="IN273" t="s">
        <v>687</v>
      </c>
      <c r="IP273" t="s">
        <v>691</v>
      </c>
    </row>
    <row r="274" spans="1:250" x14ac:dyDescent="0.25">
      <c r="A274">
        <v>36143</v>
      </c>
      <c r="B274">
        <v>-890804480</v>
      </c>
      <c r="C274">
        <v>1837</v>
      </c>
      <c r="D274" t="s">
        <v>273</v>
      </c>
      <c r="E274" t="s">
        <v>274</v>
      </c>
      <c r="F274">
        <v>9695</v>
      </c>
      <c r="G274" t="s">
        <v>281</v>
      </c>
      <c r="H274" t="s">
        <v>282</v>
      </c>
      <c r="I274">
        <v>411</v>
      </c>
      <c r="J274" t="s">
        <v>393</v>
      </c>
      <c r="K274" t="s">
        <v>394</v>
      </c>
      <c r="L274">
        <v>21324</v>
      </c>
      <c r="M274" t="s">
        <v>283</v>
      </c>
      <c r="N274" t="s">
        <v>284</v>
      </c>
      <c r="O274">
        <v>21324</v>
      </c>
      <c r="P274" t="s">
        <v>283</v>
      </c>
      <c r="Q274" t="s">
        <v>284</v>
      </c>
      <c r="R274" t="s">
        <v>490</v>
      </c>
      <c r="S274" s="46">
        <v>0</v>
      </c>
      <c r="U274" s="46">
        <v>5</v>
      </c>
      <c r="IF274">
        <v>21324</v>
      </c>
      <c r="IG274" t="s">
        <v>283</v>
      </c>
      <c r="IH274" t="s">
        <v>285</v>
      </c>
      <c r="IK274">
        <v>-2</v>
      </c>
      <c r="IL274" t="s">
        <v>279</v>
      </c>
      <c r="IM274" t="s">
        <v>280</v>
      </c>
      <c r="IN274" t="s">
        <v>661</v>
      </c>
      <c r="IP274" t="s">
        <v>692</v>
      </c>
    </row>
    <row r="275" spans="1:250" x14ac:dyDescent="0.25">
      <c r="A275">
        <v>36144</v>
      </c>
      <c r="B275">
        <v>-890804480</v>
      </c>
      <c r="C275">
        <v>1837</v>
      </c>
      <c r="D275" t="s">
        <v>273</v>
      </c>
      <c r="E275" t="s">
        <v>274</v>
      </c>
      <c r="F275">
        <v>9695</v>
      </c>
      <c r="G275" t="s">
        <v>281</v>
      </c>
      <c r="H275" t="s">
        <v>282</v>
      </c>
      <c r="I275">
        <v>431</v>
      </c>
      <c r="J275" t="s">
        <v>493</v>
      </c>
      <c r="K275" t="s">
        <v>494</v>
      </c>
      <c r="L275">
        <v>21324</v>
      </c>
      <c r="M275" t="s">
        <v>283</v>
      </c>
      <c r="N275" t="s">
        <v>284</v>
      </c>
      <c r="O275">
        <v>21324</v>
      </c>
      <c r="P275" t="s">
        <v>283</v>
      </c>
      <c r="Q275" t="s">
        <v>284</v>
      </c>
      <c r="R275" t="s">
        <v>490</v>
      </c>
      <c r="S275" s="46">
        <v>0</v>
      </c>
      <c r="U275" s="46">
        <v>5</v>
      </c>
      <c r="IF275">
        <v>21324</v>
      </c>
      <c r="IG275" t="s">
        <v>283</v>
      </c>
      <c r="IH275" t="s">
        <v>285</v>
      </c>
      <c r="IK275">
        <v>-2</v>
      </c>
      <c r="IL275" t="s">
        <v>279</v>
      </c>
      <c r="IM275" t="s">
        <v>280</v>
      </c>
      <c r="IN275" t="s">
        <v>661</v>
      </c>
      <c r="IP275" t="s">
        <v>692</v>
      </c>
    </row>
    <row r="276" spans="1:250" x14ac:dyDescent="0.25">
      <c r="A276">
        <v>36145</v>
      </c>
      <c r="B276">
        <v>-890804480</v>
      </c>
      <c r="C276">
        <v>1837</v>
      </c>
      <c r="D276" t="s">
        <v>273</v>
      </c>
      <c r="E276" t="s">
        <v>274</v>
      </c>
      <c r="F276">
        <v>9695</v>
      </c>
      <c r="G276" t="s">
        <v>281</v>
      </c>
      <c r="H276" t="s">
        <v>282</v>
      </c>
      <c r="I276">
        <v>429</v>
      </c>
      <c r="J276" t="s">
        <v>395</v>
      </c>
      <c r="K276" t="s">
        <v>396</v>
      </c>
      <c r="L276">
        <v>21324</v>
      </c>
      <c r="M276" t="s">
        <v>283</v>
      </c>
      <c r="N276" t="s">
        <v>284</v>
      </c>
      <c r="O276">
        <v>21324</v>
      </c>
      <c r="P276" t="s">
        <v>283</v>
      </c>
      <c r="Q276" t="s">
        <v>284</v>
      </c>
      <c r="R276" t="s">
        <v>490</v>
      </c>
      <c r="S276" s="46">
        <v>0</v>
      </c>
      <c r="U276" s="46">
        <v>5</v>
      </c>
      <c r="IF276">
        <v>21324</v>
      </c>
      <c r="IG276" t="s">
        <v>283</v>
      </c>
      <c r="IH276" t="s">
        <v>285</v>
      </c>
      <c r="IK276">
        <v>-2</v>
      </c>
      <c r="IL276" t="s">
        <v>279</v>
      </c>
      <c r="IM276" t="s">
        <v>280</v>
      </c>
      <c r="IN276" t="s">
        <v>661</v>
      </c>
      <c r="IP276" t="s">
        <v>692</v>
      </c>
    </row>
    <row r="277" spans="1:250" x14ac:dyDescent="0.25">
      <c r="A277">
        <v>36146</v>
      </c>
      <c r="B277">
        <v>-890804480</v>
      </c>
      <c r="C277">
        <v>1837</v>
      </c>
      <c r="D277" t="s">
        <v>273</v>
      </c>
      <c r="E277" t="s">
        <v>274</v>
      </c>
      <c r="F277">
        <v>9695</v>
      </c>
      <c r="G277" t="s">
        <v>281</v>
      </c>
      <c r="H277" t="s">
        <v>282</v>
      </c>
      <c r="I277">
        <v>427</v>
      </c>
      <c r="J277" t="s">
        <v>397</v>
      </c>
      <c r="K277" t="s">
        <v>398</v>
      </c>
      <c r="L277">
        <v>21324</v>
      </c>
      <c r="M277" t="s">
        <v>283</v>
      </c>
      <c r="N277" t="s">
        <v>284</v>
      </c>
      <c r="O277">
        <v>21324</v>
      </c>
      <c r="P277" t="s">
        <v>283</v>
      </c>
      <c r="Q277" t="s">
        <v>284</v>
      </c>
      <c r="R277" t="s">
        <v>490</v>
      </c>
      <c r="S277" s="46">
        <v>0</v>
      </c>
      <c r="U277" s="46">
        <v>5</v>
      </c>
      <c r="IF277">
        <v>21324</v>
      </c>
      <c r="IG277" t="s">
        <v>283</v>
      </c>
      <c r="IH277" t="s">
        <v>285</v>
      </c>
      <c r="IK277">
        <v>-2</v>
      </c>
      <c r="IL277" t="s">
        <v>279</v>
      </c>
      <c r="IM277" t="s">
        <v>280</v>
      </c>
      <c r="IN277" t="s">
        <v>661</v>
      </c>
      <c r="IP277" t="s">
        <v>692</v>
      </c>
    </row>
    <row r="278" spans="1:250" x14ac:dyDescent="0.25">
      <c r="A278">
        <v>36147</v>
      </c>
      <c r="B278">
        <v>-890804480</v>
      </c>
      <c r="C278">
        <v>1837</v>
      </c>
      <c r="D278" t="s">
        <v>273</v>
      </c>
      <c r="E278" t="s">
        <v>274</v>
      </c>
      <c r="F278">
        <v>9695</v>
      </c>
      <c r="G278" t="s">
        <v>281</v>
      </c>
      <c r="H278" t="s">
        <v>282</v>
      </c>
      <c r="I278">
        <v>424</v>
      </c>
      <c r="J278" t="s">
        <v>399</v>
      </c>
      <c r="K278" t="s">
        <v>400</v>
      </c>
      <c r="L278">
        <v>21324</v>
      </c>
      <c r="M278" t="s">
        <v>283</v>
      </c>
      <c r="N278" t="s">
        <v>284</v>
      </c>
      <c r="O278">
        <v>21324</v>
      </c>
      <c r="P278" t="s">
        <v>283</v>
      </c>
      <c r="Q278" t="s">
        <v>284</v>
      </c>
      <c r="R278" t="s">
        <v>490</v>
      </c>
      <c r="S278" s="46">
        <v>0</v>
      </c>
      <c r="U278" s="46">
        <v>5</v>
      </c>
      <c r="IF278">
        <v>21324</v>
      </c>
      <c r="IG278" t="s">
        <v>283</v>
      </c>
      <c r="IH278" t="s">
        <v>285</v>
      </c>
      <c r="IK278">
        <v>-2</v>
      </c>
      <c r="IL278" t="s">
        <v>279</v>
      </c>
      <c r="IM278" t="s">
        <v>280</v>
      </c>
      <c r="IN278" t="s">
        <v>661</v>
      </c>
      <c r="IP278" t="s">
        <v>692</v>
      </c>
    </row>
    <row r="279" spans="1:250" x14ac:dyDescent="0.25">
      <c r="A279">
        <v>36148</v>
      </c>
      <c r="B279">
        <v>-890804480</v>
      </c>
      <c r="C279">
        <v>1837</v>
      </c>
      <c r="D279" t="s">
        <v>273</v>
      </c>
      <c r="E279" t="s">
        <v>274</v>
      </c>
      <c r="F279">
        <v>9695</v>
      </c>
      <c r="G279" t="s">
        <v>281</v>
      </c>
      <c r="H279" t="s">
        <v>282</v>
      </c>
      <c r="I279">
        <v>422</v>
      </c>
      <c r="J279" t="s">
        <v>401</v>
      </c>
      <c r="K279" t="s">
        <v>402</v>
      </c>
      <c r="L279">
        <v>21324</v>
      </c>
      <c r="M279" t="s">
        <v>283</v>
      </c>
      <c r="N279" t="s">
        <v>284</v>
      </c>
      <c r="O279">
        <v>21324</v>
      </c>
      <c r="P279" t="s">
        <v>283</v>
      </c>
      <c r="Q279" t="s">
        <v>284</v>
      </c>
      <c r="R279" t="s">
        <v>490</v>
      </c>
      <c r="S279" s="46">
        <v>0</v>
      </c>
      <c r="U279" s="46">
        <v>5</v>
      </c>
      <c r="IF279">
        <v>21324</v>
      </c>
      <c r="IG279" t="s">
        <v>283</v>
      </c>
      <c r="IH279" t="s">
        <v>285</v>
      </c>
      <c r="IK279">
        <v>-2</v>
      </c>
      <c r="IL279" t="s">
        <v>279</v>
      </c>
      <c r="IM279" t="s">
        <v>280</v>
      </c>
      <c r="IN279" t="s">
        <v>661</v>
      </c>
      <c r="IP279" t="s">
        <v>692</v>
      </c>
    </row>
    <row r="280" spans="1:250" x14ac:dyDescent="0.25">
      <c r="A280">
        <v>36149</v>
      </c>
      <c r="B280">
        <v>-890804480</v>
      </c>
      <c r="C280">
        <v>1837</v>
      </c>
      <c r="D280" t="s">
        <v>273</v>
      </c>
      <c r="E280" t="s">
        <v>274</v>
      </c>
      <c r="F280">
        <v>9695</v>
      </c>
      <c r="G280" t="s">
        <v>281</v>
      </c>
      <c r="H280" t="s">
        <v>282</v>
      </c>
      <c r="I280">
        <v>420</v>
      </c>
      <c r="J280" t="s">
        <v>403</v>
      </c>
      <c r="K280" t="s">
        <v>404</v>
      </c>
      <c r="L280">
        <v>21324</v>
      </c>
      <c r="M280" t="s">
        <v>283</v>
      </c>
      <c r="N280" t="s">
        <v>284</v>
      </c>
      <c r="O280">
        <v>21324</v>
      </c>
      <c r="P280" t="s">
        <v>283</v>
      </c>
      <c r="Q280" t="s">
        <v>284</v>
      </c>
      <c r="R280" t="s">
        <v>490</v>
      </c>
      <c r="S280" s="46">
        <v>0</v>
      </c>
      <c r="U280" s="46">
        <v>5</v>
      </c>
      <c r="IF280">
        <v>21324</v>
      </c>
      <c r="IG280" t="s">
        <v>283</v>
      </c>
      <c r="IH280" t="s">
        <v>285</v>
      </c>
      <c r="IK280">
        <v>-2</v>
      </c>
      <c r="IL280" t="s">
        <v>279</v>
      </c>
      <c r="IM280" t="s">
        <v>280</v>
      </c>
      <c r="IN280" t="s">
        <v>661</v>
      </c>
      <c r="IP280" t="s">
        <v>692</v>
      </c>
    </row>
    <row r="281" spans="1:250" x14ac:dyDescent="0.25">
      <c r="A281">
        <v>36150</v>
      </c>
      <c r="B281">
        <v>-890804480</v>
      </c>
      <c r="C281">
        <v>1837</v>
      </c>
      <c r="D281" t="s">
        <v>273</v>
      </c>
      <c r="E281" t="s">
        <v>274</v>
      </c>
      <c r="F281">
        <v>9695</v>
      </c>
      <c r="G281" t="s">
        <v>281</v>
      </c>
      <c r="H281" t="s">
        <v>282</v>
      </c>
      <c r="I281">
        <v>437</v>
      </c>
      <c r="J281" t="s">
        <v>658</v>
      </c>
      <c r="K281" t="s">
        <v>659</v>
      </c>
      <c r="L281">
        <v>21324</v>
      </c>
      <c r="M281" t="s">
        <v>283</v>
      </c>
      <c r="N281" t="s">
        <v>284</v>
      </c>
      <c r="O281">
        <v>21324</v>
      </c>
      <c r="P281" t="s">
        <v>283</v>
      </c>
      <c r="Q281" t="s">
        <v>284</v>
      </c>
      <c r="R281" t="s">
        <v>490</v>
      </c>
      <c r="S281" s="46">
        <v>0</v>
      </c>
      <c r="U281" s="46">
        <v>5</v>
      </c>
      <c r="IF281">
        <v>21324</v>
      </c>
      <c r="IG281" t="s">
        <v>283</v>
      </c>
      <c r="IH281" t="s">
        <v>285</v>
      </c>
      <c r="IK281">
        <v>-2</v>
      </c>
      <c r="IL281" t="s">
        <v>279</v>
      </c>
      <c r="IM281" t="s">
        <v>280</v>
      </c>
      <c r="IN281" t="s">
        <v>661</v>
      </c>
      <c r="IP281" t="s">
        <v>692</v>
      </c>
    </row>
    <row r="282" spans="1:250" x14ac:dyDescent="0.25">
      <c r="A282">
        <v>36151</v>
      </c>
      <c r="B282">
        <v>-890804480</v>
      </c>
      <c r="C282">
        <v>1837</v>
      </c>
      <c r="D282" t="s">
        <v>273</v>
      </c>
      <c r="E282" t="s">
        <v>274</v>
      </c>
      <c r="F282">
        <v>9695</v>
      </c>
      <c r="G282" t="s">
        <v>281</v>
      </c>
      <c r="H282" t="s">
        <v>282</v>
      </c>
      <c r="I282">
        <v>436</v>
      </c>
      <c r="J282" t="s">
        <v>656</v>
      </c>
      <c r="K282" t="s">
        <v>657</v>
      </c>
      <c r="L282">
        <v>21324</v>
      </c>
      <c r="M282" t="s">
        <v>283</v>
      </c>
      <c r="N282" t="s">
        <v>284</v>
      </c>
      <c r="O282">
        <v>21324</v>
      </c>
      <c r="P282" t="s">
        <v>283</v>
      </c>
      <c r="Q282" t="s">
        <v>284</v>
      </c>
      <c r="R282" t="s">
        <v>490</v>
      </c>
      <c r="S282" s="46">
        <v>0</v>
      </c>
      <c r="U282" s="46">
        <v>5</v>
      </c>
      <c r="IF282">
        <v>21324</v>
      </c>
      <c r="IG282" t="s">
        <v>283</v>
      </c>
      <c r="IH282" t="s">
        <v>285</v>
      </c>
      <c r="IK282">
        <v>-2</v>
      </c>
      <c r="IL282" t="s">
        <v>279</v>
      </c>
      <c r="IM282" t="s">
        <v>280</v>
      </c>
      <c r="IN282" t="s">
        <v>661</v>
      </c>
      <c r="IP282" t="s">
        <v>692</v>
      </c>
    </row>
    <row r="283" spans="1:250" x14ac:dyDescent="0.25">
      <c r="A283">
        <v>36152</v>
      </c>
      <c r="B283">
        <v>-890804480</v>
      </c>
      <c r="C283">
        <v>1837</v>
      </c>
      <c r="D283" t="s">
        <v>273</v>
      </c>
      <c r="E283" t="s">
        <v>274</v>
      </c>
      <c r="F283">
        <v>9695</v>
      </c>
      <c r="G283" t="s">
        <v>281</v>
      </c>
      <c r="H283" t="s">
        <v>282</v>
      </c>
      <c r="I283">
        <v>435</v>
      </c>
      <c r="J283" t="s">
        <v>491</v>
      </c>
      <c r="K283" t="s">
        <v>492</v>
      </c>
      <c r="L283">
        <v>21324</v>
      </c>
      <c r="M283" t="s">
        <v>283</v>
      </c>
      <c r="N283" t="s">
        <v>284</v>
      </c>
      <c r="O283">
        <v>21324</v>
      </c>
      <c r="P283" t="s">
        <v>283</v>
      </c>
      <c r="Q283" t="s">
        <v>284</v>
      </c>
      <c r="R283" t="s">
        <v>490</v>
      </c>
      <c r="S283" s="46">
        <v>0</v>
      </c>
      <c r="U283" s="46">
        <v>5</v>
      </c>
      <c r="IF283">
        <v>21324</v>
      </c>
      <c r="IG283" t="s">
        <v>283</v>
      </c>
      <c r="IH283" t="s">
        <v>285</v>
      </c>
      <c r="IK283">
        <v>-2</v>
      </c>
      <c r="IL283" t="s">
        <v>279</v>
      </c>
      <c r="IM283" t="s">
        <v>280</v>
      </c>
      <c r="IN283" t="s">
        <v>661</v>
      </c>
      <c r="IP283" t="s">
        <v>692</v>
      </c>
    </row>
    <row r="284" spans="1:250" x14ac:dyDescent="0.25">
      <c r="A284">
        <v>36153</v>
      </c>
      <c r="B284">
        <v>-890804480</v>
      </c>
      <c r="C284">
        <v>1837</v>
      </c>
      <c r="D284" t="s">
        <v>273</v>
      </c>
      <c r="E284" t="s">
        <v>274</v>
      </c>
      <c r="F284">
        <v>13794</v>
      </c>
      <c r="G284" t="s">
        <v>275</v>
      </c>
      <c r="H284" t="s">
        <v>276</v>
      </c>
      <c r="I284">
        <v>422</v>
      </c>
      <c r="J284" t="s">
        <v>401</v>
      </c>
      <c r="K284" t="s">
        <v>402</v>
      </c>
      <c r="L284">
        <v>22128</v>
      </c>
      <c r="M284" t="s">
        <v>277</v>
      </c>
      <c r="N284" t="s">
        <v>278</v>
      </c>
      <c r="O284">
        <v>22128</v>
      </c>
      <c r="P284" t="s">
        <v>277</v>
      </c>
      <c r="Q284" t="s">
        <v>278</v>
      </c>
      <c r="R284" t="s">
        <v>490</v>
      </c>
      <c r="S284" s="46">
        <v>0</v>
      </c>
      <c r="U284" s="46">
        <v>5</v>
      </c>
      <c r="IF284">
        <v>22128</v>
      </c>
      <c r="IG284" t="s">
        <v>277</v>
      </c>
      <c r="IH284" t="s">
        <v>319</v>
      </c>
      <c r="IK284">
        <v>-2</v>
      </c>
      <c r="IL284" t="s">
        <v>279</v>
      </c>
      <c r="IM284" t="s">
        <v>280</v>
      </c>
      <c r="IN284" t="s">
        <v>663</v>
      </c>
      <c r="IP284" t="s">
        <v>693</v>
      </c>
    </row>
    <row r="285" spans="1:250" x14ac:dyDescent="0.25">
      <c r="A285">
        <v>36154</v>
      </c>
      <c r="B285">
        <v>-890804480</v>
      </c>
      <c r="C285">
        <v>1837</v>
      </c>
      <c r="D285" t="s">
        <v>273</v>
      </c>
      <c r="E285" t="s">
        <v>274</v>
      </c>
      <c r="F285">
        <v>13794</v>
      </c>
      <c r="G285" t="s">
        <v>275</v>
      </c>
      <c r="H285" t="s">
        <v>276</v>
      </c>
      <c r="I285">
        <v>420</v>
      </c>
      <c r="J285" t="s">
        <v>403</v>
      </c>
      <c r="K285" t="s">
        <v>404</v>
      </c>
      <c r="L285">
        <v>22128</v>
      </c>
      <c r="M285" t="s">
        <v>277</v>
      </c>
      <c r="N285" t="s">
        <v>278</v>
      </c>
      <c r="O285">
        <v>22128</v>
      </c>
      <c r="P285" t="s">
        <v>277</v>
      </c>
      <c r="Q285" t="s">
        <v>278</v>
      </c>
      <c r="R285" t="s">
        <v>490</v>
      </c>
      <c r="S285" s="46">
        <v>0</v>
      </c>
      <c r="U285" s="46">
        <v>5</v>
      </c>
      <c r="IF285">
        <v>22128</v>
      </c>
      <c r="IG285" t="s">
        <v>277</v>
      </c>
      <c r="IH285" t="s">
        <v>319</v>
      </c>
      <c r="IK285">
        <v>-2</v>
      </c>
      <c r="IL285" t="s">
        <v>279</v>
      </c>
      <c r="IM285" t="s">
        <v>280</v>
      </c>
      <c r="IN285" t="s">
        <v>663</v>
      </c>
      <c r="IP285" t="s">
        <v>693</v>
      </c>
    </row>
    <row r="286" spans="1:250" x14ac:dyDescent="0.25">
      <c r="A286">
        <v>36155</v>
      </c>
      <c r="B286">
        <v>-890804480</v>
      </c>
      <c r="C286">
        <v>1837</v>
      </c>
      <c r="D286" t="s">
        <v>273</v>
      </c>
      <c r="E286" t="s">
        <v>274</v>
      </c>
      <c r="F286">
        <v>13794</v>
      </c>
      <c r="G286" t="s">
        <v>275</v>
      </c>
      <c r="H286" t="s">
        <v>276</v>
      </c>
      <c r="I286">
        <v>411</v>
      </c>
      <c r="J286" t="s">
        <v>393</v>
      </c>
      <c r="K286" t="s">
        <v>394</v>
      </c>
      <c r="L286">
        <v>22128</v>
      </c>
      <c r="M286" t="s">
        <v>277</v>
      </c>
      <c r="N286" t="s">
        <v>278</v>
      </c>
      <c r="O286">
        <v>22128</v>
      </c>
      <c r="P286" t="s">
        <v>277</v>
      </c>
      <c r="Q286" t="s">
        <v>278</v>
      </c>
      <c r="R286" t="s">
        <v>490</v>
      </c>
      <c r="S286" s="46">
        <v>0</v>
      </c>
      <c r="U286" s="46">
        <v>5</v>
      </c>
      <c r="IF286">
        <v>22128</v>
      </c>
      <c r="IG286" t="s">
        <v>277</v>
      </c>
      <c r="IH286" t="s">
        <v>319</v>
      </c>
      <c r="IK286">
        <v>-2</v>
      </c>
      <c r="IL286" t="s">
        <v>279</v>
      </c>
      <c r="IM286" t="s">
        <v>280</v>
      </c>
      <c r="IN286" t="s">
        <v>663</v>
      </c>
      <c r="IP286" t="s">
        <v>693</v>
      </c>
    </row>
    <row r="287" spans="1:250" x14ac:dyDescent="0.25">
      <c r="A287">
        <v>36156</v>
      </c>
      <c r="B287">
        <v>-890804480</v>
      </c>
      <c r="C287">
        <v>1837</v>
      </c>
      <c r="D287" t="s">
        <v>273</v>
      </c>
      <c r="E287" t="s">
        <v>274</v>
      </c>
      <c r="F287">
        <v>13794</v>
      </c>
      <c r="G287" t="s">
        <v>275</v>
      </c>
      <c r="H287" t="s">
        <v>276</v>
      </c>
      <c r="I287">
        <v>436</v>
      </c>
      <c r="J287" t="s">
        <v>656</v>
      </c>
      <c r="K287" t="s">
        <v>657</v>
      </c>
      <c r="L287">
        <v>22128</v>
      </c>
      <c r="M287" t="s">
        <v>277</v>
      </c>
      <c r="N287" t="s">
        <v>278</v>
      </c>
      <c r="O287">
        <v>22128</v>
      </c>
      <c r="P287" t="s">
        <v>277</v>
      </c>
      <c r="Q287" t="s">
        <v>278</v>
      </c>
      <c r="R287" t="s">
        <v>490</v>
      </c>
      <c r="S287" s="46">
        <v>0</v>
      </c>
      <c r="U287" s="46">
        <v>5</v>
      </c>
      <c r="IF287">
        <v>22128</v>
      </c>
      <c r="IG287" t="s">
        <v>277</v>
      </c>
      <c r="IH287" t="s">
        <v>319</v>
      </c>
      <c r="IK287">
        <v>-2</v>
      </c>
      <c r="IL287" t="s">
        <v>279</v>
      </c>
      <c r="IM287" t="s">
        <v>280</v>
      </c>
      <c r="IN287" t="s">
        <v>663</v>
      </c>
      <c r="IP287" t="s">
        <v>693</v>
      </c>
    </row>
    <row r="288" spans="1:250" x14ac:dyDescent="0.25">
      <c r="A288">
        <v>36157</v>
      </c>
      <c r="B288">
        <v>-890804480</v>
      </c>
      <c r="C288">
        <v>1837</v>
      </c>
      <c r="D288" t="s">
        <v>273</v>
      </c>
      <c r="E288" t="s">
        <v>274</v>
      </c>
      <c r="F288">
        <v>13794</v>
      </c>
      <c r="G288" t="s">
        <v>275</v>
      </c>
      <c r="H288" t="s">
        <v>276</v>
      </c>
      <c r="I288">
        <v>435</v>
      </c>
      <c r="J288" t="s">
        <v>491</v>
      </c>
      <c r="K288" t="s">
        <v>492</v>
      </c>
      <c r="L288">
        <v>22128</v>
      </c>
      <c r="M288" t="s">
        <v>277</v>
      </c>
      <c r="N288" t="s">
        <v>278</v>
      </c>
      <c r="O288">
        <v>22128</v>
      </c>
      <c r="P288" t="s">
        <v>277</v>
      </c>
      <c r="Q288" t="s">
        <v>278</v>
      </c>
      <c r="R288" t="s">
        <v>490</v>
      </c>
      <c r="S288" s="46">
        <v>0</v>
      </c>
      <c r="U288" s="46">
        <v>5</v>
      </c>
      <c r="IF288">
        <v>22128</v>
      </c>
      <c r="IG288" t="s">
        <v>277</v>
      </c>
      <c r="IH288" t="s">
        <v>319</v>
      </c>
      <c r="IK288">
        <v>-2</v>
      </c>
      <c r="IL288" t="s">
        <v>279</v>
      </c>
      <c r="IM288" t="s">
        <v>280</v>
      </c>
      <c r="IN288" t="s">
        <v>663</v>
      </c>
      <c r="IP288" t="s">
        <v>693</v>
      </c>
    </row>
    <row r="289" spans="1:250" x14ac:dyDescent="0.25">
      <c r="A289">
        <v>36158</v>
      </c>
      <c r="B289">
        <v>-890804480</v>
      </c>
      <c r="C289">
        <v>1837</v>
      </c>
      <c r="D289" t="s">
        <v>273</v>
      </c>
      <c r="E289" t="s">
        <v>274</v>
      </c>
      <c r="F289">
        <v>13794</v>
      </c>
      <c r="G289" t="s">
        <v>275</v>
      </c>
      <c r="H289" t="s">
        <v>276</v>
      </c>
      <c r="I289">
        <v>431</v>
      </c>
      <c r="J289" t="s">
        <v>493</v>
      </c>
      <c r="K289" t="s">
        <v>494</v>
      </c>
      <c r="L289">
        <v>22128</v>
      </c>
      <c r="M289" t="s">
        <v>277</v>
      </c>
      <c r="N289" t="s">
        <v>278</v>
      </c>
      <c r="O289">
        <v>22128</v>
      </c>
      <c r="P289" t="s">
        <v>277</v>
      </c>
      <c r="Q289" t="s">
        <v>278</v>
      </c>
      <c r="R289" t="s">
        <v>490</v>
      </c>
      <c r="S289" s="46">
        <v>0</v>
      </c>
      <c r="U289" s="46">
        <v>5</v>
      </c>
      <c r="IF289">
        <v>22128</v>
      </c>
      <c r="IG289" t="s">
        <v>277</v>
      </c>
      <c r="IH289" t="s">
        <v>319</v>
      </c>
      <c r="IK289">
        <v>-2</v>
      </c>
      <c r="IL289" t="s">
        <v>279</v>
      </c>
      <c r="IM289" t="s">
        <v>280</v>
      </c>
      <c r="IN289" t="s">
        <v>663</v>
      </c>
      <c r="IP289" t="s">
        <v>693</v>
      </c>
    </row>
    <row r="290" spans="1:250" x14ac:dyDescent="0.25">
      <c r="A290">
        <v>36159</v>
      </c>
      <c r="B290">
        <v>-890804480</v>
      </c>
      <c r="C290">
        <v>1837</v>
      </c>
      <c r="D290" t="s">
        <v>273</v>
      </c>
      <c r="E290" t="s">
        <v>274</v>
      </c>
      <c r="F290">
        <v>13794</v>
      </c>
      <c r="G290" t="s">
        <v>275</v>
      </c>
      <c r="H290" t="s">
        <v>276</v>
      </c>
      <c r="I290">
        <v>429</v>
      </c>
      <c r="J290" t="s">
        <v>395</v>
      </c>
      <c r="K290" t="s">
        <v>396</v>
      </c>
      <c r="L290">
        <v>22128</v>
      </c>
      <c r="M290" t="s">
        <v>277</v>
      </c>
      <c r="N290" t="s">
        <v>278</v>
      </c>
      <c r="O290">
        <v>22128</v>
      </c>
      <c r="P290" t="s">
        <v>277</v>
      </c>
      <c r="Q290" t="s">
        <v>278</v>
      </c>
      <c r="R290" t="s">
        <v>490</v>
      </c>
      <c r="S290" s="46">
        <v>0</v>
      </c>
      <c r="U290" s="46">
        <v>5</v>
      </c>
      <c r="IF290">
        <v>22128</v>
      </c>
      <c r="IG290" t="s">
        <v>277</v>
      </c>
      <c r="IH290" t="s">
        <v>319</v>
      </c>
      <c r="IK290">
        <v>-2</v>
      </c>
      <c r="IL290" t="s">
        <v>279</v>
      </c>
      <c r="IM290" t="s">
        <v>280</v>
      </c>
      <c r="IN290" t="s">
        <v>663</v>
      </c>
      <c r="IP290" t="s">
        <v>693</v>
      </c>
    </row>
    <row r="291" spans="1:250" x14ac:dyDescent="0.25">
      <c r="A291">
        <v>36160</v>
      </c>
      <c r="B291">
        <v>-890804480</v>
      </c>
      <c r="C291">
        <v>1837</v>
      </c>
      <c r="D291" t="s">
        <v>273</v>
      </c>
      <c r="E291" t="s">
        <v>274</v>
      </c>
      <c r="F291">
        <v>13794</v>
      </c>
      <c r="G291" t="s">
        <v>275</v>
      </c>
      <c r="H291" t="s">
        <v>276</v>
      </c>
      <c r="I291">
        <v>427</v>
      </c>
      <c r="J291" t="s">
        <v>397</v>
      </c>
      <c r="K291" t="s">
        <v>398</v>
      </c>
      <c r="L291">
        <v>22128</v>
      </c>
      <c r="M291" t="s">
        <v>277</v>
      </c>
      <c r="N291" t="s">
        <v>278</v>
      </c>
      <c r="O291">
        <v>22128</v>
      </c>
      <c r="P291" t="s">
        <v>277</v>
      </c>
      <c r="Q291" t="s">
        <v>278</v>
      </c>
      <c r="R291" t="s">
        <v>490</v>
      </c>
      <c r="S291" s="46">
        <v>0</v>
      </c>
      <c r="U291" s="46">
        <v>5</v>
      </c>
      <c r="IF291">
        <v>22128</v>
      </c>
      <c r="IG291" t="s">
        <v>277</v>
      </c>
      <c r="IH291" t="s">
        <v>319</v>
      </c>
      <c r="IK291">
        <v>-2</v>
      </c>
      <c r="IL291" t="s">
        <v>279</v>
      </c>
      <c r="IM291" t="s">
        <v>280</v>
      </c>
      <c r="IN291" t="s">
        <v>663</v>
      </c>
      <c r="IP291" t="s">
        <v>693</v>
      </c>
    </row>
    <row r="292" spans="1:250" x14ac:dyDescent="0.25">
      <c r="A292">
        <v>36161</v>
      </c>
      <c r="B292">
        <v>-890804480</v>
      </c>
      <c r="C292">
        <v>1837</v>
      </c>
      <c r="D292" t="s">
        <v>273</v>
      </c>
      <c r="E292" t="s">
        <v>274</v>
      </c>
      <c r="F292">
        <v>13794</v>
      </c>
      <c r="G292" t="s">
        <v>275</v>
      </c>
      <c r="H292" t="s">
        <v>276</v>
      </c>
      <c r="I292">
        <v>424</v>
      </c>
      <c r="J292" t="s">
        <v>399</v>
      </c>
      <c r="K292" t="s">
        <v>400</v>
      </c>
      <c r="L292">
        <v>22128</v>
      </c>
      <c r="M292" t="s">
        <v>277</v>
      </c>
      <c r="N292" t="s">
        <v>278</v>
      </c>
      <c r="O292">
        <v>22128</v>
      </c>
      <c r="P292" t="s">
        <v>277</v>
      </c>
      <c r="Q292" t="s">
        <v>278</v>
      </c>
      <c r="R292" t="s">
        <v>490</v>
      </c>
      <c r="S292" s="46">
        <v>0</v>
      </c>
      <c r="U292" s="46">
        <v>5</v>
      </c>
      <c r="IF292">
        <v>22128</v>
      </c>
      <c r="IG292" t="s">
        <v>277</v>
      </c>
      <c r="IH292" t="s">
        <v>319</v>
      </c>
      <c r="IK292">
        <v>-2</v>
      </c>
      <c r="IL292" t="s">
        <v>279</v>
      </c>
      <c r="IM292" t="s">
        <v>280</v>
      </c>
      <c r="IN292" t="s">
        <v>663</v>
      </c>
      <c r="IP292" t="s">
        <v>693</v>
      </c>
    </row>
    <row r="293" spans="1:250" x14ac:dyDescent="0.25">
      <c r="A293">
        <v>36162</v>
      </c>
      <c r="B293">
        <v>-890804480</v>
      </c>
      <c r="C293">
        <v>1837</v>
      </c>
      <c r="D293" t="s">
        <v>273</v>
      </c>
      <c r="E293" t="s">
        <v>274</v>
      </c>
      <c r="F293">
        <v>13794</v>
      </c>
      <c r="G293" t="s">
        <v>275</v>
      </c>
      <c r="H293" t="s">
        <v>276</v>
      </c>
      <c r="I293">
        <v>437</v>
      </c>
      <c r="J293" t="s">
        <v>658</v>
      </c>
      <c r="K293" t="s">
        <v>659</v>
      </c>
      <c r="L293">
        <v>22128</v>
      </c>
      <c r="M293" t="s">
        <v>277</v>
      </c>
      <c r="N293" t="s">
        <v>278</v>
      </c>
      <c r="O293">
        <v>22128</v>
      </c>
      <c r="P293" t="s">
        <v>277</v>
      </c>
      <c r="Q293" t="s">
        <v>278</v>
      </c>
      <c r="R293" t="s">
        <v>490</v>
      </c>
      <c r="S293" s="46">
        <v>0</v>
      </c>
      <c r="U293" s="46">
        <v>5</v>
      </c>
      <c r="IF293">
        <v>22128</v>
      </c>
      <c r="IG293" t="s">
        <v>277</v>
      </c>
      <c r="IH293" t="s">
        <v>319</v>
      </c>
      <c r="IK293">
        <v>-2</v>
      </c>
      <c r="IL293" t="s">
        <v>279</v>
      </c>
      <c r="IM293" t="s">
        <v>280</v>
      </c>
      <c r="IN293" t="s">
        <v>663</v>
      </c>
      <c r="IP293" t="s">
        <v>693</v>
      </c>
    </row>
    <row r="294" spans="1:250" x14ac:dyDescent="0.25">
      <c r="A294">
        <v>36163</v>
      </c>
      <c r="B294">
        <v>-890804480</v>
      </c>
      <c r="C294">
        <v>1837</v>
      </c>
      <c r="D294" t="s">
        <v>273</v>
      </c>
      <c r="E294" t="s">
        <v>274</v>
      </c>
      <c r="F294">
        <v>1848</v>
      </c>
      <c r="G294" t="s">
        <v>286</v>
      </c>
      <c r="H294" t="s">
        <v>274</v>
      </c>
      <c r="I294">
        <v>427</v>
      </c>
      <c r="J294" t="s">
        <v>397</v>
      </c>
      <c r="K294" t="s">
        <v>398</v>
      </c>
      <c r="L294">
        <v>30192</v>
      </c>
      <c r="M294" t="s">
        <v>357</v>
      </c>
      <c r="N294" t="s">
        <v>358</v>
      </c>
      <c r="O294">
        <v>30192</v>
      </c>
      <c r="P294" t="s">
        <v>357</v>
      </c>
      <c r="Q294" t="s">
        <v>358</v>
      </c>
      <c r="R294" t="s">
        <v>490</v>
      </c>
      <c r="S294" s="46">
        <v>0</v>
      </c>
      <c r="U294" s="46">
        <v>5</v>
      </c>
      <c r="IF294">
        <v>30192</v>
      </c>
      <c r="IG294" t="s">
        <v>357</v>
      </c>
      <c r="IH294" t="s">
        <v>288</v>
      </c>
      <c r="IK294">
        <v>-2</v>
      </c>
      <c r="IL294" t="s">
        <v>279</v>
      </c>
      <c r="IM294" t="s">
        <v>280</v>
      </c>
      <c r="IN294" t="s">
        <v>654</v>
      </c>
      <c r="IP294" t="s">
        <v>694</v>
      </c>
    </row>
    <row r="295" spans="1:250" x14ac:dyDescent="0.25">
      <c r="A295">
        <v>36164</v>
      </c>
      <c r="B295">
        <v>-890804480</v>
      </c>
      <c r="C295">
        <v>1837</v>
      </c>
      <c r="D295" t="s">
        <v>273</v>
      </c>
      <c r="E295" t="s">
        <v>274</v>
      </c>
      <c r="F295">
        <v>1848</v>
      </c>
      <c r="G295" t="s">
        <v>286</v>
      </c>
      <c r="H295" t="s">
        <v>274</v>
      </c>
      <c r="I295">
        <v>424</v>
      </c>
      <c r="J295" t="s">
        <v>399</v>
      </c>
      <c r="K295" t="s">
        <v>400</v>
      </c>
      <c r="L295">
        <v>30192</v>
      </c>
      <c r="M295" t="s">
        <v>357</v>
      </c>
      <c r="N295" t="s">
        <v>358</v>
      </c>
      <c r="O295">
        <v>30192</v>
      </c>
      <c r="P295" t="s">
        <v>357</v>
      </c>
      <c r="Q295" t="s">
        <v>358</v>
      </c>
      <c r="R295" t="s">
        <v>490</v>
      </c>
      <c r="S295" s="46">
        <v>0</v>
      </c>
      <c r="U295" s="46">
        <v>5</v>
      </c>
      <c r="IF295">
        <v>30192</v>
      </c>
      <c r="IG295" t="s">
        <v>357</v>
      </c>
      <c r="IH295" t="s">
        <v>288</v>
      </c>
      <c r="IK295">
        <v>-2</v>
      </c>
      <c r="IL295" t="s">
        <v>279</v>
      </c>
      <c r="IM295" t="s">
        <v>280</v>
      </c>
      <c r="IN295" t="s">
        <v>654</v>
      </c>
      <c r="IP295" t="s">
        <v>694</v>
      </c>
    </row>
    <row r="296" spans="1:250" x14ac:dyDescent="0.25">
      <c r="A296">
        <v>36165</v>
      </c>
      <c r="B296">
        <v>-890804480</v>
      </c>
      <c r="C296">
        <v>1837</v>
      </c>
      <c r="D296" t="s">
        <v>273</v>
      </c>
      <c r="E296" t="s">
        <v>274</v>
      </c>
      <c r="F296">
        <v>1848</v>
      </c>
      <c r="G296" t="s">
        <v>286</v>
      </c>
      <c r="H296" t="s">
        <v>274</v>
      </c>
      <c r="I296">
        <v>422</v>
      </c>
      <c r="J296" t="s">
        <v>401</v>
      </c>
      <c r="K296" t="s">
        <v>402</v>
      </c>
      <c r="L296">
        <v>30192</v>
      </c>
      <c r="M296" t="s">
        <v>357</v>
      </c>
      <c r="N296" t="s">
        <v>358</v>
      </c>
      <c r="O296">
        <v>30192</v>
      </c>
      <c r="P296" t="s">
        <v>357</v>
      </c>
      <c r="Q296" t="s">
        <v>358</v>
      </c>
      <c r="R296" t="s">
        <v>490</v>
      </c>
      <c r="S296" s="46">
        <v>0</v>
      </c>
      <c r="U296" s="46">
        <v>5</v>
      </c>
      <c r="IF296">
        <v>30192</v>
      </c>
      <c r="IG296" t="s">
        <v>357</v>
      </c>
      <c r="IH296" t="s">
        <v>288</v>
      </c>
      <c r="IK296">
        <v>-2</v>
      </c>
      <c r="IL296" t="s">
        <v>279</v>
      </c>
      <c r="IM296" t="s">
        <v>280</v>
      </c>
      <c r="IN296" t="s">
        <v>654</v>
      </c>
      <c r="IP296" t="s">
        <v>694</v>
      </c>
    </row>
    <row r="297" spans="1:250" x14ac:dyDescent="0.25">
      <c r="A297">
        <v>36166</v>
      </c>
      <c r="B297">
        <v>-890804480</v>
      </c>
      <c r="C297">
        <v>1837</v>
      </c>
      <c r="D297" t="s">
        <v>273</v>
      </c>
      <c r="E297" t="s">
        <v>274</v>
      </c>
      <c r="F297">
        <v>1848</v>
      </c>
      <c r="G297" t="s">
        <v>286</v>
      </c>
      <c r="H297" t="s">
        <v>274</v>
      </c>
      <c r="I297">
        <v>420</v>
      </c>
      <c r="J297" t="s">
        <v>403</v>
      </c>
      <c r="K297" t="s">
        <v>404</v>
      </c>
      <c r="L297">
        <v>30192</v>
      </c>
      <c r="M297" t="s">
        <v>357</v>
      </c>
      <c r="N297" t="s">
        <v>358</v>
      </c>
      <c r="O297">
        <v>30192</v>
      </c>
      <c r="P297" t="s">
        <v>357</v>
      </c>
      <c r="Q297" t="s">
        <v>358</v>
      </c>
      <c r="R297" t="s">
        <v>490</v>
      </c>
      <c r="S297" s="46">
        <v>0</v>
      </c>
      <c r="U297" s="46">
        <v>5</v>
      </c>
      <c r="IF297">
        <v>30192</v>
      </c>
      <c r="IG297" t="s">
        <v>357</v>
      </c>
      <c r="IH297" t="s">
        <v>288</v>
      </c>
      <c r="IK297">
        <v>-2</v>
      </c>
      <c r="IL297" t="s">
        <v>279</v>
      </c>
      <c r="IM297" t="s">
        <v>280</v>
      </c>
      <c r="IN297" t="s">
        <v>654</v>
      </c>
      <c r="IP297" t="s">
        <v>694</v>
      </c>
    </row>
    <row r="298" spans="1:250" x14ac:dyDescent="0.25">
      <c r="A298">
        <v>36167</v>
      </c>
      <c r="B298">
        <v>-890804480</v>
      </c>
      <c r="C298">
        <v>1837</v>
      </c>
      <c r="D298" t="s">
        <v>273</v>
      </c>
      <c r="E298" t="s">
        <v>274</v>
      </c>
      <c r="F298">
        <v>1848</v>
      </c>
      <c r="G298" t="s">
        <v>286</v>
      </c>
      <c r="H298" t="s">
        <v>274</v>
      </c>
      <c r="I298">
        <v>411</v>
      </c>
      <c r="J298" t="s">
        <v>393</v>
      </c>
      <c r="K298" t="s">
        <v>394</v>
      </c>
      <c r="L298">
        <v>30192</v>
      </c>
      <c r="M298" t="s">
        <v>357</v>
      </c>
      <c r="N298" t="s">
        <v>358</v>
      </c>
      <c r="O298">
        <v>30192</v>
      </c>
      <c r="P298" t="s">
        <v>357</v>
      </c>
      <c r="Q298" t="s">
        <v>358</v>
      </c>
      <c r="R298" t="s">
        <v>490</v>
      </c>
      <c r="S298" s="46">
        <v>0</v>
      </c>
      <c r="U298" s="46">
        <v>5</v>
      </c>
      <c r="IF298">
        <v>30192</v>
      </c>
      <c r="IG298" t="s">
        <v>357</v>
      </c>
      <c r="IH298" t="s">
        <v>288</v>
      </c>
      <c r="IK298">
        <v>-2</v>
      </c>
      <c r="IL298" t="s">
        <v>279</v>
      </c>
      <c r="IM298" t="s">
        <v>280</v>
      </c>
      <c r="IN298" t="s">
        <v>654</v>
      </c>
      <c r="IP298" t="s">
        <v>694</v>
      </c>
    </row>
    <row r="299" spans="1:250" x14ac:dyDescent="0.25">
      <c r="A299">
        <v>36168</v>
      </c>
      <c r="B299">
        <v>-890804480</v>
      </c>
      <c r="C299">
        <v>1837</v>
      </c>
      <c r="D299" t="s">
        <v>273</v>
      </c>
      <c r="E299" t="s">
        <v>274</v>
      </c>
      <c r="F299">
        <v>7057</v>
      </c>
      <c r="G299" t="s">
        <v>291</v>
      </c>
      <c r="H299" t="s">
        <v>292</v>
      </c>
      <c r="I299">
        <v>411</v>
      </c>
      <c r="J299" t="s">
        <v>393</v>
      </c>
      <c r="K299" t="s">
        <v>394</v>
      </c>
      <c r="L299">
        <v>30192</v>
      </c>
      <c r="M299" t="s">
        <v>357</v>
      </c>
      <c r="N299" t="s">
        <v>358</v>
      </c>
      <c r="O299">
        <v>30192</v>
      </c>
      <c r="P299" t="s">
        <v>357</v>
      </c>
      <c r="Q299" t="s">
        <v>358</v>
      </c>
      <c r="R299" t="s">
        <v>490</v>
      </c>
      <c r="S299" s="46">
        <v>0</v>
      </c>
      <c r="U299" s="46">
        <v>5</v>
      </c>
      <c r="IF299">
        <v>30192</v>
      </c>
      <c r="IG299" t="s">
        <v>357</v>
      </c>
      <c r="IH299" t="s">
        <v>293</v>
      </c>
      <c r="IK299">
        <v>-2</v>
      </c>
      <c r="IL299" t="s">
        <v>279</v>
      </c>
      <c r="IM299" t="s">
        <v>280</v>
      </c>
      <c r="IN299" t="s">
        <v>666</v>
      </c>
      <c r="IP299" t="s">
        <v>695</v>
      </c>
    </row>
    <row r="300" spans="1:250" x14ac:dyDescent="0.25">
      <c r="A300">
        <v>36169</v>
      </c>
      <c r="B300">
        <v>-890804480</v>
      </c>
      <c r="C300">
        <v>1837</v>
      </c>
      <c r="D300" t="s">
        <v>273</v>
      </c>
      <c r="E300" t="s">
        <v>274</v>
      </c>
      <c r="F300">
        <v>9695</v>
      </c>
      <c r="G300" t="s">
        <v>281</v>
      </c>
      <c r="H300" t="s">
        <v>282</v>
      </c>
      <c r="I300">
        <v>435</v>
      </c>
      <c r="J300" t="s">
        <v>491</v>
      </c>
      <c r="K300" t="s">
        <v>492</v>
      </c>
      <c r="L300">
        <v>30192</v>
      </c>
      <c r="M300" t="s">
        <v>357</v>
      </c>
      <c r="N300" t="s">
        <v>358</v>
      </c>
      <c r="O300">
        <v>30192</v>
      </c>
      <c r="P300" t="s">
        <v>357</v>
      </c>
      <c r="Q300" t="s">
        <v>358</v>
      </c>
      <c r="R300" t="s">
        <v>490</v>
      </c>
      <c r="S300" s="46">
        <v>0</v>
      </c>
      <c r="U300" s="46">
        <v>5</v>
      </c>
      <c r="IF300">
        <v>30192</v>
      </c>
      <c r="IG300" t="s">
        <v>357</v>
      </c>
      <c r="IH300" t="s">
        <v>285</v>
      </c>
      <c r="IK300">
        <v>-2</v>
      </c>
      <c r="IL300" t="s">
        <v>279</v>
      </c>
      <c r="IM300" t="s">
        <v>280</v>
      </c>
      <c r="IN300" t="s">
        <v>661</v>
      </c>
      <c r="IP300" t="s">
        <v>696</v>
      </c>
    </row>
    <row r="301" spans="1:250" x14ac:dyDescent="0.25">
      <c r="A301">
        <v>36170</v>
      </c>
      <c r="B301">
        <v>-890804480</v>
      </c>
      <c r="C301">
        <v>1837</v>
      </c>
      <c r="D301" t="s">
        <v>273</v>
      </c>
      <c r="E301" t="s">
        <v>274</v>
      </c>
      <c r="F301">
        <v>9695</v>
      </c>
      <c r="G301" t="s">
        <v>281</v>
      </c>
      <c r="H301" t="s">
        <v>282</v>
      </c>
      <c r="I301">
        <v>431</v>
      </c>
      <c r="J301" t="s">
        <v>493</v>
      </c>
      <c r="K301" t="s">
        <v>494</v>
      </c>
      <c r="L301">
        <v>30192</v>
      </c>
      <c r="M301" t="s">
        <v>357</v>
      </c>
      <c r="N301" t="s">
        <v>358</v>
      </c>
      <c r="O301">
        <v>30192</v>
      </c>
      <c r="P301" t="s">
        <v>357</v>
      </c>
      <c r="Q301" t="s">
        <v>358</v>
      </c>
      <c r="R301" t="s">
        <v>490</v>
      </c>
      <c r="S301" s="46">
        <v>0</v>
      </c>
      <c r="U301" s="46">
        <v>5</v>
      </c>
      <c r="IF301">
        <v>30192</v>
      </c>
      <c r="IG301" t="s">
        <v>357</v>
      </c>
      <c r="IH301" t="s">
        <v>285</v>
      </c>
      <c r="IK301">
        <v>-2</v>
      </c>
      <c r="IL301" t="s">
        <v>279</v>
      </c>
      <c r="IM301" t="s">
        <v>280</v>
      </c>
      <c r="IN301" t="s">
        <v>661</v>
      </c>
      <c r="IP301" t="s">
        <v>696</v>
      </c>
    </row>
    <row r="302" spans="1:250" x14ac:dyDescent="0.25">
      <c r="A302">
        <v>36171</v>
      </c>
      <c r="B302">
        <v>-890804480</v>
      </c>
      <c r="C302">
        <v>1837</v>
      </c>
      <c r="D302" t="s">
        <v>273</v>
      </c>
      <c r="E302" t="s">
        <v>274</v>
      </c>
      <c r="F302">
        <v>9695</v>
      </c>
      <c r="G302" t="s">
        <v>281</v>
      </c>
      <c r="H302" t="s">
        <v>282</v>
      </c>
      <c r="I302">
        <v>429</v>
      </c>
      <c r="J302" t="s">
        <v>395</v>
      </c>
      <c r="K302" t="s">
        <v>396</v>
      </c>
      <c r="L302">
        <v>30192</v>
      </c>
      <c r="M302" t="s">
        <v>357</v>
      </c>
      <c r="N302" t="s">
        <v>358</v>
      </c>
      <c r="O302">
        <v>30192</v>
      </c>
      <c r="P302" t="s">
        <v>357</v>
      </c>
      <c r="Q302" t="s">
        <v>358</v>
      </c>
      <c r="R302" t="s">
        <v>490</v>
      </c>
      <c r="S302" s="46">
        <v>0</v>
      </c>
      <c r="U302" s="46">
        <v>5</v>
      </c>
      <c r="IF302">
        <v>30192</v>
      </c>
      <c r="IG302" t="s">
        <v>357</v>
      </c>
      <c r="IH302" t="s">
        <v>285</v>
      </c>
      <c r="IK302">
        <v>-2</v>
      </c>
      <c r="IL302" t="s">
        <v>279</v>
      </c>
      <c r="IM302" t="s">
        <v>280</v>
      </c>
      <c r="IN302" t="s">
        <v>661</v>
      </c>
      <c r="IP302" t="s">
        <v>696</v>
      </c>
    </row>
    <row r="303" spans="1:250" x14ac:dyDescent="0.25">
      <c r="A303">
        <v>36172</v>
      </c>
      <c r="B303">
        <v>-890804480</v>
      </c>
      <c r="C303">
        <v>1837</v>
      </c>
      <c r="D303" t="s">
        <v>273</v>
      </c>
      <c r="E303" t="s">
        <v>274</v>
      </c>
      <c r="F303">
        <v>9695</v>
      </c>
      <c r="G303" t="s">
        <v>281</v>
      </c>
      <c r="H303" t="s">
        <v>282</v>
      </c>
      <c r="I303">
        <v>427</v>
      </c>
      <c r="J303" t="s">
        <v>397</v>
      </c>
      <c r="K303" t="s">
        <v>398</v>
      </c>
      <c r="L303">
        <v>30192</v>
      </c>
      <c r="M303" t="s">
        <v>357</v>
      </c>
      <c r="N303" t="s">
        <v>358</v>
      </c>
      <c r="O303">
        <v>30192</v>
      </c>
      <c r="P303" t="s">
        <v>357</v>
      </c>
      <c r="Q303" t="s">
        <v>358</v>
      </c>
      <c r="R303" t="s">
        <v>490</v>
      </c>
      <c r="S303" s="46">
        <v>0</v>
      </c>
      <c r="U303" s="46">
        <v>5</v>
      </c>
      <c r="IF303">
        <v>30192</v>
      </c>
      <c r="IG303" t="s">
        <v>357</v>
      </c>
      <c r="IH303" t="s">
        <v>285</v>
      </c>
      <c r="IK303">
        <v>-2</v>
      </c>
      <c r="IL303" t="s">
        <v>279</v>
      </c>
      <c r="IM303" t="s">
        <v>280</v>
      </c>
      <c r="IN303" t="s">
        <v>661</v>
      </c>
      <c r="IP303" t="s">
        <v>696</v>
      </c>
    </row>
    <row r="304" spans="1:250" x14ac:dyDescent="0.25">
      <c r="A304">
        <v>36173</v>
      </c>
      <c r="B304">
        <v>-890804480</v>
      </c>
      <c r="C304">
        <v>1837</v>
      </c>
      <c r="D304" t="s">
        <v>273</v>
      </c>
      <c r="E304" t="s">
        <v>274</v>
      </c>
      <c r="F304">
        <v>9695</v>
      </c>
      <c r="G304" t="s">
        <v>281</v>
      </c>
      <c r="H304" t="s">
        <v>282</v>
      </c>
      <c r="I304">
        <v>424</v>
      </c>
      <c r="J304" t="s">
        <v>399</v>
      </c>
      <c r="K304" t="s">
        <v>400</v>
      </c>
      <c r="L304">
        <v>30192</v>
      </c>
      <c r="M304" t="s">
        <v>357</v>
      </c>
      <c r="N304" t="s">
        <v>358</v>
      </c>
      <c r="O304">
        <v>30192</v>
      </c>
      <c r="P304" t="s">
        <v>357</v>
      </c>
      <c r="Q304" t="s">
        <v>358</v>
      </c>
      <c r="R304" t="s">
        <v>490</v>
      </c>
      <c r="S304" s="46">
        <v>0</v>
      </c>
      <c r="U304" s="46">
        <v>5</v>
      </c>
      <c r="IF304">
        <v>30192</v>
      </c>
      <c r="IG304" t="s">
        <v>357</v>
      </c>
      <c r="IH304" t="s">
        <v>285</v>
      </c>
      <c r="IK304">
        <v>-2</v>
      </c>
      <c r="IL304" t="s">
        <v>279</v>
      </c>
      <c r="IM304" t="s">
        <v>280</v>
      </c>
      <c r="IN304" t="s">
        <v>661</v>
      </c>
      <c r="IP304" t="s">
        <v>696</v>
      </c>
    </row>
    <row r="305" spans="1:250" x14ac:dyDescent="0.25">
      <c r="A305">
        <v>36174</v>
      </c>
      <c r="B305">
        <v>-890804480</v>
      </c>
      <c r="C305">
        <v>1837</v>
      </c>
      <c r="D305" t="s">
        <v>273</v>
      </c>
      <c r="E305" t="s">
        <v>274</v>
      </c>
      <c r="F305">
        <v>9695</v>
      </c>
      <c r="G305" t="s">
        <v>281</v>
      </c>
      <c r="H305" t="s">
        <v>282</v>
      </c>
      <c r="I305">
        <v>437</v>
      </c>
      <c r="J305" t="s">
        <v>658</v>
      </c>
      <c r="K305" t="s">
        <v>659</v>
      </c>
      <c r="L305">
        <v>30192</v>
      </c>
      <c r="M305" t="s">
        <v>357</v>
      </c>
      <c r="N305" t="s">
        <v>358</v>
      </c>
      <c r="O305">
        <v>30192</v>
      </c>
      <c r="P305" t="s">
        <v>357</v>
      </c>
      <c r="Q305" t="s">
        <v>358</v>
      </c>
      <c r="R305" t="s">
        <v>490</v>
      </c>
      <c r="S305" s="46">
        <v>0</v>
      </c>
      <c r="U305" s="46">
        <v>5</v>
      </c>
      <c r="IF305">
        <v>30192</v>
      </c>
      <c r="IG305" t="s">
        <v>357</v>
      </c>
      <c r="IH305" t="s">
        <v>285</v>
      </c>
      <c r="IK305">
        <v>-2</v>
      </c>
      <c r="IL305" t="s">
        <v>279</v>
      </c>
      <c r="IM305" t="s">
        <v>280</v>
      </c>
      <c r="IN305" t="s">
        <v>661</v>
      </c>
      <c r="IP305" t="s">
        <v>696</v>
      </c>
    </row>
    <row r="306" spans="1:250" x14ac:dyDescent="0.25">
      <c r="A306">
        <v>36175</v>
      </c>
      <c r="B306">
        <v>-890804480</v>
      </c>
      <c r="C306">
        <v>1837</v>
      </c>
      <c r="D306" t="s">
        <v>273</v>
      </c>
      <c r="E306" t="s">
        <v>274</v>
      </c>
      <c r="F306">
        <v>9695</v>
      </c>
      <c r="G306" t="s">
        <v>281</v>
      </c>
      <c r="H306" t="s">
        <v>282</v>
      </c>
      <c r="I306">
        <v>420</v>
      </c>
      <c r="J306" t="s">
        <v>403</v>
      </c>
      <c r="K306" t="s">
        <v>404</v>
      </c>
      <c r="L306">
        <v>30192</v>
      </c>
      <c r="M306" t="s">
        <v>357</v>
      </c>
      <c r="N306" t="s">
        <v>358</v>
      </c>
      <c r="O306">
        <v>30192</v>
      </c>
      <c r="P306" t="s">
        <v>357</v>
      </c>
      <c r="Q306" t="s">
        <v>358</v>
      </c>
      <c r="R306" t="s">
        <v>490</v>
      </c>
      <c r="S306" s="46">
        <v>0</v>
      </c>
      <c r="U306" s="46">
        <v>5</v>
      </c>
      <c r="IF306">
        <v>30192</v>
      </c>
      <c r="IG306" t="s">
        <v>357</v>
      </c>
      <c r="IH306" t="s">
        <v>285</v>
      </c>
      <c r="IK306">
        <v>-2</v>
      </c>
      <c r="IL306" t="s">
        <v>279</v>
      </c>
      <c r="IM306" t="s">
        <v>280</v>
      </c>
      <c r="IN306" t="s">
        <v>661</v>
      </c>
      <c r="IP306" t="s">
        <v>696</v>
      </c>
    </row>
    <row r="307" spans="1:250" x14ac:dyDescent="0.25">
      <c r="A307">
        <v>36176</v>
      </c>
      <c r="B307">
        <v>-890804480</v>
      </c>
      <c r="C307">
        <v>1837</v>
      </c>
      <c r="D307" t="s">
        <v>273</v>
      </c>
      <c r="E307" t="s">
        <v>274</v>
      </c>
      <c r="F307">
        <v>9695</v>
      </c>
      <c r="G307" t="s">
        <v>281</v>
      </c>
      <c r="H307" t="s">
        <v>282</v>
      </c>
      <c r="I307">
        <v>411</v>
      </c>
      <c r="J307" t="s">
        <v>393</v>
      </c>
      <c r="K307" t="s">
        <v>394</v>
      </c>
      <c r="L307">
        <v>30192</v>
      </c>
      <c r="M307" t="s">
        <v>357</v>
      </c>
      <c r="N307" t="s">
        <v>358</v>
      </c>
      <c r="O307">
        <v>30192</v>
      </c>
      <c r="P307" t="s">
        <v>357</v>
      </c>
      <c r="Q307" t="s">
        <v>358</v>
      </c>
      <c r="R307" t="s">
        <v>490</v>
      </c>
      <c r="S307" s="46">
        <v>0</v>
      </c>
      <c r="U307" s="46">
        <v>5</v>
      </c>
      <c r="IF307">
        <v>30192</v>
      </c>
      <c r="IG307" t="s">
        <v>357</v>
      </c>
      <c r="IH307" t="s">
        <v>285</v>
      </c>
      <c r="IK307">
        <v>-2</v>
      </c>
      <c r="IL307" t="s">
        <v>279</v>
      </c>
      <c r="IM307" t="s">
        <v>280</v>
      </c>
      <c r="IN307" t="s">
        <v>661</v>
      </c>
      <c r="IP307" t="s">
        <v>696</v>
      </c>
    </row>
    <row r="308" spans="1:250" x14ac:dyDescent="0.25">
      <c r="A308">
        <v>36177</v>
      </c>
      <c r="B308">
        <v>-890804480</v>
      </c>
      <c r="C308">
        <v>1837</v>
      </c>
      <c r="D308" t="s">
        <v>273</v>
      </c>
      <c r="E308" t="s">
        <v>274</v>
      </c>
      <c r="F308">
        <v>7057</v>
      </c>
      <c r="G308" t="s">
        <v>291</v>
      </c>
      <c r="H308" t="s">
        <v>292</v>
      </c>
      <c r="I308">
        <v>437</v>
      </c>
      <c r="J308" t="s">
        <v>658</v>
      </c>
      <c r="K308" t="s">
        <v>659</v>
      </c>
      <c r="L308">
        <v>30192</v>
      </c>
      <c r="M308" t="s">
        <v>357</v>
      </c>
      <c r="N308" t="s">
        <v>358</v>
      </c>
      <c r="O308">
        <v>30192</v>
      </c>
      <c r="P308" t="s">
        <v>357</v>
      </c>
      <c r="Q308" t="s">
        <v>358</v>
      </c>
      <c r="R308" t="s">
        <v>490</v>
      </c>
      <c r="S308" s="46">
        <v>0</v>
      </c>
      <c r="U308" s="46">
        <v>5</v>
      </c>
      <c r="IF308">
        <v>30192</v>
      </c>
      <c r="IG308" t="s">
        <v>357</v>
      </c>
      <c r="IH308" t="s">
        <v>293</v>
      </c>
      <c r="IK308">
        <v>-2</v>
      </c>
      <c r="IL308" t="s">
        <v>279</v>
      </c>
      <c r="IM308" t="s">
        <v>280</v>
      </c>
      <c r="IN308" t="s">
        <v>666</v>
      </c>
      <c r="IP308" t="s">
        <v>695</v>
      </c>
    </row>
    <row r="309" spans="1:250" x14ac:dyDescent="0.25">
      <c r="A309">
        <v>36178</v>
      </c>
      <c r="B309">
        <v>-890804480</v>
      </c>
      <c r="C309">
        <v>1837</v>
      </c>
      <c r="D309" t="s">
        <v>273</v>
      </c>
      <c r="E309" t="s">
        <v>274</v>
      </c>
      <c r="F309">
        <v>7057</v>
      </c>
      <c r="G309" t="s">
        <v>291</v>
      </c>
      <c r="H309" t="s">
        <v>292</v>
      </c>
      <c r="I309">
        <v>436</v>
      </c>
      <c r="J309" t="s">
        <v>656</v>
      </c>
      <c r="K309" t="s">
        <v>657</v>
      </c>
      <c r="L309">
        <v>30192</v>
      </c>
      <c r="M309" t="s">
        <v>357</v>
      </c>
      <c r="N309" t="s">
        <v>358</v>
      </c>
      <c r="O309">
        <v>30192</v>
      </c>
      <c r="P309" t="s">
        <v>357</v>
      </c>
      <c r="Q309" t="s">
        <v>358</v>
      </c>
      <c r="R309" t="s">
        <v>490</v>
      </c>
      <c r="S309" s="46">
        <v>0</v>
      </c>
      <c r="U309" s="46">
        <v>5</v>
      </c>
      <c r="IF309">
        <v>30192</v>
      </c>
      <c r="IG309" t="s">
        <v>357</v>
      </c>
      <c r="IH309" t="s">
        <v>293</v>
      </c>
      <c r="IK309">
        <v>-2</v>
      </c>
      <c r="IL309" t="s">
        <v>279</v>
      </c>
      <c r="IM309" t="s">
        <v>280</v>
      </c>
      <c r="IN309" t="s">
        <v>666</v>
      </c>
      <c r="IP309" t="s">
        <v>695</v>
      </c>
    </row>
    <row r="310" spans="1:250" x14ac:dyDescent="0.25">
      <c r="A310">
        <v>36179</v>
      </c>
      <c r="B310">
        <v>-890804480</v>
      </c>
      <c r="C310">
        <v>1837</v>
      </c>
      <c r="D310" t="s">
        <v>273</v>
      </c>
      <c r="E310" t="s">
        <v>274</v>
      </c>
      <c r="F310">
        <v>7057</v>
      </c>
      <c r="G310" t="s">
        <v>291</v>
      </c>
      <c r="H310" t="s">
        <v>292</v>
      </c>
      <c r="I310">
        <v>435</v>
      </c>
      <c r="J310" t="s">
        <v>491</v>
      </c>
      <c r="K310" t="s">
        <v>492</v>
      </c>
      <c r="L310">
        <v>30192</v>
      </c>
      <c r="M310" t="s">
        <v>357</v>
      </c>
      <c r="N310" t="s">
        <v>358</v>
      </c>
      <c r="O310">
        <v>30192</v>
      </c>
      <c r="P310" t="s">
        <v>357</v>
      </c>
      <c r="Q310" t="s">
        <v>358</v>
      </c>
      <c r="R310" t="s">
        <v>490</v>
      </c>
      <c r="S310" s="46">
        <v>0</v>
      </c>
      <c r="U310" s="46">
        <v>5</v>
      </c>
      <c r="IF310">
        <v>30192</v>
      </c>
      <c r="IG310" t="s">
        <v>357</v>
      </c>
      <c r="IH310" t="s">
        <v>293</v>
      </c>
      <c r="IK310">
        <v>-2</v>
      </c>
      <c r="IL310" t="s">
        <v>279</v>
      </c>
      <c r="IM310" t="s">
        <v>280</v>
      </c>
      <c r="IN310" t="s">
        <v>666</v>
      </c>
      <c r="IP310" t="s">
        <v>695</v>
      </c>
    </row>
    <row r="311" spans="1:250" x14ac:dyDescent="0.25">
      <c r="A311">
        <v>36180</v>
      </c>
      <c r="B311">
        <v>-890804480</v>
      </c>
      <c r="C311">
        <v>1837</v>
      </c>
      <c r="D311" t="s">
        <v>273</v>
      </c>
      <c r="E311" t="s">
        <v>274</v>
      </c>
      <c r="F311">
        <v>9695</v>
      </c>
      <c r="G311" t="s">
        <v>281</v>
      </c>
      <c r="H311" t="s">
        <v>282</v>
      </c>
      <c r="I311">
        <v>436</v>
      </c>
      <c r="J311" t="s">
        <v>656</v>
      </c>
      <c r="K311" t="s">
        <v>657</v>
      </c>
      <c r="L311">
        <v>30192</v>
      </c>
      <c r="M311" t="s">
        <v>357</v>
      </c>
      <c r="N311" t="s">
        <v>358</v>
      </c>
      <c r="O311">
        <v>30192</v>
      </c>
      <c r="P311" t="s">
        <v>357</v>
      </c>
      <c r="Q311" t="s">
        <v>358</v>
      </c>
      <c r="R311" t="s">
        <v>490</v>
      </c>
      <c r="S311" s="46">
        <v>0</v>
      </c>
      <c r="U311" s="46">
        <v>5</v>
      </c>
      <c r="IF311">
        <v>30192</v>
      </c>
      <c r="IG311" t="s">
        <v>357</v>
      </c>
      <c r="IH311" t="s">
        <v>285</v>
      </c>
      <c r="IK311">
        <v>-2</v>
      </c>
      <c r="IL311" t="s">
        <v>279</v>
      </c>
      <c r="IM311" t="s">
        <v>280</v>
      </c>
      <c r="IN311" t="s">
        <v>661</v>
      </c>
      <c r="IP311" t="s">
        <v>696</v>
      </c>
    </row>
    <row r="312" spans="1:250" x14ac:dyDescent="0.25">
      <c r="A312">
        <v>36181</v>
      </c>
      <c r="B312">
        <v>-890804480</v>
      </c>
      <c r="C312">
        <v>1837</v>
      </c>
      <c r="D312" t="s">
        <v>273</v>
      </c>
      <c r="E312" t="s">
        <v>274</v>
      </c>
      <c r="F312">
        <v>7057</v>
      </c>
      <c r="G312" t="s">
        <v>291</v>
      </c>
      <c r="H312" t="s">
        <v>292</v>
      </c>
      <c r="I312">
        <v>429</v>
      </c>
      <c r="J312" t="s">
        <v>395</v>
      </c>
      <c r="K312" t="s">
        <v>396</v>
      </c>
      <c r="L312">
        <v>30192</v>
      </c>
      <c r="M312" t="s">
        <v>357</v>
      </c>
      <c r="N312" t="s">
        <v>358</v>
      </c>
      <c r="O312">
        <v>30192</v>
      </c>
      <c r="P312" t="s">
        <v>357</v>
      </c>
      <c r="Q312" t="s">
        <v>358</v>
      </c>
      <c r="R312" t="s">
        <v>490</v>
      </c>
      <c r="S312" s="46">
        <v>0</v>
      </c>
      <c r="U312" s="46">
        <v>5</v>
      </c>
      <c r="IF312">
        <v>30192</v>
      </c>
      <c r="IG312" t="s">
        <v>357</v>
      </c>
      <c r="IH312" t="s">
        <v>293</v>
      </c>
      <c r="IK312">
        <v>-2</v>
      </c>
      <c r="IL312" t="s">
        <v>279</v>
      </c>
      <c r="IM312" t="s">
        <v>280</v>
      </c>
      <c r="IN312" t="s">
        <v>666</v>
      </c>
      <c r="IP312" t="s">
        <v>695</v>
      </c>
    </row>
    <row r="313" spans="1:250" x14ac:dyDescent="0.25">
      <c r="A313">
        <v>36182</v>
      </c>
      <c r="B313">
        <v>-890804480</v>
      </c>
      <c r="C313">
        <v>1837</v>
      </c>
      <c r="D313" t="s">
        <v>273</v>
      </c>
      <c r="E313" t="s">
        <v>274</v>
      </c>
      <c r="F313">
        <v>7057</v>
      </c>
      <c r="G313" t="s">
        <v>291</v>
      </c>
      <c r="H313" t="s">
        <v>292</v>
      </c>
      <c r="I313">
        <v>427</v>
      </c>
      <c r="J313" t="s">
        <v>397</v>
      </c>
      <c r="K313" t="s">
        <v>398</v>
      </c>
      <c r="L313">
        <v>30192</v>
      </c>
      <c r="M313" t="s">
        <v>357</v>
      </c>
      <c r="N313" t="s">
        <v>358</v>
      </c>
      <c r="O313">
        <v>30192</v>
      </c>
      <c r="P313" t="s">
        <v>357</v>
      </c>
      <c r="Q313" t="s">
        <v>358</v>
      </c>
      <c r="R313" t="s">
        <v>490</v>
      </c>
      <c r="S313" s="46">
        <v>0</v>
      </c>
      <c r="U313" s="46">
        <v>5</v>
      </c>
      <c r="IF313">
        <v>30192</v>
      </c>
      <c r="IG313" t="s">
        <v>357</v>
      </c>
      <c r="IH313" t="s">
        <v>293</v>
      </c>
      <c r="IK313">
        <v>-2</v>
      </c>
      <c r="IL313" t="s">
        <v>279</v>
      </c>
      <c r="IM313" t="s">
        <v>280</v>
      </c>
      <c r="IN313" t="s">
        <v>666</v>
      </c>
      <c r="IP313" t="s">
        <v>695</v>
      </c>
    </row>
    <row r="314" spans="1:250" x14ac:dyDescent="0.25">
      <c r="A314">
        <v>36183</v>
      </c>
      <c r="B314">
        <v>-890804480</v>
      </c>
      <c r="C314">
        <v>1837</v>
      </c>
      <c r="D314" t="s">
        <v>273</v>
      </c>
      <c r="E314" t="s">
        <v>274</v>
      </c>
      <c r="F314">
        <v>7057</v>
      </c>
      <c r="G314" t="s">
        <v>291</v>
      </c>
      <c r="H314" t="s">
        <v>292</v>
      </c>
      <c r="I314">
        <v>424</v>
      </c>
      <c r="J314" t="s">
        <v>399</v>
      </c>
      <c r="K314" t="s">
        <v>400</v>
      </c>
      <c r="L314">
        <v>30192</v>
      </c>
      <c r="M314" t="s">
        <v>357</v>
      </c>
      <c r="N314" t="s">
        <v>358</v>
      </c>
      <c r="O314">
        <v>30192</v>
      </c>
      <c r="P314" t="s">
        <v>357</v>
      </c>
      <c r="Q314" t="s">
        <v>358</v>
      </c>
      <c r="R314" t="s">
        <v>490</v>
      </c>
      <c r="S314" s="46">
        <v>0</v>
      </c>
      <c r="U314" s="46">
        <v>5</v>
      </c>
      <c r="IF314">
        <v>30192</v>
      </c>
      <c r="IG314" t="s">
        <v>357</v>
      </c>
      <c r="IH314" t="s">
        <v>293</v>
      </c>
      <c r="IK314">
        <v>-2</v>
      </c>
      <c r="IL314" t="s">
        <v>279</v>
      </c>
      <c r="IM314" t="s">
        <v>280</v>
      </c>
      <c r="IN314" t="s">
        <v>666</v>
      </c>
      <c r="IP314" t="s">
        <v>695</v>
      </c>
    </row>
    <row r="315" spans="1:250" x14ac:dyDescent="0.25">
      <c r="A315">
        <v>36184</v>
      </c>
      <c r="B315">
        <v>-890804480</v>
      </c>
      <c r="C315">
        <v>1837</v>
      </c>
      <c r="D315" t="s">
        <v>273</v>
      </c>
      <c r="E315" t="s">
        <v>274</v>
      </c>
      <c r="F315">
        <v>7057</v>
      </c>
      <c r="G315" t="s">
        <v>291</v>
      </c>
      <c r="H315" t="s">
        <v>292</v>
      </c>
      <c r="I315">
        <v>422</v>
      </c>
      <c r="J315" t="s">
        <v>401</v>
      </c>
      <c r="K315" t="s">
        <v>402</v>
      </c>
      <c r="L315">
        <v>30192</v>
      </c>
      <c r="M315" t="s">
        <v>357</v>
      </c>
      <c r="N315" t="s">
        <v>358</v>
      </c>
      <c r="O315">
        <v>30192</v>
      </c>
      <c r="P315" t="s">
        <v>357</v>
      </c>
      <c r="Q315" t="s">
        <v>358</v>
      </c>
      <c r="R315" t="s">
        <v>490</v>
      </c>
      <c r="S315" s="46">
        <v>0</v>
      </c>
      <c r="U315" s="46">
        <v>5</v>
      </c>
      <c r="IF315">
        <v>30192</v>
      </c>
      <c r="IG315" t="s">
        <v>357</v>
      </c>
      <c r="IH315" t="s">
        <v>293</v>
      </c>
      <c r="IK315">
        <v>-2</v>
      </c>
      <c r="IL315" t="s">
        <v>279</v>
      </c>
      <c r="IM315" t="s">
        <v>280</v>
      </c>
      <c r="IN315" t="s">
        <v>666</v>
      </c>
      <c r="IP315" t="s">
        <v>695</v>
      </c>
    </row>
    <row r="316" spans="1:250" x14ac:dyDescent="0.25">
      <c r="A316">
        <v>36185</v>
      </c>
      <c r="B316">
        <v>-890804480</v>
      </c>
      <c r="C316">
        <v>1837</v>
      </c>
      <c r="D316" t="s">
        <v>273</v>
      </c>
      <c r="E316" t="s">
        <v>274</v>
      </c>
      <c r="F316">
        <v>7057</v>
      </c>
      <c r="G316" t="s">
        <v>291</v>
      </c>
      <c r="H316" t="s">
        <v>292</v>
      </c>
      <c r="I316">
        <v>420</v>
      </c>
      <c r="J316" t="s">
        <v>403</v>
      </c>
      <c r="K316" t="s">
        <v>404</v>
      </c>
      <c r="L316">
        <v>30192</v>
      </c>
      <c r="M316" t="s">
        <v>357</v>
      </c>
      <c r="N316" t="s">
        <v>358</v>
      </c>
      <c r="O316">
        <v>30192</v>
      </c>
      <c r="P316" t="s">
        <v>357</v>
      </c>
      <c r="Q316" t="s">
        <v>358</v>
      </c>
      <c r="R316" t="s">
        <v>490</v>
      </c>
      <c r="S316" s="46">
        <v>0</v>
      </c>
      <c r="U316" s="46">
        <v>5</v>
      </c>
      <c r="IF316">
        <v>30192</v>
      </c>
      <c r="IG316" t="s">
        <v>357</v>
      </c>
      <c r="IH316" t="s">
        <v>293</v>
      </c>
      <c r="IK316">
        <v>-2</v>
      </c>
      <c r="IL316" t="s">
        <v>279</v>
      </c>
      <c r="IM316" t="s">
        <v>280</v>
      </c>
      <c r="IN316" t="s">
        <v>666</v>
      </c>
      <c r="IP316" t="s">
        <v>695</v>
      </c>
    </row>
    <row r="317" spans="1:250" x14ac:dyDescent="0.25">
      <c r="A317">
        <v>36186</v>
      </c>
      <c r="B317">
        <v>-890804480</v>
      </c>
      <c r="C317">
        <v>1837</v>
      </c>
      <c r="D317" t="s">
        <v>273</v>
      </c>
      <c r="E317" t="s">
        <v>274</v>
      </c>
      <c r="F317">
        <v>9695</v>
      </c>
      <c r="G317" t="s">
        <v>281</v>
      </c>
      <c r="H317" t="s">
        <v>282</v>
      </c>
      <c r="I317">
        <v>422</v>
      </c>
      <c r="J317" t="s">
        <v>401</v>
      </c>
      <c r="K317" t="s">
        <v>402</v>
      </c>
      <c r="L317">
        <v>30192</v>
      </c>
      <c r="M317" t="s">
        <v>357</v>
      </c>
      <c r="N317" t="s">
        <v>358</v>
      </c>
      <c r="O317">
        <v>30192</v>
      </c>
      <c r="P317" t="s">
        <v>357</v>
      </c>
      <c r="Q317" t="s">
        <v>358</v>
      </c>
      <c r="R317" t="s">
        <v>490</v>
      </c>
      <c r="S317" s="46">
        <v>0</v>
      </c>
      <c r="U317" s="46">
        <v>5</v>
      </c>
      <c r="IF317">
        <v>30192</v>
      </c>
      <c r="IG317" t="s">
        <v>357</v>
      </c>
      <c r="IH317" t="s">
        <v>285</v>
      </c>
      <c r="IK317">
        <v>-2</v>
      </c>
      <c r="IL317" t="s">
        <v>279</v>
      </c>
      <c r="IM317" t="s">
        <v>280</v>
      </c>
      <c r="IN317" t="s">
        <v>661</v>
      </c>
      <c r="IP317" t="s">
        <v>696</v>
      </c>
    </row>
    <row r="318" spans="1:250" x14ac:dyDescent="0.25">
      <c r="A318">
        <v>36187</v>
      </c>
      <c r="B318">
        <v>-890804480</v>
      </c>
      <c r="C318">
        <v>1837</v>
      </c>
      <c r="D318" t="s">
        <v>273</v>
      </c>
      <c r="E318" t="s">
        <v>274</v>
      </c>
      <c r="F318">
        <v>1848</v>
      </c>
      <c r="G318" t="s">
        <v>286</v>
      </c>
      <c r="H318" t="s">
        <v>274</v>
      </c>
      <c r="I318">
        <v>437</v>
      </c>
      <c r="J318" t="s">
        <v>658</v>
      </c>
      <c r="K318" t="s">
        <v>659</v>
      </c>
      <c r="L318">
        <v>30192</v>
      </c>
      <c r="M318" t="s">
        <v>357</v>
      </c>
      <c r="N318" t="s">
        <v>358</v>
      </c>
      <c r="O318">
        <v>30192</v>
      </c>
      <c r="P318" t="s">
        <v>357</v>
      </c>
      <c r="Q318" t="s">
        <v>358</v>
      </c>
      <c r="R318" t="s">
        <v>490</v>
      </c>
      <c r="S318" s="46">
        <v>0</v>
      </c>
      <c r="U318" s="46">
        <v>5</v>
      </c>
      <c r="IF318">
        <v>30192</v>
      </c>
      <c r="IG318" t="s">
        <v>357</v>
      </c>
      <c r="IH318" t="s">
        <v>288</v>
      </c>
      <c r="IK318">
        <v>-2</v>
      </c>
      <c r="IL318" t="s">
        <v>279</v>
      </c>
      <c r="IM318" t="s">
        <v>280</v>
      </c>
      <c r="IN318" t="s">
        <v>654</v>
      </c>
      <c r="IP318" t="s">
        <v>694</v>
      </c>
    </row>
    <row r="319" spans="1:250" x14ac:dyDescent="0.25">
      <c r="A319">
        <v>36188</v>
      </c>
      <c r="B319">
        <v>-890804480</v>
      </c>
      <c r="C319">
        <v>1837</v>
      </c>
      <c r="D319" t="s">
        <v>273</v>
      </c>
      <c r="E319" t="s">
        <v>274</v>
      </c>
      <c r="F319">
        <v>1848</v>
      </c>
      <c r="G319" t="s">
        <v>286</v>
      </c>
      <c r="H319" t="s">
        <v>274</v>
      </c>
      <c r="I319">
        <v>436</v>
      </c>
      <c r="J319" t="s">
        <v>656</v>
      </c>
      <c r="K319" t="s">
        <v>657</v>
      </c>
      <c r="L319">
        <v>30192</v>
      </c>
      <c r="M319" t="s">
        <v>357</v>
      </c>
      <c r="N319" t="s">
        <v>358</v>
      </c>
      <c r="O319">
        <v>30192</v>
      </c>
      <c r="P319" t="s">
        <v>357</v>
      </c>
      <c r="Q319" t="s">
        <v>358</v>
      </c>
      <c r="R319" t="s">
        <v>490</v>
      </c>
      <c r="S319" s="46">
        <v>0</v>
      </c>
      <c r="U319" s="46">
        <v>5</v>
      </c>
      <c r="IF319">
        <v>30192</v>
      </c>
      <c r="IG319" t="s">
        <v>357</v>
      </c>
      <c r="IH319" t="s">
        <v>288</v>
      </c>
      <c r="IK319">
        <v>-2</v>
      </c>
      <c r="IL319" t="s">
        <v>279</v>
      </c>
      <c r="IM319" t="s">
        <v>280</v>
      </c>
      <c r="IN319" t="s">
        <v>654</v>
      </c>
      <c r="IP319" t="s">
        <v>694</v>
      </c>
    </row>
    <row r="320" spans="1:250" x14ac:dyDescent="0.25">
      <c r="A320">
        <v>36189</v>
      </c>
      <c r="B320">
        <v>-890804480</v>
      </c>
      <c r="C320">
        <v>1837</v>
      </c>
      <c r="D320" t="s">
        <v>273</v>
      </c>
      <c r="E320" t="s">
        <v>274</v>
      </c>
      <c r="F320">
        <v>1848</v>
      </c>
      <c r="G320" t="s">
        <v>286</v>
      </c>
      <c r="H320" t="s">
        <v>274</v>
      </c>
      <c r="I320">
        <v>435</v>
      </c>
      <c r="J320" t="s">
        <v>491</v>
      </c>
      <c r="K320" t="s">
        <v>492</v>
      </c>
      <c r="L320">
        <v>30192</v>
      </c>
      <c r="M320" t="s">
        <v>357</v>
      </c>
      <c r="N320" t="s">
        <v>358</v>
      </c>
      <c r="O320">
        <v>30192</v>
      </c>
      <c r="P320" t="s">
        <v>357</v>
      </c>
      <c r="Q320" t="s">
        <v>358</v>
      </c>
      <c r="R320" t="s">
        <v>490</v>
      </c>
      <c r="S320" s="46">
        <v>0</v>
      </c>
      <c r="U320" s="46">
        <v>5</v>
      </c>
      <c r="IF320">
        <v>30192</v>
      </c>
      <c r="IG320" t="s">
        <v>357</v>
      </c>
      <c r="IH320" t="s">
        <v>288</v>
      </c>
      <c r="IK320">
        <v>-2</v>
      </c>
      <c r="IL320" t="s">
        <v>279</v>
      </c>
      <c r="IM320" t="s">
        <v>280</v>
      </c>
      <c r="IN320" t="s">
        <v>654</v>
      </c>
      <c r="IP320" t="s">
        <v>694</v>
      </c>
    </row>
    <row r="321" spans="1:250" x14ac:dyDescent="0.25">
      <c r="A321">
        <v>36190</v>
      </c>
      <c r="B321">
        <v>-890804480</v>
      </c>
      <c r="C321">
        <v>1837</v>
      </c>
      <c r="D321" t="s">
        <v>273</v>
      </c>
      <c r="E321" t="s">
        <v>274</v>
      </c>
      <c r="F321">
        <v>1848</v>
      </c>
      <c r="G321" t="s">
        <v>286</v>
      </c>
      <c r="H321" t="s">
        <v>274</v>
      </c>
      <c r="I321">
        <v>431</v>
      </c>
      <c r="J321" t="s">
        <v>493</v>
      </c>
      <c r="K321" t="s">
        <v>494</v>
      </c>
      <c r="L321">
        <v>30192</v>
      </c>
      <c r="M321" t="s">
        <v>357</v>
      </c>
      <c r="N321" t="s">
        <v>358</v>
      </c>
      <c r="O321">
        <v>30192</v>
      </c>
      <c r="P321" t="s">
        <v>357</v>
      </c>
      <c r="Q321" t="s">
        <v>358</v>
      </c>
      <c r="R321" t="s">
        <v>490</v>
      </c>
      <c r="S321" s="46">
        <v>0</v>
      </c>
      <c r="U321" s="46">
        <v>5</v>
      </c>
      <c r="IF321">
        <v>30192</v>
      </c>
      <c r="IG321" t="s">
        <v>357</v>
      </c>
      <c r="IH321" t="s">
        <v>288</v>
      </c>
      <c r="IK321">
        <v>-2</v>
      </c>
      <c r="IL321" t="s">
        <v>279</v>
      </c>
      <c r="IM321" t="s">
        <v>280</v>
      </c>
      <c r="IN321" t="s">
        <v>654</v>
      </c>
      <c r="IP321" t="s">
        <v>694</v>
      </c>
    </row>
    <row r="322" spans="1:250" x14ac:dyDescent="0.25">
      <c r="A322">
        <v>36191</v>
      </c>
      <c r="B322">
        <v>-890804480</v>
      </c>
      <c r="C322">
        <v>1837</v>
      </c>
      <c r="D322" t="s">
        <v>273</v>
      </c>
      <c r="E322" t="s">
        <v>274</v>
      </c>
      <c r="F322">
        <v>1848</v>
      </c>
      <c r="G322" t="s">
        <v>286</v>
      </c>
      <c r="H322" t="s">
        <v>274</v>
      </c>
      <c r="I322">
        <v>429</v>
      </c>
      <c r="J322" t="s">
        <v>395</v>
      </c>
      <c r="K322" t="s">
        <v>396</v>
      </c>
      <c r="L322">
        <v>30192</v>
      </c>
      <c r="M322" t="s">
        <v>357</v>
      </c>
      <c r="N322" t="s">
        <v>358</v>
      </c>
      <c r="O322">
        <v>30192</v>
      </c>
      <c r="P322" t="s">
        <v>357</v>
      </c>
      <c r="Q322" t="s">
        <v>358</v>
      </c>
      <c r="R322" t="s">
        <v>490</v>
      </c>
      <c r="S322" s="46">
        <v>0</v>
      </c>
      <c r="U322" s="46">
        <v>5</v>
      </c>
      <c r="IF322">
        <v>30192</v>
      </c>
      <c r="IG322" t="s">
        <v>357</v>
      </c>
      <c r="IH322" t="s">
        <v>288</v>
      </c>
      <c r="IK322">
        <v>-2</v>
      </c>
      <c r="IL322" t="s">
        <v>279</v>
      </c>
      <c r="IM322" t="s">
        <v>280</v>
      </c>
      <c r="IN322" t="s">
        <v>654</v>
      </c>
      <c r="IP322" t="s">
        <v>694</v>
      </c>
    </row>
    <row r="323" spans="1:250" x14ac:dyDescent="0.25">
      <c r="A323">
        <v>36192</v>
      </c>
      <c r="B323">
        <v>-890804480</v>
      </c>
      <c r="C323">
        <v>1837</v>
      </c>
      <c r="D323" t="s">
        <v>273</v>
      </c>
      <c r="E323" t="s">
        <v>274</v>
      </c>
      <c r="F323">
        <v>7057</v>
      </c>
      <c r="G323" t="s">
        <v>291</v>
      </c>
      <c r="H323" t="s">
        <v>292</v>
      </c>
      <c r="I323">
        <v>431</v>
      </c>
      <c r="J323" t="s">
        <v>493</v>
      </c>
      <c r="K323" t="s">
        <v>494</v>
      </c>
      <c r="L323">
        <v>30192</v>
      </c>
      <c r="M323" t="s">
        <v>357</v>
      </c>
      <c r="N323" t="s">
        <v>358</v>
      </c>
      <c r="O323">
        <v>30192</v>
      </c>
      <c r="P323" t="s">
        <v>357</v>
      </c>
      <c r="Q323" t="s">
        <v>358</v>
      </c>
      <c r="R323" t="s">
        <v>490</v>
      </c>
      <c r="S323" s="46">
        <v>0</v>
      </c>
      <c r="U323" s="46">
        <v>5</v>
      </c>
      <c r="IF323">
        <v>30192</v>
      </c>
      <c r="IG323" t="s">
        <v>357</v>
      </c>
      <c r="IH323" t="s">
        <v>293</v>
      </c>
      <c r="IK323">
        <v>-2</v>
      </c>
      <c r="IL323" t="s">
        <v>279</v>
      </c>
      <c r="IM323" t="s">
        <v>280</v>
      </c>
      <c r="IN323" t="s">
        <v>666</v>
      </c>
      <c r="IP323" t="s">
        <v>695</v>
      </c>
    </row>
    <row r="324" spans="1:250" x14ac:dyDescent="0.25">
      <c r="A324">
        <v>36193</v>
      </c>
      <c r="B324">
        <v>-890804480</v>
      </c>
      <c r="C324">
        <v>1837</v>
      </c>
      <c r="D324" t="s">
        <v>273</v>
      </c>
      <c r="E324" t="s">
        <v>274</v>
      </c>
      <c r="F324">
        <v>1848</v>
      </c>
      <c r="G324" t="s">
        <v>286</v>
      </c>
      <c r="H324" t="s">
        <v>274</v>
      </c>
      <c r="I324">
        <v>427</v>
      </c>
      <c r="J324" t="s">
        <v>397</v>
      </c>
      <c r="K324" t="s">
        <v>398</v>
      </c>
      <c r="L324">
        <v>30193</v>
      </c>
      <c r="M324" t="s">
        <v>359</v>
      </c>
      <c r="N324" t="s">
        <v>360</v>
      </c>
      <c r="O324">
        <v>30193</v>
      </c>
      <c r="P324" t="s">
        <v>359</v>
      </c>
      <c r="Q324" t="s">
        <v>360</v>
      </c>
      <c r="R324" t="s">
        <v>490</v>
      </c>
      <c r="S324" s="46">
        <v>0</v>
      </c>
      <c r="U324" s="46">
        <v>5</v>
      </c>
      <c r="IF324">
        <v>30193</v>
      </c>
      <c r="IG324" t="s">
        <v>359</v>
      </c>
      <c r="IH324" t="s">
        <v>288</v>
      </c>
      <c r="IK324">
        <v>-2</v>
      </c>
      <c r="IL324" t="s">
        <v>279</v>
      </c>
      <c r="IM324" t="s">
        <v>280</v>
      </c>
      <c r="IN324" t="s">
        <v>654</v>
      </c>
      <c r="IP324" t="s">
        <v>697</v>
      </c>
    </row>
    <row r="325" spans="1:250" x14ac:dyDescent="0.25">
      <c r="A325">
        <v>36194</v>
      </c>
      <c r="B325">
        <v>-890804480</v>
      </c>
      <c r="C325">
        <v>1837</v>
      </c>
      <c r="D325" t="s">
        <v>273</v>
      </c>
      <c r="E325" t="s">
        <v>274</v>
      </c>
      <c r="F325">
        <v>1848</v>
      </c>
      <c r="G325" t="s">
        <v>286</v>
      </c>
      <c r="H325" t="s">
        <v>274</v>
      </c>
      <c r="I325">
        <v>424</v>
      </c>
      <c r="J325" t="s">
        <v>399</v>
      </c>
      <c r="K325" t="s">
        <v>400</v>
      </c>
      <c r="L325">
        <v>30193</v>
      </c>
      <c r="M325" t="s">
        <v>359</v>
      </c>
      <c r="N325" t="s">
        <v>360</v>
      </c>
      <c r="O325">
        <v>30193</v>
      </c>
      <c r="P325" t="s">
        <v>359</v>
      </c>
      <c r="Q325" t="s">
        <v>360</v>
      </c>
      <c r="R325" t="s">
        <v>490</v>
      </c>
      <c r="S325" s="46">
        <v>0</v>
      </c>
      <c r="U325" s="46">
        <v>5</v>
      </c>
      <c r="IF325">
        <v>30193</v>
      </c>
      <c r="IG325" t="s">
        <v>359</v>
      </c>
      <c r="IH325" t="s">
        <v>288</v>
      </c>
      <c r="IK325">
        <v>-2</v>
      </c>
      <c r="IL325" t="s">
        <v>279</v>
      </c>
      <c r="IM325" t="s">
        <v>280</v>
      </c>
      <c r="IN325" t="s">
        <v>654</v>
      </c>
      <c r="IP325" t="s">
        <v>697</v>
      </c>
    </row>
    <row r="326" spans="1:250" x14ac:dyDescent="0.25">
      <c r="A326">
        <v>36195</v>
      </c>
      <c r="B326">
        <v>-890804480</v>
      </c>
      <c r="C326">
        <v>1837</v>
      </c>
      <c r="D326" t="s">
        <v>273</v>
      </c>
      <c r="E326" t="s">
        <v>274</v>
      </c>
      <c r="F326">
        <v>1848</v>
      </c>
      <c r="G326" t="s">
        <v>286</v>
      </c>
      <c r="H326" t="s">
        <v>274</v>
      </c>
      <c r="I326">
        <v>422</v>
      </c>
      <c r="J326" t="s">
        <v>401</v>
      </c>
      <c r="K326" t="s">
        <v>402</v>
      </c>
      <c r="L326">
        <v>30193</v>
      </c>
      <c r="M326" t="s">
        <v>359</v>
      </c>
      <c r="N326" t="s">
        <v>360</v>
      </c>
      <c r="O326">
        <v>30193</v>
      </c>
      <c r="P326" t="s">
        <v>359</v>
      </c>
      <c r="Q326" t="s">
        <v>360</v>
      </c>
      <c r="R326" t="s">
        <v>490</v>
      </c>
      <c r="S326" s="46">
        <v>0</v>
      </c>
      <c r="U326" s="46">
        <v>5</v>
      </c>
      <c r="IF326">
        <v>30193</v>
      </c>
      <c r="IG326" t="s">
        <v>359</v>
      </c>
      <c r="IH326" t="s">
        <v>288</v>
      </c>
      <c r="IK326">
        <v>-2</v>
      </c>
      <c r="IL326" t="s">
        <v>279</v>
      </c>
      <c r="IM326" t="s">
        <v>280</v>
      </c>
      <c r="IN326" t="s">
        <v>654</v>
      </c>
      <c r="IP326" t="s">
        <v>697</v>
      </c>
    </row>
    <row r="327" spans="1:250" x14ac:dyDescent="0.25">
      <c r="A327">
        <v>36196</v>
      </c>
      <c r="B327">
        <v>-890804480</v>
      </c>
      <c r="C327">
        <v>1837</v>
      </c>
      <c r="D327" t="s">
        <v>273</v>
      </c>
      <c r="E327" t="s">
        <v>274</v>
      </c>
      <c r="F327">
        <v>1848</v>
      </c>
      <c r="G327" t="s">
        <v>286</v>
      </c>
      <c r="H327" t="s">
        <v>274</v>
      </c>
      <c r="I327">
        <v>420</v>
      </c>
      <c r="J327" t="s">
        <v>403</v>
      </c>
      <c r="K327" t="s">
        <v>404</v>
      </c>
      <c r="L327">
        <v>30193</v>
      </c>
      <c r="M327" t="s">
        <v>359</v>
      </c>
      <c r="N327" t="s">
        <v>360</v>
      </c>
      <c r="O327">
        <v>30193</v>
      </c>
      <c r="P327" t="s">
        <v>359</v>
      </c>
      <c r="Q327" t="s">
        <v>360</v>
      </c>
      <c r="R327" t="s">
        <v>490</v>
      </c>
      <c r="S327" s="46">
        <v>0</v>
      </c>
      <c r="U327" s="46">
        <v>5</v>
      </c>
      <c r="IF327">
        <v>30193</v>
      </c>
      <c r="IG327" t="s">
        <v>359</v>
      </c>
      <c r="IH327" t="s">
        <v>288</v>
      </c>
      <c r="IK327">
        <v>-2</v>
      </c>
      <c r="IL327" t="s">
        <v>279</v>
      </c>
      <c r="IM327" t="s">
        <v>280</v>
      </c>
      <c r="IN327" t="s">
        <v>654</v>
      </c>
      <c r="IP327" t="s">
        <v>697</v>
      </c>
    </row>
    <row r="328" spans="1:250" x14ac:dyDescent="0.25">
      <c r="A328">
        <v>36197</v>
      </c>
      <c r="B328">
        <v>-890804480</v>
      </c>
      <c r="C328">
        <v>1837</v>
      </c>
      <c r="D328" t="s">
        <v>273</v>
      </c>
      <c r="E328" t="s">
        <v>274</v>
      </c>
      <c r="F328">
        <v>1848</v>
      </c>
      <c r="G328" t="s">
        <v>286</v>
      </c>
      <c r="H328" t="s">
        <v>274</v>
      </c>
      <c r="I328">
        <v>411</v>
      </c>
      <c r="J328" t="s">
        <v>393</v>
      </c>
      <c r="K328" t="s">
        <v>394</v>
      </c>
      <c r="L328">
        <v>30193</v>
      </c>
      <c r="M328" t="s">
        <v>359</v>
      </c>
      <c r="N328" t="s">
        <v>360</v>
      </c>
      <c r="O328">
        <v>30193</v>
      </c>
      <c r="P328" t="s">
        <v>359</v>
      </c>
      <c r="Q328" t="s">
        <v>360</v>
      </c>
      <c r="R328" t="s">
        <v>490</v>
      </c>
      <c r="S328" s="46">
        <v>0</v>
      </c>
      <c r="U328" s="46">
        <v>5</v>
      </c>
      <c r="IF328">
        <v>30193</v>
      </c>
      <c r="IG328" t="s">
        <v>359</v>
      </c>
      <c r="IH328" t="s">
        <v>288</v>
      </c>
      <c r="IK328">
        <v>-2</v>
      </c>
      <c r="IL328" t="s">
        <v>279</v>
      </c>
      <c r="IM328" t="s">
        <v>280</v>
      </c>
      <c r="IN328" t="s">
        <v>654</v>
      </c>
      <c r="IP328" t="s">
        <v>697</v>
      </c>
    </row>
    <row r="329" spans="1:250" x14ac:dyDescent="0.25">
      <c r="A329">
        <v>36198</v>
      </c>
      <c r="B329">
        <v>-890804480</v>
      </c>
      <c r="C329">
        <v>1837</v>
      </c>
      <c r="D329" t="s">
        <v>273</v>
      </c>
      <c r="E329" t="s">
        <v>274</v>
      </c>
      <c r="F329">
        <v>9695</v>
      </c>
      <c r="G329" t="s">
        <v>281</v>
      </c>
      <c r="H329" t="s">
        <v>282</v>
      </c>
      <c r="I329">
        <v>411</v>
      </c>
      <c r="J329" t="s">
        <v>393</v>
      </c>
      <c r="K329" t="s">
        <v>394</v>
      </c>
      <c r="L329">
        <v>30193</v>
      </c>
      <c r="M329" t="s">
        <v>359</v>
      </c>
      <c r="N329" t="s">
        <v>360</v>
      </c>
      <c r="O329">
        <v>30193</v>
      </c>
      <c r="P329" t="s">
        <v>359</v>
      </c>
      <c r="Q329" t="s">
        <v>360</v>
      </c>
      <c r="R329" t="s">
        <v>490</v>
      </c>
      <c r="S329" s="46">
        <v>0</v>
      </c>
      <c r="U329" s="46">
        <v>5</v>
      </c>
      <c r="IF329">
        <v>30193</v>
      </c>
      <c r="IG329" t="s">
        <v>359</v>
      </c>
      <c r="IH329" t="s">
        <v>285</v>
      </c>
      <c r="IK329">
        <v>-2</v>
      </c>
      <c r="IL329" t="s">
        <v>279</v>
      </c>
      <c r="IM329" t="s">
        <v>280</v>
      </c>
      <c r="IN329" t="s">
        <v>661</v>
      </c>
      <c r="IP329" t="s">
        <v>698</v>
      </c>
    </row>
    <row r="330" spans="1:250" x14ac:dyDescent="0.25">
      <c r="A330">
        <v>36199</v>
      </c>
      <c r="B330">
        <v>-890804480</v>
      </c>
      <c r="C330">
        <v>1837</v>
      </c>
      <c r="D330" t="s">
        <v>273</v>
      </c>
      <c r="E330" t="s">
        <v>274</v>
      </c>
      <c r="F330">
        <v>9695</v>
      </c>
      <c r="G330" t="s">
        <v>281</v>
      </c>
      <c r="H330" t="s">
        <v>282</v>
      </c>
      <c r="I330">
        <v>436</v>
      </c>
      <c r="J330" t="s">
        <v>656</v>
      </c>
      <c r="K330" t="s">
        <v>657</v>
      </c>
      <c r="L330">
        <v>30193</v>
      </c>
      <c r="M330" t="s">
        <v>359</v>
      </c>
      <c r="N330" t="s">
        <v>360</v>
      </c>
      <c r="O330">
        <v>30193</v>
      </c>
      <c r="P330" t="s">
        <v>359</v>
      </c>
      <c r="Q330" t="s">
        <v>360</v>
      </c>
      <c r="R330" t="s">
        <v>490</v>
      </c>
      <c r="S330" s="46">
        <v>0</v>
      </c>
      <c r="U330" s="46">
        <v>5</v>
      </c>
      <c r="IF330">
        <v>30193</v>
      </c>
      <c r="IG330" t="s">
        <v>359</v>
      </c>
      <c r="IH330" t="s">
        <v>285</v>
      </c>
      <c r="IK330">
        <v>-2</v>
      </c>
      <c r="IL330" t="s">
        <v>279</v>
      </c>
      <c r="IM330" t="s">
        <v>280</v>
      </c>
      <c r="IN330" t="s">
        <v>661</v>
      </c>
      <c r="IP330" t="s">
        <v>698</v>
      </c>
    </row>
    <row r="331" spans="1:250" x14ac:dyDescent="0.25">
      <c r="A331">
        <v>36200</v>
      </c>
      <c r="B331">
        <v>-890804480</v>
      </c>
      <c r="C331">
        <v>1837</v>
      </c>
      <c r="D331" t="s">
        <v>273</v>
      </c>
      <c r="E331" t="s">
        <v>274</v>
      </c>
      <c r="F331">
        <v>9695</v>
      </c>
      <c r="G331" t="s">
        <v>281</v>
      </c>
      <c r="H331" t="s">
        <v>282</v>
      </c>
      <c r="I331">
        <v>435</v>
      </c>
      <c r="J331" t="s">
        <v>491</v>
      </c>
      <c r="K331" t="s">
        <v>492</v>
      </c>
      <c r="L331">
        <v>30193</v>
      </c>
      <c r="M331" t="s">
        <v>359</v>
      </c>
      <c r="N331" t="s">
        <v>360</v>
      </c>
      <c r="O331">
        <v>30193</v>
      </c>
      <c r="P331" t="s">
        <v>359</v>
      </c>
      <c r="Q331" t="s">
        <v>360</v>
      </c>
      <c r="R331" t="s">
        <v>490</v>
      </c>
      <c r="S331" s="46">
        <v>0</v>
      </c>
      <c r="U331" s="46">
        <v>5</v>
      </c>
      <c r="IF331">
        <v>30193</v>
      </c>
      <c r="IG331" t="s">
        <v>359</v>
      </c>
      <c r="IH331" t="s">
        <v>285</v>
      </c>
      <c r="IK331">
        <v>-2</v>
      </c>
      <c r="IL331" t="s">
        <v>279</v>
      </c>
      <c r="IM331" t="s">
        <v>280</v>
      </c>
      <c r="IN331" t="s">
        <v>661</v>
      </c>
      <c r="IP331" t="s">
        <v>698</v>
      </c>
    </row>
    <row r="332" spans="1:250" x14ac:dyDescent="0.25">
      <c r="A332">
        <v>36201</v>
      </c>
      <c r="B332">
        <v>-890804480</v>
      </c>
      <c r="C332">
        <v>1837</v>
      </c>
      <c r="D332" t="s">
        <v>273</v>
      </c>
      <c r="E332" t="s">
        <v>274</v>
      </c>
      <c r="F332">
        <v>9695</v>
      </c>
      <c r="G332" t="s">
        <v>281</v>
      </c>
      <c r="H332" t="s">
        <v>282</v>
      </c>
      <c r="I332">
        <v>429</v>
      </c>
      <c r="J332" t="s">
        <v>395</v>
      </c>
      <c r="K332" t="s">
        <v>396</v>
      </c>
      <c r="L332">
        <v>30193</v>
      </c>
      <c r="M332" t="s">
        <v>359</v>
      </c>
      <c r="N332" t="s">
        <v>360</v>
      </c>
      <c r="O332">
        <v>30193</v>
      </c>
      <c r="P332" t="s">
        <v>359</v>
      </c>
      <c r="Q332" t="s">
        <v>360</v>
      </c>
      <c r="R332" t="s">
        <v>490</v>
      </c>
      <c r="S332" s="46">
        <v>0</v>
      </c>
      <c r="U332" s="46">
        <v>5</v>
      </c>
      <c r="IF332">
        <v>30193</v>
      </c>
      <c r="IG332" t="s">
        <v>359</v>
      </c>
      <c r="IH332" t="s">
        <v>285</v>
      </c>
      <c r="IK332">
        <v>-2</v>
      </c>
      <c r="IL332" t="s">
        <v>279</v>
      </c>
      <c r="IM332" t="s">
        <v>280</v>
      </c>
      <c r="IN332" t="s">
        <v>661</v>
      </c>
      <c r="IP332" t="s">
        <v>698</v>
      </c>
    </row>
    <row r="333" spans="1:250" x14ac:dyDescent="0.25">
      <c r="A333">
        <v>36202</v>
      </c>
      <c r="B333">
        <v>-890804480</v>
      </c>
      <c r="C333">
        <v>1837</v>
      </c>
      <c r="D333" t="s">
        <v>273</v>
      </c>
      <c r="E333" t="s">
        <v>274</v>
      </c>
      <c r="F333">
        <v>9695</v>
      </c>
      <c r="G333" t="s">
        <v>281</v>
      </c>
      <c r="H333" t="s">
        <v>282</v>
      </c>
      <c r="I333">
        <v>427</v>
      </c>
      <c r="J333" t="s">
        <v>397</v>
      </c>
      <c r="K333" t="s">
        <v>398</v>
      </c>
      <c r="L333">
        <v>30193</v>
      </c>
      <c r="M333" t="s">
        <v>359</v>
      </c>
      <c r="N333" t="s">
        <v>360</v>
      </c>
      <c r="O333">
        <v>30193</v>
      </c>
      <c r="P333" t="s">
        <v>359</v>
      </c>
      <c r="Q333" t="s">
        <v>360</v>
      </c>
      <c r="R333" t="s">
        <v>490</v>
      </c>
      <c r="S333" s="46">
        <v>0</v>
      </c>
      <c r="U333" s="46">
        <v>5</v>
      </c>
      <c r="IF333">
        <v>30193</v>
      </c>
      <c r="IG333" t="s">
        <v>359</v>
      </c>
      <c r="IH333" t="s">
        <v>285</v>
      </c>
      <c r="IK333">
        <v>-2</v>
      </c>
      <c r="IL333" t="s">
        <v>279</v>
      </c>
      <c r="IM333" t="s">
        <v>280</v>
      </c>
      <c r="IN333" t="s">
        <v>661</v>
      </c>
      <c r="IP333" t="s">
        <v>698</v>
      </c>
    </row>
    <row r="334" spans="1:250" x14ac:dyDescent="0.25">
      <c r="A334">
        <v>36203</v>
      </c>
      <c r="B334">
        <v>-890804480</v>
      </c>
      <c r="C334">
        <v>1837</v>
      </c>
      <c r="D334" t="s">
        <v>273</v>
      </c>
      <c r="E334" t="s">
        <v>274</v>
      </c>
      <c r="F334">
        <v>9695</v>
      </c>
      <c r="G334" t="s">
        <v>281</v>
      </c>
      <c r="H334" t="s">
        <v>282</v>
      </c>
      <c r="I334">
        <v>424</v>
      </c>
      <c r="J334" t="s">
        <v>399</v>
      </c>
      <c r="K334" t="s">
        <v>400</v>
      </c>
      <c r="L334">
        <v>30193</v>
      </c>
      <c r="M334" t="s">
        <v>359</v>
      </c>
      <c r="N334" t="s">
        <v>360</v>
      </c>
      <c r="O334">
        <v>30193</v>
      </c>
      <c r="P334" t="s">
        <v>359</v>
      </c>
      <c r="Q334" t="s">
        <v>360</v>
      </c>
      <c r="R334" t="s">
        <v>490</v>
      </c>
      <c r="S334" s="46">
        <v>0</v>
      </c>
      <c r="U334" s="46">
        <v>5</v>
      </c>
      <c r="IF334">
        <v>30193</v>
      </c>
      <c r="IG334" t="s">
        <v>359</v>
      </c>
      <c r="IH334" t="s">
        <v>285</v>
      </c>
      <c r="IK334">
        <v>-2</v>
      </c>
      <c r="IL334" t="s">
        <v>279</v>
      </c>
      <c r="IM334" t="s">
        <v>280</v>
      </c>
      <c r="IN334" t="s">
        <v>661</v>
      </c>
      <c r="IP334" t="s">
        <v>698</v>
      </c>
    </row>
    <row r="335" spans="1:250" x14ac:dyDescent="0.25">
      <c r="A335">
        <v>36204</v>
      </c>
      <c r="B335">
        <v>-890804480</v>
      </c>
      <c r="C335">
        <v>1837</v>
      </c>
      <c r="D335" t="s">
        <v>273</v>
      </c>
      <c r="E335" t="s">
        <v>274</v>
      </c>
      <c r="F335">
        <v>9695</v>
      </c>
      <c r="G335" t="s">
        <v>281</v>
      </c>
      <c r="H335" t="s">
        <v>282</v>
      </c>
      <c r="I335">
        <v>422</v>
      </c>
      <c r="J335" t="s">
        <v>401</v>
      </c>
      <c r="K335" t="s">
        <v>402</v>
      </c>
      <c r="L335">
        <v>30193</v>
      </c>
      <c r="M335" t="s">
        <v>359</v>
      </c>
      <c r="N335" t="s">
        <v>360</v>
      </c>
      <c r="O335">
        <v>30193</v>
      </c>
      <c r="P335" t="s">
        <v>359</v>
      </c>
      <c r="Q335" t="s">
        <v>360</v>
      </c>
      <c r="R335" t="s">
        <v>490</v>
      </c>
      <c r="S335" s="46">
        <v>0</v>
      </c>
      <c r="U335" s="46">
        <v>5</v>
      </c>
      <c r="IF335">
        <v>30193</v>
      </c>
      <c r="IG335" t="s">
        <v>359</v>
      </c>
      <c r="IH335" t="s">
        <v>285</v>
      </c>
      <c r="IK335">
        <v>-2</v>
      </c>
      <c r="IL335" t="s">
        <v>279</v>
      </c>
      <c r="IM335" t="s">
        <v>280</v>
      </c>
      <c r="IN335" t="s">
        <v>661</v>
      </c>
      <c r="IP335" t="s">
        <v>698</v>
      </c>
    </row>
    <row r="336" spans="1:250" x14ac:dyDescent="0.25">
      <c r="A336">
        <v>36205</v>
      </c>
      <c r="B336">
        <v>-890804480</v>
      </c>
      <c r="C336">
        <v>1837</v>
      </c>
      <c r="D336" t="s">
        <v>273</v>
      </c>
      <c r="E336" t="s">
        <v>274</v>
      </c>
      <c r="F336">
        <v>9695</v>
      </c>
      <c r="G336" t="s">
        <v>281</v>
      </c>
      <c r="H336" t="s">
        <v>282</v>
      </c>
      <c r="I336">
        <v>420</v>
      </c>
      <c r="J336" t="s">
        <v>403</v>
      </c>
      <c r="K336" t="s">
        <v>404</v>
      </c>
      <c r="L336">
        <v>30193</v>
      </c>
      <c r="M336" t="s">
        <v>359</v>
      </c>
      <c r="N336" t="s">
        <v>360</v>
      </c>
      <c r="O336">
        <v>30193</v>
      </c>
      <c r="P336" t="s">
        <v>359</v>
      </c>
      <c r="Q336" t="s">
        <v>360</v>
      </c>
      <c r="R336" t="s">
        <v>490</v>
      </c>
      <c r="S336" s="46">
        <v>0</v>
      </c>
      <c r="U336" s="46">
        <v>5</v>
      </c>
      <c r="IF336">
        <v>30193</v>
      </c>
      <c r="IG336" t="s">
        <v>359</v>
      </c>
      <c r="IH336" t="s">
        <v>285</v>
      </c>
      <c r="IK336">
        <v>-2</v>
      </c>
      <c r="IL336" t="s">
        <v>279</v>
      </c>
      <c r="IM336" t="s">
        <v>280</v>
      </c>
      <c r="IN336" t="s">
        <v>661</v>
      </c>
      <c r="IP336" t="s">
        <v>698</v>
      </c>
    </row>
    <row r="337" spans="1:250" x14ac:dyDescent="0.25">
      <c r="A337">
        <v>36206</v>
      </c>
      <c r="B337">
        <v>-890804480</v>
      </c>
      <c r="C337">
        <v>1837</v>
      </c>
      <c r="D337" t="s">
        <v>273</v>
      </c>
      <c r="E337" t="s">
        <v>274</v>
      </c>
      <c r="F337">
        <v>9695</v>
      </c>
      <c r="G337" t="s">
        <v>281</v>
      </c>
      <c r="H337" t="s">
        <v>282</v>
      </c>
      <c r="I337">
        <v>437</v>
      </c>
      <c r="J337" t="s">
        <v>658</v>
      </c>
      <c r="K337" t="s">
        <v>659</v>
      </c>
      <c r="L337">
        <v>30193</v>
      </c>
      <c r="M337" t="s">
        <v>359</v>
      </c>
      <c r="N337" t="s">
        <v>360</v>
      </c>
      <c r="O337">
        <v>30193</v>
      </c>
      <c r="P337" t="s">
        <v>359</v>
      </c>
      <c r="Q337" t="s">
        <v>360</v>
      </c>
      <c r="R337" t="s">
        <v>490</v>
      </c>
      <c r="S337" s="46">
        <v>0</v>
      </c>
      <c r="U337" s="46">
        <v>5</v>
      </c>
      <c r="IF337">
        <v>30193</v>
      </c>
      <c r="IG337" t="s">
        <v>359</v>
      </c>
      <c r="IH337" t="s">
        <v>285</v>
      </c>
      <c r="IK337">
        <v>-2</v>
      </c>
      <c r="IL337" t="s">
        <v>279</v>
      </c>
      <c r="IM337" t="s">
        <v>280</v>
      </c>
      <c r="IN337" t="s">
        <v>661</v>
      </c>
      <c r="IP337" t="s">
        <v>698</v>
      </c>
    </row>
    <row r="338" spans="1:250" x14ac:dyDescent="0.25">
      <c r="A338">
        <v>36207</v>
      </c>
      <c r="B338">
        <v>-890804480</v>
      </c>
      <c r="C338">
        <v>1837</v>
      </c>
      <c r="D338" t="s">
        <v>273</v>
      </c>
      <c r="E338" t="s">
        <v>274</v>
      </c>
      <c r="F338">
        <v>1848</v>
      </c>
      <c r="G338" t="s">
        <v>286</v>
      </c>
      <c r="H338" t="s">
        <v>274</v>
      </c>
      <c r="I338">
        <v>437</v>
      </c>
      <c r="J338" t="s">
        <v>658</v>
      </c>
      <c r="K338" t="s">
        <v>659</v>
      </c>
      <c r="L338">
        <v>30193</v>
      </c>
      <c r="M338" t="s">
        <v>359</v>
      </c>
      <c r="N338" t="s">
        <v>360</v>
      </c>
      <c r="O338">
        <v>30193</v>
      </c>
      <c r="P338" t="s">
        <v>359</v>
      </c>
      <c r="Q338" t="s">
        <v>360</v>
      </c>
      <c r="R338" t="s">
        <v>490</v>
      </c>
      <c r="S338" s="46">
        <v>0</v>
      </c>
      <c r="U338" s="46">
        <v>5</v>
      </c>
      <c r="IF338">
        <v>30193</v>
      </c>
      <c r="IG338" t="s">
        <v>359</v>
      </c>
      <c r="IH338" t="s">
        <v>288</v>
      </c>
      <c r="IK338">
        <v>-2</v>
      </c>
      <c r="IL338" t="s">
        <v>279</v>
      </c>
      <c r="IM338" t="s">
        <v>280</v>
      </c>
      <c r="IN338" t="s">
        <v>654</v>
      </c>
      <c r="IP338" t="s">
        <v>697</v>
      </c>
    </row>
    <row r="339" spans="1:250" x14ac:dyDescent="0.25">
      <c r="A339">
        <v>36208</v>
      </c>
      <c r="B339">
        <v>-890804480</v>
      </c>
      <c r="C339">
        <v>1837</v>
      </c>
      <c r="D339" t="s">
        <v>273</v>
      </c>
      <c r="E339" t="s">
        <v>274</v>
      </c>
      <c r="F339">
        <v>1848</v>
      </c>
      <c r="G339" t="s">
        <v>286</v>
      </c>
      <c r="H339" t="s">
        <v>274</v>
      </c>
      <c r="I339">
        <v>436</v>
      </c>
      <c r="J339" t="s">
        <v>656</v>
      </c>
      <c r="K339" t="s">
        <v>657</v>
      </c>
      <c r="L339">
        <v>30193</v>
      </c>
      <c r="M339" t="s">
        <v>359</v>
      </c>
      <c r="N339" t="s">
        <v>360</v>
      </c>
      <c r="O339">
        <v>30193</v>
      </c>
      <c r="P339" t="s">
        <v>359</v>
      </c>
      <c r="Q339" t="s">
        <v>360</v>
      </c>
      <c r="R339" t="s">
        <v>490</v>
      </c>
      <c r="S339" s="46">
        <v>0</v>
      </c>
      <c r="U339" s="46">
        <v>5</v>
      </c>
      <c r="IF339">
        <v>30193</v>
      </c>
      <c r="IG339" t="s">
        <v>359</v>
      </c>
      <c r="IH339" t="s">
        <v>288</v>
      </c>
      <c r="IK339">
        <v>-2</v>
      </c>
      <c r="IL339" t="s">
        <v>279</v>
      </c>
      <c r="IM339" t="s">
        <v>280</v>
      </c>
      <c r="IN339" t="s">
        <v>654</v>
      </c>
      <c r="IP339" t="s">
        <v>697</v>
      </c>
    </row>
    <row r="340" spans="1:250" x14ac:dyDescent="0.25">
      <c r="A340">
        <v>36209</v>
      </c>
      <c r="B340">
        <v>-890804480</v>
      </c>
      <c r="C340">
        <v>1837</v>
      </c>
      <c r="D340" t="s">
        <v>273</v>
      </c>
      <c r="E340" t="s">
        <v>274</v>
      </c>
      <c r="F340">
        <v>1848</v>
      </c>
      <c r="G340" t="s">
        <v>286</v>
      </c>
      <c r="H340" t="s">
        <v>274</v>
      </c>
      <c r="I340">
        <v>435</v>
      </c>
      <c r="J340" t="s">
        <v>491</v>
      </c>
      <c r="K340" t="s">
        <v>492</v>
      </c>
      <c r="L340">
        <v>30193</v>
      </c>
      <c r="M340" t="s">
        <v>359</v>
      </c>
      <c r="N340" t="s">
        <v>360</v>
      </c>
      <c r="O340">
        <v>30193</v>
      </c>
      <c r="P340" t="s">
        <v>359</v>
      </c>
      <c r="Q340" t="s">
        <v>360</v>
      </c>
      <c r="R340" t="s">
        <v>490</v>
      </c>
      <c r="S340" s="46">
        <v>0</v>
      </c>
      <c r="U340" s="46">
        <v>5</v>
      </c>
      <c r="IF340">
        <v>30193</v>
      </c>
      <c r="IG340" t="s">
        <v>359</v>
      </c>
      <c r="IH340" t="s">
        <v>288</v>
      </c>
      <c r="IK340">
        <v>-2</v>
      </c>
      <c r="IL340" t="s">
        <v>279</v>
      </c>
      <c r="IM340" t="s">
        <v>280</v>
      </c>
      <c r="IN340" t="s">
        <v>654</v>
      </c>
      <c r="IP340" t="s">
        <v>697</v>
      </c>
    </row>
    <row r="341" spans="1:250" x14ac:dyDescent="0.25">
      <c r="A341">
        <v>36210</v>
      </c>
      <c r="B341">
        <v>-890804480</v>
      </c>
      <c r="C341">
        <v>1837</v>
      </c>
      <c r="D341" t="s">
        <v>273</v>
      </c>
      <c r="E341" t="s">
        <v>274</v>
      </c>
      <c r="F341">
        <v>1848</v>
      </c>
      <c r="G341" t="s">
        <v>286</v>
      </c>
      <c r="H341" t="s">
        <v>274</v>
      </c>
      <c r="I341">
        <v>431</v>
      </c>
      <c r="J341" t="s">
        <v>493</v>
      </c>
      <c r="K341" t="s">
        <v>494</v>
      </c>
      <c r="L341">
        <v>30193</v>
      </c>
      <c r="M341" t="s">
        <v>359</v>
      </c>
      <c r="N341" t="s">
        <v>360</v>
      </c>
      <c r="O341">
        <v>30193</v>
      </c>
      <c r="P341" t="s">
        <v>359</v>
      </c>
      <c r="Q341" t="s">
        <v>360</v>
      </c>
      <c r="R341" t="s">
        <v>490</v>
      </c>
      <c r="S341" s="46">
        <v>0</v>
      </c>
      <c r="U341" s="46">
        <v>5</v>
      </c>
      <c r="IF341">
        <v>30193</v>
      </c>
      <c r="IG341" t="s">
        <v>359</v>
      </c>
      <c r="IH341" t="s">
        <v>288</v>
      </c>
      <c r="IK341">
        <v>-2</v>
      </c>
      <c r="IL341" t="s">
        <v>279</v>
      </c>
      <c r="IM341" t="s">
        <v>280</v>
      </c>
      <c r="IN341" t="s">
        <v>654</v>
      </c>
      <c r="IP341" t="s">
        <v>697</v>
      </c>
    </row>
    <row r="342" spans="1:250" x14ac:dyDescent="0.25">
      <c r="A342">
        <v>36211</v>
      </c>
      <c r="B342">
        <v>-890804480</v>
      </c>
      <c r="C342">
        <v>1837</v>
      </c>
      <c r="D342" t="s">
        <v>273</v>
      </c>
      <c r="E342" t="s">
        <v>274</v>
      </c>
      <c r="F342">
        <v>1848</v>
      </c>
      <c r="G342" t="s">
        <v>286</v>
      </c>
      <c r="H342" t="s">
        <v>274</v>
      </c>
      <c r="I342">
        <v>429</v>
      </c>
      <c r="J342" t="s">
        <v>395</v>
      </c>
      <c r="K342" t="s">
        <v>396</v>
      </c>
      <c r="L342">
        <v>30193</v>
      </c>
      <c r="M342" t="s">
        <v>359</v>
      </c>
      <c r="N342" t="s">
        <v>360</v>
      </c>
      <c r="O342">
        <v>30193</v>
      </c>
      <c r="P342" t="s">
        <v>359</v>
      </c>
      <c r="Q342" t="s">
        <v>360</v>
      </c>
      <c r="R342" t="s">
        <v>490</v>
      </c>
      <c r="S342" s="46">
        <v>0</v>
      </c>
      <c r="U342" s="46">
        <v>5</v>
      </c>
      <c r="IF342">
        <v>30193</v>
      </c>
      <c r="IG342" t="s">
        <v>359</v>
      </c>
      <c r="IH342" t="s">
        <v>288</v>
      </c>
      <c r="IK342">
        <v>-2</v>
      </c>
      <c r="IL342" t="s">
        <v>279</v>
      </c>
      <c r="IM342" t="s">
        <v>280</v>
      </c>
      <c r="IN342" t="s">
        <v>654</v>
      </c>
      <c r="IP342" t="s">
        <v>697</v>
      </c>
    </row>
    <row r="343" spans="1:250" x14ac:dyDescent="0.25">
      <c r="A343">
        <v>36212</v>
      </c>
      <c r="B343">
        <v>-890804480</v>
      </c>
      <c r="C343">
        <v>1837</v>
      </c>
      <c r="D343" t="s">
        <v>273</v>
      </c>
      <c r="E343" t="s">
        <v>274</v>
      </c>
      <c r="F343">
        <v>9695</v>
      </c>
      <c r="G343" t="s">
        <v>281</v>
      </c>
      <c r="H343" t="s">
        <v>282</v>
      </c>
      <c r="I343">
        <v>431</v>
      </c>
      <c r="J343" t="s">
        <v>493</v>
      </c>
      <c r="K343" t="s">
        <v>494</v>
      </c>
      <c r="L343">
        <v>30193</v>
      </c>
      <c r="M343" t="s">
        <v>359</v>
      </c>
      <c r="N343" t="s">
        <v>360</v>
      </c>
      <c r="O343">
        <v>30193</v>
      </c>
      <c r="P343" t="s">
        <v>359</v>
      </c>
      <c r="Q343" t="s">
        <v>360</v>
      </c>
      <c r="R343" t="s">
        <v>490</v>
      </c>
      <c r="S343" s="46">
        <v>0</v>
      </c>
      <c r="U343" s="46">
        <v>5</v>
      </c>
      <c r="IF343">
        <v>30193</v>
      </c>
      <c r="IG343" t="s">
        <v>359</v>
      </c>
      <c r="IH343" t="s">
        <v>285</v>
      </c>
      <c r="IK343">
        <v>-2</v>
      </c>
      <c r="IL343" t="s">
        <v>279</v>
      </c>
      <c r="IM343" t="s">
        <v>280</v>
      </c>
      <c r="IN343" t="s">
        <v>661</v>
      </c>
      <c r="IP343" t="s">
        <v>698</v>
      </c>
    </row>
    <row r="344" spans="1:250" x14ac:dyDescent="0.25">
      <c r="A344">
        <v>36213</v>
      </c>
      <c r="B344">
        <v>-890804480</v>
      </c>
      <c r="C344">
        <v>1837</v>
      </c>
      <c r="D344" t="s">
        <v>273</v>
      </c>
      <c r="E344" t="s">
        <v>274</v>
      </c>
      <c r="F344">
        <v>13794</v>
      </c>
      <c r="G344" t="s">
        <v>275</v>
      </c>
      <c r="H344" t="s">
        <v>276</v>
      </c>
      <c r="I344">
        <v>422</v>
      </c>
      <c r="J344" t="s">
        <v>401</v>
      </c>
      <c r="K344" t="s">
        <v>402</v>
      </c>
      <c r="L344">
        <v>31601</v>
      </c>
      <c r="M344" t="s">
        <v>361</v>
      </c>
      <c r="N344" t="s">
        <v>362</v>
      </c>
      <c r="O344">
        <v>31601</v>
      </c>
      <c r="P344" t="s">
        <v>361</v>
      </c>
      <c r="Q344" t="s">
        <v>362</v>
      </c>
      <c r="R344" t="s">
        <v>490</v>
      </c>
      <c r="S344" s="46">
        <v>0</v>
      </c>
      <c r="U344" s="46">
        <v>5</v>
      </c>
      <c r="IF344">
        <v>31601</v>
      </c>
      <c r="IG344" t="s">
        <v>361</v>
      </c>
      <c r="IH344" t="s">
        <v>319</v>
      </c>
      <c r="IK344">
        <v>-2</v>
      </c>
      <c r="IL344" t="s">
        <v>279</v>
      </c>
      <c r="IM344" t="s">
        <v>280</v>
      </c>
      <c r="IN344" t="s">
        <v>663</v>
      </c>
      <c r="IP344" t="s">
        <v>699</v>
      </c>
    </row>
    <row r="345" spans="1:250" x14ac:dyDescent="0.25">
      <c r="A345">
        <v>36214</v>
      </c>
      <c r="B345">
        <v>-890804480</v>
      </c>
      <c r="C345">
        <v>1837</v>
      </c>
      <c r="D345" t="s">
        <v>273</v>
      </c>
      <c r="E345" t="s">
        <v>274</v>
      </c>
      <c r="F345">
        <v>13794</v>
      </c>
      <c r="G345" t="s">
        <v>275</v>
      </c>
      <c r="H345" t="s">
        <v>276</v>
      </c>
      <c r="I345">
        <v>420</v>
      </c>
      <c r="J345" t="s">
        <v>403</v>
      </c>
      <c r="K345" t="s">
        <v>404</v>
      </c>
      <c r="L345">
        <v>31601</v>
      </c>
      <c r="M345" t="s">
        <v>361</v>
      </c>
      <c r="N345" t="s">
        <v>362</v>
      </c>
      <c r="O345">
        <v>31601</v>
      </c>
      <c r="P345" t="s">
        <v>361</v>
      </c>
      <c r="Q345" t="s">
        <v>362</v>
      </c>
      <c r="R345" t="s">
        <v>490</v>
      </c>
      <c r="S345" s="46">
        <v>0</v>
      </c>
      <c r="U345" s="46">
        <v>5</v>
      </c>
      <c r="IF345">
        <v>31601</v>
      </c>
      <c r="IG345" t="s">
        <v>361</v>
      </c>
      <c r="IH345" t="s">
        <v>319</v>
      </c>
      <c r="IK345">
        <v>-2</v>
      </c>
      <c r="IL345" t="s">
        <v>279</v>
      </c>
      <c r="IM345" t="s">
        <v>280</v>
      </c>
      <c r="IN345" t="s">
        <v>663</v>
      </c>
      <c r="IP345" t="s">
        <v>699</v>
      </c>
    </row>
    <row r="346" spans="1:250" x14ac:dyDescent="0.25">
      <c r="A346">
        <v>36215</v>
      </c>
      <c r="B346">
        <v>-890804480</v>
      </c>
      <c r="C346">
        <v>1837</v>
      </c>
      <c r="D346" t="s">
        <v>273</v>
      </c>
      <c r="E346" t="s">
        <v>274</v>
      </c>
      <c r="F346">
        <v>13794</v>
      </c>
      <c r="G346" t="s">
        <v>275</v>
      </c>
      <c r="H346" t="s">
        <v>276</v>
      </c>
      <c r="I346">
        <v>411</v>
      </c>
      <c r="J346" t="s">
        <v>393</v>
      </c>
      <c r="K346" t="s">
        <v>394</v>
      </c>
      <c r="L346">
        <v>31601</v>
      </c>
      <c r="M346" t="s">
        <v>361</v>
      </c>
      <c r="N346" t="s">
        <v>362</v>
      </c>
      <c r="O346">
        <v>31601</v>
      </c>
      <c r="P346" t="s">
        <v>361</v>
      </c>
      <c r="Q346" t="s">
        <v>362</v>
      </c>
      <c r="R346" t="s">
        <v>490</v>
      </c>
      <c r="S346" s="46">
        <v>0</v>
      </c>
      <c r="U346" s="46">
        <v>5</v>
      </c>
      <c r="IF346">
        <v>31601</v>
      </c>
      <c r="IG346" t="s">
        <v>361</v>
      </c>
      <c r="IH346" t="s">
        <v>319</v>
      </c>
      <c r="IK346">
        <v>-2</v>
      </c>
      <c r="IL346" t="s">
        <v>279</v>
      </c>
      <c r="IM346" t="s">
        <v>280</v>
      </c>
      <c r="IN346" t="s">
        <v>663</v>
      </c>
      <c r="IP346" t="s">
        <v>699</v>
      </c>
    </row>
    <row r="347" spans="1:250" x14ac:dyDescent="0.25">
      <c r="A347">
        <v>36216</v>
      </c>
      <c r="B347">
        <v>-890804480</v>
      </c>
      <c r="C347">
        <v>1837</v>
      </c>
      <c r="D347" t="s">
        <v>273</v>
      </c>
      <c r="E347" t="s">
        <v>274</v>
      </c>
      <c r="F347">
        <v>13794</v>
      </c>
      <c r="G347" t="s">
        <v>275</v>
      </c>
      <c r="H347" t="s">
        <v>276</v>
      </c>
      <c r="I347">
        <v>436</v>
      </c>
      <c r="J347" t="s">
        <v>656</v>
      </c>
      <c r="K347" t="s">
        <v>657</v>
      </c>
      <c r="L347">
        <v>31601</v>
      </c>
      <c r="M347" t="s">
        <v>361</v>
      </c>
      <c r="N347" t="s">
        <v>362</v>
      </c>
      <c r="O347">
        <v>31601</v>
      </c>
      <c r="P347" t="s">
        <v>361</v>
      </c>
      <c r="Q347" t="s">
        <v>362</v>
      </c>
      <c r="R347" t="s">
        <v>490</v>
      </c>
      <c r="S347" s="46">
        <v>0</v>
      </c>
      <c r="U347" s="46">
        <v>5</v>
      </c>
      <c r="IF347">
        <v>31601</v>
      </c>
      <c r="IG347" t="s">
        <v>361</v>
      </c>
      <c r="IH347" t="s">
        <v>319</v>
      </c>
      <c r="IK347">
        <v>-2</v>
      </c>
      <c r="IL347" t="s">
        <v>279</v>
      </c>
      <c r="IM347" t="s">
        <v>280</v>
      </c>
      <c r="IN347" t="s">
        <v>663</v>
      </c>
      <c r="IP347" t="s">
        <v>699</v>
      </c>
    </row>
    <row r="348" spans="1:250" x14ac:dyDescent="0.25">
      <c r="A348">
        <v>36217</v>
      </c>
      <c r="B348">
        <v>-890804480</v>
      </c>
      <c r="C348">
        <v>1837</v>
      </c>
      <c r="D348" t="s">
        <v>273</v>
      </c>
      <c r="E348" t="s">
        <v>274</v>
      </c>
      <c r="F348">
        <v>13794</v>
      </c>
      <c r="G348" t="s">
        <v>275</v>
      </c>
      <c r="H348" t="s">
        <v>276</v>
      </c>
      <c r="I348">
        <v>435</v>
      </c>
      <c r="J348" t="s">
        <v>491</v>
      </c>
      <c r="K348" t="s">
        <v>492</v>
      </c>
      <c r="L348">
        <v>31601</v>
      </c>
      <c r="M348" t="s">
        <v>361</v>
      </c>
      <c r="N348" t="s">
        <v>362</v>
      </c>
      <c r="O348">
        <v>31601</v>
      </c>
      <c r="P348" t="s">
        <v>361</v>
      </c>
      <c r="Q348" t="s">
        <v>362</v>
      </c>
      <c r="R348" t="s">
        <v>490</v>
      </c>
      <c r="S348" s="46">
        <v>0</v>
      </c>
      <c r="U348" s="46">
        <v>5</v>
      </c>
      <c r="IF348">
        <v>31601</v>
      </c>
      <c r="IG348" t="s">
        <v>361</v>
      </c>
      <c r="IH348" t="s">
        <v>319</v>
      </c>
      <c r="IK348">
        <v>-2</v>
      </c>
      <c r="IL348" t="s">
        <v>279</v>
      </c>
      <c r="IM348" t="s">
        <v>280</v>
      </c>
      <c r="IN348" t="s">
        <v>663</v>
      </c>
      <c r="IP348" t="s">
        <v>699</v>
      </c>
    </row>
    <row r="349" spans="1:250" x14ac:dyDescent="0.25">
      <c r="A349">
        <v>36218</v>
      </c>
      <c r="B349">
        <v>-890804480</v>
      </c>
      <c r="C349">
        <v>1837</v>
      </c>
      <c r="D349" t="s">
        <v>273</v>
      </c>
      <c r="E349" t="s">
        <v>274</v>
      </c>
      <c r="F349">
        <v>13794</v>
      </c>
      <c r="G349" t="s">
        <v>275</v>
      </c>
      <c r="H349" t="s">
        <v>276</v>
      </c>
      <c r="I349">
        <v>431</v>
      </c>
      <c r="J349" t="s">
        <v>493</v>
      </c>
      <c r="K349" t="s">
        <v>494</v>
      </c>
      <c r="L349">
        <v>31601</v>
      </c>
      <c r="M349" t="s">
        <v>361</v>
      </c>
      <c r="N349" t="s">
        <v>362</v>
      </c>
      <c r="O349">
        <v>31601</v>
      </c>
      <c r="P349" t="s">
        <v>361</v>
      </c>
      <c r="Q349" t="s">
        <v>362</v>
      </c>
      <c r="R349" t="s">
        <v>490</v>
      </c>
      <c r="S349" s="46">
        <v>0</v>
      </c>
      <c r="U349" s="46">
        <v>5</v>
      </c>
      <c r="IF349">
        <v>31601</v>
      </c>
      <c r="IG349" t="s">
        <v>361</v>
      </c>
      <c r="IH349" t="s">
        <v>319</v>
      </c>
      <c r="IK349">
        <v>-2</v>
      </c>
      <c r="IL349" t="s">
        <v>279</v>
      </c>
      <c r="IM349" t="s">
        <v>280</v>
      </c>
      <c r="IN349" t="s">
        <v>663</v>
      </c>
      <c r="IP349" t="s">
        <v>699</v>
      </c>
    </row>
    <row r="350" spans="1:250" x14ac:dyDescent="0.25">
      <c r="A350">
        <v>36219</v>
      </c>
      <c r="B350">
        <v>-890804480</v>
      </c>
      <c r="C350">
        <v>1837</v>
      </c>
      <c r="D350" t="s">
        <v>273</v>
      </c>
      <c r="E350" t="s">
        <v>274</v>
      </c>
      <c r="F350">
        <v>13794</v>
      </c>
      <c r="G350" t="s">
        <v>275</v>
      </c>
      <c r="H350" t="s">
        <v>276</v>
      </c>
      <c r="I350">
        <v>429</v>
      </c>
      <c r="J350" t="s">
        <v>395</v>
      </c>
      <c r="K350" t="s">
        <v>396</v>
      </c>
      <c r="L350">
        <v>31601</v>
      </c>
      <c r="M350" t="s">
        <v>361</v>
      </c>
      <c r="N350" t="s">
        <v>362</v>
      </c>
      <c r="O350">
        <v>31601</v>
      </c>
      <c r="P350" t="s">
        <v>361</v>
      </c>
      <c r="Q350" t="s">
        <v>362</v>
      </c>
      <c r="R350" t="s">
        <v>490</v>
      </c>
      <c r="S350" s="46">
        <v>0</v>
      </c>
      <c r="U350" s="46">
        <v>5</v>
      </c>
      <c r="IF350">
        <v>31601</v>
      </c>
      <c r="IG350" t="s">
        <v>361</v>
      </c>
      <c r="IH350" t="s">
        <v>319</v>
      </c>
      <c r="IK350">
        <v>-2</v>
      </c>
      <c r="IL350" t="s">
        <v>279</v>
      </c>
      <c r="IM350" t="s">
        <v>280</v>
      </c>
      <c r="IN350" t="s">
        <v>663</v>
      </c>
      <c r="IP350" t="s">
        <v>699</v>
      </c>
    </row>
    <row r="351" spans="1:250" x14ac:dyDescent="0.25">
      <c r="A351">
        <v>36220</v>
      </c>
      <c r="B351">
        <v>-890804480</v>
      </c>
      <c r="C351">
        <v>1837</v>
      </c>
      <c r="D351" t="s">
        <v>273</v>
      </c>
      <c r="E351" t="s">
        <v>274</v>
      </c>
      <c r="F351">
        <v>13794</v>
      </c>
      <c r="G351" t="s">
        <v>275</v>
      </c>
      <c r="H351" t="s">
        <v>276</v>
      </c>
      <c r="I351">
        <v>427</v>
      </c>
      <c r="J351" t="s">
        <v>397</v>
      </c>
      <c r="K351" t="s">
        <v>398</v>
      </c>
      <c r="L351">
        <v>31601</v>
      </c>
      <c r="M351" t="s">
        <v>361</v>
      </c>
      <c r="N351" t="s">
        <v>362</v>
      </c>
      <c r="O351">
        <v>31601</v>
      </c>
      <c r="P351" t="s">
        <v>361</v>
      </c>
      <c r="Q351" t="s">
        <v>362</v>
      </c>
      <c r="R351" t="s">
        <v>490</v>
      </c>
      <c r="S351" s="46">
        <v>0</v>
      </c>
      <c r="U351" s="46">
        <v>5</v>
      </c>
      <c r="IF351">
        <v>31601</v>
      </c>
      <c r="IG351" t="s">
        <v>361</v>
      </c>
      <c r="IH351" t="s">
        <v>319</v>
      </c>
      <c r="IK351">
        <v>-2</v>
      </c>
      <c r="IL351" t="s">
        <v>279</v>
      </c>
      <c r="IM351" t="s">
        <v>280</v>
      </c>
      <c r="IN351" t="s">
        <v>663</v>
      </c>
      <c r="IP351" t="s">
        <v>699</v>
      </c>
    </row>
    <row r="352" spans="1:250" x14ac:dyDescent="0.25">
      <c r="A352">
        <v>36221</v>
      </c>
      <c r="B352">
        <v>-890804480</v>
      </c>
      <c r="C352">
        <v>1837</v>
      </c>
      <c r="D352" t="s">
        <v>273</v>
      </c>
      <c r="E352" t="s">
        <v>274</v>
      </c>
      <c r="F352">
        <v>13794</v>
      </c>
      <c r="G352" t="s">
        <v>275</v>
      </c>
      <c r="H352" t="s">
        <v>276</v>
      </c>
      <c r="I352">
        <v>424</v>
      </c>
      <c r="J352" t="s">
        <v>399</v>
      </c>
      <c r="K352" t="s">
        <v>400</v>
      </c>
      <c r="L352">
        <v>31601</v>
      </c>
      <c r="M352" t="s">
        <v>361</v>
      </c>
      <c r="N352" t="s">
        <v>362</v>
      </c>
      <c r="O352">
        <v>31601</v>
      </c>
      <c r="P352" t="s">
        <v>361</v>
      </c>
      <c r="Q352" t="s">
        <v>362</v>
      </c>
      <c r="R352" t="s">
        <v>490</v>
      </c>
      <c r="S352" s="46">
        <v>0</v>
      </c>
      <c r="U352" s="46">
        <v>5</v>
      </c>
      <c r="IF352">
        <v>31601</v>
      </c>
      <c r="IG352" t="s">
        <v>361</v>
      </c>
      <c r="IH352" t="s">
        <v>319</v>
      </c>
      <c r="IK352">
        <v>-2</v>
      </c>
      <c r="IL352" t="s">
        <v>279</v>
      </c>
      <c r="IM352" t="s">
        <v>280</v>
      </c>
      <c r="IN352" t="s">
        <v>663</v>
      </c>
      <c r="IP352" t="s">
        <v>699</v>
      </c>
    </row>
    <row r="353" spans="1:250" x14ac:dyDescent="0.25">
      <c r="A353">
        <v>36222</v>
      </c>
      <c r="B353">
        <v>-890804480</v>
      </c>
      <c r="C353">
        <v>1837</v>
      </c>
      <c r="D353" t="s">
        <v>273</v>
      </c>
      <c r="E353" t="s">
        <v>274</v>
      </c>
      <c r="F353">
        <v>13794</v>
      </c>
      <c r="G353" t="s">
        <v>275</v>
      </c>
      <c r="H353" t="s">
        <v>276</v>
      </c>
      <c r="I353">
        <v>437</v>
      </c>
      <c r="J353" t="s">
        <v>658</v>
      </c>
      <c r="K353" t="s">
        <v>659</v>
      </c>
      <c r="L353">
        <v>31601</v>
      </c>
      <c r="M353" t="s">
        <v>361</v>
      </c>
      <c r="N353" t="s">
        <v>362</v>
      </c>
      <c r="O353">
        <v>31601</v>
      </c>
      <c r="P353" t="s">
        <v>361</v>
      </c>
      <c r="Q353" t="s">
        <v>362</v>
      </c>
      <c r="R353" t="s">
        <v>490</v>
      </c>
      <c r="S353" s="46">
        <v>0</v>
      </c>
      <c r="U353" s="46">
        <v>5</v>
      </c>
      <c r="IF353">
        <v>31601</v>
      </c>
      <c r="IG353" t="s">
        <v>361</v>
      </c>
      <c r="IH353" t="s">
        <v>319</v>
      </c>
      <c r="IK353">
        <v>-2</v>
      </c>
      <c r="IL353" t="s">
        <v>279</v>
      </c>
      <c r="IM353" t="s">
        <v>280</v>
      </c>
      <c r="IN353" t="s">
        <v>663</v>
      </c>
      <c r="IP353" t="s">
        <v>699</v>
      </c>
    </row>
    <row r="354" spans="1:250" x14ac:dyDescent="0.25">
      <c r="A354">
        <v>36223</v>
      </c>
      <c r="B354">
        <v>-890804480</v>
      </c>
      <c r="C354">
        <v>1837</v>
      </c>
      <c r="D354" t="s">
        <v>273</v>
      </c>
      <c r="E354" t="s">
        <v>274</v>
      </c>
      <c r="F354">
        <v>31620</v>
      </c>
      <c r="G354" t="s">
        <v>363</v>
      </c>
      <c r="H354" t="s">
        <v>364</v>
      </c>
      <c r="I354">
        <v>427</v>
      </c>
      <c r="J354" t="s">
        <v>397</v>
      </c>
      <c r="K354" t="s">
        <v>398</v>
      </c>
      <c r="L354">
        <v>31663</v>
      </c>
      <c r="M354" t="s">
        <v>365</v>
      </c>
      <c r="N354" t="s">
        <v>366</v>
      </c>
      <c r="O354">
        <v>31663</v>
      </c>
      <c r="P354" t="s">
        <v>365</v>
      </c>
      <c r="Q354" t="s">
        <v>366</v>
      </c>
      <c r="R354" t="s">
        <v>490</v>
      </c>
      <c r="S354" s="46">
        <v>0</v>
      </c>
      <c r="U354" s="46">
        <v>5</v>
      </c>
      <c r="IF354">
        <v>31663</v>
      </c>
      <c r="IG354" t="s">
        <v>365</v>
      </c>
      <c r="IH354" t="s">
        <v>367</v>
      </c>
      <c r="IK354">
        <v>-2</v>
      </c>
      <c r="IL354" t="s">
        <v>279</v>
      </c>
      <c r="IM354" t="s">
        <v>280</v>
      </c>
      <c r="IN354" t="s">
        <v>700</v>
      </c>
      <c r="IP354" t="s">
        <v>701</v>
      </c>
    </row>
    <row r="355" spans="1:250" x14ac:dyDescent="0.25">
      <c r="A355">
        <v>36224</v>
      </c>
      <c r="B355">
        <v>-890804480</v>
      </c>
      <c r="C355">
        <v>1837</v>
      </c>
      <c r="D355" t="s">
        <v>273</v>
      </c>
      <c r="E355" t="s">
        <v>274</v>
      </c>
      <c r="F355">
        <v>31620</v>
      </c>
      <c r="G355" t="s">
        <v>363</v>
      </c>
      <c r="H355" t="s">
        <v>364</v>
      </c>
      <c r="I355">
        <v>424</v>
      </c>
      <c r="J355" t="s">
        <v>399</v>
      </c>
      <c r="K355" t="s">
        <v>400</v>
      </c>
      <c r="L355">
        <v>31663</v>
      </c>
      <c r="M355" t="s">
        <v>365</v>
      </c>
      <c r="N355" t="s">
        <v>366</v>
      </c>
      <c r="O355">
        <v>31663</v>
      </c>
      <c r="P355" t="s">
        <v>365</v>
      </c>
      <c r="Q355" t="s">
        <v>366</v>
      </c>
      <c r="R355" t="s">
        <v>490</v>
      </c>
      <c r="S355" s="46">
        <v>0</v>
      </c>
      <c r="U355" s="46">
        <v>5</v>
      </c>
      <c r="IF355">
        <v>31663</v>
      </c>
      <c r="IG355" t="s">
        <v>365</v>
      </c>
      <c r="IH355" t="s">
        <v>367</v>
      </c>
      <c r="IK355">
        <v>-2</v>
      </c>
      <c r="IL355" t="s">
        <v>279</v>
      </c>
      <c r="IM355" t="s">
        <v>280</v>
      </c>
      <c r="IN355" t="s">
        <v>700</v>
      </c>
      <c r="IP355" t="s">
        <v>701</v>
      </c>
    </row>
    <row r="356" spans="1:250" x14ac:dyDescent="0.25">
      <c r="A356">
        <v>36225</v>
      </c>
      <c r="B356">
        <v>-890804480</v>
      </c>
      <c r="C356">
        <v>1837</v>
      </c>
      <c r="D356" t="s">
        <v>273</v>
      </c>
      <c r="E356" t="s">
        <v>274</v>
      </c>
      <c r="F356">
        <v>31620</v>
      </c>
      <c r="G356" t="s">
        <v>363</v>
      </c>
      <c r="H356" t="s">
        <v>364</v>
      </c>
      <c r="I356">
        <v>422</v>
      </c>
      <c r="J356" t="s">
        <v>401</v>
      </c>
      <c r="K356" t="s">
        <v>402</v>
      </c>
      <c r="L356">
        <v>31663</v>
      </c>
      <c r="M356" t="s">
        <v>365</v>
      </c>
      <c r="N356" t="s">
        <v>366</v>
      </c>
      <c r="O356">
        <v>31663</v>
      </c>
      <c r="P356" t="s">
        <v>365</v>
      </c>
      <c r="Q356" t="s">
        <v>366</v>
      </c>
      <c r="R356" t="s">
        <v>490</v>
      </c>
      <c r="S356" s="46">
        <v>0</v>
      </c>
      <c r="U356" s="46">
        <v>5</v>
      </c>
      <c r="IF356">
        <v>31663</v>
      </c>
      <c r="IG356" t="s">
        <v>365</v>
      </c>
      <c r="IH356" t="s">
        <v>367</v>
      </c>
      <c r="IK356">
        <v>-2</v>
      </c>
      <c r="IL356" t="s">
        <v>279</v>
      </c>
      <c r="IM356" t="s">
        <v>280</v>
      </c>
      <c r="IN356" t="s">
        <v>700</v>
      </c>
      <c r="IP356" t="s">
        <v>701</v>
      </c>
    </row>
    <row r="357" spans="1:250" x14ac:dyDescent="0.25">
      <c r="A357">
        <v>36226</v>
      </c>
      <c r="B357">
        <v>-890804480</v>
      </c>
      <c r="C357">
        <v>1837</v>
      </c>
      <c r="D357" t="s">
        <v>273</v>
      </c>
      <c r="E357" t="s">
        <v>274</v>
      </c>
      <c r="F357">
        <v>31620</v>
      </c>
      <c r="G357" t="s">
        <v>363</v>
      </c>
      <c r="H357" t="s">
        <v>364</v>
      </c>
      <c r="I357">
        <v>420</v>
      </c>
      <c r="J357" t="s">
        <v>403</v>
      </c>
      <c r="K357" t="s">
        <v>404</v>
      </c>
      <c r="L357">
        <v>31663</v>
      </c>
      <c r="M357" t="s">
        <v>365</v>
      </c>
      <c r="N357" t="s">
        <v>366</v>
      </c>
      <c r="O357">
        <v>31663</v>
      </c>
      <c r="P357" t="s">
        <v>365</v>
      </c>
      <c r="Q357" t="s">
        <v>366</v>
      </c>
      <c r="R357" t="s">
        <v>490</v>
      </c>
      <c r="S357" s="46">
        <v>0</v>
      </c>
      <c r="U357" s="46">
        <v>5</v>
      </c>
      <c r="IF357">
        <v>31663</v>
      </c>
      <c r="IG357" t="s">
        <v>365</v>
      </c>
      <c r="IH357" t="s">
        <v>367</v>
      </c>
      <c r="IK357">
        <v>-2</v>
      </c>
      <c r="IL357" t="s">
        <v>279</v>
      </c>
      <c r="IM357" t="s">
        <v>280</v>
      </c>
      <c r="IN357" t="s">
        <v>700</v>
      </c>
      <c r="IP357" t="s">
        <v>701</v>
      </c>
    </row>
    <row r="358" spans="1:250" x14ac:dyDescent="0.25">
      <c r="A358">
        <v>36227</v>
      </c>
      <c r="B358">
        <v>-890804480</v>
      </c>
      <c r="C358">
        <v>1837</v>
      </c>
      <c r="D358" t="s">
        <v>273</v>
      </c>
      <c r="E358" t="s">
        <v>274</v>
      </c>
      <c r="F358">
        <v>31620</v>
      </c>
      <c r="G358" t="s">
        <v>363</v>
      </c>
      <c r="H358" t="s">
        <v>364</v>
      </c>
      <c r="I358">
        <v>411</v>
      </c>
      <c r="J358" t="s">
        <v>393</v>
      </c>
      <c r="K358" t="s">
        <v>394</v>
      </c>
      <c r="L358">
        <v>31663</v>
      </c>
      <c r="M358" t="s">
        <v>365</v>
      </c>
      <c r="N358" t="s">
        <v>366</v>
      </c>
      <c r="O358">
        <v>31663</v>
      </c>
      <c r="P358" t="s">
        <v>365</v>
      </c>
      <c r="Q358" t="s">
        <v>366</v>
      </c>
      <c r="R358" t="s">
        <v>490</v>
      </c>
      <c r="S358" s="46">
        <v>0</v>
      </c>
      <c r="U358" s="46">
        <v>5</v>
      </c>
      <c r="IF358">
        <v>31663</v>
      </c>
      <c r="IG358" t="s">
        <v>365</v>
      </c>
      <c r="IH358" t="s">
        <v>367</v>
      </c>
      <c r="IK358">
        <v>-2</v>
      </c>
      <c r="IL358" t="s">
        <v>279</v>
      </c>
      <c r="IM358" t="s">
        <v>280</v>
      </c>
      <c r="IN358" t="s">
        <v>700</v>
      </c>
      <c r="IP358" t="s">
        <v>701</v>
      </c>
    </row>
    <row r="359" spans="1:250" x14ac:dyDescent="0.25">
      <c r="A359">
        <v>36228</v>
      </c>
      <c r="B359">
        <v>-890804480</v>
      </c>
      <c r="C359">
        <v>1837</v>
      </c>
      <c r="D359" t="s">
        <v>273</v>
      </c>
      <c r="E359" t="s">
        <v>274</v>
      </c>
      <c r="F359">
        <v>31620</v>
      </c>
      <c r="G359" t="s">
        <v>363</v>
      </c>
      <c r="H359" t="s">
        <v>364</v>
      </c>
      <c r="I359">
        <v>437</v>
      </c>
      <c r="J359" t="s">
        <v>658</v>
      </c>
      <c r="K359" t="s">
        <v>659</v>
      </c>
      <c r="L359">
        <v>31663</v>
      </c>
      <c r="M359" t="s">
        <v>365</v>
      </c>
      <c r="N359" t="s">
        <v>366</v>
      </c>
      <c r="O359">
        <v>31663</v>
      </c>
      <c r="P359" t="s">
        <v>365</v>
      </c>
      <c r="Q359" t="s">
        <v>366</v>
      </c>
      <c r="R359" t="s">
        <v>490</v>
      </c>
      <c r="S359" s="46">
        <v>0</v>
      </c>
      <c r="U359" s="46">
        <v>5</v>
      </c>
      <c r="IF359">
        <v>31663</v>
      </c>
      <c r="IG359" t="s">
        <v>365</v>
      </c>
      <c r="IH359" t="s">
        <v>367</v>
      </c>
      <c r="IK359">
        <v>-2</v>
      </c>
      <c r="IL359" t="s">
        <v>279</v>
      </c>
      <c r="IM359" t="s">
        <v>280</v>
      </c>
      <c r="IN359" t="s">
        <v>700</v>
      </c>
      <c r="IP359" t="s">
        <v>701</v>
      </c>
    </row>
    <row r="360" spans="1:250" x14ac:dyDescent="0.25">
      <c r="A360">
        <v>36229</v>
      </c>
      <c r="B360">
        <v>-890804480</v>
      </c>
      <c r="C360">
        <v>1837</v>
      </c>
      <c r="D360" t="s">
        <v>273</v>
      </c>
      <c r="E360" t="s">
        <v>274</v>
      </c>
      <c r="F360">
        <v>31620</v>
      </c>
      <c r="G360" t="s">
        <v>363</v>
      </c>
      <c r="H360" t="s">
        <v>364</v>
      </c>
      <c r="I360">
        <v>436</v>
      </c>
      <c r="J360" t="s">
        <v>656</v>
      </c>
      <c r="K360" t="s">
        <v>657</v>
      </c>
      <c r="L360">
        <v>31663</v>
      </c>
      <c r="M360" t="s">
        <v>365</v>
      </c>
      <c r="N360" t="s">
        <v>366</v>
      </c>
      <c r="O360">
        <v>31663</v>
      </c>
      <c r="P360" t="s">
        <v>365</v>
      </c>
      <c r="Q360" t="s">
        <v>366</v>
      </c>
      <c r="R360" t="s">
        <v>490</v>
      </c>
      <c r="S360" s="46">
        <v>0</v>
      </c>
      <c r="U360" s="46">
        <v>5</v>
      </c>
      <c r="IF360">
        <v>31663</v>
      </c>
      <c r="IG360" t="s">
        <v>365</v>
      </c>
      <c r="IH360" t="s">
        <v>367</v>
      </c>
      <c r="IK360">
        <v>-2</v>
      </c>
      <c r="IL360" t="s">
        <v>279</v>
      </c>
      <c r="IM360" t="s">
        <v>280</v>
      </c>
      <c r="IN360" t="s">
        <v>700</v>
      </c>
      <c r="IP360" t="s">
        <v>701</v>
      </c>
    </row>
    <row r="361" spans="1:250" x14ac:dyDescent="0.25">
      <c r="A361">
        <v>36230</v>
      </c>
      <c r="B361">
        <v>-890804480</v>
      </c>
      <c r="C361">
        <v>1837</v>
      </c>
      <c r="D361" t="s">
        <v>273</v>
      </c>
      <c r="E361" t="s">
        <v>274</v>
      </c>
      <c r="F361">
        <v>31620</v>
      </c>
      <c r="G361" t="s">
        <v>363</v>
      </c>
      <c r="H361" t="s">
        <v>364</v>
      </c>
      <c r="I361">
        <v>435</v>
      </c>
      <c r="J361" t="s">
        <v>491</v>
      </c>
      <c r="K361" t="s">
        <v>492</v>
      </c>
      <c r="L361">
        <v>31663</v>
      </c>
      <c r="M361" t="s">
        <v>365</v>
      </c>
      <c r="N361" t="s">
        <v>366</v>
      </c>
      <c r="O361">
        <v>31663</v>
      </c>
      <c r="P361" t="s">
        <v>365</v>
      </c>
      <c r="Q361" t="s">
        <v>366</v>
      </c>
      <c r="R361" t="s">
        <v>490</v>
      </c>
      <c r="S361" s="46">
        <v>0</v>
      </c>
      <c r="U361" s="46">
        <v>5</v>
      </c>
      <c r="IF361">
        <v>31663</v>
      </c>
      <c r="IG361" t="s">
        <v>365</v>
      </c>
      <c r="IH361" t="s">
        <v>367</v>
      </c>
      <c r="IK361">
        <v>-2</v>
      </c>
      <c r="IL361" t="s">
        <v>279</v>
      </c>
      <c r="IM361" t="s">
        <v>280</v>
      </c>
      <c r="IN361" t="s">
        <v>700</v>
      </c>
      <c r="IP361" t="s">
        <v>701</v>
      </c>
    </row>
    <row r="362" spans="1:250" x14ac:dyDescent="0.25">
      <c r="A362">
        <v>36231</v>
      </c>
      <c r="B362">
        <v>-890804480</v>
      </c>
      <c r="C362">
        <v>1837</v>
      </c>
      <c r="D362" t="s">
        <v>273</v>
      </c>
      <c r="E362" t="s">
        <v>274</v>
      </c>
      <c r="F362">
        <v>31620</v>
      </c>
      <c r="G362" t="s">
        <v>363</v>
      </c>
      <c r="H362" t="s">
        <v>364</v>
      </c>
      <c r="I362">
        <v>431</v>
      </c>
      <c r="J362" t="s">
        <v>493</v>
      </c>
      <c r="K362" t="s">
        <v>494</v>
      </c>
      <c r="L362">
        <v>31663</v>
      </c>
      <c r="M362" t="s">
        <v>365</v>
      </c>
      <c r="N362" t="s">
        <v>366</v>
      </c>
      <c r="O362">
        <v>31663</v>
      </c>
      <c r="P362" t="s">
        <v>365</v>
      </c>
      <c r="Q362" t="s">
        <v>366</v>
      </c>
      <c r="R362" t="s">
        <v>490</v>
      </c>
      <c r="S362" s="46">
        <v>0</v>
      </c>
      <c r="U362" s="46">
        <v>5</v>
      </c>
      <c r="IF362">
        <v>31663</v>
      </c>
      <c r="IG362" t="s">
        <v>365</v>
      </c>
      <c r="IH362" t="s">
        <v>367</v>
      </c>
      <c r="IK362">
        <v>-2</v>
      </c>
      <c r="IL362" t="s">
        <v>279</v>
      </c>
      <c r="IM362" t="s">
        <v>280</v>
      </c>
      <c r="IN362" t="s">
        <v>700</v>
      </c>
      <c r="IP362" t="s">
        <v>701</v>
      </c>
    </row>
    <row r="363" spans="1:250" x14ac:dyDescent="0.25">
      <c r="A363">
        <v>36232</v>
      </c>
      <c r="B363">
        <v>-890804480</v>
      </c>
      <c r="C363">
        <v>1837</v>
      </c>
      <c r="D363" t="s">
        <v>273</v>
      </c>
      <c r="E363" t="s">
        <v>274</v>
      </c>
      <c r="F363">
        <v>31620</v>
      </c>
      <c r="G363" t="s">
        <v>363</v>
      </c>
      <c r="H363" t="s">
        <v>364</v>
      </c>
      <c r="I363">
        <v>429</v>
      </c>
      <c r="J363" t="s">
        <v>395</v>
      </c>
      <c r="K363" t="s">
        <v>396</v>
      </c>
      <c r="L363">
        <v>31663</v>
      </c>
      <c r="M363" t="s">
        <v>365</v>
      </c>
      <c r="N363" t="s">
        <v>366</v>
      </c>
      <c r="O363">
        <v>31663</v>
      </c>
      <c r="P363" t="s">
        <v>365</v>
      </c>
      <c r="Q363" t="s">
        <v>366</v>
      </c>
      <c r="R363" t="s">
        <v>490</v>
      </c>
      <c r="S363" s="46">
        <v>0</v>
      </c>
      <c r="U363" s="46">
        <v>5</v>
      </c>
      <c r="IF363">
        <v>31663</v>
      </c>
      <c r="IG363" t="s">
        <v>365</v>
      </c>
      <c r="IH363" t="s">
        <v>367</v>
      </c>
      <c r="IK363">
        <v>-2</v>
      </c>
      <c r="IL363" t="s">
        <v>279</v>
      </c>
      <c r="IM363" t="s">
        <v>280</v>
      </c>
      <c r="IN363" t="s">
        <v>700</v>
      </c>
      <c r="IP363" t="s">
        <v>701</v>
      </c>
    </row>
    <row r="364" spans="1:250" x14ac:dyDescent="0.25">
      <c r="A364">
        <v>36233</v>
      </c>
      <c r="B364">
        <v>-890804480</v>
      </c>
      <c r="C364">
        <v>1837</v>
      </c>
      <c r="D364" t="s">
        <v>273</v>
      </c>
      <c r="E364" t="s">
        <v>274</v>
      </c>
      <c r="F364">
        <v>9695</v>
      </c>
      <c r="G364" t="s">
        <v>281</v>
      </c>
      <c r="H364" t="s">
        <v>282</v>
      </c>
      <c r="I364">
        <v>411</v>
      </c>
      <c r="J364" t="s">
        <v>393</v>
      </c>
      <c r="K364" t="s">
        <v>394</v>
      </c>
      <c r="L364">
        <v>32534</v>
      </c>
      <c r="M364" t="s">
        <v>368</v>
      </c>
      <c r="N364" t="s">
        <v>369</v>
      </c>
      <c r="O364">
        <v>32534</v>
      </c>
      <c r="P364" t="s">
        <v>368</v>
      </c>
      <c r="Q364" t="s">
        <v>369</v>
      </c>
      <c r="R364" t="s">
        <v>490</v>
      </c>
      <c r="S364" s="46">
        <v>0</v>
      </c>
      <c r="U364" s="46">
        <v>5</v>
      </c>
      <c r="IF364">
        <v>32534</v>
      </c>
      <c r="IG364" t="s">
        <v>368</v>
      </c>
      <c r="IH364" t="s">
        <v>285</v>
      </c>
      <c r="IK364">
        <v>-2</v>
      </c>
      <c r="IL364" t="s">
        <v>279</v>
      </c>
      <c r="IM364" t="s">
        <v>280</v>
      </c>
      <c r="IN364" t="s">
        <v>661</v>
      </c>
      <c r="IP364" t="s">
        <v>702</v>
      </c>
    </row>
    <row r="365" spans="1:250" x14ac:dyDescent="0.25">
      <c r="A365">
        <v>36234</v>
      </c>
      <c r="B365">
        <v>-890804480</v>
      </c>
      <c r="C365">
        <v>1837</v>
      </c>
      <c r="D365" t="s">
        <v>273</v>
      </c>
      <c r="E365" t="s">
        <v>274</v>
      </c>
      <c r="F365">
        <v>9695</v>
      </c>
      <c r="G365" t="s">
        <v>281</v>
      </c>
      <c r="H365" t="s">
        <v>282</v>
      </c>
      <c r="I365">
        <v>427</v>
      </c>
      <c r="J365" t="s">
        <v>397</v>
      </c>
      <c r="K365" t="s">
        <v>398</v>
      </c>
      <c r="L365">
        <v>32534</v>
      </c>
      <c r="M365" t="s">
        <v>368</v>
      </c>
      <c r="N365" t="s">
        <v>369</v>
      </c>
      <c r="O365">
        <v>32534</v>
      </c>
      <c r="P365" t="s">
        <v>368</v>
      </c>
      <c r="Q365" t="s">
        <v>369</v>
      </c>
      <c r="R365" t="s">
        <v>490</v>
      </c>
      <c r="S365" s="46">
        <v>0</v>
      </c>
      <c r="U365" s="46">
        <v>5</v>
      </c>
      <c r="IF365">
        <v>32534</v>
      </c>
      <c r="IG365" t="s">
        <v>368</v>
      </c>
      <c r="IH365" t="s">
        <v>285</v>
      </c>
      <c r="IK365">
        <v>-2</v>
      </c>
      <c r="IL365" t="s">
        <v>279</v>
      </c>
      <c r="IM365" t="s">
        <v>280</v>
      </c>
      <c r="IN365" t="s">
        <v>661</v>
      </c>
      <c r="IP365" t="s">
        <v>702</v>
      </c>
    </row>
    <row r="366" spans="1:250" x14ac:dyDescent="0.25">
      <c r="A366">
        <v>36235</v>
      </c>
      <c r="B366">
        <v>-890804480</v>
      </c>
      <c r="C366">
        <v>1837</v>
      </c>
      <c r="D366" t="s">
        <v>273</v>
      </c>
      <c r="E366" t="s">
        <v>274</v>
      </c>
      <c r="F366">
        <v>9695</v>
      </c>
      <c r="G366" t="s">
        <v>281</v>
      </c>
      <c r="H366" t="s">
        <v>282</v>
      </c>
      <c r="I366">
        <v>424</v>
      </c>
      <c r="J366" t="s">
        <v>399</v>
      </c>
      <c r="K366" t="s">
        <v>400</v>
      </c>
      <c r="L366">
        <v>32534</v>
      </c>
      <c r="M366" t="s">
        <v>368</v>
      </c>
      <c r="N366" t="s">
        <v>369</v>
      </c>
      <c r="O366">
        <v>32534</v>
      </c>
      <c r="P366" t="s">
        <v>368</v>
      </c>
      <c r="Q366" t="s">
        <v>369</v>
      </c>
      <c r="R366" t="s">
        <v>490</v>
      </c>
      <c r="S366" s="46">
        <v>0</v>
      </c>
      <c r="U366" s="46">
        <v>5</v>
      </c>
      <c r="IF366">
        <v>32534</v>
      </c>
      <c r="IG366" t="s">
        <v>368</v>
      </c>
      <c r="IH366" t="s">
        <v>285</v>
      </c>
      <c r="IK366">
        <v>-2</v>
      </c>
      <c r="IL366" t="s">
        <v>279</v>
      </c>
      <c r="IM366" t="s">
        <v>280</v>
      </c>
      <c r="IN366" t="s">
        <v>661</v>
      </c>
      <c r="IP366" t="s">
        <v>702</v>
      </c>
    </row>
    <row r="367" spans="1:250" x14ac:dyDescent="0.25">
      <c r="A367">
        <v>36236</v>
      </c>
      <c r="B367">
        <v>-890804480</v>
      </c>
      <c r="C367">
        <v>1837</v>
      </c>
      <c r="D367" t="s">
        <v>273</v>
      </c>
      <c r="E367" t="s">
        <v>274</v>
      </c>
      <c r="F367">
        <v>9695</v>
      </c>
      <c r="G367" t="s">
        <v>281</v>
      </c>
      <c r="H367" t="s">
        <v>282</v>
      </c>
      <c r="I367">
        <v>422</v>
      </c>
      <c r="J367" t="s">
        <v>401</v>
      </c>
      <c r="K367" t="s">
        <v>402</v>
      </c>
      <c r="L367">
        <v>32534</v>
      </c>
      <c r="M367" t="s">
        <v>368</v>
      </c>
      <c r="N367" t="s">
        <v>369</v>
      </c>
      <c r="O367">
        <v>32534</v>
      </c>
      <c r="P367" t="s">
        <v>368</v>
      </c>
      <c r="Q367" t="s">
        <v>369</v>
      </c>
      <c r="R367" t="s">
        <v>490</v>
      </c>
      <c r="S367" s="46">
        <v>0</v>
      </c>
      <c r="U367" s="46">
        <v>5</v>
      </c>
      <c r="IF367">
        <v>32534</v>
      </c>
      <c r="IG367" t="s">
        <v>368</v>
      </c>
      <c r="IH367" t="s">
        <v>285</v>
      </c>
      <c r="IK367">
        <v>-2</v>
      </c>
      <c r="IL367" t="s">
        <v>279</v>
      </c>
      <c r="IM367" t="s">
        <v>280</v>
      </c>
      <c r="IN367" t="s">
        <v>661</v>
      </c>
      <c r="IP367" t="s">
        <v>702</v>
      </c>
    </row>
    <row r="368" spans="1:250" x14ac:dyDescent="0.25">
      <c r="A368">
        <v>36237</v>
      </c>
      <c r="B368">
        <v>-890804480</v>
      </c>
      <c r="C368">
        <v>1837</v>
      </c>
      <c r="D368" t="s">
        <v>273</v>
      </c>
      <c r="E368" t="s">
        <v>274</v>
      </c>
      <c r="F368">
        <v>9695</v>
      </c>
      <c r="G368" t="s">
        <v>281</v>
      </c>
      <c r="H368" t="s">
        <v>282</v>
      </c>
      <c r="I368">
        <v>420</v>
      </c>
      <c r="J368" t="s">
        <v>403</v>
      </c>
      <c r="K368" t="s">
        <v>404</v>
      </c>
      <c r="L368">
        <v>32534</v>
      </c>
      <c r="M368" t="s">
        <v>368</v>
      </c>
      <c r="N368" t="s">
        <v>369</v>
      </c>
      <c r="O368">
        <v>32534</v>
      </c>
      <c r="P368" t="s">
        <v>368</v>
      </c>
      <c r="Q368" t="s">
        <v>369</v>
      </c>
      <c r="R368" t="s">
        <v>490</v>
      </c>
      <c r="S368" s="46">
        <v>0</v>
      </c>
      <c r="U368" s="46">
        <v>5</v>
      </c>
      <c r="IF368">
        <v>32534</v>
      </c>
      <c r="IG368" t="s">
        <v>368</v>
      </c>
      <c r="IH368" t="s">
        <v>285</v>
      </c>
      <c r="IK368">
        <v>-2</v>
      </c>
      <c r="IL368" t="s">
        <v>279</v>
      </c>
      <c r="IM368" t="s">
        <v>280</v>
      </c>
      <c r="IN368" t="s">
        <v>661</v>
      </c>
      <c r="IP368" t="s">
        <v>702</v>
      </c>
    </row>
    <row r="369" spans="1:250" x14ac:dyDescent="0.25">
      <c r="A369">
        <v>36238</v>
      </c>
      <c r="B369">
        <v>-890804480</v>
      </c>
      <c r="C369">
        <v>1837</v>
      </c>
      <c r="D369" t="s">
        <v>273</v>
      </c>
      <c r="E369" t="s">
        <v>274</v>
      </c>
      <c r="F369">
        <v>9695</v>
      </c>
      <c r="G369" t="s">
        <v>281</v>
      </c>
      <c r="H369" t="s">
        <v>282</v>
      </c>
      <c r="I369">
        <v>420</v>
      </c>
      <c r="J369" t="s">
        <v>403</v>
      </c>
      <c r="K369" t="s">
        <v>404</v>
      </c>
      <c r="L369">
        <v>34667</v>
      </c>
      <c r="M369" t="s">
        <v>370</v>
      </c>
      <c r="N369" t="s">
        <v>371</v>
      </c>
      <c r="O369">
        <v>34667</v>
      </c>
      <c r="P369" t="s">
        <v>370</v>
      </c>
      <c r="Q369" t="s">
        <v>371</v>
      </c>
      <c r="R369" t="s">
        <v>490</v>
      </c>
      <c r="S369" s="46">
        <v>0</v>
      </c>
      <c r="U369" s="46">
        <v>5</v>
      </c>
      <c r="IF369">
        <v>34667</v>
      </c>
      <c r="IG369" t="s">
        <v>370</v>
      </c>
      <c r="IH369" t="s">
        <v>285</v>
      </c>
      <c r="IK369">
        <v>-2</v>
      </c>
      <c r="IL369" t="s">
        <v>279</v>
      </c>
      <c r="IM369" t="s">
        <v>280</v>
      </c>
      <c r="IN369" t="s">
        <v>661</v>
      </c>
      <c r="IP369" t="s">
        <v>703</v>
      </c>
    </row>
    <row r="370" spans="1:250" x14ac:dyDescent="0.25">
      <c r="A370">
        <v>36239</v>
      </c>
      <c r="B370">
        <v>-890804480</v>
      </c>
      <c r="C370">
        <v>1837</v>
      </c>
      <c r="D370" t="s">
        <v>273</v>
      </c>
      <c r="E370" t="s">
        <v>274</v>
      </c>
      <c r="F370">
        <v>9695</v>
      </c>
      <c r="G370" t="s">
        <v>281</v>
      </c>
      <c r="H370" t="s">
        <v>282</v>
      </c>
      <c r="I370">
        <v>411</v>
      </c>
      <c r="J370" t="s">
        <v>393</v>
      </c>
      <c r="K370" t="s">
        <v>394</v>
      </c>
      <c r="L370">
        <v>34667</v>
      </c>
      <c r="M370" t="s">
        <v>370</v>
      </c>
      <c r="N370" t="s">
        <v>371</v>
      </c>
      <c r="O370">
        <v>34667</v>
      </c>
      <c r="P370" t="s">
        <v>370</v>
      </c>
      <c r="Q370" t="s">
        <v>371</v>
      </c>
      <c r="R370" t="s">
        <v>490</v>
      </c>
      <c r="S370" s="46">
        <v>0</v>
      </c>
      <c r="U370" s="46">
        <v>5</v>
      </c>
      <c r="IF370">
        <v>34667</v>
      </c>
      <c r="IG370" t="s">
        <v>370</v>
      </c>
      <c r="IH370" t="s">
        <v>285</v>
      </c>
      <c r="IK370">
        <v>-2</v>
      </c>
      <c r="IL370" t="s">
        <v>279</v>
      </c>
      <c r="IM370" t="s">
        <v>280</v>
      </c>
      <c r="IN370" t="s">
        <v>661</v>
      </c>
      <c r="IP370" t="s">
        <v>703</v>
      </c>
    </row>
    <row r="371" spans="1:250" x14ac:dyDescent="0.25">
      <c r="A371">
        <v>36240</v>
      </c>
      <c r="B371">
        <v>-890804480</v>
      </c>
      <c r="C371">
        <v>1837</v>
      </c>
      <c r="D371" t="s">
        <v>273</v>
      </c>
      <c r="E371" t="s">
        <v>274</v>
      </c>
      <c r="F371">
        <v>13794</v>
      </c>
      <c r="G371" t="s">
        <v>275</v>
      </c>
      <c r="H371" t="s">
        <v>276</v>
      </c>
      <c r="I371">
        <v>429</v>
      </c>
      <c r="J371" t="s">
        <v>395</v>
      </c>
      <c r="K371" t="s">
        <v>396</v>
      </c>
      <c r="L371">
        <v>34667</v>
      </c>
      <c r="M371" t="s">
        <v>370</v>
      </c>
      <c r="N371" t="s">
        <v>371</v>
      </c>
      <c r="O371">
        <v>34667</v>
      </c>
      <c r="P371" t="s">
        <v>370</v>
      </c>
      <c r="Q371" t="s">
        <v>371</v>
      </c>
      <c r="R371" t="s">
        <v>490</v>
      </c>
      <c r="S371" s="46">
        <v>0</v>
      </c>
      <c r="U371" s="46">
        <v>5</v>
      </c>
      <c r="IF371">
        <v>34667</v>
      </c>
      <c r="IG371" t="s">
        <v>370</v>
      </c>
      <c r="IH371" t="s">
        <v>319</v>
      </c>
      <c r="IK371">
        <v>-2</v>
      </c>
      <c r="IL371" t="s">
        <v>279</v>
      </c>
      <c r="IM371" t="s">
        <v>280</v>
      </c>
      <c r="IN371" t="s">
        <v>663</v>
      </c>
      <c r="IP371" t="s">
        <v>704</v>
      </c>
    </row>
    <row r="372" spans="1:250" x14ac:dyDescent="0.25">
      <c r="A372">
        <v>36241</v>
      </c>
      <c r="B372">
        <v>-890804480</v>
      </c>
      <c r="C372">
        <v>1837</v>
      </c>
      <c r="D372" t="s">
        <v>273</v>
      </c>
      <c r="E372" t="s">
        <v>274</v>
      </c>
      <c r="F372">
        <v>13794</v>
      </c>
      <c r="G372" t="s">
        <v>275</v>
      </c>
      <c r="H372" t="s">
        <v>276</v>
      </c>
      <c r="I372">
        <v>427</v>
      </c>
      <c r="J372" t="s">
        <v>397</v>
      </c>
      <c r="K372" t="s">
        <v>398</v>
      </c>
      <c r="L372">
        <v>34667</v>
      </c>
      <c r="M372" t="s">
        <v>370</v>
      </c>
      <c r="N372" t="s">
        <v>371</v>
      </c>
      <c r="O372">
        <v>34667</v>
      </c>
      <c r="P372" t="s">
        <v>370</v>
      </c>
      <c r="Q372" t="s">
        <v>371</v>
      </c>
      <c r="R372" t="s">
        <v>490</v>
      </c>
      <c r="S372" s="46">
        <v>0</v>
      </c>
      <c r="U372" s="46">
        <v>5</v>
      </c>
      <c r="IF372">
        <v>34667</v>
      </c>
      <c r="IG372" t="s">
        <v>370</v>
      </c>
      <c r="IH372" t="s">
        <v>319</v>
      </c>
      <c r="IK372">
        <v>-2</v>
      </c>
      <c r="IL372" t="s">
        <v>279</v>
      </c>
      <c r="IM372" t="s">
        <v>280</v>
      </c>
      <c r="IN372" t="s">
        <v>663</v>
      </c>
      <c r="IP372" t="s">
        <v>704</v>
      </c>
    </row>
    <row r="373" spans="1:250" x14ac:dyDescent="0.25">
      <c r="A373">
        <v>36242</v>
      </c>
      <c r="B373">
        <v>-890804480</v>
      </c>
      <c r="C373">
        <v>1837</v>
      </c>
      <c r="D373" t="s">
        <v>273</v>
      </c>
      <c r="E373" t="s">
        <v>274</v>
      </c>
      <c r="F373">
        <v>13794</v>
      </c>
      <c r="G373" t="s">
        <v>275</v>
      </c>
      <c r="H373" t="s">
        <v>276</v>
      </c>
      <c r="I373">
        <v>424</v>
      </c>
      <c r="J373" t="s">
        <v>399</v>
      </c>
      <c r="K373" t="s">
        <v>400</v>
      </c>
      <c r="L373">
        <v>34667</v>
      </c>
      <c r="M373" t="s">
        <v>370</v>
      </c>
      <c r="N373" t="s">
        <v>371</v>
      </c>
      <c r="O373">
        <v>34667</v>
      </c>
      <c r="P373" t="s">
        <v>370</v>
      </c>
      <c r="Q373" t="s">
        <v>371</v>
      </c>
      <c r="R373" t="s">
        <v>490</v>
      </c>
      <c r="S373" s="46">
        <v>0</v>
      </c>
      <c r="U373" s="46">
        <v>5</v>
      </c>
      <c r="IF373">
        <v>34667</v>
      </c>
      <c r="IG373" t="s">
        <v>370</v>
      </c>
      <c r="IH373" t="s">
        <v>319</v>
      </c>
      <c r="IK373">
        <v>-2</v>
      </c>
      <c r="IL373" t="s">
        <v>279</v>
      </c>
      <c r="IM373" t="s">
        <v>280</v>
      </c>
      <c r="IN373" t="s">
        <v>663</v>
      </c>
      <c r="IP373" t="s">
        <v>704</v>
      </c>
    </row>
    <row r="374" spans="1:250" x14ac:dyDescent="0.25">
      <c r="A374">
        <v>36243</v>
      </c>
      <c r="B374">
        <v>-890804480</v>
      </c>
      <c r="C374">
        <v>1837</v>
      </c>
      <c r="D374" t="s">
        <v>273</v>
      </c>
      <c r="E374" t="s">
        <v>274</v>
      </c>
      <c r="F374">
        <v>13794</v>
      </c>
      <c r="G374" t="s">
        <v>275</v>
      </c>
      <c r="H374" t="s">
        <v>276</v>
      </c>
      <c r="I374">
        <v>422</v>
      </c>
      <c r="J374" t="s">
        <v>401</v>
      </c>
      <c r="K374" t="s">
        <v>402</v>
      </c>
      <c r="L374">
        <v>34667</v>
      </c>
      <c r="M374" t="s">
        <v>370</v>
      </c>
      <c r="N374" t="s">
        <v>371</v>
      </c>
      <c r="O374">
        <v>34667</v>
      </c>
      <c r="P374" t="s">
        <v>370</v>
      </c>
      <c r="Q374" t="s">
        <v>371</v>
      </c>
      <c r="R374" t="s">
        <v>490</v>
      </c>
      <c r="S374" s="46">
        <v>0</v>
      </c>
      <c r="U374" s="46">
        <v>5</v>
      </c>
      <c r="IF374">
        <v>34667</v>
      </c>
      <c r="IG374" t="s">
        <v>370</v>
      </c>
      <c r="IH374" t="s">
        <v>319</v>
      </c>
      <c r="IK374">
        <v>-2</v>
      </c>
      <c r="IL374" t="s">
        <v>279</v>
      </c>
      <c r="IM374" t="s">
        <v>280</v>
      </c>
      <c r="IN374" t="s">
        <v>663</v>
      </c>
      <c r="IP374" t="s">
        <v>704</v>
      </c>
    </row>
    <row r="375" spans="1:250" x14ac:dyDescent="0.25">
      <c r="A375">
        <v>36244</v>
      </c>
      <c r="B375">
        <v>-890804480</v>
      </c>
      <c r="C375">
        <v>1837</v>
      </c>
      <c r="D375" t="s">
        <v>273</v>
      </c>
      <c r="E375" t="s">
        <v>274</v>
      </c>
      <c r="F375">
        <v>13794</v>
      </c>
      <c r="G375" t="s">
        <v>275</v>
      </c>
      <c r="H375" t="s">
        <v>276</v>
      </c>
      <c r="I375">
        <v>420</v>
      </c>
      <c r="J375" t="s">
        <v>403</v>
      </c>
      <c r="K375" t="s">
        <v>404</v>
      </c>
      <c r="L375">
        <v>34667</v>
      </c>
      <c r="M375" t="s">
        <v>370</v>
      </c>
      <c r="N375" t="s">
        <v>371</v>
      </c>
      <c r="O375">
        <v>34667</v>
      </c>
      <c r="P375" t="s">
        <v>370</v>
      </c>
      <c r="Q375" t="s">
        <v>371</v>
      </c>
      <c r="R375" t="s">
        <v>490</v>
      </c>
      <c r="S375" s="46">
        <v>0</v>
      </c>
      <c r="U375" s="46">
        <v>5</v>
      </c>
      <c r="IF375">
        <v>34667</v>
      </c>
      <c r="IG375" t="s">
        <v>370</v>
      </c>
      <c r="IH375" t="s">
        <v>319</v>
      </c>
      <c r="IK375">
        <v>-2</v>
      </c>
      <c r="IL375" t="s">
        <v>279</v>
      </c>
      <c r="IM375" t="s">
        <v>280</v>
      </c>
      <c r="IN375" t="s">
        <v>663</v>
      </c>
      <c r="IP375" t="s">
        <v>704</v>
      </c>
    </row>
    <row r="376" spans="1:250" x14ac:dyDescent="0.25">
      <c r="A376">
        <v>36245</v>
      </c>
      <c r="B376">
        <v>-890804480</v>
      </c>
      <c r="C376">
        <v>1837</v>
      </c>
      <c r="D376" t="s">
        <v>273</v>
      </c>
      <c r="E376" t="s">
        <v>274</v>
      </c>
      <c r="F376">
        <v>13794</v>
      </c>
      <c r="G376" t="s">
        <v>275</v>
      </c>
      <c r="H376" t="s">
        <v>276</v>
      </c>
      <c r="I376">
        <v>411</v>
      </c>
      <c r="J376" t="s">
        <v>393</v>
      </c>
      <c r="K376" t="s">
        <v>394</v>
      </c>
      <c r="L376">
        <v>34667</v>
      </c>
      <c r="M376" t="s">
        <v>370</v>
      </c>
      <c r="N376" t="s">
        <v>371</v>
      </c>
      <c r="O376">
        <v>34667</v>
      </c>
      <c r="P376" t="s">
        <v>370</v>
      </c>
      <c r="Q376" t="s">
        <v>371</v>
      </c>
      <c r="R376" t="s">
        <v>490</v>
      </c>
      <c r="S376" s="46">
        <v>0</v>
      </c>
      <c r="U376" s="46">
        <v>5</v>
      </c>
      <c r="IF376">
        <v>34667</v>
      </c>
      <c r="IG376" t="s">
        <v>370</v>
      </c>
      <c r="IH376" t="s">
        <v>319</v>
      </c>
      <c r="IK376">
        <v>-2</v>
      </c>
      <c r="IL376" t="s">
        <v>279</v>
      </c>
      <c r="IM376" t="s">
        <v>280</v>
      </c>
      <c r="IN376" t="s">
        <v>663</v>
      </c>
      <c r="IP376" t="s">
        <v>704</v>
      </c>
    </row>
    <row r="377" spans="1:250" x14ac:dyDescent="0.25">
      <c r="A377">
        <v>36246</v>
      </c>
      <c r="B377">
        <v>-890804480</v>
      </c>
      <c r="C377">
        <v>1837</v>
      </c>
      <c r="D377" t="s">
        <v>273</v>
      </c>
      <c r="E377" t="s">
        <v>274</v>
      </c>
      <c r="F377">
        <v>13794</v>
      </c>
      <c r="G377" t="s">
        <v>275</v>
      </c>
      <c r="H377" t="s">
        <v>276</v>
      </c>
      <c r="I377">
        <v>437</v>
      </c>
      <c r="J377" t="s">
        <v>658</v>
      </c>
      <c r="K377" t="s">
        <v>659</v>
      </c>
      <c r="L377">
        <v>34667</v>
      </c>
      <c r="M377" t="s">
        <v>370</v>
      </c>
      <c r="N377" t="s">
        <v>371</v>
      </c>
      <c r="O377">
        <v>34667</v>
      </c>
      <c r="P377" t="s">
        <v>370</v>
      </c>
      <c r="Q377" t="s">
        <v>371</v>
      </c>
      <c r="R377" t="s">
        <v>490</v>
      </c>
      <c r="S377" s="46">
        <v>0</v>
      </c>
      <c r="U377" s="46">
        <v>5</v>
      </c>
      <c r="IF377">
        <v>34667</v>
      </c>
      <c r="IG377" t="s">
        <v>370</v>
      </c>
      <c r="IH377" t="s">
        <v>319</v>
      </c>
      <c r="IK377">
        <v>-2</v>
      </c>
      <c r="IL377" t="s">
        <v>279</v>
      </c>
      <c r="IM377" t="s">
        <v>280</v>
      </c>
      <c r="IN377" t="s">
        <v>663</v>
      </c>
      <c r="IP377" t="s">
        <v>704</v>
      </c>
    </row>
    <row r="378" spans="1:250" x14ac:dyDescent="0.25">
      <c r="A378">
        <v>36247</v>
      </c>
      <c r="B378">
        <v>-890804480</v>
      </c>
      <c r="C378">
        <v>1837</v>
      </c>
      <c r="D378" t="s">
        <v>273</v>
      </c>
      <c r="E378" t="s">
        <v>274</v>
      </c>
      <c r="F378">
        <v>13794</v>
      </c>
      <c r="G378" t="s">
        <v>275</v>
      </c>
      <c r="H378" t="s">
        <v>276</v>
      </c>
      <c r="I378">
        <v>436</v>
      </c>
      <c r="J378" t="s">
        <v>656</v>
      </c>
      <c r="K378" t="s">
        <v>657</v>
      </c>
      <c r="L378">
        <v>34667</v>
      </c>
      <c r="M378" t="s">
        <v>370</v>
      </c>
      <c r="N378" t="s">
        <v>371</v>
      </c>
      <c r="O378">
        <v>34667</v>
      </c>
      <c r="P378" t="s">
        <v>370</v>
      </c>
      <c r="Q378" t="s">
        <v>371</v>
      </c>
      <c r="R378" t="s">
        <v>490</v>
      </c>
      <c r="S378" s="46">
        <v>0</v>
      </c>
      <c r="U378" s="46">
        <v>5</v>
      </c>
      <c r="IF378">
        <v>34667</v>
      </c>
      <c r="IG378" t="s">
        <v>370</v>
      </c>
      <c r="IH378" t="s">
        <v>319</v>
      </c>
      <c r="IK378">
        <v>-2</v>
      </c>
      <c r="IL378" t="s">
        <v>279</v>
      </c>
      <c r="IM378" t="s">
        <v>280</v>
      </c>
      <c r="IN378" t="s">
        <v>663</v>
      </c>
      <c r="IP378" t="s">
        <v>704</v>
      </c>
    </row>
    <row r="379" spans="1:250" x14ac:dyDescent="0.25">
      <c r="A379">
        <v>36248</v>
      </c>
      <c r="B379">
        <v>-890804480</v>
      </c>
      <c r="C379">
        <v>1837</v>
      </c>
      <c r="D379" t="s">
        <v>273</v>
      </c>
      <c r="E379" t="s">
        <v>274</v>
      </c>
      <c r="F379">
        <v>13794</v>
      </c>
      <c r="G379" t="s">
        <v>275</v>
      </c>
      <c r="H379" t="s">
        <v>276</v>
      </c>
      <c r="I379">
        <v>435</v>
      </c>
      <c r="J379" t="s">
        <v>491</v>
      </c>
      <c r="K379" t="s">
        <v>492</v>
      </c>
      <c r="L379">
        <v>34667</v>
      </c>
      <c r="M379" t="s">
        <v>370</v>
      </c>
      <c r="N379" t="s">
        <v>371</v>
      </c>
      <c r="O379">
        <v>34667</v>
      </c>
      <c r="P379" t="s">
        <v>370</v>
      </c>
      <c r="Q379" t="s">
        <v>371</v>
      </c>
      <c r="R379" t="s">
        <v>490</v>
      </c>
      <c r="S379" s="46">
        <v>0</v>
      </c>
      <c r="U379" s="46">
        <v>5</v>
      </c>
      <c r="IF379">
        <v>34667</v>
      </c>
      <c r="IG379" t="s">
        <v>370</v>
      </c>
      <c r="IH379" t="s">
        <v>319</v>
      </c>
      <c r="IK379">
        <v>-2</v>
      </c>
      <c r="IL379" t="s">
        <v>279</v>
      </c>
      <c r="IM379" t="s">
        <v>280</v>
      </c>
      <c r="IN379" t="s">
        <v>663</v>
      </c>
      <c r="IP379" t="s">
        <v>704</v>
      </c>
    </row>
    <row r="380" spans="1:250" x14ac:dyDescent="0.25">
      <c r="A380">
        <v>36249</v>
      </c>
      <c r="B380">
        <v>-890804480</v>
      </c>
      <c r="C380">
        <v>1837</v>
      </c>
      <c r="D380" t="s">
        <v>273</v>
      </c>
      <c r="E380" t="s">
        <v>274</v>
      </c>
      <c r="F380">
        <v>13794</v>
      </c>
      <c r="G380" t="s">
        <v>275</v>
      </c>
      <c r="H380" t="s">
        <v>276</v>
      </c>
      <c r="I380">
        <v>431</v>
      </c>
      <c r="J380" t="s">
        <v>493</v>
      </c>
      <c r="K380" t="s">
        <v>494</v>
      </c>
      <c r="L380">
        <v>34667</v>
      </c>
      <c r="M380" t="s">
        <v>370</v>
      </c>
      <c r="N380" t="s">
        <v>371</v>
      </c>
      <c r="O380">
        <v>34667</v>
      </c>
      <c r="P380" t="s">
        <v>370</v>
      </c>
      <c r="Q380" t="s">
        <v>371</v>
      </c>
      <c r="R380" t="s">
        <v>490</v>
      </c>
      <c r="S380" s="46">
        <v>0</v>
      </c>
      <c r="U380" s="46">
        <v>5</v>
      </c>
      <c r="IF380">
        <v>34667</v>
      </c>
      <c r="IG380" t="s">
        <v>370</v>
      </c>
      <c r="IH380" t="s">
        <v>319</v>
      </c>
      <c r="IK380">
        <v>-2</v>
      </c>
      <c r="IL380" t="s">
        <v>279</v>
      </c>
      <c r="IM380" t="s">
        <v>280</v>
      </c>
      <c r="IN380" t="s">
        <v>663</v>
      </c>
      <c r="IP380" t="s">
        <v>704</v>
      </c>
    </row>
    <row r="381" spans="1:250" x14ac:dyDescent="0.25">
      <c r="A381">
        <v>36250</v>
      </c>
      <c r="B381">
        <v>-890804480</v>
      </c>
      <c r="C381">
        <v>1837</v>
      </c>
      <c r="D381" t="s">
        <v>273</v>
      </c>
      <c r="E381" t="s">
        <v>274</v>
      </c>
      <c r="F381">
        <v>7057</v>
      </c>
      <c r="G381" t="s">
        <v>291</v>
      </c>
      <c r="H381" t="s">
        <v>292</v>
      </c>
      <c r="I381">
        <v>420</v>
      </c>
      <c r="J381" t="s">
        <v>403</v>
      </c>
      <c r="K381" t="s">
        <v>404</v>
      </c>
      <c r="L381">
        <v>35455</v>
      </c>
      <c r="M381" t="s">
        <v>355</v>
      </c>
      <c r="N381" t="s">
        <v>356</v>
      </c>
      <c r="O381">
        <v>35455</v>
      </c>
      <c r="P381" t="s">
        <v>355</v>
      </c>
      <c r="Q381" t="s">
        <v>356</v>
      </c>
      <c r="R381" t="s">
        <v>490</v>
      </c>
      <c r="S381" s="46">
        <v>0</v>
      </c>
      <c r="U381" s="46">
        <v>5</v>
      </c>
      <c r="IF381">
        <v>35455</v>
      </c>
      <c r="IG381" t="s">
        <v>355</v>
      </c>
      <c r="IH381" t="s">
        <v>293</v>
      </c>
      <c r="IK381">
        <v>-2</v>
      </c>
      <c r="IL381" t="s">
        <v>279</v>
      </c>
      <c r="IM381" t="s">
        <v>280</v>
      </c>
      <c r="IN381" t="s">
        <v>666</v>
      </c>
      <c r="IP381" t="s">
        <v>705</v>
      </c>
    </row>
    <row r="382" spans="1:250" x14ac:dyDescent="0.25">
      <c r="A382">
        <v>36251</v>
      </c>
      <c r="B382">
        <v>-890804480</v>
      </c>
      <c r="C382">
        <v>1837</v>
      </c>
      <c r="D382" t="s">
        <v>273</v>
      </c>
      <c r="E382" t="s">
        <v>274</v>
      </c>
      <c r="F382">
        <v>7057</v>
      </c>
      <c r="G382" t="s">
        <v>291</v>
      </c>
      <c r="H382" t="s">
        <v>292</v>
      </c>
      <c r="I382">
        <v>411</v>
      </c>
      <c r="J382" t="s">
        <v>393</v>
      </c>
      <c r="K382" t="s">
        <v>394</v>
      </c>
      <c r="L382">
        <v>35455</v>
      </c>
      <c r="M382" t="s">
        <v>355</v>
      </c>
      <c r="N382" t="s">
        <v>356</v>
      </c>
      <c r="O382">
        <v>35455</v>
      </c>
      <c r="P382" t="s">
        <v>355</v>
      </c>
      <c r="Q382" t="s">
        <v>356</v>
      </c>
      <c r="R382" t="s">
        <v>490</v>
      </c>
      <c r="S382" s="46">
        <v>0</v>
      </c>
      <c r="U382" s="46">
        <v>5</v>
      </c>
      <c r="IF382">
        <v>35455</v>
      </c>
      <c r="IG382" t="s">
        <v>355</v>
      </c>
      <c r="IH382" t="s">
        <v>293</v>
      </c>
      <c r="IK382">
        <v>-2</v>
      </c>
      <c r="IL382" t="s">
        <v>279</v>
      </c>
      <c r="IM382" t="s">
        <v>280</v>
      </c>
      <c r="IN382" t="s">
        <v>666</v>
      </c>
      <c r="IP382" t="s">
        <v>705</v>
      </c>
    </row>
    <row r="383" spans="1:250" x14ac:dyDescent="0.25">
      <c r="A383">
        <v>36252</v>
      </c>
      <c r="B383">
        <v>-890804480</v>
      </c>
      <c r="C383">
        <v>1837</v>
      </c>
      <c r="D383" t="s">
        <v>273</v>
      </c>
      <c r="E383" t="s">
        <v>274</v>
      </c>
      <c r="F383">
        <v>7057</v>
      </c>
      <c r="G383" t="s">
        <v>291</v>
      </c>
      <c r="H383" t="s">
        <v>292</v>
      </c>
      <c r="I383">
        <v>435</v>
      </c>
      <c r="J383" t="s">
        <v>491</v>
      </c>
      <c r="K383" t="s">
        <v>492</v>
      </c>
      <c r="L383">
        <v>35455</v>
      </c>
      <c r="M383" t="s">
        <v>355</v>
      </c>
      <c r="N383" t="s">
        <v>356</v>
      </c>
      <c r="O383">
        <v>35455</v>
      </c>
      <c r="P383" t="s">
        <v>355</v>
      </c>
      <c r="Q383" t="s">
        <v>356</v>
      </c>
      <c r="R383" t="s">
        <v>490</v>
      </c>
      <c r="S383" s="46">
        <v>0</v>
      </c>
      <c r="U383" s="46">
        <v>5</v>
      </c>
      <c r="IF383">
        <v>35455</v>
      </c>
      <c r="IG383" t="s">
        <v>355</v>
      </c>
      <c r="IH383" t="s">
        <v>293</v>
      </c>
      <c r="IK383">
        <v>-2</v>
      </c>
      <c r="IL383" t="s">
        <v>279</v>
      </c>
      <c r="IM383" t="s">
        <v>280</v>
      </c>
      <c r="IN383" t="s">
        <v>666</v>
      </c>
      <c r="IP383" t="s">
        <v>705</v>
      </c>
    </row>
    <row r="384" spans="1:250" x14ac:dyDescent="0.25">
      <c r="A384">
        <v>36253</v>
      </c>
      <c r="B384">
        <v>-890804480</v>
      </c>
      <c r="C384">
        <v>1837</v>
      </c>
      <c r="D384" t="s">
        <v>273</v>
      </c>
      <c r="E384" t="s">
        <v>274</v>
      </c>
      <c r="F384">
        <v>7057</v>
      </c>
      <c r="G384" t="s">
        <v>291</v>
      </c>
      <c r="H384" t="s">
        <v>292</v>
      </c>
      <c r="I384">
        <v>431</v>
      </c>
      <c r="J384" t="s">
        <v>493</v>
      </c>
      <c r="K384" t="s">
        <v>494</v>
      </c>
      <c r="L384">
        <v>35455</v>
      </c>
      <c r="M384" t="s">
        <v>355</v>
      </c>
      <c r="N384" t="s">
        <v>356</v>
      </c>
      <c r="O384">
        <v>35455</v>
      </c>
      <c r="P384" t="s">
        <v>355</v>
      </c>
      <c r="Q384" t="s">
        <v>356</v>
      </c>
      <c r="R384" t="s">
        <v>490</v>
      </c>
      <c r="S384" s="46">
        <v>0</v>
      </c>
      <c r="U384" s="46">
        <v>5</v>
      </c>
      <c r="IF384">
        <v>35455</v>
      </c>
      <c r="IG384" t="s">
        <v>355</v>
      </c>
      <c r="IH384" t="s">
        <v>293</v>
      </c>
      <c r="IK384">
        <v>-2</v>
      </c>
      <c r="IL384" t="s">
        <v>279</v>
      </c>
      <c r="IM384" t="s">
        <v>280</v>
      </c>
      <c r="IN384" t="s">
        <v>666</v>
      </c>
      <c r="IP384" t="s">
        <v>705</v>
      </c>
    </row>
    <row r="385" spans="1:250" x14ac:dyDescent="0.25">
      <c r="A385">
        <v>36254</v>
      </c>
      <c r="B385">
        <v>-890804480</v>
      </c>
      <c r="C385">
        <v>1837</v>
      </c>
      <c r="D385" t="s">
        <v>273</v>
      </c>
      <c r="E385" t="s">
        <v>274</v>
      </c>
      <c r="F385">
        <v>7057</v>
      </c>
      <c r="G385" t="s">
        <v>291</v>
      </c>
      <c r="H385" t="s">
        <v>292</v>
      </c>
      <c r="I385">
        <v>429</v>
      </c>
      <c r="J385" t="s">
        <v>395</v>
      </c>
      <c r="K385" t="s">
        <v>396</v>
      </c>
      <c r="L385">
        <v>35455</v>
      </c>
      <c r="M385" t="s">
        <v>355</v>
      </c>
      <c r="N385" t="s">
        <v>356</v>
      </c>
      <c r="O385">
        <v>35455</v>
      </c>
      <c r="P385" t="s">
        <v>355</v>
      </c>
      <c r="Q385" t="s">
        <v>356</v>
      </c>
      <c r="R385" t="s">
        <v>490</v>
      </c>
      <c r="S385" s="46">
        <v>0</v>
      </c>
      <c r="U385" s="46">
        <v>5</v>
      </c>
      <c r="IF385">
        <v>35455</v>
      </c>
      <c r="IG385" t="s">
        <v>355</v>
      </c>
      <c r="IH385" t="s">
        <v>293</v>
      </c>
      <c r="IK385">
        <v>-2</v>
      </c>
      <c r="IL385" t="s">
        <v>279</v>
      </c>
      <c r="IM385" t="s">
        <v>280</v>
      </c>
      <c r="IN385" t="s">
        <v>666</v>
      </c>
      <c r="IP385" t="s">
        <v>705</v>
      </c>
    </row>
    <row r="386" spans="1:250" x14ac:dyDescent="0.25">
      <c r="A386">
        <v>36255</v>
      </c>
      <c r="B386">
        <v>-890804480</v>
      </c>
      <c r="C386">
        <v>1837</v>
      </c>
      <c r="D386" t="s">
        <v>273</v>
      </c>
      <c r="E386" t="s">
        <v>274</v>
      </c>
      <c r="F386">
        <v>7057</v>
      </c>
      <c r="G386" t="s">
        <v>291</v>
      </c>
      <c r="H386" t="s">
        <v>292</v>
      </c>
      <c r="I386">
        <v>427</v>
      </c>
      <c r="J386" t="s">
        <v>397</v>
      </c>
      <c r="K386" t="s">
        <v>398</v>
      </c>
      <c r="L386">
        <v>35455</v>
      </c>
      <c r="M386" t="s">
        <v>355</v>
      </c>
      <c r="N386" t="s">
        <v>356</v>
      </c>
      <c r="O386">
        <v>35455</v>
      </c>
      <c r="P386" t="s">
        <v>355</v>
      </c>
      <c r="Q386" t="s">
        <v>356</v>
      </c>
      <c r="R386" t="s">
        <v>490</v>
      </c>
      <c r="S386" s="46">
        <v>0</v>
      </c>
      <c r="U386" s="46">
        <v>5</v>
      </c>
      <c r="IF386">
        <v>35455</v>
      </c>
      <c r="IG386" t="s">
        <v>355</v>
      </c>
      <c r="IH386" t="s">
        <v>293</v>
      </c>
      <c r="IK386">
        <v>-2</v>
      </c>
      <c r="IL386" t="s">
        <v>279</v>
      </c>
      <c r="IM386" t="s">
        <v>280</v>
      </c>
      <c r="IN386" t="s">
        <v>666</v>
      </c>
      <c r="IP386" t="s">
        <v>705</v>
      </c>
    </row>
    <row r="387" spans="1:250" x14ac:dyDescent="0.25">
      <c r="A387">
        <v>36256</v>
      </c>
      <c r="B387">
        <v>-890804480</v>
      </c>
      <c r="C387">
        <v>1837</v>
      </c>
      <c r="D387" t="s">
        <v>273</v>
      </c>
      <c r="E387" t="s">
        <v>274</v>
      </c>
      <c r="F387">
        <v>7057</v>
      </c>
      <c r="G387" t="s">
        <v>291</v>
      </c>
      <c r="H387" t="s">
        <v>292</v>
      </c>
      <c r="I387">
        <v>424</v>
      </c>
      <c r="J387" t="s">
        <v>399</v>
      </c>
      <c r="K387" t="s">
        <v>400</v>
      </c>
      <c r="L387">
        <v>35455</v>
      </c>
      <c r="M387" t="s">
        <v>355</v>
      </c>
      <c r="N387" t="s">
        <v>356</v>
      </c>
      <c r="O387">
        <v>35455</v>
      </c>
      <c r="P387" t="s">
        <v>355</v>
      </c>
      <c r="Q387" t="s">
        <v>356</v>
      </c>
      <c r="R387" t="s">
        <v>490</v>
      </c>
      <c r="S387" s="46">
        <v>0</v>
      </c>
      <c r="U387" s="46">
        <v>5</v>
      </c>
      <c r="IF387">
        <v>35455</v>
      </c>
      <c r="IG387" t="s">
        <v>355</v>
      </c>
      <c r="IH387" t="s">
        <v>293</v>
      </c>
      <c r="IK387">
        <v>-2</v>
      </c>
      <c r="IL387" t="s">
        <v>279</v>
      </c>
      <c r="IM387" t="s">
        <v>280</v>
      </c>
      <c r="IN387" t="s">
        <v>666</v>
      </c>
      <c r="IP387" t="s">
        <v>705</v>
      </c>
    </row>
    <row r="388" spans="1:250" x14ac:dyDescent="0.25">
      <c r="A388">
        <v>36257</v>
      </c>
      <c r="B388">
        <v>-890804480</v>
      </c>
      <c r="C388">
        <v>1837</v>
      </c>
      <c r="D388" t="s">
        <v>273</v>
      </c>
      <c r="E388" t="s">
        <v>274</v>
      </c>
      <c r="F388">
        <v>7057</v>
      </c>
      <c r="G388" t="s">
        <v>291</v>
      </c>
      <c r="H388" t="s">
        <v>292</v>
      </c>
      <c r="I388">
        <v>422</v>
      </c>
      <c r="J388" t="s">
        <v>401</v>
      </c>
      <c r="K388" t="s">
        <v>402</v>
      </c>
      <c r="L388">
        <v>35455</v>
      </c>
      <c r="M388" t="s">
        <v>355</v>
      </c>
      <c r="N388" t="s">
        <v>356</v>
      </c>
      <c r="O388">
        <v>35455</v>
      </c>
      <c r="P388" t="s">
        <v>355</v>
      </c>
      <c r="Q388" t="s">
        <v>356</v>
      </c>
      <c r="R388" t="s">
        <v>490</v>
      </c>
      <c r="S388" s="46">
        <v>0</v>
      </c>
      <c r="U388" s="46">
        <v>5</v>
      </c>
      <c r="IF388">
        <v>35455</v>
      </c>
      <c r="IG388" t="s">
        <v>355</v>
      </c>
      <c r="IH388" t="s">
        <v>293</v>
      </c>
      <c r="IK388">
        <v>-2</v>
      </c>
      <c r="IL388" t="s">
        <v>279</v>
      </c>
      <c r="IM388" t="s">
        <v>280</v>
      </c>
      <c r="IN388" t="s">
        <v>666</v>
      </c>
      <c r="IP388" t="s">
        <v>705</v>
      </c>
    </row>
    <row r="389" spans="1:250" x14ac:dyDescent="0.25">
      <c r="A389">
        <v>36258</v>
      </c>
      <c r="B389">
        <v>-890804480</v>
      </c>
      <c r="C389">
        <v>1837</v>
      </c>
      <c r="D389" t="s">
        <v>273</v>
      </c>
      <c r="E389" t="s">
        <v>274</v>
      </c>
      <c r="F389">
        <v>7057</v>
      </c>
      <c r="G389" t="s">
        <v>291</v>
      </c>
      <c r="H389" t="s">
        <v>292</v>
      </c>
      <c r="I389">
        <v>437</v>
      </c>
      <c r="J389" t="s">
        <v>658</v>
      </c>
      <c r="K389" t="s">
        <v>659</v>
      </c>
      <c r="L389">
        <v>35455</v>
      </c>
      <c r="M389" t="s">
        <v>355</v>
      </c>
      <c r="N389" t="s">
        <v>356</v>
      </c>
      <c r="O389">
        <v>35455</v>
      </c>
      <c r="P389" t="s">
        <v>355</v>
      </c>
      <c r="Q389" t="s">
        <v>356</v>
      </c>
      <c r="R389" t="s">
        <v>490</v>
      </c>
      <c r="S389" s="46">
        <v>0</v>
      </c>
      <c r="U389" s="46">
        <v>5</v>
      </c>
      <c r="IF389">
        <v>35455</v>
      </c>
      <c r="IG389" t="s">
        <v>355</v>
      </c>
      <c r="IH389" t="s">
        <v>293</v>
      </c>
      <c r="IK389">
        <v>-2</v>
      </c>
      <c r="IL389" t="s">
        <v>279</v>
      </c>
      <c r="IM389" t="s">
        <v>280</v>
      </c>
      <c r="IN389" t="s">
        <v>666</v>
      </c>
      <c r="IP389" t="s">
        <v>705</v>
      </c>
    </row>
    <row r="390" spans="1:250" x14ac:dyDescent="0.25">
      <c r="A390">
        <v>36259</v>
      </c>
      <c r="B390">
        <v>-890804480</v>
      </c>
      <c r="C390">
        <v>1837</v>
      </c>
      <c r="D390" t="s">
        <v>273</v>
      </c>
      <c r="E390" t="s">
        <v>274</v>
      </c>
      <c r="F390">
        <v>7057</v>
      </c>
      <c r="G390" t="s">
        <v>291</v>
      </c>
      <c r="H390" t="s">
        <v>292</v>
      </c>
      <c r="I390">
        <v>436</v>
      </c>
      <c r="J390" t="s">
        <v>656</v>
      </c>
      <c r="K390" t="s">
        <v>657</v>
      </c>
      <c r="L390">
        <v>35455</v>
      </c>
      <c r="M390" t="s">
        <v>355</v>
      </c>
      <c r="N390" t="s">
        <v>356</v>
      </c>
      <c r="O390">
        <v>35455</v>
      </c>
      <c r="P390" t="s">
        <v>355</v>
      </c>
      <c r="Q390" t="s">
        <v>356</v>
      </c>
      <c r="R390" t="s">
        <v>490</v>
      </c>
      <c r="S390" s="46">
        <v>0</v>
      </c>
      <c r="U390" s="46">
        <v>5</v>
      </c>
      <c r="IF390">
        <v>35455</v>
      </c>
      <c r="IG390" t="s">
        <v>355</v>
      </c>
      <c r="IH390" t="s">
        <v>293</v>
      </c>
      <c r="IK390">
        <v>-2</v>
      </c>
      <c r="IL390" t="s">
        <v>279</v>
      </c>
      <c r="IM390" t="s">
        <v>280</v>
      </c>
      <c r="IN390" t="s">
        <v>666</v>
      </c>
      <c r="IP390" t="s">
        <v>705</v>
      </c>
    </row>
    <row r="391" spans="1:250" x14ac:dyDescent="0.25">
      <c r="A391">
        <v>36260</v>
      </c>
      <c r="B391">
        <v>-890804480</v>
      </c>
      <c r="C391">
        <v>1837</v>
      </c>
      <c r="D391" t="s">
        <v>273</v>
      </c>
      <c r="E391" t="s">
        <v>274</v>
      </c>
      <c r="F391">
        <v>35467</v>
      </c>
      <c r="G391" t="s">
        <v>350</v>
      </c>
      <c r="H391" t="s">
        <v>351</v>
      </c>
      <c r="I391">
        <v>424</v>
      </c>
      <c r="J391" t="s">
        <v>399</v>
      </c>
      <c r="K391" t="s">
        <v>400</v>
      </c>
      <c r="L391">
        <v>35556</v>
      </c>
      <c r="M391" t="s">
        <v>352</v>
      </c>
      <c r="N391" t="s">
        <v>353</v>
      </c>
      <c r="O391">
        <v>35556</v>
      </c>
      <c r="P391" t="s">
        <v>352</v>
      </c>
      <c r="Q391" t="s">
        <v>353</v>
      </c>
      <c r="R391" t="s">
        <v>490</v>
      </c>
      <c r="S391" s="46">
        <v>0</v>
      </c>
      <c r="U391" s="46">
        <v>5</v>
      </c>
      <c r="IF391">
        <v>35556</v>
      </c>
      <c r="IG391" t="s">
        <v>352</v>
      </c>
      <c r="IH391" t="s">
        <v>354</v>
      </c>
      <c r="IK391">
        <v>-2</v>
      </c>
      <c r="IL391" t="s">
        <v>279</v>
      </c>
      <c r="IM391" t="s">
        <v>280</v>
      </c>
      <c r="IN391" t="s">
        <v>706</v>
      </c>
      <c r="IP391" t="s">
        <v>707</v>
      </c>
    </row>
    <row r="392" spans="1:250" x14ac:dyDescent="0.25">
      <c r="A392">
        <v>36261</v>
      </c>
      <c r="B392">
        <v>-890804480</v>
      </c>
      <c r="C392">
        <v>1837</v>
      </c>
      <c r="D392" t="s">
        <v>273</v>
      </c>
      <c r="E392" t="s">
        <v>274</v>
      </c>
      <c r="F392">
        <v>35467</v>
      </c>
      <c r="G392" t="s">
        <v>350</v>
      </c>
      <c r="H392" t="s">
        <v>351</v>
      </c>
      <c r="I392">
        <v>422</v>
      </c>
      <c r="J392" t="s">
        <v>401</v>
      </c>
      <c r="K392" t="s">
        <v>402</v>
      </c>
      <c r="L392">
        <v>35556</v>
      </c>
      <c r="M392" t="s">
        <v>352</v>
      </c>
      <c r="N392" t="s">
        <v>353</v>
      </c>
      <c r="O392">
        <v>35556</v>
      </c>
      <c r="P392" t="s">
        <v>352</v>
      </c>
      <c r="Q392" t="s">
        <v>353</v>
      </c>
      <c r="R392" t="s">
        <v>490</v>
      </c>
      <c r="S392" s="46">
        <v>0</v>
      </c>
      <c r="U392" s="46">
        <v>5</v>
      </c>
      <c r="IF392">
        <v>35556</v>
      </c>
      <c r="IG392" t="s">
        <v>352</v>
      </c>
      <c r="IH392" t="s">
        <v>354</v>
      </c>
      <c r="IK392">
        <v>-2</v>
      </c>
      <c r="IL392" t="s">
        <v>279</v>
      </c>
      <c r="IM392" t="s">
        <v>280</v>
      </c>
      <c r="IN392" t="s">
        <v>706</v>
      </c>
      <c r="IP392" t="s">
        <v>707</v>
      </c>
    </row>
    <row r="393" spans="1:250" x14ac:dyDescent="0.25">
      <c r="A393">
        <v>36262</v>
      </c>
      <c r="B393">
        <v>-890804480</v>
      </c>
      <c r="C393">
        <v>1837</v>
      </c>
      <c r="D393" t="s">
        <v>273</v>
      </c>
      <c r="E393" t="s">
        <v>274</v>
      </c>
      <c r="F393">
        <v>35467</v>
      </c>
      <c r="G393" t="s">
        <v>350</v>
      </c>
      <c r="H393" t="s">
        <v>351</v>
      </c>
      <c r="I393">
        <v>420</v>
      </c>
      <c r="J393" t="s">
        <v>403</v>
      </c>
      <c r="K393" t="s">
        <v>404</v>
      </c>
      <c r="L393">
        <v>35556</v>
      </c>
      <c r="M393" t="s">
        <v>352</v>
      </c>
      <c r="N393" t="s">
        <v>353</v>
      </c>
      <c r="O393">
        <v>35556</v>
      </c>
      <c r="P393" t="s">
        <v>352</v>
      </c>
      <c r="Q393" t="s">
        <v>353</v>
      </c>
      <c r="R393" t="s">
        <v>490</v>
      </c>
      <c r="S393" s="46">
        <v>0</v>
      </c>
      <c r="U393" s="46">
        <v>5</v>
      </c>
      <c r="IF393">
        <v>35556</v>
      </c>
      <c r="IG393" t="s">
        <v>352</v>
      </c>
      <c r="IH393" t="s">
        <v>354</v>
      </c>
      <c r="IK393">
        <v>-2</v>
      </c>
      <c r="IL393" t="s">
        <v>279</v>
      </c>
      <c r="IM393" t="s">
        <v>280</v>
      </c>
      <c r="IN393" t="s">
        <v>706</v>
      </c>
      <c r="IP393" t="s">
        <v>707</v>
      </c>
    </row>
    <row r="394" spans="1:250" x14ac:dyDescent="0.25">
      <c r="A394">
        <v>36263</v>
      </c>
      <c r="B394">
        <v>-890804480</v>
      </c>
      <c r="C394">
        <v>1837</v>
      </c>
      <c r="D394" t="s">
        <v>273</v>
      </c>
      <c r="E394" t="s">
        <v>274</v>
      </c>
      <c r="F394">
        <v>35467</v>
      </c>
      <c r="G394" t="s">
        <v>350</v>
      </c>
      <c r="H394" t="s">
        <v>351</v>
      </c>
      <c r="I394">
        <v>411</v>
      </c>
      <c r="J394" t="s">
        <v>393</v>
      </c>
      <c r="K394" t="s">
        <v>394</v>
      </c>
      <c r="L394">
        <v>35556</v>
      </c>
      <c r="M394" t="s">
        <v>352</v>
      </c>
      <c r="N394" t="s">
        <v>353</v>
      </c>
      <c r="O394">
        <v>35556</v>
      </c>
      <c r="P394" t="s">
        <v>352</v>
      </c>
      <c r="Q394" t="s">
        <v>353</v>
      </c>
      <c r="R394" t="s">
        <v>490</v>
      </c>
      <c r="S394" s="46">
        <v>0</v>
      </c>
      <c r="U394" s="46">
        <v>5</v>
      </c>
      <c r="IF394">
        <v>35556</v>
      </c>
      <c r="IG394" t="s">
        <v>352</v>
      </c>
      <c r="IH394" t="s">
        <v>354</v>
      </c>
      <c r="IK394">
        <v>-2</v>
      </c>
      <c r="IL394" t="s">
        <v>279</v>
      </c>
      <c r="IM394" t="s">
        <v>280</v>
      </c>
      <c r="IN394" t="s">
        <v>706</v>
      </c>
      <c r="IP394" t="s">
        <v>707</v>
      </c>
    </row>
    <row r="395" spans="1:250" x14ac:dyDescent="0.25">
      <c r="A395">
        <v>36264</v>
      </c>
      <c r="B395">
        <v>-890804480</v>
      </c>
      <c r="C395">
        <v>1837</v>
      </c>
      <c r="D395" t="s">
        <v>273</v>
      </c>
      <c r="E395" t="s">
        <v>274</v>
      </c>
      <c r="F395">
        <v>35467</v>
      </c>
      <c r="G395" t="s">
        <v>350</v>
      </c>
      <c r="H395" t="s">
        <v>351</v>
      </c>
      <c r="I395">
        <v>437</v>
      </c>
      <c r="J395" t="s">
        <v>658</v>
      </c>
      <c r="K395" t="s">
        <v>659</v>
      </c>
      <c r="L395">
        <v>35556</v>
      </c>
      <c r="M395" t="s">
        <v>352</v>
      </c>
      <c r="N395" t="s">
        <v>353</v>
      </c>
      <c r="O395">
        <v>35556</v>
      </c>
      <c r="P395" t="s">
        <v>352</v>
      </c>
      <c r="Q395" t="s">
        <v>353</v>
      </c>
      <c r="R395" t="s">
        <v>490</v>
      </c>
      <c r="S395" s="46">
        <v>0</v>
      </c>
      <c r="U395" s="46">
        <v>5</v>
      </c>
      <c r="IF395">
        <v>35556</v>
      </c>
      <c r="IG395" t="s">
        <v>352</v>
      </c>
      <c r="IH395" t="s">
        <v>354</v>
      </c>
      <c r="IK395">
        <v>-2</v>
      </c>
      <c r="IL395" t="s">
        <v>279</v>
      </c>
      <c r="IM395" t="s">
        <v>280</v>
      </c>
      <c r="IN395" t="s">
        <v>706</v>
      </c>
      <c r="IP395" t="s">
        <v>707</v>
      </c>
    </row>
    <row r="396" spans="1:250" x14ac:dyDescent="0.25">
      <c r="A396">
        <v>36265</v>
      </c>
      <c r="B396">
        <v>-890804480</v>
      </c>
      <c r="C396">
        <v>1837</v>
      </c>
      <c r="D396" t="s">
        <v>273</v>
      </c>
      <c r="E396" t="s">
        <v>274</v>
      </c>
      <c r="F396">
        <v>35467</v>
      </c>
      <c r="G396" t="s">
        <v>350</v>
      </c>
      <c r="H396" t="s">
        <v>351</v>
      </c>
      <c r="I396">
        <v>436</v>
      </c>
      <c r="J396" t="s">
        <v>656</v>
      </c>
      <c r="K396" t="s">
        <v>657</v>
      </c>
      <c r="L396">
        <v>35556</v>
      </c>
      <c r="M396" t="s">
        <v>352</v>
      </c>
      <c r="N396" t="s">
        <v>353</v>
      </c>
      <c r="O396">
        <v>35556</v>
      </c>
      <c r="P396" t="s">
        <v>352</v>
      </c>
      <c r="Q396" t="s">
        <v>353</v>
      </c>
      <c r="R396" t="s">
        <v>490</v>
      </c>
      <c r="S396" s="46">
        <v>0</v>
      </c>
      <c r="U396" s="46">
        <v>5</v>
      </c>
      <c r="IF396">
        <v>35556</v>
      </c>
      <c r="IG396" t="s">
        <v>352</v>
      </c>
      <c r="IH396" t="s">
        <v>354</v>
      </c>
      <c r="IK396">
        <v>-2</v>
      </c>
      <c r="IL396" t="s">
        <v>279</v>
      </c>
      <c r="IM396" t="s">
        <v>280</v>
      </c>
      <c r="IN396" t="s">
        <v>706</v>
      </c>
      <c r="IP396" t="s">
        <v>707</v>
      </c>
    </row>
    <row r="397" spans="1:250" x14ac:dyDescent="0.25">
      <c r="A397">
        <v>36266</v>
      </c>
      <c r="B397">
        <v>-890804480</v>
      </c>
      <c r="C397">
        <v>1837</v>
      </c>
      <c r="D397" t="s">
        <v>273</v>
      </c>
      <c r="E397" t="s">
        <v>274</v>
      </c>
      <c r="F397">
        <v>35467</v>
      </c>
      <c r="G397" t="s">
        <v>350</v>
      </c>
      <c r="H397" t="s">
        <v>351</v>
      </c>
      <c r="I397">
        <v>435</v>
      </c>
      <c r="J397" t="s">
        <v>491</v>
      </c>
      <c r="K397" t="s">
        <v>492</v>
      </c>
      <c r="L397">
        <v>35556</v>
      </c>
      <c r="M397" t="s">
        <v>352</v>
      </c>
      <c r="N397" t="s">
        <v>353</v>
      </c>
      <c r="O397">
        <v>35556</v>
      </c>
      <c r="P397" t="s">
        <v>352</v>
      </c>
      <c r="Q397" t="s">
        <v>353</v>
      </c>
      <c r="R397" t="s">
        <v>490</v>
      </c>
      <c r="S397" s="46">
        <v>-83337.5</v>
      </c>
      <c r="U397" s="46">
        <v>5</v>
      </c>
      <c r="IF397">
        <v>35556</v>
      </c>
      <c r="IG397" t="s">
        <v>352</v>
      </c>
      <c r="IH397" t="s">
        <v>354</v>
      </c>
      <c r="IK397">
        <v>-2</v>
      </c>
      <c r="IL397" t="s">
        <v>279</v>
      </c>
      <c r="IM397" t="s">
        <v>280</v>
      </c>
      <c r="IN397" t="s">
        <v>706</v>
      </c>
      <c r="IP397" t="s">
        <v>707</v>
      </c>
    </row>
    <row r="398" spans="1:250" x14ac:dyDescent="0.25">
      <c r="A398">
        <v>36267</v>
      </c>
      <c r="B398">
        <v>-890804480</v>
      </c>
      <c r="C398">
        <v>1837</v>
      </c>
      <c r="D398" t="s">
        <v>273</v>
      </c>
      <c r="E398" t="s">
        <v>274</v>
      </c>
      <c r="F398">
        <v>35467</v>
      </c>
      <c r="G398" t="s">
        <v>350</v>
      </c>
      <c r="H398" t="s">
        <v>351</v>
      </c>
      <c r="I398">
        <v>431</v>
      </c>
      <c r="J398" t="s">
        <v>493</v>
      </c>
      <c r="K398" t="s">
        <v>494</v>
      </c>
      <c r="L398">
        <v>35556</v>
      </c>
      <c r="M398" t="s">
        <v>352</v>
      </c>
      <c r="N398" t="s">
        <v>353</v>
      </c>
      <c r="O398">
        <v>35556</v>
      </c>
      <c r="P398" t="s">
        <v>352</v>
      </c>
      <c r="Q398" t="s">
        <v>353</v>
      </c>
      <c r="R398" t="s">
        <v>490</v>
      </c>
      <c r="S398" s="46">
        <v>0</v>
      </c>
      <c r="U398" s="46">
        <v>5</v>
      </c>
      <c r="IF398">
        <v>35556</v>
      </c>
      <c r="IG398" t="s">
        <v>352</v>
      </c>
      <c r="IH398" t="s">
        <v>354</v>
      </c>
      <c r="IK398">
        <v>-2</v>
      </c>
      <c r="IL398" t="s">
        <v>279</v>
      </c>
      <c r="IM398" t="s">
        <v>280</v>
      </c>
      <c r="IN398" t="s">
        <v>706</v>
      </c>
      <c r="IP398" t="s">
        <v>707</v>
      </c>
    </row>
    <row r="399" spans="1:250" x14ac:dyDescent="0.25">
      <c r="A399">
        <v>36268</v>
      </c>
      <c r="B399">
        <v>-890804480</v>
      </c>
      <c r="C399">
        <v>1837</v>
      </c>
      <c r="D399" t="s">
        <v>273</v>
      </c>
      <c r="E399" t="s">
        <v>274</v>
      </c>
      <c r="F399">
        <v>35467</v>
      </c>
      <c r="G399" t="s">
        <v>350</v>
      </c>
      <c r="H399" t="s">
        <v>351</v>
      </c>
      <c r="I399">
        <v>429</v>
      </c>
      <c r="J399" t="s">
        <v>395</v>
      </c>
      <c r="K399" t="s">
        <v>396</v>
      </c>
      <c r="L399">
        <v>35556</v>
      </c>
      <c r="M399" t="s">
        <v>352</v>
      </c>
      <c r="N399" t="s">
        <v>353</v>
      </c>
      <c r="O399">
        <v>35556</v>
      </c>
      <c r="P399" t="s">
        <v>352</v>
      </c>
      <c r="Q399" t="s">
        <v>353</v>
      </c>
      <c r="R399" t="s">
        <v>490</v>
      </c>
      <c r="S399" s="46">
        <v>0</v>
      </c>
      <c r="U399" s="46">
        <v>5</v>
      </c>
      <c r="IF399">
        <v>35556</v>
      </c>
      <c r="IG399" t="s">
        <v>352</v>
      </c>
      <c r="IH399" t="s">
        <v>354</v>
      </c>
      <c r="IK399">
        <v>-2</v>
      </c>
      <c r="IL399" t="s">
        <v>279</v>
      </c>
      <c r="IM399" t="s">
        <v>280</v>
      </c>
      <c r="IN399" t="s">
        <v>706</v>
      </c>
      <c r="IP399" t="s">
        <v>707</v>
      </c>
    </row>
    <row r="400" spans="1:250" x14ac:dyDescent="0.25">
      <c r="A400">
        <v>36269</v>
      </c>
      <c r="B400">
        <v>-890804480</v>
      </c>
      <c r="C400">
        <v>1837</v>
      </c>
      <c r="D400" t="s">
        <v>273</v>
      </c>
      <c r="E400" t="s">
        <v>274</v>
      </c>
      <c r="F400">
        <v>35467</v>
      </c>
      <c r="G400" t="s">
        <v>350</v>
      </c>
      <c r="H400" t="s">
        <v>351</v>
      </c>
      <c r="I400">
        <v>427</v>
      </c>
      <c r="J400" t="s">
        <v>397</v>
      </c>
      <c r="K400" t="s">
        <v>398</v>
      </c>
      <c r="L400">
        <v>35556</v>
      </c>
      <c r="M400" t="s">
        <v>352</v>
      </c>
      <c r="N400" t="s">
        <v>353</v>
      </c>
      <c r="O400">
        <v>35556</v>
      </c>
      <c r="P400" t="s">
        <v>352</v>
      </c>
      <c r="Q400" t="s">
        <v>353</v>
      </c>
      <c r="R400" t="s">
        <v>490</v>
      </c>
      <c r="S400" s="46">
        <v>0</v>
      </c>
      <c r="U400" s="46">
        <v>5</v>
      </c>
      <c r="IF400">
        <v>35556</v>
      </c>
      <c r="IG400" t="s">
        <v>352</v>
      </c>
      <c r="IH400" t="s">
        <v>354</v>
      </c>
      <c r="IK400">
        <v>-2</v>
      </c>
      <c r="IL400" t="s">
        <v>279</v>
      </c>
      <c r="IM400" t="s">
        <v>280</v>
      </c>
      <c r="IN400" t="s">
        <v>706</v>
      </c>
      <c r="IP400" t="s">
        <v>707</v>
      </c>
    </row>
    <row r="401" spans="1:250" x14ac:dyDescent="0.25">
      <c r="A401">
        <v>36270</v>
      </c>
      <c r="B401">
        <v>-890804480</v>
      </c>
      <c r="C401">
        <v>1837</v>
      </c>
      <c r="D401" t="s">
        <v>273</v>
      </c>
      <c r="E401" t="s">
        <v>274</v>
      </c>
      <c r="F401">
        <v>19011</v>
      </c>
      <c r="G401" t="s">
        <v>328</v>
      </c>
      <c r="H401" t="s">
        <v>329</v>
      </c>
      <c r="I401">
        <v>429</v>
      </c>
      <c r="J401" t="s">
        <v>395</v>
      </c>
      <c r="K401" t="s">
        <v>396</v>
      </c>
      <c r="L401">
        <v>38311</v>
      </c>
      <c r="M401" t="s">
        <v>373</v>
      </c>
      <c r="N401" t="s">
        <v>374</v>
      </c>
      <c r="O401">
        <v>38311</v>
      </c>
      <c r="P401" t="s">
        <v>373</v>
      </c>
      <c r="Q401" t="s">
        <v>374</v>
      </c>
      <c r="R401" t="s">
        <v>490</v>
      </c>
      <c r="S401" s="46">
        <v>0</v>
      </c>
      <c r="U401" s="46">
        <v>5</v>
      </c>
      <c r="IF401">
        <v>38311</v>
      </c>
      <c r="IG401" t="s">
        <v>373</v>
      </c>
      <c r="IH401" t="s">
        <v>332</v>
      </c>
      <c r="IK401">
        <v>-2</v>
      </c>
      <c r="IL401" t="s">
        <v>279</v>
      </c>
      <c r="IM401" t="s">
        <v>280</v>
      </c>
      <c r="IN401" t="s">
        <v>687</v>
      </c>
      <c r="IP401" t="s">
        <v>708</v>
      </c>
    </row>
    <row r="402" spans="1:250" x14ac:dyDescent="0.25">
      <c r="A402">
        <v>36271</v>
      </c>
      <c r="B402">
        <v>-890804480</v>
      </c>
      <c r="C402">
        <v>1837</v>
      </c>
      <c r="D402" t="s">
        <v>273</v>
      </c>
      <c r="E402" t="s">
        <v>274</v>
      </c>
      <c r="F402">
        <v>19011</v>
      </c>
      <c r="G402" t="s">
        <v>328</v>
      </c>
      <c r="H402" t="s">
        <v>329</v>
      </c>
      <c r="I402">
        <v>427</v>
      </c>
      <c r="J402" t="s">
        <v>397</v>
      </c>
      <c r="K402" t="s">
        <v>398</v>
      </c>
      <c r="L402">
        <v>38311</v>
      </c>
      <c r="M402" t="s">
        <v>373</v>
      </c>
      <c r="N402" t="s">
        <v>374</v>
      </c>
      <c r="O402">
        <v>38311</v>
      </c>
      <c r="P402" t="s">
        <v>373</v>
      </c>
      <c r="Q402" t="s">
        <v>374</v>
      </c>
      <c r="R402" t="s">
        <v>490</v>
      </c>
      <c r="S402" s="46">
        <v>0</v>
      </c>
      <c r="U402" s="46">
        <v>5</v>
      </c>
      <c r="IF402">
        <v>38311</v>
      </c>
      <c r="IG402" t="s">
        <v>373</v>
      </c>
      <c r="IH402" t="s">
        <v>332</v>
      </c>
      <c r="IK402">
        <v>-2</v>
      </c>
      <c r="IL402" t="s">
        <v>279</v>
      </c>
      <c r="IM402" t="s">
        <v>280</v>
      </c>
      <c r="IN402" t="s">
        <v>687</v>
      </c>
      <c r="IP402" t="s">
        <v>708</v>
      </c>
    </row>
    <row r="403" spans="1:250" x14ac:dyDescent="0.25">
      <c r="A403">
        <v>36272</v>
      </c>
      <c r="B403">
        <v>-890804480</v>
      </c>
      <c r="C403">
        <v>1837</v>
      </c>
      <c r="D403" t="s">
        <v>273</v>
      </c>
      <c r="E403" t="s">
        <v>274</v>
      </c>
      <c r="F403">
        <v>19011</v>
      </c>
      <c r="G403" t="s">
        <v>328</v>
      </c>
      <c r="H403" t="s">
        <v>329</v>
      </c>
      <c r="I403">
        <v>424</v>
      </c>
      <c r="J403" t="s">
        <v>399</v>
      </c>
      <c r="K403" t="s">
        <v>400</v>
      </c>
      <c r="L403">
        <v>38311</v>
      </c>
      <c r="M403" t="s">
        <v>373</v>
      </c>
      <c r="N403" t="s">
        <v>374</v>
      </c>
      <c r="O403">
        <v>38311</v>
      </c>
      <c r="P403" t="s">
        <v>373</v>
      </c>
      <c r="Q403" t="s">
        <v>374</v>
      </c>
      <c r="R403" t="s">
        <v>490</v>
      </c>
      <c r="S403" s="46">
        <v>0</v>
      </c>
      <c r="U403" s="46">
        <v>5</v>
      </c>
      <c r="IF403">
        <v>38311</v>
      </c>
      <c r="IG403" t="s">
        <v>373</v>
      </c>
      <c r="IH403" t="s">
        <v>332</v>
      </c>
      <c r="IK403">
        <v>-2</v>
      </c>
      <c r="IL403" t="s">
        <v>279</v>
      </c>
      <c r="IM403" t="s">
        <v>280</v>
      </c>
      <c r="IN403" t="s">
        <v>687</v>
      </c>
      <c r="IP403" t="s">
        <v>708</v>
      </c>
    </row>
    <row r="404" spans="1:250" x14ac:dyDescent="0.25">
      <c r="A404">
        <v>36273</v>
      </c>
      <c r="B404">
        <v>-890804480</v>
      </c>
      <c r="C404">
        <v>1837</v>
      </c>
      <c r="D404" t="s">
        <v>273</v>
      </c>
      <c r="E404" t="s">
        <v>274</v>
      </c>
      <c r="F404">
        <v>19011</v>
      </c>
      <c r="G404" t="s">
        <v>328</v>
      </c>
      <c r="H404" t="s">
        <v>329</v>
      </c>
      <c r="I404">
        <v>422</v>
      </c>
      <c r="J404" t="s">
        <v>401</v>
      </c>
      <c r="K404" t="s">
        <v>402</v>
      </c>
      <c r="L404">
        <v>38311</v>
      </c>
      <c r="M404" t="s">
        <v>373</v>
      </c>
      <c r="N404" t="s">
        <v>374</v>
      </c>
      <c r="O404">
        <v>38311</v>
      </c>
      <c r="P404" t="s">
        <v>373</v>
      </c>
      <c r="Q404" t="s">
        <v>374</v>
      </c>
      <c r="R404" t="s">
        <v>490</v>
      </c>
      <c r="S404" s="46">
        <v>0</v>
      </c>
      <c r="U404" s="46">
        <v>5</v>
      </c>
      <c r="IF404">
        <v>38311</v>
      </c>
      <c r="IG404" t="s">
        <v>373</v>
      </c>
      <c r="IH404" t="s">
        <v>332</v>
      </c>
      <c r="IK404">
        <v>-2</v>
      </c>
      <c r="IL404" t="s">
        <v>279</v>
      </c>
      <c r="IM404" t="s">
        <v>280</v>
      </c>
      <c r="IN404" t="s">
        <v>687</v>
      </c>
      <c r="IP404" t="s">
        <v>708</v>
      </c>
    </row>
    <row r="405" spans="1:250" x14ac:dyDescent="0.25">
      <c r="A405">
        <v>36274</v>
      </c>
      <c r="B405">
        <v>-890804480</v>
      </c>
      <c r="C405">
        <v>1837</v>
      </c>
      <c r="D405" t="s">
        <v>273</v>
      </c>
      <c r="E405" t="s">
        <v>274</v>
      </c>
      <c r="F405">
        <v>19011</v>
      </c>
      <c r="G405" t="s">
        <v>328</v>
      </c>
      <c r="H405" t="s">
        <v>329</v>
      </c>
      <c r="I405">
        <v>437</v>
      </c>
      <c r="J405" t="s">
        <v>658</v>
      </c>
      <c r="K405" t="s">
        <v>659</v>
      </c>
      <c r="L405">
        <v>38311</v>
      </c>
      <c r="M405" t="s">
        <v>373</v>
      </c>
      <c r="N405" t="s">
        <v>374</v>
      </c>
      <c r="O405">
        <v>38311</v>
      </c>
      <c r="P405" t="s">
        <v>373</v>
      </c>
      <c r="Q405" t="s">
        <v>374</v>
      </c>
      <c r="R405" t="s">
        <v>490</v>
      </c>
      <c r="S405" s="46">
        <v>0</v>
      </c>
      <c r="U405" s="46">
        <v>5</v>
      </c>
      <c r="IF405">
        <v>38311</v>
      </c>
      <c r="IG405" t="s">
        <v>373</v>
      </c>
      <c r="IH405" t="s">
        <v>332</v>
      </c>
      <c r="IK405">
        <v>-2</v>
      </c>
      <c r="IL405" t="s">
        <v>279</v>
      </c>
      <c r="IM405" t="s">
        <v>280</v>
      </c>
      <c r="IN405" t="s">
        <v>687</v>
      </c>
      <c r="IP405" t="s">
        <v>708</v>
      </c>
    </row>
    <row r="406" spans="1:250" x14ac:dyDescent="0.25">
      <c r="A406">
        <v>36275</v>
      </c>
      <c r="B406">
        <v>-890804480</v>
      </c>
      <c r="C406">
        <v>1837</v>
      </c>
      <c r="D406" t="s">
        <v>273</v>
      </c>
      <c r="E406" t="s">
        <v>274</v>
      </c>
      <c r="F406">
        <v>19011</v>
      </c>
      <c r="G406" t="s">
        <v>328</v>
      </c>
      <c r="H406" t="s">
        <v>329</v>
      </c>
      <c r="I406">
        <v>436</v>
      </c>
      <c r="J406" t="s">
        <v>656</v>
      </c>
      <c r="K406" t="s">
        <v>657</v>
      </c>
      <c r="L406">
        <v>38311</v>
      </c>
      <c r="M406" t="s">
        <v>373</v>
      </c>
      <c r="N406" t="s">
        <v>374</v>
      </c>
      <c r="O406">
        <v>38311</v>
      </c>
      <c r="P406" t="s">
        <v>373</v>
      </c>
      <c r="Q406" t="s">
        <v>374</v>
      </c>
      <c r="R406" t="s">
        <v>490</v>
      </c>
      <c r="S406" s="46">
        <v>0</v>
      </c>
      <c r="U406" s="46">
        <v>5</v>
      </c>
      <c r="IF406">
        <v>38311</v>
      </c>
      <c r="IG406" t="s">
        <v>373</v>
      </c>
      <c r="IH406" t="s">
        <v>332</v>
      </c>
      <c r="IK406">
        <v>-2</v>
      </c>
      <c r="IL406" t="s">
        <v>279</v>
      </c>
      <c r="IM406" t="s">
        <v>280</v>
      </c>
      <c r="IN406" t="s">
        <v>687</v>
      </c>
      <c r="IP406" t="s">
        <v>708</v>
      </c>
    </row>
    <row r="407" spans="1:250" x14ac:dyDescent="0.25">
      <c r="A407">
        <v>36276</v>
      </c>
      <c r="B407">
        <v>-890804480</v>
      </c>
      <c r="C407">
        <v>1837</v>
      </c>
      <c r="D407" t="s">
        <v>273</v>
      </c>
      <c r="E407" t="s">
        <v>274</v>
      </c>
      <c r="F407">
        <v>13794</v>
      </c>
      <c r="G407" t="s">
        <v>275</v>
      </c>
      <c r="H407" t="s">
        <v>276</v>
      </c>
      <c r="I407">
        <v>437</v>
      </c>
      <c r="J407" t="s">
        <v>658</v>
      </c>
      <c r="K407" t="s">
        <v>659</v>
      </c>
      <c r="L407">
        <v>38311</v>
      </c>
      <c r="M407" t="s">
        <v>373</v>
      </c>
      <c r="N407" t="s">
        <v>374</v>
      </c>
      <c r="O407">
        <v>38311</v>
      </c>
      <c r="P407" t="s">
        <v>373</v>
      </c>
      <c r="Q407" t="s">
        <v>374</v>
      </c>
      <c r="R407" t="s">
        <v>490</v>
      </c>
      <c r="S407" s="46">
        <v>0</v>
      </c>
      <c r="U407" s="46">
        <v>5</v>
      </c>
      <c r="IF407">
        <v>38311</v>
      </c>
      <c r="IG407" t="s">
        <v>373</v>
      </c>
      <c r="IH407" t="s">
        <v>319</v>
      </c>
      <c r="IK407">
        <v>-2</v>
      </c>
      <c r="IL407" t="s">
        <v>279</v>
      </c>
      <c r="IM407" t="s">
        <v>280</v>
      </c>
      <c r="IN407" t="s">
        <v>663</v>
      </c>
      <c r="IP407" t="s">
        <v>709</v>
      </c>
    </row>
    <row r="408" spans="1:250" x14ac:dyDescent="0.25">
      <c r="A408">
        <v>36277</v>
      </c>
      <c r="B408">
        <v>-890804480</v>
      </c>
      <c r="C408">
        <v>1837</v>
      </c>
      <c r="D408" t="s">
        <v>273</v>
      </c>
      <c r="E408" t="s">
        <v>274</v>
      </c>
      <c r="F408">
        <v>13794</v>
      </c>
      <c r="G408" t="s">
        <v>275</v>
      </c>
      <c r="H408" t="s">
        <v>276</v>
      </c>
      <c r="I408">
        <v>436</v>
      </c>
      <c r="J408" t="s">
        <v>656</v>
      </c>
      <c r="K408" t="s">
        <v>657</v>
      </c>
      <c r="L408">
        <v>38311</v>
      </c>
      <c r="M408" t="s">
        <v>373</v>
      </c>
      <c r="N408" t="s">
        <v>374</v>
      </c>
      <c r="O408">
        <v>38311</v>
      </c>
      <c r="P408" t="s">
        <v>373</v>
      </c>
      <c r="Q408" t="s">
        <v>374</v>
      </c>
      <c r="R408" t="s">
        <v>490</v>
      </c>
      <c r="S408" s="46">
        <v>0</v>
      </c>
      <c r="U408" s="46">
        <v>5</v>
      </c>
      <c r="IF408">
        <v>38311</v>
      </c>
      <c r="IG408" t="s">
        <v>373</v>
      </c>
      <c r="IH408" t="s">
        <v>319</v>
      </c>
      <c r="IK408">
        <v>-2</v>
      </c>
      <c r="IL408" t="s">
        <v>279</v>
      </c>
      <c r="IM408" t="s">
        <v>280</v>
      </c>
      <c r="IN408" t="s">
        <v>663</v>
      </c>
      <c r="IP408" t="s">
        <v>709</v>
      </c>
    </row>
    <row r="409" spans="1:250" x14ac:dyDescent="0.25">
      <c r="A409">
        <v>36278</v>
      </c>
      <c r="B409">
        <v>-890804480</v>
      </c>
      <c r="C409">
        <v>1837</v>
      </c>
      <c r="D409" t="s">
        <v>273</v>
      </c>
      <c r="E409" t="s">
        <v>274</v>
      </c>
      <c r="F409">
        <v>13794</v>
      </c>
      <c r="G409" t="s">
        <v>275</v>
      </c>
      <c r="H409" t="s">
        <v>276</v>
      </c>
      <c r="I409">
        <v>435</v>
      </c>
      <c r="J409" t="s">
        <v>491</v>
      </c>
      <c r="K409" t="s">
        <v>492</v>
      </c>
      <c r="L409">
        <v>38311</v>
      </c>
      <c r="M409" t="s">
        <v>373</v>
      </c>
      <c r="N409" t="s">
        <v>374</v>
      </c>
      <c r="O409">
        <v>38311</v>
      </c>
      <c r="P409" t="s">
        <v>373</v>
      </c>
      <c r="Q409" t="s">
        <v>374</v>
      </c>
      <c r="R409" t="s">
        <v>490</v>
      </c>
      <c r="S409" s="46">
        <v>0</v>
      </c>
      <c r="U409" s="46">
        <v>5</v>
      </c>
      <c r="IF409">
        <v>38311</v>
      </c>
      <c r="IG409" t="s">
        <v>373</v>
      </c>
      <c r="IH409" t="s">
        <v>319</v>
      </c>
      <c r="IK409">
        <v>-2</v>
      </c>
      <c r="IL409" t="s">
        <v>279</v>
      </c>
      <c r="IM409" t="s">
        <v>280</v>
      </c>
      <c r="IN409" t="s">
        <v>663</v>
      </c>
      <c r="IP409" t="s">
        <v>709</v>
      </c>
    </row>
    <row r="410" spans="1:250" x14ac:dyDescent="0.25">
      <c r="A410">
        <v>36279</v>
      </c>
      <c r="B410">
        <v>-890804480</v>
      </c>
      <c r="C410">
        <v>1837</v>
      </c>
      <c r="D410" t="s">
        <v>273</v>
      </c>
      <c r="E410" t="s">
        <v>274</v>
      </c>
      <c r="F410">
        <v>13794</v>
      </c>
      <c r="G410" t="s">
        <v>275</v>
      </c>
      <c r="H410" t="s">
        <v>276</v>
      </c>
      <c r="I410">
        <v>431</v>
      </c>
      <c r="J410" t="s">
        <v>493</v>
      </c>
      <c r="K410" t="s">
        <v>494</v>
      </c>
      <c r="L410">
        <v>38311</v>
      </c>
      <c r="M410" t="s">
        <v>373</v>
      </c>
      <c r="N410" t="s">
        <v>374</v>
      </c>
      <c r="O410">
        <v>38311</v>
      </c>
      <c r="P410" t="s">
        <v>373</v>
      </c>
      <c r="Q410" t="s">
        <v>374</v>
      </c>
      <c r="R410" t="s">
        <v>490</v>
      </c>
      <c r="S410" s="46">
        <v>0</v>
      </c>
      <c r="U410" s="46">
        <v>5</v>
      </c>
      <c r="IF410">
        <v>38311</v>
      </c>
      <c r="IG410" t="s">
        <v>373</v>
      </c>
      <c r="IH410" t="s">
        <v>319</v>
      </c>
      <c r="IK410">
        <v>-2</v>
      </c>
      <c r="IL410" t="s">
        <v>279</v>
      </c>
      <c r="IM410" t="s">
        <v>280</v>
      </c>
      <c r="IN410" t="s">
        <v>663</v>
      </c>
      <c r="IP410" t="s">
        <v>709</v>
      </c>
    </row>
    <row r="411" spans="1:250" x14ac:dyDescent="0.25">
      <c r="A411">
        <v>36280</v>
      </c>
      <c r="B411">
        <v>-890804480</v>
      </c>
      <c r="C411">
        <v>1837</v>
      </c>
      <c r="D411" t="s">
        <v>273</v>
      </c>
      <c r="E411" t="s">
        <v>274</v>
      </c>
      <c r="F411">
        <v>19011</v>
      </c>
      <c r="G411" t="s">
        <v>328</v>
      </c>
      <c r="H411" t="s">
        <v>329</v>
      </c>
      <c r="I411">
        <v>435</v>
      </c>
      <c r="J411" t="s">
        <v>491</v>
      </c>
      <c r="K411" t="s">
        <v>492</v>
      </c>
      <c r="L411">
        <v>38311</v>
      </c>
      <c r="M411" t="s">
        <v>373</v>
      </c>
      <c r="N411" t="s">
        <v>374</v>
      </c>
      <c r="O411">
        <v>38311</v>
      </c>
      <c r="P411" t="s">
        <v>373</v>
      </c>
      <c r="Q411" t="s">
        <v>374</v>
      </c>
      <c r="R411" t="s">
        <v>490</v>
      </c>
      <c r="S411" s="46">
        <v>0</v>
      </c>
      <c r="U411" s="46">
        <v>5</v>
      </c>
      <c r="IF411">
        <v>38311</v>
      </c>
      <c r="IG411" t="s">
        <v>373</v>
      </c>
      <c r="IH411" t="s">
        <v>332</v>
      </c>
      <c r="IK411">
        <v>-2</v>
      </c>
      <c r="IL411" t="s">
        <v>279</v>
      </c>
      <c r="IM411" t="s">
        <v>280</v>
      </c>
      <c r="IN411" t="s">
        <v>687</v>
      </c>
      <c r="IP411" t="s">
        <v>708</v>
      </c>
    </row>
    <row r="412" spans="1:250" x14ac:dyDescent="0.25">
      <c r="A412">
        <v>36281</v>
      </c>
      <c r="B412">
        <v>-890804480</v>
      </c>
      <c r="C412">
        <v>1837</v>
      </c>
      <c r="D412" t="s">
        <v>273</v>
      </c>
      <c r="E412" t="s">
        <v>274</v>
      </c>
      <c r="F412">
        <v>19011</v>
      </c>
      <c r="G412" t="s">
        <v>328</v>
      </c>
      <c r="H412" t="s">
        <v>329</v>
      </c>
      <c r="I412">
        <v>431</v>
      </c>
      <c r="J412" t="s">
        <v>493</v>
      </c>
      <c r="K412" t="s">
        <v>494</v>
      </c>
      <c r="L412">
        <v>38311</v>
      </c>
      <c r="M412" t="s">
        <v>373</v>
      </c>
      <c r="N412" t="s">
        <v>374</v>
      </c>
      <c r="O412">
        <v>38311</v>
      </c>
      <c r="P412" t="s">
        <v>373</v>
      </c>
      <c r="Q412" t="s">
        <v>374</v>
      </c>
      <c r="R412" t="s">
        <v>490</v>
      </c>
      <c r="S412" s="46">
        <v>0</v>
      </c>
      <c r="U412" s="46">
        <v>5</v>
      </c>
      <c r="IF412">
        <v>38311</v>
      </c>
      <c r="IG412" t="s">
        <v>373</v>
      </c>
      <c r="IH412" t="s">
        <v>332</v>
      </c>
      <c r="IK412">
        <v>-2</v>
      </c>
      <c r="IL412" t="s">
        <v>279</v>
      </c>
      <c r="IM412" t="s">
        <v>280</v>
      </c>
      <c r="IN412" t="s">
        <v>687</v>
      </c>
      <c r="IP412" t="s">
        <v>708</v>
      </c>
    </row>
    <row r="413" spans="1:250" x14ac:dyDescent="0.25">
      <c r="A413">
        <v>36282</v>
      </c>
      <c r="B413">
        <v>-890804480</v>
      </c>
      <c r="C413">
        <v>1837</v>
      </c>
      <c r="D413" t="s">
        <v>273</v>
      </c>
      <c r="E413" t="s">
        <v>274</v>
      </c>
      <c r="F413">
        <v>13794</v>
      </c>
      <c r="G413" t="s">
        <v>275</v>
      </c>
      <c r="H413" t="s">
        <v>276</v>
      </c>
      <c r="I413">
        <v>424</v>
      </c>
      <c r="J413" t="s">
        <v>399</v>
      </c>
      <c r="K413" t="s">
        <v>400</v>
      </c>
      <c r="L413">
        <v>38311</v>
      </c>
      <c r="M413" t="s">
        <v>373</v>
      </c>
      <c r="N413" t="s">
        <v>374</v>
      </c>
      <c r="O413">
        <v>38311</v>
      </c>
      <c r="P413" t="s">
        <v>373</v>
      </c>
      <c r="Q413" t="s">
        <v>374</v>
      </c>
      <c r="R413" t="s">
        <v>490</v>
      </c>
      <c r="S413" s="46">
        <v>0</v>
      </c>
      <c r="U413" s="46">
        <v>5</v>
      </c>
      <c r="IF413">
        <v>38311</v>
      </c>
      <c r="IG413" t="s">
        <v>373</v>
      </c>
      <c r="IH413" t="s">
        <v>319</v>
      </c>
      <c r="IK413">
        <v>-2</v>
      </c>
      <c r="IL413" t="s">
        <v>279</v>
      </c>
      <c r="IM413" t="s">
        <v>280</v>
      </c>
      <c r="IN413" t="s">
        <v>663</v>
      </c>
      <c r="IP413" t="s">
        <v>709</v>
      </c>
    </row>
    <row r="414" spans="1:250" x14ac:dyDescent="0.25">
      <c r="A414">
        <v>36283</v>
      </c>
      <c r="B414">
        <v>-890804480</v>
      </c>
      <c r="C414">
        <v>1837</v>
      </c>
      <c r="D414" t="s">
        <v>273</v>
      </c>
      <c r="E414" t="s">
        <v>274</v>
      </c>
      <c r="F414">
        <v>13794</v>
      </c>
      <c r="G414" t="s">
        <v>275</v>
      </c>
      <c r="H414" t="s">
        <v>276</v>
      </c>
      <c r="I414">
        <v>422</v>
      </c>
      <c r="J414" t="s">
        <v>401</v>
      </c>
      <c r="K414" t="s">
        <v>402</v>
      </c>
      <c r="L414">
        <v>38311</v>
      </c>
      <c r="M414" t="s">
        <v>373</v>
      </c>
      <c r="N414" t="s">
        <v>374</v>
      </c>
      <c r="O414">
        <v>38311</v>
      </c>
      <c r="P414" t="s">
        <v>373</v>
      </c>
      <c r="Q414" t="s">
        <v>374</v>
      </c>
      <c r="R414" t="s">
        <v>490</v>
      </c>
      <c r="S414" s="46">
        <v>0</v>
      </c>
      <c r="U414" s="46">
        <v>5</v>
      </c>
      <c r="IF414">
        <v>38311</v>
      </c>
      <c r="IG414" t="s">
        <v>373</v>
      </c>
      <c r="IH414" t="s">
        <v>319</v>
      </c>
      <c r="IK414">
        <v>-2</v>
      </c>
      <c r="IL414" t="s">
        <v>279</v>
      </c>
      <c r="IM414" t="s">
        <v>280</v>
      </c>
      <c r="IN414" t="s">
        <v>663</v>
      </c>
      <c r="IP414" t="s">
        <v>709</v>
      </c>
    </row>
    <row r="415" spans="1:250" x14ac:dyDescent="0.25">
      <c r="A415">
        <v>36284</v>
      </c>
      <c r="B415">
        <v>-890804480</v>
      </c>
      <c r="C415">
        <v>1837</v>
      </c>
      <c r="D415" t="s">
        <v>273</v>
      </c>
      <c r="E415" t="s">
        <v>274</v>
      </c>
      <c r="F415">
        <v>13794</v>
      </c>
      <c r="G415" t="s">
        <v>275</v>
      </c>
      <c r="H415" t="s">
        <v>276</v>
      </c>
      <c r="I415">
        <v>420</v>
      </c>
      <c r="J415" t="s">
        <v>403</v>
      </c>
      <c r="K415" t="s">
        <v>404</v>
      </c>
      <c r="L415">
        <v>38311</v>
      </c>
      <c r="M415" t="s">
        <v>373</v>
      </c>
      <c r="N415" t="s">
        <v>374</v>
      </c>
      <c r="O415">
        <v>38311</v>
      </c>
      <c r="P415" t="s">
        <v>373</v>
      </c>
      <c r="Q415" t="s">
        <v>374</v>
      </c>
      <c r="R415" t="s">
        <v>490</v>
      </c>
      <c r="S415" s="46">
        <v>0</v>
      </c>
      <c r="U415" s="46">
        <v>5</v>
      </c>
      <c r="IF415">
        <v>38311</v>
      </c>
      <c r="IG415" t="s">
        <v>373</v>
      </c>
      <c r="IH415" t="s">
        <v>319</v>
      </c>
      <c r="IK415">
        <v>-2</v>
      </c>
      <c r="IL415" t="s">
        <v>279</v>
      </c>
      <c r="IM415" t="s">
        <v>280</v>
      </c>
      <c r="IN415" t="s">
        <v>663</v>
      </c>
      <c r="IP415" t="s">
        <v>709</v>
      </c>
    </row>
    <row r="416" spans="1:250" x14ac:dyDescent="0.25">
      <c r="A416">
        <v>36285</v>
      </c>
      <c r="B416">
        <v>-890804480</v>
      </c>
      <c r="C416">
        <v>1837</v>
      </c>
      <c r="D416" t="s">
        <v>273</v>
      </c>
      <c r="E416" t="s">
        <v>274</v>
      </c>
      <c r="F416">
        <v>13794</v>
      </c>
      <c r="G416" t="s">
        <v>275</v>
      </c>
      <c r="H416" t="s">
        <v>276</v>
      </c>
      <c r="I416">
        <v>411</v>
      </c>
      <c r="J416" t="s">
        <v>393</v>
      </c>
      <c r="K416" t="s">
        <v>394</v>
      </c>
      <c r="L416">
        <v>38311</v>
      </c>
      <c r="M416" t="s">
        <v>373</v>
      </c>
      <c r="N416" t="s">
        <v>374</v>
      </c>
      <c r="O416">
        <v>38311</v>
      </c>
      <c r="P416" t="s">
        <v>373</v>
      </c>
      <c r="Q416" t="s">
        <v>374</v>
      </c>
      <c r="R416" t="s">
        <v>490</v>
      </c>
      <c r="S416" s="46">
        <v>0</v>
      </c>
      <c r="U416" s="46">
        <v>5</v>
      </c>
      <c r="IF416">
        <v>38311</v>
      </c>
      <c r="IG416" t="s">
        <v>373</v>
      </c>
      <c r="IH416" t="s">
        <v>319</v>
      </c>
      <c r="IK416">
        <v>-2</v>
      </c>
      <c r="IL416" t="s">
        <v>279</v>
      </c>
      <c r="IM416" t="s">
        <v>280</v>
      </c>
      <c r="IN416" t="s">
        <v>663</v>
      </c>
      <c r="IP416" t="s">
        <v>709</v>
      </c>
    </row>
    <row r="417" spans="1:250" x14ac:dyDescent="0.25">
      <c r="A417">
        <v>36286</v>
      </c>
      <c r="B417">
        <v>-890804480</v>
      </c>
      <c r="C417">
        <v>1837</v>
      </c>
      <c r="D417" t="s">
        <v>273</v>
      </c>
      <c r="E417" t="s">
        <v>274</v>
      </c>
      <c r="F417">
        <v>19011</v>
      </c>
      <c r="G417" t="s">
        <v>328</v>
      </c>
      <c r="H417" t="s">
        <v>329</v>
      </c>
      <c r="I417">
        <v>420</v>
      </c>
      <c r="J417" t="s">
        <v>403</v>
      </c>
      <c r="K417" t="s">
        <v>404</v>
      </c>
      <c r="L417">
        <v>38311</v>
      </c>
      <c r="M417" t="s">
        <v>373</v>
      </c>
      <c r="N417" t="s">
        <v>374</v>
      </c>
      <c r="O417">
        <v>38311</v>
      </c>
      <c r="P417" t="s">
        <v>373</v>
      </c>
      <c r="Q417" t="s">
        <v>374</v>
      </c>
      <c r="R417" t="s">
        <v>490</v>
      </c>
      <c r="S417" s="46">
        <v>0</v>
      </c>
      <c r="U417" s="46">
        <v>5</v>
      </c>
      <c r="IF417">
        <v>38311</v>
      </c>
      <c r="IG417" t="s">
        <v>373</v>
      </c>
      <c r="IH417" t="s">
        <v>332</v>
      </c>
      <c r="IK417">
        <v>-2</v>
      </c>
      <c r="IL417" t="s">
        <v>279</v>
      </c>
      <c r="IM417" t="s">
        <v>280</v>
      </c>
      <c r="IN417" t="s">
        <v>687</v>
      </c>
      <c r="IP417" t="s">
        <v>708</v>
      </c>
    </row>
    <row r="418" spans="1:250" x14ac:dyDescent="0.25">
      <c r="A418">
        <v>36287</v>
      </c>
      <c r="B418">
        <v>-890804480</v>
      </c>
      <c r="C418">
        <v>1837</v>
      </c>
      <c r="D418" t="s">
        <v>273</v>
      </c>
      <c r="E418" t="s">
        <v>274</v>
      </c>
      <c r="F418">
        <v>19011</v>
      </c>
      <c r="G418" t="s">
        <v>328</v>
      </c>
      <c r="H418" t="s">
        <v>329</v>
      </c>
      <c r="I418">
        <v>411</v>
      </c>
      <c r="J418" t="s">
        <v>393</v>
      </c>
      <c r="K418" t="s">
        <v>394</v>
      </c>
      <c r="L418">
        <v>38311</v>
      </c>
      <c r="M418" t="s">
        <v>373</v>
      </c>
      <c r="N418" t="s">
        <v>374</v>
      </c>
      <c r="O418">
        <v>38311</v>
      </c>
      <c r="P418" t="s">
        <v>373</v>
      </c>
      <c r="Q418" t="s">
        <v>374</v>
      </c>
      <c r="R418" t="s">
        <v>490</v>
      </c>
      <c r="S418" s="46">
        <v>0</v>
      </c>
      <c r="U418" s="46">
        <v>5</v>
      </c>
      <c r="IF418">
        <v>38311</v>
      </c>
      <c r="IG418" t="s">
        <v>373</v>
      </c>
      <c r="IH418" t="s">
        <v>332</v>
      </c>
      <c r="IK418">
        <v>-2</v>
      </c>
      <c r="IL418" t="s">
        <v>279</v>
      </c>
      <c r="IM418" t="s">
        <v>280</v>
      </c>
      <c r="IN418" t="s">
        <v>687</v>
      </c>
      <c r="IP418" t="s">
        <v>708</v>
      </c>
    </row>
    <row r="419" spans="1:250" x14ac:dyDescent="0.25">
      <c r="A419">
        <v>36288</v>
      </c>
      <c r="B419">
        <v>-890804480</v>
      </c>
      <c r="C419">
        <v>1837</v>
      </c>
      <c r="D419" t="s">
        <v>273</v>
      </c>
      <c r="E419" t="s">
        <v>274</v>
      </c>
      <c r="F419">
        <v>13794</v>
      </c>
      <c r="G419" t="s">
        <v>275</v>
      </c>
      <c r="H419" t="s">
        <v>276</v>
      </c>
      <c r="I419">
        <v>429</v>
      </c>
      <c r="J419" t="s">
        <v>395</v>
      </c>
      <c r="K419" t="s">
        <v>396</v>
      </c>
      <c r="L419">
        <v>38311</v>
      </c>
      <c r="M419" t="s">
        <v>373</v>
      </c>
      <c r="N419" t="s">
        <v>374</v>
      </c>
      <c r="O419">
        <v>38311</v>
      </c>
      <c r="P419" t="s">
        <v>373</v>
      </c>
      <c r="Q419" t="s">
        <v>374</v>
      </c>
      <c r="R419" t="s">
        <v>490</v>
      </c>
      <c r="S419" s="46">
        <v>0</v>
      </c>
      <c r="U419" s="46">
        <v>5</v>
      </c>
      <c r="IF419">
        <v>38311</v>
      </c>
      <c r="IG419" t="s">
        <v>373</v>
      </c>
      <c r="IH419" t="s">
        <v>319</v>
      </c>
      <c r="IK419">
        <v>-2</v>
      </c>
      <c r="IL419" t="s">
        <v>279</v>
      </c>
      <c r="IM419" t="s">
        <v>280</v>
      </c>
      <c r="IN419" t="s">
        <v>663</v>
      </c>
      <c r="IP419" t="s">
        <v>709</v>
      </c>
    </row>
    <row r="420" spans="1:250" x14ac:dyDescent="0.25">
      <c r="A420">
        <v>36289</v>
      </c>
      <c r="B420">
        <v>-890804480</v>
      </c>
      <c r="C420">
        <v>1837</v>
      </c>
      <c r="D420" t="s">
        <v>273</v>
      </c>
      <c r="E420" t="s">
        <v>274</v>
      </c>
      <c r="F420">
        <v>13794</v>
      </c>
      <c r="G420" t="s">
        <v>275</v>
      </c>
      <c r="H420" t="s">
        <v>276</v>
      </c>
      <c r="I420">
        <v>427</v>
      </c>
      <c r="J420" t="s">
        <v>397</v>
      </c>
      <c r="K420" t="s">
        <v>398</v>
      </c>
      <c r="L420">
        <v>38311</v>
      </c>
      <c r="M420" t="s">
        <v>373</v>
      </c>
      <c r="N420" t="s">
        <v>374</v>
      </c>
      <c r="O420">
        <v>38311</v>
      </c>
      <c r="P420" t="s">
        <v>373</v>
      </c>
      <c r="Q420" t="s">
        <v>374</v>
      </c>
      <c r="R420" t="s">
        <v>490</v>
      </c>
      <c r="S420" s="46">
        <v>0</v>
      </c>
      <c r="U420" s="46">
        <v>5</v>
      </c>
      <c r="IF420">
        <v>38311</v>
      </c>
      <c r="IG420" t="s">
        <v>373</v>
      </c>
      <c r="IH420" t="s">
        <v>319</v>
      </c>
      <c r="IK420">
        <v>-2</v>
      </c>
      <c r="IL420" t="s">
        <v>279</v>
      </c>
      <c r="IM420" t="s">
        <v>280</v>
      </c>
      <c r="IN420" t="s">
        <v>663</v>
      </c>
      <c r="IP420" t="s">
        <v>709</v>
      </c>
    </row>
    <row r="421" spans="1:250" x14ac:dyDescent="0.25">
      <c r="A421">
        <v>36290</v>
      </c>
      <c r="B421">
        <v>-890804480</v>
      </c>
      <c r="C421">
        <v>1837</v>
      </c>
      <c r="D421" t="s">
        <v>273</v>
      </c>
      <c r="E421" t="s">
        <v>274</v>
      </c>
      <c r="F421">
        <v>13794</v>
      </c>
      <c r="G421" t="s">
        <v>275</v>
      </c>
      <c r="H421" t="s">
        <v>276</v>
      </c>
      <c r="I421">
        <v>424</v>
      </c>
      <c r="J421" t="s">
        <v>399</v>
      </c>
      <c r="K421" t="s">
        <v>400</v>
      </c>
      <c r="L421">
        <v>39215</v>
      </c>
      <c r="M421" t="s">
        <v>389</v>
      </c>
      <c r="N421" t="s">
        <v>390</v>
      </c>
      <c r="O421">
        <v>39215</v>
      </c>
      <c r="P421" t="s">
        <v>389</v>
      </c>
      <c r="Q421" t="s">
        <v>390</v>
      </c>
      <c r="R421" t="s">
        <v>490</v>
      </c>
      <c r="S421" s="46">
        <v>0</v>
      </c>
      <c r="U421" s="46">
        <v>5</v>
      </c>
      <c r="IF421">
        <v>39215</v>
      </c>
      <c r="IG421" t="s">
        <v>389</v>
      </c>
      <c r="IH421" t="s">
        <v>319</v>
      </c>
      <c r="IK421">
        <v>-2</v>
      </c>
      <c r="IL421" t="s">
        <v>279</v>
      </c>
      <c r="IM421" t="s">
        <v>280</v>
      </c>
      <c r="IN421" t="s">
        <v>663</v>
      </c>
      <c r="IP421" t="s">
        <v>710</v>
      </c>
    </row>
    <row r="422" spans="1:250" x14ac:dyDescent="0.25">
      <c r="A422">
        <v>36291</v>
      </c>
      <c r="B422">
        <v>-890804480</v>
      </c>
      <c r="C422">
        <v>1837</v>
      </c>
      <c r="D422" t="s">
        <v>273</v>
      </c>
      <c r="E422" t="s">
        <v>274</v>
      </c>
      <c r="F422">
        <v>13794</v>
      </c>
      <c r="G422" t="s">
        <v>275</v>
      </c>
      <c r="H422" t="s">
        <v>276</v>
      </c>
      <c r="I422">
        <v>422</v>
      </c>
      <c r="J422" t="s">
        <v>401</v>
      </c>
      <c r="K422" t="s">
        <v>402</v>
      </c>
      <c r="L422">
        <v>39215</v>
      </c>
      <c r="M422" t="s">
        <v>389</v>
      </c>
      <c r="N422" t="s">
        <v>390</v>
      </c>
      <c r="O422">
        <v>39215</v>
      </c>
      <c r="P422" t="s">
        <v>389</v>
      </c>
      <c r="Q422" t="s">
        <v>390</v>
      </c>
      <c r="R422" t="s">
        <v>490</v>
      </c>
      <c r="S422" s="46">
        <v>0</v>
      </c>
      <c r="U422" s="46">
        <v>5</v>
      </c>
      <c r="IF422">
        <v>39215</v>
      </c>
      <c r="IG422" t="s">
        <v>389</v>
      </c>
      <c r="IH422" t="s">
        <v>319</v>
      </c>
      <c r="IK422">
        <v>-2</v>
      </c>
      <c r="IL422" t="s">
        <v>279</v>
      </c>
      <c r="IM422" t="s">
        <v>280</v>
      </c>
      <c r="IN422" t="s">
        <v>663</v>
      </c>
      <c r="IP422" t="s">
        <v>710</v>
      </c>
    </row>
    <row r="423" spans="1:250" x14ac:dyDescent="0.25">
      <c r="A423">
        <v>36292</v>
      </c>
      <c r="B423">
        <v>-890804480</v>
      </c>
      <c r="C423">
        <v>1837</v>
      </c>
      <c r="D423" t="s">
        <v>273</v>
      </c>
      <c r="E423" t="s">
        <v>274</v>
      </c>
      <c r="F423">
        <v>13794</v>
      </c>
      <c r="G423" t="s">
        <v>275</v>
      </c>
      <c r="H423" t="s">
        <v>276</v>
      </c>
      <c r="I423">
        <v>420</v>
      </c>
      <c r="J423" t="s">
        <v>403</v>
      </c>
      <c r="K423" t="s">
        <v>404</v>
      </c>
      <c r="L423">
        <v>39215</v>
      </c>
      <c r="M423" t="s">
        <v>389</v>
      </c>
      <c r="N423" t="s">
        <v>390</v>
      </c>
      <c r="O423">
        <v>39215</v>
      </c>
      <c r="P423" t="s">
        <v>389</v>
      </c>
      <c r="Q423" t="s">
        <v>390</v>
      </c>
      <c r="R423" t="s">
        <v>490</v>
      </c>
      <c r="S423" s="46">
        <v>0</v>
      </c>
      <c r="U423" s="46">
        <v>5</v>
      </c>
      <c r="IF423">
        <v>39215</v>
      </c>
      <c r="IG423" t="s">
        <v>389</v>
      </c>
      <c r="IH423" t="s">
        <v>319</v>
      </c>
      <c r="IK423">
        <v>-2</v>
      </c>
      <c r="IL423" t="s">
        <v>279</v>
      </c>
      <c r="IM423" t="s">
        <v>280</v>
      </c>
      <c r="IN423" t="s">
        <v>663</v>
      </c>
      <c r="IP423" t="s">
        <v>710</v>
      </c>
    </row>
    <row r="424" spans="1:250" x14ac:dyDescent="0.25">
      <c r="A424">
        <v>36293</v>
      </c>
      <c r="B424">
        <v>-890804480</v>
      </c>
      <c r="C424">
        <v>1837</v>
      </c>
      <c r="D424" t="s">
        <v>273</v>
      </c>
      <c r="E424" t="s">
        <v>274</v>
      </c>
      <c r="F424">
        <v>13794</v>
      </c>
      <c r="G424" t="s">
        <v>275</v>
      </c>
      <c r="H424" t="s">
        <v>276</v>
      </c>
      <c r="I424">
        <v>411</v>
      </c>
      <c r="J424" t="s">
        <v>393</v>
      </c>
      <c r="K424" t="s">
        <v>394</v>
      </c>
      <c r="L424">
        <v>39215</v>
      </c>
      <c r="M424" t="s">
        <v>389</v>
      </c>
      <c r="N424" t="s">
        <v>390</v>
      </c>
      <c r="O424">
        <v>39215</v>
      </c>
      <c r="P424" t="s">
        <v>389</v>
      </c>
      <c r="Q424" t="s">
        <v>390</v>
      </c>
      <c r="R424" t="s">
        <v>490</v>
      </c>
      <c r="S424" s="46">
        <v>0</v>
      </c>
      <c r="U424" s="46">
        <v>5</v>
      </c>
      <c r="IF424">
        <v>39215</v>
      </c>
      <c r="IG424" t="s">
        <v>389</v>
      </c>
      <c r="IH424" t="s">
        <v>319</v>
      </c>
      <c r="IK424">
        <v>-2</v>
      </c>
      <c r="IL424" t="s">
        <v>279</v>
      </c>
      <c r="IM424" t="s">
        <v>280</v>
      </c>
      <c r="IN424" t="s">
        <v>663</v>
      </c>
      <c r="IP424" t="s">
        <v>710</v>
      </c>
    </row>
    <row r="425" spans="1:250" x14ac:dyDescent="0.25">
      <c r="A425">
        <v>36294</v>
      </c>
      <c r="B425">
        <v>-890804480</v>
      </c>
      <c r="C425">
        <v>1837</v>
      </c>
      <c r="D425" t="s">
        <v>273</v>
      </c>
      <c r="E425" t="s">
        <v>274</v>
      </c>
      <c r="F425">
        <v>13794</v>
      </c>
      <c r="G425" t="s">
        <v>275</v>
      </c>
      <c r="H425" t="s">
        <v>276</v>
      </c>
      <c r="I425">
        <v>437</v>
      </c>
      <c r="J425" t="s">
        <v>658</v>
      </c>
      <c r="K425" t="s">
        <v>659</v>
      </c>
      <c r="L425">
        <v>39215</v>
      </c>
      <c r="M425" t="s">
        <v>389</v>
      </c>
      <c r="N425" t="s">
        <v>390</v>
      </c>
      <c r="O425">
        <v>39215</v>
      </c>
      <c r="P425" t="s">
        <v>389</v>
      </c>
      <c r="Q425" t="s">
        <v>390</v>
      </c>
      <c r="R425" t="s">
        <v>490</v>
      </c>
      <c r="S425" s="46">
        <v>0</v>
      </c>
      <c r="U425" s="46">
        <v>5</v>
      </c>
      <c r="IF425">
        <v>39215</v>
      </c>
      <c r="IG425" t="s">
        <v>389</v>
      </c>
      <c r="IH425" t="s">
        <v>319</v>
      </c>
      <c r="IK425">
        <v>-2</v>
      </c>
      <c r="IL425" t="s">
        <v>279</v>
      </c>
      <c r="IM425" t="s">
        <v>280</v>
      </c>
      <c r="IN425" t="s">
        <v>663</v>
      </c>
      <c r="IP425" t="s">
        <v>710</v>
      </c>
    </row>
    <row r="426" spans="1:250" x14ac:dyDescent="0.25">
      <c r="A426">
        <v>36295</v>
      </c>
      <c r="B426">
        <v>-890804480</v>
      </c>
      <c r="C426">
        <v>1837</v>
      </c>
      <c r="D426" t="s">
        <v>273</v>
      </c>
      <c r="E426" t="s">
        <v>274</v>
      </c>
      <c r="F426">
        <v>13794</v>
      </c>
      <c r="G426" t="s">
        <v>275</v>
      </c>
      <c r="H426" t="s">
        <v>276</v>
      </c>
      <c r="I426">
        <v>436</v>
      </c>
      <c r="J426" t="s">
        <v>656</v>
      </c>
      <c r="K426" t="s">
        <v>657</v>
      </c>
      <c r="L426">
        <v>39215</v>
      </c>
      <c r="M426" t="s">
        <v>389</v>
      </c>
      <c r="N426" t="s">
        <v>390</v>
      </c>
      <c r="O426">
        <v>39215</v>
      </c>
      <c r="P426" t="s">
        <v>389</v>
      </c>
      <c r="Q426" t="s">
        <v>390</v>
      </c>
      <c r="R426" t="s">
        <v>490</v>
      </c>
      <c r="S426" s="46">
        <v>0</v>
      </c>
      <c r="U426" s="46">
        <v>5</v>
      </c>
      <c r="IF426">
        <v>39215</v>
      </c>
      <c r="IG426" t="s">
        <v>389</v>
      </c>
      <c r="IH426" t="s">
        <v>319</v>
      </c>
      <c r="IK426">
        <v>-2</v>
      </c>
      <c r="IL426" t="s">
        <v>279</v>
      </c>
      <c r="IM426" t="s">
        <v>280</v>
      </c>
      <c r="IN426" t="s">
        <v>663</v>
      </c>
      <c r="IP426" t="s">
        <v>710</v>
      </c>
    </row>
    <row r="427" spans="1:250" x14ac:dyDescent="0.25">
      <c r="A427">
        <v>36296</v>
      </c>
      <c r="B427">
        <v>-890804480</v>
      </c>
      <c r="C427">
        <v>1837</v>
      </c>
      <c r="D427" t="s">
        <v>273</v>
      </c>
      <c r="E427" t="s">
        <v>274</v>
      </c>
      <c r="F427">
        <v>13794</v>
      </c>
      <c r="G427" t="s">
        <v>275</v>
      </c>
      <c r="H427" t="s">
        <v>276</v>
      </c>
      <c r="I427">
        <v>435</v>
      </c>
      <c r="J427" t="s">
        <v>491</v>
      </c>
      <c r="K427" t="s">
        <v>492</v>
      </c>
      <c r="L427">
        <v>39215</v>
      </c>
      <c r="M427" t="s">
        <v>389</v>
      </c>
      <c r="N427" t="s">
        <v>390</v>
      </c>
      <c r="O427">
        <v>39215</v>
      </c>
      <c r="P427" t="s">
        <v>389</v>
      </c>
      <c r="Q427" t="s">
        <v>390</v>
      </c>
      <c r="R427" t="s">
        <v>490</v>
      </c>
      <c r="S427" s="46">
        <v>0</v>
      </c>
      <c r="U427" s="46">
        <v>5</v>
      </c>
      <c r="IF427">
        <v>39215</v>
      </c>
      <c r="IG427" t="s">
        <v>389</v>
      </c>
      <c r="IH427" t="s">
        <v>319</v>
      </c>
      <c r="IK427">
        <v>-2</v>
      </c>
      <c r="IL427" t="s">
        <v>279</v>
      </c>
      <c r="IM427" t="s">
        <v>280</v>
      </c>
      <c r="IN427" t="s">
        <v>663</v>
      </c>
      <c r="IP427" t="s">
        <v>710</v>
      </c>
    </row>
    <row r="428" spans="1:250" x14ac:dyDescent="0.25">
      <c r="A428">
        <v>36297</v>
      </c>
      <c r="B428">
        <v>-890804480</v>
      </c>
      <c r="C428">
        <v>1837</v>
      </c>
      <c r="D428" t="s">
        <v>273</v>
      </c>
      <c r="E428" t="s">
        <v>274</v>
      </c>
      <c r="F428">
        <v>13794</v>
      </c>
      <c r="G428" t="s">
        <v>275</v>
      </c>
      <c r="H428" t="s">
        <v>276</v>
      </c>
      <c r="I428">
        <v>431</v>
      </c>
      <c r="J428" t="s">
        <v>493</v>
      </c>
      <c r="K428" t="s">
        <v>494</v>
      </c>
      <c r="L428">
        <v>39215</v>
      </c>
      <c r="M428" t="s">
        <v>389</v>
      </c>
      <c r="N428" t="s">
        <v>390</v>
      </c>
      <c r="O428">
        <v>39215</v>
      </c>
      <c r="P428" t="s">
        <v>389</v>
      </c>
      <c r="Q428" t="s">
        <v>390</v>
      </c>
      <c r="R428" t="s">
        <v>490</v>
      </c>
      <c r="S428" s="46">
        <v>0</v>
      </c>
      <c r="U428" s="46">
        <v>5</v>
      </c>
      <c r="IF428">
        <v>39215</v>
      </c>
      <c r="IG428" t="s">
        <v>389</v>
      </c>
      <c r="IH428" t="s">
        <v>319</v>
      </c>
      <c r="IK428">
        <v>-2</v>
      </c>
      <c r="IL428" t="s">
        <v>279</v>
      </c>
      <c r="IM428" t="s">
        <v>280</v>
      </c>
      <c r="IN428" t="s">
        <v>663</v>
      </c>
      <c r="IP428" t="s">
        <v>710</v>
      </c>
    </row>
    <row r="429" spans="1:250" x14ac:dyDescent="0.25">
      <c r="A429">
        <v>36298</v>
      </c>
      <c r="B429">
        <v>-890804480</v>
      </c>
      <c r="C429">
        <v>1837</v>
      </c>
      <c r="D429" t="s">
        <v>273</v>
      </c>
      <c r="E429" t="s">
        <v>274</v>
      </c>
      <c r="F429">
        <v>13794</v>
      </c>
      <c r="G429" t="s">
        <v>275</v>
      </c>
      <c r="H429" t="s">
        <v>276</v>
      </c>
      <c r="I429">
        <v>429</v>
      </c>
      <c r="J429" t="s">
        <v>395</v>
      </c>
      <c r="K429" t="s">
        <v>396</v>
      </c>
      <c r="L429">
        <v>39215</v>
      </c>
      <c r="M429" t="s">
        <v>389</v>
      </c>
      <c r="N429" t="s">
        <v>390</v>
      </c>
      <c r="O429">
        <v>39215</v>
      </c>
      <c r="P429" t="s">
        <v>389</v>
      </c>
      <c r="Q429" t="s">
        <v>390</v>
      </c>
      <c r="R429" t="s">
        <v>490</v>
      </c>
      <c r="S429" s="46">
        <v>0</v>
      </c>
      <c r="U429" s="46">
        <v>5</v>
      </c>
      <c r="IF429">
        <v>39215</v>
      </c>
      <c r="IG429" t="s">
        <v>389</v>
      </c>
      <c r="IH429" t="s">
        <v>319</v>
      </c>
      <c r="IK429">
        <v>-2</v>
      </c>
      <c r="IL429" t="s">
        <v>279</v>
      </c>
      <c r="IM429" t="s">
        <v>280</v>
      </c>
      <c r="IN429" t="s">
        <v>663</v>
      </c>
      <c r="IP429" t="s">
        <v>710</v>
      </c>
    </row>
    <row r="430" spans="1:250" x14ac:dyDescent="0.25">
      <c r="A430">
        <v>36299</v>
      </c>
      <c r="B430">
        <v>-890804480</v>
      </c>
      <c r="C430">
        <v>1837</v>
      </c>
      <c r="D430" t="s">
        <v>273</v>
      </c>
      <c r="E430" t="s">
        <v>274</v>
      </c>
      <c r="F430">
        <v>13794</v>
      </c>
      <c r="G430" t="s">
        <v>275</v>
      </c>
      <c r="H430" t="s">
        <v>276</v>
      </c>
      <c r="I430">
        <v>427</v>
      </c>
      <c r="J430" t="s">
        <v>397</v>
      </c>
      <c r="K430" t="s">
        <v>398</v>
      </c>
      <c r="L430">
        <v>39215</v>
      </c>
      <c r="M430" t="s">
        <v>389</v>
      </c>
      <c r="N430" t="s">
        <v>390</v>
      </c>
      <c r="O430">
        <v>39215</v>
      </c>
      <c r="P430" t="s">
        <v>389</v>
      </c>
      <c r="Q430" t="s">
        <v>390</v>
      </c>
      <c r="R430" t="s">
        <v>490</v>
      </c>
      <c r="S430" s="46">
        <v>0</v>
      </c>
      <c r="U430" s="46">
        <v>5</v>
      </c>
      <c r="IF430">
        <v>39215</v>
      </c>
      <c r="IG430" t="s">
        <v>389</v>
      </c>
      <c r="IH430" t="s">
        <v>319</v>
      </c>
      <c r="IK430">
        <v>-2</v>
      </c>
      <c r="IL430" t="s">
        <v>279</v>
      </c>
      <c r="IM430" t="s">
        <v>280</v>
      </c>
      <c r="IN430" t="s">
        <v>663</v>
      </c>
      <c r="IP430" t="s">
        <v>710</v>
      </c>
    </row>
    <row r="431" spans="1:250" x14ac:dyDescent="0.25">
      <c r="A431">
        <v>36300</v>
      </c>
      <c r="B431">
        <v>-890804480</v>
      </c>
      <c r="C431">
        <v>1837</v>
      </c>
      <c r="D431" t="s">
        <v>273</v>
      </c>
      <c r="E431" t="s">
        <v>274</v>
      </c>
      <c r="F431">
        <v>1848</v>
      </c>
      <c r="G431" t="s">
        <v>286</v>
      </c>
      <c r="H431" t="s">
        <v>274</v>
      </c>
      <c r="I431">
        <v>437</v>
      </c>
      <c r="J431" t="s">
        <v>658</v>
      </c>
      <c r="K431" t="s">
        <v>659</v>
      </c>
      <c r="L431">
        <v>41235</v>
      </c>
      <c r="M431" t="s">
        <v>405</v>
      </c>
      <c r="N431" t="s">
        <v>406</v>
      </c>
      <c r="O431">
        <v>41235</v>
      </c>
      <c r="P431" t="s">
        <v>405</v>
      </c>
      <c r="Q431" t="s">
        <v>406</v>
      </c>
      <c r="R431" t="s">
        <v>490</v>
      </c>
      <c r="S431" s="46">
        <v>0</v>
      </c>
      <c r="U431" s="46">
        <v>5</v>
      </c>
      <c r="IF431">
        <v>41235</v>
      </c>
      <c r="IG431" t="s">
        <v>405</v>
      </c>
      <c r="IH431" t="s">
        <v>288</v>
      </c>
      <c r="IK431">
        <v>-2</v>
      </c>
      <c r="IL431" t="s">
        <v>279</v>
      </c>
      <c r="IM431" t="s">
        <v>280</v>
      </c>
      <c r="IN431" t="s">
        <v>711</v>
      </c>
    </row>
    <row r="432" spans="1:250" x14ac:dyDescent="0.25">
      <c r="A432">
        <v>36301</v>
      </c>
      <c r="B432">
        <v>-890804480</v>
      </c>
      <c r="C432">
        <v>1837</v>
      </c>
      <c r="D432" t="s">
        <v>273</v>
      </c>
      <c r="E432" t="s">
        <v>274</v>
      </c>
      <c r="F432">
        <v>1848</v>
      </c>
      <c r="G432" t="s">
        <v>286</v>
      </c>
      <c r="H432" t="s">
        <v>274</v>
      </c>
      <c r="I432">
        <v>436</v>
      </c>
      <c r="J432" t="s">
        <v>656</v>
      </c>
      <c r="K432" t="s">
        <v>657</v>
      </c>
      <c r="L432">
        <v>41235</v>
      </c>
      <c r="M432" t="s">
        <v>405</v>
      </c>
      <c r="N432" t="s">
        <v>406</v>
      </c>
      <c r="O432">
        <v>41235</v>
      </c>
      <c r="P432" t="s">
        <v>405</v>
      </c>
      <c r="Q432" t="s">
        <v>406</v>
      </c>
      <c r="R432" t="s">
        <v>490</v>
      </c>
      <c r="S432" s="46">
        <v>0</v>
      </c>
      <c r="U432" s="46">
        <v>5</v>
      </c>
      <c r="IF432">
        <v>41235</v>
      </c>
      <c r="IG432" t="s">
        <v>405</v>
      </c>
      <c r="IH432" t="s">
        <v>288</v>
      </c>
      <c r="IK432">
        <v>-2</v>
      </c>
      <c r="IL432" t="s">
        <v>279</v>
      </c>
      <c r="IM432" t="s">
        <v>280</v>
      </c>
      <c r="IN432" t="s">
        <v>711</v>
      </c>
    </row>
    <row r="433" spans="1:250" x14ac:dyDescent="0.25">
      <c r="A433">
        <v>36302</v>
      </c>
      <c r="B433">
        <v>-890804480</v>
      </c>
      <c r="C433">
        <v>1837</v>
      </c>
      <c r="D433" t="s">
        <v>273</v>
      </c>
      <c r="E433" t="s">
        <v>274</v>
      </c>
      <c r="F433">
        <v>1848</v>
      </c>
      <c r="G433" t="s">
        <v>286</v>
      </c>
      <c r="H433" t="s">
        <v>274</v>
      </c>
      <c r="I433">
        <v>435</v>
      </c>
      <c r="J433" t="s">
        <v>491</v>
      </c>
      <c r="K433" t="s">
        <v>492</v>
      </c>
      <c r="L433">
        <v>41235</v>
      </c>
      <c r="M433" t="s">
        <v>405</v>
      </c>
      <c r="N433" t="s">
        <v>406</v>
      </c>
      <c r="O433">
        <v>41235</v>
      </c>
      <c r="P433" t="s">
        <v>405</v>
      </c>
      <c r="Q433" t="s">
        <v>406</v>
      </c>
      <c r="R433" t="s">
        <v>490</v>
      </c>
      <c r="S433" s="46">
        <v>0</v>
      </c>
      <c r="U433" s="46">
        <v>5</v>
      </c>
      <c r="IF433">
        <v>41235</v>
      </c>
      <c r="IG433" t="s">
        <v>405</v>
      </c>
      <c r="IH433" t="s">
        <v>288</v>
      </c>
      <c r="IK433">
        <v>-2</v>
      </c>
      <c r="IL433" t="s">
        <v>279</v>
      </c>
      <c r="IM433" t="s">
        <v>280</v>
      </c>
      <c r="IN433" t="s">
        <v>711</v>
      </c>
    </row>
    <row r="434" spans="1:250" x14ac:dyDescent="0.25">
      <c r="A434">
        <v>36303</v>
      </c>
      <c r="B434">
        <v>-890804480</v>
      </c>
      <c r="C434">
        <v>1837</v>
      </c>
      <c r="D434" t="s">
        <v>273</v>
      </c>
      <c r="E434" t="s">
        <v>274</v>
      </c>
      <c r="F434">
        <v>1848</v>
      </c>
      <c r="G434" t="s">
        <v>286</v>
      </c>
      <c r="H434" t="s">
        <v>274</v>
      </c>
      <c r="I434">
        <v>431</v>
      </c>
      <c r="J434" t="s">
        <v>493</v>
      </c>
      <c r="K434" t="s">
        <v>494</v>
      </c>
      <c r="L434">
        <v>41235</v>
      </c>
      <c r="M434" t="s">
        <v>405</v>
      </c>
      <c r="N434" t="s">
        <v>406</v>
      </c>
      <c r="O434">
        <v>41235</v>
      </c>
      <c r="P434" t="s">
        <v>405</v>
      </c>
      <c r="Q434" t="s">
        <v>406</v>
      </c>
      <c r="R434" t="s">
        <v>490</v>
      </c>
      <c r="S434" s="46">
        <v>0</v>
      </c>
      <c r="U434" s="46">
        <v>5</v>
      </c>
      <c r="IF434">
        <v>41235</v>
      </c>
      <c r="IG434" t="s">
        <v>405</v>
      </c>
      <c r="IH434" t="s">
        <v>288</v>
      </c>
      <c r="IK434">
        <v>-2</v>
      </c>
      <c r="IL434" t="s">
        <v>279</v>
      </c>
      <c r="IM434" t="s">
        <v>280</v>
      </c>
      <c r="IN434" t="s">
        <v>711</v>
      </c>
    </row>
    <row r="435" spans="1:250" x14ac:dyDescent="0.25">
      <c r="A435">
        <v>36304</v>
      </c>
      <c r="B435">
        <v>-890804480</v>
      </c>
      <c r="C435">
        <v>1837</v>
      </c>
      <c r="D435" t="s">
        <v>273</v>
      </c>
      <c r="E435" t="s">
        <v>274</v>
      </c>
      <c r="F435">
        <v>1848</v>
      </c>
      <c r="G435" t="s">
        <v>286</v>
      </c>
      <c r="H435" t="s">
        <v>274</v>
      </c>
      <c r="I435">
        <v>429</v>
      </c>
      <c r="J435" t="s">
        <v>395</v>
      </c>
      <c r="K435" t="s">
        <v>396</v>
      </c>
      <c r="L435">
        <v>41235</v>
      </c>
      <c r="M435" t="s">
        <v>405</v>
      </c>
      <c r="N435" t="s">
        <v>406</v>
      </c>
      <c r="O435">
        <v>41235</v>
      </c>
      <c r="P435" t="s">
        <v>405</v>
      </c>
      <c r="Q435" t="s">
        <v>406</v>
      </c>
      <c r="R435" t="s">
        <v>490</v>
      </c>
      <c r="S435" s="46">
        <v>0</v>
      </c>
      <c r="U435" s="46">
        <v>5</v>
      </c>
      <c r="IF435">
        <v>41235</v>
      </c>
      <c r="IG435" t="s">
        <v>405</v>
      </c>
      <c r="IH435" t="s">
        <v>288</v>
      </c>
      <c r="IK435">
        <v>-2</v>
      </c>
      <c r="IL435" t="s">
        <v>279</v>
      </c>
      <c r="IM435" t="s">
        <v>280</v>
      </c>
      <c r="IN435" t="s">
        <v>711</v>
      </c>
    </row>
    <row r="436" spans="1:250" x14ac:dyDescent="0.25">
      <c r="A436">
        <v>36305</v>
      </c>
      <c r="B436">
        <v>-890804480</v>
      </c>
      <c r="C436">
        <v>1837</v>
      </c>
      <c r="D436" t="s">
        <v>273</v>
      </c>
      <c r="E436" t="s">
        <v>274</v>
      </c>
      <c r="F436">
        <v>1848</v>
      </c>
      <c r="G436" t="s">
        <v>286</v>
      </c>
      <c r="H436" t="s">
        <v>274</v>
      </c>
      <c r="I436">
        <v>427</v>
      </c>
      <c r="J436" t="s">
        <v>397</v>
      </c>
      <c r="K436" t="s">
        <v>398</v>
      </c>
      <c r="L436">
        <v>41235</v>
      </c>
      <c r="M436" t="s">
        <v>405</v>
      </c>
      <c r="N436" t="s">
        <v>406</v>
      </c>
      <c r="O436">
        <v>41235</v>
      </c>
      <c r="P436" t="s">
        <v>405</v>
      </c>
      <c r="Q436" t="s">
        <v>406</v>
      </c>
      <c r="R436" t="s">
        <v>490</v>
      </c>
      <c r="S436" s="46">
        <v>0</v>
      </c>
      <c r="U436" s="46">
        <v>5</v>
      </c>
      <c r="IF436">
        <v>41235</v>
      </c>
      <c r="IG436" t="s">
        <v>405</v>
      </c>
      <c r="IH436" t="s">
        <v>288</v>
      </c>
      <c r="IK436">
        <v>-2</v>
      </c>
      <c r="IL436" t="s">
        <v>279</v>
      </c>
      <c r="IM436" t="s">
        <v>280</v>
      </c>
      <c r="IN436" t="s">
        <v>711</v>
      </c>
    </row>
    <row r="437" spans="1:250" x14ac:dyDescent="0.25">
      <c r="A437">
        <v>36306</v>
      </c>
      <c r="B437">
        <v>-890804480</v>
      </c>
      <c r="C437">
        <v>1837</v>
      </c>
      <c r="D437" t="s">
        <v>273</v>
      </c>
      <c r="E437" t="s">
        <v>274</v>
      </c>
      <c r="F437">
        <v>1848</v>
      </c>
      <c r="G437" t="s">
        <v>286</v>
      </c>
      <c r="H437" t="s">
        <v>274</v>
      </c>
      <c r="I437">
        <v>437</v>
      </c>
      <c r="J437" t="s">
        <v>658</v>
      </c>
      <c r="K437" t="s">
        <v>659</v>
      </c>
      <c r="L437">
        <v>41236</v>
      </c>
      <c r="M437" t="s">
        <v>407</v>
      </c>
      <c r="N437" t="s">
        <v>408</v>
      </c>
      <c r="O437">
        <v>41236</v>
      </c>
      <c r="P437" t="s">
        <v>407</v>
      </c>
      <c r="Q437" t="s">
        <v>408</v>
      </c>
      <c r="R437" t="s">
        <v>490</v>
      </c>
      <c r="S437" s="46">
        <v>0</v>
      </c>
      <c r="U437" s="46">
        <v>5</v>
      </c>
      <c r="IF437">
        <v>41236</v>
      </c>
      <c r="IG437" t="s">
        <v>407</v>
      </c>
      <c r="IH437" t="s">
        <v>288</v>
      </c>
      <c r="IK437">
        <v>-2</v>
      </c>
      <c r="IL437" t="s">
        <v>279</v>
      </c>
      <c r="IM437" t="s">
        <v>280</v>
      </c>
      <c r="IN437" t="s">
        <v>711</v>
      </c>
    </row>
    <row r="438" spans="1:250" x14ac:dyDescent="0.25">
      <c r="A438">
        <v>36307</v>
      </c>
      <c r="B438">
        <v>-890804480</v>
      </c>
      <c r="C438">
        <v>1837</v>
      </c>
      <c r="D438" t="s">
        <v>273</v>
      </c>
      <c r="E438" t="s">
        <v>274</v>
      </c>
      <c r="F438">
        <v>1848</v>
      </c>
      <c r="G438" t="s">
        <v>286</v>
      </c>
      <c r="H438" t="s">
        <v>274</v>
      </c>
      <c r="I438">
        <v>436</v>
      </c>
      <c r="J438" t="s">
        <v>656</v>
      </c>
      <c r="K438" t="s">
        <v>657</v>
      </c>
      <c r="L438">
        <v>41236</v>
      </c>
      <c r="M438" t="s">
        <v>407</v>
      </c>
      <c r="N438" t="s">
        <v>408</v>
      </c>
      <c r="O438">
        <v>41236</v>
      </c>
      <c r="P438" t="s">
        <v>407</v>
      </c>
      <c r="Q438" t="s">
        <v>408</v>
      </c>
      <c r="R438" t="s">
        <v>490</v>
      </c>
      <c r="S438" s="46">
        <v>0</v>
      </c>
      <c r="U438" s="46">
        <v>5</v>
      </c>
      <c r="IF438">
        <v>41236</v>
      </c>
      <c r="IG438" t="s">
        <v>407</v>
      </c>
      <c r="IH438" t="s">
        <v>288</v>
      </c>
      <c r="IK438">
        <v>-2</v>
      </c>
      <c r="IL438" t="s">
        <v>279</v>
      </c>
      <c r="IM438" t="s">
        <v>280</v>
      </c>
      <c r="IN438" t="s">
        <v>711</v>
      </c>
    </row>
    <row r="439" spans="1:250" x14ac:dyDescent="0.25">
      <c r="A439">
        <v>36308</v>
      </c>
      <c r="B439">
        <v>-890804480</v>
      </c>
      <c r="C439">
        <v>1837</v>
      </c>
      <c r="D439" t="s">
        <v>273</v>
      </c>
      <c r="E439" t="s">
        <v>274</v>
      </c>
      <c r="F439">
        <v>1848</v>
      </c>
      <c r="G439" t="s">
        <v>286</v>
      </c>
      <c r="H439" t="s">
        <v>274</v>
      </c>
      <c r="I439">
        <v>435</v>
      </c>
      <c r="J439" t="s">
        <v>491</v>
      </c>
      <c r="K439" t="s">
        <v>492</v>
      </c>
      <c r="L439">
        <v>41236</v>
      </c>
      <c r="M439" t="s">
        <v>407</v>
      </c>
      <c r="N439" t="s">
        <v>408</v>
      </c>
      <c r="O439">
        <v>41236</v>
      </c>
      <c r="P439" t="s">
        <v>407</v>
      </c>
      <c r="Q439" t="s">
        <v>408</v>
      </c>
      <c r="R439" t="s">
        <v>490</v>
      </c>
      <c r="S439" s="46">
        <v>0</v>
      </c>
      <c r="U439" s="46">
        <v>5</v>
      </c>
      <c r="IF439">
        <v>41236</v>
      </c>
      <c r="IG439" t="s">
        <v>407</v>
      </c>
      <c r="IH439" t="s">
        <v>288</v>
      </c>
      <c r="IK439">
        <v>-2</v>
      </c>
      <c r="IL439" t="s">
        <v>279</v>
      </c>
      <c r="IM439" t="s">
        <v>280</v>
      </c>
      <c r="IN439" t="s">
        <v>711</v>
      </c>
    </row>
    <row r="440" spans="1:250" x14ac:dyDescent="0.25">
      <c r="A440">
        <v>36309</v>
      </c>
      <c r="B440">
        <v>-890804480</v>
      </c>
      <c r="C440">
        <v>1837</v>
      </c>
      <c r="D440" t="s">
        <v>273</v>
      </c>
      <c r="E440" t="s">
        <v>274</v>
      </c>
      <c r="F440">
        <v>1848</v>
      </c>
      <c r="G440" t="s">
        <v>286</v>
      </c>
      <c r="H440" t="s">
        <v>274</v>
      </c>
      <c r="I440">
        <v>431</v>
      </c>
      <c r="J440" t="s">
        <v>493</v>
      </c>
      <c r="K440" t="s">
        <v>494</v>
      </c>
      <c r="L440">
        <v>41236</v>
      </c>
      <c r="M440" t="s">
        <v>407</v>
      </c>
      <c r="N440" t="s">
        <v>408</v>
      </c>
      <c r="O440">
        <v>41236</v>
      </c>
      <c r="P440" t="s">
        <v>407</v>
      </c>
      <c r="Q440" t="s">
        <v>408</v>
      </c>
      <c r="R440" t="s">
        <v>490</v>
      </c>
      <c r="S440" s="46">
        <v>0</v>
      </c>
      <c r="U440" s="46">
        <v>5</v>
      </c>
      <c r="IF440">
        <v>41236</v>
      </c>
      <c r="IG440" t="s">
        <v>407</v>
      </c>
      <c r="IH440" t="s">
        <v>288</v>
      </c>
      <c r="IK440">
        <v>-2</v>
      </c>
      <c r="IL440" t="s">
        <v>279</v>
      </c>
      <c r="IM440" t="s">
        <v>280</v>
      </c>
      <c r="IN440" t="s">
        <v>711</v>
      </c>
    </row>
    <row r="441" spans="1:250" x14ac:dyDescent="0.25">
      <c r="A441">
        <v>36310</v>
      </c>
      <c r="B441">
        <v>-890804480</v>
      </c>
      <c r="C441">
        <v>1837</v>
      </c>
      <c r="D441" t="s">
        <v>273</v>
      </c>
      <c r="E441" t="s">
        <v>274</v>
      </c>
      <c r="F441">
        <v>1848</v>
      </c>
      <c r="G441" t="s">
        <v>286</v>
      </c>
      <c r="H441" t="s">
        <v>274</v>
      </c>
      <c r="I441">
        <v>429</v>
      </c>
      <c r="J441" t="s">
        <v>395</v>
      </c>
      <c r="K441" t="s">
        <v>396</v>
      </c>
      <c r="L441">
        <v>41236</v>
      </c>
      <c r="M441" t="s">
        <v>407</v>
      </c>
      <c r="N441" t="s">
        <v>408</v>
      </c>
      <c r="O441">
        <v>41236</v>
      </c>
      <c r="P441" t="s">
        <v>407</v>
      </c>
      <c r="Q441" t="s">
        <v>408</v>
      </c>
      <c r="R441" t="s">
        <v>490</v>
      </c>
      <c r="S441" s="46">
        <v>0</v>
      </c>
      <c r="U441" s="46">
        <v>5</v>
      </c>
      <c r="IF441">
        <v>41236</v>
      </c>
      <c r="IG441" t="s">
        <v>407</v>
      </c>
      <c r="IH441" t="s">
        <v>288</v>
      </c>
      <c r="IK441">
        <v>-2</v>
      </c>
      <c r="IL441" t="s">
        <v>279</v>
      </c>
      <c r="IM441" t="s">
        <v>280</v>
      </c>
      <c r="IN441" t="s">
        <v>711</v>
      </c>
    </row>
    <row r="442" spans="1:250" x14ac:dyDescent="0.25">
      <c r="A442">
        <v>36311</v>
      </c>
      <c r="B442">
        <v>-890804480</v>
      </c>
      <c r="C442">
        <v>1837</v>
      </c>
      <c r="D442" t="s">
        <v>273</v>
      </c>
      <c r="E442" t="s">
        <v>274</v>
      </c>
      <c r="F442">
        <v>1848</v>
      </c>
      <c r="G442" t="s">
        <v>286</v>
      </c>
      <c r="H442" t="s">
        <v>274</v>
      </c>
      <c r="I442">
        <v>427</v>
      </c>
      <c r="J442" t="s">
        <v>397</v>
      </c>
      <c r="K442" t="s">
        <v>398</v>
      </c>
      <c r="L442">
        <v>41236</v>
      </c>
      <c r="M442" t="s">
        <v>407</v>
      </c>
      <c r="N442" t="s">
        <v>408</v>
      </c>
      <c r="O442">
        <v>41236</v>
      </c>
      <c r="P442" t="s">
        <v>407</v>
      </c>
      <c r="Q442" t="s">
        <v>408</v>
      </c>
      <c r="R442" t="s">
        <v>490</v>
      </c>
      <c r="S442" s="46">
        <v>0</v>
      </c>
      <c r="U442" s="46">
        <v>5</v>
      </c>
      <c r="IF442">
        <v>41236</v>
      </c>
      <c r="IG442" t="s">
        <v>407</v>
      </c>
      <c r="IH442" t="s">
        <v>288</v>
      </c>
      <c r="IK442">
        <v>-2</v>
      </c>
      <c r="IL442" t="s">
        <v>279</v>
      </c>
      <c r="IM442" t="s">
        <v>280</v>
      </c>
      <c r="IN442" t="s">
        <v>711</v>
      </c>
    </row>
    <row r="443" spans="1:250" x14ac:dyDescent="0.25">
      <c r="A443">
        <v>36312</v>
      </c>
      <c r="B443">
        <v>-890804480</v>
      </c>
      <c r="C443">
        <v>1837</v>
      </c>
      <c r="D443" t="s">
        <v>273</v>
      </c>
      <c r="E443" t="s">
        <v>274</v>
      </c>
      <c r="F443">
        <v>1848</v>
      </c>
      <c r="G443" t="s">
        <v>286</v>
      </c>
      <c r="H443" t="s">
        <v>274</v>
      </c>
      <c r="I443">
        <v>422</v>
      </c>
      <c r="J443" t="s">
        <v>401</v>
      </c>
      <c r="K443" t="s">
        <v>402</v>
      </c>
      <c r="L443">
        <v>1946</v>
      </c>
      <c r="M443" t="s">
        <v>287</v>
      </c>
      <c r="N443" t="s">
        <v>14</v>
      </c>
      <c r="O443">
        <v>1946</v>
      </c>
      <c r="P443" t="s">
        <v>287</v>
      </c>
      <c r="Q443" t="s">
        <v>14</v>
      </c>
      <c r="R443" t="s">
        <v>495</v>
      </c>
      <c r="S443" s="46">
        <v>0</v>
      </c>
      <c r="U443" s="46">
        <v>6</v>
      </c>
      <c r="IF443">
        <v>1946</v>
      </c>
      <c r="IG443" t="s">
        <v>287</v>
      </c>
      <c r="IH443" t="s">
        <v>288</v>
      </c>
      <c r="IK443">
        <v>-2</v>
      </c>
      <c r="IL443" t="s">
        <v>279</v>
      </c>
      <c r="IM443" t="s">
        <v>280</v>
      </c>
      <c r="IN443" t="s">
        <v>654</v>
      </c>
      <c r="IP443" t="s">
        <v>655</v>
      </c>
    </row>
    <row r="444" spans="1:250" x14ac:dyDescent="0.25">
      <c r="A444">
        <v>36313</v>
      </c>
      <c r="B444">
        <v>-890804480</v>
      </c>
      <c r="C444">
        <v>1837</v>
      </c>
      <c r="D444" t="s">
        <v>273</v>
      </c>
      <c r="E444" t="s">
        <v>274</v>
      </c>
      <c r="F444">
        <v>1848</v>
      </c>
      <c r="G444" t="s">
        <v>286</v>
      </c>
      <c r="H444" t="s">
        <v>274</v>
      </c>
      <c r="I444">
        <v>420</v>
      </c>
      <c r="J444" t="s">
        <v>403</v>
      </c>
      <c r="K444" t="s">
        <v>404</v>
      </c>
      <c r="L444">
        <v>1946</v>
      </c>
      <c r="M444" t="s">
        <v>287</v>
      </c>
      <c r="N444" t="s">
        <v>14</v>
      </c>
      <c r="O444">
        <v>1946</v>
      </c>
      <c r="P444" t="s">
        <v>287</v>
      </c>
      <c r="Q444" t="s">
        <v>14</v>
      </c>
      <c r="R444" t="s">
        <v>495</v>
      </c>
      <c r="S444" s="46">
        <v>0</v>
      </c>
      <c r="U444" s="46">
        <v>6</v>
      </c>
      <c r="IF444">
        <v>1946</v>
      </c>
      <c r="IG444" t="s">
        <v>287</v>
      </c>
      <c r="IH444" t="s">
        <v>288</v>
      </c>
      <c r="IK444">
        <v>-2</v>
      </c>
      <c r="IL444" t="s">
        <v>279</v>
      </c>
      <c r="IM444" t="s">
        <v>280</v>
      </c>
      <c r="IN444" t="s">
        <v>654</v>
      </c>
      <c r="IP444" t="s">
        <v>655</v>
      </c>
    </row>
    <row r="445" spans="1:250" x14ac:dyDescent="0.25">
      <c r="A445">
        <v>36314</v>
      </c>
      <c r="B445">
        <v>-890804480</v>
      </c>
      <c r="C445">
        <v>1837</v>
      </c>
      <c r="D445" t="s">
        <v>273</v>
      </c>
      <c r="E445" t="s">
        <v>274</v>
      </c>
      <c r="F445">
        <v>1848</v>
      </c>
      <c r="G445" t="s">
        <v>286</v>
      </c>
      <c r="H445" t="s">
        <v>274</v>
      </c>
      <c r="I445">
        <v>411</v>
      </c>
      <c r="J445" t="s">
        <v>393</v>
      </c>
      <c r="K445" t="s">
        <v>394</v>
      </c>
      <c r="L445">
        <v>1946</v>
      </c>
      <c r="M445" t="s">
        <v>287</v>
      </c>
      <c r="N445" t="s">
        <v>14</v>
      </c>
      <c r="O445">
        <v>1946</v>
      </c>
      <c r="P445" t="s">
        <v>287</v>
      </c>
      <c r="Q445" t="s">
        <v>14</v>
      </c>
      <c r="R445" t="s">
        <v>495</v>
      </c>
      <c r="S445" s="46">
        <v>0</v>
      </c>
      <c r="U445" s="46">
        <v>6</v>
      </c>
      <c r="IF445">
        <v>1946</v>
      </c>
      <c r="IG445" t="s">
        <v>287</v>
      </c>
      <c r="IH445" t="s">
        <v>288</v>
      </c>
      <c r="IK445">
        <v>-2</v>
      </c>
      <c r="IL445" t="s">
        <v>279</v>
      </c>
      <c r="IM445" t="s">
        <v>280</v>
      </c>
      <c r="IN445" t="s">
        <v>654</v>
      </c>
      <c r="IP445" t="s">
        <v>655</v>
      </c>
    </row>
    <row r="446" spans="1:250" x14ac:dyDescent="0.25">
      <c r="A446">
        <v>36315</v>
      </c>
      <c r="B446">
        <v>-890804480</v>
      </c>
      <c r="C446">
        <v>1837</v>
      </c>
      <c r="D446" t="s">
        <v>273</v>
      </c>
      <c r="E446" t="s">
        <v>274</v>
      </c>
      <c r="F446">
        <v>1848</v>
      </c>
      <c r="G446" t="s">
        <v>286</v>
      </c>
      <c r="H446" t="s">
        <v>274</v>
      </c>
      <c r="I446">
        <v>436</v>
      </c>
      <c r="J446" t="s">
        <v>656</v>
      </c>
      <c r="K446" t="s">
        <v>657</v>
      </c>
      <c r="L446">
        <v>1946</v>
      </c>
      <c r="M446" t="s">
        <v>287</v>
      </c>
      <c r="N446" t="s">
        <v>14</v>
      </c>
      <c r="O446">
        <v>1946</v>
      </c>
      <c r="P446" t="s">
        <v>287</v>
      </c>
      <c r="Q446" t="s">
        <v>14</v>
      </c>
      <c r="R446" t="s">
        <v>495</v>
      </c>
      <c r="S446" s="46">
        <v>0</v>
      </c>
      <c r="U446" s="46">
        <v>6</v>
      </c>
      <c r="IF446">
        <v>1946</v>
      </c>
      <c r="IG446" t="s">
        <v>287</v>
      </c>
      <c r="IH446" t="s">
        <v>288</v>
      </c>
      <c r="IK446">
        <v>-2</v>
      </c>
      <c r="IL446" t="s">
        <v>279</v>
      </c>
      <c r="IM446" t="s">
        <v>280</v>
      </c>
      <c r="IN446" t="s">
        <v>654</v>
      </c>
      <c r="IP446" t="s">
        <v>655</v>
      </c>
    </row>
    <row r="447" spans="1:250" x14ac:dyDescent="0.25">
      <c r="A447">
        <v>36316</v>
      </c>
      <c r="B447">
        <v>-890804480</v>
      </c>
      <c r="C447">
        <v>1837</v>
      </c>
      <c r="D447" t="s">
        <v>273</v>
      </c>
      <c r="E447" t="s">
        <v>274</v>
      </c>
      <c r="F447">
        <v>1848</v>
      </c>
      <c r="G447" t="s">
        <v>286</v>
      </c>
      <c r="H447" t="s">
        <v>274</v>
      </c>
      <c r="I447">
        <v>435</v>
      </c>
      <c r="J447" t="s">
        <v>491</v>
      </c>
      <c r="K447" t="s">
        <v>492</v>
      </c>
      <c r="L447">
        <v>1946</v>
      </c>
      <c r="M447" t="s">
        <v>287</v>
      </c>
      <c r="N447" t="s">
        <v>14</v>
      </c>
      <c r="O447">
        <v>1946</v>
      </c>
      <c r="P447" t="s">
        <v>287</v>
      </c>
      <c r="Q447" t="s">
        <v>14</v>
      </c>
      <c r="R447" t="s">
        <v>495</v>
      </c>
      <c r="S447" s="46">
        <v>0</v>
      </c>
      <c r="U447" s="46">
        <v>6</v>
      </c>
      <c r="IF447">
        <v>1946</v>
      </c>
      <c r="IG447" t="s">
        <v>287</v>
      </c>
      <c r="IH447" t="s">
        <v>288</v>
      </c>
      <c r="IK447">
        <v>-2</v>
      </c>
      <c r="IL447" t="s">
        <v>279</v>
      </c>
      <c r="IM447" t="s">
        <v>280</v>
      </c>
      <c r="IN447" t="s">
        <v>654</v>
      </c>
      <c r="IP447" t="s">
        <v>655</v>
      </c>
    </row>
    <row r="448" spans="1:250" x14ac:dyDescent="0.25">
      <c r="A448">
        <v>36317</v>
      </c>
      <c r="B448">
        <v>-890804480</v>
      </c>
      <c r="C448">
        <v>1837</v>
      </c>
      <c r="D448" t="s">
        <v>273</v>
      </c>
      <c r="E448" t="s">
        <v>274</v>
      </c>
      <c r="F448">
        <v>1848</v>
      </c>
      <c r="G448" t="s">
        <v>286</v>
      </c>
      <c r="H448" t="s">
        <v>274</v>
      </c>
      <c r="I448">
        <v>431</v>
      </c>
      <c r="J448" t="s">
        <v>493</v>
      </c>
      <c r="K448" t="s">
        <v>494</v>
      </c>
      <c r="L448">
        <v>1946</v>
      </c>
      <c r="M448" t="s">
        <v>287</v>
      </c>
      <c r="N448" t="s">
        <v>14</v>
      </c>
      <c r="O448">
        <v>1946</v>
      </c>
      <c r="P448" t="s">
        <v>287</v>
      </c>
      <c r="Q448" t="s">
        <v>14</v>
      </c>
      <c r="R448" t="s">
        <v>495</v>
      </c>
      <c r="S448" s="46">
        <v>0</v>
      </c>
      <c r="U448" s="46">
        <v>6</v>
      </c>
      <c r="IF448">
        <v>1946</v>
      </c>
      <c r="IG448" t="s">
        <v>287</v>
      </c>
      <c r="IH448" t="s">
        <v>288</v>
      </c>
      <c r="IK448">
        <v>-2</v>
      </c>
      <c r="IL448" t="s">
        <v>279</v>
      </c>
      <c r="IM448" t="s">
        <v>280</v>
      </c>
      <c r="IN448" t="s">
        <v>654</v>
      </c>
      <c r="IP448" t="s">
        <v>655</v>
      </c>
    </row>
    <row r="449" spans="1:250" x14ac:dyDescent="0.25">
      <c r="A449">
        <v>36318</v>
      </c>
      <c r="B449">
        <v>-890804480</v>
      </c>
      <c r="C449">
        <v>1837</v>
      </c>
      <c r="D449" t="s">
        <v>273</v>
      </c>
      <c r="E449" t="s">
        <v>274</v>
      </c>
      <c r="F449">
        <v>1848</v>
      </c>
      <c r="G449" t="s">
        <v>286</v>
      </c>
      <c r="H449" t="s">
        <v>274</v>
      </c>
      <c r="I449">
        <v>429</v>
      </c>
      <c r="J449" t="s">
        <v>395</v>
      </c>
      <c r="K449" t="s">
        <v>396</v>
      </c>
      <c r="L449">
        <v>1946</v>
      </c>
      <c r="M449" t="s">
        <v>287</v>
      </c>
      <c r="N449" t="s">
        <v>14</v>
      </c>
      <c r="O449">
        <v>1946</v>
      </c>
      <c r="P449" t="s">
        <v>287</v>
      </c>
      <c r="Q449" t="s">
        <v>14</v>
      </c>
      <c r="R449" t="s">
        <v>495</v>
      </c>
      <c r="S449" s="46">
        <v>0</v>
      </c>
      <c r="U449" s="46">
        <v>6</v>
      </c>
      <c r="IF449">
        <v>1946</v>
      </c>
      <c r="IG449" t="s">
        <v>287</v>
      </c>
      <c r="IH449" t="s">
        <v>288</v>
      </c>
      <c r="IK449">
        <v>-2</v>
      </c>
      <c r="IL449" t="s">
        <v>279</v>
      </c>
      <c r="IM449" t="s">
        <v>280</v>
      </c>
      <c r="IN449" t="s">
        <v>654</v>
      </c>
      <c r="IP449" t="s">
        <v>655</v>
      </c>
    </row>
    <row r="450" spans="1:250" x14ac:dyDescent="0.25">
      <c r="A450">
        <v>36319</v>
      </c>
      <c r="B450">
        <v>-890804480</v>
      </c>
      <c r="C450">
        <v>1837</v>
      </c>
      <c r="D450" t="s">
        <v>273</v>
      </c>
      <c r="E450" t="s">
        <v>274</v>
      </c>
      <c r="F450">
        <v>1848</v>
      </c>
      <c r="G450" t="s">
        <v>286</v>
      </c>
      <c r="H450" t="s">
        <v>274</v>
      </c>
      <c r="I450">
        <v>427</v>
      </c>
      <c r="J450" t="s">
        <v>397</v>
      </c>
      <c r="K450" t="s">
        <v>398</v>
      </c>
      <c r="L450">
        <v>1946</v>
      </c>
      <c r="M450" t="s">
        <v>287</v>
      </c>
      <c r="N450" t="s">
        <v>14</v>
      </c>
      <c r="O450">
        <v>1946</v>
      </c>
      <c r="P450" t="s">
        <v>287</v>
      </c>
      <c r="Q450" t="s">
        <v>14</v>
      </c>
      <c r="R450" t="s">
        <v>495</v>
      </c>
      <c r="S450" s="46">
        <v>0</v>
      </c>
      <c r="U450" s="46">
        <v>6</v>
      </c>
      <c r="IF450">
        <v>1946</v>
      </c>
      <c r="IG450" t="s">
        <v>287</v>
      </c>
      <c r="IH450" t="s">
        <v>288</v>
      </c>
      <c r="IK450">
        <v>-2</v>
      </c>
      <c r="IL450" t="s">
        <v>279</v>
      </c>
      <c r="IM450" t="s">
        <v>280</v>
      </c>
      <c r="IN450" t="s">
        <v>654</v>
      </c>
      <c r="IP450" t="s">
        <v>655</v>
      </c>
    </row>
    <row r="451" spans="1:250" x14ac:dyDescent="0.25">
      <c r="A451">
        <v>36320</v>
      </c>
      <c r="B451">
        <v>-890804480</v>
      </c>
      <c r="C451">
        <v>1837</v>
      </c>
      <c r="D451" t="s">
        <v>273</v>
      </c>
      <c r="E451" t="s">
        <v>274</v>
      </c>
      <c r="F451">
        <v>1848</v>
      </c>
      <c r="G451" t="s">
        <v>286</v>
      </c>
      <c r="H451" t="s">
        <v>274</v>
      </c>
      <c r="I451">
        <v>424</v>
      </c>
      <c r="J451" t="s">
        <v>399</v>
      </c>
      <c r="K451" t="s">
        <v>400</v>
      </c>
      <c r="L451">
        <v>1946</v>
      </c>
      <c r="M451" t="s">
        <v>287</v>
      </c>
      <c r="N451" t="s">
        <v>14</v>
      </c>
      <c r="O451">
        <v>1946</v>
      </c>
      <c r="P451" t="s">
        <v>287</v>
      </c>
      <c r="Q451" t="s">
        <v>14</v>
      </c>
      <c r="R451" t="s">
        <v>495</v>
      </c>
      <c r="S451" s="46">
        <v>0</v>
      </c>
      <c r="U451" s="46">
        <v>6</v>
      </c>
      <c r="IF451">
        <v>1946</v>
      </c>
      <c r="IG451" t="s">
        <v>287</v>
      </c>
      <c r="IH451" t="s">
        <v>288</v>
      </c>
      <c r="IK451">
        <v>-2</v>
      </c>
      <c r="IL451" t="s">
        <v>279</v>
      </c>
      <c r="IM451" t="s">
        <v>280</v>
      </c>
      <c r="IN451" t="s">
        <v>654</v>
      </c>
      <c r="IP451" t="s">
        <v>655</v>
      </c>
    </row>
    <row r="452" spans="1:250" x14ac:dyDescent="0.25">
      <c r="A452">
        <v>36321</v>
      </c>
      <c r="B452">
        <v>-890804480</v>
      </c>
      <c r="C452">
        <v>1837</v>
      </c>
      <c r="D452" t="s">
        <v>273</v>
      </c>
      <c r="E452" t="s">
        <v>274</v>
      </c>
      <c r="F452">
        <v>1848</v>
      </c>
      <c r="G452" t="s">
        <v>286</v>
      </c>
      <c r="H452" t="s">
        <v>274</v>
      </c>
      <c r="I452">
        <v>437</v>
      </c>
      <c r="J452" t="s">
        <v>658</v>
      </c>
      <c r="K452" t="s">
        <v>659</v>
      </c>
      <c r="L452">
        <v>1946</v>
      </c>
      <c r="M452" t="s">
        <v>287</v>
      </c>
      <c r="N452" t="s">
        <v>14</v>
      </c>
      <c r="O452">
        <v>1946</v>
      </c>
      <c r="P452" t="s">
        <v>287</v>
      </c>
      <c r="Q452" t="s">
        <v>14</v>
      </c>
      <c r="R452" t="s">
        <v>495</v>
      </c>
      <c r="S452" s="46">
        <v>0</v>
      </c>
      <c r="U452" s="46">
        <v>6</v>
      </c>
      <c r="IF452">
        <v>1946</v>
      </c>
      <c r="IG452" t="s">
        <v>287</v>
      </c>
      <c r="IH452" t="s">
        <v>288</v>
      </c>
      <c r="IK452">
        <v>-2</v>
      </c>
      <c r="IL452" t="s">
        <v>279</v>
      </c>
      <c r="IM452" t="s">
        <v>280</v>
      </c>
      <c r="IN452" t="s">
        <v>654</v>
      </c>
      <c r="IP452" t="s">
        <v>655</v>
      </c>
    </row>
    <row r="453" spans="1:250" x14ac:dyDescent="0.25">
      <c r="A453">
        <v>36322</v>
      </c>
      <c r="B453">
        <v>-890804480</v>
      </c>
      <c r="C453">
        <v>1837</v>
      </c>
      <c r="D453" t="s">
        <v>273</v>
      </c>
      <c r="E453" t="s">
        <v>274</v>
      </c>
      <c r="F453">
        <v>1848</v>
      </c>
      <c r="G453" t="s">
        <v>286</v>
      </c>
      <c r="H453" t="s">
        <v>274</v>
      </c>
      <c r="I453">
        <v>427</v>
      </c>
      <c r="J453" t="s">
        <v>397</v>
      </c>
      <c r="K453" t="s">
        <v>398</v>
      </c>
      <c r="L453">
        <v>2024</v>
      </c>
      <c r="M453" t="s">
        <v>289</v>
      </c>
      <c r="N453" t="s">
        <v>15</v>
      </c>
      <c r="O453">
        <v>2024</v>
      </c>
      <c r="P453" t="s">
        <v>289</v>
      </c>
      <c r="Q453" t="s">
        <v>15</v>
      </c>
      <c r="R453" t="s">
        <v>495</v>
      </c>
      <c r="S453" s="46">
        <v>0</v>
      </c>
      <c r="U453" s="46">
        <v>6</v>
      </c>
      <c r="IF453">
        <v>2024</v>
      </c>
      <c r="IG453" t="s">
        <v>289</v>
      </c>
      <c r="IH453" t="s">
        <v>288</v>
      </c>
      <c r="IK453">
        <v>-2</v>
      </c>
      <c r="IL453" t="s">
        <v>279</v>
      </c>
      <c r="IM453" t="s">
        <v>280</v>
      </c>
      <c r="IN453" t="s">
        <v>654</v>
      </c>
      <c r="IP453" t="s">
        <v>660</v>
      </c>
    </row>
    <row r="454" spans="1:250" x14ac:dyDescent="0.25">
      <c r="A454">
        <v>36323</v>
      </c>
      <c r="B454">
        <v>-890804480</v>
      </c>
      <c r="C454">
        <v>1837</v>
      </c>
      <c r="D454" t="s">
        <v>273</v>
      </c>
      <c r="E454" t="s">
        <v>274</v>
      </c>
      <c r="F454">
        <v>1848</v>
      </c>
      <c r="G454" t="s">
        <v>286</v>
      </c>
      <c r="H454" t="s">
        <v>274</v>
      </c>
      <c r="I454">
        <v>424</v>
      </c>
      <c r="J454" t="s">
        <v>399</v>
      </c>
      <c r="K454" t="s">
        <v>400</v>
      </c>
      <c r="L454">
        <v>2024</v>
      </c>
      <c r="M454" t="s">
        <v>289</v>
      </c>
      <c r="N454" t="s">
        <v>15</v>
      </c>
      <c r="O454">
        <v>2024</v>
      </c>
      <c r="P454" t="s">
        <v>289</v>
      </c>
      <c r="Q454" t="s">
        <v>15</v>
      </c>
      <c r="R454" t="s">
        <v>495</v>
      </c>
      <c r="S454" s="46">
        <v>0</v>
      </c>
      <c r="U454" s="46">
        <v>6</v>
      </c>
      <c r="IF454">
        <v>2024</v>
      </c>
      <c r="IG454" t="s">
        <v>289</v>
      </c>
      <c r="IH454" t="s">
        <v>288</v>
      </c>
      <c r="IK454">
        <v>-2</v>
      </c>
      <c r="IL454" t="s">
        <v>279</v>
      </c>
      <c r="IM454" t="s">
        <v>280</v>
      </c>
      <c r="IN454" t="s">
        <v>654</v>
      </c>
      <c r="IP454" t="s">
        <v>660</v>
      </c>
    </row>
    <row r="455" spans="1:250" x14ac:dyDescent="0.25">
      <c r="A455">
        <v>36324</v>
      </c>
      <c r="B455">
        <v>-890804480</v>
      </c>
      <c r="C455">
        <v>1837</v>
      </c>
      <c r="D455" t="s">
        <v>273</v>
      </c>
      <c r="E455" t="s">
        <v>274</v>
      </c>
      <c r="F455">
        <v>1848</v>
      </c>
      <c r="G455" t="s">
        <v>286</v>
      </c>
      <c r="H455" t="s">
        <v>274</v>
      </c>
      <c r="I455">
        <v>422</v>
      </c>
      <c r="J455" t="s">
        <v>401</v>
      </c>
      <c r="K455" t="s">
        <v>402</v>
      </c>
      <c r="L455">
        <v>2024</v>
      </c>
      <c r="M455" t="s">
        <v>289</v>
      </c>
      <c r="N455" t="s">
        <v>15</v>
      </c>
      <c r="O455">
        <v>2024</v>
      </c>
      <c r="P455" t="s">
        <v>289</v>
      </c>
      <c r="Q455" t="s">
        <v>15</v>
      </c>
      <c r="R455" t="s">
        <v>495</v>
      </c>
      <c r="S455" s="46">
        <v>0</v>
      </c>
      <c r="U455" s="46">
        <v>6</v>
      </c>
      <c r="IF455">
        <v>2024</v>
      </c>
      <c r="IG455" t="s">
        <v>289</v>
      </c>
      <c r="IH455" t="s">
        <v>288</v>
      </c>
      <c r="IK455">
        <v>-2</v>
      </c>
      <c r="IL455" t="s">
        <v>279</v>
      </c>
      <c r="IM455" t="s">
        <v>280</v>
      </c>
      <c r="IN455" t="s">
        <v>654</v>
      </c>
      <c r="IP455" t="s">
        <v>660</v>
      </c>
    </row>
    <row r="456" spans="1:250" x14ac:dyDescent="0.25">
      <c r="A456">
        <v>36325</v>
      </c>
      <c r="B456">
        <v>-890804480</v>
      </c>
      <c r="C456">
        <v>1837</v>
      </c>
      <c r="D456" t="s">
        <v>273</v>
      </c>
      <c r="E456" t="s">
        <v>274</v>
      </c>
      <c r="F456">
        <v>1848</v>
      </c>
      <c r="G456" t="s">
        <v>286</v>
      </c>
      <c r="H456" t="s">
        <v>274</v>
      </c>
      <c r="I456">
        <v>420</v>
      </c>
      <c r="J456" t="s">
        <v>403</v>
      </c>
      <c r="K456" t="s">
        <v>404</v>
      </c>
      <c r="L456">
        <v>2024</v>
      </c>
      <c r="M456" t="s">
        <v>289</v>
      </c>
      <c r="N456" t="s">
        <v>15</v>
      </c>
      <c r="O456">
        <v>2024</v>
      </c>
      <c r="P456" t="s">
        <v>289</v>
      </c>
      <c r="Q456" t="s">
        <v>15</v>
      </c>
      <c r="R456" t="s">
        <v>495</v>
      </c>
      <c r="S456" s="46">
        <v>0</v>
      </c>
      <c r="U456" s="46">
        <v>6</v>
      </c>
      <c r="IF456">
        <v>2024</v>
      </c>
      <c r="IG456" t="s">
        <v>289</v>
      </c>
      <c r="IH456" t="s">
        <v>288</v>
      </c>
      <c r="IK456">
        <v>-2</v>
      </c>
      <c r="IL456" t="s">
        <v>279</v>
      </c>
      <c r="IM456" t="s">
        <v>280</v>
      </c>
      <c r="IN456" t="s">
        <v>654</v>
      </c>
      <c r="IP456" t="s">
        <v>660</v>
      </c>
    </row>
    <row r="457" spans="1:250" x14ac:dyDescent="0.25">
      <c r="A457">
        <v>36326</v>
      </c>
      <c r="B457">
        <v>-890804480</v>
      </c>
      <c r="C457">
        <v>1837</v>
      </c>
      <c r="D457" t="s">
        <v>273</v>
      </c>
      <c r="E457" t="s">
        <v>274</v>
      </c>
      <c r="F457">
        <v>1848</v>
      </c>
      <c r="G457" t="s">
        <v>286</v>
      </c>
      <c r="H457" t="s">
        <v>274</v>
      </c>
      <c r="I457">
        <v>411</v>
      </c>
      <c r="J457" t="s">
        <v>393</v>
      </c>
      <c r="K457" t="s">
        <v>394</v>
      </c>
      <c r="L457">
        <v>2024</v>
      </c>
      <c r="M457" t="s">
        <v>289</v>
      </c>
      <c r="N457" t="s">
        <v>15</v>
      </c>
      <c r="O457">
        <v>2024</v>
      </c>
      <c r="P457" t="s">
        <v>289</v>
      </c>
      <c r="Q457" t="s">
        <v>15</v>
      </c>
      <c r="R457" t="s">
        <v>495</v>
      </c>
      <c r="S457" s="46">
        <v>0</v>
      </c>
      <c r="U457" s="46">
        <v>6</v>
      </c>
      <c r="IF457">
        <v>2024</v>
      </c>
      <c r="IG457" t="s">
        <v>289</v>
      </c>
      <c r="IH457" t="s">
        <v>288</v>
      </c>
      <c r="IK457">
        <v>-2</v>
      </c>
      <c r="IL457" t="s">
        <v>279</v>
      </c>
      <c r="IM457" t="s">
        <v>280</v>
      </c>
      <c r="IN457" t="s">
        <v>654</v>
      </c>
      <c r="IP457" t="s">
        <v>660</v>
      </c>
    </row>
    <row r="458" spans="1:250" x14ac:dyDescent="0.25">
      <c r="A458">
        <v>36327</v>
      </c>
      <c r="B458">
        <v>-890804480</v>
      </c>
      <c r="C458">
        <v>1837</v>
      </c>
      <c r="D458" t="s">
        <v>273</v>
      </c>
      <c r="E458" t="s">
        <v>274</v>
      </c>
      <c r="F458">
        <v>9695</v>
      </c>
      <c r="G458" t="s">
        <v>281</v>
      </c>
      <c r="H458" t="s">
        <v>282</v>
      </c>
      <c r="I458">
        <v>411</v>
      </c>
      <c r="J458" t="s">
        <v>393</v>
      </c>
      <c r="K458" t="s">
        <v>394</v>
      </c>
      <c r="L458">
        <v>2024</v>
      </c>
      <c r="M458" t="s">
        <v>289</v>
      </c>
      <c r="N458" t="s">
        <v>15</v>
      </c>
      <c r="O458">
        <v>2024</v>
      </c>
      <c r="P458" t="s">
        <v>289</v>
      </c>
      <c r="Q458" t="s">
        <v>15</v>
      </c>
      <c r="R458" t="s">
        <v>495</v>
      </c>
      <c r="S458" s="46">
        <v>0</v>
      </c>
      <c r="U458" s="46">
        <v>6</v>
      </c>
      <c r="IF458">
        <v>2024</v>
      </c>
      <c r="IG458" t="s">
        <v>289</v>
      </c>
      <c r="IH458" t="s">
        <v>285</v>
      </c>
      <c r="IK458">
        <v>-2</v>
      </c>
      <c r="IL458" t="s">
        <v>279</v>
      </c>
      <c r="IM458" t="s">
        <v>280</v>
      </c>
      <c r="IN458" t="s">
        <v>661</v>
      </c>
      <c r="IP458" t="s">
        <v>662</v>
      </c>
    </row>
    <row r="459" spans="1:250" x14ac:dyDescent="0.25">
      <c r="A459">
        <v>36328</v>
      </c>
      <c r="B459">
        <v>-890804480</v>
      </c>
      <c r="C459">
        <v>1837</v>
      </c>
      <c r="D459" t="s">
        <v>273</v>
      </c>
      <c r="E459" t="s">
        <v>274</v>
      </c>
      <c r="F459">
        <v>13794</v>
      </c>
      <c r="G459" t="s">
        <v>275</v>
      </c>
      <c r="H459" t="s">
        <v>276</v>
      </c>
      <c r="I459">
        <v>435</v>
      </c>
      <c r="J459" t="s">
        <v>491</v>
      </c>
      <c r="K459" t="s">
        <v>492</v>
      </c>
      <c r="L459">
        <v>2024</v>
      </c>
      <c r="M459" t="s">
        <v>289</v>
      </c>
      <c r="N459" t="s">
        <v>15</v>
      </c>
      <c r="O459">
        <v>2024</v>
      </c>
      <c r="P459" t="s">
        <v>289</v>
      </c>
      <c r="Q459" t="s">
        <v>15</v>
      </c>
      <c r="R459" t="s">
        <v>495</v>
      </c>
      <c r="S459" s="46">
        <v>0</v>
      </c>
      <c r="U459" s="46">
        <v>6</v>
      </c>
      <c r="IF459">
        <v>2024</v>
      </c>
      <c r="IG459" t="s">
        <v>289</v>
      </c>
      <c r="IH459" t="s">
        <v>319</v>
      </c>
      <c r="IK459">
        <v>-2</v>
      </c>
      <c r="IL459" t="s">
        <v>279</v>
      </c>
      <c r="IM459" t="s">
        <v>280</v>
      </c>
      <c r="IN459" t="s">
        <v>663</v>
      </c>
      <c r="IP459" t="s">
        <v>664</v>
      </c>
    </row>
    <row r="460" spans="1:250" x14ac:dyDescent="0.25">
      <c r="A460">
        <v>36329</v>
      </c>
      <c r="B460">
        <v>-890804480</v>
      </c>
      <c r="C460">
        <v>1837</v>
      </c>
      <c r="D460" t="s">
        <v>273</v>
      </c>
      <c r="E460" t="s">
        <v>274</v>
      </c>
      <c r="F460">
        <v>13794</v>
      </c>
      <c r="G460" t="s">
        <v>275</v>
      </c>
      <c r="H460" t="s">
        <v>276</v>
      </c>
      <c r="I460">
        <v>431</v>
      </c>
      <c r="J460" t="s">
        <v>493</v>
      </c>
      <c r="K460" t="s">
        <v>494</v>
      </c>
      <c r="L460">
        <v>2024</v>
      </c>
      <c r="M460" t="s">
        <v>289</v>
      </c>
      <c r="N460" t="s">
        <v>15</v>
      </c>
      <c r="O460">
        <v>2024</v>
      </c>
      <c r="P460" t="s">
        <v>289</v>
      </c>
      <c r="Q460" t="s">
        <v>15</v>
      </c>
      <c r="R460" t="s">
        <v>495</v>
      </c>
      <c r="S460" s="46">
        <v>0</v>
      </c>
      <c r="U460" s="46">
        <v>6</v>
      </c>
      <c r="IF460">
        <v>2024</v>
      </c>
      <c r="IG460" t="s">
        <v>289</v>
      </c>
      <c r="IH460" t="s">
        <v>319</v>
      </c>
      <c r="IK460">
        <v>-2</v>
      </c>
      <c r="IL460" t="s">
        <v>279</v>
      </c>
      <c r="IM460" t="s">
        <v>280</v>
      </c>
      <c r="IN460" t="s">
        <v>663</v>
      </c>
      <c r="IP460" t="s">
        <v>664</v>
      </c>
    </row>
    <row r="461" spans="1:250" x14ac:dyDescent="0.25">
      <c r="A461">
        <v>36330</v>
      </c>
      <c r="B461">
        <v>-890804480</v>
      </c>
      <c r="C461">
        <v>1837</v>
      </c>
      <c r="D461" t="s">
        <v>273</v>
      </c>
      <c r="E461" t="s">
        <v>274</v>
      </c>
      <c r="F461">
        <v>13794</v>
      </c>
      <c r="G461" t="s">
        <v>275</v>
      </c>
      <c r="H461" t="s">
        <v>276</v>
      </c>
      <c r="I461">
        <v>429</v>
      </c>
      <c r="J461" t="s">
        <v>395</v>
      </c>
      <c r="K461" t="s">
        <v>396</v>
      </c>
      <c r="L461">
        <v>2024</v>
      </c>
      <c r="M461" t="s">
        <v>289</v>
      </c>
      <c r="N461" t="s">
        <v>15</v>
      </c>
      <c r="O461">
        <v>2024</v>
      </c>
      <c r="P461" t="s">
        <v>289</v>
      </c>
      <c r="Q461" t="s">
        <v>15</v>
      </c>
      <c r="R461" t="s">
        <v>495</v>
      </c>
      <c r="S461" s="46">
        <v>0</v>
      </c>
      <c r="U461" s="46">
        <v>6</v>
      </c>
      <c r="IF461">
        <v>2024</v>
      </c>
      <c r="IG461" t="s">
        <v>289</v>
      </c>
      <c r="IH461" t="s">
        <v>319</v>
      </c>
      <c r="IK461">
        <v>-2</v>
      </c>
      <c r="IL461" t="s">
        <v>279</v>
      </c>
      <c r="IM461" t="s">
        <v>280</v>
      </c>
      <c r="IN461" t="s">
        <v>663</v>
      </c>
      <c r="IP461" t="s">
        <v>664</v>
      </c>
    </row>
    <row r="462" spans="1:250" x14ac:dyDescent="0.25">
      <c r="A462">
        <v>36331</v>
      </c>
      <c r="B462">
        <v>-890804480</v>
      </c>
      <c r="C462">
        <v>1837</v>
      </c>
      <c r="D462" t="s">
        <v>273</v>
      </c>
      <c r="E462" t="s">
        <v>274</v>
      </c>
      <c r="F462">
        <v>13794</v>
      </c>
      <c r="G462" t="s">
        <v>275</v>
      </c>
      <c r="H462" t="s">
        <v>276</v>
      </c>
      <c r="I462">
        <v>427</v>
      </c>
      <c r="J462" t="s">
        <v>397</v>
      </c>
      <c r="K462" t="s">
        <v>398</v>
      </c>
      <c r="L462">
        <v>2024</v>
      </c>
      <c r="M462" t="s">
        <v>289</v>
      </c>
      <c r="N462" t="s">
        <v>15</v>
      </c>
      <c r="O462">
        <v>2024</v>
      </c>
      <c r="P462" t="s">
        <v>289</v>
      </c>
      <c r="Q462" t="s">
        <v>15</v>
      </c>
      <c r="R462" t="s">
        <v>495</v>
      </c>
      <c r="S462" s="46">
        <v>0</v>
      </c>
      <c r="U462" s="46">
        <v>6</v>
      </c>
      <c r="IF462">
        <v>2024</v>
      </c>
      <c r="IG462" t="s">
        <v>289</v>
      </c>
      <c r="IH462" t="s">
        <v>319</v>
      </c>
      <c r="IK462">
        <v>-2</v>
      </c>
      <c r="IL462" t="s">
        <v>279</v>
      </c>
      <c r="IM462" t="s">
        <v>280</v>
      </c>
      <c r="IN462" t="s">
        <v>663</v>
      </c>
      <c r="IP462" t="s">
        <v>664</v>
      </c>
    </row>
    <row r="463" spans="1:250" x14ac:dyDescent="0.25">
      <c r="A463">
        <v>36332</v>
      </c>
      <c r="B463">
        <v>-890804480</v>
      </c>
      <c r="C463">
        <v>1837</v>
      </c>
      <c r="D463" t="s">
        <v>273</v>
      </c>
      <c r="E463" t="s">
        <v>274</v>
      </c>
      <c r="F463">
        <v>13794</v>
      </c>
      <c r="G463" t="s">
        <v>275</v>
      </c>
      <c r="H463" t="s">
        <v>276</v>
      </c>
      <c r="I463">
        <v>424</v>
      </c>
      <c r="J463" t="s">
        <v>399</v>
      </c>
      <c r="K463" t="s">
        <v>400</v>
      </c>
      <c r="L463">
        <v>2024</v>
      </c>
      <c r="M463" t="s">
        <v>289</v>
      </c>
      <c r="N463" t="s">
        <v>15</v>
      </c>
      <c r="O463">
        <v>2024</v>
      </c>
      <c r="P463" t="s">
        <v>289</v>
      </c>
      <c r="Q463" t="s">
        <v>15</v>
      </c>
      <c r="R463" t="s">
        <v>495</v>
      </c>
      <c r="S463" s="46">
        <v>0</v>
      </c>
      <c r="U463" s="46">
        <v>6</v>
      </c>
      <c r="IF463">
        <v>2024</v>
      </c>
      <c r="IG463" t="s">
        <v>289</v>
      </c>
      <c r="IH463" t="s">
        <v>319</v>
      </c>
      <c r="IK463">
        <v>-2</v>
      </c>
      <c r="IL463" t="s">
        <v>279</v>
      </c>
      <c r="IM463" t="s">
        <v>280</v>
      </c>
      <c r="IN463" t="s">
        <v>663</v>
      </c>
      <c r="IP463" t="s">
        <v>664</v>
      </c>
    </row>
    <row r="464" spans="1:250" x14ac:dyDescent="0.25">
      <c r="A464">
        <v>36333</v>
      </c>
      <c r="B464">
        <v>-890804480</v>
      </c>
      <c r="C464">
        <v>1837</v>
      </c>
      <c r="D464" t="s">
        <v>273</v>
      </c>
      <c r="E464" t="s">
        <v>274</v>
      </c>
      <c r="F464">
        <v>13794</v>
      </c>
      <c r="G464" t="s">
        <v>275</v>
      </c>
      <c r="H464" t="s">
        <v>276</v>
      </c>
      <c r="I464">
        <v>437</v>
      </c>
      <c r="J464" t="s">
        <v>658</v>
      </c>
      <c r="K464" t="s">
        <v>659</v>
      </c>
      <c r="L464">
        <v>2024</v>
      </c>
      <c r="M464" t="s">
        <v>289</v>
      </c>
      <c r="N464" t="s">
        <v>15</v>
      </c>
      <c r="O464">
        <v>2024</v>
      </c>
      <c r="P464" t="s">
        <v>289</v>
      </c>
      <c r="Q464" t="s">
        <v>15</v>
      </c>
      <c r="R464" t="s">
        <v>495</v>
      </c>
      <c r="S464" s="46">
        <v>0</v>
      </c>
      <c r="U464" s="46">
        <v>6</v>
      </c>
      <c r="IF464">
        <v>2024</v>
      </c>
      <c r="IG464" t="s">
        <v>289</v>
      </c>
      <c r="IH464" t="s">
        <v>319</v>
      </c>
      <c r="IK464">
        <v>-2</v>
      </c>
      <c r="IL464" t="s">
        <v>279</v>
      </c>
      <c r="IM464" t="s">
        <v>280</v>
      </c>
      <c r="IN464" t="s">
        <v>663</v>
      </c>
      <c r="IP464" t="s">
        <v>664</v>
      </c>
    </row>
    <row r="465" spans="1:250" x14ac:dyDescent="0.25">
      <c r="A465">
        <v>36334</v>
      </c>
      <c r="B465">
        <v>-890804480</v>
      </c>
      <c r="C465">
        <v>1837</v>
      </c>
      <c r="D465" t="s">
        <v>273</v>
      </c>
      <c r="E465" t="s">
        <v>274</v>
      </c>
      <c r="F465">
        <v>13794</v>
      </c>
      <c r="G465" t="s">
        <v>275</v>
      </c>
      <c r="H465" t="s">
        <v>276</v>
      </c>
      <c r="I465">
        <v>420</v>
      </c>
      <c r="J465" t="s">
        <v>403</v>
      </c>
      <c r="K465" t="s">
        <v>404</v>
      </c>
      <c r="L465">
        <v>2024</v>
      </c>
      <c r="M465" t="s">
        <v>289</v>
      </c>
      <c r="N465" t="s">
        <v>15</v>
      </c>
      <c r="O465">
        <v>2024</v>
      </c>
      <c r="P465" t="s">
        <v>289</v>
      </c>
      <c r="Q465" t="s">
        <v>15</v>
      </c>
      <c r="R465" t="s">
        <v>495</v>
      </c>
      <c r="S465" s="46">
        <v>0</v>
      </c>
      <c r="U465" s="46">
        <v>6</v>
      </c>
      <c r="IF465">
        <v>2024</v>
      </c>
      <c r="IG465" t="s">
        <v>289</v>
      </c>
      <c r="IH465" t="s">
        <v>319</v>
      </c>
      <c r="IK465">
        <v>-2</v>
      </c>
      <c r="IL465" t="s">
        <v>279</v>
      </c>
      <c r="IM465" t="s">
        <v>280</v>
      </c>
      <c r="IN465" t="s">
        <v>663</v>
      </c>
      <c r="IP465" t="s">
        <v>664</v>
      </c>
    </row>
    <row r="466" spans="1:250" x14ac:dyDescent="0.25">
      <c r="A466">
        <v>36335</v>
      </c>
      <c r="B466">
        <v>-890804480</v>
      </c>
      <c r="C466">
        <v>1837</v>
      </c>
      <c r="D466" t="s">
        <v>273</v>
      </c>
      <c r="E466" t="s">
        <v>274</v>
      </c>
      <c r="F466">
        <v>13794</v>
      </c>
      <c r="G466" t="s">
        <v>275</v>
      </c>
      <c r="H466" t="s">
        <v>276</v>
      </c>
      <c r="I466">
        <v>411</v>
      </c>
      <c r="J466" t="s">
        <v>393</v>
      </c>
      <c r="K466" t="s">
        <v>394</v>
      </c>
      <c r="L466">
        <v>2024</v>
      </c>
      <c r="M466" t="s">
        <v>289</v>
      </c>
      <c r="N466" t="s">
        <v>15</v>
      </c>
      <c r="O466">
        <v>2024</v>
      </c>
      <c r="P466" t="s">
        <v>289</v>
      </c>
      <c r="Q466" t="s">
        <v>15</v>
      </c>
      <c r="R466" t="s">
        <v>495</v>
      </c>
      <c r="S466" s="46">
        <v>0</v>
      </c>
      <c r="U466" s="46">
        <v>6</v>
      </c>
      <c r="IF466">
        <v>2024</v>
      </c>
      <c r="IG466" t="s">
        <v>289</v>
      </c>
      <c r="IH466" t="s">
        <v>319</v>
      </c>
      <c r="IK466">
        <v>-2</v>
      </c>
      <c r="IL466" t="s">
        <v>279</v>
      </c>
      <c r="IM466" t="s">
        <v>280</v>
      </c>
      <c r="IN466" t="s">
        <v>663</v>
      </c>
      <c r="IP466" t="s">
        <v>664</v>
      </c>
    </row>
    <row r="467" spans="1:250" x14ac:dyDescent="0.25">
      <c r="A467">
        <v>36336</v>
      </c>
      <c r="B467">
        <v>-890804480</v>
      </c>
      <c r="C467">
        <v>1837</v>
      </c>
      <c r="D467" t="s">
        <v>273</v>
      </c>
      <c r="E467" t="s">
        <v>274</v>
      </c>
      <c r="F467">
        <v>9695</v>
      </c>
      <c r="G467" t="s">
        <v>281</v>
      </c>
      <c r="H467" t="s">
        <v>282</v>
      </c>
      <c r="I467">
        <v>437</v>
      </c>
      <c r="J467" t="s">
        <v>658</v>
      </c>
      <c r="K467" t="s">
        <v>659</v>
      </c>
      <c r="L467">
        <v>2024</v>
      </c>
      <c r="M467" t="s">
        <v>289</v>
      </c>
      <c r="N467" t="s">
        <v>15</v>
      </c>
      <c r="O467">
        <v>2024</v>
      </c>
      <c r="P467" t="s">
        <v>289</v>
      </c>
      <c r="Q467" t="s">
        <v>15</v>
      </c>
      <c r="R467" t="s">
        <v>495</v>
      </c>
      <c r="S467" s="46">
        <v>0</v>
      </c>
      <c r="U467" s="46">
        <v>6</v>
      </c>
      <c r="IF467">
        <v>2024</v>
      </c>
      <c r="IG467" t="s">
        <v>289</v>
      </c>
      <c r="IH467" t="s">
        <v>285</v>
      </c>
      <c r="IK467">
        <v>-2</v>
      </c>
      <c r="IL467" t="s">
        <v>279</v>
      </c>
      <c r="IM467" t="s">
        <v>280</v>
      </c>
      <c r="IN467" t="s">
        <v>661</v>
      </c>
      <c r="IP467" t="s">
        <v>662</v>
      </c>
    </row>
    <row r="468" spans="1:250" x14ac:dyDescent="0.25">
      <c r="A468">
        <v>36337</v>
      </c>
      <c r="B468">
        <v>-890804480</v>
      </c>
      <c r="C468">
        <v>1837</v>
      </c>
      <c r="D468" t="s">
        <v>273</v>
      </c>
      <c r="E468" t="s">
        <v>274</v>
      </c>
      <c r="F468">
        <v>9695</v>
      </c>
      <c r="G468" t="s">
        <v>281</v>
      </c>
      <c r="H468" t="s">
        <v>282</v>
      </c>
      <c r="I468">
        <v>436</v>
      </c>
      <c r="J468" t="s">
        <v>656</v>
      </c>
      <c r="K468" t="s">
        <v>657</v>
      </c>
      <c r="L468">
        <v>2024</v>
      </c>
      <c r="M468" t="s">
        <v>289</v>
      </c>
      <c r="N468" t="s">
        <v>15</v>
      </c>
      <c r="O468">
        <v>2024</v>
      </c>
      <c r="P468" t="s">
        <v>289</v>
      </c>
      <c r="Q468" t="s">
        <v>15</v>
      </c>
      <c r="R468" t="s">
        <v>495</v>
      </c>
      <c r="S468" s="46">
        <v>0</v>
      </c>
      <c r="U468" s="46">
        <v>6</v>
      </c>
      <c r="IF468">
        <v>2024</v>
      </c>
      <c r="IG468" t="s">
        <v>289</v>
      </c>
      <c r="IH468" t="s">
        <v>285</v>
      </c>
      <c r="IK468">
        <v>-2</v>
      </c>
      <c r="IL468" t="s">
        <v>279</v>
      </c>
      <c r="IM468" t="s">
        <v>280</v>
      </c>
      <c r="IN468" t="s">
        <v>661</v>
      </c>
      <c r="IP468" t="s">
        <v>662</v>
      </c>
    </row>
    <row r="469" spans="1:250" x14ac:dyDescent="0.25">
      <c r="A469">
        <v>36338</v>
      </c>
      <c r="B469">
        <v>-890804480</v>
      </c>
      <c r="C469">
        <v>1837</v>
      </c>
      <c r="D469" t="s">
        <v>273</v>
      </c>
      <c r="E469" t="s">
        <v>274</v>
      </c>
      <c r="F469">
        <v>9695</v>
      </c>
      <c r="G469" t="s">
        <v>281</v>
      </c>
      <c r="H469" t="s">
        <v>282</v>
      </c>
      <c r="I469">
        <v>435</v>
      </c>
      <c r="J469" t="s">
        <v>491</v>
      </c>
      <c r="K469" t="s">
        <v>492</v>
      </c>
      <c r="L469">
        <v>2024</v>
      </c>
      <c r="M469" t="s">
        <v>289</v>
      </c>
      <c r="N469" t="s">
        <v>15</v>
      </c>
      <c r="O469">
        <v>2024</v>
      </c>
      <c r="P469" t="s">
        <v>289</v>
      </c>
      <c r="Q469" t="s">
        <v>15</v>
      </c>
      <c r="R469" t="s">
        <v>495</v>
      </c>
      <c r="S469" s="46">
        <v>0</v>
      </c>
      <c r="U469" s="46">
        <v>6</v>
      </c>
      <c r="IF469">
        <v>2024</v>
      </c>
      <c r="IG469" t="s">
        <v>289</v>
      </c>
      <c r="IH469" t="s">
        <v>285</v>
      </c>
      <c r="IK469">
        <v>-2</v>
      </c>
      <c r="IL469" t="s">
        <v>279</v>
      </c>
      <c r="IM469" t="s">
        <v>280</v>
      </c>
      <c r="IN469" t="s">
        <v>661</v>
      </c>
      <c r="IP469" t="s">
        <v>662</v>
      </c>
    </row>
    <row r="470" spans="1:250" x14ac:dyDescent="0.25">
      <c r="A470">
        <v>36339</v>
      </c>
      <c r="B470">
        <v>-890804480</v>
      </c>
      <c r="C470">
        <v>1837</v>
      </c>
      <c r="D470" t="s">
        <v>273</v>
      </c>
      <c r="E470" t="s">
        <v>274</v>
      </c>
      <c r="F470">
        <v>13794</v>
      </c>
      <c r="G470" t="s">
        <v>275</v>
      </c>
      <c r="H470" t="s">
        <v>276</v>
      </c>
      <c r="I470">
        <v>436</v>
      </c>
      <c r="J470" t="s">
        <v>656</v>
      </c>
      <c r="K470" t="s">
        <v>657</v>
      </c>
      <c r="L470">
        <v>2024</v>
      </c>
      <c r="M470" t="s">
        <v>289</v>
      </c>
      <c r="N470" t="s">
        <v>15</v>
      </c>
      <c r="O470">
        <v>2024</v>
      </c>
      <c r="P470" t="s">
        <v>289</v>
      </c>
      <c r="Q470" t="s">
        <v>15</v>
      </c>
      <c r="R470" t="s">
        <v>495</v>
      </c>
      <c r="S470" s="46">
        <v>0</v>
      </c>
      <c r="U470" s="46">
        <v>6</v>
      </c>
      <c r="IF470">
        <v>2024</v>
      </c>
      <c r="IG470" t="s">
        <v>289</v>
      </c>
      <c r="IH470" t="s">
        <v>319</v>
      </c>
      <c r="IK470">
        <v>-2</v>
      </c>
      <c r="IL470" t="s">
        <v>279</v>
      </c>
      <c r="IM470" t="s">
        <v>280</v>
      </c>
      <c r="IN470" t="s">
        <v>663</v>
      </c>
      <c r="IP470" t="s">
        <v>664</v>
      </c>
    </row>
    <row r="471" spans="1:250" x14ac:dyDescent="0.25">
      <c r="A471">
        <v>36340</v>
      </c>
      <c r="B471">
        <v>-890804480</v>
      </c>
      <c r="C471">
        <v>1837</v>
      </c>
      <c r="D471" t="s">
        <v>273</v>
      </c>
      <c r="E471" t="s">
        <v>274</v>
      </c>
      <c r="F471">
        <v>9695</v>
      </c>
      <c r="G471" t="s">
        <v>281</v>
      </c>
      <c r="H471" t="s">
        <v>282</v>
      </c>
      <c r="I471">
        <v>429</v>
      </c>
      <c r="J471" t="s">
        <v>395</v>
      </c>
      <c r="K471" t="s">
        <v>396</v>
      </c>
      <c r="L471">
        <v>2024</v>
      </c>
      <c r="M471" t="s">
        <v>289</v>
      </c>
      <c r="N471" t="s">
        <v>15</v>
      </c>
      <c r="O471">
        <v>2024</v>
      </c>
      <c r="P471" t="s">
        <v>289</v>
      </c>
      <c r="Q471" t="s">
        <v>15</v>
      </c>
      <c r="R471" t="s">
        <v>495</v>
      </c>
      <c r="S471" s="46">
        <v>0</v>
      </c>
      <c r="U471" s="46">
        <v>6</v>
      </c>
      <c r="IF471">
        <v>2024</v>
      </c>
      <c r="IG471" t="s">
        <v>289</v>
      </c>
      <c r="IH471" t="s">
        <v>285</v>
      </c>
      <c r="IK471">
        <v>-2</v>
      </c>
      <c r="IL471" t="s">
        <v>279</v>
      </c>
      <c r="IM471" t="s">
        <v>280</v>
      </c>
      <c r="IN471" t="s">
        <v>661</v>
      </c>
      <c r="IP471" t="s">
        <v>662</v>
      </c>
    </row>
    <row r="472" spans="1:250" x14ac:dyDescent="0.25">
      <c r="A472">
        <v>36341</v>
      </c>
      <c r="B472">
        <v>-890804480</v>
      </c>
      <c r="C472">
        <v>1837</v>
      </c>
      <c r="D472" t="s">
        <v>273</v>
      </c>
      <c r="E472" t="s">
        <v>274</v>
      </c>
      <c r="F472">
        <v>9695</v>
      </c>
      <c r="G472" t="s">
        <v>281</v>
      </c>
      <c r="H472" t="s">
        <v>282</v>
      </c>
      <c r="I472">
        <v>427</v>
      </c>
      <c r="J472" t="s">
        <v>397</v>
      </c>
      <c r="K472" t="s">
        <v>398</v>
      </c>
      <c r="L472">
        <v>2024</v>
      </c>
      <c r="M472" t="s">
        <v>289</v>
      </c>
      <c r="N472" t="s">
        <v>15</v>
      </c>
      <c r="O472">
        <v>2024</v>
      </c>
      <c r="P472" t="s">
        <v>289</v>
      </c>
      <c r="Q472" t="s">
        <v>15</v>
      </c>
      <c r="R472" t="s">
        <v>495</v>
      </c>
      <c r="S472" s="46">
        <v>0</v>
      </c>
      <c r="U472" s="46">
        <v>6</v>
      </c>
      <c r="IF472">
        <v>2024</v>
      </c>
      <c r="IG472" t="s">
        <v>289</v>
      </c>
      <c r="IH472" t="s">
        <v>285</v>
      </c>
      <c r="IK472">
        <v>-2</v>
      </c>
      <c r="IL472" t="s">
        <v>279</v>
      </c>
      <c r="IM472" t="s">
        <v>280</v>
      </c>
      <c r="IN472" t="s">
        <v>661</v>
      </c>
      <c r="IP472" t="s">
        <v>662</v>
      </c>
    </row>
    <row r="473" spans="1:250" x14ac:dyDescent="0.25">
      <c r="A473">
        <v>36342</v>
      </c>
      <c r="B473">
        <v>-890804480</v>
      </c>
      <c r="C473">
        <v>1837</v>
      </c>
      <c r="D473" t="s">
        <v>273</v>
      </c>
      <c r="E473" t="s">
        <v>274</v>
      </c>
      <c r="F473">
        <v>9695</v>
      </c>
      <c r="G473" t="s">
        <v>281</v>
      </c>
      <c r="H473" t="s">
        <v>282</v>
      </c>
      <c r="I473">
        <v>424</v>
      </c>
      <c r="J473" t="s">
        <v>399</v>
      </c>
      <c r="K473" t="s">
        <v>400</v>
      </c>
      <c r="L473">
        <v>2024</v>
      </c>
      <c r="M473" t="s">
        <v>289</v>
      </c>
      <c r="N473" t="s">
        <v>15</v>
      </c>
      <c r="O473">
        <v>2024</v>
      </c>
      <c r="P473" t="s">
        <v>289</v>
      </c>
      <c r="Q473" t="s">
        <v>15</v>
      </c>
      <c r="R473" t="s">
        <v>495</v>
      </c>
      <c r="S473" s="46">
        <v>0</v>
      </c>
      <c r="U473" s="46">
        <v>6</v>
      </c>
      <c r="IF473">
        <v>2024</v>
      </c>
      <c r="IG473" t="s">
        <v>289</v>
      </c>
      <c r="IH473" t="s">
        <v>285</v>
      </c>
      <c r="IK473">
        <v>-2</v>
      </c>
      <c r="IL473" t="s">
        <v>279</v>
      </c>
      <c r="IM473" t="s">
        <v>280</v>
      </c>
      <c r="IN473" t="s">
        <v>661</v>
      </c>
      <c r="IP473" t="s">
        <v>662</v>
      </c>
    </row>
    <row r="474" spans="1:250" x14ac:dyDescent="0.25">
      <c r="A474">
        <v>36343</v>
      </c>
      <c r="B474">
        <v>-890804480</v>
      </c>
      <c r="C474">
        <v>1837</v>
      </c>
      <c r="D474" t="s">
        <v>273</v>
      </c>
      <c r="E474" t="s">
        <v>274</v>
      </c>
      <c r="F474">
        <v>9695</v>
      </c>
      <c r="G474" t="s">
        <v>281</v>
      </c>
      <c r="H474" t="s">
        <v>282</v>
      </c>
      <c r="I474">
        <v>422</v>
      </c>
      <c r="J474" t="s">
        <v>401</v>
      </c>
      <c r="K474" t="s">
        <v>402</v>
      </c>
      <c r="L474">
        <v>2024</v>
      </c>
      <c r="M474" t="s">
        <v>289</v>
      </c>
      <c r="N474" t="s">
        <v>15</v>
      </c>
      <c r="O474">
        <v>2024</v>
      </c>
      <c r="P474" t="s">
        <v>289</v>
      </c>
      <c r="Q474" t="s">
        <v>15</v>
      </c>
      <c r="R474" t="s">
        <v>495</v>
      </c>
      <c r="S474" s="46">
        <v>0</v>
      </c>
      <c r="U474" s="46">
        <v>6</v>
      </c>
      <c r="IF474">
        <v>2024</v>
      </c>
      <c r="IG474" t="s">
        <v>289</v>
      </c>
      <c r="IH474" t="s">
        <v>285</v>
      </c>
      <c r="IK474">
        <v>-2</v>
      </c>
      <c r="IL474" t="s">
        <v>279</v>
      </c>
      <c r="IM474" t="s">
        <v>280</v>
      </c>
      <c r="IN474" t="s">
        <v>661</v>
      </c>
      <c r="IP474" t="s">
        <v>662</v>
      </c>
    </row>
    <row r="475" spans="1:250" x14ac:dyDescent="0.25">
      <c r="A475">
        <v>36344</v>
      </c>
      <c r="B475">
        <v>-890804480</v>
      </c>
      <c r="C475">
        <v>1837</v>
      </c>
      <c r="D475" t="s">
        <v>273</v>
      </c>
      <c r="E475" t="s">
        <v>274</v>
      </c>
      <c r="F475">
        <v>9695</v>
      </c>
      <c r="G475" t="s">
        <v>281</v>
      </c>
      <c r="H475" t="s">
        <v>282</v>
      </c>
      <c r="I475">
        <v>420</v>
      </c>
      <c r="J475" t="s">
        <v>403</v>
      </c>
      <c r="K475" t="s">
        <v>404</v>
      </c>
      <c r="L475">
        <v>2024</v>
      </c>
      <c r="M475" t="s">
        <v>289</v>
      </c>
      <c r="N475" t="s">
        <v>15</v>
      </c>
      <c r="O475">
        <v>2024</v>
      </c>
      <c r="P475" t="s">
        <v>289</v>
      </c>
      <c r="Q475" t="s">
        <v>15</v>
      </c>
      <c r="R475" t="s">
        <v>495</v>
      </c>
      <c r="S475" s="46">
        <v>0</v>
      </c>
      <c r="U475" s="46">
        <v>6</v>
      </c>
      <c r="IF475">
        <v>2024</v>
      </c>
      <c r="IG475" t="s">
        <v>289</v>
      </c>
      <c r="IH475" t="s">
        <v>285</v>
      </c>
      <c r="IK475">
        <v>-2</v>
      </c>
      <c r="IL475" t="s">
        <v>279</v>
      </c>
      <c r="IM475" t="s">
        <v>280</v>
      </c>
      <c r="IN475" t="s">
        <v>661</v>
      </c>
      <c r="IP475" t="s">
        <v>662</v>
      </c>
    </row>
    <row r="476" spans="1:250" x14ac:dyDescent="0.25">
      <c r="A476">
        <v>36345</v>
      </c>
      <c r="B476">
        <v>-890804480</v>
      </c>
      <c r="C476">
        <v>1837</v>
      </c>
      <c r="D476" t="s">
        <v>273</v>
      </c>
      <c r="E476" t="s">
        <v>274</v>
      </c>
      <c r="F476">
        <v>13794</v>
      </c>
      <c r="G476" t="s">
        <v>275</v>
      </c>
      <c r="H476" t="s">
        <v>276</v>
      </c>
      <c r="I476">
        <v>422</v>
      </c>
      <c r="J476" t="s">
        <v>401</v>
      </c>
      <c r="K476" t="s">
        <v>402</v>
      </c>
      <c r="L476">
        <v>2024</v>
      </c>
      <c r="M476" t="s">
        <v>289</v>
      </c>
      <c r="N476" t="s">
        <v>15</v>
      </c>
      <c r="O476">
        <v>2024</v>
      </c>
      <c r="P476" t="s">
        <v>289</v>
      </c>
      <c r="Q476" t="s">
        <v>15</v>
      </c>
      <c r="R476" t="s">
        <v>495</v>
      </c>
      <c r="S476" s="46">
        <v>0</v>
      </c>
      <c r="U476" s="46">
        <v>6</v>
      </c>
      <c r="IF476">
        <v>2024</v>
      </c>
      <c r="IG476" t="s">
        <v>289</v>
      </c>
      <c r="IH476" t="s">
        <v>319</v>
      </c>
      <c r="IK476">
        <v>-2</v>
      </c>
      <c r="IL476" t="s">
        <v>279</v>
      </c>
      <c r="IM476" t="s">
        <v>280</v>
      </c>
      <c r="IN476" t="s">
        <v>663</v>
      </c>
      <c r="IP476" t="s">
        <v>664</v>
      </c>
    </row>
    <row r="477" spans="1:250" x14ac:dyDescent="0.25">
      <c r="A477">
        <v>36346</v>
      </c>
      <c r="B477">
        <v>-890804480</v>
      </c>
      <c r="C477">
        <v>1837</v>
      </c>
      <c r="D477" t="s">
        <v>273</v>
      </c>
      <c r="E477" t="s">
        <v>274</v>
      </c>
      <c r="F477">
        <v>1848</v>
      </c>
      <c r="G477" t="s">
        <v>286</v>
      </c>
      <c r="H477" t="s">
        <v>274</v>
      </c>
      <c r="I477">
        <v>437</v>
      </c>
      <c r="J477" t="s">
        <v>658</v>
      </c>
      <c r="K477" t="s">
        <v>659</v>
      </c>
      <c r="L477">
        <v>2024</v>
      </c>
      <c r="M477" t="s">
        <v>289</v>
      </c>
      <c r="N477" t="s">
        <v>15</v>
      </c>
      <c r="O477">
        <v>2024</v>
      </c>
      <c r="P477" t="s">
        <v>289</v>
      </c>
      <c r="Q477" t="s">
        <v>15</v>
      </c>
      <c r="R477" t="s">
        <v>495</v>
      </c>
      <c r="S477" s="46">
        <v>0</v>
      </c>
      <c r="U477" s="46">
        <v>6</v>
      </c>
      <c r="IF477">
        <v>2024</v>
      </c>
      <c r="IG477" t="s">
        <v>289</v>
      </c>
      <c r="IH477" t="s">
        <v>288</v>
      </c>
      <c r="IK477">
        <v>-2</v>
      </c>
      <c r="IL477" t="s">
        <v>279</v>
      </c>
      <c r="IM477" t="s">
        <v>280</v>
      </c>
      <c r="IN477" t="s">
        <v>654</v>
      </c>
      <c r="IP477" t="s">
        <v>660</v>
      </c>
    </row>
    <row r="478" spans="1:250" x14ac:dyDescent="0.25">
      <c r="A478">
        <v>36347</v>
      </c>
      <c r="B478">
        <v>-890804480</v>
      </c>
      <c r="C478">
        <v>1837</v>
      </c>
      <c r="D478" t="s">
        <v>273</v>
      </c>
      <c r="E478" t="s">
        <v>274</v>
      </c>
      <c r="F478">
        <v>1848</v>
      </c>
      <c r="G478" t="s">
        <v>286</v>
      </c>
      <c r="H478" t="s">
        <v>274</v>
      </c>
      <c r="I478">
        <v>436</v>
      </c>
      <c r="J478" t="s">
        <v>656</v>
      </c>
      <c r="K478" t="s">
        <v>657</v>
      </c>
      <c r="L478">
        <v>2024</v>
      </c>
      <c r="M478" t="s">
        <v>289</v>
      </c>
      <c r="N478" t="s">
        <v>15</v>
      </c>
      <c r="O478">
        <v>2024</v>
      </c>
      <c r="P478" t="s">
        <v>289</v>
      </c>
      <c r="Q478" t="s">
        <v>15</v>
      </c>
      <c r="R478" t="s">
        <v>495</v>
      </c>
      <c r="S478" s="46">
        <v>0</v>
      </c>
      <c r="U478" s="46">
        <v>6</v>
      </c>
      <c r="IF478">
        <v>2024</v>
      </c>
      <c r="IG478" t="s">
        <v>289</v>
      </c>
      <c r="IH478" t="s">
        <v>288</v>
      </c>
      <c r="IK478">
        <v>-2</v>
      </c>
      <c r="IL478" t="s">
        <v>279</v>
      </c>
      <c r="IM478" t="s">
        <v>280</v>
      </c>
      <c r="IN478" t="s">
        <v>654</v>
      </c>
      <c r="IP478" t="s">
        <v>660</v>
      </c>
    </row>
    <row r="479" spans="1:250" x14ac:dyDescent="0.25">
      <c r="A479">
        <v>36348</v>
      </c>
      <c r="B479">
        <v>-890804480</v>
      </c>
      <c r="C479">
        <v>1837</v>
      </c>
      <c r="D479" t="s">
        <v>273</v>
      </c>
      <c r="E479" t="s">
        <v>274</v>
      </c>
      <c r="F479">
        <v>1848</v>
      </c>
      <c r="G479" t="s">
        <v>286</v>
      </c>
      <c r="H479" t="s">
        <v>274</v>
      </c>
      <c r="I479">
        <v>435</v>
      </c>
      <c r="J479" t="s">
        <v>491</v>
      </c>
      <c r="K479" t="s">
        <v>492</v>
      </c>
      <c r="L479">
        <v>2024</v>
      </c>
      <c r="M479" t="s">
        <v>289</v>
      </c>
      <c r="N479" t="s">
        <v>15</v>
      </c>
      <c r="O479">
        <v>2024</v>
      </c>
      <c r="P479" t="s">
        <v>289</v>
      </c>
      <c r="Q479" t="s">
        <v>15</v>
      </c>
      <c r="R479" t="s">
        <v>495</v>
      </c>
      <c r="S479" s="46">
        <v>0</v>
      </c>
      <c r="U479" s="46">
        <v>6</v>
      </c>
      <c r="IF479">
        <v>2024</v>
      </c>
      <c r="IG479" t="s">
        <v>289</v>
      </c>
      <c r="IH479" t="s">
        <v>288</v>
      </c>
      <c r="IK479">
        <v>-2</v>
      </c>
      <c r="IL479" t="s">
        <v>279</v>
      </c>
      <c r="IM479" t="s">
        <v>280</v>
      </c>
      <c r="IN479" t="s">
        <v>654</v>
      </c>
      <c r="IP479" t="s">
        <v>660</v>
      </c>
    </row>
    <row r="480" spans="1:250" x14ac:dyDescent="0.25">
      <c r="A480">
        <v>36349</v>
      </c>
      <c r="B480">
        <v>-890804480</v>
      </c>
      <c r="C480">
        <v>1837</v>
      </c>
      <c r="D480" t="s">
        <v>273</v>
      </c>
      <c r="E480" t="s">
        <v>274</v>
      </c>
      <c r="F480">
        <v>1848</v>
      </c>
      <c r="G480" t="s">
        <v>286</v>
      </c>
      <c r="H480" t="s">
        <v>274</v>
      </c>
      <c r="I480">
        <v>431</v>
      </c>
      <c r="J480" t="s">
        <v>493</v>
      </c>
      <c r="K480" t="s">
        <v>494</v>
      </c>
      <c r="L480">
        <v>2024</v>
      </c>
      <c r="M480" t="s">
        <v>289</v>
      </c>
      <c r="N480" t="s">
        <v>15</v>
      </c>
      <c r="O480">
        <v>2024</v>
      </c>
      <c r="P480" t="s">
        <v>289</v>
      </c>
      <c r="Q480" t="s">
        <v>15</v>
      </c>
      <c r="R480" t="s">
        <v>495</v>
      </c>
      <c r="S480" s="46">
        <v>0</v>
      </c>
      <c r="U480" s="46">
        <v>6</v>
      </c>
      <c r="IF480">
        <v>2024</v>
      </c>
      <c r="IG480" t="s">
        <v>289</v>
      </c>
      <c r="IH480" t="s">
        <v>288</v>
      </c>
      <c r="IK480">
        <v>-2</v>
      </c>
      <c r="IL480" t="s">
        <v>279</v>
      </c>
      <c r="IM480" t="s">
        <v>280</v>
      </c>
      <c r="IN480" t="s">
        <v>654</v>
      </c>
      <c r="IP480" t="s">
        <v>660</v>
      </c>
    </row>
    <row r="481" spans="1:250" x14ac:dyDescent="0.25">
      <c r="A481">
        <v>36350</v>
      </c>
      <c r="B481">
        <v>-890804480</v>
      </c>
      <c r="C481">
        <v>1837</v>
      </c>
      <c r="D481" t="s">
        <v>273</v>
      </c>
      <c r="E481" t="s">
        <v>274</v>
      </c>
      <c r="F481">
        <v>1848</v>
      </c>
      <c r="G481" t="s">
        <v>286</v>
      </c>
      <c r="H481" t="s">
        <v>274</v>
      </c>
      <c r="I481">
        <v>429</v>
      </c>
      <c r="J481" t="s">
        <v>395</v>
      </c>
      <c r="K481" t="s">
        <v>396</v>
      </c>
      <c r="L481">
        <v>2024</v>
      </c>
      <c r="M481" t="s">
        <v>289</v>
      </c>
      <c r="N481" t="s">
        <v>15</v>
      </c>
      <c r="O481">
        <v>2024</v>
      </c>
      <c r="P481" t="s">
        <v>289</v>
      </c>
      <c r="Q481" t="s">
        <v>15</v>
      </c>
      <c r="R481" t="s">
        <v>495</v>
      </c>
      <c r="S481" s="46">
        <v>0</v>
      </c>
      <c r="U481" s="46">
        <v>6</v>
      </c>
      <c r="IF481">
        <v>2024</v>
      </c>
      <c r="IG481" t="s">
        <v>289</v>
      </c>
      <c r="IH481" t="s">
        <v>288</v>
      </c>
      <c r="IK481">
        <v>-2</v>
      </c>
      <c r="IL481" t="s">
        <v>279</v>
      </c>
      <c r="IM481" t="s">
        <v>280</v>
      </c>
      <c r="IN481" t="s">
        <v>654</v>
      </c>
      <c r="IP481" t="s">
        <v>660</v>
      </c>
    </row>
    <row r="482" spans="1:250" x14ac:dyDescent="0.25">
      <c r="A482">
        <v>36351</v>
      </c>
      <c r="B482">
        <v>-890804480</v>
      </c>
      <c r="C482">
        <v>1837</v>
      </c>
      <c r="D482" t="s">
        <v>273</v>
      </c>
      <c r="E482" t="s">
        <v>274</v>
      </c>
      <c r="F482">
        <v>9695</v>
      </c>
      <c r="G482" t="s">
        <v>281</v>
      </c>
      <c r="H482" t="s">
        <v>282</v>
      </c>
      <c r="I482">
        <v>431</v>
      </c>
      <c r="J482" t="s">
        <v>493</v>
      </c>
      <c r="K482" t="s">
        <v>494</v>
      </c>
      <c r="L482">
        <v>2024</v>
      </c>
      <c r="M482" t="s">
        <v>289</v>
      </c>
      <c r="N482" t="s">
        <v>15</v>
      </c>
      <c r="O482">
        <v>2024</v>
      </c>
      <c r="P482" t="s">
        <v>289</v>
      </c>
      <c r="Q482" t="s">
        <v>15</v>
      </c>
      <c r="R482" t="s">
        <v>495</v>
      </c>
      <c r="S482" s="46">
        <v>0</v>
      </c>
      <c r="U482" s="46">
        <v>6</v>
      </c>
      <c r="IF482">
        <v>2024</v>
      </c>
      <c r="IG482" t="s">
        <v>289</v>
      </c>
      <c r="IH482" t="s">
        <v>285</v>
      </c>
      <c r="IK482">
        <v>-2</v>
      </c>
      <c r="IL482" t="s">
        <v>279</v>
      </c>
      <c r="IM482" t="s">
        <v>280</v>
      </c>
      <c r="IN482" t="s">
        <v>661</v>
      </c>
      <c r="IP482" t="s">
        <v>662</v>
      </c>
    </row>
    <row r="483" spans="1:250" x14ac:dyDescent="0.25">
      <c r="A483">
        <v>36352</v>
      </c>
      <c r="B483">
        <v>-890804480</v>
      </c>
      <c r="C483">
        <v>1837</v>
      </c>
      <c r="D483" t="s">
        <v>273</v>
      </c>
      <c r="E483" t="s">
        <v>274</v>
      </c>
      <c r="F483">
        <v>1848</v>
      </c>
      <c r="G483" t="s">
        <v>286</v>
      </c>
      <c r="H483" t="s">
        <v>274</v>
      </c>
      <c r="I483">
        <v>427</v>
      </c>
      <c r="J483" t="s">
        <v>397</v>
      </c>
      <c r="K483" t="s">
        <v>398</v>
      </c>
      <c r="L483">
        <v>3549</v>
      </c>
      <c r="M483" t="s">
        <v>290</v>
      </c>
      <c r="N483" t="s">
        <v>17</v>
      </c>
      <c r="O483">
        <v>3549</v>
      </c>
      <c r="P483" t="s">
        <v>290</v>
      </c>
      <c r="Q483" t="s">
        <v>17</v>
      </c>
      <c r="R483" t="s">
        <v>495</v>
      </c>
      <c r="S483" s="46">
        <v>0</v>
      </c>
      <c r="U483" s="46">
        <v>6</v>
      </c>
      <c r="IF483">
        <v>3549</v>
      </c>
      <c r="IG483" t="s">
        <v>290</v>
      </c>
      <c r="IH483" t="s">
        <v>288</v>
      </c>
      <c r="IK483">
        <v>-2</v>
      </c>
      <c r="IL483" t="s">
        <v>279</v>
      </c>
      <c r="IM483" t="s">
        <v>280</v>
      </c>
      <c r="IN483" t="s">
        <v>654</v>
      </c>
      <c r="IP483" t="s">
        <v>665</v>
      </c>
    </row>
    <row r="484" spans="1:250" x14ac:dyDescent="0.25">
      <c r="A484">
        <v>36353</v>
      </c>
      <c r="B484">
        <v>-890804480</v>
      </c>
      <c r="C484">
        <v>1837</v>
      </c>
      <c r="D484" t="s">
        <v>273</v>
      </c>
      <c r="E484" t="s">
        <v>274</v>
      </c>
      <c r="F484">
        <v>1848</v>
      </c>
      <c r="G484" t="s">
        <v>286</v>
      </c>
      <c r="H484" t="s">
        <v>274</v>
      </c>
      <c r="I484">
        <v>424</v>
      </c>
      <c r="J484" t="s">
        <v>399</v>
      </c>
      <c r="K484" t="s">
        <v>400</v>
      </c>
      <c r="L484">
        <v>3549</v>
      </c>
      <c r="M484" t="s">
        <v>290</v>
      </c>
      <c r="N484" t="s">
        <v>17</v>
      </c>
      <c r="O484">
        <v>3549</v>
      </c>
      <c r="P484" t="s">
        <v>290</v>
      </c>
      <c r="Q484" t="s">
        <v>17</v>
      </c>
      <c r="R484" t="s">
        <v>495</v>
      </c>
      <c r="S484" s="46">
        <v>0</v>
      </c>
      <c r="U484" s="46">
        <v>6</v>
      </c>
      <c r="IF484">
        <v>3549</v>
      </c>
      <c r="IG484" t="s">
        <v>290</v>
      </c>
      <c r="IH484" t="s">
        <v>288</v>
      </c>
      <c r="IK484">
        <v>-2</v>
      </c>
      <c r="IL484" t="s">
        <v>279</v>
      </c>
      <c r="IM484" t="s">
        <v>280</v>
      </c>
      <c r="IN484" t="s">
        <v>654</v>
      </c>
      <c r="IP484" t="s">
        <v>665</v>
      </c>
    </row>
    <row r="485" spans="1:250" x14ac:dyDescent="0.25">
      <c r="A485">
        <v>36354</v>
      </c>
      <c r="B485">
        <v>-890804480</v>
      </c>
      <c r="C485">
        <v>1837</v>
      </c>
      <c r="D485" t="s">
        <v>273</v>
      </c>
      <c r="E485" t="s">
        <v>274</v>
      </c>
      <c r="F485">
        <v>1848</v>
      </c>
      <c r="G485" t="s">
        <v>286</v>
      </c>
      <c r="H485" t="s">
        <v>274</v>
      </c>
      <c r="I485">
        <v>422</v>
      </c>
      <c r="J485" t="s">
        <v>401</v>
      </c>
      <c r="K485" t="s">
        <v>402</v>
      </c>
      <c r="L485">
        <v>3549</v>
      </c>
      <c r="M485" t="s">
        <v>290</v>
      </c>
      <c r="N485" t="s">
        <v>17</v>
      </c>
      <c r="O485">
        <v>3549</v>
      </c>
      <c r="P485" t="s">
        <v>290</v>
      </c>
      <c r="Q485" t="s">
        <v>17</v>
      </c>
      <c r="R485" t="s">
        <v>495</v>
      </c>
      <c r="S485" s="46">
        <v>0</v>
      </c>
      <c r="U485" s="46">
        <v>6</v>
      </c>
      <c r="IF485">
        <v>3549</v>
      </c>
      <c r="IG485" t="s">
        <v>290</v>
      </c>
      <c r="IH485" t="s">
        <v>288</v>
      </c>
      <c r="IK485">
        <v>-2</v>
      </c>
      <c r="IL485" t="s">
        <v>279</v>
      </c>
      <c r="IM485" t="s">
        <v>280</v>
      </c>
      <c r="IN485" t="s">
        <v>654</v>
      </c>
      <c r="IP485" t="s">
        <v>665</v>
      </c>
    </row>
    <row r="486" spans="1:250" x14ac:dyDescent="0.25">
      <c r="A486">
        <v>36355</v>
      </c>
      <c r="B486">
        <v>-890804480</v>
      </c>
      <c r="C486">
        <v>1837</v>
      </c>
      <c r="D486" t="s">
        <v>273</v>
      </c>
      <c r="E486" t="s">
        <v>274</v>
      </c>
      <c r="F486">
        <v>1848</v>
      </c>
      <c r="G486" t="s">
        <v>286</v>
      </c>
      <c r="H486" t="s">
        <v>274</v>
      </c>
      <c r="I486">
        <v>420</v>
      </c>
      <c r="J486" t="s">
        <v>403</v>
      </c>
      <c r="K486" t="s">
        <v>404</v>
      </c>
      <c r="L486">
        <v>3549</v>
      </c>
      <c r="M486" t="s">
        <v>290</v>
      </c>
      <c r="N486" t="s">
        <v>17</v>
      </c>
      <c r="O486">
        <v>3549</v>
      </c>
      <c r="P486" t="s">
        <v>290</v>
      </c>
      <c r="Q486" t="s">
        <v>17</v>
      </c>
      <c r="R486" t="s">
        <v>495</v>
      </c>
      <c r="S486" s="46">
        <v>0</v>
      </c>
      <c r="U486" s="46">
        <v>6</v>
      </c>
      <c r="IF486">
        <v>3549</v>
      </c>
      <c r="IG486" t="s">
        <v>290</v>
      </c>
      <c r="IH486" t="s">
        <v>288</v>
      </c>
      <c r="IK486">
        <v>-2</v>
      </c>
      <c r="IL486" t="s">
        <v>279</v>
      </c>
      <c r="IM486" t="s">
        <v>280</v>
      </c>
      <c r="IN486" t="s">
        <v>654</v>
      </c>
      <c r="IP486" t="s">
        <v>665</v>
      </c>
    </row>
    <row r="487" spans="1:250" x14ac:dyDescent="0.25">
      <c r="A487">
        <v>36356</v>
      </c>
      <c r="B487">
        <v>-890804480</v>
      </c>
      <c r="C487">
        <v>1837</v>
      </c>
      <c r="D487" t="s">
        <v>273</v>
      </c>
      <c r="E487" t="s">
        <v>274</v>
      </c>
      <c r="F487">
        <v>1848</v>
      </c>
      <c r="G487" t="s">
        <v>286</v>
      </c>
      <c r="H487" t="s">
        <v>274</v>
      </c>
      <c r="I487">
        <v>411</v>
      </c>
      <c r="J487" t="s">
        <v>393</v>
      </c>
      <c r="K487" t="s">
        <v>394</v>
      </c>
      <c r="L487">
        <v>3549</v>
      </c>
      <c r="M487" t="s">
        <v>290</v>
      </c>
      <c r="N487" t="s">
        <v>17</v>
      </c>
      <c r="O487">
        <v>3549</v>
      </c>
      <c r="P487" t="s">
        <v>290</v>
      </c>
      <c r="Q487" t="s">
        <v>17</v>
      </c>
      <c r="R487" t="s">
        <v>495</v>
      </c>
      <c r="S487" s="46">
        <v>0</v>
      </c>
      <c r="U487" s="46">
        <v>6</v>
      </c>
      <c r="IF487">
        <v>3549</v>
      </c>
      <c r="IG487" t="s">
        <v>290</v>
      </c>
      <c r="IH487" t="s">
        <v>288</v>
      </c>
      <c r="IK487">
        <v>-2</v>
      </c>
      <c r="IL487" t="s">
        <v>279</v>
      </c>
      <c r="IM487" t="s">
        <v>280</v>
      </c>
      <c r="IN487" t="s">
        <v>654</v>
      </c>
      <c r="IP487" t="s">
        <v>665</v>
      </c>
    </row>
    <row r="488" spans="1:250" x14ac:dyDescent="0.25">
      <c r="A488">
        <v>36357</v>
      </c>
      <c r="B488">
        <v>-890804480</v>
      </c>
      <c r="C488">
        <v>1837</v>
      </c>
      <c r="D488" t="s">
        <v>273</v>
      </c>
      <c r="E488" t="s">
        <v>274</v>
      </c>
      <c r="F488">
        <v>7057</v>
      </c>
      <c r="G488" t="s">
        <v>291</v>
      </c>
      <c r="H488" t="s">
        <v>292</v>
      </c>
      <c r="I488">
        <v>411</v>
      </c>
      <c r="J488" t="s">
        <v>393</v>
      </c>
      <c r="K488" t="s">
        <v>394</v>
      </c>
      <c r="L488">
        <v>3549</v>
      </c>
      <c r="M488" t="s">
        <v>290</v>
      </c>
      <c r="N488" t="s">
        <v>17</v>
      </c>
      <c r="O488">
        <v>3549</v>
      </c>
      <c r="P488" t="s">
        <v>290</v>
      </c>
      <c r="Q488" t="s">
        <v>17</v>
      </c>
      <c r="R488" t="s">
        <v>495</v>
      </c>
      <c r="S488" s="46">
        <v>0</v>
      </c>
      <c r="U488" s="46">
        <v>6</v>
      </c>
      <c r="IF488">
        <v>3549</v>
      </c>
      <c r="IG488" t="s">
        <v>290</v>
      </c>
      <c r="IH488" t="s">
        <v>293</v>
      </c>
      <c r="IK488">
        <v>-2</v>
      </c>
      <c r="IL488" t="s">
        <v>279</v>
      </c>
      <c r="IM488" t="s">
        <v>280</v>
      </c>
      <c r="IN488" t="s">
        <v>666</v>
      </c>
      <c r="IP488" t="s">
        <v>667</v>
      </c>
    </row>
    <row r="489" spans="1:250" x14ac:dyDescent="0.25">
      <c r="A489">
        <v>36358</v>
      </c>
      <c r="B489">
        <v>-890804480</v>
      </c>
      <c r="C489">
        <v>1837</v>
      </c>
      <c r="D489" t="s">
        <v>273</v>
      </c>
      <c r="E489" t="s">
        <v>274</v>
      </c>
      <c r="F489">
        <v>7057</v>
      </c>
      <c r="G489" t="s">
        <v>291</v>
      </c>
      <c r="H489" t="s">
        <v>292</v>
      </c>
      <c r="I489">
        <v>436</v>
      </c>
      <c r="J489" t="s">
        <v>656</v>
      </c>
      <c r="K489" t="s">
        <v>657</v>
      </c>
      <c r="L489">
        <v>3549</v>
      </c>
      <c r="M489" t="s">
        <v>290</v>
      </c>
      <c r="N489" t="s">
        <v>17</v>
      </c>
      <c r="O489">
        <v>3549</v>
      </c>
      <c r="P489" t="s">
        <v>290</v>
      </c>
      <c r="Q489" t="s">
        <v>17</v>
      </c>
      <c r="R489" t="s">
        <v>495</v>
      </c>
      <c r="S489" s="46">
        <v>0</v>
      </c>
      <c r="U489" s="46">
        <v>6</v>
      </c>
      <c r="IF489">
        <v>3549</v>
      </c>
      <c r="IG489" t="s">
        <v>290</v>
      </c>
      <c r="IH489" t="s">
        <v>293</v>
      </c>
      <c r="IK489">
        <v>-2</v>
      </c>
      <c r="IL489" t="s">
        <v>279</v>
      </c>
      <c r="IM489" t="s">
        <v>280</v>
      </c>
      <c r="IN489" t="s">
        <v>666</v>
      </c>
      <c r="IP489" t="s">
        <v>667</v>
      </c>
    </row>
    <row r="490" spans="1:250" x14ac:dyDescent="0.25">
      <c r="A490">
        <v>36359</v>
      </c>
      <c r="B490">
        <v>-890804480</v>
      </c>
      <c r="C490">
        <v>1837</v>
      </c>
      <c r="D490" t="s">
        <v>273</v>
      </c>
      <c r="E490" t="s">
        <v>274</v>
      </c>
      <c r="F490">
        <v>7057</v>
      </c>
      <c r="G490" t="s">
        <v>291</v>
      </c>
      <c r="H490" t="s">
        <v>292</v>
      </c>
      <c r="I490">
        <v>435</v>
      </c>
      <c r="J490" t="s">
        <v>491</v>
      </c>
      <c r="K490" t="s">
        <v>492</v>
      </c>
      <c r="L490">
        <v>3549</v>
      </c>
      <c r="M490" t="s">
        <v>290</v>
      </c>
      <c r="N490" t="s">
        <v>17</v>
      </c>
      <c r="O490">
        <v>3549</v>
      </c>
      <c r="P490" t="s">
        <v>290</v>
      </c>
      <c r="Q490" t="s">
        <v>17</v>
      </c>
      <c r="R490" t="s">
        <v>495</v>
      </c>
      <c r="S490" s="46">
        <v>0</v>
      </c>
      <c r="U490" s="46">
        <v>6</v>
      </c>
      <c r="IF490">
        <v>3549</v>
      </c>
      <c r="IG490" t="s">
        <v>290</v>
      </c>
      <c r="IH490" t="s">
        <v>293</v>
      </c>
      <c r="IK490">
        <v>-2</v>
      </c>
      <c r="IL490" t="s">
        <v>279</v>
      </c>
      <c r="IM490" t="s">
        <v>280</v>
      </c>
      <c r="IN490" t="s">
        <v>666</v>
      </c>
      <c r="IP490" t="s">
        <v>667</v>
      </c>
    </row>
    <row r="491" spans="1:250" x14ac:dyDescent="0.25">
      <c r="A491">
        <v>36360</v>
      </c>
      <c r="B491">
        <v>-890804480</v>
      </c>
      <c r="C491">
        <v>1837</v>
      </c>
      <c r="D491" t="s">
        <v>273</v>
      </c>
      <c r="E491" t="s">
        <v>274</v>
      </c>
      <c r="F491">
        <v>7057</v>
      </c>
      <c r="G491" t="s">
        <v>291</v>
      </c>
      <c r="H491" t="s">
        <v>292</v>
      </c>
      <c r="I491">
        <v>429</v>
      </c>
      <c r="J491" t="s">
        <v>395</v>
      </c>
      <c r="K491" t="s">
        <v>396</v>
      </c>
      <c r="L491">
        <v>3549</v>
      </c>
      <c r="M491" t="s">
        <v>290</v>
      </c>
      <c r="N491" t="s">
        <v>17</v>
      </c>
      <c r="O491">
        <v>3549</v>
      </c>
      <c r="P491" t="s">
        <v>290</v>
      </c>
      <c r="Q491" t="s">
        <v>17</v>
      </c>
      <c r="R491" t="s">
        <v>495</v>
      </c>
      <c r="S491" s="46">
        <v>0</v>
      </c>
      <c r="U491" s="46">
        <v>6</v>
      </c>
      <c r="IF491">
        <v>3549</v>
      </c>
      <c r="IG491" t="s">
        <v>290</v>
      </c>
      <c r="IH491" t="s">
        <v>293</v>
      </c>
      <c r="IK491">
        <v>-2</v>
      </c>
      <c r="IL491" t="s">
        <v>279</v>
      </c>
      <c r="IM491" t="s">
        <v>280</v>
      </c>
      <c r="IN491" t="s">
        <v>666</v>
      </c>
      <c r="IP491" t="s">
        <v>667</v>
      </c>
    </row>
    <row r="492" spans="1:250" x14ac:dyDescent="0.25">
      <c r="A492">
        <v>36361</v>
      </c>
      <c r="B492">
        <v>-890804480</v>
      </c>
      <c r="C492">
        <v>1837</v>
      </c>
      <c r="D492" t="s">
        <v>273</v>
      </c>
      <c r="E492" t="s">
        <v>274</v>
      </c>
      <c r="F492">
        <v>7057</v>
      </c>
      <c r="G492" t="s">
        <v>291</v>
      </c>
      <c r="H492" t="s">
        <v>292</v>
      </c>
      <c r="I492">
        <v>427</v>
      </c>
      <c r="J492" t="s">
        <v>397</v>
      </c>
      <c r="K492" t="s">
        <v>398</v>
      </c>
      <c r="L492">
        <v>3549</v>
      </c>
      <c r="M492" t="s">
        <v>290</v>
      </c>
      <c r="N492" t="s">
        <v>17</v>
      </c>
      <c r="O492">
        <v>3549</v>
      </c>
      <c r="P492" t="s">
        <v>290</v>
      </c>
      <c r="Q492" t="s">
        <v>17</v>
      </c>
      <c r="R492" t="s">
        <v>495</v>
      </c>
      <c r="S492" s="46">
        <v>0</v>
      </c>
      <c r="U492" s="46">
        <v>6</v>
      </c>
      <c r="IF492">
        <v>3549</v>
      </c>
      <c r="IG492" t="s">
        <v>290</v>
      </c>
      <c r="IH492" t="s">
        <v>293</v>
      </c>
      <c r="IK492">
        <v>-2</v>
      </c>
      <c r="IL492" t="s">
        <v>279</v>
      </c>
      <c r="IM492" t="s">
        <v>280</v>
      </c>
      <c r="IN492" t="s">
        <v>666</v>
      </c>
      <c r="IP492" t="s">
        <v>667</v>
      </c>
    </row>
    <row r="493" spans="1:250" x14ac:dyDescent="0.25">
      <c r="A493">
        <v>36362</v>
      </c>
      <c r="B493">
        <v>-890804480</v>
      </c>
      <c r="C493">
        <v>1837</v>
      </c>
      <c r="D493" t="s">
        <v>273</v>
      </c>
      <c r="E493" t="s">
        <v>274</v>
      </c>
      <c r="F493">
        <v>7057</v>
      </c>
      <c r="G493" t="s">
        <v>291</v>
      </c>
      <c r="H493" t="s">
        <v>292</v>
      </c>
      <c r="I493">
        <v>424</v>
      </c>
      <c r="J493" t="s">
        <v>399</v>
      </c>
      <c r="K493" t="s">
        <v>400</v>
      </c>
      <c r="L493">
        <v>3549</v>
      </c>
      <c r="M493" t="s">
        <v>290</v>
      </c>
      <c r="N493" t="s">
        <v>17</v>
      </c>
      <c r="O493">
        <v>3549</v>
      </c>
      <c r="P493" t="s">
        <v>290</v>
      </c>
      <c r="Q493" t="s">
        <v>17</v>
      </c>
      <c r="R493" t="s">
        <v>495</v>
      </c>
      <c r="S493" s="46">
        <v>0</v>
      </c>
      <c r="U493" s="46">
        <v>6</v>
      </c>
      <c r="IF493">
        <v>3549</v>
      </c>
      <c r="IG493" t="s">
        <v>290</v>
      </c>
      <c r="IH493" t="s">
        <v>293</v>
      </c>
      <c r="IK493">
        <v>-2</v>
      </c>
      <c r="IL493" t="s">
        <v>279</v>
      </c>
      <c r="IM493" t="s">
        <v>280</v>
      </c>
      <c r="IN493" t="s">
        <v>666</v>
      </c>
      <c r="IP493" t="s">
        <v>667</v>
      </c>
    </row>
    <row r="494" spans="1:250" x14ac:dyDescent="0.25">
      <c r="A494">
        <v>36363</v>
      </c>
      <c r="B494">
        <v>-890804480</v>
      </c>
      <c r="C494">
        <v>1837</v>
      </c>
      <c r="D494" t="s">
        <v>273</v>
      </c>
      <c r="E494" t="s">
        <v>274</v>
      </c>
      <c r="F494">
        <v>7057</v>
      </c>
      <c r="G494" t="s">
        <v>291</v>
      </c>
      <c r="H494" t="s">
        <v>292</v>
      </c>
      <c r="I494">
        <v>422</v>
      </c>
      <c r="J494" t="s">
        <v>401</v>
      </c>
      <c r="K494" t="s">
        <v>402</v>
      </c>
      <c r="L494">
        <v>3549</v>
      </c>
      <c r="M494" t="s">
        <v>290</v>
      </c>
      <c r="N494" t="s">
        <v>17</v>
      </c>
      <c r="O494">
        <v>3549</v>
      </c>
      <c r="P494" t="s">
        <v>290</v>
      </c>
      <c r="Q494" t="s">
        <v>17</v>
      </c>
      <c r="R494" t="s">
        <v>495</v>
      </c>
      <c r="S494" s="46">
        <v>0</v>
      </c>
      <c r="U494" s="46">
        <v>6</v>
      </c>
      <c r="IF494">
        <v>3549</v>
      </c>
      <c r="IG494" t="s">
        <v>290</v>
      </c>
      <c r="IH494" t="s">
        <v>293</v>
      </c>
      <c r="IK494">
        <v>-2</v>
      </c>
      <c r="IL494" t="s">
        <v>279</v>
      </c>
      <c r="IM494" t="s">
        <v>280</v>
      </c>
      <c r="IN494" t="s">
        <v>666</v>
      </c>
      <c r="IP494" t="s">
        <v>667</v>
      </c>
    </row>
    <row r="495" spans="1:250" x14ac:dyDescent="0.25">
      <c r="A495">
        <v>36364</v>
      </c>
      <c r="B495">
        <v>-890804480</v>
      </c>
      <c r="C495">
        <v>1837</v>
      </c>
      <c r="D495" t="s">
        <v>273</v>
      </c>
      <c r="E495" t="s">
        <v>274</v>
      </c>
      <c r="F495">
        <v>7057</v>
      </c>
      <c r="G495" t="s">
        <v>291</v>
      </c>
      <c r="H495" t="s">
        <v>292</v>
      </c>
      <c r="I495">
        <v>420</v>
      </c>
      <c r="J495" t="s">
        <v>403</v>
      </c>
      <c r="K495" t="s">
        <v>404</v>
      </c>
      <c r="L495">
        <v>3549</v>
      </c>
      <c r="M495" t="s">
        <v>290</v>
      </c>
      <c r="N495" t="s">
        <v>17</v>
      </c>
      <c r="O495">
        <v>3549</v>
      </c>
      <c r="P495" t="s">
        <v>290</v>
      </c>
      <c r="Q495" t="s">
        <v>17</v>
      </c>
      <c r="R495" t="s">
        <v>495</v>
      </c>
      <c r="S495" s="46">
        <v>0</v>
      </c>
      <c r="U495" s="46">
        <v>6</v>
      </c>
      <c r="IF495">
        <v>3549</v>
      </c>
      <c r="IG495" t="s">
        <v>290</v>
      </c>
      <c r="IH495" t="s">
        <v>293</v>
      </c>
      <c r="IK495">
        <v>-2</v>
      </c>
      <c r="IL495" t="s">
        <v>279</v>
      </c>
      <c r="IM495" t="s">
        <v>280</v>
      </c>
      <c r="IN495" t="s">
        <v>666</v>
      </c>
      <c r="IP495" t="s">
        <v>667</v>
      </c>
    </row>
    <row r="496" spans="1:250" x14ac:dyDescent="0.25">
      <c r="A496">
        <v>36365</v>
      </c>
      <c r="B496">
        <v>-890804480</v>
      </c>
      <c r="C496">
        <v>1837</v>
      </c>
      <c r="D496" t="s">
        <v>273</v>
      </c>
      <c r="E496" t="s">
        <v>274</v>
      </c>
      <c r="F496">
        <v>7057</v>
      </c>
      <c r="G496" t="s">
        <v>291</v>
      </c>
      <c r="H496" t="s">
        <v>292</v>
      </c>
      <c r="I496">
        <v>437</v>
      </c>
      <c r="J496" t="s">
        <v>658</v>
      </c>
      <c r="K496" t="s">
        <v>659</v>
      </c>
      <c r="L496">
        <v>3549</v>
      </c>
      <c r="M496" t="s">
        <v>290</v>
      </c>
      <c r="N496" t="s">
        <v>17</v>
      </c>
      <c r="O496">
        <v>3549</v>
      </c>
      <c r="P496" t="s">
        <v>290</v>
      </c>
      <c r="Q496" t="s">
        <v>17</v>
      </c>
      <c r="R496" t="s">
        <v>495</v>
      </c>
      <c r="S496" s="46">
        <v>0</v>
      </c>
      <c r="U496" s="46">
        <v>6</v>
      </c>
      <c r="IF496">
        <v>3549</v>
      </c>
      <c r="IG496" t="s">
        <v>290</v>
      </c>
      <c r="IH496" t="s">
        <v>293</v>
      </c>
      <c r="IK496">
        <v>-2</v>
      </c>
      <c r="IL496" t="s">
        <v>279</v>
      </c>
      <c r="IM496" t="s">
        <v>280</v>
      </c>
      <c r="IN496" t="s">
        <v>666</v>
      </c>
      <c r="IP496" t="s">
        <v>667</v>
      </c>
    </row>
    <row r="497" spans="1:250" x14ac:dyDescent="0.25">
      <c r="A497">
        <v>36366</v>
      </c>
      <c r="B497">
        <v>-890804480</v>
      </c>
      <c r="C497">
        <v>1837</v>
      </c>
      <c r="D497" t="s">
        <v>273</v>
      </c>
      <c r="E497" t="s">
        <v>274</v>
      </c>
      <c r="F497">
        <v>1848</v>
      </c>
      <c r="G497" t="s">
        <v>286</v>
      </c>
      <c r="H497" t="s">
        <v>274</v>
      </c>
      <c r="I497">
        <v>437</v>
      </c>
      <c r="J497" t="s">
        <v>658</v>
      </c>
      <c r="K497" t="s">
        <v>659</v>
      </c>
      <c r="L497">
        <v>3549</v>
      </c>
      <c r="M497" t="s">
        <v>290</v>
      </c>
      <c r="N497" t="s">
        <v>17</v>
      </c>
      <c r="O497">
        <v>3549</v>
      </c>
      <c r="P497" t="s">
        <v>290</v>
      </c>
      <c r="Q497" t="s">
        <v>17</v>
      </c>
      <c r="R497" t="s">
        <v>495</v>
      </c>
      <c r="S497" s="46">
        <v>0</v>
      </c>
      <c r="U497" s="46">
        <v>6</v>
      </c>
      <c r="IF497">
        <v>3549</v>
      </c>
      <c r="IG497" t="s">
        <v>290</v>
      </c>
      <c r="IH497" t="s">
        <v>288</v>
      </c>
      <c r="IK497">
        <v>-2</v>
      </c>
      <c r="IL497" t="s">
        <v>279</v>
      </c>
      <c r="IM497" t="s">
        <v>280</v>
      </c>
      <c r="IN497" t="s">
        <v>654</v>
      </c>
      <c r="IP497" t="s">
        <v>665</v>
      </c>
    </row>
    <row r="498" spans="1:250" x14ac:dyDescent="0.25">
      <c r="A498">
        <v>36367</v>
      </c>
      <c r="B498">
        <v>-890804480</v>
      </c>
      <c r="C498">
        <v>1837</v>
      </c>
      <c r="D498" t="s">
        <v>273</v>
      </c>
      <c r="E498" t="s">
        <v>274</v>
      </c>
      <c r="F498">
        <v>1848</v>
      </c>
      <c r="G498" t="s">
        <v>286</v>
      </c>
      <c r="H498" t="s">
        <v>274</v>
      </c>
      <c r="I498">
        <v>436</v>
      </c>
      <c r="J498" t="s">
        <v>656</v>
      </c>
      <c r="K498" t="s">
        <v>657</v>
      </c>
      <c r="L498">
        <v>3549</v>
      </c>
      <c r="M498" t="s">
        <v>290</v>
      </c>
      <c r="N498" t="s">
        <v>17</v>
      </c>
      <c r="O498">
        <v>3549</v>
      </c>
      <c r="P498" t="s">
        <v>290</v>
      </c>
      <c r="Q498" t="s">
        <v>17</v>
      </c>
      <c r="R498" t="s">
        <v>495</v>
      </c>
      <c r="S498" s="46">
        <v>0</v>
      </c>
      <c r="U498" s="46">
        <v>6</v>
      </c>
      <c r="IF498">
        <v>3549</v>
      </c>
      <c r="IG498" t="s">
        <v>290</v>
      </c>
      <c r="IH498" t="s">
        <v>288</v>
      </c>
      <c r="IK498">
        <v>-2</v>
      </c>
      <c r="IL498" t="s">
        <v>279</v>
      </c>
      <c r="IM498" t="s">
        <v>280</v>
      </c>
      <c r="IN498" t="s">
        <v>654</v>
      </c>
      <c r="IP498" t="s">
        <v>665</v>
      </c>
    </row>
    <row r="499" spans="1:250" x14ac:dyDescent="0.25">
      <c r="A499">
        <v>36368</v>
      </c>
      <c r="B499">
        <v>-890804480</v>
      </c>
      <c r="C499">
        <v>1837</v>
      </c>
      <c r="D499" t="s">
        <v>273</v>
      </c>
      <c r="E499" t="s">
        <v>274</v>
      </c>
      <c r="F499">
        <v>1848</v>
      </c>
      <c r="G499" t="s">
        <v>286</v>
      </c>
      <c r="H499" t="s">
        <v>274</v>
      </c>
      <c r="I499">
        <v>435</v>
      </c>
      <c r="J499" t="s">
        <v>491</v>
      </c>
      <c r="K499" t="s">
        <v>492</v>
      </c>
      <c r="L499">
        <v>3549</v>
      </c>
      <c r="M499" t="s">
        <v>290</v>
      </c>
      <c r="N499" t="s">
        <v>17</v>
      </c>
      <c r="O499">
        <v>3549</v>
      </c>
      <c r="P499" t="s">
        <v>290</v>
      </c>
      <c r="Q499" t="s">
        <v>17</v>
      </c>
      <c r="R499" t="s">
        <v>495</v>
      </c>
      <c r="S499" s="46">
        <v>0</v>
      </c>
      <c r="U499" s="46">
        <v>6</v>
      </c>
      <c r="IF499">
        <v>3549</v>
      </c>
      <c r="IG499" t="s">
        <v>290</v>
      </c>
      <c r="IH499" t="s">
        <v>288</v>
      </c>
      <c r="IK499">
        <v>-2</v>
      </c>
      <c r="IL499" t="s">
        <v>279</v>
      </c>
      <c r="IM499" t="s">
        <v>280</v>
      </c>
      <c r="IN499" t="s">
        <v>654</v>
      </c>
      <c r="IP499" t="s">
        <v>665</v>
      </c>
    </row>
    <row r="500" spans="1:250" x14ac:dyDescent="0.25">
      <c r="A500">
        <v>36369</v>
      </c>
      <c r="B500">
        <v>-890804480</v>
      </c>
      <c r="C500">
        <v>1837</v>
      </c>
      <c r="D500" t="s">
        <v>273</v>
      </c>
      <c r="E500" t="s">
        <v>274</v>
      </c>
      <c r="F500">
        <v>1848</v>
      </c>
      <c r="G500" t="s">
        <v>286</v>
      </c>
      <c r="H500" t="s">
        <v>274</v>
      </c>
      <c r="I500">
        <v>431</v>
      </c>
      <c r="J500" t="s">
        <v>493</v>
      </c>
      <c r="K500" t="s">
        <v>494</v>
      </c>
      <c r="L500">
        <v>3549</v>
      </c>
      <c r="M500" t="s">
        <v>290</v>
      </c>
      <c r="N500" t="s">
        <v>17</v>
      </c>
      <c r="O500">
        <v>3549</v>
      </c>
      <c r="P500" t="s">
        <v>290</v>
      </c>
      <c r="Q500" t="s">
        <v>17</v>
      </c>
      <c r="R500" t="s">
        <v>495</v>
      </c>
      <c r="S500" s="46">
        <v>0</v>
      </c>
      <c r="U500" s="46">
        <v>6</v>
      </c>
      <c r="IF500">
        <v>3549</v>
      </c>
      <c r="IG500" t="s">
        <v>290</v>
      </c>
      <c r="IH500" t="s">
        <v>288</v>
      </c>
      <c r="IK500">
        <v>-2</v>
      </c>
      <c r="IL500" t="s">
        <v>279</v>
      </c>
      <c r="IM500" t="s">
        <v>280</v>
      </c>
      <c r="IN500" t="s">
        <v>654</v>
      </c>
      <c r="IP500" t="s">
        <v>665</v>
      </c>
    </row>
    <row r="501" spans="1:250" x14ac:dyDescent="0.25">
      <c r="A501">
        <v>36370</v>
      </c>
      <c r="B501">
        <v>-890804480</v>
      </c>
      <c r="C501">
        <v>1837</v>
      </c>
      <c r="D501" t="s">
        <v>273</v>
      </c>
      <c r="E501" t="s">
        <v>274</v>
      </c>
      <c r="F501">
        <v>1848</v>
      </c>
      <c r="G501" t="s">
        <v>286</v>
      </c>
      <c r="H501" t="s">
        <v>274</v>
      </c>
      <c r="I501">
        <v>429</v>
      </c>
      <c r="J501" t="s">
        <v>395</v>
      </c>
      <c r="K501" t="s">
        <v>396</v>
      </c>
      <c r="L501">
        <v>3549</v>
      </c>
      <c r="M501" t="s">
        <v>290</v>
      </c>
      <c r="N501" t="s">
        <v>17</v>
      </c>
      <c r="O501">
        <v>3549</v>
      </c>
      <c r="P501" t="s">
        <v>290</v>
      </c>
      <c r="Q501" t="s">
        <v>17</v>
      </c>
      <c r="R501" t="s">
        <v>495</v>
      </c>
      <c r="S501" s="46">
        <v>0</v>
      </c>
      <c r="U501" s="46">
        <v>6</v>
      </c>
      <c r="IF501">
        <v>3549</v>
      </c>
      <c r="IG501" t="s">
        <v>290</v>
      </c>
      <c r="IH501" t="s">
        <v>288</v>
      </c>
      <c r="IK501">
        <v>-2</v>
      </c>
      <c r="IL501" t="s">
        <v>279</v>
      </c>
      <c r="IM501" t="s">
        <v>280</v>
      </c>
      <c r="IN501" t="s">
        <v>654</v>
      </c>
      <c r="IP501" t="s">
        <v>665</v>
      </c>
    </row>
    <row r="502" spans="1:250" x14ac:dyDescent="0.25">
      <c r="A502">
        <v>36371</v>
      </c>
      <c r="B502">
        <v>-890804480</v>
      </c>
      <c r="C502">
        <v>1837</v>
      </c>
      <c r="D502" t="s">
        <v>273</v>
      </c>
      <c r="E502" t="s">
        <v>274</v>
      </c>
      <c r="F502">
        <v>7057</v>
      </c>
      <c r="G502" t="s">
        <v>291</v>
      </c>
      <c r="H502" t="s">
        <v>292</v>
      </c>
      <c r="I502">
        <v>431</v>
      </c>
      <c r="J502" t="s">
        <v>493</v>
      </c>
      <c r="K502" t="s">
        <v>494</v>
      </c>
      <c r="L502">
        <v>3549</v>
      </c>
      <c r="M502" t="s">
        <v>290</v>
      </c>
      <c r="N502" t="s">
        <v>17</v>
      </c>
      <c r="O502">
        <v>3549</v>
      </c>
      <c r="P502" t="s">
        <v>290</v>
      </c>
      <c r="Q502" t="s">
        <v>17</v>
      </c>
      <c r="R502" t="s">
        <v>495</v>
      </c>
      <c r="S502" s="46">
        <v>0</v>
      </c>
      <c r="U502" s="46">
        <v>6</v>
      </c>
      <c r="IF502">
        <v>3549</v>
      </c>
      <c r="IG502" t="s">
        <v>290</v>
      </c>
      <c r="IH502" t="s">
        <v>293</v>
      </c>
      <c r="IK502">
        <v>-2</v>
      </c>
      <c r="IL502" t="s">
        <v>279</v>
      </c>
      <c r="IM502" t="s">
        <v>280</v>
      </c>
      <c r="IN502" t="s">
        <v>666</v>
      </c>
      <c r="IP502" t="s">
        <v>667</v>
      </c>
    </row>
    <row r="503" spans="1:250" x14ac:dyDescent="0.25">
      <c r="A503">
        <v>36372</v>
      </c>
      <c r="B503">
        <v>-890804480</v>
      </c>
      <c r="C503">
        <v>1837</v>
      </c>
      <c r="D503" t="s">
        <v>273</v>
      </c>
      <c r="E503" t="s">
        <v>274</v>
      </c>
      <c r="F503">
        <v>1848</v>
      </c>
      <c r="G503" t="s">
        <v>286</v>
      </c>
      <c r="H503" t="s">
        <v>274</v>
      </c>
      <c r="I503">
        <v>422</v>
      </c>
      <c r="J503" t="s">
        <v>401</v>
      </c>
      <c r="K503" t="s">
        <v>402</v>
      </c>
      <c r="L503">
        <v>4070</v>
      </c>
      <c r="M503" t="s">
        <v>294</v>
      </c>
      <c r="N503" t="s">
        <v>18</v>
      </c>
      <c r="O503">
        <v>4070</v>
      </c>
      <c r="P503" t="s">
        <v>294</v>
      </c>
      <c r="Q503" t="s">
        <v>18</v>
      </c>
      <c r="R503" t="s">
        <v>495</v>
      </c>
      <c r="S503" s="46">
        <v>0</v>
      </c>
      <c r="U503" s="46">
        <v>6</v>
      </c>
      <c r="IF503">
        <v>4070</v>
      </c>
      <c r="IG503" t="s">
        <v>294</v>
      </c>
      <c r="IH503" t="s">
        <v>288</v>
      </c>
      <c r="IK503">
        <v>-2</v>
      </c>
      <c r="IL503" t="s">
        <v>279</v>
      </c>
      <c r="IM503" t="s">
        <v>280</v>
      </c>
      <c r="IN503" t="s">
        <v>654</v>
      </c>
      <c r="IP503" t="s">
        <v>668</v>
      </c>
    </row>
    <row r="504" spans="1:250" x14ac:dyDescent="0.25">
      <c r="A504">
        <v>36373</v>
      </c>
      <c r="B504">
        <v>-890804480</v>
      </c>
      <c r="C504">
        <v>1837</v>
      </c>
      <c r="D504" t="s">
        <v>273</v>
      </c>
      <c r="E504" t="s">
        <v>274</v>
      </c>
      <c r="F504">
        <v>1848</v>
      </c>
      <c r="G504" t="s">
        <v>286</v>
      </c>
      <c r="H504" t="s">
        <v>274</v>
      </c>
      <c r="I504">
        <v>420</v>
      </c>
      <c r="J504" t="s">
        <v>403</v>
      </c>
      <c r="K504" t="s">
        <v>404</v>
      </c>
      <c r="L504">
        <v>4070</v>
      </c>
      <c r="M504" t="s">
        <v>294</v>
      </c>
      <c r="N504" t="s">
        <v>18</v>
      </c>
      <c r="O504">
        <v>4070</v>
      </c>
      <c r="P504" t="s">
        <v>294</v>
      </c>
      <c r="Q504" t="s">
        <v>18</v>
      </c>
      <c r="R504" t="s">
        <v>495</v>
      </c>
      <c r="S504" s="46">
        <v>0</v>
      </c>
      <c r="U504" s="46">
        <v>6</v>
      </c>
      <c r="IF504">
        <v>4070</v>
      </c>
      <c r="IG504" t="s">
        <v>294</v>
      </c>
      <c r="IH504" t="s">
        <v>288</v>
      </c>
      <c r="IK504">
        <v>-2</v>
      </c>
      <c r="IL504" t="s">
        <v>279</v>
      </c>
      <c r="IM504" t="s">
        <v>280</v>
      </c>
      <c r="IN504" t="s">
        <v>654</v>
      </c>
      <c r="IP504" t="s">
        <v>668</v>
      </c>
    </row>
    <row r="505" spans="1:250" x14ac:dyDescent="0.25">
      <c r="A505">
        <v>36374</v>
      </c>
      <c r="B505">
        <v>-890804480</v>
      </c>
      <c r="C505">
        <v>1837</v>
      </c>
      <c r="D505" t="s">
        <v>273</v>
      </c>
      <c r="E505" t="s">
        <v>274</v>
      </c>
      <c r="F505">
        <v>1848</v>
      </c>
      <c r="G505" t="s">
        <v>286</v>
      </c>
      <c r="H505" t="s">
        <v>274</v>
      </c>
      <c r="I505">
        <v>411</v>
      </c>
      <c r="J505" t="s">
        <v>393</v>
      </c>
      <c r="K505" t="s">
        <v>394</v>
      </c>
      <c r="L505">
        <v>4070</v>
      </c>
      <c r="M505" t="s">
        <v>294</v>
      </c>
      <c r="N505" t="s">
        <v>18</v>
      </c>
      <c r="O505">
        <v>4070</v>
      </c>
      <c r="P505" t="s">
        <v>294</v>
      </c>
      <c r="Q505" t="s">
        <v>18</v>
      </c>
      <c r="R505" t="s">
        <v>495</v>
      </c>
      <c r="S505" s="46">
        <v>0</v>
      </c>
      <c r="U505" s="46">
        <v>6</v>
      </c>
      <c r="IF505">
        <v>4070</v>
      </c>
      <c r="IG505" t="s">
        <v>294</v>
      </c>
      <c r="IH505" t="s">
        <v>288</v>
      </c>
      <c r="IK505">
        <v>-2</v>
      </c>
      <c r="IL505" t="s">
        <v>279</v>
      </c>
      <c r="IM505" t="s">
        <v>280</v>
      </c>
      <c r="IN505" t="s">
        <v>654</v>
      </c>
      <c r="IP505" t="s">
        <v>668</v>
      </c>
    </row>
    <row r="506" spans="1:250" x14ac:dyDescent="0.25">
      <c r="A506">
        <v>36375</v>
      </c>
      <c r="B506">
        <v>-890804480</v>
      </c>
      <c r="C506">
        <v>1837</v>
      </c>
      <c r="D506" t="s">
        <v>273</v>
      </c>
      <c r="E506" t="s">
        <v>274</v>
      </c>
      <c r="F506">
        <v>1848</v>
      </c>
      <c r="G506" t="s">
        <v>286</v>
      </c>
      <c r="H506" t="s">
        <v>274</v>
      </c>
      <c r="I506">
        <v>436</v>
      </c>
      <c r="J506" t="s">
        <v>656</v>
      </c>
      <c r="K506" t="s">
        <v>657</v>
      </c>
      <c r="L506">
        <v>4070</v>
      </c>
      <c r="M506" t="s">
        <v>294</v>
      </c>
      <c r="N506" t="s">
        <v>18</v>
      </c>
      <c r="O506">
        <v>4070</v>
      </c>
      <c r="P506" t="s">
        <v>294</v>
      </c>
      <c r="Q506" t="s">
        <v>18</v>
      </c>
      <c r="R506" t="s">
        <v>495</v>
      </c>
      <c r="S506" s="46">
        <v>0</v>
      </c>
      <c r="U506" s="46">
        <v>6</v>
      </c>
      <c r="IF506">
        <v>4070</v>
      </c>
      <c r="IG506" t="s">
        <v>294</v>
      </c>
      <c r="IH506" t="s">
        <v>288</v>
      </c>
      <c r="IK506">
        <v>-2</v>
      </c>
      <c r="IL506" t="s">
        <v>279</v>
      </c>
      <c r="IM506" t="s">
        <v>280</v>
      </c>
      <c r="IN506" t="s">
        <v>654</v>
      </c>
      <c r="IP506" t="s">
        <v>668</v>
      </c>
    </row>
    <row r="507" spans="1:250" x14ac:dyDescent="0.25">
      <c r="A507">
        <v>36376</v>
      </c>
      <c r="B507">
        <v>-890804480</v>
      </c>
      <c r="C507">
        <v>1837</v>
      </c>
      <c r="D507" t="s">
        <v>273</v>
      </c>
      <c r="E507" t="s">
        <v>274</v>
      </c>
      <c r="F507">
        <v>1848</v>
      </c>
      <c r="G507" t="s">
        <v>286</v>
      </c>
      <c r="H507" t="s">
        <v>274</v>
      </c>
      <c r="I507">
        <v>435</v>
      </c>
      <c r="J507" t="s">
        <v>491</v>
      </c>
      <c r="K507" t="s">
        <v>492</v>
      </c>
      <c r="L507">
        <v>4070</v>
      </c>
      <c r="M507" t="s">
        <v>294</v>
      </c>
      <c r="N507" t="s">
        <v>18</v>
      </c>
      <c r="O507">
        <v>4070</v>
      </c>
      <c r="P507" t="s">
        <v>294</v>
      </c>
      <c r="Q507" t="s">
        <v>18</v>
      </c>
      <c r="R507" t="s">
        <v>495</v>
      </c>
      <c r="S507" s="46">
        <v>0</v>
      </c>
      <c r="U507" s="46">
        <v>6</v>
      </c>
      <c r="IF507">
        <v>4070</v>
      </c>
      <c r="IG507" t="s">
        <v>294</v>
      </c>
      <c r="IH507" t="s">
        <v>288</v>
      </c>
      <c r="IK507">
        <v>-2</v>
      </c>
      <c r="IL507" t="s">
        <v>279</v>
      </c>
      <c r="IM507" t="s">
        <v>280</v>
      </c>
      <c r="IN507" t="s">
        <v>654</v>
      </c>
      <c r="IP507" t="s">
        <v>668</v>
      </c>
    </row>
    <row r="508" spans="1:250" x14ac:dyDescent="0.25">
      <c r="A508">
        <v>36377</v>
      </c>
      <c r="B508">
        <v>-890804480</v>
      </c>
      <c r="C508">
        <v>1837</v>
      </c>
      <c r="D508" t="s">
        <v>273</v>
      </c>
      <c r="E508" t="s">
        <v>274</v>
      </c>
      <c r="F508">
        <v>1848</v>
      </c>
      <c r="G508" t="s">
        <v>286</v>
      </c>
      <c r="H508" t="s">
        <v>274</v>
      </c>
      <c r="I508">
        <v>431</v>
      </c>
      <c r="J508" t="s">
        <v>493</v>
      </c>
      <c r="K508" t="s">
        <v>494</v>
      </c>
      <c r="L508">
        <v>4070</v>
      </c>
      <c r="M508" t="s">
        <v>294</v>
      </c>
      <c r="N508" t="s">
        <v>18</v>
      </c>
      <c r="O508">
        <v>4070</v>
      </c>
      <c r="P508" t="s">
        <v>294</v>
      </c>
      <c r="Q508" t="s">
        <v>18</v>
      </c>
      <c r="R508" t="s">
        <v>495</v>
      </c>
      <c r="S508" s="46">
        <v>0</v>
      </c>
      <c r="U508" s="46">
        <v>6</v>
      </c>
      <c r="IF508">
        <v>4070</v>
      </c>
      <c r="IG508" t="s">
        <v>294</v>
      </c>
      <c r="IH508" t="s">
        <v>288</v>
      </c>
      <c r="IK508">
        <v>-2</v>
      </c>
      <c r="IL508" t="s">
        <v>279</v>
      </c>
      <c r="IM508" t="s">
        <v>280</v>
      </c>
      <c r="IN508" t="s">
        <v>654</v>
      </c>
      <c r="IP508" t="s">
        <v>668</v>
      </c>
    </row>
    <row r="509" spans="1:250" x14ac:dyDescent="0.25">
      <c r="A509">
        <v>36378</v>
      </c>
      <c r="B509">
        <v>-890804480</v>
      </c>
      <c r="C509">
        <v>1837</v>
      </c>
      <c r="D509" t="s">
        <v>273</v>
      </c>
      <c r="E509" t="s">
        <v>274</v>
      </c>
      <c r="F509">
        <v>1848</v>
      </c>
      <c r="G509" t="s">
        <v>286</v>
      </c>
      <c r="H509" t="s">
        <v>274</v>
      </c>
      <c r="I509">
        <v>429</v>
      </c>
      <c r="J509" t="s">
        <v>395</v>
      </c>
      <c r="K509" t="s">
        <v>396</v>
      </c>
      <c r="L509">
        <v>4070</v>
      </c>
      <c r="M509" t="s">
        <v>294</v>
      </c>
      <c r="N509" t="s">
        <v>18</v>
      </c>
      <c r="O509">
        <v>4070</v>
      </c>
      <c r="P509" t="s">
        <v>294</v>
      </c>
      <c r="Q509" t="s">
        <v>18</v>
      </c>
      <c r="R509" t="s">
        <v>495</v>
      </c>
      <c r="S509" s="46">
        <v>0</v>
      </c>
      <c r="U509" s="46">
        <v>6</v>
      </c>
      <c r="IF509">
        <v>4070</v>
      </c>
      <c r="IG509" t="s">
        <v>294</v>
      </c>
      <c r="IH509" t="s">
        <v>288</v>
      </c>
      <c r="IK509">
        <v>-2</v>
      </c>
      <c r="IL509" t="s">
        <v>279</v>
      </c>
      <c r="IM509" t="s">
        <v>280</v>
      </c>
      <c r="IN509" t="s">
        <v>654</v>
      </c>
      <c r="IP509" t="s">
        <v>668</v>
      </c>
    </row>
    <row r="510" spans="1:250" x14ac:dyDescent="0.25">
      <c r="A510">
        <v>36379</v>
      </c>
      <c r="B510">
        <v>-890804480</v>
      </c>
      <c r="C510">
        <v>1837</v>
      </c>
      <c r="D510" t="s">
        <v>273</v>
      </c>
      <c r="E510" t="s">
        <v>274</v>
      </c>
      <c r="F510">
        <v>1848</v>
      </c>
      <c r="G510" t="s">
        <v>286</v>
      </c>
      <c r="H510" t="s">
        <v>274</v>
      </c>
      <c r="I510">
        <v>427</v>
      </c>
      <c r="J510" t="s">
        <v>397</v>
      </c>
      <c r="K510" t="s">
        <v>398</v>
      </c>
      <c r="L510">
        <v>4070</v>
      </c>
      <c r="M510" t="s">
        <v>294</v>
      </c>
      <c r="N510" t="s">
        <v>18</v>
      </c>
      <c r="O510">
        <v>4070</v>
      </c>
      <c r="P510" t="s">
        <v>294</v>
      </c>
      <c r="Q510" t="s">
        <v>18</v>
      </c>
      <c r="R510" t="s">
        <v>495</v>
      </c>
      <c r="S510" s="46">
        <v>0</v>
      </c>
      <c r="U510" s="46">
        <v>6</v>
      </c>
      <c r="IF510">
        <v>4070</v>
      </c>
      <c r="IG510" t="s">
        <v>294</v>
      </c>
      <c r="IH510" t="s">
        <v>288</v>
      </c>
      <c r="IK510">
        <v>-2</v>
      </c>
      <c r="IL510" t="s">
        <v>279</v>
      </c>
      <c r="IM510" t="s">
        <v>280</v>
      </c>
      <c r="IN510" t="s">
        <v>654</v>
      </c>
      <c r="IP510" t="s">
        <v>668</v>
      </c>
    </row>
    <row r="511" spans="1:250" x14ac:dyDescent="0.25">
      <c r="A511">
        <v>36380</v>
      </c>
      <c r="B511">
        <v>-890804480</v>
      </c>
      <c r="C511">
        <v>1837</v>
      </c>
      <c r="D511" t="s">
        <v>273</v>
      </c>
      <c r="E511" t="s">
        <v>274</v>
      </c>
      <c r="F511">
        <v>1848</v>
      </c>
      <c r="G511" t="s">
        <v>286</v>
      </c>
      <c r="H511" t="s">
        <v>274</v>
      </c>
      <c r="I511">
        <v>424</v>
      </c>
      <c r="J511" t="s">
        <v>399</v>
      </c>
      <c r="K511" t="s">
        <v>400</v>
      </c>
      <c r="L511">
        <v>4070</v>
      </c>
      <c r="M511" t="s">
        <v>294</v>
      </c>
      <c r="N511" t="s">
        <v>18</v>
      </c>
      <c r="O511">
        <v>4070</v>
      </c>
      <c r="P511" t="s">
        <v>294</v>
      </c>
      <c r="Q511" t="s">
        <v>18</v>
      </c>
      <c r="R511" t="s">
        <v>495</v>
      </c>
      <c r="S511" s="46">
        <v>0</v>
      </c>
      <c r="U511" s="46">
        <v>6</v>
      </c>
      <c r="IF511">
        <v>4070</v>
      </c>
      <c r="IG511" t="s">
        <v>294</v>
      </c>
      <c r="IH511" t="s">
        <v>288</v>
      </c>
      <c r="IK511">
        <v>-2</v>
      </c>
      <c r="IL511" t="s">
        <v>279</v>
      </c>
      <c r="IM511" t="s">
        <v>280</v>
      </c>
      <c r="IN511" t="s">
        <v>654</v>
      </c>
      <c r="IP511" t="s">
        <v>668</v>
      </c>
    </row>
    <row r="512" spans="1:250" x14ac:dyDescent="0.25">
      <c r="A512">
        <v>36381</v>
      </c>
      <c r="B512">
        <v>-890804480</v>
      </c>
      <c r="C512">
        <v>1837</v>
      </c>
      <c r="D512" t="s">
        <v>273</v>
      </c>
      <c r="E512" t="s">
        <v>274</v>
      </c>
      <c r="F512">
        <v>1848</v>
      </c>
      <c r="G512" t="s">
        <v>286</v>
      </c>
      <c r="H512" t="s">
        <v>274</v>
      </c>
      <c r="I512">
        <v>437</v>
      </c>
      <c r="J512" t="s">
        <v>658</v>
      </c>
      <c r="K512" t="s">
        <v>659</v>
      </c>
      <c r="L512">
        <v>4070</v>
      </c>
      <c r="M512" t="s">
        <v>294</v>
      </c>
      <c r="N512" t="s">
        <v>18</v>
      </c>
      <c r="O512">
        <v>4070</v>
      </c>
      <c r="P512" t="s">
        <v>294</v>
      </c>
      <c r="Q512" t="s">
        <v>18</v>
      </c>
      <c r="R512" t="s">
        <v>495</v>
      </c>
      <c r="S512" s="46">
        <v>0</v>
      </c>
      <c r="U512" s="46">
        <v>6</v>
      </c>
      <c r="IF512">
        <v>4070</v>
      </c>
      <c r="IG512" t="s">
        <v>294</v>
      </c>
      <c r="IH512" t="s">
        <v>288</v>
      </c>
      <c r="IK512">
        <v>-2</v>
      </c>
      <c r="IL512" t="s">
        <v>279</v>
      </c>
      <c r="IM512" t="s">
        <v>280</v>
      </c>
      <c r="IN512" t="s">
        <v>654</v>
      </c>
      <c r="IP512" t="s">
        <v>668</v>
      </c>
    </row>
    <row r="513" spans="1:250" x14ac:dyDescent="0.25">
      <c r="A513">
        <v>36382</v>
      </c>
      <c r="B513">
        <v>-890804480</v>
      </c>
      <c r="C513">
        <v>1837</v>
      </c>
      <c r="D513" t="s">
        <v>273</v>
      </c>
      <c r="E513" t="s">
        <v>274</v>
      </c>
      <c r="F513">
        <v>5062</v>
      </c>
      <c r="G513" t="s">
        <v>295</v>
      </c>
      <c r="H513" t="s">
        <v>296</v>
      </c>
      <c r="I513">
        <v>427</v>
      </c>
      <c r="J513" t="s">
        <v>397</v>
      </c>
      <c r="K513" t="s">
        <v>398</v>
      </c>
      <c r="L513">
        <v>4994</v>
      </c>
      <c r="M513" t="s">
        <v>297</v>
      </c>
      <c r="N513" t="s">
        <v>298</v>
      </c>
      <c r="O513">
        <v>4994</v>
      </c>
      <c r="P513" t="s">
        <v>297</v>
      </c>
      <c r="Q513" t="s">
        <v>298</v>
      </c>
      <c r="R513" t="s">
        <v>495</v>
      </c>
      <c r="S513" s="46">
        <v>0</v>
      </c>
      <c r="U513" s="46">
        <v>6</v>
      </c>
      <c r="IF513">
        <v>4994</v>
      </c>
      <c r="IG513" t="s">
        <v>297</v>
      </c>
      <c r="IH513" t="s">
        <v>299</v>
      </c>
      <c r="IK513">
        <v>-2</v>
      </c>
      <c r="IL513" t="s">
        <v>279</v>
      </c>
      <c r="IM513" t="s">
        <v>280</v>
      </c>
      <c r="IN513" t="s">
        <v>669</v>
      </c>
      <c r="IP513" t="s">
        <v>670</v>
      </c>
    </row>
    <row r="514" spans="1:250" x14ac:dyDescent="0.25">
      <c r="A514">
        <v>36383</v>
      </c>
      <c r="B514">
        <v>-890804480</v>
      </c>
      <c r="C514">
        <v>1837</v>
      </c>
      <c r="D514" t="s">
        <v>273</v>
      </c>
      <c r="E514" t="s">
        <v>274</v>
      </c>
      <c r="F514">
        <v>5062</v>
      </c>
      <c r="G514" t="s">
        <v>295</v>
      </c>
      <c r="H514" t="s">
        <v>296</v>
      </c>
      <c r="I514">
        <v>424</v>
      </c>
      <c r="J514" t="s">
        <v>399</v>
      </c>
      <c r="K514" t="s">
        <v>400</v>
      </c>
      <c r="L514">
        <v>4994</v>
      </c>
      <c r="M514" t="s">
        <v>297</v>
      </c>
      <c r="N514" t="s">
        <v>298</v>
      </c>
      <c r="O514">
        <v>4994</v>
      </c>
      <c r="P514" t="s">
        <v>297</v>
      </c>
      <c r="Q514" t="s">
        <v>298</v>
      </c>
      <c r="R514" t="s">
        <v>495</v>
      </c>
      <c r="S514" s="46">
        <v>0</v>
      </c>
      <c r="U514" s="46">
        <v>6</v>
      </c>
      <c r="IF514">
        <v>4994</v>
      </c>
      <c r="IG514" t="s">
        <v>297</v>
      </c>
      <c r="IH514" t="s">
        <v>299</v>
      </c>
      <c r="IK514">
        <v>-2</v>
      </c>
      <c r="IL514" t="s">
        <v>279</v>
      </c>
      <c r="IM514" t="s">
        <v>280</v>
      </c>
      <c r="IN514" t="s">
        <v>669</v>
      </c>
      <c r="IP514" t="s">
        <v>670</v>
      </c>
    </row>
    <row r="515" spans="1:250" x14ac:dyDescent="0.25">
      <c r="A515">
        <v>36384</v>
      </c>
      <c r="B515">
        <v>-890804480</v>
      </c>
      <c r="C515">
        <v>1837</v>
      </c>
      <c r="D515" t="s">
        <v>273</v>
      </c>
      <c r="E515" t="s">
        <v>274</v>
      </c>
      <c r="F515">
        <v>5062</v>
      </c>
      <c r="G515" t="s">
        <v>295</v>
      </c>
      <c r="H515" t="s">
        <v>296</v>
      </c>
      <c r="I515">
        <v>422</v>
      </c>
      <c r="J515" t="s">
        <v>401</v>
      </c>
      <c r="K515" t="s">
        <v>402</v>
      </c>
      <c r="L515">
        <v>4994</v>
      </c>
      <c r="M515" t="s">
        <v>297</v>
      </c>
      <c r="N515" t="s">
        <v>298</v>
      </c>
      <c r="O515">
        <v>4994</v>
      </c>
      <c r="P515" t="s">
        <v>297</v>
      </c>
      <c r="Q515" t="s">
        <v>298</v>
      </c>
      <c r="R515" t="s">
        <v>495</v>
      </c>
      <c r="S515" s="46">
        <v>0</v>
      </c>
      <c r="U515" s="46">
        <v>6</v>
      </c>
      <c r="IF515">
        <v>4994</v>
      </c>
      <c r="IG515" t="s">
        <v>297</v>
      </c>
      <c r="IH515" t="s">
        <v>299</v>
      </c>
      <c r="IK515">
        <v>-2</v>
      </c>
      <c r="IL515" t="s">
        <v>279</v>
      </c>
      <c r="IM515" t="s">
        <v>280</v>
      </c>
      <c r="IN515" t="s">
        <v>669</v>
      </c>
      <c r="IP515" t="s">
        <v>670</v>
      </c>
    </row>
    <row r="516" spans="1:250" x14ac:dyDescent="0.25">
      <c r="A516">
        <v>36385</v>
      </c>
      <c r="B516">
        <v>-890804480</v>
      </c>
      <c r="C516">
        <v>1837</v>
      </c>
      <c r="D516" t="s">
        <v>273</v>
      </c>
      <c r="E516" t="s">
        <v>274</v>
      </c>
      <c r="F516">
        <v>5062</v>
      </c>
      <c r="G516" t="s">
        <v>295</v>
      </c>
      <c r="H516" t="s">
        <v>296</v>
      </c>
      <c r="I516">
        <v>420</v>
      </c>
      <c r="J516" t="s">
        <v>403</v>
      </c>
      <c r="K516" t="s">
        <v>404</v>
      </c>
      <c r="L516">
        <v>4994</v>
      </c>
      <c r="M516" t="s">
        <v>297</v>
      </c>
      <c r="N516" t="s">
        <v>298</v>
      </c>
      <c r="O516">
        <v>4994</v>
      </c>
      <c r="P516" t="s">
        <v>297</v>
      </c>
      <c r="Q516" t="s">
        <v>298</v>
      </c>
      <c r="R516" t="s">
        <v>495</v>
      </c>
      <c r="S516" s="46">
        <v>0</v>
      </c>
      <c r="U516" s="46">
        <v>6</v>
      </c>
      <c r="IF516">
        <v>4994</v>
      </c>
      <c r="IG516" t="s">
        <v>297</v>
      </c>
      <c r="IH516" t="s">
        <v>299</v>
      </c>
      <c r="IK516">
        <v>-2</v>
      </c>
      <c r="IL516" t="s">
        <v>279</v>
      </c>
      <c r="IM516" t="s">
        <v>280</v>
      </c>
      <c r="IN516" t="s">
        <v>669</v>
      </c>
      <c r="IP516" t="s">
        <v>670</v>
      </c>
    </row>
    <row r="517" spans="1:250" x14ac:dyDescent="0.25">
      <c r="A517">
        <v>36386</v>
      </c>
      <c r="B517">
        <v>-890804480</v>
      </c>
      <c r="C517">
        <v>1837</v>
      </c>
      <c r="D517" t="s">
        <v>273</v>
      </c>
      <c r="E517" t="s">
        <v>274</v>
      </c>
      <c r="F517">
        <v>5062</v>
      </c>
      <c r="G517" t="s">
        <v>295</v>
      </c>
      <c r="H517" t="s">
        <v>296</v>
      </c>
      <c r="I517">
        <v>411</v>
      </c>
      <c r="J517" t="s">
        <v>393</v>
      </c>
      <c r="K517" t="s">
        <v>394</v>
      </c>
      <c r="L517">
        <v>4994</v>
      </c>
      <c r="M517" t="s">
        <v>297</v>
      </c>
      <c r="N517" t="s">
        <v>298</v>
      </c>
      <c r="O517">
        <v>4994</v>
      </c>
      <c r="P517" t="s">
        <v>297</v>
      </c>
      <c r="Q517" t="s">
        <v>298</v>
      </c>
      <c r="R517" t="s">
        <v>495</v>
      </c>
      <c r="S517" s="46">
        <v>0</v>
      </c>
      <c r="U517" s="46">
        <v>6</v>
      </c>
      <c r="IF517">
        <v>4994</v>
      </c>
      <c r="IG517" t="s">
        <v>297</v>
      </c>
      <c r="IH517" t="s">
        <v>299</v>
      </c>
      <c r="IK517">
        <v>-2</v>
      </c>
      <c r="IL517" t="s">
        <v>279</v>
      </c>
      <c r="IM517" t="s">
        <v>280</v>
      </c>
      <c r="IN517" t="s">
        <v>669</v>
      </c>
      <c r="IP517" t="s">
        <v>670</v>
      </c>
    </row>
    <row r="518" spans="1:250" x14ac:dyDescent="0.25">
      <c r="A518">
        <v>36387</v>
      </c>
      <c r="B518">
        <v>-890804480</v>
      </c>
      <c r="C518">
        <v>1837</v>
      </c>
      <c r="D518" t="s">
        <v>273</v>
      </c>
      <c r="E518" t="s">
        <v>274</v>
      </c>
      <c r="F518">
        <v>7057</v>
      </c>
      <c r="G518" t="s">
        <v>291</v>
      </c>
      <c r="H518" t="s">
        <v>292</v>
      </c>
      <c r="I518">
        <v>411</v>
      </c>
      <c r="J518" t="s">
        <v>393</v>
      </c>
      <c r="K518" t="s">
        <v>394</v>
      </c>
      <c r="L518">
        <v>4994</v>
      </c>
      <c r="M518" t="s">
        <v>297</v>
      </c>
      <c r="N518" t="s">
        <v>298</v>
      </c>
      <c r="O518">
        <v>4994</v>
      </c>
      <c r="P518" t="s">
        <v>297</v>
      </c>
      <c r="Q518" t="s">
        <v>298</v>
      </c>
      <c r="R518" t="s">
        <v>495</v>
      </c>
      <c r="S518" s="46">
        <v>0</v>
      </c>
      <c r="U518" s="46">
        <v>6</v>
      </c>
      <c r="IF518">
        <v>4994</v>
      </c>
      <c r="IG518" t="s">
        <v>297</v>
      </c>
      <c r="IH518" t="s">
        <v>293</v>
      </c>
      <c r="IK518">
        <v>-2</v>
      </c>
      <c r="IL518" t="s">
        <v>279</v>
      </c>
      <c r="IM518" t="s">
        <v>280</v>
      </c>
      <c r="IN518" t="s">
        <v>666</v>
      </c>
      <c r="IP518" t="s">
        <v>671</v>
      </c>
    </row>
    <row r="519" spans="1:250" x14ac:dyDescent="0.25">
      <c r="A519">
        <v>36388</v>
      </c>
      <c r="B519">
        <v>-890804480</v>
      </c>
      <c r="C519">
        <v>1837</v>
      </c>
      <c r="D519" t="s">
        <v>273</v>
      </c>
      <c r="E519" t="s">
        <v>274</v>
      </c>
      <c r="F519">
        <v>7057</v>
      </c>
      <c r="G519" t="s">
        <v>291</v>
      </c>
      <c r="H519" t="s">
        <v>292</v>
      </c>
      <c r="I519">
        <v>436</v>
      </c>
      <c r="J519" t="s">
        <v>656</v>
      </c>
      <c r="K519" t="s">
        <v>657</v>
      </c>
      <c r="L519">
        <v>4994</v>
      </c>
      <c r="M519" t="s">
        <v>297</v>
      </c>
      <c r="N519" t="s">
        <v>298</v>
      </c>
      <c r="O519">
        <v>4994</v>
      </c>
      <c r="P519" t="s">
        <v>297</v>
      </c>
      <c r="Q519" t="s">
        <v>298</v>
      </c>
      <c r="R519" t="s">
        <v>495</v>
      </c>
      <c r="S519" s="46">
        <v>0</v>
      </c>
      <c r="U519" s="46">
        <v>6</v>
      </c>
      <c r="IF519">
        <v>4994</v>
      </c>
      <c r="IG519" t="s">
        <v>297</v>
      </c>
      <c r="IH519" t="s">
        <v>293</v>
      </c>
      <c r="IK519">
        <v>-2</v>
      </c>
      <c r="IL519" t="s">
        <v>279</v>
      </c>
      <c r="IM519" t="s">
        <v>280</v>
      </c>
      <c r="IN519" t="s">
        <v>666</v>
      </c>
      <c r="IP519" t="s">
        <v>671</v>
      </c>
    </row>
    <row r="520" spans="1:250" x14ac:dyDescent="0.25">
      <c r="A520">
        <v>36389</v>
      </c>
      <c r="B520">
        <v>-890804480</v>
      </c>
      <c r="C520">
        <v>1837</v>
      </c>
      <c r="D520" t="s">
        <v>273</v>
      </c>
      <c r="E520" t="s">
        <v>274</v>
      </c>
      <c r="F520">
        <v>7057</v>
      </c>
      <c r="G520" t="s">
        <v>291</v>
      </c>
      <c r="H520" t="s">
        <v>292</v>
      </c>
      <c r="I520">
        <v>435</v>
      </c>
      <c r="J520" t="s">
        <v>491</v>
      </c>
      <c r="K520" t="s">
        <v>492</v>
      </c>
      <c r="L520">
        <v>4994</v>
      </c>
      <c r="M520" t="s">
        <v>297</v>
      </c>
      <c r="N520" t="s">
        <v>298</v>
      </c>
      <c r="O520">
        <v>4994</v>
      </c>
      <c r="P520" t="s">
        <v>297</v>
      </c>
      <c r="Q520" t="s">
        <v>298</v>
      </c>
      <c r="R520" t="s">
        <v>495</v>
      </c>
      <c r="S520" s="46">
        <v>0</v>
      </c>
      <c r="U520" s="46">
        <v>6</v>
      </c>
      <c r="IF520">
        <v>4994</v>
      </c>
      <c r="IG520" t="s">
        <v>297</v>
      </c>
      <c r="IH520" t="s">
        <v>293</v>
      </c>
      <c r="IK520">
        <v>-2</v>
      </c>
      <c r="IL520" t="s">
        <v>279</v>
      </c>
      <c r="IM520" t="s">
        <v>280</v>
      </c>
      <c r="IN520" t="s">
        <v>666</v>
      </c>
      <c r="IP520" t="s">
        <v>671</v>
      </c>
    </row>
    <row r="521" spans="1:250" x14ac:dyDescent="0.25">
      <c r="A521">
        <v>36390</v>
      </c>
      <c r="B521">
        <v>-890804480</v>
      </c>
      <c r="C521">
        <v>1837</v>
      </c>
      <c r="D521" t="s">
        <v>273</v>
      </c>
      <c r="E521" t="s">
        <v>274</v>
      </c>
      <c r="F521">
        <v>7057</v>
      </c>
      <c r="G521" t="s">
        <v>291</v>
      </c>
      <c r="H521" t="s">
        <v>292</v>
      </c>
      <c r="I521">
        <v>429</v>
      </c>
      <c r="J521" t="s">
        <v>395</v>
      </c>
      <c r="K521" t="s">
        <v>396</v>
      </c>
      <c r="L521">
        <v>4994</v>
      </c>
      <c r="M521" t="s">
        <v>297</v>
      </c>
      <c r="N521" t="s">
        <v>298</v>
      </c>
      <c r="O521">
        <v>4994</v>
      </c>
      <c r="P521" t="s">
        <v>297</v>
      </c>
      <c r="Q521" t="s">
        <v>298</v>
      </c>
      <c r="R521" t="s">
        <v>495</v>
      </c>
      <c r="S521" s="46">
        <v>0</v>
      </c>
      <c r="U521" s="46">
        <v>6</v>
      </c>
      <c r="IF521">
        <v>4994</v>
      </c>
      <c r="IG521" t="s">
        <v>297</v>
      </c>
      <c r="IH521" t="s">
        <v>293</v>
      </c>
      <c r="IK521">
        <v>-2</v>
      </c>
      <c r="IL521" t="s">
        <v>279</v>
      </c>
      <c r="IM521" t="s">
        <v>280</v>
      </c>
      <c r="IN521" t="s">
        <v>666</v>
      </c>
      <c r="IP521" t="s">
        <v>671</v>
      </c>
    </row>
    <row r="522" spans="1:250" x14ac:dyDescent="0.25">
      <c r="A522">
        <v>36391</v>
      </c>
      <c r="B522">
        <v>-890804480</v>
      </c>
      <c r="C522">
        <v>1837</v>
      </c>
      <c r="D522" t="s">
        <v>273</v>
      </c>
      <c r="E522" t="s">
        <v>274</v>
      </c>
      <c r="F522">
        <v>7057</v>
      </c>
      <c r="G522" t="s">
        <v>291</v>
      </c>
      <c r="H522" t="s">
        <v>292</v>
      </c>
      <c r="I522">
        <v>427</v>
      </c>
      <c r="J522" t="s">
        <v>397</v>
      </c>
      <c r="K522" t="s">
        <v>398</v>
      </c>
      <c r="L522">
        <v>4994</v>
      </c>
      <c r="M522" t="s">
        <v>297</v>
      </c>
      <c r="N522" t="s">
        <v>298</v>
      </c>
      <c r="O522">
        <v>4994</v>
      </c>
      <c r="P522" t="s">
        <v>297</v>
      </c>
      <c r="Q522" t="s">
        <v>298</v>
      </c>
      <c r="R522" t="s">
        <v>495</v>
      </c>
      <c r="S522" s="46">
        <v>0</v>
      </c>
      <c r="U522" s="46">
        <v>6</v>
      </c>
      <c r="IF522">
        <v>4994</v>
      </c>
      <c r="IG522" t="s">
        <v>297</v>
      </c>
      <c r="IH522" t="s">
        <v>293</v>
      </c>
      <c r="IK522">
        <v>-2</v>
      </c>
      <c r="IL522" t="s">
        <v>279</v>
      </c>
      <c r="IM522" t="s">
        <v>280</v>
      </c>
      <c r="IN522" t="s">
        <v>666</v>
      </c>
      <c r="IP522" t="s">
        <v>671</v>
      </c>
    </row>
    <row r="523" spans="1:250" x14ac:dyDescent="0.25">
      <c r="A523">
        <v>36392</v>
      </c>
      <c r="B523">
        <v>-890804480</v>
      </c>
      <c r="C523">
        <v>1837</v>
      </c>
      <c r="D523" t="s">
        <v>273</v>
      </c>
      <c r="E523" t="s">
        <v>274</v>
      </c>
      <c r="F523">
        <v>7057</v>
      </c>
      <c r="G523" t="s">
        <v>291</v>
      </c>
      <c r="H523" t="s">
        <v>292</v>
      </c>
      <c r="I523">
        <v>424</v>
      </c>
      <c r="J523" t="s">
        <v>399</v>
      </c>
      <c r="K523" t="s">
        <v>400</v>
      </c>
      <c r="L523">
        <v>4994</v>
      </c>
      <c r="M523" t="s">
        <v>297</v>
      </c>
      <c r="N523" t="s">
        <v>298</v>
      </c>
      <c r="O523">
        <v>4994</v>
      </c>
      <c r="P523" t="s">
        <v>297</v>
      </c>
      <c r="Q523" t="s">
        <v>298</v>
      </c>
      <c r="R523" t="s">
        <v>495</v>
      </c>
      <c r="S523" s="46">
        <v>0</v>
      </c>
      <c r="U523" s="46">
        <v>6</v>
      </c>
      <c r="IF523">
        <v>4994</v>
      </c>
      <c r="IG523" t="s">
        <v>297</v>
      </c>
      <c r="IH523" t="s">
        <v>293</v>
      </c>
      <c r="IK523">
        <v>-2</v>
      </c>
      <c r="IL523" t="s">
        <v>279</v>
      </c>
      <c r="IM523" t="s">
        <v>280</v>
      </c>
      <c r="IN523" t="s">
        <v>666</v>
      </c>
      <c r="IP523" t="s">
        <v>671</v>
      </c>
    </row>
    <row r="524" spans="1:250" x14ac:dyDescent="0.25">
      <c r="A524">
        <v>36393</v>
      </c>
      <c r="B524">
        <v>-890804480</v>
      </c>
      <c r="C524">
        <v>1837</v>
      </c>
      <c r="D524" t="s">
        <v>273</v>
      </c>
      <c r="E524" t="s">
        <v>274</v>
      </c>
      <c r="F524">
        <v>7057</v>
      </c>
      <c r="G524" t="s">
        <v>291</v>
      </c>
      <c r="H524" t="s">
        <v>292</v>
      </c>
      <c r="I524">
        <v>422</v>
      </c>
      <c r="J524" t="s">
        <v>401</v>
      </c>
      <c r="K524" t="s">
        <v>402</v>
      </c>
      <c r="L524">
        <v>4994</v>
      </c>
      <c r="M524" t="s">
        <v>297</v>
      </c>
      <c r="N524" t="s">
        <v>298</v>
      </c>
      <c r="O524">
        <v>4994</v>
      </c>
      <c r="P524" t="s">
        <v>297</v>
      </c>
      <c r="Q524" t="s">
        <v>298</v>
      </c>
      <c r="R524" t="s">
        <v>495</v>
      </c>
      <c r="S524" s="46">
        <v>0</v>
      </c>
      <c r="U524" s="46">
        <v>6</v>
      </c>
      <c r="IF524">
        <v>4994</v>
      </c>
      <c r="IG524" t="s">
        <v>297</v>
      </c>
      <c r="IH524" t="s">
        <v>293</v>
      </c>
      <c r="IK524">
        <v>-2</v>
      </c>
      <c r="IL524" t="s">
        <v>279</v>
      </c>
      <c r="IM524" t="s">
        <v>280</v>
      </c>
      <c r="IN524" t="s">
        <v>666</v>
      </c>
      <c r="IP524" t="s">
        <v>671</v>
      </c>
    </row>
    <row r="525" spans="1:250" x14ac:dyDescent="0.25">
      <c r="A525">
        <v>36394</v>
      </c>
      <c r="B525">
        <v>-890804480</v>
      </c>
      <c r="C525">
        <v>1837</v>
      </c>
      <c r="D525" t="s">
        <v>273</v>
      </c>
      <c r="E525" t="s">
        <v>274</v>
      </c>
      <c r="F525">
        <v>7057</v>
      </c>
      <c r="G525" t="s">
        <v>291</v>
      </c>
      <c r="H525" t="s">
        <v>292</v>
      </c>
      <c r="I525">
        <v>420</v>
      </c>
      <c r="J525" t="s">
        <v>403</v>
      </c>
      <c r="K525" t="s">
        <v>404</v>
      </c>
      <c r="L525">
        <v>4994</v>
      </c>
      <c r="M525" t="s">
        <v>297</v>
      </c>
      <c r="N525" t="s">
        <v>298</v>
      </c>
      <c r="O525">
        <v>4994</v>
      </c>
      <c r="P525" t="s">
        <v>297</v>
      </c>
      <c r="Q525" t="s">
        <v>298</v>
      </c>
      <c r="R525" t="s">
        <v>495</v>
      </c>
      <c r="S525" s="46">
        <v>0</v>
      </c>
      <c r="U525" s="46">
        <v>6</v>
      </c>
      <c r="IF525">
        <v>4994</v>
      </c>
      <c r="IG525" t="s">
        <v>297</v>
      </c>
      <c r="IH525" t="s">
        <v>293</v>
      </c>
      <c r="IK525">
        <v>-2</v>
      </c>
      <c r="IL525" t="s">
        <v>279</v>
      </c>
      <c r="IM525" t="s">
        <v>280</v>
      </c>
      <c r="IN525" t="s">
        <v>666</v>
      </c>
      <c r="IP525" t="s">
        <v>671</v>
      </c>
    </row>
    <row r="526" spans="1:250" x14ac:dyDescent="0.25">
      <c r="A526">
        <v>36395</v>
      </c>
      <c r="B526">
        <v>-890804480</v>
      </c>
      <c r="C526">
        <v>1837</v>
      </c>
      <c r="D526" t="s">
        <v>273</v>
      </c>
      <c r="E526" t="s">
        <v>274</v>
      </c>
      <c r="F526">
        <v>7057</v>
      </c>
      <c r="G526" t="s">
        <v>291</v>
      </c>
      <c r="H526" t="s">
        <v>292</v>
      </c>
      <c r="I526">
        <v>437</v>
      </c>
      <c r="J526" t="s">
        <v>658</v>
      </c>
      <c r="K526" t="s">
        <v>659</v>
      </c>
      <c r="L526">
        <v>4994</v>
      </c>
      <c r="M526" t="s">
        <v>297</v>
      </c>
      <c r="N526" t="s">
        <v>298</v>
      </c>
      <c r="O526">
        <v>4994</v>
      </c>
      <c r="P526" t="s">
        <v>297</v>
      </c>
      <c r="Q526" t="s">
        <v>298</v>
      </c>
      <c r="R526" t="s">
        <v>495</v>
      </c>
      <c r="S526" s="46">
        <v>0</v>
      </c>
      <c r="U526" s="46">
        <v>6</v>
      </c>
      <c r="IF526">
        <v>4994</v>
      </c>
      <c r="IG526" t="s">
        <v>297</v>
      </c>
      <c r="IH526" t="s">
        <v>293</v>
      </c>
      <c r="IK526">
        <v>-2</v>
      </c>
      <c r="IL526" t="s">
        <v>279</v>
      </c>
      <c r="IM526" t="s">
        <v>280</v>
      </c>
      <c r="IN526" t="s">
        <v>666</v>
      </c>
      <c r="IP526" t="s">
        <v>671</v>
      </c>
    </row>
    <row r="527" spans="1:250" x14ac:dyDescent="0.25">
      <c r="A527">
        <v>36396</v>
      </c>
      <c r="B527">
        <v>-890804480</v>
      </c>
      <c r="C527">
        <v>1837</v>
      </c>
      <c r="D527" t="s">
        <v>273</v>
      </c>
      <c r="E527" t="s">
        <v>274</v>
      </c>
      <c r="F527">
        <v>5062</v>
      </c>
      <c r="G527" t="s">
        <v>295</v>
      </c>
      <c r="H527" t="s">
        <v>296</v>
      </c>
      <c r="I527">
        <v>437</v>
      </c>
      <c r="J527" t="s">
        <v>658</v>
      </c>
      <c r="K527" t="s">
        <v>659</v>
      </c>
      <c r="L527">
        <v>4994</v>
      </c>
      <c r="M527" t="s">
        <v>297</v>
      </c>
      <c r="N527" t="s">
        <v>298</v>
      </c>
      <c r="O527">
        <v>4994</v>
      </c>
      <c r="P527" t="s">
        <v>297</v>
      </c>
      <c r="Q527" t="s">
        <v>298</v>
      </c>
      <c r="R527" t="s">
        <v>495</v>
      </c>
      <c r="S527" s="46">
        <v>0</v>
      </c>
      <c r="U527" s="46">
        <v>6</v>
      </c>
      <c r="IF527">
        <v>4994</v>
      </c>
      <c r="IG527" t="s">
        <v>297</v>
      </c>
      <c r="IH527" t="s">
        <v>299</v>
      </c>
      <c r="IK527">
        <v>-2</v>
      </c>
      <c r="IL527" t="s">
        <v>279</v>
      </c>
      <c r="IM527" t="s">
        <v>280</v>
      </c>
      <c r="IN527" t="s">
        <v>669</v>
      </c>
      <c r="IP527" t="s">
        <v>670</v>
      </c>
    </row>
    <row r="528" spans="1:250" x14ac:dyDescent="0.25">
      <c r="A528">
        <v>36397</v>
      </c>
      <c r="B528">
        <v>-890804480</v>
      </c>
      <c r="C528">
        <v>1837</v>
      </c>
      <c r="D528" t="s">
        <v>273</v>
      </c>
      <c r="E528" t="s">
        <v>274</v>
      </c>
      <c r="F528">
        <v>5062</v>
      </c>
      <c r="G528" t="s">
        <v>295</v>
      </c>
      <c r="H528" t="s">
        <v>296</v>
      </c>
      <c r="I528">
        <v>436</v>
      </c>
      <c r="J528" t="s">
        <v>656</v>
      </c>
      <c r="K528" t="s">
        <v>657</v>
      </c>
      <c r="L528">
        <v>4994</v>
      </c>
      <c r="M528" t="s">
        <v>297</v>
      </c>
      <c r="N528" t="s">
        <v>298</v>
      </c>
      <c r="O528">
        <v>4994</v>
      </c>
      <c r="P528" t="s">
        <v>297</v>
      </c>
      <c r="Q528" t="s">
        <v>298</v>
      </c>
      <c r="R528" t="s">
        <v>495</v>
      </c>
      <c r="S528" s="46">
        <v>0</v>
      </c>
      <c r="U528" s="46">
        <v>6</v>
      </c>
      <c r="IF528">
        <v>4994</v>
      </c>
      <c r="IG528" t="s">
        <v>297</v>
      </c>
      <c r="IH528" t="s">
        <v>299</v>
      </c>
      <c r="IK528">
        <v>-2</v>
      </c>
      <c r="IL528" t="s">
        <v>279</v>
      </c>
      <c r="IM528" t="s">
        <v>280</v>
      </c>
      <c r="IN528" t="s">
        <v>669</v>
      </c>
      <c r="IP528" t="s">
        <v>670</v>
      </c>
    </row>
    <row r="529" spans="1:250" x14ac:dyDescent="0.25">
      <c r="A529">
        <v>36398</v>
      </c>
      <c r="B529">
        <v>-890804480</v>
      </c>
      <c r="C529">
        <v>1837</v>
      </c>
      <c r="D529" t="s">
        <v>273</v>
      </c>
      <c r="E529" t="s">
        <v>274</v>
      </c>
      <c r="F529">
        <v>5062</v>
      </c>
      <c r="G529" t="s">
        <v>295</v>
      </c>
      <c r="H529" t="s">
        <v>296</v>
      </c>
      <c r="I529">
        <v>435</v>
      </c>
      <c r="J529" t="s">
        <v>491</v>
      </c>
      <c r="K529" t="s">
        <v>492</v>
      </c>
      <c r="L529">
        <v>4994</v>
      </c>
      <c r="M529" t="s">
        <v>297</v>
      </c>
      <c r="N529" t="s">
        <v>298</v>
      </c>
      <c r="O529">
        <v>4994</v>
      </c>
      <c r="P529" t="s">
        <v>297</v>
      </c>
      <c r="Q529" t="s">
        <v>298</v>
      </c>
      <c r="R529" t="s">
        <v>495</v>
      </c>
      <c r="S529" s="46">
        <v>0</v>
      </c>
      <c r="U529" s="46">
        <v>6</v>
      </c>
      <c r="IF529">
        <v>4994</v>
      </c>
      <c r="IG529" t="s">
        <v>297</v>
      </c>
      <c r="IH529" t="s">
        <v>299</v>
      </c>
      <c r="IK529">
        <v>-2</v>
      </c>
      <c r="IL529" t="s">
        <v>279</v>
      </c>
      <c r="IM529" t="s">
        <v>280</v>
      </c>
      <c r="IN529" t="s">
        <v>669</v>
      </c>
      <c r="IP529" t="s">
        <v>670</v>
      </c>
    </row>
    <row r="530" spans="1:250" x14ac:dyDescent="0.25">
      <c r="A530">
        <v>36399</v>
      </c>
      <c r="B530">
        <v>-890804480</v>
      </c>
      <c r="C530">
        <v>1837</v>
      </c>
      <c r="D530" t="s">
        <v>273</v>
      </c>
      <c r="E530" t="s">
        <v>274</v>
      </c>
      <c r="F530">
        <v>5062</v>
      </c>
      <c r="G530" t="s">
        <v>295</v>
      </c>
      <c r="H530" t="s">
        <v>296</v>
      </c>
      <c r="I530">
        <v>431</v>
      </c>
      <c r="J530" t="s">
        <v>493</v>
      </c>
      <c r="K530" t="s">
        <v>494</v>
      </c>
      <c r="L530">
        <v>4994</v>
      </c>
      <c r="M530" t="s">
        <v>297</v>
      </c>
      <c r="N530" t="s">
        <v>298</v>
      </c>
      <c r="O530">
        <v>4994</v>
      </c>
      <c r="P530" t="s">
        <v>297</v>
      </c>
      <c r="Q530" t="s">
        <v>298</v>
      </c>
      <c r="R530" t="s">
        <v>495</v>
      </c>
      <c r="S530" s="46">
        <v>0</v>
      </c>
      <c r="U530" s="46">
        <v>6</v>
      </c>
      <c r="IF530">
        <v>4994</v>
      </c>
      <c r="IG530" t="s">
        <v>297</v>
      </c>
      <c r="IH530" t="s">
        <v>299</v>
      </c>
      <c r="IK530">
        <v>-2</v>
      </c>
      <c r="IL530" t="s">
        <v>279</v>
      </c>
      <c r="IM530" t="s">
        <v>280</v>
      </c>
      <c r="IN530" t="s">
        <v>669</v>
      </c>
      <c r="IP530" t="s">
        <v>670</v>
      </c>
    </row>
    <row r="531" spans="1:250" x14ac:dyDescent="0.25">
      <c r="A531">
        <v>36400</v>
      </c>
      <c r="B531">
        <v>-890804480</v>
      </c>
      <c r="C531">
        <v>1837</v>
      </c>
      <c r="D531" t="s">
        <v>273</v>
      </c>
      <c r="E531" t="s">
        <v>274</v>
      </c>
      <c r="F531">
        <v>5062</v>
      </c>
      <c r="G531" t="s">
        <v>295</v>
      </c>
      <c r="H531" t="s">
        <v>296</v>
      </c>
      <c r="I531">
        <v>429</v>
      </c>
      <c r="J531" t="s">
        <v>395</v>
      </c>
      <c r="K531" t="s">
        <v>396</v>
      </c>
      <c r="L531">
        <v>4994</v>
      </c>
      <c r="M531" t="s">
        <v>297</v>
      </c>
      <c r="N531" t="s">
        <v>298</v>
      </c>
      <c r="O531">
        <v>4994</v>
      </c>
      <c r="P531" t="s">
        <v>297</v>
      </c>
      <c r="Q531" t="s">
        <v>298</v>
      </c>
      <c r="R531" t="s">
        <v>495</v>
      </c>
      <c r="S531" s="46">
        <v>0</v>
      </c>
      <c r="U531" s="46">
        <v>6</v>
      </c>
      <c r="IF531">
        <v>4994</v>
      </c>
      <c r="IG531" t="s">
        <v>297</v>
      </c>
      <c r="IH531" t="s">
        <v>299</v>
      </c>
      <c r="IK531">
        <v>-2</v>
      </c>
      <c r="IL531" t="s">
        <v>279</v>
      </c>
      <c r="IM531" t="s">
        <v>280</v>
      </c>
      <c r="IN531" t="s">
        <v>669</v>
      </c>
      <c r="IP531" t="s">
        <v>670</v>
      </c>
    </row>
    <row r="532" spans="1:250" x14ac:dyDescent="0.25">
      <c r="A532">
        <v>36401</v>
      </c>
      <c r="B532">
        <v>-890804480</v>
      </c>
      <c r="C532">
        <v>1837</v>
      </c>
      <c r="D532" t="s">
        <v>273</v>
      </c>
      <c r="E532" t="s">
        <v>274</v>
      </c>
      <c r="F532">
        <v>7057</v>
      </c>
      <c r="G532" t="s">
        <v>291</v>
      </c>
      <c r="H532" t="s">
        <v>292</v>
      </c>
      <c r="I532">
        <v>431</v>
      </c>
      <c r="J532" t="s">
        <v>493</v>
      </c>
      <c r="K532" t="s">
        <v>494</v>
      </c>
      <c r="L532">
        <v>4994</v>
      </c>
      <c r="M532" t="s">
        <v>297</v>
      </c>
      <c r="N532" t="s">
        <v>298</v>
      </c>
      <c r="O532">
        <v>4994</v>
      </c>
      <c r="P532" t="s">
        <v>297</v>
      </c>
      <c r="Q532" t="s">
        <v>298</v>
      </c>
      <c r="R532" t="s">
        <v>495</v>
      </c>
      <c r="S532" s="46">
        <v>0</v>
      </c>
      <c r="U532" s="46">
        <v>6</v>
      </c>
      <c r="IF532">
        <v>4994</v>
      </c>
      <c r="IG532" t="s">
        <v>297</v>
      </c>
      <c r="IH532" t="s">
        <v>293</v>
      </c>
      <c r="IK532">
        <v>-2</v>
      </c>
      <c r="IL532" t="s">
        <v>279</v>
      </c>
      <c r="IM532" t="s">
        <v>280</v>
      </c>
      <c r="IN532" t="s">
        <v>666</v>
      </c>
      <c r="IP532" t="s">
        <v>671</v>
      </c>
    </row>
    <row r="533" spans="1:250" x14ac:dyDescent="0.25">
      <c r="A533">
        <v>36402</v>
      </c>
      <c r="B533">
        <v>-890804480</v>
      </c>
      <c r="C533">
        <v>1837</v>
      </c>
      <c r="D533" t="s">
        <v>273</v>
      </c>
      <c r="E533" t="s">
        <v>274</v>
      </c>
      <c r="F533">
        <v>1848</v>
      </c>
      <c r="G533" t="s">
        <v>286</v>
      </c>
      <c r="H533" t="s">
        <v>274</v>
      </c>
      <c r="I533">
        <v>422</v>
      </c>
      <c r="J533" t="s">
        <v>401</v>
      </c>
      <c r="K533" t="s">
        <v>402</v>
      </c>
      <c r="L533">
        <v>6330</v>
      </c>
      <c r="M533" t="s">
        <v>300</v>
      </c>
      <c r="N533" t="s">
        <v>301</v>
      </c>
      <c r="O533">
        <v>6330</v>
      </c>
      <c r="P533" t="s">
        <v>300</v>
      </c>
      <c r="Q533" t="s">
        <v>301</v>
      </c>
      <c r="R533" t="s">
        <v>495</v>
      </c>
      <c r="S533" s="46">
        <v>0</v>
      </c>
      <c r="U533" s="46">
        <v>6</v>
      </c>
      <c r="IF533">
        <v>6330</v>
      </c>
      <c r="IG533" t="s">
        <v>300</v>
      </c>
      <c r="IH533" t="s">
        <v>288</v>
      </c>
      <c r="IK533">
        <v>-2</v>
      </c>
      <c r="IL533" t="s">
        <v>279</v>
      </c>
      <c r="IM533" t="s">
        <v>280</v>
      </c>
      <c r="IN533" t="s">
        <v>654</v>
      </c>
      <c r="IP533" t="s">
        <v>672</v>
      </c>
    </row>
    <row r="534" spans="1:250" x14ac:dyDescent="0.25">
      <c r="A534">
        <v>36403</v>
      </c>
      <c r="B534">
        <v>-890804480</v>
      </c>
      <c r="C534">
        <v>1837</v>
      </c>
      <c r="D534" t="s">
        <v>273</v>
      </c>
      <c r="E534" t="s">
        <v>274</v>
      </c>
      <c r="F534">
        <v>1848</v>
      </c>
      <c r="G534" t="s">
        <v>286</v>
      </c>
      <c r="H534" t="s">
        <v>274</v>
      </c>
      <c r="I534">
        <v>420</v>
      </c>
      <c r="J534" t="s">
        <v>403</v>
      </c>
      <c r="K534" t="s">
        <v>404</v>
      </c>
      <c r="L534">
        <v>6330</v>
      </c>
      <c r="M534" t="s">
        <v>300</v>
      </c>
      <c r="N534" t="s">
        <v>301</v>
      </c>
      <c r="O534">
        <v>6330</v>
      </c>
      <c r="P534" t="s">
        <v>300</v>
      </c>
      <c r="Q534" t="s">
        <v>301</v>
      </c>
      <c r="R534" t="s">
        <v>495</v>
      </c>
      <c r="S534" s="46">
        <v>0</v>
      </c>
      <c r="U534" s="46">
        <v>6</v>
      </c>
      <c r="IF534">
        <v>6330</v>
      </c>
      <c r="IG534" t="s">
        <v>300</v>
      </c>
      <c r="IH534" t="s">
        <v>288</v>
      </c>
      <c r="IK534">
        <v>-2</v>
      </c>
      <c r="IL534" t="s">
        <v>279</v>
      </c>
      <c r="IM534" t="s">
        <v>280</v>
      </c>
      <c r="IN534" t="s">
        <v>654</v>
      </c>
      <c r="IP534" t="s">
        <v>672</v>
      </c>
    </row>
    <row r="535" spans="1:250" x14ac:dyDescent="0.25">
      <c r="A535">
        <v>36404</v>
      </c>
      <c r="B535">
        <v>-890804480</v>
      </c>
      <c r="C535">
        <v>1837</v>
      </c>
      <c r="D535" t="s">
        <v>273</v>
      </c>
      <c r="E535" t="s">
        <v>274</v>
      </c>
      <c r="F535">
        <v>1848</v>
      </c>
      <c r="G535" t="s">
        <v>286</v>
      </c>
      <c r="H535" t="s">
        <v>274</v>
      </c>
      <c r="I535">
        <v>411</v>
      </c>
      <c r="J535" t="s">
        <v>393</v>
      </c>
      <c r="K535" t="s">
        <v>394</v>
      </c>
      <c r="L535">
        <v>6330</v>
      </c>
      <c r="M535" t="s">
        <v>300</v>
      </c>
      <c r="N535" t="s">
        <v>301</v>
      </c>
      <c r="O535">
        <v>6330</v>
      </c>
      <c r="P535" t="s">
        <v>300</v>
      </c>
      <c r="Q535" t="s">
        <v>301</v>
      </c>
      <c r="R535" t="s">
        <v>495</v>
      </c>
      <c r="S535" s="46">
        <v>0</v>
      </c>
      <c r="U535" s="46">
        <v>6</v>
      </c>
      <c r="IF535">
        <v>6330</v>
      </c>
      <c r="IG535" t="s">
        <v>300</v>
      </c>
      <c r="IH535" t="s">
        <v>288</v>
      </c>
      <c r="IK535">
        <v>-2</v>
      </c>
      <c r="IL535" t="s">
        <v>279</v>
      </c>
      <c r="IM535" t="s">
        <v>280</v>
      </c>
      <c r="IN535" t="s">
        <v>654</v>
      </c>
      <c r="IP535" t="s">
        <v>672</v>
      </c>
    </row>
    <row r="536" spans="1:250" x14ac:dyDescent="0.25">
      <c r="A536">
        <v>36405</v>
      </c>
      <c r="B536">
        <v>-890804480</v>
      </c>
      <c r="C536">
        <v>1837</v>
      </c>
      <c r="D536" t="s">
        <v>273</v>
      </c>
      <c r="E536" t="s">
        <v>274</v>
      </c>
      <c r="F536">
        <v>1848</v>
      </c>
      <c r="G536" t="s">
        <v>286</v>
      </c>
      <c r="H536" t="s">
        <v>274</v>
      </c>
      <c r="I536">
        <v>427</v>
      </c>
      <c r="J536" t="s">
        <v>397</v>
      </c>
      <c r="K536" t="s">
        <v>398</v>
      </c>
      <c r="L536">
        <v>6330</v>
      </c>
      <c r="M536" t="s">
        <v>300</v>
      </c>
      <c r="N536" t="s">
        <v>301</v>
      </c>
      <c r="O536">
        <v>6330</v>
      </c>
      <c r="P536" t="s">
        <v>300</v>
      </c>
      <c r="Q536" t="s">
        <v>301</v>
      </c>
      <c r="R536" t="s">
        <v>495</v>
      </c>
      <c r="S536" s="46">
        <v>0</v>
      </c>
      <c r="U536" s="46">
        <v>6</v>
      </c>
      <c r="IF536">
        <v>6330</v>
      </c>
      <c r="IG536" t="s">
        <v>300</v>
      </c>
      <c r="IH536" t="s">
        <v>288</v>
      </c>
      <c r="IK536">
        <v>-2</v>
      </c>
      <c r="IL536" t="s">
        <v>279</v>
      </c>
      <c r="IM536" t="s">
        <v>280</v>
      </c>
      <c r="IN536" t="s">
        <v>654</v>
      </c>
      <c r="IP536" t="s">
        <v>672</v>
      </c>
    </row>
    <row r="537" spans="1:250" x14ac:dyDescent="0.25">
      <c r="A537">
        <v>36406</v>
      </c>
      <c r="B537">
        <v>-890804480</v>
      </c>
      <c r="C537">
        <v>1837</v>
      </c>
      <c r="D537" t="s">
        <v>273</v>
      </c>
      <c r="E537" t="s">
        <v>274</v>
      </c>
      <c r="F537">
        <v>1848</v>
      </c>
      <c r="G537" t="s">
        <v>286</v>
      </c>
      <c r="H537" t="s">
        <v>274</v>
      </c>
      <c r="I537">
        <v>424</v>
      </c>
      <c r="J537" t="s">
        <v>399</v>
      </c>
      <c r="K537" t="s">
        <v>400</v>
      </c>
      <c r="L537">
        <v>6330</v>
      </c>
      <c r="M537" t="s">
        <v>300</v>
      </c>
      <c r="N537" t="s">
        <v>301</v>
      </c>
      <c r="O537">
        <v>6330</v>
      </c>
      <c r="P537" t="s">
        <v>300</v>
      </c>
      <c r="Q537" t="s">
        <v>301</v>
      </c>
      <c r="R537" t="s">
        <v>495</v>
      </c>
      <c r="S537" s="46">
        <v>0</v>
      </c>
      <c r="U537" s="46">
        <v>6</v>
      </c>
      <c r="IF537">
        <v>6330</v>
      </c>
      <c r="IG537" t="s">
        <v>300</v>
      </c>
      <c r="IH537" t="s">
        <v>288</v>
      </c>
      <c r="IK537">
        <v>-2</v>
      </c>
      <c r="IL537" t="s">
        <v>279</v>
      </c>
      <c r="IM537" t="s">
        <v>280</v>
      </c>
      <c r="IN537" t="s">
        <v>654</v>
      </c>
      <c r="IP537" t="s">
        <v>672</v>
      </c>
    </row>
    <row r="538" spans="1:250" x14ac:dyDescent="0.25">
      <c r="A538">
        <v>36407</v>
      </c>
      <c r="B538">
        <v>-890804480</v>
      </c>
      <c r="C538">
        <v>1837</v>
      </c>
      <c r="D538" t="s">
        <v>273</v>
      </c>
      <c r="E538" t="s">
        <v>274</v>
      </c>
      <c r="F538">
        <v>7057</v>
      </c>
      <c r="G538" t="s">
        <v>291</v>
      </c>
      <c r="H538" t="s">
        <v>292</v>
      </c>
      <c r="I538">
        <v>424</v>
      </c>
      <c r="J538" t="s">
        <v>399</v>
      </c>
      <c r="K538" t="s">
        <v>400</v>
      </c>
      <c r="L538">
        <v>7087</v>
      </c>
      <c r="M538" t="s">
        <v>302</v>
      </c>
      <c r="N538" t="s">
        <v>303</v>
      </c>
      <c r="O538">
        <v>7087</v>
      </c>
      <c r="P538" t="s">
        <v>302</v>
      </c>
      <c r="Q538" t="s">
        <v>303</v>
      </c>
      <c r="R538" t="s">
        <v>495</v>
      </c>
      <c r="S538" s="46">
        <v>0</v>
      </c>
      <c r="U538" s="46">
        <v>6</v>
      </c>
      <c r="IF538">
        <v>7087</v>
      </c>
      <c r="IG538" t="s">
        <v>302</v>
      </c>
      <c r="IH538" t="s">
        <v>293</v>
      </c>
      <c r="IK538">
        <v>-2</v>
      </c>
      <c r="IL538" t="s">
        <v>279</v>
      </c>
      <c r="IM538" t="s">
        <v>280</v>
      </c>
      <c r="IN538" t="s">
        <v>666</v>
      </c>
      <c r="IP538" t="s">
        <v>673</v>
      </c>
    </row>
    <row r="539" spans="1:250" x14ac:dyDescent="0.25">
      <c r="A539">
        <v>36408</v>
      </c>
      <c r="B539">
        <v>-890804480</v>
      </c>
      <c r="C539">
        <v>1837</v>
      </c>
      <c r="D539" t="s">
        <v>273</v>
      </c>
      <c r="E539" t="s">
        <v>274</v>
      </c>
      <c r="F539">
        <v>7057</v>
      </c>
      <c r="G539" t="s">
        <v>291</v>
      </c>
      <c r="H539" t="s">
        <v>292</v>
      </c>
      <c r="I539">
        <v>422</v>
      </c>
      <c r="J539" t="s">
        <v>401</v>
      </c>
      <c r="K539" t="s">
        <v>402</v>
      </c>
      <c r="L539">
        <v>7087</v>
      </c>
      <c r="M539" t="s">
        <v>302</v>
      </c>
      <c r="N539" t="s">
        <v>303</v>
      </c>
      <c r="O539">
        <v>7087</v>
      </c>
      <c r="P539" t="s">
        <v>302</v>
      </c>
      <c r="Q539" t="s">
        <v>303</v>
      </c>
      <c r="R539" t="s">
        <v>495</v>
      </c>
      <c r="S539" s="46">
        <v>0</v>
      </c>
      <c r="U539" s="46">
        <v>6</v>
      </c>
      <c r="IF539">
        <v>7087</v>
      </c>
      <c r="IG539" t="s">
        <v>302</v>
      </c>
      <c r="IH539" t="s">
        <v>293</v>
      </c>
      <c r="IK539">
        <v>-2</v>
      </c>
      <c r="IL539" t="s">
        <v>279</v>
      </c>
      <c r="IM539" t="s">
        <v>280</v>
      </c>
      <c r="IN539" t="s">
        <v>666</v>
      </c>
      <c r="IP539" t="s">
        <v>673</v>
      </c>
    </row>
    <row r="540" spans="1:250" x14ac:dyDescent="0.25">
      <c r="A540">
        <v>36409</v>
      </c>
      <c r="B540">
        <v>-890804480</v>
      </c>
      <c r="C540">
        <v>1837</v>
      </c>
      <c r="D540" t="s">
        <v>273</v>
      </c>
      <c r="E540" t="s">
        <v>274</v>
      </c>
      <c r="F540">
        <v>7057</v>
      </c>
      <c r="G540" t="s">
        <v>291</v>
      </c>
      <c r="H540" t="s">
        <v>292</v>
      </c>
      <c r="I540">
        <v>420</v>
      </c>
      <c r="J540" t="s">
        <v>403</v>
      </c>
      <c r="K540" t="s">
        <v>404</v>
      </c>
      <c r="L540">
        <v>7087</v>
      </c>
      <c r="M540" t="s">
        <v>302</v>
      </c>
      <c r="N540" t="s">
        <v>303</v>
      </c>
      <c r="O540">
        <v>7087</v>
      </c>
      <c r="P540" t="s">
        <v>302</v>
      </c>
      <c r="Q540" t="s">
        <v>303</v>
      </c>
      <c r="R540" t="s">
        <v>495</v>
      </c>
      <c r="S540" s="46">
        <v>0</v>
      </c>
      <c r="U540" s="46">
        <v>6</v>
      </c>
      <c r="IF540">
        <v>7087</v>
      </c>
      <c r="IG540" t="s">
        <v>302</v>
      </c>
      <c r="IH540" t="s">
        <v>293</v>
      </c>
      <c r="IK540">
        <v>-2</v>
      </c>
      <c r="IL540" t="s">
        <v>279</v>
      </c>
      <c r="IM540" t="s">
        <v>280</v>
      </c>
      <c r="IN540" t="s">
        <v>666</v>
      </c>
      <c r="IP540" t="s">
        <v>673</v>
      </c>
    </row>
    <row r="541" spans="1:250" x14ac:dyDescent="0.25">
      <c r="A541">
        <v>36410</v>
      </c>
      <c r="B541">
        <v>-890804480</v>
      </c>
      <c r="C541">
        <v>1837</v>
      </c>
      <c r="D541" t="s">
        <v>273</v>
      </c>
      <c r="E541" t="s">
        <v>274</v>
      </c>
      <c r="F541">
        <v>7057</v>
      </c>
      <c r="G541" t="s">
        <v>291</v>
      </c>
      <c r="H541" t="s">
        <v>292</v>
      </c>
      <c r="I541">
        <v>411</v>
      </c>
      <c r="J541" t="s">
        <v>393</v>
      </c>
      <c r="K541" t="s">
        <v>394</v>
      </c>
      <c r="L541">
        <v>7087</v>
      </c>
      <c r="M541" t="s">
        <v>302</v>
      </c>
      <c r="N541" t="s">
        <v>303</v>
      </c>
      <c r="O541">
        <v>7087</v>
      </c>
      <c r="P541" t="s">
        <v>302</v>
      </c>
      <c r="Q541" t="s">
        <v>303</v>
      </c>
      <c r="R541" t="s">
        <v>495</v>
      </c>
      <c r="S541" s="46">
        <v>0</v>
      </c>
      <c r="U541" s="46">
        <v>6</v>
      </c>
      <c r="IF541">
        <v>7087</v>
      </c>
      <c r="IG541" t="s">
        <v>302</v>
      </c>
      <c r="IH541" t="s">
        <v>293</v>
      </c>
      <c r="IK541">
        <v>-2</v>
      </c>
      <c r="IL541" t="s">
        <v>279</v>
      </c>
      <c r="IM541" t="s">
        <v>280</v>
      </c>
      <c r="IN541" t="s">
        <v>666</v>
      </c>
      <c r="IP541" t="s">
        <v>673</v>
      </c>
    </row>
    <row r="542" spans="1:250" x14ac:dyDescent="0.25">
      <c r="A542">
        <v>36411</v>
      </c>
      <c r="B542">
        <v>-890804480</v>
      </c>
      <c r="C542">
        <v>1837</v>
      </c>
      <c r="D542" t="s">
        <v>273</v>
      </c>
      <c r="E542" t="s">
        <v>274</v>
      </c>
      <c r="F542">
        <v>7057</v>
      </c>
      <c r="G542" t="s">
        <v>291</v>
      </c>
      <c r="H542" t="s">
        <v>292</v>
      </c>
      <c r="I542">
        <v>437</v>
      </c>
      <c r="J542" t="s">
        <v>658</v>
      </c>
      <c r="K542" t="s">
        <v>659</v>
      </c>
      <c r="L542">
        <v>7087</v>
      </c>
      <c r="M542" t="s">
        <v>302</v>
      </c>
      <c r="N542" t="s">
        <v>303</v>
      </c>
      <c r="O542">
        <v>7087</v>
      </c>
      <c r="P542" t="s">
        <v>302</v>
      </c>
      <c r="Q542" t="s">
        <v>303</v>
      </c>
      <c r="R542" t="s">
        <v>495</v>
      </c>
      <c r="S542" s="46">
        <v>0</v>
      </c>
      <c r="U542" s="46">
        <v>6</v>
      </c>
      <c r="IF542">
        <v>7087</v>
      </c>
      <c r="IG542" t="s">
        <v>302</v>
      </c>
      <c r="IH542" t="s">
        <v>293</v>
      </c>
      <c r="IK542">
        <v>-2</v>
      </c>
      <c r="IL542" t="s">
        <v>279</v>
      </c>
      <c r="IM542" t="s">
        <v>280</v>
      </c>
      <c r="IN542" t="s">
        <v>666</v>
      </c>
      <c r="IP542" t="s">
        <v>673</v>
      </c>
    </row>
    <row r="543" spans="1:250" x14ac:dyDescent="0.25">
      <c r="A543">
        <v>36412</v>
      </c>
      <c r="B543">
        <v>-890804480</v>
      </c>
      <c r="C543">
        <v>1837</v>
      </c>
      <c r="D543" t="s">
        <v>273</v>
      </c>
      <c r="E543" t="s">
        <v>274</v>
      </c>
      <c r="F543">
        <v>7057</v>
      </c>
      <c r="G543" t="s">
        <v>291</v>
      </c>
      <c r="H543" t="s">
        <v>292</v>
      </c>
      <c r="I543">
        <v>436</v>
      </c>
      <c r="J543" t="s">
        <v>656</v>
      </c>
      <c r="K543" t="s">
        <v>657</v>
      </c>
      <c r="L543">
        <v>7087</v>
      </c>
      <c r="M543" t="s">
        <v>302</v>
      </c>
      <c r="N543" t="s">
        <v>303</v>
      </c>
      <c r="O543">
        <v>7087</v>
      </c>
      <c r="P543" t="s">
        <v>302</v>
      </c>
      <c r="Q543" t="s">
        <v>303</v>
      </c>
      <c r="R543" t="s">
        <v>495</v>
      </c>
      <c r="S543" s="46">
        <v>0</v>
      </c>
      <c r="U543" s="46">
        <v>6</v>
      </c>
      <c r="IF543">
        <v>7087</v>
      </c>
      <c r="IG543" t="s">
        <v>302</v>
      </c>
      <c r="IH543" t="s">
        <v>293</v>
      </c>
      <c r="IK543">
        <v>-2</v>
      </c>
      <c r="IL543" t="s">
        <v>279</v>
      </c>
      <c r="IM543" t="s">
        <v>280</v>
      </c>
      <c r="IN543" t="s">
        <v>666</v>
      </c>
      <c r="IP543" t="s">
        <v>673</v>
      </c>
    </row>
    <row r="544" spans="1:250" x14ac:dyDescent="0.25">
      <c r="A544">
        <v>36413</v>
      </c>
      <c r="B544">
        <v>-890804480</v>
      </c>
      <c r="C544">
        <v>1837</v>
      </c>
      <c r="D544" t="s">
        <v>273</v>
      </c>
      <c r="E544" t="s">
        <v>274</v>
      </c>
      <c r="F544">
        <v>7057</v>
      </c>
      <c r="G544" t="s">
        <v>291</v>
      </c>
      <c r="H544" t="s">
        <v>292</v>
      </c>
      <c r="I544">
        <v>435</v>
      </c>
      <c r="J544" t="s">
        <v>491</v>
      </c>
      <c r="K544" t="s">
        <v>492</v>
      </c>
      <c r="L544">
        <v>7087</v>
      </c>
      <c r="M544" t="s">
        <v>302</v>
      </c>
      <c r="N544" t="s">
        <v>303</v>
      </c>
      <c r="O544">
        <v>7087</v>
      </c>
      <c r="P544" t="s">
        <v>302</v>
      </c>
      <c r="Q544" t="s">
        <v>303</v>
      </c>
      <c r="R544" t="s">
        <v>495</v>
      </c>
      <c r="S544" s="46">
        <v>0</v>
      </c>
      <c r="U544" s="46">
        <v>6</v>
      </c>
      <c r="IF544">
        <v>7087</v>
      </c>
      <c r="IG544" t="s">
        <v>302</v>
      </c>
      <c r="IH544" t="s">
        <v>293</v>
      </c>
      <c r="IK544">
        <v>-2</v>
      </c>
      <c r="IL544" t="s">
        <v>279</v>
      </c>
      <c r="IM544" t="s">
        <v>280</v>
      </c>
      <c r="IN544" t="s">
        <v>666</v>
      </c>
      <c r="IP544" t="s">
        <v>673</v>
      </c>
    </row>
    <row r="545" spans="1:250" x14ac:dyDescent="0.25">
      <c r="A545">
        <v>36414</v>
      </c>
      <c r="B545">
        <v>-890804480</v>
      </c>
      <c r="C545">
        <v>1837</v>
      </c>
      <c r="D545" t="s">
        <v>273</v>
      </c>
      <c r="E545" t="s">
        <v>274</v>
      </c>
      <c r="F545">
        <v>7057</v>
      </c>
      <c r="G545" t="s">
        <v>291</v>
      </c>
      <c r="H545" t="s">
        <v>292</v>
      </c>
      <c r="I545">
        <v>431</v>
      </c>
      <c r="J545" t="s">
        <v>493</v>
      </c>
      <c r="K545" t="s">
        <v>494</v>
      </c>
      <c r="L545">
        <v>7087</v>
      </c>
      <c r="M545" t="s">
        <v>302</v>
      </c>
      <c r="N545" t="s">
        <v>303</v>
      </c>
      <c r="O545">
        <v>7087</v>
      </c>
      <c r="P545" t="s">
        <v>302</v>
      </c>
      <c r="Q545" t="s">
        <v>303</v>
      </c>
      <c r="R545" t="s">
        <v>495</v>
      </c>
      <c r="S545" s="46">
        <v>0</v>
      </c>
      <c r="U545" s="46">
        <v>6</v>
      </c>
      <c r="IF545">
        <v>7087</v>
      </c>
      <c r="IG545" t="s">
        <v>302</v>
      </c>
      <c r="IH545" t="s">
        <v>293</v>
      </c>
      <c r="IK545">
        <v>-2</v>
      </c>
      <c r="IL545" t="s">
        <v>279</v>
      </c>
      <c r="IM545" t="s">
        <v>280</v>
      </c>
      <c r="IN545" t="s">
        <v>666</v>
      </c>
      <c r="IP545" t="s">
        <v>673</v>
      </c>
    </row>
    <row r="546" spans="1:250" x14ac:dyDescent="0.25">
      <c r="A546">
        <v>36415</v>
      </c>
      <c r="B546">
        <v>-890804480</v>
      </c>
      <c r="C546">
        <v>1837</v>
      </c>
      <c r="D546" t="s">
        <v>273</v>
      </c>
      <c r="E546" t="s">
        <v>274</v>
      </c>
      <c r="F546">
        <v>7057</v>
      </c>
      <c r="G546" t="s">
        <v>291</v>
      </c>
      <c r="H546" t="s">
        <v>292</v>
      </c>
      <c r="I546">
        <v>429</v>
      </c>
      <c r="J546" t="s">
        <v>395</v>
      </c>
      <c r="K546" t="s">
        <v>396</v>
      </c>
      <c r="L546">
        <v>7087</v>
      </c>
      <c r="M546" t="s">
        <v>302</v>
      </c>
      <c r="N546" t="s">
        <v>303</v>
      </c>
      <c r="O546">
        <v>7087</v>
      </c>
      <c r="P546" t="s">
        <v>302</v>
      </c>
      <c r="Q546" t="s">
        <v>303</v>
      </c>
      <c r="R546" t="s">
        <v>495</v>
      </c>
      <c r="S546" s="46">
        <v>0</v>
      </c>
      <c r="U546" s="46">
        <v>6</v>
      </c>
      <c r="IF546">
        <v>7087</v>
      </c>
      <c r="IG546" t="s">
        <v>302</v>
      </c>
      <c r="IH546" t="s">
        <v>293</v>
      </c>
      <c r="IK546">
        <v>-2</v>
      </c>
      <c r="IL546" t="s">
        <v>279</v>
      </c>
      <c r="IM546" t="s">
        <v>280</v>
      </c>
      <c r="IN546" t="s">
        <v>666</v>
      </c>
      <c r="IP546" t="s">
        <v>673</v>
      </c>
    </row>
    <row r="547" spans="1:250" x14ac:dyDescent="0.25">
      <c r="A547">
        <v>36416</v>
      </c>
      <c r="B547">
        <v>-890804480</v>
      </c>
      <c r="C547">
        <v>1837</v>
      </c>
      <c r="D547" t="s">
        <v>273</v>
      </c>
      <c r="E547" t="s">
        <v>274</v>
      </c>
      <c r="F547">
        <v>7057</v>
      </c>
      <c r="G547" t="s">
        <v>291</v>
      </c>
      <c r="H547" t="s">
        <v>292</v>
      </c>
      <c r="I547">
        <v>427</v>
      </c>
      <c r="J547" t="s">
        <v>397</v>
      </c>
      <c r="K547" t="s">
        <v>398</v>
      </c>
      <c r="L547">
        <v>7087</v>
      </c>
      <c r="M547" t="s">
        <v>302</v>
      </c>
      <c r="N547" t="s">
        <v>303</v>
      </c>
      <c r="O547">
        <v>7087</v>
      </c>
      <c r="P547" t="s">
        <v>302</v>
      </c>
      <c r="Q547" t="s">
        <v>303</v>
      </c>
      <c r="R547" t="s">
        <v>495</v>
      </c>
      <c r="S547" s="46">
        <v>0</v>
      </c>
      <c r="U547" s="46">
        <v>6</v>
      </c>
      <c r="IF547">
        <v>7087</v>
      </c>
      <c r="IG547" t="s">
        <v>302</v>
      </c>
      <c r="IH547" t="s">
        <v>293</v>
      </c>
      <c r="IK547">
        <v>-2</v>
      </c>
      <c r="IL547" t="s">
        <v>279</v>
      </c>
      <c r="IM547" t="s">
        <v>280</v>
      </c>
      <c r="IN547" t="s">
        <v>666</v>
      </c>
      <c r="IP547" t="s">
        <v>673</v>
      </c>
    </row>
    <row r="548" spans="1:250" x14ac:dyDescent="0.25">
      <c r="A548">
        <v>36417</v>
      </c>
      <c r="B548">
        <v>-890804480</v>
      </c>
      <c r="C548">
        <v>1837</v>
      </c>
      <c r="D548" t="s">
        <v>273</v>
      </c>
      <c r="E548" t="s">
        <v>274</v>
      </c>
      <c r="F548">
        <v>5062</v>
      </c>
      <c r="G548" t="s">
        <v>295</v>
      </c>
      <c r="H548" t="s">
        <v>296</v>
      </c>
      <c r="I548">
        <v>429</v>
      </c>
      <c r="J548" t="s">
        <v>395</v>
      </c>
      <c r="K548" t="s">
        <v>396</v>
      </c>
      <c r="L548">
        <v>7999</v>
      </c>
      <c r="M548" t="s">
        <v>304</v>
      </c>
      <c r="N548" t="s">
        <v>305</v>
      </c>
      <c r="O548">
        <v>7999</v>
      </c>
      <c r="P548" t="s">
        <v>304</v>
      </c>
      <c r="Q548" t="s">
        <v>305</v>
      </c>
      <c r="R548" t="s">
        <v>495</v>
      </c>
      <c r="S548" s="46">
        <v>0</v>
      </c>
      <c r="U548" s="46">
        <v>6</v>
      </c>
      <c r="IF548">
        <v>7999</v>
      </c>
      <c r="IG548" t="s">
        <v>304</v>
      </c>
      <c r="IH548" t="s">
        <v>299</v>
      </c>
      <c r="IK548">
        <v>-2</v>
      </c>
      <c r="IL548" t="s">
        <v>279</v>
      </c>
      <c r="IM548" t="s">
        <v>280</v>
      </c>
      <c r="IN548" t="s">
        <v>669</v>
      </c>
      <c r="IP548" t="s">
        <v>674</v>
      </c>
    </row>
    <row r="549" spans="1:250" x14ac:dyDescent="0.25">
      <c r="A549">
        <v>36418</v>
      </c>
      <c r="B549">
        <v>-890804480</v>
      </c>
      <c r="C549">
        <v>1837</v>
      </c>
      <c r="D549" t="s">
        <v>273</v>
      </c>
      <c r="E549" t="s">
        <v>274</v>
      </c>
      <c r="F549">
        <v>5062</v>
      </c>
      <c r="G549" t="s">
        <v>295</v>
      </c>
      <c r="H549" t="s">
        <v>296</v>
      </c>
      <c r="I549">
        <v>427</v>
      </c>
      <c r="J549" t="s">
        <v>397</v>
      </c>
      <c r="K549" t="s">
        <v>398</v>
      </c>
      <c r="L549">
        <v>7999</v>
      </c>
      <c r="M549" t="s">
        <v>304</v>
      </c>
      <c r="N549" t="s">
        <v>305</v>
      </c>
      <c r="O549">
        <v>7999</v>
      </c>
      <c r="P549" t="s">
        <v>304</v>
      </c>
      <c r="Q549" t="s">
        <v>305</v>
      </c>
      <c r="R549" t="s">
        <v>495</v>
      </c>
      <c r="S549" s="46">
        <v>0</v>
      </c>
      <c r="U549" s="46">
        <v>6</v>
      </c>
      <c r="IF549">
        <v>7999</v>
      </c>
      <c r="IG549" t="s">
        <v>304</v>
      </c>
      <c r="IH549" t="s">
        <v>299</v>
      </c>
      <c r="IK549">
        <v>-2</v>
      </c>
      <c r="IL549" t="s">
        <v>279</v>
      </c>
      <c r="IM549" t="s">
        <v>280</v>
      </c>
      <c r="IN549" t="s">
        <v>669</v>
      </c>
      <c r="IP549" t="s">
        <v>674</v>
      </c>
    </row>
    <row r="550" spans="1:250" x14ac:dyDescent="0.25">
      <c r="A550">
        <v>36419</v>
      </c>
      <c r="B550">
        <v>-890804480</v>
      </c>
      <c r="C550">
        <v>1837</v>
      </c>
      <c r="D550" t="s">
        <v>273</v>
      </c>
      <c r="E550" t="s">
        <v>274</v>
      </c>
      <c r="F550">
        <v>5062</v>
      </c>
      <c r="G550" t="s">
        <v>295</v>
      </c>
      <c r="H550" t="s">
        <v>296</v>
      </c>
      <c r="I550">
        <v>424</v>
      </c>
      <c r="J550" t="s">
        <v>399</v>
      </c>
      <c r="K550" t="s">
        <v>400</v>
      </c>
      <c r="L550">
        <v>7999</v>
      </c>
      <c r="M550" t="s">
        <v>304</v>
      </c>
      <c r="N550" t="s">
        <v>305</v>
      </c>
      <c r="O550">
        <v>7999</v>
      </c>
      <c r="P550" t="s">
        <v>304</v>
      </c>
      <c r="Q550" t="s">
        <v>305</v>
      </c>
      <c r="R550" t="s">
        <v>495</v>
      </c>
      <c r="S550" s="46">
        <v>0</v>
      </c>
      <c r="U550" s="46">
        <v>6</v>
      </c>
      <c r="IF550">
        <v>7999</v>
      </c>
      <c r="IG550" t="s">
        <v>304</v>
      </c>
      <c r="IH550" t="s">
        <v>299</v>
      </c>
      <c r="IK550">
        <v>-2</v>
      </c>
      <c r="IL550" t="s">
        <v>279</v>
      </c>
      <c r="IM550" t="s">
        <v>280</v>
      </c>
      <c r="IN550" t="s">
        <v>669</v>
      </c>
      <c r="IP550" t="s">
        <v>674</v>
      </c>
    </row>
    <row r="551" spans="1:250" x14ac:dyDescent="0.25">
      <c r="A551">
        <v>36420</v>
      </c>
      <c r="B551">
        <v>-890804480</v>
      </c>
      <c r="C551">
        <v>1837</v>
      </c>
      <c r="D551" t="s">
        <v>273</v>
      </c>
      <c r="E551" t="s">
        <v>274</v>
      </c>
      <c r="F551">
        <v>5062</v>
      </c>
      <c r="G551" t="s">
        <v>295</v>
      </c>
      <c r="H551" t="s">
        <v>296</v>
      </c>
      <c r="I551">
        <v>422</v>
      </c>
      <c r="J551" t="s">
        <v>401</v>
      </c>
      <c r="K551" t="s">
        <v>402</v>
      </c>
      <c r="L551">
        <v>7999</v>
      </c>
      <c r="M551" t="s">
        <v>304</v>
      </c>
      <c r="N551" t="s">
        <v>305</v>
      </c>
      <c r="O551">
        <v>7999</v>
      </c>
      <c r="P551" t="s">
        <v>304</v>
      </c>
      <c r="Q551" t="s">
        <v>305</v>
      </c>
      <c r="R551" t="s">
        <v>495</v>
      </c>
      <c r="S551" s="46">
        <v>0</v>
      </c>
      <c r="U551" s="46">
        <v>6</v>
      </c>
      <c r="IF551">
        <v>7999</v>
      </c>
      <c r="IG551" t="s">
        <v>304</v>
      </c>
      <c r="IH551" t="s">
        <v>299</v>
      </c>
      <c r="IK551">
        <v>-2</v>
      </c>
      <c r="IL551" t="s">
        <v>279</v>
      </c>
      <c r="IM551" t="s">
        <v>280</v>
      </c>
      <c r="IN551" t="s">
        <v>669</v>
      </c>
      <c r="IP551" t="s">
        <v>674</v>
      </c>
    </row>
    <row r="552" spans="1:250" x14ac:dyDescent="0.25">
      <c r="A552">
        <v>36421</v>
      </c>
      <c r="B552">
        <v>-890804480</v>
      </c>
      <c r="C552">
        <v>1837</v>
      </c>
      <c r="D552" t="s">
        <v>273</v>
      </c>
      <c r="E552" t="s">
        <v>274</v>
      </c>
      <c r="F552">
        <v>5062</v>
      </c>
      <c r="G552" t="s">
        <v>295</v>
      </c>
      <c r="H552" t="s">
        <v>296</v>
      </c>
      <c r="I552">
        <v>420</v>
      </c>
      <c r="J552" t="s">
        <v>403</v>
      </c>
      <c r="K552" t="s">
        <v>404</v>
      </c>
      <c r="L552">
        <v>7999</v>
      </c>
      <c r="M552" t="s">
        <v>304</v>
      </c>
      <c r="N552" t="s">
        <v>305</v>
      </c>
      <c r="O552">
        <v>7999</v>
      </c>
      <c r="P552" t="s">
        <v>304</v>
      </c>
      <c r="Q552" t="s">
        <v>305</v>
      </c>
      <c r="R552" t="s">
        <v>495</v>
      </c>
      <c r="S552" s="46">
        <v>0</v>
      </c>
      <c r="U552" s="46">
        <v>6</v>
      </c>
      <c r="IF552">
        <v>7999</v>
      </c>
      <c r="IG552" t="s">
        <v>304</v>
      </c>
      <c r="IH552" t="s">
        <v>299</v>
      </c>
      <c r="IK552">
        <v>-2</v>
      </c>
      <c r="IL552" t="s">
        <v>279</v>
      </c>
      <c r="IM552" t="s">
        <v>280</v>
      </c>
      <c r="IN552" t="s">
        <v>669</v>
      </c>
      <c r="IP552" t="s">
        <v>674</v>
      </c>
    </row>
    <row r="553" spans="1:250" x14ac:dyDescent="0.25">
      <c r="A553">
        <v>36422</v>
      </c>
      <c r="B553">
        <v>-890804480</v>
      </c>
      <c r="C553">
        <v>1837</v>
      </c>
      <c r="D553" t="s">
        <v>273</v>
      </c>
      <c r="E553" t="s">
        <v>274</v>
      </c>
      <c r="F553">
        <v>5062</v>
      </c>
      <c r="G553" t="s">
        <v>295</v>
      </c>
      <c r="H553" t="s">
        <v>296</v>
      </c>
      <c r="I553">
        <v>411</v>
      </c>
      <c r="J553" t="s">
        <v>393</v>
      </c>
      <c r="K553" t="s">
        <v>394</v>
      </c>
      <c r="L553">
        <v>7999</v>
      </c>
      <c r="M553" t="s">
        <v>304</v>
      </c>
      <c r="N553" t="s">
        <v>305</v>
      </c>
      <c r="O553">
        <v>7999</v>
      </c>
      <c r="P553" t="s">
        <v>304</v>
      </c>
      <c r="Q553" t="s">
        <v>305</v>
      </c>
      <c r="R553" t="s">
        <v>495</v>
      </c>
      <c r="S553" s="46">
        <v>0</v>
      </c>
      <c r="U553" s="46">
        <v>6</v>
      </c>
      <c r="IF553">
        <v>7999</v>
      </c>
      <c r="IG553" t="s">
        <v>304</v>
      </c>
      <c r="IH553" t="s">
        <v>299</v>
      </c>
      <c r="IK553">
        <v>-2</v>
      </c>
      <c r="IL553" t="s">
        <v>279</v>
      </c>
      <c r="IM553" t="s">
        <v>280</v>
      </c>
      <c r="IN553" t="s">
        <v>669</v>
      </c>
      <c r="IP553" t="s">
        <v>674</v>
      </c>
    </row>
    <row r="554" spans="1:250" x14ac:dyDescent="0.25">
      <c r="A554">
        <v>36423</v>
      </c>
      <c r="B554">
        <v>-890804480</v>
      </c>
      <c r="C554">
        <v>1837</v>
      </c>
      <c r="D554" t="s">
        <v>273</v>
      </c>
      <c r="E554" t="s">
        <v>274</v>
      </c>
      <c r="F554">
        <v>7057</v>
      </c>
      <c r="G554" t="s">
        <v>291</v>
      </c>
      <c r="H554" t="s">
        <v>292</v>
      </c>
      <c r="I554">
        <v>437</v>
      </c>
      <c r="J554" t="s">
        <v>658</v>
      </c>
      <c r="K554" t="s">
        <v>659</v>
      </c>
      <c r="L554">
        <v>7999</v>
      </c>
      <c r="M554" t="s">
        <v>304</v>
      </c>
      <c r="N554" t="s">
        <v>305</v>
      </c>
      <c r="O554">
        <v>7999</v>
      </c>
      <c r="P554" t="s">
        <v>304</v>
      </c>
      <c r="Q554" t="s">
        <v>305</v>
      </c>
      <c r="R554" t="s">
        <v>495</v>
      </c>
      <c r="S554" s="46">
        <v>0</v>
      </c>
      <c r="U554" s="46">
        <v>6</v>
      </c>
      <c r="IF554">
        <v>7999</v>
      </c>
      <c r="IG554" t="s">
        <v>304</v>
      </c>
      <c r="IH554" t="s">
        <v>293</v>
      </c>
      <c r="IK554">
        <v>-2</v>
      </c>
      <c r="IL554" t="s">
        <v>279</v>
      </c>
      <c r="IM554" t="s">
        <v>280</v>
      </c>
      <c r="IN554" t="s">
        <v>666</v>
      </c>
      <c r="IP554" t="s">
        <v>675</v>
      </c>
    </row>
    <row r="555" spans="1:250" x14ac:dyDescent="0.25">
      <c r="A555">
        <v>36424</v>
      </c>
      <c r="B555">
        <v>-890804480</v>
      </c>
      <c r="C555">
        <v>1837</v>
      </c>
      <c r="D555" t="s">
        <v>273</v>
      </c>
      <c r="E555" t="s">
        <v>274</v>
      </c>
      <c r="F555">
        <v>7057</v>
      </c>
      <c r="G555" t="s">
        <v>291</v>
      </c>
      <c r="H555" t="s">
        <v>292</v>
      </c>
      <c r="I555">
        <v>436</v>
      </c>
      <c r="J555" t="s">
        <v>656</v>
      </c>
      <c r="K555" t="s">
        <v>657</v>
      </c>
      <c r="L555">
        <v>7999</v>
      </c>
      <c r="M555" t="s">
        <v>304</v>
      </c>
      <c r="N555" t="s">
        <v>305</v>
      </c>
      <c r="O555">
        <v>7999</v>
      </c>
      <c r="P555" t="s">
        <v>304</v>
      </c>
      <c r="Q555" t="s">
        <v>305</v>
      </c>
      <c r="R555" t="s">
        <v>495</v>
      </c>
      <c r="S555" s="46">
        <v>0</v>
      </c>
      <c r="U555" s="46">
        <v>6</v>
      </c>
      <c r="IF555">
        <v>7999</v>
      </c>
      <c r="IG555" t="s">
        <v>304</v>
      </c>
      <c r="IH555" t="s">
        <v>293</v>
      </c>
      <c r="IK555">
        <v>-2</v>
      </c>
      <c r="IL555" t="s">
        <v>279</v>
      </c>
      <c r="IM555" t="s">
        <v>280</v>
      </c>
      <c r="IN555" t="s">
        <v>666</v>
      </c>
      <c r="IP555" t="s">
        <v>675</v>
      </c>
    </row>
    <row r="556" spans="1:250" x14ac:dyDescent="0.25">
      <c r="A556">
        <v>36425</v>
      </c>
      <c r="B556">
        <v>-890804480</v>
      </c>
      <c r="C556">
        <v>1837</v>
      </c>
      <c r="D556" t="s">
        <v>273</v>
      </c>
      <c r="E556" t="s">
        <v>274</v>
      </c>
      <c r="F556">
        <v>7057</v>
      </c>
      <c r="G556" t="s">
        <v>291</v>
      </c>
      <c r="H556" t="s">
        <v>292</v>
      </c>
      <c r="I556">
        <v>435</v>
      </c>
      <c r="J556" t="s">
        <v>491</v>
      </c>
      <c r="K556" t="s">
        <v>492</v>
      </c>
      <c r="L556">
        <v>7999</v>
      </c>
      <c r="M556" t="s">
        <v>304</v>
      </c>
      <c r="N556" t="s">
        <v>305</v>
      </c>
      <c r="O556">
        <v>7999</v>
      </c>
      <c r="P556" t="s">
        <v>304</v>
      </c>
      <c r="Q556" t="s">
        <v>305</v>
      </c>
      <c r="R556" t="s">
        <v>495</v>
      </c>
      <c r="S556" s="46">
        <v>0</v>
      </c>
      <c r="U556" s="46">
        <v>6</v>
      </c>
      <c r="IF556">
        <v>7999</v>
      </c>
      <c r="IG556" t="s">
        <v>304</v>
      </c>
      <c r="IH556" t="s">
        <v>293</v>
      </c>
      <c r="IK556">
        <v>-2</v>
      </c>
      <c r="IL556" t="s">
        <v>279</v>
      </c>
      <c r="IM556" t="s">
        <v>280</v>
      </c>
      <c r="IN556" t="s">
        <v>666</v>
      </c>
      <c r="IP556" t="s">
        <v>675</v>
      </c>
    </row>
    <row r="557" spans="1:250" x14ac:dyDescent="0.25">
      <c r="A557">
        <v>36426</v>
      </c>
      <c r="B557">
        <v>-890804480</v>
      </c>
      <c r="C557">
        <v>1837</v>
      </c>
      <c r="D557" t="s">
        <v>273</v>
      </c>
      <c r="E557" t="s">
        <v>274</v>
      </c>
      <c r="F557">
        <v>7057</v>
      </c>
      <c r="G557" t="s">
        <v>291</v>
      </c>
      <c r="H557" t="s">
        <v>292</v>
      </c>
      <c r="I557">
        <v>431</v>
      </c>
      <c r="J557" t="s">
        <v>493</v>
      </c>
      <c r="K557" t="s">
        <v>494</v>
      </c>
      <c r="L557">
        <v>7999</v>
      </c>
      <c r="M557" t="s">
        <v>304</v>
      </c>
      <c r="N557" t="s">
        <v>305</v>
      </c>
      <c r="O557">
        <v>7999</v>
      </c>
      <c r="P557" t="s">
        <v>304</v>
      </c>
      <c r="Q557" t="s">
        <v>305</v>
      </c>
      <c r="R557" t="s">
        <v>495</v>
      </c>
      <c r="S557" s="46">
        <v>0</v>
      </c>
      <c r="U557" s="46">
        <v>6</v>
      </c>
      <c r="IF557">
        <v>7999</v>
      </c>
      <c r="IG557" t="s">
        <v>304</v>
      </c>
      <c r="IH557" t="s">
        <v>293</v>
      </c>
      <c r="IK557">
        <v>-2</v>
      </c>
      <c r="IL557" t="s">
        <v>279</v>
      </c>
      <c r="IM557" t="s">
        <v>280</v>
      </c>
      <c r="IN557" t="s">
        <v>666</v>
      </c>
      <c r="IP557" t="s">
        <v>675</v>
      </c>
    </row>
    <row r="558" spans="1:250" x14ac:dyDescent="0.25">
      <c r="A558">
        <v>36427</v>
      </c>
      <c r="B558">
        <v>-890804480</v>
      </c>
      <c r="C558">
        <v>1837</v>
      </c>
      <c r="D558" t="s">
        <v>273</v>
      </c>
      <c r="E558" t="s">
        <v>274</v>
      </c>
      <c r="F558">
        <v>7057</v>
      </c>
      <c r="G558" t="s">
        <v>291</v>
      </c>
      <c r="H558" t="s">
        <v>292</v>
      </c>
      <c r="I558">
        <v>429</v>
      </c>
      <c r="J558" t="s">
        <v>395</v>
      </c>
      <c r="K558" t="s">
        <v>396</v>
      </c>
      <c r="L558">
        <v>7999</v>
      </c>
      <c r="M558" t="s">
        <v>304</v>
      </c>
      <c r="N558" t="s">
        <v>305</v>
      </c>
      <c r="O558">
        <v>7999</v>
      </c>
      <c r="P558" t="s">
        <v>304</v>
      </c>
      <c r="Q558" t="s">
        <v>305</v>
      </c>
      <c r="R558" t="s">
        <v>495</v>
      </c>
      <c r="S558" s="46">
        <v>0</v>
      </c>
      <c r="U558" s="46">
        <v>6</v>
      </c>
      <c r="IF558">
        <v>7999</v>
      </c>
      <c r="IG558" t="s">
        <v>304</v>
      </c>
      <c r="IH558" t="s">
        <v>293</v>
      </c>
      <c r="IK558">
        <v>-2</v>
      </c>
      <c r="IL558" t="s">
        <v>279</v>
      </c>
      <c r="IM558" t="s">
        <v>280</v>
      </c>
      <c r="IN558" t="s">
        <v>666</v>
      </c>
      <c r="IP558" t="s">
        <v>675</v>
      </c>
    </row>
    <row r="559" spans="1:250" x14ac:dyDescent="0.25">
      <c r="A559">
        <v>36428</v>
      </c>
      <c r="B559">
        <v>-890804480</v>
      </c>
      <c r="C559">
        <v>1837</v>
      </c>
      <c r="D559" t="s">
        <v>273</v>
      </c>
      <c r="E559" t="s">
        <v>274</v>
      </c>
      <c r="F559">
        <v>7057</v>
      </c>
      <c r="G559" t="s">
        <v>291</v>
      </c>
      <c r="H559" t="s">
        <v>292</v>
      </c>
      <c r="I559">
        <v>427</v>
      </c>
      <c r="J559" t="s">
        <v>397</v>
      </c>
      <c r="K559" t="s">
        <v>398</v>
      </c>
      <c r="L559">
        <v>7999</v>
      </c>
      <c r="M559" t="s">
        <v>304</v>
      </c>
      <c r="N559" t="s">
        <v>305</v>
      </c>
      <c r="O559">
        <v>7999</v>
      </c>
      <c r="P559" t="s">
        <v>304</v>
      </c>
      <c r="Q559" t="s">
        <v>305</v>
      </c>
      <c r="R559" t="s">
        <v>495</v>
      </c>
      <c r="S559" s="46">
        <v>0</v>
      </c>
      <c r="U559" s="46">
        <v>6</v>
      </c>
      <c r="IF559">
        <v>7999</v>
      </c>
      <c r="IG559" t="s">
        <v>304</v>
      </c>
      <c r="IH559" t="s">
        <v>293</v>
      </c>
      <c r="IK559">
        <v>-2</v>
      </c>
      <c r="IL559" t="s">
        <v>279</v>
      </c>
      <c r="IM559" t="s">
        <v>280</v>
      </c>
      <c r="IN559" t="s">
        <v>666</v>
      </c>
      <c r="IP559" t="s">
        <v>675</v>
      </c>
    </row>
    <row r="560" spans="1:250" x14ac:dyDescent="0.25">
      <c r="A560">
        <v>36429</v>
      </c>
      <c r="B560">
        <v>-890804480</v>
      </c>
      <c r="C560">
        <v>1837</v>
      </c>
      <c r="D560" t="s">
        <v>273</v>
      </c>
      <c r="E560" t="s">
        <v>274</v>
      </c>
      <c r="F560">
        <v>7057</v>
      </c>
      <c r="G560" t="s">
        <v>291</v>
      </c>
      <c r="H560" t="s">
        <v>292</v>
      </c>
      <c r="I560">
        <v>424</v>
      </c>
      <c r="J560" t="s">
        <v>399</v>
      </c>
      <c r="K560" t="s">
        <v>400</v>
      </c>
      <c r="L560">
        <v>7999</v>
      </c>
      <c r="M560" t="s">
        <v>304</v>
      </c>
      <c r="N560" t="s">
        <v>305</v>
      </c>
      <c r="O560">
        <v>7999</v>
      </c>
      <c r="P560" t="s">
        <v>304</v>
      </c>
      <c r="Q560" t="s">
        <v>305</v>
      </c>
      <c r="R560" t="s">
        <v>495</v>
      </c>
      <c r="S560" s="46">
        <v>0</v>
      </c>
      <c r="U560" s="46">
        <v>6</v>
      </c>
      <c r="IF560">
        <v>7999</v>
      </c>
      <c r="IG560" t="s">
        <v>304</v>
      </c>
      <c r="IH560" t="s">
        <v>293</v>
      </c>
      <c r="IK560">
        <v>-2</v>
      </c>
      <c r="IL560" t="s">
        <v>279</v>
      </c>
      <c r="IM560" t="s">
        <v>280</v>
      </c>
      <c r="IN560" t="s">
        <v>666</v>
      </c>
      <c r="IP560" t="s">
        <v>675</v>
      </c>
    </row>
    <row r="561" spans="1:250" x14ac:dyDescent="0.25">
      <c r="A561">
        <v>36430</v>
      </c>
      <c r="B561">
        <v>-890804480</v>
      </c>
      <c r="C561">
        <v>1837</v>
      </c>
      <c r="D561" t="s">
        <v>273</v>
      </c>
      <c r="E561" t="s">
        <v>274</v>
      </c>
      <c r="F561">
        <v>7057</v>
      </c>
      <c r="G561" t="s">
        <v>291</v>
      </c>
      <c r="H561" t="s">
        <v>292</v>
      </c>
      <c r="I561">
        <v>422</v>
      </c>
      <c r="J561" t="s">
        <v>401</v>
      </c>
      <c r="K561" t="s">
        <v>402</v>
      </c>
      <c r="L561">
        <v>7999</v>
      </c>
      <c r="M561" t="s">
        <v>304</v>
      </c>
      <c r="N561" t="s">
        <v>305</v>
      </c>
      <c r="O561">
        <v>7999</v>
      </c>
      <c r="P561" t="s">
        <v>304</v>
      </c>
      <c r="Q561" t="s">
        <v>305</v>
      </c>
      <c r="R561" t="s">
        <v>495</v>
      </c>
      <c r="S561" s="46">
        <v>0</v>
      </c>
      <c r="U561" s="46">
        <v>6</v>
      </c>
      <c r="IF561">
        <v>7999</v>
      </c>
      <c r="IG561" t="s">
        <v>304</v>
      </c>
      <c r="IH561" t="s">
        <v>293</v>
      </c>
      <c r="IK561">
        <v>-2</v>
      </c>
      <c r="IL561" t="s">
        <v>279</v>
      </c>
      <c r="IM561" t="s">
        <v>280</v>
      </c>
      <c r="IN561" t="s">
        <v>666</v>
      </c>
      <c r="IP561" t="s">
        <v>675</v>
      </c>
    </row>
    <row r="562" spans="1:250" x14ac:dyDescent="0.25">
      <c r="A562">
        <v>36431</v>
      </c>
      <c r="B562">
        <v>-890804480</v>
      </c>
      <c r="C562">
        <v>1837</v>
      </c>
      <c r="D562" t="s">
        <v>273</v>
      </c>
      <c r="E562" t="s">
        <v>274</v>
      </c>
      <c r="F562">
        <v>7057</v>
      </c>
      <c r="G562" t="s">
        <v>291</v>
      </c>
      <c r="H562" t="s">
        <v>292</v>
      </c>
      <c r="I562">
        <v>420</v>
      </c>
      <c r="J562" t="s">
        <v>403</v>
      </c>
      <c r="K562" t="s">
        <v>404</v>
      </c>
      <c r="L562">
        <v>7999</v>
      </c>
      <c r="M562" t="s">
        <v>304</v>
      </c>
      <c r="N562" t="s">
        <v>305</v>
      </c>
      <c r="O562">
        <v>7999</v>
      </c>
      <c r="P562" t="s">
        <v>304</v>
      </c>
      <c r="Q562" t="s">
        <v>305</v>
      </c>
      <c r="R562" t="s">
        <v>495</v>
      </c>
      <c r="S562" s="46">
        <v>0</v>
      </c>
      <c r="U562" s="46">
        <v>6</v>
      </c>
      <c r="IF562">
        <v>7999</v>
      </c>
      <c r="IG562" t="s">
        <v>304</v>
      </c>
      <c r="IH562" t="s">
        <v>293</v>
      </c>
      <c r="IK562">
        <v>-2</v>
      </c>
      <c r="IL562" t="s">
        <v>279</v>
      </c>
      <c r="IM562" t="s">
        <v>280</v>
      </c>
      <c r="IN562" t="s">
        <v>666</v>
      </c>
      <c r="IP562" t="s">
        <v>675</v>
      </c>
    </row>
    <row r="563" spans="1:250" x14ac:dyDescent="0.25">
      <c r="A563">
        <v>36432</v>
      </c>
      <c r="B563">
        <v>-890804480</v>
      </c>
      <c r="C563">
        <v>1837</v>
      </c>
      <c r="D563" t="s">
        <v>273</v>
      </c>
      <c r="E563" t="s">
        <v>274</v>
      </c>
      <c r="F563">
        <v>7057</v>
      </c>
      <c r="G563" t="s">
        <v>291</v>
      </c>
      <c r="H563" t="s">
        <v>292</v>
      </c>
      <c r="I563">
        <v>411</v>
      </c>
      <c r="J563" t="s">
        <v>393</v>
      </c>
      <c r="K563" t="s">
        <v>394</v>
      </c>
      <c r="L563">
        <v>7999</v>
      </c>
      <c r="M563" t="s">
        <v>304</v>
      </c>
      <c r="N563" t="s">
        <v>305</v>
      </c>
      <c r="O563">
        <v>7999</v>
      </c>
      <c r="P563" t="s">
        <v>304</v>
      </c>
      <c r="Q563" t="s">
        <v>305</v>
      </c>
      <c r="R563" t="s">
        <v>495</v>
      </c>
      <c r="S563" s="46">
        <v>0</v>
      </c>
      <c r="U563" s="46">
        <v>6</v>
      </c>
      <c r="IF563">
        <v>7999</v>
      </c>
      <c r="IG563" t="s">
        <v>304</v>
      </c>
      <c r="IH563" t="s">
        <v>293</v>
      </c>
      <c r="IK563">
        <v>-2</v>
      </c>
      <c r="IL563" t="s">
        <v>279</v>
      </c>
      <c r="IM563" t="s">
        <v>280</v>
      </c>
      <c r="IN563" t="s">
        <v>666</v>
      </c>
      <c r="IP563" t="s">
        <v>675</v>
      </c>
    </row>
    <row r="564" spans="1:250" x14ac:dyDescent="0.25">
      <c r="A564">
        <v>36433</v>
      </c>
      <c r="B564">
        <v>-890804480</v>
      </c>
      <c r="C564">
        <v>1837</v>
      </c>
      <c r="D564" t="s">
        <v>273</v>
      </c>
      <c r="E564" t="s">
        <v>274</v>
      </c>
      <c r="F564">
        <v>5062</v>
      </c>
      <c r="G564" t="s">
        <v>295</v>
      </c>
      <c r="H564" t="s">
        <v>296</v>
      </c>
      <c r="I564">
        <v>437</v>
      </c>
      <c r="J564" t="s">
        <v>658</v>
      </c>
      <c r="K564" t="s">
        <v>659</v>
      </c>
      <c r="L564">
        <v>7999</v>
      </c>
      <c r="M564" t="s">
        <v>304</v>
      </c>
      <c r="N564" t="s">
        <v>305</v>
      </c>
      <c r="O564">
        <v>7999</v>
      </c>
      <c r="P564" t="s">
        <v>304</v>
      </c>
      <c r="Q564" t="s">
        <v>305</v>
      </c>
      <c r="R564" t="s">
        <v>495</v>
      </c>
      <c r="S564" s="46">
        <v>0</v>
      </c>
      <c r="U564" s="46">
        <v>6</v>
      </c>
      <c r="IF564">
        <v>7999</v>
      </c>
      <c r="IG564" t="s">
        <v>304</v>
      </c>
      <c r="IH564" t="s">
        <v>299</v>
      </c>
      <c r="IK564">
        <v>-2</v>
      </c>
      <c r="IL564" t="s">
        <v>279</v>
      </c>
      <c r="IM564" t="s">
        <v>280</v>
      </c>
      <c r="IN564" t="s">
        <v>669</v>
      </c>
      <c r="IP564" t="s">
        <v>674</v>
      </c>
    </row>
    <row r="565" spans="1:250" x14ac:dyDescent="0.25">
      <c r="A565">
        <v>36434</v>
      </c>
      <c r="B565">
        <v>-890804480</v>
      </c>
      <c r="C565">
        <v>1837</v>
      </c>
      <c r="D565" t="s">
        <v>273</v>
      </c>
      <c r="E565" t="s">
        <v>274</v>
      </c>
      <c r="F565">
        <v>5062</v>
      </c>
      <c r="G565" t="s">
        <v>295</v>
      </c>
      <c r="H565" t="s">
        <v>296</v>
      </c>
      <c r="I565">
        <v>436</v>
      </c>
      <c r="J565" t="s">
        <v>656</v>
      </c>
      <c r="K565" t="s">
        <v>657</v>
      </c>
      <c r="L565">
        <v>7999</v>
      </c>
      <c r="M565" t="s">
        <v>304</v>
      </c>
      <c r="N565" t="s">
        <v>305</v>
      </c>
      <c r="O565">
        <v>7999</v>
      </c>
      <c r="P565" t="s">
        <v>304</v>
      </c>
      <c r="Q565" t="s">
        <v>305</v>
      </c>
      <c r="R565" t="s">
        <v>495</v>
      </c>
      <c r="S565" s="46">
        <v>0</v>
      </c>
      <c r="U565" s="46">
        <v>6</v>
      </c>
      <c r="IF565">
        <v>7999</v>
      </c>
      <c r="IG565" t="s">
        <v>304</v>
      </c>
      <c r="IH565" t="s">
        <v>299</v>
      </c>
      <c r="IK565">
        <v>-2</v>
      </c>
      <c r="IL565" t="s">
        <v>279</v>
      </c>
      <c r="IM565" t="s">
        <v>280</v>
      </c>
      <c r="IN565" t="s">
        <v>669</v>
      </c>
      <c r="IP565" t="s">
        <v>674</v>
      </c>
    </row>
    <row r="566" spans="1:250" x14ac:dyDescent="0.25">
      <c r="A566">
        <v>36435</v>
      </c>
      <c r="B566">
        <v>-890804480</v>
      </c>
      <c r="C566">
        <v>1837</v>
      </c>
      <c r="D566" t="s">
        <v>273</v>
      </c>
      <c r="E566" t="s">
        <v>274</v>
      </c>
      <c r="F566">
        <v>5062</v>
      </c>
      <c r="G566" t="s">
        <v>295</v>
      </c>
      <c r="H566" t="s">
        <v>296</v>
      </c>
      <c r="I566">
        <v>435</v>
      </c>
      <c r="J566" t="s">
        <v>491</v>
      </c>
      <c r="K566" t="s">
        <v>492</v>
      </c>
      <c r="L566">
        <v>7999</v>
      </c>
      <c r="M566" t="s">
        <v>304</v>
      </c>
      <c r="N566" t="s">
        <v>305</v>
      </c>
      <c r="O566">
        <v>7999</v>
      </c>
      <c r="P566" t="s">
        <v>304</v>
      </c>
      <c r="Q566" t="s">
        <v>305</v>
      </c>
      <c r="R566" t="s">
        <v>495</v>
      </c>
      <c r="S566" s="46">
        <v>0</v>
      </c>
      <c r="U566" s="46">
        <v>6</v>
      </c>
      <c r="IF566">
        <v>7999</v>
      </c>
      <c r="IG566" t="s">
        <v>304</v>
      </c>
      <c r="IH566" t="s">
        <v>299</v>
      </c>
      <c r="IK566">
        <v>-2</v>
      </c>
      <c r="IL566" t="s">
        <v>279</v>
      </c>
      <c r="IM566" t="s">
        <v>280</v>
      </c>
      <c r="IN566" t="s">
        <v>669</v>
      </c>
      <c r="IP566" t="s">
        <v>674</v>
      </c>
    </row>
    <row r="567" spans="1:250" x14ac:dyDescent="0.25">
      <c r="A567">
        <v>36436</v>
      </c>
      <c r="B567">
        <v>-890804480</v>
      </c>
      <c r="C567">
        <v>1837</v>
      </c>
      <c r="D567" t="s">
        <v>273</v>
      </c>
      <c r="E567" t="s">
        <v>274</v>
      </c>
      <c r="F567">
        <v>5062</v>
      </c>
      <c r="G567" t="s">
        <v>295</v>
      </c>
      <c r="H567" t="s">
        <v>296</v>
      </c>
      <c r="I567">
        <v>431</v>
      </c>
      <c r="J567" t="s">
        <v>493</v>
      </c>
      <c r="K567" t="s">
        <v>494</v>
      </c>
      <c r="L567">
        <v>7999</v>
      </c>
      <c r="M567" t="s">
        <v>304</v>
      </c>
      <c r="N567" t="s">
        <v>305</v>
      </c>
      <c r="O567">
        <v>7999</v>
      </c>
      <c r="P567" t="s">
        <v>304</v>
      </c>
      <c r="Q567" t="s">
        <v>305</v>
      </c>
      <c r="R567" t="s">
        <v>495</v>
      </c>
      <c r="S567" s="46">
        <v>0</v>
      </c>
      <c r="U567" s="46">
        <v>6</v>
      </c>
      <c r="IF567">
        <v>7999</v>
      </c>
      <c r="IG567" t="s">
        <v>304</v>
      </c>
      <c r="IH567" t="s">
        <v>299</v>
      </c>
      <c r="IK567">
        <v>-2</v>
      </c>
      <c r="IL567" t="s">
        <v>279</v>
      </c>
      <c r="IM567" t="s">
        <v>280</v>
      </c>
      <c r="IN567" t="s">
        <v>669</v>
      </c>
      <c r="IP567" t="s">
        <v>674</v>
      </c>
    </row>
    <row r="568" spans="1:250" x14ac:dyDescent="0.25">
      <c r="A568">
        <v>36437</v>
      </c>
      <c r="B568">
        <v>-890804480</v>
      </c>
      <c r="C568">
        <v>1837</v>
      </c>
      <c r="D568" t="s">
        <v>273</v>
      </c>
      <c r="E568" t="s">
        <v>274</v>
      </c>
      <c r="F568">
        <v>1848</v>
      </c>
      <c r="G568" t="s">
        <v>286</v>
      </c>
      <c r="H568" t="s">
        <v>274</v>
      </c>
      <c r="I568">
        <v>424</v>
      </c>
      <c r="J568" t="s">
        <v>399</v>
      </c>
      <c r="K568" t="s">
        <v>400</v>
      </c>
      <c r="L568">
        <v>9036</v>
      </c>
      <c r="M568" t="s">
        <v>306</v>
      </c>
      <c r="N568" t="s">
        <v>21</v>
      </c>
      <c r="O568">
        <v>9036</v>
      </c>
      <c r="P568" t="s">
        <v>306</v>
      </c>
      <c r="Q568" t="s">
        <v>21</v>
      </c>
      <c r="R568" t="s">
        <v>495</v>
      </c>
      <c r="S568" s="46">
        <v>0</v>
      </c>
      <c r="U568" s="46">
        <v>6</v>
      </c>
      <c r="IF568">
        <v>9036</v>
      </c>
      <c r="IG568" t="s">
        <v>306</v>
      </c>
      <c r="IH568" t="s">
        <v>288</v>
      </c>
      <c r="IK568">
        <v>-2</v>
      </c>
      <c r="IL568" t="s">
        <v>279</v>
      </c>
      <c r="IM568" t="s">
        <v>280</v>
      </c>
      <c r="IN568" t="s">
        <v>654</v>
      </c>
      <c r="IP568" t="s">
        <v>676</v>
      </c>
    </row>
    <row r="569" spans="1:250" x14ac:dyDescent="0.25">
      <c r="A569">
        <v>36438</v>
      </c>
      <c r="B569">
        <v>-890804480</v>
      </c>
      <c r="C569">
        <v>1837</v>
      </c>
      <c r="D569" t="s">
        <v>273</v>
      </c>
      <c r="E569" t="s">
        <v>274</v>
      </c>
      <c r="F569">
        <v>1848</v>
      </c>
      <c r="G569" t="s">
        <v>286</v>
      </c>
      <c r="H569" t="s">
        <v>274</v>
      </c>
      <c r="I569">
        <v>422</v>
      </c>
      <c r="J569" t="s">
        <v>401</v>
      </c>
      <c r="K569" t="s">
        <v>402</v>
      </c>
      <c r="L569">
        <v>9036</v>
      </c>
      <c r="M569" t="s">
        <v>306</v>
      </c>
      <c r="N569" t="s">
        <v>21</v>
      </c>
      <c r="O569">
        <v>9036</v>
      </c>
      <c r="P569" t="s">
        <v>306</v>
      </c>
      <c r="Q569" t="s">
        <v>21</v>
      </c>
      <c r="R569" t="s">
        <v>495</v>
      </c>
      <c r="S569" s="46">
        <v>0</v>
      </c>
      <c r="U569" s="46">
        <v>6</v>
      </c>
      <c r="IF569">
        <v>9036</v>
      </c>
      <c r="IG569" t="s">
        <v>306</v>
      </c>
      <c r="IH569" t="s">
        <v>288</v>
      </c>
      <c r="IK569">
        <v>-2</v>
      </c>
      <c r="IL569" t="s">
        <v>279</v>
      </c>
      <c r="IM569" t="s">
        <v>280</v>
      </c>
      <c r="IN569" t="s">
        <v>654</v>
      </c>
      <c r="IP569" t="s">
        <v>676</v>
      </c>
    </row>
    <row r="570" spans="1:250" x14ac:dyDescent="0.25">
      <c r="A570">
        <v>36439</v>
      </c>
      <c r="B570">
        <v>-890804480</v>
      </c>
      <c r="C570">
        <v>1837</v>
      </c>
      <c r="D570" t="s">
        <v>273</v>
      </c>
      <c r="E570" t="s">
        <v>274</v>
      </c>
      <c r="F570">
        <v>1848</v>
      </c>
      <c r="G570" t="s">
        <v>286</v>
      </c>
      <c r="H570" t="s">
        <v>274</v>
      </c>
      <c r="I570">
        <v>420</v>
      </c>
      <c r="J570" t="s">
        <v>403</v>
      </c>
      <c r="K570" t="s">
        <v>404</v>
      </c>
      <c r="L570">
        <v>9036</v>
      </c>
      <c r="M570" t="s">
        <v>306</v>
      </c>
      <c r="N570" t="s">
        <v>21</v>
      </c>
      <c r="O570">
        <v>9036</v>
      </c>
      <c r="P570" t="s">
        <v>306</v>
      </c>
      <c r="Q570" t="s">
        <v>21</v>
      </c>
      <c r="R570" t="s">
        <v>495</v>
      </c>
      <c r="S570" s="46">
        <v>0</v>
      </c>
      <c r="U570" s="46">
        <v>6</v>
      </c>
      <c r="IF570">
        <v>9036</v>
      </c>
      <c r="IG570" t="s">
        <v>306</v>
      </c>
      <c r="IH570" t="s">
        <v>288</v>
      </c>
      <c r="IK570">
        <v>-2</v>
      </c>
      <c r="IL570" t="s">
        <v>279</v>
      </c>
      <c r="IM570" t="s">
        <v>280</v>
      </c>
      <c r="IN570" t="s">
        <v>654</v>
      </c>
      <c r="IP570" t="s">
        <v>676</v>
      </c>
    </row>
    <row r="571" spans="1:250" x14ac:dyDescent="0.25">
      <c r="A571">
        <v>36440</v>
      </c>
      <c r="B571">
        <v>-890804480</v>
      </c>
      <c r="C571">
        <v>1837</v>
      </c>
      <c r="D571" t="s">
        <v>273</v>
      </c>
      <c r="E571" t="s">
        <v>274</v>
      </c>
      <c r="F571">
        <v>1848</v>
      </c>
      <c r="G571" t="s">
        <v>286</v>
      </c>
      <c r="H571" t="s">
        <v>274</v>
      </c>
      <c r="I571">
        <v>411</v>
      </c>
      <c r="J571" t="s">
        <v>393</v>
      </c>
      <c r="K571" t="s">
        <v>394</v>
      </c>
      <c r="L571">
        <v>9036</v>
      </c>
      <c r="M571" t="s">
        <v>306</v>
      </c>
      <c r="N571" t="s">
        <v>21</v>
      </c>
      <c r="O571">
        <v>9036</v>
      </c>
      <c r="P571" t="s">
        <v>306</v>
      </c>
      <c r="Q571" t="s">
        <v>21</v>
      </c>
      <c r="R571" t="s">
        <v>495</v>
      </c>
      <c r="S571" s="46">
        <v>0</v>
      </c>
      <c r="U571" s="46">
        <v>6</v>
      </c>
      <c r="IF571">
        <v>9036</v>
      </c>
      <c r="IG571" t="s">
        <v>306</v>
      </c>
      <c r="IH571" t="s">
        <v>288</v>
      </c>
      <c r="IK571">
        <v>-2</v>
      </c>
      <c r="IL571" t="s">
        <v>279</v>
      </c>
      <c r="IM571" t="s">
        <v>280</v>
      </c>
      <c r="IN571" t="s">
        <v>654</v>
      </c>
      <c r="IP571" t="s">
        <v>676</v>
      </c>
    </row>
    <row r="572" spans="1:250" x14ac:dyDescent="0.25">
      <c r="A572">
        <v>36441</v>
      </c>
      <c r="B572">
        <v>-890804480</v>
      </c>
      <c r="C572">
        <v>1837</v>
      </c>
      <c r="D572" t="s">
        <v>273</v>
      </c>
      <c r="E572" t="s">
        <v>274</v>
      </c>
      <c r="F572">
        <v>1848</v>
      </c>
      <c r="G572" t="s">
        <v>286</v>
      </c>
      <c r="H572" t="s">
        <v>274</v>
      </c>
      <c r="I572">
        <v>437</v>
      </c>
      <c r="J572" t="s">
        <v>658</v>
      </c>
      <c r="K572" t="s">
        <v>659</v>
      </c>
      <c r="L572">
        <v>9036</v>
      </c>
      <c r="M572" t="s">
        <v>306</v>
      </c>
      <c r="N572" t="s">
        <v>21</v>
      </c>
      <c r="O572">
        <v>9036</v>
      </c>
      <c r="P572" t="s">
        <v>306</v>
      </c>
      <c r="Q572" t="s">
        <v>21</v>
      </c>
      <c r="R572" t="s">
        <v>495</v>
      </c>
      <c r="S572" s="46">
        <v>0</v>
      </c>
      <c r="U572" s="46">
        <v>6</v>
      </c>
      <c r="IF572">
        <v>9036</v>
      </c>
      <c r="IG572" t="s">
        <v>306</v>
      </c>
      <c r="IH572" t="s">
        <v>288</v>
      </c>
      <c r="IK572">
        <v>-2</v>
      </c>
      <c r="IL572" t="s">
        <v>279</v>
      </c>
      <c r="IM572" t="s">
        <v>280</v>
      </c>
      <c r="IN572" t="s">
        <v>654</v>
      </c>
      <c r="IP572" t="s">
        <v>676</v>
      </c>
    </row>
    <row r="573" spans="1:250" x14ac:dyDescent="0.25">
      <c r="A573">
        <v>36442</v>
      </c>
      <c r="B573">
        <v>-890804480</v>
      </c>
      <c r="C573">
        <v>1837</v>
      </c>
      <c r="D573" t="s">
        <v>273</v>
      </c>
      <c r="E573" t="s">
        <v>274</v>
      </c>
      <c r="F573">
        <v>1848</v>
      </c>
      <c r="G573" t="s">
        <v>286</v>
      </c>
      <c r="H573" t="s">
        <v>274</v>
      </c>
      <c r="I573">
        <v>436</v>
      </c>
      <c r="J573" t="s">
        <v>656</v>
      </c>
      <c r="K573" t="s">
        <v>657</v>
      </c>
      <c r="L573">
        <v>9036</v>
      </c>
      <c r="M573" t="s">
        <v>306</v>
      </c>
      <c r="N573" t="s">
        <v>21</v>
      </c>
      <c r="O573">
        <v>9036</v>
      </c>
      <c r="P573" t="s">
        <v>306</v>
      </c>
      <c r="Q573" t="s">
        <v>21</v>
      </c>
      <c r="R573" t="s">
        <v>495</v>
      </c>
      <c r="S573" s="46">
        <v>0</v>
      </c>
      <c r="U573" s="46">
        <v>6</v>
      </c>
      <c r="IF573">
        <v>9036</v>
      </c>
      <c r="IG573" t="s">
        <v>306</v>
      </c>
      <c r="IH573" t="s">
        <v>288</v>
      </c>
      <c r="IK573">
        <v>-2</v>
      </c>
      <c r="IL573" t="s">
        <v>279</v>
      </c>
      <c r="IM573" t="s">
        <v>280</v>
      </c>
      <c r="IN573" t="s">
        <v>654</v>
      </c>
      <c r="IP573" t="s">
        <v>676</v>
      </c>
    </row>
    <row r="574" spans="1:250" x14ac:dyDescent="0.25">
      <c r="A574">
        <v>36443</v>
      </c>
      <c r="B574">
        <v>-890804480</v>
      </c>
      <c r="C574">
        <v>1837</v>
      </c>
      <c r="D574" t="s">
        <v>273</v>
      </c>
      <c r="E574" t="s">
        <v>274</v>
      </c>
      <c r="F574">
        <v>1848</v>
      </c>
      <c r="G574" t="s">
        <v>286</v>
      </c>
      <c r="H574" t="s">
        <v>274</v>
      </c>
      <c r="I574">
        <v>435</v>
      </c>
      <c r="J574" t="s">
        <v>491</v>
      </c>
      <c r="K574" t="s">
        <v>492</v>
      </c>
      <c r="L574">
        <v>9036</v>
      </c>
      <c r="M574" t="s">
        <v>306</v>
      </c>
      <c r="N574" t="s">
        <v>21</v>
      </c>
      <c r="O574">
        <v>9036</v>
      </c>
      <c r="P574" t="s">
        <v>306</v>
      </c>
      <c r="Q574" t="s">
        <v>21</v>
      </c>
      <c r="R574" t="s">
        <v>495</v>
      </c>
      <c r="S574" s="46">
        <v>0</v>
      </c>
      <c r="U574" s="46">
        <v>6</v>
      </c>
      <c r="IF574">
        <v>9036</v>
      </c>
      <c r="IG574" t="s">
        <v>306</v>
      </c>
      <c r="IH574" t="s">
        <v>288</v>
      </c>
      <c r="IK574">
        <v>-2</v>
      </c>
      <c r="IL574" t="s">
        <v>279</v>
      </c>
      <c r="IM574" t="s">
        <v>280</v>
      </c>
      <c r="IN574" t="s">
        <v>654</v>
      </c>
      <c r="IP574" t="s">
        <v>676</v>
      </c>
    </row>
    <row r="575" spans="1:250" x14ac:dyDescent="0.25">
      <c r="A575">
        <v>36444</v>
      </c>
      <c r="B575">
        <v>-890804480</v>
      </c>
      <c r="C575">
        <v>1837</v>
      </c>
      <c r="D575" t="s">
        <v>273</v>
      </c>
      <c r="E575" t="s">
        <v>274</v>
      </c>
      <c r="F575">
        <v>1848</v>
      </c>
      <c r="G575" t="s">
        <v>286</v>
      </c>
      <c r="H575" t="s">
        <v>274</v>
      </c>
      <c r="I575">
        <v>431</v>
      </c>
      <c r="J575" t="s">
        <v>493</v>
      </c>
      <c r="K575" t="s">
        <v>494</v>
      </c>
      <c r="L575">
        <v>9036</v>
      </c>
      <c r="M575" t="s">
        <v>306</v>
      </c>
      <c r="N575" t="s">
        <v>21</v>
      </c>
      <c r="O575">
        <v>9036</v>
      </c>
      <c r="P575" t="s">
        <v>306</v>
      </c>
      <c r="Q575" t="s">
        <v>21</v>
      </c>
      <c r="R575" t="s">
        <v>495</v>
      </c>
      <c r="S575" s="46">
        <v>0</v>
      </c>
      <c r="U575" s="46">
        <v>6</v>
      </c>
      <c r="IF575">
        <v>9036</v>
      </c>
      <c r="IG575" t="s">
        <v>306</v>
      </c>
      <c r="IH575" t="s">
        <v>288</v>
      </c>
      <c r="IK575">
        <v>-2</v>
      </c>
      <c r="IL575" t="s">
        <v>279</v>
      </c>
      <c r="IM575" t="s">
        <v>280</v>
      </c>
      <c r="IN575" t="s">
        <v>654</v>
      </c>
      <c r="IP575" t="s">
        <v>676</v>
      </c>
    </row>
    <row r="576" spans="1:250" x14ac:dyDescent="0.25">
      <c r="A576">
        <v>36445</v>
      </c>
      <c r="B576">
        <v>-890804480</v>
      </c>
      <c r="C576">
        <v>1837</v>
      </c>
      <c r="D576" t="s">
        <v>273</v>
      </c>
      <c r="E576" t="s">
        <v>274</v>
      </c>
      <c r="F576">
        <v>1848</v>
      </c>
      <c r="G576" t="s">
        <v>286</v>
      </c>
      <c r="H576" t="s">
        <v>274</v>
      </c>
      <c r="I576">
        <v>429</v>
      </c>
      <c r="J576" t="s">
        <v>395</v>
      </c>
      <c r="K576" t="s">
        <v>396</v>
      </c>
      <c r="L576">
        <v>9036</v>
      </c>
      <c r="M576" t="s">
        <v>306</v>
      </c>
      <c r="N576" t="s">
        <v>21</v>
      </c>
      <c r="O576">
        <v>9036</v>
      </c>
      <c r="P576" t="s">
        <v>306</v>
      </c>
      <c r="Q576" t="s">
        <v>21</v>
      </c>
      <c r="R576" t="s">
        <v>495</v>
      </c>
      <c r="S576" s="46">
        <v>0</v>
      </c>
      <c r="U576" s="46">
        <v>6</v>
      </c>
      <c r="IF576">
        <v>9036</v>
      </c>
      <c r="IG576" t="s">
        <v>306</v>
      </c>
      <c r="IH576" t="s">
        <v>288</v>
      </c>
      <c r="IK576">
        <v>-2</v>
      </c>
      <c r="IL576" t="s">
        <v>279</v>
      </c>
      <c r="IM576" t="s">
        <v>280</v>
      </c>
      <c r="IN576" t="s">
        <v>654</v>
      </c>
      <c r="IP576" t="s">
        <v>676</v>
      </c>
    </row>
    <row r="577" spans="1:250" x14ac:dyDescent="0.25">
      <c r="A577">
        <v>36446</v>
      </c>
      <c r="B577">
        <v>-890804480</v>
      </c>
      <c r="C577">
        <v>1837</v>
      </c>
      <c r="D577" t="s">
        <v>273</v>
      </c>
      <c r="E577" t="s">
        <v>274</v>
      </c>
      <c r="F577">
        <v>1848</v>
      </c>
      <c r="G577" t="s">
        <v>286</v>
      </c>
      <c r="H577" t="s">
        <v>274</v>
      </c>
      <c r="I577">
        <v>427</v>
      </c>
      <c r="J577" t="s">
        <v>397</v>
      </c>
      <c r="K577" t="s">
        <v>398</v>
      </c>
      <c r="L577">
        <v>9036</v>
      </c>
      <c r="M577" t="s">
        <v>306</v>
      </c>
      <c r="N577" t="s">
        <v>21</v>
      </c>
      <c r="O577">
        <v>9036</v>
      </c>
      <c r="P577" t="s">
        <v>306</v>
      </c>
      <c r="Q577" t="s">
        <v>21</v>
      </c>
      <c r="R577" t="s">
        <v>495</v>
      </c>
      <c r="S577" s="46">
        <v>0</v>
      </c>
      <c r="U577" s="46">
        <v>6</v>
      </c>
      <c r="IF577">
        <v>9036</v>
      </c>
      <c r="IG577" t="s">
        <v>306</v>
      </c>
      <c r="IH577" t="s">
        <v>288</v>
      </c>
      <c r="IK577">
        <v>-2</v>
      </c>
      <c r="IL577" t="s">
        <v>279</v>
      </c>
      <c r="IM577" t="s">
        <v>280</v>
      </c>
      <c r="IN577" t="s">
        <v>654</v>
      </c>
      <c r="IP577" t="s">
        <v>676</v>
      </c>
    </row>
    <row r="578" spans="1:250" x14ac:dyDescent="0.25">
      <c r="A578">
        <v>36447</v>
      </c>
      <c r="B578">
        <v>-890804480</v>
      </c>
      <c r="C578">
        <v>1837</v>
      </c>
      <c r="D578" t="s">
        <v>273</v>
      </c>
      <c r="E578" t="s">
        <v>274</v>
      </c>
      <c r="F578">
        <v>9695</v>
      </c>
      <c r="G578" t="s">
        <v>281</v>
      </c>
      <c r="H578" t="s">
        <v>282</v>
      </c>
      <c r="I578">
        <v>429</v>
      </c>
      <c r="J578" t="s">
        <v>395</v>
      </c>
      <c r="K578" t="s">
        <v>396</v>
      </c>
      <c r="L578">
        <v>10360</v>
      </c>
      <c r="M578" t="s">
        <v>307</v>
      </c>
      <c r="N578" t="s">
        <v>308</v>
      </c>
      <c r="O578">
        <v>10360</v>
      </c>
      <c r="P578" t="s">
        <v>307</v>
      </c>
      <c r="Q578" t="s">
        <v>308</v>
      </c>
      <c r="R578" t="s">
        <v>495</v>
      </c>
      <c r="S578" s="46">
        <v>0</v>
      </c>
      <c r="U578" s="46">
        <v>6</v>
      </c>
      <c r="IF578">
        <v>10360</v>
      </c>
      <c r="IG578" t="s">
        <v>307</v>
      </c>
      <c r="IH578" t="s">
        <v>285</v>
      </c>
      <c r="IK578">
        <v>-2</v>
      </c>
      <c r="IL578" t="s">
        <v>279</v>
      </c>
      <c r="IM578" t="s">
        <v>280</v>
      </c>
      <c r="IN578" t="s">
        <v>661</v>
      </c>
      <c r="IP578" t="s">
        <v>677</v>
      </c>
    </row>
    <row r="579" spans="1:250" x14ac:dyDescent="0.25">
      <c r="A579">
        <v>36448</v>
      </c>
      <c r="B579">
        <v>-890804480</v>
      </c>
      <c r="C579">
        <v>1837</v>
      </c>
      <c r="D579" t="s">
        <v>273</v>
      </c>
      <c r="E579" t="s">
        <v>274</v>
      </c>
      <c r="F579">
        <v>9695</v>
      </c>
      <c r="G579" t="s">
        <v>281</v>
      </c>
      <c r="H579" t="s">
        <v>282</v>
      </c>
      <c r="I579">
        <v>427</v>
      </c>
      <c r="J579" t="s">
        <v>397</v>
      </c>
      <c r="K579" t="s">
        <v>398</v>
      </c>
      <c r="L579">
        <v>10360</v>
      </c>
      <c r="M579" t="s">
        <v>307</v>
      </c>
      <c r="N579" t="s">
        <v>308</v>
      </c>
      <c r="O579">
        <v>10360</v>
      </c>
      <c r="P579" t="s">
        <v>307</v>
      </c>
      <c r="Q579" t="s">
        <v>308</v>
      </c>
      <c r="R579" t="s">
        <v>495</v>
      </c>
      <c r="S579" s="46">
        <v>0</v>
      </c>
      <c r="U579" s="46">
        <v>6</v>
      </c>
      <c r="IF579">
        <v>10360</v>
      </c>
      <c r="IG579" t="s">
        <v>307</v>
      </c>
      <c r="IH579" t="s">
        <v>285</v>
      </c>
      <c r="IK579">
        <v>-2</v>
      </c>
      <c r="IL579" t="s">
        <v>279</v>
      </c>
      <c r="IM579" t="s">
        <v>280</v>
      </c>
      <c r="IN579" t="s">
        <v>661</v>
      </c>
      <c r="IP579" t="s">
        <v>677</v>
      </c>
    </row>
    <row r="580" spans="1:250" x14ac:dyDescent="0.25">
      <c r="A580">
        <v>36449</v>
      </c>
      <c r="B580">
        <v>-890804480</v>
      </c>
      <c r="C580">
        <v>1837</v>
      </c>
      <c r="D580" t="s">
        <v>273</v>
      </c>
      <c r="E580" t="s">
        <v>274</v>
      </c>
      <c r="F580">
        <v>9695</v>
      </c>
      <c r="G580" t="s">
        <v>281</v>
      </c>
      <c r="H580" t="s">
        <v>282</v>
      </c>
      <c r="I580">
        <v>424</v>
      </c>
      <c r="J580" t="s">
        <v>399</v>
      </c>
      <c r="K580" t="s">
        <v>400</v>
      </c>
      <c r="L580">
        <v>10360</v>
      </c>
      <c r="M580" t="s">
        <v>307</v>
      </c>
      <c r="N580" t="s">
        <v>308</v>
      </c>
      <c r="O580">
        <v>10360</v>
      </c>
      <c r="P580" t="s">
        <v>307</v>
      </c>
      <c r="Q580" t="s">
        <v>308</v>
      </c>
      <c r="R580" t="s">
        <v>495</v>
      </c>
      <c r="S580" s="46">
        <v>0</v>
      </c>
      <c r="U580" s="46">
        <v>6</v>
      </c>
      <c r="IF580">
        <v>10360</v>
      </c>
      <c r="IG580" t="s">
        <v>307</v>
      </c>
      <c r="IH580" t="s">
        <v>285</v>
      </c>
      <c r="IK580">
        <v>-2</v>
      </c>
      <c r="IL580" t="s">
        <v>279</v>
      </c>
      <c r="IM580" t="s">
        <v>280</v>
      </c>
      <c r="IN580" t="s">
        <v>661</v>
      </c>
      <c r="IP580" t="s">
        <v>677</v>
      </c>
    </row>
    <row r="581" spans="1:250" x14ac:dyDescent="0.25">
      <c r="A581">
        <v>36450</v>
      </c>
      <c r="B581">
        <v>-890804480</v>
      </c>
      <c r="C581">
        <v>1837</v>
      </c>
      <c r="D581" t="s">
        <v>273</v>
      </c>
      <c r="E581" t="s">
        <v>274</v>
      </c>
      <c r="F581">
        <v>9695</v>
      </c>
      <c r="G581" t="s">
        <v>281</v>
      </c>
      <c r="H581" t="s">
        <v>282</v>
      </c>
      <c r="I581">
        <v>422</v>
      </c>
      <c r="J581" t="s">
        <v>401</v>
      </c>
      <c r="K581" t="s">
        <v>402</v>
      </c>
      <c r="L581">
        <v>10360</v>
      </c>
      <c r="M581" t="s">
        <v>307</v>
      </c>
      <c r="N581" t="s">
        <v>308</v>
      </c>
      <c r="O581">
        <v>10360</v>
      </c>
      <c r="P581" t="s">
        <v>307</v>
      </c>
      <c r="Q581" t="s">
        <v>308</v>
      </c>
      <c r="R581" t="s">
        <v>495</v>
      </c>
      <c r="S581" s="46">
        <v>0</v>
      </c>
      <c r="U581" s="46">
        <v>6</v>
      </c>
      <c r="IF581">
        <v>10360</v>
      </c>
      <c r="IG581" t="s">
        <v>307</v>
      </c>
      <c r="IH581" t="s">
        <v>285</v>
      </c>
      <c r="IK581">
        <v>-2</v>
      </c>
      <c r="IL581" t="s">
        <v>279</v>
      </c>
      <c r="IM581" t="s">
        <v>280</v>
      </c>
      <c r="IN581" t="s">
        <v>661</v>
      </c>
      <c r="IP581" t="s">
        <v>677</v>
      </c>
    </row>
    <row r="582" spans="1:250" x14ac:dyDescent="0.25">
      <c r="A582">
        <v>36451</v>
      </c>
      <c r="B582">
        <v>-890804480</v>
      </c>
      <c r="C582">
        <v>1837</v>
      </c>
      <c r="D582" t="s">
        <v>273</v>
      </c>
      <c r="E582" t="s">
        <v>274</v>
      </c>
      <c r="F582">
        <v>9695</v>
      </c>
      <c r="G582" t="s">
        <v>281</v>
      </c>
      <c r="H582" t="s">
        <v>282</v>
      </c>
      <c r="I582">
        <v>420</v>
      </c>
      <c r="J582" t="s">
        <v>403</v>
      </c>
      <c r="K582" t="s">
        <v>404</v>
      </c>
      <c r="L582">
        <v>10360</v>
      </c>
      <c r="M582" t="s">
        <v>307</v>
      </c>
      <c r="N582" t="s">
        <v>308</v>
      </c>
      <c r="O582">
        <v>10360</v>
      </c>
      <c r="P582" t="s">
        <v>307</v>
      </c>
      <c r="Q582" t="s">
        <v>308</v>
      </c>
      <c r="R582" t="s">
        <v>495</v>
      </c>
      <c r="S582" s="46">
        <v>0</v>
      </c>
      <c r="U582" s="46">
        <v>6</v>
      </c>
      <c r="IF582">
        <v>10360</v>
      </c>
      <c r="IG582" t="s">
        <v>307</v>
      </c>
      <c r="IH582" t="s">
        <v>285</v>
      </c>
      <c r="IK582">
        <v>-2</v>
      </c>
      <c r="IL582" t="s">
        <v>279</v>
      </c>
      <c r="IM582" t="s">
        <v>280</v>
      </c>
      <c r="IN582" t="s">
        <v>661</v>
      </c>
      <c r="IP582" t="s">
        <v>677</v>
      </c>
    </row>
    <row r="583" spans="1:250" x14ac:dyDescent="0.25">
      <c r="A583">
        <v>36452</v>
      </c>
      <c r="B583">
        <v>-890804480</v>
      </c>
      <c r="C583">
        <v>1837</v>
      </c>
      <c r="D583" t="s">
        <v>273</v>
      </c>
      <c r="E583" t="s">
        <v>274</v>
      </c>
      <c r="F583">
        <v>9695</v>
      </c>
      <c r="G583" t="s">
        <v>281</v>
      </c>
      <c r="H583" t="s">
        <v>282</v>
      </c>
      <c r="I583">
        <v>411</v>
      </c>
      <c r="J583" t="s">
        <v>393</v>
      </c>
      <c r="K583" t="s">
        <v>394</v>
      </c>
      <c r="L583">
        <v>10360</v>
      </c>
      <c r="M583" t="s">
        <v>307</v>
      </c>
      <c r="N583" t="s">
        <v>308</v>
      </c>
      <c r="O583">
        <v>10360</v>
      </c>
      <c r="P583" t="s">
        <v>307</v>
      </c>
      <c r="Q583" t="s">
        <v>308</v>
      </c>
      <c r="R583" t="s">
        <v>495</v>
      </c>
      <c r="S583" s="46">
        <v>0</v>
      </c>
      <c r="U583" s="46">
        <v>6</v>
      </c>
      <c r="IF583">
        <v>10360</v>
      </c>
      <c r="IG583" t="s">
        <v>307</v>
      </c>
      <c r="IH583" t="s">
        <v>285</v>
      </c>
      <c r="IK583">
        <v>-2</v>
      </c>
      <c r="IL583" t="s">
        <v>279</v>
      </c>
      <c r="IM583" t="s">
        <v>280</v>
      </c>
      <c r="IN583" t="s">
        <v>661</v>
      </c>
      <c r="IP583" t="s">
        <v>677</v>
      </c>
    </row>
    <row r="584" spans="1:250" x14ac:dyDescent="0.25">
      <c r="A584">
        <v>36453</v>
      </c>
      <c r="B584">
        <v>-890804480</v>
      </c>
      <c r="C584">
        <v>1837</v>
      </c>
      <c r="D584" t="s">
        <v>273</v>
      </c>
      <c r="E584" t="s">
        <v>274</v>
      </c>
      <c r="F584">
        <v>9695</v>
      </c>
      <c r="G584" t="s">
        <v>281</v>
      </c>
      <c r="H584" t="s">
        <v>282</v>
      </c>
      <c r="I584">
        <v>437</v>
      </c>
      <c r="J584" t="s">
        <v>658</v>
      </c>
      <c r="K584" t="s">
        <v>659</v>
      </c>
      <c r="L584">
        <v>10360</v>
      </c>
      <c r="M584" t="s">
        <v>307</v>
      </c>
      <c r="N584" t="s">
        <v>308</v>
      </c>
      <c r="O584">
        <v>10360</v>
      </c>
      <c r="P584" t="s">
        <v>307</v>
      </c>
      <c r="Q584" t="s">
        <v>308</v>
      </c>
      <c r="R584" t="s">
        <v>495</v>
      </c>
      <c r="S584" s="46">
        <v>0</v>
      </c>
      <c r="U584" s="46">
        <v>6</v>
      </c>
      <c r="IF584">
        <v>10360</v>
      </c>
      <c r="IG584" t="s">
        <v>307</v>
      </c>
      <c r="IH584" t="s">
        <v>285</v>
      </c>
      <c r="IK584">
        <v>-2</v>
      </c>
      <c r="IL584" t="s">
        <v>279</v>
      </c>
      <c r="IM584" t="s">
        <v>280</v>
      </c>
      <c r="IN584" t="s">
        <v>661</v>
      </c>
      <c r="IP584" t="s">
        <v>677</v>
      </c>
    </row>
    <row r="585" spans="1:250" x14ac:dyDescent="0.25">
      <c r="A585">
        <v>36454</v>
      </c>
      <c r="B585">
        <v>-890804480</v>
      </c>
      <c r="C585">
        <v>1837</v>
      </c>
      <c r="D585" t="s">
        <v>273</v>
      </c>
      <c r="E585" t="s">
        <v>274</v>
      </c>
      <c r="F585">
        <v>9695</v>
      </c>
      <c r="G585" t="s">
        <v>281</v>
      </c>
      <c r="H585" t="s">
        <v>282</v>
      </c>
      <c r="I585">
        <v>436</v>
      </c>
      <c r="J585" t="s">
        <v>656</v>
      </c>
      <c r="K585" t="s">
        <v>657</v>
      </c>
      <c r="L585">
        <v>10360</v>
      </c>
      <c r="M585" t="s">
        <v>307</v>
      </c>
      <c r="N585" t="s">
        <v>308</v>
      </c>
      <c r="O585">
        <v>10360</v>
      </c>
      <c r="P585" t="s">
        <v>307</v>
      </c>
      <c r="Q585" t="s">
        <v>308</v>
      </c>
      <c r="R585" t="s">
        <v>495</v>
      </c>
      <c r="S585" s="46">
        <v>0</v>
      </c>
      <c r="U585" s="46">
        <v>6</v>
      </c>
      <c r="IF585">
        <v>10360</v>
      </c>
      <c r="IG585" t="s">
        <v>307</v>
      </c>
      <c r="IH585" t="s">
        <v>285</v>
      </c>
      <c r="IK585">
        <v>-2</v>
      </c>
      <c r="IL585" t="s">
        <v>279</v>
      </c>
      <c r="IM585" t="s">
        <v>280</v>
      </c>
      <c r="IN585" t="s">
        <v>661</v>
      </c>
      <c r="IP585" t="s">
        <v>677</v>
      </c>
    </row>
    <row r="586" spans="1:250" x14ac:dyDescent="0.25">
      <c r="A586">
        <v>36455</v>
      </c>
      <c r="B586">
        <v>-890804480</v>
      </c>
      <c r="C586">
        <v>1837</v>
      </c>
      <c r="D586" t="s">
        <v>273</v>
      </c>
      <c r="E586" t="s">
        <v>274</v>
      </c>
      <c r="F586">
        <v>9695</v>
      </c>
      <c r="G586" t="s">
        <v>281</v>
      </c>
      <c r="H586" t="s">
        <v>282</v>
      </c>
      <c r="I586">
        <v>435</v>
      </c>
      <c r="J586" t="s">
        <v>491</v>
      </c>
      <c r="K586" t="s">
        <v>492</v>
      </c>
      <c r="L586">
        <v>10360</v>
      </c>
      <c r="M586" t="s">
        <v>307</v>
      </c>
      <c r="N586" t="s">
        <v>308</v>
      </c>
      <c r="O586">
        <v>10360</v>
      </c>
      <c r="P586" t="s">
        <v>307</v>
      </c>
      <c r="Q586" t="s">
        <v>308</v>
      </c>
      <c r="R586" t="s">
        <v>495</v>
      </c>
      <c r="S586" s="46">
        <v>0</v>
      </c>
      <c r="U586" s="46">
        <v>6</v>
      </c>
      <c r="IF586">
        <v>10360</v>
      </c>
      <c r="IG586" t="s">
        <v>307</v>
      </c>
      <c r="IH586" t="s">
        <v>285</v>
      </c>
      <c r="IK586">
        <v>-2</v>
      </c>
      <c r="IL586" t="s">
        <v>279</v>
      </c>
      <c r="IM586" t="s">
        <v>280</v>
      </c>
      <c r="IN586" t="s">
        <v>661</v>
      </c>
      <c r="IP586" t="s">
        <v>677</v>
      </c>
    </row>
    <row r="587" spans="1:250" x14ac:dyDescent="0.25">
      <c r="A587">
        <v>36456</v>
      </c>
      <c r="B587">
        <v>-890804480</v>
      </c>
      <c r="C587">
        <v>1837</v>
      </c>
      <c r="D587" t="s">
        <v>273</v>
      </c>
      <c r="E587" t="s">
        <v>274</v>
      </c>
      <c r="F587">
        <v>9695</v>
      </c>
      <c r="G587" t="s">
        <v>281</v>
      </c>
      <c r="H587" t="s">
        <v>282</v>
      </c>
      <c r="I587">
        <v>431</v>
      </c>
      <c r="J587" t="s">
        <v>493</v>
      </c>
      <c r="K587" t="s">
        <v>494</v>
      </c>
      <c r="L587">
        <v>10360</v>
      </c>
      <c r="M587" t="s">
        <v>307</v>
      </c>
      <c r="N587" t="s">
        <v>308</v>
      </c>
      <c r="O587">
        <v>10360</v>
      </c>
      <c r="P587" t="s">
        <v>307</v>
      </c>
      <c r="Q587" t="s">
        <v>308</v>
      </c>
      <c r="R587" t="s">
        <v>495</v>
      </c>
      <c r="S587" s="46">
        <v>0</v>
      </c>
      <c r="U587" s="46">
        <v>6</v>
      </c>
      <c r="IF587">
        <v>10360</v>
      </c>
      <c r="IG587" t="s">
        <v>307</v>
      </c>
      <c r="IH587" t="s">
        <v>285</v>
      </c>
      <c r="IK587">
        <v>-2</v>
      </c>
      <c r="IL587" t="s">
        <v>279</v>
      </c>
      <c r="IM587" t="s">
        <v>280</v>
      </c>
      <c r="IN587" t="s">
        <v>661</v>
      </c>
      <c r="IP587" t="s">
        <v>677</v>
      </c>
    </row>
    <row r="588" spans="1:250" x14ac:dyDescent="0.25">
      <c r="A588">
        <v>36457</v>
      </c>
      <c r="B588">
        <v>-890804480</v>
      </c>
      <c r="C588">
        <v>1837</v>
      </c>
      <c r="D588" t="s">
        <v>273</v>
      </c>
      <c r="E588" t="s">
        <v>274</v>
      </c>
      <c r="F588">
        <v>1848</v>
      </c>
      <c r="G588" t="s">
        <v>286</v>
      </c>
      <c r="H588" t="s">
        <v>274</v>
      </c>
      <c r="I588">
        <v>420</v>
      </c>
      <c r="J588" t="s">
        <v>403</v>
      </c>
      <c r="K588" t="s">
        <v>404</v>
      </c>
      <c r="L588">
        <v>12390</v>
      </c>
      <c r="M588" t="s">
        <v>309</v>
      </c>
      <c r="N588" t="s">
        <v>310</v>
      </c>
      <c r="O588">
        <v>12390</v>
      </c>
      <c r="P588" t="s">
        <v>309</v>
      </c>
      <c r="Q588" t="s">
        <v>310</v>
      </c>
      <c r="R588" t="s">
        <v>495</v>
      </c>
      <c r="S588" s="46">
        <v>0</v>
      </c>
      <c r="U588" s="46">
        <v>6</v>
      </c>
      <c r="IF588">
        <v>12390</v>
      </c>
      <c r="IG588" t="s">
        <v>309</v>
      </c>
      <c r="IH588" t="s">
        <v>288</v>
      </c>
      <c r="IK588">
        <v>-2</v>
      </c>
      <c r="IL588" t="s">
        <v>279</v>
      </c>
      <c r="IM588" t="s">
        <v>280</v>
      </c>
      <c r="IN588" t="s">
        <v>654</v>
      </c>
      <c r="IP588" t="s">
        <v>678</v>
      </c>
    </row>
    <row r="589" spans="1:250" x14ac:dyDescent="0.25">
      <c r="A589">
        <v>36458</v>
      </c>
      <c r="B589">
        <v>-890804480</v>
      </c>
      <c r="C589">
        <v>1837</v>
      </c>
      <c r="D589" t="s">
        <v>273</v>
      </c>
      <c r="E589" t="s">
        <v>274</v>
      </c>
      <c r="F589">
        <v>1848</v>
      </c>
      <c r="G589" t="s">
        <v>286</v>
      </c>
      <c r="H589" t="s">
        <v>274</v>
      </c>
      <c r="I589">
        <v>411</v>
      </c>
      <c r="J589" t="s">
        <v>393</v>
      </c>
      <c r="K589" t="s">
        <v>394</v>
      </c>
      <c r="L589">
        <v>12390</v>
      </c>
      <c r="M589" t="s">
        <v>309</v>
      </c>
      <c r="N589" t="s">
        <v>310</v>
      </c>
      <c r="O589">
        <v>12390</v>
      </c>
      <c r="P589" t="s">
        <v>309</v>
      </c>
      <c r="Q589" t="s">
        <v>310</v>
      </c>
      <c r="R589" t="s">
        <v>495</v>
      </c>
      <c r="S589" s="46">
        <v>0</v>
      </c>
      <c r="U589" s="46">
        <v>6</v>
      </c>
      <c r="IF589">
        <v>12390</v>
      </c>
      <c r="IG589" t="s">
        <v>309</v>
      </c>
      <c r="IH589" t="s">
        <v>288</v>
      </c>
      <c r="IK589">
        <v>-2</v>
      </c>
      <c r="IL589" t="s">
        <v>279</v>
      </c>
      <c r="IM589" t="s">
        <v>280</v>
      </c>
      <c r="IN589" t="s">
        <v>654</v>
      </c>
      <c r="IP589" t="s">
        <v>678</v>
      </c>
    </row>
    <row r="590" spans="1:250" x14ac:dyDescent="0.25">
      <c r="A590">
        <v>36459</v>
      </c>
      <c r="B590">
        <v>-890804480</v>
      </c>
      <c r="C590">
        <v>1837</v>
      </c>
      <c r="D590" t="s">
        <v>273</v>
      </c>
      <c r="E590" t="s">
        <v>274</v>
      </c>
      <c r="F590">
        <v>1848</v>
      </c>
      <c r="G590" t="s">
        <v>286</v>
      </c>
      <c r="H590" t="s">
        <v>274</v>
      </c>
      <c r="I590">
        <v>435</v>
      </c>
      <c r="J590" t="s">
        <v>491</v>
      </c>
      <c r="K590" t="s">
        <v>492</v>
      </c>
      <c r="L590">
        <v>12390</v>
      </c>
      <c r="M590" t="s">
        <v>309</v>
      </c>
      <c r="N590" t="s">
        <v>310</v>
      </c>
      <c r="O590">
        <v>12390</v>
      </c>
      <c r="P590" t="s">
        <v>309</v>
      </c>
      <c r="Q590" t="s">
        <v>310</v>
      </c>
      <c r="R590" t="s">
        <v>495</v>
      </c>
      <c r="S590" s="46">
        <v>0</v>
      </c>
      <c r="U590" s="46">
        <v>6</v>
      </c>
      <c r="IF590">
        <v>12390</v>
      </c>
      <c r="IG590" t="s">
        <v>309</v>
      </c>
      <c r="IH590" t="s">
        <v>288</v>
      </c>
      <c r="IK590">
        <v>-2</v>
      </c>
      <c r="IL590" t="s">
        <v>279</v>
      </c>
      <c r="IM590" t="s">
        <v>280</v>
      </c>
      <c r="IN590" t="s">
        <v>654</v>
      </c>
      <c r="IP590" t="s">
        <v>678</v>
      </c>
    </row>
    <row r="591" spans="1:250" x14ac:dyDescent="0.25">
      <c r="A591">
        <v>36460</v>
      </c>
      <c r="B591">
        <v>-890804480</v>
      </c>
      <c r="C591">
        <v>1837</v>
      </c>
      <c r="D591" t="s">
        <v>273</v>
      </c>
      <c r="E591" t="s">
        <v>274</v>
      </c>
      <c r="F591">
        <v>1848</v>
      </c>
      <c r="G591" t="s">
        <v>286</v>
      </c>
      <c r="H591" t="s">
        <v>274</v>
      </c>
      <c r="I591">
        <v>431</v>
      </c>
      <c r="J591" t="s">
        <v>493</v>
      </c>
      <c r="K591" t="s">
        <v>494</v>
      </c>
      <c r="L591">
        <v>12390</v>
      </c>
      <c r="M591" t="s">
        <v>309</v>
      </c>
      <c r="N591" t="s">
        <v>310</v>
      </c>
      <c r="O591">
        <v>12390</v>
      </c>
      <c r="P591" t="s">
        <v>309</v>
      </c>
      <c r="Q591" t="s">
        <v>310</v>
      </c>
      <c r="R591" t="s">
        <v>495</v>
      </c>
      <c r="S591" s="46">
        <v>0</v>
      </c>
      <c r="U591" s="46">
        <v>6</v>
      </c>
      <c r="IF591">
        <v>12390</v>
      </c>
      <c r="IG591" t="s">
        <v>309</v>
      </c>
      <c r="IH591" t="s">
        <v>288</v>
      </c>
      <c r="IK591">
        <v>-2</v>
      </c>
      <c r="IL591" t="s">
        <v>279</v>
      </c>
      <c r="IM591" t="s">
        <v>280</v>
      </c>
      <c r="IN591" t="s">
        <v>654</v>
      </c>
      <c r="IP591" t="s">
        <v>678</v>
      </c>
    </row>
    <row r="592" spans="1:250" x14ac:dyDescent="0.25">
      <c r="A592">
        <v>36461</v>
      </c>
      <c r="B592">
        <v>-890804480</v>
      </c>
      <c r="C592">
        <v>1837</v>
      </c>
      <c r="D592" t="s">
        <v>273</v>
      </c>
      <c r="E592" t="s">
        <v>274</v>
      </c>
      <c r="F592">
        <v>1848</v>
      </c>
      <c r="G592" t="s">
        <v>286</v>
      </c>
      <c r="H592" t="s">
        <v>274</v>
      </c>
      <c r="I592">
        <v>429</v>
      </c>
      <c r="J592" t="s">
        <v>395</v>
      </c>
      <c r="K592" t="s">
        <v>396</v>
      </c>
      <c r="L592">
        <v>12390</v>
      </c>
      <c r="M592" t="s">
        <v>309</v>
      </c>
      <c r="N592" t="s">
        <v>310</v>
      </c>
      <c r="O592">
        <v>12390</v>
      </c>
      <c r="P592" t="s">
        <v>309</v>
      </c>
      <c r="Q592" t="s">
        <v>310</v>
      </c>
      <c r="R592" t="s">
        <v>495</v>
      </c>
      <c r="S592" s="46">
        <v>0</v>
      </c>
      <c r="U592" s="46">
        <v>6</v>
      </c>
      <c r="IF592">
        <v>12390</v>
      </c>
      <c r="IG592" t="s">
        <v>309</v>
      </c>
      <c r="IH592" t="s">
        <v>288</v>
      </c>
      <c r="IK592">
        <v>-2</v>
      </c>
      <c r="IL592" t="s">
        <v>279</v>
      </c>
      <c r="IM592" t="s">
        <v>280</v>
      </c>
      <c r="IN592" t="s">
        <v>654</v>
      </c>
      <c r="IP592" t="s">
        <v>678</v>
      </c>
    </row>
    <row r="593" spans="1:250" x14ac:dyDescent="0.25">
      <c r="A593">
        <v>36462</v>
      </c>
      <c r="B593">
        <v>-890804480</v>
      </c>
      <c r="C593">
        <v>1837</v>
      </c>
      <c r="D593" t="s">
        <v>273</v>
      </c>
      <c r="E593" t="s">
        <v>274</v>
      </c>
      <c r="F593">
        <v>1848</v>
      </c>
      <c r="G593" t="s">
        <v>286</v>
      </c>
      <c r="H593" t="s">
        <v>274</v>
      </c>
      <c r="I593">
        <v>427</v>
      </c>
      <c r="J593" t="s">
        <v>397</v>
      </c>
      <c r="K593" t="s">
        <v>398</v>
      </c>
      <c r="L593">
        <v>12390</v>
      </c>
      <c r="M593" t="s">
        <v>309</v>
      </c>
      <c r="N593" t="s">
        <v>310</v>
      </c>
      <c r="O593">
        <v>12390</v>
      </c>
      <c r="P593" t="s">
        <v>309</v>
      </c>
      <c r="Q593" t="s">
        <v>310</v>
      </c>
      <c r="R593" t="s">
        <v>495</v>
      </c>
      <c r="S593" s="46">
        <v>0</v>
      </c>
      <c r="U593" s="46">
        <v>6</v>
      </c>
      <c r="IF593">
        <v>12390</v>
      </c>
      <c r="IG593" t="s">
        <v>309</v>
      </c>
      <c r="IH593" t="s">
        <v>288</v>
      </c>
      <c r="IK593">
        <v>-2</v>
      </c>
      <c r="IL593" t="s">
        <v>279</v>
      </c>
      <c r="IM593" t="s">
        <v>280</v>
      </c>
      <c r="IN593" t="s">
        <v>654</v>
      </c>
      <c r="IP593" t="s">
        <v>678</v>
      </c>
    </row>
    <row r="594" spans="1:250" x14ac:dyDescent="0.25">
      <c r="A594">
        <v>36463</v>
      </c>
      <c r="B594">
        <v>-890804480</v>
      </c>
      <c r="C594">
        <v>1837</v>
      </c>
      <c r="D594" t="s">
        <v>273</v>
      </c>
      <c r="E594" t="s">
        <v>274</v>
      </c>
      <c r="F594">
        <v>1848</v>
      </c>
      <c r="G594" t="s">
        <v>286</v>
      </c>
      <c r="H594" t="s">
        <v>274</v>
      </c>
      <c r="I594">
        <v>437</v>
      </c>
      <c r="J594" t="s">
        <v>658</v>
      </c>
      <c r="K594" t="s">
        <v>659</v>
      </c>
      <c r="L594">
        <v>12390</v>
      </c>
      <c r="M594" t="s">
        <v>309</v>
      </c>
      <c r="N594" t="s">
        <v>310</v>
      </c>
      <c r="O594">
        <v>12390</v>
      </c>
      <c r="P594" t="s">
        <v>309</v>
      </c>
      <c r="Q594" t="s">
        <v>310</v>
      </c>
      <c r="R594" t="s">
        <v>495</v>
      </c>
      <c r="S594" s="46">
        <v>0</v>
      </c>
      <c r="U594" s="46">
        <v>6</v>
      </c>
      <c r="IF594">
        <v>12390</v>
      </c>
      <c r="IG594" t="s">
        <v>309</v>
      </c>
      <c r="IH594" t="s">
        <v>288</v>
      </c>
      <c r="IK594">
        <v>-2</v>
      </c>
      <c r="IL594" t="s">
        <v>279</v>
      </c>
      <c r="IM594" t="s">
        <v>280</v>
      </c>
      <c r="IN594" t="s">
        <v>654</v>
      </c>
      <c r="IP594" t="s">
        <v>678</v>
      </c>
    </row>
    <row r="595" spans="1:250" x14ac:dyDescent="0.25">
      <c r="A595">
        <v>36464</v>
      </c>
      <c r="B595">
        <v>-890804480</v>
      </c>
      <c r="C595">
        <v>1837</v>
      </c>
      <c r="D595" t="s">
        <v>273</v>
      </c>
      <c r="E595" t="s">
        <v>274</v>
      </c>
      <c r="F595">
        <v>1848</v>
      </c>
      <c r="G595" t="s">
        <v>286</v>
      </c>
      <c r="H595" t="s">
        <v>274</v>
      </c>
      <c r="I595">
        <v>436</v>
      </c>
      <c r="J595" t="s">
        <v>656</v>
      </c>
      <c r="K595" t="s">
        <v>657</v>
      </c>
      <c r="L595">
        <v>12390</v>
      </c>
      <c r="M595" t="s">
        <v>309</v>
      </c>
      <c r="N595" t="s">
        <v>310</v>
      </c>
      <c r="O595">
        <v>12390</v>
      </c>
      <c r="P595" t="s">
        <v>309</v>
      </c>
      <c r="Q595" t="s">
        <v>310</v>
      </c>
      <c r="R595" t="s">
        <v>495</v>
      </c>
      <c r="S595" s="46">
        <v>0</v>
      </c>
      <c r="U595" s="46">
        <v>6</v>
      </c>
      <c r="IF595">
        <v>12390</v>
      </c>
      <c r="IG595" t="s">
        <v>309</v>
      </c>
      <c r="IH595" t="s">
        <v>288</v>
      </c>
      <c r="IK595">
        <v>-2</v>
      </c>
      <c r="IL595" t="s">
        <v>279</v>
      </c>
      <c r="IM595" t="s">
        <v>280</v>
      </c>
      <c r="IN595" t="s">
        <v>654</v>
      </c>
      <c r="IP595" t="s">
        <v>678</v>
      </c>
    </row>
    <row r="596" spans="1:250" x14ac:dyDescent="0.25">
      <c r="A596">
        <v>36465</v>
      </c>
      <c r="B596">
        <v>-890804480</v>
      </c>
      <c r="C596">
        <v>1837</v>
      </c>
      <c r="D596" t="s">
        <v>273</v>
      </c>
      <c r="E596" t="s">
        <v>274</v>
      </c>
      <c r="F596">
        <v>7057</v>
      </c>
      <c r="G596" t="s">
        <v>291</v>
      </c>
      <c r="H596" t="s">
        <v>292</v>
      </c>
      <c r="I596">
        <v>437</v>
      </c>
      <c r="J596" t="s">
        <v>658</v>
      </c>
      <c r="K596" t="s">
        <v>659</v>
      </c>
      <c r="L596">
        <v>12390</v>
      </c>
      <c r="M596" t="s">
        <v>309</v>
      </c>
      <c r="N596" t="s">
        <v>310</v>
      </c>
      <c r="O596">
        <v>12390</v>
      </c>
      <c r="P596" t="s">
        <v>309</v>
      </c>
      <c r="Q596" t="s">
        <v>310</v>
      </c>
      <c r="R596" t="s">
        <v>495</v>
      </c>
      <c r="S596" s="46">
        <v>0</v>
      </c>
      <c r="U596" s="46">
        <v>6</v>
      </c>
      <c r="IF596">
        <v>12390</v>
      </c>
      <c r="IG596" t="s">
        <v>309</v>
      </c>
      <c r="IH596" t="s">
        <v>293</v>
      </c>
      <c r="IK596">
        <v>-2</v>
      </c>
      <c r="IL596" t="s">
        <v>279</v>
      </c>
      <c r="IM596" t="s">
        <v>280</v>
      </c>
      <c r="IN596" t="s">
        <v>666</v>
      </c>
      <c r="IP596" t="s">
        <v>679</v>
      </c>
    </row>
    <row r="597" spans="1:250" x14ac:dyDescent="0.25">
      <c r="A597">
        <v>36466</v>
      </c>
      <c r="B597">
        <v>-890804480</v>
      </c>
      <c r="C597">
        <v>1837</v>
      </c>
      <c r="D597" t="s">
        <v>273</v>
      </c>
      <c r="E597" t="s">
        <v>274</v>
      </c>
      <c r="F597">
        <v>7057</v>
      </c>
      <c r="G597" t="s">
        <v>291</v>
      </c>
      <c r="H597" t="s">
        <v>292</v>
      </c>
      <c r="I597">
        <v>436</v>
      </c>
      <c r="J597" t="s">
        <v>656</v>
      </c>
      <c r="K597" t="s">
        <v>657</v>
      </c>
      <c r="L597">
        <v>12390</v>
      </c>
      <c r="M597" t="s">
        <v>309</v>
      </c>
      <c r="N597" t="s">
        <v>310</v>
      </c>
      <c r="O597">
        <v>12390</v>
      </c>
      <c r="P597" t="s">
        <v>309</v>
      </c>
      <c r="Q597" t="s">
        <v>310</v>
      </c>
      <c r="R597" t="s">
        <v>495</v>
      </c>
      <c r="S597" s="46">
        <v>0</v>
      </c>
      <c r="U597" s="46">
        <v>6</v>
      </c>
      <c r="IF597">
        <v>12390</v>
      </c>
      <c r="IG597" t="s">
        <v>309</v>
      </c>
      <c r="IH597" t="s">
        <v>293</v>
      </c>
      <c r="IK597">
        <v>-2</v>
      </c>
      <c r="IL597" t="s">
        <v>279</v>
      </c>
      <c r="IM597" t="s">
        <v>280</v>
      </c>
      <c r="IN597" t="s">
        <v>666</v>
      </c>
      <c r="IP597" t="s">
        <v>679</v>
      </c>
    </row>
    <row r="598" spans="1:250" x14ac:dyDescent="0.25">
      <c r="A598">
        <v>36467</v>
      </c>
      <c r="B598">
        <v>-890804480</v>
      </c>
      <c r="C598">
        <v>1837</v>
      </c>
      <c r="D598" t="s">
        <v>273</v>
      </c>
      <c r="E598" t="s">
        <v>274</v>
      </c>
      <c r="F598">
        <v>7057</v>
      </c>
      <c r="G598" t="s">
        <v>291</v>
      </c>
      <c r="H598" t="s">
        <v>292</v>
      </c>
      <c r="I598">
        <v>435</v>
      </c>
      <c r="J598" t="s">
        <v>491</v>
      </c>
      <c r="K598" t="s">
        <v>492</v>
      </c>
      <c r="L598">
        <v>12390</v>
      </c>
      <c r="M598" t="s">
        <v>309</v>
      </c>
      <c r="N598" t="s">
        <v>310</v>
      </c>
      <c r="O598">
        <v>12390</v>
      </c>
      <c r="P598" t="s">
        <v>309</v>
      </c>
      <c r="Q598" t="s">
        <v>310</v>
      </c>
      <c r="R598" t="s">
        <v>495</v>
      </c>
      <c r="S598" s="46">
        <v>0</v>
      </c>
      <c r="U598" s="46">
        <v>6</v>
      </c>
      <c r="IF598">
        <v>12390</v>
      </c>
      <c r="IG598" t="s">
        <v>309</v>
      </c>
      <c r="IH598" t="s">
        <v>293</v>
      </c>
      <c r="IK598">
        <v>-2</v>
      </c>
      <c r="IL598" t="s">
        <v>279</v>
      </c>
      <c r="IM598" t="s">
        <v>280</v>
      </c>
      <c r="IN598" t="s">
        <v>666</v>
      </c>
      <c r="IP598" t="s">
        <v>679</v>
      </c>
    </row>
    <row r="599" spans="1:250" x14ac:dyDescent="0.25">
      <c r="A599">
        <v>36468</v>
      </c>
      <c r="B599">
        <v>-890804480</v>
      </c>
      <c r="C599">
        <v>1837</v>
      </c>
      <c r="D599" t="s">
        <v>273</v>
      </c>
      <c r="E599" t="s">
        <v>274</v>
      </c>
      <c r="F599">
        <v>7057</v>
      </c>
      <c r="G599" t="s">
        <v>291</v>
      </c>
      <c r="H599" t="s">
        <v>292</v>
      </c>
      <c r="I599">
        <v>431</v>
      </c>
      <c r="J599" t="s">
        <v>493</v>
      </c>
      <c r="K599" t="s">
        <v>494</v>
      </c>
      <c r="L599">
        <v>12390</v>
      </c>
      <c r="M599" t="s">
        <v>309</v>
      </c>
      <c r="N599" t="s">
        <v>310</v>
      </c>
      <c r="O599">
        <v>12390</v>
      </c>
      <c r="P599" t="s">
        <v>309</v>
      </c>
      <c r="Q599" t="s">
        <v>310</v>
      </c>
      <c r="R599" t="s">
        <v>495</v>
      </c>
      <c r="S599" s="46">
        <v>0</v>
      </c>
      <c r="U599" s="46">
        <v>6</v>
      </c>
      <c r="IF599">
        <v>12390</v>
      </c>
      <c r="IG599" t="s">
        <v>309</v>
      </c>
      <c r="IH599" t="s">
        <v>293</v>
      </c>
      <c r="IK599">
        <v>-2</v>
      </c>
      <c r="IL599" t="s">
        <v>279</v>
      </c>
      <c r="IM599" t="s">
        <v>280</v>
      </c>
      <c r="IN599" t="s">
        <v>666</v>
      </c>
      <c r="IP599" t="s">
        <v>679</v>
      </c>
    </row>
    <row r="600" spans="1:250" x14ac:dyDescent="0.25">
      <c r="A600">
        <v>36469</v>
      </c>
      <c r="B600">
        <v>-890804480</v>
      </c>
      <c r="C600">
        <v>1837</v>
      </c>
      <c r="D600" t="s">
        <v>273</v>
      </c>
      <c r="E600" t="s">
        <v>274</v>
      </c>
      <c r="F600">
        <v>1848</v>
      </c>
      <c r="G600" t="s">
        <v>286</v>
      </c>
      <c r="H600" t="s">
        <v>274</v>
      </c>
      <c r="I600">
        <v>424</v>
      </c>
      <c r="J600" t="s">
        <v>399</v>
      </c>
      <c r="K600" t="s">
        <v>400</v>
      </c>
      <c r="L600">
        <v>12390</v>
      </c>
      <c r="M600" t="s">
        <v>309</v>
      </c>
      <c r="N600" t="s">
        <v>310</v>
      </c>
      <c r="O600">
        <v>12390</v>
      </c>
      <c r="P600" t="s">
        <v>309</v>
      </c>
      <c r="Q600" t="s">
        <v>310</v>
      </c>
      <c r="R600" t="s">
        <v>495</v>
      </c>
      <c r="S600" s="46">
        <v>0</v>
      </c>
      <c r="U600" s="46">
        <v>6</v>
      </c>
      <c r="IF600">
        <v>12390</v>
      </c>
      <c r="IG600" t="s">
        <v>309</v>
      </c>
      <c r="IH600" t="s">
        <v>288</v>
      </c>
      <c r="IK600">
        <v>-2</v>
      </c>
      <c r="IL600" t="s">
        <v>279</v>
      </c>
      <c r="IM600" t="s">
        <v>280</v>
      </c>
      <c r="IN600" t="s">
        <v>654</v>
      </c>
      <c r="IP600" t="s">
        <v>678</v>
      </c>
    </row>
    <row r="601" spans="1:250" x14ac:dyDescent="0.25">
      <c r="A601">
        <v>36470</v>
      </c>
      <c r="B601">
        <v>-890804480</v>
      </c>
      <c r="C601">
        <v>1837</v>
      </c>
      <c r="D601" t="s">
        <v>273</v>
      </c>
      <c r="E601" t="s">
        <v>274</v>
      </c>
      <c r="F601">
        <v>1848</v>
      </c>
      <c r="G601" t="s">
        <v>286</v>
      </c>
      <c r="H601" t="s">
        <v>274</v>
      </c>
      <c r="I601">
        <v>422</v>
      </c>
      <c r="J601" t="s">
        <v>401</v>
      </c>
      <c r="K601" t="s">
        <v>402</v>
      </c>
      <c r="L601">
        <v>12390</v>
      </c>
      <c r="M601" t="s">
        <v>309</v>
      </c>
      <c r="N601" t="s">
        <v>310</v>
      </c>
      <c r="O601">
        <v>12390</v>
      </c>
      <c r="P601" t="s">
        <v>309</v>
      </c>
      <c r="Q601" t="s">
        <v>310</v>
      </c>
      <c r="R601" t="s">
        <v>495</v>
      </c>
      <c r="S601" s="46">
        <v>0</v>
      </c>
      <c r="U601" s="46">
        <v>6</v>
      </c>
      <c r="IF601">
        <v>12390</v>
      </c>
      <c r="IG601" t="s">
        <v>309</v>
      </c>
      <c r="IH601" t="s">
        <v>288</v>
      </c>
      <c r="IK601">
        <v>-2</v>
      </c>
      <c r="IL601" t="s">
        <v>279</v>
      </c>
      <c r="IM601" t="s">
        <v>280</v>
      </c>
      <c r="IN601" t="s">
        <v>654</v>
      </c>
      <c r="IP601" t="s">
        <v>678</v>
      </c>
    </row>
    <row r="602" spans="1:250" x14ac:dyDescent="0.25">
      <c r="A602">
        <v>36471</v>
      </c>
      <c r="B602">
        <v>-890804480</v>
      </c>
      <c r="C602">
        <v>1837</v>
      </c>
      <c r="D602" t="s">
        <v>273</v>
      </c>
      <c r="E602" t="s">
        <v>274</v>
      </c>
      <c r="F602">
        <v>7057</v>
      </c>
      <c r="G602" t="s">
        <v>291</v>
      </c>
      <c r="H602" t="s">
        <v>292</v>
      </c>
      <c r="I602">
        <v>429</v>
      </c>
      <c r="J602" t="s">
        <v>395</v>
      </c>
      <c r="K602" t="s">
        <v>396</v>
      </c>
      <c r="L602">
        <v>12390</v>
      </c>
      <c r="M602" t="s">
        <v>309</v>
      </c>
      <c r="N602" t="s">
        <v>310</v>
      </c>
      <c r="O602">
        <v>12390</v>
      </c>
      <c r="P602" t="s">
        <v>309</v>
      </c>
      <c r="Q602" t="s">
        <v>310</v>
      </c>
      <c r="R602" t="s">
        <v>495</v>
      </c>
      <c r="S602" s="46">
        <v>0</v>
      </c>
      <c r="U602" s="46">
        <v>6</v>
      </c>
      <c r="IF602">
        <v>12390</v>
      </c>
      <c r="IG602" t="s">
        <v>309</v>
      </c>
      <c r="IH602" t="s">
        <v>293</v>
      </c>
      <c r="IK602">
        <v>-2</v>
      </c>
      <c r="IL602" t="s">
        <v>279</v>
      </c>
      <c r="IM602" t="s">
        <v>280</v>
      </c>
      <c r="IN602" t="s">
        <v>666</v>
      </c>
      <c r="IP602" t="s">
        <v>679</v>
      </c>
    </row>
    <row r="603" spans="1:250" x14ac:dyDescent="0.25">
      <c r="A603">
        <v>36472</v>
      </c>
      <c r="B603">
        <v>-890804480</v>
      </c>
      <c r="C603">
        <v>1837</v>
      </c>
      <c r="D603" t="s">
        <v>273</v>
      </c>
      <c r="E603" t="s">
        <v>274</v>
      </c>
      <c r="F603">
        <v>7057</v>
      </c>
      <c r="G603" t="s">
        <v>291</v>
      </c>
      <c r="H603" t="s">
        <v>292</v>
      </c>
      <c r="I603">
        <v>427</v>
      </c>
      <c r="J603" t="s">
        <v>397</v>
      </c>
      <c r="K603" t="s">
        <v>398</v>
      </c>
      <c r="L603">
        <v>12390</v>
      </c>
      <c r="M603" t="s">
        <v>309</v>
      </c>
      <c r="N603" t="s">
        <v>310</v>
      </c>
      <c r="O603">
        <v>12390</v>
      </c>
      <c r="P603" t="s">
        <v>309</v>
      </c>
      <c r="Q603" t="s">
        <v>310</v>
      </c>
      <c r="R603" t="s">
        <v>495</v>
      </c>
      <c r="S603" s="46">
        <v>0</v>
      </c>
      <c r="U603" s="46">
        <v>6</v>
      </c>
      <c r="IF603">
        <v>12390</v>
      </c>
      <c r="IG603" t="s">
        <v>309</v>
      </c>
      <c r="IH603" t="s">
        <v>293</v>
      </c>
      <c r="IK603">
        <v>-2</v>
      </c>
      <c r="IL603" t="s">
        <v>279</v>
      </c>
      <c r="IM603" t="s">
        <v>280</v>
      </c>
      <c r="IN603" t="s">
        <v>666</v>
      </c>
      <c r="IP603" t="s">
        <v>679</v>
      </c>
    </row>
    <row r="604" spans="1:250" x14ac:dyDescent="0.25">
      <c r="A604">
        <v>36473</v>
      </c>
      <c r="B604">
        <v>-890804480</v>
      </c>
      <c r="C604">
        <v>1837</v>
      </c>
      <c r="D604" t="s">
        <v>273</v>
      </c>
      <c r="E604" t="s">
        <v>274</v>
      </c>
      <c r="F604">
        <v>7057</v>
      </c>
      <c r="G604" t="s">
        <v>291</v>
      </c>
      <c r="H604" t="s">
        <v>292</v>
      </c>
      <c r="I604">
        <v>424</v>
      </c>
      <c r="J604" t="s">
        <v>399</v>
      </c>
      <c r="K604" t="s">
        <v>400</v>
      </c>
      <c r="L604">
        <v>12390</v>
      </c>
      <c r="M604" t="s">
        <v>309</v>
      </c>
      <c r="N604" t="s">
        <v>310</v>
      </c>
      <c r="O604">
        <v>12390</v>
      </c>
      <c r="P604" t="s">
        <v>309</v>
      </c>
      <c r="Q604" t="s">
        <v>310</v>
      </c>
      <c r="R604" t="s">
        <v>495</v>
      </c>
      <c r="S604" s="46">
        <v>0</v>
      </c>
      <c r="U604" s="46">
        <v>6</v>
      </c>
      <c r="IF604">
        <v>12390</v>
      </c>
      <c r="IG604" t="s">
        <v>309</v>
      </c>
      <c r="IH604" t="s">
        <v>293</v>
      </c>
      <c r="IK604">
        <v>-2</v>
      </c>
      <c r="IL604" t="s">
        <v>279</v>
      </c>
      <c r="IM604" t="s">
        <v>280</v>
      </c>
      <c r="IN604" t="s">
        <v>666</v>
      </c>
      <c r="IP604" t="s">
        <v>679</v>
      </c>
    </row>
    <row r="605" spans="1:250" x14ac:dyDescent="0.25">
      <c r="A605">
        <v>36474</v>
      </c>
      <c r="B605">
        <v>-890804480</v>
      </c>
      <c r="C605">
        <v>1837</v>
      </c>
      <c r="D605" t="s">
        <v>273</v>
      </c>
      <c r="E605" t="s">
        <v>274</v>
      </c>
      <c r="F605">
        <v>7057</v>
      </c>
      <c r="G605" t="s">
        <v>291</v>
      </c>
      <c r="H605" t="s">
        <v>292</v>
      </c>
      <c r="I605">
        <v>422</v>
      </c>
      <c r="J605" t="s">
        <v>401</v>
      </c>
      <c r="K605" t="s">
        <v>402</v>
      </c>
      <c r="L605">
        <v>12390</v>
      </c>
      <c r="M605" t="s">
        <v>309</v>
      </c>
      <c r="N605" t="s">
        <v>310</v>
      </c>
      <c r="O605">
        <v>12390</v>
      </c>
      <c r="P605" t="s">
        <v>309</v>
      </c>
      <c r="Q605" t="s">
        <v>310</v>
      </c>
      <c r="R605" t="s">
        <v>495</v>
      </c>
      <c r="S605" s="46">
        <v>0</v>
      </c>
      <c r="U605" s="46">
        <v>6</v>
      </c>
      <c r="IF605">
        <v>12390</v>
      </c>
      <c r="IG605" t="s">
        <v>309</v>
      </c>
      <c r="IH605" t="s">
        <v>293</v>
      </c>
      <c r="IK605">
        <v>-2</v>
      </c>
      <c r="IL605" t="s">
        <v>279</v>
      </c>
      <c r="IM605" t="s">
        <v>280</v>
      </c>
      <c r="IN605" t="s">
        <v>666</v>
      </c>
      <c r="IP605" t="s">
        <v>679</v>
      </c>
    </row>
    <row r="606" spans="1:250" x14ac:dyDescent="0.25">
      <c r="A606">
        <v>36475</v>
      </c>
      <c r="B606">
        <v>-890804480</v>
      </c>
      <c r="C606">
        <v>1837</v>
      </c>
      <c r="D606" t="s">
        <v>273</v>
      </c>
      <c r="E606" t="s">
        <v>274</v>
      </c>
      <c r="F606">
        <v>1848</v>
      </c>
      <c r="G606" t="s">
        <v>286</v>
      </c>
      <c r="H606" t="s">
        <v>274</v>
      </c>
      <c r="I606">
        <v>420</v>
      </c>
      <c r="J606" t="s">
        <v>403</v>
      </c>
      <c r="K606" t="s">
        <v>404</v>
      </c>
      <c r="L606">
        <v>12391</v>
      </c>
      <c r="M606" t="s">
        <v>311</v>
      </c>
      <c r="N606" t="s">
        <v>312</v>
      </c>
      <c r="O606">
        <v>12391</v>
      </c>
      <c r="P606" t="s">
        <v>311</v>
      </c>
      <c r="Q606" t="s">
        <v>312</v>
      </c>
      <c r="R606" t="s">
        <v>495</v>
      </c>
      <c r="S606" s="46">
        <v>0</v>
      </c>
      <c r="U606" s="46">
        <v>6</v>
      </c>
      <c r="IF606">
        <v>12391</v>
      </c>
      <c r="IG606" t="s">
        <v>311</v>
      </c>
      <c r="IH606" t="s">
        <v>288</v>
      </c>
      <c r="IK606">
        <v>-2</v>
      </c>
      <c r="IL606" t="s">
        <v>279</v>
      </c>
      <c r="IM606" t="s">
        <v>280</v>
      </c>
      <c r="IN606" t="s">
        <v>654</v>
      </c>
      <c r="IP606" t="s">
        <v>680</v>
      </c>
    </row>
    <row r="607" spans="1:250" x14ac:dyDescent="0.25">
      <c r="A607">
        <v>36476</v>
      </c>
      <c r="B607">
        <v>-890804480</v>
      </c>
      <c r="C607">
        <v>1837</v>
      </c>
      <c r="D607" t="s">
        <v>273</v>
      </c>
      <c r="E607" t="s">
        <v>274</v>
      </c>
      <c r="F607">
        <v>1848</v>
      </c>
      <c r="G607" t="s">
        <v>286</v>
      </c>
      <c r="H607" t="s">
        <v>274</v>
      </c>
      <c r="I607">
        <v>411</v>
      </c>
      <c r="J607" t="s">
        <v>393</v>
      </c>
      <c r="K607" t="s">
        <v>394</v>
      </c>
      <c r="L607">
        <v>12391</v>
      </c>
      <c r="M607" t="s">
        <v>311</v>
      </c>
      <c r="N607" t="s">
        <v>312</v>
      </c>
      <c r="O607">
        <v>12391</v>
      </c>
      <c r="P607" t="s">
        <v>311</v>
      </c>
      <c r="Q607" t="s">
        <v>312</v>
      </c>
      <c r="R607" t="s">
        <v>495</v>
      </c>
      <c r="S607" s="46">
        <v>0</v>
      </c>
      <c r="U607" s="46">
        <v>6</v>
      </c>
      <c r="IF607">
        <v>12391</v>
      </c>
      <c r="IG607" t="s">
        <v>311</v>
      </c>
      <c r="IH607" t="s">
        <v>288</v>
      </c>
      <c r="IK607">
        <v>-2</v>
      </c>
      <c r="IL607" t="s">
        <v>279</v>
      </c>
      <c r="IM607" t="s">
        <v>280</v>
      </c>
      <c r="IN607" t="s">
        <v>654</v>
      </c>
      <c r="IP607" t="s">
        <v>680</v>
      </c>
    </row>
    <row r="608" spans="1:250" x14ac:dyDescent="0.25">
      <c r="A608">
        <v>36477</v>
      </c>
      <c r="B608">
        <v>-890804480</v>
      </c>
      <c r="C608">
        <v>1837</v>
      </c>
      <c r="D608" t="s">
        <v>273</v>
      </c>
      <c r="E608" t="s">
        <v>274</v>
      </c>
      <c r="F608">
        <v>1848</v>
      </c>
      <c r="G608" t="s">
        <v>286</v>
      </c>
      <c r="H608" t="s">
        <v>274</v>
      </c>
      <c r="I608">
        <v>435</v>
      </c>
      <c r="J608" t="s">
        <v>491</v>
      </c>
      <c r="K608" t="s">
        <v>492</v>
      </c>
      <c r="L608">
        <v>12391</v>
      </c>
      <c r="M608" t="s">
        <v>311</v>
      </c>
      <c r="N608" t="s">
        <v>312</v>
      </c>
      <c r="O608">
        <v>12391</v>
      </c>
      <c r="P608" t="s">
        <v>311</v>
      </c>
      <c r="Q608" t="s">
        <v>312</v>
      </c>
      <c r="R608" t="s">
        <v>495</v>
      </c>
      <c r="S608" s="46">
        <v>0</v>
      </c>
      <c r="U608" s="46">
        <v>6</v>
      </c>
      <c r="IF608">
        <v>12391</v>
      </c>
      <c r="IG608" t="s">
        <v>311</v>
      </c>
      <c r="IH608" t="s">
        <v>288</v>
      </c>
      <c r="IK608">
        <v>-2</v>
      </c>
      <c r="IL608" t="s">
        <v>279</v>
      </c>
      <c r="IM608" t="s">
        <v>280</v>
      </c>
      <c r="IN608" t="s">
        <v>654</v>
      </c>
      <c r="IP608" t="s">
        <v>680</v>
      </c>
    </row>
    <row r="609" spans="1:250" x14ac:dyDescent="0.25">
      <c r="A609">
        <v>36478</v>
      </c>
      <c r="B609">
        <v>-890804480</v>
      </c>
      <c r="C609">
        <v>1837</v>
      </c>
      <c r="D609" t="s">
        <v>273</v>
      </c>
      <c r="E609" t="s">
        <v>274</v>
      </c>
      <c r="F609">
        <v>1848</v>
      </c>
      <c r="G609" t="s">
        <v>286</v>
      </c>
      <c r="H609" t="s">
        <v>274</v>
      </c>
      <c r="I609">
        <v>431</v>
      </c>
      <c r="J609" t="s">
        <v>493</v>
      </c>
      <c r="K609" t="s">
        <v>494</v>
      </c>
      <c r="L609">
        <v>12391</v>
      </c>
      <c r="M609" t="s">
        <v>311</v>
      </c>
      <c r="N609" t="s">
        <v>312</v>
      </c>
      <c r="O609">
        <v>12391</v>
      </c>
      <c r="P609" t="s">
        <v>311</v>
      </c>
      <c r="Q609" t="s">
        <v>312</v>
      </c>
      <c r="R609" t="s">
        <v>495</v>
      </c>
      <c r="S609" s="46">
        <v>0</v>
      </c>
      <c r="U609" s="46">
        <v>6</v>
      </c>
      <c r="IF609">
        <v>12391</v>
      </c>
      <c r="IG609" t="s">
        <v>311</v>
      </c>
      <c r="IH609" t="s">
        <v>288</v>
      </c>
      <c r="IK609">
        <v>-2</v>
      </c>
      <c r="IL609" t="s">
        <v>279</v>
      </c>
      <c r="IM609" t="s">
        <v>280</v>
      </c>
      <c r="IN609" t="s">
        <v>654</v>
      </c>
      <c r="IP609" t="s">
        <v>680</v>
      </c>
    </row>
    <row r="610" spans="1:250" x14ac:dyDescent="0.25">
      <c r="A610">
        <v>36479</v>
      </c>
      <c r="B610">
        <v>-890804480</v>
      </c>
      <c r="C610">
        <v>1837</v>
      </c>
      <c r="D610" t="s">
        <v>273</v>
      </c>
      <c r="E610" t="s">
        <v>274</v>
      </c>
      <c r="F610">
        <v>1848</v>
      </c>
      <c r="G610" t="s">
        <v>286</v>
      </c>
      <c r="H610" t="s">
        <v>274</v>
      </c>
      <c r="I610">
        <v>429</v>
      </c>
      <c r="J610" t="s">
        <v>395</v>
      </c>
      <c r="K610" t="s">
        <v>396</v>
      </c>
      <c r="L610">
        <v>12391</v>
      </c>
      <c r="M610" t="s">
        <v>311</v>
      </c>
      <c r="N610" t="s">
        <v>312</v>
      </c>
      <c r="O610">
        <v>12391</v>
      </c>
      <c r="P610" t="s">
        <v>311</v>
      </c>
      <c r="Q610" t="s">
        <v>312</v>
      </c>
      <c r="R610" t="s">
        <v>495</v>
      </c>
      <c r="S610" s="46">
        <v>0</v>
      </c>
      <c r="U610" s="46">
        <v>6</v>
      </c>
      <c r="IF610">
        <v>12391</v>
      </c>
      <c r="IG610" t="s">
        <v>311</v>
      </c>
      <c r="IH610" t="s">
        <v>288</v>
      </c>
      <c r="IK610">
        <v>-2</v>
      </c>
      <c r="IL610" t="s">
        <v>279</v>
      </c>
      <c r="IM610" t="s">
        <v>280</v>
      </c>
      <c r="IN610" t="s">
        <v>654</v>
      </c>
      <c r="IP610" t="s">
        <v>680</v>
      </c>
    </row>
    <row r="611" spans="1:250" x14ac:dyDescent="0.25">
      <c r="A611">
        <v>36480</v>
      </c>
      <c r="B611">
        <v>-890804480</v>
      </c>
      <c r="C611">
        <v>1837</v>
      </c>
      <c r="D611" t="s">
        <v>273</v>
      </c>
      <c r="E611" t="s">
        <v>274</v>
      </c>
      <c r="F611">
        <v>1848</v>
      </c>
      <c r="G611" t="s">
        <v>286</v>
      </c>
      <c r="H611" t="s">
        <v>274</v>
      </c>
      <c r="I611">
        <v>427</v>
      </c>
      <c r="J611" t="s">
        <v>397</v>
      </c>
      <c r="K611" t="s">
        <v>398</v>
      </c>
      <c r="L611">
        <v>12391</v>
      </c>
      <c r="M611" t="s">
        <v>311</v>
      </c>
      <c r="N611" t="s">
        <v>312</v>
      </c>
      <c r="O611">
        <v>12391</v>
      </c>
      <c r="P611" t="s">
        <v>311</v>
      </c>
      <c r="Q611" t="s">
        <v>312</v>
      </c>
      <c r="R611" t="s">
        <v>495</v>
      </c>
      <c r="S611" s="46">
        <v>0</v>
      </c>
      <c r="U611" s="46">
        <v>6</v>
      </c>
      <c r="IF611">
        <v>12391</v>
      </c>
      <c r="IG611" t="s">
        <v>311</v>
      </c>
      <c r="IH611" t="s">
        <v>288</v>
      </c>
      <c r="IK611">
        <v>-2</v>
      </c>
      <c r="IL611" t="s">
        <v>279</v>
      </c>
      <c r="IM611" t="s">
        <v>280</v>
      </c>
      <c r="IN611" t="s">
        <v>654</v>
      </c>
      <c r="IP611" t="s">
        <v>680</v>
      </c>
    </row>
    <row r="612" spans="1:250" x14ac:dyDescent="0.25">
      <c r="A612">
        <v>36481</v>
      </c>
      <c r="B612">
        <v>-890804480</v>
      </c>
      <c r="C612">
        <v>1837</v>
      </c>
      <c r="D612" t="s">
        <v>273</v>
      </c>
      <c r="E612" t="s">
        <v>274</v>
      </c>
      <c r="F612">
        <v>7057</v>
      </c>
      <c r="G612" t="s">
        <v>291</v>
      </c>
      <c r="H612" t="s">
        <v>292</v>
      </c>
      <c r="I612">
        <v>429</v>
      </c>
      <c r="J612" t="s">
        <v>395</v>
      </c>
      <c r="K612" t="s">
        <v>396</v>
      </c>
      <c r="L612">
        <v>12391</v>
      </c>
      <c r="M612" t="s">
        <v>311</v>
      </c>
      <c r="N612" t="s">
        <v>312</v>
      </c>
      <c r="O612">
        <v>12391</v>
      </c>
      <c r="P612" t="s">
        <v>311</v>
      </c>
      <c r="Q612" t="s">
        <v>312</v>
      </c>
      <c r="R612" t="s">
        <v>495</v>
      </c>
      <c r="S612" s="46">
        <v>0</v>
      </c>
      <c r="U612" s="46">
        <v>6</v>
      </c>
      <c r="IF612">
        <v>12391</v>
      </c>
      <c r="IG612" t="s">
        <v>311</v>
      </c>
      <c r="IH612" t="s">
        <v>293</v>
      </c>
      <c r="IK612">
        <v>-2</v>
      </c>
      <c r="IL612" t="s">
        <v>279</v>
      </c>
      <c r="IM612" t="s">
        <v>280</v>
      </c>
      <c r="IN612" t="s">
        <v>666</v>
      </c>
      <c r="IP612" t="s">
        <v>681</v>
      </c>
    </row>
    <row r="613" spans="1:250" x14ac:dyDescent="0.25">
      <c r="A613">
        <v>36482</v>
      </c>
      <c r="B613">
        <v>-890804480</v>
      </c>
      <c r="C613">
        <v>1837</v>
      </c>
      <c r="D613" t="s">
        <v>273</v>
      </c>
      <c r="E613" t="s">
        <v>274</v>
      </c>
      <c r="F613">
        <v>7057</v>
      </c>
      <c r="G613" t="s">
        <v>291</v>
      </c>
      <c r="H613" t="s">
        <v>292</v>
      </c>
      <c r="I613">
        <v>427</v>
      </c>
      <c r="J613" t="s">
        <v>397</v>
      </c>
      <c r="K613" t="s">
        <v>398</v>
      </c>
      <c r="L613">
        <v>12391</v>
      </c>
      <c r="M613" t="s">
        <v>311</v>
      </c>
      <c r="N613" t="s">
        <v>312</v>
      </c>
      <c r="O613">
        <v>12391</v>
      </c>
      <c r="P613" t="s">
        <v>311</v>
      </c>
      <c r="Q613" t="s">
        <v>312</v>
      </c>
      <c r="R613" t="s">
        <v>495</v>
      </c>
      <c r="S613" s="46">
        <v>0</v>
      </c>
      <c r="U613" s="46">
        <v>6</v>
      </c>
      <c r="IF613">
        <v>12391</v>
      </c>
      <c r="IG613" t="s">
        <v>311</v>
      </c>
      <c r="IH613" t="s">
        <v>293</v>
      </c>
      <c r="IK613">
        <v>-2</v>
      </c>
      <c r="IL613" t="s">
        <v>279</v>
      </c>
      <c r="IM613" t="s">
        <v>280</v>
      </c>
      <c r="IN613" t="s">
        <v>666</v>
      </c>
      <c r="IP613" t="s">
        <v>681</v>
      </c>
    </row>
    <row r="614" spans="1:250" x14ac:dyDescent="0.25">
      <c r="A614">
        <v>36483</v>
      </c>
      <c r="B614">
        <v>-890804480</v>
      </c>
      <c r="C614">
        <v>1837</v>
      </c>
      <c r="D614" t="s">
        <v>273</v>
      </c>
      <c r="E614" t="s">
        <v>274</v>
      </c>
      <c r="F614">
        <v>1848</v>
      </c>
      <c r="G614" t="s">
        <v>286</v>
      </c>
      <c r="H614" t="s">
        <v>274</v>
      </c>
      <c r="I614">
        <v>437</v>
      </c>
      <c r="J614" t="s">
        <v>658</v>
      </c>
      <c r="K614" t="s">
        <v>659</v>
      </c>
      <c r="L614">
        <v>12391</v>
      </c>
      <c r="M614" t="s">
        <v>311</v>
      </c>
      <c r="N614" t="s">
        <v>312</v>
      </c>
      <c r="O614">
        <v>12391</v>
      </c>
      <c r="P614" t="s">
        <v>311</v>
      </c>
      <c r="Q614" t="s">
        <v>312</v>
      </c>
      <c r="R614" t="s">
        <v>495</v>
      </c>
      <c r="S614" s="46">
        <v>0</v>
      </c>
      <c r="U614" s="46">
        <v>6</v>
      </c>
      <c r="IF614">
        <v>12391</v>
      </c>
      <c r="IG614" t="s">
        <v>311</v>
      </c>
      <c r="IH614" t="s">
        <v>288</v>
      </c>
      <c r="IK614">
        <v>-2</v>
      </c>
      <c r="IL614" t="s">
        <v>279</v>
      </c>
      <c r="IM614" t="s">
        <v>280</v>
      </c>
      <c r="IN614" t="s">
        <v>654</v>
      </c>
      <c r="IP614" t="s">
        <v>680</v>
      </c>
    </row>
    <row r="615" spans="1:250" x14ac:dyDescent="0.25">
      <c r="A615">
        <v>36484</v>
      </c>
      <c r="B615">
        <v>-890804480</v>
      </c>
      <c r="C615">
        <v>1837</v>
      </c>
      <c r="D615" t="s">
        <v>273</v>
      </c>
      <c r="E615" t="s">
        <v>274</v>
      </c>
      <c r="F615">
        <v>1848</v>
      </c>
      <c r="G615" t="s">
        <v>286</v>
      </c>
      <c r="H615" t="s">
        <v>274</v>
      </c>
      <c r="I615">
        <v>436</v>
      </c>
      <c r="J615" t="s">
        <v>656</v>
      </c>
      <c r="K615" t="s">
        <v>657</v>
      </c>
      <c r="L615">
        <v>12391</v>
      </c>
      <c r="M615" t="s">
        <v>311</v>
      </c>
      <c r="N615" t="s">
        <v>312</v>
      </c>
      <c r="O615">
        <v>12391</v>
      </c>
      <c r="P615" t="s">
        <v>311</v>
      </c>
      <c r="Q615" t="s">
        <v>312</v>
      </c>
      <c r="R615" t="s">
        <v>495</v>
      </c>
      <c r="S615" s="46">
        <v>0</v>
      </c>
      <c r="U615" s="46">
        <v>6</v>
      </c>
      <c r="IF615">
        <v>12391</v>
      </c>
      <c r="IG615" t="s">
        <v>311</v>
      </c>
      <c r="IH615" t="s">
        <v>288</v>
      </c>
      <c r="IK615">
        <v>-2</v>
      </c>
      <c r="IL615" t="s">
        <v>279</v>
      </c>
      <c r="IM615" t="s">
        <v>280</v>
      </c>
      <c r="IN615" t="s">
        <v>654</v>
      </c>
      <c r="IP615" t="s">
        <v>680</v>
      </c>
    </row>
    <row r="616" spans="1:250" x14ac:dyDescent="0.25">
      <c r="A616">
        <v>36485</v>
      </c>
      <c r="B616">
        <v>-890804480</v>
      </c>
      <c r="C616">
        <v>1837</v>
      </c>
      <c r="D616" t="s">
        <v>273</v>
      </c>
      <c r="E616" t="s">
        <v>274</v>
      </c>
      <c r="F616">
        <v>7057</v>
      </c>
      <c r="G616" t="s">
        <v>291</v>
      </c>
      <c r="H616" t="s">
        <v>292</v>
      </c>
      <c r="I616">
        <v>437</v>
      </c>
      <c r="J616" t="s">
        <v>658</v>
      </c>
      <c r="K616" t="s">
        <v>659</v>
      </c>
      <c r="L616">
        <v>12391</v>
      </c>
      <c r="M616" t="s">
        <v>311</v>
      </c>
      <c r="N616" t="s">
        <v>312</v>
      </c>
      <c r="O616">
        <v>12391</v>
      </c>
      <c r="P616" t="s">
        <v>311</v>
      </c>
      <c r="Q616" t="s">
        <v>312</v>
      </c>
      <c r="R616" t="s">
        <v>495</v>
      </c>
      <c r="S616" s="46">
        <v>0</v>
      </c>
      <c r="U616" s="46">
        <v>6</v>
      </c>
      <c r="IF616">
        <v>12391</v>
      </c>
      <c r="IG616" t="s">
        <v>311</v>
      </c>
      <c r="IH616" t="s">
        <v>293</v>
      </c>
      <c r="IK616">
        <v>-2</v>
      </c>
      <c r="IL616" t="s">
        <v>279</v>
      </c>
      <c r="IM616" t="s">
        <v>280</v>
      </c>
      <c r="IN616" t="s">
        <v>666</v>
      </c>
      <c r="IP616" t="s">
        <v>681</v>
      </c>
    </row>
    <row r="617" spans="1:250" x14ac:dyDescent="0.25">
      <c r="A617">
        <v>36486</v>
      </c>
      <c r="B617">
        <v>-890804480</v>
      </c>
      <c r="C617">
        <v>1837</v>
      </c>
      <c r="D617" t="s">
        <v>273</v>
      </c>
      <c r="E617" t="s">
        <v>274</v>
      </c>
      <c r="F617">
        <v>7057</v>
      </c>
      <c r="G617" t="s">
        <v>291</v>
      </c>
      <c r="H617" t="s">
        <v>292</v>
      </c>
      <c r="I617">
        <v>436</v>
      </c>
      <c r="J617" t="s">
        <v>656</v>
      </c>
      <c r="K617" t="s">
        <v>657</v>
      </c>
      <c r="L617">
        <v>12391</v>
      </c>
      <c r="M617" t="s">
        <v>311</v>
      </c>
      <c r="N617" t="s">
        <v>312</v>
      </c>
      <c r="O617">
        <v>12391</v>
      </c>
      <c r="P617" t="s">
        <v>311</v>
      </c>
      <c r="Q617" t="s">
        <v>312</v>
      </c>
      <c r="R617" t="s">
        <v>495</v>
      </c>
      <c r="S617" s="46">
        <v>0</v>
      </c>
      <c r="U617" s="46">
        <v>6</v>
      </c>
      <c r="IF617">
        <v>12391</v>
      </c>
      <c r="IG617" t="s">
        <v>311</v>
      </c>
      <c r="IH617" t="s">
        <v>293</v>
      </c>
      <c r="IK617">
        <v>-2</v>
      </c>
      <c r="IL617" t="s">
        <v>279</v>
      </c>
      <c r="IM617" t="s">
        <v>280</v>
      </c>
      <c r="IN617" t="s">
        <v>666</v>
      </c>
      <c r="IP617" t="s">
        <v>681</v>
      </c>
    </row>
    <row r="618" spans="1:250" x14ac:dyDescent="0.25">
      <c r="A618">
        <v>36487</v>
      </c>
      <c r="B618">
        <v>-890804480</v>
      </c>
      <c r="C618">
        <v>1837</v>
      </c>
      <c r="D618" t="s">
        <v>273</v>
      </c>
      <c r="E618" t="s">
        <v>274</v>
      </c>
      <c r="F618">
        <v>7057</v>
      </c>
      <c r="G618" t="s">
        <v>291</v>
      </c>
      <c r="H618" t="s">
        <v>292</v>
      </c>
      <c r="I618">
        <v>435</v>
      </c>
      <c r="J618" t="s">
        <v>491</v>
      </c>
      <c r="K618" t="s">
        <v>492</v>
      </c>
      <c r="L618">
        <v>12391</v>
      </c>
      <c r="M618" t="s">
        <v>311</v>
      </c>
      <c r="N618" t="s">
        <v>312</v>
      </c>
      <c r="O618">
        <v>12391</v>
      </c>
      <c r="P618" t="s">
        <v>311</v>
      </c>
      <c r="Q618" t="s">
        <v>312</v>
      </c>
      <c r="R618" t="s">
        <v>495</v>
      </c>
      <c r="S618" s="46">
        <v>0</v>
      </c>
      <c r="U618" s="46">
        <v>6</v>
      </c>
      <c r="IF618">
        <v>12391</v>
      </c>
      <c r="IG618" t="s">
        <v>311</v>
      </c>
      <c r="IH618" t="s">
        <v>293</v>
      </c>
      <c r="IK618">
        <v>-2</v>
      </c>
      <c r="IL618" t="s">
        <v>279</v>
      </c>
      <c r="IM618" t="s">
        <v>280</v>
      </c>
      <c r="IN618" t="s">
        <v>666</v>
      </c>
      <c r="IP618" t="s">
        <v>681</v>
      </c>
    </row>
    <row r="619" spans="1:250" x14ac:dyDescent="0.25">
      <c r="A619">
        <v>36488</v>
      </c>
      <c r="B619">
        <v>-890804480</v>
      </c>
      <c r="C619">
        <v>1837</v>
      </c>
      <c r="D619" t="s">
        <v>273</v>
      </c>
      <c r="E619" t="s">
        <v>274</v>
      </c>
      <c r="F619">
        <v>7057</v>
      </c>
      <c r="G619" t="s">
        <v>291</v>
      </c>
      <c r="H619" t="s">
        <v>292</v>
      </c>
      <c r="I619">
        <v>431</v>
      </c>
      <c r="J619" t="s">
        <v>493</v>
      </c>
      <c r="K619" t="s">
        <v>494</v>
      </c>
      <c r="L619">
        <v>12391</v>
      </c>
      <c r="M619" t="s">
        <v>311</v>
      </c>
      <c r="N619" t="s">
        <v>312</v>
      </c>
      <c r="O619">
        <v>12391</v>
      </c>
      <c r="P619" t="s">
        <v>311</v>
      </c>
      <c r="Q619" t="s">
        <v>312</v>
      </c>
      <c r="R619" t="s">
        <v>495</v>
      </c>
      <c r="S619" s="46">
        <v>0</v>
      </c>
      <c r="U619" s="46">
        <v>6</v>
      </c>
      <c r="IF619">
        <v>12391</v>
      </c>
      <c r="IG619" t="s">
        <v>311</v>
      </c>
      <c r="IH619" t="s">
        <v>293</v>
      </c>
      <c r="IK619">
        <v>-2</v>
      </c>
      <c r="IL619" t="s">
        <v>279</v>
      </c>
      <c r="IM619" t="s">
        <v>280</v>
      </c>
      <c r="IN619" t="s">
        <v>666</v>
      </c>
      <c r="IP619" t="s">
        <v>681</v>
      </c>
    </row>
    <row r="620" spans="1:250" x14ac:dyDescent="0.25">
      <c r="A620">
        <v>36489</v>
      </c>
      <c r="B620">
        <v>-890804480</v>
      </c>
      <c r="C620">
        <v>1837</v>
      </c>
      <c r="D620" t="s">
        <v>273</v>
      </c>
      <c r="E620" t="s">
        <v>274</v>
      </c>
      <c r="F620">
        <v>1848</v>
      </c>
      <c r="G620" t="s">
        <v>286</v>
      </c>
      <c r="H620" t="s">
        <v>274</v>
      </c>
      <c r="I620">
        <v>424</v>
      </c>
      <c r="J620" t="s">
        <v>399</v>
      </c>
      <c r="K620" t="s">
        <v>400</v>
      </c>
      <c r="L620">
        <v>12391</v>
      </c>
      <c r="M620" t="s">
        <v>311</v>
      </c>
      <c r="N620" t="s">
        <v>312</v>
      </c>
      <c r="O620">
        <v>12391</v>
      </c>
      <c r="P620" t="s">
        <v>311</v>
      </c>
      <c r="Q620" t="s">
        <v>312</v>
      </c>
      <c r="R620" t="s">
        <v>495</v>
      </c>
      <c r="S620" s="46">
        <v>0</v>
      </c>
      <c r="U620" s="46">
        <v>6</v>
      </c>
      <c r="IF620">
        <v>12391</v>
      </c>
      <c r="IG620" t="s">
        <v>311</v>
      </c>
      <c r="IH620" t="s">
        <v>288</v>
      </c>
      <c r="IK620">
        <v>-2</v>
      </c>
      <c r="IL620" t="s">
        <v>279</v>
      </c>
      <c r="IM620" t="s">
        <v>280</v>
      </c>
      <c r="IN620" t="s">
        <v>654</v>
      </c>
      <c r="IP620" t="s">
        <v>680</v>
      </c>
    </row>
    <row r="621" spans="1:250" x14ac:dyDescent="0.25">
      <c r="A621">
        <v>36490</v>
      </c>
      <c r="B621">
        <v>-890804480</v>
      </c>
      <c r="C621">
        <v>1837</v>
      </c>
      <c r="D621" t="s">
        <v>273</v>
      </c>
      <c r="E621" t="s">
        <v>274</v>
      </c>
      <c r="F621">
        <v>1848</v>
      </c>
      <c r="G621" t="s">
        <v>286</v>
      </c>
      <c r="H621" t="s">
        <v>274</v>
      </c>
      <c r="I621">
        <v>422</v>
      </c>
      <c r="J621" t="s">
        <v>401</v>
      </c>
      <c r="K621" t="s">
        <v>402</v>
      </c>
      <c r="L621">
        <v>12391</v>
      </c>
      <c r="M621" t="s">
        <v>311</v>
      </c>
      <c r="N621" t="s">
        <v>312</v>
      </c>
      <c r="O621">
        <v>12391</v>
      </c>
      <c r="P621" t="s">
        <v>311</v>
      </c>
      <c r="Q621" t="s">
        <v>312</v>
      </c>
      <c r="R621" t="s">
        <v>495</v>
      </c>
      <c r="S621" s="46">
        <v>0</v>
      </c>
      <c r="U621" s="46">
        <v>6</v>
      </c>
      <c r="IF621">
        <v>12391</v>
      </c>
      <c r="IG621" t="s">
        <v>311</v>
      </c>
      <c r="IH621" t="s">
        <v>288</v>
      </c>
      <c r="IK621">
        <v>-2</v>
      </c>
      <c r="IL621" t="s">
        <v>279</v>
      </c>
      <c r="IM621" t="s">
        <v>280</v>
      </c>
      <c r="IN621" t="s">
        <v>654</v>
      </c>
      <c r="IP621" t="s">
        <v>680</v>
      </c>
    </row>
    <row r="622" spans="1:250" x14ac:dyDescent="0.25">
      <c r="A622">
        <v>36491</v>
      </c>
      <c r="B622">
        <v>-890804480</v>
      </c>
      <c r="C622">
        <v>1837</v>
      </c>
      <c r="D622" t="s">
        <v>273</v>
      </c>
      <c r="E622" t="s">
        <v>274</v>
      </c>
      <c r="F622">
        <v>7057</v>
      </c>
      <c r="G622" t="s">
        <v>291</v>
      </c>
      <c r="H622" t="s">
        <v>292</v>
      </c>
      <c r="I622">
        <v>424</v>
      </c>
      <c r="J622" t="s">
        <v>399</v>
      </c>
      <c r="K622" t="s">
        <v>400</v>
      </c>
      <c r="L622">
        <v>12391</v>
      </c>
      <c r="M622" t="s">
        <v>311</v>
      </c>
      <c r="N622" t="s">
        <v>312</v>
      </c>
      <c r="O622">
        <v>12391</v>
      </c>
      <c r="P622" t="s">
        <v>311</v>
      </c>
      <c r="Q622" t="s">
        <v>312</v>
      </c>
      <c r="R622" t="s">
        <v>495</v>
      </c>
      <c r="S622" s="46">
        <v>0</v>
      </c>
      <c r="U622" s="46">
        <v>6</v>
      </c>
      <c r="IF622">
        <v>12391</v>
      </c>
      <c r="IG622" t="s">
        <v>311</v>
      </c>
      <c r="IH622" t="s">
        <v>293</v>
      </c>
      <c r="IK622">
        <v>-2</v>
      </c>
      <c r="IL622" t="s">
        <v>279</v>
      </c>
      <c r="IM622" t="s">
        <v>280</v>
      </c>
      <c r="IN622" t="s">
        <v>666</v>
      </c>
      <c r="IP622" t="s">
        <v>681</v>
      </c>
    </row>
    <row r="623" spans="1:250" x14ac:dyDescent="0.25">
      <c r="A623">
        <v>36492</v>
      </c>
      <c r="B623">
        <v>-890804480</v>
      </c>
      <c r="C623">
        <v>1837</v>
      </c>
      <c r="D623" t="s">
        <v>273</v>
      </c>
      <c r="E623" t="s">
        <v>274</v>
      </c>
      <c r="F623">
        <v>7057</v>
      </c>
      <c r="G623" t="s">
        <v>291</v>
      </c>
      <c r="H623" t="s">
        <v>292</v>
      </c>
      <c r="I623">
        <v>422</v>
      </c>
      <c r="J623" t="s">
        <v>401</v>
      </c>
      <c r="K623" t="s">
        <v>402</v>
      </c>
      <c r="L623">
        <v>12391</v>
      </c>
      <c r="M623" t="s">
        <v>311</v>
      </c>
      <c r="N623" t="s">
        <v>312</v>
      </c>
      <c r="O623">
        <v>12391</v>
      </c>
      <c r="P623" t="s">
        <v>311</v>
      </c>
      <c r="Q623" t="s">
        <v>312</v>
      </c>
      <c r="R623" t="s">
        <v>495</v>
      </c>
      <c r="S623" s="46">
        <v>0</v>
      </c>
      <c r="U623" s="46">
        <v>6</v>
      </c>
      <c r="IF623">
        <v>12391</v>
      </c>
      <c r="IG623" t="s">
        <v>311</v>
      </c>
      <c r="IH623" t="s">
        <v>293</v>
      </c>
      <c r="IK623">
        <v>-2</v>
      </c>
      <c r="IL623" t="s">
        <v>279</v>
      </c>
      <c r="IM623" t="s">
        <v>280</v>
      </c>
      <c r="IN623" t="s">
        <v>666</v>
      </c>
      <c r="IP623" t="s">
        <v>681</v>
      </c>
    </row>
    <row r="624" spans="1:250" x14ac:dyDescent="0.25">
      <c r="A624">
        <v>36493</v>
      </c>
      <c r="B624">
        <v>-890804480</v>
      </c>
      <c r="C624">
        <v>1837</v>
      </c>
      <c r="D624" t="s">
        <v>273</v>
      </c>
      <c r="E624" t="s">
        <v>274</v>
      </c>
      <c r="F624">
        <v>7057</v>
      </c>
      <c r="G624" t="s">
        <v>291</v>
      </c>
      <c r="H624" t="s">
        <v>292</v>
      </c>
      <c r="I624">
        <v>420</v>
      </c>
      <c r="J624" t="s">
        <v>403</v>
      </c>
      <c r="K624" t="s">
        <v>404</v>
      </c>
      <c r="L624">
        <v>12391</v>
      </c>
      <c r="M624" t="s">
        <v>311</v>
      </c>
      <c r="N624" t="s">
        <v>312</v>
      </c>
      <c r="O624">
        <v>12391</v>
      </c>
      <c r="P624" t="s">
        <v>311</v>
      </c>
      <c r="Q624" t="s">
        <v>312</v>
      </c>
      <c r="R624" t="s">
        <v>495</v>
      </c>
      <c r="S624" s="46">
        <v>0</v>
      </c>
      <c r="U624" s="46">
        <v>6</v>
      </c>
      <c r="IF624">
        <v>12391</v>
      </c>
      <c r="IG624" t="s">
        <v>311</v>
      </c>
      <c r="IH624" t="s">
        <v>293</v>
      </c>
      <c r="IK624">
        <v>-2</v>
      </c>
      <c r="IL624" t="s">
        <v>279</v>
      </c>
      <c r="IM624" t="s">
        <v>280</v>
      </c>
      <c r="IN624" t="s">
        <v>666</v>
      </c>
      <c r="IP624" t="s">
        <v>681</v>
      </c>
    </row>
    <row r="625" spans="1:250" x14ac:dyDescent="0.25">
      <c r="A625">
        <v>36494</v>
      </c>
      <c r="B625">
        <v>-890804480</v>
      </c>
      <c r="C625">
        <v>1837</v>
      </c>
      <c r="D625" t="s">
        <v>273</v>
      </c>
      <c r="E625" t="s">
        <v>274</v>
      </c>
      <c r="F625">
        <v>7057</v>
      </c>
      <c r="G625" t="s">
        <v>291</v>
      </c>
      <c r="H625" t="s">
        <v>292</v>
      </c>
      <c r="I625">
        <v>411</v>
      </c>
      <c r="J625" t="s">
        <v>393</v>
      </c>
      <c r="K625" t="s">
        <v>394</v>
      </c>
      <c r="L625">
        <v>12391</v>
      </c>
      <c r="M625" t="s">
        <v>311</v>
      </c>
      <c r="N625" t="s">
        <v>312</v>
      </c>
      <c r="O625">
        <v>12391</v>
      </c>
      <c r="P625" t="s">
        <v>311</v>
      </c>
      <c r="Q625" t="s">
        <v>312</v>
      </c>
      <c r="R625" t="s">
        <v>495</v>
      </c>
      <c r="S625" s="46">
        <v>0</v>
      </c>
      <c r="U625" s="46">
        <v>6</v>
      </c>
      <c r="IF625">
        <v>12391</v>
      </c>
      <c r="IG625" t="s">
        <v>311</v>
      </c>
      <c r="IH625" t="s">
        <v>293</v>
      </c>
      <c r="IK625">
        <v>-2</v>
      </c>
      <c r="IL625" t="s">
        <v>279</v>
      </c>
      <c r="IM625" t="s">
        <v>280</v>
      </c>
      <c r="IN625" t="s">
        <v>666</v>
      </c>
      <c r="IP625" t="s">
        <v>681</v>
      </c>
    </row>
    <row r="626" spans="1:250" x14ac:dyDescent="0.25">
      <c r="A626">
        <v>36495</v>
      </c>
      <c r="B626">
        <v>-890804480</v>
      </c>
      <c r="C626">
        <v>1837</v>
      </c>
      <c r="D626" t="s">
        <v>273</v>
      </c>
      <c r="E626" t="s">
        <v>274</v>
      </c>
      <c r="F626">
        <v>1848</v>
      </c>
      <c r="G626" t="s">
        <v>286</v>
      </c>
      <c r="H626" t="s">
        <v>274</v>
      </c>
      <c r="I626">
        <v>429</v>
      </c>
      <c r="J626" t="s">
        <v>395</v>
      </c>
      <c r="K626" t="s">
        <v>396</v>
      </c>
      <c r="L626">
        <v>12392</v>
      </c>
      <c r="M626" t="s">
        <v>313</v>
      </c>
      <c r="N626" t="s">
        <v>314</v>
      </c>
      <c r="O626">
        <v>12392</v>
      </c>
      <c r="P626" t="s">
        <v>313</v>
      </c>
      <c r="Q626" t="s">
        <v>314</v>
      </c>
      <c r="R626" t="s">
        <v>495</v>
      </c>
      <c r="S626" s="46">
        <v>0</v>
      </c>
      <c r="U626" s="46">
        <v>6</v>
      </c>
      <c r="IF626">
        <v>12392</v>
      </c>
      <c r="IG626" t="s">
        <v>313</v>
      </c>
      <c r="IH626" t="s">
        <v>288</v>
      </c>
      <c r="IK626">
        <v>-2</v>
      </c>
      <c r="IL626" t="s">
        <v>279</v>
      </c>
      <c r="IM626" t="s">
        <v>280</v>
      </c>
      <c r="IN626" t="s">
        <v>654</v>
      </c>
      <c r="IP626" t="s">
        <v>682</v>
      </c>
    </row>
    <row r="627" spans="1:250" x14ac:dyDescent="0.25">
      <c r="A627">
        <v>36496</v>
      </c>
      <c r="B627">
        <v>-890804480</v>
      </c>
      <c r="C627">
        <v>1837</v>
      </c>
      <c r="D627" t="s">
        <v>273</v>
      </c>
      <c r="E627" t="s">
        <v>274</v>
      </c>
      <c r="F627">
        <v>1848</v>
      </c>
      <c r="G627" t="s">
        <v>286</v>
      </c>
      <c r="H627" t="s">
        <v>274</v>
      </c>
      <c r="I627">
        <v>427</v>
      </c>
      <c r="J627" t="s">
        <v>397</v>
      </c>
      <c r="K627" t="s">
        <v>398</v>
      </c>
      <c r="L627">
        <v>12392</v>
      </c>
      <c r="M627" t="s">
        <v>313</v>
      </c>
      <c r="N627" t="s">
        <v>314</v>
      </c>
      <c r="O627">
        <v>12392</v>
      </c>
      <c r="P627" t="s">
        <v>313</v>
      </c>
      <c r="Q627" t="s">
        <v>314</v>
      </c>
      <c r="R627" t="s">
        <v>495</v>
      </c>
      <c r="S627" s="46">
        <v>0</v>
      </c>
      <c r="U627" s="46">
        <v>6</v>
      </c>
      <c r="IF627">
        <v>12392</v>
      </c>
      <c r="IG627" t="s">
        <v>313</v>
      </c>
      <c r="IH627" t="s">
        <v>288</v>
      </c>
      <c r="IK627">
        <v>-2</v>
      </c>
      <c r="IL627" t="s">
        <v>279</v>
      </c>
      <c r="IM627" t="s">
        <v>280</v>
      </c>
      <c r="IN627" t="s">
        <v>654</v>
      </c>
      <c r="IP627" t="s">
        <v>682</v>
      </c>
    </row>
    <row r="628" spans="1:250" x14ac:dyDescent="0.25">
      <c r="A628">
        <v>36497</v>
      </c>
      <c r="B628">
        <v>-890804480</v>
      </c>
      <c r="C628">
        <v>1837</v>
      </c>
      <c r="D628" t="s">
        <v>273</v>
      </c>
      <c r="E628" t="s">
        <v>274</v>
      </c>
      <c r="F628">
        <v>1848</v>
      </c>
      <c r="G628" t="s">
        <v>286</v>
      </c>
      <c r="H628" t="s">
        <v>274</v>
      </c>
      <c r="I628">
        <v>424</v>
      </c>
      <c r="J628" t="s">
        <v>399</v>
      </c>
      <c r="K628" t="s">
        <v>400</v>
      </c>
      <c r="L628">
        <v>12392</v>
      </c>
      <c r="M628" t="s">
        <v>313</v>
      </c>
      <c r="N628" t="s">
        <v>314</v>
      </c>
      <c r="O628">
        <v>12392</v>
      </c>
      <c r="P628" t="s">
        <v>313</v>
      </c>
      <c r="Q628" t="s">
        <v>314</v>
      </c>
      <c r="R628" t="s">
        <v>495</v>
      </c>
      <c r="S628" s="46">
        <v>0</v>
      </c>
      <c r="U628" s="46">
        <v>6</v>
      </c>
      <c r="IF628">
        <v>12392</v>
      </c>
      <c r="IG628" t="s">
        <v>313</v>
      </c>
      <c r="IH628" t="s">
        <v>288</v>
      </c>
      <c r="IK628">
        <v>-2</v>
      </c>
      <c r="IL628" t="s">
        <v>279</v>
      </c>
      <c r="IM628" t="s">
        <v>280</v>
      </c>
      <c r="IN628" t="s">
        <v>654</v>
      </c>
      <c r="IP628" t="s">
        <v>682</v>
      </c>
    </row>
    <row r="629" spans="1:250" x14ac:dyDescent="0.25">
      <c r="A629">
        <v>36498</v>
      </c>
      <c r="B629">
        <v>-890804480</v>
      </c>
      <c r="C629">
        <v>1837</v>
      </c>
      <c r="D629" t="s">
        <v>273</v>
      </c>
      <c r="E629" t="s">
        <v>274</v>
      </c>
      <c r="F629">
        <v>1848</v>
      </c>
      <c r="G629" t="s">
        <v>286</v>
      </c>
      <c r="H629" t="s">
        <v>274</v>
      </c>
      <c r="I629">
        <v>422</v>
      </c>
      <c r="J629" t="s">
        <v>401</v>
      </c>
      <c r="K629" t="s">
        <v>402</v>
      </c>
      <c r="L629">
        <v>12392</v>
      </c>
      <c r="M629" t="s">
        <v>313</v>
      </c>
      <c r="N629" t="s">
        <v>314</v>
      </c>
      <c r="O629">
        <v>12392</v>
      </c>
      <c r="P629" t="s">
        <v>313</v>
      </c>
      <c r="Q629" t="s">
        <v>314</v>
      </c>
      <c r="R629" t="s">
        <v>495</v>
      </c>
      <c r="S629" s="46">
        <v>0</v>
      </c>
      <c r="U629" s="46">
        <v>6</v>
      </c>
      <c r="IF629">
        <v>12392</v>
      </c>
      <c r="IG629" t="s">
        <v>313</v>
      </c>
      <c r="IH629" t="s">
        <v>288</v>
      </c>
      <c r="IK629">
        <v>-2</v>
      </c>
      <c r="IL629" t="s">
        <v>279</v>
      </c>
      <c r="IM629" t="s">
        <v>280</v>
      </c>
      <c r="IN629" t="s">
        <v>654</v>
      </c>
      <c r="IP629" t="s">
        <v>682</v>
      </c>
    </row>
    <row r="630" spans="1:250" x14ac:dyDescent="0.25">
      <c r="A630">
        <v>36499</v>
      </c>
      <c r="B630">
        <v>-890804480</v>
      </c>
      <c r="C630">
        <v>1837</v>
      </c>
      <c r="D630" t="s">
        <v>273</v>
      </c>
      <c r="E630" t="s">
        <v>274</v>
      </c>
      <c r="F630">
        <v>1848</v>
      </c>
      <c r="G630" t="s">
        <v>286</v>
      </c>
      <c r="H630" t="s">
        <v>274</v>
      </c>
      <c r="I630">
        <v>420</v>
      </c>
      <c r="J630" t="s">
        <v>403</v>
      </c>
      <c r="K630" t="s">
        <v>404</v>
      </c>
      <c r="L630">
        <v>12392</v>
      </c>
      <c r="M630" t="s">
        <v>313</v>
      </c>
      <c r="N630" t="s">
        <v>314</v>
      </c>
      <c r="O630">
        <v>12392</v>
      </c>
      <c r="P630" t="s">
        <v>313</v>
      </c>
      <c r="Q630" t="s">
        <v>314</v>
      </c>
      <c r="R630" t="s">
        <v>495</v>
      </c>
      <c r="S630" s="46">
        <v>0</v>
      </c>
      <c r="U630" s="46">
        <v>6</v>
      </c>
      <c r="IF630">
        <v>12392</v>
      </c>
      <c r="IG630" t="s">
        <v>313</v>
      </c>
      <c r="IH630" t="s">
        <v>288</v>
      </c>
      <c r="IK630">
        <v>-2</v>
      </c>
      <c r="IL630" t="s">
        <v>279</v>
      </c>
      <c r="IM630" t="s">
        <v>280</v>
      </c>
      <c r="IN630" t="s">
        <v>654</v>
      </c>
      <c r="IP630" t="s">
        <v>682</v>
      </c>
    </row>
    <row r="631" spans="1:250" x14ac:dyDescent="0.25">
      <c r="A631">
        <v>36500</v>
      </c>
      <c r="B631">
        <v>-890804480</v>
      </c>
      <c r="C631">
        <v>1837</v>
      </c>
      <c r="D631" t="s">
        <v>273</v>
      </c>
      <c r="E631" t="s">
        <v>274</v>
      </c>
      <c r="F631">
        <v>1848</v>
      </c>
      <c r="G631" t="s">
        <v>286</v>
      </c>
      <c r="H631" t="s">
        <v>274</v>
      </c>
      <c r="I631">
        <v>411</v>
      </c>
      <c r="J631" t="s">
        <v>393</v>
      </c>
      <c r="K631" t="s">
        <v>394</v>
      </c>
      <c r="L631">
        <v>12392</v>
      </c>
      <c r="M631" t="s">
        <v>313</v>
      </c>
      <c r="N631" t="s">
        <v>314</v>
      </c>
      <c r="O631">
        <v>12392</v>
      </c>
      <c r="P631" t="s">
        <v>313</v>
      </c>
      <c r="Q631" t="s">
        <v>314</v>
      </c>
      <c r="R631" t="s">
        <v>495</v>
      </c>
      <c r="S631" s="46">
        <v>0</v>
      </c>
      <c r="U631" s="46">
        <v>6</v>
      </c>
      <c r="IF631">
        <v>12392</v>
      </c>
      <c r="IG631" t="s">
        <v>313</v>
      </c>
      <c r="IH631" t="s">
        <v>288</v>
      </c>
      <c r="IK631">
        <v>-2</v>
      </c>
      <c r="IL631" t="s">
        <v>279</v>
      </c>
      <c r="IM631" t="s">
        <v>280</v>
      </c>
      <c r="IN631" t="s">
        <v>654</v>
      </c>
      <c r="IP631" t="s">
        <v>682</v>
      </c>
    </row>
    <row r="632" spans="1:250" x14ac:dyDescent="0.25">
      <c r="A632">
        <v>36501</v>
      </c>
      <c r="B632">
        <v>-890804480</v>
      </c>
      <c r="C632">
        <v>1837</v>
      </c>
      <c r="D632" t="s">
        <v>273</v>
      </c>
      <c r="E632" t="s">
        <v>274</v>
      </c>
      <c r="F632">
        <v>1848</v>
      </c>
      <c r="G632" t="s">
        <v>286</v>
      </c>
      <c r="H632" t="s">
        <v>274</v>
      </c>
      <c r="I632">
        <v>437</v>
      </c>
      <c r="J632" t="s">
        <v>658</v>
      </c>
      <c r="K632" t="s">
        <v>659</v>
      </c>
      <c r="L632">
        <v>12392</v>
      </c>
      <c r="M632" t="s">
        <v>313</v>
      </c>
      <c r="N632" t="s">
        <v>314</v>
      </c>
      <c r="O632">
        <v>12392</v>
      </c>
      <c r="P632" t="s">
        <v>313</v>
      </c>
      <c r="Q632" t="s">
        <v>314</v>
      </c>
      <c r="R632" t="s">
        <v>495</v>
      </c>
      <c r="S632" s="46">
        <v>0</v>
      </c>
      <c r="U632" s="46">
        <v>6</v>
      </c>
      <c r="IF632">
        <v>12392</v>
      </c>
      <c r="IG632" t="s">
        <v>313</v>
      </c>
      <c r="IH632" t="s">
        <v>288</v>
      </c>
      <c r="IK632">
        <v>-2</v>
      </c>
      <c r="IL632" t="s">
        <v>279</v>
      </c>
      <c r="IM632" t="s">
        <v>280</v>
      </c>
      <c r="IN632" t="s">
        <v>654</v>
      </c>
      <c r="IP632" t="s">
        <v>682</v>
      </c>
    </row>
    <row r="633" spans="1:250" x14ac:dyDescent="0.25">
      <c r="A633">
        <v>36502</v>
      </c>
      <c r="B633">
        <v>-890804480</v>
      </c>
      <c r="C633">
        <v>1837</v>
      </c>
      <c r="D633" t="s">
        <v>273</v>
      </c>
      <c r="E633" t="s">
        <v>274</v>
      </c>
      <c r="F633">
        <v>1848</v>
      </c>
      <c r="G633" t="s">
        <v>286</v>
      </c>
      <c r="H633" t="s">
        <v>274</v>
      </c>
      <c r="I633">
        <v>436</v>
      </c>
      <c r="J633" t="s">
        <v>656</v>
      </c>
      <c r="K633" t="s">
        <v>657</v>
      </c>
      <c r="L633">
        <v>12392</v>
      </c>
      <c r="M633" t="s">
        <v>313</v>
      </c>
      <c r="N633" t="s">
        <v>314</v>
      </c>
      <c r="O633">
        <v>12392</v>
      </c>
      <c r="P633" t="s">
        <v>313</v>
      </c>
      <c r="Q633" t="s">
        <v>314</v>
      </c>
      <c r="R633" t="s">
        <v>495</v>
      </c>
      <c r="S633" s="46">
        <v>0</v>
      </c>
      <c r="U633" s="46">
        <v>6</v>
      </c>
      <c r="IF633">
        <v>12392</v>
      </c>
      <c r="IG633" t="s">
        <v>313</v>
      </c>
      <c r="IH633" t="s">
        <v>288</v>
      </c>
      <c r="IK633">
        <v>-2</v>
      </c>
      <c r="IL633" t="s">
        <v>279</v>
      </c>
      <c r="IM633" t="s">
        <v>280</v>
      </c>
      <c r="IN633" t="s">
        <v>654</v>
      </c>
      <c r="IP633" t="s">
        <v>682</v>
      </c>
    </row>
    <row r="634" spans="1:250" x14ac:dyDescent="0.25">
      <c r="A634">
        <v>36503</v>
      </c>
      <c r="B634">
        <v>-890804480</v>
      </c>
      <c r="C634">
        <v>1837</v>
      </c>
      <c r="D634" t="s">
        <v>273</v>
      </c>
      <c r="E634" t="s">
        <v>274</v>
      </c>
      <c r="F634">
        <v>1848</v>
      </c>
      <c r="G634" t="s">
        <v>286</v>
      </c>
      <c r="H634" t="s">
        <v>274</v>
      </c>
      <c r="I634">
        <v>435</v>
      </c>
      <c r="J634" t="s">
        <v>491</v>
      </c>
      <c r="K634" t="s">
        <v>492</v>
      </c>
      <c r="L634">
        <v>12392</v>
      </c>
      <c r="M634" t="s">
        <v>313</v>
      </c>
      <c r="N634" t="s">
        <v>314</v>
      </c>
      <c r="O634">
        <v>12392</v>
      </c>
      <c r="P634" t="s">
        <v>313</v>
      </c>
      <c r="Q634" t="s">
        <v>314</v>
      </c>
      <c r="R634" t="s">
        <v>495</v>
      </c>
      <c r="S634" s="46">
        <v>0</v>
      </c>
      <c r="U634" s="46">
        <v>6</v>
      </c>
      <c r="IF634">
        <v>12392</v>
      </c>
      <c r="IG634" t="s">
        <v>313</v>
      </c>
      <c r="IH634" t="s">
        <v>288</v>
      </c>
      <c r="IK634">
        <v>-2</v>
      </c>
      <c r="IL634" t="s">
        <v>279</v>
      </c>
      <c r="IM634" t="s">
        <v>280</v>
      </c>
      <c r="IN634" t="s">
        <v>654</v>
      </c>
      <c r="IP634" t="s">
        <v>682</v>
      </c>
    </row>
    <row r="635" spans="1:250" x14ac:dyDescent="0.25">
      <c r="A635">
        <v>36504</v>
      </c>
      <c r="B635">
        <v>-890804480</v>
      </c>
      <c r="C635">
        <v>1837</v>
      </c>
      <c r="D635" t="s">
        <v>273</v>
      </c>
      <c r="E635" t="s">
        <v>274</v>
      </c>
      <c r="F635">
        <v>1848</v>
      </c>
      <c r="G635" t="s">
        <v>286</v>
      </c>
      <c r="H635" t="s">
        <v>274</v>
      </c>
      <c r="I635">
        <v>431</v>
      </c>
      <c r="J635" t="s">
        <v>493</v>
      </c>
      <c r="K635" t="s">
        <v>494</v>
      </c>
      <c r="L635">
        <v>12392</v>
      </c>
      <c r="M635" t="s">
        <v>313</v>
      </c>
      <c r="N635" t="s">
        <v>314</v>
      </c>
      <c r="O635">
        <v>12392</v>
      </c>
      <c r="P635" t="s">
        <v>313</v>
      </c>
      <c r="Q635" t="s">
        <v>314</v>
      </c>
      <c r="R635" t="s">
        <v>495</v>
      </c>
      <c r="S635" s="46">
        <v>0</v>
      </c>
      <c r="U635" s="46">
        <v>6</v>
      </c>
      <c r="IF635">
        <v>12392</v>
      </c>
      <c r="IG635" t="s">
        <v>313</v>
      </c>
      <c r="IH635" t="s">
        <v>288</v>
      </c>
      <c r="IK635">
        <v>-2</v>
      </c>
      <c r="IL635" t="s">
        <v>279</v>
      </c>
      <c r="IM635" t="s">
        <v>280</v>
      </c>
      <c r="IN635" t="s">
        <v>654</v>
      </c>
      <c r="IP635" t="s">
        <v>682</v>
      </c>
    </row>
    <row r="636" spans="1:250" x14ac:dyDescent="0.25">
      <c r="A636">
        <v>36505</v>
      </c>
      <c r="B636">
        <v>-890804480</v>
      </c>
      <c r="C636">
        <v>1837</v>
      </c>
      <c r="D636" t="s">
        <v>273</v>
      </c>
      <c r="E636" t="s">
        <v>274</v>
      </c>
      <c r="F636">
        <v>1848</v>
      </c>
      <c r="G636" t="s">
        <v>286</v>
      </c>
      <c r="H636" t="s">
        <v>274</v>
      </c>
      <c r="I636">
        <v>420</v>
      </c>
      <c r="J636" t="s">
        <v>403</v>
      </c>
      <c r="K636" t="s">
        <v>404</v>
      </c>
      <c r="L636">
        <v>12394</v>
      </c>
      <c r="M636" t="s">
        <v>315</v>
      </c>
      <c r="N636" t="s">
        <v>316</v>
      </c>
      <c r="O636">
        <v>12394</v>
      </c>
      <c r="P636" t="s">
        <v>315</v>
      </c>
      <c r="Q636" t="s">
        <v>316</v>
      </c>
      <c r="R636" t="s">
        <v>495</v>
      </c>
      <c r="S636" s="46">
        <v>0</v>
      </c>
      <c r="U636" s="46">
        <v>6</v>
      </c>
      <c r="IF636">
        <v>12394</v>
      </c>
      <c r="IG636" t="s">
        <v>315</v>
      </c>
      <c r="IH636" t="s">
        <v>288</v>
      </c>
      <c r="IK636">
        <v>-2</v>
      </c>
      <c r="IL636" t="s">
        <v>279</v>
      </c>
      <c r="IM636" t="s">
        <v>280</v>
      </c>
      <c r="IN636" t="s">
        <v>654</v>
      </c>
      <c r="IP636" t="s">
        <v>683</v>
      </c>
    </row>
    <row r="637" spans="1:250" x14ac:dyDescent="0.25">
      <c r="A637">
        <v>36506</v>
      </c>
      <c r="B637">
        <v>-890804480</v>
      </c>
      <c r="C637">
        <v>1837</v>
      </c>
      <c r="D637" t="s">
        <v>273</v>
      </c>
      <c r="E637" t="s">
        <v>274</v>
      </c>
      <c r="F637">
        <v>1848</v>
      </c>
      <c r="G637" t="s">
        <v>286</v>
      </c>
      <c r="H637" t="s">
        <v>274</v>
      </c>
      <c r="I637">
        <v>411</v>
      </c>
      <c r="J637" t="s">
        <v>393</v>
      </c>
      <c r="K637" t="s">
        <v>394</v>
      </c>
      <c r="L637">
        <v>12394</v>
      </c>
      <c r="M637" t="s">
        <v>315</v>
      </c>
      <c r="N637" t="s">
        <v>316</v>
      </c>
      <c r="O637">
        <v>12394</v>
      </c>
      <c r="P637" t="s">
        <v>315</v>
      </c>
      <c r="Q637" t="s">
        <v>316</v>
      </c>
      <c r="R637" t="s">
        <v>495</v>
      </c>
      <c r="S637" s="46">
        <v>0</v>
      </c>
      <c r="U637" s="46">
        <v>6</v>
      </c>
      <c r="IF637">
        <v>12394</v>
      </c>
      <c r="IG637" t="s">
        <v>315</v>
      </c>
      <c r="IH637" t="s">
        <v>288</v>
      </c>
      <c r="IK637">
        <v>-2</v>
      </c>
      <c r="IL637" t="s">
        <v>279</v>
      </c>
      <c r="IM637" t="s">
        <v>280</v>
      </c>
      <c r="IN637" t="s">
        <v>654</v>
      </c>
      <c r="IP637" t="s">
        <v>683</v>
      </c>
    </row>
    <row r="638" spans="1:250" x14ac:dyDescent="0.25">
      <c r="A638">
        <v>36507</v>
      </c>
      <c r="B638">
        <v>-890804480</v>
      </c>
      <c r="C638">
        <v>1837</v>
      </c>
      <c r="D638" t="s">
        <v>273</v>
      </c>
      <c r="E638" t="s">
        <v>274</v>
      </c>
      <c r="F638">
        <v>1848</v>
      </c>
      <c r="G638" t="s">
        <v>286</v>
      </c>
      <c r="H638" t="s">
        <v>274</v>
      </c>
      <c r="I638">
        <v>435</v>
      </c>
      <c r="J638" t="s">
        <v>491</v>
      </c>
      <c r="K638" t="s">
        <v>492</v>
      </c>
      <c r="L638">
        <v>12394</v>
      </c>
      <c r="M638" t="s">
        <v>315</v>
      </c>
      <c r="N638" t="s">
        <v>316</v>
      </c>
      <c r="O638">
        <v>12394</v>
      </c>
      <c r="P638" t="s">
        <v>315</v>
      </c>
      <c r="Q638" t="s">
        <v>316</v>
      </c>
      <c r="R638" t="s">
        <v>495</v>
      </c>
      <c r="S638" s="46">
        <v>0</v>
      </c>
      <c r="U638" s="46">
        <v>6</v>
      </c>
      <c r="IF638">
        <v>12394</v>
      </c>
      <c r="IG638" t="s">
        <v>315</v>
      </c>
      <c r="IH638" t="s">
        <v>288</v>
      </c>
      <c r="IK638">
        <v>-2</v>
      </c>
      <c r="IL638" t="s">
        <v>279</v>
      </c>
      <c r="IM638" t="s">
        <v>280</v>
      </c>
      <c r="IN638" t="s">
        <v>654</v>
      </c>
      <c r="IP638" t="s">
        <v>683</v>
      </c>
    </row>
    <row r="639" spans="1:250" x14ac:dyDescent="0.25">
      <c r="A639">
        <v>36508</v>
      </c>
      <c r="B639">
        <v>-890804480</v>
      </c>
      <c r="C639">
        <v>1837</v>
      </c>
      <c r="D639" t="s">
        <v>273</v>
      </c>
      <c r="E639" t="s">
        <v>274</v>
      </c>
      <c r="F639">
        <v>1848</v>
      </c>
      <c r="G639" t="s">
        <v>286</v>
      </c>
      <c r="H639" t="s">
        <v>274</v>
      </c>
      <c r="I639">
        <v>431</v>
      </c>
      <c r="J639" t="s">
        <v>493</v>
      </c>
      <c r="K639" t="s">
        <v>494</v>
      </c>
      <c r="L639">
        <v>12394</v>
      </c>
      <c r="M639" t="s">
        <v>315</v>
      </c>
      <c r="N639" t="s">
        <v>316</v>
      </c>
      <c r="O639">
        <v>12394</v>
      </c>
      <c r="P639" t="s">
        <v>315</v>
      </c>
      <c r="Q639" t="s">
        <v>316</v>
      </c>
      <c r="R639" t="s">
        <v>495</v>
      </c>
      <c r="S639" s="46">
        <v>0</v>
      </c>
      <c r="U639" s="46">
        <v>6</v>
      </c>
      <c r="IF639">
        <v>12394</v>
      </c>
      <c r="IG639" t="s">
        <v>315</v>
      </c>
      <c r="IH639" t="s">
        <v>288</v>
      </c>
      <c r="IK639">
        <v>-2</v>
      </c>
      <c r="IL639" t="s">
        <v>279</v>
      </c>
      <c r="IM639" t="s">
        <v>280</v>
      </c>
      <c r="IN639" t="s">
        <v>654</v>
      </c>
      <c r="IP639" t="s">
        <v>683</v>
      </c>
    </row>
    <row r="640" spans="1:250" x14ac:dyDescent="0.25">
      <c r="A640">
        <v>36509</v>
      </c>
      <c r="B640">
        <v>-890804480</v>
      </c>
      <c r="C640">
        <v>1837</v>
      </c>
      <c r="D640" t="s">
        <v>273</v>
      </c>
      <c r="E640" t="s">
        <v>274</v>
      </c>
      <c r="F640">
        <v>1848</v>
      </c>
      <c r="G640" t="s">
        <v>286</v>
      </c>
      <c r="H640" t="s">
        <v>274</v>
      </c>
      <c r="I640">
        <v>429</v>
      </c>
      <c r="J640" t="s">
        <v>395</v>
      </c>
      <c r="K640" t="s">
        <v>396</v>
      </c>
      <c r="L640">
        <v>12394</v>
      </c>
      <c r="M640" t="s">
        <v>315</v>
      </c>
      <c r="N640" t="s">
        <v>316</v>
      </c>
      <c r="O640">
        <v>12394</v>
      </c>
      <c r="P640" t="s">
        <v>315</v>
      </c>
      <c r="Q640" t="s">
        <v>316</v>
      </c>
      <c r="R640" t="s">
        <v>495</v>
      </c>
      <c r="S640" s="46">
        <v>0</v>
      </c>
      <c r="U640" s="46">
        <v>6</v>
      </c>
      <c r="IF640">
        <v>12394</v>
      </c>
      <c r="IG640" t="s">
        <v>315</v>
      </c>
      <c r="IH640" t="s">
        <v>288</v>
      </c>
      <c r="IK640">
        <v>-2</v>
      </c>
      <c r="IL640" t="s">
        <v>279</v>
      </c>
      <c r="IM640" t="s">
        <v>280</v>
      </c>
      <c r="IN640" t="s">
        <v>654</v>
      </c>
      <c r="IP640" t="s">
        <v>683</v>
      </c>
    </row>
    <row r="641" spans="1:250" x14ac:dyDescent="0.25">
      <c r="A641">
        <v>36510</v>
      </c>
      <c r="B641">
        <v>-890804480</v>
      </c>
      <c r="C641">
        <v>1837</v>
      </c>
      <c r="D641" t="s">
        <v>273</v>
      </c>
      <c r="E641" t="s">
        <v>274</v>
      </c>
      <c r="F641">
        <v>1848</v>
      </c>
      <c r="G641" t="s">
        <v>286</v>
      </c>
      <c r="H641" t="s">
        <v>274</v>
      </c>
      <c r="I641">
        <v>427</v>
      </c>
      <c r="J641" t="s">
        <v>397</v>
      </c>
      <c r="K641" t="s">
        <v>398</v>
      </c>
      <c r="L641">
        <v>12394</v>
      </c>
      <c r="M641" t="s">
        <v>315</v>
      </c>
      <c r="N641" t="s">
        <v>316</v>
      </c>
      <c r="O641">
        <v>12394</v>
      </c>
      <c r="P641" t="s">
        <v>315</v>
      </c>
      <c r="Q641" t="s">
        <v>316</v>
      </c>
      <c r="R641" t="s">
        <v>495</v>
      </c>
      <c r="S641" s="46">
        <v>0</v>
      </c>
      <c r="U641" s="46">
        <v>6</v>
      </c>
      <c r="IF641">
        <v>12394</v>
      </c>
      <c r="IG641" t="s">
        <v>315</v>
      </c>
      <c r="IH641" t="s">
        <v>288</v>
      </c>
      <c r="IK641">
        <v>-2</v>
      </c>
      <c r="IL641" t="s">
        <v>279</v>
      </c>
      <c r="IM641" t="s">
        <v>280</v>
      </c>
      <c r="IN641" t="s">
        <v>654</v>
      </c>
      <c r="IP641" t="s">
        <v>683</v>
      </c>
    </row>
    <row r="642" spans="1:250" x14ac:dyDescent="0.25">
      <c r="A642">
        <v>36511</v>
      </c>
      <c r="B642">
        <v>-890804480</v>
      </c>
      <c r="C642">
        <v>1837</v>
      </c>
      <c r="D642" t="s">
        <v>273</v>
      </c>
      <c r="E642" t="s">
        <v>274</v>
      </c>
      <c r="F642">
        <v>1848</v>
      </c>
      <c r="G642" t="s">
        <v>286</v>
      </c>
      <c r="H642" t="s">
        <v>274</v>
      </c>
      <c r="I642">
        <v>424</v>
      </c>
      <c r="J642" t="s">
        <v>399</v>
      </c>
      <c r="K642" t="s">
        <v>400</v>
      </c>
      <c r="L642">
        <v>12394</v>
      </c>
      <c r="M642" t="s">
        <v>315</v>
      </c>
      <c r="N642" t="s">
        <v>316</v>
      </c>
      <c r="O642">
        <v>12394</v>
      </c>
      <c r="P642" t="s">
        <v>315</v>
      </c>
      <c r="Q642" t="s">
        <v>316</v>
      </c>
      <c r="R642" t="s">
        <v>495</v>
      </c>
      <c r="S642" s="46">
        <v>0</v>
      </c>
      <c r="U642" s="46">
        <v>6</v>
      </c>
      <c r="IF642">
        <v>12394</v>
      </c>
      <c r="IG642" t="s">
        <v>315</v>
      </c>
      <c r="IH642" t="s">
        <v>288</v>
      </c>
      <c r="IK642">
        <v>-2</v>
      </c>
      <c r="IL642" t="s">
        <v>279</v>
      </c>
      <c r="IM642" t="s">
        <v>280</v>
      </c>
      <c r="IN642" t="s">
        <v>654</v>
      </c>
      <c r="IP642" t="s">
        <v>683</v>
      </c>
    </row>
    <row r="643" spans="1:250" x14ac:dyDescent="0.25">
      <c r="A643">
        <v>36512</v>
      </c>
      <c r="B643">
        <v>-890804480</v>
      </c>
      <c r="C643">
        <v>1837</v>
      </c>
      <c r="D643" t="s">
        <v>273</v>
      </c>
      <c r="E643" t="s">
        <v>274</v>
      </c>
      <c r="F643">
        <v>1848</v>
      </c>
      <c r="G643" t="s">
        <v>286</v>
      </c>
      <c r="H643" t="s">
        <v>274</v>
      </c>
      <c r="I643">
        <v>422</v>
      </c>
      <c r="J643" t="s">
        <v>401</v>
      </c>
      <c r="K643" t="s">
        <v>402</v>
      </c>
      <c r="L643">
        <v>12394</v>
      </c>
      <c r="M643" t="s">
        <v>315</v>
      </c>
      <c r="N643" t="s">
        <v>316</v>
      </c>
      <c r="O643">
        <v>12394</v>
      </c>
      <c r="P643" t="s">
        <v>315</v>
      </c>
      <c r="Q643" t="s">
        <v>316</v>
      </c>
      <c r="R643" t="s">
        <v>495</v>
      </c>
      <c r="S643" s="46">
        <v>0</v>
      </c>
      <c r="U643" s="46">
        <v>6</v>
      </c>
      <c r="IF643">
        <v>12394</v>
      </c>
      <c r="IG643" t="s">
        <v>315</v>
      </c>
      <c r="IH643" t="s">
        <v>288</v>
      </c>
      <c r="IK643">
        <v>-2</v>
      </c>
      <c r="IL643" t="s">
        <v>279</v>
      </c>
      <c r="IM643" t="s">
        <v>280</v>
      </c>
      <c r="IN643" t="s">
        <v>654</v>
      </c>
      <c r="IP643" t="s">
        <v>683</v>
      </c>
    </row>
    <row r="644" spans="1:250" x14ac:dyDescent="0.25">
      <c r="A644">
        <v>36513</v>
      </c>
      <c r="B644">
        <v>-890804480</v>
      </c>
      <c r="C644">
        <v>1837</v>
      </c>
      <c r="D644" t="s">
        <v>273</v>
      </c>
      <c r="E644" t="s">
        <v>274</v>
      </c>
      <c r="F644">
        <v>1848</v>
      </c>
      <c r="G644" t="s">
        <v>286</v>
      </c>
      <c r="H644" t="s">
        <v>274</v>
      </c>
      <c r="I644">
        <v>437</v>
      </c>
      <c r="J644" t="s">
        <v>658</v>
      </c>
      <c r="K644" t="s">
        <v>659</v>
      </c>
      <c r="L644">
        <v>12394</v>
      </c>
      <c r="M644" t="s">
        <v>315</v>
      </c>
      <c r="N644" t="s">
        <v>316</v>
      </c>
      <c r="O644">
        <v>12394</v>
      </c>
      <c r="P644" t="s">
        <v>315</v>
      </c>
      <c r="Q644" t="s">
        <v>316</v>
      </c>
      <c r="R644" t="s">
        <v>495</v>
      </c>
      <c r="S644" s="46">
        <v>0</v>
      </c>
      <c r="U644" s="46">
        <v>6</v>
      </c>
      <c r="IF644">
        <v>12394</v>
      </c>
      <c r="IG644" t="s">
        <v>315</v>
      </c>
      <c r="IH644" t="s">
        <v>288</v>
      </c>
      <c r="IK644">
        <v>-2</v>
      </c>
      <c r="IL644" t="s">
        <v>279</v>
      </c>
      <c r="IM644" t="s">
        <v>280</v>
      </c>
      <c r="IN644" t="s">
        <v>654</v>
      </c>
      <c r="IP644" t="s">
        <v>683</v>
      </c>
    </row>
    <row r="645" spans="1:250" x14ac:dyDescent="0.25">
      <c r="A645">
        <v>36514</v>
      </c>
      <c r="B645">
        <v>-890804480</v>
      </c>
      <c r="C645">
        <v>1837</v>
      </c>
      <c r="D645" t="s">
        <v>273</v>
      </c>
      <c r="E645" t="s">
        <v>274</v>
      </c>
      <c r="F645">
        <v>1848</v>
      </c>
      <c r="G645" t="s">
        <v>286</v>
      </c>
      <c r="H645" t="s">
        <v>274</v>
      </c>
      <c r="I645">
        <v>436</v>
      </c>
      <c r="J645" t="s">
        <v>656</v>
      </c>
      <c r="K645" t="s">
        <v>657</v>
      </c>
      <c r="L645">
        <v>12394</v>
      </c>
      <c r="M645" t="s">
        <v>315</v>
      </c>
      <c r="N645" t="s">
        <v>316</v>
      </c>
      <c r="O645">
        <v>12394</v>
      </c>
      <c r="P645" t="s">
        <v>315</v>
      </c>
      <c r="Q645" t="s">
        <v>316</v>
      </c>
      <c r="R645" t="s">
        <v>495</v>
      </c>
      <c r="S645" s="46">
        <v>0</v>
      </c>
      <c r="U645" s="46">
        <v>6</v>
      </c>
      <c r="IF645">
        <v>12394</v>
      </c>
      <c r="IG645" t="s">
        <v>315</v>
      </c>
      <c r="IH645" t="s">
        <v>288</v>
      </c>
      <c r="IK645">
        <v>-2</v>
      </c>
      <c r="IL645" t="s">
        <v>279</v>
      </c>
      <c r="IM645" t="s">
        <v>280</v>
      </c>
      <c r="IN645" t="s">
        <v>654</v>
      </c>
      <c r="IP645" t="s">
        <v>683</v>
      </c>
    </row>
    <row r="646" spans="1:250" x14ac:dyDescent="0.25">
      <c r="A646">
        <v>36515</v>
      </c>
      <c r="B646">
        <v>-890804480</v>
      </c>
      <c r="C646">
        <v>1837</v>
      </c>
      <c r="D646" t="s">
        <v>273</v>
      </c>
      <c r="E646" t="s">
        <v>274</v>
      </c>
      <c r="F646">
        <v>13794</v>
      </c>
      <c r="G646" t="s">
        <v>275</v>
      </c>
      <c r="H646" t="s">
        <v>276</v>
      </c>
      <c r="I646">
        <v>424</v>
      </c>
      <c r="J646" t="s">
        <v>399</v>
      </c>
      <c r="K646" t="s">
        <v>400</v>
      </c>
      <c r="L646">
        <v>13917</v>
      </c>
      <c r="M646" t="s">
        <v>317</v>
      </c>
      <c r="N646" t="s">
        <v>318</v>
      </c>
      <c r="O646">
        <v>13917</v>
      </c>
      <c r="P646" t="s">
        <v>317</v>
      </c>
      <c r="Q646" t="s">
        <v>318</v>
      </c>
      <c r="R646" t="s">
        <v>495</v>
      </c>
      <c r="S646" s="46">
        <v>0</v>
      </c>
      <c r="U646" s="46">
        <v>6</v>
      </c>
      <c r="IF646">
        <v>13917</v>
      </c>
      <c r="IG646" t="s">
        <v>317</v>
      </c>
      <c r="IH646" t="s">
        <v>319</v>
      </c>
      <c r="IK646">
        <v>-2</v>
      </c>
      <c r="IL646" t="s">
        <v>279</v>
      </c>
      <c r="IM646" t="s">
        <v>280</v>
      </c>
      <c r="IN646" t="s">
        <v>663</v>
      </c>
      <c r="IP646" t="s">
        <v>684</v>
      </c>
    </row>
    <row r="647" spans="1:250" x14ac:dyDescent="0.25">
      <c r="A647">
        <v>36516</v>
      </c>
      <c r="B647">
        <v>-890804480</v>
      </c>
      <c r="C647">
        <v>1837</v>
      </c>
      <c r="D647" t="s">
        <v>273</v>
      </c>
      <c r="E647" t="s">
        <v>274</v>
      </c>
      <c r="F647">
        <v>13794</v>
      </c>
      <c r="G647" t="s">
        <v>275</v>
      </c>
      <c r="H647" t="s">
        <v>276</v>
      </c>
      <c r="I647">
        <v>422</v>
      </c>
      <c r="J647" t="s">
        <v>401</v>
      </c>
      <c r="K647" t="s">
        <v>402</v>
      </c>
      <c r="L647">
        <v>13917</v>
      </c>
      <c r="M647" t="s">
        <v>317</v>
      </c>
      <c r="N647" t="s">
        <v>318</v>
      </c>
      <c r="O647">
        <v>13917</v>
      </c>
      <c r="P647" t="s">
        <v>317</v>
      </c>
      <c r="Q647" t="s">
        <v>318</v>
      </c>
      <c r="R647" t="s">
        <v>495</v>
      </c>
      <c r="S647" s="46">
        <v>0</v>
      </c>
      <c r="U647" s="46">
        <v>6</v>
      </c>
      <c r="IF647">
        <v>13917</v>
      </c>
      <c r="IG647" t="s">
        <v>317</v>
      </c>
      <c r="IH647" t="s">
        <v>319</v>
      </c>
      <c r="IK647">
        <v>-2</v>
      </c>
      <c r="IL647" t="s">
        <v>279</v>
      </c>
      <c r="IM647" t="s">
        <v>280</v>
      </c>
      <c r="IN647" t="s">
        <v>663</v>
      </c>
      <c r="IP647" t="s">
        <v>684</v>
      </c>
    </row>
    <row r="648" spans="1:250" x14ac:dyDescent="0.25">
      <c r="A648">
        <v>36517</v>
      </c>
      <c r="B648">
        <v>-890804480</v>
      </c>
      <c r="C648">
        <v>1837</v>
      </c>
      <c r="D648" t="s">
        <v>273</v>
      </c>
      <c r="E648" t="s">
        <v>274</v>
      </c>
      <c r="F648">
        <v>13794</v>
      </c>
      <c r="G648" t="s">
        <v>275</v>
      </c>
      <c r="H648" t="s">
        <v>276</v>
      </c>
      <c r="I648">
        <v>420</v>
      </c>
      <c r="J648" t="s">
        <v>403</v>
      </c>
      <c r="K648" t="s">
        <v>404</v>
      </c>
      <c r="L648">
        <v>13917</v>
      </c>
      <c r="M648" t="s">
        <v>317</v>
      </c>
      <c r="N648" t="s">
        <v>318</v>
      </c>
      <c r="O648">
        <v>13917</v>
      </c>
      <c r="P648" t="s">
        <v>317</v>
      </c>
      <c r="Q648" t="s">
        <v>318</v>
      </c>
      <c r="R648" t="s">
        <v>495</v>
      </c>
      <c r="S648" s="46">
        <v>0</v>
      </c>
      <c r="U648" s="46">
        <v>6</v>
      </c>
      <c r="IF648">
        <v>13917</v>
      </c>
      <c r="IG648" t="s">
        <v>317</v>
      </c>
      <c r="IH648" t="s">
        <v>319</v>
      </c>
      <c r="IK648">
        <v>-2</v>
      </c>
      <c r="IL648" t="s">
        <v>279</v>
      </c>
      <c r="IM648" t="s">
        <v>280</v>
      </c>
      <c r="IN648" t="s">
        <v>663</v>
      </c>
      <c r="IP648" t="s">
        <v>684</v>
      </c>
    </row>
    <row r="649" spans="1:250" x14ac:dyDescent="0.25">
      <c r="A649">
        <v>36518</v>
      </c>
      <c r="B649">
        <v>-890804480</v>
      </c>
      <c r="C649">
        <v>1837</v>
      </c>
      <c r="D649" t="s">
        <v>273</v>
      </c>
      <c r="E649" t="s">
        <v>274</v>
      </c>
      <c r="F649">
        <v>13794</v>
      </c>
      <c r="G649" t="s">
        <v>275</v>
      </c>
      <c r="H649" t="s">
        <v>276</v>
      </c>
      <c r="I649">
        <v>411</v>
      </c>
      <c r="J649" t="s">
        <v>393</v>
      </c>
      <c r="K649" t="s">
        <v>394</v>
      </c>
      <c r="L649">
        <v>13917</v>
      </c>
      <c r="M649" t="s">
        <v>317</v>
      </c>
      <c r="N649" t="s">
        <v>318</v>
      </c>
      <c r="O649">
        <v>13917</v>
      </c>
      <c r="P649" t="s">
        <v>317</v>
      </c>
      <c r="Q649" t="s">
        <v>318</v>
      </c>
      <c r="R649" t="s">
        <v>495</v>
      </c>
      <c r="S649" s="46">
        <v>0</v>
      </c>
      <c r="U649" s="46">
        <v>6</v>
      </c>
      <c r="IF649">
        <v>13917</v>
      </c>
      <c r="IG649" t="s">
        <v>317</v>
      </c>
      <c r="IH649" t="s">
        <v>319</v>
      </c>
      <c r="IK649">
        <v>-2</v>
      </c>
      <c r="IL649" t="s">
        <v>279</v>
      </c>
      <c r="IM649" t="s">
        <v>280</v>
      </c>
      <c r="IN649" t="s">
        <v>663</v>
      </c>
      <c r="IP649" t="s">
        <v>684</v>
      </c>
    </row>
    <row r="650" spans="1:250" x14ac:dyDescent="0.25">
      <c r="A650">
        <v>36519</v>
      </c>
      <c r="B650">
        <v>-890804480</v>
      </c>
      <c r="C650">
        <v>1837</v>
      </c>
      <c r="D650" t="s">
        <v>273</v>
      </c>
      <c r="E650" t="s">
        <v>274</v>
      </c>
      <c r="F650">
        <v>13794</v>
      </c>
      <c r="G650" t="s">
        <v>275</v>
      </c>
      <c r="H650" t="s">
        <v>276</v>
      </c>
      <c r="I650">
        <v>437</v>
      </c>
      <c r="J650" t="s">
        <v>658</v>
      </c>
      <c r="K650" t="s">
        <v>659</v>
      </c>
      <c r="L650">
        <v>13917</v>
      </c>
      <c r="M650" t="s">
        <v>317</v>
      </c>
      <c r="N650" t="s">
        <v>318</v>
      </c>
      <c r="O650">
        <v>13917</v>
      </c>
      <c r="P650" t="s">
        <v>317</v>
      </c>
      <c r="Q650" t="s">
        <v>318</v>
      </c>
      <c r="R650" t="s">
        <v>495</v>
      </c>
      <c r="S650" s="46">
        <v>0</v>
      </c>
      <c r="U650" s="46">
        <v>6</v>
      </c>
      <c r="IF650">
        <v>13917</v>
      </c>
      <c r="IG650" t="s">
        <v>317</v>
      </c>
      <c r="IH650" t="s">
        <v>319</v>
      </c>
      <c r="IK650">
        <v>-2</v>
      </c>
      <c r="IL650" t="s">
        <v>279</v>
      </c>
      <c r="IM650" t="s">
        <v>280</v>
      </c>
      <c r="IN650" t="s">
        <v>663</v>
      </c>
      <c r="IP650" t="s">
        <v>684</v>
      </c>
    </row>
    <row r="651" spans="1:250" x14ac:dyDescent="0.25">
      <c r="A651">
        <v>36520</v>
      </c>
      <c r="B651">
        <v>-890804480</v>
      </c>
      <c r="C651">
        <v>1837</v>
      </c>
      <c r="D651" t="s">
        <v>273</v>
      </c>
      <c r="E651" t="s">
        <v>274</v>
      </c>
      <c r="F651">
        <v>13794</v>
      </c>
      <c r="G651" t="s">
        <v>275</v>
      </c>
      <c r="H651" t="s">
        <v>276</v>
      </c>
      <c r="I651">
        <v>436</v>
      </c>
      <c r="J651" t="s">
        <v>656</v>
      </c>
      <c r="K651" t="s">
        <v>657</v>
      </c>
      <c r="L651">
        <v>13917</v>
      </c>
      <c r="M651" t="s">
        <v>317</v>
      </c>
      <c r="N651" t="s">
        <v>318</v>
      </c>
      <c r="O651">
        <v>13917</v>
      </c>
      <c r="P651" t="s">
        <v>317</v>
      </c>
      <c r="Q651" t="s">
        <v>318</v>
      </c>
      <c r="R651" t="s">
        <v>495</v>
      </c>
      <c r="S651" s="46">
        <v>0</v>
      </c>
      <c r="U651" s="46">
        <v>6</v>
      </c>
      <c r="IF651">
        <v>13917</v>
      </c>
      <c r="IG651" t="s">
        <v>317</v>
      </c>
      <c r="IH651" t="s">
        <v>319</v>
      </c>
      <c r="IK651">
        <v>-2</v>
      </c>
      <c r="IL651" t="s">
        <v>279</v>
      </c>
      <c r="IM651" t="s">
        <v>280</v>
      </c>
      <c r="IN651" t="s">
        <v>663</v>
      </c>
      <c r="IP651" t="s">
        <v>684</v>
      </c>
    </row>
    <row r="652" spans="1:250" x14ac:dyDescent="0.25">
      <c r="A652">
        <v>36521</v>
      </c>
      <c r="B652">
        <v>-890804480</v>
      </c>
      <c r="C652">
        <v>1837</v>
      </c>
      <c r="D652" t="s">
        <v>273</v>
      </c>
      <c r="E652" t="s">
        <v>274</v>
      </c>
      <c r="F652">
        <v>13794</v>
      </c>
      <c r="G652" t="s">
        <v>275</v>
      </c>
      <c r="H652" t="s">
        <v>276</v>
      </c>
      <c r="I652">
        <v>435</v>
      </c>
      <c r="J652" t="s">
        <v>491</v>
      </c>
      <c r="K652" t="s">
        <v>492</v>
      </c>
      <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"s">
        <v>318</v>
      </c>
      <c r="R652" t="s">
        <v>495</v>
      </c>
      <c r="S652" s="46">
        <v>0</v>
      </c>
      <c r="U652" s="46">
        <v>6</v>
      </c>
      <c r="IF652">
        <v>13917</v>
      </c>
      <c r="IG652" t="s">
        <v>317</v>
      </c>
      <c r="IH652" t="s">
        <v>319</v>
      </c>
      <c r="IK652">
        <v>-2</v>
      </c>
      <c r="IL652" t="s">
        <v>279</v>
      </c>
      <c r="IM652" t="s">
        <v>280</v>
      </c>
      <c r="IN652" t="s">
        <v>663</v>
      </c>
      <c r="IP652" t="s">
        <v>684</v>
      </c>
    </row>
    <row r="653" spans="1:250" x14ac:dyDescent="0.25">
      <c r="A653">
        <v>36522</v>
      </c>
      <c r="B653">
        <v>-890804480</v>
      </c>
      <c r="C653">
        <v>1837</v>
      </c>
      <c r="D653" t="s">
        <v>273</v>
      </c>
      <c r="E653" t="s">
        <v>274</v>
      </c>
      <c r="F653">
        <v>13794</v>
      </c>
      <c r="G653" t="s">
        <v>275</v>
      </c>
      <c r="H653" t="s">
        <v>276</v>
      </c>
      <c r="I653">
        <v>431</v>
      </c>
      <c r="J653" t="s">
        <v>493</v>
      </c>
      <c r="K653" t="s">
        <v>494</v>
      </c>
      <c r="L653">
        <v>13917</v>
      </c>
      <c r="M653" t="s">
        <v>317</v>
      </c>
      <c r="N653" t="s">
        <v>318</v>
      </c>
      <c r="O653">
        <v>13917</v>
      </c>
      <c r="P653" t="s">
        <v>317</v>
      </c>
      <c r="Q653" t="s">
        <v>318</v>
      </c>
      <c r="R653" t="s">
        <v>495</v>
      </c>
      <c r="S653" s="46">
        <v>0</v>
      </c>
      <c r="U653" s="46">
        <v>6</v>
      </c>
      <c r="IF653">
        <v>13917</v>
      </c>
      <c r="IG653" t="s">
        <v>317</v>
      </c>
      <c r="IH653" t="s">
        <v>319</v>
      </c>
      <c r="IK653">
        <v>-2</v>
      </c>
      <c r="IL653" t="s">
        <v>279</v>
      </c>
      <c r="IM653" t="s">
        <v>280</v>
      </c>
      <c r="IN653" t="s">
        <v>663</v>
      </c>
      <c r="IP653" t="s">
        <v>684</v>
      </c>
    </row>
    <row r="654" spans="1:250" x14ac:dyDescent="0.25">
      <c r="A654">
        <v>36523</v>
      </c>
      <c r="B654">
        <v>-890804480</v>
      </c>
      <c r="C654">
        <v>1837</v>
      </c>
      <c r="D654" t="s">
        <v>273</v>
      </c>
      <c r="E654" t="s">
        <v>274</v>
      </c>
      <c r="F654">
        <v>13794</v>
      </c>
      <c r="G654" t="s">
        <v>275</v>
      </c>
      <c r="H654" t="s">
        <v>276</v>
      </c>
      <c r="I654">
        <v>429</v>
      </c>
      <c r="J654" t="s">
        <v>395</v>
      </c>
      <c r="K654" t="s">
        <v>396</v>
      </c>
      <c r="L654">
        <v>13917</v>
      </c>
      <c r="M654" t="s">
        <v>317</v>
      </c>
      <c r="N654" t="s">
        <v>318</v>
      </c>
      <c r="O654">
        <v>13917</v>
      </c>
      <c r="P654" t="s">
        <v>317</v>
      </c>
      <c r="Q654" t="s">
        <v>318</v>
      </c>
      <c r="R654" t="s">
        <v>495</v>
      </c>
      <c r="S654" s="46">
        <v>0</v>
      </c>
      <c r="U654" s="46">
        <v>6</v>
      </c>
      <c r="IF654">
        <v>13917</v>
      </c>
      <c r="IG654" t="s">
        <v>317</v>
      </c>
      <c r="IH654" t="s">
        <v>319</v>
      </c>
      <c r="IK654">
        <v>-2</v>
      </c>
      <c r="IL654" t="s">
        <v>279</v>
      </c>
      <c r="IM654" t="s">
        <v>280</v>
      </c>
      <c r="IN654" t="s">
        <v>663</v>
      </c>
      <c r="IP654" t="s">
        <v>684</v>
      </c>
    </row>
    <row r="655" spans="1:250" x14ac:dyDescent="0.25">
      <c r="A655">
        <v>36524</v>
      </c>
      <c r="B655">
        <v>-890804480</v>
      </c>
      <c r="C655">
        <v>1837</v>
      </c>
      <c r="D655" t="s">
        <v>273</v>
      </c>
      <c r="E655" t="s">
        <v>274</v>
      </c>
      <c r="F655">
        <v>13794</v>
      </c>
      <c r="G655" t="s">
        <v>275</v>
      </c>
      <c r="H655" t="s">
        <v>276</v>
      </c>
      <c r="I655">
        <v>427</v>
      </c>
      <c r="J655" t="s">
        <v>397</v>
      </c>
      <c r="K655" t="s">
        <v>398</v>
      </c>
      <c r="L655">
        <v>13917</v>
      </c>
      <c r="M655" t="s">
        <v>317</v>
      </c>
      <c r="N655" t="s">
        <v>318</v>
      </c>
      <c r="O655">
        <v>13917</v>
      </c>
      <c r="P655" t="s">
        <v>317</v>
      </c>
      <c r="Q655" t="s">
        <v>318</v>
      </c>
      <c r="R655" t="s">
        <v>495</v>
      </c>
      <c r="S655" s="46">
        <v>0</v>
      </c>
      <c r="U655" s="46">
        <v>6</v>
      </c>
      <c r="IF655">
        <v>13917</v>
      </c>
      <c r="IG655" t="s">
        <v>317</v>
      </c>
      <c r="IH655" t="s">
        <v>319</v>
      </c>
      <c r="IK655">
        <v>-2</v>
      </c>
      <c r="IL655" t="s">
        <v>279</v>
      </c>
      <c r="IM655" t="s">
        <v>280</v>
      </c>
      <c r="IN655" t="s">
        <v>663</v>
      </c>
      <c r="IP655" t="s">
        <v>684</v>
      </c>
    </row>
    <row r="656" spans="1:250" x14ac:dyDescent="0.25">
      <c r="A656">
        <v>36525</v>
      </c>
      <c r="B656">
        <v>-890804480</v>
      </c>
      <c r="C656">
        <v>1837</v>
      </c>
      <c r="D656" t="s">
        <v>273</v>
      </c>
      <c r="E656" t="s">
        <v>274</v>
      </c>
      <c r="F656">
        <v>13794</v>
      </c>
      <c r="G656" t="s">
        <v>275</v>
      </c>
      <c r="H656" t="s">
        <v>276</v>
      </c>
      <c r="I656">
        <v>429</v>
      </c>
      <c r="J656" t="s">
        <v>395</v>
      </c>
      <c r="K656" t="s">
        <v>396</v>
      </c>
      <c r="L656">
        <v>15188</v>
      </c>
      <c r="M656" t="s">
        <v>320</v>
      </c>
      <c r="N656" t="s">
        <v>321</v>
      </c>
      <c r="O656">
        <v>15188</v>
      </c>
      <c r="P656" t="s">
        <v>320</v>
      </c>
      <c r="Q656" t="s">
        <v>321</v>
      </c>
      <c r="R656" t="s">
        <v>495</v>
      </c>
      <c r="S656" s="46">
        <v>0</v>
      </c>
      <c r="U656" s="46">
        <v>6</v>
      </c>
      <c r="IF656">
        <v>15188</v>
      </c>
      <c r="IG656" t="s">
        <v>320</v>
      </c>
      <c r="IH656" t="s">
        <v>319</v>
      </c>
      <c r="IK656">
        <v>-2</v>
      </c>
      <c r="IL656" t="s">
        <v>279</v>
      </c>
      <c r="IM656" t="s">
        <v>280</v>
      </c>
      <c r="IN656" t="s">
        <v>663</v>
      </c>
      <c r="IP656" t="s">
        <v>685</v>
      </c>
    </row>
    <row r="657" spans="1:250" x14ac:dyDescent="0.25">
      <c r="A657">
        <v>36526</v>
      </c>
      <c r="B657">
        <v>-890804480</v>
      </c>
      <c r="C657">
        <v>1837</v>
      </c>
      <c r="D657" t="s">
        <v>273</v>
      </c>
      <c r="E657" t="s">
        <v>274</v>
      </c>
      <c r="F657">
        <v>13794</v>
      </c>
      <c r="G657" t="s">
        <v>275</v>
      </c>
      <c r="H657" t="s">
        <v>276</v>
      </c>
      <c r="I657">
        <v>427</v>
      </c>
      <c r="J657" t="s">
        <v>397</v>
      </c>
      <c r="K657" t="s">
        <v>398</v>
      </c>
      <c r="L657">
        <v>15188</v>
      </c>
      <c r="M657" t="s">
        <v>320</v>
      </c>
      <c r="N657" t="s">
        <v>321</v>
      </c>
      <c r="O657">
        <v>15188</v>
      </c>
      <c r="P657" t="s">
        <v>320</v>
      </c>
      <c r="Q657" t="s">
        <v>321</v>
      </c>
      <c r="R657" t="s">
        <v>495</v>
      </c>
      <c r="S657" s="46">
        <v>0</v>
      </c>
      <c r="U657" s="46">
        <v>6</v>
      </c>
      <c r="IF657">
        <v>15188</v>
      </c>
      <c r="IG657" t="s">
        <v>320</v>
      </c>
      <c r="IH657" t="s">
        <v>319</v>
      </c>
      <c r="IK657">
        <v>-2</v>
      </c>
      <c r="IL657" t="s">
        <v>279</v>
      </c>
      <c r="IM657" t="s">
        <v>280</v>
      </c>
      <c r="IN657" t="s">
        <v>663</v>
      </c>
      <c r="IP657" t="s">
        <v>685</v>
      </c>
    </row>
    <row r="658" spans="1:250" x14ac:dyDescent="0.25">
      <c r="A658">
        <v>36527</v>
      </c>
      <c r="B658">
        <v>-890804480</v>
      </c>
      <c r="C658">
        <v>1837</v>
      </c>
      <c r="D658" t="s">
        <v>273</v>
      </c>
      <c r="E658" t="s">
        <v>274</v>
      </c>
      <c r="F658">
        <v>13794</v>
      </c>
      <c r="G658" t="s">
        <v>275</v>
      </c>
      <c r="H658" t="s">
        <v>276</v>
      </c>
      <c r="I658">
        <v>424</v>
      </c>
      <c r="J658" t="s">
        <v>399</v>
      </c>
      <c r="K658" t="s">
        <v>400</v>
      </c>
      <c r="L658">
        <v>15188</v>
      </c>
      <c r="M658" t="s">
        <v>320</v>
      </c>
      <c r="N658" t="s">
        <v>321</v>
      </c>
      <c r="O658">
        <v>15188</v>
      </c>
      <c r="P658" t="s">
        <v>320</v>
      </c>
      <c r="Q658" t="s">
        <v>321</v>
      </c>
      <c r="R658" t="s">
        <v>495</v>
      </c>
      <c r="S658" s="46">
        <v>0</v>
      </c>
      <c r="U658" s="46">
        <v>6</v>
      </c>
      <c r="IF658">
        <v>15188</v>
      </c>
      <c r="IG658" t="s">
        <v>320</v>
      </c>
      <c r="IH658" t="s">
        <v>319</v>
      </c>
      <c r="IK658">
        <v>-2</v>
      </c>
      <c r="IL658" t="s">
        <v>279</v>
      </c>
      <c r="IM658" t="s">
        <v>280</v>
      </c>
      <c r="IN658" t="s">
        <v>663</v>
      </c>
      <c r="IP658" t="s">
        <v>685</v>
      </c>
    </row>
    <row r="659" spans="1:250" x14ac:dyDescent="0.25">
      <c r="A659">
        <v>36528</v>
      </c>
      <c r="B659">
        <v>-890804480</v>
      </c>
      <c r="C659">
        <v>1837</v>
      </c>
      <c r="D659" t="s">
        <v>273</v>
      </c>
      <c r="E659" t="s">
        <v>274</v>
      </c>
      <c r="F659">
        <v>13794</v>
      </c>
      <c r="G659" t="s">
        <v>275</v>
      </c>
      <c r="H659" t="s">
        <v>276</v>
      </c>
      <c r="I659">
        <v>422</v>
      </c>
      <c r="J659" t="s">
        <v>401</v>
      </c>
      <c r="K659" t="s">
        <v>402</v>
      </c>
      <c r="L659">
        <v>15188</v>
      </c>
      <c r="M659" t="s">
        <v>320</v>
      </c>
      <c r="N659" t="s">
        <v>321</v>
      </c>
      <c r="O659">
        <v>15188</v>
      </c>
      <c r="P659" t="s">
        <v>320</v>
      </c>
      <c r="Q659" t="s">
        <v>321</v>
      </c>
      <c r="R659" t="s">
        <v>495</v>
      </c>
      <c r="S659" s="46">
        <v>0</v>
      </c>
      <c r="U659" s="46">
        <v>6</v>
      </c>
      <c r="IF659">
        <v>15188</v>
      </c>
      <c r="IG659" t="s">
        <v>320</v>
      </c>
      <c r="IH659" t="s">
        <v>319</v>
      </c>
      <c r="IK659">
        <v>-2</v>
      </c>
      <c r="IL659" t="s">
        <v>279</v>
      </c>
      <c r="IM659" t="s">
        <v>280</v>
      </c>
      <c r="IN659" t="s">
        <v>663</v>
      </c>
      <c r="IP659" t="s">
        <v>685</v>
      </c>
    </row>
    <row r="660" spans="1:250" x14ac:dyDescent="0.25">
      <c r="A660">
        <v>36529</v>
      </c>
      <c r="B660">
        <v>-890804480</v>
      </c>
      <c r="C660">
        <v>1837</v>
      </c>
      <c r="D660" t="s">
        <v>273</v>
      </c>
      <c r="E660" t="s">
        <v>274</v>
      </c>
      <c r="F660">
        <v>13794</v>
      </c>
      <c r="G660" t="s">
        <v>275</v>
      </c>
      <c r="H660" t="s">
        <v>276</v>
      </c>
      <c r="I660">
        <v>420</v>
      </c>
      <c r="J660" t="s">
        <v>403</v>
      </c>
      <c r="K660" t="s">
        <v>404</v>
      </c>
      <c r="L660">
        <v>15188</v>
      </c>
      <c r="M660" t="s">
        <v>320</v>
      </c>
      <c r="N660" t="s">
        <v>321</v>
      </c>
      <c r="O660">
        <v>15188</v>
      </c>
      <c r="P660" t="s">
        <v>320</v>
      </c>
      <c r="Q660" t="s">
        <v>321</v>
      </c>
      <c r="R660" t="s">
        <v>495</v>
      </c>
      <c r="S660" s="46">
        <v>0</v>
      </c>
      <c r="U660" s="46">
        <v>6</v>
      </c>
      <c r="IF660">
        <v>15188</v>
      </c>
      <c r="IG660" t="s">
        <v>320</v>
      </c>
      <c r="IH660" t="s">
        <v>319</v>
      </c>
      <c r="IK660">
        <v>-2</v>
      </c>
      <c r="IL660" t="s">
        <v>279</v>
      </c>
      <c r="IM660" t="s">
        <v>280</v>
      </c>
      <c r="IN660" t="s">
        <v>663</v>
      </c>
      <c r="IP660" t="s">
        <v>685</v>
      </c>
    </row>
    <row r="661" spans="1:250" x14ac:dyDescent="0.25">
      <c r="A661">
        <v>36530</v>
      </c>
      <c r="B661">
        <v>-890804480</v>
      </c>
      <c r="C661">
        <v>1837</v>
      </c>
      <c r="D661" t="s">
        <v>273</v>
      </c>
      <c r="E661" t="s">
        <v>274</v>
      </c>
      <c r="F661">
        <v>13794</v>
      </c>
      <c r="G661" t="s">
        <v>275</v>
      </c>
      <c r="H661" t="s">
        <v>276</v>
      </c>
      <c r="I661">
        <v>411</v>
      </c>
      <c r="J661" t="s">
        <v>393</v>
      </c>
      <c r="K661" t="s">
        <v>394</v>
      </c>
      <c r="L661">
        <v>15188</v>
      </c>
      <c r="M661" t="s">
        <v>320</v>
      </c>
      <c r="N661" t="s">
        <v>321</v>
      </c>
      <c r="O661">
        <v>15188</v>
      </c>
      <c r="P661" t="s">
        <v>320</v>
      </c>
      <c r="Q661" t="s">
        <v>321</v>
      </c>
      <c r="R661" t="s">
        <v>495</v>
      </c>
      <c r="S661" s="46">
        <v>0</v>
      </c>
      <c r="U661" s="46">
        <v>6</v>
      </c>
      <c r="IF661">
        <v>15188</v>
      </c>
      <c r="IG661" t="s">
        <v>320</v>
      </c>
      <c r="IH661" t="s">
        <v>319</v>
      </c>
      <c r="IK661">
        <v>-2</v>
      </c>
      <c r="IL661" t="s">
        <v>279</v>
      </c>
      <c r="IM661" t="s">
        <v>280</v>
      </c>
      <c r="IN661" t="s">
        <v>663</v>
      </c>
      <c r="IP661" t="s">
        <v>685</v>
      </c>
    </row>
    <row r="662" spans="1:250" x14ac:dyDescent="0.25">
      <c r="A662">
        <v>36531</v>
      </c>
      <c r="B662">
        <v>-890804480</v>
      </c>
      <c r="C662">
        <v>1837</v>
      </c>
      <c r="D662" t="s">
        <v>273</v>
      </c>
      <c r="E662" t="s">
        <v>274</v>
      </c>
      <c r="F662">
        <v>13794</v>
      </c>
      <c r="G662" t="s">
        <v>275</v>
      </c>
      <c r="H662" t="s">
        <v>276</v>
      </c>
      <c r="I662">
        <v>437</v>
      </c>
      <c r="J662" t="s">
        <v>658</v>
      </c>
      <c r="K662" t="s">
        <v>659</v>
      </c>
      <c r="L662">
        <v>15188</v>
      </c>
      <c r="M662" t="s">
        <v>320</v>
      </c>
      <c r="N662" t="s">
        <v>321</v>
      </c>
      <c r="O662">
        <v>15188</v>
      </c>
      <c r="P662" t="s">
        <v>320</v>
      </c>
      <c r="Q662" t="s">
        <v>321</v>
      </c>
      <c r="R662" t="s">
        <v>495</v>
      </c>
      <c r="S662" s="46">
        <v>0</v>
      </c>
      <c r="U662" s="46">
        <v>6</v>
      </c>
      <c r="IF662">
        <v>15188</v>
      </c>
      <c r="IG662" t="s">
        <v>320</v>
      </c>
      <c r="IH662" t="s">
        <v>319</v>
      </c>
      <c r="IK662">
        <v>-2</v>
      </c>
      <c r="IL662" t="s">
        <v>279</v>
      </c>
      <c r="IM662" t="s">
        <v>280</v>
      </c>
      <c r="IN662" t="s">
        <v>663</v>
      </c>
      <c r="IP662" t="s">
        <v>685</v>
      </c>
    </row>
    <row r="663" spans="1:250" x14ac:dyDescent="0.25">
      <c r="A663">
        <v>36532</v>
      </c>
      <c r="B663">
        <v>-890804480</v>
      </c>
      <c r="C663">
        <v>1837</v>
      </c>
      <c r="D663" t="s">
        <v>273</v>
      </c>
      <c r="E663" t="s">
        <v>274</v>
      </c>
      <c r="F663">
        <v>13794</v>
      </c>
      <c r="G663" t="s">
        <v>275</v>
      </c>
      <c r="H663" t="s">
        <v>276</v>
      </c>
      <c r="I663">
        <v>436</v>
      </c>
      <c r="J663" t="s">
        <v>656</v>
      </c>
      <c r="K663" t="s">
        <v>657</v>
      </c>
      <c r="L663">
        <v>15188</v>
      </c>
      <c r="M663" t="s">
        <v>320</v>
      </c>
      <c r="N663" t="s">
        <v>321</v>
      </c>
      <c r="O663">
        <v>15188</v>
      </c>
      <c r="P663" t="s">
        <v>320</v>
      </c>
      <c r="Q663" t="s">
        <v>321</v>
      </c>
      <c r="R663" t="s">
        <v>495</v>
      </c>
      <c r="S663" s="46">
        <v>0</v>
      </c>
      <c r="U663" s="46">
        <v>6</v>
      </c>
      <c r="IF663">
        <v>15188</v>
      </c>
      <c r="IG663" t="s">
        <v>320</v>
      </c>
      <c r="IH663" t="s">
        <v>319</v>
      </c>
      <c r="IK663">
        <v>-2</v>
      </c>
      <c r="IL663" t="s">
        <v>279</v>
      </c>
      <c r="IM663" t="s">
        <v>280</v>
      </c>
      <c r="IN663" t="s">
        <v>663</v>
      </c>
      <c r="IP663" t="s">
        <v>685</v>
      </c>
    </row>
    <row r="664" spans="1:250" x14ac:dyDescent="0.25">
      <c r="A664">
        <v>36533</v>
      </c>
      <c r="B664">
        <v>-890804480</v>
      </c>
      <c r="C664">
        <v>1837</v>
      </c>
      <c r="D664" t="s">
        <v>273</v>
      </c>
      <c r="E664" t="s">
        <v>274</v>
      </c>
      <c r="F664">
        <v>13794</v>
      </c>
      <c r="G664" t="s">
        <v>275</v>
      </c>
      <c r="H664" t="s">
        <v>276</v>
      </c>
      <c r="I664">
        <v>435</v>
      </c>
      <c r="J664" t="s">
        <v>491</v>
      </c>
      <c r="K664" t="s">
        <v>492</v>
      </c>
      <c r="L664">
        <v>15188</v>
      </c>
      <c r="M664" t="s">
        <v>320</v>
      </c>
      <c r="N664" t="s">
        <v>321</v>
      </c>
      <c r="O664">
        <v>15188</v>
      </c>
      <c r="P664" t="s">
        <v>320</v>
      </c>
      <c r="Q664" t="s">
        <v>321</v>
      </c>
      <c r="R664" t="s">
        <v>495</v>
      </c>
      <c r="S664" s="46">
        <v>0</v>
      </c>
      <c r="U664" s="46">
        <v>6</v>
      </c>
      <c r="IF664">
        <v>15188</v>
      </c>
      <c r="IG664" t="s">
        <v>320</v>
      </c>
      <c r="IH664" t="s">
        <v>319</v>
      </c>
      <c r="IK664">
        <v>-2</v>
      </c>
      <c r="IL664" t="s">
        <v>279</v>
      </c>
      <c r="IM664" t="s">
        <v>280</v>
      </c>
      <c r="IN664" t="s">
        <v>663</v>
      </c>
      <c r="IP664" t="s">
        <v>685</v>
      </c>
    </row>
    <row r="665" spans="1:250" x14ac:dyDescent="0.25">
      <c r="A665">
        <v>36534</v>
      </c>
      <c r="B665">
        <v>-890804480</v>
      </c>
      <c r="C665">
        <v>1837</v>
      </c>
      <c r="D665" t="s">
        <v>273</v>
      </c>
      <c r="E665" t="s">
        <v>274</v>
      </c>
      <c r="F665">
        <v>13794</v>
      </c>
      <c r="G665" t="s">
        <v>275</v>
      </c>
      <c r="H665" t="s">
        <v>276</v>
      </c>
      <c r="I665">
        <v>431</v>
      </c>
      <c r="J665" t="s">
        <v>493</v>
      </c>
      <c r="K665" t="s">
        <v>494</v>
      </c>
      <c r="L665">
        <v>15188</v>
      </c>
      <c r="M665" t="s">
        <v>320</v>
      </c>
      <c r="N665" t="s">
        <v>321</v>
      </c>
      <c r="O665">
        <v>15188</v>
      </c>
      <c r="P665" t="s">
        <v>320</v>
      </c>
      <c r="Q665" t="s">
        <v>321</v>
      </c>
      <c r="R665" t="s">
        <v>495</v>
      </c>
      <c r="S665" s="46">
        <v>0</v>
      </c>
      <c r="U665" s="46">
        <v>6</v>
      </c>
      <c r="IF665">
        <v>15188</v>
      </c>
      <c r="IG665" t="s">
        <v>320</v>
      </c>
      <c r="IH665" t="s">
        <v>319</v>
      </c>
      <c r="IK665">
        <v>-2</v>
      </c>
      <c r="IL665" t="s">
        <v>279</v>
      </c>
      <c r="IM665" t="s">
        <v>280</v>
      </c>
      <c r="IN665" t="s">
        <v>663</v>
      </c>
      <c r="IP665" t="s">
        <v>685</v>
      </c>
    </row>
    <row r="666" spans="1:250" x14ac:dyDescent="0.25">
      <c r="A666">
        <v>36535</v>
      </c>
      <c r="B666">
        <v>-890804480</v>
      </c>
      <c r="C666">
        <v>1837</v>
      </c>
      <c r="D666" t="s">
        <v>273</v>
      </c>
      <c r="E666" t="s">
        <v>274</v>
      </c>
      <c r="F666">
        <v>13794</v>
      </c>
      <c r="G666" t="s">
        <v>275</v>
      </c>
      <c r="H666" t="s">
        <v>276</v>
      </c>
      <c r="I666">
        <v>420</v>
      </c>
      <c r="J666" t="s">
        <v>403</v>
      </c>
      <c r="K666" t="s">
        <v>404</v>
      </c>
      <c r="L666">
        <v>15189</v>
      </c>
      <c r="M666" t="s">
        <v>322</v>
      </c>
      <c r="N666" t="s">
        <v>323</v>
      </c>
      <c r="O666">
        <v>15189</v>
      </c>
      <c r="P666" t="s">
        <v>322</v>
      </c>
      <c r="Q666" t="s">
        <v>323</v>
      </c>
      <c r="R666" t="s">
        <v>495</v>
      </c>
      <c r="S666" s="46">
        <v>0</v>
      </c>
      <c r="U666" s="46">
        <v>6</v>
      </c>
      <c r="IF666">
        <v>15189</v>
      </c>
      <c r="IG666" t="s">
        <v>322</v>
      </c>
      <c r="IH666" t="s">
        <v>319</v>
      </c>
      <c r="IK666">
        <v>-2</v>
      </c>
      <c r="IL666" t="s">
        <v>279</v>
      </c>
      <c r="IM666" t="s">
        <v>280</v>
      </c>
      <c r="IN666" t="s">
        <v>663</v>
      </c>
      <c r="IP666" t="s">
        <v>686</v>
      </c>
    </row>
    <row r="667" spans="1:250" x14ac:dyDescent="0.25">
      <c r="A667">
        <v>36536</v>
      </c>
      <c r="B667">
        <v>-890804480</v>
      </c>
      <c r="C667">
        <v>1837</v>
      </c>
      <c r="D667" t="s">
        <v>273</v>
      </c>
      <c r="E667" t="s">
        <v>274</v>
      </c>
      <c r="F667">
        <v>13794</v>
      </c>
      <c r="G667" t="s">
        <v>275</v>
      </c>
      <c r="H667" t="s">
        <v>276</v>
      </c>
      <c r="I667">
        <v>411</v>
      </c>
      <c r="J667" t="s">
        <v>393</v>
      </c>
      <c r="K667" t="s">
        <v>394</v>
      </c>
      <c r="L667">
        <v>15189</v>
      </c>
      <c r="M667" t="s">
        <v>322</v>
      </c>
      <c r="N667" t="s">
        <v>323</v>
      </c>
      <c r="O667">
        <v>15189</v>
      </c>
      <c r="P667" t="s">
        <v>322</v>
      </c>
      <c r="Q667" t="s">
        <v>323</v>
      </c>
      <c r="R667" t="s">
        <v>495</v>
      </c>
      <c r="S667" s="46">
        <v>0</v>
      </c>
      <c r="U667" s="46">
        <v>6</v>
      </c>
      <c r="IF667">
        <v>15189</v>
      </c>
      <c r="IG667" t="s">
        <v>322</v>
      </c>
      <c r="IH667" t="s">
        <v>319</v>
      </c>
      <c r="IK667">
        <v>-2</v>
      </c>
      <c r="IL667" t="s">
        <v>279</v>
      </c>
      <c r="IM667" t="s">
        <v>280</v>
      </c>
      <c r="IN667" t="s">
        <v>663</v>
      </c>
      <c r="IP667" t="s">
        <v>686</v>
      </c>
    </row>
    <row r="668" spans="1:250" x14ac:dyDescent="0.25">
      <c r="A668">
        <v>36537</v>
      </c>
      <c r="B668">
        <v>-890804480</v>
      </c>
      <c r="C668">
        <v>1837</v>
      </c>
      <c r="D668" t="s">
        <v>273</v>
      </c>
      <c r="E668" t="s">
        <v>274</v>
      </c>
      <c r="F668">
        <v>13794</v>
      </c>
      <c r="G668" t="s">
        <v>275</v>
      </c>
      <c r="H668" t="s">
        <v>276</v>
      </c>
      <c r="I668">
        <v>435</v>
      </c>
      <c r="J668" t="s">
        <v>491</v>
      </c>
      <c r="K668" t="s">
        <v>492</v>
      </c>
      <c r="L668">
        <v>15189</v>
      </c>
      <c r="M668" t="s">
        <v>322</v>
      </c>
      <c r="N668" t="s">
        <v>323</v>
      </c>
      <c r="O668">
        <v>15189</v>
      </c>
      <c r="P668" t="s">
        <v>322</v>
      </c>
      <c r="Q668" t="s">
        <v>323</v>
      </c>
      <c r="R668" t="s">
        <v>495</v>
      </c>
      <c r="S668" s="46">
        <v>0</v>
      </c>
      <c r="U668" s="46">
        <v>6</v>
      </c>
      <c r="IF668">
        <v>15189</v>
      </c>
      <c r="IG668" t="s">
        <v>322</v>
      </c>
      <c r="IH668" t="s">
        <v>319</v>
      </c>
      <c r="IK668">
        <v>-2</v>
      </c>
      <c r="IL668" t="s">
        <v>279</v>
      </c>
      <c r="IM668" t="s">
        <v>280</v>
      </c>
      <c r="IN668" t="s">
        <v>663</v>
      </c>
      <c r="IP668" t="s">
        <v>686</v>
      </c>
    </row>
    <row r="669" spans="1:250" x14ac:dyDescent="0.25">
      <c r="A669">
        <v>36538</v>
      </c>
      <c r="B669">
        <v>-890804480</v>
      </c>
      <c r="C669">
        <v>1837</v>
      </c>
      <c r="D669" t="s">
        <v>273</v>
      </c>
      <c r="E669" t="s">
        <v>274</v>
      </c>
      <c r="F669">
        <v>13794</v>
      </c>
      <c r="G669" t="s">
        <v>275</v>
      </c>
      <c r="H669" t="s">
        <v>276</v>
      </c>
      <c r="I669">
        <v>431</v>
      </c>
      <c r="J669" t="s">
        <v>493</v>
      </c>
      <c r="K669" t="s">
        <v>494</v>
      </c>
      <c r="L669">
        <v>15189</v>
      </c>
      <c r="M669" t="s">
        <v>322</v>
      </c>
      <c r="N669" t="s">
        <v>323</v>
      </c>
      <c r="O669">
        <v>15189</v>
      </c>
      <c r="P669" t="s">
        <v>322</v>
      </c>
      <c r="Q669" t="s">
        <v>323</v>
      </c>
      <c r="R669" t="s">
        <v>495</v>
      </c>
      <c r="S669" s="46">
        <v>0</v>
      </c>
      <c r="U669" s="46">
        <v>6</v>
      </c>
      <c r="IF669">
        <v>15189</v>
      </c>
      <c r="IG669" t="s">
        <v>322</v>
      </c>
      <c r="IH669" t="s">
        <v>319</v>
      </c>
      <c r="IK669">
        <v>-2</v>
      </c>
      <c r="IL669" t="s">
        <v>279</v>
      </c>
      <c r="IM669" t="s">
        <v>280</v>
      </c>
      <c r="IN669" t="s">
        <v>663</v>
      </c>
      <c r="IP669" t="s">
        <v>686</v>
      </c>
    </row>
    <row r="670" spans="1:250" x14ac:dyDescent="0.25">
      <c r="A670">
        <v>36539</v>
      </c>
      <c r="B670">
        <v>-890804480</v>
      </c>
      <c r="C670">
        <v>1837</v>
      </c>
      <c r="D670" t="s">
        <v>273</v>
      </c>
      <c r="E670" t="s">
        <v>274</v>
      </c>
      <c r="F670">
        <v>13794</v>
      </c>
      <c r="G670" t="s">
        <v>275</v>
      </c>
      <c r="H670" t="s">
        <v>276</v>
      </c>
      <c r="I670">
        <v>429</v>
      </c>
      <c r="J670" t="s">
        <v>395</v>
      </c>
      <c r="K670" t="s">
        <v>396</v>
      </c>
      <c r="L670">
        <v>15189</v>
      </c>
      <c r="M670" t="s">
        <v>322</v>
      </c>
      <c r="N670" t="s">
        <v>323</v>
      </c>
      <c r="O670">
        <v>15189</v>
      </c>
      <c r="P670" t="s">
        <v>322</v>
      </c>
      <c r="Q670" t="s">
        <v>323</v>
      </c>
      <c r="R670" t="s">
        <v>495</v>
      </c>
      <c r="S670" s="46">
        <v>0</v>
      </c>
      <c r="U670" s="46">
        <v>6</v>
      </c>
      <c r="IF670">
        <v>15189</v>
      </c>
      <c r="IG670" t="s">
        <v>322</v>
      </c>
      <c r="IH670" t="s">
        <v>319</v>
      </c>
      <c r="IK670">
        <v>-2</v>
      </c>
      <c r="IL670" t="s">
        <v>279</v>
      </c>
      <c r="IM670" t="s">
        <v>280</v>
      </c>
      <c r="IN670" t="s">
        <v>663</v>
      </c>
      <c r="IP670" t="s">
        <v>686</v>
      </c>
    </row>
    <row r="671" spans="1:250" x14ac:dyDescent="0.25">
      <c r="A671">
        <v>36540</v>
      </c>
      <c r="B671">
        <v>-890804480</v>
      </c>
      <c r="C671">
        <v>1837</v>
      </c>
      <c r="D671" t="s">
        <v>273</v>
      </c>
      <c r="E671" t="s">
        <v>274</v>
      </c>
      <c r="F671">
        <v>13794</v>
      </c>
      <c r="G671" t="s">
        <v>275</v>
      </c>
      <c r="H671" t="s">
        <v>276</v>
      </c>
      <c r="I671">
        <v>427</v>
      </c>
      <c r="J671" t="s">
        <v>397</v>
      </c>
      <c r="K671" t="s">
        <v>398</v>
      </c>
      <c r="L671">
        <v>15189</v>
      </c>
      <c r="M671" t="s">
        <v>322</v>
      </c>
      <c r="N671" t="s">
        <v>323</v>
      </c>
      <c r="O671">
        <v>15189</v>
      </c>
      <c r="P671" t="s">
        <v>322</v>
      </c>
      <c r="Q671" t="s">
        <v>323</v>
      </c>
      <c r="R671" t="s">
        <v>495</v>
      </c>
      <c r="S671" s="46">
        <v>0</v>
      </c>
      <c r="U671" s="46">
        <v>6</v>
      </c>
      <c r="IF671">
        <v>15189</v>
      </c>
      <c r="IG671" t="s">
        <v>322</v>
      </c>
      <c r="IH671" t="s">
        <v>319</v>
      </c>
      <c r="IK671">
        <v>-2</v>
      </c>
      <c r="IL671" t="s">
        <v>279</v>
      </c>
      <c r="IM671" t="s">
        <v>280</v>
      </c>
      <c r="IN671" t="s">
        <v>663</v>
      </c>
      <c r="IP671" t="s">
        <v>686</v>
      </c>
    </row>
    <row r="672" spans="1:250" x14ac:dyDescent="0.25">
      <c r="A672">
        <v>36541</v>
      </c>
      <c r="B672">
        <v>-890804480</v>
      </c>
      <c r="C672">
        <v>1837</v>
      </c>
      <c r="D672" t="s">
        <v>273</v>
      </c>
      <c r="E672" t="s">
        <v>274</v>
      </c>
      <c r="F672">
        <v>19011</v>
      </c>
      <c r="G672" t="s">
        <v>328</v>
      </c>
      <c r="H672" t="s">
        <v>329</v>
      </c>
      <c r="I672">
        <v>429</v>
      </c>
      <c r="J672" t="s">
        <v>395</v>
      </c>
      <c r="K672" t="s">
        <v>396</v>
      </c>
      <c r="L672">
        <v>15189</v>
      </c>
      <c r="M672" t="s">
        <v>322</v>
      </c>
      <c r="N672" t="s">
        <v>323</v>
      </c>
      <c r="O672">
        <v>15189</v>
      </c>
      <c r="P672" t="s">
        <v>322</v>
      </c>
      <c r="Q672" t="s">
        <v>323</v>
      </c>
      <c r="R672" t="s">
        <v>495</v>
      </c>
      <c r="S672" s="46">
        <v>0</v>
      </c>
      <c r="U672" s="46">
        <v>6</v>
      </c>
      <c r="IF672">
        <v>15189</v>
      </c>
      <c r="IG672" t="s">
        <v>322</v>
      </c>
      <c r="IH672" t="s">
        <v>332</v>
      </c>
      <c r="IK672">
        <v>-2</v>
      </c>
      <c r="IL672" t="s">
        <v>279</v>
      </c>
      <c r="IM672" t="s">
        <v>280</v>
      </c>
      <c r="IN672" t="s">
        <v>687</v>
      </c>
      <c r="IP672" t="s">
        <v>688</v>
      </c>
    </row>
    <row r="673" spans="1:250" x14ac:dyDescent="0.25">
      <c r="A673">
        <v>36542</v>
      </c>
      <c r="B673">
        <v>-890804480</v>
      </c>
      <c r="C673">
        <v>1837</v>
      </c>
      <c r="D673" t="s">
        <v>273</v>
      </c>
      <c r="E673" t="s">
        <v>274</v>
      </c>
      <c r="F673">
        <v>13794</v>
      </c>
      <c r="G673" t="s">
        <v>275</v>
      </c>
      <c r="H673" t="s">
        <v>276</v>
      </c>
      <c r="I673">
        <v>437</v>
      </c>
      <c r="J673" t="s">
        <v>658</v>
      </c>
      <c r="K673" t="s">
        <v>659</v>
      </c>
      <c r="L673">
        <v>15189</v>
      </c>
      <c r="M673" t="s">
        <v>322</v>
      </c>
      <c r="N673" t="s">
        <v>323</v>
      </c>
      <c r="O673">
        <v>15189</v>
      </c>
      <c r="P673" t="s">
        <v>322</v>
      </c>
      <c r="Q673" t="s">
        <v>323</v>
      </c>
      <c r="R673" t="s">
        <v>495</v>
      </c>
      <c r="S673" s="46">
        <v>0</v>
      </c>
      <c r="U673" s="46">
        <v>6</v>
      </c>
      <c r="IF673">
        <v>15189</v>
      </c>
      <c r="IG673" t="s">
        <v>322</v>
      </c>
      <c r="IH673" t="s">
        <v>319</v>
      </c>
      <c r="IK673">
        <v>-2</v>
      </c>
      <c r="IL673" t="s">
        <v>279</v>
      </c>
      <c r="IM673" t="s">
        <v>280</v>
      </c>
      <c r="IN673" t="s">
        <v>663</v>
      </c>
      <c r="IP673" t="s">
        <v>686</v>
      </c>
    </row>
    <row r="674" spans="1:250" x14ac:dyDescent="0.25">
      <c r="A674">
        <v>36543</v>
      </c>
      <c r="B674">
        <v>-890804480</v>
      </c>
      <c r="C674">
        <v>1837</v>
      </c>
      <c r="D674" t="s">
        <v>273</v>
      </c>
      <c r="E674" t="s">
        <v>274</v>
      </c>
      <c r="F674">
        <v>13794</v>
      </c>
      <c r="G674" t="s">
        <v>275</v>
      </c>
      <c r="H674" t="s">
        <v>276</v>
      </c>
      <c r="I674">
        <v>436</v>
      </c>
      <c r="J674" t="s">
        <v>656</v>
      </c>
      <c r="K674" t="s">
        <v>657</v>
      </c>
      <c r="L674">
        <v>15189</v>
      </c>
      <c r="M674" t="s">
        <v>322</v>
      </c>
      <c r="N674" t="s">
        <v>323</v>
      </c>
      <c r="O674">
        <v>15189</v>
      </c>
      <c r="P674" t="s">
        <v>322</v>
      </c>
      <c r="Q674" t="s">
        <v>323</v>
      </c>
      <c r="R674" t="s">
        <v>495</v>
      </c>
      <c r="S674" s="46">
        <v>0</v>
      </c>
      <c r="U674" s="46">
        <v>6</v>
      </c>
      <c r="IF674">
        <v>15189</v>
      </c>
      <c r="IG674" t="s">
        <v>322</v>
      </c>
      <c r="IH674" t="s">
        <v>319</v>
      </c>
      <c r="IK674">
        <v>-2</v>
      </c>
      <c r="IL674" t="s">
        <v>279</v>
      </c>
      <c r="IM674" t="s">
        <v>280</v>
      </c>
      <c r="IN674" t="s">
        <v>663</v>
      </c>
      <c r="IP674" t="s">
        <v>686</v>
      </c>
    </row>
    <row r="675" spans="1:250" x14ac:dyDescent="0.25">
      <c r="A675">
        <v>36544</v>
      </c>
      <c r="B675">
        <v>-890804480</v>
      </c>
      <c r="C675">
        <v>1837</v>
      </c>
      <c r="D675" t="s">
        <v>273</v>
      </c>
      <c r="E675" t="s">
        <v>274</v>
      </c>
      <c r="F675">
        <v>19011</v>
      </c>
      <c r="G675" t="s">
        <v>328</v>
      </c>
      <c r="H675" t="s">
        <v>329</v>
      </c>
      <c r="I675">
        <v>437</v>
      </c>
      <c r="J675" t="s">
        <v>658</v>
      </c>
      <c r="K675" t="s">
        <v>659</v>
      </c>
      <c r="L675">
        <v>15189</v>
      </c>
      <c r="M675" t="s">
        <v>322</v>
      </c>
      <c r="N675" t="s">
        <v>323</v>
      </c>
      <c r="O675">
        <v>15189</v>
      </c>
      <c r="P675" t="s">
        <v>322</v>
      </c>
      <c r="Q675" t="s">
        <v>323</v>
      </c>
      <c r="R675" t="s">
        <v>495</v>
      </c>
      <c r="S675" s="46">
        <v>0</v>
      </c>
      <c r="U675" s="46">
        <v>6</v>
      </c>
      <c r="IF675">
        <v>15189</v>
      </c>
      <c r="IG675" t="s">
        <v>322</v>
      </c>
      <c r="IH675" t="s">
        <v>332</v>
      </c>
      <c r="IK675">
        <v>-2</v>
      </c>
      <c r="IL675" t="s">
        <v>279</v>
      </c>
      <c r="IM675" t="s">
        <v>280</v>
      </c>
      <c r="IN675" t="s">
        <v>687</v>
      </c>
      <c r="IP675" t="s">
        <v>688</v>
      </c>
    </row>
    <row r="676" spans="1:250" x14ac:dyDescent="0.25">
      <c r="A676">
        <v>36545</v>
      </c>
      <c r="B676">
        <v>-890804480</v>
      </c>
      <c r="C676">
        <v>1837</v>
      </c>
      <c r="D676" t="s">
        <v>273</v>
      </c>
      <c r="E676" t="s">
        <v>274</v>
      </c>
      <c r="F676">
        <v>19011</v>
      </c>
      <c r="G676" t="s">
        <v>328</v>
      </c>
      <c r="H676" t="s">
        <v>329</v>
      </c>
      <c r="I676">
        <v>436</v>
      </c>
      <c r="J676" t="s">
        <v>656</v>
      </c>
      <c r="K676" t="s">
        <v>657</v>
      </c>
      <c r="L676">
        <v>15189</v>
      </c>
      <c r="M676" t="s">
        <v>322</v>
      </c>
      <c r="N676" t="s">
        <v>323</v>
      </c>
      <c r="O676">
        <v>15189</v>
      </c>
      <c r="P676" t="s">
        <v>322</v>
      </c>
      <c r="Q676" t="s">
        <v>323</v>
      </c>
      <c r="R676" t="s">
        <v>495</v>
      </c>
      <c r="S676" s="46">
        <v>0</v>
      </c>
      <c r="U676" s="46">
        <v>6</v>
      </c>
      <c r="IF676">
        <v>15189</v>
      </c>
      <c r="IG676" t="s">
        <v>322</v>
      </c>
      <c r="IH676" t="s">
        <v>332</v>
      </c>
      <c r="IK676">
        <v>-2</v>
      </c>
      <c r="IL676" t="s">
        <v>279</v>
      </c>
      <c r="IM676" t="s">
        <v>280</v>
      </c>
      <c r="IN676" t="s">
        <v>687</v>
      </c>
      <c r="IP676" t="s">
        <v>688</v>
      </c>
    </row>
    <row r="677" spans="1:250" x14ac:dyDescent="0.25">
      <c r="A677">
        <v>36546</v>
      </c>
      <c r="B677">
        <v>-890804480</v>
      </c>
      <c r="C677">
        <v>1837</v>
      </c>
      <c r="D677" t="s">
        <v>273</v>
      </c>
      <c r="E677" t="s">
        <v>274</v>
      </c>
      <c r="F677">
        <v>19011</v>
      </c>
      <c r="G677" t="s">
        <v>328</v>
      </c>
      <c r="H677" t="s">
        <v>329</v>
      </c>
      <c r="I677">
        <v>435</v>
      </c>
      <c r="J677" t="s">
        <v>491</v>
      </c>
      <c r="K677" t="s">
        <v>492</v>
      </c>
      <c r="L677">
        <v>15189</v>
      </c>
      <c r="M677" t="s">
        <v>322</v>
      </c>
      <c r="N677" t="s">
        <v>323</v>
      </c>
      <c r="O677">
        <v>15189</v>
      </c>
      <c r="P677" t="s">
        <v>322</v>
      </c>
      <c r="Q677" t="s">
        <v>323</v>
      </c>
      <c r="R677" t="s">
        <v>495</v>
      </c>
      <c r="S677" s="46">
        <v>0</v>
      </c>
      <c r="U677" s="46">
        <v>6</v>
      </c>
      <c r="IF677">
        <v>15189</v>
      </c>
      <c r="IG677" t="s">
        <v>322</v>
      </c>
      <c r="IH677" t="s">
        <v>332</v>
      </c>
      <c r="IK677">
        <v>-2</v>
      </c>
      <c r="IL677" t="s">
        <v>279</v>
      </c>
      <c r="IM677" t="s">
        <v>280</v>
      </c>
      <c r="IN677" t="s">
        <v>687</v>
      </c>
      <c r="IP677" t="s">
        <v>688</v>
      </c>
    </row>
    <row r="678" spans="1:250" x14ac:dyDescent="0.25">
      <c r="A678">
        <v>36547</v>
      </c>
      <c r="B678">
        <v>-890804480</v>
      </c>
      <c r="C678">
        <v>1837</v>
      </c>
      <c r="D678" t="s">
        <v>273</v>
      </c>
      <c r="E678" t="s">
        <v>274</v>
      </c>
      <c r="F678">
        <v>19011</v>
      </c>
      <c r="G678" t="s">
        <v>328</v>
      </c>
      <c r="H678" t="s">
        <v>329</v>
      </c>
      <c r="I678">
        <v>431</v>
      </c>
      <c r="J678" t="s">
        <v>493</v>
      </c>
      <c r="K678" t="s">
        <v>494</v>
      </c>
      <c r="L678">
        <v>15189</v>
      </c>
      <c r="M678" t="s">
        <v>322</v>
      </c>
      <c r="N678" t="s">
        <v>323</v>
      </c>
      <c r="O678">
        <v>15189</v>
      </c>
      <c r="P678" t="s">
        <v>322</v>
      </c>
      <c r="Q678" t="s">
        <v>323</v>
      </c>
      <c r="R678" t="s">
        <v>495</v>
      </c>
      <c r="S678" s="46">
        <v>0</v>
      </c>
      <c r="U678" s="46">
        <v>6</v>
      </c>
      <c r="IF678">
        <v>15189</v>
      </c>
      <c r="IG678" t="s">
        <v>322</v>
      </c>
      <c r="IH678" t="s">
        <v>332</v>
      </c>
      <c r="IK678">
        <v>-2</v>
      </c>
      <c r="IL678" t="s">
        <v>279</v>
      </c>
      <c r="IM678" t="s">
        <v>280</v>
      </c>
      <c r="IN678" t="s">
        <v>687</v>
      </c>
      <c r="IP678" t="s">
        <v>688</v>
      </c>
    </row>
    <row r="679" spans="1:250" x14ac:dyDescent="0.25">
      <c r="A679">
        <v>36548</v>
      </c>
      <c r="B679">
        <v>-890804480</v>
      </c>
      <c r="C679">
        <v>1837</v>
      </c>
      <c r="D679" t="s">
        <v>273</v>
      </c>
      <c r="E679" t="s">
        <v>274</v>
      </c>
      <c r="F679">
        <v>13794</v>
      </c>
      <c r="G679" t="s">
        <v>275</v>
      </c>
      <c r="H679" t="s">
        <v>276</v>
      </c>
      <c r="I679">
        <v>424</v>
      </c>
      <c r="J679" t="s">
        <v>399</v>
      </c>
      <c r="K679" t="s">
        <v>400</v>
      </c>
      <c r="L679">
        <v>15189</v>
      </c>
      <c r="M679" t="s">
        <v>322</v>
      </c>
      <c r="N679" t="s">
        <v>323</v>
      </c>
      <c r="O679">
        <v>15189</v>
      </c>
      <c r="P679" t="s">
        <v>322</v>
      </c>
      <c r="Q679" t="s">
        <v>323</v>
      </c>
      <c r="R679" t="s">
        <v>495</v>
      </c>
      <c r="S679" s="46">
        <v>0</v>
      </c>
      <c r="U679" s="46">
        <v>6</v>
      </c>
      <c r="IF679">
        <v>15189</v>
      </c>
      <c r="IG679" t="s">
        <v>322</v>
      </c>
      <c r="IH679" t="s">
        <v>319</v>
      </c>
      <c r="IK679">
        <v>-2</v>
      </c>
      <c r="IL679" t="s">
        <v>279</v>
      </c>
      <c r="IM679" t="s">
        <v>280</v>
      </c>
      <c r="IN679" t="s">
        <v>663</v>
      </c>
      <c r="IP679" t="s">
        <v>686</v>
      </c>
    </row>
    <row r="680" spans="1:250" x14ac:dyDescent="0.25">
      <c r="A680">
        <v>36549</v>
      </c>
      <c r="B680">
        <v>-890804480</v>
      </c>
      <c r="C680">
        <v>1837</v>
      </c>
      <c r="D680" t="s">
        <v>273</v>
      </c>
      <c r="E680" t="s">
        <v>274</v>
      </c>
      <c r="F680">
        <v>13794</v>
      </c>
      <c r="G680" t="s">
        <v>275</v>
      </c>
      <c r="H680" t="s">
        <v>276</v>
      </c>
      <c r="I680">
        <v>422</v>
      </c>
      <c r="J680" t="s">
        <v>401</v>
      </c>
      <c r="K680" t="s">
        <v>402</v>
      </c>
      <c r="L680">
        <v>15189</v>
      </c>
      <c r="M680" t="s">
        <v>322</v>
      </c>
      <c r="N680" t="s">
        <v>323</v>
      </c>
      <c r="O680">
        <v>15189</v>
      </c>
      <c r="P680" t="s">
        <v>322</v>
      </c>
      <c r="Q680" t="s">
        <v>323</v>
      </c>
      <c r="R680" t="s">
        <v>495</v>
      </c>
      <c r="S680" s="46">
        <v>0</v>
      </c>
      <c r="U680" s="46">
        <v>6</v>
      </c>
      <c r="IF680">
        <v>15189</v>
      </c>
      <c r="IG680" t="s">
        <v>322</v>
      </c>
      <c r="IH680" t="s">
        <v>319</v>
      </c>
      <c r="IK680">
        <v>-2</v>
      </c>
      <c r="IL680" t="s">
        <v>279</v>
      </c>
      <c r="IM680" t="s">
        <v>280</v>
      </c>
      <c r="IN680" t="s">
        <v>663</v>
      </c>
      <c r="IP680" t="s">
        <v>686</v>
      </c>
    </row>
    <row r="681" spans="1:250" x14ac:dyDescent="0.25">
      <c r="A681">
        <v>36550</v>
      </c>
      <c r="B681">
        <v>-890804480</v>
      </c>
      <c r="C681">
        <v>1837</v>
      </c>
      <c r="D681" t="s">
        <v>273</v>
      </c>
      <c r="E681" t="s">
        <v>274</v>
      </c>
      <c r="F681">
        <v>19011</v>
      </c>
      <c r="G681" t="s">
        <v>328</v>
      </c>
      <c r="H681" t="s">
        <v>329</v>
      </c>
      <c r="I681">
        <v>427</v>
      </c>
      <c r="J681" t="s">
        <v>397</v>
      </c>
      <c r="K681" t="s">
        <v>398</v>
      </c>
      <c r="L681">
        <v>15189</v>
      </c>
      <c r="M681" t="s">
        <v>322</v>
      </c>
      <c r="N681" t="s">
        <v>323</v>
      </c>
      <c r="O681">
        <v>15189</v>
      </c>
      <c r="P681" t="s">
        <v>322</v>
      </c>
      <c r="Q681" t="s">
        <v>323</v>
      </c>
      <c r="R681" t="s">
        <v>495</v>
      </c>
      <c r="S681" s="46">
        <v>0</v>
      </c>
      <c r="U681" s="46">
        <v>6</v>
      </c>
      <c r="IF681">
        <v>15189</v>
      </c>
      <c r="IG681" t="s">
        <v>322</v>
      </c>
      <c r="IH681" t="s">
        <v>332</v>
      </c>
      <c r="IK681">
        <v>-2</v>
      </c>
      <c r="IL681" t="s">
        <v>279</v>
      </c>
      <c r="IM681" t="s">
        <v>280</v>
      </c>
      <c r="IN681" t="s">
        <v>687</v>
      </c>
      <c r="IP681" t="s">
        <v>688</v>
      </c>
    </row>
    <row r="682" spans="1:250" x14ac:dyDescent="0.25">
      <c r="A682">
        <v>36551</v>
      </c>
      <c r="B682">
        <v>-890804480</v>
      </c>
      <c r="C682">
        <v>1837</v>
      </c>
      <c r="D682" t="s">
        <v>273</v>
      </c>
      <c r="E682" t="s">
        <v>274</v>
      </c>
      <c r="F682">
        <v>19011</v>
      </c>
      <c r="G682" t="s">
        <v>328</v>
      </c>
      <c r="H682" t="s">
        <v>329</v>
      </c>
      <c r="I682">
        <v>424</v>
      </c>
      <c r="J682" t="s">
        <v>399</v>
      </c>
      <c r="K682" t="s">
        <v>400</v>
      </c>
      <c r="L682">
        <v>15189</v>
      </c>
      <c r="M682" t="s">
        <v>322</v>
      </c>
      <c r="N682" t="s">
        <v>323</v>
      </c>
      <c r="O682">
        <v>15189</v>
      </c>
      <c r="P682" t="s">
        <v>322</v>
      </c>
      <c r="Q682" t="s">
        <v>323</v>
      </c>
      <c r="R682" t="s">
        <v>495</v>
      </c>
      <c r="S682" s="46">
        <v>0</v>
      </c>
      <c r="U682" s="46">
        <v>6</v>
      </c>
      <c r="IF682">
        <v>15189</v>
      </c>
      <c r="IG682" t="s">
        <v>322</v>
      </c>
      <c r="IH682" t="s">
        <v>332</v>
      </c>
      <c r="IK682">
        <v>-2</v>
      </c>
      <c r="IL682" t="s">
        <v>279</v>
      </c>
      <c r="IM682" t="s">
        <v>280</v>
      </c>
      <c r="IN682" t="s">
        <v>687</v>
      </c>
      <c r="IP682" t="s">
        <v>688</v>
      </c>
    </row>
    <row r="683" spans="1:250" x14ac:dyDescent="0.25">
      <c r="A683">
        <v>36552</v>
      </c>
      <c r="B683">
        <v>-890804480</v>
      </c>
      <c r="C683">
        <v>1837</v>
      </c>
      <c r="D683" t="s">
        <v>273</v>
      </c>
      <c r="E683" t="s">
        <v>274</v>
      </c>
      <c r="F683">
        <v>19011</v>
      </c>
      <c r="G683" t="s">
        <v>328</v>
      </c>
      <c r="H683" t="s">
        <v>329</v>
      </c>
      <c r="I683">
        <v>422</v>
      </c>
      <c r="J683" t="s">
        <v>401</v>
      </c>
      <c r="K683" t="s">
        <v>402</v>
      </c>
      <c r="L683">
        <v>15189</v>
      </c>
      <c r="M683" t="s">
        <v>322</v>
      </c>
      <c r="N683" t="s">
        <v>323</v>
      </c>
      <c r="O683">
        <v>15189</v>
      </c>
      <c r="P683" t="s">
        <v>322</v>
      </c>
      <c r="Q683" t="s">
        <v>323</v>
      </c>
      <c r="R683" t="s">
        <v>495</v>
      </c>
      <c r="S683" s="46">
        <v>0</v>
      </c>
      <c r="U683" s="46">
        <v>6</v>
      </c>
      <c r="IF683">
        <v>15189</v>
      </c>
      <c r="IG683" t="s">
        <v>322</v>
      </c>
      <c r="IH683" t="s">
        <v>332</v>
      </c>
      <c r="IK683">
        <v>-2</v>
      </c>
      <c r="IL683" t="s">
        <v>279</v>
      </c>
      <c r="IM683" t="s">
        <v>280</v>
      </c>
      <c r="IN683" t="s">
        <v>687</v>
      </c>
      <c r="IP683" t="s">
        <v>688</v>
      </c>
    </row>
    <row r="684" spans="1:250" x14ac:dyDescent="0.25">
      <c r="A684">
        <v>36553</v>
      </c>
      <c r="B684">
        <v>-890804480</v>
      </c>
      <c r="C684">
        <v>1837</v>
      </c>
      <c r="D684" t="s">
        <v>273</v>
      </c>
      <c r="E684" t="s">
        <v>274</v>
      </c>
      <c r="F684">
        <v>19011</v>
      </c>
      <c r="G684" t="s">
        <v>328</v>
      </c>
      <c r="H684" t="s">
        <v>329</v>
      </c>
      <c r="I684">
        <v>420</v>
      </c>
      <c r="J684" t="s">
        <v>403</v>
      </c>
      <c r="K684" t="s">
        <v>404</v>
      </c>
      <c r="L684">
        <v>15189</v>
      </c>
      <c r="M684" t="s">
        <v>322</v>
      </c>
      <c r="N684" t="s">
        <v>323</v>
      </c>
      <c r="O684">
        <v>15189</v>
      </c>
      <c r="P684" t="s">
        <v>322</v>
      </c>
      <c r="Q684" t="s">
        <v>323</v>
      </c>
      <c r="R684" t="s">
        <v>495</v>
      </c>
      <c r="S684" s="46">
        <v>0</v>
      </c>
      <c r="U684" s="46">
        <v>6</v>
      </c>
      <c r="IF684">
        <v>15189</v>
      </c>
      <c r="IG684" t="s">
        <v>322</v>
      </c>
      <c r="IH684" t="s">
        <v>332</v>
      </c>
      <c r="IK684">
        <v>-2</v>
      </c>
      <c r="IL684" t="s">
        <v>279</v>
      </c>
      <c r="IM684" t="s">
        <v>280</v>
      </c>
      <c r="IN684" t="s">
        <v>687</v>
      </c>
      <c r="IP684" t="s">
        <v>688</v>
      </c>
    </row>
    <row r="685" spans="1:250" x14ac:dyDescent="0.25">
      <c r="A685">
        <v>36554</v>
      </c>
      <c r="B685">
        <v>-890804480</v>
      </c>
      <c r="C685">
        <v>1837</v>
      </c>
      <c r="D685" t="s">
        <v>273</v>
      </c>
      <c r="E685" t="s">
        <v>274</v>
      </c>
      <c r="F685">
        <v>13794</v>
      </c>
      <c r="G685" t="s">
        <v>275</v>
      </c>
      <c r="H685" t="s">
        <v>276</v>
      </c>
      <c r="I685">
        <v>411</v>
      </c>
      <c r="J685" t="s">
        <v>393</v>
      </c>
      <c r="K685" t="s">
        <v>394</v>
      </c>
      <c r="L685">
        <v>17005</v>
      </c>
      <c r="M685" t="s">
        <v>324</v>
      </c>
      <c r="N685" t="s">
        <v>325</v>
      </c>
      <c r="O685">
        <v>17005</v>
      </c>
      <c r="P685" t="s">
        <v>324</v>
      </c>
      <c r="Q685" t="s">
        <v>325</v>
      </c>
      <c r="R685" t="s">
        <v>495</v>
      </c>
      <c r="S685" s="46">
        <v>0</v>
      </c>
      <c r="U685" s="46">
        <v>6</v>
      </c>
      <c r="IF685">
        <v>17005</v>
      </c>
      <c r="IG685" t="s">
        <v>324</v>
      </c>
      <c r="IH685" t="s">
        <v>319</v>
      </c>
      <c r="IK685">
        <v>-2</v>
      </c>
      <c r="IL685" t="s">
        <v>279</v>
      </c>
      <c r="IM685" t="s">
        <v>280</v>
      </c>
      <c r="IN685" t="s">
        <v>663</v>
      </c>
      <c r="IP685" t="s">
        <v>689</v>
      </c>
    </row>
    <row r="686" spans="1:250" x14ac:dyDescent="0.25">
      <c r="A686">
        <v>36555</v>
      </c>
      <c r="B686">
        <v>-890804480</v>
      </c>
      <c r="C686">
        <v>1837</v>
      </c>
      <c r="D686" t="s">
        <v>273</v>
      </c>
      <c r="E686" t="s">
        <v>274</v>
      </c>
      <c r="F686">
        <v>13794</v>
      </c>
      <c r="G686" t="s">
        <v>275</v>
      </c>
      <c r="H686" t="s">
        <v>276</v>
      </c>
      <c r="I686">
        <v>431</v>
      </c>
      <c r="J686" t="s">
        <v>493</v>
      </c>
      <c r="K686" t="s">
        <v>494</v>
      </c>
      <c r="L686">
        <v>17005</v>
      </c>
      <c r="M686" t="s">
        <v>324</v>
      </c>
      <c r="N686" t="s">
        <v>325</v>
      </c>
      <c r="O686">
        <v>17005</v>
      </c>
      <c r="P686" t="s">
        <v>324</v>
      </c>
      <c r="Q686" t="s">
        <v>325</v>
      </c>
      <c r="R686" t="s">
        <v>495</v>
      </c>
      <c r="S686" s="46">
        <v>0</v>
      </c>
      <c r="U686" s="46">
        <v>6</v>
      </c>
      <c r="IF686">
        <v>17005</v>
      </c>
      <c r="IG686" t="s">
        <v>324</v>
      </c>
      <c r="IH686" t="s">
        <v>319</v>
      </c>
      <c r="IK686">
        <v>-2</v>
      </c>
      <c r="IL686" t="s">
        <v>279</v>
      </c>
      <c r="IM686" t="s">
        <v>280</v>
      </c>
      <c r="IN686" t="s">
        <v>663</v>
      </c>
      <c r="IP686" t="s">
        <v>689</v>
      </c>
    </row>
    <row r="687" spans="1:250" x14ac:dyDescent="0.25">
      <c r="A687">
        <v>36556</v>
      </c>
      <c r="B687">
        <v>-890804480</v>
      </c>
      <c r="C687">
        <v>1837</v>
      </c>
      <c r="D687" t="s">
        <v>273</v>
      </c>
      <c r="E687" t="s">
        <v>274</v>
      </c>
      <c r="F687">
        <v>13794</v>
      </c>
      <c r="G687" t="s">
        <v>275</v>
      </c>
      <c r="H687" t="s">
        <v>276</v>
      </c>
      <c r="I687">
        <v>429</v>
      </c>
      <c r="J687" t="s">
        <v>395</v>
      </c>
      <c r="K687" t="s">
        <v>396</v>
      </c>
      <c r="L687">
        <v>17005</v>
      </c>
      <c r="M687" t="s">
        <v>324</v>
      </c>
      <c r="N687" t="s">
        <v>325</v>
      </c>
      <c r="O687">
        <v>17005</v>
      </c>
      <c r="P687" t="s">
        <v>324</v>
      </c>
      <c r="Q687" t="s">
        <v>325</v>
      </c>
      <c r="R687" t="s">
        <v>495</v>
      </c>
      <c r="S687" s="46">
        <v>0</v>
      </c>
      <c r="U687" s="46">
        <v>6</v>
      </c>
      <c r="IF687">
        <v>17005</v>
      </c>
      <c r="IG687" t="s">
        <v>324</v>
      </c>
      <c r="IH687" t="s">
        <v>319</v>
      </c>
      <c r="IK687">
        <v>-2</v>
      </c>
      <c r="IL687" t="s">
        <v>279</v>
      </c>
      <c r="IM687" t="s">
        <v>280</v>
      </c>
      <c r="IN687" t="s">
        <v>663</v>
      </c>
      <c r="IP687" t="s">
        <v>689</v>
      </c>
    </row>
    <row r="688" spans="1:250" x14ac:dyDescent="0.25">
      <c r="A688">
        <v>36557</v>
      </c>
      <c r="B688">
        <v>-890804480</v>
      </c>
      <c r="C688">
        <v>1837</v>
      </c>
      <c r="D688" t="s">
        <v>273</v>
      </c>
      <c r="E688" t="s">
        <v>274</v>
      </c>
      <c r="F688">
        <v>13794</v>
      </c>
      <c r="G688" t="s">
        <v>275</v>
      </c>
      <c r="H688" t="s">
        <v>276</v>
      </c>
      <c r="I688">
        <v>427</v>
      </c>
      <c r="J688" t="s">
        <v>397</v>
      </c>
      <c r="K688" t="s">
        <v>398</v>
      </c>
      <c r="L688">
        <v>17005</v>
      </c>
      <c r="M688" t="s">
        <v>324</v>
      </c>
      <c r="N688" t="s">
        <v>325</v>
      </c>
      <c r="O688">
        <v>17005</v>
      </c>
      <c r="P688" t="s">
        <v>324</v>
      </c>
      <c r="Q688" t="s">
        <v>325</v>
      </c>
      <c r="R688" t="s">
        <v>495</v>
      </c>
      <c r="S688" s="46">
        <v>0</v>
      </c>
      <c r="U688" s="46">
        <v>6</v>
      </c>
      <c r="IF688">
        <v>17005</v>
      </c>
      <c r="IG688" t="s">
        <v>324</v>
      </c>
      <c r="IH688" t="s">
        <v>319</v>
      </c>
      <c r="IK688">
        <v>-2</v>
      </c>
      <c r="IL688" t="s">
        <v>279</v>
      </c>
      <c r="IM688" t="s">
        <v>280</v>
      </c>
      <c r="IN688" t="s">
        <v>663</v>
      </c>
      <c r="IP688" t="s">
        <v>689</v>
      </c>
    </row>
    <row r="689" spans="1:250" x14ac:dyDescent="0.25">
      <c r="A689">
        <v>36558</v>
      </c>
      <c r="B689">
        <v>-890804480</v>
      </c>
      <c r="C689">
        <v>1837</v>
      </c>
      <c r="D689" t="s">
        <v>273</v>
      </c>
      <c r="E689" t="s">
        <v>274</v>
      </c>
      <c r="F689">
        <v>13794</v>
      </c>
      <c r="G689" t="s">
        <v>275</v>
      </c>
      <c r="H689" t="s">
        <v>276</v>
      </c>
      <c r="I689">
        <v>424</v>
      </c>
      <c r="J689" t="s">
        <v>399</v>
      </c>
      <c r="K689" t="s">
        <v>400</v>
      </c>
      <c r="L689">
        <v>17005</v>
      </c>
      <c r="M689" t="s">
        <v>324</v>
      </c>
      <c r="N689" t="s">
        <v>325</v>
      </c>
      <c r="O689">
        <v>17005</v>
      </c>
      <c r="P689" t="s">
        <v>324</v>
      </c>
      <c r="Q689" t="s">
        <v>325</v>
      </c>
      <c r="R689" t="s">
        <v>495</v>
      </c>
      <c r="S689" s="46">
        <v>0</v>
      </c>
      <c r="U689" s="46">
        <v>6</v>
      </c>
      <c r="IF689">
        <v>17005</v>
      </c>
      <c r="IG689" t="s">
        <v>324</v>
      </c>
      <c r="IH689" t="s">
        <v>319</v>
      </c>
      <c r="IK689">
        <v>-2</v>
      </c>
      <c r="IL689" t="s">
        <v>279</v>
      </c>
      <c r="IM689" t="s">
        <v>280</v>
      </c>
      <c r="IN689" t="s">
        <v>663</v>
      </c>
      <c r="IP689" t="s">
        <v>689</v>
      </c>
    </row>
    <row r="690" spans="1:250" x14ac:dyDescent="0.25">
      <c r="A690">
        <v>36559</v>
      </c>
      <c r="B690">
        <v>-890804480</v>
      </c>
      <c r="C690">
        <v>1837</v>
      </c>
      <c r="D690" t="s">
        <v>273</v>
      </c>
      <c r="E690" t="s">
        <v>274</v>
      </c>
      <c r="F690">
        <v>13794</v>
      </c>
      <c r="G690" t="s">
        <v>275</v>
      </c>
      <c r="H690" t="s">
        <v>276</v>
      </c>
      <c r="I690">
        <v>422</v>
      </c>
      <c r="J690" t="s">
        <v>401</v>
      </c>
      <c r="K690" t="s">
        <v>402</v>
      </c>
      <c r="L690">
        <v>17005</v>
      </c>
      <c r="M690" t="s">
        <v>324</v>
      </c>
      <c r="N690" t="s">
        <v>325</v>
      </c>
      <c r="O690">
        <v>17005</v>
      </c>
      <c r="P690" t="s">
        <v>324</v>
      </c>
      <c r="Q690" t="s">
        <v>325</v>
      </c>
      <c r="R690" t="s">
        <v>495</v>
      </c>
      <c r="S690" s="46">
        <v>0</v>
      </c>
      <c r="U690" s="46">
        <v>6</v>
      </c>
      <c r="IF690">
        <v>17005</v>
      </c>
      <c r="IG690" t="s">
        <v>324</v>
      </c>
      <c r="IH690" t="s">
        <v>319</v>
      </c>
      <c r="IK690">
        <v>-2</v>
      </c>
      <c r="IL690" t="s">
        <v>279</v>
      </c>
      <c r="IM690" t="s">
        <v>280</v>
      </c>
      <c r="IN690" t="s">
        <v>663</v>
      </c>
      <c r="IP690" t="s">
        <v>689</v>
      </c>
    </row>
    <row r="691" spans="1:250" x14ac:dyDescent="0.25">
      <c r="A691">
        <v>36560</v>
      </c>
      <c r="B691">
        <v>-890804480</v>
      </c>
      <c r="C691">
        <v>1837</v>
      </c>
      <c r="D691" t="s">
        <v>273</v>
      </c>
      <c r="E691" t="s">
        <v>274</v>
      </c>
      <c r="F691">
        <v>13794</v>
      </c>
      <c r="G691" t="s">
        <v>275</v>
      </c>
      <c r="H691" t="s">
        <v>276</v>
      </c>
      <c r="I691">
        <v>420</v>
      </c>
      <c r="J691" t="s">
        <v>403</v>
      </c>
      <c r="K691" t="s">
        <v>404</v>
      </c>
      <c r="L691">
        <v>17005</v>
      </c>
      <c r="M691" t="s">
        <v>324</v>
      </c>
      <c r="N691" t="s">
        <v>325</v>
      </c>
      <c r="O691">
        <v>17005</v>
      </c>
      <c r="P691" t="s">
        <v>324</v>
      </c>
      <c r="Q691" t="s">
        <v>325</v>
      </c>
      <c r="R691" t="s">
        <v>495</v>
      </c>
      <c r="S691" s="46">
        <v>0</v>
      </c>
      <c r="U691" s="46">
        <v>6</v>
      </c>
      <c r="IF691">
        <v>17005</v>
      </c>
      <c r="IG691" t="s">
        <v>324</v>
      </c>
      <c r="IH691" t="s">
        <v>319</v>
      </c>
      <c r="IK691">
        <v>-2</v>
      </c>
      <c r="IL691" t="s">
        <v>279</v>
      </c>
      <c r="IM691" t="s">
        <v>280</v>
      </c>
      <c r="IN691" t="s">
        <v>663</v>
      </c>
      <c r="IP691" t="s">
        <v>689</v>
      </c>
    </row>
    <row r="692" spans="1:250" x14ac:dyDescent="0.25">
      <c r="A692">
        <v>36561</v>
      </c>
      <c r="B692">
        <v>-890804480</v>
      </c>
      <c r="C692">
        <v>1837</v>
      </c>
      <c r="D692" t="s">
        <v>273</v>
      </c>
      <c r="E692" t="s">
        <v>274</v>
      </c>
      <c r="F692">
        <v>13794</v>
      </c>
      <c r="G692" t="s">
        <v>275</v>
      </c>
      <c r="H692" t="s">
        <v>276</v>
      </c>
      <c r="I692">
        <v>437</v>
      </c>
      <c r="J692" t="s">
        <v>658</v>
      </c>
      <c r="K692" t="s">
        <v>659</v>
      </c>
      <c r="L692">
        <v>17005</v>
      </c>
      <c r="M692" t="s">
        <v>324</v>
      </c>
      <c r="N692" t="s">
        <v>325</v>
      </c>
      <c r="O692">
        <v>17005</v>
      </c>
      <c r="P692" t="s">
        <v>324</v>
      </c>
      <c r="Q692" t="s">
        <v>325</v>
      </c>
      <c r="R692" t="s">
        <v>495</v>
      </c>
      <c r="S692" s="46">
        <v>0</v>
      </c>
      <c r="U692" s="46">
        <v>6</v>
      </c>
      <c r="IF692">
        <v>17005</v>
      </c>
      <c r="IG692" t="s">
        <v>324</v>
      </c>
      <c r="IH692" t="s">
        <v>319</v>
      </c>
      <c r="IK692">
        <v>-2</v>
      </c>
      <c r="IL692" t="s">
        <v>279</v>
      </c>
      <c r="IM692" t="s">
        <v>280</v>
      </c>
      <c r="IN692" t="s">
        <v>663</v>
      </c>
      <c r="IP692" t="s">
        <v>689</v>
      </c>
    </row>
    <row r="693" spans="1:250" x14ac:dyDescent="0.25">
      <c r="A693">
        <v>36562</v>
      </c>
      <c r="B693">
        <v>-890804480</v>
      </c>
      <c r="C693">
        <v>1837</v>
      </c>
      <c r="D693" t="s">
        <v>273</v>
      </c>
      <c r="E693" t="s">
        <v>274</v>
      </c>
      <c r="F693">
        <v>13794</v>
      </c>
      <c r="G693" t="s">
        <v>275</v>
      </c>
      <c r="H693" t="s">
        <v>276</v>
      </c>
      <c r="I693">
        <v>436</v>
      </c>
      <c r="J693" t="s">
        <v>656</v>
      </c>
      <c r="K693" t="s">
        <v>657</v>
      </c>
      <c r="L693">
        <v>17005</v>
      </c>
      <c r="M693" t="s">
        <v>324</v>
      </c>
      <c r="N693" t="s">
        <v>325</v>
      </c>
      <c r="O693">
        <v>17005</v>
      </c>
      <c r="P693" t="s">
        <v>324</v>
      </c>
      <c r="Q693" t="s">
        <v>325</v>
      </c>
      <c r="R693" t="s">
        <v>495</v>
      </c>
      <c r="S693" s="46">
        <v>0</v>
      </c>
      <c r="U693" s="46">
        <v>6</v>
      </c>
      <c r="IF693">
        <v>17005</v>
      </c>
      <c r="IG693" t="s">
        <v>324</v>
      </c>
      <c r="IH693" t="s">
        <v>319</v>
      </c>
      <c r="IK693">
        <v>-2</v>
      </c>
      <c r="IL693" t="s">
        <v>279</v>
      </c>
      <c r="IM693" t="s">
        <v>280</v>
      </c>
      <c r="IN693" t="s">
        <v>663</v>
      </c>
      <c r="IP693" t="s">
        <v>689</v>
      </c>
    </row>
    <row r="694" spans="1:250" x14ac:dyDescent="0.25">
      <c r="A694">
        <v>36563</v>
      </c>
      <c r="B694">
        <v>-890804480</v>
      </c>
      <c r="C694">
        <v>1837</v>
      </c>
      <c r="D694" t="s">
        <v>273</v>
      </c>
      <c r="E694" t="s">
        <v>274</v>
      </c>
      <c r="F694">
        <v>13794</v>
      </c>
      <c r="G694" t="s">
        <v>275</v>
      </c>
      <c r="H694" t="s">
        <v>276</v>
      </c>
      <c r="I694">
        <v>435</v>
      </c>
      <c r="J694" t="s">
        <v>491</v>
      </c>
      <c r="K694" t="s">
        <v>492</v>
      </c>
      <c r="L694">
        <v>17005</v>
      </c>
      <c r="M694" t="s">
        <v>324</v>
      </c>
      <c r="N694" t="s">
        <v>325</v>
      </c>
      <c r="O694">
        <v>17005</v>
      </c>
      <c r="P694" t="s">
        <v>324</v>
      </c>
      <c r="Q694" t="s">
        <v>325</v>
      </c>
      <c r="R694" t="s">
        <v>495</v>
      </c>
      <c r="S694" s="46">
        <v>0</v>
      </c>
      <c r="U694" s="46">
        <v>6</v>
      </c>
      <c r="IF694">
        <v>17005</v>
      </c>
      <c r="IG694" t="s">
        <v>324</v>
      </c>
      <c r="IH694" t="s">
        <v>319</v>
      </c>
      <c r="IK694">
        <v>-2</v>
      </c>
      <c r="IL694" t="s">
        <v>279</v>
      </c>
      <c r="IM694" t="s">
        <v>280</v>
      </c>
      <c r="IN694" t="s">
        <v>663</v>
      </c>
      <c r="IP694" t="s">
        <v>689</v>
      </c>
    </row>
    <row r="695" spans="1:250" x14ac:dyDescent="0.25">
      <c r="A695">
        <v>36564</v>
      </c>
      <c r="B695">
        <v>-890804480</v>
      </c>
      <c r="C695">
        <v>1837</v>
      </c>
      <c r="D695" t="s">
        <v>273</v>
      </c>
      <c r="E695" t="s">
        <v>274</v>
      </c>
      <c r="F695">
        <v>13794</v>
      </c>
      <c r="G695" t="s">
        <v>275</v>
      </c>
      <c r="H695" t="s">
        <v>276</v>
      </c>
      <c r="I695">
        <v>422</v>
      </c>
      <c r="J695" t="s">
        <v>401</v>
      </c>
      <c r="K695" t="s">
        <v>402</v>
      </c>
      <c r="L695">
        <v>17006</v>
      </c>
      <c r="M695" t="s">
        <v>326</v>
      </c>
      <c r="N695" t="s">
        <v>327</v>
      </c>
      <c r="O695">
        <v>17006</v>
      </c>
      <c r="P695" t="s">
        <v>326</v>
      </c>
      <c r="Q695" t="s">
        <v>327</v>
      </c>
      <c r="R695" t="s">
        <v>495</v>
      </c>
      <c r="S695" s="46">
        <v>0</v>
      </c>
      <c r="U695" s="46">
        <v>6</v>
      </c>
      <c r="IF695">
        <v>17006</v>
      </c>
      <c r="IG695" t="s">
        <v>326</v>
      </c>
      <c r="IH695" t="s">
        <v>319</v>
      </c>
      <c r="IK695">
        <v>-2</v>
      </c>
      <c r="IL695" t="s">
        <v>279</v>
      </c>
      <c r="IM695" t="s">
        <v>280</v>
      </c>
      <c r="IN695" t="s">
        <v>663</v>
      </c>
      <c r="IP695" t="s">
        <v>690</v>
      </c>
    </row>
    <row r="696" spans="1:250" x14ac:dyDescent="0.25">
      <c r="A696">
        <v>36565</v>
      </c>
      <c r="B696">
        <v>-890804480</v>
      </c>
      <c r="C696">
        <v>1837</v>
      </c>
      <c r="D696" t="s">
        <v>273</v>
      </c>
      <c r="E696" t="s">
        <v>274</v>
      </c>
      <c r="F696">
        <v>13794</v>
      </c>
      <c r="G696" t="s">
        <v>275</v>
      </c>
      <c r="H696" t="s">
        <v>276</v>
      </c>
      <c r="I696">
        <v>420</v>
      </c>
      <c r="J696" t="s">
        <v>403</v>
      </c>
      <c r="K696" t="s">
        <v>404</v>
      </c>
      <c r="L696">
        <v>17006</v>
      </c>
      <c r="M696" t="s">
        <v>326</v>
      </c>
      <c r="N696" t="s">
        <v>327</v>
      </c>
      <c r="O696">
        <v>17006</v>
      </c>
      <c r="P696" t="s">
        <v>326</v>
      </c>
      <c r="Q696" t="s">
        <v>327</v>
      </c>
      <c r="R696" t="s">
        <v>495</v>
      </c>
      <c r="S696" s="46">
        <v>0</v>
      </c>
      <c r="U696" s="46">
        <v>6</v>
      </c>
      <c r="IF696">
        <v>17006</v>
      </c>
      <c r="IG696" t="s">
        <v>326</v>
      </c>
      <c r="IH696" t="s">
        <v>319</v>
      </c>
      <c r="IK696">
        <v>-2</v>
      </c>
      <c r="IL696" t="s">
        <v>279</v>
      </c>
      <c r="IM696" t="s">
        <v>280</v>
      </c>
      <c r="IN696" t="s">
        <v>663</v>
      </c>
      <c r="IP696" t="s">
        <v>690</v>
      </c>
    </row>
    <row r="697" spans="1:250" x14ac:dyDescent="0.25">
      <c r="A697">
        <v>36566</v>
      </c>
      <c r="B697">
        <v>-890804480</v>
      </c>
      <c r="C697">
        <v>1837</v>
      </c>
      <c r="D697" t="s">
        <v>273</v>
      </c>
      <c r="E697" t="s">
        <v>274</v>
      </c>
      <c r="F697">
        <v>13794</v>
      </c>
      <c r="G697" t="s">
        <v>275</v>
      </c>
      <c r="H697" t="s">
        <v>276</v>
      </c>
      <c r="I697">
        <v>411</v>
      </c>
      <c r="J697" t="s">
        <v>393</v>
      </c>
      <c r="K697" t="s">
        <v>394</v>
      </c>
      <c r="L697">
        <v>17006</v>
      </c>
      <c r="M697" t="s">
        <v>326</v>
      </c>
      <c r="N697" t="s">
        <v>327</v>
      </c>
      <c r="O697">
        <v>17006</v>
      </c>
      <c r="P697" t="s">
        <v>326</v>
      </c>
      <c r="Q697" t="s">
        <v>327</v>
      </c>
      <c r="R697" t="s">
        <v>495</v>
      </c>
      <c r="S697" s="46">
        <v>0</v>
      </c>
      <c r="U697" s="46">
        <v>6</v>
      </c>
      <c r="IF697">
        <v>17006</v>
      </c>
      <c r="IG697" t="s">
        <v>326</v>
      </c>
      <c r="IH697" t="s">
        <v>319</v>
      </c>
      <c r="IK697">
        <v>-2</v>
      </c>
      <c r="IL697" t="s">
        <v>279</v>
      </c>
      <c r="IM697" t="s">
        <v>280</v>
      </c>
      <c r="IN697" t="s">
        <v>663</v>
      </c>
      <c r="IP697" t="s">
        <v>690</v>
      </c>
    </row>
    <row r="698" spans="1:250" x14ac:dyDescent="0.25">
      <c r="A698">
        <v>36567</v>
      </c>
      <c r="B698">
        <v>-890804480</v>
      </c>
      <c r="C698">
        <v>1837</v>
      </c>
      <c r="D698" t="s">
        <v>273</v>
      </c>
      <c r="E698" t="s">
        <v>274</v>
      </c>
      <c r="F698">
        <v>13794</v>
      </c>
      <c r="G698" t="s">
        <v>275</v>
      </c>
      <c r="H698" t="s">
        <v>276</v>
      </c>
      <c r="I698">
        <v>436</v>
      </c>
      <c r="J698" t="s">
        <v>656</v>
      </c>
      <c r="K698" t="s">
        <v>657</v>
      </c>
      <c r="L698">
        <v>17006</v>
      </c>
      <c r="M698" t="s">
        <v>326</v>
      </c>
      <c r="N698" t="s">
        <v>327</v>
      </c>
      <c r="O698">
        <v>17006</v>
      </c>
      <c r="P698" t="s">
        <v>326</v>
      </c>
      <c r="Q698" t="s">
        <v>327</v>
      </c>
      <c r="R698" t="s">
        <v>495</v>
      </c>
      <c r="S698" s="46">
        <v>0</v>
      </c>
      <c r="U698" s="46">
        <v>6</v>
      </c>
      <c r="IF698">
        <v>17006</v>
      </c>
      <c r="IG698" t="s">
        <v>326</v>
      </c>
      <c r="IH698" t="s">
        <v>319</v>
      </c>
      <c r="IK698">
        <v>-2</v>
      </c>
      <c r="IL698" t="s">
        <v>279</v>
      </c>
      <c r="IM698" t="s">
        <v>280</v>
      </c>
      <c r="IN698" t="s">
        <v>663</v>
      </c>
      <c r="IP698" t="s">
        <v>690</v>
      </c>
    </row>
    <row r="699" spans="1:250" x14ac:dyDescent="0.25">
      <c r="A699">
        <v>36568</v>
      </c>
      <c r="B699">
        <v>-890804480</v>
      </c>
      <c r="C699">
        <v>1837</v>
      </c>
      <c r="D699" t="s">
        <v>273</v>
      </c>
      <c r="E699" t="s">
        <v>274</v>
      </c>
      <c r="F699">
        <v>13794</v>
      </c>
      <c r="G699" t="s">
        <v>275</v>
      </c>
      <c r="H699" t="s">
        <v>276</v>
      </c>
      <c r="I699">
        <v>435</v>
      </c>
      <c r="J699" t="s">
        <v>491</v>
      </c>
      <c r="K699" t="s">
        <v>492</v>
      </c>
      <c r="L699">
        <v>17006</v>
      </c>
      <c r="M699" t="s">
        <v>326</v>
      </c>
      <c r="N699" t="s">
        <v>327</v>
      </c>
      <c r="O699">
        <v>17006</v>
      </c>
      <c r="P699" t="s">
        <v>326</v>
      </c>
      <c r="Q699" t="s">
        <v>327</v>
      </c>
      <c r="R699" t="s">
        <v>495</v>
      </c>
      <c r="S699" s="46">
        <v>0</v>
      </c>
      <c r="U699" s="46">
        <v>6</v>
      </c>
      <c r="IF699">
        <v>17006</v>
      </c>
      <c r="IG699" t="s">
        <v>326</v>
      </c>
      <c r="IH699" t="s">
        <v>319</v>
      </c>
      <c r="IK699">
        <v>-2</v>
      </c>
      <c r="IL699" t="s">
        <v>279</v>
      </c>
      <c r="IM699" t="s">
        <v>280</v>
      </c>
      <c r="IN699" t="s">
        <v>663</v>
      </c>
      <c r="IP699" t="s">
        <v>690</v>
      </c>
    </row>
    <row r="700" spans="1:250" x14ac:dyDescent="0.25">
      <c r="A700">
        <v>36569</v>
      </c>
      <c r="B700">
        <v>-890804480</v>
      </c>
      <c r="C700">
        <v>1837</v>
      </c>
      <c r="D700" t="s">
        <v>273</v>
      </c>
      <c r="E700" t="s">
        <v>274</v>
      </c>
      <c r="F700">
        <v>13794</v>
      </c>
      <c r="G700" t="s">
        <v>275</v>
      </c>
      <c r="H700" t="s">
        <v>276</v>
      </c>
      <c r="I700">
        <v>431</v>
      </c>
      <c r="J700" t="s">
        <v>493</v>
      </c>
      <c r="K700" t="s">
        <v>494</v>
      </c>
      <c r="L700">
        <v>17006</v>
      </c>
      <c r="M700" t="s">
        <v>326</v>
      </c>
      <c r="N700" t="s">
        <v>327</v>
      </c>
      <c r="O700">
        <v>17006</v>
      </c>
      <c r="P700" t="s">
        <v>326</v>
      </c>
      <c r="Q700" t="s">
        <v>327</v>
      </c>
      <c r="R700" t="s">
        <v>495</v>
      </c>
      <c r="S700" s="46">
        <v>0</v>
      </c>
      <c r="U700" s="46">
        <v>6</v>
      </c>
      <c r="IF700">
        <v>17006</v>
      </c>
      <c r="IG700" t="s">
        <v>326</v>
      </c>
      <c r="IH700" t="s">
        <v>319</v>
      </c>
      <c r="IK700">
        <v>-2</v>
      </c>
      <c r="IL700" t="s">
        <v>279</v>
      </c>
      <c r="IM700" t="s">
        <v>280</v>
      </c>
      <c r="IN700" t="s">
        <v>663</v>
      </c>
      <c r="IP700" t="s">
        <v>690</v>
      </c>
    </row>
    <row r="701" spans="1:250" x14ac:dyDescent="0.25">
      <c r="A701">
        <v>36570</v>
      </c>
      <c r="B701">
        <v>-890804480</v>
      </c>
      <c r="C701">
        <v>1837</v>
      </c>
      <c r="D701" t="s">
        <v>273</v>
      </c>
      <c r="E701" t="s">
        <v>274</v>
      </c>
      <c r="F701">
        <v>13794</v>
      </c>
      <c r="G701" t="s">
        <v>275</v>
      </c>
      <c r="H701" t="s">
        <v>276</v>
      </c>
      <c r="I701">
        <v>429</v>
      </c>
      <c r="J701" t="s">
        <v>395</v>
      </c>
      <c r="K701" t="s">
        <v>396</v>
      </c>
      <c r="L701">
        <v>17006</v>
      </c>
      <c r="M701" t="s">
        <v>326</v>
      </c>
      <c r="N701" t="s">
        <v>327</v>
      </c>
      <c r="O701">
        <v>17006</v>
      </c>
      <c r="P701" t="s">
        <v>326</v>
      </c>
      <c r="Q701" t="s">
        <v>327</v>
      </c>
      <c r="R701" t="s">
        <v>495</v>
      </c>
      <c r="S701" s="46">
        <v>0</v>
      </c>
      <c r="U701" s="46">
        <v>6</v>
      </c>
      <c r="IF701">
        <v>17006</v>
      </c>
      <c r="IG701" t="s">
        <v>326</v>
      </c>
      <c r="IH701" t="s">
        <v>319</v>
      </c>
      <c r="IK701">
        <v>-2</v>
      </c>
      <c r="IL701" t="s">
        <v>279</v>
      </c>
      <c r="IM701" t="s">
        <v>280</v>
      </c>
      <c r="IN701" t="s">
        <v>663</v>
      </c>
      <c r="IP701" t="s">
        <v>690</v>
      </c>
    </row>
    <row r="702" spans="1:250" x14ac:dyDescent="0.25">
      <c r="A702">
        <v>36571</v>
      </c>
      <c r="B702">
        <v>-890804480</v>
      </c>
      <c r="C702">
        <v>1837</v>
      </c>
      <c r="D702" t="s">
        <v>273</v>
      </c>
      <c r="E702" t="s">
        <v>274</v>
      </c>
      <c r="F702">
        <v>13794</v>
      </c>
      <c r="G702" t="s">
        <v>275</v>
      </c>
      <c r="H702" t="s">
        <v>276</v>
      </c>
      <c r="I702">
        <v>427</v>
      </c>
      <c r="J702" t="s">
        <v>397</v>
      </c>
      <c r="K702" t="s">
        <v>398</v>
      </c>
      <c r="L702">
        <v>17006</v>
      </c>
      <c r="M702" t="s">
        <v>326</v>
      </c>
      <c r="N702" t="s">
        <v>327</v>
      </c>
      <c r="O702">
        <v>17006</v>
      </c>
      <c r="P702" t="s">
        <v>326</v>
      </c>
      <c r="Q702" t="s">
        <v>327</v>
      </c>
      <c r="R702" t="s">
        <v>495</v>
      </c>
      <c r="S702" s="46">
        <v>0</v>
      </c>
      <c r="U702" s="46">
        <v>6</v>
      </c>
      <c r="IF702">
        <v>17006</v>
      </c>
      <c r="IG702" t="s">
        <v>326</v>
      </c>
      <c r="IH702" t="s">
        <v>319</v>
      </c>
      <c r="IK702">
        <v>-2</v>
      </c>
      <c r="IL702" t="s">
        <v>279</v>
      </c>
      <c r="IM702" t="s">
        <v>280</v>
      </c>
      <c r="IN702" t="s">
        <v>663</v>
      </c>
      <c r="IP702" t="s">
        <v>690</v>
      </c>
    </row>
    <row r="703" spans="1:250" x14ac:dyDescent="0.25">
      <c r="A703">
        <v>36572</v>
      </c>
      <c r="B703">
        <v>-890804480</v>
      </c>
      <c r="C703">
        <v>1837</v>
      </c>
      <c r="D703" t="s">
        <v>273</v>
      </c>
      <c r="E703" t="s">
        <v>274</v>
      </c>
      <c r="F703">
        <v>13794</v>
      </c>
      <c r="G703" t="s">
        <v>275</v>
      </c>
      <c r="H703" t="s">
        <v>276</v>
      </c>
      <c r="I703">
        <v>424</v>
      </c>
      <c r="J703" t="s">
        <v>399</v>
      </c>
      <c r="K703" t="s">
        <v>400</v>
      </c>
      <c r="L703">
        <v>17006</v>
      </c>
      <c r="M703" t="s">
        <v>326</v>
      </c>
      <c r="N703" t="s">
        <v>327</v>
      </c>
      <c r="O703">
        <v>17006</v>
      </c>
      <c r="P703" t="s">
        <v>326</v>
      </c>
      <c r="Q703" t="s">
        <v>327</v>
      </c>
      <c r="R703" t="s">
        <v>495</v>
      </c>
      <c r="S703" s="46">
        <v>0</v>
      </c>
      <c r="U703" s="46">
        <v>6</v>
      </c>
      <c r="IF703">
        <v>17006</v>
      </c>
      <c r="IG703" t="s">
        <v>326</v>
      </c>
      <c r="IH703" t="s">
        <v>319</v>
      </c>
      <c r="IK703">
        <v>-2</v>
      </c>
      <c r="IL703" t="s">
        <v>279</v>
      </c>
      <c r="IM703" t="s">
        <v>280</v>
      </c>
      <c r="IN703" t="s">
        <v>663</v>
      </c>
      <c r="IP703" t="s">
        <v>690</v>
      </c>
    </row>
    <row r="704" spans="1:250" x14ac:dyDescent="0.25">
      <c r="A704">
        <v>36573</v>
      </c>
      <c r="B704">
        <v>-890804480</v>
      </c>
      <c r="C704">
        <v>1837</v>
      </c>
      <c r="D704" t="s">
        <v>273</v>
      </c>
      <c r="E704" t="s">
        <v>274</v>
      </c>
      <c r="F704">
        <v>13794</v>
      </c>
      <c r="G704" t="s">
        <v>275</v>
      </c>
      <c r="H704" t="s">
        <v>276</v>
      </c>
      <c r="I704">
        <v>437</v>
      </c>
      <c r="J704" t="s">
        <v>658</v>
      </c>
      <c r="K704" t="s">
        <v>659</v>
      </c>
      <c r="L704">
        <v>17006</v>
      </c>
      <c r="M704" t="s">
        <v>326</v>
      </c>
      <c r="N704" t="s">
        <v>327</v>
      </c>
      <c r="O704">
        <v>17006</v>
      </c>
      <c r="P704" t="s">
        <v>326</v>
      </c>
      <c r="Q704" t="s">
        <v>327</v>
      </c>
      <c r="R704" t="s">
        <v>495</v>
      </c>
      <c r="S704" s="46">
        <v>0</v>
      </c>
      <c r="U704" s="46">
        <v>6</v>
      </c>
      <c r="IF704">
        <v>17006</v>
      </c>
      <c r="IG704" t="s">
        <v>326</v>
      </c>
      <c r="IH704" t="s">
        <v>319</v>
      </c>
      <c r="IK704">
        <v>-2</v>
      </c>
      <c r="IL704" t="s">
        <v>279</v>
      </c>
      <c r="IM704" t="s">
        <v>280</v>
      </c>
      <c r="IN704" t="s">
        <v>663</v>
      </c>
      <c r="IP704" t="s">
        <v>690</v>
      </c>
    </row>
    <row r="705" spans="1:250" x14ac:dyDescent="0.25">
      <c r="A705">
        <v>36574</v>
      </c>
      <c r="B705">
        <v>-890804480</v>
      </c>
      <c r="C705">
        <v>1837</v>
      </c>
      <c r="D705" t="s">
        <v>273</v>
      </c>
      <c r="E705" t="s">
        <v>274</v>
      </c>
      <c r="F705">
        <v>19011</v>
      </c>
      <c r="G705" t="s">
        <v>328</v>
      </c>
      <c r="H705" t="s">
        <v>329</v>
      </c>
      <c r="I705">
        <v>427</v>
      </c>
      <c r="J705" t="s">
        <v>397</v>
      </c>
      <c r="K705" t="s">
        <v>398</v>
      </c>
      <c r="L705">
        <v>19213</v>
      </c>
      <c r="M705" t="s">
        <v>330</v>
      </c>
      <c r="N705" t="s">
        <v>331</v>
      </c>
      <c r="O705">
        <v>19213</v>
      </c>
      <c r="P705" t="s">
        <v>330</v>
      </c>
      <c r="Q705" t="s">
        <v>331</v>
      </c>
      <c r="R705" t="s">
        <v>495</v>
      </c>
      <c r="S705" s="46">
        <v>0</v>
      </c>
      <c r="U705" s="46">
        <v>6</v>
      </c>
      <c r="IF705">
        <v>19213</v>
      </c>
      <c r="IG705" t="s">
        <v>330</v>
      </c>
      <c r="IH705" t="s">
        <v>332</v>
      </c>
      <c r="IK705">
        <v>-2</v>
      </c>
      <c r="IL705" t="s">
        <v>279</v>
      </c>
      <c r="IM705" t="s">
        <v>280</v>
      </c>
      <c r="IN705" t="s">
        <v>687</v>
      </c>
      <c r="IP705" t="s">
        <v>691</v>
      </c>
    </row>
    <row r="706" spans="1:250" x14ac:dyDescent="0.25">
      <c r="A706">
        <v>36575</v>
      </c>
      <c r="B706">
        <v>-890804480</v>
      </c>
      <c r="C706">
        <v>1837</v>
      </c>
      <c r="D706" t="s">
        <v>273</v>
      </c>
      <c r="E706" t="s">
        <v>274</v>
      </c>
      <c r="F706">
        <v>19011</v>
      </c>
      <c r="G706" t="s">
        <v>328</v>
      </c>
      <c r="H706" t="s">
        <v>329</v>
      </c>
      <c r="I706">
        <v>424</v>
      </c>
      <c r="J706" t="s">
        <v>399</v>
      </c>
      <c r="K706" t="s">
        <v>400</v>
      </c>
      <c r="L706">
        <v>19213</v>
      </c>
      <c r="M706" t="s">
        <v>330</v>
      </c>
      <c r="N706" t="s">
        <v>331</v>
      </c>
      <c r="O706">
        <v>19213</v>
      </c>
      <c r="P706" t="s">
        <v>330</v>
      </c>
      <c r="Q706" t="s">
        <v>331</v>
      </c>
      <c r="R706" t="s">
        <v>495</v>
      </c>
      <c r="S706" s="46">
        <v>0</v>
      </c>
      <c r="U706" s="46">
        <v>6</v>
      </c>
      <c r="IF706">
        <v>19213</v>
      </c>
      <c r="IG706" t="s">
        <v>330</v>
      </c>
      <c r="IH706" t="s">
        <v>332</v>
      </c>
      <c r="IK706">
        <v>-2</v>
      </c>
      <c r="IL706" t="s">
        <v>279</v>
      </c>
      <c r="IM706" t="s">
        <v>280</v>
      </c>
      <c r="IN706" t="s">
        <v>687</v>
      </c>
      <c r="IP706" t="s">
        <v>691</v>
      </c>
    </row>
    <row r="707" spans="1:250" x14ac:dyDescent="0.25">
      <c r="A707">
        <v>36576</v>
      </c>
      <c r="B707">
        <v>-890804480</v>
      </c>
      <c r="C707">
        <v>1837</v>
      </c>
      <c r="D707" t="s">
        <v>273</v>
      </c>
      <c r="E707" t="s">
        <v>274</v>
      </c>
      <c r="F707">
        <v>19011</v>
      </c>
      <c r="G707" t="s">
        <v>328</v>
      </c>
      <c r="H707" t="s">
        <v>329</v>
      </c>
      <c r="I707">
        <v>422</v>
      </c>
      <c r="J707" t="s">
        <v>401</v>
      </c>
      <c r="K707" t="s">
        <v>402</v>
      </c>
      <c r="L707">
        <v>19213</v>
      </c>
      <c r="M707" t="s">
        <v>330</v>
      </c>
      <c r="N707" t="s">
        <v>331</v>
      </c>
      <c r="O707">
        <v>19213</v>
      </c>
      <c r="P707" t="s">
        <v>330</v>
      </c>
      <c r="Q707" t="s">
        <v>331</v>
      </c>
      <c r="R707" t="s">
        <v>495</v>
      </c>
      <c r="S707" s="46">
        <v>0</v>
      </c>
      <c r="U707" s="46">
        <v>6</v>
      </c>
      <c r="IF707">
        <v>19213</v>
      </c>
      <c r="IG707" t="s">
        <v>330</v>
      </c>
      <c r="IH707" t="s">
        <v>332</v>
      </c>
      <c r="IK707">
        <v>-2</v>
      </c>
      <c r="IL707" t="s">
        <v>279</v>
      </c>
      <c r="IM707" t="s">
        <v>280</v>
      </c>
      <c r="IN707" t="s">
        <v>687</v>
      </c>
      <c r="IP707" t="s">
        <v>691</v>
      </c>
    </row>
    <row r="708" spans="1:250" x14ac:dyDescent="0.25">
      <c r="A708">
        <v>36577</v>
      </c>
      <c r="B708">
        <v>-890804480</v>
      </c>
      <c r="C708">
        <v>1837</v>
      </c>
      <c r="D708" t="s">
        <v>273</v>
      </c>
      <c r="E708" t="s">
        <v>274</v>
      </c>
      <c r="F708">
        <v>19011</v>
      </c>
      <c r="G708" t="s">
        <v>328</v>
      </c>
      <c r="H708" t="s">
        <v>329</v>
      </c>
      <c r="I708">
        <v>420</v>
      </c>
      <c r="J708" t="s">
        <v>403</v>
      </c>
      <c r="K708" t="s">
        <v>404</v>
      </c>
      <c r="L708">
        <v>19213</v>
      </c>
      <c r="M708" t="s">
        <v>330</v>
      </c>
      <c r="N708" t="s">
        <v>331</v>
      </c>
      <c r="O708">
        <v>19213</v>
      </c>
      <c r="P708" t="s">
        <v>330</v>
      </c>
      <c r="Q708" t="s">
        <v>331</v>
      </c>
      <c r="R708" t="s">
        <v>495</v>
      </c>
      <c r="S708" s="46">
        <v>0</v>
      </c>
      <c r="U708" s="46">
        <v>6</v>
      </c>
      <c r="IF708">
        <v>19213</v>
      </c>
      <c r="IG708" t="s">
        <v>330</v>
      </c>
      <c r="IH708" t="s">
        <v>332</v>
      </c>
      <c r="IK708">
        <v>-2</v>
      </c>
      <c r="IL708" t="s">
        <v>279</v>
      </c>
      <c r="IM708" t="s">
        <v>280</v>
      </c>
      <c r="IN708" t="s">
        <v>687</v>
      </c>
      <c r="IP708" t="s">
        <v>691</v>
      </c>
    </row>
    <row r="709" spans="1:250" x14ac:dyDescent="0.25">
      <c r="A709">
        <v>36578</v>
      </c>
      <c r="B709">
        <v>-890804480</v>
      </c>
      <c r="C709">
        <v>1837</v>
      </c>
      <c r="D709" t="s">
        <v>273</v>
      </c>
      <c r="E709" t="s">
        <v>274</v>
      </c>
      <c r="F709">
        <v>19011</v>
      </c>
      <c r="G709" t="s">
        <v>328</v>
      </c>
      <c r="H709" t="s">
        <v>329</v>
      </c>
      <c r="I709">
        <v>411</v>
      </c>
      <c r="J709" t="s">
        <v>393</v>
      </c>
      <c r="K709" t="s">
        <v>394</v>
      </c>
      <c r="L709">
        <v>19213</v>
      </c>
      <c r="M709" t="s">
        <v>330</v>
      </c>
      <c r="N709" t="s">
        <v>331</v>
      </c>
      <c r="O709">
        <v>19213</v>
      </c>
      <c r="P709" t="s">
        <v>330</v>
      </c>
      <c r="Q709" t="s">
        <v>331</v>
      </c>
      <c r="R709" t="s">
        <v>495</v>
      </c>
      <c r="S709" s="46">
        <v>0</v>
      </c>
      <c r="U709" s="46">
        <v>6</v>
      </c>
      <c r="IF709">
        <v>19213</v>
      </c>
      <c r="IG709" t="s">
        <v>330</v>
      </c>
      <c r="IH709" t="s">
        <v>332</v>
      </c>
      <c r="IK709">
        <v>-2</v>
      </c>
      <c r="IL709" t="s">
        <v>279</v>
      </c>
      <c r="IM709" t="s">
        <v>280</v>
      </c>
      <c r="IN709" t="s">
        <v>687</v>
      </c>
      <c r="IP709" t="s">
        <v>691</v>
      </c>
    </row>
    <row r="710" spans="1:250" x14ac:dyDescent="0.25">
      <c r="A710">
        <v>36579</v>
      </c>
      <c r="B710">
        <v>-890804480</v>
      </c>
      <c r="C710">
        <v>1837</v>
      </c>
      <c r="D710" t="s">
        <v>273</v>
      </c>
      <c r="E710" t="s">
        <v>274</v>
      </c>
      <c r="F710">
        <v>19011</v>
      </c>
      <c r="G710" t="s">
        <v>328</v>
      </c>
      <c r="H710" t="s">
        <v>329</v>
      </c>
      <c r="I710">
        <v>437</v>
      </c>
      <c r="J710" t="s">
        <v>658</v>
      </c>
      <c r="K710" t="s">
        <v>659</v>
      </c>
      <c r="L710">
        <v>19213</v>
      </c>
      <c r="M710" t="s">
        <v>330</v>
      </c>
      <c r="N710" t="s">
        <v>331</v>
      </c>
      <c r="O710">
        <v>19213</v>
      </c>
      <c r="P710" t="s">
        <v>330</v>
      </c>
      <c r="Q710" t="s">
        <v>331</v>
      </c>
      <c r="R710" t="s">
        <v>495</v>
      </c>
      <c r="S710" s="46">
        <v>0</v>
      </c>
      <c r="U710" s="46">
        <v>6</v>
      </c>
      <c r="IF710">
        <v>19213</v>
      </c>
      <c r="IG710" t="s">
        <v>330</v>
      </c>
      <c r="IH710" t="s">
        <v>332</v>
      </c>
      <c r="IK710">
        <v>-2</v>
      </c>
      <c r="IL710" t="s">
        <v>279</v>
      </c>
      <c r="IM710" t="s">
        <v>280</v>
      </c>
      <c r="IN710" t="s">
        <v>687</v>
      </c>
      <c r="IP710" t="s">
        <v>691</v>
      </c>
    </row>
    <row r="711" spans="1:250" x14ac:dyDescent="0.25">
      <c r="A711">
        <v>36580</v>
      </c>
      <c r="B711">
        <v>-890804480</v>
      </c>
      <c r="C711">
        <v>1837</v>
      </c>
      <c r="D711" t="s">
        <v>273</v>
      </c>
      <c r="E711" t="s">
        <v>274</v>
      </c>
      <c r="F711">
        <v>19011</v>
      </c>
      <c r="G711" t="s">
        <v>328</v>
      </c>
      <c r="H711" t="s">
        <v>329</v>
      </c>
      <c r="I711">
        <v>436</v>
      </c>
      <c r="J711" t="s">
        <v>656</v>
      </c>
      <c r="K711" t="s">
        <v>657</v>
      </c>
      <c r="L711">
        <v>19213</v>
      </c>
      <c r="M711" t="s">
        <v>330</v>
      </c>
      <c r="N711" t="s">
        <v>331</v>
      </c>
      <c r="O711">
        <v>19213</v>
      </c>
      <c r="P711" t="s">
        <v>330</v>
      </c>
      <c r="Q711" t="s">
        <v>331</v>
      </c>
      <c r="R711" t="s">
        <v>495</v>
      </c>
      <c r="S711" s="46">
        <v>0</v>
      </c>
      <c r="U711" s="46">
        <v>6</v>
      </c>
      <c r="IF711">
        <v>19213</v>
      </c>
      <c r="IG711" t="s">
        <v>330</v>
      </c>
      <c r="IH711" t="s">
        <v>332</v>
      </c>
      <c r="IK711">
        <v>-2</v>
      </c>
      <c r="IL711" t="s">
        <v>279</v>
      </c>
      <c r="IM711" t="s">
        <v>280</v>
      </c>
      <c r="IN711" t="s">
        <v>687</v>
      </c>
      <c r="IP711" t="s">
        <v>691</v>
      </c>
    </row>
    <row r="712" spans="1:250" x14ac:dyDescent="0.25">
      <c r="A712">
        <v>36581</v>
      </c>
      <c r="B712">
        <v>-890804480</v>
      </c>
      <c r="C712">
        <v>1837</v>
      </c>
      <c r="D712" t="s">
        <v>273</v>
      </c>
      <c r="E712" t="s">
        <v>274</v>
      </c>
      <c r="F712">
        <v>19011</v>
      </c>
      <c r="G712" t="s">
        <v>328</v>
      </c>
      <c r="H712" t="s">
        <v>329</v>
      </c>
      <c r="I712">
        <v>435</v>
      </c>
      <c r="J712" t="s">
        <v>491</v>
      </c>
      <c r="K712" t="s">
        <v>492</v>
      </c>
      <c r="L712">
        <v>19213</v>
      </c>
      <c r="M712" t="s">
        <v>330</v>
      </c>
      <c r="N712" t="s">
        <v>331</v>
      </c>
      <c r="O712">
        <v>19213</v>
      </c>
      <c r="P712" t="s">
        <v>330</v>
      </c>
      <c r="Q712" t="s">
        <v>331</v>
      </c>
      <c r="R712" t="s">
        <v>495</v>
      </c>
      <c r="S712" s="46">
        <v>0</v>
      </c>
      <c r="U712" s="46">
        <v>6</v>
      </c>
      <c r="IF712">
        <v>19213</v>
      </c>
      <c r="IG712" t="s">
        <v>330</v>
      </c>
      <c r="IH712" t="s">
        <v>332</v>
      </c>
      <c r="IK712">
        <v>-2</v>
      </c>
      <c r="IL712" t="s">
        <v>279</v>
      </c>
      <c r="IM712" t="s">
        <v>280</v>
      </c>
      <c r="IN712" t="s">
        <v>687</v>
      </c>
      <c r="IP712" t="s">
        <v>691</v>
      </c>
    </row>
    <row r="713" spans="1:250" x14ac:dyDescent="0.25">
      <c r="A713">
        <v>36582</v>
      </c>
      <c r="B713">
        <v>-890804480</v>
      </c>
      <c r="C713">
        <v>1837</v>
      </c>
      <c r="D713" t="s">
        <v>273</v>
      </c>
      <c r="E713" t="s">
        <v>274</v>
      </c>
      <c r="F713">
        <v>19011</v>
      </c>
      <c r="G713" t="s">
        <v>328</v>
      </c>
      <c r="H713" t="s">
        <v>329</v>
      </c>
      <c r="I713">
        <v>431</v>
      </c>
      <c r="J713" t="s">
        <v>493</v>
      </c>
      <c r="K713" t="s">
        <v>494</v>
      </c>
      <c r="L713">
        <v>19213</v>
      </c>
      <c r="M713" t="s">
        <v>330</v>
      </c>
      <c r="N713" t="s">
        <v>331</v>
      </c>
      <c r="O713">
        <v>19213</v>
      </c>
      <c r="P713" t="s">
        <v>330</v>
      </c>
      <c r="Q713" t="s">
        <v>331</v>
      </c>
      <c r="R713" t="s">
        <v>495</v>
      </c>
      <c r="S713" s="46">
        <v>0</v>
      </c>
      <c r="U713" s="46">
        <v>6</v>
      </c>
      <c r="IF713">
        <v>19213</v>
      </c>
      <c r="IG713" t="s">
        <v>330</v>
      </c>
      <c r="IH713" t="s">
        <v>332</v>
      </c>
      <c r="IK713">
        <v>-2</v>
      </c>
      <c r="IL713" t="s">
        <v>279</v>
      </c>
      <c r="IM713" t="s">
        <v>280</v>
      </c>
      <c r="IN713" t="s">
        <v>687</v>
      </c>
      <c r="IP713" t="s">
        <v>691</v>
      </c>
    </row>
    <row r="714" spans="1:250" x14ac:dyDescent="0.25">
      <c r="A714">
        <v>36583</v>
      </c>
      <c r="B714">
        <v>-890804480</v>
      </c>
      <c r="C714">
        <v>1837</v>
      </c>
      <c r="D714" t="s">
        <v>273</v>
      </c>
      <c r="E714" t="s">
        <v>274</v>
      </c>
      <c r="F714">
        <v>19011</v>
      </c>
      <c r="G714" t="s">
        <v>328</v>
      </c>
      <c r="H714" t="s">
        <v>329</v>
      </c>
      <c r="I714">
        <v>429</v>
      </c>
      <c r="J714" t="s">
        <v>395</v>
      </c>
      <c r="K714" t="s">
        <v>396</v>
      </c>
      <c r="L714">
        <v>19213</v>
      </c>
      <c r="M714" t="s">
        <v>330</v>
      </c>
      <c r="N714" t="s">
        <v>331</v>
      </c>
      <c r="O714">
        <v>19213</v>
      </c>
      <c r="P714" t="s">
        <v>330</v>
      </c>
      <c r="Q714" t="s">
        <v>331</v>
      </c>
      <c r="R714" t="s">
        <v>495</v>
      </c>
      <c r="S714" s="46">
        <v>0</v>
      </c>
      <c r="U714" s="46">
        <v>6</v>
      </c>
      <c r="IF714">
        <v>19213</v>
      </c>
      <c r="IG714" t="s">
        <v>330</v>
      </c>
      <c r="IH714" t="s">
        <v>332</v>
      </c>
      <c r="IK714">
        <v>-2</v>
      </c>
      <c r="IL714" t="s">
        <v>279</v>
      </c>
      <c r="IM714" t="s">
        <v>280</v>
      </c>
      <c r="IN714" t="s">
        <v>687</v>
      </c>
      <c r="IP714" t="s">
        <v>691</v>
      </c>
    </row>
    <row r="715" spans="1:250" x14ac:dyDescent="0.25">
      <c r="A715">
        <v>36584</v>
      </c>
      <c r="B715">
        <v>-890804480</v>
      </c>
      <c r="C715">
        <v>1837</v>
      </c>
      <c r="D715" t="s">
        <v>273</v>
      </c>
      <c r="E715" t="s">
        <v>274</v>
      </c>
      <c r="F715">
        <v>9695</v>
      </c>
      <c r="G715" t="s">
        <v>281</v>
      </c>
      <c r="H715" t="s">
        <v>282</v>
      </c>
      <c r="I715">
        <v>411</v>
      </c>
      <c r="J715" t="s">
        <v>393</v>
      </c>
      <c r="K715" t="s">
        <v>394</v>
      </c>
      <c r="L715">
        <v>21324</v>
      </c>
      <c r="M715" t="s">
        <v>283</v>
      </c>
      <c r="N715" t="s">
        <v>284</v>
      </c>
      <c r="O715">
        <v>21324</v>
      </c>
      <c r="P715" t="s">
        <v>283</v>
      </c>
      <c r="Q715" t="s">
        <v>284</v>
      </c>
      <c r="R715" t="s">
        <v>495</v>
      </c>
      <c r="S715" s="46">
        <v>0</v>
      </c>
      <c r="U715" s="46">
        <v>6</v>
      </c>
      <c r="IF715">
        <v>21324</v>
      </c>
      <c r="IG715" t="s">
        <v>283</v>
      </c>
      <c r="IH715" t="s">
        <v>285</v>
      </c>
      <c r="IK715">
        <v>-2</v>
      </c>
      <c r="IL715" t="s">
        <v>279</v>
      </c>
      <c r="IM715" t="s">
        <v>280</v>
      </c>
      <c r="IN715" t="s">
        <v>661</v>
      </c>
      <c r="IP715" t="s">
        <v>692</v>
      </c>
    </row>
    <row r="716" spans="1:250" x14ac:dyDescent="0.25">
      <c r="A716">
        <v>36585</v>
      </c>
      <c r="B716">
        <v>-890804480</v>
      </c>
      <c r="C716">
        <v>1837</v>
      </c>
      <c r="D716" t="s">
        <v>273</v>
      </c>
      <c r="E716" t="s">
        <v>274</v>
      </c>
      <c r="F716">
        <v>9695</v>
      </c>
      <c r="G716" t="s">
        <v>281</v>
      </c>
      <c r="H716" t="s">
        <v>282</v>
      </c>
      <c r="I716">
        <v>431</v>
      </c>
      <c r="J716" t="s">
        <v>493</v>
      </c>
      <c r="K716" t="s">
        <v>494</v>
      </c>
      <c r="L716">
        <v>21324</v>
      </c>
      <c r="M716" t="s">
        <v>283</v>
      </c>
      <c r="N716" t="s">
        <v>284</v>
      </c>
      <c r="O716">
        <v>21324</v>
      </c>
      <c r="P716" t="s">
        <v>283</v>
      </c>
      <c r="Q716" t="s">
        <v>284</v>
      </c>
      <c r="R716" t="s">
        <v>495</v>
      </c>
      <c r="S716" s="46">
        <v>0</v>
      </c>
      <c r="U716" s="46">
        <v>6</v>
      </c>
      <c r="IF716">
        <v>21324</v>
      </c>
      <c r="IG716" t="s">
        <v>283</v>
      </c>
      <c r="IH716" t="s">
        <v>285</v>
      </c>
      <c r="IK716">
        <v>-2</v>
      </c>
      <c r="IL716" t="s">
        <v>279</v>
      </c>
      <c r="IM716" t="s">
        <v>280</v>
      </c>
      <c r="IN716" t="s">
        <v>661</v>
      </c>
      <c r="IP716" t="s">
        <v>692</v>
      </c>
    </row>
    <row r="717" spans="1:250" x14ac:dyDescent="0.25">
      <c r="A717">
        <v>36586</v>
      </c>
      <c r="B717">
        <v>-890804480</v>
      </c>
      <c r="C717">
        <v>1837</v>
      </c>
      <c r="D717" t="s">
        <v>273</v>
      </c>
      <c r="E717" t="s">
        <v>274</v>
      </c>
      <c r="F717">
        <v>9695</v>
      </c>
      <c r="G717" t="s">
        <v>281</v>
      </c>
      <c r="H717" t="s">
        <v>282</v>
      </c>
      <c r="I717">
        <v>429</v>
      </c>
      <c r="J717" t="s">
        <v>395</v>
      </c>
      <c r="K717" t="s">
        <v>396</v>
      </c>
      <c r="L717">
        <v>21324</v>
      </c>
      <c r="M717" t="s">
        <v>283</v>
      </c>
      <c r="N717" t="s">
        <v>284</v>
      </c>
      <c r="O717">
        <v>21324</v>
      </c>
      <c r="P717" t="s">
        <v>283</v>
      </c>
      <c r="Q717" t="s">
        <v>284</v>
      </c>
      <c r="R717" t="s">
        <v>495</v>
      </c>
      <c r="S717" s="46">
        <v>0</v>
      </c>
      <c r="U717" s="46">
        <v>6</v>
      </c>
      <c r="IF717">
        <v>21324</v>
      </c>
      <c r="IG717" t="s">
        <v>283</v>
      </c>
      <c r="IH717" t="s">
        <v>285</v>
      </c>
      <c r="IK717">
        <v>-2</v>
      </c>
      <c r="IL717" t="s">
        <v>279</v>
      </c>
      <c r="IM717" t="s">
        <v>280</v>
      </c>
      <c r="IN717" t="s">
        <v>661</v>
      </c>
      <c r="IP717" t="s">
        <v>692</v>
      </c>
    </row>
    <row r="718" spans="1:250" x14ac:dyDescent="0.25">
      <c r="A718">
        <v>36587</v>
      </c>
      <c r="B718">
        <v>-890804480</v>
      </c>
      <c r="C718">
        <v>1837</v>
      </c>
      <c r="D718" t="s">
        <v>273</v>
      </c>
      <c r="E718" t="s">
        <v>274</v>
      </c>
      <c r="F718">
        <v>9695</v>
      </c>
      <c r="G718" t="s">
        <v>281</v>
      </c>
      <c r="H718" t="s">
        <v>282</v>
      </c>
      <c r="I718">
        <v>427</v>
      </c>
      <c r="J718" t="s">
        <v>397</v>
      </c>
      <c r="K718" t="s">
        <v>398</v>
      </c>
      <c r="L718">
        <v>21324</v>
      </c>
      <c r="M718" t="s">
        <v>283</v>
      </c>
      <c r="N718" t="s">
        <v>284</v>
      </c>
      <c r="O718">
        <v>21324</v>
      </c>
      <c r="P718" t="s">
        <v>283</v>
      </c>
      <c r="Q718" t="s">
        <v>284</v>
      </c>
      <c r="R718" t="s">
        <v>495</v>
      </c>
      <c r="S718" s="46">
        <v>0</v>
      </c>
      <c r="U718" s="46">
        <v>6</v>
      </c>
      <c r="IF718">
        <v>21324</v>
      </c>
      <c r="IG718" t="s">
        <v>283</v>
      </c>
      <c r="IH718" t="s">
        <v>285</v>
      </c>
      <c r="IK718">
        <v>-2</v>
      </c>
      <c r="IL718" t="s">
        <v>279</v>
      </c>
      <c r="IM718" t="s">
        <v>280</v>
      </c>
      <c r="IN718" t="s">
        <v>661</v>
      </c>
      <c r="IP718" t="s">
        <v>692</v>
      </c>
    </row>
    <row r="719" spans="1:250" x14ac:dyDescent="0.25">
      <c r="A719">
        <v>36588</v>
      </c>
      <c r="B719">
        <v>-890804480</v>
      </c>
      <c r="C719">
        <v>1837</v>
      </c>
      <c r="D719" t="s">
        <v>273</v>
      </c>
      <c r="E719" t="s">
        <v>274</v>
      </c>
      <c r="F719">
        <v>9695</v>
      </c>
      <c r="G719" t="s">
        <v>281</v>
      </c>
      <c r="H719" t="s">
        <v>282</v>
      </c>
      <c r="I719">
        <v>424</v>
      </c>
      <c r="J719" t="s">
        <v>399</v>
      </c>
      <c r="K719" t="s">
        <v>400</v>
      </c>
      <c r="L719">
        <v>21324</v>
      </c>
      <c r="M719" t="s">
        <v>283</v>
      </c>
      <c r="N719" t="s">
        <v>284</v>
      </c>
      <c r="O719">
        <v>21324</v>
      </c>
      <c r="P719" t="s">
        <v>283</v>
      </c>
      <c r="Q719" t="s">
        <v>284</v>
      </c>
      <c r="R719" t="s">
        <v>495</v>
      </c>
      <c r="S719" s="46">
        <v>0</v>
      </c>
      <c r="U719" s="46">
        <v>6</v>
      </c>
      <c r="IF719">
        <v>21324</v>
      </c>
      <c r="IG719" t="s">
        <v>283</v>
      </c>
      <c r="IH719" t="s">
        <v>285</v>
      </c>
      <c r="IK719">
        <v>-2</v>
      </c>
      <c r="IL719" t="s">
        <v>279</v>
      </c>
      <c r="IM719" t="s">
        <v>280</v>
      </c>
      <c r="IN719" t="s">
        <v>661</v>
      </c>
      <c r="IP719" t="s">
        <v>692</v>
      </c>
    </row>
    <row r="720" spans="1:250" x14ac:dyDescent="0.25">
      <c r="A720">
        <v>36589</v>
      </c>
      <c r="B720">
        <v>-890804480</v>
      </c>
      <c r="C720">
        <v>1837</v>
      </c>
      <c r="D720" t="s">
        <v>273</v>
      </c>
      <c r="E720" t="s">
        <v>274</v>
      </c>
      <c r="F720">
        <v>9695</v>
      </c>
      <c r="G720" t="s">
        <v>281</v>
      </c>
      <c r="H720" t="s">
        <v>282</v>
      </c>
      <c r="I720">
        <v>422</v>
      </c>
      <c r="J720" t="s">
        <v>401</v>
      </c>
      <c r="K720" t="s">
        <v>402</v>
      </c>
      <c r="L720">
        <v>21324</v>
      </c>
      <c r="M720" t="s">
        <v>283</v>
      </c>
      <c r="N720" t="s">
        <v>284</v>
      </c>
      <c r="O720">
        <v>21324</v>
      </c>
      <c r="P720" t="s">
        <v>283</v>
      </c>
      <c r="Q720" t="s">
        <v>284</v>
      </c>
      <c r="R720" t="s">
        <v>495</v>
      </c>
      <c r="S720" s="46">
        <v>0</v>
      </c>
      <c r="U720" s="46">
        <v>6</v>
      </c>
      <c r="IF720">
        <v>21324</v>
      </c>
      <c r="IG720" t="s">
        <v>283</v>
      </c>
      <c r="IH720" t="s">
        <v>285</v>
      </c>
      <c r="IK720">
        <v>-2</v>
      </c>
      <c r="IL720" t="s">
        <v>279</v>
      </c>
      <c r="IM720" t="s">
        <v>280</v>
      </c>
      <c r="IN720" t="s">
        <v>661</v>
      </c>
      <c r="IP720" t="s">
        <v>692</v>
      </c>
    </row>
    <row r="721" spans="1:250" x14ac:dyDescent="0.25">
      <c r="A721">
        <v>36590</v>
      </c>
      <c r="B721">
        <v>-890804480</v>
      </c>
      <c r="C721">
        <v>1837</v>
      </c>
      <c r="D721" t="s">
        <v>273</v>
      </c>
      <c r="E721" t="s">
        <v>274</v>
      </c>
      <c r="F721">
        <v>9695</v>
      </c>
      <c r="G721" t="s">
        <v>281</v>
      </c>
      <c r="H721" t="s">
        <v>282</v>
      </c>
      <c r="I721">
        <v>420</v>
      </c>
      <c r="J721" t="s">
        <v>403</v>
      </c>
      <c r="K721" t="s">
        <v>404</v>
      </c>
      <c r="L721">
        <v>21324</v>
      </c>
      <c r="M721" t="s">
        <v>283</v>
      </c>
      <c r="N721" t="s">
        <v>284</v>
      </c>
      <c r="O721">
        <v>21324</v>
      </c>
      <c r="P721" t="s">
        <v>283</v>
      </c>
      <c r="Q721" t="s">
        <v>284</v>
      </c>
      <c r="R721" t="s">
        <v>495</v>
      </c>
      <c r="S721" s="46">
        <v>0</v>
      </c>
      <c r="U721" s="46">
        <v>6</v>
      </c>
      <c r="IF721">
        <v>21324</v>
      </c>
      <c r="IG721" t="s">
        <v>283</v>
      </c>
      <c r="IH721" t="s">
        <v>285</v>
      </c>
      <c r="IK721">
        <v>-2</v>
      </c>
      <c r="IL721" t="s">
        <v>279</v>
      </c>
      <c r="IM721" t="s">
        <v>280</v>
      </c>
      <c r="IN721" t="s">
        <v>661</v>
      </c>
      <c r="IP721" t="s">
        <v>692</v>
      </c>
    </row>
    <row r="722" spans="1:250" x14ac:dyDescent="0.25">
      <c r="A722">
        <v>36591</v>
      </c>
      <c r="B722">
        <v>-890804480</v>
      </c>
      <c r="C722">
        <v>1837</v>
      </c>
      <c r="D722" t="s">
        <v>273</v>
      </c>
      <c r="E722" t="s">
        <v>274</v>
      </c>
      <c r="F722">
        <v>9695</v>
      </c>
      <c r="G722" t="s">
        <v>281</v>
      </c>
      <c r="H722" t="s">
        <v>282</v>
      </c>
      <c r="I722">
        <v>437</v>
      </c>
      <c r="J722" t="s">
        <v>658</v>
      </c>
      <c r="K722" t="s">
        <v>659</v>
      </c>
      <c r="L722">
        <v>21324</v>
      </c>
      <c r="M722" t="s">
        <v>283</v>
      </c>
      <c r="N722" t="s">
        <v>284</v>
      </c>
      <c r="O722">
        <v>21324</v>
      </c>
      <c r="P722" t="s">
        <v>283</v>
      </c>
      <c r="Q722" t="s">
        <v>284</v>
      </c>
      <c r="R722" t="s">
        <v>495</v>
      </c>
      <c r="S722" s="46">
        <v>0</v>
      </c>
      <c r="U722" s="46">
        <v>6</v>
      </c>
      <c r="IF722">
        <v>21324</v>
      </c>
      <c r="IG722" t="s">
        <v>283</v>
      </c>
      <c r="IH722" t="s">
        <v>285</v>
      </c>
      <c r="IK722">
        <v>-2</v>
      </c>
      <c r="IL722" t="s">
        <v>279</v>
      </c>
      <c r="IM722" t="s">
        <v>280</v>
      </c>
      <c r="IN722" t="s">
        <v>661</v>
      </c>
      <c r="IP722" t="s">
        <v>692</v>
      </c>
    </row>
    <row r="723" spans="1:250" x14ac:dyDescent="0.25">
      <c r="A723">
        <v>36592</v>
      </c>
      <c r="B723">
        <v>-890804480</v>
      </c>
      <c r="C723">
        <v>1837</v>
      </c>
      <c r="D723" t="s">
        <v>273</v>
      </c>
      <c r="E723" t="s">
        <v>274</v>
      </c>
      <c r="F723">
        <v>9695</v>
      </c>
      <c r="G723" t="s">
        <v>281</v>
      </c>
      <c r="H723" t="s">
        <v>282</v>
      </c>
      <c r="I723">
        <v>436</v>
      </c>
      <c r="J723" t="s">
        <v>656</v>
      </c>
      <c r="K723" t="s">
        <v>657</v>
      </c>
      <c r="L723">
        <v>21324</v>
      </c>
      <c r="M723" t="s">
        <v>283</v>
      </c>
      <c r="N723" t="s">
        <v>284</v>
      </c>
      <c r="O723">
        <v>21324</v>
      </c>
      <c r="P723" t="s">
        <v>283</v>
      </c>
      <c r="Q723" t="s">
        <v>284</v>
      </c>
      <c r="R723" t="s">
        <v>495</v>
      </c>
      <c r="S723" s="46">
        <v>0</v>
      </c>
      <c r="U723" s="46">
        <v>6</v>
      </c>
      <c r="IF723">
        <v>21324</v>
      </c>
      <c r="IG723" t="s">
        <v>283</v>
      </c>
      <c r="IH723" t="s">
        <v>285</v>
      </c>
      <c r="IK723">
        <v>-2</v>
      </c>
      <c r="IL723" t="s">
        <v>279</v>
      </c>
      <c r="IM723" t="s">
        <v>280</v>
      </c>
      <c r="IN723" t="s">
        <v>661</v>
      </c>
      <c r="IP723" t="s">
        <v>692</v>
      </c>
    </row>
    <row r="724" spans="1:250" x14ac:dyDescent="0.25">
      <c r="A724">
        <v>36593</v>
      </c>
      <c r="B724">
        <v>-890804480</v>
      </c>
      <c r="C724">
        <v>1837</v>
      </c>
      <c r="D724" t="s">
        <v>273</v>
      </c>
      <c r="E724" t="s">
        <v>274</v>
      </c>
      <c r="F724">
        <v>9695</v>
      </c>
      <c r="G724" t="s">
        <v>281</v>
      </c>
      <c r="H724" t="s">
        <v>282</v>
      </c>
      <c r="I724">
        <v>435</v>
      </c>
      <c r="J724" t="s">
        <v>491</v>
      </c>
      <c r="K724" t="s">
        <v>492</v>
      </c>
      <c r="L724">
        <v>21324</v>
      </c>
      <c r="M724" t="s">
        <v>283</v>
      </c>
      <c r="N724" t="s">
        <v>284</v>
      </c>
      <c r="O724">
        <v>21324</v>
      </c>
      <c r="P724" t="s">
        <v>283</v>
      </c>
      <c r="Q724" t="s">
        <v>284</v>
      </c>
      <c r="R724" t="s">
        <v>495</v>
      </c>
      <c r="S724" s="46">
        <v>0</v>
      </c>
      <c r="U724" s="46">
        <v>6</v>
      </c>
      <c r="IF724">
        <v>21324</v>
      </c>
      <c r="IG724" t="s">
        <v>283</v>
      </c>
      <c r="IH724" t="s">
        <v>285</v>
      </c>
      <c r="IK724">
        <v>-2</v>
      </c>
      <c r="IL724" t="s">
        <v>279</v>
      </c>
      <c r="IM724" t="s">
        <v>280</v>
      </c>
      <c r="IN724" t="s">
        <v>661</v>
      </c>
      <c r="IP724" t="s">
        <v>692</v>
      </c>
    </row>
    <row r="725" spans="1:250" x14ac:dyDescent="0.25">
      <c r="A725">
        <v>36594</v>
      </c>
      <c r="B725">
        <v>-890804480</v>
      </c>
      <c r="C725">
        <v>1837</v>
      </c>
      <c r="D725" t="s">
        <v>273</v>
      </c>
      <c r="E725" t="s">
        <v>274</v>
      </c>
      <c r="F725">
        <v>13794</v>
      </c>
      <c r="G725" t="s">
        <v>275</v>
      </c>
      <c r="H725" t="s">
        <v>276</v>
      </c>
      <c r="I725">
        <v>422</v>
      </c>
      <c r="J725" t="s">
        <v>401</v>
      </c>
      <c r="K725" t="s">
        <v>402</v>
      </c>
      <c r="L725">
        <v>22128</v>
      </c>
      <c r="M725" t="s">
        <v>277</v>
      </c>
      <c r="N725" t="s">
        <v>278</v>
      </c>
      <c r="O725">
        <v>22128</v>
      </c>
      <c r="P725" t="s">
        <v>277</v>
      </c>
      <c r="Q725" t="s">
        <v>278</v>
      </c>
      <c r="R725" t="s">
        <v>495</v>
      </c>
      <c r="S725" s="46">
        <v>0</v>
      </c>
      <c r="U725" s="46">
        <v>6</v>
      </c>
      <c r="IF725">
        <v>22128</v>
      </c>
      <c r="IG725" t="s">
        <v>277</v>
      </c>
      <c r="IH725" t="s">
        <v>319</v>
      </c>
      <c r="IK725">
        <v>-2</v>
      </c>
      <c r="IL725" t="s">
        <v>279</v>
      </c>
      <c r="IM725" t="s">
        <v>280</v>
      </c>
      <c r="IN725" t="s">
        <v>663</v>
      </c>
      <c r="IP725" t="s">
        <v>693</v>
      </c>
    </row>
    <row r="726" spans="1:250" x14ac:dyDescent="0.25">
      <c r="A726">
        <v>36595</v>
      </c>
      <c r="B726">
        <v>-890804480</v>
      </c>
      <c r="C726">
        <v>1837</v>
      </c>
      <c r="D726" t="s">
        <v>273</v>
      </c>
      <c r="E726" t="s">
        <v>274</v>
      </c>
      <c r="F726">
        <v>13794</v>
      </c>
      <c r="G726" t="s">
        <v>275</v>
      </c>
      <c r="H726" t="s">
        <v>276</v>
      </c>
      <c r="I726">
        <v>420</v>
      </c>
      <c r="J726" t="s">
        <v>403</v>
      </c>
      <c r="K726" t="s">
        <v>404</v>
      </c>
      <c r="L726">
        <v>22128</v>
      </c>
      <c r="M726" t="s">
        <v>277</v>
      </c>
      <c r="N726" t="s">
        <v>278</v>
      </c>
      <c r="O726">
        <v>22128</v>
      </c>
      <c r="P726" t="s">
        <v>277</v>
      </c>
      <c r="Q726" t="s">
        <v>278</v>
      </c>
      <c r="R726" t="s">
        <v>495</v>
      </c>
      <c r="S726" s="46">
        <v>0</v>
      </c>
      <c r="U726" s="46">
        <v>6</v>
      </c>
      <c r="IF726">
        <v>22128</v>
      </c>
      <c r="IG726" t="s">
        <v>277</v>
      </c>
      <c r="IH726" t="s">
        <v>319</v>
      </c>
      <c r="IK726">
        <v>-2</v>
      </c>
      <c r="IL726" t="s">
        <v>279</v>
      </c>
      <c r="IM726" t="s">
        <v>280</v>
      </c>
      <c r="IN726" t="s">
        <v>663</v>
      </c>
      <c r="IP726" t="s">
        <v>693</v>
      </c>
    </row>
    <row r="727" spans="1:250" x14ac:dyDescent="0.25">
      <c r="A727">
        <v>36596</v>
      </c>
      <c r="B727">
        <v>-890804480</v>
      </c>
      <c r="C727">
        <v>1837</v>
      </c>
      <c r="D727" t="s">
        <v>273</v>
      </c>
      <c r="E727" t="s">
        <v>274</v>
      </c>
      <c r="F727">
        <v>13794</v>
      </c>
      <c r="G727" t="s">
        <v>275</v>
      </c>
      <c r="H727" t="s">
        <v>276</v>
      </c>
      <c r="I727">
        <v>411</v>
      </c>
      <c r="J727" t="s">
        <v>393</v>
      </c>
      <c r="K727" t="s">
        <v>394</v>
      </c>
      <c r="L727">
        <v>22128</v>
      </c>
      <c r="M727" t="s">
        <v>277</v>
      </c>
      <c r="N727" t="s">
        <v>278</v>
      </c>
      <c r="O727">
        <v>22128</v>
      </c>
      <c r="P727" t="s">
        <v>277</v>
      </c>
      <c r="Q727" t="s">
        <v>278</v>
      </c>
      <c r="R727" t="s">
        <v>495</v>
      </c>
      <c r="S727" s="46">
        <v>0</v>
      </c>
      <c r="U727" s="46">
        <v>6</v>
      </c>
      <c r="IF727">
        <v>22128</v>
      </c>
      <c r="IG727" t="s">
        <v>277</v>
      </c>
      <c r="IH727" t="s">
        <v>319</v>
      </c>
      <c r="IK727">
        <v>-2</v>
      </c>
      <c r="IL727" t="s">
        <v>279</v>
      </c>
      <c r="IM727" t="s">
        <v>280</v>
      </c>
      <c r="IN727" t="s">
        <v>663</v>
      </c>
      <c r="IP727" t="s">
        <v>693</v>
      </c>
    </row>
    <row r="728" spans="1:250" x14ac:dyDescent="0.25">
      <c r="A728">
        <v>36597</v>
      </c>
      <c r="B728">
        <v>-890804480</v>
      </c>
      <c r="C728">
        <v>1837</v>
      </c>
      <c r="D728" t="s">
        <v>273</v>
      </c>
      <c r="E728" t="s">
        <v>274</v>
      </c>
      <c r="F728">
        <v>13794</v>
      </c>
      <c r="G728" t="s">
        <v>275</v>
      </c>
      <c r="H728" t="s">
        <v>276</v>
      </c>
      <c r="I728">
        <v>436</v>
      </c>
      <c r="J728" t="s">
        <v>656</v>
      </c>
      <c r="K728" t="s">
        <v>657</v>
      </c>
      <c r="L728">
        <v>22128</v>
      </c>
      <c r="M728" t="s">
        <v>277</v>
      </c>
      <c r="N728" t="s">
        <v>278</v>
      </c>
      <c r="O728">
        <v>22128</v>
      </c>
      <c r="P728" t="s">
        <v>277</v>
      </c>
      <c r="Q728" t="s">
        <v>278</v>
      </c>
      <c r="R728" t="s">
        <v>495</v>
      </c>
      <c r="S728" s="46">
        <v>0</v>
      </c>
      <c r="U728" s="46">
        <v>6</v>
      </c>
      <c r="IF728">
        <v>22128</v>
      </c>
      <c r="IG728" t="s">
        <v>277</v>
      </c>
      <c r="IH728" t="s">
        <v>319</v>
      </c>
      <c r="IK728">
        <v>-2</v>
      </c>
      <c r="IL728" t="s">
        <v>279</v>
      </c>
      <c r="IM728" t="s">
        <v>280</v>
      </c>
      <c r="IN728" t="s">
        <v>663</v>
      </c>
      <c r="IP728" t="s">
        <v>693</v>
      </c>
    </row>
    <row r="729" spans="1:250" x14ac:dyDescent="0.25">
      <c r="A729">
        <v>36598</v>
      </c>
      <c r="B729">
        <v>-890804480</v>
      </c>
      <c r="C729">
        <v>1837</v>
      </c>
      <c r="D729" t="s">
        <v>273</v>
      </c>
      <c r="E729" t="s">
        <v>274</v>
      </c>
      <c r="F729">
        <v>13794</v>
      </c>
      <c r="G729" t="s">
        <v>275</v>
      </c>
      <c r="H729" t="s">
        <v>276</v>
      </c>
      <c r="I729">
        <v>435</v>
      </c>
      <c r="J729" t="s">
        <v>491</v>
      </c>
      <c r="K729" t="s">
        <v>492</v>
      </c>
      <c r="L729">
        <v>22128</v>
      </c>
      <c r="M729" t="s">
        <v>277</v>
      </c>
      <c r="N729" t="s">
        <v>278</v>
      </c>
      <c r="O729">
        <v>22128</v>
      </c>
      <c r="P729" t="s">
        <v>277</v>
      </c>
      <c r="Q729" t="s">
        <v>278</v>
      </c>
      <c r="R729" t="s">
        <v>495</v>
      </c>
      <c r="S729" s="46">
        <v>0</v>
      </c>
      <c r="U729" s="46">
        <v>6</v>
      </c>
      <c r="IF729">
        <v>22128</v>
      </c>
      <c r="IG729" t="s">
        <v>277</v>
      </c>
      <c r="IH729" t="s">
        <v>319</v>
      </c>
      <c r="IK729">
        <v>-2</v>
      </c>
      <c r="IL729" t="s">
        <v>279</v>
      </c>
      <c r="IM729" t="s">
        <v>280</v>
      </c>
      <c r="IN729" t="s">
        <v>663</v>
      </c>
      <c r="IP729" t="s">
        <v>693</v>
      </c>
    </row>
    <row r="730" spans="1:250" x14ac:dyDescent="0.25">
      <c r="A730">
        <v>36599</v>
      </c>
      <c r="B730">
        <v>-890804480</v>
      </c>
      <c r="C730">
        <v>1837</v>
      </c>
      <c r="D730" t="s">
        <v>273</v>
      </c>
      <c r="E730" t="s">
        <v>274</v>
      </c>
      <c r="F730">
        <v>13794</v>
      </c>
      <c r="G730" t="s">
        <v>275</v>
      </c>
      <c r="H730" t="s">
        <v>276</v>
      </c>
      <c r="I730">
        <v>431</v>
      </c>
      <c r="J730" t="s">
        <v>493</v>
      </c>
      <c r="K730" t="s">
        <v>494</v>
      </c>
      <c r="L730">
        <v>22128</v>
      </c>
      <c r="M730" t="s">
        <v>277</v>
      </c>
      <c r="N730" t="s">
        <v>278</v>
      </c>
      <c r="O730">
        <v>22128</v>
      </c>
      <c r="P730" t="s">
        <v>277</v>
      </c>
      <c r="Q730" t="s">
        <v>278</v>
      </c>
      <c r="R730" t="s">
        <v>495</v>
      </c>
      <c r="S730" s="46">
        <v>0</v>
      </c>
      <c r="U730" s="46">
        <v>6</v>
      </c>
      <c r="IF730">
        <v>22128</v>
      </c>
      <c r="IG730" t="s">
        <v>277</v>
      </c>
      <c r="IH730" t="s">
        <v>319</v>
      </c>
      <c r="IK730">
        <v>-2</v>
      </c>
      <c r="IL730" t="s">
        <v>279</v>
      </c>
      <c r="IM730" t="s">
        <v>280</v>
      </c>
      <c r="IN730" t="s">
        <v>663</v>
      </c>
      <c r="IP730" t="s">
        <v>693</v>
      </c>
    </row>
    <row r="731" spans="1:250" x14ac:dyDescent="0.25">
      <c r="A731">
        <v>36600</v>
      </c>
      <c r="B731">
        <v>-890804480</v>
      </c>
      <c r="C731">
        <v>1837</v>
      </c>
      <c r="D731" t="s">
        <v>273</v>
      </c>
      <c r="E731" t="s">
        <v>274</v>
      </c>
      <c r="F731">
        <v>13794</v>
      </c>
      <c r="G731" t="s">
        <v>275</v>
      </c>
      <c r="H731" t="s">
        <v>276</v>
      </c>
      <c r="I731">
        <v>429</v>
      </c>
      <c r="J731" t="s">
        <v>395</v>
      </c>
      <c r="K731" t="s">
        <v>396</v>
      </c>
      <c r="L731">
        <v>22128</v>
      </c>
      <c r="M731" t="s">
        <v>277</v>
      </c>
      <c r="N731" t="s">
        <v>278</v>
      </c>
      <c r="O731">
        <v>22128</v>
      </c>
      <c r="P731" t="s">
        <v>277</v>
      </c>
      <c r="Q731" t="s">
        <v>278</v>
      </c>
      <c r="R731" t="s">
        <v>495</v>
      </c>
      <c r="S731" s="46">
        <v>0</v>
      </c>
      <c r="U731" s="46">
        <v>6</v>
      </c>
      <c r="IF731">
        <v>22128</v>
      </c>
      <c r="IG731" t="s">
        <v>277</v>
      </c>
      <c r="IH731" t="s">
        <v>319</v>
      </c>
      <c r="IK731">
        <v>-2</v>
      </c>
      <c r="IL731" t="s">
        <v>279</v>
      </c>
      <c r="IM731" t="s">
        <v>280</v>
      </c>
      <c r="IN731" t="s">
        <v>663</v>
      </c>
      <c r="IP731" t="s">
        <v>693</v>
      </c>
    </row>
    <row r="732" spans="1:250" x14ac:dyDescent="0.25">
      <c r="A732">
        <v>36601</v>
      </c>
      <c r="B732">
        <v>-890804480</v>
      </c>
      <c r="C732">
        <v>1837</v>
      </c>
      <c r="D732" t="s">
        <v>273</v>
      </c>
      <c r="E732" t="s">
        <v>274</v>
      </c>
      <c r="F732">
        <v>13794</v>
      </c>
      <c r="G732" t="s">
        <v>275</v>
      </c>
      <c r="H732" t="s">
        <v>276</v>
      </c>
      <c r="I732">
        <v>427</v>
      </c>
      <c r="J732" t="s">
        <v>397</v>
      </c>
      <c r="K732" t="s">
        <v>398</v>
      </c>
      <c r="L732">
        <v>22128</v>
      </c>
      <c r="M732" t="s">
        <v>277</v>
      </c>
      <c r="N732" t="s">
        <v>278</v>
      </c>
      <c r="O732">
        <v>22128</v>
      </c>
      <c r="P732" t="s">
        <v>277</v>
      </c>
      <c r="Q732" t="s">
        <v>278</v>
      </c>
      <c r="R732" t="s">
        <v>495</v>
      </c>
      <c r="S732" s="46">
        <v>0</v>
      </c>
      <c r="U732" s="46">
        <v>6</v>
      </c>
      <c r="IF732">
        <v>22128</v>
      </c>
      <c r="IG732" t="s">
        <v>277</v>
      </c>
      <c r="IH732" t="s">
        <v>319</v>
      </c>
      <c r="IK732">
        <v>-2</v>
      </c>
      <c r="IL732" t="s">
        <v>279</v>
      </c>
      <c r="IM732" t="s">
        <v>280</v>
      </c>
      <c r="IN732" t="s">
        <v>663</v>
      </c>
      <c r="IP732" t="s">
        <v>693</v>
      </c>
    </row>
    <row r="733" spans="1:250" x14ac:dyDescent="0.25">
      <c r="A733">
        <v>36602</v>
      </c>
      <c r="B733">
        <v>-890804480</v>
      </c>
      <c r="C733">
        <v>1837</v>
      </c>
      <c r="D733" t="s">
        <v>273</v>
      </c>
      <c r="E733" t="s">
        <v>274</v>
      </c>
      <c r="F733">
        <v>13794</v>
      </c>
      <c r="G733" t="s">
        <v>275</v>
      </c>
      <c r="H733" t="s">
        <v>276</v>
      </c>
      <c r="I733">
        <v>424</v>
      </c>
      <c r="J733" t="s">
        <v>399</v>
      </c>
      <c r="K733" t="s">
        <v>400</v>
      </c>
      <c r="L733">
        <v>22128</v>
      </c>
      <c r="M733" t="s">
        <v>277</v>
      </c>
      <c r="N733" t="s">
        <v>278</v>
      </c>
      <c r="O733">
        <v>22128</v>
      </c>
      <c r="P733" t="s">
        <v>277</v>
      </c>
      <c r="Q733" t="s">
        <v>278</v>
      </c>
      <c r="R733" t="s">
        <v>495</v>
      </c>
      <c r="S733" s="46">
        <v>0</v>
      </c>
      <c r="U733" s="46">
        <v>6</v>
      </c>
      <c r="IF733">
        <v>22128</v>
      </c>
      <c r="IG733" t="s">
        <v>277</v>
      </c>
      <c r="IH733" t="s">
        <v>319</v>
      </c>
      <c r="IK733">
        <v>-2</v>
      </c>
      <c r="IL733" t="s">
        <v>279</v>
      </c>
      <c r="IM733" t="s">
        <v>280</v>
      </c>
      <c r="IN733" t="s">
        <v>663</v>
      </c>
      <c r="IP733" t="s">
        <v>693</v>
      </c>
    </row>
    <row r="734" spans="1:250" x14ac:dyDescent="0.25">
      <c r="A734">
        <v>36603</v>
      </c>
      <c r="B734">
        <v>-890804480</v>
      </c>
      <c r="C734">
        <v>1837</v>
      </c>
      <c r="D734" t="s">
        <v>273</v>
      </c>
      <c r="E734" t="s">
        <v>274</v>
      </c>
      <c r="F734">
        <v>13794</v>
      </c>
      <c r="G734" t="s">
        <v>275</v>
      </c>
      <c r="H734" t="s">
        <v>276</v>
      </c>
      <c r="I734">
        <v>437</v>
      </c>
      <c r="J734" t="s">
        <v>658</v>
      </c>
      <c r="K734" t="s">
        <v>659</v>
      </c>
      <c r="L734">
        <v>22128</v>
      </c>
      <c r="M734" t="s">
        <v>277</v>
      </c>
      <c r="N734" t="s">
        <v>278</v>
      </c>
      <c r="O734">
        <v>22128</v>
      </c>
      <c r="P734" t="s">
        <v>277</v>
      </c>
      <c r="Q734" t="s">
        <v>278</v>
      </c>
      <c r="R734" t="s">
        <v>495</v>
      </c>
      <c r="S734" s="46">
        <v>0</v>
      </c>
      <c r="U734" s="46">
        <v>6</v>
      </c>
      <c r="IF734">
        <v>22128</v>
      </c>
      <c r="IG734" t="s">
        <v>277</v>
      </c>
      <c r="IH734" t="s">
        <v>319</v>
      </c>
      <c r="IK734">
        <v>-2</v>
      </c>
      <c r="IL734" t="s">
        <v>279</v>
      </c>
      <c r="IM734" t="s">
        <v>280</v>
      </c>
      <c r="IN734" t="s">
        <v>663</v>
      </c>
      <c r="IP734" t="s">
        <v>693</v>
      </c>
    </row>
    <row r="735" spans="1:250" x14ac:dyDescent="0.25">
      <c r="A735">
        <v>36604</v>
      </c>
      <c r="B735">
        <v>-890804480</v>
      </c>
      <c r="C735">
        <v>1837</v>
      </c>
      <c r="D735" t="s">
        <v>273</v>
      </c>
      <c r="E735" t="s">
        <v>274</v>
      </c>
      <c r="F735">
        <v>1848</v>
      </c>
      <c r="G735" t="s">
        <v>286</v>
      </c>
      <c r="H735" t="s">
        <v>274</v>
      </c>
      <c r="I735">
        <v>427</v>
      </c>
      <c r="J735" t="s">
        <v>397</v>
      </c>
      <c r="K735" t="s">
        <v>398</v>
      </c>
      <c r="L735">
        <v>30192</v>
      </c>
      <c r="M735" t="s">
        <v>357</v>
      </c>
      <c r="N735" t="s">
        <v>358</v>
      </c>
      <c r="O735">
        <v>30192</v>
      </c>
      <c r="P735" t="s">
        <v>357</v>
      </c>
      <c r="Q735" t="s">
        <v>358</v>
      </c>
      <c r="R735" t="s">
        <v>495</v>
      </c>
      <c r="S735" s="46">
        <v>0</v>
      </c>
      <c r="U735" s="46">
        <v>6</v>
      </c>
      <c r="IF735">
        <v>30192</v>
      </c>
      <c r="IG735" t="s">
        <v>357</v>
      </c>
      <c r="IH735" t="s">
        <v>288</v>
      </c>
      <c r="IK735">
        <v>-2</v>
      </c>
      <c r="IL735" t="s">
        <v>279</v>
      </c>
      <c r="IM735" t="s">
        <v>280</v>
      </c>
      <c r="IN735" t="s">
        <v>654</v>
      </c>
      <c r="IP735" t="s">
        <v>694</v>
      </c>
    </row>
    <row r="736" spans="1:250" x14ac:dyDescent="0.25">
      <c r="A736">
        <v>36605</v>
      </c>
      <c r="B736">
        <v>-890804480</v>
      </c>
      <c r="C736">
        <v>1837</v>
      </c>
      <c r="D736" t="s">
        <v>273</v>
      </c>
      <c r="E736" t="s">
        <v>274</v>
      </c>
      <c r="F736">
        <v>1848</v>
      </c>
      <c r="G736" t="s">
        <v>286</v>
      </c>
      <c r="H736" t="s">
        <v>274</v>
      </c>
      <c r="I736">
        <v>424</v>
      </c>
      <c r="J736" t="s">
        <v>399</v>
      </c>
      <c r="K736" t="s">
        <v>400</v>
      </c>
      <c r="L736">
        <v>30192</v>
      </c>
      <c r="M736" t="s">
        <v>357</v>
      </c>
      <c r="N736" t="s">
        <v>358</v>
      </c>
      <c r="O736">
        <v>30192</v>
      </c>
      <c r="P736" t="s">
        <v>357</v>
      </c>
      <c r="Q736" t="s">
        <v>358</v>
      </c>
      <c r="R736" t="s">
        <v>495</v>
      </c>
      <c r="S736" s="46">
        <v>0</v>
      </c>
      <c r="U736" s="46">
        <v>6</v>
      </c>
      <c r="IF736">
        <v>30192</v>
      </c>
      <c r="IG736" t="s">
        <v>357</v>
      </c>
      <c r="IH736" t="s">
        <v>288</v>
      </c>
      <c r="IK736">
        <v>-2</v>
      </c>
      <c r="IL736" t="s">
        <v>279</v>
      </c>
      <c r="IM736" t="s">
        <v>280</v>
      </c>
      <c r="IN736" t="s">
        <v>654</v>
      </c>
      <c r="IP736" t="s">
        <v>694</v>
      </c>
    </row>
    <row r="737" spans="1:250" x14ac:dyDescent="0.25">
      <c r="A737">
        <v>36606</v>
      </c>
      <c r="B737">
        <v>-890804480</v>
      </c>
      <c r="C737">
        <v>1837</v>
      </c>
      <c r="D737" t="s">
        <v>273</v>
      </c>
      <c r="E737" t="s">
        <v>274</v>
      </c>
      <c r="F737">
        <v>1848</v>
      </c>
      <c r="G737" t="s">
        <v>286</v>
      </c>
      <c r="H737" t="s">
        <v>274</v>
      </c>
      <c r="I737">
        <v>422</v>
      </c>
      <c r="J737" t="s">
        <v>401</v>
      </c>
      <c r="K737" t="s">
        <v>402</v>
      </c>
      <c r="L737">
        <v>30192</v>
      </c>
      <c r="M737" t="s">
        <v>357</v>
      </c>
      <c r="N737" t="s">
        <v>358</v>
      </c>
      <c r="O737">
        <v>30192</v>
      </c>
      <c r="P737" t="s">
        <v>357</v>
      </c>
      <c r="Q737" t="s">
        <v>358</v>
      </c>
      <c r="R737" t="s">
        <v>495</v>
      </c>
      <c r="S737" s="46">
        <v>0</v>
      </c>
      <c r="U737" s="46">
        <v>6</v>
      </c>
      <c r="IF737">
        <v>30192</v>
      </c>
      <c r="IG737" t="s">
        <v>357</v>
      </c>
      <c r="IH737" t="s">
        <v>288</v>
      </c>
      <c r="IK737">
        <v>-2</v>
      </c>
      <c r="IL737" t="s">
        <v>279</v>
      </c>
      <c r="IM737" t="s">
        <v>280</v>
      </c>
      <c r="IN737" t="s">
        <v>654</v>
      </c>
      <c r="IP737" t="s">
        <v>694</v>
      </c>
    </row>
    <row r="738" spans="1:250" x14ac:dyDescent="0.25">
      <c r="A738">
        <v>36607</v>
      </c>
      <c r="B738">
        <v>-890804480</v>
      </c>
      <c r="C738">
        <v>1837</v>
      </c>
      <c r="D738" t="s">
        <v>273</v>
      </c>
      <c r="E738" t="s">
        <v>274</v>
      </c>
      <c r="F738">
        <v>1848</v>
      </c>
      <c r="G738" t="s">
        <v>286</v>
      </c>
      <c r="H738" t="s">
        <v>274</v>
      </c>
      <c r="I738">
        <v>420</v>
      </c>
      <c r="J738" t="s">
        <v>403</v>
      </c>
      <c r="K738" t="s">
        <v>404</v>
      </c>
      <c r="L738">
        <v>30192</v>
      </c>
      <c r="M738" t="s">
        <v>357</v>
      </c>
      <c r="N738" t="s">
        <v>358</v>
      </c>
      <c r="O738">
        <v>30192</v>
      </c>
      <c r="P738" t="s">
        <v>357</v>
      </c>
      <c r="Q738" t="s">
        <v>358</v>
      </c>
      <c r="R738" t="s">
        <v>495</v>
      </c>
      <c r="S738" s="46">
        <v>0</v>
      </c>
      <c r="U738" s="46">
        <v>6</v>
      </c>
      <c r="IF738">
        <v>30192</v>
      </c>
      <c r="IG738" t="s">
        <v>357</v>
      </c>
      <c r="IH738" t="s">
        <v>288</v>
      </c>
      <c r="IK738">
        <v>-2</v>
      </c>
      <c r="IL738" t="s">
        <v>279</v>
      </c>
      <c r="IM738" t="s">
        <v>280</v>
      </c>
      <c r="IN738" t="s">
        <v>654</v>
      </c>
      <c r="IP738" t="s">
        <v>694</v>
      </c>
    </row>
    <row r="739" spans="1:250" x14ac:dyDescent="0.25">
      <c r="A739">
        <v>36608</v>
      </c>
      <c r="B739">
        <v>-890804480</v>
      </c>
      <c r="C739">
        <v>1837</v>
      </c>
      <c r="D739" t="s">
        <v>273</v>
      </c>
      <c r="E739" t="s">
        <v>274</v>
      </c>
      <c r="F739">
        <v>1848</v>
      </c>
      <c r="G739" t="s">
        <v>286</v>
      </c>
      <c r="H739" t="s">
        <v>274</v>
      </c>
      <c r="I739">
        <v>411</v>
      </c>
      <c r="J739" t="s">
        <v>393</v>
      </c>
      <c r="K739" t="s">
        <v>394</v>
      </c>
      <c r="L739">
        <v>30192</v>
      </c>
      <c r="M739" t="s">
        <v>357</v>
      </c>
      <c r="N739" t="s">
        <v>358</v>
      </c>
      <c r="O739">
        <v>30192</v>
      </c>
      <c r="P739" t="s">
        <v>357</v>
      </c>
      <c r="Q739" t="s">
        <v>358</v>
      </c>
      <c r="R739" t="s">
        <v>495</v>
      </c>
      <c r="S739" s="46">
        <v>0</v>
      </c>
      <c r="U739" s="46">
        <v>6</v>
      </c>
      <c r="IF739">
        <v>30192</v>
      </c>
      <c r="IG739" t="s">
        <v>357</v>
      </c>
      <c r="IH739" t="s">
        <v>288</v>
      </c>
      <c r="IK739">
        <v>-2</v>
      </c>
      <c r="IL739" t="s">
        <v>279</v>
      </c>
      <c r="IM739" t="s">
        <v>280</v>
      </c>
      <c r="IN739" t="s">
        <v>654</v>
      </c>
      <c r="IP739" t="s">
        <v>694</v>
      </c>
    </row>
    <row r="740" spans="1:250" x14ac:dyDescent="0.25">
      <c r="A740">
        <v>36609</v>
      </c>
      <c r="B740">
        <v>-890804480</v>
      </c>
      <c r="C740">
        <v>1837</v>
      </c>
      <c r="D740" t="s">
        <v>273</v>
      </c>
      <c r="E740" t="s">
        <v>274</v>
      </c>
      <c r="F740">
        <v>7057</v>
      </c>
      <c r="G740" t="s">
        <v>291</v>
      </c>
      <c r="H740" t="s">
        <v>292</v>
      </c>
      <c r="I740">
        <v>411</v>
      </c>
      <c r="J740" t="s">
        <v>393</v>
      </c>
      <c r="K740" t="s">
        <v>394</v>
      </c>
      <c r="L740">
        <v>30192</v>
      </c>
      <c r="M740" t="s">
        <v>357</v>
      </c>
      <c r="N740" t="s">
        <v>358</v>
      </c>
      <c r="O740">
        <v>30192</v>
      </c>
      <c r="P740" t="s">
        <v>357</v>
      </c>
      <c r="Q740" t="s">
        <v>358</v>
      </c>
      <c r="R740" t="s">
        <v>495</v>
      </c>
      <c r="S740" s="46">
        <v>0</v>
      </c>
      <c r="U740" s="46">
        <v>6</v>
      </c>
      <c r="IF740">
        <v>30192</v>
      </c>
      <c r="IG740" t="s">
        <v>357</v>
      </c>
      <c r="IH740" t="s">
        <v>293</v>
      </c>
      <c r="IK740">
        <v>-2</v>
      </c>
      <c r="IL740" t="s">
        <v>279</v>
      </c>
      <c r="IM740" t="s">
        <v>280</v>
      </c>
      <c r="IN740" t="s">
        <v>666</v>
      </c>
      <c r="IP740" t="s">
        <v>695</v>
      </c>
    </row>
    <row r="741" spans="1:250" x14ac:dyDescent="0.25">
      <c r="A741">
        <v>36610</v>
      </c>
      <c r="B741">
        <v>-890804480</v>
      </c>
      <c r="C741">
        <v>1837</v>
      </c>
      <c r="D741" t="s">
        <v>273</v>
      </c>
      <c r="E741" t="s">
        <v>274</v>
      </c>
      <c r="F741">
        <v>9695</v>
      </c>
      <c r="G741" t="s">
        <v>281</v>
      </c>
      <c r="H741" t="s">
        <v>282</v>
      </c>
      <c r="I741">
        <v>435</v>
      </c>
      <c r="J741" t="s">
        <v>491</v>
      </c>
      <c r="K741" t="s">
        <v>492</v>
      </c>
      <c r="L741">
        <v>30192</v>
      </c>
      <c r="M741" t="s">
        <v>357</v>
      </c>
      <c r="N741" t="s">
        <v>358</v>
      </c>
      <c r="O741">
        <v>30192</v>
      </c>
      <c r="P741" t="s">
        <v>357</v>
      </c>
      <c r="Q741" t="s">
        <v>358</v>
      </c>
      <c r="R741" t="s">
        <v>495</v>
      </c>
      <c r="S741" s="46">
        <v>0</v>
      </c>
      <c r="U741" s="46">
        <v>6</v>
      </c>
      <c r="IF741">
        <v>30192</v>
      </c>
      <c r="IG741" t="s">
        <v>357</v>
      </c>
      <c r="IH741" t="s">
        <v>285</v>
      </c>
      <c r="IK741">
        <v>-2</v>
      </c>
      <c r="IL741" t="s">
        <v>279</v>
      </c>
      <c r="IM741" t="s">
        <v>280</v>
      </c>
      <c r="IN741" t="s">
        <v>661</v>
      </c>
      <c r="IP741" t="s">
        <v>696</v>
      </c>
    </row>
    <row r="742" spans="1:250" x14ac:dyDescent="0.25">
      <c r="A742">
        <v>36611</v>
      </c>
      <c r="B742">
        <v>-890804480</v>
      </c>
      <c r="C742">
        <v>1837</v>
      </c>
      <c r="D742" t="s">
        <v>273</v>
      </c>
      <c r="E742" t="s">
        <v>274</v>
      </c>
      <c r="F742">
        <v>9695</v>
      </c>
      <c r="G742" t="s">
        <v>281</v>
      </c>
      <c r="H742" t="s">
        <v>282</v>
      </c>
      <c r="I742">
        <v>431</v>
      </c>
      <c r="J742" t="s">
        <v>493</v>
      </c>
      <c r="K742" t="s">
        <v>494</v>
      </c>
      <c r="L742">
        <v>30192</v>
      </c>
      <c r="M742" t="s">
        <v>357</v>
      </c>
      <c r="N742" t="s">
        <v>358</v>
      </c>
      <c r="O742">
        <v>30192</v>
      </c>
      <c r="P742" t="s">
        <v>357</v>
      </c>
      <c r="Q742" t="s">
        <v>358</v>
      </c>
      <c r="R742" t="s">
        <v>495</v>
      </c>
      <c r="S742" s="46">
        <v>0</v>
      </c>
      <c r="U742" s="46">
        <v>6</v>
      </c>
      <c r="IF742">
        <v>30192</v>
      </c>
      <c r="IG742" t="s">
        <v>357</v>
      </c>
      <c r="IH742" t="s">
        <v>285</v>
      </c>
      <c r="IK742">
        <v>-2</v>
      </c>
      <c r="IL742" t="s">
        <v>279</v>
      </c>
      <c r="IM742" t="s">
        <v>280</v>
      </c>
      <c r="IN742" t="s">
        <v>661</v>
      </c>
      <c r="IP742" t="s">
        <v>696</v>
      </c>
    </row>
    <row r="743" spans="1:250" x14ac:dyDescent="0.25">
      <c r="A743">
        <v>36612</v>
      </c>
      <c r="B743">
        <v>-890804480</v>
      </c>
      <c r="C743">
        <v>1837</v>
      </c>
      <c r="D743" t="s">
        <v>273</v>
      </c>
      <c r="E743" t="s">
        <v>274</v>
      </c>
      <c r="F743">
        <v>9695</v>
      </c>
      <c r="G743" t="s">
        <v>281</v>
      </c>
      <c r="H743" t="s">
        <v>282</v>
      </c>
      <c r="I743">
        <v>429</v>
      </c>
      <c r="J743" t="s">
        <v>395</v>
      </c>
      <c r="K743" t="s">
        <v>396</v>
      </c>
      <c r="L743">
        <v>30192</v>
      </c>
      <c r="M743" t="s">
        <v>357</v>
      </c>
      <c r="N743" t="s">
        <v>358</v>
      </c>
      <c r="O743">
        <v>30192</v>
      </c>
      <c r="P743" t="s">
        <v>357</v>
      </c>
      <c r="Q743" t="s">
        <v>358</v>
      </c>
      <c r="R743" t="s">
        <v>495</v>
      </c>
      <c r="S743" s="46">
        <v>0</v>
      </c>
      <c r="U743" s="46">
        <v>6</v>
      </c>
      <c r="IF743">
        <v>30192</v>
      </c>
      <c r="IG743" t="s">
        <v>357</v>
      </c>
      <c r="IH743" t="s">
        <v>285</v>
      </c>
      <c r="IK743">
        <v>-2</v>
      </c>
      <c r="IL743" t="s">
        <v>279</v>
      </c>
      <c r="IM743" t="s">
        <v>280</v>
      </c>
      <c r="IN743" t="s">
        <v>661</v>
      </c>
      <c r="IP743" t="s">
        <v>696</v>
      </c>
    </row>
    <row r="744" spans="1:250" x14ac:dyDescent="0.25">
      <c r="A744">
        <v>36613</v>
      </c>
      <c r="B744">
        <v>-890804480</v>
      </c>
      <c r="C744">
        <v>1837</v>
      </c>
      <c r="D744" t="s">
        <v>273</v>
      </c>
      <c r="E744" t="s">
        <v>274</v>
      </c>
      <c r="F744">
        <v>9695</v>
      </c>
      <c r="G744" t="s">
        <v>281</v>
      </c>
      <c r="H744" t="s">
        <v>282</v>
      </c>
      <c r="I744">
        <v>427</v>
      </c>
      <c r="J744" t="s">
        <v>397</v>
      </c>
      <c r="K744" t="s">
        <v>398</v>
      </c>
      <c r="L744">
        <v>30192</v>
      </c>
      <c r="M744" t="s">
        <v>357</v>
      </c>
      <c r="N744" t="s">
        <v>358</v>
      </c>
      <c r="O744">
        <v>30192</v>
      </c>
      <c r="P744" t="s">
        <v>357</v>
      </c>
      <c r="Q744" t="s">
        <v>358</v>
      </c>
      <c r="R744" t="s">
        <v>495</v>
      </c>
      <c r="S744" s="46">
        <v>0</v>
      </c>
      <c r="U744" s="46">
        <v>6</v>
      </c>
      <c r="IF744">
        <v>30192</v>
      </c>
      <c r="IG744" t="s">
        <v>357</v>
      </c>
      <c r="IH744" t="s">
        <v>285</v>
      </c>
      <c r="IK744">
        <v>-2</v>
      </c>
      <c r="IL744" t="s">
        <v>279</v>
      </c>
      <c r="IM744" t="s">
        <v>280</v>
      </c>
      <c r="IN744" t="s">
        <v>661</v>
      </c>
      <c r="IP744" t="s">
        <v>696</v>
      </c>
    </row>
    <row r="745" spans="1:250" x14ac:dyDescent="0.25">
      <c r="A745">
        <v>36614</v>
      </c>
      <c r="B745">
        <v>-890804480</v>
      </c>
      <c r="C745">
        <v>1837</v>
      </c>
      <c r="D745" t="s">
        <v>273</v>
      </c>
      <c r="E745" t="s">
        <v>274</v>
      </c>
      <c r="F745">
        <v>9695</v>
      </c>
      <c r="G745" t="s">
        <v>281</v>
      </c>
      <c r="H745" t="s">
        <v>282</v>
      </c>
      <c r="I745">
        <v>424</v>
      </c>
      <c r="J745" t="s">
        <v>399</v>
      </c>
      <c r="K745" t="s">
        <v>400</v>
      </c>
      <c r="L745">
        <v>30192</v>
      </c>
      <c r="M745" t="s">
        <v>357</v>
      </c>
      <c r="N745" t="s">
        <v>358</v>
      </c>
      <c r="O745">
        <v>30192</v>
      </c>
      <c r="P745" t="s">
        <v>357</v>
      </c>
      <c r="Q745" t="s">
        <v>358</v>
      </c>
      <c r="R745" t="s">
        <v>495</v>
      </c>
      <c r="S745" s="46">
        <v>0</v>
      </c>
      <c r="U745" s="46">
        <v>6</v>
      </c>
      <c r="IF745">
        <v>30192</v>
      </c>
      <c r="IG745" t="s">
        <v>357</v>
      </c>
      <c r="IH745" t="s">
        <v>285</v>
      </c>
      <c r="IK745">
        <v>-2</v>
      </c>
      <c r="IL745" t="s">
        <v>279</v>
      </c>
      <c r="IM745" t="s">
        <v>280</v>
      </c>
      <c r="IN745" t="s">
        <v>661</v>
      </c>
      <c r="IP745" t="s">
        <v>696</v>
      </c>
    </row>
    <row r="746" spans="1:250" x14ac:dyDescent="0.25">
      <c r="A746">
        <v>36615</v>
      </c>
      <c r="B746">
        <v>-890804480</v>
      </c>
      <c r="C746">
        <v>1837</v>
      </c>
      <c r="D746" t="s">
        <v>273</v>
      </c>
      <c r="E746" t="s">
        <v>274</v>
      </c>
      <c r="F746">
        <v>9695</v>
      </c>
      <c r="G746" t="s">
        <v>281</v>
      </c>
      <c r="H746" t="s">
        <v>282</v>
      </c>
      <c r="I746">
        <v>437</v>
      </c>
      <c r="J746" t="s">
        <v>658</v>
      </c>
      <c r="K746" t="s">
        <v>659</v>
      </c>
      <c r="L746">
        <v>30192</v>
      </c>
      <c r="M746" t="s">
        <v>357</v>
      </c>
      <c r="N746" t="s">
        <v>358</v>
      </c>
      <c r="O746">
        <v>30192</v>
      </c>
      <c r="P746" t="s">
        <v>357</v>
      </c>
      <c r="Q746" t="s">
        <v>358</v>
      </c>
      <c r="R746" t="s">
        <v>495</v>
      </c>
      <c r="S746" s="46">
        <v>0</v>
      </c>
      <c r="U746" s="46">
        <v>6</v>
      </c>
      <c r="IF746">
        <v>30192</v>
      </c>
      <c r="IG746" t="s">
        <v>357</v>
      </c>
      <c r="IH746" t="s">
        <v>285</v>
      </c>
      <c r="IK746">
        <v>-2</v>
      </c>
      <c r="IL746" t="s">
        <v>279</v>
      </c>
      <c r="IM746" t="s">
        <v>280</v>
      </c>
      <c r="IN746" t="s">
        <v>661</v>
      </c>
      <c r="IP746" t="s">
        <v>696</v>
      </c>
    </row>
    <row r="747" spans="1:250" x14ac:dyDescent="0.25">
      <c r="A747">
        <v>36616</v>
      </c>
      <c r="B747">
        <v>-890804480</v>
      </c>
      <c r="C747">
        <v>1837</v>
      </c>
      <c r="D747" t="s">
        <v>273</v>
      </c>
      <c r="E747" t="s">
        <v>274</v>
      </c>
      <c r="F747">
        <v>9695</v>
      </c>
      <c r="G747" t="s">
        <v>281</v>
      </c>
      <c r="H747" t="s">
        <v>282</v>
      </c>
      <c r="I747">
        <v>420</v>
      </c>
      <c r="J747" t="s">
        <v>403</v>
      </c>
      <c r="K747" t="s">
        <v>404</v>
      </c>
      <c r="L747">
        <v>30192</v>
      </c>
      <c r="M747" t="s">
        <v>357</v>
      </c>
      <c r="N747" t="s">
        <v>358</v>
      </c>
      <c r="O747">
        <v>30192</v>
      </c>
      <c r="P747" t="s">
        <v>357</v>
      </c>
      <c r="Q747" t="s">
        <v>358</v>
      </c>
      <c r="R747" t="s">
        <v>495</v>
      </c>
      <c r="S747" s="46">
        <v>0</v>
      </c>
      <c r="U747" s="46">
        <v>6</v>
      </c>
      <c r="IF747">
        <v>30192</v>
      </c>
      <c r="IG747" t="s">
        <v>357</v>
      </c>
      <c r="IH747" t="s">
        <v>285</v>
      </c>
      <c r="IK747">
        <v>-2</v>
      </c>
      <c r="IL747" t="s">
        <v>279</v>
      </c>
      <c r="IM747" t="s">
        <v>280</v>
      </c>
      <c r="IN747" t="s">
        <v>661</v>
      </c>
      <c r="IP747" t="s">
        <v>696</v>
      </c>
    </row>
    <row r="748" spans="1:250" x14ac:dyDescent="0.25">
      <c r="A748">
        <v>36617</v>
      </c>
      <c r="B748">
        <v>-890804480</v>
      </c>
      <c r="C748">
        <v>1837</v>
      </c>
      <c r="D748" t="s">
        <v>273</v>
      </c>
      <c r="E748" t="s">
        <v>274</v>
      </c>
      <c r="F748">
        <v>9695</v>
      </c>
      <c r="G748" t="s">
        <v>281</v>
      </c>
      <c r="H748" t="s">
        <v>282</v>
      </c>
      <c r="I748">
        <v>411</v>
      </c>
      <c r="J748" t="s">
        <v>393</v>
      </c>
      <c r="K748" t="s">
        <v>394</v>
      </c>
      <c r="L748">
        <v>30192</v>
      </c>
      <c r="M748" t="s">
        <v>357</v>
      </c>
      <c r="N748" t="s">
        <v>358</v>
      </c>
      <c r="O748">
        <v>30192</v>
      </c>
      <c r="P748" t="s">
        <v>357</v>
      </c>
      <c r="Q748" t="s">
        <v>358</v>
      </c>
      <c r="R748" t="s">
        <v>495</v>
      </c>
      <c r="S748" s="46">
        <v>0</v>
      </c>
      <c r="U748" s="46">
        <v>6</v>
      </c>
      <c r="IF748">
        <v>30192</v>
      </c>
      <c r="IG748" t="s">
        <v>357</v>
      </c>
      <c r="IH748" t="s">
        <v>285</v>
      </c>
      <c r="IK748">
        <v>-2</v>
      </c>
      <c r="IL748" t="s">
        <v>279</v>
      </c>
      <c r="IM748" t="s">
        <v>280</v>
      </c>
      <c r="IN748" t="s">
        <v>661</v>
      </c>
      <c r="IP748" t="s">
        <v>696</v>
      </c>
    </row>
    <row r="749" spans="1:250" x14ac:dyDescent="0.25">
      <c r="A749">
        <v>36618</v>
      </c>
      <c r="B749">
        <v>-890804480</v>
      </c>
      <c r="C749">
        <v>1837</v>
      </c>
      <c r="D749" t="s">
        <v>273</v>
      </c>
      <c r="E749" t="s">
        <v>274</v>
      </c>
      <c r="F749">
        <v>7057</v>
      </c>
      <c r="G749" t="s">
        <v>291</v>
      </c>
      <c r="H749" t="s">
        <v>292</v>
      </c>
      <c r="I749">
        <v>437</v>
      </c>
      <c r="J749" t="s">
        <v>658</v>
      </c>
      <c r="K749" t="s">
        <v>659</v>
      </c>
      <c r="L749">
        <v>30192</v>
      </c>
      <c r="M749" t="s">
        <v>357</v>
      </c>
      <c r="N749" t="s">
        <v>358</v>
      </c>
      <c r="O749">
        <v>30192</v>
      </c>
      <c r="P749" t="s">
        <v>357</v>
      </c>
      <c r="Q749" t="s">
        <v>358</v>
      </c>
      <c r="R749" t="s">
        <v>495</v>
      </c>
      <c r="S749" s="46">
        <v>0</v>
      </c>
      <c r="U749" s="46">
        <v>6</v>
      </c>
      <c r="IF749">
        <v>30192</v>
      </c>
      <c r="IG749" t="s">
        <v>357</v>
      </c>
      <c r="IH749" t="s">
        <v>293</v>
      </c>
      <c r="IK749">
        <v>-2</v>
      </c>
      <c r="IL749" t="s">
        <v>279</v>
      </c>
      <c r="IM749" t="s">
        <v>280</v>
      </c>
      <c r="IN749" t="s">
        <v>666</v>
      </c>
      <c r="IP749" t="s">
        <v>695</v>
      </c>
    </row>
    <row r="750" spans="1:250" x14ac:dyDescent="0.25">
      <c r="A750">
        <v>36619</v>
      </c>
      <c r="B750">
        <v>-890804480</v>
      </c>
      <c r="C750">
        <v>1837</v>
      </c>
      <c r="D750" t="s">
        <v>273</v>
      </c>
      <c r="E750" t="s">
        <v>274</v>
      </c>
      <c r="F750">
        <v>7057</v>
      </c>
      <c r="G750" t="s">
        <v>291</v>
      </c>
      <c r="H750" t="s">
        <v>292</v>
      </c>
      <c r="I750">
        <v>436</v>
      </c>
      <c r="J750" t="s">
        <v>656</v>
      </c>
      <c r="K750" t="s">
        <v>657</v>
      </c>
      <c r="L750">
        <v>30192</v>
      </c>
      <c r="M750" t="s">
        <v>357</v>
      </c>
      <c r="N750" t="s">
        <v>358</v>
      </c>
      <c r="O750">
        <v>30192</v>
      </c>
      <c r="P750" t="s">
        <v>357</v>
      </c>
      <c r="Q750" t="s">
        <v>358</v>
      </c>
      <c r="R750" t="s">
        <v>495</v>
      </c>
      <c r="S750" s="46">
        <v>0</v>
      </c>
      <c r="U750" s="46">
        <v>6</v>
      </c>
      <c r="IF750">
        <v>30192</v>
      </c>
      <c r="IG750" t="s">
        <v>357</v>
      </c>
      <c r="IH750" t="s">
        <v>293</v>
      </c>
      <c r="IK750">
        <v>-2</v>
      </c>
      <c r="IL750" t="s">
        <v>279</v>
      </c>
      <c r="IM750" t="s">
        <v>280</v>
      </c>
      <c r="IN750" t="s">
        <v>666</v>
      </c>
      <c r="IP750" t="s">
        <v>695</v>
      </c>
    </row>
    <row r="751" spans="1:250" x14ac:dyDescent="0.25">
      <c r="A751">
        <v>36620</v>
      </c>
      <c r="B751">
        <v>-890804480</v>
      </c>
      <c r="C751">
        <v>1837</v>
      </c>
      <c r="D751" t="s">
        <v>273</v>
      </c>
      <c r="E751" t="s">
        <v>274</v>
      </c>
      <c r="F751">
        <v>7057</v>
      </c>
      <c r="G751" t="s">
        <v>291</v>
      </c>
      <c r="H751" t="s">
        <v>292</v>
      </c>
      <c r="I751">
        <v>435</v>
      </c>
      <c r="J751" t="s">
        <v>491</v>
      </c>
      <c r="K751" t="s">
        <v>492</v>
      </c>
      <c r="L751">
        <v>30192</v>
      </c>
      <c r="M751" t="s">
        <v>357</v>
      </c>
      <c r="N751" t="s">
        <v>358</v>
      </c>
      <c r="O751">
        <v>30192</v>
      </c>
      <c r="P751" t="s">
        <v>357</v>
      </c>
      <c r="Q751" t="s">
        <v>358</v>
      </c>
      <c r="R751" t="s">
        <v>495</v>
      </c>
      <c r="S751" s="46">
        <v>0</v>
      </c>
      <c r="U751" s="46">
        <v>6</v>
      </c>
      <c r="IF751">
        <v>30192</v>
      </c>
      <c r="IG751" t="s">
        <v>357</v>
      </c>
      <c r="IH751" t="s">
        <v>293</v>
      </c>
      <c r="IK751">
        <v>-2</v>
      </c>
      <c r="IL751" t="s">
        <v>279</v>
      </c>
      <c r="IM751" t="s">
        <v>280</v>
      </c>
      <c r="IN751" t="s">
        <v>666</v>
      </c>
      <c r="IP751" t="s">
        <v>695</v>
      </c>
    </row>
    <row r="752" spans="1:250" x14ac:dyDescent="0.25">
      <c r="A752">
        <v>36621</v>
      </c>
      <c r="B752">
        <v>-890804480</v>
      </c>
      <c r="C752">
        <v>1837</v>
      </c>
      <c r="D752" t="s">
        <v>273</v>
      </c>
      <c r="E752" t="s">
        <v>274</v>
      </c>
      <c r="F752">
        <v>9695</v>
      </c>
      <c r="G752" t="s">
        <v>281</v>
      </c>
      <c r="H752" t="s">
        <v>282</v>
      </c>
      <c r="I752">
        <v>436</v>
      </c>
      <c r="J752" t="s">
        <v>656</v>
      </c>
      <c r="K752" t="s">
        <v>657</v>
      </c>
      <c r="L752">
        <v>30192</v>
      </c>
      <c r="M752" t="s">
        <v>357</v>
      </c>
      <c r="N752" t="s">
        <v>358</v>
      </c>
      <c r="O752">
        <v>30192</v>
      </c>
      <c r="P752" t="s">
        <v>357</v>
      </c>
      <c r="Q752" t="s">
        <v>358</v>
      </c>
      <c r="R752" t="s">
        <v>495</v>
      </c>
      <c r="S752" s="46">
        <v>0</v>
      </c>
      <c r="U752" s="46">
        <v>6</v>
      </c>
      <c r="IF752">
        <v>30192</v>
      </c>
      <c r="IG752" t="s">
        <v>357</v>
      </c>
      <c r="IH752" t="s">
        <v>285</v>
      </c>
      <c r="IK752">
        <v>-2</v>
      </c>
      <c r="IL752" t="s">
        <v>279</v>
      </c>
      <c r="IM752" t="s">
        <v>280</v>
      </c>
      <c r="IN752" t="s">
        <v>661</v>
      </c>
      <c r="IP752" t="s">
        <v>696</v>
      </c>
    </row>
    <row r="753" spans="1:250" x14ac:dyDescent="0.25">
      <c r="A753">
        <v>36622</v>
      </c>
      <c r="B753">
        <v>-890804480</v>
      </c>
      <c r="C753">
        <v>1837</v>
      </c>
      <c r="D753" t="s">
        <v>273</v>
      </c>
      <c r="E753" t="s">
        <v>274</v>
      </c>
      <c r="F753">
        <v>7057</v>
      </c>
      <c r="G753" t="s">
        <v>291</v>
      </c>
      <c r="H753" t="s">
        <v>292</v>
      </c>
      <c r="I753">
        <v>429</v>
      </c>
      <c r="J753" t="s">
        <v>395</v>
      </c>
      <c r="K753" t="s">
        <v>396</v>
      </c>
      <c r="L753">
        <v>30192</v>
      </c>
      <c r="M753" t="s">
        <v>357</v>
      </c>
      <c r="N753" t="s">
        <v>358</v>
      </c>
      <c r="O753">
        <v>30192</v>
      </c>
      <c r="P753" t="s">
        <v>357</v>
      </c>
      <c r="Q753" t="s">
        <v>358</v>
      </c>
      <c r="R753" t="s">
        <v>495</v>
      </c>
      <c r="S753" s="46">
        <v>0</v>
      </c>
      <c r="U753" s="46">
        <v>6</v>
      </c>
      <c r="IF753">
        <v>30192</v>
      </c>
      <c r="IG753" t="s">
        <v>357</v>
      </c>
      <c r="IH753" t="s">
        <v>293</v>
      </c>
      <c r="IK753">
        <v>-2</v>
      </c>
      <c r="IL753" t="s">
        <v>279</v>
      </c>
      <c r="IM753" t="s">
        <v>280</v>
      </c>
      <c r="IN753" t="s">
        <v>666</v>
      </c>
      <c r="IP753" t="s">
        <v>695</v>
      </c>
    </row>
    <row r="754" spans="1:250" x14ac:dyDescent="0.25">
      <c r="A754">
        <v>36623</v>
      </c>
      <c r="B754">
        <v>-890804480</v>
      </c>
      <c r="C754">
        <v>1837</v>
      </c>
      <c r="D754" t="s">
        <v>273</v>
      </c>
      <c r="E754" t="s">
        <v>274</v>
      </c>
      <c r="F754">
        <v>7057</v>
      </c>
      <c r="G754" t="s">
        <v>291</v>
      </c>
      <c r="H754" t="s">
        <v>292</v>
      </c>
      <c r="I754">
        <v>427</v>
      </c>
      <c r="J754" t="s">
        <v>397</v>
      </c>
      <c r="K754" t="s">
        <v>398</v>
      </c>
      <c r="L754">
        <v>30192</v>
      </c>
      <c r="M754" t="s">
        <v>357</v>
      </c>
      <c r="N754" t="s">
        <v>358</v>
      </c>
      <c r="O754">
        <v>30192</v>
      </c>
      <c r="P754" t="s">
        <v>357</v>
      </c>
      <c r="Q754" t="s">
        <v>358</v>
      </c>
      <c r="R754" t="s">
        <v>495</v>
      </c>
      <c r="S754" s="46">
        <v>0</v>
      </c>
      <c r="U754" s="46">
        <v>6</v>
      </c>
      <c r="IF754">
        <v>30192</v>
      </c>
      <c r="IG754" t="s">
        <v>357</v>
      </c>
      <c r="IH754" t="s">
        <v>293</v>
      </c>
      <c r="IK754">
        <v>-2</v>
      </c>
      <c r="IL754" t="s">
        <v>279</v>
      </c>
      <c r="IM754" t="s">
        <v>280</v>
      </c>
      <c r="IN754" t="s">
        <v>666</v>
      </c>
      <c r="IP754" t="s">
        <v>695</v>
      </c>
    </row>
    <row r="755" spans="1:250" x14ac:dyDescent="0.25">
      <c r="A755">
        <v>36624</v>
      </c>
      <c r="B755">
        <v>-890804480</v>
      </c>
      <c r="C755">
        <v>1837</v>
      </c>
      <c r="D755" t="s">
        <v>273</v>
      </c>
      <c r="E755" t="s">
        <v>274</v>
      </c>
      <c r="F755">
        <v>7057</v>
      </c>
      <c r="G755" t="s">
        <v>291</v>
      </c>
      <c r="H755" t="s">
        <v>292</v>
      </c>
      <c r="I755">
        <v>424</v>
      </c>
      <c r="J755" t="s">
        <v>399</v>
      </c>
      <c r="K755" t="s">
        <v>400</v>
      </c>
      <c r="L755">
        <v>30192</v>
      </c>
      <c r="M755" t="s">
        <v>357</v>
      </c>
      <c r="N755" t="s">
        <v>358</v>
      </c>
      <c r="O755">
        <v>30192</v>
      </c>
      <c r="P755" t="s">
        <v>357</v>
      </c>
      <c r="Q755" t="s">
        <v>358</v>
      </c>
      <c r="R755" t="s">
        <v>495</v>
      </c>
      <c r="S755" s="46">
        <v>0</v>
      </c>
      <c r="U755" s="46">
        <v>6</v>
      </c>
      <c r="IF755">
        <v>30192</v>
      </c>
      <c r="IG755" t="s">
        <v>357</v>
      </c>
      <c r="IH755" t="s">
        <v>293</v>
      </c>
      <c r="IK755">
        <v>-2</v>
      </c>
      <c r="IL755" t="s">
        <v>279</v>
      </c>
      <c r="IM755" t="s">
        <v>280</v>
      </c>
      <c r="IN755" t="s">
        <v>666</v>
      </c>
      <c r="IP755" t="s">
        <v>695</v>
      </c>
    </row>
    <row r="756" spans="1:250" x14ac:dyDescent="0.25">
      <c r="A756">
        <v>36625</v>
      </c>
      <c r="B756">
        <v>-890804480</v>
      </c>
      <c r="C756">
        <v>1837</v>
      </c>
      <c r="D756" t="s">
        <v>273</v>
      </c>
      <c r="E756" t="s">
        <v>274</v>
      </c>
      <c r="F756">
        <v>7057</v>
      </c>
      <c r="G756" t="s">
        <v>291</v>
      </c>
      <c r="H756" t="s">
        <v>292</v>
      </c>
      <c r="I756">
        <v>422</v>
      </c>
      <c r="J756" t="s">
        <v>401</v>
      </c>
      <c r="K756" t="s">
        <v>402</v>
      </c>
      <c r="L756">
        <v>30192</v>
      </c>
      <c r="M756" t="s">
        <v>357</v>
      </c>
      <c r="N756" t="s">
        <v>358</v>
      </c>
      <c r="O756">
        <v>30192</v>
      </c>
      <c r="P756" t="s">
        <v>357</v>
      </c>
      <c r="Q756" t="s">
        <v>358</v>
      </c>
      <c r="R756" t="s">
        <v>495</v>
      </c>
      <c r="S756" s="46">
        <v>0</v>
      </c>
      <c r="U756" s="46">
        <v>6</v>
      </c>
      <c r="IF756">
        <v>30192</v>
      </c>
      <c r="IG756" t="s">
        <v>357</v>
      </c>
      <c r="IH756" t="s">
        <v>293</v>
      </c>
      <c r="IK756">
        <v>-2</v>
      </c>
      <c r="IL756" t="s">
        <v>279</v>
      </c>
      <c r="IM756" t="s">
        <v>280</v>
      </c>
      <c r="IN756" t="s">
        <v>666</v>
      </c>
      <c r="IP756" t="s">
        <v>695</v>
      </c>
    </row>
    <row r="757" spans="1:250" x14ac:dyDescent="0.25">
      <c r="A757">
        <v>36626</v>
      </c>
      <c r="B757">
        <v>-890804480</v>
      </c>
      <c r="C757">
        <v>1837</v>
      </c>
      <c r="D757" t="s">
        <v>273</v>
      </c>
      <c r="E757" t="s">
        <v>274</v>
      </c>
      <c r="F757">
        <v>7057</v>
      </c>
      <c r="G757" t="s">
        <v>291</v>
      </c>
      <c r="H757" t="s">
        <v>292</v>
      </c>
      <c r="I757">
        <v>420</v>
      </c>
      <c r="J757" t="s">
        <v>403</v>
      </c>
      <c r="K757" t="s">
        <v>404</v>
      </c>
      <c r="L757">
        <v>30192</v>
      </c>
      <c r="M757" t="s">
        <v>357</v>
      </c>
      <c r="N757" t="s">
        <v>358</v>
      </c>
      <c r="O757">
        <v>30192</v>
      </c>
      <c r="P757" t="s">
        <v>357</v>
      </c>
      <c r="Q757" t="s">
        <v>358</v>
      </c>
      <c r="R757" t="s">
        <v>495</v>
      </c>
      <c r="S757" s="46">
        <v>0</v>
      </c>
      <c r="U757" s="46">
        <v>6</v>
      </c>
      <c r="IF757">
        <v>30192</v>
      </c>
      <c r="IG757" t="s">
        <v>357</v>
      </c>
      <c r="IH757" t="s">
        <v>293</v>
      </c>
      <c r="IK757">
        <v>-2</v>
      </c>
      <c r="IL757" t="s">
        <v>279</v>
      </c>
      <c r="IM757" t="s">
        <v>280</v>
      </c>
      <c r="IN757" t="s">
        <v>666</v>
      </c>
      <c r="IP757" t="s">
        <v>695</v>
      </c>
    </row>
    <row r="758" spans="1:250" x14ac:dyDescent="0.25">
      <c r="A758">
        <v>36627</v>
      </c>
      <c r="B758">
        <v>-890804480</v>
      </c>
      <c r="C758">
        <v>1837</v>
      </c>
      <c r="D758" t="s">
        <v>273</v>
      </c>
      <c r="E758" t="s">
        <v>274</v>
      </c>
      <c r="F758">
        <v>9695</v>
      </c>
      <c r="G758" t="s">
        <v>281</v>
      </c>
      <c r="H758" t="s">
        <v>282</v>
      </c>
      <c r="I758">
        <v>422</v>
      </c>
      <c r="J758" t="s">
        <v>401</v>
      </c>
      <c r="K758" t="s">
        <v>402</v>
      </c>
      <c r="L758">
        <v>30192</v>
      </c>
      <c r="M758" t="s">
        <v>357</v>
      </c>
      <c r="N758" t="s">
        <v>358</v>
      </c>
      <c r="O758">
        <v>30192</v>
      </c>
      <c r="P758" t="s">
        <v>357</v>
      </c>
      <c r="Q758" t="s">
        <v>358</v>
      </c>
      <c r="R758" t="s">
        <v>495</v>
      </c>
      <c r="S758" s="46">
        <v>0</v>
      </c>
      <c r="U758" s="46">
        <v>6</v>
      </c>
      <c r="IF758">
        <v>30192</v>
      </c>
      <c r="IG758" t="s">
        <v>357</v>
      </c>
      <c r="IH758" t="s">
        <v>285</v>
      </c>
      <c r="IK758">
        <v>-2</v>
      </c>
      <c r="IL758" t="s">
        <v>279</v>
      </c>
      <c r="IM758" t="s">
        <v>280</v>
      </c>
      <c r="IN758" t="s">
        <v>661</v>
      </c>
      <c r="IP758" t="s">
        <v>696</v>
      </c>
    </row>
    <row r="759" spans="1:250" x14ac:dyDescent="0.25">
      <c r="A759">
        <v>36628</v>
      </c>
      <c r="B759">
        <v>-890804480</v>
      </c>
      <c r="C759">
        <v>1837</v>
      </c>
      <c r="D759" t="s">
        <v>273</v>
      </c>
      <c r="E759" t="s">
        <v>274</v>
      </c>
      <c r="F759">
        <v>1848</v>
      </c>
      <c r="G759" t="s">
        <v>286</v>
      </c>
      <c r="H759" t="s">
        <v>274</v>
      </c>
      <c r="I759">
        <v>437</v>
      </c>
      <c r="J759" t="s">
        <v>658</v>
      </c>
      <c r="K759" t="s">
        <v>659</v>
      </c>
      <c r="L759">
        <v>30192</v>
      </c>
      <c r="M759" t="s">
        <v>357</v>
      </c>
      <c r="N759" t="s">
        <v>358</v>
      </c>
      <c r="O759">
        <v>30192</v>
      </c>
      <c r="P759" t="s">
        <v>357</v>
      </c>
      <c r="Q759" t="s">
        <v>358</v>
      </c>
      <c r="R759" t="s">
        <v>495</v>
      </c>
      <c r="S759" s="46">
        <v>0</v>
      </c>
      <c r="U759" s="46">
        <v>6</v>
      </c>
      <c r="IF759">
        <v>30192</v>
      </c>
      <c r="IG759" t="s">
        <v>357</v>
      </c>
      <c r="IH759" t="s">
        <v>288</v>
      </c>
      <c r="IK759">
        <v>-2</v>
      </c>
      <c r="IL759" t="s">
        <v>279</v>
      </c>
      <c r="IM759" t="s">
        <v>280</v>
      </c>
      <c r="IN759" t="s">
        <v>654</v>
      </c>
      <c r="IP759" t="s">
        <v>694</v>
      </c>
    </row>
    <row r="760" spans="1:250" x14ac:dyDescent="0.25">
      <c r="A760">
        <v>36629</v>
      </c>
      <c r="B760">
        <v>-890804480</v>
      </c>
      <c r="C760">
        <v>1837</v>
      </c>
      <c r="D760" t="s">
        <v>273</v>
      </c>
      <c r="E760" t="s">
        <v>274</v>
      </c>
      <c r="F760">
        <v>1848</v>
      </c>
      <c r="G760" t="s">
        <v>286</v>
      </c>
      <c r="H760" t="s">
        <v>274</v>
      </c>
      <c r="I760">
        <v>436</v>
      </c>
      <c r="J760" t="s">
        <v>656</v>
      </c>
      <c r="K760" t="s">
        <v>657</v>
      </c>
      <c r="L760">
        <v>30192</v>
      </c>
      <c r="M760" t="s">
        <v>357</v>
      </c>
      <c r="N760" t="s">
        <v>358</v>
      </c>
      <c r="O760">
        <v>30192</v>
      </c>
      <c r="P760" t="s">
        <v>357</v>
      </c>
      <c r="Q760" t="s">
        <v>358</v>
      </c>
      <c r="R760" t="s">
        <v>495</v>
      </c>
      <c r="S760" s="46">
        <v>0</v>
      </c>
      <c r="U760" s="46">
        <v>6</v>
      </c>
      <c r="IF760">
        <v>30192</v>
      </c>
      <c r="IG760" t="s">
        <v>357</v>
      </c>
      <c r="IH760" t="s">
        <v>288</v>
      </c>
      <c r="IK760">
        <v>-2</v>
      </c>
      <c r="IL760" t="s">
        <v>279</v>
      </c>
      <c r="IM760" t="s">
        <v>280</v>
      </c>
      <c r="IN760" t="s">
        <v>654</v>
      </c>
      <c r="IP760" t="s">
        <v>694</v>
      </c>
    </row>
    <row r="761" spans="1:250" x14ac:dyDescent="0.25">
      <c r="A761">
        <v>36630</v>
      </c>
      <c r="B761">
        <v>-890804480</v>
      </c>
      <c r="C761">
        <v>1837</v>
      </c>
      <c r="D761" t="s">
        <v>273</v>
      </c>
      <c r="E761" t="s">
        <v>274</v>
      </c>
      <c r="F761">
        <v>1848</v>
      </c>
      <c r="G761" t="s">
        <v>286</v>
      </c>
      <c r="H761" t="s">
        <v>274</v>
      </c>
      <c r="I761">
        <v>435</v>
      </c>
      <c r="J761" t="s">
        <v>491</v>
      </c>
      <c r="K761" t="s">
        <v>492</v>
      </c>
      <c r="L761">
        <v>30192</v>
      </c>
      <c r="M761" t="s">
        <v>357</v>
      </c>
      <c r="N761" t="s">
        <v>358</v>
      </c>
      <c r="O761">
        <v>30192</v>
      </c>
      <c r="P761" t="s">
        <v>357</v>
      </c>
      <c r="Q761" t="s">
        <v>358</v>
      </c>
      <c r="R761" t="s">
        <v>495</v>
      </c>
      <c r="S761" s="46">
        <v>0</v>
      </c>
      <c r="U761" s="46">
        <v>6</v>
      </c>
      <c r="IF761">
        <v>30192</v>
      </c>
      <c r="IG761" t="s">
        <v>357</v>
      </c>
      <c r="IH761" t="s">
        <v>288</v>
      </c>
      <c r="IK761">
        <v>-2</v>
      </c>
      <c r="IL761" t="s">
        <v>279</v>
      </c>
      <c r="IM761" t="s">
        <v>280</v>
      </c>
      <c r="IN761" t="s">
        <v>654</v>
      </c>
      <c r="IP761" t="s">
        <v>694</v>
      </c>
    </row>
    <row r="762" spans="1:250" x14ac:dyDescent="0.25">
      <c r="A762">
        <v>36631</v>
      </c>
      <c r="B762">
        <v>-890804480</v>
      </c>
      <c r="C762">
        <v>1837</v>
      </c>
      <c r="D762" t="s">
        <v>273</v>
      </c>
      <c r="E762" t="s">
        <v>274</v>
      </c>
      <c r="F762">
        <v>1848</v>
      </c>
      <c r="G762" t="s">
        <v>286</v>
      </c>
      <c r="H762" t="s">
        <v>274</v>
      </c>
      <c r="I762">
        <v>431</v>
      </c>
      <c r="J762" t="s">
        <v>493</v>
      </c>
      <c r="K762" t="s">
        <v>494</v>
      </c>
      <c r="L762">
        <v>30192</v>
      </c>
      <c r="M762" t="s">
        <v>357</v>
      </c>
      <c r="N762" t="s">
        <v>358</v>
      </c>
      <c r="O762">
        <v>30192</v>
      </c>
      <c r="P762" t="s">
        <v>357</v>
      </c>
      <c r="Q762" t="s">
        <v>358</v>
      </c>
      <c r="R762" t="s">
        <v>495</v>
      </c>
      <c r="S762" s="46">
        <v>0</v>
      </c>
      <c r="U762" s="46">
        <v>6</v>
      </c>
      <c r="IF762">
        <v>30192</v>
      </c>
      <c r="IG762" t="s">
        <v>357</v>
      </c>
      <c r="IH762" t="s">
        <v>288</v>
      </c>
      <c r="IK762">
        <v>-2</v>
      </c>
      <c r="IL762" t="s">
        <v>279</v>
      </c>
      <c r="IM762" t="s">
        <v>280</v>
      </c>
      <c r="IN762" t="s">
        <v>654</v>
      </c>
      <c r="IP762" t="s">
        <v>694</v>
      </c>
    </row>
    <row r="763" spans="1:250" x14ac:dyDescent="0.25">
      <c r="A763">
        <v>36632</v>
      </c>
      <c r="B763">
        <v>-890804480</v>
      </c>
      <c r="C763">
        <v>1837</v>
      </c>
      <c r="D763" t="s">
        <v>273</v>
      </c>
      <c r="E763" t="s">
        <v>274</v>
      </c>
      <c r="F763">
        <v>1848</v>
      </c>
      <c r="G763" t="s">
        <v>286</v>
      </c>
      <c r="H763" t="s">
        <v>274</v>
      </c>
      <c r="I763">
        <v>429</v>
      </c>
      <c r="J763" t="s">
        <v>395</v>
      </c>
      <c r="K763" t="s">
        <v>396</v>
      </c>
      <c r="L763">
        <v>30192</v>
      </c>
      <c r="M763" t="s">
        <v>357</v>
      </c>
      <c r="N763" t="s">
        <v>358</v>
      </c>
      <c r="O763">
        <v>30192</v>
      </c>
      <c r="P763" t="s">
        <v>357</v>
      </c>
      <c r="Q763" t="s">
        <v>358</v>
      </c>
      <c r="R763" t="s">
        <v>495</v>
      </c>
      <c r="S763" s="46">
        <v>0</v>
      </c>
      <c r="U763" s="46">
        <v>6</v>
      </c>
      <c r="IF763">
        <v>30192</v>
      </c>
      <c r="IG763" t="s">
        <v>357</v>
      </c>
      <c r="IH763" t="s">
        <v>288</v>
      </c>
      <c r="IK763">
        <v>-2</v>
      </c>
      <c r="IL763" t="s">
        <v>279</v>
      </c>
      <c r="IM763" t="s">
        <v>280</v>
      </c>
      <c r="IN763" t="s">
        <v>654</v>
      </c>
      <c r="IP763" t="s">
        <v>694</v>
      </c>
    </row>
    <row r="764" spans="1:250" x14ac:dyDescent="0.25">
      <c r="A764">
        <v>36633</v>
      </c>
      <c r="B764">
        <v>-890804480</v>
      </c>
      <c r="C764">
        <v>1837</v>
      </c>
      <c r="D764" t="s">
        <v>273</v>
      </c>
      <c r="E764" t="s">
        <v>274</v>
      </c>
      <c r="F764">
        <v>7057</v>
      </c>
      <c r="G764" t="s">
        <v>291</v>
      </c>
      <c r="H764" t="s">
        <v>292</v>
      </c>
      <c r="I764">
        <v>431</v>
      </c>
      <c r="J764" t="s">
        <v>493</v>
      </c>
      <c r="K764" t="s">
        <v>494</v>
      </c>
      <c r="L764">
        <v>30192</v>
      </c>
      <c r="M764" t="s">
        <v>357</v>
      </c>
      <c r="N764" t="s">
        <v>358</v>
      </c>
      <c r="O764">
        <v>30192</v>
      </c>
      <c r="P764" t="s">
        <v>357</v>
      </c>
      <c r="Q764" t="s">
        <v>358</v>
      </c>
      <c r="R764" t="s">
        <v>495</v>
      </c>
      <c r="S764" s="46">
        <v>0</v>
      </c>
      <c r="U764" s="46">
        <v>6</v>
      </c>
      <c r="IF764">
        <v>30192</v>
      </c>
      <c r="IG764" t="s">
        <v>357</v>
      </c>
      <c r="IH764" t="s">
        <v>293</v>
      </c>
      <c r="IK764">
        <v>-2</v>
      </c>
      <c r="IL764" t="s">
        <v>279</v>
      </c>
      <c r="IM764" t="s">
        <v>280</v>
      </c>
      <c r="IN764" t="s">
        <v>666</v>
      </c>
      <c r="IP764" t="s">
        <v>695</v>
      </c>
    </row>
    <row r="765" spans="1:250" x14ac:dyDescent="0.25">
      <c r="A765">
        <v>36634</v>
      </c>
      <c r="B765">
        <v>-890804480</v>
      </c>
      <c r="C765">
        <v>1837</v>
      </c>
      <c r="D765" t="s">
        <v>273</v>
      </c>
      <c r="E765" t="s">
        <v>274</v>
      </c>
      <c r="F765">
        <v>1848</v>
      </c>
      <c r="G765" t="s">
        <v>286</v>
      </c>
      <c r="H765" t="s">
        <v>274</v>
      </c>
      <c r="I765">
        <v>427</v>
      </c>
      <c r="J765" t="s">
        <v>397</v>
      </c>
      <c r="K765" t="s">
        <v>398</v>
      </c>
      <c r="L765">
        <v>30193</v>
      </c>
      <c r="M765" t="s">
        <v>359</v>
      </c>
      <c r="N765" t="s">
        <v>360</v>
      </c>
      <c r="O765">
        <v>30193</v>
      </c>
      <c r="P765" t="s">
        <v>359</v>
      </c>
      <c r="Q765" t="s">
        <v>360</v>
      </c>
      <c r="R765" t="s">
        <v>495</v>
      </c>
      <c r="S765" s="46">
        <v>0</v>
      </c>
      <c r="U765" s="46">
        <v>6</v>
      </c>
      <c r="IF765">
        <v>30193</v>
      </c>
      <c r="IG765" t="s">
        <v>359</v>
      </c>
      <c r="IH765" t="s">
        <v>288</v>
      </c>
      <c r="IK765">
        <v>-2</v>
      </c>
      <c r="IL765" t="s">
        <v>279</v>
      </c>
      <c r="IM765" t="s">
        <v>280</v>
      </c>
      <c r="IN765" t="s">
        <v>654</v>
      </c>
      <c r="IP765" t="s">
        <v>697</v>
      </c>
    </row>
    <row r="766" spans="1:250" x14ac:dyDescent="0.25">
      <c r="A766">
        <v>36635</v>
      </c>
      <c r="B766">
        <v>-890804480</v>
      </c>
      <c r="C766">
        <v>1837</v>
      </c>
      <c r="D766" t="s">
        <v>273</v>
      </c>
      <c r="E766" t="s">
        <v>274</v>
      </c>
      <c r="F766">
        <v>1848</v>
      </c>
      <c r="G766" t="s">
        <v>286</v>
      </c>
      <c r="H766" t="s">
        <v>274</v>
      </c>
      <c r="I766">
        <v>424</v>
      </c>
      <c r="J766" t="s">
        <v>399</v>
      </c>
      <c r="K766" t="s">
        <v>400</v>
      </c>
      <c r="L766">
        <v>30193</v>
      </c>
      <c r="M766" t="s">
        <v>359</v>
      </c>
      <c r="N766" t="s">
        <v>360</v>
      </c>
      <c r="O766">
        <v>30193</v>
      </c>
      <c r="P766" t="s">
        <v>359</v>
      </c>
      <c r="Q766" t="s">
        <v>360</v>
      </c>
      <c r="R766" t="s">
        <v>495</v>
      </c>
      <c r="S766" s="46">
        <v>0</v>
      </c>
      <c r="U766" s="46">
        <v>6</v>
      </c>
      <c r="IF766">
        <v>30193</v>
      </c>
      <c r="IG766" t="s">
        <v>359</v>
      </c>
      <c r="IH766" t="s">
        <v>288</v>
      </c>
      <c r="IK766">
        <v>-2</v>
      </c>
      <c r="IL766" t="s">
        <v>279</v>
      </c>
      <c r="IM766" t="s">
        <v>280</v>
      </c>
      <c r="IN766" t="s">
        <v>654</v>
      </c>
      <c r="IP766" t="s">
        <v>697</v>
      </c>
    </row>
    <row r="767" spans="1:250" x14ac:dyDescent="0.25">
      <c r="A767">
        <v>36636</v>
      </c>
      <c r="B767">
        <v>-890804480</v>
      </c>
      <c r="C767">
        <v>1837</v>
      </c>
      <c r="D767" t="s">
        <v>273</v>
      </c>
      <c r="E767" t="s">
        <v>274</v>
      </c>
      <c r="F767">
        <v>1848</v>
      </c>
      <c r="G767" t="s">
        <v>286</v>
      </c>
      <c r="H767" t="s">
        <v>274</v>
      </c>
      <c r="I767">
        <v>422</v>
      </c>
      <c r="J767" t="s">
        <v>401</v>
      </c>
      <c r="K767" t="s">
        <v>402</v>
      </c>
      <c r="L767">
        <v>30193</v>
      </c>
      <c r="M767" t="s">
        <v>359</v>
      </c>
      <c r="N767" t="s">
        <v>360</v>
      </c>
      <c r="O767">
        <v>30193</v>
      </c>
      <c r="P767" t="s">
        <v>359</v>
      </c>
      <c r="Q767" t="s">
        <v>360</v>
      </c>
      <c r="R767" t="s">
        <v>495</v>
      </c>
      <c r="S767" s="46">
        <v>0</v>
      </c>
      <c r="U767" s="46">
        <v>6</v>
      </c>
      <c r="IF767">
        <v>30193</v>
      </c>
      <c r="IG767" t="s">
        <v>359</v>
      </c>
      <c r="IH767" t="s">
        <v>288</v>
      </c>
      <c r="IK767">
        <v>-2</v>
      </c>
      <c r="IL767" t="s">
        <v>279</v>
      </c>
      <c r="IM767" t="s">
        <v>280</v>
      </c>
      <c r="IN767" t="s">
        <v>654</v>
      </c>
      <c r="IP767" t="s">
        <v>697</v>
      </c>
    </row>
    <row r="768" spans="1:250" x14ac:dyDescent="0.25">
      <c r="A768">
        <v>36637</v>
      </c>
      <c r="B768">
        <v>-890804480</v>
      </c>
      <c r="C768">
        <v>1837</v>
      </c>
      <c r="D768" t="s">
        <v>273</v>
      </c>
      <c r="E768" t="s">
        <v>274</v>
      </c>
      <c r="F768">
        <v>1848</v>
      </c>
      <c r="G768" t="s">
        <v>286</v>
      </c>
      <c r="H768" t="s">
        <v>274</v>
      </c>
      <c r="I768">
        <v>420</v>
      </c>
      <c r="J768" t="s">
        <v>403</v>
      </c>
      <c r="K768" t="s">
        <v>404</v>
      </c>
      <c r="L768">
        <v>30193</v>
      </c>
      <c r="M768" t="s">
        <v>359</v>
      </c>
      <c r="N768" t="s">
        <v>360</v>
      </c>
      <c r="O768">
        <v>30193</v>
      </c>
      <c r="P768" t="s">
        <v>359</v>
      </c>
      <c r="Q768" t="s">
        <v>360</v>
      </c>
      <c r="R768" t="s">
        <v>495</v>
      </c>
      <c r="S768" s="46">
        <v>0</v>
      </c>
      <c r="U768" s="46">
        <v>6</v>
      </c>
      <c r="IF768">
        <v>30193</v>
      </c>
      <c r="IG768" t="s">
        <v>359</v>
      </c>
      <c r="IH768" t="s">
        <v>288</v>
      </c>
      <c r="IK768">
        <v>-2</v>
      </c>
      <c r="IL768" t="s">
        <v>279</v>
      </c>
      <c r="IM768" t="s">
        <v>280</v>
      </c>
      <c r="IN768" t="s">
        <v>654</v>
      </c>
      <c r="IP768" t="s">
        <v>697</v>
      </c>
    </row>
    <row r="769" spans="1:250" x14ac:dyDescent="0.25">
      <c r="A769">
        <v>36638</v>
      </c>
      <c r="B769">
        <v>-890804480</v>
      </c>
      <c r="C769">
        <v>1837</v>
      </c>
      <c r="D769" t="s">
        <v>273</v>
      </c>
      <c r="E769" t="s">
        <v>274</v>
      </c>
      <c r="F769">
        <v>1848</v>
      </c>
      <c r="G769" t="s">
        <v>286</v>
      </c>
      <c r="H769" t="s">
        <v>274</v>
      </c>
      <c r="I769">
        <v>411</v>
      </c>
      <c r="J769" t="s">
        <v>393</v>
      </c>
      <c r="K769" t="s">
        <v>394</v>
      </c>
      <c r="L769">
        <v>30193</v>
      </c>
      <c r="M769" t="s">
        <v>359</v>
      </c>
      <c r="N769" t="s">
        <v>360</v>
      </c>
      <c r="O769">
        <v>30193</v>
      </c>
      <c r="P769" t="s">
        <v>359</v>
      </c>
      <c r="Q769" t="s">
        <v>360</v>
      </c>
      <c r="R769" t="s">
        <v>495</v>
      </c>
      <c r="S769" s="46">
        <v>0</v>
      </c>
      <c r="U769" s="46">
        <v>6</v>
      </c>
      <c r="IF769">
        <v>30193</v>
      </c>
      <c r="IG769" t="s">
        <v>359</v>
      </c>
      <c r="IH769" t="s">
        <v>288</v>
      </c>
      <c r="IK769">
        <v>-2</v>
      </c>
      <c r="IL769" t="s">
        <v>279</v>
      </c>
      <c r="IM769" t="s">
        <v>280</v>
      </c>
      <c r="IN769" t="s">
        <v>654</v>
      </c>
      <c r="IP769" t="s">
        <v>697</v>
      </c>
    </row>
    <row r="770" spans="1:250" x14ac:dyDescent="0.25">
      <c r="A770">
        <v>36639</v>
      </c>
      <c r="B770">
        <v>-890804480</v>
      </c>
      <c r="C770">
        <v>1837</v>
      </c>
      <c r="D770" t="s">
        <v>273</v>
      </c>
      <c r="E770" t="s">
        <v>274</v>
      </c>
      <c r="F770">
        <v>9695</v>
      </c>
      <c r="G770" t="s">
        <v>281</v>
      </c>
      <c r="H770" t="s">
        <v>282</v>
      </c>
      <c r="I770">
        <v>411</v>
      </c>
      <c r="J770" t="s">
        <v>393</v>
      </c>
      <c r="K770" t="s">
        <v>394</v>
      </c>
      <c r="L770">
        <v>30193</v>
      </c>
      <c r="M770" t="s">
        <v>359</v>
      </c>
      <c r="N770" t="s">
        <v>360</v>
      </c>
      <c r="O770">
        <v>30193</v>
      </c>
      <c r="P770" t="s">
        <v>359</v>
      </c>
      <c r="Q770" t="s">
        <v>360</v>
      </c>
      <c r="R770" t="s">
        <v>495</v>
      </c>
      <c r="S770" s="46">
        <v>0</v>
      </c>
      <c r="U770" s="46">
        <v>6</v>
      </c>
      <c r="IF770">
        <v>30193</v>
      </c>
      <c r="IG770" t="s">
        <v>359</v>
      </c>
      <c r="IH770" t="s">
        <v>285</v>
      </c>
      <c r="IK770">
        <v>-2</v>
      </c>
      <c r="IL770" t="s">
        <v>279</v>
      </c>
      <c r="IM770" t="s">
        <v>280</v>
      </c>
      <c r="IN770" t="s">
        <v>661</v>
      </c>
      <c r="IP770" t="s">
        <v>698</v>
      </c>
    </row>
    <row r="771" spans="1:250" x14ac:dyDescent="0.25">
      <c r="A771">
        <v>36640</v>
      </c>
      <c r="B771">
        <v>-890804480</v>
      </c>
      <c r="C771">
        <v>1837</v>
      </c>
      <c r="D771" t="s">
        <v>273</v>
      </c>
      <c r="E771" t="s">
        <v>274</v>
      </c>
      <c r="F771">
        <v>9695</v>
      </c>
      <c r="G771" t="s">
        <v>281</v>
      </c>
      <c r="H771" t="s">
        <v>282</v>
      </c>
      <c r="I771">
        <v>436</v>
      </c>
      <c r="J771" t="s">
        <v>656</v>
      </c>
      <c r="K771" t="s">
        <v>657</v>
      </c>
      <c r="L771">
        <v>30193</v>
      </c>
      <c r="M771" t="s">
        <v>359</v>
      </c>
      <c r="N771" t="s">
        <v>360</v>
      </c>
      <c r="O771">
        <v>30193</v>
      </c>
      <c r="P771" t="s">
        <v>359</v>
      </c>
      <c r="Q771" t="s">
        <v>360</v>
      </c>
      <c r="R771" t="s">
        <v>495</v>
      </c>
      <c r="S771" s="46">
        <v>0</v>
      </c>
      <c r="U771" s="46">
        <v>6</v>
      </c>
      <c r="IF771">
        <v>30193</v>
      </c>
      <c r="IG771" t="s">
        <v>359</v>
      </c>
      <c r="IH771" t="s">
        <v>285</v>
      </c>
      <c r="IK771">
        <v>-2</v>
      </c>
      <c r="IL771" t="s">
        <v>279</v>
      </c>
      <c r="IM771" t="s">
        <v>280</v>
      </c>
      <c r="IN771" t="s">
        <v>661</v>
      </c>
      <c r="IP771" t="s">
        <v>698</v>
      </c>
    </row>
    <row r="772" spans="1:250" x14ac:dyDescent="0.25">
      <c r="A772">
        <v>36641</v>
      </c>
      <c r="B772">
        <v>-890804480</v>
      </c>
      <c r="C772">
        <v>1837</v>
      </c>
      <c r="D772" t="s">
        <v>273</v>
      </c>
      <c r="E772" t="s">
        <v>274</v>
      </c>
      <c r="F772">
        <v>9695</v>
      </c>
      <c r="G772" t="s">
        <v>281</v>
      </c>
      <c r="H772" t="s">
        <v>282</v>
      </c>
      <c r="I772">
        <v>435</v>
      </c>
      <c r="J772" t="s">
        <v>491</v>
      </c>
      <c r="K772" t="s">
        <v>492</v>
      </c>
      <c r="L772">
        <v>30193</v>
      </c>
      <c r="M772" t="s">
        <v>359</v>
      </c>
      <c r="N772" t="s">
        <v>360</v>
      </c>
      <c r="O772">
        <v>30193</v>
      </c>
      <c r="P772" t="s">
        <v>359</v>
      </c>
      <c r="Q772" t="s">
        <v>360</v>
      </c>
      <c r="R772" t="s">
        <v>495</v>
      </c>
      <c r="S772" s="46">
        <v>0</v>
      </c>
      <c r="U772" s="46">
        <v>6</v>
      </c>
      <c r="IF772">
        <v>30193</v>
      </c>
      <c r="IG772" t="s">
        <v>359</v>
      </c>
      <c r="IH772" t="s">
        <v>285</v>
      </c>
      <c r="IK772">
        <v>-2</v>
      </c>
      <c r="IL772" t="s">
        <v>279</v>
      </c>
      <c r="IM772" t="s">
        <v>280</v>
      </c>
      <c r="IN772" t="s">
        <v>661</v>
      </c>
      <c r="IP772" t="s">
        <v>698</v>
      </c>
    </row>
    <row r="773" spans="1:250" x14ac:dyDescent="0.25">
      <c r="A773">
        <v>36642</v>
      </c>
      <c r="B773">
        <v>-890804480</v>
      </c>
      <c r="C773">
        <v>1837</v>
      </c>
      <c r="D773" t="s">
        <v>273</v>
      </c>
      <c r="E773" t="s">
        <v>274</v>
      </c>
      <c r="F773">
        <v>9695</v>
      </c>
      <c r="G773" t="s">
        <v>281</v>
      </c>
      <c r="H773" t="s">
        <v>282</v>
      </c>
      <c r="I773">
        <v>429</v>
      </c>
      <c r="J773" t="s">
        <v>395</v>
      </c>
      <c r="K773" t="s">
        <v>396</v>
      </c>
      <c r="L773">
        <v>30193</v>
      </c>
      <c r="M773" t="s">
        <v>359</v>
      </c>
      <c r="N773" t="s">
        <v>360</v>
      </c>
      <c r="O773">
        <v>30193</v>
      </c>
      <c r="P773" t="s">
        <v>359</v>
      </c>
      <c r="Q773" t="s">
        <v>360</v>
      </c>
      <c r="R773" t="s">
        <v>495</v>
      </c>
      <c r="S773" s="46">
        <v>0</v>
      </c>
      <c r="U773" s="46">
        <v>6</v>
      </c>
      <c r="IF773">
        <v>30193</v>
      </c>
      <c r="IG773" t="s">
        <v>359</v>
      </c>
      <c r="IH773" t="s">
        <v>285</v>
      </c>
      <c r="IK773">
        <v>-2</v>
      </c>
      <c r="IL773" t="s">
        <v>279</v>
      </c>
      <c r="IM773" t="s">
        <v>280</v>
      </c>
      <c r="IN773" t="s">
        <v>661</v>
      </c>
      <c r="IP773" t="s">
        <v>698</v>
      </c>
    </row>
    <row r="774" spans="1:250" x14ac:dyDescent="0.25">
      <c r="A774">
        <v>36643</v>
      </c>
      <c r="B774">
        <v>-890804480</v>
      </c>
      <c r="C774">
        <v>1837</v>
      </c>
      <c r="D774" t="s">
        <v>273</v>
      </c>
      <c r="E774" t="s">
        <v>274</v>
      </c>
      <c r="F774">
        <v>9695</v>
      </c>
      <c r="G774" t="s">
        <v>281</v>
      </c>
      <c r="H774" t="s">
        <v>282</v>
      </c>
      <c r="I774">
        <v>427</v>
      </c>
      <c r="J774" t="s">
        <v>397</v>
      </c>
      <c r="K774" t="s">
        <v>398</v>
      </c>
      <c r="L774">
        <v>30193</v>
      </c>
      <c r="M774" t="s">
        <v>359</v>
      </c>
      <c r="N774" t="s">
        <v>360</v>
      </c>
      <c r="O774">
        <v>30193</v>
      </c>
      <c r="P774" t="s">
        <v>359</v>
      </c>
      <c r="Q774" t="s">
        <v>360</v>
      </c>
      <c r="R774" t="s">
        <v>495</v>
      </c>
      <c r="S774" s="46">
        <v>0</v>
      </c>
      <c r="U774" s="46">
        <v>6</v>
      </c>
      <c r="IF774">
        <v>30193</v>
      </c>
      <c r="IG774" t="s">
        <v>359</v>
      </c>
      <c r="IH774" t="s">
        <v>285</v>
      </c>
      <c r="IK774">
        <v>-2</v>
      </c>
      <c r="IL774" t="s">
        <v>279</v>
      </c>
      <c r="IM774" t="s">
        <v>280</v>
      </c>
      <c r="IN774" t="s">
        <v>661</v>
      </c>
      <c r="IP774" t="s">
        <v>698</v>
      </c>
    </row>
    <row r="775" spans="1:250" x14ac:dyDescent="0.25">
      <c r="A775">
        <v>36644</v>
      </c>
      <c r="B775">
        <v>-890804480</v>
      </c>
      <c r="C775">
        <v>1837</v>
      </c>
      <c r="D775" t="s">
        <v>273</v>
      </c>
      <c r="E775" t="s">
        <v>274</v>
      </c>
      <c r="F775">
        <v>9695</v>
      </c>
      <c r="G775" t="s">
        <v>281</v>
      </c>
      <c r="H775" t="s">
        <v>282</v>
      </c>
      <c r="I775">
        <v>424</v>
      </c>
      <c r="J775" t="s">
        <v>399</v>
      </c>
      <c r="K775" t="s">
        <v>400</v>
      </c>
      <c r="L775">
        <v>30193</v>
      </c>
      <c r="M775" t="s">
        <v>359</v>
      </c>
      <c r="N775" t="s">
        <v>360</v>
      </c>
      <c r="O775">
        <v>30193</v>
      </c>
      <c r="P775" t="s">
        <v>359</v>
      </c>
      <c r="Q775" t="s">
        <v>360</v>
      </c>
      <c r="R775" t="s">
        <v>495</v>
      </c>
      <c r="S775" s="46">
        <v>0</v>
      </c>
      <c r="U775" s="46">
        <v>6</v>
      </c>
      <c r="IF775">
        <v>30193</v>
      </c>
      <c r="IG775" t="s">
        <v>359</v>
      </c>
      <c r="IH775" t="s">
        <v>285</v>
      </c>
      <c r="IK775">
        <v>-2</v>
      </c>
      <c r="IL775" t="s">
        <v>279</v>
      </c>
      <c r="IM775" t="s">
        <v>280</v>
      </c>
      <c r="IN775" t="s">
        <v>661</v>
      </c>
      <c r="IP775" t="s">
        <v>698</v>
      </c>
    </row>
    <row r="776" spans="1:250" x14ac:dyDescent="0.25">
      <c r="A776">
        <v>36645</v>
      </c>
      <c r="B776">
        <v>-890804480</v>
      </c>
      <c r="C776">
        <v>1837</v>
      </c>
      <c r="D776" t="s">
        <v>273</v>
      </c>
      <c r="E776" t="s">
        <v>274</v>
      </c>
      <c r="F776">
        <v>9695</v>
      </c>
      <c r="G776" t="s">
        <v>281</v>
      </c>
      <c r="H776" t="s">
        <v>282</v>
      </c>
      <c r="I776">
        <v>422</v>
      </c>
      <c r="J776" t="s">
        <v>401</v>
      </c>
      <c r="K776" t="s">
        <v>402</v>
      </c>
      <c r="L776">
        <v>30193</v>
      </c>
      <c r="M776" t="s">
        <v>359</v>
      </c>
      <c r="N776" t="s">
        <v>360</v>
      </c>
      <c r="O776">
        <v>30193</v>
      </c>
      <c r="P776" t="s">
        <v>359</v>
      </c>
      <c r="Q776" t="s">
        <v>360</v>
      </c>
      <c r="R776" t="s">
        <v>495</v>
      </c>
      <c r="S776" s="46">
        <v>0</v>
      </c>
      <c r="U776" s="46">
        <v>6</v>
      </c>
      <c r="IF776">
        <v>30193</v>
      </c>
      <c r="IG776" t="s">
        <v>359</v>
      </c>
      <c r="IH776" t="s">
        <v>285</v>
      </c>
      <c r="IK776">
        <v>-2</v>
      </c>
      <c r="IL776" t="s">
        <v>279</v>
      </c>
      <c r="IM776" t="s">
        <v>280</v>
      </c>
      <c r="IN776" t="s">
        <v>661</v>
      </c>
      <c r="IP776" t="s">
        <v>698</v>
      </c>
    </row>
    <row r="777" spans="1:250" x14ac:dyDescent="0.25">
      <c r="A777">
        <v>36646</v>
      </c>
      <c r="B777">
        <v>-890804480</v>
      </c>
      <c r="C777">
        <v>1837</v>
      </c>
      <c r="D777" t="s">
        <v>273</v>
      </c>
      <c r="E777" t="s">
        <v>274</v>
      </c>
      <c r="F777">
        <v>9695</v>
      </c>
      <c r="G777" t="s">
        <v>281</v>
      </c>
      <c r="H777" t="s">
        <v>282</v>
      </c>
      <c r="I777">
        <v>420</v>
      </c>
      <c r="J777" t="s">
        <v>403</v>
      </c>
      <c r="K777" t="s">
        <v>404</v>
      </c>
      <c r="L777">
        <v>30193</v>
      </c>
      <c r="M777" t="s">
        <v>359</v>
      </c>
      <c r="N777" t="s">
        <v>360</v>
      </c>
      <c r="O777">
        <v>30193</v>
      </c>
      <c r="P777" t="s">
        <v>359</v>
      </c>
      <c r="Q777" t="s">
        <v>360</v>
      </c>
      <c r="R777" t="s">
        <v>495</v>
      </c>
      <c r="S777" s="46">
        <v>0</v>
      </c>
      <c r="U777" s="46">
        <v>6</v>
      </c>
      <c r="IF777">
        <v>30193</v>
      </c>
      <c r="IG777" t="s">
        <v>359</v>
      </c>
      <c r="IH777" t="s">
        <v>285</v>
      </c>
      <c r="IK777">
        <v>-2</v>
      </c>
      <c r="IL777" t="s">
        <v>279</v>
      </c>
      <c r="IM777" t="s">
        <v>280</v>
      </c>
      <c r="IN777" t="s">
        <v>661</v>
      </c>
      <c r="IP777" t="s">
        <v>698</v>
      </c>
    </row>
    <row r="778" spans="1:250" x14ac:dyDescent="0.25">
      <c r="A778">
        <v>36647</v>
      </c>
      <c r="B778">
        <v>-890804480</v>
      </c>
      <c r="C778">
        <v>1837</v>
      </c>
      <c r="D778" t="s">
        <v>273</v>
      </c>
      <c r="E778" t="s">
        <v>274</v>
      </c>
      <c r="F778">
        <v>9695</v>
      </c>
      <c r="G778" t="s">
        <v>281</v>
      </c>
      <c r="H778" t="s">
        <v>282</v>
      </c>
      <c r="I778">
        <v>437</v>
      </c>
      <c r="J778" t="s">
        <v>658</v>
      </c>
      <c r="K778" t="s">
        <v>659</v>
      </c>
      <c r="L778">
        <v>30193</v>
      </c>
      <c r="M778" t="s">
        <v>359</v>
      </c>
      <c r="N778" t="s">
        <v>360</v>
      </c>
      <c r="O778">
        <v>30193</v>
      </c>
      <c r="P778" t="s">
        <v>359</v>
      </c>
      <c r="Q778" t="s">
        <v>360</v>
      </c>
      <c r="R778" t="s">
        <v>495</v>
      </c>
      <c r="S778" s="46">
        <v>0</v>
      </c>
      <c r="U778" s="46">
        <v>6</v>
      </c>
      <c r="IF778">
        <v>30193</v>
      </c>
      <c r="IG778" t="s">
        <v>359</v>
      </c>
      <c r="IH778" t="s">
        <v>285</v>
      </c>
      <c r="IK778">
        <v>-2</v>
      </c>
      <c r="IL778" t="s">
        <v>279</v>
      </c>
      <c r="IM778" t="s">
        <v>280</v>
      </c>
      <c r="IN778" t="s">
        <v>661</v>
      </c>
      <c r="IP778" t="s">
        <v>698</v>
      </c>
    </row>
    <row r="779" spans="1:250" x14ac:dyDescent="0.25">
      <c r="A779">
        <v>36648</v>
      </c>
      <c r="B779">
        <v>-890804480</v>
      </c>
      <c r="C779">
        <v>1837</v>
      </c>
      <c r="D779" t="s">
        <v>273</v>
      </c>
      <c r="E779" t="s">
        <v>274</v>
      </c>
      <c r="F779">
        <v>1848</v>
      </c>
      <c r="G779" t="s">
        <v>286</v>
      </c>
      <c r="H779" t="s">
        <v>274</v>
      </c>
      <c r="I779">
        <v>437</v>
      </c>
      <c r="J779" t="s">
        <v>658</v>
      </c>
      <c r="K779" t="s">
        <v>659</v>
      </c>
      <c r="L779">
        <v>30193</v>
      </c>
      <c r="M779" t="s">
        <v>359</v>
      </c>
      <c r="N779" t="s">
        <v>360</v>
      </c>
      <c r="O779">
        <v>30193</v>
      </c>
      <c r="P779" t="s">
        <v>359</v>
      </c>
      <c r="Q779" t="s">
        <v>360</v>
      </c>
      <c r="R779" t="s">
        <v>495</v>
      </c>
      <c r="S779" s="46">
        <v>0</v>
      </c>
      <c r="U779" s="46">
        <v>6</v>
      </c>
      <c r="IF779">
        <v>30193</v>
      </c>
      <c r="IG779" t="s">
        <v>359</v>
      </c>
      <c r="IH779" t="s">
        <v>288</v>
      </c>
      <c r="IK779">
        <v>-2</v>
      </c>
      <c r="IL779" t="s">
        <v>279</v>
      </c>
      <c r="IM779" t="s">
        <v>280</v>
      </c>
      <c r="IN779" t="s">
        <v>654</v>
      </c>
      <c r="IP779" t="s">
        <v>697</v>
      </c>
    </row>
    <row r="780" spans="1:250" x14ac:dyDescent="0.25">
      <c r="A780">
        <v>36649</v>
      </c>
      <c r="B780">
        <v>-890804480</v>
      </c>
      <c r="C780">
        <v>1837</v>
      </c>
      <c r="D780" t="s">
        <v>273</v>
      </c>
      <c r="E780" t="s">
        <v>274</v>
      </c>
      <c r="F780">
        <v>1848</v>
      </c>
      <c r="G780" t="s">
        <v>286</v>
      </c>
      <c r="H780" t="s">
        <v>274</v>
      </c>
      <c r="I780">
        <v>436</v>
      </c>
      <c r="J780" t="s">
        <v>656</v>
      </c>
      <c r="K780" t="s">
        <v>657</v>
      </c>
      <c r="L780">
        <v>30193</v>
      </c>
      <c r="M780" t="s">
        <v>359</v>
      </c>
      <c r="N780" t="s">
        <v>360</v>
      </c>
      <c r="O780">
        <v>30193</v>
      </c>
      <c r="P780" t="s">
        <v>359</v>
      </c>
      <c r="Q780" t="s">
        <v>360</v>
      </c>
      <c r="R780" t="s">
        <v>495</v>
      </c>
      <c r="S780" s="46">
        <v>0</v>
      </c>
      <c r="U780" s="46">
        <v>6</v>
      </c>
      <c r="IF780">
        <v>30193</v>
      </c>
      <c r="IG780" t="s">
        <v>359</v>
      </c>
      <c r="IH780" t="s">
        <v>288</v>
      </c>
      <c r="IK780">
        <v>-2</v>
      </c>
      <c r="IL780" t="s">
        <v>279</v>
      </c>
      <c r="IM780" t="s">
        <v>280</v>
      </c>
      <c r="IN780" t="s">
        <v>654</v>
      </c>
      <c r="IP780" t="s">
        <v>697</v>
      </c>
    </row>
    <row r="781" spans="1:250" x14ac:dyDescent="0.25">
      <c r="A781">
        <v>36650</v>
      </c>
      <c r="B781">
        <v>-890804480</v>
      </c>
      <c r="C781">
        <v>1837</v>
      </c>
      <c r="D781" t="s">
        <v>273</v>
      </c>
      <c r="E781" t="s">
        <v>274</v>
      </c>
      <c r="F781">
        <v>1848</v>
      </c>
      <c r="G781" t="s">
        <v>286</v>
      </c>
      <c r="H781" t="s">
        <v>274</v>
      </c>
      <c r="I781">
        <v>435</v>
      </c>
      <c r="J781" t="s">
        <v>491</v>
      </c>
      <c r="K781" t="s">
        <v>492</v>
      </c>
      <c r="L781">
        <v>30193</v>
      </c>
      <c r="M781" t="s">
        <v>359</v>
      </c>
      <c r="N781" t="s">
        <v>360</v>
      </c>
      <c r="O781">
        <v>30193</v>
      </c>
      <c r="P781" t="s">
        <v>359</v>
      </c>
      <c r="Q781" t="s">
        <v>360</v>
      </c>
      <c r="R781" t="s">
        <v>495</v>
      </c>
      <c r="S781" s="46">
        <v>0</v>
      </c>
      <c r="U781" s="46">
        <v>6</v>
      </c>
      <c r="IF781">
        <v>30193</v>
      </c>
      <c r="IG781" t="s">
        <v>359</v>
      </c>
      <c r="IH781" t="s">
        <v>288</v>
      </c>
      <c r="IK781">
        <v>-2</v>
      </c>
      <c r="IL781" t="s">
        <v>279</v>
      </c>
      <c r="IM781" t="s">
        <v>280</v>
      </c>
      <c r="IN781" t="s">
        <v>654</v>
      </c>
      <c r="IP781" t="s">
        <v>697</v>
      </c>
    </row>
    <row r="782" spans="1:250" x14ac:dyDescent="0.25">
      <c r="A782">
        <v>36651</v>
      </c>
      <c r="B782">
        <v>-890804480</v>
      </c>
      <c r="C782">
        <v>1837</v>
      </c>
      <c r="D782" t="s">
        <v>273</v>
      </c>
      <c r="E782" t="s">
        <v>274</v>
      </c>
      <c r="F782">
        <v>1848</v>
      </c>
      <c r="G782" t="s">
        <v>286</v>
      </c>
      <c r="H782" t="s">
        <v>274</v>
      </c>
      <c r="I782">
        <v>431</v>
      </c>
      <c r="J782" t="s">
        <v>493</v>
      </c>
      <c r="K782" t="s">
        <v>494</v>
      </c>
      <c r="L782">
        <v>30193</v>
      </c>
      <c r="M782" t="s">
        <v>359</v>
      </c>
      <c r="N782" t="s">
        <v>360</v>
      </c>
      <c r="O782">
        <v>30193</v>
      </c>
      <c r="P782" t="s">
        <v>359</v>
      </c>
      <c r="Q782" t="s">
        <v>360</v>
      </c>
      <c r="R782" t="s">
        <v>495</v>
      </c>
      <c r="S782" s="46">
        <v>0</v>
      </c>
      <c r="U782" s="46">
        <v>6</v>
      </c>
      <c r="IF782">
        <v>30193</v>
      </c>
      <c r="IG782" t="s">
        <v>359</v>
      </c>
      <c r="IH782" t="s">
        <v>288</v>
      </c>
      <c r="IK782">
        <v>-2</v>
      </c>
      <c r="IL782" t="s">
        <v>279</v>
      </c>
      <c r="IM782" t="s">
        <v>280</v>
      </c>
      <c r="IN782" t="s">
        <v>654</v>
      </c>
      <c r="IP782" t="s">
        <v>697</v>
      </c>
    </row>
    <row r="783" spans="1:250" x14ac:dyDescent="0.25">
      <c r="A783">
        <v>36652</v>
      </c>
      <c r="B783">
        <v>-890804480</v>
      </c>
      <c r="C783">
        <v>1837</v>
      </c>
      <c r="D783" t="s">
        <v>273</v>
      </c>
      <c r="E783" t="s">
        <v>274</v>
      </c>
      <c r="F783">
        <v>1848</v>
      </c>
      <c r="G783" t="s">
        <v>286</v>
      </c>
      <c r="H783" t="s">
        <v>274</v>
      </c>
      <c r="I783">
        <v>429</v>
      </c>
      <c r="J783" t="s">
        <v>395</v>
      </c>
      <c r="K783" t="s">
        <v>396</v>
      </c>
      <c r="L783">
        <v>30193</v>
      </c>
      <c r="M783" t="s">
        <v>359</v>
      </c>
      <c r="N783" t="s">
        <v>360</v>
      </c>
      <c r="O783">
        <v>30193</v>
      </c>
      <c r="P783" t="s">
        <v>359</v>
      </c>
      <c r="Q783" t="s">
        <v>360</v>
      </c>
      <c r="R783" t="s">
        <v>495</v>
      </c>
      <c r="S783" s="46">
        <v>0</v>
      </c>
      <c r="U783" s="46">
        <v>6</v>
      </c>
      <c r="IF783">
        <v>30193</v>
      </c>
      <c r="IG783" t="s">
        <v>359</v>
      </c>
      <c r="IH783" t="s">
        <v>288</v>
      </c>
      <c r="IK783">
        <v>-2</v>
      </c>
      <c r="IL783" t="s">
        <v>279</v>
      </c>
      <c r="IM783" t="s">
        <v>280</v>
      </c>
      <c r="IN783" t="s">
        <v>654</v>
      </c>
      <c r="IP783" t="s">
        <v>697</v>
      </c>
    </row>
    <row r="784" spans="1:250" x14ac:dyDescent="0.25">
      <c r="A784">
        <v>36653</v>
      </c>
      <c r="B784">
        <v>-890804480</v>
      </c>
      <c r="C784">
        <v>1837</v>
      </c>
      <c r="D784" t="s">
        <v>273</v>
      </c>
      <c r="E784" t="s">
        <v>274</v>
      </c>
      <c r="F784">
        <v>9695</v>
      </c>
      <c r="G784" t="s">
        <v>281</v>
      </c>
      <c r="H784" t="s">
        <v>282</v>
      </c>
      <c r="I784">
        <v>431</v>
      </c>
      <c r="J784" t="s">
        <v>493</v>
      </c>
      <c r="K784" t="s">
        <v>494</v>
      </c>
      <c r="L784">
        <v>30193</v>
      </c>
      <c r="M784" t="s">
        <v>359</v>
      </c>
      <c r="N784" t="s">
        <v>360</v>
      </c>
      <c r="O784">
        <v>30193</v>
      </c>
      <c r="P784" t="s">
        <v>359</v>
      </c>
      <c r="Q784" t="s">
        <v>360</v>
      </c>
      <c r="R784" t="s">
        <v>495</v>
      </c>
      <c r="S784" s="46">
        <v>0</v>
      </c>
      <c r="U784" s="46">
        <v>6</v>
      </c>
      <c r="IF784">
        <v>30193</v>
      </c>
      <c r="IG784" t="s">
        <v>359</v>
      </c>
      <c r="IH784" t="s">
        <v>285</v>
      </c>
      <c r="IK784">
        <v>-2</v>
      </c>
      <c r="IL784" t="s">
        <v>279</v>
      </c>
      <c r="IM784" t="s">
        <v>280</v>
      </c>
      <c r="IN784" t="s">
        <v>661</v>
      </c>
      <c r="IP784" t="s">
        <v>698</v>
      </c>
    </row>
    <row r="785" spans="1:250" x14ac:dyDescent="0.25">
      <c r="A785">
        <v>36654</v>
      </c>
      <c r="B785">
        <v>-890804480</v>
      </c>
      <c r="C785">
        <v>1837</v>
      </c>
      <c r="D785" t="s">
        <v>273</v>
      </c>
      <c r="E785" t="s">
        <v>274</v>
      </c>
      <c r="F785">
        <v>13794</v>
      </c>
      <c r="G785" t="s">
        <v>275</v>
      </c>
      <c r="H785" t="s">
        <v>276</v>
      </c>
      <c r="I785">
        <v>422</v>
      </c>
      <c r="J785" t="s">
        <v>401</v>
      </c>
      <c r="K785" t="s">
        <v>402</v>
      </c>
      <c r="L785">
        <v>31601</v>
      </c>
      <c r="M785" t="s">
        <v>361</v>
      </c>
      <c r="N785" t="s">
        <v>362</v>
      </c>
      <c r="O785">
        <v>31601</v>
      </c>
      <c r="P785" t="s">
        <v>361</v>
      </c>
      <c r="Q785" t="s">
        <v>362</v>
      </c>
      <c r="R785" t="s">
        <v>495</v>
      </c>
      <c r="S785" s="46">
        <v>0</v>
      </c>
      <c r="U785" s="46">
        <v>6</v>
      </c>
      <c r="IF785">
        <v>31601</v>
      </c>
      <c r="IG785" t="s">
        <v>361</v>
      </c>
      <c r="IH785" t="s">
        <v>319</v>
      </c>
      <c r="IK785">
        <v>-2</v>
      </c>
      <c r="IL785" t="s">
        <v>279</v>
      </c>
      <c r="IM785" t="s">
        <v>280</v>
      </c>
      <c r="IN785" t="s">
        <v>663</v>
      </c>
      <c r="IP785" t="s">
        <v>699</v>
      </c>
    </row>
    <row r="786" spans="1:250" x14ac:dyDescent="0.25">
      <c r="A786">
        <v>36655</v>
      </c>
      <c r="B786">
        <v>-890804480</v>
      </c>
      <c r="C786">
        <v>1837</v>
      </c>
      <c r="D786" t="s">
        <v>273</v>
      </c>
      <c r="E786" t="s">
        <v>274</v>
      </c>
      <c r="F786">
        <v>13794</v>
      </c>
      <c r="G786" t="s">
        <v>275</v>
      </c>
      <c r="H786" t="s">
        <v>276</v>
      </c>
      <c r="I786">
        <v>420</v>
      </c>
      <c r="J786" t="s">
        <v>403</v>
      </c>
      <c r="K786" t="s">
        <v>404</v>
      </c>
      <c r="L786">
        <v>31601</v>
      </c>
      <c r="M786" t="s">
        <v>361</v>
      </c>
      <c r="N786" t="s">
        <v>362</v>
      </c>
      <c r="O786">
        <v>31601</v>
      </c>
      <c r="P786" t="s">
        <v>361</v>
      </c>
      <c r="Q786" t="s">
        <v>362</v>
      </c>
      <c r="R786" t="s">
        <v>495</v>
      </c>
      <c r="S786" s="46">
        <v>0</v>
      </c>
      <c r="U786" s="46">
        <v>6</v>
      </c>
      <c r="IF786">
        <v>31601</v>
      </c>
      <c r="IG786" t="s">
        <v>361</v>
      </c>
      <c r="IH786" t="s">
        <v>319</v>
      </c>
      <c r="IK786">
        <v>-2</v>
      </c>
      <c r="IL786" t="s">
        <v>279</v>
      </c>
      <c r="IM786" t="s">
        <v>280</v>
      </c>
      <c r="IN786" t="s">
        <v>663</v>
      </c>
      <c r="IP786" t="s">
        <v>699</v>
      </c>
    </row>
    <row r="787" spans="1:250" x14ac:dyDescent="0.25">
      <c r="A787">
        <v>36656</v>
      </c>
      <c r="B787">
        <v>-890804480</v>
      </c>
      <c r="C787">
        <v>1837</v>
      </c>
      <c r="D787" t="s">
        <v>273</v>
      </c>
      <c r="E787" t="s">
        <v>274</v>
      </c>
      <c r="F787">
        <v>13794</v>
      </c>
      <c r="G787" t="s">
        <v>275</v>
      </c>
      <c r="H787" t="s">
        <v>276</v>
      </c>
      <c r="I787">
        <v>411</v>
      </c>
      <c r="J787" t="s">
        <v>393</v>
      </c>
      <c r="K787" t="s">
        <v>394</v>
      </c>
      <c r="L787">
        <v>31601</v>
      </c>
      <c r="M787" t="s">
        <v>361</v>
      </c>
      <c r="N787" t="s">
        <v>362</v>
      </c>
      <c r="O787">
        <v>31601</v>
      </c>
      <c r="P787" t="s">
        <v>361</v>
      </c>
      <c r="Q787" t="s">
        <v>362</v>
      </c>
      <c r="R787" t="s">
        <v>495</v>
      </c>
      <c r="S787" s="46">
        <v>0</v>
      </c>
      <c r="U787" s="46">
        <v>6</v>
      </c>
      <c r="IF787">
        <v>31601</v>
      </c>
      <c r="IG787" t="s">
        <v>361</v>
      </c>
      <c r="IH787" t="s">
        <v>319</v>
      </c>
      <c r="IK787">
        <v>-2</v>
      </c>
      <c r="IL787" t="s">
        <v>279</v>
      </c>
      <c r="IM787" t="s">
        <v>280</v>
      </c>
      <c r="IN787" t="s">
        <v>663</v>
      </c>
      <c r="IP787" t="s">
        <v>699</v>
      </c>
    </row>
    <row r="788" spans="1:250" x14ac:dyDescent="0.25">
      <c r="A788">
        <v>36657</v>
      </c>
      <c r="B788">
        <v>-890804480</v>
      </c>
      <c r="C788">
        <v>1837</v>
      </c>
      <c r="D788" t="s">
        <v>273</v>
      </c>
      <c r="E788" t="s">
        <v>274</v>
      </c>
      <c r="F788">
        <v>13794</v>
      </c>
      <c r="G788" t="s">
        <v>275</v>
      </c>
      <c r="H788" t="s">
        <v>276</v>
      </c>
      <c r="I788">
        <v>436</v>
      </c>
      <c r="J788" t="s">
        <v>656</v>
      </c>
      <c r="K788" t="s">
        <v>657</v>
      </c>
      <c r="L788">
        <v>31601</v>
      </c>
      <c r="M788" t="s">
        <v>361</v>
      </c>
      <c r="N788" t="s">
        <v>362</v>
      </c>
      <c r="O788">
        <v>31601</v>
      </c>
      <c r="P788" t="s">
        <v>361</v>
      </c>
      <c r="Q788" t="s">
        <v>362</v>
      </c>
      <c r="R788" t="s">
        <v>495</v>
      </c>
      <c r="S788" s="46">
        <v>0</v>
      </c>
      <c r="U788" s="46">
        <v>6</v>
      </c>
      <c r="IF788">
        <v>31601</v>
      </c>
      <c r="IG788" t="s">
        <v>361</v>
      </c>
      <c r="IH788" t="s">
        <v>319</v>
      </c>
      <c r="IK788">
        <v>-2</v>
      </c>
      <c r="IL788" t="s">
        <v>279</v>
      </c>
      <c r="IM788" t="s">
        <v>280</v>
      </c>
      <c r="IN788" t="s">
        <v>663</v>
      </c>
      <c r="IP788" t="s">
        <v>699</v>
      </c>
    </row>
    <row r="789" spans="1:250" x14ac:dyDescent="0.25">
      <c r="A789">
        <v>36658</v>
      </c>
      <c r="B789">
        <v>-890804480</v>
      </c>
      <c r="C789">
        <v>1837</v>
      </c>
      <c r="D789" t="s">
        <v>273</v>
      </c>
      <c r="E789" t="s">
        <v>274</v>
      </c>
      <c r="F789">
        <v>13794</v>
      </c>
      <c r="G789" t="s">
        <v>275</v>
      </c>
      <c r="H789" t="s">
        <v>276</v>
      </c>
      <c r="I789">
        <v>435</v>
      </c>
      <c r="J789" t="s">
        <v>491</v>
      </c>
      <c r="K789" t="s">
        <v>492</v>
      </c>
      <c r="L789">
        <v>31601</v>
      </c>
      <c r="M789" t="s">
        <v>361</v>
      </c>
      <c r="N789" t="s">
        <v>362</v>
      </c>
      <c r="O789">
        <v>31601</v>
      </c>
      <c r="P789" t="s">
        <v>361</v>
      </c>
      <c r="Q789" t="s">
        <v>362</v>
      </c>
      <c r="R789" t="s">
        <v>495</v>
      </c>
      <c r="S789" s="46">
        <v>0</v>
      </c>
      <c r="U789" s="46">
        <v>6</v>
      </c>
      <c r="IF789">
        <v>31601</v>
      </c>
      <c r="IG789" t="s">
        <v>361</v>
      </c>
      <c r="IH789" t="s">
        <v>319</v>
      </c>
      <c r="IK789">
        <v>-2</v>
      </c>
      <c r="IL789" t="s">
        <v>279</v>
      </c>
      <c r="IM789" t="s">
        <v>280</v>
      </c>
      <c r="IN789" t="s">
        <v>663</v>
      </c>
      <c r="IP789" t="s">
        <v>699</v>
      </c>
    </row>
    <row r="790" spans="1:250" x14ac:dyDescent="0.25">
      <c r="A790">
        <v>36659</v>
      </c>
      <c r="B790">
        <v>-890804480</v>
      </c>
      <c r="C790">
        <v>1837</v>
      </c>
      <c r="D790" t="s">
        <v>273</v>
      </c>
      <c r="E790" t="s">
        <v>274</v>
      </c>
      <c r="F790">
        <v>13794</v>
      </c>
      <c r="G790" t="s">
        <v>275</v>
      </c>
      <c r="H790" t="s">
        <v>276</v>
      </c>
      <c r="I790">
        <v>431</v>
      </c>
      <c r="J790" t="s">
        <v>493</v>
      </c>
      <c r="K790" t="s">
        <v>494</v>
      </c>
      <c r="L790">
        <v>31601</v>
      </c>
      <c r="M790" t="s">
        <v>361</v>
      </c>
      <c r="N790" t="s">
        <v>362</v>
      </c>
      <c r="O790">
        <v>31601</v>
      </c>
      <c r="P790" t="s">
        <v>361</v>
      </c>
      <c r="Q790" t="s">
        <v>362</v>
      </c>
      <c r="R790" t="s">
        <v>495</v>
      </c>
      <c r="S790" s="46">
        <v>0</v>
      </c>
      <c r="U790" s="46">
        <v>6</v>
      </c>
      <c r="IF790">
        <v>31601</v>
      </c>
      <c r="IG790" t="s">
        <v>361</v>
      </c>
      <c r="IH790" t="s">
        <v>319</v>
      </c>
      <c r="IK790">
        <v>-2</v>
      </c>
      <c r="IL790" t="s">
        <v>279</v>
      </c>
      <c r="IM790" t="s">
        <v>280</v>
      </c>
      <c r="IN790" t="s">
        <v>663</v>
      </c>
      <c r="IP790" t="s">
        <v>699</v>
      </c>
    </row>
    <row r="791" spans="1:250" x14ac:dyDescent="0.25">
      <c r="A791">
        <v>36660</v>
      </c>
      <c r="B791">
        <v>-890804480</v>
      </c>
      <c r="C791">
        <v>1837</v>
      </c>
      <c r="D791" t="s">
        <v>273</v>
      </c>
      <c r="E791" t="s">
        <v>274</v>
      </c>
      <c r="F791">
        <v>13794</v>
      </c>
      <c r="G791" t="s">
        <v>275</v>
      </c>
      <c r="H791" t="s">
        <v>276</v>
      </c>
      <c r="I791">
        <v>429</v>
      </c>
      <c r="J791" t="s">
        <v>395</v>
      </c>
      <c r="K791" t="s">
        <v>396</v>
      </c>
      <c r="L791">
        <v>31601</v>
      </c>
      <c r="M791" t="s">
        <v>361</v>
      </c>
      <c r="N791" t="s">
        <v>362</v>
      </c>
      <c r="O791">
        <v>31601</v>
      </c>
      <c r="P791" t="s">
        <v>361</v>
      </c>
      <c r="Q791" t="s">
        <v>362</v>
      </c>
      <c r="R791" t="s">
        <v>495</v>
      </c>
      <c r="S791" s="46">
        <v>0</v>
      </c>
      <c r="U791" s="46">
        <v>6</v>
      </c>
      <c r="IF791">
        <v>31601</v>
      </c>
      <c r="IG791" t="s">
        <v>361</v>
      </c>
      <c r="IH791" t="s">
        <v>319</v>
      </c>
      <c r="IK791">
        <v>-2</v>
      </c>
      <c r="IL791" t="s">
        <v>279</v>
      </c>
      <c r="IM791" t="s">
        <v>280</v>
      </c>
      <c r="IN791" t="s">
        <v>663</v>
      </c>
      <c r="IP791" t="s">
        <v>699</v>
      </c>
    </row>
    <row r="792" spans="1:250" x14ac:dyDescent="0.25">
      <c r="A792">
        <v>36661</v>
      </c>
      <c r="B792">
        <v>-890804480</v>
      </c>
      <c r="C792">
        <v>1837</v>
      </c>
      <c r="D792" t="s">
        <v>273</v>
      </c>
      <c r="E792" t="s">
        <v>274</v>
      </c>
      <c r="F792">
        <v>13794</v>
      </c>
      <c r="G792" t="s">
        <v>275</v>
      </c>
      <c r="H792" t="s">
        <v>276</v>
      </c>
      <c r="I792">
        <v>427</v>
      </c>
      <c r="J792" t="s">
        <v>397</v>
      </c>
      <c r="K792" t="s">
        <v>398</v>
      </c>
      <c r="L792">
        <v>31601</v>
      </c>
      <c r="M792" t="s">
        <v>361</v>
      </c>
      <c r="N792" t="s">
        <v>362</v>
      </c>
      <c r="O792">
        <v>31601</v>
      </c>
      <c r="P792" t="s">
        <v>361</v>
      </c>
      <c r="Q792" t="s">
        <v>362</v>
      </c>
      <c r="R792" t="s">
        <v>495</v>
      </c>
      <c r="S792" s="46">
        <v>0</v>
      </c>
      <c r="U792" s="46">
        <v>6</v>
      </c>
      <c r="IF792">
        <v>31601</v>
      </c>
      <c r="IG792" t="s">
        <v>361</v>
      </c>
      <c r="IH792" t="s">
        <v>319</v>
      </c>
      <c r="IK792">
        <v>-2</v>
      </c>
      <c r="IL792" t="s">
        <v>279</v>
      </c>
      <c r="IM792" t="s">
        <v>280</v>
      </c>
      <c r="IN792" t="s">
        <v>663</v>
      </c>
      <c r="IP792" t="s">
        <v>699</v>
      </c>
    </row>
    <row r="793" spans="1:250" x14ac:dyDescent="0.25">
      <c r="A793">
        <v>36662</v>
      </c>
      <c r="B793">
        <v>-890804480</v>
      </c>
      <c r="C793">
        <v>1837</v>
      </c>
      <c r="D793" t="s">
        <v>273</v>
      </c>
      <c r="E793" t="s">
        <v>274</v>
      </c>
      <c r="F793">
        <v>13794</v>
      </c>
      <c r="G793" t="s">
        <v>275</v>
      </c>
      <c r="H793" t="s">
        <v>276</v>
      </c>
      <c r="I793">
        <v>424</v>
      </c>
      <c r="J793" t="s">
        <v>399</v>
      </c>
      <c r="K793" t="s">
        <v>400</v>
      </c>
      <c r="L793">
        <v>31601</v>
      </c>
      <c r="M793" t="s">
        <v>361</v>
      </c>
      <c r="N793" t="s">
        <v>362</v>
      </c>
      <c r="O793">
        <v>31601</v>
      </c>
      <c r="P793" t="s">
        <v>361</v>
      </c>
      <c r="Q793" t="s">
        <v>362</v>
      </c>
      <c r="R793" t="s">
        <v>495</v>
      </c>
      <c r="S793" s="46">
        <v>0</v>
      </c>
      <c r="U793" s="46">
        <v>6</v>
      </c>
      <c r="IF793">
        <v>31601</v>
      </c>
      <c r="IG793" t="s">
        <v>361</v>
      </c>
      <c r="IH793" t="s">
        <v>319</v>
      </c>
      <c r="IK793">
        <v>-2</v>
      </c>
      <c r="IL793" t="s">
        <v>279</v>
      </c>
      <c r="IM793" t="s">
        <v>280</v>
      </c>
      <c r="IN793" t="s">
        <v>663</v>
      </c>
      <c r="IP793" t="s">
        <v>699</v>
      </c>
    </row>
    <row r="794" spans="1:250" x14ac:dyDescent="0.25">
      <c r="A794">
        <v>36663</v>
      </c>
      <c r="B794">
        <v>-890804480</v>
      </c>
      <c r="C794">
        <v>1837</v>
      </c>
      <c r="D794" t="s">
        <v>273</v>
      </c>
      <c r="E794" t="s">
        <v>274</v>
      </c>
      <c r="F794">
        <v>13794</v>
      </c>
      <c r="G794" t="s">
        <v>275</v>
      </c>
      <c r="H794" t="s">
        <v>276</v>
      </c>
      <c r="I794">
        <v>437</v>
      </c>
      <c r="J794" t="s">
        <v>658</v>
      </c>
      <c r="K794" t="s">
        <v>659</v>
      </c>
      <c r="L794">
        <v>31601</v>
      </c>
      <c r="M794" t="s">
        <v>361</v>
      </c>
      <c r="N794" t="s">
        <v>362</v>
      </c>
      <c r="O794">
        <v>31601</v>
      </c>
      <c r="P794" t="s">
        <v>361</v>
      </c>
      <c r="Q794" t="s">
        <v>362</v>
      </c>
      <c r="R794" t="s">
        <v>495</v>
      </c>
      <c r="S794" s="46">
        <v>0</v>
      </c>
      <c r="U794" s="46">
        <v>6</v>
      </c>
      <c r="IF794">
        <v>31601</v>
      </c>
      <c r="IG794" t="s">
        <v>361</v>
      </c>
      <c r="IH794" t="s">
        <v>319</v>
      </c>
      <c r="IK794">
        <v>-2</v>
      </c>
      <c r="IL794" t="s">
        <v>279</v>
      </c>
      <c r="IM794" t="s">
        <v>280</v>
      </c>
      <c r="IN794" t="s">
        <v>663</v>
      </c>
      <c r="IP794" t="s">
        <v>699</v>
      </c>
    </row>
    <row r="795" spans="1:250" x14ac:dyDescent="0.25">
      <c r="A795">
        <v>36664</v>
      </c>
      <c r="B795">
        <v>-890804480</v>
      </c>
      <c r="C795">
        <v>1837</v>
      </c>
      <c r="D795" t="s">
        <v>273</v>
      </c>
      <c r="E795" t="s">
        <v>274</v>
      </c>
      <c r="F795">
        <v>31620</v>
      </c>
      <c r="G795" t="s">
        <v>363</v>
      </c>
      <c r="H795" t="s">
        <v>364</v>
      </c>
      <c r="I795">
        <v>427</v>
      </c>
      <c r="J795" t="s">
        <v>397</v>
      </c>
      <c r="K795" t="s">
        <v>398</v>
      </c>
      <c r="L795">
        <v>31663</v>
      </c>
      <c r="M795" t="s">
        <v>365</v>
      </c>
      <c r="N795" t="s">
        <v>366</v>
      </c>
      <c r="O795">
        <v>31663</v>
      </c>
      <c r="P795" t="s">
        <v>365</v>
      </c>
      <c r="Q795" t="s">
        <v>366</v>
      </c>
      <c r="R795" t="s">
        <v>495</v>
      </c>
      <c r="S795" s="46">
        <v>0</v>
      </c>
      <c r="U795" s="46">
        <v>6</v>
      </c>
      <c r="IF795">
        <v>31663</v>
      </c>
      <c r="IG795" t="s">
        <v>365</v>
      </c>
      <c r="IH795" t="s">
        <v>367</v>
      </c>
      <c r="IK795">
        <v>-2</v>
      </c>
      <c r="IL795" t="s">
        <v>279</v>
      </c>
      <c r="IM795" t="s">
        <v>280</v>
      </c>
      <c r="IN795" t="s">
        <v>700</v>
      </c>
      <c r="IP795" t="s">
        <v>701</v>
      </c>
    </row>
    <row r="796" spans="1:250" x14ac:dyDescent="0.25">
      <c r="A796">
        <v>36665</v>
      </c>
      <c r="B796">
        <v>-890804480</v>
      </c>
      <c r="C796">
        <v>1837</v>
      </c>
      <c r="D796" t="s">
        <v>273</v>
      </c>
      <c r="E796" t="s">
        <v>274</v>
      </c>
      <c r="F796">
        <v>31620</v>
      </c>
      <c r="G796" t="s">
        <v>363</v>
      </c>
      <c r="H796" t="s">
        <v>364</v>
      </c>
      <c r="I796">
        <v>424</v>
      </c>
      <c r="J796" t="s">
        <v>399</v>
      </c>
      <c r="K796" t="s">
        <v>400</v>
      </c>
      <c r="L796">
        <v>31663</v>
      </c>
      <c r="M796" t="s">
        <v>365</v>
      </c>
      <c r="N796" t="s">
        <v>366</v>
      </c>
      <c r="O796">
        <v>31663</v>
      </c>
      <c r="P796" t="s">
        <v>365</v>
      </c>
      <c r="Q796" t="s">
        <v>366</v>
      </c>
      <c r="R796" t="s">
        <v>495</v>
      </c>
      <c r="S796" s="46">
        <v>0</v>
      </c>
      <c r="U796" s="46">
        <v>6</v>
      </c>
      <c r="IF796">
        <v>31663</v>
      </c>
      <c r="IG796" t="s">
        <v>365</v>
      </c>
      <c r="IH796" t="s">
        <v>367</v>
      </c>
      <c r="IK796">
        <v>-2</v>
      </c>
      <c r="IL796" t="s">
        <v>279</v>
      </c>
      <c r="IM796" t="s">
        <v>280</v>
      </c>
      <c r="IN796" t="s">
        <v>700</v>
      </c>
      <c r="IP796" t="s">
        <v>701</v>
      </c>
    </row>
    <row r="797" spans="1:250" x14ac:dyDescent="0.25">
      <c r="A797">
        <v>36666</v>
      </c>
      <c r="B797">
        <v>-890804480</v>
      </c>
      <c r="C797">
        <v>1837</v>
      </c>
      <c r="D797" t="s">
        <v>273</v>
      </c>
      <c r="E797" t="s">
        <v>274</v>
      </c>
      <c r="F797">
        <v>31620</v>
      </c>
      <c r="G797" t="s">
        <v>363</v>
      </c>
      <c r="H797" t="s">
        <v>364</v>
      </c>
      <c r="I797">
        <v>422</v>
      </c>
      <c r="J797" t="s">
        <v>401</v>
      </c>
      <c r="K797" t="s">
        <v>402</v>
      </c>
      <c r="L797">
        <v>31663</v>
      </c>
      <c r="M797" t="s">
        <v>365</v>
      </c>
      <c r="N797" t="s">
        <v>366</v>
      </c>
      <c r="O797">
        <v>31663</v>
      </c>
      <c r="P797" t="s">
        <v>365</v>
      </c>
      <c r="Q797" t="s">
        <v>366</v>
      </c>
      <c r="R797" t="s">
        <v>495</v>
      </c>
      <c r="S797" s="46">
        <v>0</v>
      </c>
      <c r="U797" s="46">
        <v>6</v>
      </c>
      <c r="IF797">
        <v>31663</v>
      </c>
      <c r="IG797" t="s">
        <v>365</v>
      </c>
      <c r="IH797" t="s">
        <v>367</v>
      </c>
      <c r="IK797">
        <v>-2</v>
      </c>
      <c r="IL797" t="s">
        <v>279</v>
      </c>
      <c r="IM797" t="s">
        <v>280</v>
      </c>
      <c r="IN797" t="s">
        <v>700</v>
      </c>
      <c r="IP797" t="s">
        <v>701</v>
      </c>
    </row>
    <row r="798" spans="1:250" x14ac:dyDescent="0.25">
      <c r="A798">
        <v>36667</v>
      </c>
      <c r="B798">
        <v>-890804480</v>
      </c>
      <c r="C798">
        <v>1837</v>
      </c>
      <c r="D798" t="s">
        <v>273</v>
      </c>
      <c r="E798" t="s">
        <v>274</v>
      </c>
      <c r="F798">
        <v>31620</v>
      </c>
      <c r="G798" t="s">
        <v>363</v>
      </c>
      <c r="H798" t="s">
        <v>364</v>
      </c>
      <c r="I798">
        <v>420</v>
      </c>
      <c r="J798" t="s">
        <v>403</v>
      </c>
      <c r="K798" t="s">
        <v>404</v>
      </c>
      <c r="L798">
        <v>31663</v>
      </c>
      <c r="M798" t="s">
        <v>365</v>
      </c>
      <c r="N798" t="s">
        <v>366</v>
      </c>
      <c r="O798">
        <v>31663</v>
      </c>
      <c r="P798" t="s">
        <v>365</v>
      </c>
      <c r="Q798" t="s">
        <v>366</v>
      </c>
      <c r="R798" t="s">
        <v>495</v>
      </c>
      <c r="S798" s="46">
        <v>0</v>
      </c>
      <c r="U798" s="46">
        <v>6</v>
      </c>
      <c r="IF798">
        <v>31663</v>
      </c>
      <c r="IG798" t="s">
        <v>365</v>
      </c>
      <c r="IH798" t="s">
        <v>367</v>
      </c>
      <c r="IK798">
        <v>-2</v>
      </c>
      <c r="IL798" t="s">
        <v>279</v>
      </c>
      <c r="IM798" t="s">
        <v>280</v>
      </c>
      <c r="IN798" t="s">
        <v>700</v>
      </c>
      <c r="IP798" t="s">
        <v>701</v>
      </c>
    </row>
    <row r="799" spans="1:250" x14ac:dyDescent="0.25">
      <c r="A799">
        <v>36668</v>
      </c>
      <c r="B799">
        <v>-890804480</v>
      </c>
      <c r="C799">
        <v>1837</v>
      </c>
      <c r="D799" t="s">
        <v>273</v>
      </c>
      <c r="E799" t="s">
        <v>274</v>
      </c>
      <c r="F799">
        <v>31620</v>
      </c>
      <c r="G799" t="s">
        <v>363</v>
      </c>
      <c r="H799" t="s">
        <v>364</v>
      </c>
      <c r="I799">
        <v>411</v>
      </c>
      <c r="J799" t="s">
        <v>393</v>
      </c>
      <c r="K799" t="s">
        <v>394</v>
      </c>
      <c r="L799">
        <v>31663</v>
      </c>
      <c r="M799" t="s">
        <v>365</v>
      </c>
      <c r="N799" t="s">
        <v>366</v>
      </c>
      <c r="O799">
        <v>31663</v>
      </c>
      <c r="P799" t="s">
        <v>365</v>
      </c>
      <c r="Q799" t="s">
        <v>366</v>
      </c>
      <c r="R799" t="s">
        <v>495</v>
      </c>
      <c r="S799" s="46">
        <v>0</v>
      </c>
      <c r="U799" s="46">
        <v>6</v>
      </c>
      <c r="IF799">
        <v>31663</v>
      </c>
      <c r="IG799" t="s">
        <v>365</v>
      </c>
      <c r="IH799" t="s">
        <v>367</v>
      </c>
      <c r="IK799">
        <v>-2</v>
      </c>
      <c r="IL799" t="s">
        <v>279</v>
      </c>
      <c r="IM799" t="s">
        <v>280</v>
      </c>
      <c r="IN799" t="s">
        <v>700</v>
      </c>
      <c r="IP799" t="s">
        <v>701</v>
      </c>
    </row>
    <row r="800" spans="1:250" x14ac:dyDescent="0.25">
      <c r="A800">
        <v>36669</v>
      </c>
      <c r="B800">
        <v>-890804480</v>
      </c>
      <c r="C800">
        <v>1837</v>
      </c>
      <c r="D800" t="s">
        <v>273</v>
      </c>
      <c r="E800" t="s">
        <v>274</v>
      </c>
      <c r="F800">
        <v>31620</v>
      </c>
      <c r="G800" t="s">
        <v>363</v>
      </c>
      <c r="H800" t="s">
        <v>364</v>
      </c>
      <c r="I800">
        <v>437</v>
      </c>
      <c r="J800" t="s">
        <v>658</v>
      </c>
      <c r="K800" t="s">
        <v>659</v>
      </c>
      <c r="L800">
        <v>31663</v>
      </c>
      <c r="M800" t="s">
        <v>365</v>
      </c>
      <c r="N800" t="s">
        <v>366</v>
      </c>
      <c r="O800">
        <v>31663</v>
      </c>
      <c r="P800" t="s">
        <v>365</v>
      </c>
      <c r="Q800" t="s">
        <v>366</v>
      </c>
      <c r="R800" t="s">
        <v>495</v>
      </c>
      <c r="S800" s="46">
        <v>0</v>
      </c>
      <c r="U800" s="46">
        <v>6</v>
      </c>
      <c r="IF800">
        <v>31663</v>
      </c>
      <c r="IG800" t="s">
        <v>365</v>
      </c>
      <c r="IH800" t="s">
        <v>367</v>
      </c>
      <c r="IK800">
        <v>-2</v>
      </c>
      <c r="IL800" t="s">
        <v>279</v>
      </c>
      <c r="IM800" t="s">
        <v>280</v>
      </c>
      <c r="IN800" t="s">
        <v>700</v>
      </c>
      <c r="IP800" t="s">
        <v>701</v>
      </c>
    </row>
    <row r="801" spans="1:250" x14ac:dyDescent="0.25">
      <c r="A801">
        <v>36670</v>
      </c>
      <c r="B801">
        <v>-890804480</v>
      </c>
      <c r="C801">
        <v>1837</v>
      </c>
      <c r="D801" t="s">
        <v>273</v>
      </c>
      <c r="E801" t="s">
        <v>274</v>
      </c>
      <c r="F801">
        <v>31620</v>
      </c>
      <c r="G801" t="s">
        <v>363</v>
      </c>
      <c r="H801" t="s">
        <v>364</v>
      </c>
      <c r="I801">
        <v>436</v>
      </c>
      <c r="J801" t="s">
        <v>656</v>
      </c>
      <c r="K801" t="s">
        <v>657</v>
      </c>
      <c r="L801">
        <v>31663</v>
      </c>
      <c r="M801" t="s">
        <v>365</v>
      </c>
      <c r="N801" t="s">
        <v>366</v>
      </c>
      <c r="O801">
        <v>31663</v>
      </c>
      <c r="P801" t="s">
        <v>365</v>
      </c>
      <c r="Q801" t="s">
        <v>366</v>
      </c>
      <c r="R801" t="s">
        <v>495</v>
      </c>
      <c r="S801" s="46">
        <v>0</v>
      </c>
      <c r="U801" s="46">
        <v>6</v>
      </c>
      <c r="IF801">
        <v>31663</v>
      </c>
      <c r="IG801" t="s">
        <v>365</v>
      </c>
      <c r="IH801" t="s">
        <v>367</v>
      </c>
      <c r="IK801">
        <v>-2</v>
      </c>
      <c r="IL801" t="s">
        <v>279</v>
      </c>
      <c r="IM801" t="s">
        <v>280</v>
      </c>
      <c r="IN801" t="s">
        <v>700</v>
      </c>
      <c r="IP801" t="s">
        <v>701</v>
      </c>
    </row>
    <row r="802" spans="1:250" x14ac:dyDescent="0.25">
      <c r="A802">
        <v>36671</v>
      </c>
      <c r="B802">
        <v>-890804480</v>
      </c>
      <c r="C802">
        <v>1837</v>
      </c>
      <c r="D802" t="s">
        <v>273</v>
      </c>
      <c r="E802" t="s">
        <v>274</v>
      </c>
      <c r="F802">
        <v>31620</v>
      </c>
      <c r="G802" t="s">
        <v>363</v>
      </c>
      <c r="H802" t="s">
        <v>364</v>
      </c>
      <c r="I802">
        <v>435</v>
      </c>
      <c r="J802" t="s">
        <v>491</v>
      </c>
      <c r="K802" t="s">
        <v>492</v>
      </c>
      <c r="L802">
        <v>31663</v>
      </c>
      <c r="M802" t="s">
        <v>365</v>
      </c>
      <c r="N802" t="s">
        <v>366</v>
      </c>
      <c r="O802">
        <v>31663</v>
      </c>
      <c r="P802" t="s">
        <v>365</v>
      </c>
      <c r="Q802" t="s">
        <v>366</v>
      </c>
      <c r="R802" t="s">
        <v>495</v>
      </c>
      <c r="S802" s="46">
        <v>0</v>
      </c>
      <c r="U802" s="46">
        <v>6</v>
      </c>
      <c r="IF802">
        <v>31663</v>
      </c>
      <c r="IG802" t="s">
        <v>365</v>
      </c>
      <c r="IH802" t="s">
        <v>367</v>
      </c>
      <c r="IK802">
        <v>-2</v>
      </c>
      <c r="IL802" t="s">
        <v>279</v>
      </c>
      <c r="IM802" t="s">
        <v>280</v>
      </c>
      <c r="IN802" t="s">
        <v>700</v>
      </c>
      <c r="IP802" t="s">
        <v>701</v>
      </c>
    </row>
    <row r="803" spans="1:250" x14ac:dyDescent="0.25">
      <c r="A803">
        <v>36672</v>
      </c>
      <c r="B803">
        <v>-890804480</v>
      </c>
      <c r="C803">
        <v>1837</v>
      </c>
      <c r="D803" t="s">
        <v>273</v>
      </c>
      <c r="E803" t="s">
        <v>274</v>
      </c>
      <c r="F803">
        <v>31620</v>
      </c>
      <c r="G803" t="s">
        <v>363</v>
      </c>
      <c r="H803" t="s">
        <v>364</v>
      </c>
      <c r="I803">
        <v>431</v>
      </c>
      <c r="J803" t="s">
        <v>493</v>
      </c>
      <c r="K803" t="s">
        <v>494</v>
      </c>
      <c r="L803">
        <v>31663</v>
      </c>
      <c r="M803" t="s">
        <v>365</v>
      </c>
      <c r="N803" t="s">
        <v>366</v>
      </c>
      <c r="O803">
        <v>31663</v>
      </c>
      <c r="P803" t="s">
        <v>365</v>
      </c>
      <c r="Q803" t="s">
        <v>366</v>
      </c>
      <c r="R803" t="s">
        <v>495</v>
      </c>
      <c r="S803" s="46">
        <v>0</v>
      </c>
      <c r="U803" s="46">
        <v>6</v>
      </c>
      <c r="IF803">
        <v>31663</v>
      </c>
      <c r="IG803" t="s">
        <v>365</v>
      </c>
      <c r="IH803" t="s">
        <v>367</v>
      </c>
      <c r="IK803">
        <v>-2</v>
      </c>
      <c r="IL803" t="s">
        <v>279</v>
      </c>
      <c r="IM803" t="s">
        <v>280</v>
      </c>
      <c r="IN803" t="s">
        <v>700</v>
      </c>
      <c r="IP803" t="s">
        <v>701</v>
      </c>
    </row>
    <row r="804" spans="1:250" x14ac:dyDescent="0.25">
      <c r="A804">
        <v>36673</v>
      </c>
      <c r="B804">
        <v>-890804480</v>
      </c>
      <c r="C804">
        <v>1837</v>
      </c>
      <c r="D804" t="s">
        <v>273</v>
      </c>
      <c r="E804" t="s">
        <v>274</v>
      </c>
      <c r="F804">
        <v>31620</v>
      </c>
      <c r="G804" t="s">
        <v>363</v>
      </c>
      <c r="H804" t="s">
        <v>364</v>
      </c>
      <c r="I804">
        <v>429</v>
      </c>
      <c r="J804" t="s">
        <v>395</v>
      </c>
      <c r="K804" t="s">
        <v>396</v>
      </c>
      <c r="L804">
        <v>31663</v>
      </c>
      <c r="M804" t="s">
        <v>365</v>
      </c>
      <c r="N804" t="s">
        <v>366</v>
      </c>
      <c r="O804">
        <v>31663</v>
      </c>
      <c r="P804" t="s">
        <v>365</v>
      </c>
      <c r="Q804" t="s">
        <v>366</v>
      </c>
      <c r="R804" t="s">
        <v>495</v>
      </c>
      <c r="S804" s="46">
        <v>0</v>
      </c>
      <c r="U804" s="46">
        <v>6</v>
      </c>
      <c r="IF804">
        <v>31663</v>
      </c>
      <c r="IG804" t="s">
        <v>365</v>
      </c>
      <c r="IH804" t="s">
        <v>367</v>
      </c>
      <c r="IK804">
        <v>-2</v>
      </c>
      <c r="IL804" t="s">
        <v>279</v>
      </c>
      <c r="IM804" t="s">
        <v>280</v>
      </c>
      <c r="IN804" t="s">
        <v>700</v>
      </c>
      <c r="IP804" t="s">
        <v>701</v>
      </c>
    </row>
    <row r="805" spans="1:250" x14ac:dyDescent="0.25">
      <c r="A805">
        <v>36674</v>
      </c>
      <c r="B805">
        <v>-890804480</v>
      </c>
      <c r="C805">
        <v>1837</v>
      </c>
      <c r="D805" t="s">
        <v>273</v>
      </c>
      <c r="E805" t="s">
        <v>274</v>
      </c>
      <c r="F805">
        <v>9695</v>
      </c>
      <c r="G805" t="s">
        <v>281</v>
      </c>
      <c r="H805" t="s">
        <v>282</v>
      </c>
      <c r="I805">
        <v>411</v>
      </c>
      <c r="J805" t="s">
        <v>393</v>
      </c>
      <c r="K805" t="s">
        <v>394</v>
      </c>
      <c r="L805">
        <v>32534</v>
      </c>
      <c r="M805" t="s">
        <v>368</v>
      </c>
      <c r="N805" t="s">
        <v>369</v>
      </c>
      <c r="O805">
        <v>32534</v>
      </c>
      <c r="P805" t="s">
        <v>368</v>
      </c>
      <c r="Q805" t="s">
        <v>369</v>
      </c>
      <c r="R805" t="s">
        <v>495</v>
      </c>
      <c r="S805" s="46">
        <v>0</v>
      </c>
      <c r="U805" s="46">
        <v>6</v>
      </c>
      <c r="IF805">
        <v>32534</v>
      </c>
      <c r="IG805" t="s">
        <v>368</v>
      </c>
      <c r="IH805" t="s">
        <v>285</v>
      </c>
      <c r="IK805">
        <v>-2</v>
      </c>
      <c r="IL805" t="s">
        <v>279</v>
      </c>
      <c r="IM805" t="s">
        <v>280</v>
      </c>
      <c r="IN805" t="s">
        <v>661</v>
      </c>
      <c r="IP805" t="s">
        <v>702</v>
      </c>
    </row>
    <row r="806" spans="1:250" x14ac:dyDescent="0.25">
      <c r="A806">
        <v>36675</v>
      </c>
      <c r="B806">
        <v>-890804480</v>
      </c>
      <c r="C806">
        <v>1837</v>
      </c>
      <c r="D806" t="s">
        <v>273</v>
      </c>
      <c r="E806" t="s">
        <v>274</v>
      </c>
      <c r="F806">
        <v>9695</v>
      </c>
      <c r="G806" t="s">
        <v>281</v>
      </c>
      <c r="H806" t="s">
        <v>282</v>
      </c>
      <c r="I806">
        <v>427</v>
      </c>
      <c r="J806" t="s">
        <v>397</v>
      </c>
      <c r="K806" t="s">
        <v>398</v>
      </c>
      <c r="L806">
        <v>32534</v>
      </c>
      <c r="M806" t="s">
        <v>368</v>
      </c>
      <c r="N806" t="s">
        <v>369</v>
      </c>
      <c r="O806">
        <v>32534</v>
      </c>
      <c r="P806" t="s">
        <v>368</v>
      </c>
      <c r="Q806" t="s">
        <v>369</v>
      </c>
      <c r="R806" t="s">
        <v>495</v>
      </c>
      <c r="S806" s="46">
        <v>0</v>
      </c>
      <c r="U806" s="46">
        <v>6</v>
      </c>
      <c r="IF806">
        <v>32534</v>
      </c>
      <c r="IG806" t="s">
        <v>368</v>
      </c>
      <c r="IH806" t="s">
        <v>285</v>
      </c>
      <c r="IK806">
        <v>-2</v>
      </c>
      <c r="IL806" t="s">
        <v>279</v>
      </c>
      <c r="IM806" t="s">
        <v>280</v>
      </c>
      <c r="IN806" t="s">
        <v>661</v>
      </c>
      <c r="IP806" t="s">
        <v>702</v>
      </c>
    </row>
    <row r="807" spans="1:250" x14ac:dyDescent="0.25">
      <c r="A807">
        <v>36676</v>
      </c>
      <c r="B807">
        <v>-890804480</v>
      </c>
      <c r="C807">
        <v>1837</v>
      </c>
      <c r="D807" t="s">
        <v>273</v>
      </c>
      <c r="E807" t="s">
        <v>274</v>
      </c>
      <c r="F807">
        <v>9695</v>
      </c>
      <c r="G807" t="s">
        <v>281</v>
      </c>
      <c r="H807" t="s">
        <v>282</v>
      </c>
      <c r="I807">
        <v>424</v>
      </c>
      <c r="J807" t="s">
        <v>399</v>
      </c>
      <c r="K807" t="s">
        <v>400</v>
      </c>
      <c r="L807">
        <v>32534</v>
      </c>
      <c r="M807" t="s">
        <v>368</v>
      </c>
      <c r="N807" t="s">
        <v>369</v>
      </c>
      <c r="O807">
        <v>32534</v>
      </c>
      <c r="P807" t="s">
        <v>368</v>
      </c>
      <c r="Q807" t="s">
        <v>369</v>
      </c>
      <c r="R807" t="s">
        <v>495</v>
      </c>
      <c r="S807" s="46">
        <v>0</v>
      </c>
      <c r="U807" s="46">
        <v>6</v>
      </c>
      <c r="IF807">
        <v>32534</v>
      </c>
      <c r="IG807" t="s">
        <v>368</v>
      </c>
      <c r="IH807" t="s">
        <v>285</v>
      </c>
      <c r="IK807">
        <v>-2</v>
      </c>
      <c r="IL807" t="s">
        <v>279</v>
      </c>
      <c r="IM807" t="s">
        <v>280</v>
      </c>
      <c r="IN807" t="s">
        <v>661</v>
      </c>
      <c r="IP807" t="s">
        <v>702</v>
      </c>
    </row>
    <row r="808" spans="1:250" x14ac:dyDescent="0.25">
      <c r="A808">
        <v>36677</v>
      </c>
      <c r="B808">
        <v>-890804480</v>
      </c>
      <c r="C808">
        <v>1837</v>
      </c>
      <c r="D808" t="s">
        <v>273</v>
      </c>
      <c r="E808" t="s">
        <v>274</v>
      </c>
      <c r="F808">
        <v>9695</v>
      </c>
      <c r="G808" t="s">
        <v>281</v>
      </c>
      <c r="H808" t="s">
        <v>282</v>
      </c>
      <c r="I808">
        <v>422</v>
      </c>
      <c r="J808" t="s">
        <v>401</v>
      </c>
      <c r="K808" t="s">
        <v>402</v>
      </c>
      <c r="L808">
        <v>32534</v>
      </c>
      <c r="M808" t="s">
        <v>368</v>
      </c>
      <c r="N808" t="s">
        <v>369</v>
      </c>
      <c r="O808">
        <v>32534</v>
      </c>
      <c r="P808" t="s">
        <v>368</v>
      </c>
      <c r="Q808" t="s">
        <v>369</v>
      </c>
      <c r="R808" t="s">
        <v>495</v>
      </c>
      <c r="S808" s="46">
        <v>0</v>
      </c>
      <c r="U808" s="46">
        <v>6</v>
      </c>
      <c r="IF808">
        <v>32534</v>
      </c>
      <c r="IG808" t="s">
        <v>368</v>
      </c>
      <c r="IH808" t="s">
        <v>285</v>
      </c>
      <c r="IK808">
        <v>-2</v>
      </c>
      <c r="IL808" t="s">
        <v>279</v>
      </c>
      <c r="IM808" t="s">
        <v>280</v>
      </c>
      <c r="IN808" t="s">
        <v>661</v>
      </c>
      <c r="IP808" t="s">
        <v>702</v>
      </c>
    </row>
    <row r="809" spans="1:250" x14ac:dyDescent="0.25">
      <c r="A809">
        <v>36678</v>
      </c>
      <c r="B809">
        <v>-890804480</v>
      </c>
      <c r="C809">
        <v>1837</v>
      </c>
      <c r="D809" t="s">
        <v>273</v>
      </c>
      <c r="E809" t="s">
        <v>274</v>
      </c>
      <c r="F809">
        <v>9695</v>
      </c>
      <c r="G809" t="s">
        <v>281</v>
      </c>
      <c r="H809" t="s">
        <v>282</v>
      </c>
      <c r="I809">
        <v>420</v>
      </c>
      <c r="J809" t="s">
        <v>403</v>
      </c>
      <c r="K809" t="s">
        <v>404</v>
      </c>
      <c r="L809">
        <v>32534</v>
      </c>
      <c r="M809" t="s">
        <v>368</v>
      </c>
      <c r="N809" t="s">
        <v>369</v>
      </c>
      <c r="O809">
        <v>32534</v>
      </c>
      <c r="P809" t="s">
        <v>368</v>
      </c>
      <c r="Q809" t="s">
        <v>369</v>
      </c>
      <c r="R809" t="s">
        <v>495</v>
      </c>
      <c r="S809" s="46">
        <v>0</v>
      </c>
      <c r="U809" s="46">
        <v>6</v>
      </c>
      <c r="IF809">
        <v>32534</v>
      </c>
      <c r="IG809" t="s">
        <v>368</v>
      </c>
      <c r="IH809" t="s">
        <v>285</v>
      </c>
      <c r="IK809">
        <v>-2</v>
      </c>
      <c r="IL809" t="s">
        <v>279</v>
      </c>
      <c r="IM809" t="s">
        <v>280</v>
      </c>
      <c r="IN809" t="s">
        <v>661</v>
      </c>
      <c r="IP809" t="s">
        <v>702</v>
      </c>
    </row>
    <row r="810" spans="1:250" x14ac:dyDescent="0.25">
      <c r="A810">
        <v>36679</v>
      </c>
      <c r="B810">
        <v>-890804480</v>
      </c>
      <c r="C810">
        <v>1837</v>
      </c>
      <c r="D810" t="s">
        <v>273</v>
      </c>
      <c r="E810" t="s">
        <v>274</v>
      </c>
      <c r="F810">
        <v>9695</v>
      </c>
      <c r="G810" t="s">
        <v>281</v>
      </c>
      <c r="H810" t="s">
        <v>282</v>
      </c>
      <c r="I810">
        <v>420</v>
      </c>
      <c r="J810" t="s">
        <v>403</v>
      </c>
      <c r="K810" t="s">
        <v>404</v>
      </c>
      <c r="L810">
        <v>34667</v>
      </c>
      <c r="M810" t="s">
        <v>370</v>
      </c>
      <c r="N810" t="s">
        <v>371</v>
      </c>
      <c r="O810">
        <v>34667</v>
      </c>
      <c r="P810" t="s">
        <v>370</v>
      </c>
      <c r="Q810" t="s">
        <v>371</v>
      </c>
      <c r="R810" t="s">
        <v>495</v>
      </c>
      <c r="S810" s="46">
        <v>0</v>
      </c>
      <c r="U810" s="46">
        <v>6</v>
      </c>
      <c r="IF810">
        <v>34667</v>
      </c>
      <c r="IG810" t="s">
        <v>370</v>
      </c>
      <c r="IH810" t="s">
        <v>285</v>
      </c>
      <c r="IK810">
        <v>-2</v>
      </c>
      <c r="IL810" t="s">
        <v>279</v>
      </c>
      <c r="IM810" t="s">
        <v>280</v>
      </c>
      <c r="IN810" t="s">
        <v>661</v>
      </c>
      <c r="IP810" t="s">
        <v>703</v>
      </c>
    </row>
    <row r="811" spans="1:250" x14ac:dyDescent="0.25">
      <c r="A811">
        <v>36680</v>
      </c>
      <c r="B811">
        <v>-890804480</v>
      </c>
      <c r="C811">
        <v>1837</v>
      </c>
      <c r="D811" t="s">
        <v>273</v>
      </c>
      <c r="E811" t="s">
        <v>274</v>
      </c>
      <c r="F811">
        <v>9695</v>
      </c>
      <c r="G811" t="s">
        <v>281</v>
      </c>
      <c r="H811" t="s">
        <v>282</v>
      </c>
      <c r="I811">
        <v>411</v>
      </c>
      <c r="J811" t="s">
        <v>393</v>
      </c>
      <c r="K811" t="s">
        <v>394</v>
      </c>
      <c r="L811">
        <v>34667</v>
      </c>
      <c r="M811" t="s">
        <v>370</v>
      </c>
      <c r="N811" t="s">
        <v>371</v>
      </c>
      <c r="O811">
        <v>34667</v>
      </c>
      <c r="P811" t="s">
        <v>370</v>
      </c>
      <c r="Q811" t="s">
        <v>371</v>
      </c>
      <c r="R811" t="s">
        <v>495</v>
      </c>
      <c r="S811" s="46">
        <v>0</v>
      </c>
      <c r="U811" s="46">
        <v>6</v>
      </c>
      <c r="IF811">
        <v>34667</v>
      </c>
      <c r="IG811" t="s">
        <v>370</v>
      </c>
      <c r="IH811" t="s">
        <v>285</v>
      </c>
      <c r="IK811">
        <v>-2</v>
      </c>
      <c r="IL811" t="s">
        <v>279</v>
      </c>
      <c r="IM811" t="s">
        <v>280</v>
      </c>
      <c r="IN811" t="s">
        <v>661</v>
      </c>
      <c r="IP811" t="s">
        <v>703</v>
      </c>
    </row>
    <row r="812" spans="1:250" x14ac:dyDescent="0.25">
      <c r="A812">
        <v>36681</v>
      </c>
      <c r="B812">
        <v>-890804480</v>
      </c>
      <c r="C812">
        <v>1837</v>
      </c>
      <c r="D812" t="s">
        <v>273</v>
      </c>
      <c r="E812" t="s">
        <v>274</v>
      </c>
      <c r="F812">
        <v>13794</v>
      </c>
      <c r="G812" t="s">
        <v>275</v>
      </c>
      <c r="H812" t="s">
        <v>276</v>
      </c>
      <c r="I812">
        <v>429</v>
      </c>
      <c r="J812" t="s">
        <v>395</v>
      </c>
      <c r="K812" t="s">
        <v>396</v>
      </c>
      <c r="L812">
        <v>34667</v>
      </c>
      <c r="M812" t="s">
        <v>370</v>
      </c>
      <c r="N812" t="s">
        <v>371</v>
      </c>
      <c r="O812">
        <v>34667</v>
      </c>
      <c r="P812" t="s">
        <v>370</v>
      </c>
      <c r="Q812" t="s">
        <v>371</v>
      </c>
      <c r="R812" t="s">
        <v>495</v>
      </c>
      <c r="S812" s="46">
        <v>0</v>
      </c>
      <c r="U812" s="46">
        <v>6</v>
      </c>
      <c r="IF812">
        <v>34667</v>
      </c>
      <c r="IG812" t="s">
        <v>370</v>
      </c>
      <c r="IH812" t="s">
        <v>319</v>
      </c>
      <c r="IK812">
        <v>-2</v>
      </c>
      <c r="IL812" t="s">
        <v>279</v>
      </c>
      <c r="IM812" t="s">
        <v>280</v>
      </c>
      <c r="IN812" t="s">
        <v>663</v>
      </c>
      <c r="IP812" t="s">
        <v>704</v>
      </c>
    </row>
    <row r="813" spans="1:250" x14ac:dyDescent="0.25">
      <c r="A813">
        <v>36682</v>
      </c>
      <c r="B813">
        <v>-890804480</v>
      </c>
      <c r="C813">
        <v>1837</v>
      </c>
      <c r="D813" t="s">
        <v>273</v>
      </c>
      <c r="E813" t="s">
        <v>274</v>
      </c>
      <c r="F813">
        <v>13794</v>
      </c>
      <c r="G813" t="s">
        <v>275</v>
      </c>
      <c r="H813" t="s">
        <v>276</v>
      </c>
      <c r="I813">
        <v>427</v>
      </c>
      <c r="J813" t="s">
        <v>397</v>
      </c>
      <c r="K813" t="s">
        <v>398</v>
      </c>
      <c r="L813">
        <v>34667</v>
      </c>
      <c r="M813" t="s">
        <v>370</v>
      </c>
      <c r="N813" t="s">
        <v>371</v>
      </c>
      <c r="O813">
        <v>34667</v>
      </c>
      <c r="P813" t="s">
        <v>370</v>
      </c>
      <c r="Q813" t="s">
        <v>371</v>
      </c>
      <c r="R813" t="s">
        <v>495</v>
      </c>
      <c r="S813" s="46">
        <v>0</v>
      </c>
      <c r="U813" s="46">
        <v>6</v>
      </c>
      <c r="IF813">
        <v>34667</v>
      </c>
      <c r="IG813" t="s">
        <v>370</v>
      </c>
      <c r="IH813" t="s">
        <v>319</v>
      </c>
      <c r="IK813">
        <v>-2</v>
      </c>
      <c r="IL813" t="s">
        <v>279</v>
      </c>
      <c r="IM813" t="s">
        <v>280</v>
      </c>
      <c r="IN813" t="s">
        <v>663</v>
      </c>
      <c r="IP813" t="s">
        <v>704</v>
      </c>
    </row>
    <row r="814" spans="1:250" x14ac:dyDescent="0.25">
      <c r="A814">
        <v>36683</v>
      </c>
      <c r="B814">
        <v>-890804480</v>
      </c>
      <c r="C814">
        <v>1837</v>
      </c>
      <c r="D814" t="s">
        <v>273</v>
      </c>
      <c r="E814" t="s">
        <v>274</v>
      </c>
      <c r="F814">
        <v>13794</v>
      </c>
      <c r="G814" t="s">
        <v>275</v>
      </c>
      <c r="H814" t="s">
        <v>276</v>
      </c>
      <c r="I814">
        <v>424</v>
      </c>
      <c r="J814" t="s">
        <v>399</v>
      </c>
      <c r="K814" t="s">
        <v>400</v>
      </c>
      <c r="L814">
        <v>34667</v>
      </c>
      <c r="M814" t="s">
        <v>370</v>
      </c>
      <c r="N814" t="s">
        <v>371</v>
      </c>
      <c r="O814">
        <v>34667</v>
      </c>
      <c r="P814" t="s">
        <v>370</v>
      </c>
      <c r="Q814" t="s">
        <v>371</v>
      </c>
      <c r="R814" t="s">
        <v>495</v>
      </c>
      <c r="S814" s="46">
        <v>0</v>
      </c>
      <c r="U814" s="46">
        <v>6</v>
      </c>
      <c r="IF814">
        <v>34667</v>
      </c>
      <c r="IG814" t="s">
        <v>370</v>
      </c>
      <c r="IH814" t="s">
        <v>319</v>
      </c>
      <c r="IK814">
        <v>-2</v>
      </c>
      <c r="IL814" t="s">
        <v>279</v>
      </c>
      <c r="IM814" t="s">
        <v>280</v>
      </c>
      <c r="IN814" t="s">
        <v>663</v>
      </c>
      <c r="IP814" t="s">
        <v>704</v>
      </c>
    </row>
    <row r="815" spans="1:250" x14ac:dyDescent="0.25">
      <c r="A815">
        <v>36684</v>
      </c>
      <c r="B815">
        <v>-890804480</v>
      </c>
      <c r="C815">
        <v>1837</v>
      </c>
      <c r="D815" t="s">
        <v>273</v>
      </c>
      <c r="E815" t="s">
        <v>274</v>
      </c>
      <c r="F815">
        <v>13794</v>
      </c>
      <c r="G815" t="s">
        <v>275</v>
      </c>
      <c r="H815" t="s">
        <v>276</v>
      </c>
      <c r="I815">
        <v>422</v>
      </c>
      <c r="J815" t="s">
        <v>401</v>
      </c>
      <c r="K815" t="s">
        <v>402</v>
      </c>
      <c r="L815">
        <v>34667</v>
      </c>
      <c r="M815" t="s">
        <v>370</v>
      </c>
      <c r="N815" t="s">
        <v>371</v>
      </c>
      <c r="O815">
        <v>34667</v>
      </c>
      <c r="P815" t="s">
        <v>370</v>
      </c>
      <c r="Q815" t="s">
        <v>371</v>
      </c>
      <c r="R815" t="s">
        <v>495</v>
      </c>
      <c r="S815" s="46">
        <v>0</v>
      </c>
      <c r="U815" s="46">
        <v>6</v>
      </c>
      <c r="IF815">
        <v>34667</v>
      </c>
      <c r="IG815" t="s">
        <v>370</v>
      </c>
      <c r="IH815" t="s">
        <v>319</v>
      </c>
      <c r="IK815">
        <v>-2</v>
      </c>
      <c r="IL815" t="s">
        <v>279</v>
      </c>
      <c r="IM815" t="s">
        <v>280</v>
      </c>
      <c r="IN815" t="s">
        <v>663</v>
      </c>
      <c r="IP815" t="s">
        <v>704</v>
      </c>
    </row>
    <row r="816" spans="1:250" x14ac:dyDescent="0.25">
      <c r="A816">
        <v>36685</v>
      </c>
      <c r="B816">
        <v>-890804480</v>
      </c>
      <c r="C816">
        <v>1837</v>
      </c>
      <c r="D816" t="s">
        <v>273</v>
      </c>
      <c r="E816" t="s">
        <v>274</v>
      </c>
      <c r="F816">
        <v>13794</v>
      </c>
      <c r="G816" t="s">
        <v>275</v>
      </c>
      <c r="H816" t="s">
        <v>276</v>
      </c>
      <c r="I816">
        <v>420</v>
      </c>
      <c r="J816" t="s">
        <v>403</v>
      </c>
      <c r="K816" t="s">
        <v>404</v>
      </c>
      <c r="L816">
        <v>34667</v>
      </c>
      <c r="M816" t="s">
        <v>370</v>
      </c>
      <c r="N816" t="s">
        <v>371</v>
      </c>
      <c r="O816">
        <v>34667</v>
      </c>
      <c r="P816" t="s">
        <v>370</v>
      </c>
      <c r="Q816" t="s">
        <v>371</v>
      </c>
      <c r="R816" t="s">
        <v>495</v>
      </c>
      <c r="S816" s="46">
        <v>0</v>
      </c>
      <c r="U816" s="46">
        <v>6</v>
      </c>
      <c r="IF816">
        <v>34667</v>
      </c>
      <c r="IG816" t="s">
        <v>370</v>
      </c>
      <c r="IH816" t="s">
        <v>319</v>
      </c>
      <c r="IK816">
        <v>-2</v>
      </c>
      <c r="IL816" t="s">
        <v>279</v>
      </c>
      <c r="IM816" t="s">
        <v>280</v>
      </c>
      <c r="IN816" t="s">
        <v>663</v>
      </c>
      <c r="IP816" t="s">
        <v>704</v>
      </c>
    </row>
    <row r="817" spans="1:250" x14ac:dyDescent="0.25">
      <c r="A817">
        <v>36686</v>
      </c>
      <c r="B817">
        <v>-890804480</v>
      </c>
      <c r="C817">
        <v>1837</v>
      </c>
      <c r="D817" t="s">
        <v>273</v>
      </c>
      <c r="E817" t="s">
        <v>274</v>
      </c>
      <c r="F817">
        <v>13794</v>
      </c>
      <c r="G817" t="s">
        <v>275</v>
      </c>
      <c r="H817" t="s">
        <v>276</v>
      </c>
      <c r="I817">
        <v>411</v>
      </c>
      <c r="J817" t="s">
        <v>393</v>
      </c>
      <c r="K817" t="s">
        <v>394</v>
      </c>
      <c r="L817">
        <v>34667</v>
      </c>
      <c r="M817" t="s">
        <v>370</v>
      </c>
      <c r="N817" t="s">
        <v>371</v>
      </c>
      <c r="O817">
        <v>34667</v>
      </c>
      <c r="P817" t="s">
        <v>370</v>
      </c>
      <c r="Q817" t="s">
        <v>371</v>
      </c>
      <c r="R817" t="s">
        <v>495</v>
      </c>
      <c r="S817" s="46">
        <v>0</v>
      </c>
      <c r="U817" s="46">
        <v>6</v>
      </c>
      <c r="IF817">
        <v>34667</v>
      </c>
      <c r="IG817" t="s">
        <v>370</v>
      </c>
      <c r="IH817" t="s">
        <v>319</v>
      </c>
      <c r="IK817">
        <v>-2</v>
      </c>
      <c r="IL817" t="s">
        <v>279</v>
      </c>
      <c r="IM817" t="s">
        <v>280</v>
      </c>
      <c r="IN817" t="s">
        <v>663</v>
      </c>
      <c r="IP817" t="s">
        <v>704</v>
      </c>
    </row>
    <row r="818" spans="1:250" x14ac:dyDescent="0.25">
      <c r="A818">
        <v>36687</v>
      </c>
      <c r="B818">
        <v>-890804480</v>
      </c>
      <c r="C818">
        <v>1837</v>
      </c>
      <c r="D818" t="s">
        <v>273</v>
      </c>
      <c r="E818" t="s">
        <v>274</v>
      </c>
      <c r="F818">
        <v>13794</v>
      </c>
      <c r="G818" t="s">
        <v>275</v>
      </c>
      <c r="H818" t="s">
        <v>276</v>
      </c>
      <c r="I818">
        <v>437</v>
      </c>
      <c r="J818" t="s">
        <v>658</v>
      </c>
      <c r="K818" t="s">
        <v>659</v>
      </c>
      <c r="L818">
        <v>34667</v>
      </c>
      <c r="M818" t="s">
        <v>370</v>
      </c>
      <c r="N818" t="s">
        <v>371</v>
      </c>
      <c r="O818">
        <v>34667</v>
      </c>
      <c r="P818" t="s">
        <v>370</v>
      </c>
      <c r="Q818" t="s">
        <v>371</v>
      </c>
      <c r="R818" t="s">
        <v>495</v>
      </c>
      <c r="S818" s="46">
        <v>0</v>
      </c>
      <c r="U818" s="46">
        <v>6</v>
      </c>
      <c r="IF818">
        <v>34667</v>
      </c>
      <c r="IG818" t="s">
        <v>370</v>
      </c>
      <c r="IH818" t="s">
        <v>319</v>
      </c>
      <c r="IK818">
        <v>-2</v>
      </c>
      <c r="IL818" t="s">
        <v>279</v>
      </c>
      <c r="IM818" t="s">
        <v>280</v>
      </c>
      <c r="IN818" t="s">
        <v>663</v>
      </c>
      <c r="IP818" t="s">
        <v>704</v>
      </c>
    </row>
    <row r="819" spans="1:250" x14ac:dyDescent="0.25">
      <c r="A819">
        <v>36688</v>
      </c>
      <c r="B819">
        <v>-890804480</v>
      </c>
      <c r="C819">
        <v>1837</v>
      </c>
      <c r="D819" t="s">
        <v>273</v>
      </c>
      <c r="E819" t="s">
        <v>274</v>
      </c>
      <c r="F819">
        <v>13794</v>
      </c>
      <c r="G819" t="s">
        <v>275</v>
      </c>
      <c r="H819" t="s">
        <v>276</v>
      </c>
      <c r="I819">
        <v>436</v>
      </c>
      <c r="J819" t="s">
        <v>656</v>
      </c>
      <c r="K819" t="s">
        <v>657</v>
      </c>
      <c r="L819">
        <v>34667</v>
      </c>
      <c r="M819" t="s">
        <v>370</v>
      </c>
      <c r="N819" t="s">
        <v>371</v>
      </c>
      <c r="O819">
        <v>34667</v>
      </c>
      <c r="P819" t="s">
        <v>370</v>
      </c>
      <c r="Q819" t="s">
        <v>371</v>
      </c>
      <c r="R819" t="s">
        <v>495</v>
      </c>
      <c r="S819" s="46">
        <v>0</v>
      </c>
      <c r="U819" s="46">
        <v>6</v>
      </c>
      <c r="IF819">
        <v>34667</v>
      </c>
      <c r="IG819" t="s">
        <v>370</v>
      </c>
      <c r="IH819" t="s">
        <v>319</v>
      </c>
      <c r="IK819">
        <v>-2</v>
      </c>
      <c r="IL819" t="s">
        <v>279</v>
      </c>
      <c r="IM819" t="s">
        <v>280</v>
      </c>
      <c r="IN819" t="s">
        <v>663</v>
      </c>
      <c r="IP819" t="s">
        <v>704</v>
      </c>
    </row>
    <row r="820" spans="1:250" x14ac:dyDescent="0.25">
      <c r="A820">
        <v>36689</v>
      </c>
      <c r="B820">
        <v>-890804480</v>
      </c>
      <c r="C820">
        <v>1837</v>
      </c>
      <c r="D820" t="s">
        <v>273</v>
      </c>
      <c r="E820" t="s">
        <v>274</v>
      </c>
      <c r="F820">
        <v>13794</v>
      </c>
      <c r="G820" t="s">
        <v>275</v>
      </c>
      <c r="H820" t="s">
        <v>276</v>
      </c>
      <c r="I820">
        <v>435</v>
      </c>
      <c r="J820" t="s">
        <v>491</v>
      </c>
      <c r="K820" t="s">
        <v>492</v>
      </c>
      <c r="L820">
        <v>34667</v>
      </c>
      <c r="M820" t="s">
        <v>370</v>
      </c>
      <c r="N820" t="s">
        <v>371</v>
      </c>
      <c r="O820">
        <v>34667</v>
      </c>
      <c r="P820" t="s">
        <v>370</v>
      </c>
      <c r="Q820" t="s">
        <v>371</v>
      </c>
      <c r="R820" t="s">
        <v>495</v>
      </c>
      <c r="S820" s="46">
        <v>0</v>
      </c>
      <c r="U820" s="46">
        <v>6</v>
      </c>
      <c r="IF820">
        <v>34667</v>
      </c>
      <c r="IG820" t="s">
        <v>370</v>
      </c>
      <c r="IH820" t="s">
        <v>319</v>
      </c>
      <c r="IK820">
        <v>-2</v>
      </c>
      <c r="IL820" t="s">
        <v>279</v>
      </c>
      <c r="IM820" t="s">
        <v>280</v>
      </c>
      <c r="IN820" t="s">
        <v>663</v>
      </c>
      <c r="IP820" t="s">
        <v>704</v>
      </c>
    </row>
    <row r="821" spans="1:250" x14ac:dyDescent="0.25">
      <c r="A821">
        <v>36690</v>
      </c>
      <c r="B821">
        <v>-890804480</v>
      </c>
      <c r="C821">
        <v>1837</v>
      </c>
      <c r="D821" t="s">
        <v>273</v>
      </c>
      <c r="E821" t="s">
        <v>274</v>
      </c>
      <c r="F821">
        <v>13794</v>
      </c>
      <c r="G821" t="s">
        <v>275</v>
      </c>
      <c r="H821" t="s">
        <v>276</v>
      </c>
      <c r="I821">
        <v>431</v>
      </c>
      <c r="J821" t="s">
        <v>493</v>
      </c>
      <c r="K821" t="s">
        <v>494</v>
      </c>
      <c r="L821">
        <v>34667</v>
      </c>
      <c r="M821" t="s">
        <v>370</v>
      </c>
      <c r="N821" t="s">
        <v>371</v>
      </c>
      <c r="O821">
        <v>34667</v>
      </c>
      <c r="P821" t="s">
        <v>370</v>
      </c>
      <c r="Q821" t="s">
        <v>371</v>
      </c>
      <c r="R821" t="s">
        <v>495</v>
      </c>
      <c r="S821" s="46">
        <v>0</v>
      </c>
      <c r="U821" s="46">
        <v>6</v>
      </c>
      <c r="IF821">
        <v>34667</v>
      </c>
      <c r="IG821" t="s">
        <v>370</v>
      </c>
      <c r="IH821" t="s">
        <v>319</v>
      </c>
      <c r="IK821">
        <v>-2</v>
      </c>
      <c r="IL821" t="s">
        <v>279</v>
      </c>
      <c r="IM821" t="s">
        <v>280</v>
      </c>
      <c r="IN821" t="s">
        <v>663</v>
      </c>
      <c r="IP821" t="s">
        <v>704</v>
      </c>
    </row>
    <row r="822" spans="1:250" x14ac:dyDescent="0.25">
      <c r="A822">
        <v>36691</v>
      </c>
      <c r="B822">
        <v>-890804480</v>
      </c>
      <c r="C822">
        <v>1837</v>
      </c>
      <c r="D822" t="s">
        <v>273</v>
      </c>
      <c r="E822" t="s">
        <v>274</v>
      </c>
      <c r="F822">
        <v>7057</v>
      </c>
      <c r="G822" t="s">
        <v>291</v>
      </c>
      <c r="H822" t="s">
        <v>292</v>
      </c>
      <c r="I822">
        <v>420</v>
      </c>
      <c r="J822" t="s">
        <v>403</v>
      </c>
      <c r="K822" t="s">
        <v>404</v>
      </c>
      <c r="L822">
        <v>35455</v>
      </c>
      <c r="M822" t="s">
        <v>355</v>
      </c>
      <c r="N822" t="s">
        <v>356</v>
      </c>
      <c r="O822">
        <v>35455</v>
      </c>
      <c r="P822" t="s">
        <v>355</v>
      </c>
      <c r="Q822" t="s">
        <v>356</v>
      </c>
      <c r="R822" t="s">
        <v>495</v>
      </c>
      <c r="S822" s="46">
        <v>0</v>
      </c>
      <c r="U822" s="46">
        <v>6</v>
      </c>
      <c r="IF822">
        <v>35455</v>
      </c>
      <c r="IG822" t="s">
        <v>355</v>
      </c>
      <c r="IH822" t="s">
        <v>293</v>
      </c>
      <c r="IK822">
        <v>-2</v>
      </c>
      <c r="IL822" t="s">
        <v>279</v>
      </c>
      <c r="IM822" t="s">
        <v>280</v>
      </c>
      <c r="IN822" t="s">
        <v>666</v>
      </c>
      <c r="IP822" t="s">
        <v>705</v>
      </c>
    </row>
    <row r="823" spans="1:250" x14ac:dyDescent="0.25">
      <c r="A823">
        <v>36692</v>
      </c>
      <c r="B823">
        <v>-890804480</v>
      </c>
      <c r="C823">
        <v>1837</v>
      </c>
      <c r="D823" t="s">
        <v>273</v>
      </c>
      <c r="E823" t="s">
        <v>274</v>
      </c>
      <c r="F823">
        <v>7057</v>
      </c>
      <c r="G823" t="s">
        <v>291</v>
      </c>
      <c r="H823" t="s">
        <v>292</v>
      </c>
      <c r="I823">
        <v>411</v>
      </c>
      <c r="J823" t="s">
        <v>393</v>
      </c>
      <c r="K823" t="s">
        <v>394</v>
      </c>
      <c r="L823">
        <v>35455</v>
      </c>
      <c r="M823" t="s">
        <v>355</v>
      </c>
      <c r="N823" t="s">
        <v>356</v>
      </c>
      <c r="O823">
        <v>35455</v>
      </c>
      <c r="P823" t="s">
        <v>355</v>
      </c>
      <c r="Q823" t="s">
        <v>356</v>
      </c>
      <c r="R823" t="s">
        <v>495</v>
      </c>
      <c r="S823" s="46">
        <v>0</v>
      </c>
      <c r="U823" s="46">
        <v>6</v>
      </c>
      <c r="IF823">
        <v>35455</v>
      </c>
      <c r="IG823" t="s">
        <v>355</v>
      </c>
      <c r="IH823" t="s">
        <v>293</v>
      </c>
      <c r="IK823">
        <v>-2</v>
      </c>
      <c r="IL823" t="s">
        <v>279</v>
      </c>
      <c r="IM823" t="s">
        <v>280</v>
      </c>
      <c r="IN823" t="s">
        <v>666</v>
      </c>
      <c r="IP823" t="s">
        <v>705</v>
      </c>
    </row>
    <row r="824" spans="1:250" x14ac:dyDescent="0.25">
      <c r="A824">
        <v>36693</v>
      </c>
      <c r="B824">
        <v>-890804480</v>
      </c>
      <c r="C824">
        <v>1837</v>
      </c>
      <c r="D824" t="s">
        <v>273</v>
      </c>
      <c r="E824" t="s">
        <v>274</v>
      </c>
      <c r="F824">
        <v>7057</v>
      </c>
      <c r="G824" t="s">
        <v>291</v>
      </c>
      <c r="H824" t="s">
        <v>292</v>
      </c>
      <c r="I824">
        <v>435</v>
      </c>
      <c r="J824" t="s">
        <v>491</v>
      </c>
      <c r="K824" t="s">
        <v>492</v>
      </c>
      <c r="L824">
        <v>35455</v>
      </c>
      <c r="M824" t="s">
        <v>355</v>
      </c>
      <c r="N824" t="s">
        <v>356</v>
      </c>
      <c r="O824">
        <v>35455</v>
      </c>
      <c r="P824" t="s">
        <v>355</v>
      </c>
      <c r="Q824" t="s">
        <v>356</v>
      </c>
      <c r="R824" t="s">
        <v>495</v>
      </c>
      <c r="S824" s="46">
        <v>0</v>
      </c>
      <c r="U824" s="46">
        <v>6</v>
      </c>
      <c r="IF824">
        <v>35455</v>
      </c>
      <c r="IG824" t="s">
        <v>355</v>
      </c>
      <c r="IH824" t="s">
        <v>293</v>
      </c>
      <c r="IK824">
        <v>-2</v>
      </c>
      <c r="IL824" t="s">
        <v>279</v>
      </c>
      <c r="IM824" t="s">
        <v>280</v>
      </c>
      <c r="IN824" t="s">
        <v>666</v>
      </c>
      <c r="IP824" t="s">
        <v>705</v>
      </c>
    </row>
    <row r="825" spans="1:250" x14ac:dyDescent="0.25">
      <c r="A825">
        <v>36694</v>
      </c>
      <c r="B825">
        <v>-890804480</v>
      </c>
      <c r="C825">
        <v>1837</v>
      </c>
      <c r="D825" t="s">
        <v>273</v>
      </c>
      <c r="E825" t="s">
        <v>274</v>
      </c>
      <c r="F825">
        <v>7057</v>
      </c>
      <c r="G825" t="s">
        <v>291</v>
      </c>
      <c r="H825" t="s">
        <v>292</v>
      </c>
      <c r="I825">
        <v>431</v>
      </c>
      <c r="J825" t="s">
        <v>493</v>
      </c>
      <c r="K825" t="s">
        <v>494</v>
      </c>
      <c r="L825">
        <v>35455</v>
      </c>
      <c r="M825" t="s">
        <v>355</v>
      </c>
      <c r="N825" t="s">
        <v>356</v>
      </c>
      <c r="O825">
        <v>35455</v>
      </c>
      <c r="P825" t="s">
        <v>355</v>
      </c>
      <c r="Q825" t="s">
        <v>356</v>
      </c>
      <c r="R825" t="s">
        <v>495</v>
      </c>
      <c r="S825" s="46">
        <v>0</v>
      </c>
      <c r="U825" s="46">
        <v>6</v>
      </c>
      <c r="IF825">
        <v>35455</v>
      </c>
      <c r="IG825" t="s">
        <v>355</v>
      </c>
      <c r="IH825" t="s">
        <v>293</v>
      </c>
      <c r="IK825">
        <v>-2</v>
      </c>
      <c r="IL825" t="s">
        <v>279</v>
      </c>
      <c r="IM825" t="s">
        <v>280</v>
      </c>
      <c r="IN825" t="s">
        <v>666</v>
      </c>
      <c r="IP825" t="s">
        <v>705</v>
      </c>
    </row>
    <row r="826" spans="1:250" x14ac:dyDescent="0.25">
      <c r="A826">
        <v>36695</v>
      </c>
      <c r="B826">
        <v>-890804480</v>
      </c>
      <c r="C826">
        <v>1837</v>
      </c>
      <c r="D826" t="s">
        <v>273</v>
      </c>
      <c r="E826" t="s">
        <v>274</v>
      </c>
      <c r="F826">
        <v>7057</v>
      </c>
      <c r="G826" t="s">
        <v>291</v>
      </c>
      <c r="H826" t="s">
        <v>292</v>
      </c>
      <c r="I826">
        <v>429</v>
      </c>
      <c r="J826" t="s">
        <v>395</v>
      </c>
      <c r="K826" t="s">
        <v>396</v>
      </c>
      <c r="L826">
        <v>35455</v>
      </c>
      <c r="M826" t="s">
        <v>355</v>
      </c>
      <c r="N826" t="s">
        <v>356</v>
      </c>
      <c r="O826">
        <v>35455</v>
      </c>
      <c r="P826" t="s">
        <v>355</v>
      </c>
      <c r="Q826" t="s">
        <v>356</v>
      </c>
      <c r="R826" t="s">
        <v>495</v>
      </c>
      <c r="S826" s="46">
        <v>0</v>
      </c>
      <c r="U826" s="46">
        <v>6</v>
      </c>
      <c r="IF826">
        <v>35455</v>
      </c>
      <c r="IG826" t="s">
        <v>355</v>
      </c>
      <c r="IH826" t="s">
        <v>293</v>
      </c>
      <c r="IK826">
        <v>-2</v>
      </c>
      <c r="IL826" t="s">
        <v>279</v>
      </c>
      <c r="IM826" t="s">
        <v>280</v>
      </c>
      <c r="IN826" t="s">
        <v>666</v>
      </c>
      <c r="IP826" t="s">
        <v>705</v>
      </c>
    </row>
    <row r="827" spans="1:250" x14ac:dyDescent="0.25">
      <c r="A827">
        <v>36696</v>
      </c>
      <c r="B827">
        <v>-890804480</v>
      </c>
      <c r="C827">
        <v>1837</v>
      </c>
      <c r="D827" t="s">
        <v>273</v>
      </c>
      <c r="E827" t="s">
        <v>274</v>
      </c>
      <c r="F827">
        <v>7057</v>
      </c>
      <c r="G827" t="s">
        <v>291</v>
      </c>
      <c r="H827" t="s">
        <v>292</v>
      </c>
      <c r="I827">
        <v>427</v>
      </c>
      <c r="J827" t="s">
        <v>397</v>
      </c>
      <c r="K827" t="s">
        <v>398</v>
      </c>
      <c r="L827">
        <v>35455</v>
      </c>
      <c r="M827" t="s">
        <v>355</v>
      </c>
      <c r="N827" t="s">
        <v>356</v>
      </c>
      <c r="O827">
        <v>35455</v>
      </c>
      <c r="P827" t="s">
        <v>355</v>
      </c>
      <c r="Q827" t="s">
        <v>356</v>
      </c>
      <c r="R827" t="s">
        <v>495</v>
      </c>
      <c r="S827" s="46">
        <v>0</v>
      </c>
      <c r="U827" s="46">
        <v>6</v>
      </c>
      <c r="IF827">
        <v>35455</v>
      </c>
      <c r="IG827" t="s">
        <v>355</v>
      </c>
      <c r="IH827" t="s">
        <v>293</v>
      </c>
      <c r="IK827">
        <v>-2</v>
      </c>
      <c r="IL827" t="s">
        <v>279</v>
      </c>
      <c r="IM827" t="s">
        <v>280</v>
      </c>
      <c r="IN827" t="s">
        <v>666</v>
      </c>
      <c r="IP827" t="s">
        <v>705</v>
      </c>
    </row>
    <row r="828" spans="1:250" x14ac:dyDescent="0.25">
      <c r="A828">
        <v>36697</v>
      </c>
      <c r="B828">
        <v>-890804480</v>
      </c>
      <c r="C828">
        <v>1837</v>
      </c>
      <c r="D828" t="s">
        <v>273</v>
      </c>
      <c r="E828" t="s">
        <v>274</v>
      </c>
      <c r="F828">
        <v>7057</v>
      </c>
      <c r="G828" t="s">
        <v>291</v>
      </c>
      <c r="H828" t="s">
        <v>292</v>
      </c>
      <c r="I828">
        <v>424</v>
      </c>
      <c r="J828" t="s">
        <v>399</v>
      </c>
      <c r="K828" t="s">
        <v>400</v>
      </c>
      <c r="L828">
        <v>35455</v>
      </c>
      <c r="M828" t="s">
        <v>355</v>
      </c>
      <c r="N828" t="s">
        <v>356</v>
      </c>
      <c r="O828">
        <v>35455</v>
      </c>
      <c r="P828" t="s">
        <v>355</v>
      </c>
      <c r="Q828" t="s">
        <v>356</v>
      </c>
      <c r="R828" t="s">
        <v>495</v>
      </c>
      <c r="S828" s="46">
        <v>0</v>
      </c>
      <c r="U828" s="46">
        <v>6</v>
      </c>
      <c r="IF828">
        <v>35455</v>
      </c>
      <c r="IG828" t="s">
        <v>355</v>
      </c>
      <c r="IH828" t="s">
        <v>293</v>
      </c>
      <c r="IK828">
        <v>-2</v>
      </c>
      <c r="IL828" t="s">
        <v>279</v>
      </c>
      <c r="IM828" t="s">
        <v>280</v>
      </c>
      <c r="IN828" t="s">
        <v>666</v>
      </c>
      <c r="IP828" t="s">
        <v>705</v>
      </c>
    </row>
    <row r="829" spans="1:250" x14ac:dyDescent="0.25">
      <c r="A829">
        <v>36698</v>
      </c>
      <c r="B829">
        <v>-890804480</v>
      </c>
      <c r="C829">
        <v>1837</v>
      </c>
      <c r="D829" t="s">
        <v>273</v>
      </c>
      <c r="E829" t="s">
        <v>274</v>
      </c>
      <c r="F829">
        <v>7057</v>
      </c>
      <c r="G829" t="s">
        <v>291</v>
      </c>
      <c r="H829" t="s">
        <v>292</v>
      </c>
      <c r="I829">
        <v>422</v>
      </c>
      <c r="J829" t="s">
        <v>401</v>
      </c>
      <c r="K829" t="s">
        <v>402</v>
      </c>
      <c r="L829">
        <v>35455</v>
      </c>
      <c r="M829" t="s">
        <v>355</v>
      </c>
      <c r="N829" t="s">
        <v>356</v>
      </c>
      <c r="O829">
        <v>35455</v>
      </c>
      <c r="P829" t="s">
        <v>355</v>
      </c>
      <c r="Q829" t="s">
        <v>356</v>
      </c>
      <c r="R829" t="s">
        <v>495</v>
      </c>
      <c r="S829" s="46">
        <v>0</v>
      </c>
      <c r="U829" s="46">
        <v>6</v>
      </c>
      <c r="IF829">
        <v>35455</v>
      </c>
      <c r="IG829" t="s">
        <v>355</v>
      </c>
      <c r="IH829" t="s">
        <v>293</v>
      </c>
      <c r="IK829">
        <v>-2</v>
      </c>
      <c r="IL829" t="s">
        <v>279</v>
      </c>
      <c r="IM829" t="s">
        <v>280</v>
      </c>
      <c r="IN829" t="s">
        <v>666</v>
      </c>
      <c r="IP829" t="s">
        <v>705</v>
      </c>
    </row>
    <row r="830" spans="1:250" x14ac:dyDescent="0.25">
      <c r="A830">
        <v>36699</v>
      </c>
      <c r="B830">
        <v>-890804480</v>
      </c>
      <c r="C830">
        <v>1837</v>
      </c>
      <c r="D830" t="s">
        <v>273</v>
      </c>
      <c r="E830" t="s">
        <v>274</v>
      </c>
      <c r="F830">
        <v>7057</v>
      </c>
      <c r="G830" t="s">
        <v>291</v>
      </c>
      <c r="H830" t="s">
        <v>292</v>
      </c>
      <c r="I830">
        <v>437</v>
      </c>
      <c r="J830" t="s">
        <v>658</v>
      </c>
      <c r="K830" t="s">
        <v>659</v>
      </c>
      <c r="L830">
        <v>35455</v>
      </c>
      <c r="M830" t="s">
        <v>355</v>
      </c>
      <c r="N830" t="s">
        <v>356</v>
      </c>
      <c r="O830">
        <v>35455</v>
      </c>
      <c r="P830" t="s">
        <v>355</v>
      </c>
      <c r="Q830" t="s">
        <v>356</v>
      </c>
      <c r="R830" t="s">
        <v>495</v>
      </c>
      <c r="S830" s="46">
        <v>0</v>
      </c>
      <c r="U830" s="46">
        <v>6</v>
      </c>
      <c r="IF830">
        <v>35455</v>
      </c>
      <c r="IG830" t="s">
        <v>355</v>
      </c>
      <c r="IH830" t="s">
        <v>293</v>
      </c>
      <c r="IK830">
        <v>-2</v>
      </c>
      <c r="IL830" t="s">
        <v>279</v>
      </c>
      <c r="IM830" t="s">
        <v>280</v>
      </c>
      <c r="IN830" t="s">
        <v>666</v>
      </c>
      <c r="IP830" t="s">
        <v>705</v>
      </c>
    </row>
    <row r="831" spans="1:250" x14ac:dyDescent="0.25">
      <c r="A831">
        <v>36700</v>
      </c>
      <c r="B831">
        <v>-890804480</v>
      </c>
      <c r="C831">
        <v>1837</v>
      </c>
      <c r="D831" t="s">
        <v>273</v>
      </c>
      <c r="E831" t="s">
        <v>274</v>
      </c>
      <c r="F831">
        <v>7057</v>
      </c>
      <c r="G831" t="s">
        <v>291</v>
      </c>
      <c r="H831" t="s">
        <v>292</v>
      </c>
      <c r="I831">
        <v>436</v>
      </c>
      <c r="J831" t="s">
        <v>656</v>
      </c>
      <c r="K831" t="s">
        <v>657</v>
      </c>
      <c r="L831">
        <v>35455</v>
      </c>
      <c r="M831" t="s">
        <v>355</v>
      </c>
      <c r="N831" t="s">
        <v>356</v>
      </c>
      <c r="O831">
        <v>35455</v>
      </c>
      <c r="P831" t="s">
        <v>355</v>
      </c>
      <c r="Q831" t="s">
        <v>356</v>
      </c>
      <c r="R831" t="s">
        <v>495</v>
      </c>
      <c r="S831" s="46">
        <v>0</v>
      </c>
      <c r="U831" s="46">
        <v>6</v>
      </c>
      <c r="IF831">
        <v>35455</v>
      </c>
      <c r="IG831" t="s">
        <v>355</v>
      </c>
      <c r="IH831" t="s">
        <v>293</v>
      </c>
      <c r="IK831">
        <v>-2</v>
      </c>
      <c r="IL831" t="s">
        <v>279</v>
      </c>
      <c r="IM831" t="s">
        <v>280</v>
      </c>
      <c r="IN831" t="s">
        <v>666</v>
      </c>
      <c r="IP831" t="s">
        <v>705</v>
      </c>
    </row>
    <row r="832" spans="1:250" x14ac:dyDescent="0.25">
      <c r="A832">
        <v>36701</v>
      </c>
      <c r="B832">
        <v>-890804480</v>
      </c>
      <c r="C832">
        <v>1837</v>
      </c>
      <c r="D832" t="s">
        <v>273</v>
      </c>
      <c r="E832" t="s">
        <v>274</v>
      </c>
      <c r="F832">
        <v>35467</v>
      </c>
      <c r="G832" t="s">
        <v>350</v>
      </c>
      <c r="H832" t="s">
        <v>351</v>
      </c>
      <c r="I832">
        <v>424</v>
      </c>
      <c r="J832" t="s">
        <v>399</v>
      </c>
      <c r="K832" t="s">
        <v>400</v>
      </c>
      <c r="L832">
        <v>35556</v>
      </c>
      <c r="M832" t="s">
        <v>352</v>
      </c>
      <c r="N832" t="s">
        <v>353</v>
      </c>
      <c r="O832">
        <v>35556</v>
      </c>
      <c r="P832" t="s">
        <v>352</v>
      </c>
      <c r="Q832" t="s">
        <v>353</v>
      </c>
      <c r="R832" t="s">
        <v>495</v>
      </c>
      <c r="S832" s="46">
        <v>-363225</v>
      </c>
      <c r="U832" s="46">
        <v>6</v>
      </c>
      <c r="IF832">
        <v>35556</v>
      </c>
      <c r="IG832" t="s">
        <v>352</v>
      </c>
      <c r="IH832" t="s">
        <v>354</v>
      </c>
      <c r="IK832">
        <v>-2</v>
      </c>
      <c r="IL832" t="s">
        <v>279</v>
      </c>
      <c r="IM832" t="s">
        <v>280</v>
      </c>
      <c r="IN832" t="s">
        <v>706</v>
      </c>
      <c r="IP832" t="s">
        <v>707</v>
      </c>
    </row>
    <row r="833" spans="1:250" x14ac:dyDescent="0.25">
      <c r="A833">
        <v>36702</v>
      </c>
      <c r="B833">
        <v>-890804480</v>
      </c>
      <c r="C833">
        <v>1837</v>
      </c>
      <c r="D833" t="s">
        <v>273</v>
      </c>
      <c r="E833" t="s">
        <v>274</v>
      </c>
      <c r="F833">
        <v>35467</v>
      </c>
      <c r="G833" t="s">
        <v>350</v>
      </c>
      <c r="H833" t="s">
        <v>351</v>
      </c>
      <c r="I833">
        <v>422</v>
      </c>
      <c r="J833" t="s">
        <v>401</v>
      </c>
      <c r="K833" t="s">
        <v>402</v>
      </c>
      <c r="L833">
        <v>35556</v>
      </c>
      <c r="M833" t="s">
        <v>352</v>
      </c>
      <c r="N833" t="s">
        <v>353</v>
      </c>
      <c r="O833">
        <v>35556</v>
      </c>
      <c r="P833" t="s">
        <v>352</v>
      </c>
      <c r="Q833" t="s">
        <v>353</v>
      </c>
      <c r="R833" t="s">
        <v>495</v>
      </c>
      <c r="S833" s="46">
        <v>-206625</v>
      </c>
      <c r="U833" s="46">
        <v>6</v>
      </c>
      <c r="IF833">
        <v>35556</v>
      </c>
      <c r="IG833" t="s">
        <v>352</v>
      </c>
      <c r="IH833" t="s">
        <v>354</v>
      </c>
      <c r="IK833">
        <v>-2</v>
      </c>
      <c r="IL833" t="s">
        <v>279</v>
      </c>
      <c r="IM833" t="s">
        <v>280</v>
      </c>
      <c r="IN833" t="s">
        <v>706</v>
      </c>
      <c r="IP833" t="s">
        <v>707</v>
      </c>
    </row>
    <row r="834" spans="1:250" x14ac:dyDescent="0.25">
      <c r="A834">
        <v>36703</v>
      </c>
      <c r="B834">
        <v>-890804480</v>
      </c>
      <c r="C834">
        <v>1837</v>
      </c>
      <c r="D834" t="s">
        <v>273</v>
      </c>
      <c r="E834" t="s">
        <v>274</v>
      </c>
      <c r="F834">
        <v>35467</v>
      </c>
      <c r="G834" t="s">
        <v>350</v>
      </c>
      <c r="H834" t="s">
        <v>351</v>
      </c>
      <c r="I834">
        <v>420</v>
      </c>
      <c r="J834" t="s">
        <v>403</v>
      </c>
      <c r="K834" t="s">
        <v>404</v>
      </c>
      <c r="L834">
        <v>35556</v>
      </c>
      <c r="M834" t="s">
        <v>352</v>
      </c>
      <c r="N834" t="s">
        <v>353</v>
      </c>
      <c r="O834">
        <v>35556</v>
      </c>
      <c r="P834" t="s">
        <v>352</v>
      </c>
      <c r="Q834" t="s">
        <v>353</v>
      </c>
      <c r="R834" t="s">
        <v>495</v>
      </c>
      <c r="S834" s="46">
        <v>202275</v>
      </c>
      <c r="U834" s="46">
        <v>6</v>
      </c>
      <c r="IF834">
        <v>35556</v>
      </c>
      <c r="IG834" t="s">
        <v>352</v>
      </c>
      <c r="IH834" t="s">
        <v>354</v>
      </c>
      <c r="IK834">
        <v>-2</v>
      </c>
      <c r="IL834" t="s">
        <v>279</v>
      </c>
      <c r="IM834" t="s">
        <v>280</v>
      </c>
      <c r="IN834" t="s">
        <v>706</v>
      </c>
      <c r="IP834" t="s">
        <v>707</v>
      </c>
    </row>
    <row r="835" spans="1:250" x14ac:dyDescent="0.25">
      <c r="A835">
        <v>36704</v>
      </c>
      <c r="B835">
        <v>-890804480</v>
      </c>
      <c r="C835">
        <v>1837</v>
      </c>
      <c r="D835" t="s">
        <v>273</v>
      </c>
      <c r="E835" t="s">
        <v>274</v>
      </c>
      <c r="F835">
        <v>35467</v>
      </c>
      <c r="G835" t="s">
        <v>350</v>
      </c>
      <c r="H835" t="s">
        <v>351</v>
      </c>
      <c r="I835">
        <v>411</v>
      </c>
      <c r="J835" t="s">
        <v>393</v>
      </c>
      <c r="K835" t="s">
        <v>394</v>
      </c>
      <c r="L835">
        <v>35556</v>
      </c>
      <c r="M835" t="s">
        <v>352</v>
      </c>
      <c r="N835" t="s">
        <v>353</v>
      </c>
      <c r="O835">
        <v>35556</v>
      </c>
      <c r="P835" t="s">
        <v>352</v>
      </c>
      <c r="Q835" t="s">
        <v>353</v>
      </c>
      <c r="R835" t="s">
        <v>495</v>
      </c>
      <c r="S835" s="46">
        <v>180525</v>
      </c>
      <c r="U835" s="46">
        <v>6</v>
      </c>
      <c r="IF835">
        <v>35556</v>
      </c>
      <c r="IG835" t="s">
        <v>352</v>
      </c>
      <c r="IH835" t="s">
        <v>354</v>
      </c>
      <c r="IK835">
        <v>-2</v>
      </c>
      <c r="IL835" t="s">
        <v>279</v>
      </c>
      <c r="IM835" t="s">
        <v>280</v>
      </c>
      <c r="IN835" t="s">
        <v>706</v>
      </c>
      <c r="IP835" t="s">
        <v>707</v>
      </c>
    </row>
    <row r="836" spans="1:250" x14ac:dyDescent="0.25">
      <c r="A836">
        <v>36705</v>
      </c>
      <c r="B836">
        <v>-890804480</v>
      </c>
      <c r="C836">
        <v>1837</v>
      </c>
      <c r="D836" t="s">
        <v>273</v>
      </c>
      <c r="E836" t="s">
        <v>274</v>
      </c>
      <c r="F836">
        <v>35467</v>
      </c>
      <c r="G836" t="s">
        <v>350</v>
      </c>
      <c r="H836" t="s">
        <v>351</v>
      </c>
      <c r="I836">
        <v>437</v>
      </c>
      <c r="J836" t="s">
        <v>658</v>
      </c>
      <c r="K836" t="s">
        <v>659</v>
      </c>
      <c r="L836">
        <v>35556</v>
      </c>
      <c r="M836" t="s">
        <v>352</v>
      </c>
      <c r="N836" t="s">
        <v>353</v>
      </c>
      <c r="O836">
        <v>35556</v>
      </c>
      <c r="P836" t="s">
        <v>352</v>
      </c>
      <c r="Q836" t="s">
        <v>353</v>
      </c>
      <c r="R836" t="s">
        <v>495</v>
      </c>
      <c r="S836" s="46">
        <v>-461100</v>
      </c>
      <c r="U836" s="46">
        <v>6</v>
      </c>
      <c r="IF836">
        <v>35556</v>
      </c>
      <c r="IG836" t="s">
        <v>352</v>
      </c>
      <c r="IH836" t="s">
        <v>354</v>
      </c>
      <c r="IK836">
        <v>-2</v>
      </c>
      <c r="IL836" t="s">
        <v>279</v>
      </c>
      <c r="IM836" t="s">
        <v>280</v>
      </c>
      <c r="IN836" t="s">
        <v>706</v>
      </c>
      <c r="IP836" t="s">
        <v>707</v>
      </c>
    </row>
    <row r="837" spans="1:250" x14ac:dyDescent="0.25">
      <c r="A837">
        <v>36706</v>
      </c>
      <c r="B837">
        <v>-890804480</v>
      </c>
      <c r="C837">
        <v>1837</v>
      </c>
      <c r="D837" t="s">
        <v>273</v>
      </c>
      <c r="E837" t="s">
        <v>274</v>
      </c>
      <c r="F837">
        <v>35467</v>
      </c>
      <c r="G837" t="s">
        <v>350</v>
      </c>
      <c r="H837" t="s">
        <v>351</v>
      </c>
      <c r="I837">
        <v>436</v>
      </c>
      <c r="J837" t="s">
        <v>656</v>
      </c>
      <c r="K837" t="s">
        <v>657</v>
      </c>
      <c r="L837">
        <v>35556</v>
      </c>
      <c r="M837" t="s">
        <v>352</v>
      </c>
      <c r="N837" t="s">
        <v>353</v>
      </c>
      <c r="O837">
        <v>35556</v>
      </c>
      <c r="P837" t="s">
        <v>352</v>
      </c>
      <c r="Q837" t="s">
        <v>353</v>
      </c>
      <c r="R837" t="s">
        <v>495</v>
      </c>
      <c r="S837" s="46">
        <v>80475</v>
      </c>
      <c r="U837" s="46">
        <v>6</v>
      </c>
      <c r="IF837">
        <v>35556</v>
      </c>
      <c r="IG837" t="s">
        <v>352</v>
      </c>
      <c r="IH837" t="s">
        <v>354</v>
      </c>
      <c r="IK837">
        <v>-2</v>
      </c>
      <c r="IL837" t="s">
        <v>279</v>
      </c>
      <c r="IM837" t="s">
        <v>280</v>
      </c>
      <c r="IN837" t="s">
        <v>706</v>
      </c>
      <c r="IP837" t="s">
        <v>707</v>
      </c>
    </row>
    <row r="838" spans="1:250" x14ac:dyDescent="0.25">
      <c r="A838">
        <v>36707</v>
      </c>
      <c r="B838">
        <v>-890804480</v>
      </c>
      <c r="C838">
        <v>1837</v>
      </c>
      <c r="D838" t="s">
        <v>273</v>
      </c>
      <c r="E838" t="s">
        <v>274</v>
      </c>
      <c r="F838">
        <v>35467</v>
      </c>
      <c r="G838" t="s">
        <v>350</v>
      </c>
      <c r="H838" t="s">
        <v>351</v>
      </c>
      <c r="I838">
        <v>435</v>
      </c>
      <c r="J838" t="s">
        <v>491</v>
      </c>
      <c r="K838" t="s">
        <v>492</v>
      </c>
      <c r="L838">
        <v>35556</v>
      </c>
      <c r="M838" t="s">
        <v>352</v>
      </c>
      <c r="N838" t="s">
        <v>353</v>
      </c>
      <c r="O838">
        <v>35556</v>
      </c>
      <c r="P838" t="s">
        <v>352</v>
      </c>
      <c r="Q838" t="s">
        <v>353</v>
      </c>
      <c r="R838" t="s">
        <v>495</v>
      </c>
      <c r="S838" s="46">
        <v>1769718.75</v>
      </c>
      <c r="U838" s="46">
        <v>6</v>
      </c>
      <c r="IF838">
        <v>35556</v>
      </c>
      <c r="IG838" t="s">
        <v>352</v>
      </c>
      <c r="IH838" t="s">
        <v>354</v>
      </c>
      <c r="IK838">
        <v>-2</v>
      </c>
      <c r="IL838" t="s">
        <v>279</v>
      </c>
      <c r="IM838" t="s">
        <v>280</v>
      </c>
      <c r="IN838" t="s">
        <v>706</v>
      </c>
      <c r="IP838" t="s">
        <v>707</v>
      </c>
    </row>
    <row r="839" spans="1:250" x14ac:dyDescent="0.25">
      <c r="A839">
        <v>36708</v>
      </c>
      <c r="B839">
        <v>-890804480</v>
      </c>
      <c r="C839">
        <v>1837</v>
      </c>
      <c r="D839" t="s">
        <v>273</v>
      </c>
      <c r="E839" t="s">
        <v>274</v>
      </c>
      <c r="F839">
        <v>35467</v>
      </c>
      <c r="G839" t="s">
        <v>350</v>
      </c>
      <c r="H839" t="s">
        <v>351</v>
      </c>
      <c r="I839">
        <v>431</v>
      </c>
      <c r="J839" t="s">
        <v>493</v>
      </c>
      <c r="K839" t="s">
        <v>494</v>
      </c>
      <c r="L839">
        <v>35556</v>
      </c>
      <c r="M839" t="s">
        <v>352</v>
      </c>
      <c r="N839" t="s">
        <v>353</v>
      </c>
      <c r="O839">
        <v>35556</v>
      </c>
      <c r="P839" t="s">
        <v>352</v>
      </c>
      <c r="Q839" t="s">
        <v>353</v>
      </c>
      <c r="R839" t="s">
        <v>495</v>
      </c>
      <c r="S839" s="46">
        <v>-326793.75</v>
      </c>
      <c r="U839" s="46">
        <v>6</v>
      </c>
      <c r="IF839">
        <v>35556</v>
      </c>
      <c r="IG839" t="s">
        <v>352</v>
      </c>
      <c r="IH839" t="s">
        <v>354</v>
      </c>
      <c r="IK839">
        <v>-2</v>
      </c>
      <c r="IL839" t="s">
        <v>279</v>
      </c>
      <c r="IM839" t="s">
        <v>280</v>
      </c>
      <c r="IN839" t="s">
        <v>706</v>
      </c>
      <c r="IP839" t="s">
        <v>707</v>
      </c>
    </row>
    <row r="840" spans="1:250" x14ac:dyDescent="0.25">
      <c r="A840">
        <v>36709</v>
      </c>
      <c r="B840">
        <v>-890804480</v>
      </c>
      <c r="C840">
        <v>1837</v>
      </c>
      <c r="D840" t="s">
        <v>273</v>
      </c>
      <c r="E840" t="s">
        <v>274</v>
      </c>
      <c r="F840">
        <v>35467</v>
      </c>
      <c r="G840" t="s">
        <v>350</v>
      </c>
      <c r="H840" t="s">
        <v>351</v>
      </c>
      <c r="I840">
        <v>429</v>
      </c>
      <c r="J840" t="s">
        <v>395</v>
      </c>
      <c r="K840" t="s">
        <v>396</v>
      </c>
      <c r="L840">
        <v>35556</v>
      </c>
      <c r="M840" t="s">
        <v>352</v>
      </c>
      <c r="N840" t="s">
        <v>353</v>
      </c>
      <c r="O840">
        <v>35556</v>
      </c>
      <c r="P840" t="s">
        <v>352</v>
      </c>
      <c r="Q840" t="s">
        <v>353</v>
      </c>
      <c r="R840" t="s">
        <v>495</v>
      </c>
      <c r="S840" s="46">
        <v>-257193.75</v>
      </c>
      <c r="U840" s="46">
        <v>6</v>
      </c>
      <c r="IF840">
        <v>35556</v>
      </c>
      <c r="IG840" t="s">
        <v>352</v>
      </c>
      <c r="IH840" t="s">
        <v>354</v>
      </c>
      <c r="IK840">
        <v>-2</v>
      </c>
      <c r="IL840" t="s">
        <v>279</v>
      </c>
      <c r="IM840" t="s">
        <v>280</v>
      </c>
      <c r="IN840" t="s">
        <v>706</v>
      </c>
      <c r="IP840" t="s">
        <v>707</v>
      </c>
    </row>
    <row r="841" spans="1:250" x14ac:dyDescent="0.25">
      <c r="A841">
        <v>36710</v>
      </c>
      <c r="B841">
        <v>-890804480</v>
      </c>
      <c r="C841">
        <v>1837</v>
      </c>
      <c r="D841" t="s">
        <v>273</v>
      </c>
      <c r="E841" t="s">
        <v>274</v>
      </c>
      <c r="F841">
        <v>35467</v>
      </c>
      <c r="G841" t="s">
        <v>350</v>
      </c>
      <c r="H841" t="s">
        <v>351</v>
      </c>
      <c r="I841">
        <v>427</v>
      </c>
      <c r="J841" t="s">
        <v>397</v>
      </c>
      <c r="K841" t="s">
        <v>398</v>
      </c>
      <c r="L841">
        <v>35556</v>
      </c>
      <c r="M841" t="s">
        <v>352</v>
      </c>
      <c r="N841" t="s">
        <v>353</v>
      </c>
      <c r="O841">
        <v>35556</v>
      </c>
      <c r="P841" t="s">
        <v>352</v>
      </c>
      <c r="Q841" t="s">
        <v>353</v>
      </c>
      <c r="R841" t="s">
        <v>495</v>
      </c>
      <c r="S841" s="46">
        <v>-282206.25</v>
      </c>
      <c r="U841" s="46">
        <v>6</v>
      </c>
      <c r="IF841">
        <v>35556</v>
      </c>
      <c r="IG841" t="s">
        <v>352</v>
      </c>
      <c r="IH841" t="s">
        <v>354</v>
      </c>
      <c r="IK841">
        <v>-2</v>
      </c>
      <c r="IL841" t="s">
        <v>279</v>
      </c>
      <c r="IM841" t="s">
        <v>280</v>
      </c>
      <c r="IN841" t="s">
        <v>706</v>
      </c>
      <c r="IP841" t="s">
        <v>707</v>
      </c>
    </row>
    <row r="842" spans="1:250" x14ac:dyDescent="0.25">
      <c r="A842">
        <v>36711</v>
      </c>
      <c r="B842">
        <v>-890804480</v>
      </c>
      <c r="C842">
        <v>1837</v>
      </c>
      <c r="D842" t="s">
        <v>273</v>
      </c>
      <c r="E842" t="s">
        <v>274</v>
      </c>
      <c r="F842">
        <v>19011</v>
      </c>
      <c r="G842" t="s">
        <v>328</v>
      </c>
      <c r="H842" t="s">
        <v>329</v>
      </c>
      <c r="I842">
        <v>429</v>
      </c>
      <c r="J842" t="s">
        <v>395</v>
      </c>
      <c r="K842" t="s">
        <v>396</v>
      </c>
      <c r="L842">
        <v>38311</v>
      </c>
      <c r="M842" t="s">
        <v>373</v>
      </c>
      <c r="N842" t="s">
        <v>374</v>
      </c>
      <c r="O842">
        <v>38311</v>
      </c>
      <c r="P842" t="s">
        <v>373</v>
      </c>
      <c r="Q842" t="s">
        <v>374</v>
      </c>
      <c r="R842" t="s">
        <v>495</v>
      </c>
      <c r="S842" s="46">
        <v>0</v>
      </c>
      <c r="U842" s="46">
        <v>6</v>
      </c>
      <c r="IF842">
        <v>38311</v>
      </c>
      <c r="IG842" t="s">
        <v>373</v>
      </c>
      <c r="IH842" t="s">
        <v>332</v>
      </c>
      <c r="IK842">
        <v>-2</v>
      </c>
      <c r="IL842" t="s">
        <v>279</v>
      </c>
      <c r="IM842" t="s">
        <v>280</v>
      </c>
      <c r="IN842" t="s">
        <v>687</v>
      </c>
      <c r="IP842" t="s">
        <v>708</v>
      </c>
    </row>
    <row r="843" spans="1:250" x14ac:dyDescent="0.25">
      <c r="A843">
        <v>36712</v>
      </c>
      <c r="B843">
        <v>-890804480</v>
      </c>
      <c r="C843">
        <v>1837</v>
      </c>
      <c r="D843" t="s">
        <v>273</v>
      </c>
      <c r="E843" t="s">
        <v>274</v>
      </c>
      <c r="F843">
        <v>19011</v>
      </c>
      <c r="G843" t="s">
        <v>328</v>
      </c>
      <c r="H843" t="s">
        <v>329</v>
      </c>
      <c r="I843">
        <v>427</v>
      </c>
      <c r="J843" t="s">
        <v>397</v>
      </c>
      <c r="K843" t="s">
        <v>398</v>
      </c>
      <c r="L843">
        <v>38311</v>
      </c>
      <c r="M843" t="s">
        <v>373</v>
      </c>
      <c r="N843" t="s">
        <v>374</v>
      </c>
      <c r="O843">
        <v>38311</v>
      </c>
      <c r="P843" t="s">
        <v>373</v>
      </c>
      <c r="Q843" t="s">
        <v>374</v>
      </c>
      <c r="R843" t="s">
        <v>495</v>
      </c>
      <c r="S843" s="46">
        <v>0</v>
      </c>
      <c r="U843" s="46">
        <v>6</v>
      </c>
      <c r="IF843">
        <v>38311</v>
      </c>
      <c r="IG843" t="s">
        <v>373</v>
      </c>
      <c r="IH843" t="s">
        <v>332</v>
      </c>
      <c r="IK843">
        <v>-2</v>
      </c>
      <c r="IL843" t="s">
        <v>279</v>
      </c>
      <c r="IM843" t="s">
        <v>280</v>
      </c>
      <c r="IN843" t="s">
        <v>687</v>
      </c>
      <c r="IP843" t="s">
        <v>708</v>
      </c>
    </row>
    <row r="844" spans="1:250" x14ac:dyDescent="0.25">
      <c r="A844">
        <v>36713</v>
      </c>
      <c r="B844">
        <v>-890804480</v>
      </c>
      <c r="C844">
        <v>1837</v>
      </c>
      <c r="D844" t="s">
        <v>273</v>
      </c>
      <c r="E844" t="s">
        <v>274</v>
      </c>
      <c r="F844">
        <v>19011</v>
      </c>
      <c r="G844" t="s">
        <v>328</v>
      </c>
      <c r="H844" t="s">
        <v>329</v>
      </c>
      <c r="I844">
        <v>424</v>
      </c>
      <c r="J844" t="s">
        <v>399</v>
      </c>
      <c r="K844" t="s">
        <v>400</v>
      </c>
      <c r="L844">
        <v>38311</v>
      </c>
      <c r="M844" t="s">
        <v>373</v>
      </c>
      <c r="N844" t="s">
        <v>374</v>
      </c>
      <c r="O844">
        <v>38311</v>
      </c>
      <c r="P844" t="s">
        <v>373</v>
      </c>
      <c r="Q844" t="s">
        <v>374</v>
      </c>
      <c r="R844" t="s">
        <v>495</v>
      </c>
      <c r="S844" s="46">
        <v>0</v>
      </c>
      <c r="U844" s="46">
        <v>6</v>
      </c>
      <c r="IF844">
        <v>38311</v>
      </c>
      <c r="IG844" t="s">
        <v>373</v>
      </c>
      <c r="IH844" t="s">
        <v>332</v>
      </c>
      <c r="IK844">
        <v>-2</v>
      </c>
      <c r="IL844" t="s">
        <v>279</v>
      </c>
      <c r="IM844" t="s">
        <v>280</v>
      </c>
      <c r="IN844" t="s">
        <v>687</v>
      </c>
      <c r="IP844" t="s">
        <v>708</v>
      </c>
    </row>
    <row r="845" spans="1:250" x14ac:dyDescent="0.25">
      <c r="A845">
        <v>36714</v>
      </c>
      <c r="B845">
        <v>-890804480</v>
      </c>
      <c r="C845">
        <v>1837</v>
      </c>
      <c r="D845" t="s">
        <v>273</v>
      </c>
      <c r="E845" t="s">
        <v>274</v>
      </c>
      <c r="F845">
        <v>19011</v>
      </c>
      <c r="G845" t="s">
        <v>328</v>
      </c>
      <c r="H845" t="s">
        <v>329</v>
      </c>
      <c r="I845">
        <v>422</v>
      </c>
      <c r="J845" t="s">
        <v>401</v>
      </c>
      <c r="K845" t="s">
        <v>402</v>
      </c>
      <c r="L845">
        <v>38311</v>
      </c>
      <c r="M845" t="s">
        <v>373</v>
      </c>
      <c r="N845" t="s">
        <v>374</v>
      </c>
      <c r="O845">
        <v>38311</v>
      </c>
      <c r="P845" t="s">
        <v>373</v>
      </c>
      <c r="Q845" t="s">
        <v>374</v>
      </c>
      <c r="R845" t="s">
        <v>495</v>
      </c>
      <c r="S845" s="46">
        <v>0</v>
      </c>
      <c r="U845" s="46">
        <v>6</v>
      </c>
      <c r="IF845">
        <v>38311</v>
      </c>
      <c r="IG845" t="s">
        <v>373</v>
      </c>
      <c r="IH845" t="s">
        <v>332</v>
      </c>
      <c r="IK845">
        <v>-2</v>
      </c>
      <c r="IL845" t="s">
        <v>279</v>
      </c>
      <c r="IM845" t="s">
        <v>280</v>
      </c>
      <c r="IN845" t="s">
        <v>687</v>
      </c>
      <c r="IP845" t="s">
        <v>708</v>
      </c>
    </row>
    <row r="846" spans="1:250" x14ac:dyDescent="0.25">
      <c r="A846">
        <v>36715</v>
      </c>
      <c r="B846">
        <v>-890804480</v>
      </c>
      <c r="C846">
        <v>1837</v>
      </c>
      <c r="D846" t="s">
        <v>273</v>
      </c>
      <c r="E846" t="s">
        <v>274</v>
      </c>
      <c r="F846">
        <v>19011</v>
      </c>
      <c r="G846" t="s">
        <v>328</v>
      </c>
      <c r="H846" t="s">
        <v>329</v>
      </c>
      <c r="I846">
        <v>437</v>
      </c>
      <c r="J846" t="s">
        <v>658</v>
      </c>
      <c r="K846" t="s">
        <v>659</v>
      </c>
      <c r="L846">
        <v>38311</v>
      </c>
      <c r="M846" t="s">
        <v>373</v>
      </c>
      <c r="N846" t="s">
        <v>374</v>
      </c>
      <c r="O846">
        <v>38311</v>
      </c>
      <c r="P846" t="s">
        <v>373</v>
      </c>
      <c r="Q846" t="s">
        <v>374</v>
      </c>
      <c r="R846" t="s">
        <v>495</v>
      </c>
      <c r="S846" s="46">
        <v>0</v>
      </c>
      <c r="U846" s="46">
        <v>6</v>
      </c>
      <c r="IF846">
        <v>38311</v>
      </c>
      <c r="IG846" t="s">
        <v>373</v>
      </c>
      <c r="IH846" t="s">
        <v>332</v>
      </c>
      <c r="IK846">
        <v>-2</v>
      </c>
      <c r="IL846" t="s">
        <v>279</v>
      </c>
      <c r="IM846" t="s">
        <v>280</v>
      </c>
      <c r="IN846" t="s">
        <v>687</v>
      </c>
      <c r="IP846" t="s">
        <v>708</v>
      </c>
    </row>
    <row r="847" spans="1:250" x14ac:dyDescent="0.25">
      <c r="A847">
        <v>36716</v>
      </c>
      <c r="B847">
        <v>-890804480</v>
      </c>
      <c r="C847">
        <v>1837</v>
      </c>
      <c r="D847" t="s">
        <v>273</v>
      </c>
      <c r="E847" t="s">
        <v>274</v>
      </c>
      <c r="F847">
        <v>19011</v>
      </c>
      <c r="G847" t="s">
        <v>328</v>
      </c>
      <c r="H847" t="s">
        <v>329</v>
      </c>
      <c r="I847">
        <v>436</v>
      </c>
      <c r="J847" t="s">
        <v>656</v>
      </c>
      <c r="K847" t="s">
        <v>657</v>
      </c>
      <c r="L847">
        <v>38311</v>
      </c>
      <c r="M847" t="s">
        <v>373</v>
      </c>
      <c r="N847" t="s">
        <v>374</v>
      </c>
      <c r="O847">
        <v>38311</v>
      </c>
      <c r="P847" t="s">
        <v>373</v>
      </c>
      <c r="Q847" t="s">
        <v>374</v>
      </c>
      <c r="R847" t="s">
        <v>495</v>
      </c>
      <c r="S847" s="46">
        <v>0</v>
      </c>
      <c r="U847" s="46">
        <v>6</v>
      </c>
      <c r="IF847">
        <v>38311</v>
      </c>
      <c r="IG847" t="s">
        <v>373</v>
      </c>
      <c r="IH847" t="s">
        <v>332</v>
      </c>
      <c r="IK847">
        <v>-2</v>
      </c>
      <c r="IL847" t="s">
        <v>279</v>
      </c>
      <c r="IM847" t="s">
        <v>280</v>
      </c>
      <c r="IN847" t="s">
        <v>687</v>
      </c>
      <c r="IP847" t="s">
        <v>708</v>
      </c>
    </row>
    <row r="848" spans="1:250" x14ac:dyDescent="0.25">
      <c r="A848">
        <v>36717</v>
      </c>
      <c r="B848">
        <v>-890804480</v>
      </c>
      <c r="C848">
        <v>1837</v>
      </c>
      <c r="D848" t="s">
        <v>273</v>
      </c>
      <c r="E848" t="s">
        <v>274</v>
      </c>
      <c r="F848">
        <v>13794</v>
      </c>
      <c r="G848" t="s">
        <v>275</v>
      </c>
      <c r="H848" t="s">
        <v>276</v>
      </c>
      <c r="I848">
        <v>437</v>
      </c>
      <c r="J848" t="s">
        <v>658</v>
      </c>
      <c r="K848" t="s">
        <v>659</v>
      </c>
      <c r="L848">
        <v>38311</v>
      </c>
      <c r="M848" t="s">
        <v>373</v>
      </c>
      <c r="N848" t="s">
        <v>374</v>
      </c>
      <c r="O848">
        <v>38311</v>
      </c>
      <c r="P848" t="s">
        <v>373</v>
      </c>
      <c r="Q848" t="s">
        <v>374</v>
      </c>
      <c r="R848" t="s">
        <v>495</v>
      </c>
      <c r="S848" s="46">
        <v>0</v>
      </c>
      <c r="U848" s="46">
        <v>6</v>
      </c>
      <c r="IF848">
        <v>38311</v>
      </c>
      <c r="IG848" t="s">
        <v>373</v>
      </c>
      <c r="IH848" t="s">
        <v>319</v>
      </c>
      <c r="IK848">
        <v>-2</v>
      </c>
      <c r="IL848" t="s">
        <v>279</v>
      </c>
      <c r="IM848" t="s">
        <v>280</v>
      </c>
      <c r="IN848" t="s">
        <v>663</v>
      </c>
      <c r="IP848" t="s">
        <v>709</v>
      </c>
    </row>
    <row r="849" spans="1:250" x14ac:dyDescent="0.25">
      <c r="A849">
        <v>36718</v>
      </c>
      <c r="B849">
        <v>-890804480</v>
      </c>
      <c r="C849">
        <v>1837</v>
      </c>
      <c r="D849" t="s">
        <v>273</v>
      </c>
      <c r="E849" t="s">
        <v>274</v>
      </c>
      <c r="F849">
        <v>13794</v>
      </c>
      <c r="G849" t="s">
        <v>275</v>
      </c>
      <c r="H849" t="s">
        <v>276</v>
      </c>
      <c r="I849">
        <v>436</v>
      </c>
      <c r="J849" t="s">
        <v>656</v>
      </c>
      <c r="K849" t="s">
        <v>657</v>
      </c>
      <c r="L849">
        <v>38311</v>
      </c>
      <c r="M849" t="s">
        <v>373</v>
      </c>
      <c r="N849" t="s">
        <v>374</v>
      </c>
      <c r="O849">
        <v>38311</v>
      </c>
      <c r="P849" t="s">
        <v>373</v>
      </c>
      <c r="Q849" t="s">
        <v>374</v>
      </c>
      <c r="R849" t="s">
        <v>495</v>
      </c>
      <c r="S849" s="46">
        <v>0</v>
      </c>
      <c r="U849" s="46">
        <v>6</v>
      </c>
      <c r="IF849">
        <v>38311</v>
      </c>
      <c r="IG849" t="s">
        <v>373</v>
      </c>
      <c r="IH849" t="s">
        <v>319</v>
      </c>
      <c r="IK849">
        <v>-2</v>
      </c>
      <c r="IL849" t="s">
        <v>279</v>
      </c>
      <c r="IM849" t="s">
        <v>280</v>
      </c>
      <c r="IN849" t="s">
        <v>663</v>
      </c>
      <c r="IP849" t="s">
        <v>709</v>
      </c>
    </row>
    <row r="850" spans="1:250" x14ac:dyDescent="0.25">
      <c r="A850">
        <v>36719</v>
      </c>
      <c r="B850">
        <v>-890804480</v>
      </c>
      <c r="C850">
        <v>1837</v>
      </c>
      <c r="D850" t="s">
        <v>273</v>
      </c>
      <c r="E850" t="s">
        <v>274</v>
      </c>
      <c r="F850">
        <v>13794</v>
      </c>
      <c r="G850" t="s">
        <v>275</v>
      </c>
      <c r="H850" t="s">
        <v>276</v>
      </c>
      <c r="I850">
        <v>435</v>
      </c>
      <c r="J850" t="s">
        <v>491</v>
      </c>
      <c r="K850" t="s">
        <v>492</v>
      </c>
      <c r="L850">
        <v>38311</v>
      </c>
      <c r="M850" t="s">
        <v>373</v>
      </c>
      <c r="N850" t="s">
        <v>374</v>
      </c>
      <c r="O850">
        <v>38311</v>
      </c>
      <c r="P850" t="s">
        <v>373</v>
      </c>
      <c r="Q850" t="s">
        <v>374</v>
      </c>
      <c r="R850" t="s">
        <v>495</v>
      </c>
      <c r="S850" s="46">
        <v>0</v>
      </c>
      <c r="U850" s="46">
        <v>6</v>
      </c>
      <c r="IF850">
        <v>38311</v>
      </c>
      <c r="IG850" t="s">
        <v>373</v>
      </c>
      <c r="IH850" t="s">
        <v>319</v>
      </c>
      <c r="IK850">
        <v>-2</v>
      </c>
      <c r="IL850" t="s">
        <v>279</v>
      </c>
      <c r="IM850" t="s">
        <v>280</v>
      </c>
      <c r="IN850" t="s">
        <v>663</v>
      </c>
      <c r="IP850" t="s">
        <v>709</v>
      </c>
    </row>
    <row r="851" spans="1:250" x14ac:dyDescent="0.25">
      <c r="A851">
        <v>36720</v>
      </c>
      <c r="B851">
        <v>-890804480</v>
      </c>
      <c r="C851">
        <v>1837</v>
      </c>
      <c r="D851" t="s">
        <v>273</v>
      </c>
      <c r="E851" t="s">
        <v>274</v>
      </c>
      <c r="F851">
        <v>13794</v>
      </c>
      <c r="G851" t="s">
        <v>275</v>
      </c>
      <c r="H851" t="s">
        <v>276</v>
      </c>
      <c r="I851">
        <v>431</v>
      </c>
      <c r="J851" t="s">
        <v>493</v>
      </c>
      <c r="K851" t="s">
        <v>494</v>
      </c>
      <c r="L851">
        <v>38311</v>
      </c>
      <c r="M851" t="s">
        <v>373</v>
      </c>
      <c r="N851" t="s">
        <v>374</v>
      </c>
      <c r="O851">
        <v>38311</v>
      </c>
      <c r="P851" t="s">
        <v>373</v>
      </c>
      <c r="Q851" t="s">
        <v>374</v>
      </c>
      <c r="R851" t="s">
        <v>495</v>
      </c>
      <c r="S851" s="46">
        <v>0</v>
      </c>
      <c r="U851" s="46">
        <v>6</v>
      </c>
      <c r="IF851">
        <v>38311</v>
      </c>
      <c r="IG851" t="s">
        <v>373</v>
      </c>
      <c r="IH851" t="s">
        <v>319</v>
      </c>
      <c r="IK851">
        <v>-2</v>
      </c>
      <c r="IL851" t="s">
        <v>279</v>
      </c>
      <c r="IM851" t="s">
        <v>280</v>
      </c>
      <c r="IN851" t="s">
        <v>663</v>
      </c>
      <c r="IP851" t="s">
        <v>709</v>
      </c>
    </row>
    <row r="852" spans="1:250" x14ac:dyDescent="0.25">
      <c r="A852">
        <v>36721</v>
      </c>
      <c r="B852">
        <v>-890804480</v>
      </c>
      <c r="C852">
        <v>1837</v>
      </c>
      <c r="D852" t="s">
        <v>273</v>
      </c>
      <c r="E852" t="s">
        <v>274</v>
      </c>
      <c r="F852">
        <v>19011</v>
      </c>
      <c r="G852" t="s">
        <v>328</v>
      </c>
      <c r="H852" t="s">
        <v>329</v>
      </c>
      <c r="I852">
        <v>435</v>
      </c>
      <c r="J852" t="s">
        <v>491</v>
      </c>
      <c r="K852" t="s">
        <v>492</v>
      </c>
      <c r="L852">
        <v>38311</v>
      </c>
      <c r="M852" t="s">
        <v>373</v>
      </c>
      <c r="N852" t="s">
        <v>374</v>
      </c>
      <c r="O852">
        <v>38311</v>
      </c>
      <c r="P852" t="s">
        <v>373</v>
      </c>
      <c r="Q852" t="s">
        <v>374</v>
      </c>
      <c r="R852" t="s">
        <v>495</v>
      </c>
      <c r="S852" s="46">
        <v>0</v>
      </c>
      <c r="U852" s="46">
        <v>6</v>
      </c>
      <c r="IF852">
        <v>38311</v>
      </c>
      <c r="IG852" t="s">
        <v>373</v>
      </c>
      <c r="IH852" t="s">
        <v>332</v>
      </c>
      <c r="IK852">
        <v>-2</v>
      </c>
      <c r="IL852" t="s">
        <v>279</v>
      </c>
      <c r="IM852" t="s">
        <v>280</v>
      </c>
      <c r="IN852" t="s">
        <v>687</v>
      </c>
      <c r="IP852" t="s">
        <v>708</v>
      </c>
    </row>
    <row r="853" spans="1:250" x14ac:dyDescent="0.25">
      <c r="A853">
        <v>36722</v>
      </c>
      <c r="B853">
        <v>-890804480</v>
      </c>
      <c r="C853">
        <v>1837</v>
      </c>
      <c r="D853" t="s">
        <v>273</v>
      </c>
      <c r="E853" t="s">
        <v>274</v>
      </c>
      <c r="F853">
        <v>19011</v>
      </c>
      <c r="G853" t="s">
        <v>328</v>
      </c>
      <c r="H853" t="s">
        <v>329</v>
      </c>
      <c r="I853">
        <v>431</v>
      </c>
      <c r="J853" t="s">
        <v>493</v>
      </c>
      <c r="K853" t="s">
        <v>494</v>
      </c>
      <c r="L853">
        <v>38311</v>
      </c>
      <c r="M853" t="s">
        <v>373</v>
      </c>
      <c r="N853" t="s">
        <v>374</v>
      </c>
      <c r="O853">
        <v>38311</v>
      </c>
      <c r="P853" t="s">
        <v>373</v>
      </c>
      <c r="Q853" t="s">
        <v>374</v>
      </c>
      <c r="R853" t="s">
        <v>495</v>
      </c>
      <c r="S853" s="46">
        <v>0</v>
      </c>
      <c r="U853" s="46">
        <v>6</v>
      </c>
      <c r="IF853">
        <v>38311</v>
      </c>
      <c r="IG853" t="s">
        <v>373</v>
      </c>
      <c r="IH853" t="s">
        <v>332</v>
      </c>
      <c r="IK853">
        <v>-2</v>
      </c>
      <c r="IL853" t="s">
        <v>279</v>
      </c>
      <c r="IM853" t="s">
        <v>280</v>
      </c>
      <c r="IN853" t="s">
        <v>687</v>
      </c>
      <c r="IP853" t="s">
        <v>708</v>
      </c>
    </row>
    <row r="854" spans="1:250" x14ac:dyDescent="0.25">
      <c r="A854">
        <v>36723</v>
      </c>
      <c r="B854">
        <v>-890804480</v>
      </c>
      <c r="C854">
        <v>1837</v>
      </c>
      <c r="D854" t="s">
        <v>273</v>
      </c>
      <c r="E854" t="s">
        <v>274</v>
      </c>
      <c r="F854">
        <v>13794</v>
      </c>
      <c r="G854" t="s">
        <v>275</v>
      </c>
      <c r="H854" t="s">
        <v>276</v>
      </c>
      <c r="I854">
        <v>424</v>
      </c>
      <c r="J854" t="s">
        <v>399</v>
      </c>
      <c r="K854" t="s">
        <v>400</v>
      </c>
      <c r="L854">
        <v>38311</v>
      </c>
      <c r="M854" t="s">
        <v>373</v>
      </c>
      <c r="N854" t="s">
        <v>374</v>
      </c>
      <c r="O854">
        <v>38311</v>
      </c>
      <c r="P854" t="s">
        <v>373</v>
      </c>
      <c r="Q854" t="s">
        <v>374</v>
      </c>
      <c r="R854" t="s">
        <v>495</v>
      </c>
      <c r="S854" s="46">
        <v>0</v>
      </c>
      <c r="U854" s="46">
        <v>6</v>
      </c>
      <c r="IF854">
        <v>38311</v>
      </c>
      <c r="IG854" t="s">
        <v>373</v>
      </c>
      <c r="IH854" t="s">
        <v>319</v>
      </c>
      <c r="IK854">
        <v>-2</v>
      </c>
      <c r="IL854" t="s">
        <v>279</v>
      </c>
      <c r="IM854" t="s">
        <v>280</v>
      </c>
      <c r="IN854" t="s">
        <v>663</v>
      </c>
      <c r="IP854" t="s">
        <v>709</v>
      </c>
    </row>
    <row r="855" spans="1:250" x14ac:dyDescent="0.25">
      <c r="A855">
        <v>36724</v>
      </c>
      <c r="B855">
        <v>-890804480</v>
      </c>
      <c r="C855">
        <v>1837</v>
      </c>
      <c r="D855" t="s">
        <v>273</v>
      </c>
      <c r="E855" t="s">
        <v>274</v>
      </c>
      <c r="F855">
        <v>13794</v>
      </c>
      <c r="G855" t="s">
        <v>275</v>
      </c>
      <c r="H855" t="s">
        <v>276</v>
      </c>
      <c r="I855">
        <v>422</v>
      </c>
      <c r="J855" t="s">
        <v>401</v>
      </c>
      <c r="K855" t="s">
        <v>402</v>
      </c>
      <c r="L855">
        <v>38311</v>
      </c>
      <c r="M855" t="s">
        <v>373</v>
      </c>
      <c r="N855" t="s">
        <v>374</v>
      </c>
      <c r="O855">
        <v>38311</v>
      </c>
      <c r="P855" t="s">
        <v>373</v>
      </c>
      <c r="Q855" t="s">
        <v>374</v>
      </c>
      <c r="R855" t="s">
        <v>495</v>
      </c>
      <c r="S855" s="46">
        <v>0</v>
      </c>
      <c r="U855" s="46">
        <v>6</v>
      </c>
      <c r="IF855">
        <v>38311</v>
      </c>
      <c r="IG855" t="s">
        <v>373</v>
      </c>
      <c r="IH855" t="s">
        <v>319</v>
      </c>
      <c r="IK855">
        <v>-2</v>
      </c>
      <c r="IL855" t="s">
        <v>279</v>
      </c>
      <c r="IM855" t="s">
        <v>280</v>
      </c>
      <c r="IN855" t="s">
        <v>663</v>
      </c>
      <c r="IP855" t="s">
        <v>709</v>
      </c>
    </row>
    <row r="856" spans="1:250" x14ac:dyDescent="0.25">
      <c r="A856">
        <v>36725</v>
      </c>
      <c r="B856">
        <v>-890804480</v>
      </c>
      <c r="C856">
        <v>1837</v>
      </c>
      <c r="D856" t="s">
        <v>273</v>
      </c>
      <c r="E856" t="s">
        <v>274</v>
      </c>
      <c r="F856">
        <v>13794</v>
      </c>
      <c r="G856" t="s">
        <v>275</v>
      </c>
      <c r="H856" t="s">
        <v>276</v>
      </c>
      <c r="I856">
        <v>420</v>
      </c>
      <c r="J856" t="s">
        <v>403</v>
      </c>
      <c r="K856" t="s">
        <v>404</v>
      </c>
      <c r="L856">
        <v>38311</v>
      </c>
      <c r="M856" t="s">
        <v>373</v>
      </c>
      <c r="N856" t="s">
        <v>374</v>
      </c>
      <c r="O856">
        <v>38311</v>
      </c>
      <c r="P856" t="s">
        <v>373</v>
      </c>
      <c r="Q856" t="s">
        <v>374</v>
      </c>
      <c r="R856" t="s">
        <v>495</v>
      </c>
      <c r="S856" s="46">
        <v>0</v>
      </c>
      <c r="U856" s="46">
        <v>6</v>
      </c>
      <c r="IF856">
        <v>38311</v>
      </c>
      <c r="IG856" t="s">
        <v>373</v>
      </c>
      <c r="IH856" t="s">
        <v>319</v>
      </c>
      <c r="IK856">
        <v>-2</v>
      </c>
      <c r="IL856" t="s">
        <v>279</v>
      </c>
      <c r="IM856" t="s">
        <v>280</v>
      </c>
      <c r="IN856" t="s">
        <v>663</v>
      </c>
      <c r="IP856" t="s">
        <v>709</v>
      </c>
    </row>
    <row r="857" spans="1:250" x14ac:dyDescent="0.25">
      <c r="A857">
        <v>36726</v>
      </c>
      <c r="B857">
        <v>-890804480</v>
      </c>
      <c r="C857">
        <v>1837</v>
      </c>
      <c r="D857" t="s">
        <v>273</v>
      </c>
      <c r="E857" t="s">
        <v>274</v>
      </c>
      <c r="F857">
        <v>13794</v>
      </c>
      <c r="G857" t="s">
        <v>275</v>
      </c>
      <c r="H857" t="s">
        <v>276</v>
      </c>
      <c r="I857">
        <v>411</v>
      </c>
      <c r="J857" t="s">
        <v>393</v>
      </c>
      <c r="K857" t="s">
        <v>394</v>
      </c>
      <c r="L857">
        <v>38311</v>
      </c>
      <c r="M857" t="s">
        <v>373</v>
      </c>
      <c r="N857" t="s">
        <v>374</v>
      </c>
      <c r="O857">
        <v>38311</v>
      </c>
      <c r="P857" t="s">
        <v>373</v>
      </c>
      <c r="Q857" t="s">
        <v>374</v>
      </c>
      <c r="R857" t="s">
        <v>495</v>
      </c>
      <c r="S857" s="46">
        <v>0</v>
      </c>
      <c r="U857" s="46">
        <v>6</v>
      </c>
      <c r="IF857">
        <v>38311</v>
      </c>
      <c r="IG857" t="s">
        <v>373</v>
      </c>
      <c r="IH857" t="s">
        <v>319</v>
      </c>
      <c r="IK857">
        <v>-2</v>
      </c>
      <c r="IL857" t="s">
        <v>279</v>
      </c>
      <c r="IM857" t="s">
        <v>280</v>
      </c>
      <c r="IN857" t="s">
        <v>663</v>
      </c>
      <c r="IP857" t="s">
        <v>709</v>
      </c>
    </row>
    <row r="858" spans="1:250" x14ac:dyDescent="0.25">
      <c r="A858">
        <v>36727</v>
      </c>
      <c r="B858">
        <v>-890804480</v>
      </c>
      <c r="C858">
        <v>1837</v>
      </c>
      <c r="D858" t="s">
        <v>273</v>
      </c>
      <c r="E858" t="s">
        <v>274</v>
      </c>
      <c r="F858">
        <v>19011</v>
      </c>
      <c r="G858" t="s">
        <v>328</v>
      </c>
      <c r="H858" t="s">
        <v>329</v>
      </c>
      <c r="I858">
        <v>420</v>
      </c>
      <c r="J858" t="s">
        <v>403</v>
      </c>
      <c r="K858" t="s">
        <v>404</v>
      </c>
      <c r="L858">
        <v>38311</v>
      </c>
      <c r="M858" t="s">
        <v>373</v>
      </c>
      <c r="N858" t="s">
        <v>374</v>
      </c>
      <c r="O858">
        <v>38311</v>
      </c>
      <c r="P858" t="s">
        <v>373</v>
      </c>
      <c r="Q858" t="s">
        <v>374</v>
      </c>
      <c r="R858" t="s">
        <v>495</v>
      </c>
      <c r="S858" s="46">
        <v>0</v>
      </c>
      <c r="U858" s="46">
        <v>6</v>
      </c>
      <c r="IF858">
        <v>38311</v>
      </c>
      <c r="IG858" t="s">
        <v>373</v>
      </c>
      <c r="IH858" t="s">
        <v>332</v>
      </c>
      <c r="IK858">
        <v>-2</v>
      </c>
      <c r="IL858" t="s">
        <v>279</v>
      </c>
      <c r="IM858" t="s">
        <v>280</v>
      </c>
      <c r="IN858" t="s">
        <v>687</v>
      </c>
      <c r="IP858" t="s">
        <v>708</v>
      </c>
    </row>
    <row r="859" spans="1:250" x14ac:dyDescent="0.25">
      <c r="A859">
        <v>36728</v>
      </c>
      <c r="B859">
        <v>-890804480</v>
      </c>
      <c r="C859">
        <v>1837</v>
      </c>
      <c r="D859" t="s">
        <v>273</v>
      </c>
      <c r="E859" t="s">
        <v>274</v>
      </c>
      <c r="F859">
        <v>19011</v>
      </c>
      <c r="G859" t="s">
        <v>328</v>
      </c>
      <c r="H859" t="s">
        <v>329</v>
      </c>
      <c r="I859">
        <v>411</v>
      </c>
      <c r="J859" t="s">
        <v>393</v>
      </c>
      <c r="K859" t="s">
        <v>394</v>
      </c>
      <c r="L859">
        <v>38311</v>
      </c>
      <c r="M859" t="s">
        <v>373</v>
      </c>
      <c r="N859" t="s">
        <v>374</v>
      </c>
      <c r="O859">
        <v>38311</v>
      </c>
      <c r="P859" t="s">
        <v>373</v>
      </c>
      <c r="Q859" t="s">
        <v>374</v>
      </c>
      <c r="R859" t="s">
        <v>495</v>
      </c>
      <c r="S859" s="46">
        <v>0</v>
      </c>
      <c r="U859" s="46">
        <v>6</v>
      </c>
      <c r="IF859">
        <v>38311</v>
      </c>
      <c r="IG859" t="s">
        <v>373</v>
      </c>
      <c r="IH859" t="s">
        <v>332</v>
      </c>
      <c r="IK859">
        <v>-2</v>
      </c>
      <c r="IL859" t="s">
        <v>279</v>
      </c>
      <c r="IM859" t="s">
        <v>280</v>
      </c>
      <c r="IN859" t="s">
        <v>687</v>
      </c>
      <c r="IP859" t="s">
        <v>708</v>
      </c>
    </row>
    <row r="860" spans="1:250" x14ac:dyDescent="0.25">
      <c r="A860">
        <v>36729</v>
      </c>
      <c r="B860">
        <v>-890804480</v>
      </c>
      <c r="C860">
        <v>1837</v>
      </c>
      <c r="D860" t="s">
        <v>273</v>
      </c>
      <c r="E860" t="s">
        <v>274</v>
      </c>
      <c r="F860">
        <v>13794</v>
      </c>
      <c r="G860" t="s">
        <v>275</v>
      </c>
      <c r="H860" t="s">
        <v>276</v>
      </c>
      <c r="I860">
        <v>429</v>
      </c>
      <c r="J860" t="s">
        <v>395</v>
      </c>
      <c r="K860" t="s">
        <v>396</v>
      </c>
      <c r="L860">
        <v>38311</v>
      </c>
      <c r="M860" t="s">
        <v>373</v>
      </c>
      <c r="N860" t="s">
        <v>374</v>
      </c>
      <c r="O860">
        <v>38311</v>
      </c>
      <c r="P860" t="s">
        <v>373</v>
      </c>
      <c r="Q860" t="s">
        <v>374</v>
      </c>
      <c r="R860" t="s">
        <v>495</v>
      </c>
      <c r="S860" s="46">
        <v>0</v>
      </c>
      <c r="U860" s="46">
        <v>6</v>
      </c>
      <c r="IF860">
        <v>38311</v>
      </c>
      <c r="IG860" t="s">
        <v>373</v>
      </c>
      <c r="IH860" t="s">
        <v>319</v>
      </c>
      <c r="IK860">
        <v>-2</v>
      </c>
      <c r="IL860" t="s">
        <v>279</v>
      </c>
      <c r="IM860" t="s">
        <v>280</v>
      </c>
      <c r="IN860" t="s">
        <v>663</v>
      </c>
      <c r="IP860" t="s">
        <v>709</v>
      </c>
    </row>
    <row r="861" spans="1:250" x14ac:dyDescent="0.25">
      <c r="A861">
        <v>36730</v>
      </c>
      <c r="B861">
        <v>-890804480</v>
      </c>
      <c r="C861">
        <v>1837</v>
      </c>
      <c r="D861" t="s">
        <v>273</v>
      </c>
      <c r="E861" t="s">
        <v>274</v>
      </c>
      <c r="F861">
        <v>13794</v>
      </c>
      <c r="G861" t="s">
        <v>275</v>
      </c>
      <c r="H861" t="s">
        <v>276</v>
      </c>
      <c r="I861">
        <v>427</v>
      </c>
      <c r="J861" t="s">
        <v>397</v>
      </c>
      <c r="K861" t="s">
        <v>398</v>
      </c>
      <c r="L861">
        <v>38311</v>
      </c>
      <c r="M861" t="s">
        <v>373</v>
      </c>
      <c r="N861" t="s">
        <v>374</v>
      </c>
      <c r="O861">
        <v>38311</v>
      </c>
      <c r="P861" t="s">
        <v>373</v>
      </c>
      <c r="Q861" t="s">
        <v>374</v>
      </c>
      <c r="R861" t="s">
        <v>495</v>
      </c>
      <c r="S861" s="46">
        <v>0</v>
      </c>
      <c r="U861" s="46">
        <v>6</v>
      </c>
      <c r="IF861">
        <v>38311</v>
      </c>
      <c r="IG861" t="s">
        <v>373</v>
      </c>
      <c r="IH861" t="s">
        <v>319</v>
      </c>
      <c r="IK861">
        <v>-2</v>
      </c>
      <c r="IL861" t="s">
        <v>279</v>
      </c>
      <c r="IM861" t="s">
        <v>280</v>
      </c>
      <c r="IN861" t="s">
        <v>663</v>
      </c>
      <c r="IP861" t="s">
        <v>709</v>
      </c>
    </row>
    <row r="862" spans="1:250" x14ac:dyDescent="0.25">
      <c r="A862">
        <v>36731</v>
      </c>
      <c r="B862">
        <v>-890804480</v>
      </c>
      <c r="C862">
        <v>1837</v>
      </c>
      <c r="D862" t="s">
        <v>273</v>
      </c>
      <c r="E862" t="s">
        <v>274</v>
      </c>
      <c r="F862">
        <v>13794</v>
      </c>
      <c r="G862" t="s">
        <v>275</v>
      </c>
      <c r="H862" t="s">
        <v>276</v>
      </c>
      <c r="I862">
        <v>424</v>
      </c>
      <c r="J862" t="s">
        <v>399</v>
      </c>
      <c r="K862" t="s">
        <v>400</v>
      </c>
      <c r="L862">
        <v>39215</v>
      </c>
      <c r="M862" t="s">
        <v>389</v>
      </c>
      <c r="N862" t="s">
        <v>390</v>
      </c>
      <c r="O862">
        <v>39215</v>
      </c>
      <c r="P862" t="s">
        <v>389</v>
      </c>
      <c r="Q862" t="s">
        <v>390</v>
      </c>
      <c r="R862" t="s">
        <v>495</v>
      </c>
      <c r="S862" s="46">
        <v>0</v>
      </c>
      <c r="U862" s="46">
        <v>6</v>
      </c>
      <c r="IF862">
        <v>39215</v>
      </c>
      <c r="IG862" t="s">
        <v>389</v>
      </c>
      <c r="IH862" t="s">
        <v>319</v>
      </c>
      <c r="IK862">
        <v>-2</v>
      </c>
      <c r="IL862" t="s">
        <v>279</v>
      </c>
      <c r="IM862" t="s">
        <v>280</v>
      </c>
      <c r="IN862" t="s">
        <v>663</v>
      </c>
      <c r="IP862" t="s">
        <v>710</v>
      </c>
    </row>
    <row r="863" spans="1:250" x14ac:dyDescent="0.25">
      <c r="A863">
        <v>36732</v>
      </c>
      <c r="B863">
        <v>-890804480</v>
      </c>
      <c r="C863">
        <v>1837</v>
      </c>
      <c r="D863" t="s">
        <v>273</v>
      </c>
      <c r="E863" t="s">
        <v>274</v>
      </c>
      <c r="F863">
        <v>13794</v>
      </c>
      <c r="G863" t="s">
        <v>275</v>
      </c>
      <c r="H863" t="s">
        <v>276</v>
      </c>
      <c r="I863">
        <v>422</v>
      </c>
      <c r="J863" t="s">
        <v>401</v>
      </c>
      <c r="K863" t="s">
        <v>402</v>
      </c>
      <c r="L863">
        <v>39215</v>
      </c>
      <c r="M863" t="s">
        <v>389</v>
      </c>
      <c r="N863" t="s">
        <v>390</v>
      </c>
      <c r="O863">
        <v>39215</v>
      </c>
      <c r="P863" t="s">
        <v>389</v>
      </c>
      <c r="Q863" t="s">
        <v>390</v>
      </c>
      <c r="R863" t="s">
        <v>495</v>
      </c>
      <c r="S863" s="46">
        <v>0</v>
      </c>
      <c r="U863" s="46">
        <v>6</v>
      </c>
      <c r="IF863">
        <v>39215</v>
      </c>
      <c r="IG863" t="s">
        <v>389</v>
      </c>
      <c r="IH863" t="s">
        <v>319</v>
      </c>
      <c r="IK863">
        <v>-2</v>
      </c>
      <c r="IL863" t="s">
        <v>279</v>
      </c>
      <c r="IM863" t="s">
        <v>280</v>
      </c>
      <c r="IN863" t="s">
        <v>663</v>
      </c>
      <c r="IP863" t="s">
        <v>710</v>
      </c>
    </row>
    <row r="864" spans="1:250" x14ac:dyDescent="0.25">
      <c r="A864">
        <v>36733</v>
      </c>
      <c r="B864">
        <v>-890804480</v>
      </c>
      <c r="C864">
        <v>1837</v>
      </c>
      <c r="D864" t="s">
        <v>273</v>
      </c>
      <c r="E864" t="s">
        <v>274</v>
      </c>
      <c r="F864">
        <v>13794</v>
      </c>
      <c r="G864" t="s">
        <v>275</v>
      </c>
      <c r="H864" t="s">
        <v>276</v>
      </c>
      <c r="I864">
        <v>420</v>
      </c>
      <c r="J864" t="s">
        <v>403</v>
      </c>
      <c r="K864" t="s">
        <v>404</v>
      </c>
      <c r="L864">
        <v>39215</v>
      </c>
      <c r="M864" t="s">
        <v>389</v>
      </c>
      <c r="N864" t="s">
        <v>390</v>
      </c>
      <c r="O864">
        <v>39215</v>
      </c>
      <c r="P864" t="s">
        <v>389</v>
      </c>
      <c r="Q864" t="s">
        <v>390</v>
      </c>
      <c r="R864" t="s">
        <v>495</v>
      </c>
      <c r="S864" s="46">
        <v>0</v>
      </c>
      <c r="U864" s="46">
        <v>6</v>
      </c>
      <c r="IF864">
        <v>39215</v>
      </c>
      <c r="IG864" t="s">
        <v>389</v>
      </c>
      <c r="IH864" t="s">
        <v>319</v>
      </c>
      <c r="IK864">
        <v>-2</v>
      </c>
      <c r="IL864" t="s">
        <v>279</v>
      </c>
      <c r="IM864" t="s">
        <v>280</v>
      </c>
      <c r="IN864" t="s">
        <v>663</v>
      </c>
      <c r="IP864" t="s">
        <v>710</v>
      </c>
    </row>
    <row r="865" spans="1:250" x14ac:dyDescent="0.25">
      <c r="A865">
        <v>36734</v>
      </c>
      <c r="B865">
        <v>-890804480</v>
      </c>
      <c r="C865">
        <v>1837</v>
      </c>
      <c r="D865" t="s">
        <v>273</v>
      </c>
      <c r="E865" t="s">
        <v>274</v>
      </c>
      <c r="F865">
        <v>13794</v>
      </c>
      <c r="G865" t="s">
        <v>275</v>
      </c>
      <c r="H865" t="s">
        <v>276</v>
      </c>
      <c r="I865">
        <v>411</v>
      </c>
      <c r="J865" t="s">
        <v>393</v>
      </c>
      <c r="K865" t="s">
        <v>394</v>
      </c>
      <c r="L865">
        <v>39215</v>
      </c>
      <c r="M865" t="s">
        <v>389</v>
      </c>
      <c r="N865" t="s">
        <v>390</v>
      </c>
      <c r="O865">
        <v>39215</v>
      </c>
      <c r="P865" t="s">
        <v>389</v>
      </c>
      <c r="Q865" t="s">
        <v>390</v>
      </c>
      <c r="R865" t="s">
        <v>495</v>
      </c>
      <c r="S865" s="46">
        <v>0</v>
      </c>
      <c r="U865" s="46">
        <v>6</v>
      </c>
      <c r="IF865">
        <v>39215</v>
      </c>
      <c r="IG865" t="s">
        <v>389</v>
      </c>
      <c r="IH865" t="s">
        <v>319</v>
      </c>
      <c r="IK865">
        <v>-2</v>
      </c>
      <c r="IL865" t="s">
        <v>279</v>
      </c>
      <c r="IM865" t="s">
        <v>280</v>
      </c>
      <c r="IN865" t="s">
        <v>663</v>
      </c>
      <c r="IP865" t="s">
        <v>710</v>
      </c>
    </row>
    <row r="866" spans="1:250" x14ac:dyDescent="0.25">
      <c r="A866">
        <v>36735</v>
      </c>
      <c r="B866">
        <v>-890804480</v>
      </c>
      <c r="C866">
        <v>1837</v>
      </c>
      <c r="D866" t="s">
        <v>273</v>
      </c>
      <c r="E866" t="s">
        <v>274</v>
      </c>
      <c r="F866">
        <v>13794</v>
      </c>
      <c r="G866" t="s">
        <v>275</v>
      </c>
      <c r="H866" t="s">
        <v>276</v>
      </c>
      <c r="I866">
        <v>437</v>
      </c>
      <c r="J866" t="s">
        <v>658</v>
      </c>
      <c r="K866" t="s">
        <v>659</v>
      </c>
      <c r="L866">
        <v>39215</v>
      </c>
      <c r="M866" t="s">
        <v>389</v>
      </c>
      <c r="N866" t="s">
        <v>390</v>
      </c>
      <c r="O866">
        <v>39215</v>
      </c>
      <c r="P866" t="s">
        <v>389</v>
      </c>
      <c r="Q866" t="s">
        <v>390</v>
      </c>
      <c r="R866" t="s">
        <v>495</v>
      </c>
      <c r="S866" s="46">
        <v>0</v>
      </c>
      <c r="U866" s="46">
        <v>6</v>
      </c>
      <c r="IF866">
        <v>39215</v>
      </c>
      <c r="IG866" t="s">
        <v>389</v>
      </c>
      <c r="IH866" t="s">
        <v>319</v>
      </c>
      <c r="IK866">
        <v>-2</v>
      </c>
      <c r="IL866" t="s">
        <v>279</v>
      </c>
      <c r="IM866" t="s">
        <v>280</v>
      </c>
      <c r="IN866" t="s">
        <v>663</v>
      </c>
      <c r="IP866" t="s">
        <v>710</v>
      </c>
    </row>
    <row r="867" spans="1:250" x14ac:dyDescent="0.25">
      <c r="A867">
        <v>36736</v>
      </c>
      <c r="B867">
        <v>-890804480</v>
      </c>
      <c r="C867">
        <v>1837</v>
      </c>
      <c r="D867" t="s">
        <v>273</v>
      </c>
      <c r="E867" t="s">
        <v>274</v>
      </c>
      <c r="F867">
        <v>13794</v>
      </c>
      <c r="G867" t="s">
        <v>275</v>
      </c>
      <c r="H867" t="s">
        <v>276</v>
      </c>
      <c r="I867">
        <v>436</v>
      </c>
      <c r="J867" t="s">
        <v>656</v>
      </c>
      <c r="K867" t="s">
        <v>657</v>
      </c>
      <c r="L867">
        <v>39215</v>
      </c>
      <c r="M867" t="s">
        <v>389</v>
      </c>
      <c r="N867" t="s">
        <v>390</v>
      </c>
      <c r="O867">
        <v>39215</v>
      </c>
      <c r="P867" t="s">
        <v>389</v>
      </c>
      <c r="Q867" t="s">
        <v>390</v>
      </c>
      <c r="R867" t="s">
        <v>495</v>
      </c>
      <c r="S867" s="46">
        <v>0</v>
      </c>
      <c r="U867" s="46">
        <v>6</v>
      </c>
      <c r="IF867">
        <v>39215</v>
      </c>
      <c r="IG867" t="s">
        <v>389</v>
      </c>
      <c r="IH867" t="s">
        <v>319</v>
      </c>
      <c r="IK867">
        <v>-2</v>
      </c>
      <c r="IL867" t="s">
        <v>279</v>
      </c>
      <c r="IM867" t="s">
        <v>280</v>
      </c>
      <c r="IN867" t="s">
        <v>663</v>
      </c>
      <c r="IP867" t="s">
        <v>710</v>
      </c>
    </row>
    <row r="868" spans="1:250" x14ac:dyDescent="0.25">
      <c r="A868">
        <v>36737</v>
      </c>
      <c r="B868">
        <v>-890804480</v>
      </c>
      <c r="C868">
        <v>1837</v>
      </c>
      <c r="D868" t="s">
        <v>273</v>
      </c>
      <c r="E868" t="s">
        <v>274</v>
      </c>
      <c r="F868">
        <v>13794</v>
      </c>
      <c r="G868" t="s">
        <v>275</v>
      </c>
      <c r="H868" t="s">
        <v>276</v>
      </c>
      <c r="I868">
        <v>435</v>
      </c>
      <c r="J868" t="s">
        <v>491</v>
      </c>
      <c r="K868" t="s">
        <v>492</v>
      </c>
      <c r="L868">
        <v>39215</v>
      </c>
      <c r="M868" t="s">
        <v>389</v>
      </c>
      <c r="N868" t="s">
        <v>390</v>
      </c>
      <c r="O868">
        <v>39215</v>
      </c>
      <c r="P868" t="s">
        <v>389</v>
      </c>
      <c r="Q868" t="s">
        <v>390</v>
      </c>
      <c r="R868" t="s">
        <v>495</v>
      </c>
      <c r="S868" s="46">
        <v>0</v>
      </c>
      <c r="U868" s="46">
        <v>6</v>
      </c>
      <c r="IF868">
        <v>39215</v>
      </c>
      <c r="IG868" t="s">
        <v>389</v>
      </c>
      <c r="IH868" t="s">
        <v>319</v>
      </c>
      <c r="IK868">
        <v>-2</v>
      </c>
      <c r="IL868" t="s">
        <v>279</v>
      </c>
      <c r="IM868" t="s">
        <v>280</v>
      </c>
      <c r="IN868" t="s">
        <v>663</v>
      </c>
      <c r="IP868" t="s">
        <v>710</v>
      </c>
    </row>
    <row r="869" spans="1:250" x14ac:dyDescent="0.25">
      <c r="A869">
        <v>36738</v>
      </c>
      <c r="B869">
        <v>-890804480</v>
      </c>
      <c r="C869">
        <v>1837</v>
      </c>
      <c r="D869" t="s">
        <v>273</v>
      </c>
      <c r="E869" t="s">
        <v>274</v>
      </c>
      <c r="F869">
        <v>13794</v>
      </c>
      <c r="G869" t="s">
        <v>275</v>
      </c>
      <c r="H869" t="s">
        <v>276</v>
      </c>
      <c r="I869">
        <v>431</v>
      </c>
      <c r="J869" t="s">
        <v>493</v>
      </c>
      <c r="K869" t="s">
        <v>494</v>
      </c>
      <c r="L869">
        <v>39215</v>
      </c>
      <c r="M869" t="s">
        <v>389</v>
      </c>
      <c r="N869" t="s">
        <v>390</v>
      </c>
      <c r="O869">
        <v>39215</v>
      </c>
      <c r="P869" t="s">
        <v>389</v>
      </c>
      <c r="Q869" t="s">
        <v>390</v>
      </c>
      <c r="R869" t="s">
        <v>495</v>
      </c>
      <c r="S869" s="46">
        <v>0</v>
      </c>
      <c r="U869" s="46">
        <v>6</v>
      </c>
      <c r="IF869">
        <v>39215</v>
      </c>
      <c r="IG869" t="s">
        <v>389</v>
      </c>
      <c r="IH869" t="s">
        <v>319</v>
      </c>
      <c r="IK869">
        <v>-2</v>
      </c>
      <c r="IL869" t="s">
        <v>279</v>
      </c>
      <c r="IM869" t="s">
        <v>280</v>
      </c>
      <c r="IN869" t="s">
        <v>663</v>
      </c>
      <c r="IP869" t="s">
        <v>710</v>
      </c>
    </row>
    <row r="870" spans="1:250" x14ac:dyDescent="0.25">
      <c r="A870">
        <v>36739</v>
      </c>
      <c r="B870">
        <v>-890804480</v>
      </c>
      <c r="C870">
        <v>1837</v>
      </c>
      <c r="D870" t="s">
        <v>273</v>
      </c>
      <c r="E870" t="s">
        <v>274</v>
      </c>
      <c r="F870">
        <v>13794</v>
      </c>
      <c r="G870" t="s">
        <v>275</v>
      </c>
      <c r="H870" t="s">
        <v>276</v>
      </c>
      <c r="I870">
        <v>429</v>
      </c>
      <c r="J870" t="s">
        <v>395</v>
      </c>
      <c r="K870" t="s">
        <v>396</v>
      </c>
      <c r="L870">
        <v>39215</v>
      </c>
      <c r="M870" t="s">
        <v>389</v>
      </c>
      <c r="N870" t="s">
        <v>390</v>
      </c>
      <c r="O870">
        <v>39215</v>
      </c>
      <c r="P870" t="s">
        <v>389</v>
      </c>
      <c r="Q870" t="s">
        <v>390</v>
      </c>
      <c r="R870" t="s">
        <v>495</v>
      </c>
      <c r="S870" s="46">
        <v>0</v>
      </c>
      <c r="U870" s="46">
        <v>6</v>
      </c>
      <c r="IF870">
        <v>39215</v>
      </c>
      <c r="IG870" t="s">
        <v>389</v>
      </c>
      <c r="IH870" t="s">
        <v>319</v>
      </c>
      <c r="IK870">
        <v>-2</v>
      </c>
      <c r="IL870" t="s">
        <v>279</v>
      </c>
      <c r="IM870" t="s">
        <v>280</v>
      </c>
      <c r="IN870" t="s">
        <v>663</v>
      </c>
      <c r="IP870" t="s">
        <v>710</v>
      </c>
    </row>
    <row r="871" spans="1:250" x14ac:dyDescent="0.25">
      <c r="A871">
        <v>36740</v>
      </c>
      <c r="B871">
        <v>-890804480</v>
      </c>
      <c r="C871">
        <v>1837</v>
      </c>
      <c r="D871" t="s">
        <v>273</v>
      </c>
      <c r="E871" t="s">
        <v>274</v>
      </c>
      <c r="F871">
        <v>13794</v>
      </c>
      <c r="G871" t="s">
        <v>275</v>
      </c>
      <c r="H871" t="s">
        <v>276</v>
      </c>
      <c r="I871">
        <v>427</v>
      </c>
      <c r="J871" t="s">
        <v>397</v>
      </c>
      <c r="K871" t="s">
        <v>398</v>
      </c>
      <c r="L871">
        <v>39215</v>
      </c>
      <c r="M871" t="s">
        <v>389</v>
      </c>
      <c r="N871" t="s">
        <v>390</v>
      </c>
      <c r="O871">
        <v>39215</v>
      </c>
      <c r="P871" t="s">
        <v>389</v>
      </c>
      <c r="Q871" t="s">
        <v>390</v>
      </c>
      <c r="R871" t="s">
        <v>495</v>
      </c>
      <c r="S871" s="46">
        <v>0</v>
      </c>
      <c r="U871" s="46">
        <v>6</v>
      </c>
      <c r="IF871">
        <v>39215</v>
      </c>
      <c r="IG871" t="s">
        <v>389</v>
      </c>
      <c r="IH871" t="s">
        <v>319</v>
      </c>
      <c r="IK871">
        <v>-2</v>
      </c>
      <c r="IL871" t="s">
        <v>279</v>
      </c>
      <c r="IM871" t="s">
        <v>280</v>
      </c>
      <c r="IN871" t="s">
        <v>663</v>
      </c>
      <c r="IP871" t="s">
        <v>710</v>
      </c>
    </row>
    <row r="872" spans="1:250" x14ac:dyDescent="0.25">
      <c r="A872">
        <v>36741</v>
      </c>
      <c r="B872">
        <v>-890804480</v>
      </c>
      <c r="C872">
        <v>1837</v>
      </c>
      <c r="D872" t="s">
        <v>273</v>
      </c>
      <c r="E872" t="s">
        <v>274</v>
      </c>
      <c r="F872">
        <v>1848</v>
      </c>
      <c r="G872" t="s">
        <v>286</v>
      </c>
      <c r="H872" t="s">
        <v>274</v>
      </c>
      <c r="I872">
        <v>437</v>
      </c>
      <c r="J872" t="s">
        <v>658</v>
      </c>
      <c r="K872" t="s">
        <v>659</v>
      </c>
      <c r="L872">
        <v>41235</v>
      </c>
      <c r="M872" t="s">
        <v>405</v>
      </c>
      <c r="N872" t="s">
        <v>406</v>
      </c>
      <c r="O872">
        <v>41235</v>
      </c>
      <c r="P872" t="s">
        <v>405</v>
      </c>
      <c r="Q872" t="s">
        <v>406</v>
      </c>
      <c r="R872" t="s">
        <v>495</v>
      </c>
      <c r="S872" s="46">
        <v>0</v>
      </c>
      <c r="U872" s="46">
        <v>6</v>
      </c>
      <c r="IF872">
        <v>41235</v>
      </c>
      <c r="IG872" t="s">
        <v>405</v>
      </c>
      <c r="IH872" t="s">
        <v>288</v>
      </c>
      <c r="IK872">
        <v>-2</v>
      </c>
      <c r="IL872" t="s">
        <v>279</v>
      </c>
      <c r="IM872" t="s">
        <v>280</v>
      </c>
      <c r="IN872" t="s">
        <v>711</v>
      </c>
    </row>
    <row r="873" spans="1:250" x14ac:dyDescent="0.25">
      <c r="A873">
        <v>36742</v>
      </c>
      <c r="B873">
        <v>-890804480</v>
      </c>
      <c r="C873">
        <v>1837</v>
      </c>
      <c r="D873" t="s">
        <v>273</v>
      </c>
      <c r="E873" t="s">
        <v>274</v>
      </c>
      <c r="F873">
        <v>1848</v>
      </c>
      <c r="G873" t="s">
        <v>286</v>
      </c>
      <c r="H873" t="s">
        <v>274</v>
      </c>
      <c r="I873">
        <v>436</v>
      </c>
      <c r="J873" t="s">
        <v>656</v>
      </c>
      <c r="K873" t="s">
        <v>657</v>
      </c>
      <c r="L873">
        <v>41235</v>
      </c>
      <c r="M873" t="s">
        <v>405</v>
      </c>
      <c r="N873" t="s">
        <v>406</v>
      </c>
      <c r="O873">
        <v>41235</v>
      </c>
      <c r="P873" t="s">
        <v>405</v>
      </c>
      <c r="Q873" t="s">
        <v>406</v>
      </c>
      <c r="R873" t="s">
        <v>495</v>
      </c>
      <c r="S873" s="46">
        <v>0</v>
      </c>
      <c r="U873" s="46">
        <v>6</v>
      </c>
      <c r="IF873">
        <v>41235</v>
      </c>
      <c r="IG873" t="s">
        <v>405</v>
      </c>
      <c r="IH873" t="s">
        <v>288</v>
      </c>
      <c r="IK873">
        <v>-2</v>
      </c>
      <c r="IL873" t="s">
        <v>279</v>
      </c>
      <c r="IM873" t="s">
        <v>280</v>
      </c>
      <c r="IN873" t="s">
        <v>711</v>
      </c>
    </row>
    <row r="874" spans="1:250" x14ac:dyDescent="0.25">
      <c r="A874">
        <v>36743</v>
      </c>
      <c r="B874">
        <v>-890804480</v>
      </c>
      <c r="C874">
        <v>1837</v>
      </c>
      <c r="D874" t="s">
        <v>273</v>
      </c>
      <c r="E874" t="s">
        <v>274</v>
      </c>
      <c r="F874">
        <v>1848</v>
      </c>
      <c r="G874" t="s">
        <v>286</v>
      </c>
      <c r="H874" t="s">
        <v>274</v>
      </c>
      <c r="I874">
        <v>435</v>
      </c>
      <c r="J874" t="s">
        <v>491</v>
      </c>
      <c r="K874" t="s">
        <v>492</v>
      </c>
      <c r="L874">
        <v>41235</v>
      </c>
      <c r="M874" t="s">
        <v>405</v>
      </c>
      <c r="N874" t="s">
        <v>406</v>
      </c>
      <c r="O874">
        <v>41235</v>
      </c>
      <c r="P874" t="s">
        <v>405</v>
      </c>
      <c r="Q874" t="s">
        <v>406</v>
      </c>
      <c r="R874" t="s">
        <v>495</v>
      </c>
      <c r="S874" s="46">
        <v>0</v>
      </c>
      <c r="U874" s="46">
        <v>6</v>
      </c>
      <c r="IF874">
        <v>41235</v>
      </c>
      <c r="IG874" t="s">
        <v>405</v>
      </c>
      <c r="IH874" t="s">
        <v>288</v>
      </c>
      <c r="IK874">
        <v>-2</v>
      </c>
      <c r="IL874" t="s">
        <v>279</v>
      </c>
      <c r="IM874" t="s">
        <v>280</v>
      </c>
      <c r="IN874" t="s">
        <v>711</v>
      </c>
    </row>
    <row r="875" spans="1:250" x14ac:dyDescent="0.25">
      <c r="A875">
        <v>36744</v>
      </c>
      <c r="B875">
        <v>-890804480</v>
      </c>
      <c r="C875">
        <v>1837</v>
      </c>
      <c r="D875" t="s">
        <v>273</v>
      </c>
      <c r="E875" t="s">
        <v>274</v>
      </c>
      <c r="F875">
        <v>1848</v>
      </c>
      <c r="G875" t="s">
        <v>286</v>
      </c>
      <c r="H875" t="s">
        <v>274</v>
      </c>
      <c r="I875">
        <v>431</v>
      </c>
      <c r="J875" t="s">
        <v>493</v>
      </c>
      <c r="K875" t="s">
        <v>494</v>
      </c>
      <c r="L875">
        <v>41235</v>
      </c>
      <c r="M875" t="s">
        <v>405</v>
      </c>
      <c r="N875" t="s">
        <v>406</v>
      </c>
      <c r="O875">
        <v>41235</v>
      </c>
      <c r="P875" t="s">
        <v>405</v>
      </c>
      <c r="Q875" t="s">
        <v>406</v>
      </c>
      <c r="R875" t="s">
        <v>495</v>
      </c>
      <c r="S875" s="46">
        <v>0</v>
      </c>
      <c r="U875" s="46">
        <v>6</v>
      </c>
      <c r="IF875">
        <v>41235</v>
      </c>
      <c r="IG875" t="s">
        <v>405</v>
      </c>
      <c r="IH875" t="s">
        <v>288</v>
      </c>
      <c r="IK875">
        <v>-2</v>
      </c>
      <c r="IL875" t="s">
        <v>279</v>
      </c>
      <c r="IM875" t="s">
        <v>280</v>
      </c>
      <c r="IN875" t="s">
        <v>711</v>
      </c>
    </row>
    <row r="876" spans="1:250" x14ac:dyDescent="0.25">
      <c r="A876">
        <v>36745</v>
      </c>
      <c r="B876">
        <v>-890804480</v>
      </c>
      <c r="C876">
        <v>1837</v>
      </c>
      <c r="D876" t="s">
        <v>273</v>
      </c>
      <c r="E876" t="s">
        <v>274</v>
      </c>
      <c r="F876">
        <v>1848</v>
      </c>
      <c r="G876" t="s">
        <v>286</v>
      </c>
      <c r="H876" t="s">
        <v>274</v>
      </c>
      <c r="I876">
        <v>429</v>
      </c>
      <c r="J876" t="s">
        <v>395</v>
      </c>
      <c r="K876" t="s">
        <v>396</v>
      </c>
      <c r="L876">
        <v>41235</v>
      </c>
      <c r="M876" t="s">
        <v>405</v>
      </c>
      <c r="N876" t="s">
        <v>406</v>
      </c>
      <c r="O876">
        <v>41235</v>
      </c>
      <c r="P876" t="s">
        <v>405</v>
      </c>
      <c r="Q876" t="s">
        <v>406</v>
      </c>
      <c r="R876" t="s">
        <v>495</v>
      </c>
      <c r="S876" s="46">
        <v>0</v>
      </c>
      <c r="U876" s="46">
        <v>6</v>
      </c>
      <c r="IF876">
        <v>41235</v>
      </c>
      <c r="IG876" t="s">
        <v>405</v>
      </c>
      <c r="IH876" t="s">
        <v>288</v>
      </c>
      <c r="IK876">
        <v>-2</v>
      </c>
      <c r="IL876" t="s">
        <v>279</v>
      </c>
      <c r="IM876" t="s">
        <v>280</v>
      </c>
      <c r="IN876" t="s">
        <v>711</v>
      </c>
    </row>
    <row r="877" spans="1:250" x14ac:dyDescent="0.25">
      <c r="A877">
        <v>36746</v>
      </c>
      <c r="B877">
        <v>-890804480</v>
      </c>
      <c r="C877">
        <v>1837</v>
      </c>
      <c r="D877" t="s">
        <v>273</v>
      </c>
      <c r="E877" t="s">
        <v>274</v>
      </c>
      <c r="F877">
        <v>1848</v>
      </c>
      <c r="G877" t="s">
        <v>286</v>
      </c>
      <c r="H877" t="s">
        <v>274</v>
      </c>
      <c r="I877">
        <v>427</v>
      </c>
      <c r="J877" t="s">
        <v>397</v>
      </c>
      <c r="K877" t="s">
        <v>398</v>
      </c>
      <c r="L877">
        <v>41235</v>
      </c>
      <c r="M877" t="s">
        <v>405</v>
      </c>
      <c r="N877" t="s">
        <v>406</v>
      </c>
      <c r="O877">
        <v>41235</v>
      </c>
      <c r="P877" t="s">
        <v>405</v>
      </c>
      <c r="Q877" t="s">
        <v>406</v>
      </c>
      <c r="R877" t="s">
        <v>495</v>
      </c>
      <c r="S877" s="46">
        <v>0</v>
      </c>
      <c r="U877" s="46">
        <v>6</v>
      </c>
      <c r="IF877">
        <v>41235</v>
      </c>
      <c r="IG877" t="s">
        <v>405</v>
      </c>
      <c r="IH877" t="s">
        <v>288</v>
      </c>
      <c r="IK877">
        <v>-2</v>
      </c>
      <c r="IL877" t="s">
        <v>279</v>
      </c>
      <c r="IM877" t="s">
        <v>280</v>
      </c>
      <c r="IN877" t="s">
        <v>711</v>
      </c>
    </row>
    <row r="878" spans="1:250" x14ac:dyDescent="0.25">
      <c r="A878">
        <v>36747</v>
      </c>
      <c r="B878">
        <v>-890804480</v>
      </c>
      <c r="C878">
        <v>1837</v>
      </c>
      <c r="D878" t="s">
        <v>273</v>
      </c>
      <c r="E878" t="s">
        <v>274</v>
      </c>
      <c r="F878">
        <v>1848</v>
      </c>
      <c r="G878" t="s">
        <v>286</v>
      </c>
      <c r="H878" t="s">
        <v>274</v>
      </c>
      <c r="I878">
        <v>437</v>
      </c>
      <c r="J878" t="s">
        <v>658</v>
      </c>
      <c r="K878" t="s">
        <v>659</v>
      </c>
      <c r="L878">
        <v>41236</v>
      </c>
      <c r="M878" t="s">
        <v>407</v>
      </c>
      <c r="N878" t="s">
        <v>408</v>
      </c>
      <c r="O878">
        <v>41236</v>
      </c>
      <c r="P878" t="s">
        <v>407</v>
      </c>
      <c r="Q878" t="s">
        <v>408</v>
      </c>
      <c r="R878" t="s">
        <v>495</v>
      </c>
      <c r="S878" s="46">
        <v>0</v>
      </c>
      <c r="U878" s="46">
        <v>6</v>
      </c>
      <c r="IF878">
        <v>41236</v>
      </c>
      <c r="IG878" t="s">
        <v>407</v>
      </c>
      <c r="IH878" t="s">
        <v>288</v>
      </c>
      <c r="IK878">
        <v>-2</v>
      </c>
      <c r="IL878" t="s">
        <v>279</v>
      </c>
      <c r="IM878" t="s">
        <v>280</v>
      </c>
      <c r="IN878" t="s">
        <v>711</v>
      </c>
    </row>
    <row r="879" spans="1:250" x14ac:dyDescent="0.25">
      <c r="A879">
        <v>36748</v>
      </c>
      <c r="B879">
        <v>-890804480</v>
      </c>
      <c r="C879">
        <v>1837</v>
      </c>
      <c r="D879" t="s">
        <v>273</v>
      </c>
      <c r="E879" t="s">
        <v>274</v>
      </c>
      <c r="F879">
        <v>1848</v>
      </c>
      <c r="G879" t="s">
        <v>286</v>
      </c>
      <c r="H879" t="s">
        <v>274</v>
      </c>
      <c r="I879">
        <v>436</v>
      </c>
      <c r="J879" t="s">
        <v>656</v>
      </c>
      <c r="K879" t="s">
        <v>657</v>
      </c>
      <c r="L879">
        <v>41236</v>
      </c>
      <c r="M879" t="s">
        <v>407</v>
      </c>
      <c r="N879" t="s">
        <v>408</v>
      </c>
      <c r="O879">
        <v>41236</v>
      </c>
      <c r="P879" t="s">
        <v>407</v>
      </c>
      <c r="Q879" t="s">
        <v>408</v>
      </c>
      <c r="R879" t="s">
        <v>495</v>
      </c>
      <c r="S879" s="46">
        <v>0</v>
      </c>
      <c r="U879" s="46">
        <v>6</v>
      </c>
      <c r="IF879">
        <v>41236</v>
      </c>
      <c r="IG879" t="s">
        <v>407</v>
      </c>
      <c r="IH879" t="s">
        <v>288</v>
      </c>
      <c r="IK879">
        <v>-2</v>
      </c>
      <c r="IL879" t="s">
        <v>279</v>
      </c>
      <c r="IM879" t="s">
        <v>280</v>
      </c>
      <c r="IN879" t="s">
        <v>711</v>
      </c>
    </row>
    <row r="880" spans="1:250" x14ac:dyDescent="0.25">
      <c r="A880">
        <v>36749</v>
      </c>
      <c r="B880">
        <v>-890804480</v>
      </c>
      <c r="C880">
        <v>1837</v>
      </c>
      <c r="D880" t="s">
        <v>273</v>
      </c>
      <c r="E880" t="s">
        <v>274</v>
      </c>
      <c r="F880">
        <v>1848</v>
      </c>
      <c r="G880" t="s">
        <v>286</v>
      </c>
      <c r="H880" t="s">
        <v>274</v>
      </c>
      <c r="I880">
        <v>435</v>
      </c>
      <c r="J880" t="s">
        <v>491</v>
      </c>
      <c r="K880" t="s">
        <v>492</v>
      </c>
      <c r="L880">
        <v>41236</v>
      </c>
      <c r="M880" t="s">
        <v>407</v>
      </c>
      <c r="N880" t="s">
        <v>408</v>
      </c>
      <c r="O880">
        <v>41236</v>
      </c>
      <c r="P880" t="s">
        <v>407</v>
      </c>
      <c r="Q880" t="s">
        <v>408</v>
      </c>
      <c r="R880" t="s">
        <v>495</v>
      </c>
      <c r="S880" s="46">
        <v>0</v>
      </c>
      <c r="U880" s="46">
        <v>6</v>
      </c>
      <c r="IF880">
        <v>41236</v>
      </c>
      <c r="IG880" t="s">
        <v>407</v>
      </c>
      <c r="IH880" t="s">
        <v>288</v>
      </c>
      <c r="IK880">
        <v>-2</v>
      </c>
      <c r="IL880" t="s">
        <v>279</v>
      </c>
      <c r="IM880" t="s">
        <v>280</v>
      </c>
      <c r="IN880" t="s">
        <v>711</v>
      </c>
    </row>
    <row r="881" spans="1:250" x14ac:dyDescent="0.25">
      <c r="A881">
        <v>36750</v>
      </c>
      <c r="B881">
        <v>-890804480</v>
      </c>
      <c r="C881">
        <v>1837</v>
      </c>
      <c r="D881" t="s">
        <v>273</v>
      </c>
      <c r="E881" t="s">
        <v>274</v>
      </c>
      <c r="F881">
        <v>1848</v>
      </c>
      <c r="G881" t="s">
        <v>286</v>
      </c>
      <c r="H881" t="s">
        <v>274</v>
      </c>
      <c r="I881">
        <v>431</v>
      </c>
      <c r="J881" t="s">
        <v>493</v>
      </c>
      <c r="K881" t="s">
        <v>494</v>
      </c>
      <c r="L881">
        <v>41236</v>
      </c>
      <c r="M881" t="s">
        <v>407</v>
      </c>
      <c r="N881" t="s">
        <v>408</v>
      </c>
      <c r="O881">
        <v>41236</v>
      </c>
      <c r="P881" t="s">
        <v>407</v>
      </c>
      <c r="Q881" t="s">
        <v>408</v>
      </c>
      <c r="R881" t="s">
        <v>495</v>
      </c>
      <c r="S881" s="46">
        <v>0</v>
      </c>
      <c r="U881" s="46">
        <v>6</v>
      </c>
      <c r="IF881">
        <v>41236</v>
      </c>
      <c r="IG881" t="s">
        <v>407</v>
      </c>
      <c r="IH881" t="s">
        <v>288</v>
      </c>
      <c r="IK881">
        <v>-2</v>
      </c>
      <c r="IL881" t="s">
        <v>279</v>
      </c>
      <c r="IM881" t="s">
        <v>280</v>
      </c>
      <c r="IN881" t="s">
        <v>711</v>
      </c>
    </row>
    <row r="882" spans="1:250" x14ac:dyDescent="0.25">
      <c r="A882">
        <v>36751</v>
      </c>
      <c r="B882">
        <v>-890804480</v>
      </c>
      <c r="C882">
        <v>1837</v>
      </c>
      <c r="D882" t="s">
        <v>273</v>
      </c>
      <c r="E882" t="s">
        <v>274</v>
      </c>
      <c r="F882">
        <v>1848</v>
      </c>
      <c r="G882" t="s">
        <v>286</v>
      </c>
      <c r="H882" t="s">
        <v>274</v>
      </c>
      <c r="I882">
        <v>429</v>
      </c>
      <c r="J882" t="s">
        <v>395</v>
      </c>
      <c r="K882" t="s">
        <v>396</v>
      </c>
      <c r="L882">
        <v>41236</v>
      </c>
      <c r="M882" t="s">
        <v>407</v>
      </c>
      <c r="N882" t="s">
        <v>408</v>
      </c>
      <c r="O882">
        <v>41236</v>
      </c>
      <c r="P882" t="s">
        <v>407</v>
      </c>
      <c r="Q882" t="s">
        <v>408</v>
      </c>
      <c r="R882" t="s">
        <v>495</v>
      </c>
      <c r="S882" s="46">
        <v>0</v>
      </c>
      <c r="U882" s="46">
        <v>6</v>
      </c>
      <c r="IF882">
        <v>41236</v>
      </c>
      <c r="IG882" t="s">
        <v>407</v>
      </c>
      <c r="IH882" t="s">
        <v>288</v>
      </c>
      <c r="IK882">
        <v>-2</v>
      </c>
      <c r="IL882" t="s">
        <v>279</v>
      </c>
      <c r="IM882" t="s">
        <v>280</v>
      </c>
      <c r="IN882" t="s">
        <v>711</v>
      </c>
    </row>
    <row r="883" spans="1:250" x14ac:dyDescent="0.25">
      <c r="A883">
        <v>36752</v>
      </c>
      <c r="B883">
        <v>-890804480</v>
      </c>
      <c r="C883">
        <v>1837</v>
      </c>
      <c r="D883" t="s">
        <v>273</v>
      </c>
      <c r="E883" t="s">
        <v>274</v>
      </c>
      <c r="F883">
        <v>1848</v>
      </c>
      <c r="G883" t="s">
        <v>286</v>
      </c>
      <c r="H883" t="s">
        <v>274</v>
      </c>
      <c r="I883">
        <v>427</v>
      </c>
      <c r="J883" t="s">
        <v>397</v>
      </c>
      <c r="K883" t="s">
        <v>398</v>
      </c>
      <c r="L883">
        <v>41236</v>
      </c>
      <c r="M883" t="s">
        <v>407</v>
      </c>
      <c r="N883" t="s">
        <v>408</v>
      </c>
      <c r="O883">
        <v>41236</v>
      </c>
      <c r="P883" t="s">
        <v>407</v>
      </c>
      <c r="Q883" t="s">
        <v>408</v>
      </c>
      <c r="R883" t="s">
        <v>495</v>
      </c>
      <c r="S883" s="46">
        <v>0</v>
      </c>
      <c r="U883" s="46">
        <v>6</v>
      </c>
      <c r="IF883">
        <v>41236</v>
      </c>
      <c r="IG883" t="s">
        <v>407</v>
      </c>
      <c r="IH883" t="s">
        <v>288</v>
      </c>
      <c r="IK883">
        <v>-2</v>
      </c>
      <c r="IL883" t="s">
        <v>279</v>
      </c>
      <c r="IM883" t="s">
        <v>280</v>
      </c>
      <c r="IN883" t="s">
        <v>711</v>
      </c>
    </row>
    <row r="884" spans="1:250" x14ac:dyDescent="0.25">
      <c r="A884">
        <v>39399</v>
      </c>
      <c r="B884">
        <v>-890804480</v>
      </c>
      <c r="C884">
        <v>1837</v>
      </c>
      <c r="D884" t="s">
        <v>273</v>
      </c>
      <c r="E884" t="s">
        <v>274</v>
      </c>
      <c r="F884">
        <v>1848</v>
      </c>
      <c r="G884" t="s">
        <v>286</v>
      </c>
      <c r="H884" t="s">
        <v>274</v>
      </c>
      <c r="I884">
        <v>422</v>
      </c>
      <c r="J884" t="s">
        <v>401</v>
      </c>
      <c r="K884" t="s">
        <v>402</v>
      </c>
      <c r="L884">
        <v>1946</v>
      </c>
      <c r="M884" t="s">
        <v>287</v>
      </c>
      <c r="N884" t="s">
        <v>14</v>
      </c>
      <c r="O884">
        <v>1946</v>
      </c>
      <c r="P884" t="s">
        <v>287</v>
      </c>
      <c r="Q884" t="s">
        <v>14</v>
      </c>
      <c r="R884" t="s">
        <v>333</v>
      </c>
      <c r="S884" s="46">
        <v>-2023.54</v>
      </c>
      <c r="U884" s="46">
        <v>13</v>
      </c>
      <c r="IF884">
        <v>1946</v>
      </c>
      <c r="IG884" t="s">
        <v>287</v>
      </c>
      <c r="IH884" t="s">
        <v>288</v>
      </c>
      <c r="IK884">
        <v>-2</v>
      </c>
      <c r="IL884" t="s">
        <v>279</v>
      </c>
      <c r="IM884" t="s">
        <v>280</v>
      </c>
      <c r="IN884" t="s">
        <v>654</v>
      </c>
      <c r="IP884" t="s">
        <v>655</v>
      </c>
    </row>
    <row r="885" spans="1:250" x14ac:dyDescent="0.25">
      <c r="A885">
        <v>39400</v>
      </c>
      <c r="B885">
        <v>-890804480</v>
      </c>
      <c r="C885">
        <v>1837</v>
      </c>
      <c r="D885" t="s">
        <v>273</v>
      </c>
      <c r="E885" t="s">
        <v>274</v>
      </c>
      <c r="F885">
        <v>1848</v>
      </c>
      <c r="G885" t="s">
        <v>286</v>
      </c>
      <c r="H885" t="s">
        <v>274</v>
      </c>
      <c r="I885">
        <v>420</v>
      </c>
      <c r="J885" t="s">
        <v>403</v>
      </c>
      <c r="K885" t="s">
        <v>404</v>
      </c>
      <c r="L885">
        <v>1946</v>
      </c>
      <c r="M885" t="s">
        <v>287</v>
      </c>
      <c r="N885" t="s">
        <v>14</v>
      </c>
      <c r="O885">
        <v>1946</v>
      </c>
      <c r="P885" t="s">
        <v>287</v>
      </c>
      <c r="Q885" t="s">
        <v>14</v>
      </c>
      <c r="R885" t="s">
        <v>333</v>
      </c>
      <c r="S885" s="46">
        <v>-1180.3900000000001</v>
      </c>
      <c r="U885" s="46">
        <v>13</v>
      </c>
      <c r="IF885">
        <v>1946</v>
      </c>
      <c r="IG885" t="s">
        <v>287</v>
      </c>
      <c r="IH885" t="s">
        <v>288</v>
      </c>
      <c r="IK885">
        <v>-2</v>
      </c>
      <c r="IL885" t="s">
        <v>279</v>
      </c>
      <c r="IM885" t="s">
        <v>280</v>
      </c>
      <c r="IN885" t="s">
        <v>654</v>
      </c>
      <c r="IP885" t="s">
        <v>655</v>
      </c>
    </row>
    <row r="886" spans="1:250" x14ac:dyDescent="0.25">
      <c r="A886">
        <v>39401</v>
      </c>
      <c r="B886">
        <v>-890804480</v>
      </c>
      <c r="C886">
        <v>1837</v>
      </c>
      <c r="D886" t="s">
        <v>273</v>
      </c>
      <c r="E886" t="s">
        <v>274</v>
      </c>
      <c r="F886">
        <v>1848</v>
      </c>
      <c r="G886" t="s">
        <v>286</v>
      </c>
      <c r="H886" t="s">
        <v>274</v>
      </c>
      <c r="I886">
        <v>411</v>
      </c>
      <c r="J886" t="s">
        <v>393</v>
      </c>
      <c r="K886" t="s">
        <v>394</v>
      </c>
      <c r="L886">
        <v>1946</v>
      </c>
      <c r="M886" t="s">
        <v>287</v>
      </c>
      <c r="N886" t="s">
        <v>14</v>
      </c>
      <c r="O886">
        <v>1946</v>
      </c>
      <c r="P886" t="s">
        <v>287</v>
      </c>
      <c r="Q886" t="s">
        <v>14</v>
      </c>
      <c r="R886" t="s">
        <v>333</v>
      </c>
      <c r="S886" s="46">
        <v>-1940.4</v>
      </c>
      <c r="U886" s="46">
        <v>13</v>
      </c>
      <c r="IF886">
        <v>1946</v>
      </c>
      <c r="IG886" t="s">
        <v>287</v>
      </c>
      <c r="IH886" t="s">
        <v>288</v>
      </c>
      <c r="IK886">
        <v>-2</v>
      </c>
      <c r="IL886" t="s">
        <v>279</v>
      </c>
      <c r="IM886" t="s">
        <v>280</v>
      </c>
      <c r="IN886" t="s">
        <v>654</v>
      </c>
      <c r="IP886" t="s">
        <v>655</v>
      </c>
    </row>
    <row r="887" spans="1:250" x14ac:dyDescent="0.25">
      <c r="A887">
        <v>39402</v>
      </c>
      <c r="B887">
        <v>-890804480</v>
      </c>
      <c r="C887">
        <v>1837</v>
      </c>
      <c r="D887" t="s">
        <v>273</v>
      </c>
      <c r="E887" t="s">
        <v>274</v>
      </c>
      <c r="F887">
        <v>1848</v>
      </c>
      <c r="G887" t="s">
        <v>286</v>
      </c>
      <c r="H887" t="s">
        <v>274</v>
      </c>
      <c r="I887">
        <v>436</v>
      </c>
      <c r="J887" t="s">
        <v>656</v>
      </c>
      <c r="K887" t="s">
        <v>657</v>
      </c>
      <c r="L887">
        <v>1946</v>
      </c>
      <c r="M887" t="s">
        <v>287</v>
      </c>
      <c r="N887" t="s">
        <v>14</v>
      </c>
      <c r="O887">
        <v>1946</v>
      </c>
      <c r="P887" t="s">
        <v>287</v>
      </c>
      <c r="Q887" t="s">
        <v>14</v>
      </c>
      <c r="R887" t="s">
        <v>333</v>
      </c>
      <c r="S887" s="46">
        <v>-1165.08</v>
      </c>
      <c r="U887" s="46">
        <v>13</v>
      </c>
      <c r="IF887">
        <v>1946</v>
      </c>
      <c r="IG887" t="s">
        <v>287</v>
      </c>
      <c r="IH887" t="s">
        <v>288</v>
      </c>
      <c r="IK887">
        <v>-2</v>
      </c>
      <c r="IL887" t="s">
        <v>279</v>
      </c>
      <c r="IM887" t="s">
        <v>280</v>
      </c>
      <c r="IN887" t="s">
        <v>654</v>
      </c>
      <c r="IP887" t="s">
        <v>655</v>
      </c>
    </row>
    <row r="888" spans="1:250" x14ac:dyDescent="0.25">
      <c r="A888">
        <v>39403</v>
      </c>
      <c r="B888">
        <v>-890804480</v>
      </c>
      <c r="C888">
        <v>1837</v>
      </c>
      <c r="D888" t="s">
        <v>273</v>
      </c>
      <c r="E888" t="s">
        <v>274</v>
      </c>
      <c r="F888">
        <v>1848</v>
      </c>
      <c r="G888" t="s">
        <v>286</v>
      </c>
      <c r="H888" t="s">
        <v>274</v>
      </c>
      <c r="I888">
        <v>435</v>
      </c>
      <c r="J888" t="s">
        <v>491</v>
      </c>
      <c r="K888" t="s">
        <v>492</v>
      </c>
      <c r="L888">
        <v>1946</v>
      </c>
      <c r="M888" t="s">
        <v>287</v>
      </c>
      <c r="N888" t="s">
        <v>14</v>
      </c>
      <c r="O888">
        <v>1946</v>
      </c>
      <c r="P888" t="s">
        <v>287</v>
      </c>
      <c r="Q888" t="s">
        <v>14</v>
      </c>
      <c r="R888" t="s">
        <v>333</v>
      </c>
      <c r="S888" s="46">
        <v>-1165.08</v>
      </c>
      <c r="U888" s="46">
        <v>13</v>
      </c>
      <c r="IF888">
        <v>1946</v>
      </c>
      <c r="IG888" t="s">
        <v>287</v>
      </c>
      <c r="IH888" t="s">
        <v>288</v>
      </c>
      <c r="IK888">
        <v>-2</v>
      </c>
      <c r="IL888" t="s">
        <v>279</v>
      </c>
      <c r="IM888" t="s">
        <v>280</v>
      </c>
      <c r="IN888" t="s">
        <v>654</v>
      </c>
      <c r="IP888" t="s">
        <v>655</v>
      </c>
    </row>
    <row r="889" spans="1:250" x14ac:dyDescent="0.25">
      <c r="A889">
        <v>39404</v>
      </c>
      <c r="B889">
        <v>-890804480</v>
      </c>
      <c r="C889">
        <v>1837</v>
      </c>
      <c r="D889" t="s">
        <v>273</v>
      </c>
      <c r="E889" t="s">
        <v>274</v>
      </c>
      <c r="F889">
        <v>1848</v>
      </c>
      <c r="G889" t="s">
        <v>286</v>
      </c>
      <c r="H889" t="s">
        <v>274</v>
      </c>
      <c r="I889">
        <v>431</v>
      </c>
      <c r="J889" t="s">
        <v>493</v>
      </c>
      <c r="K889" t="s">
        <v>494</v>
      </c>
      <c r="L889">
        <v>1946</v>
      </c>
      <c r="M889" t="s">
        <v>287</v>
      </c>
      <c r="N889" t="s">
        <v>14</v>
      </c>
      <c r="O889">
        <v>1946</v>
      </c>
      <c r="P889" t="s">
        <v>287</v>
      </c>
      <c r="Q889" t="s">
        <v>14</v>
      </c>
      <c r="R889" t="s">
        <v>333</v>
      </c>
      <c r="S889" s="46">
        <v>-2136.94</v>
      </c>
      <c r="U889" s="46">
        <v>13</v>
      </c>
      <c r="IF889">
        <v>1946</v>
      </c>
      <c r="IG889" t="s">
        <v>287</v>
      </c>
      <c r="IH889" t="s">
        <v>288</v>
      </c>
      <c r="IK889">
        <v>-2</v>
      </c>
      <c r="IL889" t="s">
        <v>279</v>
      </c>
      <c r="IM889" t="s">
        <v>280</v>
      </c>
      <c r="IN889" t="s">
        <v>654</v>
      </c>
      <c r="IP889" t="s">
        <v>655</v>
      </c>
    </row>
    <row r="890" spans="1:250" x14ac:dyDescent="0.25">
      <c r="A890">
        <v>39405</v>
      </c>
      <c r="B890">
        <v>-890804480</v>
      </c>
      <c r="C890">
        <v>1837</v>
      </c>
      <c r="D890" t="s">
        <v>273</v>
      </c>
      <c r="E890" t="s">
        <v>274</v>
      </c>
      <c r="F890">
        <v>1848</v>
      </c>
      <c r="G890" t="s">
        <v>286</v>
      </c>
      <c r="H890" t="s">
        <v>274</v>
      </c>
      <c r="I890">
        <v>429</v>
      </c>
      <c r="J890" t="s">
        <v>395</v>
      </c>
      <c r="K890" t="s">
        <v>396</v>
      </c>
      <c r="L890">
        <v>1946</v>
      </c>
      <c r="M890" t="s">
        <v>287</v>
      </c>
      <c r="N890" t="s">
        <v>14</v>
      </c>
      <c r="O890">
        <v>1946</v>
      </c>
      <c r="P890" t="s">
        <v>287</v>
      </c>
      <c r="Q890" t="s">
        <v>14</v>
      </c>
      <c r="R890" t="s">
        <v>333</v>
      </c>
      <c r="S890" s="46">
        <v>-2849.23</v>
      </c>
      <c r="U890" s="46">
        <v>13</v>
      </c>
      <c r="IF890">
        <v>1946</v>
      </c>
      <c r="IG890" t="s">
        <v>287</v>
      </c>
      <c r="IH890" t="s">
        <v>288</v>
      </c>
      <c r="IK890">
        <v>-2</v>
      </c>
      <c r="IL890" t="s">
        <v>279</v>
      </c>
      <c r="IM890" t="s">
        <v>280</v>
      </c>
      <c r="IN890" t="s">
        <v>654</v>
      </c>
      <c r="IP890" t="s">
        <v>655</v>
      </c>
    </row>
    <row r="891" spans="1:250" x14ac:dyDescent="0.25">
      <c r="A891">
        <v>39406</v>
      </c>
      <c r="B891">
        <v>-890804480</v>
      </c>
      <c r="C891">
        <v>1837</v>
      </c>
      <c r="D891" t="s">
        <v>273</v>
      </c>
      <c r="E891" t="s">
        <v>274</v>
      </c>
      <c r="F891">
        <v>1848</v>
      </c>
      <c r="G891" t="s">
        <v>286</v>
      </c>
      <c r="H891" t="s">
        <v>274</v>
      </c>
      <c r="I891">
        <v>427</v>
      </c>
      <c r="J891" t="s">
        <v>397</v>
      </c>
      <c r="K891" t="s">
        <v>398</v>
      </c>
      <c r="L891">
        <v>1946</v>
      </c>
      <c r="M891" t="s">
        <v>287</v>
      </c>
      <c r="N891" t="s">
        <v>14</v>
      </c>
      <c r="O891">
        <v>1946</v>
      </c>
      <c r="P891" t="s">
        <v>287</v>
      </c>
      <c r="Q891" t="s">
        <v>14</v>
      </c>
      <c r="R891" t="s">
        <v>333</v>
      </c>
      <c r="S891" s="46">
        <v>-1662.05</v>
      </c>
      <c r="U891" s="46">
        <v>13</v>
      </c>
      <c r="IF891">
        <v>1946</v>
      </c>
      <c r="IG891" t="s">
        <v>287</v>
      </c>
      <c r="IH891" t="s">
        <v>288</v>
      </c>
      <c r="IK891">
        <v>-2</v>
      </c>
      <c r="IL891" t="s">
        <v>279</v>
      </c>
      <c r="IM891" t="s">
        <v>280</v>
      </c>
      <c r="IN891" t="s">
        <v>654</v>
      </c>
      <c r="IP891" t="s">
        <v>655</v>
      </c>
    </row>
    <row r="892" spans="1:250" x14ac:dyDescent="0.25">
      <c r="A892">
        <v>39407</v>
      </c>
      <c r="B892">
        <v>-890804480</v>
      </c>
      <c r="C892">
        <v>1837</v>
      </c>
      <c r="D892" t="s">
        <v>273</v>
      </c>
      <c r="E892" t="s">
        <v>274</v>
      </c>
      <c r="F892">
        <v>1848</v>
      </c>
      <c r="G892" t="s">
        <v>286</v>
      </c>
      <c r="H892" t="s">
        <v>274</v>
      </c>
      <c r="I892">
        <v>424</v>
      </c>
      <c r="J892" t="s">
        <v>399</v>
      </c>
      <c r="K892" t="s">
        <v>400</v>
      </c>
      <c r="L892">
        <v>1946</v>
      </c>
      <c r="M892" t="s">
        <v>287</v>
      </c>
      <c r="N892" t="s">
        <v>14</v>
      </c>
      <c r="O892">
        <v>1946</v>
      </c>
      <c r="P892" t="s">
        <v>287</v>
      </c>
      <c r="Q892" t="s">
        <v>14</v>
      </c>
      <c r="R892" t="s">
        <v>333</v>
      </c>
      <c r="S892" s="46">
        <v>-1517.65</v>
      </c>
      <c r="U892" s="46">
        <v>13</v>
      </c>
      <c r="IF892">
        <v>1946</v>
      </c>
      <c r="IG892" t="s">
        <v>287</v>
      </c>
      <c r="IH892" t="s">
        <v>288</v>
      </c>
      <c r="IK892">
        <v>-2</v>
      </c>
      <c r="IL892" t="s">
        <v>279</v>
      </c>
      <c r="IM892" t="s">
        <v>280</v>
      </c>
      <c r="IN892" t="s">
        <v>654</v>
      </c>
      <c r="IP892" t="s">
        <v>655</v>
      </c>
    </row>
    <row r="893" spans="1:250" x14ac:dyDescent="0.25">
      <c r="A893">
        <v>39408</v>
      </c>
      <c r="B893">
        <v>-890804480</v>
      </c>
      <c r="C893">
        <v>1837</v>
      </c>
      <c r="D893" t="s">
        <v>273</v>
      </c>
      <c r="E893" t="s">
        <v>274</v>
      </c>
      <c r="F893">
        <v>1848</v>
      </c>
      <c r="G893" t="s">
        <v>286</v>
      </c>
      <c r="H893" t="s">
        <v>274</v>
      </c>
      <c r="I893">
        <v>437</v>
      </c>
      <c r="J893" t="s">
        <v>658</v>
      </c>
      <c r="K893" t="s">
        <v>659</v>
      </c>
      <c r="L893">
        <v>1946</v>
      </c>
      <c r="M893" t="s">
        <v>287</v>
      </c>
      <c r="N893" t="s">
        <v>14</v>
      </c>
      <c r="O893">
        <v>1946</v>
      </c>
      <c r="P893" t="s">
        <v>287</v>
      </c>
      <c r="Q893" t="s">
        <v>14</v>
      </c>
      <c r="R893" t="s">
        <v>333</v>
      </c>
      <c r="S893" s="46">
        <v>-1751.55</v>
      </c>
      <c r="U893" s="46">
        <v>13</v>
      </c>
      <c r="IF893">
        <v>1946</v>
      </c>
      <c r="IG893" t="s">
        <v>287</v>
      </c>
      <c r="IH893" t="s">
        <v>288</v>
      </c>
      <c r="IK893">
        <v>-2</v>
      </c>
      <c r="IL893" t="s">
        <v>279</v>
      </c>
      <c r="IM893" t="s">
        <v>280</v>
      </c>
      <c r="IN893" t="s">
        <v>654</v>
      </c>
      <c r="IP893" t="s">
        <v>655</v>
      </c>
    </row>
    <row r="894" spans="1:250" x14ac:dyDescent="0.25">
      <c r="A894">
        <v>39409</v>
      </c>
      <c r="B894">
        <v>-890804480</v>
      </c>
      <c r="C894">
        <v>1837</v>
      </c>
      <c r="D894" t="s">
        <v>273</v>
      </c>
      <c r="E894" t="s">
        <v>274</v>
      </c>
      <c r="F894">
        <v>1848</v>
      </c>
      <c r="G894" t="s">
        <v>286</v>
      </c>
      <c r="H894" t="s">
        <v>274</v>
      </c>
      <c r="I894">
        <v>427</v>
      </c>
      <c r="J894" t="s">
        <v>397</v>
      </c>
      <c r="K894" t="s">
        <v>398</v>
      </c>
      <c r="L894">
        <v>2024</v>
      </c>
      <c r="M894" t="s">
        <v>289</v>
      </c>
      <c r="N894" t="s">
        <v>15</v>
      </c>
      <c r="O894">
        <v>2024</v>
      </c>
      <c r="P894" t="s">
        <v>289</v>
      </c>
      <c r="Q894" t="s">
        <v>15</v>
      </c>
      <c r="R894" t="s">
        <v>333</v>
      </c>
      <c r="S894" s="46">
        <v>-0.16</v>
      </c>
      <c r="U894" s="46">
        <v>13</v>
      </c>
      <c r="IF894">
        <v>2024</v>
      </c>
      <c r="IG894" t="s">
        <v>289</v>
      </c>
      <c r="IH894" t="s">
        <v>288</v>
      </c>
      <c r="IK894">
        <v>-2</v>
      </c>
      <c r="IL894" t="s">
        <v>279</v>
      </c>
      <c r="IM894" t="s">
        <v>280</v>
      </c>
      <c r="IN894" t="s">
        <v>654</v>
      </c>
      <c r="IP894" t="s">
        <v>660</v>
      </c>
    </row>
    <row r="895" spans="1:250" x14ac:dyDescent="0.25">
      <c r="A895">
        <v>39410</v>
      </c>
      <c r="B895">
        <v>-890804480</v>
      </c>
      <c r="C895">
        <v>1837</v>
      </c>
      <c r="D895" t="s">
        <v>273</v>
      </c>
      <c r="E895" t="s">
        <v>274</v>
      </c>
      <c r="F895">
        <v>1848</v>
      </c>
      <c r="G895" t="s">
        <v>286</v>
      </c>
      <c r="H895" t="s">
        <v>274</v>
      </c>
      <c r="I895">
        <v>424</v>
      </c>
      <c r="J895" t="s">
        <v>399</v>
      </c>
      <c r="K895" t="s">
        <v>400</v>
      </c>
      <c r="L895">
        <v>2024</v>
      </c>
      <c r="M895" t="s">
        <v>289</v>
      </c>
      <c r="N895" t="s">
        <v>15</v>
      </c>
      <c r="O895">
        <v>2024</v>
      </c>
      <c r="P895" t="s">
        <v>289</v>
      </c>
      <c r="Q895" t="s">
        <v>15</v>
      </c>
      <c r="R895" t="s">
        <v>333</v>
      </c>
      <c r="S895" s="46">
        <v>-0.22</v>
      </c>
      <c r="U895" s="46">
        <v>13</v>
      </c>
      <c r="IF895">
        <v>2024</v>
      </c>
      <c r="IG895" t="s">
        <v>289</v>
      </c>
      <c r="IH895" t="s">
        <v>288</v>
      </c>
      <c r="IK895">
        <v>-2</v>
      </c>
      <c r="IL895" t="s">
        <v>279</v>
      </c>
      <c r="IM895" t="s">
        <v>280</v>
      </c>
      <c r="IN895" t="s">
        <v>654</v>
      </c>
      <c r="IP895" t="s">
        <v>660</v>
      </c>
    </row>
    <row r="896" spans="1:250" x14ac:dyDescent="0.25">
      <c r="A896">
        <v>39411</v>
      </c>
      <c r="B896">
        <v>-890804480</v>
      </c>
      <c r="C896">
        <v>1837</v>
      </c>
      <c r="D896" t="s">
        <v>273</v>
      </c>
      <c r="E896" t="s">
        <v>274</v>
      </c>
      <c r="F896">
        <v>1848</v>
      </c>
      <c r="G896" t="s">
        <v>286</v>
      </c>
      <c r="H896" t="s">
        <v>274</v>
      </c>
      <c r="I896">
        <v>422</v>
      </c>
      <c r="J896" t="s">
        <v>401</v>
      </c>
      <c r="K896" t="s">
        <v>402</v>
      </c>
      <c r="L896">
        <v>2024</v>
      </c>
      <c r="M896" t="s">
        <v>289</v>
      </c>
      <c r="N896" t="s">
        <v>15</v>
      </c>
      <c r="O896">
        <v>2024</v>
      </c>
      <c r="P896" t="s">
        <v>289</v>
      </c>
      <c r="Q896" t="s">
        <v>15</v>
      </c>
      <c r="R896" t="s">
        <v>333</v>
      </c>
      <c r="S896" s="46">
        <v>-0.28999999999999998</v>
      </c>
      <c r="U896" s="46">
        <v>13</v>
      </c>
      <c r="IF896">
        <v>2024</v>
      </c>
      <c r="IG896" t="s">
        <v>289</v>
      </c>
      <c r="IH896" t="s">
        <v>288</v>
      </c>
      <c r="IK896">
        <v>-2</v>
      </c>
      <c r="IL896" t="s">
        <v>279</v>
      </c>
      <c r="IM896" t="s">
        <v>280</v>
      </c>
      <c r="IN896" t="s">
        <v>654</v>
      </c>
      <c r="IP896" t="s">
        <v>660</v>
      </c>
    </row>
    <row r="897" spans="1:250" x14ac:dyDescent="0.25">
      <c r="A897">
        <v>39412</v>
      </c>
      <c r="B897">
        <v>-890804480</v>
      </c>
      <c r="C897">
        <v>1837</v>
      </c>
      <c r="D897" t="s">
        <v>273</v>
      </c>
      <c r="E897" t="s">
        <v>274</v>
      </c>
      <c r="F897">
        <v>1848</v>
      </c>
      <c r="G897" t="s">
        <v>286</v>
      </c>
      <c r="H897" t="s">
        <v>274</v>
      </c>
      <c r="I897">
        <v>420</v>
      </c>
      <c r="J897" t="s">
        <v>403</v>
      </c>
      <c r="K897" t="s">
        <v>404</v>
      </c>
      <c r="L897">
        <v>2024</v>
      </c>
      <c r="M897" t="s">
        <v>289</v>
      </c>
      <c r="N897" t="s">
        <v>15</v>
      </c>
      <c r="O897">
        <v>2024</v>
      </c>
      <c r="P897" t="s">
        <v>289</v>
      </c>
      <c r="Q897" t="s">
        <v>15</v>
      </c>
      <c r="R897" t="s">
        <v>333</v>
      </c>
      <c r="S897" s="46">
        <v>-0.17</v>
      </c>
      <c r="U897" s="46">
        <v>13</v>
      </c>
      <c r="IF897">
        <v>2024</v>
      </c>
      <c r="IG897" t="s">
        <v>289</v>
      </c>
      <c r="IH897" t="s">
        <v>288</v>
      </c>
      <c r="IK897">
        <v>-2</v>
      </c>
      <c r="IL897" t="s">
        <v>279</v>
      </c>
      <c r="IM897" t="s">
        <v>280</v>
      </c>
      <c r="IN897" t="s">
        <v>654</v>
      </c>
      <c r="IP897" t="s">
        <v>660</v>
      </c>
    </row>
    <row r="898" spans="1:250" x14ac:dyDescent="0.25">
      <c r="A898">
        <v>39413</v>
      </c>
      <c r="B898">
        <v>-890804480</v>
      </c>
      <c r="C898">
        <v>1837</v>
      </c>
      <c r="D898" t="s">
        <v>273</v>
      </c>
      <c r="E898" t="s">
        <v>274</v>
      </c>
      <c r="F898">
        <v>1848</v>
      </c>
      <c r="G898" t="s">
        <v>286</v>
      </c>
      <c r="H898" t="s">
        <v>274</v>
      </c>
      <c r="I898">
        <v>411</v>
      </c>
      <c r="J898" t="s">
        <v>393</v>
      </c>
      <c r="K898" t="s">
        <v>394</v>
      </c>
      <c r="L898">
        <v>2024</v>
      </c>
      <c r="M898" t="s">
        <v>289</v>
      </c>
      <c r="N898" t="s">
        <v>15</v>
      </c>
      <c r="O898">
        <v>2024</v>
      </c>
      <c r="P898" t="s">
        <v>289</v>
      </c>
      <c r="Q898" t="s">
        <v>15</v>
      </c>
      <c r="R898" t="s">
        <v>333</v>
      </c>
      <c r="S898" s="46">
        <v>-0.28000000000000003</v>
      </c>
      <c r="U898" s="46">
        <v>13</v>
      </c>
      <c r="IF898">
        <v>2024</v>
      </c>
      <c r="IG898" t="s">
        <v>289</v>
      </c>
      <c r="IH898" t="s">
        <v>288</v>
      </c>
      <c r="IK898">
        <v>-2</v>
      </c>
      <c r="IL898" t="s">
        <v>279</v>
      </c>
      <c r="IM898" t="s">
        <v>280</v>
      </c>
      <c r="IN898" t="s">
        <v>654</v>
      </c>
      <c r="IP898" t="s">
        <v>660</v>
      </c>
    </row>
    <row r="899" spans="1:250" x14ac:dyDescent="0.25">
      <c r="A899">
        <v>39414</v>
      </c>
      <c r="B899">
        <v>-890804480</v>
      </c>
      <c r="C899">
        <v>1837</v>
      </c>
      <c r="D899" t="s">
        <v>273</v>
      </c>
      <c r="E899" t="s">
        <v>274</v>
      </c>
      <c r="F899">
        <v>9695</v>
      </c>
      <c r="G899" t="s">
        <v>281</v>
      </c>
      <c r="H899" t="s">
        <v>282</v>
      </c>
      <c r="I899">
        <v>411</v>
      </c>
      <c r="J899" t="s">
        <v>393</v>
      </c>
      <c r="K899" t="s">
        <v>394</v>
      </c>
      <c r="L899">
        <v>2024</v>
      </c>
      <c r="M899" t="s">
        <v>289</v>
      </c>
      <c r="N899" t="s">
        <v>15</v>
      </c>
      <c r="O899">
        <v>2024</v>
      </c>
      <c r="P899" t="s">
        <v>289</v>
      </c>
      <c r="Q899" t="s">
        <v>15</v>
      </c>
      <c r="R899" t="s">
        <v>333</v>
      </c>
      <c r="S899" s="46">
        <v>-11.51</v>
      </c>
      <c r="U899" s="46">
        <v>13</v>
      </c>
      <c r="IF899">
        <v>2024</v>
      </c>
      <c r="IG899" t="s">
        <v>289</v>
      </c>
      <c r="IH899" t="s">
        <v>285</v>
      </c>
      <c r="IK899">
        <v>-2</v>
      </c>
      <c r="IL899" t="s">
        <v>279</v>
      </c>
      <c r="IM899" t="s">
        <v>280</v>
      </c>
      <c r="IN899" t="s">
        <v>661</v>
      </c>
      <c r="IP899" t="s">
        <v>662</v>
      </c>
    </row>
    <row r="900" spans="1:250" x14ac:dyDescent="0.25">
      <c r="A900">
        <v>39415</v>
      </c>
      <c r="B900">
        <v>-890804480</v>
      </c>
      <c r="C900">
        <v>1837</v>
      </c>
      <c r="D900" t="s">
        <v>273</v>
      </c>
      <c r="E900" t="s">
        <v>274</v>
      </c>
      <c r="F900">
        <v>13794</v>
      </c>
      <c r="G900" t="s">
        <v>275</v>
      </c>
      <c r="H900" t="s">
        <v>276</v>
      </c>
      <c r="I900">
        <v>435</v>
      </c>
      <c r="J900" t="s">
        <v>491</v>
      </c>
      <c r="K900" t="s">
        <v>492</v>
      </c>
      <c r="L900">
        <v>2024</v>
      </c>
      <c r="M900" t="s">
        <v>289</v>
      </c>
      <c r="N900" t="s">
        <v>15</v>
      </c>
      <c r="O900">
        <v>2024</v>
      </c>
      <c r="P900" t="s">
        <v>289</v>
      </c>
      <c r="Q900" t="s">
        <v>15</v>
      </c>
      <c r="R900" t="s">
        <v>333</v>
      </c>
      <c r="S900" s="46">
        <v>-0.95</v>
      </c>
      <c r="U900" s="46">
        <v>13</v>
      </c>
      <c r="IF900">
        <v>2024</v>
      </c>
      <c r="IG900" t="s">
        <v>289</v>
      </c>
      <c r="IH900" t="s">
        <v>319</v>
      </c>
      <c r="IK900">
        <v>-2</v>
      </c>
      <c r="IL900" t="s">
        <v>279</v>
      </c>
      <c r="IM900" t="s">
        <v>280</v>
      </c>
      <c r="IN900" t="s">
        <v>663</v>
      </c>
      <c r="IP900" t="s">
        <v>664</v>
      </c>
    </row>
    <row r="901" spans="1:250" x14ac:dyDescent="0.25">
      <c r="A901">
        <v>39416</v>
      </c>
      <c r="B901">
        <v>-890804480</v>
      </c>
      <c r="C901">
        <v>1837</v>
      </c>
      <c r="D901" t="s">
        <v>273</v>
      </c>
      <c r="E901" t="s">
        <v>274</v>
      </c>
      <c r="F901">
        <v>13794</v>
      </c>
      <c r="G901" t="s">
        <v>275</v>
      </c>
      <c r="H901" t="s">
        <v>276</v>
      </c>
      <c r="I901">
        <v>431</v>
      </c>
      <c r="J901" t="s">
        <v>493</v>
      </c>
      <c r="K901" t="s">
        <v>494</v>
      </c>
      <c r="L901">
        <v>2024</v>
      </c>
      <c r="M901" t="s">
        <v>289</v>
      </c>
      <c r="N901" t="s">
        <v>15</v>
      </c>
      <c r="O901">
        <v>2024</v>
      </c>
      <c r="P901" t="s">
        <v>289</v>
      </c>
      <c r="Q901" t="s">
        <v>15</v>
      </c>
      <c r="R901" t="s">
        <v>333</v>
      </c>
      <c r="S901" s="46">
        <v>-1.4</v>
      </c>
      <c r="U901" s="46">
        <v>13</v>
      </c>
      <c r="IF901">
        <v>2024</v>
      </c>
      <c r="IG901" t="s">
        <v>289</v>
      </c>
      <c r="IH901" t="s">
        <v>319</v>
      </c>
      <c r="IK901">
        <v>-2</v>
      </c>
      <c r="IL901" t="s">
        <v>279</v>
      </c>
      <c r="IM901" t="s">
        <v>280</v>
      </c>
      <c r="IN901" t="s">
        <v>663</v>
      </c>
      <c r="IP901" t="s">
        <v>664</v>
      </c>
    </row>
    <row r="902" spans="1:250" x14ac:dyDescent="0.25">
      <c r="A902">
        <v>39417</v>
      </c>
      <c r="B902">
        <v>-890804480</v>
      </c>
      <c r="C902">
        <v>1837</v>
      </c>
      <c r="D902" t="s">
        <v>273</v>
      </c>
      <c r="E902" t="s">
        <v>274</v>
      </c>
      <c r="F902">
        <v>13794</v>
      </c>
      <c r="G902" t="s">
        <v>275</v>
      </c>
      <c r="H902" t="s">
        <v>276</v>
      </c>
      <c r="I902">
        <v>429</v>
      </c>
      <c r="J902" t="s">
        <v>395</v>
      </c>
      <c r="K902" t="s">
        <v>396</v>
      </c>
      <c r="L902">
        <v>2024</v>
      </c>
      <c r="M902" t="s">
        <v>289</v>
      </c>
      <c r="N902" t="s">
        <v>15</v>
      </c>
      <c r="O902">
        <v>2024</v>
      </c>
      <c r="P902" t="s">
        <v>289</v>
      </c>
      <c r="Q902" t="s">
        <v>15</v>
      </c>
      <c r="R902" t="s">
        <v>333</v>
      </c>
      <c r="S902" s="46">
        <v>-1.87</v>
      </c>
      <c r="U902" s="46">
        <v>13</v>
      </c>
      <c r="IF902">
        <v>2024</v>
      </c>
      <c r="IG902" t="s">
        <v>289</v>
      </c>
      <c r="IH902" t="s">
        <v>319</v>
      </c>
      <c r="IK902">
        <v>-2</v>
      </c>
      <c r="IL902" t="s">
        <v>279</v>
      </c>
      <c r="IM902" t="s">
        <v>280</v>
      </c>
      <c r="IN902" t="s">
        <v>663</v>
      </c>
      <c r="IP902" t="s">
        <v>664</v>
      </c>
    </row>
    <row r="903" spans="1:250" x14ac:dyDescent="0.25">
      <c r="A903">
        <v>39418</v>
      </c>
      <c r="B903">
        <v>-890804480</v>
      </c>
      <c r="C903">
        <v>1837</v>
      </c>
      <c r="D903" t="s">
        <v>273</v>
      </c>
      <c r="E903" t="s">
        <v>274</v>
      </c>
      <c r="F903">
        <v>13794</v>
      </c>
      <c r="G903" t="s">
        <v>275</v>
      </c>
      <c r="H903" t="s">
        <v>276</v>
      </c>
      <c r="I903">
        <v>427</v>
      </c>
      <c r="J903" t="s">
        <v>397</v>
      </c>
      <c r="K903" t="s">
        <v>398</v>
      </c>
      <c r="L903">
        <v>2024</v>
      </c>
      <c r="M903" t="s">
        <v>289</v>
      </c>
      <c r="N903" t="s">
        <v>15</v>
      </c>
      <c r="O903">
        <v>2024</v>
      </c>
      <c r="P903" t="s">
        <v>289</v>
      </c>
      <c r="Q903" t="s">
        <v>15</v>
      </c>
      <c r="R903" t="s">
        <v>333</v>
      </c>
      <c r="S903" s="46">
        <v>-1.1299999999999999</v>
      </c>
      <c r="U903" s="46">
        <v>13</v>
      </c>
      <c r="IF903">
        <v>2024</v>
      </c>
      <c r="IG903" t="s">
        <v>289</v>
      </c>
      <c r="IH903" t="s">
        <v>319</v>
      </c>
      <c r="IK903">
        <v>-2</v>
      </c>
      <c r="IL903" t="s">
        <v>279</v>
      </c>
      <c r="IM903" t="s">
        <v>280</v>
      </c>
      <c r="IN903" t="s">
        <v>663</v>
      </c>
      <c r="IP903" t="s">
        <v>664</v>
      </c>
    </row>
    <row r="904" spans="1:250" x14ac:dyDescent="0.25">
      <c r="A904">
        <v>39419</v>
      </c>
      <c r="B904">
        <v>-890804480</v>
      </c>
      <c r="C904">
        <v>1837</v>
      </c>
      <c r="D904" t="s">
        <v>273</v>
      </c>
      <c r="E904" t="s">
        <v>274</v>
      </c>
      <c r="F904">
        <v>13794</v>
      </c>
      <c r="G904" t="s">
        <v>275</v>
      </c>
      <c r="H904" t="s">
        <v>276</v>
      </c>
      <c r="I904">
        <v>424</v>
      </c>
      <c r="J904" t="s">
        <v>399</v>
      </c>
      <c r="K904" t="s">
        <v>400</v>
      </c>
      <c r="L904">
        <v>2024</v>
      </c>
      <c r="M904" t="s">
        <v>289</v>
      </c>
      <c r="N904" t="s">
        <v>15</v>
      </c>
      <c r="O904">
        <v>2024</v>
      </c>
      <c r="P904" t="s">
        <v>289</v>
      </c>
      <c r="Q904" t="s">
        <v>15</v>
      </c>
      <c r="R904" t="s">
        <v>333</v>
      </c>
      <c r="S904" s="46">
        <v>-1.54</v>
      </c>
      <c r="U904" s="46">
        <v>13</v>
      </c>
      <c r="IF904">
        <v>2024</v>
      </c>
      <c r="IG904" t="s">
        <v>289</v>
      </c>
      <c r="IH904" t="s">
        <v>319</v>
      </c>
      <c r="IK904">
        <v>-2</v>
      </c>
      <c r="IL904" t="s">
        <v>279</v>
      </c>
      <c r="IM904" t="s">
        <v>280</v>
      </c>
      <c r="IN904" t="s">
        <v>663</v>
      </c>
      <c r="IP904" t="s">
        <v>664</v>
      </c>
    </row>
    <row r="905" spans="1:250" x14ac:dyDescent="0.25">
      <c r="A905">
        <v>39420</v>
      </c>
      <c r="B905">
        <v>-890804480</v>
      </c>
      <c r="C905">
        <v>1837</v>
      </c>
      <c r="D905" t="s">
        <v>273</v>
      </c>
      <c r="E905" t="s">
        <v>274</v>
      </c>
      <c r="F905">
        <v>13794</v>
      </c>
      <c r="G905" t="s">
        <v>275</v>
      </c>
      <c r="H905" t="s">
        <v>276</v>
      </c>
      <c r="I905">
        <v>437</v>
      </c>
      <c r="J905" t="s">
        <v>658</v>
      </c>
      <c r="K905" t="s">
        <v>659</v>
      </c>
      <c r="L905">
        <v>2024</v>
      </c>
      <c r="M905" t="s">
        <v>289</v>
      </c>
      <c r="N905" t="s">
        <v>15</v>
      </c>
      <c r="O905">
        <v>2024</v>
      </c>
      <c r="P905" t="s">
        <v>289</v>
      </c>
      <c r="Q905" t="s">
        <v>15</v>
      </c>
      <c r="R905" t="s">
        <v>333</v>
      </c>
      <c r="S905" s="46">
        <v>-1.42</v>
      </c>
      <c r="U905" s="46">
        <v>13</v>
      </c>
      <c r="IF905">
        <v>2024</v>
      </c>
      <c r="IG905" t="s">
        <v>289</v>
      </c>
      <c r="IH905" t="s">
        <v>319</v>
      </c>
      <c r="IK905">
        <v>-2</v>
      </c>
      <c r="IL905" t="s">
        <v>279</v>
      </c>
      <c r="IM905" t="s">
        <v>280</v>
      </c>
      <c r="IN905" t="s">
        <v>663</v>
      </c>
      <c r="IP905" t="s">
        <v>664</v>
      </c>
    </row>
    <row r="906" spans="1:250" x14ac:dyDescent="0.25">
      <c r="A906">
        <v>39421</v>
      </c>
      <c r="B906">
        <v>-890804480</v>
      </c>
      <c r="C906">
        <v>1837</v>
      </c>
      <c r="D906" t="s">
        <v>273</v>
      </c>
      <c r="E906" t="s">
        <v>274</v>
      </c>
      <c r="F906">
        <v>13794</v>
      </c>
      <c r="G906" t="s">
        <v>275</v>
      </c>
      <c r="H906" t="s">
        <v>276</v>
      </c>
      <c r="I906">
        <v>420</v>
      </c>
      <c r="J906" t="s">
        <v>403</v>
      </c>
      <c r="K906" t="s">
        <v>404</v>
      </c>
      <c r="L906">
        <v>2024</v>
      </c>
      <c r="M906" t="s">
        <v>289</v>
      </c>
      <c r="N906" t="s">
        <v>15</v>
      </c>
      <c r="O906">
        <v>2024</v>
      </c>
      <c r="P906" t="s">
        <v>289</v>
      </c>
      <c r="Q906" t="s">
        <v>15</v>
      </c>
      <c r="R906" t="s">
        <v>333</v>
      </c>
      <c r="S906" s="46">
        <v>-1.2</v>
      </c>
      <c r="U906" s="46">
        <v>13</v>
      </c>
      <c r="IF906">
        <v>2024</v>
      </c>
      <c r="IG906" t="s">
        <v>289</v>
      </c>
      <c r="IH906" t="s">
        <v>319</v>
      </c>
      <c r="IK906">
        <v>-2</v>
      </c>
      <c r="IL906" t="s">
        <v>279</v>
      </c>
      <c r="IM906" t="s">
        <v>280</v>
      </c>
      <c r="IN906" t="s">
        <v>663</v>
      </c>
      <c r="IP906" t="s">
        <v>664</v>
      </c>
    </row>
    <row r="907" spans="1:250" x14ac:dyDescent="0.25">
      <c r="A907">
        <v>39422</v>
      </c>
      <c r="B907">
        <v>-890804480</v>
      </c>
      <c r="C907">
        <v>1837</v>
      </c>
      <c r="D907" t="s">
        <v>273</v>
      </c>
      <c r="E907" t="s">
        <v>274</v>
      </c>
      <c r="F907">
        <v>13794</v>
      </c>
      <c r="G907" t="s">
        <v>275</v>
      </c>
      <c r="H907" t="s">
        <v>276</v>
      </c>
      <c r="I907">
        <v>411</v>
      </c>
      <c r="J907" t="s">
        <v>393</v>
      </c>
      <c r="K907" t="s">
        <v>394</v>
      </c>
      <c r="L907">
        <v>2024</v>
      </c>
      <c r="M907" t="s">
        <v>289</v>
      </c>
      <c r="N907" t="s">
        <v>15</v>
      </c>
      <c r="O907">
        <v>2024</v>
      </c>
      <c r="P907" t="s">
        <v>289</v>
      </c>
      <c r="Q907" t="s">
        <v>15</v>
      </c>
      <c r="R907" t="s">
        <v>333</v>
      </c>
      <c r="S907" s="46">
        <v>-1.96</v>
      </c>
      <c r="U907" s="46">
        <v>13</v>
      </c>
      <c r="IF907">
        <v>2024</v>
      </c>
      <c r="IG907" t="s">
        <v>289</v>
      </c>
      <c r="IH907" t="s">
        <v>319</v>
      </c>
      <c r="IK907">
        <v>-2</v>
      </c>
      <c r="IL907" t="s">
        <v>279</v>
      </c>
      <c r="IM907" t="s">
        <v>280</v>
      </c>
      <c r="IN907" t="s">
        <v>663</v>
      </c>
      <c r="IP907" t="s">
        <v>664</v>
      </c>
    </row>
    <row r="908" spans="1:250" x14ac:dyDescent="0.25">
      <c r="A908">
        <v>39423</v>
      </c>
      <c r="B908">
        <v>-890804480</v>
      </c>
      <c r="C908">
        <v>1837</v>
      </c>
      <c r="D908" t="s">
        <v>273</v>
      </c>
      <c r="E908" t="s">
        <v>274</v>
      </c>
      <c r="F908">
        <v>9695</v>
      </c>
      <c r="G908" t="s">
        <v>281</v>
      </c>
      <c r="H908" t="s">
        <v>282</v>
      </c>
      <c r="I908">
        <v>437</v>
      </c>
      <c r="J908" t="s">
        <v>658</v>
      </c>
      <c r="K908" t="s">
        <v>659</v>
      </c>
      <c r="L908">
        <v>2024</v>
      </c>
      <c r="M908" t="s">
        <v>289</v>
      </c>
      <c r="N908" t="s">
        <v>15</v>
      </c>
      <c r="O908">
        <v>2024</v>
      </c>
      <c r="P908" t="s">
        <v>289</v>
      </c>
      <c r="Q908" t="s">
        <v>15</v>
      </c>
      <c r="R908" t="s">
        <v>333</v>
      </c>
      <c r="S908" s="46">
        <v>-1.4</v>
      </c>
      <c r="U908" s="46">
        <v>13</v>
      </c>
      <c r="IF908">
        <v>2024</v>
      </c>
      <c r="IG908" t="s">
        <v>289</v>
      </c>
      <c r="IH908" t="s">
        <v>285</v>
      </c>
      <c r="IK908">
        <v>-2</v>
      </c>
      <c r="IL908" t="s">
        <v>279</v>
      </c>
      <c r="IM908" t="s">
        <v>280</v>
      </c>
      <c r="IN908" t="s">
        <v>661</v>
      </c>
      <c r="IP908" t="s">
        <v>662</v>
      </c>
    </row>
    <row r="909" spans="1:250" x14ac:dyDescent="0.25">
      <c r="A909">
        <v>39424</v>
      </c>
      <c r="B909">
        <v>-890804480</v>
      </c>
      <c r="C909">
        <v>1837</v>
      </c>
      <c r="D909" t="s">
        <v>273</v>
      </c>
      <c r="E909" t="s">
        <v>274</v>
      </c>
      <c r="F909">
        <v>9695</v>
      </c>
      <c r="G909" t="s">
        <v>281</v>
      </c>
      <c r="H909" t="s">
        <v>282</v>
      </c>
      <c r="I909">
        <v>436</v>
      </c>
      <c r="J909" t="s">
        <v>656</v>
      </c>
      <c r="K909" t="s">
        <v>657</v>
      </c>
      <c r="L909">
        <v>2024</v>
      </c>
      <c r="M909" t="s">
        <v>289</v>
      </c>
      <c r="N909" t="s">
        <v>15</v>
      </c>
      <c r="O909">
        <v>2024</v>
      </c>
      <c r="P909" t="s">
        <v>289</v>
      </c>
      <c r="Q909" t="s">
        <v>15</v>
      </c>
      <c r="R909" t="s">
        <v>333</v>
      </c>
      <c r="S909" s="46">
        <v>-0.93</v>
      </c>
      <c r="U909" s="46">
        <v>13</v>
      </c>
      <c r="IF909">
        <v>2024</v>
      </c>
      <c r="IG909" t="s">
        <v>289</v>
      </c>
      <c r="IH909" t="s">
        <v>285</v>
      </c>
      <c r="IK909">
        <v>-2</v>
      </c>
      <c r="IL909" t="s">
        <v>279</v>
      </c>
      <c r="IM909" t="s">
        <v>280</v>
      </c>
      <c r="IN909" t="s">
        <v>661</v>
      </c>
      <c r="IP909" t="s">
        <v>662</v>
      </c>
    </row>
    <row r="910" spans="1:250" x14ac:dyDescent="0.25">
      <c r="A910">
        <v>39425</v>
      </c>
      <c r="B910">
        <v>-890804480</v>
      </c>
      <c r="C910">
        <v>1837</v>
      </c>
      <c r="D910" t="s">
        <v>273</v>
      </c>
      <c r="E910" t="s">
        <v>274</v>
      </c>
      <c r="F910">
        <v>9695</v>
      </c>
      <c r="G910" t="s">
        <v>281</v>
      </c>
      <c r="H910" t="s">
        <v>282</v>
      </c>
      <c r="I910">
        <v>435</v>
      </c>
      <c r="J910" t="s">
        <v>491</v>
      </c>
      <c r="K910" t="s">
        <v>492</v>
      </c>
      <c r="L910">
        <v>2024</v>
      </c>
      <c r="M910" t="s">
        <v>289</v>
      </c>
      <c r="N910" t="s">
        <v>15</v>
      </c>
      <c r="O910">
        <v>2024</v>
      </c>
      <c r="P910" t="s">
        <v>289</v>
      </c>
      <c r="Q910" t="s">
        <v>15</v>
      </c>
      <c r="R910" t="s">
        <v>333</v>
      </c>
      <c r="S910" s="46">
        <v>-0.93</v>
      </c>
      <c r="U910" s="46">
        <v>13</v>
      </c>
      <c r="IF910">
        <v>2024</v>
      </c>
      <c r="IG910" t="s">
        <v>289</v>
      </c>
      <c r="IH910" t="s">
        <v>285</v>
      </c>
      <c r="IK910">
        <v>-2</v>
      </c>
      <c r="IL910" t="s">
        <v>279</v>
      </c>
      <c r="IM910" t="s">
        <v>280</v>
      </c>
      <c r="IN910" t="s">
        <v>661</v>
      </c>
      <c r="IP910" t="s">
        <v>662</v>
      </c>
    </row>
    <row r="911" spans="1:250" x14ac:dyDescent="0.25">
      <c r="A911">
        <v>39426</v>
      </c>
      <c r="B911">
        <v>-890804480</v>
      </c>
      <c r="C911">
        <v>1837</v>
      </c>
      <c r="D911" t="s">
        <v>273</v>
      </c>
      <c r="E911" t="s">
        <v>274</v>
      </c>
      <c r="F911">
        <v>13794</v>
      </c>
      <c r="G911" t="s">
        <v>275</v>
      </c>
      <c r="H911" t="s">
        <v>276</v>
      </c>
      <c r="I911">
        <v>436</v>
      </c>
      <c r="J911" t="s">
        <v>656</v>
      </c>
      <c r="K911" t="s">
        <v>657</v>
      </c>
      <c r="L911">
        <v>2024</v>
      </c>
      <c r="M911" t="s">
        <v>289</v>
      </c>
      <c r="N911" t="s">
        <v>15</v>
      </c>
      <c r="O911">
        <v>2024</v>
      </c>
      <c r="P911" t="s">
        <v>289</v>
      </c>
      <c r="Q911" t="s">
        <v>15</v>
      </c>
      <c r="R911" t="s">
        <v>333</v>
      </c>
      <c r="S911" s="46">
        <v>-0.95</v>
      </c>
      <c r="U911" s="46">
        <v>13</v>
      </c>
      <c r="IF911">
        <v>2024</v>
      </c>
      <c r="IG911" t="s">
        <v>289</v>
      </c>
      <c r="IH911" t="s">
        <v>319</v>
      </c>
      <c r="IK911">
        <v>-2</v>
      </c>
      <c r="IL911" t="s">
        <v>279</v>
      </c>
      <c r="IM911" t="s">
        <v>280</v>
      </c>
      <c r="IN911" t="s">
        <v>663</v>
      </c>
      <c r="IP911" t="s">
        <v>664</v>
      </c>
    </row>
    <row r="912" spans="1:250" x14ac:dyDescent="0.25">
      <c r="A912">
        <v>39427</v>
      </c>
      <c r="B912">
        <v>-890804480</v>
      </c>
      <c r="C912">
        <v>1837</v>
      </c>
      <c r="D912" t="s">
        <v>273</v>
      </c>
      <c r="E912" t="s">
        <v>274</v>
      </c>
      <c r="F912">
        <v>9695</v>
      </c>
      <c r="G912" t="s">
        <v>281</v>
      </c>
      <c r="H912" t="s">
        <v>282</v>
      </c>
      <c r="I912">
        <v>429</v>
      </c>
      <c r="J912" t="s">
        <v>395</v>
      </c>
      <c r="K912" t="s">
        <v>396</v>
      </c>
      <c r="L912">
        <v>2024</v>
      </c>
      <c r="M912" t="s">
        <v>289</v>
      </c>
      <c r="N912" t="s">
        <v>15</v>
      </c>
      <c r="O912">
        <v>2024</v>
      </c>
      <c r="P912" t="s">
        <v>289</v>
      </c>
      <c r="Q912" t="s">
        <v>15</v>
      </c>
      <c r="R912" t="s">
        <v>333</v>
      </c>
      <c r="S912" s="46">
        <v>-11.31</v>
      </c>
      <c r="U912" s="46">
        <v>13</v>
      </c>
      <c r="IF912">
        <v>2024</v>
      </c>
      <c r="IG912" t="s">
        <v>289</v>
      </c>
      <c r="IH912" t="s">
        <v>285</v>
      </c>
      <c r="IK912">
        <v>-2</v>
      </c>
      <c r="IL912" t="s">
        <v>279</v>
      </c>
      <c r="IM912" t="s">
        <v>280</v>
      </c>
      <c r="IN912" t="s">
        <v>661</v>
      </c>
      <c r="IP912" t="s">
        <v>662</v>
      </c>
    </row>
    <row r="913" spans="1:250" x14ac:dyDescent="0.25">
      <c r="A913">
        <v>39428</v>
      </c>
      <c r="B913">
        <v>-890804480</v>
      </c>
      <c r="C913">
        <v>1837</v>
      </c>
      <c r="D913" t="s">
        <v>273</v>
      </c>
      <c r="E913" t="s">
        <v>274</v>
      </c>
      <c r="F913">
        <v>9695</v>
      </c>
      <c r="G913" t="s">
        <v>281</v>
      </c>
      <c r="H913" t="s">
        <v>282</v>
      </c>
      <c r="I913">
        <v>427</v>
      </c>
      <c r="J913" t="s">
        <v>397</v>
      </c>
      <c r="K913" t="s">
        <v>398</v>
      </c>
      <c r="L913">
        <v>2024</v>
      </c>
      <c r="M913" t="s">
        <v>289</v>
      </c>
      <c r="N913" t="s">
        <v>15</v>
      </c>
      <c r="O913">
        <v>2024</v>
      </c>
      <c r="P913" t="s">
        <v>289</v>
      </c>
      <c r="Q913" t="s">
        <v>15</v>
      </c>
      <c r="R913" t="s">
        <v>333</v>
      </c>
      <c r="S913" s="46">
        <v>-6.6</v>
      </c>
      <c r="U913" s="46">
        <v>13</v>
      </c>
      <c r="IF913">
        <v>2024</v>
      </c>
      <c r="IG913" t="s">
        <v>289</v>
      </c>
      <c r="IH913" t="s">
        <v>285</v>
      </c>
      <c r="IK913">
        <v>-2</v>
      </c>
      <c r="IL913" t="s">
        <v>279</v>
      </c>
      <c r="IM913" t="s">
        <v>280</v>
      </c>
      <c r="IN913" t="s">
        <v>661</v>
      </c>
      <c r="IP913" t="s">
        <v>662</v>
      </c>
    </row>
    <row r="914" spans="1:250" x14ac:dyDescent="0.25">
      <c r="A914">
        <v>39429</v>
      </c>
      <c r="B914">
        <v>-890804480</v>
      </c>
      <c r="C914">
        <v>1837</v>
      </c>
      <c r="D914" t="s">
        <v>273</v>
      </c>
      <c r="E914" t="s">
        <v>274</v>
      </c>
      <c r="F914">
        <v>9695</v>
      </c>
      <c r="G914" t="s">
        <v>281</v>
      </c>
      <c r="H914" t="s">
        <v>282</v>
      </c>
      <c r="I914">
        <v>424</v>
      </c>
      <c r="J914" t="s">
        <v>399</v>
      </c>
      <c r="K914" t="s">
        <v>400</v>
      </c>
      <c r="L914">
        <v>2024</v>
      </c>
      <c r="M914" t="s">
        <v>289</v>
      </c>
      <c r="N914" t="s">
        <v>15</v>
      </c>
      <c r="O914">
        <v>2024</v>
      </c>
      <c r="P914" t="s">
        <v>289</v>
      </c>
      <c r="Q914" t="s">
        <v>15</v>
      </c>
      <c r="R914" t="s">
        <v>333</v>
      </c>
      <c r="S914" s="46">
        <v>-9.01</v>
      </c>
      <c r="U914" s="46">
        <v>13</v>
      </c>
      <c r="IF914">
        <v>2024</v>
      </c>
      <c r="IG914" t="s">
        <v>289</v>
      </c>
      <c r="IH914" t="s">
        <v>285</v>
      </c>
      <c r="IK914">
        <v>-2</v>
      </c>
      <c r="IL914" t="s">
        <v>279</v>
      </c>
      <c r="IM914" t="s">
        <v>280</v>
      </c>
      <c r="IN914" t="s">
        <v>661</v>
      </c>
      <c r="IP914" t="s">
        <v>662</v>
      </c>
    </row>
    <row r="915" spans="1:250" x14ac:dyDescent="0.25">
      <c r="A915">
        <v>39430</v>
      </c>
      <c r="B915">
        <v>-890804480</v>
      </c>
      <c r="C915">
        <v>1837</v>
      </c>
      <c r="D915" t="s">
        <v>273</v>
      </c>
      <c r="E915" t="s">
        <v>274</v>
      </c>
      <c r="F915">
        <v>9695</v>
      </c>
      <c r="G915" t="s">
        <v>281</v>
      </c>
      <c r="H915" t="s">
        <v>282</v>
      </c>
      <c r="I915">
        <v>422</v>
      </c>
      <c r="J915" t="s">
        <v>401</v>
      </c>
      <c r="K915" t="s">
        <v>402</v>
      </c>
      <c r="L915">
        <v>2024</v>
      </c>
      <c r="M915" t="s">
        <v>289</v>
      </c>
      <c r="N915" t="s">
        <v>15</v>
      </c>
      <c r="O915">
        <v>2024</v>
      </c>
      <c r="P915" t="s">
        <v>289</v>
      </c>
      <c r="Q915" t="s">
        <v>15</v>
      </c>
      <c r="R915" t="s">
        <v>333</v>
      </c>
      <c r="S915" s="46">
        <v>-12.01</v>
      </c>
      <c r="U915" s="46">
        <v>13</v>
      </c>
      <c r="IF915">
        <v>2024</v>
      </c>
      <c r="IG915" t="s">
        <v>289</v>
      </c>
      <c r="IH915" t="s">
        <v>285</v>
      </c>
      <c r="IK915">
        <v>-2</v>
      </c>
      <c r="IL915" t="s">
        <v>279</v>
      </c>
      <c r="IM915" t="s">
        <v>280</v>
      </c>
      <c r="IN915" t="s">
        <v>661</v>
      </c>
      <c r="IP915" t="s">
        <v>662</v>
      </c>
    </row>
    <row r="916" spans="1:250" x14ac:dyDescent="0.25">
      <c r="A916">
        <v>39431</v>
      </c>
      <c r="B916">
        <v>-890804480</v>
      </c>
      <c r="C916">
        <v>1837</v>
      </c>
      <c r="D916" t="s">
        <v>273</v>
      </c>
      <c r="E916" t="s">
        <v>274</v>
      </c>
      <c r="F916">
        <v>9695</v>
      </c>
      <c r="G916" t="s">
        <v>281</v>
      </c>
      <c r="H916" t="s">
        <v>282</v>
      </c>
      <c r="I916">
        <v>420</v>
      </c>
      <c r="J916" t="s">
        <v>403</v>
      </c>
      <c r="K916" t="s">
        <v>404</v>
      </c>
      <c r="L916">
        <v>2024</v>
      </c>
      <c r="M916" t="s">
        <v>289</v>
      </c>
      <c r="N916" t="s">
        <v>15</v>
      </c>
      <c r="O916">
        <v>2024</v>
      </c>
      <c r="P916" t="s">
        <v>289</v>
      </c>
      <c r="Q916" t="s">
        <v>15</v>
      </c>
      <c r="R916" t="s">
        <v>333</v>
      </c>
      <c r="S916" s="46">
        <v>-7</v>
      </c>
      <c r="U916" s="46">
        <v>13</v>
      </c>
      <c r="IF916">
        <v>2024</v>
      </c>
      <c r="IG916" t="s">
        <v>289</v>
      </c>
      <c r="IH916" t="s">
        <v>285</v>
      </c>
      <c r="IK916">
        <v>-2</v>
      </c>
      <c r="IL916" t="s">
        <v>279</v>
      </c>
      <c r="IM916" t="s">
        <v>280</v>
      </c>
      <c r="IN916" t="s">
        <v>661</v>
      </c>
      <c r="IP916" t="s">
        <v>662</v>
      </c>
    </row>
    <row r="917" spans="1:250" x14ac:dyDescent="0.25">
      <c r="A917">
        <v>39432</v>
      </c>
      <c r="B917">
        <v>-890804480</v>
      </c>
      <c r="C917">
        <v>1837</v>
      </c>
      <c r="D917" t="s">
        <v>273</v>
      </c>
      <c r="E917" t="s">
        <v>274</v>
      </c>
      <c r="F917">
        <v>13794</v>
      </c>
      <c r="G917" t="s">
        <v>275</v>
      </c>
      <c r="H917" t="s">
        <v>276</v>
      </c>
      <c r="I917">
        <v>422</v>
      </c>
      <c r="J917" t="s">
        <v>401</v>
      </c>
      <c r="K917" t="s">
        <v>402</v>
      </c>
      <c r="L917">
        <v>2024</v>
      </c>
      <c r="M917" t="s">
        <v>289</v>
      </c>
      <c r="N917" t="s">
        <v>15</v>
      </c>
      <c r="O917">
        <v>2024</v>
      </c>
      <c r="P917" t="s">
        <v>289</v>
      </c>
      <c r="Q917" t="s">
        <v>15</v>
      </c>
      <c r="R917" t="s">
        <v>333</v>
      </c>
      <c r="S917" s="46">
        <v>-2.0499999999999998</v>
      </c>
      <c r="U917" s="46">
        <v>13</v>
      </c>
      <c r="IF917">
        <v>2024</v>
      </c>
      <c r="IG917" t="s">
        <v>289</v>
      </c>
      <c r="IH917" t="s">
        <v>319</v>
      </c>
      <c r="IK917">
        <v>-2</v>
      </c>
      <c r="IL917" t="s">
        <v>279</v>
      </c>
      <c r="IM917" t="s">
        <v>280</v>
      </c>
      <c r="IN917" t="s">
        <v>663</v>
      </c>
      <c r="IP917" t="s">
        <v>664</v>
      </c>
    </row>
    <row r="918" spans="1:250" x14ac:dyDescent="0.25">
      <c r="A918">
        <v>39433</v>
      </c>
      <c r="B918">
        <v>-890804480</v>
      </c>
      <c r="C918">
        <v>1837</v>
      </c>
      <c r="D918" t="s">
        <v>273</v>
      </c>
      <c r="E918" t="s">
        <v>274</v>
      </c>
      <c r="F918">
        <v>1848</v>
      </c>
      <c r="G918" t="s">
        <v>286</v>
      </c>
      <c r="H918" t="s">
        <v>274</v>
      </c>
      <c r="I918">
        <v>437</v>
      </c>
      <c r="J918" t="s">
        <v>658</v>
      </c>
      <c r="K918" t="s">
        <v>659</v>
      </c>
      <c r="L918">
        <v>2024</v>
      </c>
      <c r="M918" t="s">
        <v>289</v>
      </c>
      <c r="N918" t="s">
        <v>15</v>
      </c>
      <c r="O918">
        <v>2024</v>
      </c>
      <c r="P918" t="s">
        <v>289</v>
      </c>
      <c r="Q918" t="s">
        <v>15</v>
      </c>
      <c r="R918" t="s">
        <v>333</v>
      </c>
      <c r="S918" s="46">
        <v>-0.2</v>
      </c>
      <c r="U918" s="46">
        <v>13</v>
      </c>
      <c r="IF918">
        <v>2024</v>
      </c>
      <c r="IG918" t="s">
        <v>289</v>
      </c>
      <c r="IH918" t="s">
        <v>288</v>
      </c>
      <c r="IK918">
        <v>-2</v>
      </c>
      <c r="IL918" t="s">
        <v>279</v>
      </c>
      <c r="IM918" t="s">
        <v>280</v>
      </c>
      <c r="IN918" t="s">
        <v>654</v>
      </c>
      <c r="IP918" t="s">
        <v>660</v>
      </c>
    </row>
    <row r="919" spans="1:250" x14ac:dyDescent="0.25">
      <c r="A919">
        <v>39434</v>
      </c>
      <c r="B919">
        <v>-890804480</v>
      </c>
      <c r="C919">
        <v>1837</v>
      </c>
      <c r="D919" t="s">
        <v>273</v>
      </c>
      <c r="E919" t="s">
        <v>274</v>
      </c>
      <c r="F919">
        <v>1848</v>
      </c>
      <c r="G919" t="s">
        <v>286</v>
      </c>
      <c r="H919" t="s">
        <v>274</v>
      </c>
      <c r="I919">
        <v>436</v>
      </c>
      <c r="J919" t="s">
        <v>656</v>
      </c>
      <c r="K919" t="s">
        <v>657</v>
      </c>
      <c r="L919">
        <v>2024</v>
      </c>
      <c r="M919" t="s">
        <v>289</v>
      </c>
      <c r="N919" t="s">
        <v>15</v>
      </c>
      <c r="O919">
        <v>2024</v>
      </c>
      <c r="P919" t="s">
        <v>289</v>
      </c>
      <c r="Q919" t="s">
        <v>15</v>
      </c>
      <c r="R919" t="s">
        <v>333</v>
      </c>
      <c r="S919" s="46">
        <v>-0.13</v>
      </c>
      <c r="U919" s="46">
        <v>13</v>
      </c>
      <c r="IF919">
        <v>2024</v>
      </c>
      <c r="IG919" t="s">
        <v>289</v>
      </c>
      <c r="IH919" t="s">
        <v>288</v>
      </c>
      <c r="IK919">
        <v>-2</v>
      </c>
      <c r="IL919" t="s">
        <v>279</v>
      </c>
      <c r="IM919" t="s">
        <v>280</v>
      </c>
      <c r="IN919" t="s">
        <v>654</v>
      </c>
      <c r="IP919" t="s">
        <v>660</v>
      </c>
    </row>
    <row r="920" spans="1:250" x14ac:dyDescent="0.25">
      <c r="A920">
        <v>39435</v>
      </c>
      <c r="B920">
        <v>-890804480</v>
      </c>
      <c r="C920">
        <v>1837</v>
      </c>
      <c r="D920" t="s">
        <v>273</v>
      </c>
      <c r="E920" t="s">
        <v>274</v>
      </c>
      <c r="F920">
        <v>1848</v>
      </c>
      <c r="G920" t="s">
        <v>286</v>
      </c>
      <c r="H920" t="s">
        <v>274</v>
      </c>
      <c r="I920">
        <v>435</v>
      </c>
      <c r="J920" t="s">
        <v>491</v>
      </c>
      <c r="K920" t="s">
        <v>492</v>
      </c>
      <c r="L920">
        <v>2024</v>
      </c>
      <c r="M920" t="s">
        <v>289</v>
      </c>
      <c r="N920" t="s">
        <v>15</v>
      </c>
      <c r="O920">
        <v>2024</v>
      </c>
      <c r="P920" t="s">
        <v>289</v>
      </c>
      <c r="Q920" t="s">
        <v>15</v>
      </c>
      <c r="R920" t="s">
        <v>333</v>
      </c>
      <c r="S920" s="46">
        <v>-0.13</v>
      </c>
      <c r="U920" s="46">
        <v>13</v>
      </c>
      <c r="IF920">
        <v>2024</v>
      </c>
      <c r="IG920" t="s">
        <v>289</v>
      </c>
      <c r="IH920" t="s">
        <v>288</v>
      </c>
      <c r="IK920">
        <v>-2</v>
      </c>
      <c r="IL920" t="s">
        <v>279</v>
      </c>
      <c r="IM920" t="s">
        <v>280</v>
      </c>
      <c r="IN920" t="s">
        <v>654</v>
      </c>
      <c r="IP920" t="s">
        <v>660</v>
      </c>
    </row>
    <row r="921" spans="1:250" x14ac:dyDescent="0.25">
      <c r="A921">
        <v>39436</v>
      </c>
      <c r="B921">
        <v>-890804480</v>
      </c>
      <c r="C921">
        <v>1837</v>
      </c>
      <c r="D921" t="s">
        <v>273</v>
      </c>
      <c r="E921" t="s">
        <v>274</v>
      </c>
      <c r="F921">
        <v>1848</v>
      </c>
      <c r="G921" t="s">
        <v>286</v>
      </c>
      <c r="H921" t="s">
        <v>274</v>
      </c>
      <c r="I921">
        <v>431</v>
      </c>
      <c r="J921" t="s">
        <v>493</v>
      </c>
      <c r="K921" t="s">
        <v>494</v>
      </c>
      <c r="L921">
        <v>2024</v>
      </c>
      <c r="M921" t="s">
        <v>289</v>
      </c>
      <c r="N921" t="s">
        <v>15</v>
      </c>
      <c r="O921">
        <v>2024</v>
      </c>
      <c r="P921" t="s">
        <v>289</v>
      </c>
      <c r="Q921" t="s">
        <v>15</v>
      </c>
      <c r="R921" t="s">
        <v>333</v>
      </c>
      <c r="S921" s="46">
        <v>-0.2</v>
      </c>
      <c r="U921" s="46">
        <v>13</v>
      </c>
      <c r="IF921">
        <v>2024</v>
      </c>
      <c r="IG921" t="s">
        <v>289</v>
      </c>
      <c r="IH921" t="s">
        <v>288</v>
      </c>
      <c r="IK921">
        <v>-2</v>
      </c>
      <c r="IL921" t="s">
        <v>279</v>
      </c>
      <c r="IM921" t="s">
        <v>280</v>
      </c>
      <c r="IN921" t="s">
        <v>654</v>
      </c>
      <c r="IP921" t="s">
        <v>660</v>
      </c>
    </row>
    <row r="922" spans="1:250" x14ac:dyDescent="0.25">
      <c r="A922">
        <v>39437</v>
      </c>
      <c r="B922">
        <v>-890804480</v>
      </c>
      <c r="C922">
        <v>1837</v>
      </c>
      <c r="D922" t="s">
        <v>273</v>
      </c>
      <c r="E922" t="s">
        <v>274</v>
      </c>
      <c r="F922">
        <v>1848</v>
      </c>
      <c r="G922" t="s">
        <v>286</v>
      </c>
      <c r="H922" t="s">
        <v>274</v>
      </c>
      <c r="I922">
        <v>429</v>
      </c>
      <c r="J922" t="s">
        <v>395</v>
      </c>
      <c r="K922" t="s">
        <v>396</v>
      </c>
      <c r="L922">
        <v>2024</v>
      </c>
      <c r="M922" t="s">
        <v>289</v>
      </c>
      <c r="N922" t="s">
        <v>15</v>
      </c>
      <c r="O922">
        <v>2024</v>
      </c>
      <c r="P922" t="s">
        <v>289</v>
      </c>
      <c r="Q922" t="s">
        <v>15</v>
      </c>
      <c r="R922" t="s">
        <v>333</v>
      </c>
      <c r="S922" s="46">
        <v>-0.27</v>
      </c>
      <c r="U922" s="46">
        <v>13</v>
      </c>
      <c r="IF922">
        <v>2024</v>
      </c>
      <c r="IG922" t="s">
        <v>289</v>
      </c>
      <c r="IH922" t="s">
        <v>288</v>
      </c>
      <c r="IK922">
        <v>-2</v>
      </c>
      <c r="IL922" t="s">
        <v>279</v>
      </c>
      <c r="IM922" t="s">
        <v>280</v>
      </c>
      <c r="IN922" t="s">
        <v>654</v>
      </c>
      <c r="IP922" t="s">
        <v>660</v>
      </c>
    </row>
    <row r="923" spans="1:250" x14ac:dyDescent="0.25">
      <c r="A923">
        <v>39438</v>
      </c>
      <c r="B923">
        <v>-890804480</v>
      </c>
      <c r="C923">
        <v>1837</v>
      </c>
      <c r="D923" t="s">
        <v>273</v>
      </c>
      <c r="E923" t="s">
        <v>274</v>
      </c>
      <c r="F923">
        <v>9695</v>
      </c>
      <c r="G923" t="s">
        <v>281</v>
      </c>
      <c r="H923" t="s">
        <v>282</v>
      </c>
      <c r="I923">
        <v>431</v>
      </c>
      <c r="J923" t="s">
        <v>493</v>
      </c>
      <c r="K923" t="s">
        <v>494</v>
      </c>
      <c r="L923">
        <v>2024</v>
      </c>
      <c r="M923" t="s">
        <v>289</v>
      </c>
      <c r="N923" t="s">
        <v>15</v>
      </c>
      <c r="O923">
        <v>2024</v>
      </c>
      <c r="P923" t="s">
        <v>289</v>
      </c>
      <c r="Q923" t="s">
        <v>15</v>
      </c>
      <c r="R923" t="s">
        <v>333</v>
      </c>
      <c r="S923" s="46">
        <v>-8.48</v>
      </c>
      <c r="U923" s="46">
        <v>13</v>
      </c>
      <c r="IF923">
        <v>2024</v>
      </c>
      <c r="IG923" t="s">
        <v>289</v>
      </c>
      <c r="IH923" t="s">
        <v>285</v>
      </c>
      <c r="IK923">
        <v>-2</v>
      </c>
      <c r="IL923" t="s">
        <v>279</v>
      </c>
      <c r="IM923" t="s">
        <v>280</v>
      </c>
      <c r="IN923" t="s">
        <v>661</v>
      </c>
      <c r="IP923" t="s">
        <v>662</v>
      </c>
    </row>
    <row r="924" spans="1:250" x14ac:dyDescent="0.25">
      <c r="A924">
        <v>39439</v>
      </c>
      <c r="B924">
        <v>-890804480</v>
      </c>
      <c r="C924">
        <v>1837</v>
      </c>
      <c r="D924" t="s">
        <v>273</v>
      </c>
      <c r="E924" t="s">
        <v>274</v>
      </c>
      <c r="F924">
        <v>1848</v>
      </c>
      <c r="G924" t="s">
        <v>286</v>
      </c>
      <c r="H924" t="s">
        <v>274</v>
      </c>
      <c r="I924">
        <v>427</v>
      </c>
      <c r="J924" t="s">
        <v>397</v>
      </c>
      <c r="K924" t="s">
        <v>398</v>
      </c>
      <c r="L924">
        <v>3549</v>
      </c>
      <c r="M924" t="s">
        <v>290</v>
      </c>
      <c r="N924" t="s">
        <v>17</v>
      </c>
      <c r="O924">
        <v>3549</v>
      </c>
      <c r="P924" t="s">
        <v>290</v>
      </c>
      <c r="Q924" t="s">
        <v>17</v>
      </c>
      <c r="R924" t="s">
        <v>333</v>
      </c>
      <c r="S924" s="46">
        <v>-288.51</v>
      </c>
      <c r="U924" s="46">
        <v>13</v>
      </c>
      <c r="IF924">
        <v>3549</v>
      </c>
      <c r="IG924" t="s">
        <v>290</v>
      </c>
      <c r="IH924" t="s">
        <v>288</v>
      </c>
      <c r="IK924">
        <v>-2</v>
      </c>
      <c r="IL924" t="s">
        <v>279</v>
      </c>
      <c r="IM924" t="s">
        <v>280</v>
      </c>
      <c r="IN924" t="s">
        <v>654</v>
      </c>
      <c r="IP924" t="s">
        <v>665</v>
      </c>
    </row>
    <row r="925" spans="1:250" x14ac:dyDescent="0.25">
      <c r="A925">
        <v>39440</v>
      </c>
      <c r="B925">
        <v>-890804480</v>
      </c>
      <c r="C925">
        <v>1837</v>
      </c>
      <c r="D925" t="s">
        <v>273</v>
      </c>
      <c r="E925" t="s">
        <v>274</v>
      </c>
      <c r="F925">
        <v>1848</v>
      </c>
      <c r="G925" t="s">
        <v>286</v>
      </c>
      <c r="H925" t="s">
        <v>274</v>
      </c>
      <c r="I925">
        <v>424</v>
      </c>
      <c r="J925" t="s">
        <v>399</v>
      </c>
      <c r="K925" t="s">
        <v>400</v>
      </c>
      <c r="L925">
        <v>3549</v>
      </c>
      <c r="M925" t="s">
        <v>290</v>
      </c>
      <c r="N925" t="s">
        <v>17</v>
      </c>
      <c r="O925">
        <v>3549</v>
      </c>
      <c r="P925" t="s">
        <v>290</v>
      </c>
      <c r="Q925" t="s">
        <v>17</v>
      </c>
      <c r="R925" t="s">
        <v>333</v>
      </c>
      <c r="S925" s="46">
        <v>-356.38</v>
      </c>
      <c r="U925" s="46">
        <v>13</v>
      </c>
      <c r="IF925">
        <v>3549</v>
      </c>
      <c r="IG925" t="s">
        <v>290</v>
      </c>
      <c r="IH925" t="s">
        <v>288</v>
      </c>
      <c r="IK925">
        <v>-2</v>
      </c>
      <c r="IL925" t="s">
        <v>279</v>
      </c>
      <c r="IM925" t="s">
        <v>280</v>
      </c>
      <c r="IN925" t="s">
        <v>654</v>
      </c>
      <c r="IP925" t="s">
        <v>665</v>
      </c>
    </row>
    <row r="926" spans="1:250" x14ac:dyDescent="0.25">
      <c r="A926">
        <v>39441</v>
      </c>
      <c r="B926">
        <v>-890804480</v>
      </c>
      <c r="C926">
        <v>1837</v>
      </c>
      <c r="D926" t="s">
        <v>273</v>
      </c>
      <c r="E926" t="s">
        <v>274</v>
      </c>
      <c r="F926">
        <v>1848</v>
      </c>
      <c r="G926" t="s">
        <v>286</v>
      </c>
      <c r="H926" t="s">
        <v>274</v>
      </c>
      <c r="I926">
        <v>422</v>
      </c>
      <c r="J926" t="s">
        <v>401</v>
      </c>
      <c r="K926" t="s">
        <v>402</v>
      </c>
      <c r="L926">
        <v>3549</v>
      </c>
      <c r="M926" t="s">
        <v>290</v>
      </c>
      <c r="N926" t="s">
        <v>17</v>
      </c>
      <c r="O926">
        <v>3549</v>
      </c>
      <c r="P926" t="s">
        <v>290</v>
      </c>
      <c r="Q926" t="s">
        <v>17</v>
      </c>
      <c r="R926" t="s">
        <v>333</v>
      </c>
      <c r="S926" s="46">
        <v>-475.17</v>
      </c>
      <c r="U926" s="46">
        <v>13</v>
      </c>
      <c r="IF926">
        <v>3549</v>
      </c>
      <c r="IG926" t="s">
        <v>290</v>
      </c>
      <c r="IH926" t="s">
        <v>288</v>
      </c>
      <c r="IK926">
        <v>-2</v>
      </c>
      <c r="IL926" t="s">
        <v>279</v>
      </c>
      <c r="IM926" t="s">
        <v>280</v>
      </c>
      <c r="IN926" t="s">
        <v>654</v>
      </c>
      <c r="IP926" t="s">
        <v>665</v>
      </c>
    </row>
    <row r="927" spans="1:250" x14ac:dyDescent="0.25">
      <c r="A927">
        <v>39442</v>
      </c>
      <c r="B927">
        <v>-890804480</v>
      </c>
      <c r="C927">
        <v>1837</v>
      </c>
      <c r="D927" t="s">
        <v>273</v>
      </c>
      <c r="E927" t="s">
        <v>274</v>
      </c>
      <c r="F927">
        <v>1848</v>
      </c>
      <c r="G927" t="s">
        <v>286</v>
      </c>
      <c r="H927" t="s">
        <v>274</v>
      </c>
      <c r="I927">
        <v>420</v>
      </c>
      <c r="J927" t="s">
        <v>403</v>
      </c>
      <c r="K927" t="s">
        <v>404</v>
      </c>
      <c r="L927">
        <v>3549</v>
      </c>
      <c r="M927" t="s">
        <v>290</v>
      </c>
      <c r="N927" t="s">
        <v>17</v>
      </c>
      <c r="O927">
        <v>3549</v>
      </c>
      <c r="P927" t="s">
        <v>290</v>
      </c>
      <c r="Q927" t="s">
        <v>17</v>
      </c>
      <c r="R927" t="s">
        <v>333</v>
      </c>
      <c r="S927" s="46">
        <v>-277.18</v>
      </c>
      <c r="U927" s="46">
        <v>13</v>
      </c>
      <c r="IF927">
        <v>3549</v>
      </c>
      <c r="IG927" t="s">
        <v>290</v>
      </c>
      <c r="IH927" t="s">
        <v>288</v>
      </c>
      <c r="IK927">
        <v>-2</v>
      </c>
      <c r="IL927" t="s">
        <v>279</v>
      </c>
      <c r="IM927" t="s">
        <v>280</v>
      </c>
      <c r="IN927" t="s">
        <v>654</v>
      </c>
      <c r="IP927" t="s">
        <v>665</v>
      </c>
    </row>
    <row r="928" spans="1:250" x14ac:dyDescent="0.25">
      <c r="A928">
        <v>39443</v>
      </c>
      <c r="B928">
        <v>-890804480</v>
      </c>
      <c r="C928">
        <v>1837</v>
      </c>
      <c r="D928" t="s">
        <v>273</v>
      </c>
      <c r="E928" t="s">
        <v>274</v>
      </c>
      <c r="F928">
        <v>1848</v>
      </c>
      <c r="G928" t="s">
        <v>286</v>
      </c>
      <c r="H928" t="s">
        <v>274</v>
      </c>
      <c r="I928">
        <v>411</v>
      </c>
      <c r="J928" t="s">
        <v>393</v>
      </c>
      <c r="K928" t="s">
        <v>394</v>
      </c>
      <c r="L928">
        <v>3549</v>
      </c>
      <c r="M928" t="s">
        <v>290</v>
      </c>
      <c r="N928" t="s">
        <v>17</v>
      </c>
      <c r="O928">
        <v>3549</v>
      </c>
      <c r="P928" t="s">
        <v>290</v>
      </c>
      <c r="Q928" t="s">
        <v>17</v>
      </c>
      <c r="R928" t="s">
        <v>333</v>
      </c>
      <c r="S928" s="46">
        <v>-310.86</v>
      </c>
      <c r="U928" s="46">
        <v>13</v>
      </c>
      <c r="IF928">
        <v>3549</v>
      </c>
      <c r="IG928" t="s">
        <v>290</v>
      </c>
      <c r="IH928" t="s">
        <v>288</v>
      </c>
      <c r="IK928">
        <v>-2</v>
      </c>
      <c r="IL928" t="s">
        <v>279</v>
      </c>
      <c r="IM928" t="s">
        <v>280</v>
      </c>
      <c r="IN928" t="s">
        <v>654</v>
      </c>
      <c r="IP928" t="s">
        <v>665</v>
      </c>
    </row>
    <row r="929" spans="1:250" x14ac:dyDescent="0.25">
      <c r="A929">
        <v>39444</v>
      </c>
      <c r="B929">
        <v>-890804480</v>
      </c>
      <c r="C929">
        <v>1837</v>
      </c>
      <c r="D929" t="s">
        <v>273</v>
      </c>
      <c r="E929" t="s">
        <v>274</v>
      </c>
      <c r="F929">
        <v>7057</v>
      </c>
      <c r="G929" t="s">
        <v>291</v>
      </c>
      <c r="H929" t="s">
        <v>292</v>
      </c>
      <c r="I929">
        <v>411</v>
      </c>
      <c r="J929" t="s">
        <v>393</v>
      </c>
      <c r="K929" t="s">
        <v>394</v>
      </c>
      <c r="L929">
        <v>3549</v>
      </c>
      <c r="M929" t="s">
        <v>290</v>
      </c>
      <c r="N929" t="s">
        <v>17</v>
      </c>
      <c r="O929">
        <v>3549</v>
      </c>
      <c r="P929" t="s">
        <v>290</v>
      </c>
      <c r="Q929" t="s">
        <v>17</v>
      </c>
      <c r="R929" t="s">
        <v>333</v>
      </c>
      <c r="S929" s="46">
        <v>-302.82</v>
      </c>
      <c r="U929" s="46">
        <v>13</v>
      </c>
      <c r="IF929">
        <v>3549</v>
      </c>
      <c r="IG929" t="s">
        <v>290</v>
      </c>
      <c r="IH929" t="s">
        <v>293</v>
      </c>
      <c r="IK929">
        <v>-2</v>
      </c>
      <c r="IL929" t="s">
        <v>279</v>
      </c>
      <c r="IM929" t="s">
        <v>280</v>
      </c>
      <c r="IN929" t="s">
        <v>666</v>
      </c>
      <c r="IP929" t="s">
        <v>667</v>
      </c>
    </row>
    <row r="930" spans="1:250" x14ac:dyDescent="0.25">
      <c r="A930">
        <v>39445</v>
      </c>
      <c r="B930">
        <v>-890804480</v>
      </c>
      <c r="C930">
        <v>1837</v>
      </c>
      <c r="D930" t="s">
        <v>273</v>
      </c>
      <c r="E930" t="s">
        <v>274</v>
      </c>
      <c r="F930">
        <v>7057</v>
      </c>
      <c r="G930" t="s">
        <v>291</v>
      </c>
      <c r="H930" t="s">
        <v>292</v>
      </c>
      <c r="I930">
        <v>436</v>
      </c>
      <c r="J930" t="s">
        <v>656</v>
      </c>
      <c r="K930" t="s">
        <v>657</v>
      </c>
      <c r="L930">
        <v>3549</v>
      </c>
      <c r="M930" t="s">
        <v>290</v>
      </c>
      <c r="N930" t="s">
        <v>17</v>
      </c>
      <c r="O930">
        <v>3549</v>
      </c>
      <c r="P930" t="s">
        <v>290</v>
      </c>
      <c r="Q930" t="s">
        <v>17</v>
      </c>
      <c r="R930" t="s">
        <v>333</v>
      </c>
      <c r="S930" s="46">
        <v>-191.92</v>
      </c>
      <c r="U930" s="46">
        <v>13</v>
      </c>
      <c r="IF930">
        <v>3549</v>
      </c>
      <c r="IG930" t="s">
        <v>290</v>
      </c>
      <c r="IH930" t="s">
        <v>293</v>
      </c>
      <c r="IK930">
        <v>-2</v>
      </c>
      <c r="IL930" t="s">
        <v>279</v>
      </c>
      <c r="IM930" t="s">
        <v>280</v>
      </c>
      <c r="IN930" t="s">
        <v>666</v>
      </c>
      <c r="IP930" t="s">
        <v>667</v>
      </c>
    </row>
    <row r="931" spans="1:250" x14ac:dyDescent="0.25">
      <c r="A931">
        <v>39446</v>
      </c>
      <c r="B931">
        <v>-890804480</v>
      </c>
      <c r="C931">
        <v>1837</v>
      </c>
      <c r="D931" t="s">
        <v>273</v>
      </c>
      <c r="E931" t="s">
        <v>274</v>
      </c>
      <c r="F931">
        <v>7057</v>
      </c>
      <c r="G931" t="s">
        <v>291</v>
      </c>
      <c r="H931" t="s">
        <v>292</v>
      </c>
      <c r="I931">
        <v>435</v>
      </c>
      <c r="J931" t="s">
        <v>491</v>
      </c>
      <c r="K931" t="s">
        <v>492</v>
      </c>
      <c r="L931">
        <v>3549</v>
      </c>
      <c r="M931" t="s">
        <v>290</v>
      </c>
      <c r="N931" t="s">
        <v>17</v>
      </c>
      <c r="O931">
        <v>3549</v>
      </c>
      <c r="P931" t="s">
        <v>290</v>
      </c>
      <c r="Q931" t="s">
        <v>17</v>
      </c>
      <c r="R931" t="s">
        <v>333</v>
      </c>
      <c r="S931" s="46">
        <v>-191.92</v>
      </c>
      <c r="U931" s="46">
        <v>13</v>
      </c>
      <c r="IF931">
        <v>3549</v>
      </c>
      <c r="IG931" t="s">
        <v>290</v>
      </c>
      <c r="IH931" t="s">
        <v>293</v>
      </c>
      <c r="IK931">
        <v>-2</v>
      </c>
      <c r="IL931" t="s">
        <v>279</v>
      </c>
      <c r="IM931" t="s">
        <v>280</v>
      </c>
      <c r="IN931" t="s">
        <v>666</v>
      </c>
      <c r="IP931" t="s">
        <v>667</v>
      </c>
    </row>
    <row r="932" spans="1:250" x14ac:dyDescent="0.25">
      <c r="A932">
        <v>39447</v>
      </c>
      <c r="B932">
        <v>-890804480</v>
      </c>
      <c r="C932">
        <v>1837</v>
      </c>
      <c r="D932" t="s">
        <v>273</v>
      </c>
      <c r="E932" t="s">
        <v>274</v>
      </c>
      <c r="F932">
        <v>7057</v>
      </c>
      <c r="G932" t="s">
        <v>291</v>
      </c>
      <c r="H932" t="s">
        <v>292</v>
      </c>
      <c r="I932">
        <v>429</v>
      </c>
      <c r="J932" t="s">
        <v>395</v>
      </c>
      <c r="K932" t="s">
        <v>396</v>
      </c>
      <c r="L932">
        <v>3549</v>
      </c>
      <c r="M932" t="s">
        <v>290</v>
      </c>
      <c r="N932" t="s">
        <v>17</v>
      </c>
      <c r="O932">
        <v>3549</v>
      </c>
      <c r="P932" t="s">
        <v>290</v>
      </c>
      <c r="Q932" t="s">
        <v>17</v>
      </c>
      <c r="R932" t="s">
        <v>333</v>
      </c>
      <c r="S932" s="46">
        <v>-391.81</v>
      </c>
      <c r="U932" s="46">
        <v>13</v>
      </c>
      <c r="IF932">
        <v>3549</v>
      </c>
      <c r="IG932" t="s">
        <v>290</v>
      </c>
      <c r="IH932" t="s">
        <v>293</v>
      </c>
      <c r="IK932">
        <v>-2</v>
      </c>
      <c r="IL932" t="s">
        <v>279</v>
      </c>
      <c r="IM932" t="s">
        <v>280</v>
      </c>
      <c r="IN932" t="s">
        <v>666</v>
      </c>
      <c r="IP932" t="s">
        <v>667</v>
      </c>
    </row>
    <row r="933" spans="1:250" x14ac:dyDescent="0.25">
      <c r="A933">
        <v>39448</v>
      </c>
      <c r="B933">
        <v>-890804480</v>
      </c>
      <c r="C933">
        <v>1837</v>
      </c>
      <c r="D933" t="s">
        <v>273</v>
      </c>
      <c r="E933" t="s">
        <v>274</v>
      </c>
      <c r="F933">
        <v>7057</v>
      </c>
      <c r="G933" t="s">
        <v>291</v>
      </c>
      <c r="H933" t="s">
        <v>292</v>
      </c>
      <c r="I933">
        <v>427</v>
      </c>
      <c r="J933" t="s">
        <v>397</v>
      </c>
      <c r="K933" t="s">
        <v>398</v>
      </c>
      <c r="L933">
        <v>3549</v>
      </c>
      <c r="M933" t="s">
        <v>290</v>
      </c>
      <c r="N933" t="s">
        <v>17</v>
      </c>
      <c r="O933">
        <v>3549</v>
      </c>
      <c r="P933" t="s">
        <v>290</v>
      </c>
      <c r="Q933" t="s">
        <v>17</v>
      </c>
      <c r="R933" t="s">
        <v>333</v>
      </c>
      <c r="S933" s="46">
        <v>-228.56</v>
      </c>
      <c r="U933" s="46">
        <v>13</v>
      </c>
      <c r="IF933">
        <v>3549</v>
      </c>
      <c r="IG933" t="s">
        <v>290</v>
      </c>
      <c r="IH933" t="s">
        <v>293</v>
      </c>
      <c r="IK933">
        <v>-2</v>
      </c>
      <c r="IL933" t="s">
        <v>279</v>
      </c>
      <c r="IM933" t="s">
        <v>280</v>
      </c>
      <c r="IN933" t="s">
        <v>666</v>
      </c>
      <c r="IP933" t="s">
        <v>667</v>
      </c>
    </row>
    <row r="934" spans="1:250" x14ac:dyDescent="0.25">
      <c r="A934">
        <v>39449</v>
      </c>
      <c r="B934">
        <v>-890804480</v>
      </c>
      <c r="C934">
        <v>1837</v>
      </c>
      <c r="D934" t="s">
        <v>273</v>
      </c>
      <c r="E934" t="s">
        <v>274</v>
      </c>
      <c r="F934">
        <v>7057</v>
      </c>
      <c r="G934" t="s">
        <v>291</v>
      </c>
      <c r="H934" t="s">
        <v>292</v>
      </c>
      <c r="I934">
        <v>424</v>
      </c>
      <c r="J934" t="s">
        <v>399</v>
      </c>
      <c r="K934" t="s">
        <v>400</v>
      </c>
      <c r="L934">
        <v>3549</v>
      </c>
      <c r="M934" t="s">
        <v>290</v>
      </c>
      <c r="N934" t="s">
        <v>17</v>
      </c>
      <c r="O934">
        <v>3549</v>
      </c>
      <c r="P934" t="s">
        <v>290</v>
      </c>
      <c r="Q934" t="s">
        <v>17</v>
      </c>
      <c r="R934" t="s">
        <v>333</v>
      </c>
      <c r="S934" s="46">
        <v>-202.6</v>
      </c>
      <c r="U934" s="46">
        <v>13</v>
      </c>
      <c r="IF934">
        <v>3549</v>
      </c>
      <c r="IG934" t="s">
        <v>290</v>
      </c>
      <c r="IH934" t="s">
        <v>293</v>
      </c>
      <c r="IK934">
        <v>-2</v>
      </c>
      <c r="IL934" t="s">
        <v>279</v>
      </c>
      <c r="IM934" t="s">
        <v>280</v>
      </c>
      <c r="IN934" t="s">
        <v>666</v>
      </c>
      <c r="IP934" t="s">
        <v>667</v>
      </c>
    </row>
    <row r="935" spans="1:250" x14ac:dyDescent="0.25">
      <c r="A935">
        <v>39450</v>
      </c>
      <c r="B935">
        <v>-890804480</v>
      </c>
      <c r="C935">
        <v>1837</v>
      </c>
      <c r="D935" t="s">
        <v>273</v>
      </c>
      <c r="E935" t="s">
        <v>274</v>
      </c>
      <c r="F935">
        <v>7057</v>
      </c>
      <c r="G935" t="s">
        <v>291</v>
      </c>
      <c r="H935" t="s">
        <v>292</v>
      </c>
      <c r="I935">
        <v>422</v>
      </c>
      <c r="J935" t="s">
        <v>401</v>
      </c>
      <c r="K935" t="s">
        <v>402</v>
      </c>
      <c r="L935">
        <v>3549</v>
      </c>
      <c r="M935" t="s">
        <v>290</v>
      </c>
      <c r="N935" t="s">
        <v>17</v>
      </c>
      <c r="O935">
        <v>3549</v>
      </c>
      <c r="P935" t="s">
        <v>290</v>
      </c>
      <c r="Q935" t="s">
        <v>17</v>
      </c>
      <c r="R935" t="s">
        <v>333</v>
      </c>
      <c r="S935" s="46">
        <v>-270.14</v>
      </c>
      <c r="U935" s="46">
        <v>13</v>
      </c>
      <c r="IF935">
        <v>3549</v>
      </c>
      <c r="IG935" t="s">
        <v>290</v>
      </c>
      <c r="IH935" t="s">
        <v>293</v>
      </c>
      <c r="IK935">
        <v>-2</v>
      </c>
      <c r="IL935" t="s">
        <v>279</v>
      </c>
      <c r="IM935" t="s">
        <v>280</v>
      </c>
      <c r="IN935" t="s">
        <v>666</v>
      </c>
      <c r="IP935" t="s">
        <v>667</v>
      </c>
    </row>
    <row r="936" spans="1:250" x14ac:dyDescent="0.25">
      <c r="A936">
        <v>39451</v>
      </c>
      <c r="B936">
        <v>-890804480</v>
      </c>
      <c r="C936">
        <v>1837</v>
      </c>
      <c r="D936" t="s">
        <v>273</v>
      </c>
      <c r="E936" t="s">
        <v>274</v>
      </c>
      <c r="F936">
        <v>7057</v>
      </c>
      <c r="G936" t="s">
        <v>291</v>
      </c>
      <c r="H936" t="s">
        <v>292</v>
      </c>
      <c r="I936">
        <v>420</v>
      </c>
      <c r="J936" t="s">
        <v>403</v>
      </c>
      <c r="K936" t="s">
        <v>404</v>
      </c>
      <c r="L936">
        <v>3549</v>
      </c>
      <c r="M936" t="s">
        <v>290</v>
      </c>
      <c r="N936" t="s">
        <v>17</v>
      </c>
      <c r="O936">
        <v>3549</v>
      </c>
      <c r="P936" t="s">
        <v>290</v>
      </c>
      <c r="Q936" t="s">
        <v>17</v>
      </c>
      <c r="R936" t="s">
        <v>333</v>
      </c>
      <c r="S936" s="46">
        <v>-164.72</v>
      </c>
      <c r="U936" s="46">
        <v>13</v>
      </c>
      <c r="IF936">
        <v>3549</v>
      </c>
      <c r="IG936" t="s">
        <v>290</v>
      </c>
      <c r="IH936" t="s">
        <v>293</v>
      </c>
      <c r="IK936">
        <v>-2</v>
      </c>
      <c r="IL936" t="s">
        <v>279</v>
      </c>
      <c r="IM936" t="s">
        <v>280</v>
      </c>
      <c r="IN936" t="s">
        <v>666</v>
      </c>
      <c r="IP936" t="s">
        <v>667</v>
      </c>
    </row>
    <row r="937" spans="1:250" x14ac:dyDescent="0.25">
      <c r="A937">
        <v>39452</v>
      </c>
      <c r="B937">
        <v>-890804480</v>
      </c>
      <c r="C937">
        <v>1837</v>
      </c>
      <c r="D937" t="s">
        <v>273</v>
      </c>
      <c r="E937" t="s">
        <v>274</v>
      </c>
      <c r="F937">
        <v>7057</v>
      </c>
      <c r="G937" t="s">
        <v>291</v>
      </c>
      <c r="H937" t="s">
        <v>292</v>
      </c>
      <c r="I937">
        <v>437</v>
      </c>
      <c r="J937" t="s">
        <v>658</v>
      </c>
      <c r="K937" t="s">
        <v>659</v>
      </c>
      <c r="L937">
        <v>3549</v>
      </c>
      <c r="M937" t="s">
        <v>290</v>
      </c>
      <c r="N937" t="s">
        <v>17</v>
      </c>
      <c r="O937">
        <v>3549</v>
      </c>
      <c r="P937" t="s">
        <v>290</v>
      </c>
      <c r="Q937" t="s">
        <v>17</v>
      </c>
      <c r="R937" t="s">
        <v>333</v>
      </c>
      <c r="S937" s="46">
        <v>-288.54000000000002</v>
      </c>
      <c r="U937" s="46">
        <v>13</v>
      </c>
      <c r="IF937">
        <v>3549</v>
      </c>
      <c r="IG937" t="s">
        <v>290</v>
      </c>
      <c r="IH937" t="s">
        <v>293</v>
      </c>
      <c r="IK937">
        <v>-2</v>
      </c>
      <c r="IL937" t="s">
        <v>279</v>
      </c>
      <c r="IM937" t="s">
        <v>280</v>
      </c>
      <c r="IN937" t="s">
        <v>666</v>
      </c>
      <c r="IP937" t="s">
        <v>667</v>
      </c>
    </row>
    <row r="938" spans="1:250" x14ac:dyDescent="0.25">
      <c r="A938">
        <v>39453</v>
      </c>
      <c r="B938">
        <v>-890804480</v>
      </c>
      <c r="C938">
        <v>1837</v>
      </c>
      <c r="D938" t="s">
        <v>273</v>
      </c>
      <c r="E938" t="s">
        <v>274</v>
      </c>
      <c r="F938">
        <v>1848</v>
      </c>
      <c r="G938" t="s">
        <v>286</v>
      </c>
      <c r="H938" t="s">
        <v>274</v>
      </c>
      <c r="I938">
        <v>437</v>
      </c>
      <c r="J938" t="s">
        <v>658</v>
      </c>
      <c r="K938" t="s">
        <v>659</v>
      </c>
      <c r="L938">
        <v>3549</v>
      </c>
      <c r="M938" t="s">
        <v>290</v>
      </c>
      <c r="N938" t="s">
        <v>17</v>
      </c>
      <c r="O938">
        <v>3549</v>
      </c>
      <c r="P938" t="s">
        <v>290</v>
      </c>
      <c r="Q938" t="s">
        <v>17</v>
      </c>
      <c r="R938" t="s">
        <v>333</v>
      </c>
      <c r="S938" s="46">
        <v>-364.14</v>
      </c>
      <c r="U938" s="46">
        <v>13</v>
      </c>
      <c r="IF938">
        <v>3549</v>
      </c>
      <c r="IG938" t="s">
        <v>290</v>
      </c>
      <c r="IH938" t="s">
        <v>288</v>
      </c>
      <c r="IK938">
        <v>-2</v>
      </c>
      <c r="IL938" t="s">
        <v>279</v>
      </c>
      <c r="IM938" t="s">
        <v>280</v>
      </c>
      <c r="IN938" t="s">
        <v>654</v>
      </c>
      <c r="IP938" t="s">
        <v>665</v>
      </c>
    </row>
    <row r="939" spans="1:250" x14ac:dyDescent="0.25">
      <c r="A939">
        <v>39454</v>
      </c>
      <c r="B939">
        <v>-890804480</v>
      </c>
      <c r="C939">
        <v>1837</v>
      </c>
      <c r="D939" t="s">
        <v>273</v>
      </c>
      <c r="E939" t="s">
        <v>274</v>
      </c>
      <c r="F939">
        <v>1848</v>
      </c>
      <c r="G939" t="s">
        <v>286</v>
      </c>
      <c r="H939" t="s">
        <v>274</v>
      </c>
      <c r="I939">
        <v>436</v>
      </c>
      <c r="J939" t="s">
        <v>656</v>
      </c>
      <c r="K939" t="s">
        <v>657</v>
      </c>
      <c r="L939">
        <v>3549</v>
      </c>
      <c r="M939" t="s">
        <v>290</v>
      </c>
      <c r="N939" t="s">
        <v>17</v>
      </c>
      <c r="O939">
        <v>3549</v>
      </c>
      <c r="P939" t="s">
        <v>290</v>
      </c>
      <c r="Q939" t="s">
        <v>17</v>
      </c>
      <c r="R939" t="s">
        <v>333</v>
      </c>
      <c r="S939" s="46">
        <v>-242.21</v>
      </c>
      <c r="U939" s="46">
        <v>13</v>
      </c>
      <c r="IF939">
        <v>3549</v>
      </c>
      <c r="IG939" t="s">
        <v>290</v>
      </c>
      <c r="IH939" t="s">
        <v>288</v>
      </c>
      <c r="IK939">
        <v>-2</v>
      </c>
      <c r="IL939" t="s">
        <v>279</v>
      </c>
      <c r="IM939" t="s">
        <v>280</v>
      </c>
      <c r="IN939" t="s">
        <v>654</v>
      </c>
      <c r="IP939" t="s">
        <v>665</v>
      </c>
    </row>
    <row r="940" spans="1:250" x14ac:dyDescent="0.25">
      <c r="A940">
        <v>39455</v>
      </c>
      <c r="B940">
        <v>-890804480</v>
      </c>
      <c r="C940">
        <v>1837</v>
      </c>
      <c r="D940" t="s">
        <v>273</v>
      </c>
      <c r="E940" t="s">
        <v>274</v>
      </c>
      <c r="F940">
        <v>1848</v>
      </c>
      <c r="G940" t="s">
        <v>286</v>
      </c>
      <c r="H940" t="s">
        <v>274</v>
      </c>
      <c r="I940">
        <v>435</v>
      </c>
      <c r="J940" t="s">
        <v>491</v>
      </c>
      <c r="K940" t="s">
        <v>492</v>
      </c>
      <c r="L940">
        <v>3549</v>
      </c>
      <c r="M940" t="s">
        <v>290</v>
      </c>
      <c r="N940" t="s">
        <v>17</v>
      </c>
      <c r="O940">
        <v>3549</v>
      </c>
      <c r="P940" t="s">
        <v>290</v>
      </c>
      <c r="Q940" t="s">
        <v>17</v>
      </c>
      <c r="R940" t="s">
        <v>333</v>
      </c>
      <c r="S940" s="46">
        <v>-242.21</v>
      </c>
      <c r="U940" s="46">
        <v>13</v>
      </c>
      <c r="IF940">
        <v>3549</v>
      </c>
      <c r="IG940" t="s">
        <v>290</v>
      </c>
      <c r="IH940" t="s">
        <v>288</v>
      </c>
      <c r="IK940">
        <v>-2</v>
      </c>
      <c r="IL940" t="s">
        <v>279</v>
      </c>
      <c r="IM940" t="s">
        <v>280</v>
      </c>
      <c r="IN940" t="s">
        <v>654</v>
      </c>
      <c r="IP940" t="s">
        <v>665</v>
      </c>
    </row>
    <row r="941" spans="1:250" x14ac:dyDescent="0.25">
      <c r="A941">
        <v>39456</v>
      </c>
      <c r="B941">
        <v>-890804480</v>
      </c>
      <c r="C941">
        <v>1837</v>
      </c>
      <c r="D941" t="s">
        <v>273</v>
      </c>
      <c r="E941" t="s">
        <v>274</v>
      </c>
      <c r="F941">
        <v>1848</v>
      </c>
      <c r="G941" t="s">
        <v>286</v>
      </c>
      <c r="H941" t="s">
        <v>274</v>
      </c>
      <c r="I941">
        <v>431</v>
      </c>
      <c r="J941" t="s">
        <v>493</v>
      </c>
      <c r="K941" t="s">
        <v>494</v>
      </c>
      <c r="L941">
        <v>3549</v>
      </c>
      <c r="M941" t="s">
        <v>290</v>
      </c>
      <c r="N941" t="s">
        <v>17</v>
      </c>
      <c r="O941">
        <v>3549</v>
      </c>
      <c r="P941" t="s">
        <v>290</v>
      </c>
      <c r="Q941" t="s">
        <v>17</v>
      </c>
      <c r="R941" t="s">
        <v>333</v>
      </c>
      <c r="S941" s="46">
        <v>-370.94</v>
      </c>
      <c r="U941" s="46">
        <v>13</v>
      </c>
      <c r="IF941">
        <v>3549</v>
      </c>
      <c r="IG941" t="s">
        <v>290</v>
      </c>
      <c r="IH941" t="s">
        <v>288</v>
      </c>
      <c r="IK941">
        <v>-2</v>
      </c>
      <c r="IL941" t="s">
        <v>279</v>
      </c>
      <c r="IM941" t="s">
        <v>280</v>
      </c>
      <c r="IN941" t="s">
        <v>654</v>
      </c>
      <c r="IP941" t="s">
        <v>665</v>
      </c>
    </row>
    <row r="942" spans="1:250" x14ac:dyDescent="0.25">
      <c r="A942">
        <v>39457</v>
      </c>
      <c r="B942">
        <v>-890804480</v>
      </c>
      <c r="C942">
        <v>1837</v>
      </c>
      <c r="D942" t="s">
        <v>273</v>
      </c>
      <c r="E942" t="s">
        <v>274</v>
      </c>
      <c r="F942">
        <v>1848</v>
      </c>
      <c r="G942" t="s">
        <v>286</v>
      </c>
      <c r="H942" t="s">
        <v>274</v>
      </c>
      <c r="I942">
        <v>429</v>
      </c>
      <c r="J942" t="s">
        <v>395</v>
      </c>
      <c r="K942" t="s">
        <v>396</v>
      </c>
      <c r="L942">
        <v>3549</v>
      </c>
      <c r="M942" t="s">
        <v>290</v>
      </c>
      <c r="N942" t="s">
        <v>17</v>
      </c>
      <c r="O942">
        <v>3549</v>
      </c>
      <c r="P942" t="s">
        <v>290</v>
      </c>
      <c r="Q942" t="s">
        <v>17</v>
      </c>
      <c r="R942" t="s">
        <v>333</v>
      </c>
      <c r="S942" s="46">
        <v>-494.59</v>
      </c>
      <c r="U942" s="46">
        <v>13</v>
      </c>
      <c r="IF942">
        <v>3549</v>
      </c>
      <c r="IG942" t="s">
        <v>290</v>
      </c>
      <c r="IH942" t="s">
        <v>288</v>
      </c>
      <c r="IK942">
        <v>-2</v>
      </c>
      <c r="IL942" t="s">
        <v>279</v>
      </c>
      <c r="IM942" t="s">
        <v>280</v>
      </c>
      <c r="IN942" t="s">
        <v>654</v>
      </c>
      <c r="IP942" t="s">
        <v>665</v>
      </c>
    </row>
    <row r="943" spans="1:250" x14ac:dyDescent="0.25">
      <c r="A943">
        <v>39458</v>
      </c>
      <c r="B943">
        <v>-890804480</v>
      </c>
      <c r="C943">
        <v>1837</v>
      </c>
      <c r="D943" t="s">
        <v>273</v>
      </c>
      <c r="E943" t="s">
        <v>274</v>
      </c>
      <c r="F943">
        <v>7057</v>
      </c>
      <c r="G943" t="s">
        <v>291</v>
      </c>
      <c r="H943" t="s">
        <v>292</v>
      </c>
      <c r="I943">
        <v>431</v>
      </c>
      <c r="J943" t="s">
        <v>493</v>
      </c>
      <c r="K943" t="s">
        <v>494</v>
      </c>
      <c r="L943">
        <v>3549</v>
      </c>
      <c r="M943" t="s">
        <v>290</v>
      </c>
      <c r="N943" t="s">
        <v>17</v>
      </c>
      <c r="O943">
        <v>3549</v>
      </c>
      <c r="P943" t="s">
        <v>290</v>
      </c>
      <c r="Q943" t="s">
        <v>17</v>
      </c>
      <c r="R943" t="s">
        <v>333</v>
      </c>
      <c r="S943" s="46">
        <v>-293.86</v>
      </c>
      <c r="U943" s="46">
        <v>13</v>
      </c>
      <c r="IF943">
        <v>3549</v>
      </c>
      <c r="IG943" t="s">
        <v>290</v>
      </c>
      <c r="IH943" t="s">
        <v>293</v>
      </c>
      <c r="IK943">
        <v>-2</v>
      </c>
      <c r="IL943" t="s">
        <v>279</v>
      </c>
      <c r="IM943" t="s">
        <v>280</v>
      </c>
      <c r="IN943" t="s">
        <v>666</v>
      </c>
      <c r="IP943" t="s">
        <v>667</v>
      </c>
    </row>
    <row r="944" spans="1:250" x14ac:dyDescent="0.25">
      <c r="A944">
        <v>39459</v>
      </c>
      <c r="B944">
        <v>-890804480</v>
      </c>
      <c r="C944">
        <v>1837</v>
      </c>
      <c r="D944" t="s">
        <v>273</v>
      </c>
      <c r="E944" t="s">
        <v>274</v>
      </c>
      <c r="F944">
        <v>1848</v>
      </c>
      <c r="G944" t="s">
        <v>286</v>
      </c>
      <c r="H944" t="s">
        <v>274</v>
      </c>
      <c r="I944">
        <v>422</v>
      </c>
      <c r="J944" t="s">
        <v>401</v>
      </c>
      <c r="K944" t="s">
        <v>402</v>
      </c>
      <c r="L944">
        <v>4070</v>
      </c>
      <c r="M944" t="s">
        <v>294</v>
      </c>
      <c r="N944" t="s">
        <v>18</v>
      </c>
      <c r="O944">
        <v>4070</v>
      </c>
      <c r="P944" t="s">
        <v>294</v>
      </c>
      <c r="Q944" t="s">
        <v>18</v>
      </c>
      <c r="R944" t="s">
        <v>333</v>
      </c>
      <c r="S944" s="46">
        <v>-567.57000000000005</v>
      </c>
      <c r="U944" s="46">
        <v>13</v>
      </c>
      <c r="IF944">
        <v>4070</v>
      </c>
      <c r="IG944" t="s">
        <v>294</v>
      </c>
      <c r="IH944" t="s">
        <v>288</v>
      </c>
      <c r="IK944">
        <v>-2</v>
      </c>
      <c r="IL944" t="s">
        <v>279</v>
      </c>
      <c r="IM944" t="s">
        <v>280</v>
      </c>
      <c r="IN944" t="s">
        <v>654</v>
      </c>
      <c r="IP944" t="s">
        <v>668</v>
      </c>
    </row>
    <row r="945" spans="1:250" x14ac:dyDescent="0.25">
      <c r="A945">
        <v>39460</v>
      </c>
      <c r="B945">
        <v>-890804480</v>
      </c>
      <c r="C945">
        <v>1837</v>
      </c>
      <c r="D945" t="s">
        <v>273</v>
      </c>
      <c r="E945" t="s">
        <v>274</v>
      </c>
      <c r="F945">
        <v>1848</v>
      </c>
      <c r="G945" t="s">
        <v>286</v>
      </c>
      <c r="H945" t="s">
        <v>274</v>
      </c>
      <c r="I945">
        <v>420</v>
      </c>
      <c r="J945" t="s">
        <v>403</v>
      </c>
      <c r="K945" t="s">
        <v>404</v>
      </c>
      <c r="L945">
        <v>4070</v>
      </c>
      <c r="M945" t="s">
        <v>294</v>
      </c>
      <c r="N945" t="s">
        <v>18</v>
      </c>
      <c r="O945">
        <v>4070</v>
      </c>
      <c r="P945" t="s">
        <v>294</v>
      </c>
      <c r="Q945" t="s">
        <v>18</v>
      </c>
      <c r="R945" t="s">
        <v>333</v>
      </c>
      <c r="S945" s="46">
        <v>-331.08</v>
      </c>
      <c r="U945" s="46">
        <v>13</v>
      </c>
      <c r="IF945">
        <v>4070</v>
      </c>
      <c r="IG945" t="s">
        <v>294</v>
      </c>
      <c r="IH945" t="s">
        <v>288</v>
      </c>
      <c r="IK945">
        <v>-2</v>
      </c>
      <c r="IL945" t="s">
        <v>279</v>
      </c>
      <c r="IM945" t="s">
        <v>280</v>
      </c>
      <c r="IN945" t="s">
        <v>654</v>
      </c>
      <c r="IP945" t="s">
        <v>668</v>
      </c>
    </row>
    <row r="946" spans="1:250" x14ac:dyDescent="0.25">
      <c r="A946">
        <v>39461</v>
      </c>
      <c r="B946">
        <v>-890804480</v>
      </c>
      <c r="C946">
        <v>1837</v>
      </c>
      <c r="D946" t="s">
        <v>273</v>
      </c>
      <c r="E946" t="s">
        <v>274</v>
      </c>
      <c r="F946">
        <v>1848</v>
      </c>
      <c r="G946" t="s">
        <v>286</v>
      </c>
      <c r="H946" t="s">
        <v>274</v>
      </c>
      <c r="I946">
        <v>411</v>
      </c>
      <c r="J946" t="s">
        <v>393</v>
      </c>
      <c r="K946" t="s">
        <v>394</v>
      </c>
      <c r="L946">
        <v>4070</v>
      </c>
      <c r="M946" t="s">
        <v>294</v>
      </c>
      <c r="N946" t="s">
        <v>18</v>
      </c>
      <c r="O946">
        <v>4070</v>
      </c>
      <c r="P946" t="s">
        <v>294</v>
      </c>
      <c r="Q946" t="s">
        <v>18</v>
      </c>
      <c r="R946" t="s">
        <v>333</v>
      </c>
      <c r="S946" s="46">
        <v>-302.93</v>
      </c>
      <c r="U946" s="46">
        <v>13</v>
      </c>
      <c r="IF946">
        <v>4070</v>
      </c>
      <c r="IG946" t="s">
        <v>294</v>
      </c>
      <c r="IH946" t="s">
        <v>288</v>
      </c>
      <c r="IK946">
        <v>-2</v>
      </c>
      <c r="IL946" t="s">
        <v>279</v>
      </c>
      <c r="IM946" t="s">
        <v>280</v>
      </c>
      <c r="IN946" t="s">
        <v>654</v>
      </c>
      <c r="IP946" t="s">
        <v>668</v>
      </c>
    </row>
    <row r="947" spans="1:250" x14ac:dyDescent="0.25">
      <c r="A947">
        <v>39462</v>
      </c>
      <c r="B947">
        <v>-890804480</v>
      </c>
      <c r="C947">
        <v>1837</v>
      </c>
      <c r="D947" t="s">
        <v>273</v>
      </c>
      <c r="E947" t="s">
        <v>274</v>
      </c>
      <c r="F947">
        <v>1848</v>
      </c>
      <c r="G947" t="s">
        <v>286</v>
      </c>
      <c r="H947" t="s">
        <v>274</v>
      </c>
      <c r="I947">
        <v>436</v>
      </c>
      <c r="J947" t="s">
        <v>656</v>
      </c>
      <c r="K947" t="s">
        <v>657</v>
      </c>
      <c r="L947">
        <v>4070</v>
      </c>
      <c r="M947" t="s">
        <v>294</v>
      </c>
      <c r="N947" t="s">
        <v>18</v>
      </c>
      <c r="O947">
        <v>4070</v>
      </c>
      <c r="P947" t="s">
        <v>294</v>
      </c>
      <c r="Q947" t="s">
        <v>18</v>
      </c>
      <c r="R947" t="s">
        <v>333</v>
      </c>
      <c r="S947" s="46">
        <v>-146.55000000000001</v>
      </c>
      <c r="U947" s="46">
        <v>13</v>
      </c>
      <c r="IF947">
        <v>4070</v>
      </c>
      <c r="IG947" t="s">
        <v>294</v>
      </c>
      <c r="IH947" t="s">
        <v>288</v>
      </c>
      <c r="IK947">
        <v>-2</v>
      </c>
      <c r="IL947" t="s">
        <v>279</v>
      </c>
      <c r="IM947" t="s">
        <v>280</v>
      </c>
      <c r="IN947" t="s">
        <v>654</v>
      </c>
      <c r="IP947" t="s">
        <v>668</v>
      </c>
    </row>
    <row r="948" spans="1:250" x14ac:dyDescent="0.25">
      <c r="A948">
        <v>39463</v>
      </c>
      <c r="B948">
        <v>-890804480</v>
      </c>
      <c r="C948">
        <v>1837</v>
      </c>
      <c r="D948" t="s">
        <v>273</v>
      </c>
      <c r="E948" t="s">
        <v>274</v>
      </c>
      <c r="F948">
        <v>1848</v>
      </c>
      <c r="G948" t="s">
        <v>286</v>
      </c>
      <c r="H948" t="s">
        <v>274</v>
      </c>
      <c r="I948">
        <v>435</v>
      </c>
      <c r="J948" t="s">
        <v>491</v>
      </c>
      <c r="K948" t="s">
        <v>492</v>
      </c>
      <c r="L948">
        <v>4070</v>
      </c>
      <c r="M948" t="s">
        <v>294</v>
      </c>
      <c r="N948" t="s">
        <v>18</v>
      </c>
      <c r="O948">
        <v>4070</v>
      </c>
      <c r="P948" t="s">
        <v>294</v>
      </c>
      <c r="Q948" t="s">
        <v>18</v>
      </c>
      <c r="R948" t="s">
        <v>333</v>
      </c>
      <c r="S948" s="46">
        <v>-146.55000000000001</v>
      </c>
      <c r="U948" s="46">
        <v>13</v>
      </c>
      <c r="IF948">
        <v>4070</v>
      </c>
      <c r="IG948" t="s">
        <v>294</v>
      </c>
      <c r="IH948" t="s">
        <v>288</v>
      </c>
      <c r="IK948">
        <v>-2</v>
      </c>
      <c r="IL948" t="s">
        <v>279</v>
      </c>
      <c r="IM948" t="s">
        <v>280</v>
      </c>
      <c r="IN948" t="s">
        <v>654</v>
      </c>
      <c r="IP948" t="s">
        <v>668</v>
      </c>
    </row>
    <row r="949" spans="1:250" x14ac:dyDescent="0.25">
      <c r="A949">
        <v>39464</v>
      </c>
      <c r="B949">
        <v>-890804480</v>
      </c>
      <c r="C949">
        <v>1837</v>
      </c>
      <c r="D949" t="s">
        <v>273</v>
      </c>
      <c r="E949" t="s">
        <v>274</v>
      </c>
      <c r="F949">
        <v>1848</v>
      </c>
      <c r="G949" t="s">
        <v>286</v>
      </c>
      <c r="H949" t="s">
        <v>274</v>
      </c>
      <c r="I949">
        <v>431</v>
      </c>
      <c r="J949" t="s">
        <v>493</v>
      </c>
      <c r="K949" t="s">
        <v>494</v>
      </c>
      <c r="L949">
        <v>4070</v>
      </c>
      <c r="M949" t="s">
        <v>294</v>
      </c>
      <c r="N949" t="s">
        <v>18</v>
      </c>
      <c r="O949">
        <v>4070</v>
      </c>
      <c r="P949" t="s">
        <v>294</v>
      </c>
      <c r="Q949" t="s">
        <v>18</v>
      </c>
      <c r="R949" t="s">
        <v>333</v>
      </c>
      <c r="S949" s="46">
        <v>-400.76</v>
      </c>
      <c r="U949" s="46">
        <v>13</v>
      </c>
      <c r="IF949">
        <v>4070</v>
      </c>
      <c r="IG949" t="s">
        <v>294</v>
      </c>
      <c r="IH949" t="s">
        <v>288</v>
      </c>
      <c r="IK949">
        <v>-2</v>
      </c>
      <c r="IL949" t="s">
        <v>279</v>
      </c>
      <c r="IM949" t="s">
        <v>280</v>
      </c>
      <c r="IN949" t="s">
        <v>654</v>
      </c>
      <c r="IP949" t="s">
        <v>668</v>
      </c>
    </row>
    <row r="950" spans="1:250" x14ac:dyDescent="0.25">
      <c r="A950">
        <v>39465</v>
      </c>
      <c r="B950">
        <v>-890804480</v>
      </c>
      <c r="C950">
        <v>1837</v>
      </c>
      <c r="D950" t="s">
        <v>273</v>
      </c>
      <c r="E950" t="s">
        <v>274</v>
      </c>
      <c r="F950">
        <v>1848</v>
      </c>
      <c r="G950" t="s">
        <v>286</v>
      </c>
      <c r="H950" t="s">
        <v>274</v>
      </c>
      <c r="I950">
        <v>429</v>
      </c>
      <c r="J950" t="s">
        <v>395</v>
      </c>
      <c r="K950" t="s">
        <v>396</v>
      </c>
      <c r="L950">
        <v>4070</v>
      </c>
      <c r="M950" t="s">
        <v>294</v>
      </c>
      <c r="N950" t="s">
        <v>18</v>
      </c>
      <c r="O950">
        <v>4070</v>
      </c>
      <c r="P950" t="s">
        <v>294</v>
      </c>
      <c r="Q950" t="s">
        <v>18</v>
      </c>
      <c r="R950" t="s">
        <v>333</v>
      </c>
      <c r="S950" s="46">
        <v>-534.35</v>
      </c>
      <c r="U950" s="46">
        <v>13</v>
      </c>
      <c r="IF950">
        <v>4070</v>
      </c>
      <c r="IG950" t="s">
        <v>294</v>
      </c>
      <c r="IH950" t="s">
        <v>288</v>
      </c>
      <c r="IK950">
        <v>-2</v>
      </c>
      <c r="IL950" t="s">
        <v>279</v>
      </c>
      <c r="IM950" t="s">
        <v>280</v>
      </c>
      <c r="IN950" t="s">
        <v>654</v>
      </c>
      <c r="IP950" t="s">
        <v>668</v>
      </c>
    </row>
    <row r="951" spans="1:250" x14ac:dyDescent="0.25">
      <c r="A951">
        <v>39466</v>
      </c>
      <c r="B951">
        <v>-890804480</v>
      </c>
      <c r="C951">
        <v>1837</v>
      </c>
      <c r="D951" t="s">
        <v>273</v>
      </c>
      <c r="E951" t="s">
        <v>274</v>
      </c>
      <c r="F951">
        <v>1848</v>
      </c>
      <c r="G951" t="s">
        <v>286</v>
      </c>
      <c r="H951" t="s">
        <v>274</v>
      </c>
      <c r="I951">
        <v>427</v>
      </c>
      <c r="J951" t="s">
        <v>397</v>
      </c>
      <c r="K951" t="s">
        <v>398</v>
      </c>
      <c r="L951">
        <v>4070</v>
      </c>
      <c r="M951" t="s">
        <v>294</v>
      </c>
      <c r="N951" t="s">
        <v>18</v>
      </c>
      <c r="O951">
        <v>4070</v>
      </c>
      <c r="P951" t="s">
        <v>294</v>
      </c>
      <c r="Q951" t="s">
        <v>18</v>
      </c>
      <c r="R951" t="s">
        <v>333</v>
      </c>
      <c r="S951" s="46">
        <v>-311.70999999999998</v>
      </c>
      <c r="U951" s="46">
        <v>13</v>
      </c>
      <c r="IF951">
        <v>4070</v>
      </c>
      <c r="IG951" t="s">
        <v>294</v>
      </c>
      <c r="IH951" t="s">
        <v>288</v>
      </c>
      <c r="IK951">
        <v>-2</v>
      </c>
      <c r="IL951" t="s">
        <v>279</v>
      </c>
      <c r="IM951" t="s">
        <v>280</v>
      </c>
      <c r="IN951" t="s">
        <v>654</v>
      </c>
      <c r="IP951" t="s">
        <v>668</v>
      </c>
    </row>
    <row r="952" spans="1:250" x14ac:dyDescent="0.25">
      <c r="A952">
        <v>39467</v>
      </c>
      <c r="B952">
        <v>-890804480</v>
      </c>
      <c r="C952">
        <v>1837</v>
      </c>
      <c r="D952" t="s">
        <v>273</v>
      </c>
      <c r="E952" t="s">
        <v>274</v>
      </c>
      <c r="F952">
        <v>1848</v>
      </c>
      <c r="G952" t="s">
        <v>286</v>
      </c>
      <c r="H952" t="s">
        <v>274</v>
      </c>
      <c r="I952">
        <v>424</v>
      </c>
      <c r="J952" t="s">
        <v>399</v>
      </c>
      <c r="K952" t="s">
        <v>400</v>
      </c>
      <c r="L952">
        <v>4070</v>
      </c>
      <c r="M952" t="s">
        <v>294</v>
      </c>
      <c r="N952" t="s">
        <v>18</v>
      </c>
      <c r="O952">
        <v>4070</v>
      </c>
      <c r="P952" t="s">
        <v>294</v>
      </c>
      <c r="Q952" t="s">
        <v>18</v>
      </c>
      <c r="R952" t="s">
        <v>333</v>
      </c>
      <c r="S952" s="46">
        <v>-425.68</v>
      </c>
      <c r="U952" s="46">
        <v>13</v>
      </c>
      <c r="IF952">
        <v>4070</v>
      </c>
      <c r="IG952" t="s">
        <v>294</v>
      </c>
      <c r="IH952" t="s">
        <v>288</v>
      </c>
      <c r="IK952">
        <v>-2</v>
      </c>
      <c r="IL952" t="s">
        <v>279</v>
      </c>
      <c r="IM952" t="s">
        <v>280</v>
      </c>
      <c r="IN952" t="s">
        <v>654</v>
      </c>
      <c r="IP952" t="s">
        <v>668</v>
      </c>
    </row>
    <row r="953" spans="1:250" x14ac:dyDescent="0.25">
      <c r="A953">
        <v>39468</v>
      </c>
      <c r="B953">
        <v>-890804480</v>
      </c>
      <c r="C953">
        <v>1837</v>
      </c>
      <c r="D953" t="s">
        <v>273</v>
      </c>
      <c r="E953" t="s">
        <v>274</v>
      </c>
      <c r="F953">
        <v>1848</v>
      </c>
      <c r="G953" t="s">
        <v>286</v>
      </c>
      <c r="H953" t="s">
        <v>274</v>
      </c>
      <c r="I953">
        <v>437</v>
      </c>
      <c r="J953" t="s">
        <v>658</v>
      </c>
      <c r="K953" t="s">
        <v>659</v>
      </c>
      <c r="L953">
        <v>4070</v>
      </c>
      <c r="M953" t="s">
        <v>294</v>
      </c>
      <c r="N953" t="s">
        <v>18</v>
      </c>
      <c r="O953">
        <v>4070</v>
      </c>
      <c r="P953" t="s">
        <v>294</v>
      </c>
      <c r="Q953" t="s">
        <v>18</v>
      </c>
      <c r="R953" t="s">
        <v>333</v>
      </c>
      <c r="S953" s="46">
        <v>-220.32</v>
      </c>
      <c r="U953" s="46">
        <v>13</v>
      </c>
      <c r="IF953">
        <v>4070</v>
      </c>
      <c r="IG953" t="s">
        <v>294</v>
      </c>
      <c r="IH953" t="s">
        <v>288</v>
      </c>
      <c r="IK953">
        <v>-2</v>
      </c>
      <c r="IL953" t="s">
        <v>279</v>
      </c>
      <c r="IM953" t="s">
        <v>280</v>
      </c>
      <c r="IN953" t="s">
        <v>654</v>
      </c>
      <c r="IP953" t="s">
        <v>668</v>
      </c>
    </row>
    <row r="954" spans="1:250" x14ac:dyDescent="0.25">
      <c r="A954">
        <v>39469</v>
      </c>
      <c r="B954">
        <v>-890804480</v>
      </c>
      <c r="C954">
        <v>1837</v>
      </c>
      <c r="D954" t="s">
        <v>273</v>
      </c>
      <c r="E954" t="s">
        <v>274</v>
      </c>
      <c r="F954">
        <v>5062</v>
      </c>
      <c r="G954" t="s">
        <v>295</v>
      </c>
      <c r="H954" t="s">
        <v>296</v>
      </c>
      <c r="I954">
        <v>427</v>
      </c>
      <c r="J954" t="s">
        <v>397</v>
      </c>
      <c r="K954" t="s">
        <v>398</v>
      </c>
      <c r="L954">
        <v>4994</v>
      </c>
      <c r="M954" t="s">
        <v>297</v>
      </c>
      <c r="N954" t="s">
        <v>298</v>
      </c>
      <c r="O954">
        <v>4994</v>
      </c>
      <c r="P954" t="s">
        <v>297</v>
      </c>
      <c r="Q954" t="s">
        <v>298</v>
      </c>
      <c r="R954" t="s">
        <v>333</v>
      </c>
      <c r="S954" s="46">
        <v>-175.23</v>
      </c>
      <c r="U954" s="46">
        <v>13</v>
      </c>
      <c r="IF954">
        <v>4994</v>
      </c>
      <c r="IG954" t="s">
        <v>297</v>
      </c>
      <c r="IH954" t="s">
        <v>299</v>
      </c>
      <c r="IK954">
        <v>-2</v>
      </c>
      <c r="IL954" t="s">
        <v>279</v>
      </c>
      <c r="IM954" t="s">
        <v>280</v>
      </c>
      <c r="IN954" t="s">
        <v>669</v>
      </c>
      <c r="IP954" t="s">
        <v>670</v>
      </c>
    </row>
    <row r="955" spans="1:250" x14ac:dyDescent="0.25">
      <c r="A955">
        <v>39470</v>
      </c>
      <c r="B955">
        <v>-890804480</v>
      </c>
      <c r="C955">
        <v>1837</v>
      </c>
      <c r="D955" t="s">
        <v>273</v>
      </c>
      <c r="E955" t="s">
        <v>274</v>
      </c>
      <c r="F955">
        <v>5062</v>
      </c>
      <c r="G955" t="s">
        <v>295</v>
      </c>
      <c r="H955" t="s">
        <v>296</v>
      </c>
      <c r="I955">
        <v>424</v>
      </c>
      <c r="J955" t="s">
        <v>399</v>
      </c>
      <c r="K955" t="s">
        <v>400</v>
      </c>
      <c r="L955">
        <v>4994</v>
      </c>
      <c r="M955" t="s">
        <v>297</v>
      </c>
      <c r="N955" t="s">
        <v>298</v>
      </c>
      <c r="O955">
        <v>4994</v>
      </c>
      <c r="P955" t="s">
        <v>297</v>
      </c>
      <c r="Q955" t="s">
        <v>298</v>
      </c>
      <c r="R955" t="s">
        <v>333</v>
      </c>
      <c r="S955" s="46">
        <v>-239.32</v>
      </c>
      <c r="U955" s="46">
        <v>13</v>
      </c>
      <c r="IF955">
        <v>4994</v>
      </c>
      <c r="IG955" t="s">
        <v>297</v>
      </c>
      <c r="IH955" t="s">
        <v>299</v>
      </c>
      <c r="IK955">
        <v>-2</v>
      </c>
      <c r="IL955" t="s">
        <v>279</v>
      </c>
      <c r="IM955" t="s">
        <v>280</v>
      </c>
      <c r="IN955" t="s">
        <v>669</v>
      </c>
      <c r="IP955" t="s">
        <v>670</v>
      </c>
    </row>
    <row r="956" spans="1:250" x14ac:dyDescent="0.25">
      <c r="A956">
        <v>39471</v>
      </c>
      <c r="B956">
        <v>-890804480</v>
      </c>
      <c r="C956">
        <v>1837</v>
      </c>
      <c r="D956" t="s">
        <v>273</v>
      </c>
      <c r="E956" t="s">
        <v>274</v>
      </c>
      <c r="F956">
        <v>5062</v>
      </c>
      <c r="G956" t="s">
        <v>295</v>
      </c>
      <c r="H956" t="s">
        <v>296</v>
      </c>
      <c r="I956">
        <v>422</v>
      </c>
      <c r="J956" t="s">
        <v>401</v>
      </c>
      <c r="K956" t="s">
        <v>402</v>
      </c>
      <c r="L956">
        <v>4994</v>
      </c>
      <c r="M956" t="s">
        <v>297</v>
      </c>
      <c r="N956" t="s">
        <v>298</v>
      </c>
      <c r="O956">
        <v>4994</v>
      </c>
      <c r="P956" t="s">
        <v>297</v>
      </c>
      <c r="Q956" t="s">
        <v>298</v>
      </c>
      <c r="R956" t="s">
        <v>333</v>
      </c>
      <c r="S956" s="46">
        <v>-319.08999999999997</v>
      </c>
      <c r="U956" s="46">
        <v>13</v>
      </c>
      <c r="IF956">
        <v>4994</v>
      </c>
      <c r="IG956" t="s">
        <v>297</v>
      </c>
      <c r="IH956" t="s">
        <v>299</v>
      </c>
      <c r="IK956">
        <v>-2</v>
      </c>
      <c r="IL956" t="s">
        <v>279</v>
      </c>
      <c r="IM956" t="s">
        <v>280</v>
      </c>
      <c r="IN956" t="s">
        <v>669</v>
      </c>
      <c r="IP956" t="s">
        <v>670</v>
      </c>
    </row>
    <row r="957" spans="1:250" x14ac:dyDescent="0.25">
      <c r="A957">
        <v>39472</v>
      </c>
      <c r="B957">
        <v>-890804480</v>
      </c>
      <c r="C957">
        <v>1837</v>
      </c>
      <c r="D957" t="s">
        <v>273</v>
      </c>
      <c r="E957" t="s">
        <v>274</v>
      </c>
      <c r="F957">
        <v>5062</v>
      </c>
      <c r="G957" t="s">
        <v>295</v>
      </c>
      <c r="H957" t="s">
        <v>296</v>
      </c>
      <c r="I957">
        <v>420</v>
      </c>
      <c r="J957" t="s">
        <v>403</v>
      </c>
      <c r="K957" t="s">
        <v>404</v>
      </c>
      <c r="L957">
        <v>4994</v>
      </c>
      <c r="M957" t="s">
        <v>297</v>
      </c>
      <c r="N957" t="s">
        <v>298</v>
      </c>
      <c r="O957">
        <v>4994</v>
      </c>
      <c r="P957" t="s">
        <v>297</v>
      </c>
      <c r="Q957" t="s">
        <v>298</v>
      </c>
      <c r="R957" t="s">
        <v>333</v>
      </c>
      <c r="S957" s="46">
        <v>-186.14</v>
      </c>
      <c r="U957" s="46">
        <v>13</v>
      </c>
      <c r="IF957">
        <v>4994</v>
      </c>
      <c r="IG957" t="s">
        <v>297</v>
      </c>
      <c r="IH957" t="s">
        <v>299</v>
      </c>
      <c r="IK957">
        <v>-2</v>
      </c>
      <c r="IL957" t="s">
        <v>279</v>
      </c>
      <c r="IM957" t="s">
        <v>280</v>
      </c>
      <c r="IN957" t="s">
        <v>669</v>
      </c>
      <c r="IP957" t="s">
        <v>670</v>
      </c>
    </row>
    <row r="958" spans="1:250" x14ac:dyDescent="0.25">
      <c r="A958">
        <v>39473</v>
      </c>
      <c r="B958">
        <v>-890804480</v>
      </c>
      <c r="C958">
        <v>1837</v>
      </c>
      <c r="D958" t="s">
        <v>273</v>
      </c>
      <c r="E958" t="s">
        <v>274</v>
      </c>
      <c r="F958">
        <v>5062</v>
      </c>
      <c r="G958" t="s">
        <v>295</v>
      </c>
      <c r="H958" t="s">
        <v>296</v>
      </c>
      <c r="I958">
        <v>411</v>
      </c>
      <c r="J958" t="s">
        <v>393</v>
      </c>
      <c r="K958" t="s">
        <v>394</v>
      </c>
      <c r="L958">
        <v>4994</v>
      </c>
      <c r="M958" t="s">
        <v>297</v>
      </c>
      <c r="N958" t="s">
        <v>298</v>
      </c>
      <c r="O958">
        <v>4994</v>
      </c>
      <c r="P958" t="s">
        <v>297</v>
      </c>
      <c r="Q958" t="s">
        <v>298</v>
      </c>
      <c r="R958" t="s">
        <v>333</v>
      </c>
      <c r="S958" s="46">
        <v>-305.95999999999998</v>
      </c>
      <c r="U958" s="46">
        <v>13</v>
      </c>
      <c r="IF958">
        <v>4994</v>
      </c>
      <c r="IG958" t="s">
        <v>297</v>
      </c>
      <c r="IH958" t="s">
        <v>299</v>
      </c>
      <c r="IK958">
        <v>-2</v>
      </c>
      <c r="IL958" t="s">
        <v>279</v>
      </c>
      <c r="IM958" t="s">
        <v>280</v>
      </c>
      <c r="IN958" t="s">
        <v>669</v>
      </c>
      <c r="IP958" t="s">
        <v>670</v>
      </c>
    </row>
    <row r="959" spans="1:250" x14ac:dyDescent="0.25">
      <c r="A959">
        <v>39474</v>
      </c>
      <c r="B959">
        <v>-890804480</v>
      </c>
      <c r="C959">
        <v>1837</v>
      </c>
      <c r="D959" t="s">
        <v>273</v>
      </c>
      <c r="E959" t="s">
        <v>274</v>
      </c>
      <c r="F959">
        <v>7057</v>
      </c>
      <c r="G959" t="s">
        <v>291</v>
      </c>
      <c r="H959" t="s">
        <v>292</v>
      </c>
      <c r="I959">
        <v>411</v>
      </c>
      <c r="J959" t="s">
        <v>393</v>
      </c>
      <c r="K959" t="s">
        <v>394</v>
      </c>
      <c r="L959">
        <v>4994</v>
      </c>
      <c r="M959" t="s">
        <v>297</v>
      </c>
      <c r="N959" t="s">
        <v>298</v>
      </c>
      <c r="O959">
        <v>4994</v>
      </c>
      <c r="P959" t="s">
        <v>297</v>
      </c>
      <c r="Q959" t="s">
        <v>298</v>
      </c>
      <c r="R959" t="s">
        <v>333</v>
      </c>
      <c r="S959" s="46">
        <v>-498.9</v>
      </c>
      <c r="U959" s="46">
        <v>13</v>
      </c>
      <c r="IF959">
        <v>4994</v>
      </c>
      <c r="IG959" t="s">
        <v>297</v>
      </c>
      <c r="IH959" t="s">
        <v>293</v>
      </c>
      <c r="IK959">
        <v>-2</v>
      </c>
      <c r="IL959" t="s">
        <v>279</v>
      </c>
      <c r="IM959" t="s">
        <v>280</v>
      </c>
      <c r="IN959" t="s">
        <v>666</v>
      </c>
      <c r="IP959" t="s">
        <v>671</v>
      </c>
    </row>
    <row r="960" spans="1:250" x14ac:dyDescent="0.25">
      <c r="A960">
        <v>39475</v>
      </c>
      <c r="B960">
        <v>-890804480</v>
      </c>
      <c r="C960">
        <v>1837</v>
      </c>
      <c r="D960" t="s">
        <v>273</v>
      </c>
      <c r="E960" t="s">
        <v>274</v>
      </c>
      <c r="F960">
        <v>7057</v>
      </c>
      <c r="G960" t="s">
        <v>291</v>
      </c>
      <c r="H960" t="s">
        <v>292</v>
      </c>
      <c r="I960">
        <v>436</v>
      </c>
      <c r="J960" t="s">
        <v>656</v>
      </c>
      <c r="K960" t="s">
        <v>657</v>
      </c>
      <c r="L960">
        <v>4994</v>
      </c>
      <c r="M960" t="s">
        <v>297</v>
      </c>
      <c r="N960" t="s">
        <v>298</v>
      </c>
      <c r="O960">
        <v>4994</v>
      </c>
      <c r="P960" t="s">
        <v>297</v>
      </c>
      <c r="Q960" t="s">
        <v>298</v>
      </c>
      <c r="R960" t="s">
        <v>333</v>
      </c>
      <c r="S960" s="46">
        <v>-240</v>
      </c>
      <c r="U960" s="46">
        <v>13</v>
      </c>
      <c r="IF960">
        <v>4994</v>
      </c>
      <c r="IG960" t="s">
        <v>297</v>
      </c>
      <c r="IH960" t="s">
        <v>293</v>
      </c>
      <c r="IK960">
        <v>-2</v>
      </c>
      <c r="IL960" t="s">
        <v>279</v>
      </c>
      <c r="IM960" t="s">
        <v>280</v>
      </c>
      <c r="IN960" t="s">
        <v>666</v>
      </c>
      <c r="IP960" t="s">
        <v>671</v>
      </c>
    </row>
    <row r="961" spans="1:250" x14ac:dyDescent="0.25">
      <c r="A961">
        <v>39476</v>
      </c>
      <c r="B961">
        <v>-890804480</v>
      </c>
      <c r="C961">
        <v>1837</v>
      </c>
      <c r="D961" t="s">
        <v>273</v>
      </c>
      <c r="E961" t="s">
        <v>274</v>
      </c>
      <c r="F961">
        <v>7057</v>
      </c>
      <c r="G961" t="s">
        <v>291</v>
      </c>
      <c r="H961" t="s">
        <v>292</v>
      </c>
      <c r="I961">
        <v>435</v>
      </c>
      <c r="J961" t="s">
        <v>491</v>
      </c>
      <c r="K961" t="s">
        <v>492</v>
      </c>
      <c r="L961">
        <v>4994</v>
      </c>
      <c r="M961" t="s">
        <v>297</v>
      </c>
      <c r="N961" t="s">
        <v>298</v>
      </c>
      <c r="O961">
        <v>4994</v>
      </c>
      <c r="P961" t="s">
        <v>297</v>
      </c>
      <c r="Q961" t="s">
        <v>298</v>
      </c>
      <c r="R961" t="s">
        <v>333</v>
      </c>
      <c r="S961" s="46">
        <v>-240</v>
      </c>
      <c r="U961" s="46">
        <v>13</v>
      </c>
      <c r="IF961">
        <v>4994</v>
      </c>
      <c r="IG961" t="s">
        <v>297</v>
      </c>
      <c r="IH961" t="s">
        <v>293</v>
      </c>
      <c r="IK961">
        <v>-2</v>
      </c>
      <c r="IL961" t="s">
        <v>279</v>
      </c>
      <c r="IM961" t="s">
        <v>280</v>
      </c>
      <c r="IN961" t="s">
        <v>666</v>
      </c>
      <c r="IP961" t="s">
        <v>671</v>
      </c>
    </row>
    <row r="962" spans="1:250" x14ac:dyDescent="0.25">
      <c r="A962">
        <v>39477</v>
      </c>
      <c r="B962">
        <v>-890804480</v>
      </c>
      <c r="C962">
        <v>1837</v>
      </c>
      <c r="D962" t="s">
        <v>273</v>
      </c>
      <c r="E962" t="s">
        <v>274</v>
      </c>
      <c r="F962">
        <v>7057</v>
      </c>
      <c r="G962" t="s">
        <v>291</v>
      </c>
      <c r="H962" t="s">
        <v>292</v>
      </c>
      <c r="I962">
        <v>429</v>
      </c>
      <c r="J962" t="s">
        <v>395</v>
      </c>
      <c r="K962" t="s">
        <v>396</v>
      </c>
      <c r="L962">
        <v>4994</v>
      </c>
      <c r="M962" t="s">
        <v>297</v>
      </c>
      <c r="N962" t="s">
        <v>298</v>
      </c>
      <c r="O962">
        <v>4994</v>
      </c>
      <c r="P962" t="s">
        <v>297</v>
      </c>
      <c r="Q962" t="s">
        <v>298</v>
      </c>
      <c r="R962" t="s">
        <v>333</v>
      </c>
      <c r="S962" s="46">
        <v>-489.96</v>
      </c>
      <c r="U962" s="46">
        <v>13</v>
      </c>
      <c r="IF962">
        <v>4994</v>
      </c>
      <c r="IG962" t="s">
        <v>297</v>
      </c>
      <c r="IH962" t="s">
        <v>293</v>
      </c>
      <c r="IK962">
        <v>-2</v>
      </c>
      <c r="IL962" t="s">
        <v>279</v>
      </c>
      <c r="IM962" t="s">
        <v>280</v>
      </c>
      <c r="IN962" t="s">
        <v>666</v>
      </c>
      <c r="IP962" t="s">
        <v>671</v>
      </c>
    </row>
    <row r="963" spans="1:250" x14ac:dyDescent="0.25">
      <c r="A963">
        <v>39478</v>
      </c>
      <c r="B963">
        <v>-890804480</v>
      </c>
      <c r="C963">
        <v>1837</v>
      </c>
      <c r="D963" t="s">
        <v>273</v>
      </c>
      <c r="E963" t="s">
        <v>274</v>
      </c>
      <c r="F963">
        <v>7057</v>
      </c>
      <c r="G963" t="s">
        <v>291</v>
      </c>
      <c r="H963" t="s">
        <v>292</v>
      </c>
      <c r="I963">
        <v>427</v>
      </c>
      <c r="J963" t="s">
        <v>397</v>
      </c>
      <c r="K963" t="s">
        <v>398</v>
      </c>
      <c r="L963">
        <v>4994</v>
      </c>
      <c r="M963" t="s">
        <v>297</v>
      </c>
      <c r="N963" t="s">
        <v>298</v>
      </c>
      <c r="O963">
        <v>4994</v>
      </c>
      <c r="P963" t="s">
        <v>297</v>
      </c>
      <c r="Q963" t="s">
        <v>298</v>
      </c>
      <c r="R963" t="s">
        <v>333</v>
      </c>
      <c r="S963" s="46">
        <v>-285.81</v>
      </c>
      <c r="U963" s="46">
        <v>13</v>
      </c>
      <c r="IF963">
        <v>4994</v>
      </c>
      <c r="IG963" t="s">
        <v>297</v>
      </c>
      <c r="IH963" t="s">
        <v>293</v>
      </c>
      <c r="IK963">
        <v>-2</v>
      </c>
      <c r="IL963" t="s">
        <v>279</v>
      </c>
      <c r="IM963" t="s">
        <v>280</v>
      </c>
      <c r="IN963" t="s">
        <v>666</v>
      </c>
      <c r="IP963" t="s">
        <v>671</v>
      </c>
    </row>
    <row r="964" spans="1:250" x14ac:dyDescent="0.25">
      <c r="A964">
        <v>39479</v>
      </c>
      <c r="B964">
        <v>-890804480</v>
      </c>
      <c r="C964">
        <v>1837</v>
      </c>
      <c r="D964" t="s">
        <v>273</v>
      </c>
      <c r="E964" t="s">
        <v>274</v>
      </c>
      <c r="F964">
        <v>7057</v>
      </c>
      <c r="G964" t="s">
        <v>291</v>
      </c>
      <c r="H964" t="s">
        <v>292</v>
      </c>
      <c r="I964">
        <v>424</v>
      </c>
      <c r="J964" t="s">
        <v>399</v>
      </c>
      <c r="K964" t="s">
        <v>400</v>
      </c>
      <c r="L964">
        <v>4994</v>
      </c>
      <c r="M964" t="s">
        <v>297</v>
      </c>
      <c r="N964" t="s">
        <v>298</v>
      </c>
      <c r="O964">
        <v>4994</v>
      </c>
      <c r="P964" t="s">
        <v>297</v>
      </c>
      <c r="Q964" t="s">
        <v>298</v>
      </c>
      <c r="R964" t="s">
        <v>333</v>
      </c>
      <c r="S964" s="46">
        <v>-333.79</v>
      </c>
      <c r="U964" s="46">
        <v>13</v>
      </c>
      <c r="IF964">
        <v>4994</v>
      </c>
      <c r="IG964" t="s">
        <v>297</v>
      </c>
      <c r="IH964" t="s">
        <v>293</v>
      </c>
      <c r="IK964">
        <v>-2</v>
      </c>
      <c r="IL964" t="s">
        <v>279</v>
      </c>
      <c r="IM964" t="s">
        <v>280</v>
      </c>
      <c r="IN964" t="s">
        <v>666</v>
      </c>
      <c r="IP964" t="s">
        <v>671</v>
      </c>
    </row>
    <row r="965" spans="1:250" x14ac:dyDescent="0.25">
      <c r="A965">
        <v>39480</v>
      </c>
      <c r="B965">
        <v>-890804480</v>
      </c>
      <c r="C965">
        <v>1837</v>
      </c>
      <c r="D965" t="s">
        <v>273</v>
      </c>
      <c r="E965" t="s">
        <v>274</v>
      </c>
      <c r="F965">
        <v>7057</v>
      </c>
      <c r="G965" t="s">
        <v>291</v>
      </c>
      <c r="H965" t="s">
        <v>292</v>
      </c>
      <c r="I965">
        <v>422</v>
      </c>
      <c r="J965" t="s">
        <v>401</v>
      </c>
      <c r="K965" t="s">
        <v>402</v>
      </c>
      <c r="L965">
        <v>4994</v>
      </c>
      <c r="M965" t="s">
        <v>297</v>
      </c>
      <c r="N965" t="s">
        <v>298</v>
      </c>
      <c r="O965">
        <v>4994</v>
      </c>
      <c r="P965" t="s">
        <v>297</v>
      </c>
      <c r="Q965" t="s">
        <v>298</v>
      </c>
      <c r="R965" t="s">
        <v>333</v>
      </c>
      <c r="S965" s="46">
        <v>-445.05</v>
      </c>
      <c r="U965" s="46">
        <v>13</v>
      </c>
      <c r="IF965">
        <v>4994</v>
      </c>
      <c r="IG965" t="s">
        <v>297</v>
      </c>
      <c r="IH965" t="s">
        <v>293</v>
      </c>
      <c r="IK965">
        <v>-2</v>
      </c>
      <c r="IL965" t="s">
        <v>279</v>
      </c>
      <c r="IM965" t="s">
        <v>280</v>
      </c>
      <c r="IN965" t="s">
        <v>666</v>
      </c>
      <c r="IP965" t="s">
        <v>671</v>
      </c>
    </row>
    <row r="966" spans="1:250" x14ac:dyDescent="0.25">
      <c r="A966">
        <v>39481</v>
      </c>
      <c r="B966">
        <v>-890804480</v>
      </c>
      <c r="C966">
        <v>1837</v>
      </c>
      <c r="D966" t="s">
        <v>273</v>
      </c>
      <c r="E966" t="s">
        <v>274</v>
      </c>
      <c r="F966">
        <v>7057</v>
      </c>
      <c r="G966" t="s">
        <v>291</v>
      </c>
      <c r="H966" t="s">
        <v>292</v>
      </c>
      <c r="I966">
        <v>420</v>
      </c>
      <c r="J966" t="s">
        <v>403</v>
      </c>
      <c r="K966" t="s">
        <v>404</v>
      </c>
      <c r="L966">
        <v>4994</v>
      </c>
      <c r="M966" t="s">
        <v>297</v>
      </c>
      <c r="N966" t="s">
        <v>298</v>
      </c>
      <c r="O966">
        <v>4994</v>
      </c>
      <c r="P966" t="s">
        <v>297</v>
      </c>
      <c r="Q966" t="s">
        <v>298</v>
      </c>
      <c r="R966" t="s">
        <v>333</v>
      </c>
      <c r="S966" s="46">
        <v>-271.37</v>
      </c>
      <c r="U966" s="46">
        <v>13</v>
      </c>
      <c r="IF966">
        <v>4994</v>
      </c>
      <c r="IG966" t="s">
        <v>297</v>
      </c>
      <c r="IH966" t="s">
        <v>293</v>
      </c>
      <c r="IK966">
        <v>-2</v>
      </c>
      <c r="IL966" t="s">
        <v>279</v>
      </c>
      <c r="IM966" t="s">
        <v>280</v>
      </c>
      <c r="IN966" t="s">
        <v>666</v>
      </c>
      <c r="IP966" t="s">
        <v>671</v>
      </c>
    </row>
    <row r="967" spans="1:250" x14ac:dyDescent="0.25">
      <c r="A967">
        <v>39482</v>
      </c>
      <c r="B967">
        <v>-890804480</v>
      </c>
      <c r="C967">
        <v>1837</v>
      </c>
      <c r="D967" t="s">
        <v>273</v>
      </c>
      <c r="E967" t="s">
        <v>274</v>
      </c>
      <c r="F967">
        <v>7057</v>
      </c>
      <c r="G967" t="s">
        <v>291</v>
      </c>
      <c r="H967" t="s">
        <v>292</v>
      </c>
      <c r="I967">
        <v>437</v>
      </c>
      <c r="J967" t="s">
        <v>658</v>
      </c>
      <c r="K967" t="s">
        <v>659</v>
      </c>
      <c r="L967">
        <v>4994</v>
      </c>
      <c r="M967" t="s">
        <v>297</v>
      </c>
      <c r="N967" t="s">
        <v>298</v>
      </c>
      <c r="O967">
        <v>4994</v>
      </c>
      <c r="P967" t="s">
        <v>297</v>
      </c>
      <c r="Q967" t="s">
        <v>298</v>
      </c>
      <c r="R967" t="s">
        <v>333</v>
      </c>
      <c r="S967" s="46">
        <v>-360.82</v>
      </c>
      <c r="U967" s="46">
        <v>13</v>
      </c>
      <c r="IF967">
        <v>4994</v>
      </c>
      <c r="IG967" t="s">
        <v>297</v>
      </c>
      <c r="IH967" t="s">
        <v>293</v>
      </c>
      <c r="IK967">
        <v>-2</v>
      </c>
      <c r="IL967" t="s">
        <v>279</v>
      </c>
      <c r="IM967" t="s">
        <v>280</v>
      </c>
      <c r="IN967" t="s">
        <v>666</v>
      </c>
      <c r="IP967" t="s">
        <v>671</v>
      </c>
    </row>
    <row r="968" spans="1:250" x14ac:dyDescent="0.25">
      <c r="A968">
        <v>39483</v>
      </c>
      <c r="B968">
        <v>-890804480</v>
      </c>
      <c r="C968">
        <v>1837</v>
      </c>
      <c r="D968" t="s">
        <v>273</v>
      </c>
      <c r="E968" t="s">
        <v>274</v>
      </c>
      <c r="F968">
        <v>5062</v>
      </c>
      <c r="G968" t="s">
        <v>295</v>
      </c>
      <c r="H968" t="s">
        <v>296</v>
      </c>
      <c r="I968">
        <v>437</v>
      </c>
      <c r="J968" t="s">
        <v>658</v>
      </c>
      <c r="K968" t="s">
        <v>659</v>
      </c>
      <c r="L968">
        <v>4994</v>
      </c>
      <c r="M968" t="s">
        <v>297</v>
      </c>
      <c r="N968" t="s">
        <v>298</v>
      </c>
      <c r="O968">
        <v>4994</v>
      </c>
      <c r="P968" t="s">
        <v>297</v>
      </c>
      <c r="Q968" t="s">
        <v>298</v>
      </c>
      <c r="R968" t="s">
        <v>333</v>
      </c>
      <c r="S968" s="46">
        <v>-221.17</v>
      </c>
      <c r="U968" s="46">
        <v>13</v>
      </c>
      <c r="IF968">
        <v>4994</v>
      </c>
      <c r="IG968" t="s">
        <v>297</v>
      </c>
      <c r="IH968" t="s">
        <v>299</v>
      </c>
      <c r="IK968">
        <v>-2</v>
      </c>
      <c r="IL968" t="s">
        <v>279</v>
      </c>
      <c r="IM968" t="s">
        <v>280</v>
      </c>
      <c r="IN968" t="s">
        <v>669</v>
      </c>
      <c r="IP968" t="s">
        <v>670</v>
      </c>
    </row>
    <row r="969" spans="1:250" x14ac:dyDescent="0.25">
      <c r="A969">
        <v>39484</v>
      </c>
      <c r="B969">
        <v>-890804480</v>
      </c>
      <c r="C969">
        <v>1837</v>
      </c>
      <c r="D969" t="s">
        <v>273</v>
      </c>
      <c r="E969" t="s">
        <v>274</v>
      </c>
      <c r="F969">
        <v>5062</v>
      </c>
      <c r="G969" t="s">
        <v>295</v>
      </c>
      <c r="H969" t="s">
        <v>296</v>
      </c>
      <c r="I969">
        <v>436</v>
      </c>
      <c r="J969" t="s">
        <v>656</v>
      </c>
      <c r="K969" t="s">
        <v>657</v>
      </c>
      <c r="L969">
        <v>4994</v>
      </c>
      <c r="M969" t="s">
        <v>297</v>
      </c>
      <c r="N969" t="s">
        <v>298</v>
      </c>
      <c r="O969">
        <v>4994</v>
      </c>
      <c r="P969" t="s">
        <v>297</v>
      </c>
      <c r="Q969" t="s">
        <v>298</v>
      </c>
      <c r="R969" t="s">
        <v>333</v>
      </c>
      <c r="S969" s="46">
        <v>-147.11000000000001</v>
      </c>
      <c r="U969" s="46">
        <v>13</v>
      </c>
      <c r="IF969">
        <v>4994</v>
      </c>
      <c r="IG969" t="s">
        <v>297</v>
      </c>
      <c r="IH969" t="s">
        <v>299</v>
      </c>
      <c r="IK969">
        <v>-2</v>
      </c>
      <c r="IL969" t="s">
        <v>279</v>
      </c>
      <c r="IM969" t="s">
        <v>280</v>
      </c>
      <c r="IN969" t="s">
        <v>669</v>
      </c>
      <c r="IP969" t="s">
        <v>670</v>
      </c>
    </row>
    <row r="970" spans="1:250" x14ac:dyDescent="0.25">
      <c r="A970">
        <v>39485</v>
      </c>
      <c r="B970">
        <v>-890804480</v>
      </c>
      <c r="C970">
        <v>1837</v>
      </c>
      <c r="D970" t="s">
        <v>273</v>
      </c>
      <c r="E970" t="s">
        <v>274</v>
      </c>
      <c r="F970">
        <v>5062</v>
      </c>
      <c r="G970" t="s">
        <v>295</v>
      </c>
      <c r="H970" t="s">
        <v>296</v>
      </c>
      <c r="I970">
        <v>435</v>
      </c>
      <c r="J970" t="s">
        <v>491</v>
      </c>
      <c r="K970" t="s">
        <v>492</v>
      </c>
      <c r="L970">
        <v>4994</v>
      </c>
      <c r="M970" t="s">
        <v>297</v>
      </c>
      <c r="N970" t="s">
        <v>298</v>
      </c>
      <c r="O970">
        <v>4994</v>
      </c>
      <c r="P970" t="s">
        <v>297</v>
      </c>
      <c r="Q970" t="s">
        <v>298</v>
      </c>
      <c r="R970" t="s">
        <v>333</v>
      </c>
      <c r="S970" s="46">
        <v>-147.11000000000001</v>
      </c>
      <c r="U970" s="46">
        <v>13</v>
      </c>
      <c r="IF970">
        <v>4994</v>
      </c>
      <c r="IG970" t="s">
        <v>297</v>
      </c>
      <c r="IH970" t="s">
        <v>299</v>
      </c>
      <c r="IK970">
        <v>-2</v>
      </c>
      <c r="IL970" t="s">
        <v>279</v>
      </c>
      <c r="IM970" t="s">
        <v>280</v>
      </c>
      <c r="IN970" t="s">
        <v>669</v>
      </c>
      <c r="IP970" t="s">
        <v>670</v>
      </c>
    </row>
    <row r="971" spans="1:250" x14ac:dyDescent="0.25">
      <c r="A971">
        <v>39486</v>
      </c>
      <c r="B971">
        <v>-890804480</v>
      </c>
      <c r="C971">
        <v>1837</v>
      </c>
      <c r="D971" t="s">
        <v>273</v>
      </c>
      <c r="E971" t="s">
        <v>274</v>
      </c>
      <c r="F971">
        <v>5062</v>
      </c>
      <c r="G971" t="s">
        <v>295</v>
      </c>
      <c r="H971" t="s">
        <v>296</v>
      </c>
      <c r="I971">
        <v>431</v>
      </c>
      <c r="J971" t="s">
        <v>493</v>
      </c>
      <c r="K971" t="s">
        <v>494</v>
      </c>
      <c r="L971">
        <v>4994</v>
      </c>
      <c r="M971" t="s">
        <v>297</v>
      </c>
      <c r="N971" t="s">
        <v>298</v>
      </c>
      <c r="O971">
        <v>4994</v>
      </c>
      <c r="P971" t="s">
        <v>297</v>
      </c>
      <c r="Q971" t="s">
        <v>298</v>
      </c>
      <c r="R971" t="s">
        <v>333</v>
      </c>
      <c r="S971" s="46">
        <v>-225.3</v>
      </c>
      <c r="U971" s="46">
        <v>13</v>
      </c>
      <c r="IF971">
        <v>4994</v>
      </c>
      <c r="IG971" t="s">
        <v>297</v>
      </c>
      <c r="IH971" t="s">
        <v>299</v>
      </c>
      <c r="IK971">
        <v>-2</v>
      </c>
      <c r="IL971" t="s">
        <v>279</v>
      </c>
      <c r="IM971" t="s">
        <v>280</v>
      </c>
      <c r="IN971" t="s">
        <v>669</v>
      </c>
      <c r="IP971" t="s">
        <v>670</v>
      </c>
    </row>
    <row r="972" spans="1:250" x14ac:dyDescent="0.25">
      <c r="A972">
        <v>39487</v>
      </c>
      <c r="B972">
        <v>-890804480</v>
      </c>
      <c r="C972">
        <v>1837</v>
      </c>
      <c r="D972" t="s">
        <v>273</v>
      </c>
      <c r="E972" t="s">
        <v>274</v>
      </c>
      <c r="F972">
        <v>5062</v>
      </c>
      <c r="G972" t="s">
        <v>295</v>
      </c>
      <c r="H972" t="s">
        <v>296</v>
      </c>
      <c r="I972">
        <v>429</v>
      </c>
      <c r="J972" t="s">
        <v>395</v>
      </c>
      <c r="K972" t="s">
        <v>396</v>
      </c>
      <c r="L972">
        <v>4994</v>
      </c>
      <c r="M972" t="s">
        <v>297</v>
      </c>
      <c r="N972" t="s">
        <v>298</v>
      </c>
      <c r="O972">
        <v>4994</v>
      </c>
      <c r="P972" t="s">
        <v>297</v>
      </c>
      <c r="Q972" t="s">
        <v>298</v>
      </c>
      <c r="R972" t="s">
        <v>333</v>
      </c>
      <c r="S972" s="46">
        <v>-300.39999999999998</v>
      </c>
      <c r="U972" s="46">
        <v>13</v>
      </c>
      <c r="IF972">
        <v>4994</v>
      </c>
      <c r="IG972" t="s">
        <v>297</v>
      </c>
      <c r="IH972" t="s">
        <v>299</v>
      </c>
      <c r="IK972">
        <v>-2</v>
      </c>
      <c r="IL972" t="s">
        <v>279</v>
      </c>
      <c r="IM972" t="s">
        <v>280</v>
      </c>
      <c r="IN972" t="s">
        <v>669</v>
      </c>
      <c r="IP972" t="s">
        <v>670</v>
      </c>
    </row>
    <row r="973" spans="1:250" x14ac:dyDescent="0.25">
      <c r="A973">
        <v>39488</v>
      </c>
      <c r="B973">
        <v>-890804480</v>
      </c>
      <c r="C973">
        <v>1837</v>
      </c>
      <c r="D973" t="s">
        <v>273</v>
      </c>
      <c r="E973" t="s">
        <v>274</v>
      </c>
      <c r="F973">
        <v>7057</v>
      </c>
      <c r="G973" t="s">
        <v>291</v>
      </c>
      <c r="H973" t="s">
        <v>292</v>
      </c>
      <c r="I973">
        <v>431</v>
      </c>
      <c r="J973" t="s">
        <v>493</v>
      </c>
      <c r="K973" t="s">
        <v>494</v>
      </c>
      <c r="L973">
        <v>4994</v>
      </c>
      <c r="M973" t="s">
        <v>297</v>
      </c>
      <c r="N973" t="s">
        <v>298</v>
      </c>
      <c r="O973">
        <v>4994</v>
      </c>
      <c r="P973" t="s">
        <v>297</v>
      </c>
      <c r="Q973" t="s">
        <v>298</v>
      </c>
      <c r="R973" t="s">
        <v>333</v>
      </c>
      <c r="S973" s="46">
        <v>-367.47</v>
      </c>
      <c r="U973" s="46">
        <v>13</v>
      </c>
      <c r="IF973">
        <v>4994</v>
      </c>
      <c r="IG973" t="s">
        <v>297</v>
      </c>
      <c r="IH973" t="s">
        <v>293</v>
      </c>
      <c r="IK973">
        <v>-2</v>
      </c>
      <c r="IL973" t="s">
        <v>279</v>
      </c>
      <c r="IM973" t="s">
        <v>280</v>
      </c>
      <c r="IN973" t="s">
        <v>666</v>
      </c>
      <c r="IP973" t="s">
        <v>671</v>
      </c>
    </row>
    <row r="974" spans="1:250" x14ac:dyDescent="0.25">
      <c r="A974">
        <v>39489</v>
      </c>
      <c r="B974">
        <v>-890804480</v>
      </c>
      <c r="C974">
        <v>1837</v>
      </c>
      <c r="D974" t="s">
        <v>273</v>
      </c>
      <c r="E974" t="s">
        <v>274</v>
      </c>
      <c r="F974">
        <v>1848</v>
      </c>
      <c r="G974" t="s">
        <v>286</v>
      </c>
      <c r="H974" t="s">
        <v>274</v>
      </c>
      <c r="I974">
        <v>422</v>
      </c>
      <c r="J974" t="s">
        <v>401</v>
      </c>
      <c r="K974" t="s">
        <v>402</v>
      </c>
      <c r="L974">
        <v>6330</v>
      </c>
      <c r="M974" t="s">
        <v>300</v>
      </c>
      <c r="N974" t="s">
        <v>301</v>
      </c>
      <c r="O974">
        <v>6330</v>
      </c>
      <c r="P974" t="s">
        <v>300</v>
      </c>
      <c r="Q974" t="s">
        <v>301</v>
      </c>
      <c r="R974" t="s">
        <v>333</v>
      </c>
      <c r="S974" s="46">
        <v>-779.96</v>
      </c>
      <c r="U974" s="46">
        <v>13</v>
      </c>
      <c r="IF974">
        <v>6330</v>
      </c>
      <c r="IG974" t="s">
        <v>300</v>
      </c>
      <c r="IH974" t="s">
        <v>288</v>
      </c>
      <c r="IK974">
        <v>-2</v>
      </c>
      <c r="IL974" t="s">
        <v>279</v>
      </c>
      <c r="IM974" t="s">
        <v>280</v>
      </c>
      <c r="IN974" t="s">
        <v>654</v>
      </c>
      <c r="IP974" t="s">
        <v>672</v>
      </c>
    </row>
    <row r="975" spans="1:250" x14ac:dyDescent="0.25">
      <c r="A975">
        <v>39490</v>
      </c>
      <c r="B975">
        <v>-890804480</v>
      </c>
      <c r="C975">
        <v>1837</v>
      </c>
      <c r="D975" t="s">
        <v>273</v>
      </c>
      <c r="E975" t="s">
        <v>274</v>
      </c>
      <c r="F975">
        <v>1848</v>
      </c>
      <c r="G975" t="s">
        <v>286</v>
      </c>
      <c r="H975" t="s">
        <v>274</v>
      </c>
      <c r="I975">
        <v>420</v>
      </c>
      <c r="J975" t="s">
        <v>403</v>
      </c>
      <c r="K975" t="s">
        <v>404</v>
      </c>
      <c r="L975">
        <v>6330</v>
      </c>
      <c r="M975" t="s">
        <v>300</v>
      </c>
      <c r="N975" t="s">
        <v>301</v>
      </c>
      <c r="O975">
        <v>6330</v>
      </c>
      <c r="P975" t="s">
        <v>300</v>
      </c>
      <c r="Q975" t="s">
        <v>301</v>
      </c>
      <c r="R975" t="s">
        <v>333</v>
      </c>
      <c r="S975" s="46">
        <v>-454.98</v>
      </c>
      <c r="U975" s="46">
        <v>13</v>
      </c>
      <c r="IF975">
        <v>6330</v>
      </c>
      <c r="IG975" t="s">
        <v>300</v>
      </c>
      <c r="IH975" t="s">
        <v>288</v>
      </c>
      <c r="IK975">
        <v>-2</v>
      </c>
      <c r="IL975" t="s">
        <v>279</v>
      </c>
      <c r="IM975" t="s">
        <v>280</v>
      </c>
      <c r="IN975" t="s">
        <v>654</v>
      </c>
      <c r="IP975" t="s">
        <v>672</v>
      </c>
    </row>
    <row r="976" spans="1:250" x14ac:dyDescent="0.25">
      <c r="A976">
        <v>39491</v>
      </c>
      <c r="B976">
        <v>-890804480</v>
      </c>
      <c r="C976">
        <v>1837</v>
      </c>
      <c r="D976" t="s">
        <v>273</v>
      </c>
      <c r="E976" t="s">
        <v>274</v>
      </c>
      <c r="F976">
        <v>1848</v>
      </c>
      <c r="G976" t="s">
        <v>286</v>
      </c>
      <c r="H976" t="s">
        <v>274</v>
      </c>
      <c r="I976">
        <v>411</v>
      </c>
      <c r="J976" t="s">
        <v>393</v>
      </c>
      <c r="K976" t="s">
        <v>394</v>
      </c>
      <c r="L976">
        <v>6330</v>
      </c>
      <c r="M976" t="s">
        <v>300</v>
      </c>
      <c r="N976" t="s">
        <v>301</v>
      </c>
      <c r="O976">
        <v>6330</v>
      </c>
      <c r="P976" t="s">
        <v>300</v>
      </c>
      <c r="Q976" t="s">
        <v>301</v>
      </c>
      <c r="R976" t="s">
        <v>333</v>
      </c>
      <c r="S976" s="46">
        <v>-751.36</v>
      </c>
      <c r="U976" s="46">
        <v>13</v>
      </c>
      <c r="IF976">
        <v>6330</v>
      </c>
      <c r="IG976" t="s">
        <v>300</v>
      </c>
      <c r="IH976" t="s">
        <v>288</v>
      </c>
      <c r="IK976">
        <v>-2</v>
      </c>
      <c r="IL976" t="s">
        <v>279</v>
      </c>
      <c r="IM976" t="s">
        <v>280</v>
      </c>
      <c r="IN976" t="s">
        <v>654</v>
      </c>
      <c r="IP976" t="s">
        <v>672</v>
      </c>
    </row>
    <row r="977" spans="1:250" x14ac:dyDescent="0.25">
      <c r="A977">
        <v>39492</v>
      </c>
      <c r="B977">
        <v>-890804480</v>
      </c>
      <c r="C977">
        <v>1837</v>
      </c>
      <c r="D977" t="s">
        <v>273</v>
      </c>
      <c r="E977" t="s">
        <v>274</v>
      </c>
      <c r="F977">
        <v>1848</v>
      </c>
      <c r="G977" t="s">
        <v>286</v>
      </c>
      <c r="H977" t="s">
        <v>274</v>
      </c>
      <c r="I977">
        <v>427</v>
      </c>
      <c r="J977" t="s">
        <v>397</v>
      </c>
      <c r="K977" t="s">
        <v>398</v>
      </c>
      <c r="L977">
        <v>6330</v>
      </c>
      <c r="M977" t="s">
        <v>300</v>
      </c>
      <c r="N977" t="s">
        <v>301</v>
      </c>
      <c r="O977">
        <v>6330</v>
      </c>
      <c r="P977" t="s">
        <v>300</v>
      </c>
      <c r="Q977" t="s">
        <v>301</v>
      </c>
      <c r="R977" t="s">
        <v>333</v>
      </c>
      <c r="S977" s="46">
        <v>0</v>
      </c>
      <c r="U977" s="46">
        <v>13</v>
      </c>
      <c r="IF977">
        <v>6330</v>
      </c>
      <c r="IG977" t="s">
        <v>300</v>
      </c>
      <c r="IH977" t="s">
        <v>288</v>
      </c>
      <c r="IK977">
        <v>-2</v>
      </c>
      <c r="IL977" t="s">
        <v>279</v>
      </c>
      <c r="IM977" t="s">
        <v>280</v>
      </c>
      <c r="IN977" t="s">
        <v>654</v>
      </c>
      <c r="IP977" t="s">
        <v>672</v>
      </c>
    </row>
    <row r="978" spans="1:250" x14ac:dyDescent="0.25">
      <c r="A978">
        <v>39493</v>
      </c>
      <c r="B978">
        <v>-890804480</v>
      </c>
      <c r="C978">
        <v>1837</v>
      </c>
      <c r="D978" t="s">
        <v>273</v>
      </c>
      <c r="E978" t="s">
        <v>274</v>
      </c>
      <c r="F978">
        <v>1848</v>
      </c>
      <c r="G978" t="s">
        <v>286</v>
      </c>
      <c r="H978" t="s">
        <v>274</v>
      </c>
      <c r="I978">
        <v>424</v>
      </c>
      <c r="J978" t="s">
        <v>399</v>
      </c>
      <c r="K978" t="s">
        <v>400</v>
      </c>
      <c r="L978">
        <v>6330</v>
      </c>
      <c r="M978" t="s">
        <v>300</v>
      </c>
      <c r="N978" t="s">
        <v>301</v>
      </c>
      <c r="O978">
        <v>6330</v>
      </c>
      <c r="P978" t="s">
        <v>300</v>
      </c>
      <c r="Q978" t="s">
        <v>301</v>
      </c>
      <c r="R978" t="s">
        <v>333</v>
      </c>
      <c r="S978" s="46">
        <v>-584.97</v>
      </c>
      <c r="U978" s="46">
        <v>13</v>
      </c>
      <c r="IF978">
        <v>6330</v>
      </c>
      <c r="IG978" t="s">
        <v>300</v>
      </c>
      <c r="IH978" t="s">
        <v>288</v>
      </c>
      <c r="IK978">
        <v>-2</v>
      </c>
      <c r="IL978" t="s">
        <v>279</v>
      </c>
      <c r="IM978" t="s">
        <v>280</v>
      </c>
      <c r="IN978" t="s">
        <v>654</v>
      </c>
      <c r="IP978" t="s">
        <v>672</v>
      </c>
    </row>
    <row r="979" spans="1:250" x14ac:dyDescent="0.25">
      <c r="A979">
        <v>39494</v>
      </c>
      <c r="B979">
        <v>-890804480</v>
      </c>
      <c r="C979">
        <v>1837</v>
      </c>
      <c r="D979" t="s">
        <v>273</v>
      </c>
      <c r="E979" t="s">
        <v>274</v>
      </c>
      <c r="F979">
        <v>7057</v>
      </c>
      <c r="G979" t="s">
        <v>291</v>
      </c>
      <c r="H979" t="s">
        <v>292</v>
      </c>
      <c r="I979">
        <v>424</v>
      </c>
      <c r="J979" t="s">
        <v>399</v>
      </c>
      <c r="K979" t="s">
        <v>400</v>
      </c>
      <c r="L979">
        <v>7087</v>
      </c>
      <c r="M979" t="s">
        <v>302</v>
      </c>
      <c r="N979" t="s">
        <v>303</v>
      </c>
      <c r="O979">
        <v>7087</v>
      </c>
      <c r="P979" t="s">
        <v>302</v>
      </c>
      <c r="Q979" t="s">
        <v>303</v>
      </c>
      <c r="R979" t="s">
        <v>333</v>
      </c>
      <c r="S979" s="46">
        <v>-671.68</v>
      </c>
      <c r="U979" s="46">
        <v>13</v>
      </c>
      <c r="IF979">
        <v>7087</v>
      </c>
      <c r="IG979" t="s">
        <v>302</v>
      </c>
      <c r="IH979" t="s">
        <v>293</v>
      </c>
      <c r="IK979">
        <v>-2</v>
      </c>
      <c r="IL979" t="s">
        <v>279</v>
      </c>
      <c r="IM979" t="s">
        <v>280</v>
      </c>
      <c r="IN979" t="s">
        <v>666</v>
      </c>
      <c r="IP979" t="s">
        <v>673</v>
      </c>
    </row>
    <row r="980" spans="1:250" x14ac:dyDescent="0.25">
      <c r="A980">
        <v>39495</v>
      </c>
      <c r="B980">
        <v>-890804480</v>
      </c>
      <c r="C980">
        <v>1837</v>
      </c>
      <c r="D980" t="s">
        <v>273</v>
      </c>
      <c r="E980" t="s">
        <v>274</v>
      </c>
      <c r="F980">
        <v>7057</v>
      </c>
      <c r="G980" t="s">
        <v>291</v>
      </c>
      <c r="H980" t="s">
        <v>292</v>
      </c>
      <c r="I980">
        <v>422</v>
      </c>
      <c r="J980" t="s">
        <v>401</v>
      </c>
      <c r="K980" t="s">
        <v>402</v>
      </c>
      <c r="L980">
        <v>7087</v>
      </c>
      <c r="M980" t="s">
        <v>302</v>
      </c>
      <c r="N980" t="s">
        <v>303</v>
      </c>
      <c r="O980">
        <v>7087</v>
      </c>
      <c r="P980" t="s">
        <v>302</v>
      </c>
      <c r="Q980" t="s">
        <v>303</v>
      </c>
      <c r="R980" t="s">
        <v>333</v>
      </c>
      <c r="S980" s="46">
        <v>-895.58</v>
      </c>
      <c r="U980" s="46">
        <v>13</v>
      </c>
      <c r="IF980">
        <v>7087</v>
      </c>
      <c r="IG980" t="s">
        <v>302</v>
      </c>
      <c r="IH980" t="s">
        <v>293</v>
      </c>
      <c r="IK980">
        <v>-2</v>
      </c>
      <c r="IL980" t="s">
        <v>279</v>
      </c>
      <c r="IM980" t="s">
        <v>280</v>
      </c>
      <c r="IN980" t="s">
        <v>666</v>
      </c>
      <c r="IP980" t="s">
        <v>673</v>
      </c>
    </row>
    <row r="981" spans="1:250" x14ac:dyDescent="0.25">
      <c r="A981">
        <v>39496</v>
      </c>
      <c r="B981">
        <v>-890804480</v>
      </c>
      <c r="C981">
        <v>1837</v>
      </c>
      <c r="D981" t="s">
        <v>273</v>
      </c>
      <c r="E981" t="s">
        <v>274</v>
      </c>
      <c r="F981">
        <v>7057</v>
      </c>
      <c r="G981" t="s">
        <v>291</v>
      </c>
      <c r="H981" t="s">
        <v>292</v>
      </c>
      <c r="I981">
        <v>420</v>
      </c>
      <c r="J981" t="s">
        <v>403</v>
      </c>
      <c r="K981" t="s">
        <v>404</v>
      </c>
      <c r="L981">
        <v>7087</v>
      </c>
      <c r="M981" t="s">
        <v>302</v>
      </c>
      <c r="N981" t="s">
        <v>303</v>
      </c>
      <c r="O981">
        <v>7087</v>
      </c>
      <c r="P981" t="s">
        <v>302</v>
      </c>
      <c r="Q981" t="s">
        <v>303</v>
      </c>
      <c r="R981" t="s">
        <v>333</v>
      </c>
      <c r="S981" s="46">
        <v>-546.09</v>
      </c>
      <c r="U981" s="46">
        <v>13</v>
      </c>
      <c r="IF981">
        <v>7087</v>
      </c>
      <c r="IG981" t="s">
        <v>302</v>
      </c>
      <c r="IH981" t="s">
        <v>293</v>
      </c>
      <c r="IK981">
        <v>-2</v>
      </c>
      <c r="IL981" t="s">
        <v>279</v>
      </c>
      <c r="IM981" t="s">
        <v>280</v>
      </c>
      <c r="IN981" t="s">
        <v>666</v>
      </c>
      <c r="IP981" t="s">
        <v>673</v>
      </c>
    </row>
    <row r="982" spans="1:250" x14ac:dyDescent="0.25">
      <c r="A982">
        <v>39497</v>
      </c>
      <c r="B982">
        <v>-890804480</v>
      </c>
      <c r="C982">
        <v>1837</v>
      </c>
      <c r="D982" t="s">
        <v>273</v>
      </c>
      <c r="E982" t="s">
        <v>274</v>
      </c>
      <c r="F982">
        <v>7057</v>
      </c>
      <c r="G982" t="s">
        <v>291</v>
      </c>
      <c r="H982" t="s">
        <v>292</v>
      </c>
      <c r="I982">
        <v>411</v>
      </c>
      <c r="J982" t="s">
        <v>393</v>
      </c>
      <c r="K982" t="s">
        <v>394</v>
      </c>
      <c r="L982">
        <v>7087</v>
      </c>
      <c r="M982" t="s">
        <v>302</v>
      </c>
      <c r="N982" t="s">
        <v>303</v>
      </c>
      <c r="O982">
        <v>7087</v>
      </c>
      <c r="P982" t="s">
        <v>302</v>
      </c>
      <c r="Q982" t="s">
        <v>303</v>
      </c>
      <c r="R982" t="s">
        <v>333</v>
      </c>
      <c r="S982" s="46">
        <v>-1014.98</v>
      </c>
      <c r="U982" s="46">
        <v>13</v>
      </c>
      <c r="IF982">
        <v>7087</v>
      </c>
      <c r="IG982" t="s">
        <v>302</v>
      </c>
      <c r="IH982" t="s">
        <v>293</v>
      </c>
      <c r="IK982">
        <v>-2</v>
      </c>
      <c r="IL982" t="s">
        <v>279</v>
      </c>
      <c r="IM982" t="s">
        <v>280</v>
      </c>
      <c r="IN982" t="s">
        <v>666</v>
      </c>
      <c r="IP982" t="s">
        <v>673</v>
      </c>
    </row>
    <row r="983" spans="1:250" x14ac:dyDescent="0.25">
      <c r="A983">
        <v>39498</v>
      </c>
      <c r="B983">
        <v>-890804480</v>
      </c>
      <c r="C983">
        <v>1837</v>
      </c>
      <c r="D983" t="s">
        <v>273</v>
      </c>
      <c r="E983" t="s">
        <v>274</v>
      </c>
      <c r="F983">
        <v>7057</v>
      </c>
      <c r="G983" t="s">
        <v>291</v>
      </c>
      <c r="H983" t="s">
        <v>292</v>
      </c>
      <c r="I983">
        <v>437</v>
      </c>
      <c r="J983" t="s">
        <v>658</v>
      </c>
      <c r="K983" t="s">
        <v>659</v>
      </c>
      <c r="L983">
        <v>7087</v>
      </c>
      <c r="M983" t="s">
        <v>302</v>
      </c>
      <c r="N983" t="s">
        <v>303</v>
      </c>
      <c r="O983">
        <v>7087</v>
      </c>
      <c r="P983" t="s">
        <v>302</v>
      </c>
      <c r="Q983" t="s">
        <v>303</v>
      </c>
      <c r="R983" t="s">
        <v>333</v>
      </c>
      <c r="S983" s="46">
        <v>-1466.18</v>
      </c>
      <c r="U983" s="46">
        <v>13</v>
      </c>
      <c r="IF983">
        <v>7087</v>
      </c>
      <c r="IG983" t="s">
        <v>302</v>
      </c>
      <c r="IH983" t="s">
        <v>293</v>
      </c>
      <c r="IK983">
        <v>-2</v>
      </c>
      <c r="IL983" t="s">
        <v>279</v>
      </c>
      <c r="IM983" t="s">
        <v>280</v>
      </c>
      <c r="IN983" t="s">
        <v>666</v>
      </c>
      <c r="IP983" t="s">
        <v>673</v>
      </c>
    </row>
    <row r="984" spans="1:250" x14ac:dyDescent="0.25">
      <c r="A984">
        <v>39499</v>
      </c>
      <c r="B984">
        <v>-890804480</v>
      </c>
      <c r="C984">
        <v>1837</v>
      </c>
      <c r="D984" t="s">
        <v>273</v>
      </c>
      <c r="E984" t="s">
        <v>274</v>
      </c>
      <c r="F984">
        <v>7057</v>
      </c>
      <c r="G984" t="s">
        <v>291</v>
      </c>
      <c r="H984" t="s">
        <v>292</v>
      </c>
      <c r="I984">
        <v>436</v>
      </c>
      <c r="J984" t="s">
        <v>656</v>
      </c>
      <c r="K984" t="s">
        <v>657</v>
      </c>
      <c r="L984">
        <v>7087</v>
      </c>
      <c r="M984" t="s">
        <v>302</v>
      </c>
      <c r="N984" t="s">
        <v>303</v>
      </c>
      <c r="O984">
        <v>7087</v>
      </c>
      <c r="P984" t="s">
        <v>302</v>
      </c>
      <c r="Q984" t="s">
        <v>303</v>
      </c>
      <c r="R984" t="s">
        <v>333</v>
      </c>
      <c r="S984" s="46">
        <v>-975.23</v>
      </c>
      <c r="U984" s="46">
        <v>13</v>
      </c>
      <c r="IF984">
        <v>7087</v>
      </c>
      <c r="IG984" t="s">
        <v>302</v>
      </c>
      <c r="IH984" t="s">
        <v>293</v>
      </c>
      <c r="IK984">
        <v>-2</v>
      </c>
      <c r="IL984" t="s">
        <v>279</v>
      </c>
      <c r="IM984" t="s">
        <v>280</v>
      </c>
      <c r="IN984" t="s">
        <v>666</v>
      </c>
      <c r="IP984" t="s">
        <v>673</v>
      </c>
    </row>
    <row r="985" spans="1:250" x14ac:dyDescent="0.25">
      <c r="A985">
        <v>39500</v>
      </c>
      <c r="B985">
        <v>-890804480</v>
      </c>
      <c r="C985">
        <v>1837</v>
      </c>
      <c r="D985" t="s">
        <v>273</v>
      </c>
      <c r="E985" t="s">
        <v>274</v>
      </c>
      <c r="F985">
        <v>7057</v>
      </c>
      <c r="G985" t="s">
        <v>291</v>
      </c>
      <c r="H985" t="s">
        <v>292</v>
      </c>
      <c r="I985">
        <v>435</v>
      </c>
      <c r="J985" t="s">
        <v>491</v>
      </c>
      <c r="K985" t="s">
        <v>492</v>
      </c>
      <c r="L985">
        <v>7087</v>
      </c>
      <c r="M985" t="s">
        <v>302</v>
      </c>
      <c r="N985" t="s">
        <v>303</v>
      </c>
      <c r="O985">
        <v>7087</v>
      </c>
      <c r="P985" t="s">
        <v>302</v>
      </c>
      <c r="Q985" t="s">
        <v>303</v>
      </c>
      <c r="R985" t="s">
        <v>333</v>
      </c>
      <c r="S985" s="46">
        <v>-975.23</v>
      </c>
      <c r="U985" s="46">
        <v>13</v>
      </c>
      <c r="IF985">
        <v>7087</v>
      </c>
      <c r="IG985" t="s">
        <v>302</v>
      </c>
      <c r="IH985" t="s">
        <v>293</v>
      </c>
      <c r="IK985">
        <v>-2</v>
      </c>
      <c r="IL985" t="s">
        <v>279</v>
      </c>
      <c r="IM985" t="s">
        <v>280</v>
      </c>
      <c r="IN985" t="s">
        <v>666</v>
      </c>
      <c r="IP985" t="s">
        <v>673</v>
      </c>
    </row>
    <row r="986" spans="1:250" x14ac:dyDescent="0.25">
      <c r="A986">
        <v>39501</v>
      </c>
      <c r="B986">
        <v>-890804480</v>
      </c>
      <c r="C986">
        <v>1837</v>
      </c>
      <c r="D986" t="s">
        <v>273</v>
      </c>
      <c r="E986" t="s">
        <v>274</v>
      </c>
      <c r="F986">
        <v>7057</v>
      </c>
      <c r="G986" t="s">
        <v>291</v>
      </c>
      <c r="H986" t="s">
        <v>292</v>
      </c>
      <c r="I986">
        <v>431</v>
      </c>
      <c r="J986" t="s">
        <v>493</v>
      </c>
      <c r="K986" t="s">
        <v>494</v>
      </c>
      <c r="L986">
        <v>7087</v>
      </c>
      <c r="M986" t="s">
        <v>302</v>
      </c>
      <c r="N986" t="s">
        <v>303</v>
      </c>
      <c r="O986">
        <v>7087</v>
      </c>
      <c r="P986" t="s">
        <v>302</v>
      </c>
      <c r="Q986" t="s">
        <v>303</v>
      </c>
      <c r="R986" t="s">
        <v>333</v>
      </c>
      <c r="S986" s="46">
        <v>-739.47</v>
      </c>
      <c r="U986" s="46">
        <v>13</v>
      </c>
      <c r="IF986">
        <v>7087</v>
      </c>
      <c r="IG986" t="s">
        <v>302</v>
      </c>
      <c r="IH986" t="s">
        <v>293</v>
      </c>
      <c r="IK986">
        <v>-2</v>
      </c>
      <c r="IL986" t="s">
        <v>279</v>
      </c>
      <c r="IM986" t="s">
        <v>280</v>
      </c>
      <c r="IN986" t="s">
        <v>666</v>
      </c>
      <c r="IP986" t="s">
        <v>673</v>
      </c>
    </row>
    <row r="987" spans="1:250" x14ac:dyDescent="0.25">
      <c r="A987">
        <v>39502</v>
      </c>
      <c r="B987">
        <v>-890804480</v>
      </c>
      <c r="C987">
        <v>1837</v>
      </c>
      <c r="D987" t="s">
        <v>273</v>
      </c>
      <c r="E987" t="s">
        <v>274</v>
      </c>
      <c r="F987">
        <v>7057</v>
      </c>
      <c r="G987" t="s">
        <v>291</v>
      </c>
      <c r="H987" t="s">
        <v>292</v>
      </c>
      <c r="I987">
        <v>429</v>
      </c>
      <c r="J987" t="s">
        <v>395</v>
      </c>
      <c r="K987" t="s">
        <v>396</v>
      </c>
      <c r="L987">
        <v>7087</v>
      </c>
      <c r="M987" t="s">
        <v>302</v>
      </c>
      <c r="N987" t="s">
        <v>303</v>
      </c>
      <c r="O987">
        <v>7087</v>
      </c>
      <c r="P987" t="s">
        <v>302</v>
      </c>
      <c r="Q987" t="s">
        <v>303</v>
      </c>
      <c r="R987" t="s">
        <v>333</v>
      </c>
      <c r="S987" s="46">
        <v>-985.97</v>
      </c>
      <c r="U987" s="46">
        <v>13</v>
      </c>
      <c r="IF987">
        <v>7087</v>
      </c>
      <c r="IG987" t="s">
        <v>302</v>
      </c>
      <c r="IH987" t="s">
        <v>293</v>
      </c>
      <c r="IK987">
        <v>-2</v>
      </c>
      <c r="IL987" t="s">
        <v>279</v>
      </c>
      <c r="IM987" t="s">
        <v>280</v>
      </c>
      <c r="IN987" t="s">
        <v>666</v>
      </c>
      <c r="IP987" t="s">
        <v>673</v>
      </c>
    </row>
    <row r="988" spans="1:250" x14ac:dyDescent="0.25">
      <c r="A988">
        <v>39503</v>
      </c>
      <c r="B988">
        <v>-890804480</v>
      </c>
      <c r="C988">
        <v>1837</v>
      </c>
      <c r="D988" t="s">
        <v>273</v>
      </c>
      <c r="E988" t="s">
        <v>274</v>
      </c>
      <c r="F988">
        <v>7057</v>
      </c>
      <c r="G988" t="s">
        <v>291</v>
      </c>
      <c r="H988" t="s">
        <v>292</v>
      </c>
      <c r="I988">
        <v>427</v>
      </c>
      <c r="J988" t="s">
        <v>397</v>
      </c>
      <c r="K988" t="s">
        <v>398</v>
      </c>
      <c r="L988">
        <v>7087</v>
      </c>
      <c r="M988" t="s">
        <v>302</v>
      </c>
      <c r="N988" t="s">
        <v>303</v>
      </c>
      <c r="O988">
        <v>7087</v>
      </c>
      <c r="P988" t="s">
        <v>302</v>
      </c>
      <c r="Q988" t="s">
        <v>303</v>
      </c>
      <c r="R988" t="s">
        <v>333</v>
      </c>
      <c r="S988" s="46">
        <v>-575.15</v>
      </c>
      <c r="U988" s="46">
        <v>13</v>
      </c>
      <c r="IF988">
        <v>7087</v>
      </c>
      <c r="IG988" t="s">
        <v>302</v>
      </c>
      <c r="IH988" t="s">
        <v>293</v>
      </c>
      <c r="IK988">
        <v>-2</v>
      </c>
      <c r="IL988" t="s">
        <v>279</v>
      </c>
      <c r="IM988" t="s">
        <v>280</v>
      </c>
      <c r="IN988" t="s">
        <v>666</v>
      </c>
      <c r="IP988" t="s">
        <v>673</v>
      </c>
    </row>
    <row r="989" spans="1:250" x14ac:dyDescent="0.25">
      <c r="A989">
        <v>39504</v>
      </c>
      <c r="B989">
        <v>-890804480</v>
      </c>
      <c r="C989">
        <v>1837</v>
      </c>
      <c r="D989" t="s">
        <v>273</v>
      </c>
      <c r="E989" t="s">
        <v>274</v>
      </c>
      <c r="F989">
        <v>5062</v>
      </c>
      <c r="G989" t="s">
        <v>295</v>
      </c>
      <c r="H989" t="s">
        <v>296</v>
      </c>
      <c r="I989">
        <v>429</v>
      </c>
      <c r="J989" t="s">
        <v>395</v>
      </c>
      <c r="K989" t="s">
        <v>396</v>
      </c>
      <c r="L989">
        <v>7999</v>
      </c>
      <c r="M989" t="s">
        <v>304</v>
      </c>
      <c r="N989" t="s">
        <v>305</v>
      </c>
      <c r="O989">
        <v>7999</v>
      </c>
      <c r="P989" t="s">
        <v>304</v>
      </c>
      <c r="Q989" t="s">
        <v>305</v>
      </c>
      <c r="R989" t="s">
        <v>333</v>
      </c>
      <c r="S989" s="46">
        <v>-393.92</v>
      </c>
      <c r="U989" s="46">
        <v>13</v>
      </c>
      <c r="IF989">
        <v>7999</v>
      </c>
      <c r="IG989" t="s">
        <v>304</v>
      </c>
      <c r="IH989" t="s">
        <v>299</v>
      </c>
      <c r="IK989">
        <v>-2</v>
      </c>
      <c r="IL989" t="s">
        <v>279</v>
      </c>
      <c r="IM989" t="s">
        <v>280</v>
      </c>
      <c r="IN989" t="s">
        <v>669</v>
      </c>
      <c r="IP989" t="s">
        <v>674</v>
      </c>
    </row>
    <row r="990" spans="1:250" x14ac:dyDescent="0.25">
      <c r="A990">
        <v>39505</v>
      </c>
      <c r="B990">
        <v>-890804480</v>
      </c>
      <c r="C990">
        <v>1837</v>
      </c>
      <c r="D990" t="s">
        <v>273</v>
      </c>
      <c r="E990" t="s">
        <v>274</v>
      </c>
      <c r="F990">
        <v>5062</v>
      </c>
      <c r="G990" t="s">
        <v>295</v>
      </c>
      <c r="H990" t="s">
        <v>296</v>
      </c>
      <c r="I990">
        <v>427</v>
      </c>
      <c r="J990" t="s">
        <v>397</v>
      </c>
      <c r="K990" t="s">
        <v>398</v>
      </c>
      <c r="L990">
        <v>7999</v>
      </c>
      <c r="M990" t="s">
        <v>304</v>
      </c>
      <c r="N990" t="s">
        <v>305</v>
      </c>
      <c r="O990">
        <v>7999</v>
      </c>
      <c r="P990" t="s">
        <v>304</v>
      </c>
      <c r="Q990" t="s">
        <v>305</v>
      </c>
      <c r="R990" t="s">
        <v>333</v>
      </c>
      <c r="S990" s="46">
        <v>-229.79</v>
      </c>
      <c r="U990" s="46">
        <v>13</v>
      </c>
      <c r="IF990">
        <v>7999</v>
      </c>
      <c r="IG990" t="s">
        <v>304</v>
      </c>
      <c r="IH990" t="s">
        <v>299</v>
      </c>
      <c r="IK990">
        <v>-2</v>
      </c>
      <c r="IL990" t="s">
        <v>279</v>
      </c>
      <c r="IM990" t="s">
        <v>280</v>
      </c>
      <c r="IN990" t="s">
        <v>669</v>
      </c>
      <c r="IP990" t="s">
        <v>674</v>
      </c>
    </row>
    <row r="991" spans="1:250" x14ac:dyDescent="0.25">
      <c r="A991">
        <v>39506</v>
      </c>
      <c r="B991">
        <v>-890804480</v>
      </c>
      <c r="C991">
        <v>1837</v>
      </c>
      <c r="D991" t="s">
        <v>273</v>
      </c>
      <c r="E991" t="s">
        <v>274</v>
      </c>
      <c r="F991">
        <v>5062</v>
      </c>
      <c r="G991" t="s">
        <v>295</v>
      </c>
      <c r="H991" t="s">
        <v>296</v>
      </c>
      <c r="I991">
        <v>424</v>
      </c>
      <c r="J991" t="s">
        <v>399</v>
      </c>
      <c r="K991" t="s">
        <v>400</v>
      </c>
      <c r="L991">
        <v>7999</v>
      </c>
      <c r="M991" t="s">
        <v>304</v>
      </c>
      <c r="N991" t="s">
        <v>305</v>
      </c>
      <c r="O991">
        <v>7999</v>
      </c>
      <c r="P991" t="s">
        <v>304</v>
      </c>
      <c r="Q991" t="s">
        <v>305</v>
      </c>
      <c r="R991" t="s">
        <v>333</v>
      </c>
      <c r="S991" s="46">
        <v>-313.82</v>
      </c>
      <c r="U991" s="46">
        <v>13</v>
      </c>
      <c r="IF991">
        <v>7999</v>
      </c>
      <c r="IG991" t="s">
        <v>304</v>
      </c>
      <c r="IH991" t="s">
        <v>299</v>
      </c>
      <c r="IK991">
        <v>-2</v>
      </c>
      <c r="IL991" t="s">
        <v>279</v>
      </c>
      <c r="IM991" t="s">
        <v>280</v>
      </c>
      <c r="IN991" t="s">
        <v>669</v>
      </c>
      <c r="IP991" t="s">
        <v>674</v>
      </c>
    </row>
    <row r="992" spans="1:250" x14ac:dyDescent="0.25">
      <c r="A992">
        <v>39507</v>
      </c>
      <c r="B992">
        <v>-890804480</v>
      </c>
      <c r="C992">
        <v>1837</v>
      </c>
      <c r="D992" t="s">
        <v>273</v>
      </c>
      <c r="E992" t="s">
        <v>274</v>
      </c>
      <c r="F992">
        <v>5062</v>
      </c>
      <c r="G992" t="s">
        <v>295</v>
      </c>
      <c r="H992" t="s">
        <v>296</v>
      </c>
      <c r="I992">
        <v>422</v>
      </c>
      <c r="J992" t="s">
        <v>401</v>
      </c>
      <c r="K992" t="s">
        <v>402</v>
      </c>
      <c r="L992">
        <v>7999</v>
      </c>
      <c r="M992" t="s">
        <v>304</v>
      </c>
      <c r="N992" t="s">
        <v>305</v>
      </c>
      <c r="O992">
        <v>7999</v>
      </c>
      <c r="P992" t="s">
        <v>304</v>
      </c>
      <c r="Q992" t="s">
        <v>305</v>
      </c>
      <c r="R992" t="s">
        <v>333</v>
      </c>
      <c r="S992" s="46">
        <v>-418.43</v>
      </c>
      <c r="U992" s="46">
        <v>13</v>
      </c>
      <c r="IF992">
        <v>7999</v>
      </c>
      <c r="IG992" t="s">
        <v>304</v>
      </c>
      <c r="IH992" t="s">
        <v>299</v>
      </c>
      <c r="IK992">
        <v>-2</v>
      </c>
      <c r="IL992" t="s">
        <v>279</v>
      </c>
      <c r="IM992" t="s">
        <v>280</v>
      </c>
      <c r="IN992" t="s">
        <v>669</v>
      </c>
      <c r="IP992" t="s">
        <v>674</v>
      </c>
    </row>
    <row r="993" spans="1:250" x14ac:dyDescent="0.25">
      <c r="A993">
        <v>39508</v>
      </c>
      <c r="B993">
        <v>-890804480</v>
      </c>
      <c r="C993">
        <v>1837</v>
      </c>
      <c r="D993" t="s">
        <v>273</v>
      </c>
      <c r="E993" t="s">
        <v>274</v>
      </c>
      <c r="F993">
        <v>5062</v>
      </c>
      <c r="G993" t="s">
        <v>295</v>
      </c>
      <c r="H993" t="s">
        <v>296</v>
      </c>
      <c r="I993">
        <v>420</v>
      </c>
      <c r="J993" t="s">
        <v>403</v>
      </c>
      <c r="K993" t="s">
        <v>404</v>
      </c>
      <c r="L993">
        <v>7999</v>
      </c>
      <c r="M993" t="s">
        <v>304</v>
      </c>
      <c r="N993" t="s">
        <v>305</v>
      </c>
      <c r="O993">
        <v>7999</v>
      </c>
      <c r="P993" t="s">
        <v>304</v>
      </c>
      <c r="Q993" t="s">
        <v>305</v>
      </c>
      <c r="R993" t="s">
        <v>333</v>
      </c>
      <c r="S993" s="46">
        <v>-244.08</v>
      </c>
      <c r="U993" s="46">
        <v>13</v>
      </c>
      <c r="IF993">
        <v>7999</v>
      </c>
      <c r="IG993" t="s">
        <v>304</v>
      </c>
      <c r="IH993" t="s">
        <v>299</v>
      </c>
      <c r="IK993">
        <v>-2</v>
      </c>
      <c r="IL993" t="s">
        <v>279</v>
      </c>
      <c r="IM993" t="s">
        <v>280</v>
      </c>
      <c r="IN993" t="s">
        <v>669</v>
      </c>
      <c r="IP993" t="s">
        <v>674</v>
      </c>
    </row>
    <row r="994" spans="1:250" x14ac:dyDescent="0.25">
      <c r="A994">
        <v>39509</v>
      </c>
      <c r="B994">
        <v>-890804480</v>
      </c>
      <c r="C994">
        <v>1837</v>
      </c>
      <c r="D994" t="s">
        <v>273</v>
      </c>
      <c r="E994" t="s">
        <v>274</v>
      </c>
      <c r="F994">
        <v>5062</v>
      </c>
      <c r="G994" t="s">
        <v>295</v>
      </c>
      <c r="H994" t="s">
        <v>296</v>
      </c>
      <c r="I994">
        <v>411</v>
      </c>
      <c r="J994" t="s">
        <v>393</v>
      </c>
      <c r="K994" t="s">
        <v>394</v>
      </c>
      <c r="L994">
        <v>7999</v>
      </c>
      <c r="M994" t="s">
        <v>304</v>
      </c>
      <c r="N994" t="s">
        <v>305</v>
      </c>
      <c r="O994">
        <v>7999</v>
      </c>
      <c r="P994" t="s">
        <v>304</v>
      </c>
      <c r="Q994" t="s">
        <v>305</v>
      </c>
      <c r="R994" t="s">
        <v>333</v>
      </c>
      <c r="S994" s="46">
        <v>-401.2</v>
      </c>
      <c r="U994" s="46">
        <v>13</v>
      </c>
      <c r="IF994">
        <v>7999</v>
      </c>
      <c r="IG994" t="s">
        <v>304</v>
      </c>
      <c r="IH994" t="s">
        <v>299</v>
      </c>
      <c r="IK994">
        <v>-2</v>
      </c>
      <c r="IL994" t="s">
        <v>279</v>
      </c>
      <c r="IM994" t="s">
        <v>280</v>
      </c>
      <c r="IN994" t="s">
        <v>669</v>
      </c>
      <c r="IP994" t="s">
        <v>674</v>
      </c>
    </row>
    <row r="995" spans="1:250" x14ac:dyDescent="0.25">
      <c r="A995">
        <v>39510</v>
      </c>
      <c r="B995">
        <v>-890804480</v>
      </c>
      <c r="C995">
        <v>1837</v>
      </c>
      <c r="D995" t="s">
        <v>273</v>
      </c>
      <c r="E995" t="s">
        <v>274</v>
      </c>
      <c r="F995">
        <v>7057</v>
      </c>
      <c r="G995" t="s">
        <v>291</v>
      </c>
      <c r="H995" t="s">
        <v>292</v>
      </c>
      <c r="I995">
        <v>437</v>
      </c>
      <c r="J995" t="s">
        <v>658</v>
      </c>
      <c r="K995" t="s">
        <v>659</v>
      </c>
      <c r="L995">
        <v>7999</v>
      </c>
      <c r="M995" t="s">
        <v>304</v>
      </c>
      <c r="N995" t="s">
        <v>305</v>
      </c>
      <c r="O995">
        <v>7999</v>
      </c>
      <c r="P995" t="s">
        <v>304</v>
      </c>
      <c r="Q995" t="s">
        <v>305</v>
      </c>
      <c r="R995" t="s">
        <v>333</v>
      </c>
      <c r="S995" s="46">
        <v>-287.76</v>
      </c>
      <c r="U995" s="46">
        <v>13</v>
      </c>
      <c r="IF995">
        <v>7999</v>
      </c>
      <c r="IG995" t="s">
        <v>304</v>
      </c>
      <c r="IH995" t="s">
        <v>293</v>
      </c>
      <c r="IK995">
        <v>-2</v>
      </c>
      <c r="IL995" t="s">
        <v>279</v>
      </c>
      <c r="IM995" t="s">
        <v>280</v>
      </c>
      <c r="IN995" t="s">
        <v>666</v>
      </c>
      <c r="IP995" t="s">
        <v>675</v>
      </c>
    </row>
    <row r="996" spans="1:250" x14ac:dyDescent="0.25">
      <c r="A996">
        <v>39511</v>
      </c>
      <c r="B996">
        <v>-890804480</v>
      </c>
      <c r="C996">
        <v>1837</v>
      </c>
      <c r="D996" t="s">
        <v>273</v>
      </c>
      <c r="E996" t="s">
        <v>274</v>
      </c>
      <c r="F996">
        <v>7057</v>
      </c>
      <c r="G996" t="s">
        <v>291</v>
      </c>
      <c r="H996" t="s">
        <v>292</v>
      </c>
      <c r="I996">
        <v>436</v>
      </c>
      <c r="J996" t="s">
        <v>656</v>
      </c>
      <c r="K996" t="s">
        <v>657</v>
      </c>
      <c r="L996">
        <v>7999</v>
      </c>
      <c r="M996" t="s">
        <v>304</v>
      </c>
      <c r="N996" t="s">
        <v>305</v>
      </c>
      <c r="O996">
        <v>7999</v>
      </c>
      <c r="P996" t="s">
        <v>304</v>
      </c>
      <c r="Q996" t="s">
        <v>305</v>
      </c>
      <c r="R996" t="s">
        <v>333</v>
      </c>
      <c r="S996" s="46">
        <v>-191.4</v>
      </c>
      <c r="U996" s="46">
        <v>13</v>
      </c>
      <c r="IF996">
        <v>7999</v>
      </c>
      <c r="IG996" t="s">
        <v>304</v>
      </c>
      <c r="IH996" t="s">
        <v>293</v>
      </c>
      <c r="IK996">
        <v>-2</v>
      </c>
      <c r="IL996" t="s">
        <v>279</v>
      </c>
      <c r="IM996" t="s">
        <v>280</v>
      </c>
      <c r="IN996" t="s">
        <v>666</v>
      </c>
      <c r="IP996" t="s">
        <v>675</v>
      </c>
    </row>
    <row r="997" spans="1:250" x14ac:dyDescent="0.25">
      <c r="A997">
        <v>39512</v>
      </c>
      <c r="B997">
        <v>-890804480</v>
      </c>
      <c r="C997">
        <v>1837</v>
      </c>
      <c r="D997" t="s">
        <v>273</v>
      </c>
      <c r="E997" t="s">
        <v>274</v>
      </c>
      <c r="F997">
        <v>7057</v>
      </c>
      <c r="G997" t="s">
        <v>291</v>
      </c>
      <c r="H997" t="s">
        <v>292</v>
      </c>
      <c r="I997">
        <v>435</v>
      </c>
      <c r="J997" t="s">
        <v>491</v>
      </c>
      <c r="K997" t="s">
        <v>492</v>
      </c>
      <c r="L997">
        <v>7999</v>
      </c>
      <c r="M997" t="s">
        <v>304</v>
      </c>
      <c r="N997" t="s">
        <v>305</v>
      </c>
      <c r="O997">
        <v>7999</v>
      </c>
      <c r="P997" t="s">
        <v>304</v>
      </c>
      <c r="Q997" t="s">
        <v>305</v>
      </c>
      <c r="R997" t="s">
        <v>333</v>
      </c>
      <c r="S997" s="46">
        <v>-191.4</v>
      </c>
      <c r="U997" s="46">
        <v>13</v>
      </c>
      <c r="IF997">
        <v>7999</v>
      </c>
      <c r="IG997" t="s">
        <v>304</v>
      </c>
      <c r="IH997" t="s">
        <v>293</v>
      </c>
      <c r="IK997">
        <v>-2</v>
      </c>
      <c r="IL997" t="s">
        <v>279</v>
      </c>
      <c r="IM997" t="s">
        <v>280</v>
      </c>
      <c r="IN997" t="s">
        <v>666</v>
      </c>
      <c r="IP997" t="s">
        <v>675</v>
      </c>
    </row>
    <row r="998" spans="1:250" x14ac:dyDescent="0.25">
      <c r="A998">
        <v>39513</v>
      </c>
      <c r="B998">
        <v>-890804480</v>
      </c>
      <c r="C998">
        <v>1837</v>
      </c>
      <c r="D998" t="s">
        <v>273</v>
      </c>
      <c r="E998" t="s">
        <v>274</v>
      </c>
      <c r="F998">
        <v>7057</v>
      </c>
      <c r="G998" t="s">
        <v>291</v>
      </c>
      <c r="H998" t="s">
        <v>292</v>
      </c>
      <c r="I998">
        <v>431</v>
      </c>
      <c r="J998" t="s">
        <v>493</v>
      </c>
      <c r="K998" t="s">
        <v>494</v>
      </c>
      <c r="L998">
        <v>7999</v>
      </c>
      <c r="M998" t="s">
        <v>304</v>
      </c>
      <c r="N998" t="s">
        <v>305</v>
      </c>
      <c r="O998">
        <v>7999</v>
      </c>
      <c r="P998" t="s">
        <v>304</v>
      </c>
      <c r="Q998" t="s">
        <v>305</v>
      </c>
      <c r="R998" t="s">
        <v>333</v>
      </c>
      <c r="S998" s="46">
        <v>-293.06</v>
      </c>
      <c r="U998" s="46">
        <v>13</v>
      </c>
      <c r="IF998">
        <v>7999</v>
      </c>
      <c r="IG998" t="s">
        <v>304</v>
      </c>
      <c r="IH998" t="s">
        <v>293</v>
      </c>
      <c r="IK998">
        <v>-2</v>
      </c>
      <c r="IL998" t="s">
        <v>279</v>
      </c>
      <c r="IM998" t="s">
        <v>280</v>
      </c>
      <c r="IN998" t="s">
        <v>666</v>
      </c>
      <c r="IP998" t="s">
        <v>675</v>
      </c>
    </row>
    <row r="999" spans="1:250" x14ac:dyDescent="0.25">
      <c r="A999">
        <v>39514</v>
      </c>
      <c r="B999">
        <v>-890804480</v>
      </c>
      <c r="C999">
        <v>1837</v>
      </c>
      <c r="D999" t="s">
        <v>273</v>
      </c>
      <c r="E999" t="s">
        <v>274</v>
      </c>
      <c r="F999">
        <v>7057</v>
      </c>
      <c r="G999" t="s">
        <v>291</v>
      </c>
      <c r="H999" t="s">
        <v>292</v>
      </c>
      <c r="I999">
        <v>429</v>
      </c>
      <c r="J999" t="s">
        <v>395</v>
      </c>
      <c r="K999" t="s">
        <v>396</v>
      </c>
      <c r="L999">
        <v>7999</v>
      </c>
      <c r="M999" t="s">
        <v>304</v>
      </c>
      <c r="N999" t="s">
        <v>305</v>
      </c>
      <c r="O999">
        <v>7999</v>
      </c>
      <c r="P999" t="s">
        <v>304</v>
      </c>
      <c r="Q999" t="s">
        <v>305</v>
      </c>
      <c r="R999" t="s">
        <v>333</v>
      </c>
      <c r="S999" s="46">
        <v>-390.74</v>
      </c>
      <c r="U999" s="46">
        <v>13</v>
      </c>
      <c r="IF999">
        <v>7999</v>
      </c>
      <c r="IG999" t="s">
        <v>304</v>
      </c>
      <c r="IH999" t="s">
        <v>293</v>
      </c>
      <c r="IK999">
        <v>-2</v>
      </c>
      <c r="IL999" t="s">
        <v>279</v>
      </c>
      <c r="IM999" t="s">
        <v>280</v>
      </c>
      <c r="IN999" t="s">
        <v>666</v>
      </c>
      <c r="IP999" t="s">
        <v>675</v>
      </c>
    </row>
    <row r="1000" spans="1:250" x14ac:dyDescent="0.25">
      <c r="A1000">
        <v>39515</v>
      </c>
      <c r="B1000">
        <v>-890804480</v>
      </c>
      <c r="C1000">
        <v>1837</v>
      </c>
      <c r="D1000" t="s">
        <v>273</v>
      </c>
      <c r="E1000" t="s">
        <v>274</v>
      </c>
      <c r="F1000">
        <v>7057</v>
      </c>
      <c r="G1000" t="s">
        <v>291</v>
      </c>
      <c r="H1000" t="s">
        <v>292</v>
      </c>
      <c r="I1000">
        <v>427</v>
      </c>
      <c r="J1000" t="s">
        <v>397</v>
      </c>
      <c r="K1000" t="s">
        <v>398</v>
      </c>
      <c r="L1000">
        <v>7999</v>
      </c>
      <c r="M1000" t="s">
        <v>304</v>
      </c>
      <c r="N1000" t="s">
        <v>305</v>
      </c>
      <c r="O1000">
        <v>7999</v>
      </c>
      <c r="P1000" t="s">
        <v>304</v>
      </c>
      <c r="Q1000" t="s">
        <v>305</v>
      </c>
      <c r="R1000" t="s">
        <v>333</v>
      </c>
      <c r="S1000" s="46">
        <v>-227.93</v>
      </c>
      <c r="U1000" s="46">
        <v>13</v>
      </c>
      <c r="IF1000">
        <v>7999</v>
      </c>
      <c r="IG1000" t="s">
        <v>304</v>
      </c>
      <c r="IH1000" t="s">
        <v>293</v>
      </c>
      <c r="IK1000">
        <v>-2</v>
      </c>
      <c r="IL1000" t="s">
        <v>279</v>
      </c>
      <c r="IM1000" t="s">
        <v>280</v>
      </c>
      <c r="IN1000" t="s">
        <v>666</v>
      </c>
      <c r="IP1000" t="s">
        <v>675</v>
      </c>
    </row>
    <row r="1001" spans="1:250" x14ac:dyDescent="0.25">
      <c r="A1001">
        <v>39516</v>
      </c>
      <c r="B1001">
        <v>-890804480</v>
      </c>
      <c r="C1001">
        <v>1837</v>
      </c>
      <c r="D1001" t="s">
        <v>273</v>
      </c>
      <c r="E1001" t="s">
        <v>274</v>
      </c>
      <c r="F1001">
        <v>7057</v>
      </c>
      <c r="G1001" t="s">
        <v>291</v>
      </c>
      <c r="H1001" t="s">
        <v>292</v>
      </c>
      <c r="I1001">
        <v>424</v>
      </c>
      <c r="J1001" t="s">
        <v>399</v>
      </c>
      <c r="K1001" t="s">
        <v>400</v>
      </c>
      <c r="L1001">
        <v>7999</v>
      </c>
      <c r="M1001" t="s">
        <v>304</v>
      </c>
      <c r="N1001" t="s">
        <v>305</v>
      </c>
      <c r="O1001">
        <v>7999</v>
      </c>
      <c r="P1001" t="s">
        <v>304</v>
      </c>
      <c r="Q1001" t="s">
        <v>305</v>
      </c>
      <c r="R1001" t="s">
        <v>333</v>
      </c>
      <c r="S1001" s="46">
        <v>-266.2</v>
      </c>
      <c r="U1001" s="46">
        <v>13</v>
      </c>
      <c r="IF1001">
        <v>7999</v>
      </c>
      <c r="IG1001" t="s">
        <v>304</v>
      </c>
      <c r="IH1001" t="s">
        <v>293</v>
      </c>
      <c r="IK1001">
        <v>-2</v>
      </c>
      <c r="IL1001" t="s">
        <v>279</v>
      </c>
      <c r="IM1001" t="s">
        <v>280</v>
      </c>
      <c r="IN1001" t="s">
        <v>666</v>
      </c>
      <c r="IP1001" t="s">
        <v>675</v>
      </c>
    </row>
    <row r="1002" spans="1:250" x14ac:dyDescent="0.25">
      <c r="A1002">
        <v>39517</v>
      </c>
      <c r="B1002">
        <v>-890804480</v>
      </c>
      <c r="C1002">
        <v>1837</v>
      </c>
      <c r="D1002" t="s">
        <v>273</v>
      </c>
      <c r="E1002" t="s">
        <v>274</v>
      </c>
      <c r="F1002">
        <v>7057</v>
      </c>
      <c r="G1002" t="s">
        <v>291</v>
      </c>
      <c r="H1002" t="s">
        <v>292</v>
      </c>
      <c r="I1002">
        <v>422</v>
      </c>
      <c r="J1002" t="s">
        <v>401</v>
      </c>
      <c r="K1002" t="s">
        <v>402</v>
      </c>
      <c r="L1002">
        <v>7999</v>
      </c>
      <c r="M1002" t="s">
        <v>304</v>
      </c>
      <c r="N1002" t="s">
        <v>305</v>
      </c>
      <c r="O1002">
        <v>7999</v>
      </c>
      <c r="P1002" t="s">
        <v>304</v>
      </c>
      <c r="Q1002" t="s">
        <v>305</v>
      </c>
      <c r="R1002" t="s">
        <v>333</v>
      </c>
      <c r="S1002" s="46">
        <v>-354.93</v>
      </c>
      <c r="U1002" s="46">
        <v>13</v>
      </c>
      <c r="IF1002">
        <v>7999</v>
      </c>
      <c r="IG1002" t="s">
        <v>304</v>
      </c>
      <c r="IH1002" t="s">
        <v>293</v>
      </c>
      <c r="IK1002">
        <v>-2</v>
      </c>
      <c r="IL1002" t="s">
        <v>279</v>
      </c>
      <c r="IM1002" t="s">
        <v>280</v>
      </c>
      <c r="IN1002" t="s">
        <v>666</v>
      </c>
      <c r="IP1002" t="s">
        <v>675</v>
      </c>
    </row>
    <row r="1003" spans="1:250" x14ac:dyDescent="0.25">
      <c r="A1003">
        <v>39518</v>
      </c>
      <c r="B1003">
        <v>-890804480</v>
      </c>
      <c r="C1003">
        <v>1837</v>
      </c>
      <c r="D1003" t="s">
        <v>273</v>
      </c>
      <c r="E1003" t="s">
        <v>274</v>
      </c>
      <c r="F1003">
        <v>7057</v>
      </c>
      <c r="G1003" t="s">
        <v>291</v>
      </c>
      <c r="H1003" t="s">
        <v>292</v>
      </c>
      <c r="I1003">
        <v>420</v>
      </c>
      <c r="J1003" t="s">
        <v>403</v>
      </c>
      <c r="K1003" t="s">
        <v>404</v>
      </c>
      <c r="L1003">
        <v>7999</v>
      </c>
      <c r="M1003" t="s">
        <v>304</v>
      </c>
      <c r="N1003" t="s">
        <v>305</v>
      </c>
      <c r="O1003">
        <v>7999</v>
      </c>
      <c r="P1003" t="s">
        <v>304</v>
      </c>
      <c r="Q1003" t="s">
        <v>305</v>
      </c>
      <c r="R1003" t="s">
        <v>333</v>
      </c>
      <c r="S1003" s="46">
        <v>-216.42</v>
      </c>
      <c r="U1003" s="46">
        <v>13</v>
      </c>
      <c r="IF1003">
        <v>7999</v>
      </c>
      <c r="IG1003" t="s">
        <v>304</v>
      </c>
      <c r="IH1003" t="s">
        <v>293</v>
      </c>
      <c r="IK1003">
        <v>-2</v>
      </c>
      <c r="IL1003" t="s">
        <v>279</v>
      </c>
      <c r="IM1003" t="s">
        <v>280</v>
      </c>
      <c r="IN1003" t="s">
        <v>666</v>
      </c>
      <c r="IP1003" t="s">
        <v>675</v>
      </c>
    </row>
    <row r="1004" spans="1:250" x14ac:dyDescent="0.25">
      <c r="A1004">
        <v>39519</v>
      </c>
      <c r="B1004">
        <v>-890804480</v>
      </c>
      <c r="C1004">
        <v>1837</v>
      </c>
      <c r="D1004" t="s">
        <v>273</v>
      </c>
      <c r="E1004" t="s">
        <v>274</v>
      </c>
      <c r="F1004">
        <v>7057</v>
      </c>
      <c r="G1004" t="s">
        <v>291</v>
      </c>
      <c r="H1004" t="s">
        <v>292</v>
      </c>
      <c r="I1004">
        <v>411</v>
      </c>
      <c r="J1004" t="s">
        <v>393</v>
      </c>
      <c r="K1004" t="s">
        <v>394</v>
      </c>
      <c r="L1004">
        <v>7999</v>
      </c>
      <c r="M1004" t="s">
        <v>304</v>
      </c>
      <c r="N1004" t="s">
        <v>305</v>
      </c>
      <c r="O1004">
        <v>7999</v>
      </c>
      <c r="P1004" t="s">
        <v>304</v>
      </c>
      <c r="Q1004" t="s">
        <v>305</v>
      </c>
      <c r="R1004" t="s">
        <v>333</v>
      </c>
      <c r="S1004" s="46">
        <v>-397.87</v>
      </c>
      <c r="U1004" s="46">
        <v>13</v>
      </c>
      <c r="IF1004">
        <v>7999</v>
      </c>
      <c r="IG1004" t="s">
        <v>304</v>
      </c>
      <c r="IH1004" t="s">
        <v>293</v>
      </c>
      <c r="IK1004">
        <v>-2</v>
      </c>
      <c r="IL1004" t="s">
        <v>279</v>
      </c>
      <c r="IM1004" t="s">
        <v>280</v>
      </c>
      <c r="IN1004" t="s">
        <v>666</v>
      </c>
      <c r="IP1004" t="s">
        <v>675</v>
      </c>
    </row>
    <row r="1005" spans="1:250" x14ac:dyDescent="0.25">
      <c r="A1005">
        <v>39520</v>
      </c>
      <c r="B1005">
        <v>-890804480</v>
      </c>
      <c r="C1005">
        <v>1837</v>
      </c>
      <c r="D1005" t="s">
        <v>273</v>
      </c>
      <c r="E1005" t="s">
        <v>274</v>
      </c>
      <c r="F1005">
        <v>5062</v>
      </c>
      <c r="G1005" t="s">
        <v>295</v>
      </c>
      <c r="H1005" t="s">
        <v>296</v>
      </c>
      <c r="I1005">
        <v>437</v>
      </c>
      <c r="J1005" t="s">
        <v>658</v>
      </c>
      <c r="K1005" t="s">
        <v>659</v>
      </c>
      <c r="L1005">
        <v>7999</v>
      </c>
      <c r="M1005" t="s">
        <v>304</v>
      </c>
      <c r="N1005" t="s">
        <v>305</v>
      </c>
      <c r="O1005">
        <v>7999</v>
      </c>
      <c r="P1005" t="s">
        <v>304</v>
      </c>
      <c r="Q1005" t="s">
        <v>305</v>
      </c>
      <c r="R1005" t="s">
        <v>333</v>
      </c>
      <c r="S1005" s="46">
        <v>-290.02999999999997</v>
      </c>
      <c r="U1005" s="46">
        <v>13</v>
      </c>
      <c r="IF1005">
        <v>7999</v>
      </c>
      <c r="IG1005" t="s">
        <v>304</v>
      </c>
      <c r="IH1005" t="s">
        <v>299</v>
      </c>
      <c r="IK1005">
        <v>-2</v>
      </c>
      <c r="IL1005" t="s">
        <v>279</v>
      </c>
      <c r="IM1005" t="s">
        <v>280</v>
      </c>
      <c r="IN1005" t="s">
        <v>669</v>
      </c>
      <c r="IP1005" t="s">
        <v>674</v>
      </c>
    </row>
    <row r="1006" spans="1:250" x14ac:dyDescent="0.25">
      <c r="A1006">
        <v>39521</v>
      </c>
      <c r="B1006">
        <v>-890804480</v>
      </c>
      <c r="C1006">
        <v>1837</v>
      </c>
      <c r="D1006" t="s">
        <v>273</v>
      </c>
      <c r="E1006" t="s">
        <v>274</v>
      </c>
      <c r="F1006">
        <v>5062</v>
      </c>
      <c r="G1006" t="s">
        <v>295</v>
      </c>
      <c r="H1006" t="s">
        <v>296</v>
      </c>
      <c r="I1006">
        <v>436</v>
      </c>
      <c r="J1006" t="s">
        <v>656</v>
      </c>
      <c r="K1006" t="s">
        <v>657</v>
      </c>
      <c r="L1006">
        <v>7999</v>
      </c>
      <c r="M1006" t="s">
        <v>304</v>
      </c>
      <c r="N1006" t="s">
        <v>305</v>
      </c>
      <c r="O1006">
        <v>7999</v>
      </c>
      <c r="P1006" t="s">
        <v>304</v>
      </c>
      <c r="Q1006" t="s">
        <v>305</v>
      </c>
      <c r="R1006" t="s">
        <v>333</v>
      </c>
      <c r="S1006" s="46">
        <v>-192.91</v>
      </c>
      <c r="U1006" s="46">
        <v>13</v>
      </c>
      <c r="IF1006">
        <v>7999</v>
      </c>
      <c r="IG1006" t="s">
        <v>304</v>
      </c>
      <c r="IH1006" t="s">
        <v>299</v>
      </c>
      <c r="IK1006">
        <v>-2</v>
      </c>
      <c r="IL1006" t="s">
        <v>279</v>
      </c>
      <c r="IM1006" t="s">
        <v>280</v>
      </c>
      <c r="IN1006" t="s">
        <v>669</v>
      </c>
      <c r="IP1006" t="s">
        <v>674</v>
      </c>
    </row>
    <row r="1007" spans="1:250" x14ac:dyDescent="0.25">
      <c r="A1007">
        <v>39522</v>
      </c>
      <c r="B1007">
        <v>-890804480</v>
      </c>
      <c r="C1007">
        <v>1837</v>
      </c>
      <c r="D1007" t="s">
        <v>273</v>
      </c>
      <c r="E1007" t="s">
        <v>274</v>
      </c>
      <c r="F1007">
        <v>5062</v>
      </c>
      <c r="G1007" t="s">
        <v>295</v>
      </c>
      <c r="H1007" t="s">
        <v>296</v>
      </c>
      <c r="I1007">
        <v>435</v>
      </c>
      <c r="J1007" t="s">
        <v>491</v>
      </c>
      <c r="K1007" t="s">
        <v>492</v>
      </c>
      <c r="L1007">
        <v>7999</v>
      </c>
      <c r="M1007" t="s">
        <v>304</v>
      </c>
      <c r="N1007" t="s">
        <v>305</v>
      </c>
      <c r="O1007">
        <v>7999</v>
      </c>
      <c r="P1007" t="s">
        <v>304</v>
      </c>
      <c r="Q1007" t="s">
        <v>305</v>
      </c>
      <c r="R1007" t="s">
        <v>333</v>
      </c>
      <c r="S1007" s="46">
        <v>-192.91</v>
      </c>
      <c r="U1007" s="46">
        <v>13</v>
      </c>
      <c r="IF1007">
        <v>7999</v>
      </c>
      <c r="IG1007" t="s">
        <v>304</v>
      </c>
      <c r="IH1007" t="s">
        <v>299</v>
      </c>
      <c r="IK1007">
        <v>-2</v>
      </c>
      <c r="IL1007" t="s">
        <v>279</v>
      </c>
      <c r="IM1007" t="s">
        <v>280</v>
      </c>
      <c r="IN1007" t="s">
        <v>669</v>
      </c>
      <c r="IP1007" t="s">
        <v>674</v>
      </c>
    </row>
    <row r="1008" spans="1:250" x14ac:dyDescent="0.25">
      <c r="A1008">
        <v>39523</v>
      </c>
      <c r="B1008">
        <v>-890804480</v>
      </c>
      <c r="C1008">
        <v>1837</v>
      </c>
      <c r="D1008" t="s">
        <v>273</v>
      </c>
      <c r="E1008" t="s">
        <v>274</v>
      </c>
      <c r="F1008">
        <v>5062</v>
      </c>
      <c r="G1008" t="s">
        <v>295</v>
      </c>
      <c r="H1008" t="s">
        <v>296</v>
      </c>
      <c r="I1008">
        <v>431</v>
      </c>
      <c r="J1008" t="s">
        <v>493</v>
      </c>
      <c r="K1008" t="s">
        <v>494</v>
      </c>
      <c r="L1008">
        <v>7999</v>
      </c>
      <c r="M1008" t="s">
        <v>304</v>
      </c>
      <c r="N1008" t="s">
        <v>305</v>
      </c>
      <c r="O1008">
        <v>7999</v>
      </c>
      <c r="P1008" t="s">
        <v>304</v>
      </c>
      <c r="Q1008" t="s">
        <v>305</v>
      </c>
      <c r="R1008" t="s">
        <v>333</v>
      </c>
      <c r="S1008" s="46">
        <v>-295.44</v>
      </c>
      <c r="U1008" s="46">
        <v>13</v>
      </c>
      <c r="IF1008">
        <v>7999</v>
      </c>
      <c r="IG1008" t="s">
        <v>304</v>
      </c>
      <c r="IH1008" t="s">
        <v>299</v>
      </c>
      <c r="IK1008">
        <v>-2</v>
      </c>
      <c r="IL1008" t="s">
        <v>279</v>
      </c>
      <c r="IM1008" t="s">
        <v>280</v>
      </c>
      <c r="IN1008" t="s">
        <v>669</v>
      </c>
      <c r="IP1008" t="s">
        <v>674</v>
      </c>
    </row>
    <row r="1009" spans="1:250" x14ac:dyDescent="0.25">
      <c r="A1009">
        <v>39524</v>
      </c>
      <c r="B1009">
        <v>-890804480</v>
      </c>
      <c r="C1009">
        <v>1837</v>
      </c>
      <c r="D1009" t="s">
        <v>273</v>
      </c>
      <c r="E1009" t="s">
        <v>274</v>
      </c>
      <c r="F1009">
        <v>1848</v>
      </c>
      <c r="G1009" t="s">
        <v>286</v>
      </c>
      <c r="H1009" t="s">
        <v>274</v>
      </c>
      <c r="I1009">
        <v>424</v>
      </c>
      <c r="J1009" t="s">
        <v>399</v>
      </c>
      <c r="K1009" t="s">
        <v>400</v>
      </c>
      <c r="L1009">
        <v>9036</v>
      </c>
      <c r="M1009" t="s">
        <v>306</v>
      </c>
      <c r="N1009" t="s">
        <v>21</v>
      </c>
      <c r="O1009">
        <v>9036</v>
      </c>
      <c r="P1009" t="s">
        <v>306</v>
      </c>
      <c r="Q1009" t="s">
        <v>21</v>
      </c>
      <c r="R1009" t="s">
        <v>333</v>
      </c>
      <c r="S1009" s="46">
        <v>-388.82</v>
      </c>
      <c r="U1009" s="46">
        <v>13</v>
      </c>
      <c r="IF1009">
        <v>9036</v>
      </c>
      <c r="IG1009" t="s">
        <v>306</v>
      </c>
      <c r="IH1009" t="s">
        <v>288</v>
      </c>
      <c r="IK1009">
        <v>-2</v>
      </c>
      <c r="IL1009" t="s">
        <v>279</v>
      </c>
      <c r="IM1009" t="s">
        <v>280</v>
      </c>
      <c r="IN1009" t="s">
        <v>654</v>
      </c>
      <c r="IP1009" t="s">
        <v>676</v>
      </c>
    </row>
    <row r="1010" spans="1:250" x14ac:dyDescent="0.25">
      <c r="A1010">
        <v>39525</v>
      </c>
      <c r="B1010">
        <v>-890804480</v>
      </c>
      <c r="C1010">
        <v>1837</v>
      </c>
      <c r="D1010" t="s">
        <v>273</v>
      </c>
      <c r="E1010" t="s">
        <v>274</v>
      </c>
      <c r="F1010">
        <v>1848</v>
      </c>
      <c r="G1010" t="s">
        <v>286</v>
      </c>
      <c r="H1010" t="s">
        <v>274</v>
      </c>
      <c r="I1010">
        <v>422</v>
      </c>
      <c r="J1010" t="s">
        <v>401</v>
      </c>
      <c r="K1010" t="s">
        <v>402</v>
      </c>
      <c r="L1010">
        <v>9036</v>
      </c>
      <c r="M1010" t="s">
        <v>306</v>
      </c>
      <c r="N1010" t="s">
        <v>21</v>
      </c>
      <c r="O1010">
        <v>9036</v>
      </c>
      <c r="P1010" t="s">
        <v>306</v>
      </c>
      <c r="Q1010" t="s">
        <v>21</v>
      </c>
      <c r="R1010" t="s">
        <v>333</v>
      </c>
      <c r="S1010" s="46">
        <v>-518.42999999999995</v>
      </c>
      <c r="U1010" s="46">
        <v>13</v>
      </c>
      <c r="IF1010">
        <v>9036</v>
      </c>
      <c r="IG1010" t="s">
        <v>306</v>
      </c>
      <c r="IH1010" t="s">
        <v>288</v>
      </c>
      <c r="IK1010">
        <v>-2</v>
      </c>
      <c r="IL1010" t="s">
        <v>279</v>
      </c>
      <c r="IM1010" t="s">
        <v>280</v>
      </c>
      <c r="IN1010" t="s">
        <v>654</v>
      </c>
      <c r="IP1010" t="s">
        <v>676</v>
      </c>
    </row>
    <row r="1011" spans="1:250" x14ac:dyDescent="0.25">
      <c r="A1011">
        <v>39526</v>
      </c>
      <c r="B1011">
        <v>-890804480</v>
      </c>
      <c r="C1011">
        <v>1837</v>
      </c>
      <c r="D1011" t="s">
        <v>273</v>
      </c>
      <c r="E1011" t="s">
        <v>274</v>
      </c>
      <c r="F1011">
        <v>1848</v>
      </c>
      <c r="G1011" t="s">
        <v>286</v>
      </c>
      <c r="H1011" t="s">
        <v>274</v>
      </c>
      <c r="I1011">
        <v>420</v>
      </c>
      <c r="J1011" t="s">
        <v>403</v>
      </c>
      <c r="K1011" t="s">
        <v>404</v>
      </c>
      <c r="L1011">
        <v>9036</v>
      </c>
      <c r="M1011" t="s">
        <v>306</v>
      </c>
      <c r="N1011" t="s">
        <v>21</v>
      </c>
      <c r="O1011">
        <v>9036</v>
      </c>
      <c r="P1011" t="s">
        <v>306</v>
      </c>
      <c r="Q1011" t="s">
        <v>21</v>
      </c>
      <c r="R1011" t="s">
        <v>333</v>
      </c>
      <c r="S1011" s="46">
        <v>-302.42</v>
      </c>
      <c r="U1011" s="46">
        <v>13</v>
      </c>
      <c r="IF1011">
        <v>9036</v>
      </c>
      <c r="IG1011" t="s">
        <v>306</v>
      </c>
      <c r="IH1011" t="s">
        <v>288</v>
      </c>
      <c r="IK1011">
        <v>-2</v>
      </c>
      <c r="IL1011" t="s">
        <v>279</v>
      </c>
      <c r="IM1011" t="s">
        <v>280</v>
      </c>
      <c r="IN1011" t="s">
        <v>654</v>
      </c>
      <c r="IP1011" t="s">
        <v>676</v>
      </c>
    </row>
    <row r="1012" spans="1:250" x14ac:dyDescent="0.25">
      <c r="A1012">
        <v>39527</v>
      </c>
      <c r="B1012">
        <v>-890804480</v>
      </c>
      <c r="C1012">
        <v>1837</v>
      </c>
      <c r="D1012" t="s">
        <v>273</v>
      </c>
      <c r="E1012" t="s">
        <v>274</v>
      </c>
      <c r="F1012">
        <v>1848</v>
      </c>
      <c r="G1012" t="s">
        <v>286</v>
      </c>
      <c r="H1012" t="s">
        <v>274</v>
      </c>
      <c r="I1012">
        <v>411</v>
      </c>
      <c r="J1012" t="s">
        <v>393</v>
      </c>
      <c r="K1012" t="s">
        <v>394</v>
      </c>
      <c r="L1012">
        <v>9036</v>
      </c>
      <c r="M1012" t="s">
        <v>306</v>
      </c>
      <c r="N1012" t="s">
        <v>21</v>
      </c>
      <c r="O1012">
        <v>9036</v>
      </c>
      <c r="P1012" t="s">
        <v>306</v>
      </c>
      <c r="Q1012" t="s">
        <v>21</v>
      </c>
      <c r="R1012" t="s">
        <v>333</v>
      </c>
      <c r="S1012" s="46">
        <v>-497.14</v>
      </c>
      <c r="U1012" s="46">
        <v>13</v>
      </c>
      <c r="IF1012">
        <v>9036</v>
      </c>
      <c r="IG1012" t="s">
        <v>306</v>
      </c>
      <c r="IH1012" t="s">
        <v>288</v>
      </c>
      <c r="IK1012">
        <v>-2</v>
      </c>
      <c r="IL1012" t="s">
        <v>279</v>
      </c>
      <c r="IM1012" t="s">
        <v>280</v>
      </c>
      <c r="IN1012" t="s">
        <v>654</v>
      </c>
      <c r="IP1012" t="s">
        <v>676</v>
      </c>
    </row>
    <row r="1013" spans="1:250" x14ac:dyDescent="0.25">
      <c r="A1013">
        <v>39528</v>
      </c>
      <c r="B1013">
        <v>-890804480</v>
      </c>
      <c r="C1013">
        <v>1837</v>
      </c>
      <c r="D1013" t="s">
        <v>273</v>
      </c>
      <c r="E1013" t="s">
        <v>274</v>
      </c>
      <c r="F1013">
        <v>1848</v>
      </c>
      <c r="G1013" t="s">
        <v>286</v>
      </c>
      <c r="H1013" t="s">
        <v>274</v>
      </c>
      <c r="I1013">
        <v>437</v>
      </c>
      <c r="J1013" t="s">
        <v>658</v>
      </c>
      <c r="K1013" t="s">
        <v>659</v>
      </c>
      <c r="L1013">
        <v>9036</v>
      </c>
      <c r="M1013" t="s">
        <v>306</v>
      </c>
      <c r="N1013" t="s">
        <v>21</v>
      </c>
      <c r="O1013">
        <v>9036</v>
      </c>
      <c r="P1013" t="s">
        <v>306</v>
      </c>
      <c r="Q1013" t="s">
        <v>21</v>
      </c>
      <c r="R1013" t="s">
        <v>333</v>
      </c>
      <c r="S1013" s="46">
        <v>-40.85</v>
      </c>
      <c r="U1013" s="46">
        <v>13</v>
      </c>
      <c r="IF1013">
        <v>9036</v>
      </c>
      <c r="IG1013" t="s">
        <v>306</v>
      </c>
      <c r="IH1013" t="s">
        <v>288</v>
      </c>
      <c r="IK1013">
        <v>-2</v>
      </c>
      <c r="IL1013" t="s">
        <v>279</v>
      </c>
      <c r="IM1013" t="s">
        <v>280</v>
      </c>
      <c r="IN1013" t="s">
        <v>654</v>
      </c>
      <c r="IP1013" t="s">
        <v>676</v>
      </c>
    </row>
    <row r="1014" spans="1:250" x14ac:dyDescent="0.25">
      <c r="A1014">
        <v>39529</v>
      </c>
      <c r="B1014">
        <v>-890804480</v>
      </c>
      <c r="C1014">
        <v>1837</v>
      </c>
      <c r="D1014" t="s">
        <v>273</v>
      </c>
      <c r="E1014" t="s">
        <v>274</v>
      </c>
      <c r="F1014">
        <v>1848</v>
      </c>
      <c r="G1014" t="s">
        <v>286</v>
      </c>
      <c r="H1014" t="s">
        <v>274</v>
      </c>
      <c r="I1014">
        <v>436</v>
      </c>
      <c r="J1014" t="s">
        <v>656</v>
      </c>
      <c r="K1014" t="s">
        <v>657</v>
      </c>
      <c r="L1014">
        <v>9036</v>
      </c>
      <c r="M1014" t="s">
        <v>306</v>
      </c>
      <c r="N1014" t="s">
        <v>21</v>
      </c>
      <c r="O1014">
        <v>9036</v>
      </c>
      <c r="P1014" t="s">
        <v>306</v>
      </c>
      <c r="Q1014" t="s">
        <v>21</v>
      </c>
      <c r="R1014" t="s">
        <v>333</v>
      </c>
      <c r="S1014" s="46">
        <v>-27.17</v>
      </c>
      <c r="U1014" s="46">
        <v>13</v>
      </c>
      <c r="IF1014">
        <v>9036</v>
      </c>
      <c r="IG1014" t="s">
        <v>306</v>
      </c>
      <c r="IH1014" t="s">
        <v>288</v>
      </c>
      <c r="IK1014">
        <v>-2</v>
      </c>
      <c r="IL1014" t="s">
        <v>279</v>
      </c>
      <c r="IM1014" t="s">
        <v>280</v>
      </c>
      <c r="IN1014" t="s">
        <v>654</v>
      </c>
      <c r="IP1014" t="s">
        <v>676</v>
      </c>
    </row>
    <row r="1015" spans="1:250" x14ac:dyDescent="0.25">
      <c r="A1015">
        <v>39530</v>
      </c>
      <c r="B1015">
        <v>-890804480</v>
      </c>
      <c r="C1015">
        <v>1837</v>
      </c>
      <c r="D1015" t="s">
        <v>273</v>
      </c>
      <c r="E1015" t="s">
        <v>274</v>
      </c>
      <c r="F1015">
        <v>1848</v>
      </c>
      <c r="G1015" t="s">
        <v>286</v>
      </c>
      <c r="H1015" t="s">
        <v>274</v>
      </c>
      <c r="I1015">
        <v>435</v>
      </c>
      <c r="J1015" t="s">
        <v>491</v>
      </c>
      <c r="K1015" t="s">
        <v>492</v>
      </c>
      <c r="L1015">
        <v>9036</v>
      </c>
      <c r="M1015" t="s">
        <v>306</v>
      </c>
      <c r="N1015" t="s">
        <v>21</v>
      </c>
      <c r="O1015">
        <v>9036</v>
      </c>
      <c r="P1015" t="s">
        <v>306</v>
      </c>
      <c r="Q1015" t="s">
        <v>21</v>
      </c>
      <c r="R1015" t="s">
        <v>333</v>
      </c>
      <c r="S1015" s="46">
        <v>-27.17</v>
      </c>
      <c r="U1015" s="46">
        <v>13</v>
      </c>
      <c r="IF1015">
        <v>9036</v>
      </c>
      <c r="IG1015" t="s">
        <v>306</v>
      </c>
      <c r="IH1015" t="s">
        <v>288</v>
      </c>
      <c r="IK1015">
        <v>-2</v>
      </c>
      <c r="IL1015" t="s">
        <v>279</v>
      </c>
      <c r="IM1015" t="s">
        <v>280</v>
      </c>
      <c r="IN1015" t="s">
        <v>654</v>
      </c>
      <c r="IP1015" t="s">
        <v>676</v>
      </c>
    </row>
    <row r="1016" spans="1:250" x14ac:dyDescent="0.25">
      <c r="A1016">
        <v>39531</v>
      </c>
      <c r="B1016">
        <v>-890804480</v>
      </c>
      <c r="C1016">
        <v>1837</v>
      </c>
      <c r="D1016" t="s">
        <v>273</v>
      </c>
      <c r="E1016" t="s">
        <v>274</v>
      </c>
      <c r="F1016">
        <v>1848</v>
      </c>
      <c r="G1016" t="s">
        <v>286</v>
      </c>
      <c r="H1016" t="s">
        <v>274</v>
      </c>
      <c r="I1016">
        <v>431</v>
      </c>
      <c r="J1016" t="s">
        <v>493</v>
      </c>
      <c r="K1016" t="s">
        <v>494</v>
      </c>
      <c r="L1016">
        <v>9036</v>
      </c>
      <c r="M1016" t="s">
        <v>306</v>
      </c>
      <c r="N1016" t="s">
        <v>21</v>
      </c>
      <c r="O1016">
        <v>9036</v>
      </c>
      <c r="P1016" t="s">
        <v>306</v>
      </c>
      <c r="Q1016" t="s">
        <v>21</v>
      </c>
      <c r="R1016" t="s">
        <v>333</v>
      </c>
      <c r="S1016" s="46">
        <v>-366.07</v>
      </c>
      <c r="U1016" s="46">
        <v>13</v>
      </c>
      <c r="IF1016">
        <v>9036</v>
      </c>
      <c r="IG1016" t="s">
        <v>306</v>
      </c>
      <c r="IH1016" t="s">
        <v>288</v>
      </c>
      <c r="IK1016">
        <v>-2</v>
      </c>
      <c r="IL1016" t="s">
        <v>279</v>
      </c>
      <c r="IM1016" t="s">
        <v>280</v>
      </c>
      <c r="IN1016" t="s">
        <v>654</v>
      </c>
      <c r="IP1016" t="s">
        <v>676</v>
      </c>
    </row>
    <row r="1017" spans="1:250" x14ac:dyDescent="0.25">
      <c r="A1017">
        <v>39532</v>
      </c>
      <c r="B1017">
        <v>-890804480</v>
      </c>
      <c r="C1017">
        <v>1837</v>
      </c>
      <c r="D1017" t="s">
        <v>273</v>
      </c>
      <c r="E1017" t="s">
        <v>274</v>
      </c>
      <c r="F1017">
        <v>1848</v>
      </c>
      <c r="G1017" t="s">
        <v>286</v>
      </c>
      <c r="H1017" t="s">
        <v>274</v>
      </c>
      <c r="I1017">
        <v>429</v>
      </c>
      <c r="J1017" t="s">
        <v>395</v>
      </c>
      <c r="K1017" t="s">
        <v>396</v>
      </c>
      <c r="L1017">
        <v>9036</v>
      </c>
      <c r="M1017" t="s">
        <v>306</v>
      </c>
      <c r="N1017" t="s">
        <v>21</v>
      </c>
      <c r="O1017">
        <v>9036</v>
      </c>
      <c r="P1017" t="s">
        <v>306</v>
      </c>
      <c r="Q1017" t="s">
        <v>21</v>
      </c>
      <c r="R1017" t="s">
        <v>333</v>
      </c>
      <c r="S1017" s="46">
        <v>-488.09</v>
      </c>
      <c r="U1017" s="46">
        <v>13</v>
      </c>
      <c r="IF1017">
        <v>9036</v>
      </c>
      <c r="IG1017" t="s">
        <v>306</v>
      </c>
      <c r="IH1017" t="s">
        <v>288</v>
      </c>
      <c r="IK1017">
        <v>-2</v>
      </c>
      <c r="IL1017" t="s">
        <v>279</v>
      </c>
      <c r="IM1017" t="s">
        <v>280</v>
      </c>
      <c r="IN1017" t="s">
        <v>654</v>
      </c>
      <c r="IP1017" t="s">
        <v>676</v>
      </c>
    </row>
    <row r="1018" spans="1:250" x14ac:dyDescent="0.25">
      <c r="A1018">
        <v>39533</v>
      </c>
      <c r="B1018">
        <v>-890804480</v>
      </c>
      <c r="C1018">
        <v>1837</v>
      </c>
      <c r="D1018" t="s">
        <v>273</v>
      </c>
      <c r="E1018" t="s">
        <v>274</v>
      </c>
      <c r="F1018">
        <v>1848</v>
      </c>
      <c r="G1018" t="s">
        <v>286</v>
      </c>
      <c r="H1018" t="s">
        <v>274</v>
      </c>
      <c r="I1018">
        <v>427</v>
      </c>
      <c r="J1018" t="s">
        <v>397</v>
      </c>
      <c r="K1018" t="s">
        <v>398</v>
      </c>
      <c r="L1018">
        <v>9036</v>
      </c>
      <c r="M1018" t="s">
        <v>306</v>
      </c>
      <c r="N1018" t="s">
        <v>21</v>
      </c>
      <c r="O1018">
        <v>9036</v>
      </c>
      <c r="P1018" t="s">
        <v>306</v>
      </c>
      <c r="Q1018" t="s">
        <v>21</v>
      </c>
      <c r="R1018" t="s">
        <v>333</v>
      </c>
      <c r="S1018" s="46">
        <v>-284.72000000000003</v>
      </c>
      <c r="U1018" s="46">
        <v>13</v>
      </c>
      <c r="IF1018">
        <v>9036</v>
      </c>
      <c r="IG1018" t="s">
        <v>306</v>
      </c>
      <c r="IH1018" t="s">
        <v>288</v>
      </c>
      <c r="IK1018">
        <v>-2</v>
      </c>
      <c r="IL1018" t="s">
        <v>279</v>
      </c>
      <c r="IM1018" t="s">
        <v>280</v>
      </c>
      <c r="IN1018" t="s">
        <v>654</v>
      </c>
      <c r="IP1018" t="s">
        <v>676</v>
      </c>
    </row>
    <row r="1019" spans="1:250" x14ac:dyDescent="0.25">
      <c r="A1019">
        <v>39534</v>
      </c>
      <c r="B1019">
        <v>-890804480</v>
      </c>
      <c r="C1019">
        <v>1837</v>
      </c>
      <c r="D1019" t="s">
        <v>273</v>
      </c>
      <c r="E1019" t="s">
        <v>274</v>
      </c>
      <c r="F1019">
        <v>9695</v>
      </c>
      <c r="G1019" t="s">
        <v>281</v>
      </c>
      <c r="H1019" t="s">
        <v>282</v>
      </c>
      <c r="I1019">
        <v>429</v>
      </c>
      <c r="J1019" t="s">
        <v>395</v>
      </c>
      <c r="K1019" t="s">
        <v>396</v>
      </c>
      <c r="L1019">
        <v>10360</v>
      </c>
      <c r="M1019" t="s">
        <v>307</v>
      </c>
      <c r="N1019" t="s">
        <v>308</v>
      </c>
      <c r="O1019">
        <v>10360</v>
      </c>
      <c r="P1019" t="s">
        <v>307</v>
      </c>
      <c r="Q1019" t="s">
        <v>308</v>
      </c>
      <c r="R1019" t="s">
        <v>333</v>
      </c>
      <c r="S1019" s="46">
        <v>-546.83000000000004</v>
      </c>
      <c r="U1019" s="46">
        <v>13</v>
      </c>
      <c r="IF1019">
        <v>10360</v>
      </c>
      <c r="IG1019" t="s">
        <v>307</v>
      </c>
      <c r="IH1019" t="s">
        <v>285</v>
      </c>
      <c r="IK1019">
        <v>-2</v>
      </c>
      <c r="IL1019" t="s">
        <v>279</v>
      </c>
      <c r="IM1019" t="s">
        <v>280</v>
      </c>
      <c r="IN1019" t="s">
        <v>661</v>
      </c>
      <c r="IP1019" t="s">
        <v>677</v>
      </c>
    </row>
    <row r="1020" spans="1:250" x14ac:dyDescent="0.25">
      <c r="A1020">
        <v>39535</v>
      </c>
      <c r="B1020">
        <v>-890804480</v>
      </c>
      <c r="C1020">
        <v>1837</v>
      </c>
      <c r="D1020" t="s">
        <v>273</v>
      </c>
      <c r="E1020" t="s">
        <v>274</v>
      </c>
      <c r="F1020">
        <v>9695</v>
      </c>
      <c r="G1020" t="s">
        <v>281</v>
      </c>
      <c r="H1020" t="s">
        <v>282</v>
      </c>
      <c r="I1020">
        <v>427</v>
      </c>
      <c r="J1020" t="s">
        <v>397</v>
      </c>
      <c r="K1020" t="s">
        <v>398</v>
      </c>
      <c r="L1020">
        <v>10360</v>
      </c>
      <c r="M1020" t="s">
        <v>307</v>
      </c>
      <c r="N1020" t="s">
        <v>308</v>
      </c>
      <c r="O1020">
        <v>10360</v>
      </c>
      <c r="P1020" t="s">
        <v>307</v>
      </c>
      <c r="Q1020" t="s">
        <v>308</v>
      </c>
      <c r="R1020" t="s">
        <v>333</v>
      </c>
      <c r="S1020" s="46">
        <v>-318.99</v>
      </c>
      <c r="U1020" s="46">
        <v>13</v>
      </c>
      <c r="IF1020">
        <v>10360</v>
      </c>
      <c r="IG1020" t="s">
        <v>307</v>
      </c>
      <c r="IH1020" t="s">
        <v>285</v>
      </c>
      <c r="IK1020">
        <v>-2</v>
      </c>
      <c r="IL1020" t="s">
        <v>279</v>
      </c>
      <c r="IM1020" t="s">
        <v>280</v>
      </c>
      <c r="IN1020" t="s">
        <v>661</v>
      </c>
      <c r="IP1020" t="s">
        <v>677</v>
      </c>
    </row>
    <row r="1021" spans="1:250" x14ac:dyDescent="0.25">
      <c r="A1021">
        <v>39536</v>
      </c>
      <c r="B1021">
        <v>-890804480</v>
      </c>
      <c r="C1021">
        <v>1837</v>
      </c>
      <c r="D1021" t="s">
        <v>273</v>
      </c>
      <c r="E1021" t="s">
        <v>274</v>
      </c>
      <c r="F1021">
        <v>9695</v>
      </c>
      <c r="G1021" t="s">
        <v>281</v>
      </c>
      <c r="H1021" t="s">
        <v>282</v>
      </c>
      <c r="I1021">
        <v>424</v>
      </c>
      <c r="J1021" t="s">
        <v>399</v>
      </c>
      <c r="K1021" t="s">
        <v>400</v>
      </c>
      <c r="L1021">
        <v>10360</v>
      </c>
      <c r="M1021" t="s">
        <v>307</v>
      </c>
      <c r="N1021" t="s">
        <v>308</v>
      </c>
      <c r="O1021">
        <v>10360</v>
      </c>
      <c r="P1021" t="s">
        <v>307</v>
      </c>
      <c r="Q1021" t="s">
        <v>308</v>
      </c>
      <c r="R1021" t="s">
        <v>333</v>
      </c>
      <c r="S1021" s="46">
        <v>-437.29</v>
      </c>
      <c r="U1021" s="46">
        <v>13</v>
      </c>
      <c r="IF1021">
        <v>10360</v>
      </c>
      <c r="IG1021" t="s">
        <v>307</v>
      </c>
      <c r="IH1021" t="s">
        <v>285</v>
      </c>
      <c r="IK1021">
        <v>-2</v>
      </c>
      <c r="IL1021" t="s">
        <v>279</v>
      </c>
      <c r="IM1021" t="s">
        <v>280</v>
      </c>
      <c r="IN1021" t="s">
        <v>661</v>
      </c>
      <c r="IP1021" t="s">
        <v>677</v>
      </c>
    </row>
    <row r="1022" spans="1:250" x14ac:dyDescent="0.25">
      <c r="A1022">
        <v>39537</v>
      </c>
      <c r="B1022">
        <v>-890804480</v>
      </c>
      <c r="C1022">
        <v>1837</v>
      </c>
      <c r="D1022" t="s">
        <v>273</v>
      </c>
      <c r="E1022" t="s">
        <v>274</v>
      </c>
      <c r="F1022">
        <v>9695</v>
      </c>
      <c r="G1022" t="s">
        <v>281</v>
      </c>
      <c r="H1022" t="s">
        <v>282</v>
      </c>
      <c r="I1022">
        <v>422</v>
      </c>
      <c r="J1022" t="s">
        <v>401</v>
      </c>
      <c r="K1022" t="s">
        <v>402</v>
      </c>
      <c r="L1022">
        <v>10360</v>
      </c>
      <c r="M1022" t="s">
        <v>307</v>
      </c>
      <c r="N1022" t="s">
        <v>308</v>
      </c>
      <c r="O1022">
        <v>10360</v>
      </c>
      <c r="P1022" t="s">
        <v>307</v>
      </c>
      <c r="Q1022" t="s">
        <v>308</v>
      </c>
      <c r="R1022" t="s">
        <v>333</v>
      </c>
      <c r="S1022" s="46">
        <v>-583.04999999999995</v>
      </c>
      <c r="U1022" s="46">
        <v>13</v>
      </c>
      <c r="IF1022">
        <v>10360</v>
      </c>
      <c r="IG1022" t="s">
        <v>307</v>
      </c>
      <c r="IH1022" t="s">
        <v>285</v>
      </c>
      <c r="IK1022">
        <v>-2</v>
      </c>
      <c r="IL1022" t="s">
        <v>279</v>
      </c>
      <c r="IM1022" t="s">
        <v>280</v>
      </c>
      <c r="IN1022" t="s">
        <v>661</v>
      </c>
      <c r="IP1022" t="s">
        <v>677</v>
      </c>
    </row>
    <row r="1023" spans="1:250" x14ac:dyDescent="0.25">
      <c r="A1023">
        <v>39538</v>
      </c>
      <c r="B1023">
        <v>-890804480</v>
      </c>
      <c r="C1023">
        <v>1837</v>
      </c>
      <c r="D1023" t="s">
        <v>273</v>
      </c>
      <c r="E1023" t="s">
        <v>274</v>
      </c>
      <c r="F1023">
        <v>9695</v>
      </c>
      <c r="G1023" t="s">
        <v>281</v>
      </c>
      <c r="H1023" t="s">
        <v>282</v>
      </c>
      <c r="I1023">
        <v>420</v>
      </c>
      <c r="J1023" t="s">
        <v>403</v>
      </c>
      <c r="K1023" t="s">
        <v>404</v>
      </c>
      <c r="L1023">
        <v>10360</v>
      </c>
      <c r="M1023" t="s">
        <v>307</v>
      </c>
      <c r="N1023" t="s">
        <v>308</v>
      </c>
      <c r="O1023">
        <v>10360</v>
      </c>
      <c r="P1023" t="s">
        <v>307</v>
      </c>
      <c r="Q1023" t="s">
        <v>308</v>
      </c>
      <c r="R1023" t="s">
        <v>333</v>
      </c>
      <c r="S1023" s="46">
        <v>-340.11</v>
      </c>
      <c r="U1023" s="46">
        <v>13</v>
      </c>
      <c r="IF1023">
        <v>10360</v>
      </c>
      <c r="IG1023" t="s">
        <v>307</v>
      </c>
      <c r="IH1023" t="s">
        <v>285</v>
      </c>
      <c r="IK1023">
        <v>-2</v>
      </c>
      <c r="IL1023" t="s">
        <v>279</v>
      </c>
      <c r="IM1023" t="s">
        <v>280</v>
      </c>
      <c r="IN1023" t="s">
        <v>661</v>
      </c>
      <c r="IP1023" t="s">
        <v>677</v>
      </c>
    </row>
    <row r="1024" spans="1:250" x14ac:dyDescent="0.25">
      <c r="A1024">
        <v>39539</v>
      </c>
      <c r="B1024">
        <v>-890804480</v>
      </c>
      <c r="C1024">
        <v>1837</v>
      </c>
      <c r="D1024" t="s">
        <v>273</v>
      </c>
      <c r="E1024" t="s">
        <v>274</v>
      </c>
      <c r="F1024">
        <v>9695</v>
      </c>
      <c r="G1024" t="s">
        <v>281</v>
      </c>
      <c r="H1024" t="s">
        <v>282</v>
      </c>
      <c r="I1024">
        <v>411</v>
      </c>
      <c r="J1024" t="s">
        <v>393</v>
      </c>
      <c r="K1024" t="s">
        <v>394</v>
      </c>
      <c r="L1024">
        <v>10360</v>
      </c>
      <c r="M1024" t="s">
        <v>307</v>
      </c>
      <c r="N1024" t="s">
        <v>308</v>
      </c>
      <c r="O1024">
        <v>10360</v>
      </c>
      <c r="P1024" t="s">
        <v>307</v>
      </c>
      <c r="Q1024" t="s">
        <v>308</v>
      </c>
      <c r="R1024" t="s">
        <v>333</v>
      </c>
      <c r="S1024" s="46">
        <v>-561.73</v>
      </c>
      <c r="U1024" s="46">
        <v>13</v>
      </c>
      <c r="IF1024">
        <v>10360</v>
      </c>
      <c r="IG1024" t="s">
        <v>307</v>
      </c>
      <c r="IH1024" t="s">
        <v>285</v>
      </c>
      <c r="IK1024">
        <v>-2</v>
      </c>
      <c r="IL1024" t="s">
        <v>279</v>
      </c>
      <c r="IM1024" t="s">
        <v>280</v>
      </c>
      <c r="IN1024" t="s">
        <v>661</v>
      </c>
      <c r="IP1024" t="s">
        <v>677</v>
      </c>
    </row>
    <row r="1025" spans="1:250" x14ac:dyDescent="0.25">
      <c r="A1025">
        <v>39540</v>
      </c>
      <c r="B1025">
        <v>-890804480</v>
      </c>
      <c r="C1025">
        <v>1837</v>
      </c>
      <c r="D1025" t="s">
        <v>273</v>
      </c>
      <c r="E1025" t="s">
        <v>274</v>
      </c>
      <c r="F1025">
        <v>9695</v>
      </c>
      <c r="G1025" t="s">
        <v>281</v>
      </c>
      <c r="H1025" t="s">
        <v>282</v>
      </c>
      <c r="I1025">
        <v>437</v>
      </c>
      <c r="J1025" t="s">
        <v>658</v>
      </c>
      <c r="K1025" t="s">
        <v>659</v>
      </c>
      <c r="L1025">
        <v>10360</v>
      </c>
      <c r="M1025" t="s">
        <v>307</v>
      </c>
      <c r="N1025" t="s">
        <v>308</v>
      </c>
      <c r="O1025">
        <v>10360</v>
      </c>
      <c r="P1025" t="s">
        <v>307</v>
      </c>
      <c r="Q1025" t="s">
        <v>308</v>
      </c>
      <c r="R1025" t="s">
        <v>333</v>
      </c>
      <c r="S1025" s="46">
        <v>-1184.0899999999999</v>
      </c>
      <c r="U1025" s="46">
        <v>13</v>
      </c>
      <c r="IF1025">
        <v>10360</v>
      </c>
      <c r="IG1025" t="s">
        <v>307</v>
      </c>
      <c r="IH1025" t="s">
        <v>285</v>
      </c>
      <c r="IK1025">
        <v>-2</v>
      </c>
      <c r="IL1025" t="s">
        <v>279</v>
      </c>
      <c r="IM1025" t="s">
        <v>280</v>
      </c>
      <c r="IN1025" t="s">
        <v>661</v>
      </c>
      <c r="IP1025" t="s">
        <v>677</v>
      </c>
    </row>
    <row r="1026" spans="1:250" x14ac:dyDescent="0.25">
      <c r="A1026">
        <v>39541</v>
      </c>
      <c r="B1026">
        <v>-890804480</v>
      </c>
      <c r="C1026">
        <v>1837</v>
      </c>
      <c r="D1026" t="s">
        <v>273</v>
      </c>
      <c r="E1026" t="s">
        <v>274</v>
      </c>
      <c r="F1026">
        <v>9695</v>
      </c>
      <c r="G1026" t="s">
        <v>281</v>
      </c>
      <c r="H1026" t="s">
        <v>282</v>
      </c>
      <c r="I1026">
        <v>436</v>
      </c>
      <c r="J1026" t="s">
        <v>656</v>
      </c>
      <c r="K1026" t="s">
        <v>657</v>
      </c>
      <c r="L1026">
        <v>10360</v>
      </c>
      <c r="M1026" t="s">
        <v>307</v>
      </c>
      <c r="N1026" t="s">
        <v>308</v>
      </c>
      <c r="O1026">
        <v>10360</v>
      </c>
      <c r="P1026" t="s">
        <v>307</v>
      </c>
      <c r="Q1026" t="s">
        <v>308</v>
      </c>
      <c r="R1026" t="s">
        <v>333</v>
      </c>
      <c r="S1026" s="46">
        <v>-828.66</v>
      </c>
      <c r="U1026" s="46">
        <v>13</v>
      </c>
      <c r="IF1026">
        <v>10360</v>
      </c>
      <c r="IG1026" t="s">
        <v>307</v>
      </c>
      <c r="IH1026" t="s">
        <v>285</v>
      </c>
      <c r="IK1026">
        <v>-2</v>
      </c>
      <c r="IL1026" t="s">
        <v>279</v>
      </c>
      <c r="IM1026" t="s">
        <v>280</v>
      </c>
      <c r="IN1026" t="s">
        <v>661</v>
      </c>
      <c r="IP1026" t="s">
        <v>677</v>
      </c>
    </row>
    <row r="1027" spans="1:250" x14ac:dyDescent="0.25">
      <c r="A1027">
        <v>39542</v>
      </c>
      <c r="B1027">
        <v>-890804480</v>
      </c>
      <c r="C1027">
        <v>1837</v>
      </c>
      <c r="D1027" t="s">
        <v>273</v>
      </c>
      <c r="E1027" t="s">
        <v>274</v>
      </c>
      <c r="F1027">
        <v>9695</v>
      </c>
      <c r="G1027" t="s">
        <v>281</v>
      </c>
      <c r="H1027" t="s">
        <v>282</v>
      </c>
      <c r="I1027">
        <v>435</v>
      </c>
      <c r="J1027" t="s">
        <v>491</v>
      </c>
      <c r="K1027" t="s">
        <v>492</v>
      </c>
      <c r="L1027">
        <v>10360</v>
      </c>
      <c r="M1027" t="s">
        <v>307</v>
      </c>
      <c r="N1027" t="s">
        <v>308</v>
      </c>
      <c r="O1027">
        <v>10360</v>
      </c>
      <c r="P1027" t="s">
        <v>307</v>
      </c>
      <c r="Q1027" t="s">
        <v>308</v>
      </c>
      <c r="R1027" t="s">
        <v>333</v>
      </c>
      <c r="S1027" s="46">
        <v>-828.66</v>
      </c>
      <c r="U1027" s="46">
        <v>13</v>
      </c>
      <c r="IF1027">
        <v>10360</v>
      </c>
      <c r="IG1027" t="s">
        <v>307</v>
      </c>
      <c r="IH1027" t="s">
        <v>285</v>
      </c>
      <c r="IK1027">
        <v>-2</v>
      </c>
      <c r="IL1027" t="s">
        <v>279</v>
      </c>
      <c r="IM1027" t="s">
        <v>280</v>
      </c>
      <c r="IN1027" t="s">
        <v>661</v>
      </c>
      <c r="IP1027" t="s">
        <v>677</v>
      </c>
    </row>
    <row r="1028" spans="1:250" x14ac:dyDescent="0.25">
      <c r="A1028">
        <v>39543</v>
      </c>
      <c r="B1028">
        <v>-890804480</v>
      </c>
      <c r="C1028">
        <v>1837</v>
      </c>
      <c r="D1028" t="s">
        <v>273</v>
      </c>
      <c r="E1028" t="s">
        <v>274</v>
      </c>
      <c r="F1028">
        <v>9695</v>
      </c>
      <c r="G1028" t="s">
        <v>281</v>
      </c>
      <c r="H1028" t="s">
        <v>282</v>
      </c>
      <c r="I1028">
        <v>431</v>
      </c>
      <c r="J1028" t="s">
        <v>493</v>
      </c>
      <c r="K1028" t="s">
        <v>494</v>
      </c>
      <c r="L1028">
        <v>10360</v>
      </c>
      <c r="M1028" t="s">
        <v>307</v>
      </c>
      <c r="N1028" t="s">
        <v>308</v>
      </c>
      <c r="O1028">
        <v>10360</v>
      </c>
      <c r="P1028" t="s">
        <v>307</v>
      </c>
      <c r="Q1028" t="s">
        <v>308</v>
      </c>
      <c r="R1028" t="s">
        <v>333</v>
      </c>
      <c r="S1028" s="46">
        <v>-410.12</v>
      </c>
      <c r="U1028" s="46">
        <v>13</v>
      </c>
      <c r="IF1028">
        <v>10360</v>
      </c>
      <c r="IG1028" t="s">
        <v>307</v>
      </c>
      <c r="IH1028" t="s">
        <v>285</v>
      </c>
      <c r="IK1028">
        <v>-2</v>
      </c>
      <c r="IL1028" t="s">
        <v>279</v>
      </c>
      <c r="IM1028" t="s">
        <v>280</v>
      </c>
      <c r="IN1028" t="s">
        <v>661</v>
      </c>
      <c r="IP1028" t="s">
        <v>677</v>
      </c>
    </row>
    <row r="1029" spans="1:250" x14ac:dyDescent="0.25">
      <c r="A1029">
        <v>39544</v>
      </c>
      <c r="B1029">
        <v>-890804480</v>
      </c>
      <c r="C1029">
        <v>1837</v>
      </c>
      <c r="D1029" t="s">
        <v>273</v>
      </c>
      <c r="E1029" t="s">
        <v>274</v>
      </c>
      <c r="F1029">
        <v>1848</v>
      </c>
      <c r="G1029" t="s">
        <v>286</v>
      </c>
      <c r="H1029" t="s">
        <v>274</v>
      </c>
      <c r="I1029">
        <v>420</v>
      </c>
      <c r="J1029" t="s">
        <v>403</v>
      </c>
      <c r="K1029" t="s">
        <v>404</v>
      </c>
      <c r="L1029">
        <v>12390</v>
      </c>
      <c r="M1029" t="s">
        <v>309</v>
      </c>
      <c r="N1029" t="s">
        <v>310</v>
      </c>
      <c r="O1029">
        <v>12390</v>
      </c>
      <c r="P1029" t="s">
        <v>309</v>
      </c>
      <c r="Q1029" t="s">
        <v>310</v>
      </c>
      <c r="R1029" t="s">
        <v>333</v>
      </c>
      <c r="S1029" s="46">
        <v>-2.15</v>
      </c>
      <c r="U1029" s="46">
        <v>13</v>
      </c>
      <c r="IF1029">
        <v>12390</v>
      </c>
      <c r="IG1029" t="s">
        <v>309</v>
      </c>
      <c r="IH1029" t="s">
        <v>288</v>
      </c>
      <c r="IK1029">
        <v>-2</v>
      </c>
      <c r="IL1029" t="s">
        <v>279</v>
      </c>
      <c r="IM1029" t="s">
        <v>280</v>
      </c>
      <c r="IN1029" t="s">
        <v>654</v>
      </c>
      <c r="IP1029" t="s">
        <v>678</v>
      </c>
    </row>
    <row r="1030" spans="1:250" x14ac:dyDescent="0.25">
      <c r="A1030">
        <v>39545</v>
      </c>
      <c r="B1030">
        <v>-890804480</v>
      </c>
      <c r="C1030">
        <v>1837</v>
      </c>
      <c r="D1030" t="s">
        <v>273</v>
      </c>
      <c r="E1030" t="s">
        <v>274</v>
      </c>
      <c r="F1030">
        <v>1848</v>
      </c>
      <c r="G1030" t="s">
        <v>286</v>
      </c>
      <c r="H1030" t="s">
        <v>274</v>
      </c>
      <c r="I1030">
        <v>411</v>
      </c>
      <c r="J1030" t="s">
        <v>393</v>
      </c>
      <c r="K1030" t="s">
        <v>394</v>
      </c>
      <c r="L1030">
        <v>12390</v>
      </c>
      <c r="M1030" t="s">
        <v>309</v>
      </c>
      <c r="N1030" t="s">
        <v>310</v>
      </c>
      <c r="O1030">
        <v>12390</v>
      </c>
      <c r="P1030" t="s">
        <v>309</v>
      </c>
      <c r="Q1030" t="s">
        <v>310</v>
      </c>
      <c r="R1030" t="s">
        <v>333</v>
      </c>
      <c r="S1030" s="46">
        <v>-3.54</v>
      </c>
      <c r="U1030" s="46">
        <v>13</v>
      </c>
      <c r="IF1030">
        <v>12390</v>
      </c>
      <c r="IG1030" t="s">
        <v>309</v>
      </c>
      <c r="IH1030" t="s">
        <v>288</v>
      </c>
      <c r="IK1030">
        <v>-2</v>
      </c>
      <c r="IL1030" t="s">
        <v>279</v>
      </c>
      <c r="IM1030" t="s">
        <v>280</v>
      </c>
      <c r="IN1030" t="s">
        <v>654</v>
      </c>
      <c r="IP1030" t="s">
        <v>678</v>
      </c>
    </row>
    <row r="1031" spans="1:250" x14ac:dyDescent="0.25">
      <c r="A1031">
        <v>39546</v>
      </c>
      <c r="B1031">
        <v>-890804480</v>
      </c>
      <c r="C1031">
        <v>1837</v>
      </c>
      <c r="D1031" t="s">
        <v>273</v>
      </c>
      <c r="E1031" t="s">
        <v>274</v>
      </c>
      <c r="F1031">
        <v>1848</v>
      </c>
      <c r="G1031" t="s">
        <v>286</v>
      </c>
      <c r="H1031" t="s">
        <v>274</v>
      </c>
      <c r="I1031">
        <v>435</v>
      </c>
      <c r="J1031" t="s">
        <v>491</v>
      </c>
      <c r="K1031" t="s">
        <v>492</v>
      </c>
      <c r="L1031">
        <v>12390</v>
      </c>
      <c r="M1031" t="s">
        <v>309</v>
      </c>
      <c r="N1031" t="s">
        <v>310</v>
      </c>
      <c r="O1031">
        <v>12390</v>
      </c>
      <c r="P1031" t="s">
        <v>309</v>
      </c>
      <c r="Q1031" t="s">
        <v>310</v>
      </c>
      <c r="R1031" t="s">
        <v>333</v>
      </c>
      <c r="S1031" s="46">
        <v>-47.94</v>
      </c>
      <c r="U1031" s="46">
        <v>13</v>
      </c>
      <c r="IF1031">
        <v>12390</v>
      </c>
      <c r="IG1031" t="s">
        <v>309</v>
      </c>
      <c r="IH1031" t="s">
        <v>288</v>
      </c>
      <c r="IK1031">
        <v>-2</v>
      </c>
      <c r="IL1031" t="s">
        <v>279</v>
      </c>
      <c r="IM1031" t="s">
        <v>280</v>
      </c>
      <c r="IN1031" t="s">
        <v>654</v>
      </c>
      <c r="IP1031" t="s">
        <v>678</v>
      </c>
    </row>
    <row r="1032" spans="1:250" x14ac:dyDescent="0.25">
      <c r="A1032">
        <v>39547</v>
      </c>
      <c r="B1032">
        <v>-890804480</v>
      </c>
      <c r="C1032">
        <v>1837</v>
      </c>
      <c r="D1032" t="s">
        <v>273</v>
      </c>
      <c r="E1032" t="s">
        <v>274</v>
      </c>
      <c r="F1032">
        <v>1848</v>
      </c>
      <c r="G1032" t="s">
        <v>286</v>
      </c>
      <c r="H1032" t="s">
        <v>274</v>
      </c>
      <c r="I1032">
        <v>431</v>
      </c>
      <c r="J1032" t="s">
        <v>493</v>
      </c>
      <c r="K1032" t="s">
        <v>494</v>
      </c>
      <c r="L1032">
        <v>12390</v>
      </c>
      <c r="M1032" t="s">
        <v>309</v>
      </c>
      <c r="N1032" t="s">
        <v>310</v>
      </c>
      <c r="O1032">
        <v>12390</v>
      </c>
      <c r="P1032" t="s">
        <v>309</v>
      </c>
      <c r="Q1032" t="s">
        <v>310</v>
      </c>
      <c r="R1032" t="s">
        <v>333</v>
      </c>
      <c r="S1032" s="46">
        <v>-73.41</v>
      </c>
      <c r="U1032" s="46">
        <v>13</v>
      </c>
      <c r="IF1032">
        <v>12390</v>
      </c>
      <c r="IG1032" t="s">
        <v>309</v>
      </c>
      <c r="IH1032" t="s">
        <v>288</v>
      </c>
      <c r="IK1032">
        <v>-2</v>
      </c>
      <c r="IL1032" t="s">
        <v>279</v>
      </c>
      <c r="IM1032" t="s">
        <v>280</v>
      </c>
      <c r="IN1032" t="s">
        <v>654</v>
      </c>
      <c r="IP1032" t="s">
        <v>678</v>
      </c>
    </row>
    <row r="1033" spans="1:250" x14ac:dyDescent="0.25">
      <c r="A1033">
        <v>39548</v>
      </c>
      <c r="B1033">
        <v>-890804480</v>
      </c>
      <c r="C1033">
        <v>1837</v>
      </c>
      <c r="D1033" t="s">
        <v>273</v>
      </c>
      <c r="E1033" t="s">
        <v>274</v>
      </c>
      <c r="F1033">
        <v>1848</v>
      </c>
      <c r="G1033" t="s">
        <v>286</v>
      </c>
      <c r="H1033" t="s">
        <v>274</v>
      </c>
      <c r="I1033">
        <v>429</v>
      </c>
      <c r="J1033" t="s">
        <v>395</v>
      </c>
      <c r="K1033" t="s">
        <v>396</v>
      </c>
      <c r="L1033">
        <v>12390</v>
      </c>
      <c r="M1033" t="s">
        <v>309</v>
      </c>
      <c r="N1033" t="s">
        <v>310</v>
      </c>
      <c r="O1033">
        <v>12390</v>
      </c>
      <c r="P1033" t="s">
        <v>309</v>
      </c>
      <c r="Q1033" t="s">
        <v>310</v>
      </c>
      <c r="R1033" t="s">
        <v>333</v>
      </c>
      <c r="S1033" s="46">
        <v>-97.89</v>
      </c>
      <c r="U1033" s="46">
        <v>13</v>
      </c>
      <c r="IF1033">
        <v>12390</v>
      </c>
      <c r="IG1033" t="s">
        <v>309</v>
      </c>
      <c r="IH1033" t="s">
        <v>288</v>
      </c>
      <c r="IK1033">
        <v>-2</v>
      </c>
      <c r="IL1033" t="s">
        <v>279</v>
      </c>
      <c r="IM1033" t="s">
        <v>280</v>
      </c>
      <c r="IN1033" t="s">
        <v>654</v>
      </c>
      <c r="IP1033" t="s">
        <v>678</v>
      </c>
    </row>
    <row r="1034" spans="1:250" x14ac:dyDescent="0.25">
      <c r="A1034">
        <v>39549</v>
      </c>
      <c r="B1034">
        <v>-890804480</v>
      </c>
      <c r="C1034">
        <v>1837</v>
      </c>
      <c r="D1034" t="s">
        <v>273</v>
      </c>
      <c r="E1034" t="s">
        <v>274</v>
      </c>
      <c r="F1034">
        <v>1848</v>
      </c>
      <c r="G1034" t="s">
        <v>286</v>
      </c>
      <c r="H1034" t="s">
        <v>274</v>
      </c>
      <c r="I1034">
        <v>427</v>
      </c>
      <c r="J1034" t="s">
        <v>397</v>
      </c>
      <c r="K1034" t="s">
        <v>398</v>
      </c>
      <c r="L1034">
        <v>12390</v>
      </c>
      <c r="M1034" t="s">
        <v>309</v>
      </c>
      <c r="N1034" t="s">
        <v>310</v>
      </c>
      <c r="O1034">
        <v>12390</v>
      </c>
      <c r="P1034" t="s">
        <v>309</v>
      </c>
      <c r="Q1034" t="s">
        <v>310</v>
      </c>
      <c r="R1034" t="s">
        <v>333</v>
      </c>
      <c r="S1034" s="46">
        <v>-57.1</v>
      </c>
      <c r="U1034" s="46">
        <v>13</v>
      </c>
      <c r="IF1034">
        <v>12390</v>
      </c>
      <c r="IG1034" t="s">
        <v>309</v>
      </c>
      <c r="IH1034" t="s">
        <v>288</v>
      </c>
      <c r="IK1034">
        <v>-2</v>
      </c>
      <c r="IL1034" t="s">
        <v>279</v>
      </c>
      <c r="IM1034" t="s">
        <v>280</v>
      </c>
      <c r="IN1034" t="s">
        <v>654</v>
      </c>
      <c r="IP1034" t="s">
        <v>678</v>
      </c>
    </row>
    <row r="1035" spans="1:250" x14ac:dyDescent="0.25">
      <c r="A1035">
        <v>39550</v>
      </c>
      <c r="B1035">
        <v>-890804480</v>
      </c>
      <c r="C1035">
        <v>1837</v>
      </c>
      <c r="D1035" t="s">
        <v>273</v>
      </c>
      <c r="E1035" t="s">
        <v>274</v>
      </c>
      <c r="F1035">
        <v>1848</v>
      </c>
      <c r="G1035" t="s">
        <v>286</v>
      </c>
      <c r="H1035" t="s">
        <v>274</v>
      </c>
      <c r="I1035">
        <v>437</v>
      </c>
      <c r="J1035" t="s">
        <v>658</v>
      </c>
      <c r="K1035" t="s">
        <v>659</v>
      </c>
      <c r="L1035">
        <v>12390</v>
      </c>
      <c r="M1035" t="s">
        <v>309</v>
      </c>
      <c r="N1035" t="s">
        <v>310</v>
      </c>
      <c r="O1035">
        <v>12390</v>
      </c>
      <c r="P1035" t="s">
        <v>309</v>
      </c>
      <c r="Q1035" t="s">
        <v>310</v>
      </c>
      <c r="R1035" t="s">
        <v>333</v>
      </c>
      <c r="S1035" s="46">
        <v>-72.069999999999993</v>
      </c>
      <c r="U1035" s="46">
        <v>13</v>
      </c>
      <c r="IF1035">
        <v>12390</v>
      </c>
      <c r="IG1035" t="s">
        <v>309</v>
      </c>
      <c r="IH1035" t="s">
        <v>288</v>
      </c>
      <c r="IK1035">
        <v>-2</v>
      </c>
      <c r="IL1035" t="s">
        <v>279</v>
      </c>
      <c r="IM1035" t="s">
        <v>280</v>
      </c>
      <c r="IN1035" t="s">
        <v>654</v>
      </c>
      <c r="IP1035" t="s">
        <v>678</v>
      </c>
    </row>
    <row r="1036" spans="1:250" x14ac:dyDescent="0.25">
      <c r="A1036">
        <v>39551</v>
      </c>
      <c r="B1036">
        <v>-890804480</v>
      </c>
      <c r="C1036">
        <v>1837</v>
      </c>
      <c r="D1036" t="s">
        <v>273</v>
      </c>
      <c r="E1036" t="s">
        <v>274</v>
      </c>
      <c r="F1036">
        <v>1848</v>
      </c>
      <c r="G1036" t="s">
        <v>286</v>
      </c>
      <c r="H1036" t="s">
        <v>274</v>
      </c>
      <c r="I1036">
        <v>436</v>
      </c>
      <c r="J1036" t="s">
        <v>656</v>
      </c>
      <c r="K1036" t="s">
        <v>657</v>
      </c>
      <c r="L1036">
        <v>12390</v>
      </c>
      <c r="M1036" t="s">
        <v>309</v>
      </c>
      <c r="N1036" t="s">
        <v>310</v>
      </c>
      <c r="O1036">
        <v>12390</v>
      </c>
      <c r="P1036" t="s">
        <v>309</v>
      </c>
      <c r="Q1036" t="s">
        <v>310</v>
      </c>
      <c r="R1036" t="s">
        <v>333</v>
      </c>
      <c r="S1036" s="46">
        <v>-47.94</v>
      </c>
      <c r="U1036" s="46">
        <v>13</v>
      </c>
      <c r="IF1036">
        <v>12390</v>
      </c>
      <c r="IG1036" t="s">
        <v>309</v>
      </c>
      <c r="IH1036" t="s">
        <v>288</v>
      </c>
      <c r="IK1036">
        <v>-2</v>
      </c>
      <c r="IL1036" t="s">
        <v>279</v>
      </c>
      <c r="IM1036" t="s">
        <v>280</v>
      </c>
      <c r="IN1036" t="s">
        <v>654</v>
      </c>
      <c r="IP1036" t="s">
        <v>678</v>
      </c>
    </row>
    <row r="1037" spans="1:250" x14ac:dyDescent="0.25">
      <c r="A1037">
        <v>39552</v>
      </c>
      <c r="B1037">
        <v>-890804480</v>
      </c>
      <c r="C1037">
        <v>1837</v>
      </c>
      <c r="D1037" t="s">
        <v>273</v>
      </c>
      <c r="E1037" t="s">
        <v>274</v>
      </c>
      <c r="F1037">
        <v>7057</v>
      </c>
      <c r="G1037" t="s">
        <v>291</v>
      </c>
      <c r="H1037" t="s">
        <v>292</v>
      </c>
      <c r="I1037">
        <v>437</v>
      </c>
      <c r="J1037" t="s">
        <v>658</v>
      </c>
      <c r="K1037" t="s">
        <v>659</v>
      </c>
      <c r="L1037">
        <v>12390</v>
      </c>
      <c r="M1037" t="s">
        <v>309</v>
      </c>
      <c r="N1037" t="s">
        <v>310</v>
      </c>
      <c r="O1037">
        <v>12390</v>
      </c>
      <c r="P1037" t="s">
        <v>309</v>
      </c>
      <c r="Q1037" t="s">
        <v>310</v>
      </c>
      <c r="R1037" t="s">
        <v>333</v>
      </c>
      <c r="S1037" s="46">
        <v>-104.62</v>
      </c>
      <c r="U1037" s="46">
        <v>13</v>
      </c>
      <c r="IF1037">
        <v>12390</v>
      </c>
      <c r="IG1037" t="s">
        <v>309</v>
      </c>
      <c r="IH1037" t="s">
        <v>293</v>
      </c>
      <c r="IK1037">
        <v>-2</v>
      </c>
      <c r="IL1037" t="s">
        <v>279</v>
      </c>
      <c r="IM1037" t="s">
        <v>280</v>
      </c>
      <c r="IN1037" t="s">
        <v>666</v>
      </c>
      <c r="IP1037" t="s">
        <v>679</v>
      </c>
    </row>
    <row r="1038" spans="1:250" x14ac:dyDescent="0.25">
      <c r="A1038">
        <v>39553</v>
      </c>
      <c r="B1038">
        <v>-890804480</v>
      </c>
      <c r="C1038">
        <v>1837</v>
      </c>
      <c r="D1038" t="s">
        <v>273</v>
      </c>
      <c r="E1038" t="s">
        <v>274</v>
      </c>
      <c r="F1038">
        <v>7057</v>
      </c>
      <c r="G1038" t="s">
        <v>291</v>
      </c>
      <c r="H1038" t="s">
        <v>292</v>
      </c>
      <c r="I1038">
        <v>436</v>
      </c>
      <c r="J1038" t="s">
        <v>656</v>
      </c>
      <c r="K1038" t="s">
        <v>657</v>
      </c>
      <c r="L1038">
        <v>12390</v>
      </c>
      <c r="M1038" t="s">
        <v>309</v>
      </c>
      <c r="N1038" t="s">
        <v>310</v>
      </c>
      <c r="O1038">
        <v>12390</v>
      </c>
      <c r="P1038" t="s">
        <v>309</v>
      </c>
      <c r="Q1038" t="s">
        <v>310</v>
      </c>
      <c r="R1038" t="s">
        <v>333</v>
      </c>
      <c r="S1038" s="46">
        <v>-69.59</v>
      </c>
      <c r="U1038" s="46">
        <v>13</v>
      </c>
      <c r="IF1038">
        <v>12390</v>
      </c>
      <c r="IG1038" t="s">
        <v>309</v>
      </c>
      <c r="IH1038" t="s">
        <v>293</v>
      </c>
      <c r="IK1038">
        <v>-2</v>
      </c>
      <c r="IL1038" t="s">
        <v>279</v>
      </c>
      <c r="IM1038" t="s">
        <v>280</v>
      </c>
      <c r="IN1038" t="s">
        <v>666</v>
      </c>
      <c r="IP1038" t="s">
        <v>679</v>
      </c>
    </row>
    <row r="1039" spans="1:250" x14ac:dyDescent="0.25">
      <c r="A1039">
        <v>39554</v>
      </c>
      <c r="B1039">
        <v>-890804480</v>
      </c>
      <c r="C1039">
        <v>1837</v>
      </c>
      <c r="D1039" t="s">
        <v>273</v>
      </c>
      <c r="E1039" t="s">
        <v>274</v>
      </c>
      <c r="F1039">
        <v>7057</v>
      </c>
      <c r="G1039" t="s">
        <v>291</v>
      </c>
      <c r="H1039" t="s">
        <v>292</v>
      </c>
      <c r="I1039">
        <v>435</v>
      </c>
      <c r="J1039" t="s">
        <v>491</v>
      </c>
      <c r="K1039" t="s">
        <v>492</v>
      </c>
      <c r="L1039">
        <v>12390</v>
      </c>
      <c r="M1039" t="s">
        <v>309</v>
      </c>
      <c r="N1039" t="s">
        <v>310</v>
      </c>
      <c r="O1039">
        <v>12390</v>
      </c>
      <c r="P1039" t="s">
        <v>309</v>
      </c>
      <c r="Q1039" t="s">
        <v>310</v>
      </c>
      <c r="R1039" t="s">
        <v>333</v>
      </c>
      <c r="S1039" s="46">
        <v>-69.59</v>
      </c>
      <c r="U1039" s="46">
        <v>13</v>
      </c>
      <c r="IF1039">
        <v>12390</v>
      </c>
      <c r="IG1039" t="s">
        <v>309</v>
      </c>
      <c r="IH1039" t="s">
        <v>293</v>
      </c>
      <c r="IK1039">
        <v>-2</v>
      </c>
      <c r="IL1039" t="s">
        <v>279</v>
      </c>
      <c r="IM1039" t="s">
        <v>280</v>
      </c>
      <c r="IN1039" t="s">
        <v>666</v>
      </c>
      <c r="IP1039" t="s">
        <v>679</v>
      </c>
    </row>
    <row r="1040" spans="1:250" x14ac:dyDescent="0.25">
      <c r="A1040">
        <v>39555</v>
      </c>
      <c r="B1040">
        <v>-890804480</v>
      </c>
      <c r="C1040">
        <v>1837</v>
      </c>
      <c r="D1040" t="s">
        <v>273</v>
      </c>
      <c r="E1040" t="s">
        <v>274</v>
      </c>
      <c r="F1040">
        <v>7057</v>
      </c>
      <c r="G1040" t="s">
        <v>291</v>
      </c>
      <c r="H1040" t="s">
        <v>292</v>
      </c>
      <c r="I1040">
        <v>431</v>
      </c>
      <c r="J1040" t="s">
        <v>493</v>
      </c>
      <c r="K1040" t="s">
        <v>494</v>
      </c>
      <c r="L1040">
        <v>12390</v>
      </c>
      <c r="M1040" t="s">
        <v>309</v>
      </c>
      <c r="N1040" t="s">
        <v>310</v>
      </c>
      <c r="O1040">
        <v>12390</v>
      </c>
      <c r="P1040" t="s">
        <v>309</v>
      </c>
      <c r="Q1040" t="s">
        <v>310</v>
      </c>
      <c r="R1040" t="s">
        <v>333</v>
      </c>
      <c r="S1040" s="46">
        <v>-106.54</v>
      </c>
      <c r="U1040" s="46">
        <v>13</v>
      </c>
      <c r="IF1040">
        <v>12390</v>
      </c>
      <c r="IG1040" t="s">
        <v>309</v>
      </c>
      <c r="IH1040" t="s">
        <v>293</v>
      </c>
      <c r="IK1040">
        <v>-2</v>
      </c>
      <c r="IL1040" t="s">
        <v>279</v>
      </c>
      <c r="IM1040" t="s">
        <v>280</v>
      </c>
      <c r="IN1040" t="s">
        <v>666</v>
      </c>
      <c r="IP1040" t="s">
        <v>679</v>
      </c>
    </row>
    <row r="1041" spans="1:250" x14ac:dyDescent="0.25">
      <c r="A1041">
        <v>39556</v>
      </c>
      <c r="B1041">
        <v>-890804480</v>
      </c>
      <c r="C1041">
        <v>1837</v>
      </c>
      <c r="D1041" t="s">
        <v>273</v>
      </c>
      <c r="E1041" t="s">
        <v>274</v>
      </c>
      <c r="F1041">
        <v>1848</v>
      </c>
      <c r="G1041" t="s">
        <v>286</v>
      </c>
      <c r="H1041" t="s">
        <v>274</v>
      </c>
      <c r="I1041">
        <v>424</v>
      </c>
      <c r="J1041" t="s">
        <v>399</v>
      </c>
      <c r="K1041" t="s">
        <v>400</v>
      </c>
      <c r="L1041">
        <v>12390</v>
      </c>
      <c r="M1041" t="s">
        <v>309</v>
      </c>
      <c r="N1041" t="s">
        <v>310</v>
      </c>
      <c r="O1041">
        <v>12390</v>
      </c>
      <c r="P1041" t="s">
        <v>309</v>
      </c>
      <c r="Q1041" t="s">
        <v>310</v>
      </c>
      <c r="R1041" t="s">
        <v>333</v>
      </c>
      <c r="S1041" s="46">
        <v>-2.77</v>
      </c>
      <c r="U1041" s="46">
        <v>13</v>
      </c>
      <c r="IF1041">
        <v>12390</v>
      </c>
      <c r="IG1041" t="s">
        <v>309</v>
      </c>
      <c r="IH1041" t="s">
        <v>288</v>
      </c>
      <c r="IK1041">
        <v>-2</v>
      </c>
      <c r="IL1041" t="s">
        <v>279</v>
      </c>
      <c r="IM1041" t="s">
        <v>280</v>
      </c>
      <c r="IN1041" t="s">
        <v>654</v>
      </c>
      <c r="IP1041" t="s">
        <v>678</v>
      </c>
    </row>
    <row r="1042" spans="1:250" x14ac:dyDescent="0.25">
      <c r="A1042">
        <v>39557</v>
      </c>
      <c r="B1042">
        <v>-890804480</v>
      </c>
      <c r="C1042">
        <v>1837</v>
      </c>
      <c r="D1042" t="s">
        <v>273</v>
      </c>
      <c r="E1042" t="s">
        <v>274</v>
      </c>
      <c r="F1042">
        <v>1848</v>
      </c>
      <c r="G1042" t="s">
        <v>286</v>
      </c>
      <c r="H1042" t="s">
        <v>274</v>
      </c>
      <c r="I1042">
        <v>422</v>
      </c>
      <c r="J1042" t="s">
        <v>401</v>
      </c>
      <c r="K1042" t="s">
        <v>402</v>
      </c>
      <c r="L1042">
        <v>12390</v>
      </c>
      <c r="M1042" t="s">
        <v>309</v>
      </c>
      <c r="N1042" t="s">
        <v>310</v>
      </c>
      <c r="O1042">
        <v>12390</v>
      </c>
      <c r="P1042" t="s">
        <v>309</v>
      </c>
      <c r="Q1042" t="s">
        <v>310</v>
      </c>
      <c r="R1042" t="s">
        <v>333</v>
      </c>
      <c r="S1042" s="46">
        <v>-3.69</v>
      </c>
      <c r="U1042" s="46">
        <v>13</v>
      </c>
      <c r="IF1042">
        <v>12390</v>
      </c>
      <c r="IG1042" t="s">
        <v>309</v>
      </c>
      <c r="IH1042" t="s">
        <v>288</v>
      </c>
      <c r="IK1042">
        <v>-2</v>
      </c>
      <c r="IL1042" t="s">
        <v>279</v>
      </c>
      <c r="IM1042" t="s">
        <v>280</v>
      </c>
      <c r="IN1042" t="s">
        <v>654</v>
      </c>
      <c r="IP1042" t="s">
        <v>678</v>
      </c>
    </row>
    <row r="1043" spans="1:250" x14ac:dyDescent="0.25">
      <c r="A1043">
        <v>39558</v>
      </c>
      <c r="B1043">
        <v>-890804480</v>
      </c>
      <c r="C1043">
        <v>1837</v>
      </c>
      <c r="D1043" t="s">
        <v>273</v>
      </c>
      <c r="E1043" t="s">
        <v>274</v>
      </c>
      <c r="F1043">
        <v>7057</v>
      </c>
      <c r="G1043" t="s">
        <v>291</v>
      </c>
      <c r="H1043" t="s">
        <v>292</v>
      </c>
      <c r="I1043">
        <v>429</v>
      </c>
      <c r="J1043" t="s">
        <v>395</v>
      </c>
      <c r="K1043" t="s">
        <v>396</v>
      </c>
      <c r="L1043">
        <v>12390</v>
      </c>
      <c r="M1043" t="s">
        <v>309</v>
      </c>
      <c r="N1043" t="s">
        <v>310</v>
      </c>
      <c r="O1043">
        <v>12390</v>
      </c>
      <c r="P1043" t="s">
        <v>309</v>
      </c>
      <c r="Q1043" t="s">
        <v>310</v>
      </c>
      <c r="R1043" t="s">
        <v>333</v>
      </c>
      <c r="S1043" s="46">
        <v>-142.06</v>
      </c>
      <c r="U1043" s="46">
        <v>13</v>
      </c>
      <c r="IF1043">
        <v>12390</v>
      </c>
      <c r="IG1043" t="s">
        <v>309</v>
      </c>
      <c r="IH1043" t="s">
        <v>293</v>
      </c>
      <c r="IK1043">
        <v>-2</v>
      </c>
      <c r="IL1043" t="s">
        <v>279</v>
      </c>
      <c r="IM1043" t="s">
        <v>280</v>
      </c>
      <c r="IN1043" t="s">
        <v>666</v>
      </c>
      <c r="IP1043" t="s">
        <v>679</v>
      </c>
    </row>
    <row r="1044" spans="1:250" x14ac:dyDescent="0.25">
      <c r="A1044">
        <v>39559</v>
      </c>
      <c r="B1044">
        <v>-890804480</v>
      </c>
      <c r="C1044">
        <v>1837</v>
      </c>
      <c r="D1044" t="s">
        <v>273</v>
      </c>
      <c r="E1044" t="s">
        <v>274</v>
      </c>
      <c r="F1044">
        <v>7057</v>
      </c>
      <c r="G1044" t="s">
        <v>291</v>
      </c>
      <c r="H1044" t="s">
        <v>292</v>
      </c>
      <c r="I1044">
        <v>427</v>
      </c>
      <c r="J1044" t="s">
        <v>397</v>
      </c>
      <c r="K1044" t="s">
        <v>398</v>
      </c>
      <c r="L1044">
        <v>12390</v>
      </c>
      <c r="M1044" t="s">
        <v>309</v>
      </c>
      <c r="N1044" t="s">
        <v>310</v>
      </c>
      <c r="O1044">
        <v>12390</v>
      </c>
      <c r="P1044" t="s">
        <v>309</v>
      </c>
      <c r="Q1044" t="s">
        <v>310</v>
      </c>
      <c r="R1044" t="s">
        <v>333</v>
      </c>
      <c r="S1044" s="46">
        <v>-82.87</v>
      </c>
      <c r="U1044" s="46">
        <v>13</v>
      </c>
      <c r="IF1044">
        <v>12390</v>
      </c>
      <c r="IG1044" t="s">
        <v>309</v>
      </c>
      <c r="IH1044" t="s">
        <v>293</v>
      </c>
      <c r="IK1044">
        <v>-2</v>
      </c>
      <c r="IL1044" t="s">
        <v>279</v>
      </c>
      <c r="IM1044" t="s">
        <v>280</v>
      </c>
      <c r="IN1044" t="s">
        <v>666</v>
      </c>
      <c r="IP1044" t="s">
        <v>679</v>
      </c>
    </row>
    <row r="1045" spans="1:250" x14ac:dyDescent="0.25">
      <c r="A1045">
        <v>39560</v>
      </c>
      <c r="B1045">
        <v>-890804480</v>
      </c>
      <c r="C1045">
        <v>1837</v>
      </c>
      <c r="D1045" t="s">
        <v>273</v>
      </c>
      <c r="E1045" t="s">
        <v>274</v>
      </c>
      <c r="F1045">
        <v>7057</v>
      </c>
      <c r="G1045" t="s">
        <v>291</v>
      </c>
      <c r="H1045" t="s">
        <v>292</v>
      </c>
      <c r="I1045">
        <v>424</v>
      </c>
      <c r="J1045" t="s">
        <v>399</v>
      </c>
      <c r="K1045" t="s">
        <v>400</v>
      </c>
      <c r="L1045">
        <v>12390</v>
      </c>
      <c r="M1045" t="s">
        <v>309</v>
      </c>
      <c r="N1045" t="s">
        <v>310</v>
      </c>
      <c r="O1045">
        <v>12390</v>
      </c>
      <c r="P1045" t="s">
        <v>309</v>
      </c>
      <c r="Q1045" t="s">
        <v>310</v>
      </c>
      <c r="R1045" t="s">
        <v>333</v>
      </c>
      <c r="S1045" s="46">
        <v>-96.78</v>
      </c>
      <c r="U1045" s="46">
        <v>13</v>
      </c>
      <c r="IF1045">
        <v>12390</v>
      </c>
      <c r="IG1045" t="s">
        <v>309</v>
      </c>
      <c r="IH1045" t="s">
        <v>293</v>
      </c>
      <c r="IK1045">
        <v>-2</v>
      </c>
      <c r="IL1045" t="s">
        <v>279</v>
      </c>
      <c r="IM1045" t="s">
        <v>280</v>
      </c>
      <c r="IN1045" t="s">
        <v>666</v>
      </c>
      <c r="IP1045" t="s">
        <v>679</v>
      </c>
    </row>
    <row r="1046" spans="1:250" x14ac:dyDescent="0.25">
      <c r="A1046">
        <v>39561</v>
      </c>
      <c r="B1046">
        <v>-890804480</v>
      </c>
      <c r="C1046">
        <v>1837</v>
      </c>
      <c r="D1046" t="s">
        <v>273</v>
      </c>
      <c r="E1046" t="s">
        <v>274</v>
      </c>
      <c r="F1046">
        <v>7057</v>
      </c>
      <c r="G1046" t="s">
        <v>291</v>
      </c>
      <c r="H1046" t="s">
        <v>292</v>
      </c>
      <c r="I1046">
        <v>422</v>
      </c>
      <c r="J1046" t="s">
        <v>401</v>
      </c>
      <c r="K1046" t="s">
        <v>402</v>
      </c>
      <c r="L1046">
        <v>12390</v>
      </c>
      <c r="M1046" t="s">
        <v>309</v>
      </c>
      <c r="N1046" t="s">
        <v>310</v>
      </c>
      <c r="O1046">
        <v>12390</v>
      </c>
      <c r="P1046" t="s">
        <v>309</v>
      </c>
      <c r="Q1046" t="s">
        <v>310</v>
      </c>
      <c r="R1046" t="s">
        <v>333</v>
      </c>
      <c r="S1046" s="46">
        <v>-129.04</v>
      </c>
      <c r="U1046" s="46">
        <v>13</v>
      </c>
      <c r="IF1046">
        <v>12390</v>
      </c>
      <c r="IG1046" t="s">
        <v>309</v>
      </c>
      <c r="IH1046" t="s">
        <v>293</v>
      </c>
      <c r="IK1046">
        <v>-2</v>
      </c>
      <c r="IL1046" t="s">
        <v>279</v>
      </c>
      <c r="IM1046" t="s">
        <v>280</v>
      </c>
      <c r="IN1046" t="s">
        <v>666</v>
      </c>
      <c r="IP1046" t="s">
        <v>679</v>
      </c>
    </row>
    <row r="1047" spans="1:250" x14ac:dyDescent="0.25">
      <c r="A1047">
        <v>39562</v>
      </c>
      <c r="B1047">
        <v>-890804480</v>
      </c>
      <c r="C1047">
        <v>1837</v>
      </c>
      <c r="D1047" t="s">
        <v>273</v>
      </c>
      <c r="E1047" t="s">
        <v>274</v>
      </c>
      <c r="F1047">
        <v>1848</v>
      </c>
      <c r="G1047" t="s">
        <v>286</v>
      </c>
      <c r="H1047" t="s">
        <v>274</v>
      </c>
      <c r="I1047">
        <v>420</v>
      </c>
      <c r="J1047" t="s">
        <v>403</v>
      </c>
      <c r="K1047" t="s">
        <v>404</v>
      </c>
      <c r="L1047">
        <v>12391</v>
      </c>
      <c r="M1047" t="s">
        <v>311</v>
      </c>
      <c r="N1047" t="s">
        <v>312</v>
      </c>
      <c r="O1047">
        <v>12391</v>
      </c>
      <c r="P1047" t="s">
        <v>311</v>
      </c>
      <c r="Q1047" t="s">
        <v>312</v>
      </c>
      <c r="R1047" t="s">
        <v>333</v>
      </c>
      <c r="S1047" s="46">
        <v>-165.63</v>
      </c>
      <c r="U1047" s="46">
        <v>13</v>
      </c>
      <c r="IF1047">
        <v>12391</v>
      </c>
      <c r="IG1047" t="s">
        <v>311</v>
      </c>
      <c r="IH1047" t="s">
        <v>288</v>
      </c>
      <c r="IK1047">
        <v>-2</v>
      </c>
      <c r="IL1047" t="s">
        <v>279</v>
      </c>
      <c r="IM1047" t="s">
        <v>280</v>
      </c>
      <c r="IN1047" t="s">
        <v>654</v>
      </c>
      <c r="IP1047" t="s">
        <v>680</v>
      </c>
    </row>
    <row r="1048" spans="1:250" x14ac:dyDescent="0.25">
      <c r="A1048">
        <v>39563</v>
      </c>
      <c r="B1048">
        <v>-890804480</v>
      </c>
      <c r="C1048">
        <v>1837</v>
      </c>
      <c r="D1048" t="s">
        <v>273</v>
      </c>
      <c r="E1048" t="s">
        <v>274</v>
      </c>
      <c r="F1048">
        <v>1848</v>
      </c>
      <c r="G1048" t="s">
        <v>286</v>
      </c>
      <c r="H1048" t="s">
        <v>274</v>
      </c>
      <c r="I1048">
        <v>411</v>
      </c>
      <c r="J1048" t="s">
        <v>393</v>
      </c>
      <c r="K1048" t="s">
        <v>394</v>
      </c>
      <c r="L1048">
        <v>12391</v>
      </c>
      <c r="M1048" t="s">
        <v>311</v>
      </c>
      <c r="N1048" t="s">
        <v>312</v>
      </c>
      <c r="O1048">
        <v>12391</v>
      </c>
      <c r="P1048" t="s">
        <v>311</v>
      </c>
      <c r="Q1048" t="s">
        <v>312</v>
      </c>
      <c r="R1048" t="s">
        <v>333</v>
      </c>
      <c r="S1048" s="46">
        <v>-272.27999999999997</v>
      </c>
      <c r="U1048" s="46">
        <v>13</v>
      </c>
      <c r="IF1048">
        <v>12391</v>
      </c>
      <c r="IG1048" t="s">
        <v>311</v>
      </c>
      <c r="IH1048" t="s">
        <v>288</v>
      </c>
      <c r="IK1048">
        <v>-2</v>
      </c>
      <c r="IL1048" t="s">
        <v>279</v>
      </c>
      <c r="IM1048" t="s">
        <v>280</v>
      </c>
      <c r="IN1048" t="s">
        <v>654</v>
      </c>
      <c r="IP1048" t="s">
        <v>680</v>
      </c>
    </row>
    <row r="1049" spans="1:250" x14ac:dyDescent="0.25">
      <c r="A1049">
        <v>39564</v>
      </c>
      <c r="B1049">
        <v>-890804480</v>
      </c>
      <c r="C1049">
        <v>1837</v>
      </c>
      <c r="D1049" t="s">
        <v>273</v>
      </c>
      <c r="E1049" t="s">
        <v>274</v>
      </c>
      <c r="F1049">
        <v>1848</v>
      </c>
      <c r="G1049" t="s">
        <v>286</v>
      </c>
      <c r="H1049" t="s">
        <v>274</v>
      </c>
      <c r="I1049">
        <v>435</v>
      </c>
      <c r="J1049" t="s">
        <v>491</v>
      </c>
      <c r="K1049" t="s">
        <v>492</v>
      </c>
      <c r="L1049">
        <v>12391</v>
      </c>
      <c r="M1049" t="s">
        <v>311</v>
      </c>
      <c r="N1049" t="s">
        <v>312</v>
      </c>
      <c r="O1049">
        <v>12391</v>
      </c>
      <c r="P1049" t="s">
        <v>311</v>
      </c>
      <c r="Q1049" t="s">
        <v>312</v>
      </c>
      <c r="R1049" t="s">
        <v>333</v>
      </c>
      <c r="S1049" s="46">
        <v>-130.91999999999999</v>
      </c>
      <c r="U1049" s="46">
        <v>13</v>
      </c>
      <c r="IF1049">
        <v>12391</v>
      </c>
      <c r="IG1049" t="s">
        <v>311</v>
      </c>
      <c r="IH1049" t="s">
        <v>288</v>
      </c>
      <c r="IK1049">
        <v>-2</v>
      </c>
      <c r="IL1049" t="s">
        <v>279</v>
      </c>
      <c r="IM1049" t="s">
        <v>280</v>
      </c>
      <c r="IN1049" t="s">
        <v>654</v>
      </c>
      <c r="IP1049" t="s">
        <v>680</v>
      </c>
    </row>
    <row r="1050" spans="1:250" x14ac:dyDescent="0.25">
      <c r="A1050">
        <v>39565</v>
      </c>
      <c r="B1050">
        <v>-890804480</v>
      </c>
      <c r="C1050">
        <v>1837</v>
      </c>
      <c r="D1050" t="s">
        <v>273</v>
      </c>
      <c r="E1050" t="s">
        <v>274</v>
      </c>
      <c r="F1050">
        <v>1848</v>
      </c>
      <c r="G1050" t="s">
        <v>286</v>
      </c>
      <c r="H1050" t="s">
        <v>274</v>
      </c>
      <c r="I1050">
        <v>431</v>
      </c>
      <c r="J1050" t="s">
        <v>493</v>
      </c>
      <c r="K1050" t="s">
        <v>494</v>
      </c>
      <c r="L1050">
        <v>12391</v>
      </c>
      <c r="M1050" t="s">
        <v>311</v>
      </c>
      <c r="N1050" t="s">
        <v>312</v>
      </c>
      <c r="O1050">
        <v>12391</v>
      </c>
      <c r="P1050" t="s">
        <v>311</v>
      </c>
      <c r="Q1050" t="s">
        <v>312</v>
      </c>
      <c r="R1050" t="s">
        <v>333</v>
      </c>
      <c r="S1050" s="46">
        <v>-200.5</v>
      </c>
      <c r="U1050" s="46">
        <v>13</v>
      </c>
      <c r="IF1050">
        <v>12391</v>
      </c>
      <c r="IG1050" t="s">
        <v>311</v>
      </c>
      <c r="IH1050" t="s">
        <v>288</v>
      </c>
      <c r="IK1050">
        <v>-2</v>
      </c>
      <c r="IL1050" t="s">
        <v>279</v>
      </c>
      <c r="IM1050" t="s">
        <v>280</v>
      </c>
      <c r="IN1050" t="s">
        <v>654</v>
      </c>
      <c r="IP1050" t="s">
        <v>680</v>
      </c>
    </row>
    <row r="1051" spans="1:250" x14ac:dyDescent="0.25">
      <c r="A1051">
        <v>39566</v>
      </c>
      <c r="B1051">
        <v>-890804480</v>
      </c>
      <c r="C1051">
        <v>1837</v>
      </c>
      <c r="D1051" t="s">
        <v>273</v>
      </c>
      <c r="E1051" t="s">
        <v>274</v>
      </c>
      <c r="F1051">
        <v>1848</v>
      </c>
      <c r="G1051" t="s">
        <v>286</v>
      </c>
      <c r="H1051" t="s">
        <v>274</v>
      </c>
      <c r="I1051">
        <v>429</v>
      </c>
      <c r="J1051" t="s">
        <v>395</v>
      </c>
      <c r="K1051" t="s">
        <v>396</v>
      </c>
      <c r="L1051">
        <v>12391</v>
      </c>
      <c r="M1051" t="s">
        <v>311</v>
      </c>
      <c r="N1051" t="s">
        <v>312</v>
      </c>
      <c r="O1051">
        <v>12391</v>
      </c>
      <c r="P1051" t="s">
        <v>311</v>
      </c>
      <c r="Q1051" t="s">
        <v>312</v>
      </c>
      <c r="R1051" t="s">
        <v>333</v>
      </c>
      <c r="S1051" s="46">
        <v>-267.33</v>
      </c>
      <c r="U1051" s="46">
        <v>13</v>
      </c>
      <c r="IF1051">
        <v>12391</v>
      </c>
      <c r="IG1051" t="s">
        <v>311</v>
      </c>
      <c r="IH1051" t="s">
        <v>288</v>
      </c>
      <c r="IK1051">
        <v>-2</v>
      </c>
      <c r="IL1051" t="s">
        <v>279</v>
      </c>
      <c r="IM1051" t="s">
        <v>280</v>
      </c>
      <c r="IN1051" t="s">
        <v>654</v>
      </c>
      <c r="IP1051" t="s">
        <v>680</v>
      </c>
    </row>
    <row r="1052" spans="1:250" x14ac:dyDescent="0.25">
      <c r="A1052">
        <v>39567</v>
      </c>
      <c r="B1052">
        <v>-890804480</v>
      </c>
      <c r="C1052">
        <v>1837</v>
      </c>
      <c r="D1052" t="s">
        <v>273</v>
      </c>
      <c r="E1052" t="s">
        <v>274</v>
      </c>
      <c r="F1052">
        <v>1848</v>
      </c>
      <c r="G1052" t="s">
        <v>286</v>
      </c>
      <c r="H1052" t="s">
        <v>274</v>
      </c>
      <c r="I1052">
        <v>427</v>
      </c>
      <c r="J1052" t="s">
        <v>397</v>
      </c>
      <c r="K1052" t="s">
        <v>398</v>
      </c>
      <c r="L1052">
        <v>12391</v>
      </c>
      <c r="M1052" t="s">
        <v>311</v>
      </c>
      <c r="N1052" t="s">
        <v>312</v>
      </c>
      <c r="O1052">
        <v>12391</v>
      </c>
      <c r="P1052" t="s">
        <v>311</v>
      </c>
      <c r="Q1052" t="s">
        <v>312</v>
      </c>
      <c r="R1052" t="s">
        <v>333</v>
      </c>
      <c r="S1052" s="46">
        <v>-155.94</v>
      </c>
      <c r="U1052" s="46">
        <v>13</v>
      </c>
      <c r="IF1052">
        <v>12391</v>
      </c>
      <c r="IG1052" t="s">
        <v>311</v>
      </c>
      <c r="IH1052" t="s">
        <v>288</v>
      </c>
      <c r="IK1052">
        <v>-2</v>
      </c>
      <c r="IL1052" t="s">
        <v>279</v>
      </c>
      <c r="IM1052" t="s">
        <v>280</v>
      </c>
      <c r="IN1052" t="s">
        <v>654</v>
      </c>
      <c r="IP1052" t="s">
        <v>680</v>
      </c>
    </row>
    <row r="1053" spans="1:250" x14ac:dyDescent="0.25">
      <c r="A1053">
        <v>39568</v>
      </c>
      <c r="B1053">
        <v>-890804480</v>
      </c>
      <c r="C1053">
        <v>1837</v>
      </c>
      <c r="D1053" t="s">
        <v>273</v>
      </c>
      <c r="E1053" t="s">
        <v>274</v>
      </c>
      <c r="F1053">
        <v>7057</v>
      </c>
      <c r="G1053" t="s">
        <v>291</v>
      </c>
      <c r="H1053" t="s">
        <v>292</v>
      </c>
      <c r="I1053">
        <v>429</v>
      </c>
      <c r="J1053" t="s">
        <v>395</v>
      </c>
      <c r="K1053" t="s">
        <v>396</v>
      </c>
      <c r="L1053">
        <v>12391</v>
      </c>
      <c r="M1053" t="s">
        <v>311</v>
      </c>
      <c r="N1053" t="s">
        <v>312</v>
      </c>
      <c r="O1053">
        <v>12391</v>
      </c>
      <c r="P1053" t="s">
        <v>311</v>
      </c>
      <c r="Q1053" t="s">
        <v>312</v>
      </c>
      <c r="R1053" t="s">
        <v>333</v>
      </c>
      <c r="S1053" s="46">
        <v>-268.39999999999998</v>
      </c>
      <c r="U1053" s="46">
        <v>13</v>
      </c>
      <c r="IF1053">
        <v>12391</v>
      </c>
      <c r="IG1053" t="s">
        <v>311</v>
      </c>
      <c r="IH1053" t="s">
        <v>293</v>
      </c>
      <c r="IK1053">
        <v>-2</v>
      </c>
      <c r="IL1053" t="s">
        <v>279</v>
      </c>
      <c r="IM1053" t="s">
        <v>280</v>
      </c>
      <c r="IN1053" t="s">
        <v>666</v>
      </c>
      <c r="IP1053" t="s">
        <v>681</v>
      </c>
    </row>
    <row r="1054" spans="1:250" x14ac:dyDescent="0.25">
      <c r="A1054">
        <v>39569</v>
      </c>
      <c r="B1054">
        <v>-890804480</v>
      </c>
      <c r="C1054">
        <v>1837</v>
      </c>
      <c r="D1054" t="s">
        <v>273</v>
      </c>
      <c r="E1054" t="s">
        <v>274</v>
      </c>
      <c r="F1054">
        <v>7057</v>
      </c>
      <c r="G1054" t="s">
        <v>291</v>
      </c>
      <c r="H1054" t="s">
        <v>292</v>
      </c>
      <c r="I1054">
        <v>427</v>
      </c>
      <c r="J1054" t="s">
        <v>397</v>
      </c>
      <c r="K1054" t="s">
        <v>398</v>
      </c>
      <c r="L1054">
        <v>12391</v>
      </c>
      <c r="M1054" t="s">
        <v>311</v>
      </c>
      <c r="N1054" t="s">
        <v>312</v>
      </c>
      <c r="O1054">
        <v>12391</v>
      </c>
      <c r="P1054" t="s">
        <v>311</v>
      </c>
      <c r="Q1054" t="s">
        <v>312</v>
      </c>
      <c r="R1054" t="s">
        <v>333</v>
      </c>
      <c r="S1054" s="46">
        <v>-156.57</v>
      </c>
      <c r="U1054" s="46">
        <v>13</v>
      </c>
      <c r="IF1054">
        <v>12391</v>
      </c>
      <c r="IG1054" t="s">
        <v>311</v>
      </c>
      <c r="IH1054" t="s">
        <v>293</v>
      </c>
      <c r="IK1054">
        <v>-2</v>
      </c>
      <c r="IL1054" t="s">
        <v>279</v>
      </c>
      <c r="IM1054" t="s">
        <v>280</v>
      </c>
      <c r="IN1054" t="s">
        <v>666</v>
      </c>
      <c r="IP1054" t="s">
        <v>681</v>
      </c>
    </row>
    <row r="1055" spans="1:250" x14ac:dyDescent="0.25">
      <c r="A1055">
        <v>39570</v>
      </c>
      <c r="B1055">
        <v>-890804480</v>
      </c>
      <c r="C1055">
        <v>1837</v>
      </c>
      <c r="D1055" t="s">
        <v>273</v>
      </c>
      <c r="E1055" t="s">
        <v>274</v>
      </c>
      <c r="F1055">
        <v>1848</v>
      </c>
      <c r="G1055" t="s">
        <v>286</v>
      </c>
      <c r="H1055" t="s">
        <v>274</v>
      </c>
      <c r="I1055">
        <v>437</v>
      </c>
      <c r="J1055" t="s">
        <v>658</v>
      </c>
      <c r="K1055" t="s">
        <v>659</v>
      </c>
      <c r="L1055">
        <v>12391</v>
      </c>
      <c r="M1055" t="s">
        <v>311</v>
      </c>
      <c r="N1055" t="s">
        <v>312</v>
      </c>
      <c r="O1055">
        <v>12391</v>
      </c>
      <c r="P1055" t="s">
        <v>311</v>
      </c>
      <c r="Q1055" t="s">
        <v>312</v>
      </c>
      <c r="R1055" t="s">
        <v>333</v>
      </c>
      <c r="S1055" s="46">
        <v>-196.82</v>
      </c>
      <c r="U1055" s="46">
        <v>13</v>
      </c>
      <c r="IF1055">
        <v>12391</v>
      </c>
      <c r="IG1055" t="s">
        <v>311</v>
      </c>
      <c r="IH1055" t="s">
        <v>288</v>
      </c>
      <c r="IK1055">
        <v>-2</v>
      </c>
      <c r="IL1055" t="s">
        <v>279</v>
      </c>
      <c r="IM1055" t="s">
        <v>280</v>
      </c>
      <c r="IN1055" t="s">
        <v>654</v>
      </c>
      <c r="IP1055" t="s">
        <v>680</v>
      </c>
    </row>
    <row r="1056" spans="1:250" x14ac:dyDescent="0.25">
      <c r="A1056">
        <v>39571</v>
      </c>
      <c r="B1056">
        <v>-890804480</v>
      </c>
      <c r="C1056">
        <v>1837</v>
      </c>
      <c r="D1056" t="s">
        <v>273</v>
      </c>
      <c r="E1056" t="s">
        <v>274</v>
      </c>
      <c r="F1056">
        <v>1848</v>
      </c>
      <c r="G1056" t="s">
        <v>286</v>
      </c>
      <c r="H1056" t="s">
        <v>274</v>
      </c>
      <c r="I1056">
        <v>436</v>
      </c>
      <c r="J1056" t="s">
        <v>656</v>
      </c>
      <c r="K1056" t="s">
        <v>657</v>
      </c>
      <c r="L1056">
        <v>12391</v>
      </c>
      <c r="M1056" t="s">
        <v>311</v>
      </c>
      <c r="N1056" t="s">
        <v>312</v>
      </c>
      <c r="O1056">
        <v>12391</v>
      </c>
      <c r="P1056" t="s">
        <v>311</v>
      </c>
      <c r="Q1056" t="s">
        <v>312</v>
      </c>
      <c r="R1056" t="s">
        <v>333</v>
      </c>
      <c r="S1056" s="46">
        <v>-130.91999999999999</v>
      </c>
      <c r="U1056" s="46">
        <v>13</v>
      </c>
      <c r="IF1056">
        <v>12391</v>
      </c>
      <c r="IG1056" t="s">
        <v>311</v>
      </c>
      <c r="IH1056" t="s">
        <v>288</v>
      </c>
      <c r="IK1056">
        <v>-2</v>
      </c>
      <c r="IL1056" t="s">
        <v>279</v>
      </c>
      <c r="IM1056" t="s">
        <v>280</v>
      </c>
      <c r="IN1056" t="s">
        <v>654</v>
      </c>
      <c r="IP1056" t="s">
        <v>680</v>
      </c>
    </row>
    <row r="1057" spans="1:250" x14ac:dyDescent="0.25">
      <c r="A1057">
        <v>39572</v>
      </c>
      <c r="B1057">
        <v>-890804480</v>
      </c>
      <c r="C1057">
        <v>1837</v>
      </c>
      <c r="D1057" t="s">
        <v>273</v>
      </c>
      <c r="E1057" t="s">
        <v>274</v>
      </c>
      <c r="F1057">
        <v>7057</v>
      </c>
      <c r="G1057" t="s">
        <v>291</v>
      </c>
      <c r="H1057" t="s">
        <v>292</v>
      </c>
      <c r="I1057">
        <v>437</v>
      </c>
      <c r="J1057" t="s">
        <v>658</v>
      </c>
      <c r="K1057" t="s">
        <v>659</v>
      </c>
      <c r="L1057">
        <v>12391</v>
      </c>
      <c r="M1057" t="s">
        <v>311</v>
      </c>
      <c r="N1057" t="s">
        <v>312</v>
      </c>
      <c r="O1057">
        <v>12391</v>
      </c>
      <c r="P1057" t="s">
        <v>311</v>
      </c>
      <c r="Q1057" t="s">
        <v>312</v>
      </c>
      <c r="R1057" t="s">
        <v>333</v>
      </c>
      <c r="S1057" s="46">
        <v>-197.66</v>
      </c>
      <c r="U1057" s="46">
        <v>13</v>
      </c>
      <c r="IF1057">
        <v>12391</v>
      </c>
      <c r="IG1057" t="s">
        <v>311</v>
      </c>
      <c r="IH1057" t="s">
        <v>293</v>
      </c>
      <c r="IK1057">
        <v>-2</v>
      </c>
      <c r="IL1057" t="s">
        <v>279</v>
      </c>
      <c r="IM1057" t="s">
        <v>280</v>
      </c>
      <c r="IN1057" t="s">
        <v>666</v>
      </c>
      <c r="IP1057" t="s">
        <v>681</v>
      </c>
    </row>
    <row r="1058" spans="1:250" x14ac:dyDescent="0.25">
      <c r="A1058">
        <v>39573</v>
      </c>
      <c r="B1058">
        <v>-890804480</v>
      </c>
      <c r="C1058">
        <v>1837</v>
      </c>
      <c r="D1058" t="s">
        <v>273</v>
      </c>
      <c r="E1058" t="s">
        <v>274</v>
      </c>
      <c r="F1058">
        <v>7057</v>
      </c>
      <c r="G1058" t="s">
        <v>291</v>
      </c>
      <c r="H1058" t="s">
        <v>292</v>
      </c>
      <c r="I1058">
        <v>436</v>
      </c>
      <c r="J1058" t="s">
        <v>656</v>
      </c>
      <c r="K1058" t="s">
        <v>657</v>
      </c>
      <c r="L1058">
        <v>12391</v>
      </c>
      <c r="M1058" t="s">
        <v>311</v>
      </c>
      <c r="N1058" t="s">
        <v>312</v>
      </c>
      <c r="O1058">
        <v>12391</v>
      </c>
      <c r="P1058" t="s">
        <v>311</v>
      </c>
      <c r="Q1058" t="s">
        <v>312</v>
      </c>
      <c r="R1058" t="s">
        <v>333</v>
      </c>
      <c r="S1058" s="46">
        <v>-131.47</v>
      </c>
      <c r="U1058" s="46">
        <v>13</v>
      </c>
      <c r="IF1058">
        <v>12391</v>
      </c>
      <c r="IG1058" t="s">
        <v>311</v>
      </c>
      <c r="IH1058" t="s">
        <v>293</v>
      </c>
      <c r="IK1058">
        <v>-2</v>
      </c>
      <c r="IL1058" t="s">
        <v>279</v>
      </c>
      <c r="IM1058" t="s">
        <v>280</v>
      </c>
      <c r="IN1058" t="s">
        <v>666</v>
      </c>
      <c r="IP1058" t="s">
        <v>681</v>
      </c>
    </row>
    <row r="1059" spans="1:250" x14ac:dyDescent="0.25">
      <c r="A1059">
        <v>39574</v>
      </c>
      <c r="B1059">
        <v>-890804480</v>
      </c>
      <c r="C1059">
        <v>1837</v>
      </c>
      <c r="D1059" t="s">
        <v>273</v>
      </c>
      <c r="E1059" t="s">
        <v>274</v>
      </c>
      <c r="F1059">
        <v>7057</v>
      </c>
      <c r="G1059" t="s">
        <v>291</v>
      </c>
      <c r="H1059" t="s">
        <v>292</v>
      </c>
      <c r="I1059">
        <v>435</v>
      </c>
      <c r="J1059" t="s">
        <v>491</v>
      </c>
      <c r="K1059" t="s">
        <v>492</v>
      </c>
      <c r="L1059">
        <v>12391</v>
      </c>
      <c r="M1059" t="s">
        <v>311</v>
      </c>
      <c r="N1059" t="s">
        <v>312</v>
      </c>
      <c r="O1059">
        <v>12391</v>
      </c>
      <c r="P1059" t="s">
        <v>311</v>
      </c>
      <c r="Q1059" t="s">
        <v>312</v>
      </c>
      <c r="R1059" t="s">
        <v>333</v>
      </c>
      <c r="S1059" s="46">
        <v>-131.47</v>
      </c>
      <c r="U1059" s="46">
        <v>13</v>
      </c>
      <c r="IF1059">
        <v>12391</v>
      </c>
      <c r="IG1059" t="s">
        <v>311</v>
      </c>
      <c r="IH1059" t="s">
        <v>293</v>
      </c>
      <c r="IK1059">
        <v>-2</v>
      </c>
      <c r="IL1059" t="s">
        <v>279</v>
      </c>
      <c r="IM1059" t="s">
        <v>280</v>
      </c>
      <c r="IN1059" t="s">
        <v>666</v>
      </c>
      <c r="IP1059" t="s">
        <v>681</v>
      </c>
    </row>
    <row r="1060" spans="1:250" x14ac:dyDescent="0.25">
      <c r="A1060">
        <v>39575</v>
      </c>
      <c r="B1060">
        <v>-890804480</v>
      </c>
      <c r="C1060">
        <v>1837</v>
      </c>
      <c r="D1060" t="s">
        <v>273</v>
      </c>
      <c r="E1060" t="s">
        <v>274</v>
      </c>
      <c r="F1060">
        <v>7057</v>
      </c>
      <c r="G1060" t="s">
        <v>291</v>
      </c>
      <c r="H1060" t="s">
        <v>292</v>
      </c>
      <c r="I1060">
        <v>431</v>
      </c>
      <c r="J1060" t="s">
        <v>493</v>
      </c>
      <c r="K1060" t="s">
        <v>494</v>
      </c>
      <c r="L1060">
        <v>12391</v>
      </c>
      <c r="M1060" t="s">
        <v>311</v>
      </c>
      <c r="N1060" t="s">
        <v>312</v>
      </c>
      <c r="O1060">
        <v>12391</v>
      </c>
      <c r="P1060" t="s">
        <v>311</v>
      </c>
      <c r="Q1060" t="s">
        <v>312</v>
      </c>
      <c r="R1060" t="s">
        <v>333</v>
      </c>
      <c r="S1060" s="46">
        <v>-201.3</v>
      </c>
      <c r="U1060" s="46">
        <v>13</v>
      </c>
      <c r="IF1060">
        <v>12391</v>
      </c>
      <c r="IG1060" t="s">
        <v>311</v>
      </c>
      <c r="IH1060" t="s">
        <v>293</v>
      </c>
      <c r="IK1060">
        <v>-2</v>
      </c>
      <c r="IL1060" t="s">
        <v>279</v>
      </c>
      <c r="IM1060" t="s">
        <v>280</v>
      </c>
      <c r="IN1060" t="s">
        <v>666</v>
      </c>
      <c r="IP1060" t="s">
        <v>681</v>
      </c>
    </row>
    <row r="1061" spans="1:250" x14ac:dyDescent="0.25">
      <c r="A1061">
        <v>39576</v>
      </c>
      <c r="B1061">
        <v>-890804480</v>
      </c>
      <c r="C1061">
        <v>1837</v>
      </c>
      <c r="D1061" t="s">
        <v>273</v>
      </c>
      <c r="E1061" t="s">
        <v>274</v>
      </c>
      <c r="F1061">
        <v>1848</v>
      </c>
      <c r="G1061" t="s">
        <v>286</v>
      </c>
      <c r="H1061" t="s">
        <v>274</v>
      </c>
      <c r="I1061">
        <v>424</v>
      </c>
      <c r="J1061" t="s">
        <v>399</v>
      </c>
      <c r="K1061" t="s">
        <v>400</v>
      </c>
      <c r="L1061">
        <v>12391</v>
      </c>
      <c r="M1061" t="s">
        <v>311</v>
      </c>
      <c r="N1061" t="s">
        <v>312</v>
      </c>
      <c r="O1061">
        <v>12391</v>
      </c>
      <c r="P1061" t="s">
        <v>311</v>
      </c>
      <c r="Q1061" t="s">
        <v>312</v>
      </c>
      <c r="R1061" t="s">
        <v>333</v>
      </c>
      <c r="S1061" s="46">
        <v>-212.96</v>
      </c>
      <c r="U1061" s="46">
        <v>13</v>
      </c>
      <c r="IF1061">
        <v>12391</v>
      </c>
      <c r="IG1061" t="s">
        <v>311</v>
      </c>
      <c r="IH1061" t="s">
        <v>288</v>
      </c>
      <c r="IK1061">
        <v>-2</v>
      </c>
      <c r="IL1061" t="s">
        <v>279</v>
      </c>
      <c r="IM1061" t="s">
        <v>280</v>
      </c>
      <c r="IN1061" t="s">
        <v>654</v>
      </c>
      <c r="IP1061" t="s">
        <v>680</v>
      </c>
    </row>
    <row r="1062" spans="1:250" x14ac:dyDescent="0.25">
      <c r="A1062">
        <v>39577</v>
      </c>
      <c r="B1062">
        <v>-890804480</v>
      </c>
      <c r="C1062">
        <v>1837</v>
      </c>
      <c r="D1062" t="s">
        <v>273</v>
      </c>
      <c r="E1062" t="s">
        <v>274</v>
      </c>
      <c r="F1062">
        <v>1848</v>
      </c>
      <c r="G1062" t="s">
        <v>286</v>
      </c>
      <c r="H1062" t="s">
        <v>274</v>
      </c>
      <c r="I1062">
        <v>422</v>
      </c>
      <c r="J1062" t="s">
        <v>401</v>
      </c>
      <c r="K1062" t="s">
        <v>402</v>
      </c>
      <c r="L1062">
        <v>12391</v>
      </c>
      <c r="M1062" t="s">
        <v>311</v>
      </c>
      <c r="N1062" t="s">
        <v>312</v>
      </c>
      <c r="O1062">
        <v>12391</v>
      </c>
      <c r="P1062" t="s">
        <v>311</v>
      </c>
      <c r="Q1062" t="s">
        <v>312</v>
      </c>
      <c r="R1062" t="s">
        <v>333</v>
      </c>
      <c r="S1062" s="46">
        <v>-283.94</v>
      </c>
      <c r="U1062" s="46">
        <v>13</v>
      </c>
      <c r="IF1062">
        <v>12391</v>
      </c>
      <c r="IG1062" t="s">
        <v>311</v>
      </c>
      <c r="IH1062" t="s">
        <v>288</v>
      </c>
      <c r="IK1062">
        <v>-2</v>
      </c>
      <c r="IL1062" t="s">
        <v>279</v>
      </c>
      <c r="IM1062" t="s">
        <v>280</v>
      </c>
      <c r="IN1062" t="s">
        <v>654</v>
      </c>
      <c r="IP1062" t="s">
        <v>680</v>
      </c>
    </row>
    <row r="1063" spans="1:250" x14ac:dyDescent="0.25">
      <c r="A1063">
        <v>39578</v>
      </c>
      <c r="B1063">
        <v>-890804480</v>
      </c>
      <c r="C1063">
        <v>1837</v>
      </c>
      <c r="D1063" t="s">
        <v>273</v>
      </c>
      <c r="E1063" t="s">
        <v>274</v>
      </c>
      <c r="F1063">
        <v>7057</v>
      </c>
      <c r="G1063" t="s">
        <v>291</v>
      </c>
      <c r="H1063" t="s">
        <v>292</v>
      </c>
      <c r="I1063">
        <v>424</v>
      </c>
      <c r="J1063" t="s">
        <v>399</v>
      </c>
      <c r="K1063" t="s">
        <v>400</v>
      </c>
      <c r="L1063">
        <v>12391</v>
      </c>
      <c r="M1063" t="s">
        <v>311</v>
      </c>
      <c r="N1063" t="s">
        <v>312</v>
      </c>
      <c r="O1063">
        <v>12391</v>
      </c>
      <c r="P1063" t="s">
        <v>311</v>
      </c>
      <c r="Q1063" t="s">
        <v>312</v>
      </c>
      <c r="R1063" t="s">
        <v>333</v>
      </c>
      <c r="S1063" s="46">
        <v>-182.85</v>
      </c>
      <c r="U1063" s="46">
        <v>13</v>
      </c>
      <c r="IF1063">
        <v>12391</v>
      </c>
      <c r="IG1063" t="s">
        <v>311</v>
      </c>
      <c r="IH1063" t="s">
        <v>293</v>
      </c>
      <c r="IK1063">
        <v>-2</v>
      </c>
      <c r="IL1063" t="s">
        <v>279</v>
      </c>
      <c r="IM1063" t="s">
        <v>280</v>
      </c>
      <c r="IN1063" t="s">
        <v>666</v>
      </c>
      <c r="IP1063" t="s">
        <v>681</v>
      </c>
    </row>
    <row r="1064" spans="1:250" x14ac:dyDescent="0.25">
      <c r="A1064">
        <v>39579</v>
      </c>
      <c r="B1064">
        <v>-890804480</v>
      </c>
      <c r="C1064">
        <v>1837</v>
      </c>
      <c r="D1064" t="s">
        <v>273</v>
      </c>
      <c r="E1064" t="s">
        <v>274</v>
      </c>
      <c r="F1064">
        <v>7057</v>
      </c>
      <c r="G1064" t="s">
        <v>291</v>
      </c>
      <c r="H1064" t="s">
        <v>292</v>
      </c>
      <c r="I1064">
        <v>422</v>
      </c>
      <c r="J1064" t="s">
        <v>401</v>
      </c>
      <c r="K1064" t="s">
        <v>402</v>
      </c>
      <c r="L1064">
        <v>12391</v>
      </c>
      <c r="M1064" t="s">
        <v>311</v>
      </c>
      <c r="N1064" t="s">
        <v>312</v>
      </c>
      <c r="O1064">
        <v>12391</v>
      </c>
      <c r="P1064" t="s">
        <v>311</v>
      </c>
      <c r="Q1064" t="s">
        <v>312</v>
      </c>
      <c r="R1064" t="s">
        <v>333</v>
      </c>
      <c r="S1064" s="46">
        <v>-243.8</v>
      </c>
      <c r="U1064" s="46">
        <v>13</v>
      </c>
      <c r="IF1064">
        <v>12391</v>
      </c>
      <c r="IG1064" t="s">
        <v>311</v>
      </c>
      <c r="IH1064" t="s">
        <v>293</v>
      </c>
      <c r="IK1064">
        <v>-2</v>
      </c>
      <c r="IL1064" t="s">
        <v>279</v>
      </c>
      <c r="IM1064" t="s">
        <v>280</v>
      </c>
      <c r="IN1064" t="s">
        <v>666</v>
      </c>
      <c r="IP1064" t="s">
        <v>681</v>
      </c>
    </row>
    <row r="1065" spans="1:250" x14ac:dyDescent="0.25">
      <c r="A1065">
        <v>39580</v>
      </c>
      <c r="B1065">
        <v>-890804480</v>
      </c>
      <c r="C1065">
        <v>1837</v>
      </c>
      <c r="D1065" t="s">
        <v>273</v>
      </c>
      <c r="E1065" t="s">
        <v>274</v>
      </c>
      <c r="F1065">
        <v>7057</v>
      </c>
      <c r="G1065" t="s">
        <v>291</v>
      </c>
      <c r="H1065" t="s">
        <v>292</v>
      </c>
      <c r="I1065">
        <v>420</v>
      </c>
      <c r="J1065" t="s">
        <v>403</v>
      </c>
      <c r="K1065" t="s">
        <v>404</v>
      </c>
      <c r="L1065">
        <v>12391</v>
      </c>
      <c r="M1065" t="s">
        <v>311</v>
      </c>
      <c r="N1065" t="s">
        <v>312</v>
      </c>
      <c r="O1065">
        <v>12391</v>
      </c>
      <c r="P1065" t="s">
        <v>311</v>
      </c>
      <c r="Q1065" t="s">
        <v>312</v>
      </c>
      <c r="R1065" t="s">
        <v>333</v>
      </c>
      <c r="S1065" s="46">
        <v>-148.66</v>
      </c>
      <c r="U1065" s="46">
        <v>13</v>
      </c>
      <c r="IF1065">
        <v>12391</v>
      </c>
      <c r="IG1065" t="s">
        <v>311</v>
      </c>
      <c r="IH1065" t="s">
        <v>293</v>
      </c>
      <c r="IK1065">
        <v>-2</v>
      </c>
      <c r="IL1065" t="s">
        <v>279</v>
      </c>
      <c r="IM1065" t="s">
        <v>280</v>
      </c>
      <c r="IN1065" t="s">
        <v>666</v>
      </c>
      <c r="IP1065" t="s">
        <v>681</v>
      </c>
    </row>
    <row r="1066" spans="1:250" x14ac:dyDescent="0.25">
      <c r="A1066">
        <v>39581</v>
      </c>
      <c r="B1066">
        <v>-890804480</v>
      </c>
      <c r="C1066">
        <v>1837</v>
      </c>
      <c r="D1066" t="s">
        <v>273</v>
      </c>
      <c r="E1066" t="s">
        <v>274</v>
      </c>
      <c r="F1066">
        <v>7057</v>
      </c>
      <c r="G1066" t="s">
        <v>291</v>
      </c>
      <c r="H1066" t="s">
        <v>292</v>
      </c>
      <c r="I1066">
        <v>411</v>
      </c>
      <c r="J1066" t="s">
        <v>393</v>
      </c>
      <c r="K1066" t="s">
        <v>394</v>
      </c>
      <c r="L1066">
        <v>12391</v>
      </c>
      <c r="M1066" t="s">
        <v>311</v>
      </c>
      <c r="N1066" t="s">
        <v>312</v>
      </c>
      <c r="O1066">
        <v>12391</v>
      </c>
      <c r="P1066" t="s">
        <v>311</v>
      </c>
      <c r="Q1066" t="s">
        <v>312</v>
      </c>
      <c r="R1066" t="s">
        <v>333</v>
      </c>
      <c r="S1066" s="46">
        <v>-273.3</v>
      </c>
      <c r="U1066" s="46">
        <v>13</v>
      </c>
      <c r="IF1066">
        <v>12391</v>
      </c>
      <c r="IG1066" t="s">
        <v>311</v>
      </c>
      <c r="IH1066" t="s">
        <v>293</v>
      </c>
      <c r="IK1066">
        <v>-2</v>
      </c>
      <c r="IL1066" t="s">
        <v>279</v>
      </c>
      <c r="IM1066" t="s">
        <v>280</v>
      </c>
      <c r="IN1066" t="s">
        <v>666</v>
      </c>
      <c r="IP1066" t="s">
        <v>681</v>
      </c>
    </row>
    <row r="1067" spans="1:250" x14ac:dyDescent="0.25">
      <c r="A1067">
        <v>39582</v>
      </c>
      <c r="B1067">
        <v>-890804480</v>
      </c>
      <c r="C1067">
        <v>1837</v>
      </c>
      <c r="D1067" t="s">
        <v>273</v>
      </c>
      <c r="E1067" t="s">
        <v>274</v>
      </c>
      <c r="F1067">
        <v>1848</v>
      </c>
      <c r="G1067" t="s">
        <v>286</v>
      </c>
      <c r="H1067" t="s">
        <v>274</v>
      </c>
      <c r="I1067">
        <v>429</v>
      </c>
      <c r="J1067" t="s">
        <v>395</v>
      </c>
      <c r="K1067" t="s">
        <v>396</v>
      </c>
      <c r="L1067">
        <v>12392</v>
      </c>
      <c r="M1067" t="s">
        <v>313</v>
      </c>
      <c r="N1067" t="s">
        <v>314</v>
      </c>
      <c r="O1067">
        <v>12392</v>
      </c>
      <c r="P1067" t="s">
        <v>313</v>
      </c>
      <c r="Q1067" t="s">
        <v>314</v>
      </c>
      <c r="R1067" t="s">
        <v>333</v>
      </c>
      <c r="S1067" s="46">
        <v>-48.23</v>
      </c>
      <c r="U1067" s="46">
        <v>13</v>
      </c>
      <c r="IF1067">
        <v>12392</v>
      </c>
      <c r="IG1067" t="s">
        <v>313</v>
      </c>
      <c r="IH1067" t="s">
        <v>288</v>
      </c>
      <c r="IK1067">
        <v>-2</v>
      </c>
      <c r="IL1067" t="s">
        <v>279</v>
      </c>
      <c r="IM1067" t="s">
        <v>280</v>
      </c>
      <c r="IN1067" t="s">
        <v>654</v>
      </c>
      <c r="IP1067" t="s">
        <v>682</v>
      </c>
    </row>
    <row r="1068" spans="1:250" x14ac:dyDescent="0.25">
      <c r="A1068">
        <v>39583</v>
      </c>
      <c r="B1068">
        <v>-890804480</v>
      </c>
      <c r="C1068">
        <v>1837</v>
      </c>
      <c r="D1068" t="s">
        <v>273</v>
      </c>
      <c r="E1068" t="s">
        <v>274</v>
      </c>
      <c r="F1068">
        <v>1848</v>
      </c>
      <c r="G1068" t="s">
        <v>286</v>
      </c>
      <c r="H1068" t="s">
        <v>274</v>
      </c>
      <c r="I1068">
        <v>427</v>
      </c>
      <c r="J1068" t="s">
        <v>397</v>
      </c>
      <c r="K1068" t="s">
        <v>398</v>
      </c>
      <c r="L1068">
        <v>12392</v>
      </c>
      <c r="M1068" t="s">
        <v>313</v>
      </c>
      <c r="N1068" t="s">
        <v>314</v>
      </c>
      <c r="O1068">
        <v>12392</v>
      </c>
      <c r="P1068" t="s">
        <v>313</v>
      </c>
      <c r="Q1068" t="s">
        <v>314</v>
      </c>
      <c r="R1068" t="s">
        <v>333</v>
      </c>
      <c r="S1068" s="46">
        <v>-28.14</v>
      </c>
      <c r="U1068" s="46">
        <v>13</v>
      </c>
      <c r="IF1068">
        <v>12392</v>
      </c>
      <c r="IG1068" t="s">
        <v>313</v>
      </c>
      <c r="IH1068" t="s">
        <v>288</v>
      </c>
      <c r="IK1068">
        <v>-2</v>
      </c>
      <c r="IL1068" t="s">
        <v>279</v>
      </c>
      <c r="IM1068" t="s">
        <v>280</v>
      </c>
      <c r="IN1068" t="s">
        <v>654</v>
      </c>
      <c r="IP1068" t="s">
        <v>682</v>
      </c>
    </row>
    <row r="1069" spans="1:250" x14ac:dyDescent="0.25">
      <c r="A1069">
        <v>39584</v>
      </c>
      <c r="B1069">
        <v>-890804480</v>
      </c>
      <c r="C1069">
        <v>1837</v>
      </c>
      <c r="D1069" t="s">
        <v>273</v>
      </c>
      <c r="E1069" t="s">
        <v>274</v>
      </c>
      <c r="F1069">
        <v>1848</v>
      </c>
      <c r="G1069" t="s">
        <v>286</v>
      </c>
      <c r="H1069" t="s">
        <v>274</v>
      </c>
      <c r="I1069">
        <v>424</v>
      </c>
      <c r="J1069" t="s">
        <v>399</v>
      </c>
      <c r="K1069" t="s">
        <v>400</v>
      </c>
      <c r="L1069">
        <v>12392</v>
      </c>
      <c r="M1069" t="s">
        <v>313</v>
      </c>
      <c r="N1069" t="s">
        <v>314</v>
      </c>
      <c r="O1069">
        <v>12392</v>
      </c>
      <c r="P1069" t="s">
        <v>313</v>
      </c>
      <c r="Q1069" t="s">
        <v>314</v>
      </c>
      <c r="R1069" t="s">
        <v>333</v>
      </c>
      <c r="S1069" s="46">
        <v>-38.42</v>
      </c>
      <c r="U1069" s="46">
        <v>13</v>
      </c>
      <c r="IF1069">
        <v>12392</v>
      </c>
      <c r="IG1069" t="s">
        <v>313</v>
      </c>
      <c r="IH1069" t="s">
        <v>288</v>
      </c>
      <c r="IK1069">
        <v>-2</v>
      </c>
      <c r="IL1069" t="s">
        <v>279</v>
      </c>
      <c r="IM1069" t="s">
        <v>280</v>
      </c>
      <c r="IN1069" t="s">
        <v>654</v>
      </c>
      <c r="IP1069" t="s">
        <v>682</v>
      </c>
    </row>
    <row r="1070" spans="1:250" x14ac:dyDescent="0.25">
      <c r="A1070">
        <v>39585</v>
      </c>
      <c r="B1070">
        <v>-890804480</v>
      </c>
      <c r="C1070">
        <v>1837</v>
      </c>
      <c r="D1070" t="s">
        <v>273</v>
      </c>
      <c r="E1070" t="s">
        <v>274</v>
      </c>
      <c r="F1070">
        <v>1848</v>
      </c>
      <c r="G1070" t="s">
        <v>286</v>
      </c>
      <c r="H1070" t="s">
        <v>274</v>
      </c>
      <c r="I1070">
        <v>422</v>
      </c>
      <c r="J1070" t="s">
        <v>401</v>
      </c>
      <c r="K1070" t="s">
        <v>402</v>
      </c>
      <c r="L1070">
        <v>12392</v>
      </c>
      <c r="M1070" t="s">
        <v>313</v>
      </c>
      <c r="N1070" t="s">
        <v>314</v>
      </c>
      <c r="O1070">
        <v>12392</v>
      </c>
      <c r="P1070" t="s">
        <v>313</v>
      </c>
      <c r="Q1070" t="s">
        <v>314</v>
      </c>
      <c r="R1070" t="s">
        <v>333</v>
      </c>
      <c r="S1070" s="46">
        <v>-51.23</v>
      </c>
      <c r="U1070" s="46">
        <v>13</v>
      </c>
      <c r="IF1070">
        <v>12392</v>
      </c>
      <c r="IG1070" t="s">
        <v>313</v>
      </c>
      <c r="IH1070" t="s">
        <v>288</v>
      </c>
      <c r="IK1070">
        <v>-2</v>
      </c>
      <c r="IL1070" t="s">
        <v>279</v>
      </c>
      <c r="IM1070" t="s">
        <v>280</v>
      </c>
      <c r="IN1070" t="s">
        <v>654</v>
      </c>
      <c r="IP1070" t="s">
        <v>682</v>
      </c>
    </row>
    <row r="1071" spans="1:250" x14ac:dyDescent="0.25">
      <c r="A1071">
        <v>39586</v>
      </c>
      <c r="B1071">
        <v>-890804480</v>
      </c>
      <c r="C1071">
        <v>1837</v>
      </c>
      <c r="D1071" t="s">
        <v>273</v>
      </c>
      <c r="E1071" t="s">
        <v>274</v>
      </c>
      <c r="F1071">
        <v>1848</v>
      </c>
      <c r="G1071" t="s">
        <v>286</v>
      </c>
      <c r="H1071" t="s">
        <v>274</v>
      </c>
      <c r="I1071">
        <v>420</v>
      </c>
      <c r="J1071" t="s">
        <v>403</v>
      </c>
      <c r="K1071" t="s">
        <v>404</v>
      </c>
      <c r="L1071">
        <v>12392</v>
      </c>
      <c r="M1071" t="s">
        <v>313</v>
      </c>
      <c r="N1071" t="s">
        <v>314</v>
      </c>
      <c r="O1071">
        <v>12392</v>
      </c>
      <c r="P1071" t="s">
        <v>313</v>
      </c>
      <c r="Q1071" t="s">
        <v>314</v>
      </c>
      <c r="R1071" t="s">
        <v>333</v>
      </c>
      <c r="S1071" s="46">
        <v>-29.89</v>
      </c>
      <c r="U1071" s="46">
        <v>13</v>
      </c>
      <c r="IF1071">
        <v>12392</v>
      </c>
      <c r="IG1071" t="s">
        <v>313</v>
      </c>
      <c r="IH1071" t="s">
        <v>288</v>
      </c>
      <c r="IK1071">
        <v>-2</v>
      </c>
      <c r="IL1071" t="s">
        <v>279</v>
      </c>
      <c r="IM1071" t="s">
        <v>280</v>
      </c>
      <c r="IN1071" t="s">
        <v>654</v>
      </c>
      <c r="IP1071" t="s">
        <v>682</v>
      </c>
    </row>
    <row r="1072" spans="1:250" x14ac:dyDescent="0.25">
      <c r="A1072">
        <v>39587</v>
      </c>
      <c r="B1072">
        <v>-890804480</v>
      </c>
      <c r="C1072">
        <v>1837</v>
      </c>
      <c r="D1072" t="s">
        <v>273</v>
      </c>
      <c r="E1072" t="s">
        <v>274</v>
      </c>
      <c r="F1072">
        <v>1848</v>
      </c>
      <c r="G1072" t="s">
        <v>286</v>
      </c>
      <c r="H1072" t="s">
        <v>274</v>
      </c>
      <c r="I1072">
        <v>411</v>
      </c>
      <c r="J1072" t="s">
        <v>393</v>
      </c>
      <c r="K1072" t="s">
        <v>394</v>
      </c>
      <c r="L1072">
        <v>12392</v>
      </c>
      <c r="M1072" t="s">
        <v>313</v>
      </c>
      <c r="N1072" t="s">
        <v>314</v>
      </c>
      <c r="O1072">
        <v>12392</v>
      </c>
      <c r="P1072" t="s">
        <v>313</v>
      </c>
      <c r="Q1072" t="s">
        <v>314</v>
      </c>
      <c r="R1072" t="s">
        <v>333</v>
      </c>
      <c r="S1072" s="46">
        <v>-49.13</v>
      </c>
      <c r="U1072" s="46">
        <v>13</v>
      </c>
      <c r="IF1072">
        <v>12392</v>
      </c>
      <c r="IG1072" t="s">
        <v>313</v>
      </c>
      <c r="IH1072" t="s">
        <v>288</v>
      </c>
      <c r="IK1072">
        <v>-2</v>
      </c>
      <c r="IL1072" t="s">
        <v>279</v>
      </c>
      <c r="IM1072" t="s">
        <v>280</v>
      </c>
      <c r="IN1072" t="s">
        <v>654</v>
      </c>
      <c r="IP1072" t="s">
        <v>682</v>
      </c>
    </row>
    <row r="1073" spans="1:250" x14ac:dyDescent="0.25">
      <c r="A1073">
        <v>39588</v>
      </c>
      <c r="B1073">
        <v>-890804480</v>
      </c>
      <c r="C1073">
        <v>1837</v>
      </c>
      <c r="D1073" t="s">
        <v>273</v>
      </c>
      <c r="E1073" t="s">
        <v>274</v>
      </c>
      <c r="F1073">
        <v>1848</v>
      </c>
      <c r="G1073" t="s">
        <v>286</v>
      </c>
      <c r="H1073" t="s">
        <v>274</v>
      </c>
      <c r="I1073">
        <v>437</v>
      </c>
      <c r="J1073" t="s">
        <v>658</v>
      </c>
      <c r="K1073" t="s">
        <v>659</v>
      </c>
      <c r="L1073">
        <v>12392</v>
      </c>
      <c r="M1073" t="s">
        <v>313</v>
      </c>
      <c r="N1073" t="s">
        <v>314</v>
      </c>
      <c r="O1073">
        <v>12392</v>
      </c>
      <c r="P1073" t="s">
        <v>313</v>
      </c>
      <c r="Q1073" t="s">
        <v>314</v>
      </c>
      <c r="R1073" t="s">
        <v>333</v>
      </c>
      <c r="S1073" s="46">
        <v>-35.51</v>
      </c>
      <c r="U1073" s="46">
        <v>13</v>
      </c>
      <c r="IF1073">
        <v>12392</v>
      </c>
      <c r="IG1073" t="s">
        <v>313</v>
      </c>
      <c r="IH1073" t="s">
        <v>288</v>
      </c>
      <c r="IK1073">
        <v>-2</v>
      </c>
      <c r="IL1073" t="s">
        <v>279</v>
      </c>
      <c r="IM1073" t="s">
        <v>280</v>
      </c>
      <c r="IN1073" t="s">
        <v>654</v>
      </c>
      <c r="IP1073" t="s">
        <v>682</v>
      </c>
    </row>
    <row r="1074" spans="1:250" x14ac:dyDescent="0.25">
      <c r="A1074">
        <v>39589</v>
      </c>
      <c r="B1074">
        <v>-890804480</v>
      </c>
      <c r="C1074">
        <v>1837</v>
      </c>
      <c r="D1074" t="s">
        <v>273</v>
      </c>
      <c r="E1074" t="s">
        <v>274</v>
      </c>
      <c r="F1074">
        <v>1848</v>
      </c>
      <c r="G1074" t="s">
        <v>286</v>
      </c>
      <c r="H1074" t="s">
        <v>274</v>
      </c>
      <c r="I1074">
        <v>436</v>
      </c>
      <c r="J1074" t="s">
        <v>656</v>
      </c>
      <c r="K1074" t="s">
        <v>657</v>
      </c>
      <c r="L1074">
        <v>12392</v>
      </c>
      <c r="M1074" t="s">
        <v>313</v>
      </c>
      <c r="N1074" t="s">
        <v>314</v>
      </c>
      <c r="O1074">
        <v>12392</v>
      </c>
      <c r="P1074" t="s">
        <v>313</v>
      </c>
      <c r="Q1074" t="s">
        <v>314</v>
      </c>
      <c r="R1074" t="s">
        <v>333</v>
      </c>
      <c r="S1074" s="46">
        <v>-23.62</v>
      </c>
      <c r="U1074" s="46">
        <v>13</v>
      </c>
      <c r="IF1074">
        <v>12392</v>
      </c>
      <c r="IG1074" t="s">
        <v>313</v>
      </c>
      <c r="IH1074" t="s">
        <v>288</v>
      </c>
      <c r="IK1074">
        <v>-2</v>
      </c>
      <c r="IL1074" t="s">
        <v>279</v>
      </c>
      <c r="IM1074" t="s">
        <v>280</v>
      </c>
      <c r="IN1074" t="s">
        <v>654</v>
      </c>
      <c r="IP1074" t="s">
        <v>682</v>
      </c>
    </row>
    <row r="1075" spans="1:250" x14ac:dyDescent="0.25">
      <c r="A1075">
        <v>39590</v>
      </c>
      <c r="B1075">
        <v>-890804480</v>
      </c>
      <c r="C1075">
        <v>1837</v>
      </c>
      <c r="D1075" t="s">
        <v>273</v>
      </c>
      <c r="E1075" t="s">
        <v>274</v>
      </c>
      <c r="F1075">
        <v>1848</v>
      </c>
      <c r="G1075" t="s">
        <v>286</v>
      </c>
      <c r="H1075" t="s">
        <v>274</v>
      </c>
      <c r="I1075">
        <v>435</v>
      </c>
      <c r="J1075" t="s">
        <v>491</v>
      </c>
      <c r="K1075" t="s">
        <v>492</v>
      </c>
      <c r="L1075">
        <v>12392</v>
      </c>
      <c r="M1075" t="s">
        <v>313</v>
      </c>
      <c r="N1075" t="s">
        <v>314</v>
      </c>
      <c r="O1075">
        <v>12392</v>
      </c>
      <c r="P1075" t="s">
        <v>313</v>
      </c>
      <c r="Q1075" t="s">
        <v>314</v>
      </c>
      <c r="R1075" t="s">
        <v>333</v>
      </c>
      <c r="S1075" s="46">
        <v>-23.62</v>
      </c>
      <c r="U1075" s="46">
        <v>13</v>
      </c>
      <c r="IF1075">
        <v>12392</v>
      </c>
      <c r="IG1075" t="s">
        <v>313</v>
      </c>
      <c r="IH1075" t="s">
        <v>288</v>
      </c>
      <c r="IK1075">
        <v>-2</v>
      </c>
      <c r="IL1075" t="s">
        <v>279</v>
      </c>
      <c r="IM1075" t="s">
        <v>280</v>
      </c>
      <c r="IN1075" t="s">
        <v>654</v>
      </c>
      <c r="IP1075" t="s">
        <v>682</v>
      </c>
    </row>
    <row r="1076" spans="1:250" x14ac:dyDescent="0.25">
      <c r="A1076">
        <v>39591</v>
      </c>
      <c r="B1076">
        <v>-890804480</v>
      </c>
      <c r="C1076">
        <v>1837</v>
      </c>
      <c r="D1076" t="s">
        <v>273</v>
      </c>
      <c r="E1076" t="s">
        <v>274</v>
      </c>
      <c r="F1076">
        <v>1848</v>
      </c>
      <c r="G1076" t="s">
        <v>286</v>
      </c>
      <c r="H1076" t="s">
        <v>274</v>
      </c>
      <c r="I1076">
        <v>431</v>
      </c>
      <c r="J1076" t="s">
        <v>493</v>
      </c>
      <c r="K1076" t="s">
        <v>494</v>
      </c>
      <c r="L1076">
        <v>12392</v>
      </c>
      <c r="M1076" t="s">
        <v>313</v>
      </c>
      <c r="N1076" t="s">
        <v>314</v>
      </c>
      <c r="O1076">
        <v>12392</v>
      </c>
      <c r="P1076" t="s">
        <v>313</v>
      </c>
      <c r="Q1076" t="s">
        <v>314</v>
      </c>
      <c r="R1076" t="s">
        <v>333</v>
      </c>
      <c r="S1076" s="46">
        <v>-36.17</v>
      </c>
      <c r="U1076" s="46">
        <v>13</v>
      </c>
      <c r="IF1076">
        <v>12392</v>
      </c>
      <c r="IG1076" t="s">
        <v>313</v>
      </c>
      <c r="IH1076" t="s">
        <v>288</v>
      </c>
      <c r="IK1076">
        <v>-2</v>
      </c>
      <c r="IL1076" t="s">
        <v>279</v>
      </c>
      <c r="IM1076" t="s">
        <v>280</v>
      </c>
      <c r="IN1076" t="s">
        <v>654</v>
      </c>
      <c r="IP1076" t="s">
        <v>682</v>
      </c>
    </row>
    <row r="1077" spans="1:250" x14ac:dyDescent="0.25">
      <c r="A1077">
        <v>39592</v>
      </c>
      <c r="B1077">
        <v>-890804480</v>
      </c>
      <c r="C1077">
        <v>1837</v>
      </c>
      <c r="D1077" t="s">
        <v>273</v>
      </c>
      <c r="E1077" t="s">
        <v>274</v>
      </c>
      <c r="F1077">
        <v>1848</v>
      </c>
      <c r="G1077" t="s">
        <v>286</v>
      </c>
      <c r="H1077" t="s">
        <v>274</v>
      </c>
      <c r="I1077">
        <v>420</v>
      </c>
      <c r="J1077" t="s">
        <v>403</v>
      </c>
      <c r="K1077" t="s">
        <v>404</v>
      </c>
      <c r="L1077">
        <v>12394</v>
      </c>
      <c r="M1077" t="s">
        <v>315</v>
      </c>
      <c r="N1077" t="s">
        <v>316</v>
      </c>
      <c r="O1077">
        <v>12394</v>
      </c>
      <c r="P1077" t="s">
        <v>315</v>
      </c>
      <c r="Q1077" t="s">
        <v>316</v>
      </c>
      <c r="R1077" t="s">
        <v>333</v>
      </c>
      <c r="S1077" s="46">
        <v>-1.08</v>
      </c>
      <c r="U1077" s="46">
        <v>13</v>
      </c>
      <c r="IF1077">
        <v>12394</v>
      </c>
      <c r="IG1077" t="s">
        <v>315</v>
      </c>
      <c r="IH1077" t="s">
        <v>288</v>
      </c>
      <c r="IK1077">
        <v>-2</v>
      </c>
      <c r="IL1077" t="s">
        <v>279</v>
      </c>
      <c r="IM1077" t="s">
        <v>280</v>
      </c>
      <c r="IN1077" t="s">
        <v>654</v>
      </c>
      <c r="IP1077" t="s">
        <v>683</v>
      </c>
    </row>
    <row r="1078" spans="1:250" x14ac:dyDescent="0.25">
      <c r="A1078">
        <v>39593</v>
      </c>
      <c r="B1078">
        <v>-890804480</v>
      </c>
      <c r="C1078">
        <v>1837</v>
      </c>
      <c r="D1078" t="s">
        <v>273</v>
      </c>
      <c r="E1078" t="s">
        <v>274</v>
      </c>
      <c r="F1078">
        <v>1848</v>
      </c>
      <c r="G1078" t="s">
        <v>286</v>
      </c>
      <c r="H1078" t="s">
        <v>274</v>
      </c>
      <c r="I1078">
        <v>411</v>
      </c>
      <c r="J1078" t="s">
        <v>393</v>
      </c>
      <c r="K1078" t="s">
        <v>394</v>
      </c>
      <c r="L1078">
        <v>12394</v>
      </c>
      <c r="M1078" t="s">
        <v>315</v>
      </c>
      <c r="N1078" t="s">
        <v>316</v>
      </c>
      <c r="O1078">
        <v>12394</v>
      </c>
      <c r="P1078" t="s">
        <v>315</v>
      </c>
      <c r="Q1078" t="s">
        <v>316</v>
      </c>
      <c r="R1078" t="s">
        <v>333</v>
      </c>
      <c r="S1078" s="46">
        <v>-1.77</v>
      </c>
      <c r="U1078" s="46">
        <v>13</v>
      </c>
      <c r="IF1078">
        <v>12394</v>
      </c>
      <c r="IG1078" t="s">
        <v>315</v>
      </c>
      <c r="IH1078" t="s">
        <v>288</v>
      </c>
      <c r="IK1078">
        <v>-2</v>
      </c>
      <c r="IL1078" t="s">
        <v>279</v>
      </c>
      <c r="IM1078" t="s">
        <v>280</v>
      </c>
      <c r="IN1078" t="s">
        <v>654</v>
      </c>
      <c r="IP1078" t="s">
        <v>683</v>
      </c>
    </row>
    <row r="1079" spans="1:250" x14ac:dyDescent="0.25">
      <c r="A1079">
        <v>39594</v>
      </c>
      <c r="B1079">
        <v>-890804480</v>
      </c>
      <c r="C1079">
        <v>1837</v>
      </c>
      <c r="D1079" t="s">
        <v>273</v>
      </c>
      <c r="E1079" t="s">
        <v>274</v>
      </c>
      <c r="F1079">
        <v>1848</v>
      </c>
      <c r="G1079" t="s">
        <v>286</v>
      </c>
      <c r="H1079" t="s">
        <v>274</v>
      </c>
      <c r="I1079">
        <v>435</v>
      </c>
      <c r="J1079" t="s">
        <v>491</v>
      </c>
      <c r="K1079" t="s">
        <v>492</v>
      </c>
      <c r="L1079">
        <v>12394</v>
      </c>
      <c r="M1079" t="s">
        <v>315</v>
      </c>
      <c r="N1079" t="s">
        <v>316</v>
      </c>
      <c r="O1079">
        <v>12394</v>
      </c>
      <c r="P1079" t="s">
        <v>315</v>
      </c>
      <c r="Q1079" t="s">
        <v>316</v>
      </c>
      <c r="R1079" t="s">
        <v>333</v>
      </c>
      <c r="S1079" s="46">
        <v>-0.85</v>
      </c>
      <c r="U1079" s="46">
        <v>13</v>
      </c>
      <c r="IF1079">
        <v>12394</v>
      </c>
      <c r="IG1079" t="s">
        <v>315</v>
      </c>
      <c r="IH1079" t="s">
        <v>288</v>
      </c>
      <c r="IK1079">
        <v>-2</v>
      </c>
      <c r="IL1079" t="s">
        <v>279</v>
      </c>
      <c r="IM1079" t="s">
        <v>280</v>
      </c>
      <c r="IN1079" t="s">
        <v>654</v>
      </c>
      <c r="IP1079" t="s">
        <v>683</v>
      </c>
    </row>
    <row r="1080" spans="1:250" x14ac:dyDescent="0.25">
      <c r="A1080">
        <v>39595</v>
      </c>
      <c r="B1080">
        <v>-890804480</v>
      </c>
      <c r="C1080">
        <v>1837</v>
      </c>
      <c r="D1080" t="s">
        <v>273</v>
      </c>
      <c r="E1080" t="s">
        <v>274</v>
      </c>
      <c r="F1080">
        <v>1848</v>
      </c>
      <c r="G1080" t="s">
        <v>286</v>
      </c>
      <c r="H1080" t="s">
        <v>274</v>
      </c>
      <c r="I1080">
        <v>431</v>
      </c>
      <c r="J1080" t="s">
        <v>493</v>
      </c>
      <c r="K1080" t="s">
        <v>494</v>
      </c>
      <c r="L1080">
        <v>12394</v>
      </c>
      <c r="M1080" t="s">
        <v>315</v>
      </c>
      <c r="N1080" t="s">
        <v>316</v>
      </c>
      <c r="O1080">
        <v>12394</v>
      </c>
      <c r="P1080" t="s">
        <v>315</v>
      </c>
      <c r="Q1080" t="s">
        <v>316</v>
      </c>
      <c r="R1080" t="s">
        <v>333</v>
      </c>
      <c r="S1080" s="46">
        <v>-1.3</v>
      </c>
      <c r="U1080" s="46">
        <v>13</v>
      </c>
      <c r="IF1080">
        <v>12394</v>
      </c>
      <c r="IG1080" t="s">
        <v>315</v>
      </c>
      <c r="IH1080" t="s">
        <v>288</v>
      </c>
      <c r="IK1080">
        <v>-2</v>
      </c>
      <c r="IL1080" t="s">
        <v>279</v>
      </c>
      <c r="IM1080" t="s">
        <v>280</v>
      </c>
      <c r="IN1080" t="s">
        <v>654</v>
      </c>
      <c r="IP1080" t="s">
        <v>683</v>
      </c>
    </row>
    <row r="1081" spans="1:250" x14ac:dyDescent="0.25">
      <c r="A1081">
        <v>39596</v>
      </c>
      <c r="B1081">
        <v>-890804480</v>
      </c>
      <c r="C1081">
        <v>1837</v>
      </c>
      <c r="D1081" t="s">
        <v>273</v>
      </c>
      <c r="E1081" t="s">
        <v>274</v>
      </c>
      <c r="F1081">
        <v>1848</v>
      </c>
      <c r="G1081" t="s">
        <v>286</v>
      </c>
      <c r="H1081" t="s">
        <v>274</v>
      </c>
      <c r="I1081">
        <v>429</v>
      </c>
      <c r="J1081" t="s">
        <v>395</v>
      </c>
      <c r="K1081" t="s">
        <v>396</v>
      </c>
      <c r="L1081">
        <v>12394</v>
      </c>
      <c r="M1081" t="s">
        <v>315</v>
      </c>
      <c r="N1081" t="s">
        <v>316</v>
      </c>
      <c r="O1081">
        <v>12394</v>
      </c>
      <c r="P1081" t="s">
        <v>315</v>
      </c>
      <c r="Q1081" t="s">
        <v>316</v>
      </c>
      <c r="R1081" t="s">
        <v>333</v>
      </c>
      <c r="S1081" s="46">
        <v>-1.74</v>
      </c>
      <c r="U1081" s="46">
        <v>13</v>
      </c>
      <c r="IF1081">
        <v>12394</v>
      </c>
      <c r="IG1081" t="s">
        <v>315</v>
      </c>
      <c r="IH1081" t="s">
        <v>288</v>
      </c>
      <c r="IK1081">
        <v>-2</v>
      </c>
      <c r="IL1081" t="s">
        <v>279</v>
      </c>
      <c r="IM1081" t="s">
        <v>280</v>
      </c>
      <c r="IN1081" t="s">
        <v>654</v>
      </c>
      <c r="IP1081" t="s">
        <v>683</v>
      </c>
    </row>
    <row r="1082" spans="1:250" x14ac:dyDescent="0.25">
      <c r="A1082">
        <v>39597</v>
      </c>
      <c r="B1082">
        <v>-890804480</v>
      </c>
      <c r="C1082">
        <v>1837</v>
      </c>
      <c r="D1082" t="s">
        <v>273</v>
      </c>
      <c r="E1082" t="s">
        <v>274</v>
      </c>
      <c r="F1082">
        <v>1848</v>
      </c>
      <c r="G1082" t="s">
        <v>286</v>
      </c>
      <c r="H1082" t="s">
        <v>274</v>
      </c>
      <c r="I1082">
        <v>427</v>
      </c>
      <c r="J1082" t="s">
        <v>397</v>
      </c>
      <c r="K1082" t="s">
        <v>398</v>
      </c>
      <c r="L1082">
        <v>12394</v>
      </c>
      <c r="M1082" t="s">
        <v>315</v>
      </c>
      <c r="N1082" t="s">
        <v>316</v>
      </c>
      <c r="O1082">
        <v>12394</v>
      </c>
      <c r="P1082" t="s">
        <v>315</v>
      </c>
      <c r="Q1082" t="s">
        <v>316</v>
      </c>
      <c r="R1082" t="s">
        <v>333</v>
      </c>
      <c r="S1082" s="46">
        <v>-1.01</v>
      </c>
      <c r="U1082" s="46">
        <v>13</v>
      </c>
      <c r="IF1082">
        <v>12394</v>
      </c>
      <c r="IG1082" t="s">
        <v>315</v>
      </c>
      <c r="IH1082" t="s">
        <v>288</v>
      </c>
      <c r="IK1082">
        <v>-2</v>
      </c>
      <c r="IL1082" t="s">
        <v>279</v>
      </c>
      <c r="IM1082" t="s">
        <v>280</v>
      </c>
      <c r="IN1082" t="s">
        <v>654</v>
      </c>
      <c r="IP1082" t="s">
        <v>683</v>
      </c>
    </row>
    <row r="1083" spans="1:250" x14ac:dyDescent="0.25">
      <c r="A1083">
        <v>39598</v>
      </c>
      <c r="B1083">
        <v>-890804480</v>
      </c>
      <c r="C1083">
        <v>1837</v>
      </c>
      <c r="D1083" t="s">
        <v>273</v>
      </c>
      <c r="E1083" t="s">
        <v>274</v>
      </c>
      <c r="F1083">
        <v>1848</v>
      </c>
      <c r="G1083" t="s">
        <v>286</v>
      </c>
      <c r="H1083" t="s">
        <v>274</v>
      </c>
      <c r="I1083">
        <v>424</v>
      </c>
      <c r="J1083" t="s">
        <v>399</v>
      </c>
      <c r="K1083" t="s">
        <v>400</v>
      </c>
      <c r="L1083">
        <v>12394</v>
      </c>
      <c r="M1083" t="s">
        <v>315</v>
      </c>
      <c r="N1083" t="s">
        <v>316</v>
      </c>
      <c r="O1083">
        <v>12394</v>
      </c>
      <c r="P1083" t="s">
        <v>315</v>
      </c>
      <c r="Q1083" t="s">
        <v>316</v>
      </c>
      <c r="R1083" t="s">
        <v>333</v>
      </c>
      <c r="S1083" s="46">
        <v>-1.38</v>
      </c>
      <c r="U1083" s="46">
        <v>13</v>
      </c>
      <c r="IF1083">
        <v>12394</v>
      </c>
      <c r="IG1083" t="s">
        <v>315</v>
      </c>
      <c r="IH1083" t="s">
        <v>288</v>
      </c>
      <c r="IK1083">
        <v>-2</v>
      </c>
      <c r="IL1083" t="s">
        <v>279</v>
      </c>
      <c r="IM1083" t="s">
        <v>280</v>
      </c>
      <c r="IN1083" t="s">
        <v>654</v>
      </c>
      <c r="IP1083" t="s">
        <v>683</v>
      </c>
    </row>
    <row r="1084" spans="1:250" x14ac:dyDescent="0.25">
      <c r="A1084">
        <v>39599</v>
      </c>
      <c r="B1084">
        <v>-890804480</v>
      </c>
      <c r="C1084">
        <v>1837</v>
      </c>
      <c r="D1084" t="s">
        <v>273</v>
      </c>
      <c r="E1084" t="s">
        <v>274</v>
      </c>
      <c r="F1084">
        <v>1848</v>
      </c>
      <c r="G1084" t="s">
        <v>286</v>
      </c>
      <c r="H1084" t="s">
        <v>274</v>
      </c>
      <c r="I1084">
        <v>422</v>
      </c>
      <c r="J1084" t="s">
        <v>401</v>
      </c>
      <c r="K1084" t="s">
        <v>402</v>
      </c>
      <c r="L1084">
        <v>12394</v>
      </c>
      <c r="M1084" t="s">
        <v>315</v>
      </c>
      <c r="N1084" t="s">
        <v>316</v>
      </c>
      <c r="O1084">
        <v>12394</v>
      </c>
      <c r="P1084" t="s">
        <v>315</v>
      </c>
      <c r="Q1084" t="s">
        <v>316</v>
      </c>
      <c r="R1084" t="s">
        <v>333</v>
      </c>
      <c r="S1084" s="46">
        <v>-1.84</v>
      </c>
      <c r="U1084" s="46">
        <v>13</v>
      </c>
      <c r="IF1084">
        <v>12394</v>
      </c>
      <c r="IG1084" t="s">
        <v>315</v>
      </c>
      <c r="IH1084" t="s">
        <v>288</v>
      </c>
      <c r="IK1084">
        <v>-2</v>
      </c>
      <c r="IL1084" t="s">
        <v>279</v>
      </c>
      <c r="IM1084" t="s">
        <v>280</v>
      </c>
      <c r="IN1084" t="s">
        <v>654</v>
      </c>
      <c r="IP1084" t="s">
        <v>683</v>
      </c>
    </row>
    <row r="1085" spans="1:250" x14ac:dyDescent="0.25">
      <c r="A1085">
        <v>39600</v>
      </c>
      <c r="B1085">
        <v>-890804480</v>
      </c>
      <c r="C1085">
        <v>1837</v>
      </c>
      <c r="D1085" t="s">
        <v>273</v>
      </c>
      <c r="E1085" t="s">
        <v>274</v>
      </c>
      <c r="F1085">
        <v>1848</v>
      </c>
      <c r="G1085" t="s">
        <v>286</v>
      </c>
      <c r="H1085" t="s">
        <v>274</v>
      </c>
      <c r="I1085">
        <v>437</v>
      </c>
      <c r="J1085" t="s">
        <v>658</v>
      </c>
      <c r="K1085" t="s">
        <v>659</v>
      </c>
      <c r="L1085">
        <v>12394</v>
      </c>
      <c r="M1085" t="s">
        <v>315</v>
      </c>
      <c r="N1085" t="s">
        <v>316</v>
      </c>
      <c r="O1085">
        <v>12394</v>
      </c>
      <c r="P1085" t="s">
        <v>315</v>
      </c>
      <c r="Q1085" t="s">
        <v>316</v>
      </c>
      <c r="R1085" t="s">
        <v>333</v>
      </c>
      <c r="S1085" s="46">
        <v>-1.28</v>
      </c>
      <c r="U1085" s="46">
        <v>13</v>
      </c>
      <c r="IF1085">
        <v>12394</v>
      </c>
      <c r="IG1085" t="s">
        <v>315</v>
      </c>
      <c r="IH1085" t="s">
        <v>288</v>
      </c>
      <c r="IK1085">
        <v>-2</v>
      </c>
      <c r="IL1085" t="s">
        <v>279</v>
      </c>
      <c r="IM1085" t="s">
        <v>280</v>
      </c>
      <c r="IN1085" t="s">
        <v>654</v>
      </c>
      <c r="IP1085" t="s">
        <v>683</v>
      </c>
    </row>
    <row r="1086" spans="1:250" x14ac:dyDescent="0.25">
      <c r="A1086">
        <v>39601</v>
      </c>
      <c r="B1086">
        <v>-890804480</v>
      </c>
      <c r="C1086">
        <v>1837</v>
      </c>
      <c r="D1086" t="s">
        <v>273</v>
      </c>
      <c r="E1086" t="s">
        <v>274</v>
      </c>
      <c r="F1086">
        <v>1848</v>
      </c>
      <c r="G1086" t="s">
        <v>286</v>
      </c>
      <c r="H1086" t="s">
        <v>274</v>
      </c>
      <c r="I1086">
        <v>436</v>
      </c>
      <c r="J1086" t="s">
        <v>656</v>
      </c>
      <c r="K1086" t="s">
        <v>657</v>
      </c>
      <c r="L1086">
        <v>12394</v>
      </c>
      <c r="M1086" t="s">
        <v>315</v>
      </c>
      <c r="N1086" t="s">
        <v>316</v>
      </c>
      <c r="O1086">
        <v>12394</v>
      </c>
      <c r="P1086" t="s">
        <v>315</v>
      </c>
      <c r="Q1086" t="s">
        <v>316</v>
      </c>
      <c r="R1086" t="s">
        <v>333</v>
      </c>
      <c r="S1086" s="46">
        <v>-0.85</v>
      </c>
      <c r="U1086" s="46">
        <v>13</v>
      </c>
      <c r="IF1086">
        <v>12394</v>
      </c>
      <c r="IG1086" t="s">
        <v>315</v>
      </c>
      <c r="IH1086" t="s">
        <v>288</v>
      </c>
      <c r="IK1086">
        <v>-2</v>
      </c>
      <c r="IL1086" t="s">
        <v>279</v>
      </c>
      <c r="IM1086" t="s">
        <v>280</v>
      </c>
      <c r="IN1086" t="s">
        <v>654</v>
      </c>
      <c r="IP1086" t="s">
        <v>683</v>
      </c>
    </row>
    <row r="1087" spans="1:250" x14ac:dyDescent="0.25">
      <c r="A1087">
        <v>39602</v>
      </c>
      <c r="B1087">
        <v>-890804480</v>
      </c>
      <c r="C1087">
        <v>1837</v>
      </c>
      <c r="D1087" t="s">
        <v>273</v>
      </c>
      <c r="E1087" t="s">
        <v>274</v>
      </c>
      <c r="F1087">
        <v>13794</v>
      </c>
      <c r="G1087" t="s">
        <v>275</v>
      </c>
      <c r="H1087" t="s">
        <v>276</v>
      </c>
      <c r="I1087">
        <v>424</v>
      </c>
      <c r="J1087" t="s">
        <v>399</v>
      </c>
      <c r="K1087" t="s">
        <v>400</v>
      </c>
      <c r="L1087">
        <v>13917</v>
      </c>
      <c r="M1087" t="s">
        <v>317</v>
      </c>
      <c r="N1087" t="s">
        <v>318</v>
      </c>
      <c r="O1087">
        <v>13917</v>
      </c>
      <c r="P1087" t="s">
        <v>317</v>
      </c>
      <c r="Q1087" t="s">
        <v>318</v>
      </c>
      <c r="R1087" t="s">
        <v>333</v>
      </c>
      <c r="S1087" s="46">
        <v>-366.16</v>
      </c>
      <c r="U1087" s="46">
        <v>13</v>
      </c>
      <c r="IF1087">
        <v>13917</v>
      </c>
      <c r="IG1087" t="s">
        <v>317</v>
      </c>
      <c r="IH1087" t="s">
        <v>319</v>
      </c>
      <c r="IK1087">
        <v>-2</v>
      </c>
      <c r="IL1087" t="s">
        <v>279</v>
      </c>
      <c r="IM1087" t="s">
        <v>280</v>
      </c>
      <c r="IN1087" t="s">
        <v>663</v>
      </c>
      <c r="IP1087" t="s">
        <v>684</v>
      </c>
    </row>
    <row r="1088" spans="1:250" x14ac:dyDescent="0.25">
      <c r="A1088">
        <v>39603</v>
      </c>
      <c r="B1088">
        <v>-890804480</v>
      </c>
      <c r="C1088">
        <v>1837</v>
      </c>
      <c r="D1088" t="s">
        <v>273</v>
      </c>
      <c r="E1088" t="s">
        <v>274</v>
      </c>
      <c r="F1088">
        <v>13794</v>
      </c>
      <c r="G1088" t="s">
        <v>275</v>
      </c>
      <c r="H1088" t="s">
        <v>276</v>
      </c>
      <c r="I1088">
        <v>422</v>
      </c>
      <c r="J1088" t="s">
        <v>401</v>
      </c>
      <c r="K1088" t="s">
        <v>402</v>
      </c>
      <c r="L1088">
        <v>13917</v>
      </c>
      <c r="M1088" t="s">
        <v>317</v>
      </c>
      <c r="N1088" t="s">
        <v>318</v>
      </c>
      <c r="O1088">
        <v>13917</v>
      </c>
      <c r="P1088" t="s">
        <v>317</v>
      </c>
      <c r="Q1088" t="s">
        <v>318</v>
      </c>
      <c r="R1088" t="s">
        <v>333</v>
      </c>
      <c r="S1088" s="46">
        <v>-488.22</v>
      </c>
      <c r="U1088" s="46">
        <v>13</v>
      </c>
      <c r="IF1088">
        <v>13917</v>
      </c>
      <c r="IG1088" t="s">
        <v>317</v>
      </c>
      <c r="IH1088" t="s">
        <v>319</v>
      </c>
      <c r="IK1088">
        <v>-2</v>
      </c>
      <c r="IL1088" t="s">
        <v>279</v>
      </c>
      <c r="IM1088" t="s">
        <v>280</v>
      </c>
      <c r="IN1088" t="s">
        <v>663</v>
      </c>
      <c r="IP1088" t="s">
        <v>684</v>
      </c>
    </row>
    <row r="1089" spans="1:250" x14ac:dyDescent="0.25">
      <c r="A1089">
        <v>39604</v>
      </c>
      <c r="B1089">
        <v>-890804480</v>
      </c>
      <c r="C1089">
        <v>1837</v>
      </c>
      <c r="D1089" t="s">
        <v>273</v>
      </c>
      <c r="E1089" t="s">
        <v>274</v>
      </c>
      <c r="F1089">
        <v>13794</v>
      </c>
      <c r="G1089" t="s">
        <v>275</v>
      </c>
      <c r="H1089" t="s">
        <v>276</v>
      </c>
      <c r="I1089">
        <v>420</v>
      </c>
      <c r="J1089" t="s">
        <v>403</v>
      </c>
      <c r="K1089" t="s">
        <v>404</v>
      </c>
      <c r="L1089">
        <v>13917</v>
      </c>
      <c r="M1089" t="s">
        <v>317</v>
      </c>
      <c r="N1089" t="s">
        <v>318</v>
      </c>
      <c r="O1089">
        <v>13917</v>
      </c>
      <c r="P1089" t="s">
        <v>317</v>
      </c>
      <c r="Q1089" t="s">
        <v>318</v>
      </c>
      <c r="R1089" t="s">
        <v>333</v>
      </c>
      <c r="S1089" s="46">
        <v>-284.79000000000002</v>
      </c>
      <c r="U1089" s="46">
        <v>13</v>
      </c>
      <c r="IF1089">
        <v>13917</v>
      </c>
      <c r="IG1089" t="s">
        <v>317</v>
      </c>
      <c r="IH1089" t="s">
        <v>319</v>
      </c>
      <c r="IK1089">
        <v>-2</v>
      </c>
      <c r="IL1089" t="s">
        <v>279</v>
      </c>
      <c r="IM1089" t="s">
        <v>280</v>
      </c>
      <c r="IN1089" t="s">
        <v>663</v>
      </c>
      <c r="IP1089" t="s">
        <v>684</v>
      </c>
    </row>
    <row r="1090" spans="1:250" x14ac:dyDescent="0.25">
      <c r="A1090">
        <v>39605</v>
      </c>
      <c r="B1090">
        <v>-890804480</v>
      </c>
      <c r="C1090">
        <v>1837</v>
      </c>
      <c r="D1090" t="s">
        <v>273</v>
      </c>
      <c r="E1090" t="s">
        <v>274</v>
      </c>
      <c r="F1090">
        <v>13794</v>
      </c>
      <c r="G1090" t="s">
        <v>275</v>
      </c>
      <c r="H1090" t="s">
        <v>276</v>
      </c>
      <c r="I1090">
        <v>411</v>
      </c>
      <c r="J1090" t="s">
        <v>393</v>
      </c>
      <c r="K1090" t="s">
        <v>394</v>
      </c>
      <c r="L1090">
        <v>13917</v>
      </c>
      <c r="M1090" t="s">
        <v>317</v>
      </c>
      <c r="N1090" t="s">
        <v>318</v>
      </c>
      <c r="O1090">
        <v>13917</v>
      </c>
      <c r="P1090" t="s">
        <v>317</v>
      </c>
      <c r="Q1090" t="s">
        <v>318</v>
      </c>
      <c r="R1090" t="s">
        <v>333</v>
      </c>
      <c r="S1090" s="46">
        <v>-473.74</v>
      </c>
      <c r="U1090" s="46">
        <v>13</v>
      </c>
      <c r="IF1090">
        <v>13917</v>
      </c>
      <c r="IG1090" t="s">
        <v>317</v>
      </c>
      <c r="IH1090" t="s">
        <v>319</v>
      </c>
      <c r="IK1090">
        <v>-2</v>
      </c>
      <c r="IL1090" t="s">
        <v>279</v>
      </c>
      <c r="IM1090" t="s">
        <v>280</v>
      </c>
      <c r="IN1090" t="s">
        <v>663</v>
      </c>
      <c r="IP1090" t="s">
        <v>684</v>
      </c>
    </row>
    <row r="1091" spans="1:250" x14ac:dyDescent="0.25">
      <c r="A1091">
        <v>39606</v>
      </c>
      <c r="B1091">
        <v>-890804480</v>
      </c>
      <c r="C1091">
        <v>1837</v>
      </c>
      <c r="D1091" t="s">
        <v>273</v>
      </c>
      <c r="E1091" t="s">
        <v>274</v>
      </c>
      <c r="F1091">
        <v>13794</v>
      </c>
      <c r="G1091" t="s">
        <v>275</v>
      </c>
      <c r="H1091" t="s">
        <v>276</v>
      </c>
      <c r="I1091">
        <v>437</v>
      </c>
      <c r="J1091" t="s">
        <v>658</v>
      </c>
      <c r="K1091" t="s">
        <v>659</v>
      </c>
      <c r="L1091">
        <v>13917</v>
      </c>
      <c r="M1091" t="s">
        <v>317</v>
      </c>
      <c r="N1091" t="s">
        <v>318</v>
      </c>
      <c r="O1091">
        <v>13917</v>
      </c>
      <c r="P1091" t="s">
        <v>317</v>
      </c>
      <c r="Q1091" t="s">
        <v>318</v>
      </c>
      <c r="R1091" t="s">
        <v>333</v>
      </c>
      <c r="S1091" s="46">
        <v>-338.77</v>
      </c>
      <c r="U1091" s="46">
        <v>13</v>
      </c>
      <c r="IF1091">
        <v>13917</v>
      </c>
      <c r="IG1091" t="s">
        <v>317</v>
      </c>
      <c r="IH1091" t="s">
        <v>319</v>
      </c>
      <c r="IK1091">
        <v>-2</v>
      </c>
      <c r="IL1091" t="s">
        <v>279</v>
      </c>
      <c r="IM1091" t="s">
        <v>280</v>
      </c>
      <c r="IN1091" t="s">
        <v>663</v>
      </c>
      <c r="IP1091" t="s">
        <v>684</v>
      </c>
    </row>
    <row r="1092" spans="1:250" x14ac:dyDescent="0.25">
      <c r="A1092">
        <v>39607</v>
      </c>
      <c r="B1092">
        <v>-890804480</v>
      </c>
      <c r="C1092">
        <v>1837</v>
      </c>
      <c r="D1092" t="s">
        <v>273</v>
      </c>
      <c r="E1092" t="s">
        <v>274</v>
      </c>
      <c r="F1092">
        <v>13794</v>
      </c>
      <c r="G1092" t="s">
        <v>275</v>
      </c>
      <c r="H1092" t="s">
        <v>276</v>
      </c>
      <c r="I1092">
        <v>436</v>
      </c>
      <c r="J1092" t="s">
        <v>656</v>
      </c>
      <c r="K1092" t="s">
        <v>657</v>
      </c>
      <c r="L1092">
        <v>13917</v>
      </c>
      <c r="M1092" t="s">
        <v>317</v>
      </c>
      <c r="N1092" t="s">
        <v>318</v>
      </c>
      <c r="O1092">
        <v>13917</v>
      </c>
      <c r="P1092" t="s">
        <v>317</v>
      </c>
      <c r="Q1092" t="s">
        <v>318</v>
      </c>
      <c r="R1092" t="s">
        <v>333</v>
      </c>
      <c r="S1092" s="46">
        <v>-225.31</v>
      </c>
      <c r="U1092" s="46">
        <v>13</v>
      </c>
      <c r="IF1092">
        <v>13917</v>
      </c>
      <c r="IG1092" t="s">
        <v>317</v>
      </c>
      <c r="IH1092" t="s">
        <v>319</v>
      </c>
      <c r="IK1092">
        <v>-2</v>
      </c>
      <c r="IL1092" t="s">
        <v>279</v>
      </c>
      <c r="IM1092" t="s">
        <v>280</v>
      </c>
      <c r="IN1092" t="s">
        <v>663</v>
      </c>
      <c r="IP1092" t="s">
        <v>684</v>
      </c>
    </row>
    <row r="1093" spans="1:250" x14ac:dyDescent="0.25">
      <c r="A1093">
        <v>39608</v>
      </c>
      <c r="B1093">
        <v>-890804480</v>
      </c>
      <c r="C1093">
        <v>1837</v>
      </c>
      <c r="D1093" t="s">
        <v>273</v>
      </c>
      <c r="E1093" t="s">
        <v>274</v>
      </c>
      <c r="F1093">
        <v>13794</v>
      </c>
      <c r="G1093" t="s">
        <v>275</v>
      </c>
      <c r="H1093" t="s">
        <v>276</v>
      </c>
      <c r="I1093">
        <v>435</v>
      </c>
      <c r="J1093" t="s">
        <v>491</v>
      </c>
      <c r="K1093" t="s">
        <v>492</v>
      </c>
      <c r="L1093">
        <v>13917</v>
      </c>
      <c r="M1093" t="s">
        <v>317</v>
      </c>
      <c r="N1093" t="s">
        <v>318</v>
      </c>
      <c r="O1093">
        <v>13917</v>
      </c>
      <c r="P1093" t="s">
        <v>317</v>
      </c>
      <c r="Q1093" t="s">
        <v>318</v>
      </c>
      <c r="R1093" t="s">
        <v>333</v>
      </c>
      <c r="S1093" s="46">
        <v>-225.31</v>
      </c>
      <c r="U1093" s="46">
        <v>13</v>
      </c>
      <c r="IF1093">
        <v>13917</v>
      </c>
      <c r="IG1093" t="s">
        <v>317</v>
      </c>
      <c r="IH1093" t="s">
        <v>319</v>
      </c>
      <c r="IK1093">
        <v>-2</v>
      </c>
      <c r="IL1093" t="s">
        <v>279</v>
      </c>
      <c r="IM1093" t="s">
        <v>280</v>
      </c>
      <c r="IN1093" t="s">
        <v>663</v>
      </c>
      <c r="IP1093" t="s">
        <v>684</v>
      </c>
    </row>
    <row r="1094" spans="1:250" x14ac:dyDescent="0.25">
      <c r="A1094">
        <v>39609</v>
      </c>
      <c r="B1094">
        <v>-890804480</v>
      </c>
      <c r="C1094">
        <v>1837</v>
      </c>
      <c r="D1094" t="s">
        <v>273</v>
      </c>
      <c r="E1094" t="s">
        <v>274</v>
      </c>
      <c r="F1094">
        <v>13794</v>
      </c>
      <c r="G1094" t="s">
        <v>275</v>
      </c>
      <c r="H1094" t="s">
        <v>276</v>
      </c>
      <c r="I1094">
        <v>431</v>
      </c>
      <c r="J1094" t="s">
        <v>493</v>
      </c>
      <c r="K1094" t="s">
        <v>494</v>
      </c>
      <c r="L1094">
        <v>13917</v>
      </c>
      <c r="M1094" t="s">
        <v>317</v>
      </c>
      <c r="N1094" t="s">
        <v>318</v>
      </c>
      <c r="O1094">
        <v>13917</v>
      </c>
      <c r="P1094" t="s">
        <v>317</v>
      </c>
      <c r="Q1094" t="s">
        <v>318</v>
      </c>
      <c r="R1094" t="s">
        <v>333</v>
      </c>
      <c r="S1094" s="46">
        <v>-334.49</v>
      </c>
      <c r="U1094" s="46">
        <v>13</v>
      </c>
      <c r="IF1094">
        <v>13917</v>
      </c>
      <c r="IG1094" t="s">
        <v>317</v>
      </c>
      <c r="IH1094" t="s">
        <v>319</v>
      </c>
      <c r="IK1094">
        <v>-2</v>
      </c>
      <c r="IL1094" t="s">
        <v>279</v>
      </c>
      <c r="IM1094" t="s">
        <v>280</v>
      </c>
      <c r="IN1094" t="s">
        <v>663</v>
      </c>
      <c r="IP1094" t="s">
        <v>684</v>
      </c>
    </row>
    <row r="1095" spans="1:250" x14ac:dyDescent="0.25">
      <c r="A1095">
        <v>39610</v>
      </c>
      <c r="B1095">
        <v>-890804480</v>
      </c>
      <c r="C1095">
        <v>1837</v>
      </c>
      <c r="D1095" t="s">
        <v>273</v>
      </c>
      <c r="E1095" t="s">
        <v>274</v>
      </c>
      <c r="F1095">
        <v>13794</v>
      </c>
      <c r="G1095" t="s">
        <v>275</v>
      </c>
      <c r="H1095" t="s">
        <v>276</v>
      </c>
      <c r="I1095">
        <v>429</v>
      </c>
      <c r="J1095" t="s">
        <v>395</v>
      </c>
      <c r="K1095" t="s">
        <v>396</v>
      </c>
      <c r="L1095">
        <v>13917</v>
      </c>
      <c r="M1095" t="s">
        <v>317</v>
      </c>
      <c r="N1095" t="s">
        <v>318</v>
      </c>
      <c r="O1095">
        <v>13917</v>
      </c>
      <c r="P1095" t="s">
        <v>317</v>
      </c>
      <c r="Q1095" t="s">
        <v>318</v>
      </c>
      <c r="R1095" t="s">
        <v>333</v>
      </c>
      <c r="S1095" s="46">
        <v>-445.99</v>
      </c>
      <c r="U1095" s="46">
        <v>13</v>
      </c>
      <c r="IF1095">
        <v>13917</v>
      </c>
      <c r="IG1095" t="s">
        <v>317</v>
      </c>
      <c r="IH1095" t="s">
        <v>319</v>
      </c>
      <c r="IK1095">
        <v>-2</v>
      </c>
      <c r="IL1095" t="s">
        <v>279</v>
      </c>
      <c r="IM1095" t="s">
        <v>280</v>
      </c>
      <c r="IN1095" t="s">
        <v>663</v>
      </c>
      <c r="IP1095" t="s">
        <v>684</v>
      </c>
    </row>
    <row r="1096" spans="1:250" x14ac:dyDescent="0.25">
      <c r="A1096">
        <v>39611</v>
      </c>
      <c r="B1096">
        <v>-890804480</v>
      </c>
      <c r="C1096">
        <v>1837</v>
      </c>
      <c r="D1096" t="s">
        <v>273</v>
      </c>
      <c r="E1096" t="s">
        <v>274</v>
      </c>
      <c r="F1096">
        <v>13794</v>
      </c>
      <c r="G1096" t="s">
        <v>275</v>
      </c>
      <c r="H1096" t="s">
        <v>276</v>
      </c>
      <c r="I1096">
        <v>427</v>
      </c>
      <c r="J1096" t="s">
        <v>397</v>
      </c>
      <c r="K1096" t="s">
        <v>398</v>
      </c>
      <c r="L1096">
        <v>13917</v>
      </c>
      <c r="M1096" t="s">
        <v>317</v>
      </c>
      <c r="N1096" t="s">
        <v>318</v>
      </c>
      <c r="O1096">
        <v>13917</v>
      </c>
      <c r="P1096" t="s">
        <v>317</v>
      </c>
      <c r="Q1096" t="s">
        <v>318</v>
      </c>
      <c r="R1096" t="s">
        <v>333</v>
      </c>
      <c r="S1096" s="46">
        <v>-268.27</v>
      </c>
      <c r="U1096" s="46">
        <v>13</v>
      </c>
      <c r="IF1096">
        <v>13917</v>
      </c>
      <c r="IG1096" t="s">
        <v>317</v>
      </c>
      <c r="IH1096" t="s">
        <v>319</v>
      </c>
      <c r="IK1096">
        <v>-2</v>
      </c>
      <c r="IL1096" t="s">
        <v>279</v>
      </c>
      <c r="IM1096" t="s">
        <v>280</v>
      </c>
      <c r="IN1096" t="s">
        <v>663</v>
      </c>
      <c r="IP1096" t="s">
        <v>684</v>
      </c>
    </row>
    <row r="1097" spans="1:250" x14ac:dyDescent="0.25">
      <c r="A1097">
        <v>39612</v>
      </c>
      <c r="B1097">
        <v>-890804480</v>
      </c>
      <c r="C1097">
        <v>1837</v>
      </c>
      <c r="D1097" t="s">
        <v>273</v>
      </c>
      <c r="E1097" t="s">
        <v>274</v>
      </c>
      <c r="F1097">
        <v>13794</v>
      </c>
      <c r="G1097" t="s">
        <v>275</v>
      </c>
      <c r="H1097" t="s">
        <v>276</v>
      </c>
      <c r="I1097">
        <v>429</v>
      </c>
      <c r="J1097" t="s">
        <v>395</v>
      </c>
      <c r="K1097" t="s">
        <v>396</v>
      </c>
      <c r="L1097">
        <v>15188</v>
      </c>
      <c r="M1097" t="s">
        <v>320</v>
      </c>
      <c r="N1097" t="s">
        <v>321</v>
      </c>
      <c r="O1097">
        <v>15188</v>
      </c>
      <c r="P1097" t="s">
        <v>320</v>
      </c>
      <c r="Q1097" t="s">
        <v>321</v>
      </c>
      <c r="R1097" t="s">
        <v>333</v>
      </c>
      <c r="S1097" s="46">
        <v>-19.46</v>
      </c>
      <c r="U1097" s="46">
        <v>13</v>
      </c>
      <c r="IF1097">
        <v>15188</v>
      </c>
      <c r="IG1097" t="s">
        <v>320</v>
      </c>
      <c r="IH1097" t="s">
        <v>319</v>
      </c>
      <c r="IK1097">
        <v>-2</v>
      </c>
      <c r="IL1097" t="s">
        <v>279</v>
      </c>
      <c r="IM1097" t="s">
        <v>280</v>
      </c>
      <c r="IN1097" t="s">
        <v>663</v>
      </c>
      <c r="IP1097" t="s">
        <v>685</v>
      </c>
    </row>
    <row r="1098" spans="1:250" x14ac:dyDescent="0.25">
      <c r="A1098">
        <v>39613</v>
      </c>
      <c r="B1098">
        <v>-890804480</v>
      </c>
      <c r="C1098">
        <v>1837</v>
      </c>
      <c r="D1098" t="s">
        <v>273</v>
      </c>
      <c r="E1098" t="s">
        <v>274</v>
      </c>
      <c r="F1098">
        <v>13794</v>
      </c>
      <c r="G1098" t="s">
        <v>275</v>
      </c>
      <c r="H1098" t="s">
        <v>276</v>
      </c>
      <c r="I1098">
        <v>427</v>
      </c>
      <c r="J1098" t="s">
        <v>397</v>
      </c>
      <c r="K1098" t="s">
        <v>398</v>
      </c>
      <c r="L1098">
        <v>15188</v>
      </c>
      <c r="M1098" t="s">
        <v>320</v>
      </c>
      <c r="N1098" t="s">
        <v>321</v>
      </c>
      <c r="O1098">
        <v>15188</v>
      </c>
      <c r="P1098" t="s">
        <v>320</v>
      </c>
      <c r="Q1098" t="s">
        <v>321</v>
      </c>
      <c r="R1098" t="s">
        <v>333</v>
      </c>
      <c r="S1098" s="46">
        <v>-11.71</v>
      </c>
      <c r="U1098" s="46">
        <v>13</v>
      </c>
      <c r="IF1098">
        <v>15188</v>
      </c>
      <c r="IG1098" t="s">
        <v>320</v>
      </c>
      <c r="IH1098" t="s">
        <v>319</v>
      </c>
      <c r="IK1098">
        <v>-2</v>
      </c>
      <c r="IL1098" t="s">
        <v>279</v>
      </c>
      <c r="IM1098" t="s">
        <v>280</v>
      </c>
      <c r="IN1098" t="s">
        <v>663</v>
      </c>
      <c r="IP1098" t="s">
        <v>685</v>
      </c>
    </row>
    <row r="1099" spans="1:250" x14ac:dyDescent="0.25">
      <c r="A1099">
        <v>39614</v>
      </c>
      <c r="B1099">
        <v>-890804480</v>
      </c>
      <c r="C1099">
        <v>1837</v>
      </c>
      <c r="D1099" t="s">
        <v>273</v>
      </c>
      <c r="E1099" t="s">
        <v>274</v>
      </c>
      <c r="F1099">
        <v>13794</v>
      </c>
      <c r="G1099" t="s">
        <v>275</v>
      </c>
      <c r="H1099" t="s">
        <v>276</v>
      </c>
      <c r="I1099">
        <v>424</v>
      </c>
      <c r="J1099" t="s">
        <v>399</v>
      </c>
      <c r="K1099" t="s">
        <v>400</v>
      </c>
      <c r="L1099">
        <v>15188</v>
      </c>
      <c r="M1099" t="s">
        <v>320</v>
      </c>
      <c r="N1099" t="s">
        <v>321</v>
      </c>
      <c r="O1099">
        <v>15188</v>
      </c>
      <c r="P1099" t="s">
        <v>320</v>
      </c>
      <c r="Q1099" t="s">
        <v>321</v>
      </c>
      <c r="R1099" t="s">
        <v>333</v>
      </c>
      <c r="S1099" s="46">
        <v>-15.98</v>
      </c>
      <c r="U1099" s="46">
        <v>13</v>
      </c>
      <c r="IF1099">
        <v>15188</v>
      </c>
      <c r="IG1099" t="s">
        <v>320</v>
      </c>
      <c r="IH1099" t="s">
        <v>319</v>
      </c>
      <c r="IK1099">
        <v>-2</v>
      </c>
      <c r="IL1099" t="s">
        <v>279</v>
      </c>
      <c r="IM1099" t="s">
        <v>280</v>
      </c>
      <c r="IN1099" t="s">
        <v>663</v>
      </c>
      <c r="IP1099" t="s">
        <v>685</v>
      </c>
    </row>
    <row r="1100" spans="1:250" x14ac:dyDescent="0.25">
      <c r="A1100">
        <v>39615</v>
      </c>
      <c r="B1100">
        <v>-890804480</v>
      </c>
      <c r="C1100">
        <v>1837</v>
      </c>
      <c r="D1100" t="s">
        <v>273</v>
      </c>
      <c r="E1100" t="s">
        <v>274</v>
      </c>
      <c r="F1100">
        <v>13794</v>
      </c>
      <c r="G1100" t="s">
        <v>275</v>
      </c>
      <c r="H1100" t="s">
        <v>276</v>
      </c>
      <c r="I1100">
        <v>422</v>
      </c>
      <c r="J1100" t="s">
        <v>401</v>
      </c>
      <c r="K1100" t="s">
        <v>402</v>
      </c>
      <c r="L1100">
        <v>15188</v>
      </c>
      <c r="M1100" t="s">
        <v>320</v>
      </c>
      <c r="N1100" t="s">
        <v>321</v>
      </c>
      <c r="O1100">
        <v>15188</v>
      </c>
      <c r="P1100" t="s">
        <v>320</v>
      </c>
      <c r="Q1100" t="s">
        <v>321</v>
      </c>
      <c r="R1100" t="s">
        <v>333</v>
      </c>
      <c r="S1100" s="46">
        <v>-21.3</v>
      </c>
      <c r="U1100" s="46">
        <v>13</v>
      </c>
      <c r="IF1100">
        <v>15188</v>
      </c>
      <c r="IG1100" t="s">
        <v>320</v>
      </c>
      <c r="IH1100" t="s">
        <v>319</v>
      </c>
      <c r="IK1100">
        <v>-2</v>
      </c>
      <c r="IL1100" t="s">
        <v>279</v>
      </c>
      <c r="IM1100" t="s">
        <v>280</v>
      </c>
      <c r="IN1100" t="s">
        <v>663</v>
      </c>
      <c r="IP1100" t="s">
        <v>685</v>
      </c>
    </row>
    <row r="1101" spans="1:250" x14ac:dyDescent="0.25">
      <c r="A1101">
        <v>39616</v>
      </c>
      <c r="B1101">
        <v>-890804480</v>
      </c>
      <c r="C1101">
        <v>1837</v>
      </c>
      <c r="D1101" t="s">
        <v>273</v>
      </c>
      <c r="E1101" t="s">
        <v>274</v>
      </c>
      <c r="F1101">
        <v>13794</v>
      </c>
      <c r="G1101" t="s">
        <v>275</v>
      </c>
      <c r="H1101" t="s">
        <v>276</v>
      </c>
      <c r="I1101">
        <v>420</v>
      </c>
      <c r="J1101" t="s">
        <v>403</v>
      </c>
      <c r="K1101" t="s">
        <v>404</v>
      </c>
      <c r="L1101">
        <v>15188</v>
      </c>
      <c r="M1101" t="s">
        <v>320</v>
      </c>
      <c r="N1101" t="s">
        <v>321</v>
      </c>
      <c r="O1101">
        <v>15188</v>
      </c>
      <c r="P1101" t="s">
        <v>320</v>
      </c>
      <c r="Q1101" t="s">
        <v>321</v>
      </c>
      <c r="R1101" t="s">
        <v>333</v>
      </c>
      <c r="S1101" s="46">
        <v>-12.43</v>
      </c>
      <c r="U1101" s="46">
        <v>13</v>
      </c>
      <c r="IF1101">
        <v>15188</v>
      </c>
      <c r="IG1101" t="s">
        <v>320</v>
      </c>
      <c r="IH1101" t="s">
        <v>319</v>
      </c>
      <c r="IK1101">
        <v>-2</v>
      </c>
      <c r="IL1101" t="s">
        <v>279</v>
      </c>
      <c r="IM1101" t="s">
        <v>280</v>
      </c>
      <c r="IN1101" t="s">
        <v>663</v>
      </c>
      <c r="IP1101" t="s">
        <v>685</v>
      </c>
    </row>
    <row r="1102" spans="1:250" x14ac:dyDescent="0.25">
      <c r="A1102">
        <v>39617</v>
      </c>
      <c r="B1102">
        <v>-890804480</v>
      </c>
      <c r="C1102">
        <v>1837</v>
      </c>
      <c r="D1102" t="s">
        <v>273</v>
      </c>
      <c r="E1102" t="s">
        <v>274</v>
      </c>
      <c r="F1102">
        <v>13794</v>
      </c>
      <c r="G1102" t="s">
        <v>275</v>
      </c>
      <c r="H1102" t="s">
        <v>276</v>
      </c>
      <c r="I1102">
        <v>411</v>
      </c>
      <c r="J1102" t="s">
        <v>393</v>
      </c>
      <c r="K1102" t="s">
        <v>394</v>
      </c>
      <c r="L1102">
        <v>15188</v>
      </c>
      <c r="M1102" t="s">
        <v>320</v>
      </c>
      <c r="N1102" t="s">
        <v>321</v>
      </c>
      <c r="O1102">
        <v>15188</v>
      </c>
      <c r="P1102" t="s">
        <v>320</v>
      </c>
      <c r="Q1102" t="s">
        <v>321</v>
      </c>
      <c r="R1102" t="s">
        <v>333</v>
      </c>
      <c r="S1102" s="46">
        <v>-20.43</v>
      </c>
      <c r="U1102" s="46">
        <v>13</v>
      </c>
      <c r="IF1102">
        <v>15188</v>
      </c>
      <c r="IG1102" t="s">
        <v>320</v>
      </c>
      <c r="IH1102" t="s">
        <v>319</v>
      </c>
      <c r="IK1102">
        <v>-2</v>
      </c>
      <c r="IL1102" t="s">
        <v>279</v>
      </c>
      <c r="IM1102" t="s">
        <v>280</v>
      </c>
      <c r="IN1102" t="s">
        <v>663</v>
      </c>
      <c r="IP1102" t="s">
        <v>685</v>
      </c>
    </row>
    <row r="1103" spans="1:250" x14ac:dyDescent="0.25">
      <c r="A1103">
        <v>39618</v>
      </c>
      <c r="B1103">
        <v>-890804480</v>
      </c>
      <c r="C1103">
        <v>1837</v>
      </c>
      <c r="D1103" t="s">
        <v>273</v>
      </c>
      <c r="E1103" t="s">
        <v>274</v>
      </c>
      <c r="F1103">
        <v>13794</v>
      </c>
      <c r="G1103" t="s">
        <v>275</v>
      </c>
      <c r="H1103" t="s">
        <v>276</v>
      </c>
      <c r="I1103">
        <v>437</v>
      </c>
      <c r="J1103" t="s">
        <v>658</v>
      </c>
      <c r="K1103" t="s">
        <v>659</v>
      </c>
      <c r="L1103">
        <v>15188</v>
      </c>
      <c r="M1103" t="s">
        <v>320</v>
      </c>
      <c r="N1103" t="s">
        <v>321</v>
      </c>
      <c r="O1103">
        <v>15188</v>
      </c>
      <c r="P1103" t="s">
        <v>320</v>
      </c>
      <c r="Q1103" t="s">
        <v>321</v>
      </c>
      <c r="R1103" t="s">
        <v>333</v>
      </c>
      <c r="S1103" s="46">
        <v>-14.78</v>
      </c>
      <c r="U1103" s="46">
        <v>13</v>
      </c>
      <c r="IF1103">
        <v>15188</v>
      </c>
      <c r="IG1103" t="s">
        <v>320</v>
      </c>
      <c r="IH1103" t="s">
        <v>319</v>
      </c>
      <c r="IK1103">
        <v>-2</v>
      </c>
      <c r="IL1103" t="s">
        <v>279</v>
      </c>
      <c r="IM1103" t="s">
        <v>280</v>
      </c>
      <c r="IN1103" t="s">
        <v>663</v>
      </c>
      <c r="IP1103" t="s">
        <v>685</v>
      </c>
    </row>
    <row r="1104" spans="1:250" x14ac:dyDescent="0.25">
      <c r="A1104">
        <v>39619</v>
      </c>
      <c r="B1104">
        <v>-890804480</v>
      </c>
      <c r="C1104">
        <v>1837</v>
      </c>
      <c r="D1104" t="s">
        <v>273</v>
      </c>
      <c r="E1104" t="s">
        <v>274</v>
      </c>
      <c r="F1104">
        <v>13794</v>
      </c>
      <c r="G1104" t="s">
        <v>275</v>
      </c>
      <c r="H1104" t="s">
        <v>276</v>
      </c>
      <c r="I1104">
        <v>436</v>
      </c>
      <c r="J1104" t="s">
        <v>656</v>
      </c>
      <c r="K1104" t="s">
        <v>657</v>
      </c>
      <c r="L1104">
        <v>15188</v>
      </c>
      <c r="M1104" t="s">
        <v>320</v>
      </c>
      <c r="N1104" t="s">
        <v>321</v>
      </c>
      <c r="O1104">
        <v>15188</v>
      </c>
      <c r="P1104" t="s">
        <v>320</v>
      </c>
      <c r="Q1104" t="s">
        <v>321</v>
      </c>
      <c r="R1104" t="s">
        <v>333</v>
      </c>
      <c r="S1104" s="46">
        <v>-9.83</v>
      </c>
      <c r="U1104" s="46">
        <v>13</v>
      </c>
      <c r="IF1104">
        <v>15188</v>
      </c>
      <c r="IG1104" t="s">
        <v>320</v>
      </c>
      <c r="IH1104" t="s">
        <v>319</v>
      </c>
      <c r="IK1104">
        <v>-2</v>
      </c>
      <c r="IL1104" t="s">
        <v>279</v>
      </c>
      <c r="IM1104" t="s">
        <v>280</v>
      </c>
      <c r="IN1104" t="s">
        <v>663</v>
      </c>
      <c r="IP1104" t="s">
        <v>685</v>
      </c>
    </row>
    <row r="1105" spans="1:250" x14ac:dyDescent="0.25">
      <c r="A1105">
        <v>39620</v>
      </c>
      <c r="B1105">
        <v>-890804480</v>
      </c>
      <c r="C1105">
        <v>1837</v>
      </c>
      <c r="D1105" t="s">
        <v>273</v>
      </c>
      <c r="E1105" t="s">
        <v>274</v>
      </c>
      <c r="F1105">
        <v>13794</v>
      </c>
      <c r="G1105" t="s">
        <v>275</v>
      </c>
      <c r="H1105" t="s">
        <v>276</v>
      </c>
      <c r="I1105">
        <v>435</v>
      </c>
      <c r="J1105" t="s">
        <v>491</v>
      </c>
      <c r="K1105" t="s">
        <v>492</v>
      </c>
      <c r="L1105">
        <v>15188</v>
      </c>
      <c r="M1105" t="s">
        <v>320</v>
      </c>
      <c r="N1105" t="s">
        <v>321</v>
      </c>
      <c r="O1105">
        <v>15188</v>
      </c>
      <c r="P1105" t="s">
        <v>320</v>
      </c>
      <c r="Q1105" t="s">
        <v>321</v>
      </c>
      <c r="R1105" t="s">
        <v>333</v>
      </c>
      <c r="S1105" s="46">
        <v>-9.83</v>
      </c>
      <c r="U1105" s="46">
        <v>13</v>
      </c>
      <c r="IF1105">
        <v>15188</v>
      </c>
      <c r="IG1105" t="s">
        <v>320</v>
      </c>
      <c r="IH1105" t="s">
        <v>319</v>
      </c>
      <c r="IK1105">
        <v>-2</v>
      </c>
      <c r="IL1105" t="s">
        <v>279</v>
      </c>
      <c r="IM1105" t="s">
        <v>280</v>
      </c>
      <c r="IN1105" t="s">
        <v>663</v>
      </c>
      <c r="IP1105" t="s">
        <v>685</v>
      </c>
    </row>
    <row r="1106" spans="1:250" x14ac:dyDescent="0.25">
      <c r="A1106">
        <v>39621</v>
      </c>
      <c r="B1106">
        <v>-890804480</v>
      </c>
      <c r="C1106">
        <v>1837</v>
      </c>
      <c r="D1106" t="s">
        <v>273</v>
      </c>
      <c r="E1106" t="s">
        <v>274</v>
      </c>
      <c r="F1106">
        <v>13794</v>
      </c>
      <c r="G1106" t="s">
        <v>275</v>
      </c>
      <c r="H1106" t="s">
        <v>276</v>
      </c>
      <c r="I1106">
        <v>431</v>
      </c>
      <c r="J1106" t="s">
        <v>493</v>
      </c>
      <c r="K1106" t="s">
        <v>494</v>
      </c>
      <c r="L1106">
        <v>15188</v>
      </c>
      <c r="M1106" t="s">
        <v>320</v>
      </c>
      <c r="N1106" t="s">
        <v>321</v>
      </c>
      <c r="O1106">
        <v>15188</v>
      </c>
      <c r="P1106" t="s">
        <v>320</v>
      </c>
      <c r="Q1106" t="s">
        <v>321</v>
      </c>
      <c r="R1106" t="s">
        <v>333</v>
      </c>
      <c r="S1106" s="46">
        <v>-14.6</v>
      </c>
      <c r="U1106" s="46">
        <v>13</v>
      </c>
      <c r="IF1106">
        <v>15188</v>
      </c>
      <c r="IG1106" t="s">
        <v>320</v>
      </c>
      <c r="IH1106" t="s">
        <v>319</v>
      </c>
      <c r="IK1106">
        <v>-2</v>
      </c>
      <c r="IL1106" t="s">
        <v>279</v>
      </c>
      <c r="IM1106" t="s">
        <v>280</v>
      </c>
      <c r="IN1106" t="s">
        <v>663</v>
      </c>
      <c r="IP1106" t="s">
        <v>685</v>
      </c>
    </row>
    <row r="1107" spans="1:250" x14ac:dyDescent="0.25">
      <c r="A1107">
        <v>39622</v>
      </c>
      <c r="B1107">
        <v>-890804480</v>
      </c>
      <c r="C1107">
        <v>1837</v>
      </c>
      <c r="D1107" t="s">
        <v>273</v>
      </c>
      <c r="E1107" t="s">
        <v>274</v>
      </c>
      <c r="F1107">
        <v>13794</v>
      </c>
      <c r="G1107" t="s">
        <v>275</v>
      </c>
      <c r="H1107" t="s">
        <v>276</v>
      </c>
      <c r="I1107">
        <v>420</v>
      </c>
      <c r="J1107" t="s">
        <v>403</v>
      </c>
      <c r="K1107" t="s">
        <v>404</v>
      </c>
      <c r="L1107">
        <v>15189</v>
      </c>
      <c r="M1107" t="s">
        <v>322</v>
      </c>
      <c r="N1107" t="s">
        <v>323</v>
      </c>
      <c r="O1107">
        <v>15189</v>
      </c>
      <c r="P1107" t="s">
        <v>322</v>
      </c>
      <c r="Q1107" t="s">
        <v>323</v>
      </c>
      <c r="R1107" t="s">
        <v>333</v>
      </c>
      <c r="S1107" s="46">
        <v>-308.5</v>
      </c>
      <c r="U1107" s="46">
        <v>13</v>
      </c>
      <c r="IF1107">
        <v>15189</v>
      </c>
      <c r="IG1107" t="s">
        <v>322</v>
      </c>
      <c r="IH1107" t="s">
        <v>319</v>
      </c>
      <c r="IK1107">
        <v>-2</v>
      </c>
      <c r="IL1107" t="s">
        <v>279</v>
      </c>
      <c r="IM1107" t="s">
        <v>280</v>
      </c>
      <c r="IN1107" t="s">
        <v>663</v>
      </c>
      <c r="IP1107" t="s">
        <v>686</v>
      </c>
    </row>
    <row r="1108" spans="1:250" x14ac:dyDescent="0.25">
      <c r="A1108">
        <v>39623</v>
      </c>
      <c r="B1108">
        <v>-890804480</v>
      </c>
      <c r="C1108">
        <v>1837</v>
      </c>
      <c r="D1108" t="s">
        <v>273</v>
      </c>
      <c r="E1108" t="s">
        <v>274</v>
      </c>
      <c r="F1108">
        <v>13794</v>
      </c>
      <c r="G1108" t="s">
        <v>275</v>
      </c>
      <c r="H1108" t="s">
        <v>276</v>
      </c>
      <c r="I1108">
        <v>411</v>
      </c>
      <c r="J1108" t="s">
        <v>393</v>
      </c>
      <c r="K1108" t="s">
        <v>394</v>
      </c>
      <c r="L1108">
        <v>15189</v>
      </c>
      <c r="M1108" t="s">
        <v>322</v>
      </c>
      <c r="N1108" t="s">
        <v>323</v>
      </c>
      <c r="O1108">
        <v>15189</v>
      </c>
      <c r="P1108" t="s">
        <v>322</v>
      </c>
      <c r="Q1108" t="s">
        <v>323</v>
      </c>
      <c r="R1108" t="s">
        <v>333</v>
      </c>
      <c r="S1108" s="46">
        <v>-893.27</v>
      </c>
      <c r="U1108" s="46">
        <v>13</v>
      </c>
      <c r="IF1108">
        <v>15189</v>
      </c>
      <c r="IG1108" t="s">
        <v>322</v>
      </c>
      <c r="IH1108" t="s">
        <v>319</v>
      </c>
      <c r="IK1108">
        <v>-2</v>
      </c>
      <c r="IL1108" t="s">
        <v>279</v>
      </c>
      <c r="IM1108" t="s">
        <v>280</v>
      </c>
      <c r="IN1108" t="s">
        <v>663</v>
      </c>
      <c r="IP1108" t="s">
        <v>686</v>
      </c>
    </row>
    <row r="1109" spans="1:250" x14ac:dyDescent="0.25">
      <c r="A1109">
        <v>39624</v>
      </c>
      <c r="B1109">
        <v>-890804480</v>
      </c>
      <c r="C1109">
        <v>1837</v>
      </c>
      <c r="D1109" t="s">
        <v>273</v>
      </c>
      <c r="E1109" t="s">
        <v>274</v>
      </c>
      <c r="F1109">
        <v>13794</v>
      </c>
      <c r="G1109" t="s">
        <v>275</v>
      </c>
      <c r="H1109" t="s">
        <v>276</v>
      </c>
      <c r="I1109">
        <v>435</v>
      </c>
      <c r="J1109" t="s">
        <v>491</v>
      </c>
      <c r="K1109" t="s">
        <v>492</v>
      </c>
      <c r="L1109">
        <v>15189</v>
      </c>
      <c r="M1109" t="s">
        <v>322</v>
      </c>
      <c r="N1109" t="s">
        <v>323</v>
      </c>
      <c r="O1109">
        <v>15189</v>
      </c>
      <c r="P1109" t="s">
        <v>322</v>
      </c>
      <c r="Q1109" t="s">
        <v>323</v>
      </c>
      <c r="R1109" t="s">
        <v>333</v>
      </c>
      <c r="S1109" s="46">
        <v>-244.05</v>
      </c>
      <c r="U1109" s="46">
        <v>13</v>
      </c>
      <c r="IF1109">
        <v>15189</v>
      </c>
      <c r="IG1109" t="s">
        <v>322</v>
      </c>
      <c r="IH1109" t="s">
        <v>319</v>
      </c>
      <c r="IK1109">
        <v>-2</v>
      </c>
      <c r="IL1109" t="s">
        <v>279</v>
      </c>
      <c r="IM1109" t="s">
        <v>280</v>
      </c>
      <c r="IN1109" t="s">
        <v>663</v>
      </c>
      <c r="IP1109" t="s">
        <v>686</v>
      </c>
    </row>
    <row r="1110" spans="1:250" x14ac:dyDescent="0.25">
      <c r="A1110">
        <v>39625</v>
      </c>
      <c r="B1110">
        <v>-890804480</v>
      </c>
      <c r="C1110">
        <v>1837</v>
      </c>
      <c r="D1110" t="s">
        <v>273</v>
      </c>
      <c r="E1110" t="s">
        <v>274</v>
      </c>
      <c r="F1110">
        <v>13794</v>
      </c>
      <c r="G1110" t="s">
        <v>275</v>
      </c>
      <c r="H1110" t="s">
        <v>276</v>
      </c>
      <c r="I1110">
        <v>431</v>
      </c>
      <c r="J1110" t="s">
        <v>493</v>
      </c>
      <c r="K1110" t="s">
        <v>494</v>
      </c>
      <c r="L1110">
        <v>15189</v>
      </c>
      <c r="M1110" t="s">
        <v>322</v>
      </c>
      <c r="N1110" t="s">
        <v>323</v>
      </c>
      <c r="O1110">
        <v>15189</v>
      </c>
      <c r="P1110" t="s">
        <v>322</v>
      </c>
      <c r="Q1110" t="s">
        <v>323</v>
      </c>
      <c r="R1110" t="s">
        <v>333</v>
      </c>
      <c r="S1110" s="46">
        <v>-362.35</v>
      </c>
      <c r="U1110" s="46">
        <v>13</v>
      </c>
      <c r="IF1110">
        <v>15189</v>
      </c>
      <c r="IG1110" t="s">
        <v>322</v>
      </c>
      <c r="IH1110" t="s">
        <v>319</v>
      </c>
      <c r="IK1110">
        <v>-2</v>
      </c>
      <c r="IL1110" t="s">
        <v>279</v>
      </c>
      <c r="IM1110" t="s">
        <v>280</v>
      </c>
      <c r="IN1110" t="s">
        <v>663</v>
      </c>
      <c r="IP1110" t="s">
        <v>686</v>
      </c>
    </row>
    <row r="1111" spans="1:250" x14ac:dyDescent="0.25">
      <c r="A1111">
        <v>39626</v>
      </c>
      <c r="B1111">
        <v>-890804480</v>
      </c>
      <c r="C1111">
        <v>1837</v>
      </c>
      <c r="D1111" t="s">
        <v>273</v>
      </c>
      <c r="E1111" t="s">
        <v>274</v>
      </c>
      <c r="F1111">
        <v>13794</v>
      </c>
      <c r="G1111" t="s">
        <v>275</v>
      </c>
      <c r="H1111" t="s">
        <v>276</v>
      </c>
      <c r="I1111">
        <v>429</v>
      </c>
      <c r="J1111" t="s">
        <v>395</v>
      </c>
      <c r="K1111" t="s">
        <v>396</v>
      </c>
      <c r="L1111">
        <v>15189</v>
      </c>
      <c r="M1111" t="s">
        <v>322</v>
      </c>
      <c r="N1111" t="s">
        <v>323</v>
      </c>
      <c r="O1111">
        <v>15189</v>
      </c>
      <c r="P1111" t="s">
        <v>322</v>
      </c>
      <c r="Q1111" t="s">
        <v>323</v>
      </c>
      <c r="R1111" t="s">
        <v>333</v>
      </c>
      <c r="S1111" s="46">
        <v>-483.12</v>
      </c>
      <c r="U1111" s="46">
        <v>13</v>
      </c>
      <c r="IF1111">
        <v>15189</v>
      </c>
      <c r="IG1111" t="s">
        <v>322</v>
      </c>
      <c r="IH1111" t="s">
        <v>319</v>
      </c>
      <c r="IK1111">
        <v>-2</v>
      </c>
      <c r="IL1111" t="s">
        <v>279</v>
      </c>
      <c r="IM1111" t="s">
        <v>280</v>
      </c>
      <c r="IN1111" t="s">
        <v>663</v>
      </c>
      <c r="IP1111" t="s">
        <v>686</v>
      </c>
    </row>
    <row r="1112" spans="1:250" x14ac:dyDescent="0.25">
      <c r="A1112">
        <v>39627</v>
      </c>
      <c r="B1112">
        <v>-890804480</v>
      </c>
      <c r="C1112">
        <v>1837</v>
      </c>
      <c r="D1112" t="s">
        <v>273</v>
      </c>
      <c r="E1112" t="s">
        <v>274</v>
      </c>
      <c r="F1112">
        <v>13794</v>
      </c>
      <c r="G1112" t="s">
        <v>275</v>
      </c>
      <c r="H1112" t="s">
        <v>276</v>
      </c>
      <c r="I1112">
        <v>427</v>
      </c>
      <c r="J1112" t="s">
        <v>397</v>
      </c>
      <c r="K1112" t="s">
        <v>398</v>
      </c>
      <c r="L1112">
        <v>15189</v>
      </c>
      <c r="M1112" t="s">
        <v>322</v>
      </c>
      <c r="N1112" t="s">
        <v>323</v>
      </c>
      <c r="O1112">
        <v>15189</v>
      </c>
      <c r="P1112" t="s">
        <v>322</v>
      </c>
      <c r="Q1112" t="s">
        <v>323</v>
      </c>
      <c r="R1112" t="s">
        <v>333</v>
      </c>
      <c r="S1112" s="46">
        <v>-290.58</v>
      </c>
      <c r="U1112" s="46">
        <v>13</v>
      </c>
      <c r="IF1112">
        <v>15189</v>
      </c>
      <c r="IG1112" t="s">
        <v>322</v>
      </c>
      <c r="IH1112" t="s">
        <v>319</v>
      </c>
      <c r="IK1112">
        <v>-2</v>
      </c>
      <c r="IL1112" t="s">
        <v>279</v>
      </c>
      <c r="IM1112" t="s">
        <v>280</v>
      </c>
      <c r="IN1112" t="s">
        <v>663</v>
      </c>
      <c r="IP1112" t="s">
        <v>686</v>
      </c>
    </row>
    <row r="1113" spans="1:250" x14ac:dyDescent="0.25">
      <c r="A1113">
        <v>39628</v>
      </c>
      <c r="B1113">
        <v>-890804480</v>
      </c>
      <c r="C1113">
        <v>1837</v>
      </c>
      <c r="D1113" t="s">
        <v>273</v>
      </c>
      <c r="E1113" t="s">
        <v>274</v>
      </c>
      <c r="F1113">
        <v>19011</v>
      </c>
      <c r="G1113" t="s">
        <v>328</v>
      </c>
      <c r="H1113" t="s">
        <v>329</v>
      </c>
      <c r="I1113">
        <v>429</v>
      </c>
      <c r="J1113" t="s">
        <v>395</v>
      </c>
      <c r="K1113" t="s">
        <v>396</v>
      </c>
      <c r="L1113">
        <v>15189</v>
      </c>
      <c r="M1113" t="s">
        <v>322</v>
      </c>
      <c r="N1113" t="s">
        <v>323</v>
      </c>
      <c r="O1113">
        <v>15189</v>
      </c>
      <c r="P1113" t="s">
        <v>322</v>
      </c>
      <c r="Q1113" t="s">
        <v>323</v>
      </c>
      <c r="R1113" t="s">
        <v>333</v>
      </c>
      <c r="S1113" s="46">
        <v>-480.86</v>
      </c>
      <c r="U1113" s="46">
        <v>13</v>
      </c>
      <c r="IF1113">
        <v>15189</v>
      </c>
      <c r="IG1113" t="s">
        <v>322</v>
      </c>
      <c r="IH1113" t="s">
        <v>332</v>
      </c>
      <c r="IK1113">
        <v>-2</v>
      </c>
      <c r="IL1113" t="s">
        <v>279</v>
      </c>
      <c r="IM1113" t="s">
        <v>280</v>
      </c>
      <c r="IN1113" t="s">
        <v>687</v>
      </c>
      <c r="IP1113" t="s">
        <v>688</v>
      </c>
    </row>
    <row r="1114" spans="1:250" x14ac:dyDescent="0.25">
      <c r="A1114">
        <v>39629</v>
      </c>
      <c r="B1114">
        <v>-890804480</v>
      </c>
      <c r="C1114">
        <v>1837</v>
      </c>
      <c r="D1114" t="s">
        <v>273</v>
      </c>
      <c r="E1114" t="s">
        <v>274</v>
      </c>
      <c r="F1114">
        <v>13794</v>
      </c>
      <c r="G1114" t="s">
        <v>275</v>
      </c>
      <c r="H1114" t="s">
        <v>276</v>
      </c>
      <c r="I1114">
        <v>437</v>
      </c>
      <c r="J1114" t="s">
        <v>658</v>
      </c>
      <c r="K1114" t="s">
        <v>659</v>
      </c>
      <c r="L1114">
        <v>15189</v>
      </c>
      <c r="M1114" t="s">
        <v>322</v>
      </c>
      <c r="N1114" t="s">
        <v>323</v>
      </c>
      <c r="O1114">
        <v>15189</v>
      </c>
      <c r="P1114" t="s">
        <v>322</v>
      </c>
      <c r="Q1114" t="s">
        <v>323</v>
      </c>
      <c r="R1114" t="s">
        <v>333</v>
      </c>
      <c r="S1114" s="46">
        <v>-366.96</v>
      </c>
      <c r="U1114" s="46">
        <v>13</v>
      </c>
      <c r="IF1114">
        <v>15189</v>
      </c>
      <c r="IG1114" t="s">
        <v>322</v>
      </c>
      <c r="IH1114" t="s">
        <v>319</v>
      </c>
      <c r="IK1114">
        <v>-2</v>
      </c>
      <c r="IL1114" t="s">
        <v>279</v>
      </c>
      <c r="IM1114" t="s">
        <v>280</v>
      </c>
      <c r="IN1114" t="s">
        <v>663</v>
      </c>
      <c r="IP1114" t="s">
        <v>686</v>
      </c>
    </row>
    <row r="1115" spans="1:250" x14ac:dyDescent="0.25">
      <c r="A1115">
        <v>39630</v>
      </c>
      <c r="B1115">
        <v>-890804480</v>
      </c>
      <c r="C1115">
        <v>1837</v>
      </c>
      <c r="D1115" t="s">
        <v>273</v>
      </c>
      <c r="E1115" t="s">
        <v>274</v>
      </c>
      <c r="F1115">
        <v>13794</v>
      </c>
      <c r="G1115" t="s">
        <v>275</v>
      </c>
      <c r="H1115" t="s">
        <v>276</v>
      </c>
      <c r="I1115">
        <v>436</v>
      </c>
      <c r="J1115" t="s">
        <v>656</v>
      </c>
      <c r="K1115" t="s">
        <v>657</v>
      </c>
      <c r="L1115">
        <v>15189</v>
      </c>
      <c r="M1115" t="s">
        <v>322</v>
      </c>
      <c r="N1115" t="s">
        <v>323</v>
      </c>
      <c r="O1115">
        <v>15189</v>
      </c>
      <c r="P1115" t="s">
        <v>322</v>
      </c>
      <c r="Q1115" t="s">
        <v>323</v>
      </c>
      <c r="R1115" t="s">
        <v>333</v>
      </c>
      <c r="S1115" s="46">
        <v>-244.05</v>
      </c>
      <c r="U1115" s="46">
        <v>13</v>
      </c>
      <c r="IF1115">
        <v>15189</v>
      </c>
      <c r="IG1115" t="s">
        <v>322</v>
      </c>
      <c r="IH1115" t="s">
        <v>319</v>
      </c>
      <c r="IK1115">
        <v>-2</v>
      </c>
      <c r="IL1115" t="s">
        <v>279</v>
      </c>
      <c r="IM1115" t="s">
        <v>280</v>
      </c>
      <c r="IN1115" t="s">
        <v>663</v>
      </c>
      <c r="IP1115" t="s">
        <v>686</v>
      </c>
    </row>
    <row r="1116" spans="1:250" x14ac:dyDescent="0.25">
      <c r="A1116">
        <v>39631</v>
      </c>
      <c r="B1116">
        <v>-890804480</v>
      </c>
      <c r="C1116">
        <v>1837</v>
      </c>
      <c r="D1116" t="s">
        <v>273</v>
      </c>
      <c r="E1116" t="s">
        <v>274</v>
      </c>
      <c r="F1116">
        <v>19011</v>
      </c>
      <c r="G1116" t="s">
        <v>328</v>
      </c>
      <c r="H1116" t="s">
        <v>329</v>
      </c>
      <c r="I1116">
        <v>437</v>
      </c>
      <c r="J1116" t="s">
        <v>658</v>
      </c>
      <c r="K1116" t="s">
        <v>659</v>
      </c>
      <c r="L1116">
        <v>15189</v>
      </c>
      <c r="M1116" t="s">
        <v>322</v>
      </c>
      <c r="N1116" t="s">
        <v>323</v>
      </c>
      <c r="O1116">
        <v>15189</v>
      </c>
      <c r="P1116" t="s">
        <v>322</v>
      </c>
      <c r="Q1116" t="s">
        <v>323</v>
      </c>
      <c r="R1116" t="s">
        <v>333</v>
      </c>
      <c r="S1116" s="46">
        <v>-354.31</v>
      </c>
      <c r="U1116" s="46">
        <v>13</v>
      </c>
      <c r="IF1116">
        <v>15189</v>
      </c>
      <c r="IG1116" t="s">
        <v>322</v>
      </c>
      <c r="IH1116" t="s">
        <v>332</v>
      </c>
      <c r="IK1116">
        <v>-2</v>
      </c>
      <c r="IL1116" t="s">
        <v>279</v>
      </c>
      <c r="IM1116" t="s">
        <v>280</v>
      </c>
      <c r="IN1116" t="s">
        <v>687</v>
      </c>
      <c r="IP1116" t="s">
        <v>688</v>
      </c>
    </row>
    <row r="1117" spans="1:250" x14ac:dyDescent="0.25">
      <c r="A1117">
        <v>39632</v>
      </c>
      <c r="B1117">
        <v>-890804480</v>
      </c>
      <c r="C1117">
        <v>1837</v>
      </c>
      <c r="D1117" t="s">
        <v>273</v>
      </c>
      <c r="E1117" t="s">
        <v>274</v>
      </c>
      <c r="F1117">
        <v>19011</v>
      </c>
      <c r="G1117" t="s">
        <v>328</v>
      </c>
      <c r="H1117" t="s">
        <v>329</v>
      </c>
      <c r="I1117">
        <v>436</v>
      </c>
      <c r="J1117" t="s">
        <v>656</v>
      </c>
      <c r="K1117" t="s">
        <v>657</v>
      </c>
      <c r="L1117">
        <v>15189</v>
      </c>
      <c r="M1117" t="s">
        <v>322</v>
      </c>
      <c r="N1117" t="s">
        <v>323</v>
      </c>
      <c r="O1117">
        <v>15189</v>
      </c>
      <c r="P1117" t="s">
        <v>322</v>
      </c>
      <c r="Q1117" t="s">
        <v>323</v>
      </c>
      <c r="R1117" t="s">
        <v>333</v>
      </c>
      <c r="S1117" s="46">
        <v>-235.62</v>
      </c>
      <c r="U1117" s="46">
        <v>13</v>
      </c>
      <c r="IF1117">
        <v>15189</v>
      </c>
      <c r="IG1117" t="s">
        <v>322</v>
      </c>
      <c r="IH1117" t="s">
        <v>332</v>
      </c>
      <c r="IK1117">
        <v>-2</v>
      </c>
      <c r="IL1117" t="s">
        <v>279</v>
      </c>
      <c r="IM1117" t="s">
        <v>280</v>
      </c>
      <c r="IN1117" t="s">
        <v>687</v>
      </c>
      <c r="IP1117" t="s">
        <v>688</v>
      </c>
    </row>
    <row r="1118" spans="1:250" x14ac:dyDescent="0.25">
      <c r="A1118">
        <v>39633</v>
      </c>
      <c r="B1118">
        <v>-890804480</v>
      </c>
      <c r="C1118">
        <v>1837</v>
      </c>
      <c r="D1118" t="s">
        <v>273</v>
      </c>
      <c r="E1118" t="s">
        <v>274</v>
      </c>
      <c r="F1118">
        <v>19011</v>
      </c>
      <c r="G1118" t="s">
        <v>328</v>
      </c>
      <c r="H1118" t="s">
        <v>329</v>
      </c>
      <c r="I1118">
        <v>435</v>
      </c>
      <c r="J1118" t="s">
        <v>491</v>
      </c>
      <c r="K1118" t="s">
        <v>492</v>
      </c>
      <c r="L1118">
        <v>15189</v>
      </c>
      <c r="M1118" t="s">
        <v>322</v>
      </c>
      <c r="N1118" t="s">
        <v>323</v>
      </c>
      <c r="O1118">
        <v>15189</v>
      </c>
      <c r="P1118" t="s">
        <v>322</v>
      </c>
      <c r="Q1118" t="s">
        <v>323</v>
      </c>
      <c r="R1118" t="s">
        <v>333</v>
      </c>
      <c r="S1118" s="46">
        <v>-235.62</v>
      </c>
      <c r="U1118" s="46">
        <v>13</v>
      </c>
      <c r="IF1118">
        <v>15189</v>
      </c>
      <c r="IG1118" t="s">
        <v>322</v>
      </c>
      <c r="IH1118" t="s">
        <v>332</v>
      </c>
      <c r="IK1118">
        <v>-2</v>
      </c>
      <c r="IL1118" t="s">
        <v>279</v>
      </c>
      <c r="IM1118" t="s">
        <v>280</v>
      </c>
      <c r="IN1118" t="s">
        <v>687</v>
      </c>
      <c r="IP1118" t="s">
        <v>688</v>
      </c>
    </row>
    <row r="1119" spans="1:250" x14ac:dyDescent="0.25">
      <c r="A1119">
        <v>39634</v>
      </c>
      <c r="B1119">
        <v>-890804480</v>
      </c>
      <c r="C1119">
        <v>1837</v>
      </c>
      <c r="D1119" t="s">
        <v>273</v>
      </c>
      <c r="E1119" t="s">
        <v>274</v>
      </c>
      <c r="F1119">
        <v>19011</v>
      </c>
      <c r="G1119" t="s">
        <v>328</v>
      </c>
      <c r="H1119" t="s">
        <v>329</v>
      </c>
      <c r="I1119">
        <v>431</v>
      </c>
      <c r="J1119" t="s">
        <v>493</v>
      </c>
      <c r="K1119" t="s">
        <v>494</v>
      </c>
      <c r="L1119">
        <v>15189</v>
      </c>
      <c r="M1119" t="s">
        <v>322</v>
      </c>
      <c r="N1119" t="s">
        <v>323</v>
      </c>
      <c r="O1119">
        <v>15189</v>
      </c>
      <c r="P1119" t="s">
        <v>322</v>
      </c>
      <c r="Q1119" t="s">
        <v>323</v>
      </c>
      <c r="R1119" t="s">
        <v>333</v>
      </c>
      <c r="S1119" s="46">
        <v>-360.64</v>
      </c>
      <c r="U1119" s="46">
        <v>13</v>
      </c>
      <c r="IF1119">
        <v>15189</v>
      </c>
      <c r="IG1119" t="s">
        <v>322</v>
      </c>
      <c r="IH1119" t="s">
        <v>332</v>
      </c>
      <c r="IK1119">
        <v>-2</v>
      </c>
      <c r="IL1119" t="s">
        <v>279</v>
      </c>
      <c r="IM1119" t="s">
        <v>280</v>
      </c>
      <c r="IN1119" t="s">
        <v>687</v>
      </c>
      <c r="IP1119" t="s">
        <v>688</v>
      </c>
    </row>
    <row r="1120" spans="1:250" x14ac:dyDescent="0.25">
      <c r="A1120">
        <v>39635</v>
      </c>
      <c r="B1120">
        <v>-890804480</v>
      </c>
      <c r="C1120">
        <v>1837</v>
      </c>
      <c r="D1120" t="s">
        <v>273</v>
      </c>
      <c r="E1120" t="s">
        <v>274</v>
      </c>
      <c r="F1120">
        <v>13794</v>
      </c>
      <c r="G1120" t="s">
        <v>275</v>
      </c>
      <c r="H1120" t="s">
        <v>276</v>
      </c>
      <c r="I1120">
        <v>424</v>
      </c>
      <c r="J1120" t="s">
        <v>399</v>
      </c>
      <c r="K1120" t="s">
        <v>400</v>
      </c>
      <c r="L1120">
        <v>15189</v>
      </c>
      <c r="M1120" t="s">
        <v>322</v>
      </c>
      <c r="N1120" t="s">
        <v>323</v>
      </c>
      <c r="O1120">
        <v>15189</v>
      </c>
      <c r="P1120" t="s">
        <v>322</v>
      </c>
      <c r="Q1120" t="s">
        <v>323</v>
      </c>
      <c r="R1120" t="s">
        <v>333</v>
      </c>
      <c r="S1120" s="46">
        <v>-396.63</v>
      </c>
      <c r="U1120" s="46">
        <v>13</v>
      </c>
      <c r="IF1120">
        <v>15189</v>
      </c>
      <c r="IG1120" t="s">
        <v>322</v>
      </c>
      <c r="IH1120" t="s">
        <v>319</v>
      </c>
      <c r="IK1120">
        <v>-2</v>
      </c>
      <c r="IL1120" t="s">
        <v>279</v>
      </c>
      <c r="IM1120" t="s">
        <v>280</v>
      </c>
      <c r="IN1120" t="s">
        <v>663</v>
      </c>
      <c r="IP1120" t="s">
        <v>686</v>
      </c>
    </row>
    <row r="1121" spans="1:250" x14ac:dyDescent="0.25">
      <c r="A1121">
        <v>39636</v>
      </c>
      <c r="B1121">
        <v>-890804480</v>
      </c>
      <c r="C1121">
        <v>1837</v>
      </c>
      <c r="D1121" t="s">
        <v>273</v>
      </c>
      <c r="E1121" t="s">
        <v>274</v>
      </c>
      <c r="F1121">
        <v>13794</v>
      </c>
      <c r="G1121" t="s">
        <v>275</v>
      </c>
      <c r="H1121" t="s">
        <v>276</v>
      </c>
      <c r="I1121">
        <v>422</v>
      </c>
      <c r="J1121" t="s">
        <v>401</v>
      </c>
      <c r="K1121" t="s">
        <v>402</v>
      </c>
      <c r="L1121">
        <v>15189</v>
      </c>
      <c r="M1121" t="s">
        <v>322</v>
      </c>
      <c r="N1121" t="s">
        <v>323</v>
      </c>
      <c r="O1121">
        <v>15189</v>
      </c>
      <c r="P1121" t="s">
        <v>322</v>
      </c>
      <c r="Q1121" t="s">
        <v>323</v>
      </c>
      <c r="R1121" t="s">
        <v>333</v>
      </c>
      <c r="S1121" s="46">
        <v>-528.85</v>
      </c>
      <c r="U1121" s="46">
        <v>13</v>
      </c>
      <c r="IF1121">
        <v>15189</v>
      </c>
      <c r="IG1121" t="s">
        <v>322</v>
      </c>
      <c r="IH1121" t="s">
        <v>319</v>
      </c>
      <c r="IK1121">
        <v>-2</v>
      </c>
      <c r="IL1121" t="s">
        <v>279</v>
      </c>
      <c r="IM1121" t="s">
        <v>280</v>
      </c>
      <c r="IN1121" t="s">
        <v>663</v>
      </c>
      <c r="IP1121" t="s">
        <v>686</v>
      </c>
    </row>
    <row r="1122" spans="1:250" x14ac:dyDescent="0.25">
      <c r="A1122">
        <v>39637</v>
      </c>
      <c r="B1122">
        <v>-890804480</v>
      </c>
      <c r="C1122">
        <v>1837</v>
      </c>
      <c r="D1122" t="s">
        <v>273</v>
      </c>
      <c r="E1122" t="s">
        <v>274</v>
      </c>
      <c r="F1122">
        <v>19011</v>
      </c>
      <c r="G1122" t="s">
        <v>328</v>
      </c>
      <c r="H1122" t="s">
        <v>329</v>
      </c>
      <c r="I1122">
        <v>427</v>
      </c>
      <c r="J1122" t="s">
        <v>397</v>
      </c>
      <c r="K1122" t="s">
        <v>398</v>
      </c>
      <c r="L1122">
        <v>15189</v>
      </c>
      <c r="M1122" t="s">
        <v>322</v>
      </c>
      <c r="N1122" t="s">
        <v>323</v>
      </c>
      <c r="O1122">
        <v>15189</v>
      </c>
      <c r="P1122" t="s">
        <v>322</v>
      </c>
      <c r="Q1122" t="s">
        <v>323</v>
      </c>
      <c r="R1122" t="s">
        <v>333</v>
      </c>
      <c r="S1122" s="46">
        <v>-280.5</v>
      </c>
      <c r="U1122" s="46">
        <v>13</v>
      </c>
      <c r="IF1122">
        <v>15189</v>
      </c>
      <c r="IG1122" t="s">
        <v>322</v>
      </c>
      <c r="IH1122" t="s">
        <v>332</v>
      </c>
      <c r="IK1122">
        <v>-2</v>
      </c>
      <c r="IL1122" t="s">
        <v>279</v>
      </c>
      <c r="IM1122" t="s">
        <v>280</v>
      </c>
      <c r="IN1122" t="s">
        <v>687</v>
      </c>
      <c r="IP1122" t="s">
        <v>688</v>
      </c>
    </row>
    <row r="1123" spans="1:250" x14ac:dyDescent="0.25">
      <c r="A1123">
        <v>39638</v>
      </c>
      <c r="B1123">
        <v>-890804480</v>
      </c>
      <c r="C1123">
        <v>1837</v>
      </c>
      <c r="D1123" t="s">
        <v>273</v>
      </c>
      <c r="E1123" t="s">
        <v>274</v>
      </c>
      <c r="F1123">
        <v>19011</v>
      </c>
      <c r="G1123" t="s">
        <v>328</v>
      </c>
      <c r="H1123" t="s">
        <v>329</v>
      </c>
      <c r="I1123">
        <v>424</v>
      </c>
      <c r="J1123" t="s">
        <v>399</v>
      </c>
      <c r="K1123" t="s">
        <v>400</v>
      </c>
      <c r="L1123">
        <v>15189</v>
      </c>
      <c r="M1123" t="s">
        <v>322</v>
      </c>
      <c r="N1123" t="s">
        <v>323</v>
      </c>
      <c r="O1123">
        <v>15189</v>
      </c>
      <c r="P1123" t="s">
        <v>322</v>
      </c>
      <c r="Q1123" t="s">
        <v>323</v>
      </c>
      <c r="R1123" t="s">
        <v>333</v>
      </c>
      <c r="S1123" s="46">
        <v>-382.78</v>
      </c>
      <c r="U1123" s="46">
        <v>13</v>
      </c>
      <c r="IF1123">
        <v>15189</v>
      </c>
      <c r="IG1123" t="s">
        <v>322</v>
      </c>
      <c r="IH1123" t="s">
        <v>332</v>
      </c>
      <c r="IK1123">
        <v>-2</v>
      </c>
      <c r="IL1123" t="s">
        <v>279</v>
      </c>
      <c r="IM1123" t="s">
        <v>280</v>
      </c>
      <c r="IN1123" t="s">
        <v>687</v>
      </c>
      <c r="IP1123" t="s">
        <v>688</v>
      </c>
    </row>
    <row r="1124" spans="1:250" x14ac:dyDescent="0.25">
      <c r="A1124">
        <v>39639</v>
      </c>
      <c r="B1124">
        <v>-890804480</v>
      </c>
      <c r="C1124">
        <v>1837</v>
      </c>
      <c r="D1124" t="s">
        <v>273</v>
      </c>
      <c r="E1124" t="s">
        <v>274</v>
      </c>
      <c r="F1124">
        <v>19011</v>
      </c>
      <c r="G1124" t="s">
        <v>328</v>
      </c>
      <c r="H1124" t="s">
        <v>329</v>
      </c>
      <c r="I1124">
        <v>422</v>
      </c>
      <c r="J1124" t="s">
        <v>401</v>
      </c>
      <c r="K1124" t="s">
        <v>402</v>
      </c>
      <c r="L1124">
        <v>15189</v>
      </c>
      <c r="M1124" t="s">
        <v>322</v>
      </c>
      <c r="N1124" t="s">
        <v>323</v>
      </c>
      <c r="O1124">
        <v>15189</v>
      </c>
      <c r="P1124" t="s">
        <v>322</v>
      </c>
      <c r="Q1124" t="s">
        <v>323</v>
      </c>
      <c r="R1124" t="s">
        <v>333</v>
      </c>
      <c r="S1124" s="46">
        <v>-510.37</v>
      </c>
      <c r="U1124" s="46">
        <v>13</v>
      </c>
      <c r="IF1124">
        <v>15189</v>
      </c>
      <c r="IG1124" t="s">
        <v>322</v>
      </c>
      <c r="IH1124" t="s">
        <v>332</v>
      </c>
      <c r="IK1124">
        <v>-2</v>
      </c>
      <c r="IL1124" t="s">
        <v>279</v>
      </c>
      <c r="IM1124" t="s">
        <v>280</v>
      </c>
      <c r="IN1124" t="s">
        <v>687</v>
      </c>
      <c r="IP1124" t="s">
        <v>688</v>
      </c>
    </row>
    <row r="1125" spans="1:250" x14ac:dyDescent="0.25">
      <c r="A1125">
        <v>39640</v>
      </c>
      <c r="B1125">
        <v>-890804480</v>
      </c>
      <c r="C1125">
        <v>1837</v>
      </c>
      <c r="D1125" t="s">
        <v>273</v>
      </c>
      <c r="E1125" t="s">
        <v>274</v>
      </c>
      <c r="F1125">
        <v>19011</v>
      </c>
      <c r="G1125" t="s">
        <v>328</v>
      </c>
      <c r="H1125" t="s">
        <v>329</v>
      </c>
      <c r="I1125">
        <v>420</v>
      </c>
      <c r="J1125" t="s">
        <v>403</v>
      </c>
      <c r="K1125" t="s">
        <v>404</v>
      </c>
      <c r="L1125">
        <v>15189</v>
      </c>
      <c r="M1125" t="s">
        <v>322</v>
      </c>
      <c r="N1125" t="s">
        <v>323</v>
      </c>
      <c r="O1125">
        <v>15189</v>
      </c>
      <c r="P1125" t="s">
        <v>322</v>
      </c>
      <c r="Q1125" t="s">
        <v>323</v>
      </c>
      <c r="R1125" t="s">
        <v>333</v>
      </c>
      <c r="S1125" s="46">
        <v>-297.72000000000003</v>
      </c>
      <c r="U1125" s="46">
        <v>13</v>
      </c>
      <c r="IF1125">
        <v>15189</v>
      </c>
      <c r="IG1125" t="s">
        <v>322</v>
      </c>
      <c r="IH1125" t="s">
        <v>332</v>
      </c>
      <c r="IK1125">
        <v>-2</v>
      </c>
      <c r="IL1125" t="s">
        <v>279</v>
      </c>
      <c r="IM1125" t="s">
        <v>280</v>
      </c>
      <c r="IN1125" t="s">
        <v>687</v>
      </c>
      <c r="IP1125" t="s">
        <v>688</v>
      </c>
    </row>
    <row r="1126" spans="1:250" x14ac:dyDescent="0.25">
      <c r="A1126">
        <v>39641</v>
      </c>
      <c r="B1126">
        <v>-890804480</v>
      </c>
      <c r="C1126">
        <v>1837</v>
      </c>
      <c r="D1126" t="s">
        <v>273</v>
      </c>
      <c r="E1126" t="s">
        <v>274</v>
      </c>
      <c r="F1126">
        <v>13794</v>
      </c>
      <c r="G1126" t="s">
        <v>275</v>
      </c>
      <c r="H1126" t="s">
        <v>276</v>
      </c>
      <c r="I1126">
        <v>411</v>
      </c>
      <c r="J1126" t="s">
        <v>393</v>
      </c>
      <c r="K1126" t="s">
        <v>394</v>
      </c>
      <c r="L1126">
        <v>17005</v>
      </c>
      <c r="M1126" t="s">
        <v>324</v>
      </c>
      <c r="N1126" t="s">
        <v>325</v>
      </c>
      <c r="O1126">
        <v>17005</v>
      </c>
      <c r="P1126" t="s">
        <v>324</v>
      </c>
      <c r="Q1126" t="s">
        <v>325</v>
      </c>
      <c r="R1126" t="s">
        <v>333</v>
      </c>
      <c r="S1126" s="46">
        <v>-135.96</v>
      </c>
      <c r="U1126" s="46">
        <v>13</v>
      </c>
      <c r="IF1126">
        <v>17005</v>
      </c>
      <c r="IG1126" t="s">
        <v>324</v>
      </c>
      <c r="IH1126" t="s">
        <v>319</v>
      </c>
      <c r="IK1126">
        <v>-2</v>
      </c>
      <c r="IL1126" t="s">
        <v>279</v>
      </c>
      <c r="IM1126" t="s">
        <v>280</v>
      </c>
      <c r="IN1126" t="s">
        <v>663</v>
      </c>
      <c r="IP1126" t="s">
        <v>689</v>
      </c>
    </row>
    <row r="1127" spans="1:250" x14ac:dyDescent="0.25">
      <c r="A1127">
        <v>39642</v>
      </c>
      <c r="B1127">
        <v>-890804480</v>
      </c>
      <c r="C1127">
        <v>1837</v>
      </c>
      <c r="D1127" t="s">
        <v>273</v>
      </c>
      <c r="E1127" t="s">
        <v>274</v>
      </c>
      <c r="F1127">
        <v>13794</v>
      </c>
      <c r="G1127" t="s">
        <v>275</v>
      </c>
      <c r="H1127" t="s">
        <v>276</v>
      </c>
      <c r="I1127">
        <v>431</v>
      </c>
      <c r="J1127" t="s">
        <v>493</v>
      </c>
      <c r="K1127" t="s">
        <v>494</v>
      </c>
      <c r="L1127">
        <v>17005</v>
      </c>
      <c r="M1127" t="s">
        <v>324</v>
      </c>
      <c r="N1127" t="s">
        <v>325</v>
      </c>
      <c r="O1127">
        <v>17005</v>
      </c>
      <c r="P1127" t="s">
        <v>324</v>
      </c>
      <c r="Q1127" t="s">
        <v>325</v>
      </c>
      <c r="R1127" t="s">
        <v>333</v>
      </c>
      <c r="S1127" s="46">
        <v>-97.14</v>
      </c>
      <c r="U1127" s="46">
        <v>13</v>
      </c>
      <c r="IF1127">
        <v>17005</v>
      </c>
      <c r="IG1127" t="s">
        <v>324</v>
      </c>
      <c r="IH1127" t="s">
        <v>319</v>
      </c>
      <c r="IK1127">
        <v>-2</v>
      </c>
      <c r="IL1127" t="s">
        <v>279</v>
      </c>
      <c r="IM1127" t="s">
        <v>280</v>
      </c>
      <c r="IN1127" t="s">
        <v>663</v>
      </c>
      <c r="IP1127" t="s">
        <v>689</v>
      </c>
    </row>
    <row r="1128" spans="1:250" x14ac:dyDescent="0.25">
      <c r="A1128">
        <v>39643</v>
      </c>
      <c r="B1128">
        <v>-890804480</v>
      </c>
      <c r="C1128">
        <v>1837</v>
      </c>
      <c r="D1128" t="s">
        <v>273</v>
      </c>
      <c r="E1128" t="s">
        <v>274</v>
      </c>
      <c r="F1128">
        <v>13794</v>
      </c>
      <c r="G1128" t="s">
        <v>275</v>
      </c>
      <c r="H1128" t="s">
        <v>276</v>
      </c>
      <c r="I1128">
        <v>429</v>
      </c>
      <c r="J1128" t="s">
        <v>395</v>
      </c>
      <c r="K1128" t="s">
        <v>396</v>
      </c>
      <c r="L1128">
        <v>17005</v>
      </c>
      <c r="M1128" t="s">
        <v>324</v>
      </c>
      <c r="N1128" t="s">
        <v>325</v>
      </c>
      <c r="O1128">
        <v>17005</v>
      </c>
      <c r="P1128" t="s">
        <v>324</v>
      </c>
      <c r="Q1128" t="s">
        <v>325</v>
      </c>
      <c r="R1128" t="s">
        <v>333</v>
      </c>
      <c r="S1128" s="46">
        <v>-129.52000000000001</v>
      </c>
      <c r="U1128" s="46">
        <v>13</v>
      </c>
      <c r="IF1128">
        <v>17005</v>
      </c>
      <c r="IG1128" t="s">
        <v>324</v>
      </c>
      <c r="IH1128" t="s">
        <v>319</v>
      </c>
      <c r="IK1128">
        <v>-2</v>
      </c>
      <c r="IL1128" t="s">
        <v>279</v>
      </c>
      <c r="IM1128" t="s">
        <v>280</v>
      </c>
      <c r="IN1128" t="s">
        <v>663</v>
      </c>
      <c r="IP1128" t="s">
        <v>689</v>
      </c>
    </row>
    <row r="1129" spans="1:250" x14ac:dyDescent="0.25">
      <c r="A1129">
        <v>39644</v>
      </c>
      <c r="B1129">
        <v>-890804480</v>
      </c>
      <c r="C1129">
        <v>1837</v>
      </c>
      <c r="D1129" t="s">
        <v>273</v>
      </c>
      <c r="E1129" t="s">
        <v>274</v>
      </c>
      <c r="F1129">
        <v>13794</v>
      </c>
      <c r="G1129" t="s">
        <v>275</v>
      </c>
      <c r="H1129" t="s">
        <v>276</v>
      </c>
      <c r="I1129">
        <v>427</v>
      </c>
      <c r="J1129" t="s">
        <v>397</v>
      </c>
      <c r="K1129" t="s">
        <v>398</v>
      </c>
      <c r="L1129">
        <v>17005</v>
      </c>
      <c r="M1129" t="s">
        <v>324</v>
      </c>
      <c r="N1129" t="s">
        <v>325</v>
      </c>
      <c r="O1129">
        <v>17005</v>
      </c>
      <c r="P1129" t="s">
        <v>324</v>
      </c>
      <c r="Q1129" t="s">
        <v>325</v>
      </c>
      <c r="R1129" t="s">
        <v>333</v>
      </c>
      <c r="S1129" s="46">
        <v>-77.91</v>
      </c>
      <c r="U1129" s="46">
        <v>13</v>
      </c>
      <c r="IF1129">
        <v>17005</v>
      </c>
      <c r="IG1129" t="s">
        <v>324</v>
      </c>
      <c r="IH1129" t="s">
        <v>319</v>
      </c>
      <c r="IK1129">
        <v>-2</v>
      </c>
      <c r="IL1129" t="s">
        <v>279</v>
      </c>
      <c r="IM1129" t="s">
        <v>280</v>
      </c>
      <c r="IN1129" t="s">
        <v>663</v>
      </c>
      <c r="IP1129" t="s">
        <v>689</v>
      </c>
    </row>
    <row r="1130" spans="1:250" x14ac:dyDescent="0.25">
      <c r="A1130">
        <v>39645</v>
      </c>
      <c r="B1130">
        <v>-890804480</v>
      </c>
      <c r="C1130">
        <v>1837</v>
      </c>
      <c r="D1130" t="s">
        <v>273</v>
      </c>
      <c r="E1130" t="s">
        <v>274</v>
      </c>
      <c r="F1130">
        <v>13794</v>
      </c>
      <c r="G1130" t="s">
        <v>275</v>
      </c>
      <c r="H1130" t="s">
        <v>276</v>
      </c>
      <c r="I1130">
        <v>424</v>
      </c>
      <c r="J1130" t="s">
        <v>399</v>
      </c>
      <c r="K1130" t="s">
        <v>400</v>
      </c>
      <c r="L1130">
        <v>17005</v>
      </c>
      <c r="M1130" t="s">
        <v>324</v>
      </c>
      <c r="N1130" t="s">
        <v>325</v>
      </c>
      <c r="O1130">
        <v>17005</v>
      </c>
      <c r="P1130" t="s">
        <v>324</v>
      </c>
      <c r="Q1130" t="s">
        <v>325</v>
      </c>
      <c r="R1130" t="s">
        <v>333</v>
      </c>
      <c r="S1130" s="46">
        <v>-106.34</v>
      </c>
      <c r="U1130" s="46">
        <v>13</v>
      </c>
      <c r="IF1130">
        <v>17005</v>
      </c>
      <c r="IG1130" t="s">
        <v>324</v>
      </c>
      <c r="IH1130" t="s">
        <v>319</v>
      </c>
      <c r="IK1130">
        <v>-2</v>
      </c>
      <c r="IL1130" t="s">
        <v>279</v>
      </c>
      <c r="IM1130" t="s">
        <v>280</v>
      </c>
      <c r="IN1130" t="s">
        <v>663</v>
      </c>
      <c r="IP1130" t="s">
        <v>689</v>
      </c>
    </row>
    <row r="1131" spans="1:250" x14ac:dyDescent="0.25">
      <c r="A1131">
        <v>39646</v>
      </c>
      <c r="B1131">
        <v>-890804480</v>
      </c>
      <c r="C1131">
        <v>1837</v>
      </c>
      <c r="D1131" t="s">
        <v>273</v>
      </c>
      <c r="E1131" t="s">
        <v>274</v>
      </c>
      <c r="F1131">
        <v>13794</v>
      </c>
      <c r="G1131" t="s">
        <v>275</v>
      </c>
      <c r="H1131" t="s">
        <v>276</v>
      </c>
      <c r="I1131">
        <v>422</v>
      </c>
      <c r="J1131" t="s">
        <v>401</v>
      </c>
      <c r="K1131" t="s">
        <v>402</v>
      </c>
      <c r="L1131">
        <v>17005</v>
      </c>
      <c r="M1131" t="s">
        <v>324</v>
      </c>
      <c r="N1131" t="s">
        <v>325</v>
      </c>
      <c r="O1131">
        <v>17005</v>
      </c>
      <c r="P1131" t="s">
        <v>324</v>
      </c>
      <c r="Q1131" t="s">
        <v>325</v>
      </c>
      <c r="R1131" t="s">
        <v>333</v>
      </c>
      <c r="S1131" s="46">
        <v>-141.78</v>
      </c>
      <c r="U1131" s="46">
        <v>13</v>
      </c>
      <c r="IF1131">
        <v>17005</v>
      </c>
      <c r="IG1131" t="s">
        <v>324</v>
      </c>
      <c r="IH1131" t="s">
        <v>319</v>
      </c>
      <c r="IK1131">
        <v>-2</v>
      </c>
      <c r="IL1131" t="s">
        <v>279</v>
      </c>
      <c r="IM1131" t="s">
        <v>280</v>
      </c>
      <c r="IN1131" t="s">
        <v>663</v>
      </c>
      <c r="IP1131" t="s">
        <v>689</v>
      </c>
    </row>
    <row r="1132" spans="1:250" x14ac:dyDescent="0.25">
      <c r="A1132">
        <v>39647</v>
      </c>
      <c r="B1132">
        <v>-890804480</v>
      </c>
      <c r="C1132">
        <v>1837</v>
      </c>
      <c r="D1132" t="s">
        <v>273</v>
      </c>
      <c r="E1132" t="s">
        <v>274</v>
      </c>
      <c r="F1132">
        <v>13794</v>
      </c>
      <c r="G1132" t="s">
        <v>275</v>
      </c>
      <c r="H1132" t="s">
        <v>276</v>
      </c>
      <c r="I1132">
        <v>420</v>
      </c>
      <c r="J1132" t="s">
        <v>403</v>
      </c>
      <c r="K1132" t="s">
        <v>404</v>
      </c>
      <c r="L1132">
        <v>17005</v>
      </c>
      <c r="M1132" t="s">
        <v>324</v>
      </c>
      <c r="N1132" t="s">
        <v>325</v>
      </c>
      <c r="O1132">
        <v>17005</v>
      </c>
      <c r="P1132" t="s">
        <v>324</v>
      </c>
      <c r="Q1132" t="s">
        <v>325</v>
      </c>
      <c r="R1132" t="s">
        <v>333</v>
      </c>
      <c r="S1132" s="46">
        <v>-82.71</v>
      </c>
      <c r="U1132" s="46">
        <v>13</v>
      </c>
      <c r="IF1132">
        <v>17005</v>
      </c>
      <c r="IG1132" t="s">
        <v>324</v>
      </c>
      <c r="IH1132" t="s">
        <v>319</v>
      </c>
      <c r="IK1132">
        <v>-2</v>
      </c>
      <c r="IL1132" t="s">
        <v>279</v>
      </c>
      <c r="IM1132" t="s">
        <v>280</v>
      </c>
      <c r="IN1132" t="s">
        <v>663</v>
      </c>
      <c r="IP1132" t="s">
        <v>689</v>
      </c>
    </row>
    <row r="1133" spans="1:250" x14ac:dyDescent="0.25">
      <c r="A1133">
        <v>39648</v>
      </c>
      <c r="B1133">
        <v>-890804480</v>
      </c>
      <c r="C1133">
        <v>1837</v>
      </c>
      <c r="D1133" t="s">
        <v>273</v>
      </c>
      <c r="E1133" t="s">
        <v>274</v>
      </c>
      <c r="F1133">
        <v>13794</v>
      </c>
      <c r="G1133" t="s">
        <v>275</v>
      </c>
      <c r="H1133" t="s">
        <v>276</v>
      </c>
      <c r="I1133">
        <v>437</v>
      </c>
      <c r="J1133" t="s">
        <v>658</v>
      </c>
      <c r="K1133" t="s">
        <v>659</v>
      </c>
      <c r="L1133">
        <v>17005</v>
      </c>
      <c r="M1133" t="s">
        <v>324</v>
      </c>
      <c r="N1133" t="s">
        <v>325</v>
      </c>
      <c r="O1133">
        <v>17005</v>
      </c>
      <c r="P1133" t="s">
        <v>324</v>
      </c>
      <c r="Q1133" t="s">
        <v>325</v>
      </c>
      <c r="R1133" t="s">
        <v>333</v>
      </c>
      <c r="S1133" s="46">
        <v>-98.38</v>
      </c>
      <c r="U1133" s="46">
        <v>13</v>
      </c>
      <c r="IF1133">
        <v>17005</v>
      </c>
      <c r="IG1133" t="s">
        <v>324</v>
      </c>
      <c r="IH1133" t="s">
        <v>319</v>
      </c>
      <c r="IK1133">
        <v>-2</v>
      </c>
      <c r="IL1133" t="s">
        <v>279</v>
      </c>
      <c r="IM1133" t="s">
        <v>280</v>
      </c>
      <c r="IN1133" t="s">
        <v>663</v>
      </c>
      <c r="IP1133" t="s">
        <v>689</v>
      </c>
    </row>
    <row r="1134" spans="1:250" x14ac:dyDescent="0.25">
      <c r="A1134">
        <v>39649</v>
      </c>
      <c r="B1134">
        <v>-890804480</v>
      </c>
      <c r="C1134">
        <v>1837</v>
      </c>
      <c r="D1134" t="s">
        <v>273</v>
      </c>
      <c r="E1134" t="s">
        <v>274</v>
      </c>
      <c r="F1134">
        <v>13794</v>
      </c>
      <c r="G1134" t="s">
        <v>275</v>
      </c>
      <c r="H1134" t="s">
        <v>276</v>
      </c>
      <c r="I1134">
        <v>436</v>
      </c>
      <c r="J1134" t="s">
        <v>656</v>
      </c>
      <c r="K1134" t="s">
        <v>657</v>
      </c>
      <c r="L1134">
        <v>17005</v>
      </c>
      <c r="M1134" t="s">
        <v>324</v>
      </c>
      <c r="N1134" t="s">
        <v>325</v>
      </c>
      <c r="O1134">
        <v>17005</v>
      </c>
      <c r="P1134" t="s">
        <v>324</v>
      </c>
      <c r="Q1134" t="s">
        <v>325</v>
      </c>
      <c r="R1134" t="s">
        <v>333</v>
      </c>
      <c r="S1134" s="46">
        <v>-65.430000000000007</v>
      </c>
      <c r="U1134" s="46">
        <v>13</v>
      </c>
      <c r="IF1134">
        <v>17005</v>
      </c>
      <c r="IG1134" t="s">
        <v>324</v>
      </c>
      <c r="IH1134" t="s">
        <v>319</v>
      </c>
      <c r="IK1134">
        <v>-2</v>
      </c>
      <c r="IL1134" t="s">
        <v>279</v>
      </c>
      <c r="IM1134" t="s">
        <v>280</v>
      </c>
      <c r="IN1134" t="s">
        <v>663</v>
      </c>
      <c r="IP1134" t="s">
        <v>689</v>
      </c>
    </row>
    <row r="1135" spans="1:250" x14ac:dyDescent="0.25">
      <c r="A1135">
        <v>39650</v>
      </c>
      <c r="B1135">
        <v>-890804480</v>
      </c>
      <c r="C1135">
        <v>1837</v>
      </c>
      <c r="D1135" t="s">
        <v>273</v>
      </c>
      <c r="E1135" t="s">
        <v>274</v>
      </c>
      <c r="F1135">
        <v>13794</v>
      </c>
      <c r="G1135" t="s">
        <v>275</v>
      </c>
      <c r="H1135" t="s">
        <v>276</v>
      </c>
      <c r="I1135">
        <v>435</v>
      </c>
      <c r="J1135" t="s">
        <v>491</v>
      </c>
      <c r="K1135" t="s">
        <v>492</v>
      </c>
      <c r="L1135">
        <v>17005</v>
      </c>
      <c r="M1135" t="s">
        <v>324</v>
      </c>
      <c r="N1135" t="s">
        <v>325</v>
      </c>
      <c r="O1135">
        <v>17005</v>
      </c>
      <c r="P1135" t="s">
        <v>324</v>
      </c>
      <c r="Q1135" t="s">
        <v>325</v>
      </c>
      <c r="R1135" t="s">
        <v>333</v>
      </c>
      <c r="S1135" s="46">
        <v>-65.430000000000007</v>
      </c>
      <c r="U1135" s="46">
        <v>13</v>
      </c>
      <c r="IF1135">
        <v>17005</v>
      </c>
      <c r="IG1135" t="s">
        <v>324</v>
      </c>
      <c r="IH1135" t="s">
        <v>319</v>
      </c>
      <c r="IK1135">
        <v>-2</v>
      </c>
      <c r="IL1135" t="s">
        <v>279</v>
      </c>
      <c r="IM1135" t="s">
        <v>280</v>
      </c>
      <c r="IN1135" t="s">
        <v>663</v>
      </c>
      <c r="IP1135" t="s">
        <v>689</v>
      </c>
    </row>
    <row r="1136" spans="1:250" x14ac:dyDescent="0.25">
      <c r="A1136">
        <v>39651</v>
      </c>
      <c r="B1136">
        <v>-890804480</v>
      </c>
      <c r="C1136">
        <v>1837</v>
      </c>
      <c r="D1136" t="s">
        <v>273</v>
      </c>
      <c r="E1136" t="s">
        <v>274</v>
      </c>
      <c r="F1136">
        <v>13794</v>
      </c>
      <c r="G1136" t="s">
        <v>275</v>
      </c>
      <c r="H1136" t="s">
        <v>276</v>
      </c>
      <c r="I1136">
        <v>422</v>
      </c>
      <c r="J1136" t="s">
        <v>401</v>
      </c>
      <c r="K1136" t="s">
        <v>402</v>
      </c>
      <c r="L1136">
        <v>17006</v>
      </c>
      <c r="M1136" t="s">
        <v>326</v>
      </c>
      <c r="N1136" t="s">
        <v>327</v>
      </c>
      <c r="O1136">
        <v>17006</v>
      </c>
      <c r="P1136" t="s">
        <v>326</v>
      </c>
      <c r="Q1136" t="s">
        <v>327</v>
      </c>
      <c r="R1136" t="s">
        <v>333</v>
      </c>
      <c r="S1136" s="46">
        <v>-175.94</v>
      </c>
      <c r="U1136" s="46">
        <v>13</v>
      </c>
      <c r="IF1136">
        <v>17006</v>
      </c>
      <c r="IG1136" t="s">
        <v>326</v>
      </c>
      <c r="IH1136" t="s">
        <v>319</v>
      </c>
      <c r="IK1136">
        <v>-2</v>
      </c>
      <c r="IL1136" t="s">
        <v>279</v>
      </c>
      <c r="IM1136" t="s">
        <v>280</v>
      </c>
      <c r="IN1136" t="s">
        <v>663</v>
      </c>
      <c r="IP1136" t="s">
        <v>690</v>
      </c>
    </row>
    <row r="1137" spans="1:250" x14ac:dyDescent="0.25">
      <c r="A1137">
        <v>39652</v>
      </c>
      <c r="B1137">
        <v>-890804480</v>
      </c>
      <c r="C1137">
        <v>1837</v>
      </c>
      <c r="D1137" t="s">
        <v>273</v>
      </c>
      <c r="E1137" t="s">
        <v>274</v>
      </c>
      <c r="F1137">
        <v>13794</v>
      </c>
      <c r="G1137" t="s">
        <v>275</v>
      </c>
      <c r="H1137" t="s">
        <v>276</v>
      </c>
      <c r="I1137">
        <v>420</v>
      </c>
      <c r="J1137" t="s">
        <v>403</v>
      </c>
      <c r="K1137" t="s">
        <v>404</v>
      </c>
      <c r="L1137">
        <v>17006</v>
      </c>
      <c r="M1137" t="s">
        <v>326</v>
      </c>
      <c r="N1137" t="s">
        <v>327</v>
      </c>
      <c r="O1137">
        <v>17006</v>
      </c>
      <c r="P1137" t="s">
        <v>326</v>
      </c>
      <c r="Q1137" t="s">
        <v>327</v>
      </c>
      <c r="R1137" t="s">
        <v>333</v>
      </c>
      <c r="S1137" s="46">
        <v>-102.63</v>
      </c>
      <c r="U1137" s="46">
        <v>13</v>
      </c>
      <c r="IF1137">
        <v>17006</v>
      </c>
      <c r="IG1137" t="s">
        <v>326</v>
      </c>
      <c r="IH1137" t="s">
        <v>319</v>
      </c>
      <c r="IK1137">
        <v>-2</v>
      </c>
      <c r="IL1137" t="s">
        <v>279</v>
      </c>
      <c r="IM1137" t="s">
        <v>280</v>
      </c>
      <c r="IN1137" t="s">
        <v>663</v>
      </c>
      <c r="IP1137" t="s">
        <v>690</v>
      </c>
    </row>
    <row r="1138" spans="1:250" x14ac:dyDescent="0.25">
      <c r="A1138">
        <v>39653</v>
      </c>
      <c r="B1138">
        <v>-890804480</v>
      </c>
      <c r="C1138">
        <v>1837</v>
      </c>
      <c r="D1138" t="s">
        <v>273</v>
      </c>
      <c r="E1138" t="s">
        <v>274</v>
      </c>
      <c r="F1138">
        <v>13794</v>
      </c>
      <c r="G1138" t="s">
        <v>275</v>
      </c>
      <c r="H1138" t="s">
        <v>276</v>
      </c>
      <c r="I1138">
        <v>411</v>
      </c>
      <c r="J1138" t="s">
        <v>393</v>
      </c>
      <c r="K1138" t="s">
        <v>394</v>
      </c>
      <c r="L1138">
        <v>17006</v>
      </c>
      <c r="M1138" t="s">
        <v>326</v>
      </c>
      <c r="N1138" t="s">
        <v>327</v>
      </c>
      <c r="O1138">
        <v>17006</v>
      </c>
      <c r="P1138" t="s">
        <v>326</v>
      </c>
      <c r="Q1138" t="s">
        <v>327</v>
      </c>
      <c r="R1138" t="s">
        <v>333</v>
      </c>
      <c r="S1138" s="46">
        <v>-168.72</v>
      </c>
      <c r="U1138" s="46">
        <v>13</v>
      </c>
      <c r="IF1138">
        <v>17006</v>
      </c>
      <c r="IG1138" t="s">
        <v>326</v>
      </c>
      <c r="IH1138" t="s">
        <v>319</v>
      </c>
      <c r="IK1138">
        <v>-2</v>
      </c>
      <c r="IL1138" t="s">
        <v>279</v>
      </c>
      <c r="IM1138" t="s">
        <v>280</v>
      </c>
      <c r="IN1138" t="s">
        <v>663</v>
      </c>
      <c r="IP1138" t="s">
        <v>690</v>
      </c>
    </row>
    <row r="1139" spans="1:250" x14ac:dyDescent="0.25">
      <c r="A1139">
        <v>39654</v>
      </c>
      <c r="B1139">
        <v>-890804480</v>
      </c>
      <c r="C1139">
        <v>1837</v>
      </c>
      <c r="D1139" t="s">
        <v>273</v>
      </c>
      <c r="E1139" t="s">
        <v>274</v>
      </c>
      <c r="F1139">
        <v>13794</v>
      </c>
      <c r="G1139" t="s">
        <v>275</v>
      </c>
      <c r="H1139" t="s">
        <v>276</v>
      </c>
      <c r="I1139">
        <v>436</v>
      </c>
      <c r="J1139" t="s">
        <v>656</v>
      </c>
      <c r="K1139" t="s">
        <v>657</v>
      </c>
      <c r="L1139">
        <v>17006</v>
      </c>
      <c r="M1139" t="s">
        <v>326</v>
      </c>
      <c r="N1139" t="s">
        <v>327</v>
      </c>
      <c r="O1139">
        <v>17006</v>
      </c>
      <c r="P1139" t="s">
        <v>326</v>
      </c>
      <c r="Q1139" t="s">
        <v>327</v>
      </c>
      <c r="R1139" t="s">
        <v>333</v>
      </c>
      <c r="S1139" s="46">
        <v>-81.2</v>
      </c>
      <c r="U1139" s="46">
        <v>13</v>
      </c>
      <c r="IF1139">
        <v>17006</v>
      </c>
      <c r="IG1139" t="s">
        <v>326</v>
      </c>
      <c r="IH1139" t="s">
        <v>319</v>
      </c>
      <c r="IK1139">
        <v>-2</v>
      </c>
      <c r="IL1139" t="s">
        <v>279</v>
      </c>
      <c r="IM1139" t="s">
        <v>280</v>
      </c>
      <c r="IN1139" t="s">
        <v>663</v>
      </c>
      <c r="IP1139" t="s">
        <v>690</v>
      </c>
    </row>
    <row r="1140" spans="1:250" x14ac:dyDescent="0.25">
      <c r="A1140">
        <v>39655</v>
      </c>
      <c r="B1140">
        <v>-890804480</v>
      </c>
      <c r="C1140">
        <v>1837</v>
      </c>
      <c r="D1140" t="s">
        <v>273</v>
      </c>
      <c r="E1140" t="s">
        <v>274</v>
      </c>
      <c r="F1140">
        <v>13794</v>
      </c>
      <c r="G1140" t="s">
        <v>275</v>
      </c>
      <c r="H1140" t="s">
        <v>276</v>
      </c>
      <c r="I1140">
        <v>435</v>
      </c>
      <c r="J1140" t="s">
        <v>491</v>
      </c>
      <c r="K1140" t="s">
        <v>492</v>
      </c>
      <c r="L1140">
        <v>17006</v>
      </c>
      <c r="M1140" t="s">
        <v>326</v>
      </c>
      <c r="N1140" t="s">
        <v>327</v>
      </c>
      <c r="O1140">
        <v>17006</v>
      </c>
      <c r="P1140" t="s">
        <v>326</v>
      </c>
      <c r="Q1140" t="s">
        <v>327</v>
      </c>
      <c r="R1140" t="s">
        <v>333</v>
      </c>
      <c r="S1140" s="46">
        <v>-81.2</v>
      </c>
      <c r="U1140" s="46">
        <v>13</v>
      </c>
      <c r="IF1140">
        <v>17006</v>
      </c>
      <c r="IG1140" t="s">
        <v>326</v>
      </c>
      <c r="IH1140" t="s">
        <v>319</v>
      </c>
      <c r="IK1140">
        <v>-2</v>
      </c>
      <c r="IL1140" t="s">
        <v>279</v>
      </c>
      <c r="IM1140" t="s">
        <v>280</v>
      </c>
      <c r="IN1140" t="s">
        <v>663</v>
      </c>
      <c r="IP1140" t="s">
        <v>690</v>
      </c>
    </row>
    <row r="1141" spans="1:250" x14ac:dyDescent="0.25">
      <c r="A1141">
        <v>39656</v>
      </c>
      <c r="B1141">
        <v>-890804480</v>
      </c>
      <c r="C1141">
        <v>1837</v>
      </c>
      <c r="D1141" t="s">
        <v>273</v>
      </c>
      <c r="E1141" t="s">
        <v>274</v>
      </c>
      <c r="F1141">
        <v>13794</v>
      </c>
      <c r="G1141" t="s">
        <v>275</v>
      </c>
      <c r="H1141" t="s">
        <v>276</v>
      </c>
      <c r="I1141">
        <v>431</v>
      </c>
      <c r="J1141" t="s">
        <v>493</v>
      </c>
      <c r="K1141" t="s">
        <v>494</v>
      </c>
      <c r="L1141">
        <v>17006</v>
      </c>
      <c r="M1141" t="s">
        <v>326</v>
      </c>
      <c r="N1141" t="s">
        <v>327</v>
      </c>
      <c r="O1141">
        <v>17006</v>
      </c>
      <c r="P1141" t="s">
        <v>326</v>
      </c>
      <c r="Q1141" t="s">
        <v>327</v>
      </c>
      <c r="R1141" t="s">
        <v>333</v>
      </c>
      <c r="S1141" s="46">
        <v>-120.54</v>
      </c>
      <c r="U1141" s="46">
        <v>13</v>
      </c>
      <c r="IF1141">
        <v>17006</v>
      </c>
      <c r="IG1141" t="s">
        <v>326</v>
      </c>
      <c r="IH1141" t="s">
        <v>319</v>
      </c>
      <c r="IK1141">
        <v>-2</v>
      </c>
      <c r="IL1141" t="s">
        <v>279</v>
      </c>
      <c r="IM1141" t="s">
        <v>280</v>
      </c>
      <c r="IN1141" t="s">
        <v>663</v>
      </c>
      <c r="IP1141" t="s">
        <v>690</v>
      </c>
    </row>
    <row r="1142" spans="1:250" x14ac:dyDescent="0.25">
      <c r="A1142">
        <v>39657</v>
      </c>
      <c r="B1142">
        <v>-890804480</v>
      </c>
      <c r="C1142">
        <v>1837</v>
      </c>
      <c r="D1142" t="s">
        <v>273</v>
      </c>
      <c r="E1142" t="s">
        <v>274</v>
      </c>
      <c r="F1142">
        <v>13794</v>
      </c>
      <c r="G1142" t="s">
        <v>275</v>
      </c>
      <c r="H1142" t="s">
        <v>276</v>
      </c>
      <c r="I1142">
        <v>429</v>
      </c>
      <c r="J1142" t="s">
        <v>395</v>
      </c>
      <c r="K1142" t="s">
        <v>396</v>
      </c>
      <c r="L1142">
        <v>17006</v>
      </c>
      <c r="M1142" t="s">
        <v>326</v>
      </c>
      <c r="N1142" t="s">
        <v>327</v>
      </c>
      <c r="O1142">
        <v>17006</v>
      </c>
      <c r="P1142" t="s">
        <v>326</v>
      </c>
      <c r="Q1142" t="s">
        <v>327</v>
      </c>
      <c r="R1142" t="s">
        <v>333</v>
      </c>
      <c r="S1142" s="46">
        <v>-160.72999999999999</v>
      </c>
      <c r="U1142" s="46">
        <v>13</v>
      </c>
      <c r="IF1142">
        <v>17006</v>
      </c>
      <c r="IG1142" t="s">
        <v>326</v>
      </c>
      <c r="IH1142" t="s">
        <v>319</v>
      </c>
      <c r="IK1142">
        <v>-2</v>
      </c>
      <c r="IL1142" t="s">
        <v>279</v>
      </c>
      <c r="IM1142" t="s">
        <v>280</v>
      </c>
      <c r="IN1142" t="s">
        <v>663</v>
      </c>
      <c r="IP1142" t="s">
        <v>690</v>
      </c>
    </row>
    <row r="1143" spans="1:250" x14ac:dyDescent="0.25">
      <c r="A1143">
        <v>39658</v>
      </c>
      <c r="B1143">
        <v>-890804480</v>
      </c>
      <c r="C1143">
        <v>1837</v>
      </c>
      <c r="D1143" t="s">
        <v>273</v>
      </c>
      <c r="E1143" t="s">
        <v>274</v>
      </c>
      <c r="F1143">
        <v>13794</v>
      </c>
      <c r="G1143" t="s">
        <v>275</v>
      </c>
      <c r="H1143" t="s">
        <v>276</v>
      </c>
      <c r="I1143">
        <v>427</v>
      </c>
      <c r="J1143" t="s">
        <v>397</v>
      </c>
      <c r="K1143" t="s">
        <v>398</v>
      </c>
      <c r="L1143">
        <v>17006</v>
      </c>
      <c r="M1143" t="s">
        <v>326</v>
      </c>
      <c r="N1143" t="s">
        <v>327</v>
      </c>
      <c r="O1143">
        <v>17006</v>
      </c>
      <c r="P1143" t="s">
        <v>326</v>
      </c>
      <c r="Q1143" t="s">
        <v>327</v>
      </c>
      <c r="R1143" t="s">
        <v>333</v>
      </c>
      <c r="S1143" s="46">
        <v>-96.68</v>
      </c>
      <c r="U1143" s="46">
        <v>13</v>
      </c>
      <c r="IF1143">
        <v>17006</v>
      </c>
      <c r="IG1143" t="s">
        <v>326</v>
      </c>
      <c r="IH1143" t="s">
        <v>319</v>
      </c>
      <c r="IK1143">
        <v>-2</v>
      </c>
      <c r="IL1143" t="s">
        <v>279</v>
      </c>
      <c r="IM1143" t="s">
        <v>280</v>
      </c>
      <c r="IN1143" t="s">
        <v>663</v>
      </c>
      <c r="IP1143" t="s">
        <v>690</v>
      </c>
    </row>
    <row r="1144" spans="1:250" x14ac:dyDescent="0.25">
      <c r="A1144">
        <v>39659</v>
      </c>
      <c r="B1144">
        <v>-890804480</v>
      </c>
      <c r="C1144">
        <v>1837</v>
      </c>
      <c r="D1144" t="s">
        <v>273</v>
      </c>
      <c r="E1144" t="s">
        <v>274</v>
      </c>
      <c r="F1144">
        <v>13794</v>
      </c>
      <c r="G1144" t="s">
        <v>275</v>
      </c>
      <c r="H1144" t="s">
        <v>276</v>
      </c>
      <c r="I1144">
        <v>424</v>
      </c>
      <c r="J1144" t="s">
        <v>399</v>
      </c>
      <c r="K1144" t="s">
        <v>400</v>
      </c>
      <c r="L1144">
        <v>17006</v>
      </c>
      <c r="M1144" t="s">
        <v>326</v>
      </c>
      <c r="N1144" t="s">
        <v>327</v>
      </c>
      <c r="O1144">
        <v>17006</v>
      </c>
      <c r="P1144" t="s">
        <v>326</v>
      </c>
      <c r="Q1144" t="s">
        <v>327</v>
      </c>
      <c r="R1144" t="s">
        <v>333</v>
      </c>
      <c r="S1144" s="46">
        <v>-131.96</v>
      </c>
      <c r="U1144" s="46">
        <v>13</v>
      </c>
      <c r="IF1144">
        <v>17006</v>
      </c>
      <c r="IG1144" t="s">
        <v>326</v>
      </c>
      <c r="IH1144" t="s">
        <v>319</v>
      </c>
      <c r="IK1144">
        <v>-2</v>
      </c>
      <c r="IL1144" t="s">
        <v>279</v>
      </c>
      <c r="IM1144" t="s">
        <v>280</v>
      </c>
      <c r="IN1144" t="s">
        <v>663</v>
      </c>
      <c r="IP1144" t="s">
        <v>690</v>
      </c>
    </row>
    <row r="1145" spans="1:250" x14ac:dyDescent="0.25">
      <c r="A1145">
        <v>39660</v>
      </c>
      <c r="B1145">
        <v>-890804480</v>
      </c>
      <c r="C1145">
        <v>1837</v>
      </c>
      <c r="D1145" t="s">
        <v>273</v>
      </c>
      <c r="E1145" t="s">
        <v>274</v>
      </c>
      <c r="F1145">
        <v>13794</v>
      </c>
      <c r="G1145" t="s">
        <v>275</v>
      </c>
      <c r="H1145" t="s">
        <v>276</v>
      </c>
      <c r="I1145">
        <v>437</v>
      </c>
      <c r="J1145" t="s">
        <v>658</v>
      </c>
      <c r="K1145" t="s">
        <v>659</v>
      </c>
      <c r="L1145">
        <v>17006</v>
      </c>
      <c r="M1145" t="s">
        <v>326</v>
      </c>
      <c r="N1145" t="s">
        <v>327</v>
      </c>
      <c r="O1145">
        <v>17006</v>
      </c>
      <c r="P1145" t="s">
        <v>326</v>
      </c>
      <c r="Q1145" t="s">
        <v>327</v>
      </c>
      <c r="R1145" t="s">
        <v>333</v>
      </c>
      <c r="S1145" s="46">
        <v>-122.09</v>
      </c>
      <c r="U1145" s="46">
        <v>13</v>
      </c>
      <c r="IF1145">
        <v>17006</v>
      </c>
      <c r="IG1145" t="s">
        <v>326</v>
      </c>
      <c r="IH1145" t="s">
        <v>319</v>
      </c>
      <c r="IK1145">
        <v>-2</v>
      </c>
      <c r="IL1145" t="s">
        <v>279</v>
      </c>
      <c r="IM1145" t="s">
        <v>280</v>
      </c>
      <c r="IN1145" t="s">
        <v>663</v>
      </c>
      <c r="IP1145" t="s">
        <v>690</v>
      </c>
    </row>
    <row r="1146" spans="1:250" x14ac:dyDescent="0.25">
      <c r="A1146">
        <v>39661</v>
      </c>
      <c r="B1146">
        <v>-890804480</v>
      </c>
      <c r="C1146">
        <v>1837</v>
      </c>
      <c r="D1146" t="s">
        <v>273</v>
      </c>
      <c r="E1146" t="s">
        <v>274</v>
      </c>
      <c r="F1146">
        <v>19011</v>
      </c>
      <c r="G1146" t="s">
        <v>328</v>
      </c>
      <c r="H1146" t="s">
        <v>329</v>
      </c>
      <c r="I1146">
        <v>427</v>
      </c>
      <c r="J1146" t="s">
        <v>397</v>
      </c>
      <c r="K1146" t="s">
        <v>398</v>
      </c>
      <c r="L1146">
        <v>19213</v>
      </c>
      <c r="M1146" t="s">
        <v>330</v>
      </c>
      <c r="N1146" t="s">
        <v>331</v>
      </c>
      <c r="O1146">
        <v>19213</v>
      </c>
      <c r="P1146" t="s">
        <v>330</v>
      </c>
      <c r="Q1146" t="s">
        <v>331</v>
      </c>
      <c r="R1146" t="s">
        <v>333</v>
      </c>
      <c r="S1146" s="46">
        <v>-497.93</v>
      </c>
      <c r="U1146" s="46">
        <v>13</v>
      </c>
      <c r="IF1146">
        <v>19213</v>
      </c>
      <c r="IG1146" t="s">
        <v>330</v>
      </c>
      <c r="IH1146" t="s">
        <v>332</v>
      </c>
      <c r="IK1146">
        <v>-2</v>
      </c>
      <c r="IL1146" t="s">
        <v>279</v>
      </c>
      <c r="IM1146" t="s">
        <v>280</v>
      </c>
      <c r="IN1146" t="s">
        <v>687</v>
      </c>
      <c r="IP1146" t="s">
        <v>691</v>
      </c>
    </row>
    <row r="1147" spans="1:250" x14ac:dyDescent="0.25">
      <c r="A1147">
        <v>39662</v>
      </c>
      <c r="B1147">
        <v>-890804480</v>
      </c>
      <c r="C1147">
        <v>1837</v>
      </c>
      <c r="D1147" t="s">
        <v>273</v>
      </c>
      <c r="E1147" t="s">
        <v>274</v>
      </c>
      <c r="F1147">
        <v>19011</v>
      </c>
      <c r="G1147" t="s">
        <v>328</v>
      </c>
      <c r="H1147" t="s">
        <v>329</v>
      </c>
      <c r="I1147">
        <v>424</v>
      </c>
      <c r="J1147" t="s">
        <v>399</v>
      </c>
      <c r="K1147" t="s">
        <v>400</v>
      </c>
      <c r="L1147">
        <v>19213</v>
      </c>
      <c r="M1147" t="s">
        <v>330</v>
      </c>
      <c r="N1147" t="s">
        <v>331</v>
      </c>
      <c r="O1147">
        <v>19213</v>
      </c>
      <c r="P1147" t="s">
        <v>330</v>
      </c>
      <c r="Q1147" t="s">
        <v>331</v>
      </c>
      <c r="R1147" t="s">
        <v>333</v>
      </c>
      <c r="S1147" s="46">
        <v>-679.49</v>
      </c>
      <c r="U1147" s="46">
        <v>13</v>
      </c>
      <c r="IF1147">
        <v>19213</v>
      </c>
      <c r="IG1147" t="s">
        <v>330</v>
      </c>
      <c r="IH1147" t="s">
        <v>332</v>
      </c>
      <c r="IK1147">
        <v>-2</v>
      </c>
      <c r="IL1147" t="s">
        <v>279</v>
      </c>
      <c r="IM1147" t="s">
        <v>280</v>
      </c>
      <c r="IN1147" t="s">
        <v>687</v>
      </c>
      <c r="IP1147" t="s">
        <v>691</v>
      </c>
    </row>
    <row r="1148" spans="1:250" x14ac:dyDescent="0.25">
      <c r="A1148">
        <v>39663</v>
      </c>
      <c r="B1148">
        <v>-890804480</v>
      </c>
      <c r="C1148">
        <v>1837</v>
      </c>
      <c r="D1148" t="s">
        <v>273</v>
      </c>
      <c r="E1148" t="s">
        <v>274</v>
      </c>
      <c r="F1148">
        <v>19011</v>
      </c>
      <c r="G1148" t="s">
        <v>328</v>
      </c>
      <c r="H1148" t="s">
        <v>329</v>
      </c>
      <c r="I1148">
        <v>422</v>
      </c>
      <c r="J1148" t="s">
        <v>401</v>
      </c>
      <c r="K1148" t="s">
        <v>402</v>
      </c>
      <c r="L1148">
        <v>19213</v>
      </c>
      <c r="M1148" t="s">
        <v>330</v>
      </c>
      <c r="N1148" t="s">
        <v>331</v>
      </c>
      <c r="O1148">
        <v>19213</v>
      </c>
      <c r="P1148" t="s">
        <v>330</v>
      </c>
      <c r="Q1148" t="s">
        <v>331</v>
      </c>
      <c r="R1148" t="s">
        <v>333</v>
      </c>
      <c r="S1148" s="46">
        <v>-906</v>
      </c>
      <c r="U1148" s="46">
        <v>13</v>
      </c>
      <c r="IF1148">
        <v>19213</v>
      </c>
      <c r="IG1148" t="s">
        <v>330</v>
      </c>
      <c r="IH1148" t="s">
        <v>332</v>
      </c>
      <c r="IK1148">
        <v>-2</v>
      </c>
      <c r="IL1148" t="s">
        <v>279</v>
      </c>
      <c r="IM1148" t="s">
        <v>280</v>
      </c>
      <c r="IN1148" t="s">
        <v>687</v>
      </c>
      <c r="IP1148" t="s">
        <v>691</v>
      </c>
    </row>
    <row r="1149" spans="1:250" x14ac:dyDescent="0.25">
      <c r="A1149">
        <v>39664</v>
      </c>
      <c r="B1149">
        <v>-890804480</v>
      </c>
      <c r="C1149">
        <v>1837</v>
      </c>
      <c r="D1149" t="s">
        <v>273</v>
      </c>
      <c r="E1149" t="s">
        <v>274</v>
      </c>
      <c r="F1149">
        <v>19011</v>
      </c>
      <c r="G1149" t="s">
        <v>328</v>
      </c>
      <c r="H1149" t="s">
        <v>329</v>
      </c>
      <c r="I1149">
        <v>420</v>
      </c>
      <c r="J1149" t="s">
        <v>403</v>
      </c>
      <c r="K1149" t="s">
        <v>404</v>
      </c>
      <c r="L1149">
        <v>19213</v>
      </c>
      <c r="M1149" t="s">
        <v>330</v>
      </c>
      <c r="N1149" t="s">
        <v>331</v>
      </c>
      <c r="O1149">
        <v>19213</v>
      </c>
      <c r="P1149" t="s">
        <v>330</v>
      </c>
      <c r="Q1149" t="s">
        <v>331</v>
      </c>
      <c r="R1149" t="s">
        <v>333</v>
      </c>
      <c r="S1149" s="46">
        <v>-528.49</v>
      </c>
      <c r="U1149" s="46">
        <v>13</v>
      </c>
      <c r="IF1149">
        <v>19213</v>
      </c>
      <c r="IG1149" t="s">
        <v>330</v>
      </c>
      <c r="IH1149" t="s">
        <v>332</v>
      </c>
      <c r="IK1149">
        <v>-2</v>
      </c>
      <c r="IL1149" t="s">
        <v>279</v>
      </c>
      <c r="IM1149" t="s">
        <v>280</v>
      </c>
      <c r="IN1149" t="s">
        <v>687</v>
      </c>
      <c r="IP1149" t="s">
        <v>691</v>
      </c>
    </row>
    <row r="1150" spans="1:250" x14ac:dyDescent="0.25">
      <c r="A1150">
        <v>39665</v>
      </c>
      <c r="B1150">
        <v>-890804480</v>
      </c>
      <c r="C1150">
        <v>1837</v>
      </c>
      <c r="D1150" t="s">
        <v>273</v>
      </c>
      <c r="E1150" t="s">
        <v>274</v>
      </c>
      <c r="F1150">
        <v>19011</v>
      </c>
      <c r="G1150" t="s">
        <v>328</v>
      </c>
      <c r="H1150" t="s">
        <v>329</v>
      </c>
      <c r="I1150">
        <v>411</v>
      </c>
      <c r="J1150" t="s">
        <v>393</v>
      </c>
      <c r="K1150" t="s">
        <v>394</v>
      </c>
      <c r="L1150">
        <v>19213</v>
      </c>
      <c r="M1150" t="s">
        <v>330</v>
      </c>
      <c r="N1150" t="s">
        <v>331</v>
      </c>
      <c r="O1150">
        <v>19213</v>
      </c>
      <c r="P1150" t="s">
        <v>330</v>
      </c>
      <c r="Q1150" t="s">
        <v>331</v>
      </c>
      <c r="R1150" t="s">
        <v>333</v>
      </c>
      <c r="S1150" s="46">
        <v>-879.52</v>
      </c>
      <c r="U1150" s="46">
        <v>13</v>
      </c>
      <c r="IF1150">
        <v>19213</v>
      </c>
      <c r="IG1150" t="s">
        <v>330</v>
      </c>
      <c r="IH1150" t="s">
        <v>332</v>
      </c>
      <c r="IK1150">
        <v>-2</v>
      </c>
      <c r="IL1150" t="s">
        <v>279</v>
      </c>
      <c r="IM1150" t="s">
        <v>280</v>
      </c>
      <c r="IN1150" t="s">
        <v>687</v>
      </c>
      <c r="IP1150" t="s">
        <v>691</v>
      </c>
    </row>
    <row r="1151" spans="1:250" x14ac:dyDescent="0.25">
      <c r="A1151">
        <v>39666</v>
      </c>
      <c r="B1151">
        <v>-890804480</v>
      </c>
      <c r="C1151">
        <v>1837</v>
      </c>
      <c r="D1151" t="s">
        <v>273</v>
      </c>
      <c r="E1151" t="s">
        <v>274</v>
      </c>
      <c r="F1151">
        <v>19011</v>
      </c>
      <c r="G1151" t="s">
        <v>328</v>
      </c>
      <c r="H1151" t="s">
        <v>329</v>
      </c>
      <c r="I1151">
        <v>437</v>
      </c>
      <c r="J1151" t="s">
        <v>658</v>
      </c>
      <c r="K1151" t="s">
        <v>659</v>
      </c>
      <c r="L1151">
        <v>19213</v>
      </c>
      <c r="M1151" t="s">
        <v>330</v>
      </c>
      <c r="N1151" t="s">
        <v>331</v>
      </c>
      <c r="O1151">
        <v>19213</v>
      </c>
      <c r="P1151" t="s">
        <v>330</v>
      </c>
      <c r="Q1151" t="s">
        <v>331</v>
      </c>
      <c r="R1151" t="s">
        <v>333</v>
      </c>
      <c r="S1151" s="46">
        <v>-837.91</v>
      </c>
      <c r="U1151" s="46">
        <v>13</v>
      </c>
      <c r="IF1151">
        <v>19213</v>
      </c>
      <c r="IG1151" t="s">
        <v>330</v>
      </c>
      <c r="IH1151" t="s">
        <v>332</v>
      </c>
      <c r="IK1151">
        <v>-2</v>
      </c>
      <c r="IL1151" t="s">
        <v>279</v>
      </c>
      <c r="IM1151" t="s">
        <v>280</v>
      </c>
      <c r="IN1151" t="s">
        <v>687</v>
      </c>
      <c r="IP1151" t="s">
        <v>691</v>
      </c>
    </row>
    <row r="1152" spans="1:250" x14ac:dyDescent="0.25">
      <c r="A1152">
        <v>39667</v>
      </c>
      <c r="B1152">
        <v>-890804480</v>
      </c>
      <c r="C1152">
        <v>1837</v>
      </c>
      <c r="D1152" t="s">
        <v>273</v>
      </c>
      <c r="E1152" t="s">
        <v>274</v>
      </c>
      <c r="F1152">
        <v>19011</v>
      </c>
      <c r="G1152" t="s">
        <v>328</v>
      </c>
      <c r="H1152" t="s">
        <v>329</v>
      </c>
      <c r="I1152">
        <v>436</v>
      </c>
      <c r="J1152" t="s">
        <v>656</v>
      </c>
      <c r="K1152" t="s">
        <v>657</v>
      </c>
      <c r="L1152">
        <v>19213</v>
      </c>
      <c r="M1152" t="s">
        <v>330</v>
      </c>
      <c r="N1152" t="s">
        <v>331</v>
      </c>
      <c r="O1152">
        <v>19213</v>
      </c>
      <c r="P1152" t="s">
        <v>330</v>
      </c>
      <c r="Q1152" t="s">
        <v>331</v>
      </c>
      <c r="R1152" t="s">
        <v>333</v>
      </c>
      <c r="S1152" s="46">
        <v>-418.25</v>
      </c>
      <c r="U1152" s="46">
        <v>13</v>
      </c>
      <c r="IF1152">
        <v>19213</v>
      </c>
      <c r="IG1152" t="s">
        <v>330</v>
      </c>
      <c r="IH1152" t="s">
        <v>332</v>
      </c>
      <c r="IK1152">
        <v>-2</v>
      </c>
      <c r="IL1152" t="s">
        <v>279</v>
      </c>
      <c r="IM1152" t="s">
        <v>280</v>
      </c>
      <c r="IN1152" t="s">
        <v>687</v>
      </c>
      <c r="IP1152" t="s">
        <v>691</v>
      </c>
    </row>
    <row r="1153" spans="1:250" x14ac:dyDescent="0.25">
      <c r="A1153">
        <v>39668</v>
      </c>
      <c r="B1153">
        <v>-890804480</v>
      </c>
      <c r="C1153">
        <v>1837</v>
      </c>
      <c r="D1153" t="s">
        <v>273</v>
      </c>
      <c r="E1153" t="s">
        <v>274</v>
      </c>
      <c r="F1153">
        <v>19011</v>
      </c>
      <c r="G1153" t="s">
        <v>328</v>
      </c>
      <c r="H1153" t="s">
        <v>329</v>
      </c>
      <c r="I1153">
        <v>435</v>
      </c>
      <c r="J1153" t="s">
        <v>491</v>
      </c>
      <c r="K1153" t="s">
        <v>492</v>
      </c>
      <c r="L1153">
        <v>19213</v>
      </c>
      <c r="M1153" t="s">
        <v>330</v>
      </c>
      <c r="N1153" t="s">
        <v>331</v>
      </c>
      <c r="O1153">
        <v>19213</v>
      </c>
      <c r="P1153" t="s">
        <v>330</v>
      </c>
      <c r="Q1153" t="s">
        <v>331</v>
      </c>
      <c r="R1153" t="s">
        <v>333</v>
      </c>
      <c r="S1153" s="46">
        <v>-418.25</v>
      </c>
      <c r="U1153" s="46">
        <v>13</v>
      </c>
      <c r="IF1153">
        <v>19213</v>
      </c>
      <c r="IG1153" t="s">
        <v>330</v>
      </c>
      <c r="IH1153" t="s">
        <v>332</v>
      </c>
      <c r="IK1153">
        <v>-2</v>
      </c>
      <c r="IL1153" t="s">
        <v>279</v>
      </c>
      <c r="IM1153" t="s">
        <v>280</v>
      </c>
      <c r="IN1153" t="s">
        <v>687</v>
      </c>
      <c r="IP1153" t="s">
        <v>691</v>
      </c>
    </row>
    <row r="1154" spans="1:250" x14ac:dyDescent="0.25">
      <c r="A1154">
        <v>39669</v>
      </c>
      <c r="B1154">
        <v>-890804480</v>
      </c>
      <c r="C1154">
        <v>1837</v>
      </c>
      <c r="D1154" t="s">
        <v>273</v>
      </c>
      <c r="E1154" t="s">
        <v>274</v>
      </c>
      <c r="F1154">
        <v>19011</v>
      </c>
      <c r="G1154" t="s">
        <v>328</v>
      </c>
      <c r="H1154" t="s">
        <v>329</v>
      </c>
      <c r="I1154">
        <v>431</v>
      </c>
      <c r="J1154" t="s">
        <v>493</v>
      </c>
      <c r="K1154" t="s">
        <v>494</v>
      </c>
      <c r="L1154">
        <v>19213</v>
      </c>
      <c r="M1154" t="s">
        <v>330</v>
      </c>
      <c r="N1154" t="s">
        <v>331</v>
      </c>
      <c r="O1154">
        <v>19213</v>
      </c>
      <c r="P1154" t="s">
        <v>330</v>
      </c>
      <c r="Q1154" t="s">
        <v>331</v>
      </c>
      <c r="R1154" t="s">
        <v>333</v>
      </c>
      <c r="S1154" s="46">
        <v>-640.20000000000005</v>
      </c>
      <c r="U1154" s="46">
        <v>13</v>
      </c>
      <c r="IF1154">
        <v>19213</v>
      </c>
      <c r="IG1154" t="s">
        <v>330</v>
      </c>
      <c r="IH1154" t="s">
        <v>332</v>
      </c>
      <c r="IK1154">
        <v>-2</v>
      </c>
      <c r="IL1154" t="s">
        <v>279</v>
      </c>
      <c r="IM1154" t="s">
        <v>280</v>
      </c>
      <c r="IN1154" t="s">
        <v>687</v>
      </c>
      <c r="IP1154" t="s">
        <v>691</v>
      </c>
    </row>
    <row r="1155" spans="1:250" x14ac:dyDescent="0.25">
      <c r="A1155">
        <v>39670</v>
      </c>
      <c r="B1155">
        <v>-890804480</v>
      </c>
      <c r="C1155">
        <v>1837</v>
      </c>
      <c r="D1155" t="s">
        <v>273</v>
      </c>
      <c r="E1155" t="s">
        <v>274</v>
      </c>
      <c r="F1155">
        <v>19011</v>
      </c>
      <c r="G1155" t="s">
        <v>328</v>
      </c>
      <c r="H1155" t="s">
        <v>329</v>
      </c>
      <c r="I1155">
        <v>429</v>
      </c>
      <c r="J1155" t="s">
        <v>395</v>
      </c>
      <c r="K1155" t="s">
        <v>396</v>
      </c>
      <c r="L1155">
        <v>19213</v>
      </c>
      <c r="M1155" t="s">
        <v>330</v>
      </c>
      <c r="N1155" t="s">
        <v>331</v>
      </c>
      <c r="O1155">
        <v>19213</v>
      </c>
      <c r="P1155" t="s">
        <v>330</v>
      </c>
      <c r="Q1155" t="s">
        <v>331</v>
      </c>
      <c r="R1155" t="s">
        <v>333</v>
      </c>
      <c r="S1155" s="46">
        <v>-853.59</v>
      </c>
      <c r="U1155" s="46">
        <v>13</v>
      </c>
      <c r="IF1155">
        <v>19213</v>
      </c>
      <c r="IG1155" t="s">
        <v>330</v>
      </c>
      <c r="IH1155" t="s">
        <v>332</v>
      </c>
      <c r="IK1155">
        <v>-2</v>
      </c>
      <c r="IL1155" t="s">
        <v>279</v>
      </c>
      <c r="IM1155" t="s">
        <v>280</v>
      </c>
      <c r="IN1155" t="s">
        <v>687</v>
      </c>
      <c r="IP1155" t="s">
        <v>691</v>
      </c>
    </row>
    <row r="1156" spans="1:250" x14ac:dyDescent="0.25">
      <c r="A1156">
        <v>39671</v>
      </c>
      <c r="B1156">
        <v>-890804480</v>
      </c>
      <c r="C1156">
        <v>1837</v>
      </c>
      <c r="D1156" t="s">
        <v>273</v>
      </c>
      <c r="E1156" t="s">
        <v>274</v>
      </c>
      <c r="F1156">
        <v>9695</v>
      </c>
      <c r="G1156" t="s">
        <v>281</v>
      </c>
      <c r="H1156" t="s">
        <v>282</v>
      </c>
      <c r="I1156">
        <v>411</v>
      </c>
      <c r="J1156" t="s">
        <v>393</v>
      </c>
      <c r="K1156" t="s">
        <v>394</v>
      </c>
      <c r="L1156">
        <v>21324</v>
      </c>
      <c r="M1156" t="s">
        <v>283</v>
      </c>
      <c r="N1156" t="s">
        <v>284</v>
      </c>
      <c r="O1156">
        <v>21324</v>
      </c>
      <c r="P1156" t="s">
        <v>283</v>
      </c>
      <c r="Q1156" t="s">
        <v>284</v>
      </c>
      <c r="R1156" t="s">
        <v>333</v>
      </c>
      <c r="S1156" s="46">
        <v>-172.96</v>
      </c>
      <c r="U1156" s="46">
        <v>13</v>
      </c>
      <c r="IF1156">
        <v>21324</v>
      </c>
      <c r="IG1156" t="s">
        <v>283</v>
      </c>
      <c r="IH1156" t="s">
        <v>285</v>
      </c>
      <c r="IK1156">
        <v>-2</v>
      </c>
      <c r="IL1156" t="s">
        <v>279</v>
      </c>
      <c r="IM1156" t="s">
        <v>280</v>
      </c>
      <c r="IN1156" t="s">
        <v>661</v>
      </c>
      <c r="IP1156" t="s">
        <v>692</v>
      </c>
    </row>
    <row r="1157" spans="1:250" x14ac:dyDescent="0.25">
      <c r="A1157">
        <v>39672</v>
      </c>
      <c r="B1157">
        <v>-890804480</v>
      </c>
      <c r="C1157">
        <v>1837</v>
      </c>
      <c r="D1157" t="s">
        <v>273</v>
      </c>
      <c r="E1157" t="s">
        <v>274</v>
      </c>
      <c r="F1157">
        <v>9695</v>
      </c>
      <c r="G1157" t="s">
        <v>281</v>
      </c>
      <c r="H1157" t="s">
        <v>282</v>
      </c>
      <c r="I1157">
        <v>431</v>
      </c>
      <c r="J1157" t="s">
        <v>493</v>
      </c>
      <c r="K1157" t="s">
        <v>494</v>
      </c>
      <c r="L1157">
        <v>21324</v>
      </c>
      <c r="M1157" t="s">
        <v>283</v>
      </c>
      <c r="N1157" t="s">
        <v>284</v>
      </c>
      <c r="O1157">
        <v>21324</v>
      </c>
      <c r="P1157" t="s">
        <v>283</v>
      </c>
      <c r="Q1157" t="s">
        <v>284</v>
      </c>
      <c r="R1157" t="s">
        <v>333</v>
      </c>
      <c r="S1157" s="46">
        <v>-127.37</v>
      </c>
      <c r="U1157" s="46">
        <v>13</v>
      </c>
      <c r="IF1157">
        <v>21324</v>
      </c>
      <c r="IG1157" t="s">
        <v>283</v>
      </c>
      <c r="IH1157" t="s">
        <v>285</v>
      </c>
      <c r="IK1157">
        <v>-2</v>
      </c>
      <c r="IL1157" t="s">
        <v>279</v>
      </c>
      <c r="IM1157" t="s">
        <v>280</v>
      </c>
      <c r="IN1157" t="s">
        <v>661</v>
      </c>
      <c r="IP1157" t="s">
        <v>692</v>
      </c>
    </row>
    <row r="1158" spans="1:250" x14ac:dyDescent="0.25">
      <c r="A1158">
        <v>39673</v>
      </c>
      <c r="B1158">
        <v>-890804480</v>
      </c>
      <c r="C1158">
        <v>1837</v>
      </c>
      <c r="D1158" t="s">
        <v>273</v>
      </c>
      <c r="E1158" t="s">
        <v>274</v>
      </c>
      <c r="F1158">
        <v>9695</v>
      </c>
      <c r="G1158" t="s">
        <v>281</v>
      </c>
      <c r="H1158" t="s">
        <v>282</v>
      </c>
      <c r="I1158">
        <v>429</v>
      </c>
      <c r="J1158" t="s">
        <v>395</v>
      </c>
      <c r="K1158" t="s">
        <v>396</v>
      </c>
      <c r="L1158">
        <v>21324</v>
      </c>
      <c r="M1158" t="s">
        <v>283</v>
      </c>
      <c r="N1158" t="s">
        <v>284</v>
      </c>
      <c r="O1158">
        <v>21324</v>
      </c>
      <c r="P1158" t="s">
        <v>283</v>
      </c>
      <c r="Q1158" t="s">
        <v>284</v>
      </c>
      <c r="R1158" t="s">
        <v>333</v>
      </c>
      <c r="S1158" s="46">
        <v>-169.83</v>
      </c>
      <c r="U1158" s="46">
        <v>13</v>
      </c>
      <c r="IF1158">
        <v>21324</v>
      </c>
      <c r="IG1158" t="s">
        <v>283</v>
      </c>
      <c r="IH1158" t="s">
        <v>285</v>
      </c>
      <c r="IK1158">
        <v>-2</v>
      </c>
      <c r="IL1158" t="s">
        <v>279</v>
      </c>
      <c r="IM1158" t="s">
        <v>280</v>
      </c>
      <c r="IN1158" t="s">
        <v>661</v>
      </c>
      <c r="IP1158" t="s">
        <v>692</v>
      </c>
    </row>
    <row r="1159" spans="1:250" x14ac:dyDescent="0.25">
      <c r="A1159">
        <v>39674</v>
      </c>
      <c r="B1159">
        <v>-890804480</v>
      </c>
      <c r="C1159">
        <v>1837</v>
      </c>
      <c r="D1159" t="s">
        <v>273</v>
      </c>
      <c r="E1159" t="s">
        <v>274</v>
      </c>
      <c r="F1159">
        <v>9695</v>
      </c>
      <c r="G1159" t="s">
        <v>281</v>
      </c>
      <c r="H1159" t="s">
        <v>282</v>
      </c>
      <c r="I1159">
        <v>427</v>
      </c>
      <c r="J1159" t="s">
        <v>397</v>
      </c>
      <c r="K1159" t="s">
        <v>398</v>
      </c>
      <c r="L1159">
        <v>21324</v>
      </c>
      <c r="M1159" t="s">
        <v>283</v>
      </c>
      <c r="N1159" t="s">
        <v>284</v>
      </c>
      <c r="O1159">
        <v>21324</v>
      </c>
      <c r="P1159" t="s">
        <v>283</v>
      </c>
      <c r="Q1159" t="s">
        <v>284</v>
      </c>
      <c r="R1159" t="s">
        <v>333</v>
      </c>
      <c r="S1159" s="46">
        <v>-99.07</v>
      </c>
      <c r="U1159" s="46">
        <v>13</v>
      </c>
      <c r="IF1159">
        <v>21324</v>
      </c>
      <c r="IG1159" t="s">
        <v>283</v>
      </c>
      <c r="IH1159" t="s">
        <v>285</v>
      </c>
      <c r="IK1159">
        <v>-2</v>
      </c>
      <c r="IL1159" t="s">
        <v>279</v>
      </c>
      <c r="IM1159" t="s">
        <v>280</v>
      </c>
      <c r="IN1159" t="s">
        <v>661</v>
      </c>
      <c r="IP1159" t="s">
        <v>692</v>
      </c>
    </row>
    <row r="1160" spans="1:250" x14ac:dyDescent="0.25">
      <c r="A1160">
        <v>39675</v>
      </c>
      <c r="B1160">
        <v>-890804480</v>
      </c>
      <c r="C1160">
        <v>1837</v>
      </c>
      <c r="D1160" t="s">
        <v>273</v>
      </c>
      <c r="E1160" t="s">
        <v>274</v>
      </c>
      <c r="F1160">
        <v>9695</v>
      </c>
      <c r="G1160" t="s">
        <v>281</v>
      </c>
      <c r="H1160" t="s">
        <v>282</v>
      </c>
      <c r="I1160">
        <v>424</v>
      </c>
      <c r="J1160" t="s">
        <v>399</v>
      </c>
      <c r="K1160" t="s">
        <v>400</v>
      </c>
      <c r="L1160">
        <v>21324</v>
      </c>
      <c r="M1160" t="s">
        <v>283</v>
      </c>
      <c r="N1160" t="s">
        <v>284</v>
      </c>
      <c r="O1160">
        <v>21324</v>
      </c>
      <c r="P1160" t="s">
        <v>283</v>
      </c>
      <c r="Q1160" t="s">
        <v>284</v>
      </c>
      <c r="R1160" t="s">
        <v>333</v>
      </c>
      <c r="S1160" s="46">
        <v>-135.28</v>
      </c>
      <c r="U1160" s="46">
        <v>13</v>
      </c>
      <c r="IF1160">
        <v>21324</v>
      </c>
      <c r="IG1160" t="s">
        <v>283</v>
      </c>
      <c r="IH1160" t="s">
        <v>285</v>
      </c>
      <c r="IK1160">
        <v>-2</v>
      </c>
      <c r="IL1160" t="s">
        <v>279</v>
      </c>
      <c r="IM1160" t="s">
        <v>280</v>
      </c>
      <c r="IN1160" t="s">
        <v>661</v>
      </c>
      <c r="IP1160" t="s">
        <v>692</v>
      </c>
    </row>
    <row r="1161" spans="1:250" x14ac:dyDescent="0.25">
      <c r="A1161">
        <v>39676</v>
      </c>
      <c r="B1161">
        <v>-890804480</v>
      </c>
      <c r="C1161">
        <v>1837</v>
      </c>
      <c r="D1161" t="s">
        <v>273</v>
      </c>
      <c r="E1161" t="s">
        <v>274</v>
      </c>
      <c r="F1161">
        <v>9695</v>
      </c>
      <c r="G1161" t="s">
        <v>281</v>
      </c>
      <c r="H1161" t="s">
        <v>282</v>
      </c>
      <c r="I1161">
        <v>422</v>
      </c>
      <c r="J1161" t="s">
        <v>401</v>
      </c>
      <c r="K1161" t="s">
        <v>402</v>
      </c>
      <c r="L1161">
        <v>21324</v>
      </c>
      <c r="M1161" t="s">
        <v>283</v>
      </c>
      <c r="N1161" t="s">
        <v>284</v>
      </c>
      <c r="O1161">
        <v>21324</v>
      </c>
      <c r="P1161" t="s">
        <v>283</v>
      </c>
      <c r="Q1161" t="s">
        <v>284</v>
      </c>
      <c r="R1161" t="s">
        <v>333</v>
      </c>
      <c r="S1161" s="46">
        <v>-180.37</v>
      </c>
      <c r="U1161" s="46">
        <v>13</v>
      </c>
      <c r="IF1161">
        <v>21324</v>
      </c>
      <c r="IG1161" t="s">
        <v>283</v>
      </c>
      <c r="IH1161" t="s">
        <v>285</v>
      </c>
      <c r="IK1161">
        <v>-2</v>
      </c>
      <c r="IL1161" t="s">
        <v>279</v>
      </c>
      <c r="IM1161" t="s">
        <v>280</v>
      </c>
      <c r="IN1161" t="s">
        <v>661</v>
      </c>
      <c r="IP1161" t="s">
        <v>692</v>
      </c>
    </row>
    <row r="1162" spans="1:250" x14ac:dyDescent="0.25">
      <c r="A1162">
        <v>39677</v>
      </c>
      <c r="B1162">
        <v>-890804480</v>
      </c>
      <c r="C1162">
        <v>1837</v>
      </c>
      <c r="D1162" t="s">
        <v>273</v>
      </c>
      <c r="E1162" t="s">
        <v>274</v>
      </c>
      <c r="F1162">
        <v>9695</v>
      </c>
      <c r="G1162" t="s">
        <v>281</v>
      </c>
      <c r="H1162" t="s">
        <v>282</v>
      </c>
      <c r="I1162">
        <v>420</v>
      </c>
      <c r="J1162" t="s">
        <v>403</v>
      </c>
      <c r="K1162" t="s">
        <v>404</v>
      </c>
      <c r="L1162">
        <v>21324</v>
      </c>
      <c r="M1162" t="s">
        <v>283</v>
      </c>
      <c r="N1162" t="s">
        <v>284</v>
      </c>
      <c r="O1162">
        <v>21324</v>
      </c>
      <c r="P1162" t="s">
        <v>283</v>
      </c>
      <c r="Q1162" t="s">
        <v>284</v>
      </c>
      <c r="R1162" t="s">
        <v>333</v>
      </c>
      <c r="S1162" s="46">
        <v>-105.22</v>
      </c>
      <c r="U1162" s="46">
        <v>13</v>
      </c>
      <c r="IF1162">
        <v>21324</v>
      </c>
      <c r="IG1162" t="s">
        <v>283</v>
      </c>
      <c r="IH1162" t="s">
        <v>285</v>
      </c>
      <c r="IK1162">
        <v>-2</v>
      </c>
      <c r="IL1162" t="s">
        <v>279</v>
      </c>
      <c r="IM1162" t="s">
        <v>280</v>
      </c>
      <c r="IN1162" t="s">
        <v>661</v>
      </c>
      <c r="IP1162" t="s">
        <v>692</v>
      </c>
    </row>
    <row r="1163" spans="1:250" x14ac:dyDescent="0.25">
      <c r="A1163">
        <v>39678</v>
      </c>
      <c r="B1163">
        <v>-890804480</v>
      </c>
      <c r="C1163">
        <v>1837</v>
      </c>
      <c r="D1163" t="s">
        <v>273</v>
      </c>
      <c r="E1163" t="s">
        <v>274</v>
      </c>
      <c r="F1163">
        <v>9695</v>
      </c>
      <c r="G1163" t="s">
        <v>281</v>
      </c>
      <c r="H1163" t="s">
        <v>282</v>
      </c>
      <c r="I1163">
        <v>437</v>
      </c>
      <c r="J1163" t="s">
        <v>658</v>
      </c>
      <c r="K1163" t="s">
        <v>659</v>
      </c>
      <c r="L1163">
        <v>21324</v>
      </c>
      <c r="M1163" t="s">
        <v>283</v>
      </c>
      <c r="N1163" t="s">
        <v>284</v>
      </c>
      <c r="O1163">
        <v>21324</v>
      </c>
      <c r="P1163" t="s">
        <v>283</v>
      </c>
      <c r="Q1163" t="s">
        <v>284</v>
      </c>
      <c r="R1163" t="s">
        <v>333</v>
      </c>
      <c r="S1163" s="46">
        <v>-125.06</v>
      </c>
      <c r="U1163" s="46">
        <v>13</v>
      </c>
      <c r="IF1163">
        <v>21324</v>
      </c>
      <c r="IG1163" t="s">
        <v>283</v>
      </c>
      <c r="IH1163" t="s">
        <v>285</v>
      </c>
      <c r="IK1163">
        <v>-2</v>
      </c>
      <c r="IL1163" t="s">
        <v>279</v>
      </c>
      <c r="IM1163" t="s">
        <v>280</v>
      </c>
      <c r="IN1163" t="s">
        <v>661</v>
      </c>
      <c r="IP1163" t="s">
        <v>692</v>
      </c>
    </row>
    <row r="1164" spans="1:250" x14ac:dyDescent="0.25">
      <c r="A1164">
        <v>39679</v>
      </c>
      <c r="B1164">
        <v>-890804480</v>
      </c>
      <c r="C1164">
        <v>1837</v>
      </c>
      <c r="D1164" t="s">
        <v>273</v>
      </c>
      <c r="E1164" t="s">
        <v>274</v>
      </c>
      <c r="F1164">
        <v>9695</v>
      </c>
      <c r="G1164" t="s">
        <v>281</v>
      </c>
      <c r="H1164" t="s">
        <v>282</v>
      </c>
      <c r="I1164">
        <v>436</v>
      </c>
      <c r="J1164" t="s">
        <v>656</v>
      </c>
      <c r="K1164" t="s">
        <v>657</v>
      </c>
      <c r="L1164">
        <v>21324</v>
      </c>
      <c r="M1164" t="s">
        <v>283</v>
      </c>
      <c r="N1164" t="s">
        <v>284</v>
      </c>
      <c r="O1164">
        <v>21324</v>
      </c>
      <c r="P1164" t="s">
        <v>283</v>
      </c>
      <c r="Q1164" t="s">
        <v>284</v>
      </c>
      <c r="R1164" t="s">
        <v>333</v>
      </c>
      <c r="S1164" s="46">
        <v>-83.18</v>
      </c>
      <c r="U1164" s="46">
        <v>13</v>
      </c>
      <c r="IF1164">
        <v>21324</v>
      </c>
      <c r="IG1164" t="s">
        <v>283</v>
      </c>
      <c r="IH1164" t="s">
        <v>285</v>
      </c>
      <c r="IK1164">
        <v>-2</v>
      </c>
      <c r="IL1164" t="s">
        <v>279</v>
      </c>
      <c r="IM1164" t="s">
        <v>280</v>
      </c>
      <c r="IN1164" t="s">
        <v>661</v>
      </c>
      <c r="IP1164" t="s">
        <v>692</v>
      </c>
    </row>
    <row r="1165" spans="1:250" x14ac:dyDescent="0.25">
      <c r="A1165">
        <v>39680</v>
      </c>
      <c r="B1165">
        <v>-890804480</v>
      </c>
      <c r="C1165">
        <v>1837</v>
      </c>
      <c r="D1165" t="s">
        <v>273</v>
      </c>
      <c r="E1165" t="s">
        <v>274</v>
      </c>
      <c r="F1165">
        <v>9695</v>
      </c>
      <c r="G1165" t="s">
        <v>281</v>
      </c>
      <c r="H1165" t="s">
        <v>282</v>
      </c>
      <c r="I1165">
        <v>435</v>
      </c>
      <c r="J1165" t="s">
        <v>491</v>
      </c>
      <c r="K1165" t="s">
        <v>492</v>
      </c>
      <c r="L1165">
        <v>21324</v>
      </c>
      <c r="M1165" t="s">
        <v>283</v>
      </c>
      <c r="N1165" t="s">
        <v>284</v>
      </c>
      <c r="O1165">
        <v>21324</v>
      </c>
      <c r="P1165" t="s">
        <v>283</v>
      </c>
      <c r="Q1165" t="s">
        <v>284</v>
      </c>
      <c r="R1165" t="s">
        <v>333</v>
      </c>
      <c r="S1165" s="46">
        <v>-83.18</v>
      </c>
      <c r="U1165" s="46">
        <v>13</v>
      </c>
      <c r="IF1165">
        <v>21324</v>
      </c>
      <c r="IG1165" t="s">
        <v>283</v>
      </c>
      <c r="IH1165" t="s">
        <v>285</v>
      </c>
      <c r="IK1165">
        <v>-2</v>
      </c>
      <c r="IL1165" t="s">
        <v>279</v>
      </c>
      <c r="IM1165" t="s">
        <v>280</v>
      </c>
      <c r="IN1165" t="s">
        <v>661</v>
      </c>
      <c r="IP1165" t="s">
        <v>692</v>
      </c>
    </row>
    <row r="1166" spans="1:250" x14ac:dyDescent="0.25">
      <c r="A1166">
        <v>39681</v>
      </c>
      <c r="B1166">
        <v>-890804480</v>
      </c>
      <c r="C1166">
        <v>1837</v>
      </c>
      <c r="D1166" t="s">
        <v>273</v>
      </c>
      <c r="E1166" t="s">
        <v>274</v>
      </c>
      <c r="F1166">
        <v>13794</v>
      </c>
      <c r="G1166" t="s">
        <v>275</v>
      </c>
      <c r="H1166" t="s">
        <v>276</v>
      </c>
      <c r="I1166">
        <v>422</v>
      </c>
      <c r="J1166" t="s">
        <v>401</v>
      </c>
      <c r="K1166" t="s">
        <v>402</v>
      </c>
      <c r="L1166">
        <v>22128</v>
      </c>
      <c r="M1166" t="s">
        <v>277</v>
      </c>
      <c r="N1166" t="s">
        <v>278</v>
      </c>
      <c r="O1166">
        <v>22128</v>
      </c>
      <c r="P1166" t="s">
        <v>277</v>
      </c>
      <c r="Q1166" t="s">
        <v>278</v>
      </c>
      <c r="R1166" t="s">
        <v>333</v>
      </c>
      <c r="S1166" s="46">
        <v>-10.3</v>
      </c>
      <c r="U1166" s="46">
        <v>13</v>
      </c>
      <c r="IF1166">
        <v>22128</v>
      </c>
      <c r="IG1166" t="s">
        <v>277</v>
      </c>
      <c r="IH1166" t="s">
        <v>319</v>
      </c>
      <c r="IK1166">
        <v>-2</v>
      </c>
      <c r="IL1166" t="s">
        <v>279</v>
      </c>
      <c r="IM1166" t="s">
        <v>280</v>
      </c>
      <c r="IN1166" t="s">
        <v>663</v>
      </c>
      <c r="IP1166" t="s">
        <v>693</v>
      </c>
    </row>
    <row r="1167" spans="1:250" x14ac:dyDescent="0.25">
      <c r="A1167">
        <v>39682</v>
      </c>
      <c r="B1167">
        <v>-890804480</v>
      </c>
      <c r="C1167">
        <v>1837</v>
      </c>
      <c r="D1167" t="s">
        <v>273</v>
      </c>
      <c r="E1167" t="s">
        <v>274</v>
      </c>
      <c r="F1167">
        <v>13794</v>
      </c>
      <c r="G1167" t="s">
        <v>275</v>
      </c>
      <c r="H1167" t="s">
        <v>276</v>
      </c>
      <c r="I1167">
        <v>420</v>
      </c>
      <c r="J1167" t="s">
        <v>403</v>
      </c>
      <c r="K1167" t="s">
        <v>404</v>
      </c>
      <c r="L1167">
        <v>22128</v>
      </c>
      <c r="M1167" t="s">
        <v>277</v>
      </c>
      <c r="N1167" t="s">
        <v>278</v>
      </c>
      <c r="O1167">
        <v>22128</v>
      </c>
      <c r="P1167" t="s">
        <v>277</v>
      </c>
      <c r="Q1167" t="s">
        <v>278</v>
      </c>
      <c r="R1167" t="s">
        <v>333</v>
      </c>
      <c r="S1167" s="46">
        <v>-6.01</v>
      </c>
      <c r="U1167" s="46">
        <v>13</v>
      </c>
      <c r="IF1167">
        <v>22128</v>
      </c>
      <c r="IG1167" t="s">
        <v>277</v>
      </c>
      <c r="IH1167" t="s">
        <v>319</v>
      </c>
      <c r="IK1167">
        <v>-2</v>
      </c>
      <c r="IL1167" t="s">
        <v>279</v>
      </c>
      <c r="IM1167" t="s">
        <v>280</v>
      </c>
      <c r="IN1167" t="s">
        <v>663</v>
      </c>
      <c r="IP1167" t="s">
        <v>693</v>
      </c>
    </row>
    <row r="1168" spans="1:250" x14ac:dyDescent="0.25">
      <c r="A1168">
        <v>39683</v>
      </c>
      <c r="B1168">
        <v>-890804480</v>
      </c>
      <c r="C1168">
        <v>1837</v>
      </c>
      <c r="D1168" t="s">
        <v>273</v>
      </c>
      <c r="E1168" t="s">
        <v>274</v>
      </c>
      <c r="F1168">
        <v>13794</v>
      </c>
      <c r="G1168" t="s">
        <v>275</v>
      </c>
      <c r="H1168" t="s">
        <v>276</v>
      </c>
      <c r="I1168">
        <v>411</v>
      </c>
      <c r="J1168" t="s">
        <v>393</v>
      </c>
      <c r="K1168" t="s">
        <v>394</v>
      </c>
      <c r="L1168">
        <v>22128</v>
      </c>
      <c r="M1168" t="s">
        <v>277</v>
      </c>
      <c r="N1168" t="s">
        <v>278</v>
      </c>
      <c r="O1168">
        <v>22128</v>
      </c>
      <c r="P1168" t="s">
        <v>277</v>
      </c>
      <c r="Q1168" t="s">
        <v>278</v>
      </c>
      <c r="R1168" t="s">
        <v>333</v>
      </c>
      <c r="S1168" s="46">
        <v>-9.91</v>
      </c>
      <c r="U1168" s="46">
        <v>13</v>
      </c>
      <c r="IF1168">
        <v>22128</v>
      </c>
      <c r="IG1168" t="s">
        <v>277</v>
      </c>
      <c r="IH1168" t="s">
        <v>319</v>
      </c>
      <c r="IK1168">
        <v>-2</v>
      </c>
      <c r="IL1168" t="s">
        <v>279</v>
      </c>
      <c r="IM1168" t="s">
        <v>280</v>
      </c>
      <c r="IN1168" t="s">
        <v>663</v>
      </c>
      <c r="IP1168" t="s">
        <v>693</v>
      </c>
    </row>
    <row r="1169" spans="1:250" x14ac:dyDescent="0.25">
      <c r="A1169">
        <v>39684</v>
      </c>
      <c r="B1169">
        <v>-890804480</v>
      </c>
      <c r="C1169">
        <v>1837</v>
      </c>
      <c r="D1169" t="s">
        <v>273</v>
      </c>
      <c r="E1169" t="s">
        <v>274</v>
      </c>
      <c r="F1169">
        <v>13794</v>
      </c>
      <c r="G1169" t="s">
        <v>275</v>
      </c>
      <c r="H1169" t="s">
        <v>276</v>
      </c>
      <c r="I1169">
        <v>436</v>
      </c>
      <c r="J1169" t="s">
        <v>656</v>
      </c>
      <c r="K1169" t="s">
        <v>657</v>
      </c>
      <c r="L1169">
        <v>22128</v>
      </c>
      <c r="M1169" t="s">
        <v>277</v>
      </c>
      <c r="N1169" t="s">
        <v>278</v>
      </c>
      <c r="O1169">
        <v>22128</v>
      </c>
      <c r="P1169" t="s">
        <v>277</v>
      </c>
      <c r="Q1169" t="s">
        <v>278</v>
      </c>
      <c r="R1169" t="s">
        <v>333</v>
      </c>
      <c r="S1169" s="46">
        <v>-4.75</v>
      </c>
      <c r="U1169" s="46">
        <v>13</v>
      </c>
      <c r="IF1169">
        <v>22128</v>
      </c>
      <c r="IG1169" t="s">
        <v>277</v>
      </c>
      <c r="IH1169" t="s">
        <v>319</v>
      </c>
      <c r="IK1169">
        <v>-2</v>
      </c>
      <c r="IL1169" t="s">
        <v>279</v>
      </c>
      <c r="IM1169" t="s">
        <v>280</v>
      </c>
      <c r="IN1169" t="s">
        <v>663</v>
      </c>
      <c r="IP1169" t="s">
        <v>693</v>
      </c>
    </row>
    <row r="1170" spans="1:250" x14ac:dyDescent="0.25">
      <c r="A1170">
        <v>39685</v>
      </c>
      <c r="B1170">
        <v>-890804480</v>
      </c>
      <c r="C1170">
        <v>1837</v>
      </c>
      <c r="D1170" t="s">
        <v>273</v>
      </c>
      <c r="E1170" t="s">
        <v>274</v>
      </c>
      <c r="F1170">
        <v>13794</v>
      </c>
      <c r="G1170" t="s">
        <v>275</v>
      </c>
      <c r="H1170" t="s">
        <v>276</v>
      </c>
      <c r="I1170">
        <v>435</v>
      </c>
      <c r="J1170" t="s">
        <v>491</v>
      </c>
      <c r="K1170" t="s">
        <v>492</v>
      </c>
      <c r="L1170">
        <v>22128</v>
      </c>
      <c r="M1170" t="s">
        <v>277</v>
      </c>
      <c r="N1170" t="s">
        <v>278</v>
      </c>
      <c r="O1170">
        <v>22128</v>
      </c>
      <c r="P1170" t="s">
        <v>277</v>
      </c>
      <c r="Q1170" t="s">
        <v>278</v>
      </c>
      <c r="R1170" t="s">
        <v>333</v>
      </c>
      <c r="S1170" s="46">
        <v>-4.75</v>
      </c>
      <c r="U1170" s="46">
        <v>13</v>
      </c>
      <c r="IF1170">
        <v>22128</v>
      </c>
      <c r="IG1170" t="s">
        <v>277</v>
      </c>
      <c r="IH1170" t="s">
        <v>319</v>
      </c>
      <c r="IK1170">
        <v>-2</v>
      </c>
      <c r="IL1170" t="s">
        <v>279</v>
      </c>
      <c r="IM1170" t="s">
        <v>280</v>
      </c>
      <c r="IN1170" t="s">
        <v>663</v>
      </c>
      <c r="IP1170" t="s">
        <v>693</v>
      </c>
    </row>
    <row r="1171" spans="1:250" x14ac:dyDescent="0.25">
      <c r="A1171">
        <v>39686</v>
      </c>
      <c r="B1171">
        <v>-890804480</v>
      </c>
      <c r="C1171">
        <v>1837</v>
      </c>
      <c r="D1171" t="s">
        <v>273</v>
      </c>
      <c r="E1171" t="s">
        <v>274</v>
      </c>
      <c r="F1171">
        <v>13794</v>
      </c>
      <c r="G1171" t="s">
        <v>275</v>
      </c>
      <c r="H1171" t="s">
        <v>276</v>
      </c>
      <c r="I1171">
        <v>431</v>
      </c>
      <c r="J1171" t="s">
        <v>493</v>
      </c>
      <c r="K1171" t="s">
        <v>494</v>
      </c>
      <c r="L1171">
        <v>22128</v>
      </c>
      <c r="M1171" t="s">
        <v>277</v>
      </c>
      <c r="N1171" t="s">
        <v>278</v>
      </c>
      <c r="O1171">
        <v>22128</v>
      </c>
      <c r="P1171" t="s">
        <v>277</v>
      </c>
      <c r="Q1171" t="s">
        <v>278</v>
      </c>
      <c r="R1171" t="s">
        <v>333</v>
      </c>
      <c r="S1171" s="46">
        <v>-7.06</v>
      </c>
      <c r="U1171" s="46">
        <v>13</v>
      </c>
      <c r="IF1171">
        <v>22128</v>
      </c>
      <c r="IG1171" t="s">
        <v>277</v>
      </c>
      <c r="IH1171" t="s">
        <v>319</v>
      </c>
      <c r="IK1171">
        <v>-2</v>
      </c>
      <c r="IL1171" t="s">
        <v>279</v>
      </c>
      <c r="IM1171" t="s">
        <v>280</v>
      </c>
      <c r="IN1171" t="s">
        <v>663</v>
      </c>
      <c r="IP1171" t="s">
        <v>693</v>
      </c>
    </row>
    <row r="1172" spans="1:250" x14ac:dyDescent="0.25">
      <c r="A1172">
        <v>39687</v>
      </c>
      <c r="B1172">
        <v>-890804480</v>
      </c>
      <c r="C1172">
        <v>1837</v>
      </c>
      <c r="D1172" t="s">
        <v>273</v>
      </c>
      <c r="E1172" t="s">
        <v>274</v>
      </c>
      <c r="F1172">
        <v>13794</v>
      </c>
      <c r="G1172" t="s">
        <v>275</v>
      </c>
      <c r="H1172" t="s">
        <v>276</v>
      </c>
      <c r="I1172">
        <v>429</v>
      </c>
      <c r="J1172" t="s">
        <v>395</v>
      </c>
      <c r="K1172" t="s">
        <v>396</v>
      </c>
      <c r="L1172">
        <v>22128</v>
      </c>
      <c r="M1172" t="s">
        <v>277</v>
      </c>
      <c r="N1172" t="s">
        <v>278</v>
      </c>
      <c r="O1172">
        <v>22128</v>
      </c>
      <c r="P1172" t="s">
        <v>277</v>
      </c>
      <c r="Q1172" t="s">
        <v>278</v>
      </c>
      <c r="R1172" t="s">
        <v>333</v>
      </c>
      <c r="S1172" s="46">
        <v>-9.41</v>
      </c>
      <c r="U1172" s="46">
        <v>13</v>
      </c>
      <c r="IF1172">
        <v>22128</v>
      </c>
      <c r="IG1172" t="s">
        <v>277</v>
      </c>
      <c r="IH1172" t="s">
        <v>319</v>
      </c>
      <c r="IK1172">
        <v>-2</v>
      </c>
      <c r="IL1172" t="s">
        <v>279</v>
      </c>
      <c r="IM1172" t="s">
        <v>280</v>
      </c>
      <c r="IN1172" t="s">
        <v>663</v>
      </c>
      <c r="IP1172" t="s">
        <v>693</v>
      </c>
    </row>
    <row r="1173" spans="1:250" x14ac:dyDescent="0.25">
      <c r="A1173">
        <v>39688</v>
      </c>
      <c r="B1173">
        <v>-890804480</v>
      </c>
      <c r="C1173">
        <v>1837</v>
      </c>
      <c r="D1173" t="s">
        <v>273</v>
      </c>
      <c r="E1173" t="s">
        <v>274</v>
      </c>
      <c r="F1173">
        <v>13794</v>
      </c>
      <c r="G1173" t="s">
        <v>275</v>
      </c>
      <c r="H1173" t="s">
        <v>276</v>
      </c>
      <c r="I1173">
        <v>427</v>
      </c>
      <c r="J1173" t="s">
        <v>397</v>
      </c>
      <c r="K1173" t="s">
        <v>398</v>
      </c>
      <c r="L1173">
        <v>22128</v>
      </c>
      <c r="M1173" t="s">
        <v>277</v>
      </c>
      <c r="N1173" t="s">
        <v>278</v>
      </c>
      <c r="O1173">
        <v>22128</v>
      </c>
      <c r="P1173" t="s">
        <v>277</v>
      </c>
      <c r="Q1173" t="s">
        <v>278</v>
      </c>
      <c r="R1173" t="s">
        <v>333</v>
      </c>
      <c r="S1173" s="46">
        <v>-5.66</v>
      </c>
      <c r="U1173" s="46">
        <v>13</v>
      </c>
      <c r="IF1173">
        <v>22128</v>
      </c>
      <c r="IG1173" t="s">
        <v>277</v>
      </c>
      <c r="IH1173" t="s">
        <v>319</v>
      </c>
      <c r="IK1173">
        <v>-2</v>
      </c>
      <c r="IL1173" t="s">
        <v>279</v>
      </c>
      <c r="IM1173" t="s">
        <v>280</v>
      </c>
      <c r="IN1173" t="s">
        <v>663</v>
      </c>
      <c r="IP1173" t="s">
        <v>693</v>
      </c>
    </row>
    <row r="1174" spans="1:250" x14ac:dyDescent="0.25">
      <c r="A1174">
        <v>39689</v>
      </c>
      <c r="B1174">
        <v>-890804480</v>
      </c>
      <c r="C1174">
        <v>1837</v>
      </c>
      <c r="D1174" t="s">
        <v>273</v>
      </c>
      <c r="E1174" t="s">
        <v>274</v>
      </c>
      <c r="F1174">
        <v>13794</v>
      </c>
      <c r="G1174" t="s">
        <v>275</v>
      </c>
      <c r="H1174" t="s">
        <v>276</v>
      </c>
      <c r="I1174">
        <v>424</v>
      </c>
      <c r="J1174" t="s">
        <v>399</v>
      </c>
      <c r="K1174" t="s">
        <v>400</v>
      </c>
      <c r="L1174">
        <v>22128</v>
      </c>
      <c r="M1174" t="s">
        <v>277</v>
      </c>
      <c r="N1174" t="s">
        <v>278</v>
      </c>
      <c r="O1174">
        <v>22128</v>
      </c>
      <c r="P1174" t="s">
        <v>277</v>
      </c>
      <c r="Q1174" t="s">
        <v>278</v>
      </c>
      <c r="R1174" t="s">
        <v>333</v>
      </c>
      <c r="S1174" s="46">
        <v>-7.73</v>
      </c>
      <c r="U1174" s="46">
        <v>13</v>
      </c>
      <c r="IF1174">
        <v>22128</v>
      </c>
      <c r="IG1174" t="s">
        <v>277</v>
      </c>
      <c r="IH1174" t="s">
        <v>319</v>
      </c>
      <c r="IK1174">
        <v>-2</v>
      </c>
      <c r="IL1174" t="s">
        <v>279</v>
      </c>
      <c r="IM1174" t="s">
        <v>280</v>
      </c>
      <c r="IN1174" t="s">
        <v>663</v>
      </c>
      <c r="IP1174" t="s">
        <v>693</v>
      </c>
    </row>
    <row r="1175" spans="1:250" x14ac:dyDescent="0.25">
      <c r="A1175">
        <v>39690</v>
      </c>
      <c r="B1175">
        <v>-890804480</v>
      </c>
      <c r="C1175">
        <v>1837</v>
      </c>
      <c r="D1175" t="s">
        <v>273</v>
      </c>
      <c r="E1175" t="s">
        <v>274</v>
      </c>
      <c r="F1175">
        <v>13794</v>
      </c>
      <c r="G1175" t="s">
        <v>275</v>
      </c>
      <c r="H1175" t="s">
        <v>276</v>
      </c>
      <c r="I1175">
        <v>437</v>
      </c>
      <c r="J1175" t="s">
        <v>658</v>
      </c>
      <c r="K1175" t="s">
        <v>659</v>
      </c>
      <c r="L1175">
        <v>22128</v>
      </c>
      <c r="M1175" t="s">
        <v>277</v>
      </c>
      <c r="N1175" t="s">
        <v>278</v>
      </c>
      <c r="O1175">
        <v>22128</v>
      </c>
      <c r="P1175" t="s">
        <v>277</v>
      </c>
      <c r="Q1175" t="s">
        <v>278</v>
      </c>
      <c r="R1175" t="s">
        <v>333</v>
      </c>
      <c r="S1175" s="46">
        <v>-7.15</v>
      </c>
      <c r="U1175" s="46">
        <v>13</v>
      </c>
      <c r="IF1175">
        <v>22128</v>
      </c>
      <c r="IG1175" t="s">
        <v>277</v>
      </c>
      <c r="IH1175" t="s">
        <v>319</v>
      </c>
      <c r="IK1175">
        <v>-2</v>
      </c>
      <c r="IL1175" t="s">
        <v>279</v>
      </c>
      <c r="IM1175" t="s">
        <v>280</v>
      </c>
      <c r="IN1175" t="s">
        <v>663</v>
      </c>
      <c r="IP1175" t="s">
        <v>693</v>
      </c>
    </row>
    <row r="1176" spans="1:250" x14ac:dyDescent="0.25">
      <c r="A1176">
        <v>39691</v>
      </c>
      <c r="B1176">
        <v>-890804480</v>
      </c>
      <c r="C1176">
        <v>1837</v>
      </c>
      <c r="D1176" t="s">
        <v>273</v>
      </c>
      <c r="E1176" t="s">
        <v>274</v>
      </c>
      <c r="F1176">
        <v>1848</v>
      </c>
      <c r="G1176" t="s">
        <v>286</v>
      </c>
      <c r="H1176" t="s">
        <v>274</v>
      </c>
      <c r="I1176">
        <v>427</v>
      </c>
      <c r="J1176" t="s">
        <v>397</v>
      </c>
      <c r="K1176" t="s">
        <v>398</v>
      </c>
      <c r="L1176">
        <v>30192</v>
      </c>
      <c r="M1176" t="s">
        <v>357</v>
      </c>
      <c r="N1176" t="s">
        <v>358</v>
      </c>
      <c r="O1176">
        <v>30192</v>
      </c>
      <c r="P1176" t="s">
        <v>357</v>
      </c>
      <c r="Q1176" t="s">
        <v>358</v>
      </c>
      <c r="R1176" t="s">
        <v>333</v>
      </c>
      <c r="S1176" s="46">
        <v>-783.59</v>
      </c>
      <c r="U1176" s="46">
        <v>13</v>
      </c>
      <c r="IF1176">
        <v>30192</v>
      </c>
      <c r="IG1176" t="s">
        <v>357</v>
      </c>
      <c r="IH1176" t="s">
        <v>288</v>
      </c>
      <c r="IK1176">
        <v>-2</v>
      </c>
      <c r="IL1176" t="s">
        <v>279</v>
      </c>
      <c r="IM1176" t="s">
        <v>280</v>
      </c>
      <c r="IN1176" t="s">
        <v>654</v>
      </c>
      <c r="IP1176" t="s">
        <v>694</v>
      </c>
    </row>
    <row r="1177" spans="1:250" x14ac:dyDescent="0.25">
      <c r="A1177">
        <v>39692</v>
      </c>
      <c r="B1177">
        <v>-890804480</v>
      </c>
      <c r="C1177">
        <v>1837</v>
      </c>
      <c r="D1177" t="s">
        <v>273</v>
      </c>
      <c r="E1177" t="s">
        <v>274</v>
      </c>
      <c r="F1177">
        <v>1848</v>
      </c>
      <c r="G1177" t="s">
        <v>286</v>
      </c>
      <c r="H1177" t="s">
        <v>274</v>
      </c>
      <c r="I1177">
        <v>424</v>
      </c>
      <c r="J1177" t="s">
        <v>399</v>
      </c>
      <c r="K1177" t="s">
        <v>400</v>
      </c>
      <c r="L1177">
        <v>30192</v>
      </c>
      <c r="M1177" t="s">
        <v>357</v>
      </c>
      <c r="N1177" t="s">
        <v>358</v>
      </c>
      <c r="O1177">
        <v>30192</v>
      </c>
      <c r="P1177" t="s">
        <v>357</v>
      </c>
      <c r="Q1177" t="s">
        <v>358</v>
      </c>
      <c r="R1177" t="s">
        <v>333</v>
      </c>
      <c r="S1177" s="46">
        <v>-694.04</v>
      </c>
      <c r="U1177" s="46">
        <v>13</v>
      </c>
      <c r="IF1177">
        <v>30192</v>
      </c>
      <c r="IG1177" t="s">
        <v>357</v>
      </c>
      <c r="IH1177" t="s">
        <v>288</v>
      </c>
      <c r="IK1177">
        <v>-2</v>
      </c>
      <c r="IL1177" t="s">
        <v>279</v>
      </c>
      <c r="IM1177" t="s">
        <v>280</v>
      </c>
      <c r="IN1177" t="s">
        <v>654</v>
      </c>
      <c r="IP1177" t="s">
        <v>694</v>
      </c>
    </row>
    <row r="1178" spans="1:250" x14ac:dyDescent="0.25">
      <c r="A1178">
        <v>39693</v>
      </c>
      <c r="B1178">
        <v>-890804480</v>
      </c>
      <c r="C1178">
        <v>1837</v>
      </c>
      <c r="D1178" t="s">
        <v>273</v>
      </c>
      <c r="E1178" t="s">
        <v>274</v>
      </c>
      <c r="F1178">
        <v>1848</v>
      </c>
      <c r="G1178" t="s">
        <v>286</v>
      </c>
      <c r="H1178" t="s">
        <v>274</v>
      </c>
      <c r="I1178">
        <v>422</v>
      </c>
      <c r="J1178" t="s">
        <v>401</v>
      </c>
      <c r="K1178" t="s">
        <v>402</v>
      </c>
      <c r="L1178">
        <v>30192</v>
      </c>
      <c r="M1178" t="s">
        <v>357</v>
      </c>
      <c r="N1178" t="s">
        <v>358</v>
      </c>
      <c r="O1178">
        <v>30192</v>
      </c>
      <c r="P1178" t="s">
        <v>357</v>
      </c>
      <c r="Q1178" t="s">
        <v>358</v>
      </c>
      <c r="R1178" t="s">
        <v>333</v>
      </c>
      <c r="S1178" s="46">
        <v>-925.39</v>
      </c>
      <c r="U1178" s="46">
        <v>13</v>
      </c>
      <c r="IF1178">
        <v>30192</v>
      </c>
      <c r="IG1178" t="s">
        <v>357</v>
      </c>
      <c r="IH1178" t="s">
        <v>288</v>
      </c>
      <c r="IK1178">
        <v>-2</v>
      </c>
      <c r="IL1178" t="s">
        <v>279</v>
      </c>
      <c r="IM1178" t="s">
        <v>280</v>
      </c>
      <c r="IN1178" t="s">
        <v>654</v>
      </c>
      <c r="IP1178" t="s">
        <v>694</v>
      </c>
    </row>
    <row r="1179" spans="1:250" x14ac:dyDescent="0.25">
      <c r="A1179">
        <v>39694</v>
      </c>
      <c r="B1179">
        <v>-890804480</v>
      </c>
      <c r="C1179">
        <v>1837</v>
      </c>
      <c r="D1179" t="s">
        <v>273</v>
      </c>
      <c r="E1179" t="s">
        <v>274</v>
      </c>
      <c r="F1179">
        <v>1848</v>
      </c>
      <c r="G1179" t="s">
        <v>286</v>
      </c>
      <c r="H1179" t="s">
        <v>274</v>
      </c>
      <c r="I1179">
        <v>420</v>
      </c>
      <c r="J1179" t="s">
        <v>403</v>
      </c>
      <c r="K1179" t="s">
        <v>404</v>
      </c>
      <c r="L1179">
        <v>30192</v>
      </c>
      <c r="M1179" t="s">
        <v>357</v>
      </c>
      <c r="N1179" t="s">
        <v>358</v>
      </c>
      <c r="O1179">
        <v>30192</v>
      </c>
      <c r="P1179" t="s">
        <v>357</v>
      </c>
      <c r="Q1179" t="s">
        <v>358</v>
      </c>
      <c r="R1179" t="s">
        <v>333</v>
      </c>
      <c r="S1179" s="46">
        <v>-539.80999999999995</v>
      </c>
      <c r="U1179" s="46">
        <v>13</v>
      </c>
      <c r="IF1179">
        <v>30192</v>
      </c>
      <c r="IG1179" t="s">
        <v>357</v>
      </c>
      <c r="IH1179" t="s">
        <v>288</v>
      </c>
      <c r="IK1179">
        <v>-2</v>
      </c>
      <c r="IL1179" t="s">
        <v>279</v>
      </c>
      <c r="IM1179" t="s">
        <v>280</v>
      </c>
      <c r="IN1179" t="s">
        <v>654</v>
      </c>
      <c r="IP1179" t="s">
        <v>694</v>
      </c>
    </row>
    <row r="1180" spans="1:250" x14ac:dyDescent="0.25">
      <c r="A1180">
        <v>39695</v>
      </c>
      <c r="B1180">
        <v>-890804480</v>
      </c>
      <c r="C1180">
        <v>1837</v>
      </c>
      <c r="D1180" t="s">
        <v>273</v>
      </c>
      <c r="E1180" t="s">
        <v>274</v>
      </c>
      <c r="F1180">
        <v>1848</v>
      </c>
      <c r="G1180" t="s">
        <v>286</v>
      </c>
      <c r="H1180" t="s">
        <v>274</v>
      </c>
      <c r="I1180">
        <v>411</v>
      </c>
      <c r="J1180" t="s">
        <v>393</v>
      </c>
      <c r="K1180" t="s">
        <v>394</v>
      </c>
      <c r="L1180">
        <v>30192</v>
      </c>
      <c r="M1180" t="s">
        <v>357</v>
      </c>
      <c r="N1180" t="s">
        <v>358</v>
      </c>
      <c r="O1180">
        <v>30192</v>
      </c>
      <c r="P1180" t="s">
        <v>357</v>
      </c>
      <c r="Q1180" t="s">
        <v>358</v>
      </c>
      <c r="R1180" t="s">
        <v>333</v>
      </c>
      <c r="S1180" s="46">
        <v>-887.38</v>
      </c>
      <c r="U1180" s="46">
        <v>13</v>
      </c>
      <c r="IF1180">
        <v>30192</v>
      </c>
      <c r="IG1180" t="s">
        <v>357</v>
      </c>
      <c r="IH1180" t="s">
        <v>288</v>
      </c>
      <c r="IK1180">
        <v>-2</v>
      </c>
      <c r="IL1180" t="s">
        <v>279</v>
      </c>
      <c r="IM1180" t="s">
        <v>280</v>
      </c>
      <c r="IN1180" t="s">
        <v>654</v>
      </c>
      <c r="IP1180" t="s">
        <v>694</v>
      </c>
    </row>
    <row r="1181" spans="1:250" x14ac:dyDescent="0.25">
      <c r="A1181">
        <v>39696</v>
      </c>
      <c r="B1181">
        <v>-890804480</v>
      </c>
      <c r="C1181">
        <v>1837</v>
      </c>
      <c r="D1181" t="s">
        <v>273</v>
      </c>
      <c r="E1181" t="s">
        <v>274</v>
      </c>
      <c r="F1181">
        <v>7057</v>
      </c>
      <c r="G1181" t="s">
        <v>291</v>
      </c>
      <c r="H1181" t="s">
        <v>292</v>
      </c>
      <c r="I1181">
        <v>411</v>
      </c>
      <c r="J1181" t="s">
        <v>393</v>
      </c>
      <c r="K1181" t="s">
        <v>394</v>
      </c>
      <c r="L1181">
        <v>30192</v>
      </c>
      <c r="M1181" t="s">
        <v>357</v>
      </c>
      <c r="N1181" t="s">
        <v>358</v>
      </c>
      <c r="O1181">
        <v>30192</v>
      </c>
      <c r="P1181" t="s">
        <v>357</v>
      </c>
      <c r="Q1181" t="s">
        <v>358</v>
      </c>
      <c r="R1181" t="s">
        <v>333</v>
      </c>
      <c r="S1181" s="46">
        <v>-2933.81</v>
      </c>
      <c r="U1181" s="46">
        <v>13</v>
      </c>
      <c r="IF1181">
        <v>30192</v>
      </c>
      <c r="IG1181" t="s">
        <v>357</v>
      </c>
      <c r="IH1181" t="s">
        <v>293</v>
      </c>
      <c r="IK1181">
        <v>-2</v>
      </c>
      <c r="IL1181" t="s">
        <v>279</v>
      </c>
      <c r="IM1181" t="s">
        <v>280</v>
      </c>
      <c r="IN1181" t="s">
        <v>666</v>
      </c>
      <c r="IP1181" t="s">
        <v>695</v>
      </c>
    </row>
    <row r="1182" spans="1:250" x14ac:dyDescent="0.25">
      <c r="A1182">
        <v>39697</v>
      </c>
      <c r="B1182">
        <v>-890804480</v>
      </c>
      <c r="C1182">
        <v>1837</v>
      </c>
      <c r="D1182" t="s">
        <v>273</v>
      </c>
      <c r="E1182" t="s">
        <v>274</v>
      </c>
      <c r="F1182">
        <v>9695</v>
      </c>
      <c r="G1182" t="s">
        <v>281</v>
      </c>
      <c r="H1182" t="s">
        <v>282</v>
      </c>
      <c r="I1182">
        <v>435</v>
      </c>
      <c r="J1182" t="s">
        <v>491</v>
      </c>
      <c r="K1182" t="s">
        <v>492</v>
      </c>
      <c r="L1182">
        <v>30192</v>
      </c>
      <c r="M1182" t="s">
        <v>357</v>
      </c>
      <c r="N1182" t="s">
        <v>358</v>
      </c>
      <c r="O1182">
        <v>30192</v>
      </c>
      <c r="P1182" t="s">
        <v>357</v>
      </c>
      <c r="Q1182" t="s">
        <v>358</v>
      </c>
      <c r="R1182" t="s">
        <v>333</v>
      </c>
      <c r="S1182" s="46">
        <v>-747.15</v>
      </c>
      <c r="U1182" s="46">
        <v>13</v>
      </c>
      <c r="IF1182">
        <v>30192</v>
      </c>
      <c r="IG1182" t="s">
        <v>357</v>
      </c>
      <c r="IH1182" t="s">
        <v>285</v>
      </c>
      <c r="IK1182">
        <v>-2</v>
      </c>
      <c r="IL1182" t="s">
        <v>279</v>
      </c>
      <c r="IM1182" t="s">
        <v>280</v>
      </c>
      <c r="IN1182" t="s">
        <v>661</v>
      </c>
      <c r="IP1182" t="s">
        <v>696</v>
      </c>
    </row>
    <row r="1183" spans="1:250" x14ac:dyDescent="0.25">
      <c r="A1183">
        <v>39698</v>
      </c>
      <c r="B1183">
        <v>-890804480</v>
      </c>
      <c r="C1183">
        <v>1837</v>
      </c>
      <c r="D1183" t="s">
        <v>273</v>
      </c>
      <c r="E1183" t="s">
        <v>274</v>
      </c>
      <c r="F1183">
        <v>9695</v>
      </c>
      <c r="G1183" t="s">
        <v>281</v>
      </c>
      <c r="H1183" t="s">
        <v>282</v>
      </c>
      <c r="I1183">
        <v>431</v>
      </c>
      <c r="J1183" t="s">
        <v>493</v>
      </c>
      <c r="K1183" t="s">
        <v>494</v>
      </c>
      <c r="L1183">
        <v>30192</v>
      </c>
      <c r="M1183" t="s">
        <v>357</v>
      </c>
      <c r="N1183" t="s">
        <v>358</v>
      </c>
      <c r="O1183">
        <v>30192</v>
      </c>
      <c r="P1183" t="s">
        <v>357</v>
      </c>
      <c r="Q1183" t="s">
        <v>358</v>
      </c>
      <c r="R1183" t="s">
        <v>333</v>
      </c>
      <c r="S1183" s="46">
        <v>-1144.1099999999999</v>
      </c>
      <c r="U1183" s="46">
        <v>13</v>
      </c>
      <c r="IF1183">
        <v>30192</v>
      </c>
      <c r="IG1183" t="s">
        <v>357</v>
      </c>
      <c r="IH1183" t="s">
        <v>285</v>
      </c>
      <c r="IK1183">
        <v>-2</v>
      </c>
      <c r="IL1183" t="s">
        <v>279</v>
      </c>
      <c r="IM1183" t="s">
        <v>280</v>
      </c>
      <c r="IN1183" t="s">
        <v>661</v>
      </c>
      <c r="IP1183" t="s">
        <v>696</v>
      </c>
    </row>
    <row r="1184" spans="1:250" x14ac:dyDescent="0.25">
      <c r="A1184">
        <v>39699</v>
      </c>
      <c r="B1184">
        <v>-890804480</v>
      </c>
      <c r="C1184">
        <v>1837</v>
      </c>
      <c r="D1184" t="s">
        <v>273</v>
      </c>
      <c r="E1184" t="s">
        <v>274</v>
      </c>
      <c r="F1184">
        <v>9695</v>
      </c>
      <c r="G1184" t="s">
        <v>281</v>
      </c>
      <c r="H1184" t="s">
        <v>282</v>
      </c>
      <c r="I1184">
        <v>429</v>
      </c>
      <c r="J1184" t="s">
        <v>395</v>
      </c>
      <c r="K1184" t="s">
        <v>396</v>
      </c>
      <c r="L1184">
        <v>30192</v>
      </c>
      <c r="M1184" t="s">
        <v>357</v>
      </c>
      <c r="N1184" t="s">
        <v>358</v>
      </c>
      <c r="O1184">
        <v>30192</v>
      </c>
      <c r="P1184" t="s">
        <v>357</v>
      </c>
      <c r="Q1184" t="s">
        <v>358</v>
      </c>
      <c r="R1184" t="s">
        <v>333</v>
      </c>
      <c r="S1184" s="46">
        <v>-1525.46</v>
      </c>
      <c r="U1184" s="46">
        <v>13</v>
      </c>
      <c r="IF1184">
        <v>30192</v>
      </c>
      <c r="IG1184" t="s">
        <v>357</v>
      </c>
      <c r="IH1184" t="s">
        <v>285</v>
      </c>
      <c r="IK1184">
        <v>-2</v>
      </c>
      <c r="IL1184" t="s">
        <v>279</v>
      </c>
      <c r="IM1184" t="s">
        <v>280</v>
      </c>
      <c r="IN1184" t="s">
        <v>661</v>
      </c>
      <c r="IP1184" t="s">
        <v>696</v>
      </c>
    </row>
    <row r="1185" spans="1:250" x14ac:dyDescent="0.25">
      <c r="A1185">
        <v>39700</v>
      </c>
      <c r="B1185">
        <v>-890804480</v>
      </c>
      <c r="C1185">
        <v>1837</v>
      </c>
      <c r="D1185" t="s">
        <v>273</v>
      </c>
      <c r="E1185" t="s">
        <v>274</v>
      </c>
      <c r="F1185">
        <v>9695</v>
      </c>
      <c r="G1185" t="s">
        <v>281</v>
      </c>
      <c r="H1185" t="s">
        <v>282</v>
      </c>
      <c r="I1185">
        <v>427</v>
      </c>
      <c r="J1185" t="s">
        <v>397</v>
      </c>
      <c r="K1185" t="s">
        <v>398</v>
      </c>
      <c r="L1185">
        <v>30192</v>
      </c>
      <c r="M1185" t="s">
        <v>357</v>
      </c>
      <c r="N1185" t="s">
        <v>358</v>
      </c>
      <c r="O1185">
        <v>30192</v>
      </c>
      <c r="P1185" t="s">
        <v>357</v>
      </c>
      <c r="Q1185" t="s">
        <v>358</v>
      </c>
      <c r="R1185" t="s">
        <v>333</v>
      </c>
      <c r="S1185" s="46">
        <v>-889.84</v>
      </c>
      <c r="U1185" s="46">
        <v>13</v>
      </c>
      <c r="IF1185">
        <v>30192</v>
      </c>
      <c r="IG1185" t="s">
        <v>357</v>
      </c>
      <c r="IH1185" t="s">
        <v>285</v>
      </c>
      <c r="IK1185">
        <v>-2</v>
      </c>
      <c r="IL1185" t="s">
        <v>279</v>
      </c>
      <c r="IM1185" t="s">
        <v>280</v>
      </c>
      <c r="IN1185" t="s">
        <v>661</v>
      </c>
      <c r="IP1185" t="s">
        <v>696</v>
      </c>
    </row>
    <row r="1186" spans="1:250" x14ac:dyDescent="0.25">
      <c r="A1186">
        <v>39701</v>
      </c>
      <c r="B1186">
        <v>-890804480</v>
      </c>
      <c r="C1186">
        <v>1837</v>
      </c>
      <c r="D1186" t="s">
        <v>273</v>
      </c>
      <c r="E1186" t="s">
        <v>274</v>
      </c>
      <c r="F1186">
        <v>9695</v>
      </c>
      <c r="G1186" t="s">
        <v>281</v>
      </c>
      <c r="H1186" t="s">
        <v>282</v>
      </c>
      <c r="I1186">
        <v>424</v>
      </c>
      <c r="J1186" t="s">
        <v>399</v>
      </c>
      <c r="K1186" t="s">
        <v>400</v>
      </c>
      <c r="L1186">
        <v>30192</v>
      </c>
      <c r="M1186" t="s">
        <v>357</v>
      </c>
      <c r="N1186" t="s">
        <v>358</v>
      </c>
      <c r="O1186">
        <v>30192</v>
      </c>
      <c r="P1186" t="s">
        <v>357</v>
      </c>
      <c r="Q1186" t="s">
        <v>358</v>
      </c>
      <c r="R1186" t="s">
        <v>333</v>
      </c>
      <c r="S1186" s="46">
        <v>-463.07</v>
      </c>
      <c r="U1186" s="46">
        <v>13</v>
      </c>
      <c r="IF1186">
        <v>30192</v>
      </c>
      <c r="IG1186" t="s">
        <v>357</v>
      </c>
      <c r="IH1186" t="s">
        <v>285</v>
      </c>
      <c r="IK1186">
        <v>-2</v>
      </c>
      <c r="IL1186" t="s">
        <v>279</v>
      </c>
      <c r="IM1186" t="s">
        <v>280</v>
      </c>
      <c r="IN1186" t="s">
        <v>661</v>
      </c>
      <c r="IP1186" t="s">
        <v>696</v>
      </c>
    </row>
    <row r="1187" spans="1:250" x14ac:dyDescent="0.25">
      <c r="A1187">
        <v>39702</v>
      </c>
      <c r="B1187">
        <v>-890804480</v>
      </c>
      <c r="C1187">
        <v>1837</v>
      </c>
      <c r="D1187" t="s">
        <v>273</v>
      </c>
      <c r="E1187" t="s">
        <v>274</v>
      </c>
      <c r="F1187">
        <v>9695</v>
      </c>
      <c r="G1187" t="s">
        <v>281</v>
      </c>
      <c r="H1187" t="s">
        <v>282</v>
      </c>
      <c r="I1187">
        <v>437</v>
      </c>
      <c r="J1187" t="s">
        <v>658</v>
      </c>
      <c r="K1187" t="s">
        <v>659</v>
      </c>
      <c r="L1187">
        <v>30192</v>
      </c>
      <c r="M1187" t="s">
        <v>357</v>
      </c>
      <c r="N1187" t="s">
        <v>358</v>
      </c>
      <c r="O1187">
        <v>30192</v>
      </c>
      <c r="P1187" t="s">
        <v>357</v>
      </c>
      <c r="Q1187" t="s">
        <v>358</v>
      </c>
      <c r="R1187" t="s">
        <v>333</v>
      </c>
      <c r="S1187" s="46">
        <v>-1123.32</v>
      </c>
      <c r="U1187" s="46">
        <v>13</v>
      </c>
      <c r="IF1187">
        <v>30192</v>
      </c>
      <c r="IG1187" t="s">
        <v>357</v>
      </c>
      <c r="IH1187" t="s">
        <v>285</v>
      </c>
      <c r="IK1187">
        <v>-2</v>
      </c>
      <c r="IL1187" t="s">
        <v>279</v>
      </c>
      <c r="IM1187" t="s">
        <v>280</v>
      </c>
      <c r="IN1187" t="s">
        <v>661</v>
      </c>
      <c r="IP1187" t="s">
        <v>696</v>
      </c>
    </row>
    <row r="1188" spans="1:250" x14ac:dyDescent="0.25">
      <c r="A1188">
        <v>39703</v>
      </c>
      <c r="B1188">
        <v>-890804480</v>
      </c>
      <c r="C1188">
        <v>1837</v>
      </c>
      <c r="D1188" t="s">
        <v>273</v>
      </c>
      <c r="E1188" t="s">
        <v>274</v>
      </c>
      <c r="F1188">
        <v>9695</v>
      </c>
      <c r="G1188" t="s">
        <v>281</v>
      </c>
      <c r="H1188" t="s">
        <v>282</v>
      </c>
      <c r="I1188">
        <v>420</v>
      </c>
      <c r="J1188" t="s">
        <v>403</v>
      </c>
      <c r="K1188" t="s">
        <v>404</v>
      </c>
      <c r="L1188">
        <v>30192</v>
      </c>
      <c r="M1188" t="s">
        <v>357</v>
      </c>
      <c r="N1188" t="s">
        <v>358</v>
      </c>
      <c r="O1188">
        <v>30192</v>
      </c>
      <c r="P1188" t="s">
        <v>357</v>
      </c>
      <c r="Q1188" t="s">
        <v>358</v>
      </c>
      <c r="R1188" t="s">
        <v>333</v>
      </c>
      <c r="S1188" s="46">
        <v>-360.17</v>
      </c>
      <c r="U1188" s="46">
        <v>13</v>
      </c>
      <c r="IF1188">
        <v>30192</v>
      </c>
      <c r="IG1188" t="s">
        <v>357</v>
      </c>
      <c r="IH1188" t="s">
        <v>285</v>
      </c>
      <c r="IK1188">
        <v>-2</v>
      </c>
      <c r="IL1188" t="s">
        <v>279</v>
      </c>
      <c r="IM1188" t="s">
        <v>280</v>
      </c>
      <c r="IN1188" t="s">
        <v>661</v>
      </c>
      <c r="IP1188" t="s">
        <v>696</v>
      </c>
    </row>
    <row r="1189" spans="1:250" x14ac:dyDescent="0.25">
      <c r="A1189">
        <v>39704</v>
      </c>
      <c r="B1189">
        <v>-890804480</v>
      </c>
      <c r="C1189">
        <v>1837</v>
      </c>
      <c r="D1189" t="s">
        <v>273</v>
      </c>
      <c r="E1189" t="s">
        <v>274</v>
      </c>
      <c r="F1189">
        <v>9695</v>
      </c>
      <c r="G1189" t="s">
        <v>281</v>
      </c>
      <c r="H1189" t="s">
        <v>282</v>
      </c>
      <c r="I1189">
        <v>411</v>
      </c>
      <c r="J1189" t="s">
        <v>393</v>
      </c>
      <c r="K1189" t="s">
        <v>394</v>
      </c>
      <c r="L1189">
        <v>30192</v>
      </c>
      <c r="M1189" t="s">
        <v>357</v>
      </c>
      <c r="N1189" t="s">
        <v>358</v>
      </c>
      <c r="O1189">
        <v>30192</v>
      </c>
      <c r="P1189" t="s">
        <v>357</v>
      </c>
      <c r="Q1189" t="s">
        <v>358</v>
      </c>
      <c r="R1189" t="s">
        <v>333</v>
      </c>
      <c r="S1189" s="46">
        <v>-592.05999999999995</v>
      </c>
      <c r="U1189" s="46">
        <v>13</v>
      </c>
      <c r="IF1189">
        <v>30192</v>
      </c>
      <c r="IG1189" t="s">
        <v>357</v>
      </c>
      <c r="IH1189" t="s">
        <v>285</v>
      </c>
      <c r="IK1189">
        <v>-2</v>
      </c>
      <c r="IL1189" t="s">
        <v>279</v>
      </c>
      <c r="IM1189" t="s">
        <v>280</v>
      </c>
      <c r="IN1189" t="s">
        <v>661</v>
      </c>
      <c r="IP1189" t="s">
        <v>696</v>
      </c>
    </row>
    <row r="1190" spans="1:250" x14ac:dyDescent="0.25">
      <c r="A1190">
        <v>39705</v>
      </c>
      <c r="B1190">
        <v>-890804480</v>
      </c>
      <c r="C1190">
        <v>1837</v>
      </c>
      <c r="D1190" t="s">
        <v>273</v>
      </c>
      <c r="E1190" t="s">
        <v>274</v>
      </c>
      <c r="F1190">
        <v>7057</v>
      </c>
      <c r="G1190" t="s">
        <v>291</v>
      </c>
      <c r="H1190" t="s">
        <v>292</v>
      </c>
      <c r="I1190">
        <v>437</v>
      </c>
      <c r="J1190" t="s">
        <v>658</v>
      </c>
      <c r="K1190" t="s">
        <v>659</v>
      </c>
      <c r="L1190">
        <v>30192</v>
      </c>
      <c r="M1190" t="s">
        <v>357</v>
      </c>
      <c r="N1190" t="s">
        <v>358</v>
      </c>
      <c r="O1190">
        <v>30192</v>
      </c>
      <c r="P1190" t="s">
        <v>357</v>
      </c>
      <c r="Q1190" t="s">
        <v>358</v>
      </c>
      <c r="R1190" t="s">
        <v>333</v>
      </c>
      <c r="S1190" s="46">
        <v>-724.19</v>
      </c>
      <c r="U1190" s="46">
        <v>13</v>
      </c>
      <c r="IF1190">
        <v>30192</v>
      </c>
      <c r="IG1190" t="s">
        <v>357</v>
      </c>
      <c r="IH1190" t="s">
        <v>293</v>
      </c>
      <c r="IK1190">
        <v>-2</v>
      </c>
      <c r="IL1190" t="s">
        <v>279</v>
      </c>
      <c r="IM1190" t="s">
        <v>280</v>
      </c>
      <c r="IN1190" t="s">
        <v>666</v>
      </c>
      <c r="IP1190" t="s">
        <v>695</v>
      </c>
    </row>
    <row r="1191" spans="1:250" x14ac:dyDescent="0.25">
      <c r="A1191">
        <v>39706</v>
      </c>
      <c r="B1191">
        <v>-890804480</v>
      </c>
      <c r="C1191">
        <v>1837</v>
      </c>
      <c r="D1191" t="s">
        <v>273</v>
      </c>
      <c r="E1191" t="s">
        <v>274</v>
      </c>
      <c r="F1191">
        <v>7057</v>
      </c>
      <c r="G1191" t="s">
        <v>291</v>
      </c>
      <c r="H1191" t="s">
        <v>292</v>
      </c>
      <c r="I1191">
        <v>436</v>
      </c>
      <c r="J1191" t="s">
        <v>656</v>
      </c>
      <c r="K1191" t="s">
        <v>657</v>
      </c>
      <c r="L1191">
        <v>30192</v>
      </c>
      <c r="M1191" t="s">
        <v>357</v>
      </c>
      <c r="N1191" t="s">
        <v>358</v>
      </c>
      <c r="O1191">
        <v>30192</v>
      </c>
      <c r="P1191" t="s">
        <v>357</v>
      </c>
      <c r="Q1191" t="s">
        <v>358</v>
      </c>
      <c r="R1191" t="s">
        <v>333</v>
      </c>
      <c r="S1191" s="46">
        <v>-481.69</v>
      </c>
      <c r="U1191" s="46">
        <v>13</v>
      </c>
      <c r="IF1191">
        <v>30192</v>
      </c>
      <c r="IG1191" t="s">
        <v>357</v>
      </c>
      <c r="IH1191" t="s">
        <v>293</v>
      </c>
      <c r="IK1191">
        <v>-2</v>
      </c>
      <c r="IL1191" t="s">
        <v>279</v>
      </c>
      <c r="IM1191" t="s">
        <v>280</v>
      </c>
      <c r="IN1191" t="s">
        <v>666</v>
      </c>
      <c r="IP1191" t="s">
        <v>695</v>
      </c>
    </row>
    <row r="1192" spans="1:250" x14ac:dyDescent="0.25">
      <c r="A1192">
        <v>39707</v>
      </c>
      <c r="B1192">
        <v>-890804480</v>
      </c>
      <c r="C1192">
        <v>1837</v>
      </c>
      <c r="D1192" t="s">
        <v>273</v>
      </c>
      <c r="E1192" t="s">
        <v>274</v>
      </c>
      <c r="F1192">
        <v>7057</v>
      </c>
      <c r="G1192" t="s">
        <v>291</v>
      </c>
      <c r="H1192" t="s">
        <v>292</v>
      </c>
      <c r="I1192">
        <v>435</v>
      </c>
      <c r="J1192" t="s">
        <v>491</v>
      </c>
      <c r="K1192" t="s">
        <v>492</v>
      </c>
      <c r="L1192">
        <v>30192</v>
      </c>
      <c r="M1192" t="s">
        <v>357</v>
      </c>
      <c r="N1192" t="s">
        <v>358</v>
      </c>
      <c r="O1192">
        <v>30192</v>
      </c>
      <c r="P1192" t="s">
        <v>357</v>
      </c>
      <c r="Q1192" t="s">
        <v>358</v>
      </c>
      <c r="R1192" t="s">
        <v>333</v>
      </c>
      <c r="S1192" s="46">
        <v>-481.69</v>
      </c>
      <c r="U1192" s="46">
        <v>13</v>
      </c>
      <c r="IF1192">
        <v>30192</v>
      </c>
      <c r="IG1192" t="s">
        <v>357</v>
      </c>
      <c r="IH1192" t="s">
        <v>293</v>
      </c>
      <c r="IK1192">
        <v>-2</v>
      </c>
      <c r="IL1192" t="s">
        <v>279</v>
      </c>
      <c r="IM1192" t="s">
        <v>280</v>
      </c>
      <c r="IN1192" t="s">
        <v>666</v>
      </c>
      <c r="IP1192" t="s">
        <v>695</v>
      </c>
    </row>
    <row r="1193" spans="1:250" x14ac:dyDescent="0.25">
      <c r="A1193">
        <v>39708</v>
      </c>
      <c r="B1193">
        <v>-890804480</v>
      </c>
      <c r="C1193">
        <v>1837</v>
      </c>
      <c r="D1193" t="s">
        <v>273</v>
      </c>
      <c r="E1193" t="s">
        <v>274</v>
      </c>
      <c r="F1193">
        <v>9695</v>
      </c>
      <c r="G1193" t="s">
        <v>281</v>
      </c>
      <c r="H1193" t="s">
        <v>282</v>
      </c>
      <c r="I1193">
        <v>436</v>
      </c>
      <c r="J1193" t="s">
        <v>656</v>
      </c>
      <c r="K1193" t="s">
        <v>657</v>
      </c>
      <c r="L1193">
        <v>30192</v>
      </c>
      <c r="M1193" t="s">
        <v>357</v>
      </c>
      <c r="N1193" t="s">
        <v>358</v>
      </c>
      <c r="O1193">
        <v>30192</v>
      </c>
      <c r="P1193" t="s">
        <v>357</v>
      </c>
      <c r="Q1193" t="s">
        <v>358</v>
      </c>
      <c r="R1193" t="s">
        <v>333</v>
      </c>
      <c r="S1193" s="46">
        <v>-747.15</v>
      </c>
      <c r="U1193" s="46">
        <v>13</v>
      </c>
      <c r="IF1193">
        <v>30192</v>
      </c>
      <c r="IG1193" t="s">
        <v>357</v>
      </c>
      <c r="IH1193" t="s">
        <v>285</v>
      </c>
      <c r="IK1193">
        <v>-2</v>
      </c>
      <c r="IL1193" t="s">
        <v>279</v>
      </c>
      <c r="IM1193" t="s">
        <v>280</v>
      </c>
      <c r="IN1193" t="s">
        <v>661</v>
      </c>
      <c r="IP1193" t="s">
        <v>696</v>
      </c>
    </row>
    <row r="1194" spans="1:250" x14ac:dyDescent="0.25">
      <c r="A1194">
        <v>39709</v>
      </c>
      <c r="B1194">
        <v>-890804480</v>
      </c>
      <c r="C1194">
        <v>1837</v>
      </c>
      <c r="D1194" t="s">
        <v>273</v>
      </c>
      <c r="E1194" t="s">
        <v>274</v>
      </c>
      <c r="F1194">
        <v>7057</v>
      </c>
      <c r="G1194" t="s">
        <v>291</v>
      </c>
      <c r="H1194" t="s">
        <v>292</v>
      </c>
      <c r="I1194">
        <v>429</v>
      </c>
      <c r="J1194" t="s">
        <v>395</v>
      </c>
      <c r="K1194" t="s">
        <v>396</v>
      </c>
      <c r="L1194">
        <v>30192</v>
      </c>
      <c r="M1194" t="s">
        <v>357</v>
      </c>
      <c r="N1194" t="s">
        <v>358</v>
      </c>
      <c r="O1194">
        <v>30192</v>
      </c>
      <c r="P1194" t="s">
        <v>357</v>
      </c>
      <c r="Q1194" t="s">
        <v>358</v>
      </c>
      <c r="R1194" t="s">
        <v>333</v>
      </c>
      <c r="S1194" s="46">
        <v>-983.37</v>
      </c>
      <c r="U1194" s="46">
        <v>13</v>
      </c>
      <c r="IF1194">
        <v>30192</v>
      </c>
      <c r="IG1194" t="s">
        <v>357</v>
      </c>
      <c r="IH1194" t="s">
        <v>293</v>
      </c>
      <c r="IK1194">
        <v>-2</v>
      </c>
      <c r="IL1194" t="s">
        <v>279</v>
      </c>
      <c r="IM1194" t="s">
        <v>280</v>
      </c>
      <c r="IN1194" t="s">
        <v>666</v>
      </c>
      <c r="IP1194" t="s">
        <v>695</v>
      </c>
    </row>
    <row r="1195" spans="1:250" x14ac:dyDescent="0.25">
      <c r="A1195">
        <v>39710</v>
      </c>
      <c r="B1195">
        <v>-890804480</v>
      </c>
      <c r="C1195">
        <v>1837</v>
      </c>
      <c r="D1195" t="s">
        <v>273</v>
      </c>
      <c r="E1195" t="s">
        <v>274</v>
      </c>
      <c r="F1195">
        <v>7057</v>
      </c>
      <c r="G1195" t="s">
        <v>291</v>
      </c>
      <c r="H1195" t="s">
        <v>292</v>
      </c>
      <c r="I1195">
        <v>427</v>
      </c>
      <c r="J1195" t="s">
        <v>397</v>
      </c>
      <c r="K1195" t="s">
        <v>398</v>
      </c>
      <c r="L1195">
        <v>30192</v>
      </c>
      <c r="M1195" t="s">
        <v>357</v>
      </c>
      <c r="N1195" t="s">
        <v>358</v>
      </c>
      <c r="O1195">
        <v>30192</v>
      </c>
      <c r="P1195" t="s">
        <v>357</v>
      </c>
      <c r="Q1195" t="s">
        <v>358</v>
      </c>
      <c r="R1195" t="s">
        <v>333</v>
      </c>
      <c r="S1195" s="46">
        <v>-573.63</v>
      </c>
      <c r="U1195" s="46">
        <v>13</v>
      </c>
      <c r="IF1195">
        <v>30192</v>
      </c>
      <c r="IG1195" t="s">
        <v>357</v>
      </c>
      <c r="IH1195" t="s">
        <v>293</v>
      </c>
      <c r="IK1195">
        <v>-2</v>
      </c>
      <c r="IL1195" t="s">
        <v>279</v>
      </c>
      <c r="IM1195" t="s">
        <v>280</v>
      </c>
      <c r="IN1195" t="s">
        <v>666</v>
      </c>
      <c r="IP1195" t="s">
        <v>695</v>
      </c>
    </row>
    <row r="1196" spans="1:250" x14ac:dyDescent="0.25">
      <c r="A1196">
        <v>39711</v>
      </c>
      <c r="B1196">
        <v>-890804480</v>
      </c>
      <c r="C1196">
        <v>1837</v>
      </c>
      <c r="D1196" t="s">
        <v>273</v>
      </c>
      <c r="E1196" t="s">
        <v>274</v>
      </c>
      <c r="F1196">
        <v>7057</v>
      </c>
      <c r="G1196" t="s">
        <v>291</v>
      </c>
      <c r="H1196" t="s">
        <v>292</v>
      </c>
      <c r="I1196">
        <v>424</v>
      </c>
      <c r="J1196" t="s">
        <v>399</v>
      </c>
      <c r="K1196" t="s">
        <v>400</v>
      </c>
      <c r="L1196">
        <v>30192</v>
      </c>
      <c r="M1196" t="s">
        <v>357</v>
      </c>
      <c r="N1196" t="s">
        <v>358</v>
      </c>
      <c r="O1196">
        <v>30192</v>
      </c>
      <c r="P1196" t="s">
        <v>357</v>
      </c>
      <c r="Q1196" t="s">
        <v>358</v>
      </c>
      <c r="R1196" t="s">
        <v>333</v>
      </c>
      <c r="S1196" s="46">
        <v>-348.33</v>
      </c>
      <c r="U1196" s="46">
        <v>13</v>
      </c>
      <c r="IF1196">
        <v>30192</v>
      </c>
      <c r="IG1196" t="s">
        <v>357</v>
      </c>
      <c r="IH1196" t="s">
        <v>293</v>
      </c>
      <c r="IK1196">
        <v>-2</v>
      </c>
      <c r="IL1196" t="s">
        <v>279</v>
      </c>
      <c r="IM1196" t="s">
        <v>280</v>
      </c>
      <c r="IN1196" t="s">
        <v>666</v>
      </c>
      <c r="IP1196" t="s">
        <v>695</v>
      </c>
    </row>
    <row r="1197" spans="1:250" x14ac:dyDescent="0.25">
      <c r="A1197">
        <v>39712</v>
      </c>
      <c r="B1197">
        <v>-890804480</v>
      </c>
      <c r="C1197">
        <v>1837</v>
      </c>
      <c r="D1197" t="s">
        <v>273</v>
      </c>
      <c r="E1197" t="s">
        <v>274</v>
      </c>
      <c r="F1197">
        <v>7057</v>
      </c>
      <c r="G1197" t="s">
        <v>291</v>
      </c>
      <c r="H1197" t="s">
        <v>292</v>
      </c>
      <c r="I1197">
        <v>422</v>
      </c>
      <c r="J1197" t="s">
        <v>401</v>
      </c>
      <c r="K1197" t="s">
        <v>402</v>
      </c>
      <c r="L1197">
        <v>30192</v>
      </c>
      <c r="M1197" t="s">
        <v>357</v>
      </c>
      <c r="N1197" t="s">
        <v>358</v>
      </c>
      <c r="O1197">
        <v>30192</v>
      </c>
      <c r="P1197" t="s">
        <v>357</v>
      </c>
      <c r="Q1197" t="s">
        <v>358</v>
      </c>
      <c r="R1197" t="s">
        <v>333</v>
      </c>
      <c r="S1197" s="46">
        <v>-464.44</v>
      </c>
      <c r="U1197" s="46">
        <v>13</v>
      </c>
      <c r="IF1197">
        <v>30192</v>
      </c>
      <c r="IG1197" t="s">
        <v>357</v>
      </c>
      <c r="IH1197" t="s">
        <v>293</v>
      </c>
      <c r="IK1197">
        <v>-2</v>
      </c>
      <c r="IL1197" t="s">
        <v>279</v>
      </c>
      <c r="IM1197" t="s">
        <v>280</v>
      </c>
      <c r="IN1197" t="s">
        <v>666</v>
      </c>
      <c r="IP1197" t="s">
        <v>695</v>
      </c>
    </row>
    <row r="1198" spans="1:250" x14ac:dyDescent="0.25">
      <c r="A1198">
        <v>39713</v>
      </c>
      <c r="B1198">
        <v>-890804480</v>
      </c>
      <c r="C1198">
        <v>1837</v>
      </c>
      <c r="D1198" t="s">
        <v>273</v>
      </c>
      <c r="E1198" t="s">
        <v>274</v>
      </c>
      <c r="F1198">
        <v>7057</v>
      </c>
      <c r="G1198" t="s">
        <v>291</v>
      </c>
      <c r="H1198" t="s">
        <v>292</v>
      </c>
      <c r="I1198">
        <v>420</v>
      </c>
      <c r="J1198" t="s">
        <v>403</v>
      </c>
      <c r="K1198" t="s">
        <v>404</v>
      </c>
      <c r="L1198">
        <v>30192</v>
      </c>
      <c r="M1198" t="s">
        <v>357</v>
      </c>
      <c r="N1198" t="s">
        <v>358</v>
      </c>
      <c r="O1198">
        <v>30192</v>
      </c>
      <c r="P1198" t="s">
        <v>357</v>
      </c>
      <c r="Q1198" t="s">
        <v>358</v>
      </c>
      <c r="R1198" t="s">
        <v>333</v>
      </c>
      <c r="S1198" s="46">
        <v>-283.19</v>
      </c>
      <c r="U1198" s="46">
        <v>13</v>
      </c>
      <c r="IF1198">
        <v>30192</v>
      </c>
      <c r="IG1198" t="s">
        <v>357</v>
      </c>
      <c r="IH1198" t="s">
        <v>293</v>
      </c>
      <c r="IK1198">
        <v>-2</v>
      </c>
      <c r="IL1198" t="s">
        <v>279</v>
      </c>
      <c r="IM1198" t="s">
        <v>280</v>
      </c>
      <c r="IN1198" t="s">
        <v>666</v>
      </c>
      <c r="IP1198" t="s">
        <v>695</v>
      </c>
    </row>
    <row r="1199" spans="1:250" x14ac:dyDescent="0.25">
      <c r="A1199">
        <v>39714</v>
      </c>
      <c r="B1199">
        <v>-890804480</v>
      </c>
      <c r="C1199">
        <v>1837</v>
      </c>
      <c r="D1199" t="s">
        <v>273</v>
      </c>
      <c r="E1199" t="s">
        <v>274</v>
      </c>
      <c r="F1199">
        <v>9695</v>
      </c>
      <c r="G1199" t="s">
        <v>281</v>
      </c>
      <c r="H1199" t="s">
        <v>282</v>
      </c>
      <c r="I1199">
        <v>422</v>
      </c>
      <c r="J1199" t="s">
        <v>401</v>
      </c>
      <c r="K1199" t="s">
        <v>402</v>
      </c>
      <c r="L1199">
        <v>30192</v>
      </c>
      <c r="M1199" t="s">
        <v>357</v>
      </c>
      <c r="N1199" t="s">
        <v>358</v>
      </c>
      <c r="O1199">
        <v>30192</v>
      </c>
      <c r="P1199" t="s">
        <v>357</v>
      </c>
      <c r="Q1199" t="s">
        <v>358</v>
      </c>
      <c r="R1199" t="s">
        <v>333</v>
      </c>
      <c r="S1199" s="46">
        <v>-617.42999999999995</v>
      </c>
      <c r="U1199" s="46">
        <v>13</v>
      </c>
      <c r="IF1199">
        <v>30192</v>
      </c>
      <c r="IG1199" t="s">
        <v>357</v>
      </c>
      <c r="IH1199" t="s">
        <v>285</v>
      </c>
      <c r="IK1199">
        <v>-2</v>
      </c>
      <c r="IL1199" t="s">
        <v>279</v>
      </c>
      <c r="IM1199" t="s">
        <v>280</v>
      </c>
      <c r="IN1199" t="s">
        <v>661</v>
      </c>
      <c r="IP1199" t="s">
        <v>696</v>
      </c>
    </row>
    <row r="1200" spans="1:250" x14ac:dyDescent="0.25">
      <c r="A1200">
        <v>39715</v>
      </c>
      <c r="B1200">
        <v>-890804480</v>
      </c>
      <c r="C1200">
        <v>1837</v>
      </c>
      <c r="D1200" t="s">
        <v>273</v>
      </c>
      <c r="E1200" t="s">
        <v>274</v>
      </c>
      <c r="F1200">
        <v>1848</v>
      </c>
      <c r="G1200" t="s">
        <v>286</v>
      </c>
      <c r="H1200" t="s">
        <v>274</v>
      </c>
      <c r="I1200">
        <v>437</v>
      </c>
      <c r="J1200" t="s">
        <v>658</v>
      </c>
      <c r="K1200" t="s">
        <v>659</v>
      </c>
      <c r="L1200">
        <v>30192</v>
      </c>
      <c r="M1200" t="s">
        <v>357</v>
      </c>
      <c r="N1200" t="s">
        <v>358</v>
      </c>
      <c r="O1200">
        <v>30192</v>
      </c>
      <c r="P1200" t="s">
        <v>357</v>
      </c>
      <c r="Q1200" t="s">
        <v>358</v>
      </c>
      <c r="R1200" t="s">
        <v>333</v>
      </c>
      <c r="S1200" s="46">
        <v>-989.01</v>
      </c>
      <c r="U1200" s="46">
        <v>13</v>
      </c>
      <c r="IF1200">
        <v>30192</v>
      </c>
      <c r="IG1200" t="s">
        <v>357</v>
      </c>
      <c r="IH1200" t="s">
        <v>288</v>
      </c>
      <c r="IK1200">
        <v>-2</v>
      </c>
      <c r="IL1200" t="s">
        <v>279</v>
      </c>
      <c r="IM1200" t="s">
        <v>280</v>
      </c>
      <c r="IN1200" t="s">
        <v>654</v>
      </c>
      <c r="IP1200" t="s">
        <v>694</v>
      </c>
    </row>
    <row r="1201" spans="1:250" x14ac:dyDescent="0.25">
      <c r="A1201">
        <v>39716</v>
      </c>
      <c r="B1201">
        <v>-890804480</v>
      </c>
      <c r="C1201">
        <v>1837</v>
      </c>
      <c r="D1201" t="s">
        <v>273</v>
      </c>
      <c r="E1201" t="s">
        <v>274</v>
      </c>
      <c r="F1201">
        <v>1848</v>
      </c>
      <c r="G1201" t="s">
        <v>286</v>
      </c>
      <c r="H1201" t="s">
        <v>274</v>
      </c>
      <c r="I1201">
        <v>436</v>
      </c>
      <c r="J1201" t="s">
        <v>656</v>
      </c>
      <c r="K1201" t="s">
        <v>657</v>
      </c>
      <c r="L1201">
        <v>30192</v>
      </c>
      <c r="M1201" t="s">
        <v>357</v>
      </c>
      <c r="N1201" t="s">
        <v>358</v>
      </c>
      <c r="O1201">
        <v>30192</v>
      </c>
      <c r="P1201" t="s">
        <v>357</v>
      </c>
      <c r="Q1201" t="s">
        <v>358</v>
      </c>
      <c r="R1201" t="s">
        <v>333</v>
      </c>
      <c r="S1201" s="46">
        <v>-657.86</v>
      </c>
      <c r="U1201" s="46">
        <v>13</v>
      </c>
      <c r="IF1201">
        <v>30192</v>
      </c>
      <c r="IG1201" t="s">
        <v>357</v>
      </c>
      <c r="IH1201" t="s">
        <v>288</v>
      </c>
      <c r="IK1201">
        <v>-2</v>
      </c>
      <c r="IL1201" t="s">
        <v>279</v>
      </c>
      <c r="IM1201" t="s">
        <v>280</v>
      </c>
      <c r="IN1201" t="s">
        <v>654</v>
      </c>
      <c r="IP1201" t="s">
        <v>694</v>
      </c>
    </row>
    <row r="1202" spans="1:250" x14ac:dyDescent="0.25">
      <c r="A1202">
        <v>39717</v>
      </c>
      <c r="B1202">
        <v>-890804480</v>
      </c>
      <c r="C1202">
        <v>1837</v>
      </c>
      <c r="D1202" t="s">
        <v>273</v>
      </c>
      <c r="E1202" t="s">
        <v>274</v>
      </c>
      <c r="F1202">
        <v>1848</v>
      </c>
      <c r="G1202" t="s">
        <v>286</v>
      </c>
      <c r="H1202" t="s">
        <v>274</v>
      </c>
      <c r="I1202">
        <v>435</v>
      </c>
      <c r="J1202" t="s">
        <v>491</v>
      </c>
      <c r="K1202" t="s">
        <v>492</v>
      </c>
      <c r="L1202">
        <v>30192</v>
      </c>
      <c r="M1202" t="s">
        <v>357</v>
      </c>
      <c r="N1202" t="s">
        <v>358</v>
      </c>
      <c r="O1202">
        <v>30192</v>
      </c>
      <c r="P1202" t="s">
        <v>357</v>
      </c>
      <c r="Q1202" t="s">
        <v>358</v>
      </c>
      <c r="R1202" t="s">
        <v>333</v>
      </c>
      <c r="S1202" s="46">
        <v>-657.86</v>
      </c>
      <c r="U1202" s="46">
        <v>13</v>
      </c>
      <c r="IF1202">
        <v>30192</v>
      </c>
      <c r="IG1202" t="s">
        <v>357</v>
      </c>
      <c r="IH1202" t="s">
        <v>288</v>
      </c>
      <c r="IK1202">
        <v>-2</v>
      </c>
      <c r="IL1202" t="s">
        <v>279</v>
      </c>
      <c r="IM1202" t="s">
        <v>280</v>
      </c>
      <c r="IN1202" t="s">
        <v>654</v>
      </c>
      <c r="IP1202" t="s">
        <v>694</v>
      </c>
    </row>
    <row r="1203" spans="1:250" x14ac:dyDescent="0.25">
      <c r="A1203">
        <v>39718</v>
      </c>
      <c r="B1203">
        <v>-890804480</v>
      </c>
      <c r="C1203">
        <v>1837</v>
      </c>
      <c r="D1203" t="s">
        <v>273</v>
      </c>
      <c r="E1203" t="s">
        <v>274</v>
      </c>
      <c r="F1203">
        <v>1848</v>
      </c>
      <c r="G1203" t="s">
        <v>286</v>
      </c>
      <c r="H1203" t="s">
        <v>274</v>
      </c>
      <c r="I1203">
        <v>431</v>
      </c>
      <c r="J1203" t="s">
        <v>493</v>
      </c>
      <c r="K1203" t="s">
        <v>494</v>
      </c>
      <c r="L1203">
        <v>30192</v>
      </c>
      <c r="M1203" t="s">
        <v>357</v>
      </c>
      <c r="N1203" t="s">
        <v>358</v>
      </c>
      <c r="O1203">
        <v>30192</v>
      </c>
      <c r="P1203" t="s">
        <v>357</v>
      </c>
      <c r="Q1203" t="s">
        <v>358</v>
      </c>
      <c r="R1203" t="s">
        <v>333</v>
      </c>
      <c r="S1203" s="46">
        <v>-1007.47</v>
      </c>
      <c r="U1203" s="46">
        <v>13</v>
      </c>
      <c r="IF1203">
        <v>30192</v>
      </c>
      <c r="IG1203" t="s">
        <v>357</v>
      </c>
      <c r="IH1203" t="s">
        <v>288</v>
      </c>
      <c r="IK1203">
        <v>-2</v>
      </c>
      <c r="IL1203" t="s">
        <v>279</v>
      </c>
      <c r="IM1203" t="s">
        <v>280</v>
      </c>
      <c r="IN1203" t="s">
        <v>654</v>
      </c>
      <c r="IP1203" t="s">
        <v>694</v>
      </c>
    </row>
    <row r="1204" spans="1:250" x14ac:dyDescent="0.25">
      <c r="A1204">
        <v>39719</v>
      </c>
      <c r="B1204">
        <v>-890804480</v>
      </c>
      <c r="C1204">
        <v>1837</v>
      </c>
      <c r="D1204" t="s">
        <v>273</v>
      </c>
      <c r="E1204" t="s">
        <v>274</v>
      </c>
      <c r="F1204">
        <v>1848</v>
      </c>
      <c r="G1204" t="s">
        <v>286</v>
      </c>
      <c r="H1204" t="s">
        <v>274</v>
      </c>
      <c r="I1204">
        <v>429</v>
      </c>
      <c r="J1204" t="s">
        <v>395</v>
      </c>
      <c r="K1204" t="s">
        <v>396</v>
      </c>
      <c r="L1204">
        <v>30192</v>
      </c>
      <c r="M1204" t="s">
        <v>357</v>
      </c>
      <c r="N1204" t="s">
        <v>358</v>
      </c>
      <c r="O1204">
        <v>30192</v>
      </c>
      <c r="P1204" t="s">
        <v>357</v>
      </c>
      <c r="Q1204" t="s">
        <v>358</v>
      </c>
      <c r="R1204" t="s">
        <v>333</v>
      </c>
      <c r="S1204" s="46">
        <v>-1343.3</v>
      </c>
      <c r="U1204" s="46">
        <v>13</v>
      </c>
      <c r="IF1204">
        <v>30192</v>
      </c>
      <c r="IG1204" t="s">
        <v>357</v>
      </c>
      <c r="IH1204" t="s">
        <v>288</v>
      </c>
      <c r="IK1204">
        <v>-2</v>
      </c>
      <c r="IL1204" t="s">
        <v>279</v>
      </c>
      <c r="IM1204" t="s">
        <v>280</v>
      </c>
      <c r="IN1204" t="s">
        <v>654</v>
      </c>
      <c r="IP1204" t="s">
        <v>694</v>
      </c>
    </row>
    <row r="1205" spans="1:250" x14ac:dyDescent="0.25">
      <c r="A1205">
        <v>39720</v>
      </c>
      <c r="B1205">
        <v>-890804480</v>
      </c>
      <c r="C1205">
        <v>1837</v>
      </c>
      <c r="D1205" t="s">
        <v>273</v>
      </c>
      <c r="E1205" t="s">
        <v>274</v>
      </c>
      <c r="F1205">
        <v>7057</v>
      </c>
      <c r="G1205" t="s">
        <v>291</v>
      </c>
      <c r="H1205" t="s">
        <v>292</v>
      </c>
      <c r="I1205">
        <v>431</v>
      </c>
      <c r="J1205" t="s">
        <v>493</v>
      </c>
      <c r="K1205" t="s">
        <v>494</v>
      </c>
      <c r="L1205">
        <v>30192</v>
      </c>
      <c r="M1205" t="s">
        <v>357</v>
      </c>
      <c r="N1205" t="s">
        <v>358</v>
      </c>
      <c r="O1205">
        <v>30192</v>
      </c>
      <c r="P1205" t="s">
        <v>357</v>
      </c>
      <c r="Q1205" t="s">
        <v>358</v>
      </c>
      <c r="R1205" t="s">
        <v>333</v>
      </c>
      <c r="S1205" s="46">
        <v>-737.53</v>
      </c>
      <c r="U1205" s="46">
        <v>13</v>
      </c>
      <c r="IF1205">
        <v>30192</v>
      </c>
      <c r="IG1205" t="s">
        <v>357</v>
      </c>
      <c r="IH1205" t="s">
        <v>293</v>
      </c>
      <c r="IK1205">
        <v>-2</v>
      </c>
      <c r="IL1205" t="s">
        <v>279</v>
      </c>
      <c r="IM1205" t="s">
        <v>280</v>
      </c>
      <c r="IN1205" t="s">
        <v>666</v>
      </c>
      <c r="IP1205" t="s">
        <v>695</v>
      </c>
    </row>
    <row r="1206" spans="1:250" x14ac:dyDescent="0.25">
      <c r="A1206">
        <v>39721</v>
      </c>
      <c r="B1206">
        <v>-890804480</v>
      </c>
      <c r="C1206">
        <v>1837</v>
      </c>
      <c r="D1206" t="s">
        <v>273</v>
      </c>
      <c r="E1206" t="s">
        <v>274</v>
      </c>
      <c r="F1206">
        <v>1848</v>
      </c>
      <c r="G1206" t="s">
        <v>286</v>
      </c>
      <c r="H1206" t="s">
        <v>274</v>
      </c>
      <c r="I1206">
        <v>427</v>
      </c>
      <c r="J1206" t="s">
        <v>397</v>
      </c>
      <c r="K1206" t="s">
        <v>398</v>
      </c>
      <c r="L1206">
        <v>30193</v>
      </c>
      <c r="M1206" t="s">
        <v>359</v>
      </c>
      <c r="N1206" t="s">
        <v>360</v>
      </c>
      <c r="O1206">
        <v>30193</v>
      </c>
      <c r="P1206" t="s">
        <v>359</v>
      </c>
      <c r="Q1206" t="s">
        <v>360</v>
      </c>
      <c r="R1206" t="s">
        <v>333</v>
      </c>
      <c r="S1206" s="46">
        <v>-234.6</v>
      </c>
      <c r="U1206" s="46">
        <v>13</v>
      </c>
      <c r="IF1206">
        <v>30193</v>
      </c>
      <c r="IG1206" t="s">
        <v>359</v>
      </c>
      <c r="IH1206" t="s">
        <v>288</v>
      </c>
      <c r="IK1206">
        <v>-2</v>
      </c>
      <c r="IL1206" t="s">
        <v>279</v>
      </c>
      <c r="IM1206" t="s">
        <v>280</v>
      </c>
      <c r="IN1206" t="s">
        <v>654</v>
      </c>
      <c r="IP1206" t="s">
        <v>697</v>
      </c>
    </row>
    <row r="1207" spans="1:250" x14ac:dyDescent="0.25">
      <c r="A1207">
        <v>39722</v>
      </c>
      <c r="B1207">
        <v>-890804480</v>
      </c>
      <c r="C1207">
        <v>1837</v>
      </c>
      <c r="D1207" t="s">
        <v>273</v>
      </c>
      <c r="E1207" t="s">
        <v>274</v>
      </c>
      <c r="F1207">
        <v>1848</v>
      </c>
      <c r="G1207" t="s">
        <v>286</v>
      </c>
      <c r="H1207" t="s">
        <v>274</v>
      </c>
      <c r="I1207">
        <v>424</v>
      </c>
      <c r="J1207" t="s">
        <v>399</v>
      </c>
      <c r="K1207" t="s">
        <v>400</v>
      </c>
      <c r="L1207">
        <v>30193</v>
      </c>
      <c r="M1207" t="s">
        <v>359</v>
      </c>
      <c r="N1207" t="s">
        <v>360</v>
      </c>
      <c r="O1207">
        <v>30193</v>
      </c>
      <c r="P1207" t="s">
        <v>359</v>
      </c>
      <c r="Q1207" t="s">
        <v>360</v>
      </c>
      <c r="R1207" t="s">
        <v>333</v>
      </c>
      <c r="S1207" s="46">
        <v>-185</v>
      </c>
      <c r="U1207" s="46">
        <v>13</v>
      </c>
      <c r="IF1207">
        <v>30193</v>
      </c>
      <c r="IG1207" t="s">
        <v>359</v>
      </c>
      <c r="IH1207" t="s">
        <v>288</v>
      </c>
      <c r="IK1207">
        <v>-2</v>
      </c>
      <c r="IL1207" t="s">
        <v>279</v>
      </c>
      <c r="IM1207" t="s">
        <v>280</v>
      </c>
      <c r="IN1207" t="s">
        <v>654</v>
      </c>
      <c r="IP1207" t="s">
        <v>697</v>
      </c>
    </row>
    <row r="1208" spans="1:250" x14ac:dyDescent="0.25">
      <c r="A1208">
        <v>39723</v>
      </c>
      <c r="B1208">
        <v>-890804480</v>
      </c>
      <c r="C1208">
        <v>1837</v>
      </c>
      <c r="D1208" t="s">
        <v>273</v>
      </c>
      <c r="E1208" t="s">
        <v>274</v>
      </c>
      <c r="F1208">
        <v>1848</v>
      </c>
      <c r="G1208" t="s">
        <v>286</v>
      </c>
      <c r="H1208" t="s">
        <v>274</v>
      </c>
      <c r="I1208">
        <v>422</v>
      </c>
      <c r="J1208" t="s">
        <v>401</v>
      </c>
      <c r="K1208" t="s">
        <v>402</v>
      </c>
      <c r="L1208">
        <v>30193</v>
      </c>
      <c r="M1208" t="s">
        <v>359</v>
      </c>
      <c r="N1208" t="s">
        <v>360</v>
      </c>
      <c r="O1208">
        <v>30193</v>
      </c>
      <c r="P1208" t="s">
        <v>359</v>
      </c>
      <c r="Q1208" t="s">
        <v>360</v>
      </c>
      <c r="R1208" t="s">
        <v>333</v>
      </c>
      <c r="S1208" s="46">
        <v>-246.67</v>
      </c>
      <c r="U1208" s="46">
        <v>13</v>
      </c>
      <c r="IF1208">
        <v>30193</v>
      </c>
      <c r="IG1208" t="s">
        <v>359</v>
      </c>
      <c r="IH1208" t="s">
        <v>288</v>
      </c>
      <c r="IK1208">
        <v>-2</v>
      </c>
      <c r="IL1208" t="s">
        <v>279</v>
      </c>
      <c r="IM1208" t="s">
        <v>280</v>
      </c>
      <c r="IN1208" t="s">
        <v>654</v>
      </c>
      <c r="IP1208" t="s">
        <v>697</v>
      </c>
    </row>
    <row r="1209" spans="1:250" x14ac:dyDescent="0.25">
      <c r="A1209">
        <v>39724</v>
      </c>
      <c r="B1209">
        <v>-890804480</v>
      </c>
      <c r="C1209">
        <v>1837</v>
      </c>
      <c r="D1209" t="s">
        <v>273</v>
      </c>
      <c r="E1209" t="s">
        <v>274</v>
      </c>
      <c r="F1209">
        <v>1848</v>
      </c>
      <c r="G1209" t="s">
        <v>286</v>
      </c>
      <c r="H1209" t="s">
        <v>274</v>
      </c>
      <c r="I1209">
        <v>420</v>
      </c>
      <c r="J1209" t="s">
        <v>403</v>
      </c>
      <c r="K1209" t="s">
        <v>404</v>
      </c>
      <c r="L1209">
        <v>30193</v>
      </c>
      <c r="M1209" t="s">
        <v>359</v>
      </c>
      <c r="N1209" t="s">
        <v>360</v>
      </c>
      <c r="O1209">
        <v>30193</v>
      </c>
      <c r="P1209" t="s">
        <v>359</v>
      </c>
      <c r="Q1209" t="s">
        <v>360</v>
      </c>
      <c r="R1209" t="s">
        <v>333</v>
      </c>
      <c r="S1209" s="46">
        <v>-143.88999999999999</v>
      </c>
      <c r="U1209" s="46">
        <v>13</v>
      </c>
      <c r="IF1209">
        <v>30193</v>
      </c>
      <c r="IG1209" t="s">
        <v>359</v>
      </c>
      <c r="IH1209" t="s">
        <v>288</v>
      </c>
      <c r="IK1209">
        <v>-2</v>
      </c>
      <c r="IL1209" t="s">
        <v>279</v>
      </c>
      <c r="IM1209" t="s">
        <v>280</v>
      </c>
      <c r="IN1209" t="s">
        <v>654</v>
      </c>
      <c r="IP1209" t="s">
        <v>697</v>
      </c>
    </row>
    <row r="1210" spans="1:250" x14ac:dyDescent="0.25">
      <c r="A1210">
        <v>39725</v>
      </c>
      <c r="B1210">
        <v>-890804480</v>
      </c>
      <c r="C1210">
        <v>1837</v>
      </c>
      <c r="D1210" t="s">
        <v>273</v>
      </c>
      <c r="E1210" t="s">
        <v>274</v>
      </c>
      <c r="F1210">
        <v>1848</v>
      </c>
      <c r="G1210" t="s">
        <v>286</v>
      </c>
      <c r="H1210" t="s">
        <v>274</v>
      </c>
      <c r="I1210">
        <v>411</v>
      </c>
      <c r="J1210" t="s">
        <v>393</v>
      </c>
      <c r="K1210" t="s">
        <v>394</v>
      </c>
      <c r="L1210">
        <v>30193</v>
      </c>
      <c r="M1210" t="s">
        <v>359</v>
      </c>
      <c r="N1210" t="s">
        <v>360</v>
      </c>
      <c r="O1210">
        <v>30193</v>
      </c>
      <c r="P1210" t="s">
        <v>359</v>
      </c>
      <c r="Q1210" t="s">
        <v>360</v>
      </c>
      <c r="R1210" t="s">
        <v>333</v>
      </c>
      <c r="S1210" s="46">
        <v>-236.53</v>
      </c>
      <c r="U1210" s="46">
        <v>13</v>
      </c>
      <c r="IF1210">
        <v>30193</v>
      </c>
      <c r="IG1210" t="s">
        <v>359</v>
      </c>
      <c r="IH1210" t="s">
        <v>288</v>
      </c>
      <c r="IK1210">
        <v>-2</v>
      </c>
      <c r="IL1210" t="s">
        <v>279</v>
      </c>
      <c r="IM1210" t="s">
        <v>280</v>
      </c>
      <c r="IN1210" t="s">
        <v>654</v>
      </c>
      <c r="IP1210" t="s">
        <v>697</v>
      </c>
    </row>
    <row r="1211" spans="1:250" x14ac:dyDescent="0.25">
      <c r="A1211">
        <v>39726</v>
      </c>
      <c r="B1211">
        <v>-890804480</v>
      </c>
      <c r="C1211">
        <v>1837</v>
      </c>
      <c r="D1211" t="s">
        <v>273</v>
      </c>
      <c r="E1211" t="s">
        <v>274</v>
      </c>
      <c r="F1211">
        <v>9695</v>
      </c>
      <c r="G1211" t="s">
        <v>281</v>
      </c>
      <c r="H1211" t="s">
        <v>282</v>
      </c>
      <c r="I1211">
        <v>411</v>
      </c>
      <c r="J1211" t="s">
        <v>393</v>
      </c>
      <c r="K1211" t="s">
        <v>394</v>
      </c>
      <c r="L1211">
        <v>30193</v>
      </c>
      <c r="M1211" t="s">
        <v>359</v>
      </c>
      <c r="N1211" t="s">
        <v>360</v>
      </c>
      <c r="O1211">
        <v>30193</v>
      </c>
      <c r="P1211" t="s">
        <v>359</v>
      </c>
      <c r="Q1211" t="s">
        <v>360</v>
      </c>
      <c r="R1211" t="s">
        <v>333</v>
      </c>
      <c r="S1211" s="46">
        <v>-157.81</v>
      </c>
      <c r="U1211" s="46">
        <v>13</v>
      </c>
      <c r="IF1211">
        <v>30193</v>
      </c>
      <c r="IG1211" t="s">
        <v>359</v>
      </c>
      <c r="IH1211" t="s">
        <v>285</v>
      </c>
      <c r="IK1211">
        <v>-2</v>
      </c>
      <c r="IL1211" t="s">
        <v>279</v>
      </c>
      <c r="IM1211" t="s">
        <v>280</v>
      </c>
      <c r="IN1211" t="s">
        <v>661</v>
      </c>
      <c r="IP1211" t="s">
        <v>698</v>
      </c>
    </row>
    <row r="1212" spans="1:250" x14ac:dyDescent="0.25">
      <c r="A1212">
        <v>39727</v>
      </c>
      <c r="B1212">
        <v>-890804480</v>
      </c>
      <c r="C1212">
        <v>1837</v>
      </c>
      <c r="D1212" t="s">
        <v>273</v>
      </c>
      <c r="E1212" t="s">
        <v>274</v>
      </c>
      <c r="F1212">
        <v>9695</v>
      </c>
      <c r="G1212" t="s">
        <v>281</v>
      </c>
      <c r="H1212" t="s">
        <v>282</v>
      </c>
      <c r="I1212">
        <v>436</v>
      </c>
      <c r="J1212" t="s">
        <v>656</v>
      </c>
      <c r="K1212" t="s">
        <v>657</v>
      </c>
      <c r="L1212">
        <v>30193</v>
      </c>
      <c r="M1212" t="s">
        <v>359</v>
      </c>
      <c r="N1212" t="s">
        <v>360</v>
      </c>
      <c r="O1212">
        <v>30193</v>
      </c>
      <c r="P1212" t="s">
        <v>359</v>
      </c>
      <c r="Q1212" t="s">
        <v>360</v>
      </c>
      <c r="R1212" t="s">
        <v>333</v>
      </c>
      <c r="S1212" s="46">
        <v>-131.38</v>
      </c>
      <c r="U1212" s="46">
        <v>13</v>
      </c>
      <c r="IF1212">
        <v>30193</v>
      </c>
      <c r="IG1212" t="s">
        <v>359</v>
      </c>
      <c r="IH1212" t="s">
        <v>285</v>
      </c>
      <c r="IK1212">
        <v>-2</v>
      </c>
      <c r="IL1212" t="s">
        <v>279</v>
      </c>
      <c r="IM1212" t="s">
        <v>280</v>
      </c>
      <c r="IN1212" t="s">
        <v>661</v>
      </c>
      <c r="IP1212" t="s">
        <v>698</v>
      </c>
    </row>
    <row r="1213" spans="1:250" x14ac:dyDescent="0.25">
      <c r="A1213">
        <v>39728</v>
      </c>
      <c r="B1213">
        <v>-890804480</v>
      </c>
      <c r="C1213">
        <v>1837</v>
      </c>
      <c r="D1213" t="s">
        <v>273</v>
      </c>
      <c r="E1213" t="s">
        <v>274</v>
      </c>
      <c r="F1213">
        <v>9695</v>
      </c>
      <c r="G1213" t="s">
        <v>281</v>
      </c>
      <c r="H1213" t="s">
        <v>282</v>
      </c>
      <c r="I1213">
        <v>435</v>
      </c>
      <c r="J1213" t="s">
        <v>491</v>
      </c>
      <c r="K1213" t="s">
        <v>492</v>
      </c>
      <c r="L1213">
        <v>30193</v>
      </c>
      <c r="M1213" t="s">
        <v>359</v>
      </c>
      <c r="N1213" t="s">
        <v>360</v>
      </c>
      <c r="O1213">
        <v>30193</v>
      </c>
      <c r="P1213" t="s">
        <v>359</v>
      </c>
      <c r="Q1213" t="s">
        <v>360</v>
      </c>
      <c r="R1213" t="s">
        <v>333</v>
      </c>
      <c r="S1213" s="46">
        <v>-131.38</v>
      </c>
      <c r="U1213" s="46">
        <v>13</v>
      </c>
      <c r="IF1213">
        <v>30193</v>
      </c>
      <c r="IG1213" t="s">
        <v>359</v>
      </c>
      <c r="IH1213" t="s">
        <v>285</v>
      </c>
      <c r="IK1213">
        <v>-2</v>
      </c>
      <c r="IL1213" t="s">
        <v>279</v>
      </c>
      <c r="IM1213" t="s">
        <v>280</v>
      </c>
      <c r="IN1213" t="s">
        <v>661</v>
      </c>
      <c r="IP1213" t="s">
        <v>698</v>
      </c>
    </row>
    <row r="1214" spans="1:250" x14ac:dyDescent="0.25">
      <c r="A1214">
        <v>39729</v>
      </c>
      <c r="B1214">
        <v>-890804480</v>
      </c>
      <c r="C1214">
        <v>1837</v>
      </c>
      <c r="D1214" t="s">
        <v>273</v>
      </c>
      <c r="E1214" t="s">
        <v>274</v>
      </c>
      <c r="F1214">
        <v>9695</v>
      </c>
      <c r="G1214" t="s">
        <v>281</v>
      </c>
      <c r="H1214" t="s">
        <v>282</v>
      </c>
      <c r="I1214">
        <v>429</v>
      </c>
      <c r="J1214" t="s">
        <v>395</v>
      </c>
      <c r="K1214" t="s">
        <v>396</v>
      </c>
      <c r="L1214">
        <v>30193</v>
      </c>
      <c r="M1214" t="s">
        <v>359</v>
      </c>
      <c r="N1214" t="s">
        <v>360</v>
      </c>
      <c r="O1214">
        <v>30193</v>
      </c>
      <c r="P1214" t="s">
        <v>359</v>
      </c>
      <c r="Q1214" t="s">
        <v>360</v>
      </c>
      <c r="R1214" t="s">
        <v>333</v>
      </c>
      <c r="S1214" s="46">
        <v>-268.25</v>
      </c>
      <c r="U1214" s="46">
        <v>13</v>
      </c>
      <c r="IF1214">
        <v>30193</v>
      </c>
      <c r="IG1214" t="s">
        <v>359</v>
      </c>
      <c r="IH1214" t="s">
        <v>285</v>
      </c>
      <c r="IK1214">
        <v>-2</v>
      </c>
      <c r="IL1214" t="s">
        <v>279</v>
      </c>
      <c r="IM1214" t="s">
        <v>280</v>
      </c>
      <c r="IN1214" t="s">
        <v>661</v>
      </c>
      <c r="IP1214" t="s">
        <v>698</v>
      </c>
    </row>
    <row r="1215" spans="1:250" x14ac:dyDescent="0.25">
      <c r="A1215">
        <v>39730</v>
      </c>
      <c r="B1215">
        <v>-890804480</v>
      </c>
      <c r="C1215">
        <v>1837</v>
      </c>
      <c r="D1215" t="s">
        <v>273</v>
      </c>
      <c r="E1215" t="s">
        <v>274</v>
      </c>
      <c r="F1215">
        <v>9695</v>
      </c>
      <c r="G1215" t="s">
        <v>281</v>
      </c>
      <c r="H1215" t="s">
        <v>282</v>
      </c>
      <c r="I1215">
        <v>427</v>
      </c>
      <c r="J1215" t="s">
        <v>397</v>
      </c>
      <c r="K1215" t="s">
        <v>398</v>
      </c>
      <c r="L1215">
        <v>30193</v>
      </c>
      <c r="M1215" t="s">
        <v>359</v>
      </c>
      <c r="N1215" t="s">
        <v>360</v>
      </c>
      <c r="O1215">
        <v>30193</v>
      </c>
      <c r="P1215" t="s">
        <v>359</v>
      </c>
      <c r="Q1215" t="s">
        <v>360</v>
      </c>
      <c r="R1215" t="s">
        <v>333</v>
      </c>
      <c r="S1215" s="46">
        <v>-156.47999999999999</v>
      </c>
      <c r="U1215" s="46">
        <v>13</v>
      </c>
      <c r="IF1215">
        <v>30193</v>
      </c>
      <c r="IG1215" t="s">
        <v>359</v>
      </c>
      <c r="IH1215" t="s">
        <v>285</v>
      </c>
      <c r="IK1215">
        <v>-2</v>
      </c>
      <c r="IL1215" t="s">
        <v>279</v>
      </c>
      <c r="IM1215" t="s">
        <v>280</v>
      </c>
      <c r="IN1215" t="s">
        <v>661</v>
      </c>
      <c r="IP1215" t="s">
        <v>698</v>
      </c>
    </row>
    <row r="1216" spans="1:250" x14ac:dyDescent="0.25">
      <c r="A1216">
        <v>39731</v>
      </c>
      <c r="B1216">
        <v>-890804480</v>
      </c>
      <c r="C1216">
        <v>1837</v>
      </c>
      <c r="D1216" t="s">
        <v>273</v>
      </c>
      <c r="E1216" t="s">
        <v>274</v>
      </c>
      <c r="F1216">
        <v>9695</v>
      </c>
      <c r="G1216" t="s">
        <v>281</v>
      </c>
      <c r="H1216" t="s">
        <v>282</v>
      </c>
      <c r="I1216">
        <v>424</v>
      </c>
      <c r="J1216" t="s">
        <v>399</v>
      </c>
      <c r="K1216" t="s">
        <v>400</v>
      </c>
      <c r="L1216">
        <v>30193</v>
      </c>
      <c r="M1216" t="s">
        <v>359</v>
      </c>
      <c r="N1216" t="s">
        <v>360</v>
      </c>
      <c r="O1216">
        <v>30193</v>
      </c>
      <c r="P1216" t="s">
        <v>359</v>
      </c>
      <c r="Q1216" t="s">
        <v>360</v>
      </c>
      <c r="R1216" t="s">
        <v>333</v>
      </c>
      <c r="S1216" s="46">
        <v>-123.43</v>
      </c>
      <c r="U1216" s="46">
        <v>13</v>
      </c>
      <c r="IF1216">
        <v>30193</v>
      </c>
      <c r="IG1216" t="s">
        <v>359</v>
      </c>
      <c r="IH1216" t="s">
        <v>285</v>
      </c>
      <c r="IK1216">
        <v>-2</v>
      </c>
      <c r="IL1216" t="s">
        <v>279</v>
      </c>
      <c r="IM1216" t="s">
        <v>280</v>
      </c>
      <c r="IN1216" t="s">
        <v>661</v>
      </c>
      <c r="IP1216" t="s">
        <v>698</v>
      </c>
    </row>
    <row r="1217" spans="1:250" x14ac:dyDescent="0.25">
      <c r="A1217">
        <v>39732</v>
      </c>
      <c r="B1217">
        <v>-890804480</v>
      </c>
      <c r="C1217">
        <v>1837</v>
      </c>
      <c r="D1217" t="s">
        <v>273</v>
      </c>
      <c r="E1217" t="s">
        <v>274</v>
      </c>
      <c r="F1217">
        <v>9695</v>
      </c>
      <c r="G1217" t="s">
        <v>281</v>
      </c>
      <c r="H1217" t="s">
        <v>282</v>
      </c>
      <c r="I1217">
        <v>422</v>
      </c>
      <c r="J1217" t="s">
        <v>401</v>
      </c>
      <c r="K1217" t="s">
        <v>402</v>
      </c>
      <c r="L1217">
        <v>30193</v>
      </c>
      <c r="M1217" t="s">
        <v>359</v>
      </c>
      <c r="N1217" t="s">
        <v>360</v>
      </c>
      <c r="O1217">
        <v>30193</v>
      </c>
      <c r="P1217" t="s">
        <v>359</v>
      </c>
      <c r="Q1217" t="s">
        <v>360</v>
      </c>
      <c r="R1217" t="s">
        <v>333</v>
      </c>
      <c r="S1217" s="46">
        <v>-164.57</v>
      </c>
      <c r="U1217" s="46">
        <v>13</v>
      </c>
      <c r="IF1217">
        <v>30193</v>
      </c>
      <c r="IG1217" t="s">
        <v>359</v>
      </c>
      <c r="IH1217" t="s">
        <v>285</v>
      </c>
      <c r="IK1217">
        <v>-2</v>
      </c>
      <c r="IL1217" t="s">
        <v>279</v>
      </c>
      <c r="IM1217" t="s">
        <v>280</v>
      </c>
      <c r="IN1217" t="s">
        <v>661</v>
      </c>
      <c r="IP1217" t="s">
        <v>698</v>
      </c>
    </row>
    <row r="1218" spans="1:250" x14ac:dyDescent="0.25">
      <c r="A1218">
        <v>39733</v>
      </c>
      <c r="B1218">
        <v>-890804480</v>
      </c>
      <c r="C1218">
        <v>1837</v>
      </c>
      <c r="D1218" t="s">
        <v>273</v>
      </c>
      <c r="E1218" t="s">
        <v>274</v>
      </c>
      <c r="F1218">
        <v>9695</v>
      </c>
      <c r="G1218" t="s">
        <v>281</v>
      </c>
      <c r="H1218" t="s">
        <v>282</v>
      </c>
      <c r="I1218">
        <v>420</v>
      </c>
      <c r="J1218" t="s">
        <v>403</v>
      </c>
      <c r="K1218" t="s">
        <v>404</v>
      </c>
      <c r="L1218">
        <v>30193</v>
      </c>
      <c r="M1218" t="s">
        <v>359</v>
      </c>
      <c r="N1218" t="s">
        <v>360</v>
      </c>
      <c r="O1218">
        <v>30193</v>
      </c>
      <c r="P1218" t="s">
        <v>359</v>
      </c>
      <c r="Q1218" t="s">
        <v>360</v>
      </c>
      <c r="R1218" t="s">
        <v>333</v>
      </c>
      <c r="S1218" s="46">
        <v>-96</v>
      </c>
      <c r="U1218" s="46">
        <v>13</v>
      </c>
      <c r="IF1218">
        <v>30193</v>
      </c>
      <c r="IG1218" t="s">
        <v>359</v>
      </c>
      <c r="IH1218" t="s">
        <v>285</v>
      </c>
      <c r="IK1218">
        <v>-2</v>
      </c>
      <c r="IL1218" t="s">
        <v>279</v>
      </c>
      <c r="IM1218" t="s">
        <v>280</v>
      </c>
      <c r="IN1218" t="s">
        <v>661</v>
      </c>
      <c r="IP1218" t="s">
        <v>698</v>
      </c>
    </row>
    <row r="1219" spans="1:250" x14ac:dyDescent="0.25">
      <c r="A1219">
        <v>39734</v>
      </c>
      <c r="B1219">
        <v>-890804480</v>
      </c>
      <c r="C1219">
        <v>1837</v>
      </c>
      <c r="D1219" t="s">
        <v>273</v>
      </c>
      <c r="E1219" t="s">
        <v>274</v>
      </c>
      <c r="F1219">
        <v>9695</v>
      </c>
      <c r="G1219" t="s">
        <v>281</v>
      </c>
      <c r="H1219" t="s">
        <v>282</v>
      </c>
      <c r="I1219">
        <v>437</v>
      </c>
      <c r="J1219" t="s">
        <v>658</v>
      </c>
      <c r="K1219" t="s">
        <v>659</v>
      </c>
      <c r="L1219">
        <v>30193</v>
      </c>
      <c r="M1219" t="s">
        <v>359</v>
      </c>
      <c r="N1219" t="s">
        <v>360</v>
      </c>
      <c r="O1219">
        <v>30193</v>
      </c>
      <c r="P1219" t="s">
        <v>359</v>
      </c>
      <c r="Q1219" t="s">
        <v>360</v>
      </c>
      <c r="R1219" t="s">
        <v>333</v>
      </c>
      <c r="S1219" s="46">
        <v>-197.53</v>
      </c>
      <c r="U1219" s="46">
        <v>13</v>
      </c>
      <c r="IF1219">
        <v>30193</v>
      </c>
      <c r="IG1219" t="s">
        <v>359</v>
      </c>
      <c r="IH1219" t="s">
        <v>285</v>
      </c>
      <c r="IK1219">
        <v>-2</v>
      </c>
      <c r="IL1219" t="s">
        <v>279</v>
      </c>
      <c r="IM1219" t="s">
        <v>280</v>
      </c>
      <c r="IN1219" t="s">
        <v>661</v>
      </c>
      <c r="IP1219" t="s">
        <v>698</v>
      </c>
    </row>
    <row r="1220" spans="1:250" x14ac:dyDescent="0.25">
      <c r="A1220">
        <v>39735</v>
      </c>
      <c r="B1220">
        <v>-890804480</v>
      </c>
      <c r="C1220">
        <v>1837</v>
      </c>
      <c r="D1220" t="s">
        <v>273</v>
      </c>
      <c r="E1220" t="s">
        <v>274</v>
      </c>
      <c r="F1220">
        <v>1848</v>
      </c>
      <c r="G1220" t="s">
        <v>286</v>
      </c>
      <c r="H1220" t="s">
        <v>274</v>
      </c>
      <c r="I1220">
        <v>437</v>
      </c>
      <c r="J1220" t="s">
        <v>658</v>
      </c>
      <c r="K1220" t="s">
        <v>659</v>
      </c>
      <c r="L1220">
        <v>30193</v>
      </c>
      <c r="M1220" t="s">
        <v>359</v>
      </c>
      <c r="N1220" t="s">
        <v>360</v>
      </c>
      <c r="O1220">
        <v>30193</v>
      </c>
      <c r="P1220" t="s">
        <v>359</v>
      </c>
      <c r="Q1220" t="s">
        <v>360</v>
      </c>
      <c r="R1220" t="s">
        <v>333</v>
      </c>
      <c r="S1220" s="46">
        <v>-296.10000000000002</v>
      </c>
      <c r="U1220" s="46">
        <v>13</v>
      </c>
      <c r="IF1220">
        <v>30193</v>
      </c>
      <c r="IG1220" t="s">
        <v>359</v>
      </c>
      <c r="IH1220" t="s">
        <v>288</v>
      </c>
      <c r="IK1220">
        <v>-2</v>
      </c>
      <c r="IL1220" t="s">
        <v>279</v>
      </c>
      <c r="IM1220" t="s">
        <v>280</v>
      </c>
      <c r="IN1220" t="s">
        <v>654</v>
      </c>
      <c r="IP1220" t="s">
        <v>697</v>
      </c>
    </row>
    <row r="1221" spans="1:250" x14ac:dyDescent="0.25">
      <c r="A1221">
        <v>39736</v>
      </c>
      <c r="B1221">
        <v>-890804480</v>
      </c>
      <c r="C1221">
        <v>1837</v>
      </c>
      <c r="D1221" t="s">
        <v>273</v>
      </c>
      <c r="E1221" t="s">
        <v>274</v>
      </c>
      <c r="F1221">
        <v>1848</v>
      </c>
      <c r="G1221" t="s">
        <v>286</v>
      </c>
      <c r="H1221" t="s">
        <v>274</v>
      </c>
      <c r="I1221">
        <v>436</v>
      </c>
      <c r="J1221" t="s">
        <v>656</v>
      </c>
      <c r="K1221" t="s">
        <v>657</v>
      </c>
      <c r="L1221">
        <v>30193</v>
      </c>
      <c r="M1221" t="s">
        <v>359</v>
      </c>
      <c r="N1221" t="s">
        <v>360</v>
      </c>
      <c r="O1221">
        <v>30193</v>
      </c>
      <c r="P1221" t="s">
        <v>359</v>
      </c>
      <c r="Q1221" t="s">
        <v>360</v>
      </c>
      <c r="R1221" t="s">
        <v>333</v>
      </c>
      <c r="S1221" s="46">
        <v>-196.96</v>
      </c>
      <c r="U1221" s="46">
        <v>13</v>
      </c>
      <c r="IF1221">
        <v>30193</v>
      </c>
      <c r="IG1221" t="s">
        <v>359</v>
      </c>
      <c r="IH1221" t="s">
        <v>288</v>
      </c>
      <c r="IK1221">
        <v>-2</v>
      </c>
      <c r="IL1221" t="s">
        <v>279</v>
      </c>
      <c r="IM1221" t="s">
        <v>280</v>
      </c>
      <c r="IN1221" t="s">
        <v>654</v>
      </c>
      <c r="IP1221" t="s">
        <v>697</v>
      </c>
    </row>
    <row r="1222" spans="1:250" x14ac:dyDescent="0.25">
      <c r="A1222">
        <v>39737</v>
      </c>
      <c r="B1222">
        <v>-890804480</v>
      </c>
      <c r="C1222">
        <v>1837</v>
      </c>
      <c r="D1222" t="s">
        <v>273</v>
      </c>
      <c r="E1222" t="s">
        <v>274</v>
      </c>
      <c r="F1222">
        <v>1848</v>
      </c>
      <c r="G1222" t="s">
        <v>286</v>
      </c>
      <c r="H1222" t="s">
        <v>274</v>
      </c>
      <c r="I1222">
        <v>435</v>
      </c>
      <c r="J1222" t="s">
        <v>491</v>
      </c>
      <c r="K1222" t="s">
        <v>492</v>
      </c>
      <c r="L1222">
        <v>30193</v>
      </c>
      <c r="M1222" t="s">
        <v>359</v>
      </c>
      <c r="N1222" t="s">
        <v>360</v>
      </c>
      <c r="O1222">
        <v>30193</v>
      </c>
      <c r="P1222" t="s">
        <v>359</v>
      </c>
      <c r="Q1222" t="s">
        <v>360</v>
      </c>
      <c r="R1222" t="s">
        <v>333</v>
      </c>
      <c r="S1222" s="46">
        <v>-196.96</v>
      </c>
      <c r="U1222" s="46">
        <v>13</v>
      </c>
      <c r="IF1222">
        <v>30193</v>
      </c>
      <c r="IG1222" t="s">
        <v>359</v>
      </c>
      <c r="IH1222" t="s">
        <v>288</v>
      </c>
      <c r="IK1222">
        <v>-2</v>
      </c>
      <c r="IL1222" t="s">
        <v>279</v>
      </c>
      <c r="IM1222" t="s">
        <v>280</v>
      </c>
      <c r="IN1222" t="s">
        <v>654</v>
      </c>
      <c r="IP1222" t="s">
        <v>697</v>
      </c>
    </row>
    <row r="1223" spans="1:250" x14ac:dyDescent="0.25">
      <c r="A1223">
        <v>39738</v>
      </c>
      <c r="B1223">
        <v>-890804480</v>
      </c>
      <c r="C1223">
        <v>1837</v>
      </c>
      <c r="D1223" t="s">
        <v>273</v>
      </c>
      <c r="E1223" t="s">
        <v>274</v>
      </c>
      <c r="F1223">
        <v>1848</v>
      </c>
      <c r="G1223" t="s">
        <v>286</v>
      </c>
      <c r="H1223" t="s">
        <v>274</v>
      </c>
      <c r="I1223">
        <v>431</v>
      </c>
      <c r="J1223" t="s">
        <v>493</v>
      </c>
      <c r="K1223" t="s">
        <v>494</v>
      </c>
      <c r="L1223">
        <v>30193</v>
      </c>
      <c r="M1223" t="s">
        <v>359</v>
      </c>
      <c r="N1223" t="s">
        <v>360</v>
      </c>
      <c r="O1223">
        <v>30193</v>
      </c>
      <c r="P1223" t="s">
        <v>359</v>
      </c>
      <c r="Q1223" t="s">
        <v>360</v>
      </c>
      <c r="R1223" t="s">
        <v>333</v>
      </c>
      <c r="S1223" s="46">
        <v>-301.63</v>
      </c>
      <c r="U1223" s="46">
        <v>13</v>
      </c>
      <c r="IF1223">
        <v>30193</v>
      </c>
      <c r="IG1223" t="s">
        <v>359</v>
      </c>
      <c r="IH1223" t="s">
        <v>288</v>
      </c>
      <c r="IK1223">
        <v>-2</v>
      </c>
      <c r="IL1223" t="s">
        <v>279</v>
      </c>
      <c r="IM1223" t="s">
        <v>280</v>
      </c>
      <c r="IN1223" t="s">
        <v>654</v>
      </c>
      <c r="IP1223" t="s">
        <v>697</v>
      </c>
    </row>
    <row r="1224" spans="1:250" x14ac:dyDescent="0.25">
      <c r="A1224">
        <v>39739</v>
      </c>
      <c r="B1224">
        <v>-890804480</v>
      </c>
      <c r="C1224">
        <v>1837</v>
      </c>
      <c r="D1224" t="s">
        <v>273</v>
      </c>
      <c r="E1224" t="s">
        <v>274</v>
      </c>
      <c r="F1224">
        <v>1848</v>
      </c>
      <c r="G1224" t="s">
        <v>286</v>
      </c>
      <c r="H1224" t="s">
        <v>274</v>
      </c>
      <c r="I1224">
        <v>429</v>
      </c>
      <c r="J1224" t="s">
        <v>395</v>
      </c>
      <c r="K1224" t="s">
        <v>396</v>
      </c>
      <c r="L1224">
        <v>30193</v>
      </c>
      <c r="M1224" t="s">
        <v>359</v>
      </c>
      <c r="N1224" t="s">
        <v>360</v>
      </c>
      <c r="O1224">
        <v>30193</v>
      </c>
      <c r="P1224" t="s">
        <v>359</v>
      </c>
      <c r="Q1224" t="s">
        <v>360</v>
      </c>
      <c r="R1224" t="s">
        <v>333</v>
      </c>
      <c r="S1224" s="46">
        <v>-402.17</v>
      </c>
      <c r="U1224" s="46">
        <v>13</v>
      </c>
      <c r="IF1224">
        <v>30193</v>
      </c>
      <c r="IG1224" t="s">
        <v>359</v>
      </c>
      <c r="IH1224" t="s">
        <v>288</v>
      </c>
      <c r="IK1224">
        <v>-2</v>
      </c>
      <c r="IL1224" t="s">
        <v>279</v>
      </c>
      <c r="IM1224" t="s">
        <v>280</v>
      </c>
      <c r="IN1224" t="s">
        <v>654</v>
      </c>
      <c r="IP1224" t="s">
        <v>697</v>
      </c>
    </row>
    <row r="1225" spans="1:250" x14ac:dyDescent="0.25">
      <c r="A1225">
        <v>39740</v>
      </c>
      <c r="B1225">
        <v>-890804480</v>
      </c>
      <c r="C1225">
        <v>1837</v>
      </c>
      <c r="D1225" t="s">
        <v>273</v>
      </c>
      <c r="E1225" t="s">
        <v>274</v>
      </c>
      <c r="F1225">
        <v>9695</v>
      </c>
      <c r="G1225" t="s">
        <v>281</v>
      </c>
      <c r="H1225" t="s">
        <v>282</v>
      </c>
      <c r="I1225">
        <v>431</v>
      </c>
      <c r="J1225" t="s">
        <v>493</v>
      </c>
      <c r="K1225" t="s">
        <v>494</v>
      </c>
      <c r="L1225">
        <v>30193</v>
      </c>
      <c r="M1225" t="s">
        <v>359</v>
      </c>
      <c r="N1225" t="s">
        <v>360</v>
      </c>
      <c r="O1225">
        <v>30193</v>
      </c>
      <c r="P1225" t="s">
        <v>359</v>
      </c>
      <c r="Q1225" t="s">
        <v>360</v>
      </c>
      <c r="R1225" t="s">
        <v>333</v>
      </c>
      <c r="S1225" s="46">
        <v>-201.18</v>
      </c>
      <c r="U1225" s="46">
        <v>13</v>
      </c>
      <c r="IF1225">
        <v>30193</v>
      </c>
      <c r="IG1225" t="s">
        <v>359</v>
      </c>
      <c r="IH1225" t="s">
        <v>285</v>
      </c>
      <c r="IK1225">
        <v>-2</v>
      </c>
      <c r="IL1225" t="s">
        <v>279</v>
      </c>
      <c r="IM1225" t="s">
        <v>280</v>
      </c>
      <c r="IN1225" t="s">
        <v>661</v>
      </c>
      <c r="IP1225" t="s">
        <v>698</v>
      </c>
    </row>
    <row r="1226" spans="1:250" x14ac:dyDescent="0.25">
      <c r="A1226">
        <v>39741</v>
      </c>
      <c r="B1226">
        <v>-890804480</v>
      </c>
      <c r="C1226">
        <v>1837</v>
      </c>
      <c r="D1226" t="s">
        <v>273</v>
      </c>
      <c r="E1226" t="s">
        <v>274</v>
      </c>
      <c r="F1226">
        <v>13794</v>
      </c>
      <c r="G1226" t="s">
        <v>275</v>
      </c>
      <c r="H1226" t="s">
        <v>276</v>
      </c>
      <c r="I1226">
        <v>422</v>
      </c>
      <c r="J1226" t="s">
        <v>401</v>
      </c>
      <c r="K1226" t="s">
        <v>402</v>
      </c>
      <c r="L1226">
        <v>31601</v>
      </c>
      <c r="M1226" t="s">
        <v>361</v>
      </c>
      <c r="N1226" t="s">
        <v>362</v>
      </c>
      <c r="O1226">
        <v>31601</v>
      </c>
      <c r="P1226" t="s">
        <v>361</v>
      </c>
      <c r="Q1226" t="s">
        <v>362</v>
      </c>
      <c r="R1226" t="s">
        <v>333</v>
      </c>
      <c r="S1226" s="46">
        <v>-514.36</v>
      </c>
      <c r="U1226" s="46">
        <v>13</v>
      </c>
      <c r="IF1226">
        <v>31601</v>
      </c>
      <c r="IG1226" t="s">
        <v>361</v>
      </c>
      <c r="IH1226" t="s">
        <v>319</v>
      </c>
      <c r="IK1226">
        <v>-2</v>
      </c>
      <c r="IL1226" t="s">
        <v>279</v>
      </c>
      <c r="IM1226" t="s">
        <v>280</v>
      </c>
      <c r="IN1226" t="s">
        <v>663</v>
      </c>
      <c r="IP1226" t="s">
        <v>699</v>
      </c>
    </row>
    <row r="1227" spans="1:250" x14ac:dyDescent="0.25">
      <c r="A1227">
        <v>39742</v>
      </c>
      <c r="B1227">
        <v>-890804480</v>
      </c>
      <c r="C1227">
        <v>1837</v>
      </c>
      <c r="D1227" t="s">
        <v>273</v>
      </c>
      <c r="E1227" t="s">
        <v>274</v>
      </c>
      <c r="F1227">
        <v>13794</v>
      </c>
      <c r="G1227" t="s">
        <v>275</v>
      </c>
      <c r="H1227" t="s">
        <v>276</v>
      </c>
      <c r="I1227">
        <v>420</v>
      </c>
      <c r="J1227" t="s">
        <v>403</v>
      </c>
      <c r="K1227" t="s">
        <v>404</v>
      </c>
      <c r="L1227">
        <v>31601</v>
      </c>
      <c r="M1227" t="s">
        <v>361</v>
      </c>
      <c r="N1227" t="s">
        <v>362</v>
      </c>
      <c r="O1227">
        <v>31601</v>
      </c>
      <c r="P1227" t="s">
        <v>361</v>
      </c>
      <c r="Q1227" t="s">
        <v>362</v>
      </c>
      <c r="R1227" t="s">
        <v>333</v>
      </c>
      <c r="S1227" s="46">
        <v>-300.04000000000002</v>
      </c>
      <c r="U1227" s="46">
        <v>13</v>
      </c>
      <c r="IF1227">
        <v>31601</v>
      </c>
      <c r="IG1227" t="s">
        <v>361</v>
      </c>
      <c r="IH1227" t="s">
        <v>319</v>
      </c>
      <c r="IK1227">
        <v>-2</v>
      </c>
      <c r="IL1227" t="s">
        <v>279</v>
      </c>
      <c r="IM1227" t="s">
        <v>280</v>
      </c>
      <c r="IN1227" t="s">
        <v>663</v>
      </c>
      <c r="IP1227" t="s">
        <v>699</v>
      </c>
    </row>
    <row r="1228" spans="1:250" x14ac:dyDescent="0.25">
      <c r="A1228">
        <v>39743</v>
      </c>
      <c r="B1228">
        <v>-890804480</v>
      </c>
      <c r="C1228">
        <v>1837</v>
      </c>
      <c r="D1228" t="s">
        <v>273</v>
      </c>
      <c r="E1228" t="s">
        <v>274</v>
      </c>
      <c r="F1228">
        <v>13794</v>
      </c>
      <c r="G1228" t="s">
        <v>275</v>
      </c>
      <c r="H1228" t="s">
        <v>276</v>
      </c>
      <c r="I1228">
        <v>411</v>
      </c>
      <c r="J1228" t="s">
        <v>393</v>
      </c>
      <c r="K1228" t="s">
        <v>394</v>
      </c>
      <c r="L1228">
        <v>31601</v>
      </c>
      <c r="M1228" t="s">
        <v>361</v>
      </c>
      <c r="N1228" t="s">
        <v>362</v>
      </c>
      <c r="O1228">
        <v>31601</v>
      </c>
      <c r="P1228" t="s">
        <v>361</v>
      </c>
      <c r="Q1228" t="s">
        <v>362</v>
      </c>
      <c r="R1228" t="s">
        <v>333</v>
      </c>
      <c r="S1228" s="46">
        <v>-493.25</v>
      </c>
      <c r="U1228" s="46">
        <v>13</v>
      </c>
      <c r="IF1228">
        <v>31601</v>
      </c>
      <c r="IG1228" t="s">
        <v>361</v>
      </c>
      <c r="IH1228" t="s">
        <v>319</v>
      </c>
      <c r="IK1228">
        <v>-2</v>
      </c>
      <c r="IL1228" t="s">
        <v>279</v>
      </c>
      <c r="IM1228" t="s">
        <v>280</v>
      </c>
      <c r="IN1228" t="s">
        <v>663</v>
      </c>
      <c r="IP1228" t="s">
        <v>699</v>
      </c>
    </row>
    <row r="1229" spans="1:250" x14ac:dyDescent="0.25">
      <c r="A1229">
        <v>39744</v>
      </c>
      <c r="B1229">
        <v>-890804480</v>
      </c>
      <c r="C1229">
        <v>1837</v>
      </c>
      <c r="D1229" t="s">
        <v>273</v>
      </c>
      <c r="E1229" t="s">
        <v>274</v>
      </c>
      <c r="F1229">
        <v>13794</v>
      </c>
      <c r="G1229" t="s">
        <v>275</v>
      </c>
      <c r="H1229" t="s">
        <v>276</v>
      </c>
      <c r="I1229">
        <v>436</v>
      </c>
      <c r="J1229" t="s">
        <v>656</v>
      </c>
      <c r="K1229" t="s">
        <v>657</v>
      </c>
      <c r="L1229">
        <v>31601</v>
      </c>
      <c r="M1229" t="s">
        <v>361</v>
      </c>
      <c r="N1229" t="s">
        <v>362</v>
      </c>
      <c r="O1229">
        <v>31601</v>
      </c>
      <c r="P1229" t="s">
        <v>361</v>
      </c>
      <c r="Q1229" t="s">
        <v>362</v>
      </c>
      <c r="R1229" t="s">
        <v>333</v>
      </c>
      <c r="S1229" s="46">
        <v>-237.37</v>
      </c>
      <c r="U1229" s="46">
        <v>13</v>
      </c>
      <c r="IF1229">
        <v>31601</v>
      </c>
      <c r="IG1229" t="s">
        <v>361</v>
      </c>
      <c r="IH1229" t="s">
        <v>319</v>
      </c>
      <c r="IK1229">
        <v>-2</v>
      </c>
      <c r="IL1229" t="s">
        <v>279</v>
      </c>
      <c r="IM1229" t="s">
        <v>280</v>
      </c>
      <c r="IN1229" t="s">
        <v>663</v>
      </c>
      <c r="IP1229" t="s">
        <v>699</v>
      </c>
    </row>
    <row r="1230" spans="1:250" x14ac:dyDescent="0.25">
      <c r="A1230">
        <v>39745</v>
      </c>
      <c r="B1230">
        <v>-890804480</v>
      </c>
      <c r="C1230">
        <v>1837</v>
      </c>
      <c r="D1230" t="s">
        <v>273</v>
      </c>
      <c r="E1230" t="s">
        <v>274</v>
      </c>
      <c r="F1230">
        <v>13794</v>
      </c>
      <c r="G1230" t="s">
        <v>275</v>
      </c>
      <c r="H1230" t="s">
        <v>276</v>
      </c>
      <c r="I1230">
        <v>435</v>
      </c>
      <c r="J1230" t="s">
        <v>491</v>
      </c>
      <c r="K1230" t="s">
        <v>492</v>
      </c>
      <c r="L1230">
        <v>31601</v>
      </c>
      <c r="M1230" t="s">
        <v>361</v>
      </c>
      <c r="N1230" t="s">
        <v>362</v>
      </c>
      <c r="O1230">
        <v>31601</v>
      </c>
      <c r="P1230" t="s">
        <v>361</v>
      </c>
      <c r="Q1230" t="s">
        <v>362</v>
      </c>
      <c r="R1230" t="s">
        <v>333</v>
      </c>
      <c r="S1230" s="46">
        <v>-237.37</v>
      </c>
      <c r="U1230" s="46">
        <v>13</v>
      </c>
      <c r="IF1230">
        <v>31601</v>
      </c>
      <c r="IG1230" t="s">
        <v>361</v>
      </c>
      <c r="IH1230" t="s">
        <v>319</v>
      </c>
      <c r="IK1230">
        <v>-2</v>
      </c>
      <c r="IL1230" t="s">
        <v>279</v>
      </c>
      <c r="IM1230" t="s">
        <v>280</v>
      </c>
      <c r="IN1230" t="s">
        <v>663</v>
      </c>
      <c r="IP1230" t="s">
        <v>699</v>
      </c>
    </row>
    <row r="1231" spans="1:250" x14ac:dyDescent="0.25">
      <c r="A1231">
        <v>39746</v>
      </c>
      <c r="B1231">
        <v>-890804480</v>
      </c>
      <c r="C1231">
        <v>1837</v>
      </c>
      <c r="D1231" t="s">
        <v>273</v>
      </c>
      <c r="E1231" t="s">
        <v>274</v>
      </c>
      <c r="F1231">
        <v>13794</v>
      </c>
      <c r="G1231" t="s">
        <v>275</v>
      </c>
      <c r="H1231" t="s">
        <v>276</v>
      </c>
      <c r="I1231">
        <v>431</v>
      </c>
      <c r="J1231" t="s">
        <v>493</v>
      </c>
      <c r="K1231" t="s">
        <v>494</v>
      </c>
      <c r="L1231">
        <v>31601</v>
      </c>
      <c r="M1231" t="s">
        <v>361</v>
      </c>
      <c r="N1231" t="s">
        <v>362</v>
      </c>
      <c r="O1231">
        <v>31601</v>
      </c>
      <c r="P1231" t="s">
        <v>361</v>
      </c>
      <c r="Q1231" t="s">
        <v>362</v>
      </c>
      <c r="R1231" t="s">
        <v>333</v>
      </c>
      <c r="S1231" s="46">
        <v>-352.4</v>
      </c>
      <c r="U1231" s="46">
        <v>13</v>
      </c>
      <c r="IF1231">
        <v>31601</v>
      </c>
      <c r="IG1231" t="s">
        <v>361</v>
      </c>
      <c r="IH1231" t="s">
        <v>319</v>
      </c>
      <c r="IK1231">
        <v>-2</v>
      </c>
      <c r="IL1231" t="s">
        <v>279</v>
      </c>
      <c r="IM1231" t="s">
        <v>280</v>
      </c>
      <c r="IN1231" t="s">
        <v>663</v>
      </c>
      <c r="IP1231" t="s">
        <v>699</v>
      </c>
    </row>
    <row r="1232" spans="1:250" x14ac:dyDescent="0.25">
      <c r="A1232">
        <v>39747</v>
      </c>
      <c r="B1232">
        <v>-890804480</v>
      </c>
      <c r="C1232">
        <v>1837</v>
      </c>
      <c r="D1232" t="s">
        <v>273</v>
      </c>
      <c r="E1232" t="s">
        <v>274</v>
      </c>
      <c r="F1232">
        <v>13794</v>
      </c>
      <c r="G1232" t="s">
        <v>275</v>
      </c>
      <c r="H1232" t="s">
        <v>276</v>
      </c>
      <c r="I1232">
        <v>429</v>
      </c>
      <c r="J1232" t="s">
        <v>395</v>
      </c>
      <c r="K1232" t="s">
        <v>396</v>
      </c>
      <c r="L1232">
        <v>31601</v>
      </c>
      <c r="M1232" t="s">
        <v>361</v>
      </c>
      <c r="N1232" t="s">
        <v>362</v>
      </c>
      <c r="O1232">
        <v>31601</v>
      </c>
      <c r="P1232" t="s">
        <v>361</v>
      </c>
      <c r="Q1232" t="s">
        <v>362</v>
      </c>
      <c r="R1232" t="s">
        <v>333</v>
      </c>
      <c r="S1232" s="46">
        <v>-469.87</v>
      </c>
      <c r="U1232" s="46">
        <v>13</v>
      </c>
      <c r="IF1232">
        <v>31601</v>
      </c>
      <c r="IG1232" t="s">
        <v>361</v>
      </c>
      <c r="IH1232" t="s">
        <v>319</v>
      </c>
      <c r="IK1232">
        <v>-2</v>
      </c>
      <c r="IL1232" t="s">
        <v>279</v>
      </c>
      <c r="IM1232" t="s">
        <v>280</v>
      </c>
      <c r="IN1232" t="s">
        <v>663</v>
      </c>
      <c r="IP1232" t="s">
        <v>699</v>
      </c>
    </row>
    <row r="1233" spans="1:250" x14ac:dyDescent="0.25">
      <c r="A1233">
        <v>39748</v>
      </c>
      <c r="B1233">
        <v>-890804480</v>
      </c>
      <c r="C1233">
        <v>1837</v>
      </c>
      <c r="D1233" t="s">
        <v>273</v>
      </c>
      <c r="E1233" t="s">
        <v>274</v>
      </c>
      <c r="F1233">
        <v>13794</v>
      </c>
      <c r="G1233" t="s">
        <v>275</v>
      </c>
      <c r="H1233" t="s">
        <v>276</v>
      </c>
      <c r="I1233">
        <v>427</v>
      </c>
      <c r="J1233" t="s">
        <v>397</v>
      </c>
      <c r="K1233" t="s">
        <v>398</v>
      </c>
      <c r="L1233">
        <v>31601</v>
      </c>
      <c r="M1233" t="s">
        <v>361</v>
      </c>
      <c r="N1233" t="s">
        <v>362</v>
      </c>
      <c r="O1233">
        <v>31601</v>
      </c>
      <c r="P1233" t="s">
        <v>361</v>
      </c>
      <c r="Q1233" t="s">
        <v>362</v>
      </c>
      <c r="R1233" t="s">
        <v>333</v>
      </c>
      <c r="S1233" s="46">
        <v>-282.63</v>
      </c>
      <c r="U1233" s="46">
        <v>13</v>
      </c>
      <c r="IF1233">
        <v>31601</v>
      </c>
      <c r="IG1233" t="s">
        <v>361</v>
      </c>
      <c r="IH1233" t="s">
        <v>319</v>
      </c>
      <c r="IK1233">
        <v>-2</v>
      </c>
      <c r="IL1233" t="s">
        <v>279</v>
      </c>
      <c r="IM1233" t="s">
        <v>280</v>
      </c>
      <c r="IN1233" t="s">
        <v>663</v>
      </c>
      <c r="IP1233" t="s">
        <v>699</v>
      </c>
    </row>
    <row r="1234" spans="1:250" x14ac:dyDescent="0.25">
      <c r="A1234">
        <v>39749</v>
      </c>
      <c r="B1234">
        <v>-890804480</v>
      </c>
      <c r="C1234">
        <v>1837</v>
      </c>
      <c r="D1234" t="s">
        <v>273</v>
      </c>
      <c r="E1234" t="s">
        <v>274</v>
      </c>
      <c r="F1234">
        <v>13794</v>
      </c>
      <c r="G1234" t="s">
        <v>275</v>
      </c>
      <c r="H1234" t="s">
        <v>276</v>
      </c>
      <c r="I1234">
        <v>424</v>
      </c>
      <c r="J1234" t="s">
        <v>399</v>
      </c>
      <c r="K1234" t="s">
        <v>400</v>
      </c>
      <c r="L1234">
        <v>31601</v>
      </c>
      <c r="M1234" t="s">
        <v>361</v>
      </c>
      <c r="N1234" t="s">
        <v>362</v>
      </c>
      <c r="O1234">
        <v>31601</v>
      </c>
      <c r="P1234" t="s">
        <v>361</v>
      </c>
      <c r="Q1234" t="s">
        <v>362</v>
      </c>
      <c r="R1234" t="s">
        <v>333</v>
      </c>
      <c r="S1234" s="46">
        <v>-385.77</v>
      </c>
      <c r="U1234" s="46">
        <v>13</v>
      </c>
      <c r="IF1234">
        <v>31601</v>
      </c>
      <c r="IG1234" t="s">
        <v>361</v>
      </c>
      <c r="IH1234" t="s">
        <v>319</v>
      </c>
      <c r="IK1234">
        <v>-2</v>
      </c>
      <c r="IL1234" t="s">
        <v>279</v>
      </c>
      <c r="IM1234" t="s">
        <v>280</v>
      </c>
      <c r="IN1234" t="s">
        <v>663</v>
      </c>
      <c r="IP1234" t="s">
        <v>699</v>
      </c>
    </row>
    <row r="1235" spans="1:250" x14ac:dyDescent="0.25">
      <c r="A1235">
        <v>39750</v>
      </c>
      <c r="B1235">
        <v>-890804480</v>
      </c>
      <c r="C1235">
        <v>1837</v>
      </c>
      <c r="D1235" t="s">
        <v>273</v>
      </c>
      <c r="E1235" t="s">
        <v>274</v>
      </c>
      <c r="F1235">
        <v>13794</v>
      </c>
      <c r="G1235" t="s">
        <v>275</v>
      </c>
      <c r="H1235" t="s">
        <v>276</v>
      </c>
      <c r="I1235">
        <v>437</v>
      </c>
      <c r="J1235" t="s">
        <v>658</v>
      </c>
      <c r="K1235" t="s">
        <v>659</v>
      </c>
      <c r="L1235">
        <v>31601</v>
      </c>
      <c r="M1235" t="s">
        <v>361</v>
      </c>
      <c r="N1235" t="s">
        <v>362</v>
      </c>
      <c r="O1235">
        <v>31601</v>
      </c>
      <c r="P1235" t="s">
        <v>361</v>
      </c>
      <c r="Q1235" t="s">
        <v>362</v>
      </c>
      <c r="R1235" t="s">
        <v>333</v>
      </c>
      <c r="S1235" s="46">
        <v>-356.91</v>
      </c>
      <c r="U1235" s="46">
        <v>13</v>
      </c>
      <c r="IF1235">
        <v>31601</v>
      </c>
      <c r="IG1235" t="s">
        <v>361</v>
      </c>
      <c r="IH1235" t="s">
        <v>319</v>
      </c>
      <c r="IK1235">
        <v>-2</v>
      </c>
      <c r="IL1235" t="s">
        <v>279</v>
      </c>
      <c r="IM1235" t="s">
        <v>280</v>
      </c>
      <c r="IN1235" t="s">
        <v>663</v>
      </c>
      <c r="IP1235" t="s">
        <v>699</v>
      </c>
    </row>
    <row r="1236" spans="1:250" x14ac:dyDescent="0.25">
      <c r="A1236">
        <v>39751</v>
      </c>
      <c r="B1236">
        <v>-890804480</v>
      </c>
      <c r="C1236">
        <v>1837</v>
      </c>
      <c r="D1236" t="s">
        <v>273</v>
      </c>
      <c r="E1236" t="s">
        <v>274</v>
      </c>
      <c r="F1236">
        <v>31620</v>
      </c>
      <c r="G1236" t="s">
        <v>363</v>
      </c>
      <c r="H1236" t="s">
        <v>364</v>
      </c>
      <c r="I1236">
        <v>427</v>
      </c>
      <c r="J1236" t="s">
        <v>397</v>
      </c>
      <c r="K1236" t="s">
        <v>398</v>
      </c>
      <c r="L1236">
        <v>31663</v>
      </c>
      <c r="M1236" t="s">
        <v>365</v>
      </c>
      <c r="N1236" t="s">
        <v>366</v>
      </c>
      <c r="O1236">
        <v>31663</v>
      </c>
      <c r="P1236" t="s">
        <v>365</v>
      </c>
      <c r="Q1236" t="s">
        <v>366</v>
      </c>
      <c r="R1236" t="s">
        <v>333</v>
      </c>
      <c r="S1236" s="46">
        <v>-416.01</v>
      </c>
      <c r="U1236" s="46">
        <v>13</v>
      </c>
      <c r="IF1236">
        <v>31663</v>
      </c>
      <c r="IG1236" t="s">
        <v>365</v>
      </c>
      <c r="IH1236" t="s">
        <v>367</v>
      </c>
      <c r="IK1236">
        <v>-2</v>
      </c>
      <c r="IL1236" t="s">
        <v>279</v>
      </c>
      <c r="IM1236" t="s">
        <v>280</v>
      </c>
      <c r="IN1236" t="s">
        <v>700</v>
      </c>
      <c r="IP1236" t="s">
        <v>701</v>
      </c>
    </row>
    <row r="1237" spans="1:250" x14ac:dyDescent="0.25">
      <c r="A1237">
        <v>39752</v>
      </c>
      <c r="B1237">
        <v>-890804480</v>
      </c>
      <c r="C1237">
        <v>1837</v>
      </c>
      <c r="D1237" t="s">
        <v>273</v>
      </c>
      <c r="E1237" t="s">
        <v>274</v>
      </c>
      <c r="F1237">
        <v>31620</v>
      </c>
      <c r="G1237" t="s">
        <v>363</v>
      </c>
      <c r="H1237" t="s">
        <v>364</v>
      </c>
      <c r="I1237">
        <v>424</v>
      </c>
      <c r="J1237" t="s">
        <v>399</v>
      </c>
      <c r="K1237" t="s">
        <v>400</v>
      </c>
      <c r="L1237">
        <v>31663</v>
      </c>
      <c r="M1237" t="s">
        <v>365</v>
      </c>
      <c r="N1237" t="s">
        <v>366</v>
      </c>
      <c r="O1237">
        <v>31663</v>
      </c>
      <c r="P1237" t="s">
        <v>365</v>
      </c>
      <c r="Q1237" t="s">
        <v>366</v>
      </c>
      <c r="R1237" t="s">
        <v>333</v>
      </c>
      <c r="S1237" s="46">
        <v>-567.54</v>
      </c>
      <c r="U1237" s="46">
        <v>13</v>
      </c>
      <c r="IF1237">
        <v>31663</v>
      </c>
      <c r="IG1237" t="s">
        <v>365</v>
      </c>
      <c r="IH1237" t="s">
        <v>367</v>
      </c>
      <c r="IK1237">
        <v>-2</v>
      </c>
      <c r="IL1237" t="s">
        <v>279</v>
      </c>
      <c r="IM1237" t="s">
        <v>280</v>
      </c>
      <c r="IN1237" t="s">
        <v>700</v>
      </c>
      <c r="IP1237" t="s">
        <v>701</v>
      </c>
    </row>
    <row r="1238" spans="1:250" x14ac:dyDescent="0.25">
      <c r="A1238">
        <v>39753</v>
      </c>
      <c r="B1238">
        <v>-890804480</v>
      </c>
      <c r="C1238">
        <v>1837</v>
      </c>
      <c r="D1238" t="s">
        <v>273</v>
      </c>
      <c r="E1238" t="s">
        <v>274</v>
      </c>
      <c r="F1238">
        <v>31620</v>
      </c>
      <c r="G1238" t="s">
        <v>363</v>
      </c>
      <c r="H1238" t="s">
        <v>364</v>
      </c>
      <c r="I1238">
        <v>422</v>
      </c>
      <c r="J1238" t="s">
        <v>401</v>
      </c>
      <c r="K1238" t="s">
        <v>402</v>
      </c>
      <c r="L1238">
        <v>31663</v>
      </c>
      <c r="M1238" t="s">
        <v>365</v>
      </c>
      <c r="N1238" t="s">
        <v>366</v>
      </c>
      <c r="O1238">
        <v>31663</v>
      </c>
      <c r="P1238" t="s">
        <v>365</v>
      </c>
      <c r="Q1238" t="s">
        <v>366</v>
      </c>
      <c r="R1238" t="s">
        <v>333</v>
      </c>
      <c r="S1238" s="46">
        <v>-756.72</v>
      </c>
      <c r="U1238" s="46">
        <v>13</v>
      </c>
      <c r="IF1238">
        <v>31663</v>
      </c>
      <c r="IG1238" t="s">
        <v>365</v>
      </c>
      <c r="IH1238" t="s">
        <v>367</v>
      </c>
      <c r="IK1238">
        <v>-2</v>
      </c>
      <c r="IL1238" t="s">
        <v>279</v>
      </c>
      <c r="IM1238" t="s">
        <v>280</v>
      </c>
      <c r="IN1238" t="s">
        <v>700</v>
      </c>
      <c r="IP1238" t="s">
        <v>701</v>
      </c>
    </row>
    <row r="1239" spans="1:250" x14ac:dyDescent="0.25">
      <c r="A1239">
        <v>39754</v>
      </c>
      <c r="B1239">
        <v>-890804480</v>
      </c>
      <c r="C1239">
        <v>1837</v>
      </c>
      <c r="D1239" t="s">
        <v>273</v>
      </c>
      <c r="E1239" t="s">
        <v>274</v>
      </c>
      <c r="F1239">
        <v>31620</v>
      </c>
      <c r="G1239" t="s">
        <v>363</v>
      </c>
      <c r="H1239" t="s">
        <v>364</v>
      </c>
      <c r="I1239">
        <v>420</v>
      </c>
      <c r="J1239" t="s">
        <v>403</v>
      </c>
      <c r="K1239" t="s">
        <v>404</v>
      </c>
      <c r="L1239">
        <v>31663</v>
      </c>
      <c r="M1239" t="s">
        <v>365</v>
      </c>
      <c r="N1239" t="s">
        <v>366</v>
      </c>
      <c r="O1239">
        <v>31663</v>
      </c>
      <c r="P1239" t="s">
        <v>365</v>
      </c>
      <c r="Q1239" t="s">
        <v>366</v>
      </c>
      <c r="R1239" t="s">
        <v>333</v>
      </c>
      <c r="S1239" s="46">
        <v>-441.42</v>
      </c>
      <c r="U1239" s="46">
        <v>13</v>
      </c>
      <c r="IF1239">
        <v>31663</v>
      </c>
      <c r="IG1239" t="s">
        <v>365</v>
      </c>
      <c r="IH1239" t="s">
        <v>367</v>
      </c>
      <c r="IK1239">
        <v>-2</v>
      </c>
      <c r="IL1239" t="s">
        <v>279</v>
      </c>
      <c r="IM1239" t="s">
        <v>280</v>
      </c>
      <c r="IN1239" t="s">
        <v>700</v>
      </c>
      <c r="IP1239" t="s">
        <v>701</v>
      </c>
    </row>
    <row r="1240" spans="1:250" x14ac:dyDescent="0.25">
      <c r="A1240">
        <v>39755</v>
      </c>
      <c r="B1240">
        <v>-890804480</v>
      </c>
      <c r="C1240">
        <v>1837</v>
      </c>
      <c r="D1240" t="s">
        <v>273</v>
      </c>
      <c r="E1240" t="s">
        <v>274</v>
      </c>
      <c r="F1240">
        <v>31620</v>
      </c>
      <c r="G1240" t="s">
        <v>363</v>
      </c>
      <c r="H1240" t="s">
        <v>364</v>
      </c>
      <c r="I1240">
        <v>411</v>
      </c>
      <c r="J1240" t="s">
        <v>393</v>
      </c>
      <c r="K1240" t="s">
        <v>394</v>
      </c>
      <c r="L1240">
        <v>31663</v>
      </c>
      <c r="M1240" t="s">
        <v>365</v>
      </c>
      <c r="N1240" t="s">
        <v>366</v>
      </c>
      <c r="O1240">
        <v>31663</v>
      </c>
      <c r="P1240" t="s">
        <v>365</v>
      </c>
      <c r="Q1240" t="s">
        <v>366</v>
      </c>
      <c r="R1240" t="s">
        <v>333</v>
      </c>
      <c r="S1240" s="46">
        <v>-725.28</v>
      </c>
      <c r="U1240" s="46">
        <v>13</v>
      </c>
      <c r="IF1240">
        <v>31663</v>
      </c>
      <c r="IG1240" t="s">
        <v>365</v>
      </c>
      <c r="IH1240" t="s">
        <v>367</v>
      </c>
      <c r="IK1240">
        <v>-2</v>
      </c>
      <c r="IL1240" t="s">
        <v>279</v>
      </c>
      <c r="IM1240" t="s">
        <v>280</v>
      </c>
      <c r="IN1240" t="s">
        <v>700</v>
      </c>
      <c r="IP1240" t="s">
        <v>701</v>
      </c>
    </row>
    <row r="1241" spans="1:250" x14ac:dyDescent="0.25">
      <c r="A1241">
        <v>39756</v>
      </c>
      <c r="B1241">
        <v>-890804480</v>
      </c>
      <c r="C1241">
        <v>1837</v>
      </c>
      <c r="D1241" t="s">
        <v>273</v>
      </c>
      <c r="E1241" t="s">
        <v>274</v>
      </c>
      <c r="F1241">
        <v>31620</v>
      </c>
      <c r="G1241" t="s">
        <v>363</v>
      </c>
      <c r="H1241" t="s">
        <v>364</v>
      </c>
      <c r="I1241">
        <v>437</v>
      </c>
      <c r="J1241" t="s">
        <v>658</v>
      </c>
      <c r="K1241" t="s">
        <v>659</v>
      </c>
      <c r="L1241">
        <v>31663</v>
      </c>
      <c r="M1241" t="s">
        <v>365</v>
      </c>
      <c r="N1241" t="s">
        <v>366</v>
      </c>
      <c r="O1241">
        <v>31663</v>
      </c>
      <c r="P1241" t="s">
        <v>365</v>
      </c>
      <c r="Q1241" t="s">
        <v>366</v>
      </c>
      <c r="R1241" t="s">
        <v>333</v>
      </c>
      <c r="S1241" s="46">
        <v>-525.79999999999995</v>
      </c>
      <c r="U1241" s="46">
        <v>13</v>
      </c>
      <c r="IF1241">
        <v>31663</v>
      </c>
      <c r="IG1241" t="s">
        <v>365</v>
      </c>
      <c r="IH1241" t="s">
        <v>367</v>
      </c>
      <c r="IK1241">
        <v>-2</v>
      </c>
      <c r="IL1241" t="s">
        <v>279</v>
      </c>
      <c r="IM1241" t="s">
        <v>280</v>
      </c>
      <c r="IN1241" t="s">
        <v>700</v>
      </c>
      <c r="IP1241" t="s">
        <v>701</v>
      </c>
    </row>
    <row r="1242" spans="1:250" x14ac:dyDescent="0.25">
      <c r="A1242">
        <v>39757</v>
      </c>
      <c r="B1242">
        <v>-890804480</v>
      </c>
      <c r="C1242">
        <v>1837</v>
      </c>
      <c r="D1242" t="s">
        <v>273</v>
      </c>
      <c r="E1242" t="s">
        <v>274</v>
      </c>
      <c r="F1242">
        <v>31620</v>
      </c>
      <c r="G1242" t="s">
        <v>363</v>
      </c>
      <c r="H1242" t="s">
        <v>364</v>
      </c>
      <c r="I1242">
        <v>436</v>
      </c>
      <c r="J1242" t="s">
        <v>656</v>
      </c>
      <c r="K1242" t="s">
        <v>657</v>
      </c>
      <c r="L1242">
        <v>31663</v>
      </c>
      <c r="M1242" t="s">
        <v>365</v>
      </c>
      <c r="N1242" t="s">
        <v>366</v>
      </c>
      <c r="O1242">
        <v>31663</v>
      </c>
      <c r="P1242" t="s">
        <v>365</v>
      </c>
      <c r="Q1242" t="s">
        <v>366</v>
      </c>
      <c r="R1242" t="s">
        <v>333</v>
      </c>
      <c r="S1242" s="46">
        <v>-349.62</v>
      </c>
      <c r="U1242" s="46">
        <v>13</v>
      </c>
      <c r="IF1242">
        <v>31663</v>
      </c>
      <c r="IG1242" t="s">
        <v>365</v>
      </c>
      <c r="IH1242" t="s">
        <v>367</v>
      </c>
      <c r="IK1242">
        <v>-2</v>
      </c>
      <c r="IL1242" t="s">
        <v>279</v>
      </c>
      <c r="IM1242" t="s">
        <v>280</v>
      </c>
      <c r="IN1242" t="s">
        <v>700</v>
      </c>
      <c r="IP1242" t="s">
        <v>701</v>
      </c>
    </row>
    <row r="1243" spans="1:250" x14ac:dyDescent="0.25">
      <c r="A1243">
        <v>39758</v>
      </c>
      <c r="B1243">
        <v>-890804480</v>
      </c>
      <c r="C1243">
        <v>1837</v>
      </c>
      <c r="D1243" t="s">
        <v>273</v>
      </c>
      <c r="E1243" t="s">
        <v>274</v>
      </c>
      <c r="F1243">
        <v>31620</v>
      </c>
      <c r="G1243" t="s">
        <v>363</v>
      </c>
      <c r="H1243" t="s">
        <v>364</v>
      </c>
      <c r="I1243">
        <v>435</v>
      </c>
      <c r="J1243" t="s">
        <v>491</v>
      </c>
      <c r="K1243" t="s">
        <v>492</v>
      </c>
      <c r="L1243">
        <v>31663</v>
      </c>
      <c r="M1243" t="s">
        <v>365</v>
      </c>
      <c r="N1243" t="s">
        <v>366</v>
      </c>
      <c r="O1243">
        <v>31663</v>
      </c>
      <c r="P1243" t="s">
        <v>365</v>
      </c>
      <c r="Q1243" t="s">
        <v>366</v>
      </c>
      <c r="R1243" t="s">
        <v>333</v>
      </c>
      <c r="S1243" s="46">
        <v>-349.62</v>
      </c>
      <c r="U1243" s="46">
        <v>13</v>
      </c>
      <c r="IF1243">
        <v>31663</v>
      </c>
      <c r="IG1243" t="s">
        <v>365</v>
      </c>
      <c r="IH1243" t="s">
        <v>367</v>
      </c>
      <c r="IK1243">
        <v>-2</v>
      </c>
      <c r="IL1243" t="s">
        <v>279</v>
      </c>
      <c r="IM1243" t="s">
        <v>280</v>
      </c>
      <c r="IN1243" t="s">
        <v>700</v>
      </c>
      <c r="IP1243" t="s">
        <v>701</v>
      </c>
    </row>
    <row r="1244" spans="1:250" x14ac:dyDescent="0.25">
      <c r="A1244">
        <v>39759</v>
      </c>
      <c r="B1244">
        <v>-890804480</v>
      </c>
      <c r="C1244">
        <v>1837</v>
      </c>
      <c r="D1244" t="s">
        <v>273</v>
      </c>
      <c r="E1244" t="s">
        <v>274</v>
      </c>
      <c r="F1244">
        <v>31620</v>
      </c>
      <c r="G1244" t="s">
        <v>363</v>
      </c>
      <c r="H1244" t="s">
        <v>364</v>
      </c>
      <c r="I1244">
        <v>431</v>
      </c>
      <c r="J1244" t="s">
        <v>493</v>
      </c>
      <c r="K1244" t="s">
        <v>494</v>
      </c>
      <c r="L1244">
        <v>31663</v>
      </c>
      <c r="M1244" t="s">
        <v>365</v>
      </c>
      <c r="N1244" t="s">
        <v>366</v>
      </c>
      <c r="O1244">
        <v>31663</v>
      </c>
      <c r="P1244" t="s">
        <v>365</v>
      </c>
      <c r="Q1244" t="s">
        <v>366</v>
      </c>
      <c r="R1244" t="s">
        <v>333</v>
      </c>
      <c r="S1244" s="46">
        <v>-534.87</v>
      </c>
      <c r="U1244" s="46">
        <v>13</v>
      </c>
      <c r="IF1244">
        <v>31663</v>
      </c>
      <c r="IG1244" t="s">
        <v>365</v>
      </c>
      <c r="IH1244" t="s">
        <v>367</v>
      </c>
      <c r="IK1244">
        <v>-2</v>
      </c>
      <c r="IL1244" t="s">
        <v>279</v>
      </c>
      <c r="IM1244" t="s">
        <v>280</v>
      </c>
      <c r="IN1244" t="s">
        <v>700</v>
      </c>
      <c r="IP1244" t="s">
        <v>701</v>
      </c>
    </row>
    <row r="1245" spans="1:250" x14ac:dyDescent="0.25">
      <c r="A1245">
        <v>39760</v>
      </c>
      <c r="B1245">
        <v>-890804480</v>
      </c>
      <c r="C1245">
        <v>1837</v>
      </c>
      <c r="D1245" t="s">
        <v>273</v>
      </c>
      <c r="E1245" t="s">
        <v>274</v>
      </c>
      <c r="F1245">
        <v>31620</v>
      </c>
      <c r="G1245" t="s">
        <v>363</v>
      </c>
      <c r="H1245" t="s">
        <v>364</v>
      </c>
      <c r="I1245">
        <v>429</v>
      </c>
      <c r="J1245" t="s">
        <v>395</v>
      </c>
      <c r="K1245" t="s">
        <v>396</v>
      </c>
      <c r="L1245">
        <v>31663</v>
      </c>
      <c r="M1245" t="s">
        <v>365</v>
      </c>
      <c r="N1245" t="s">
        <v>366</v>
      </c>
      <c r="O1245">
        <v>31663</v>
      </c>
      <c r="P1245" t="s">
        <v>365</v>
      </c>
      <c r="Q1245" t="s">
        <v>366</v>
      </c>
      <c r="R1245" t="s">
        <v>333</v>
      </c>
      <c r="S1245" s="46">
        <v>-713.16</v>
      </c>
      <c r="U1245" s="46">
        <v>13</v>
      </c>
      <c r="IF1245">
        <v>31663</v>
      </c>
      <c r="IG1245" t="s">
        <v>365</v>
      </c>
      <c r="IH1245" t="s">
        <v>367</v>
      </c>
      <c r="IK1245">
        <v>-2</v>
      </c>
      <c r="IL1245" t="s">
        <v>279</v>
      </c>
      <c r="IM1245" t="s">
        <v>280</v>
      </c>
      <c r="IN1245" t="s">
        <v>700</v>
      </c>
      <c r="IP1245" t="s">
        <v>701</v>
      </c>
    </row>
    <row r="1246" spans="1:250" x14ac:dyDescent="0.25">
      <c r="A1246">
        <v>39761</v>
      </c>
      <c r="B1246">
        <v>-890804480</v>
      </c>
      <c r="C1246">
        <v>1837</v>
      </c>
      <c r="D1246" t="s">
        <v>273</v>
      </c>
      <c r="E1246" t="s">
        <v>274</v>
      </c>
      <c r="F1246">
        <v>9695</v>
      </c>
      <c r="G1246" t="s">
        <v>281</v>
      </c>
      <c r="H1246" t="s">
        <v>282</v>
      </c>
      <c r="I1246">
        <v>411</v>
      </c>
      <c r="J1246" t="s">
        <v>393</v>
      </c>
      <c r="K1246" t="s">
        <v>394</v>
      </c>
      <c r="L1246">
        <v>32534</v>
      </c>
      <c r="M1246" t="s">
        <v>368</v>
      </c>
      <c r="N1246" t="s">
        <v>369</v>
      </c>
      <c r="O1246">
        <v>32534</v>
      </c>
      <c r="P1246" t="s">
        <v>368</v>
      </c>
      <c r="Q1246" t="s">
        <v>369</v>
      </c>
      <c r="R1246" t="s">
        <v>333</v>
      </c>
      <c r="S1246" s="46">
        <v>-484.92</v>
      </c>
      <c r="U1246" s="46">
        <v>13</v>
      </c>
      <c r="IF1246">
        <v>32534</v>
      </c>
      <c r="IG1246" t="s">
        <v>368</v>
      </c>
      <c r="IH1246" t="s">
        <v>285</v>
      </c>
      <c r="IK1246">
        <v>-2</v>
      </c>
      <c r="IL1246" t="s">
        <v>279</v>
      </c>
      <c r="IM1246" t="s">
        <v>280</v>
      </c>
      <c r="IN1246" t="s">
        <v>661</v>
      </c>
      <c r="IP1246" t="s">
        <v>702</v>
      </c>
    </row>
    <row r="1247" spans="1:250" x14ac:dyDescent="0.25">
      <c r="A1247">
        <v>39762</v>
      </c>
      <c r="B1247">
        <v>-890804480</v>
      </c>
      <c r="C1247">
        <v>1837</v>
      </c>
      <c r="D1247" t="s">
        <v>273</v>
      </c>
      <c r="E1247" t="s">
        <v>274</v>
      </c>
      <c r="F1247">
        <v>9695</v>
      </c>
      <c r="G1247" t="s">
        <v>281</v>
      </c>
      <c r="H1247" t="s">
        <v>282</v>
      </c>
      <c r="I1247">
        <v>427</v>
      </c>
      <c r="J1247" t="s">
        <v>397</v>
      </c>
      <c r="K1247" t="s">
        <v>398</v>
      </c>
      <c r="L1247">
        <v>32534</v>
      </c>
      <c r="M1247" t="s">
        <v>368</v>
      </c>
      <c r="N1247" t="s">
        <v>369</v>
      </c>
      <c r="O1247">
        <v>32534</v>
      </c>
      <c r="P1247" t="s">
        <v>368</v>
      </c>
      <c r="Q1247" t="s">
        <v>369</v>
      </c>
      <c r="R1247" t="s">
        <v>333</v>
      </c>
      <c r="S1247" s="46">
        <v>0</v>
      </c>
      <c r="U1247" s="46">
        <v>13</v>
      </c>
      <c r="IF1247">
        <v>32534</v>
      </c>
      <c r="IG1247" t="s">
        <v>368</v>
      </c>
      <c r="IH1247" t="s">
        <v>285</v>
      </c>
      <c r="IK1247">
        <v>-2</v>
      </c>
      <c r="IL1247" t="s">
        <v>279</v>
      </c>
      <c r="IM1247" t="s">
        <v>280</v>
      </c>
      <c r="IN1247" t="s">
        <v>661</v>
      </c>
      <c r="IP1247" t="s">
        <v>702</v>
      </c>
    </row>
    <row r="1248" spans="1:250" x14ac:dyDescent="0.25">
      <c r="A1248">
        <v>39763</v>
      </c>
      <c r="B1248">
        <v>-890804480</v>
      </c>
      <c r="C1248">
        <v>1837</v>
      </c>
      <c r="D1248" t="s">
        <v>273</v>
      </c>
      <c r="E1248" t="s">
        <v>274</v>
      </c>
      <c r="F1248">
        <v>9695</v>
      </c>
      <c r="G1248" t="s">
        <v>281</v>
      </c>
      <c r="H1248" t="s">
        <v>282</v>
      </c>
      <c r="I1248">
        <v>424</v>
      </c>
      <c r="J1248" t="s">
        <v>399</v>
      </c>
      <c r="K1248" t="s">
        <v>400</v>
      </c>
      <c r="L1248">
        <v>32534</v>
      </c>
      <c r="M1248" t="s">
        <v>368</v>
      </c>
      <c r="N1248" t="s">
        <v>369</v>
      </c>
      <c r="O1248">
        <v>32534</v>
      </c>
      <c r="P1248" t="s">
        <v>368</v>
      </c>
      <c r="Q1248" t="s">
        <v>369</v>
      </c>
      <c r="R1248" t="s">
        <v>333</v>
      </c>
      <c r="S1248" s="46">
        <v>-377.49</v>
      </c>
      <c r="U1248" s="46">
        <v>13</v>
      </c>
      <c r="IF1248">
        <v>32534</v>
      </c>
      <c r="IG1248" t="s">
        <v>368</v>
      </c>
      <c r="IH1248" t="s">
        <v>285</v>
      </c>
      <c r="IK1248">
        <v>-2</v>
      </c>
      <c r="IL1248" t="s">
        <v>279</v>
      </c>
      <c r="IM1248" t="s">
        <v>280</v>
      </c>
      <c r="IN1248" t="s">
        <v>661</v>
      </c>
      <c r="IP1248" t="s">
        <v>702</v>
      </c>
    </row>
    <row r="1249" spans="1:250" x14ac:dyDescent="0.25">
      <c r="A1249">
        <v>39764</v>
      </c>
      <c r="B1249">
        <v>-890804480</v>
      </c>
      <c r="C1249">
        <v>1837</v>
      </c>
      <c r="D1249" t="s">
        <v>273</v>
      </c>
      <c r="E1249" t="s">
        <v>274</v>
      </c>
      <c r="F1249">
        <v>9695</v>
      </c>
      <c r="G1249" t="s">
        <v>281</v>
      </c>
      <c r="H1249" t="s">
        <v>282</v>
      </c>
      <c r="I1249">
        <v>422</v>
      </c>
      <c r="J1249" t="s">
        <v>401</v>
      </c>
      <c r="K1249" t="s">
        <v>402</v>
      </c>
      <c r="L1249">
        <v>32534</v>
      </c>
      <c r="M1249" t="s">
        <v>368</v>
      </c>
      <c r="N1249" t="s">
        <v>369</v>
      </c>
      <c r="O1249">
        <v>32534</v>
      </c>
      <c r="P1249" t="s">
        <v>368</v>
      </c>
      <c r="Q1249" t="s">
        <v>369</v>
      </c>
      <c r="R1249" t="s">
        <v>333</v>
      </c>
      <c r="S1249" s="46">
        <v>-503.33</v>
      </c>
      <c r="U1249" s="46">
        <v>13</v>
      </c>
      <c r="IF1249">
        <v>32534</v>
      </c>
      <c r="IG1249" t="s">
        <v>368</v>
      </c>
      <c r="IH1249" t="s">
        <v>285</v>
      </c>
      <c r="IK1249">
        <v>-2</v>
      </c>
      <c r="IL1249" t="s">
        <v>279</v>
      </c>
      <c r="IM1249" t="s">
        <v>280</v>
      </c>
      <c r="IN1249" t="s">
        <v>661</v>
      </c>
      <c r="IP1249" t="s">
        <v>702</v>
      </c>
    </row>
    <row r="1250" spans="1:250" x14ac:dyDescent="0.25">
      <c r="A1250">
        <v>39765</v>
      </c>
      <c r="B1250">
        <v>-890804480</v>
      </c>
      <c r="C1250">
        <v>1837</v>
      </c>
      <c r="D1250" t="s">
        <v>273</v>
      </c>
      <c r="E1250" t="s">
        <v>274</v>
      </c>
      <c r="F1250">
        <v>9695</v>
      </c>
      <c r="G1250" t="s">
        <v>281</v>
      </c>
      <c r="H1250" t="s">
        <v>282</v>
      </c>
      <c r="I1250">
        <v>420</v>
      </c>
      <c r="J1250" t="s">
        <v>403</v>
      </c>
      <c r="K1250" t="s">
        <v>404</v>
      </c>
      <c r="L1250">
        <v>32534</v>
      </c>
      <c r="M1250" t="s">
        <v>368</v>
      </c>
      <c r="N1250" t="s">
        <v>369</v>
      </c>
      <c r="O1250">
        <v>32534</v>
      </c>
      <c r="P1250" t="s">
        <v>368</v>
      </c>
      <c r="Q1250" t="s">
        <v>369</v>
      </c>
      <c r="R1250" t="s">
        <v>333</v>
      </c>
      <c r="S1250" s="46">
        <v>-293.61</v>
      </c>
      <c r="U1250" s="46">
        <v>13</v>
      </c>
      <c r="IF1250">
        <v>32534</v>
      </c>
      <c r="IG1250" t="s">
        <v>368</v>
      </c>
      <c r="IH1250" t="s">
        <v>285</v>
      </c>
      <c r="IK1250">
        <v>-2</v>
      </c>
      <c r="IL1250" t="s">
        <v>279</v>
      </c>
      <c r="IM1250" t="s">
        <v>280</v>
      </c>
      <c r="IN1250" t="s">
        <v>661</v>
      </c>
      <c r="IP1250" t="s">
        <v>702</v>
      </c>
    </row>
    <row r="1251" spans="1:250" x14ac:dyDescent="0.25">
      <c r="A1251">
        <v>39766</v>
      </c>
      <c r="B1251">
        <v>-890804480</v>
      </c>
      <c r="C1251">
        <v>1837</v>
      </c>
      <c r="D1251" t="s">
        <v>273</v>
      </c>
      <c r="E1251" t="s">
        <v>274</v>
      </c>
      <c r="F1251">
        <v>9695</v>
      </c>
      <c r="G1251" t="s">
        <v>281</v>
      </c>
      <c r="H1251" t="s">
        <v>282</v>
      </c>
      <c r="I1251">
        <v>420</v>
      </c>
      <c r="J1251" t="s">
        <v>403</v>
      </c>
      <c r="K1251" t="s">
        <v>404</v>
      </c>
      <c r="L1251">
        <v>34667</v>
      </c>
      <c r="M1251" t="s">
        <v>370</v>
      </c>
      <c r="N1251" t="s">
        <v>371</v>
      </c>
      <c r="O1251">
        <v>34667</v>
      </c>
      <c r="P1251" t="s">
        <v>370</v>
      </c>
      <c r="Q1251" t="s">
        <v>371</v>
      </c>
      <c r="R1251" t="s">
        <v>333</v>
      </c>
      <c r="S1251" s="46">
        <v>0</v>
      </c>
      <c r="U1251" s="46">
        <v>13</v>
      </c>
      <c r="IF1251">
        <v>34667</v>
      </c>
      <c r="IG1251" t="s">
        <v>370</v>
      </c>
      <c r="IH1251" t="s">
        <v>285</v>
      </c>
      <c r="IK1251">
        <v>-2</v>
      </c>
      <c r="IL1251" t="s">
        <v>279</v>
      </c>
      <c r="IM1251" t="s">
        <v>280</v>
      </c>
      <c r="IN1251" t="s">
        <v>661</v>
      </c>
      <c r="IP1251" t="s">
        <v>703</v>
      </c>
    </row>
    <row r="1252" spans="1:250" x14ac:dyDescent="0.25">
      <c r="A1252">
        <v>39767</v>
      </c>
      <c r="B1252">
        <v>-890804480</v>
      </c>
      <c r="C1252">
        <v>1837</v>
      </c>
      <c r="D1252" t="s">
        <v>273</v>
      </c>
      <c r="E1252" t="s">
        <v>274</v>
      </c>
      <c r="F1252">
        <v>9695</v>
      </c>
      <c r="G1252" t="s">
        <v>281</v>
      </c>
      <c r="H1252" t="s">
        <v>282</v>
      </c>
      <c r="I1252">
        <v>411</v>
      </c>
      <c r="J1252" t="s">
        <v>393</v>
      </c>
      <c r="K1252" t="s">
        <v>394</v>
      </c>
      <c r="L1252">
        <v>34667</v>
      </c>
      <c r="M1252" t="s">
        <v>370</v>
      </c>
      <c r="N1252" t="s">
        <v>371</v>
      </c>
      <c r="O1252">
        <v>34667</v>
      </c>
      <c r="P1252" t="s">
        <v>370</v>
      </c>
      <c r="Q1252" t="s">
        <v>371</v>
      </c>
      <c r="R1252" t="s">
        <v>333</v>
      </c>
      <c r="S1252" s="46">
        <v>-24.69</v>
      </c>
      <c r="U1252" s="46">
        <v>13</v>
      </c>
      <c r="IF1252">
        <v>34667</v>
      </c>
      <c r="IG1252" t="s">
        <v>370</v>
      </c>
      <c r="IH1252" t="s">
        <v>285</v>
      </c>
      <c r="IK1252">
        <v>-2</v>
      </c>
      <c r="IL1252" t="s">
        <v>279</v>
      </c>
      <c r="IM1252" t="s">
        <v>280</v>
      </c>
      <c r="IN1252" t="s">
        <v>661</v>
      </c>
      <c r="IP1252" t="s">
        <v>703</v>
      </c>
    </row>
    <row r="1253" spans="1:250" x14ac:dyDescent="0.25">
      <c r="A1253">
        <v>39768</v>
      </c>
      <c r="B1253">
        <v>-890804480</v>
      </c>
      <c r="C1253">
        <v>1837</v>
      </c>
      <c r="D1253" t="s">
        <v>273</v>
      </c>
      <c r="E1253" t="s">
        <v>274</v>
      </c>
      <c r="F1253">
        <v>13794</v>
      </c>
      <c r="G1253" t="s">
        <v>275</v>
      </c>
      <c r="H1253" t="s">
        <v>276</v>
      </c>
      <c r="I1253">
        <v>429</v>
      </c>
      <c r="J1253" t="s">
        <v>395</v>
      </c>
      <c r="K1253" t="s">
        <v>396</v>
      </c>
      <c r="L1253">
        <v>34667</v>
      </c>
      <c r="M1253" t="s">
        <v>370</v>
      </c>
      <c r="N1253" t="s">
        <v>371</v>
      </c>
      <c r="O1253">
        <v>34667</v>
      </c>
      <c r="P1253" t="s">
        <v>370</v>
      </c>
      <c r="Q1253" t="s">
        <v>371</v>
      </c>
      <c r="R1253" t="s">
        <v>333</v>
      </c>
      <c r="S1253" s="46">
        <v>-143.63999999999999</v>
      </c>
      <c r="U1253" s="46">
        <v>13</v>
      </c>
      <c r="IF1253">
        <v>34667</v>
      </c>
      <c r="IG1253" t="s">
        <v>370</v>
      </c>
      <c r="IH1253" t="s">
        <v>319</v>
      </c>
      <c r="IK1253">
        <v>-2</v>
      </c>
      <c r="IL1253" t="s">
        <v>279</v>
      </c>
      <c r="IM1253" t="s">
        <v>280</v>
      </c>
      <c r="IN1253" t="s">
        <v>663</v>
      </c>
      <c r="IP1253" t="s">
        <v>704</v>
      </c>
    </row>
    <row r="1254" spans="1:250" x14ac:dyDescent="0.25">
      <c r="A1254">
        <v>39769</v>
      </c>
      <c r="B1254">
        <v>-890804480</v>
      </c>
      <c r="C1254">
        <v>1837</v>
      </c>
      <c r="D1254" t="s">
        <v>273</v>
      </c>
      <c r="E1254" t="s">
        <v>274</v>
      </c>
      <c r="F1254">
        <v>13794</v>
      </c>
      <c r="G1254" t="s">
        <v>275</v>
      </c>
      <c r="H1254" t="s">
        <v>276</v>
      </c>
      <c r="I1254">
        <v>427</v>
      </c>
      <c r="J1254" t="s">
        <v>397</v>
      </c>
      <c r="K1254" t="s">
        <v>398</v>
      </c>
      <c r="L1254">
        <v>34667</v>
      </c>
      <c r="M1254" t="s">
        <v>370</v>
      </c>
      <c r="N1254" t="s">
        <v>371</v>
      </c>
      <c r="O1254">
        <v>34667</v>
      </c>
      <c r="P1254" t="s">
        <v>370</v>
      </c>
      <c r="Q1254" t="s">
        <v>371</v>
      </c>
      <c r="R1254" t="s">
        <v>333</v>
      </c>
      <c r="S1254" s="46">
        <v>-50.64</v>
      </c>
      <c r="U1254" s="46">
        <v>13</v>
      </c>
      <c r="IF1254">
        <v>34667</v>
      </c>
      <c r="IG1254" t="s">
        <v>370</v>
      </c>
      <c r="IH1254" t="s">
        <v>319</v>
      </c>
      <c r="IK1254">
        <v>-2</v>
      </c>
      <c r="IL1254" t="s">
        <v>279</v>
      </c>
      <c r="IM1254" t="s">
        <v>280</v>
      </c>
      <c r="IN1254" t="s">
        <v>663</v>
      </c>
      <c r="IP1254" t="s">
        <v>704</v>
      </c>
    </row>
    <row r="1255" spans="1:250" x14ac:dyDescent="0.25">
      <c r="A1255">
        <v>39770</v>
      </c>
      <c r="B1255">
        <v>-890804480</v>
      </c>
      <c r="C1255">
        <v>1837</v>
      </c>
      <c r="D1255" t="s">
        <v>273</v>
      </c>
      <c r="E1255" t="s">
        <v>274</v>
      </c>
      <c r="F1255">
        <v>13794</v>
      </c>
      <c r="G1255" t="s">
        <v>275</v>
      </c>
      <c r="H1255" t="s">
        <v>276</v>
      </c>
      <c r="I1255">
        <v>424</v>
      </c>
      <c r="J1255" t="s">
        <v>399</v>
      </c>
      <c r="K1255" t="s">
        <v>400</v>
      </c>
      <c r="L1255">
        <v>34667</v>
      </c>
      <c r="M1255" t="s">
        <v>370</v>
      </c>
      <c r="N1255" t="s">
        <v>371</v>
      </c>
      <c r="O1255">
        <v>34667</v>
      </c>
      <c r="P1255" t="s">
        <v>370</v>
      </c>
      <c r="Q1255" t="s">
        <v>371</v>
      </c>
      <c r="R1255" t="s">
        <v>333</v>
      </c>
      <c r="S1255" s="46">
        <v>-69.12</v>
      </c>
      <c r="U1255" s="46">
        <v>13</v>
      </c>
      <c r="IF1255">
        <v>34667</v>
      </c>
      <c r="IG1255" t="s">
        <v>370</v>
      </c>
      <c r="IH1255" t="s">
        <v>319</v>
      </c>
      <c r="IK1255">
        <v>-2</v>
      </c>
      <c r="IL1255" t="s">
        <v>279</v>
      </c>
      <c r="IM1255" t="s">
        <v>280</v>
      </c>
      <c r="IN1255" t="s">
        <v>663</v>
      </c>
      <c r="IP1255" t="s">
        <v>704</v>
      </c>
    </row>
    <row r="1256" spans="1:250" x14ac:dyDescent="0.25">
      <c r="A1256">
        <v>39771</v>
      </c>
      <c r="B1256">
        <v>-890804480</v>
      </c>
      <c r="C1256">
        <v>1837</v>
      </c>
      <c r="D1256" t="s">
        <v>273</v>
      </c>
      <c r="E1256" t="s">
        <v>274</v>
      </c>
      <c r="F1256">
        <v>13794</v>
      </c>
      <c r="G1256" t="s">
        <v>275</v>
      </c>
      <c r="H1256" t="s">
        <v>276</v>
      </c>
      <c r="I1256">
        <v>422</v>
      </c>
      <c r="J1256" t="s">
        <v>401</v>
      </c>
      <c r="K1256" t="s">
        <v>402</v>
      </c>
      <c r="L1256">
        <v>34667</v>
      </c>
      <c r="M1256" t="s">
        <v>370</v>
      </c>
      <c r="N1256" t="s">
        <v>371</v>
      </c>
      <c r="O1256">
        <v>34667</v>
      </c>
      <c r="P1256" t="s">
        <v>370</v>
      </c>
      <c r="Q1256" t="s">
        <v>371</v>
      </c>
      <c r="R1256" t="s">
        <v>333</v>
      </c>
      <c r="S1256" s="46">
        <v>-92.17</v>
      </c>
      <c r="U1256" s="46">
        <v>13</v>
      </c>
      <c r="IF1256">
        <v>34667</v>
      </c>
      <c r="IG1256" t="s">
        <v>370</v>
      </c>
      <c r="IH1256" t="s">
        <v>319</v>
      </c>
      <c r="IK1256">
        <v>-2</v>
      </c>
      <c r="IL1256" t="s">
        <v>279</v>
      </c>
      <c r="IM1256" t="s">
        <v>280</v>
      </c>
      <c r="IN1256" t="s">
        <v>663</v>
      </c>
      <c r="IP1256" t="s">
        <v>704</v>
      </c>
    </row>
    <row r="1257" spans="1:250" x14ac:dyDescent="0.25">
      <c r="A1257">
        <v>39772</v>
      </c>
      <c r="B1257">
        <v>-890804480</v>
      </c>
      <c r="C1257">
        <v>1837</v>
      </c>
      <c r="D1257" t="s">
        <v>273</v>
      </c>
      <c r="E1257" t="s">
        <v>274</v>
      </c>
      <c r="F1257">
        <v>13794</v>
      </c>
      <c r="G1257" t="s">
        <v>275</v>
      </c>
      <c r="H1257" t="s">
        <v>276</v>
      </c>
      <c r="I1257">
        <v>420</v>
      </c>
      <c r="J1257" t="s">
        <v>403</v>
      </c>
      <c r="K1257" t="s">
        <v>404</v>
      </c>
      <c r="L1257">
        <v>34667</v>
      </c>
      <c r="M1257" t="s">
        <v>370</v>
      </c>
      <c r="N1257" t="s">
        <v>371</v>
      </c>
      <c r="O1257">
        <v>34667</v>
      </c>
      <c r="P1257" t="s">
        <v>370</v>
      </c>
      <c r="Q1257" t="s">
        <v>371</v>
      </c>
      <c r="R1257" t="s">
        <v>333</v>
      </c>
      <c r="S1257" s="46">
        <v>-53.76</v>
      </c>
      <c r="U1257" s="46">
        <v>13</v>
      </c>
      <c r="IF1257">
        <v>34667</v>
      </c>
      <c r="IG1257" t="s">
        <v>370</v>
      </c>
      <c r="IH1257" t="s">
        <v>319</v>
      </c>
      <c r="IK1257">
        <v>-2</v>
      </c>
      <c r="IL1257" t="s">
        <v>279</v>
      </c>
      <c r="IM1257" t="s">
        <v>280</v>
      </c>
      <c r="IN1257" t="s">
        <v>663</v>
      </c>
      <c r="IP1257" t="s">
        <v>704</v>
      </c>
    </row>
    <row r="1258" spans="1:250" x14ac:dyDescent="0.25">
      <c r="A1258">
        <v>39773</v>
      </c>
      <c r="B1258">
        <v>-890804480</v>
      </c>
      <c r="C1258">
        <v>1837</v>
      </c>
      <c r="D1258" t="s">
        <v>273</v>
      </c>
      <c r="E1258" t="s">
        <v>274</v>
      </c>
      <c r="F1258">
        <v>13794</v>
      </c>
      <c r="G1258" t="s">
        <v>275</v>
      </c>
      <c r="H1258" t="s">
        <v>276</v>
      </c>
      <c r="I1258">
        <v>411</v>
      </c>
      <c r="J1258" t="s">
        <v>393</v>
      </c>
      <c r="K1258" t="s">
        <v>394</v>
      </c>
      <c r="L1258">
        <v>34667</v>
      </c>
      <c r="M1258" t="s">
        <v>370</v>
      </c>
      <c r="N1258" t="s">
        <v>371</v>
      </c>
      <c r="O1258">
        <v>34667</v>
      </c>
      <c r="P1258" t="s">
        <v>370</v>
      </c>
      <c r="Q1258" t="s">
        <v>371</v>
      </c>
      <c r="R1258" t="s">
        <v>333</v>
      </c>
      <c r="S1258" s="46">
        <v>-63.69</v>
      </c>
      <c r="U1258" s="46">
        <v>13</v>
      </c>
      <c r="IF1258">
        <v>34667</v>
      </c>
      <c r="IG1258" t="s">
        <v>370</v>
      </c>
      <c r="IH1258" t="s">
        <v>319</v>
      </c>
      <c r="IK1258">
        <v>-2</v>
      </c>
      <c r="IL1258" t="s">
        <v>279</v>
      </c>
      <c r="IM1258" t="s">
        <v>280</v>
      </c>
      <c r="IN1258" t="s">
        <v>663</v>
      </c>
      <c r="IP1258" t="s">
        <v>704</v>
      </c>
    </row>
    <row r="1259" spans="1:250" x14ac:dyDescent="0.25">
      <c r="A1259">
        <v>39774</v>
      </c>
      <c r="B1259">
        <v>-890804480</v>
      </c>
      <c r="C1259">
        <v>1837</v>
      </c>
      <c r="D1259" t="s">
        <v>273</v>
      </c>
      <c r="E1259" t="s">
        <v>274</v>
      </c>
      <c r="F1259">
        <v>13794</v>
      </c>
      <c r="G1259" t="s">
        <v>275</v>
      </c>
      <c r="H1259" t="s">
        <v>276</v>
      </c>
      <c r="I1259">
        <v>437</v>
      </c>
      <c r="J1259" t="s">
        <v>658</v>
      </c>
      <c r="K1259" t="s">
        <v>659</v>
      </c>
      <c r="L1259">
        <v>34667</v>
      </c>
      <c r="M1259" t="s">
        <v>370</v>
      </c>
      <c r="N1259" t="s">
        <v>371</v>
      </c>
      <c r="O1259">
        <v>34667</v>
      </c>
      <c r="P1259" t="s">
        <v>370</v>
      </c>
      <c r="Q1259" t="s">
        <v>371</v>
      </c>
      <c r="R1259" t="s">
        <v>333</v>
      </c>
      <c r="S1259" s="46">
        <v>-109.11</v>
      </c>
      <c r="U1259" s="46">
        <v>13</v>
      </c>
      <c r="IF1259">
        <v>34667</v>
      </c>
      <c r="IG1259" t="s">
        <v>370</v>
      </c>
      <c r="IH1259" t="s">
        <v>319</v>
      </c>
      <c r="IK1259">
        <v>-2</v>
      </c>
      <c r="IL1259" t="s">
        <v>279</v>
      </c>
      <c r="IM1259" t="s">
        <v>280</v>
      </c>
      <c r="IN1259" t="s">
        <v>663</v>
      </c>
      <c r="IP1259" t="s">
        <v>704</v>
      </c>
    </row>
    <row r="1260" spans="1:250" x14ac:dyDescent="0.25">
      <c r="A1260">
        <v>39775</v>
      </c>
      <c r="B1260">
        <v>-890804480</v>
      </c>
      <c r="C1260">
        <v>1837</v>
      </c>
      <c r="D1260" t="s">
        <v>273</v>
      </c>
      <c r="E1260" t="s">
        <v>274</v>
      </c>
      <c r="F1260">
        <v>13794</v>
      </c>
      <c r="G1260" t="s">
        <v>275</v>
      </c>
      <c r="H1260" t="s">
        <v>276</v>
      </c>
      <c r="I1260">
        <v>436</v>
      </c>
      <c r="J1260" t="s">
        <v>656</v>
      </c>
      <c r="K1260" t="s">
        <v>657</v>
      </c>
      <c r="L1260">
        <v>34667</v>
      </c>
      <c r="M1260" t="s">
        <v>370</v>
      </c>
      <c r="N1260" t="s">
        <v>371</v>
      </c>
      <c r="O1260">
        <v>34667</v>
      </c>
      <c r="P1260" t="s">
        <v>370</v>
      </c>
      <c r="Q1260" t="s">
        <v>371</v>
      </c>
      <c r="R1260" t="s">
        <v>333</v>
      </c>
      <c r="S1260" s="46">
        <v>-72.569999999999993</v>
      </c>
      <c r="U1260" s="46">
        <v>13</v>
      </c>
      <c r="IF1260">
        <v>34667</v>
      </c>
      <c r="IG1260" t="s">
        <v>370</v>
      </c>
      <c r="IH1260" t="s">
        <v>319</v>
      </c>
      <c r="IK1260">
        <v>-2</v>
      </c>
      <c r="IL1260" t="s">
        <v>279</v>
      </c>
      <c r="IM1260" t="s">
        <v>280</v>
      </c>
      <c r="IN1260" t="s">
        <v>663</v>
      </c>
      <c r="IP1260" t="s">
        <v>704</v>
      </c>
    </row>
    <row r="1261" spans="1:250" x14ac:dyDescent="0.25">
      <c r="A1261">
        <v>39776</v>
      </c>
      <c r="B1261">
        <v>-890804480</v>
      </c>
      <c r="C1261">
        <v>1837</v>
      </c>
      <c r="D1261" t="s">
        <v>273</v>
      </c>
      <c r="E1261" t="s">
        <v>274</v>
      </c>
      <c r="F1261">
        <v>13794</v>
      </c>
      <c r="G1261" t="s">
        <v>275</v>
      </c>
      <c r="H1261" t="s">
        <v>276</v>
      </c>
      <c r="I1261">
        <v>435</v>
      </c>
      <c r="J1261" t="s">
        <v>491</v>
      </c>
      <c r="K1261" t="s">
        <v>492</v>
      </c>
      <c r="L1261">
        <v>34667</v>
      </c>
      <c r="M1261" t="s">
        <v>370</v>
      </c>
      <c r="N1261" t="s">
        <v>371</v>
      </c>
      <c r="O1261">
        <v>34667</v>
      </c>
      <c r="P1261" t="s">
        <v>370</v>
      </c>
      <c r="Q1261" t="s">
        <v>371</v>
      </c>
      <c r="R1261" t="s">
        <v>333</v>
      </c>
      <c r="S1261" s="46">
        <v>-72.569999999999993</v>
      </c>
      <c r="U1261" s="46">
        <v>13</v>
      </c>
      <c r="IF1261">
        <v>34667</v>
      </c>
      <c r="IG1261" t="s">
        <v>370</v>
      </c>
      <c r="IH1261" t="s">
        <v>319</v>
      </c>
      <c r="IK1261">
        <v>-2</v>
      </c>
      <c r="IL1261" t="s">
        <v>279</v>
      </c>
      <c r="IM1261" t="s">
        <v>280</v>
      </c>
      <c r="IN1261" t="s">
        <v>663</v>
      </c>
      <c r="IP1261" t="s">
        <v>704</v>
      </c>
    </row>
    <row r="1262" spans="1:250" x14ac:dyDescent="0.25">
      <c r="A1262">
        <v>39777</v>
      </c>
      <c r="B1262">
        <v>-890804480</v>
      </c>
      <c r="C1262">
        <v>1837</v>
      </c>
      <c r="D1262" t="s">
        <v>273</v>
      </c>
      <c r="E1262" t="s">
        <v>274</v>
      </c>
      <c r="F1262">
        <v>13794</v>
      </c>
      <c r="G1262" t="s">
        <v>275</v>
      </c>
      <c r="H1262" t="s">
        <v>276</v>
      </c>
      <c r="I1262">
        <v>431</v>
      </c>
      <c r="J1262" t="s">
        <v>493</v>
      </c>
      <c r="K1262" t="s">
        <v>494</v>
      </c>
      <c r="L1262">
        <v>34667</v>
      </c>
      <c r="M1262" t="s">
        <v>370</v>
      </c>
      <c r="N1262" t="s">
        <v>371</v>
      </c>
      <c r="O1262">
        <v>34667</v>
      </c>
      <c r="P1262" t="s">
        <v>370</v>
      </c>
      <c r="Q1262" t="s">
        <v>371</v>
      </c>
      <c r="R1262" t="s">
        <v>333</v>
      </c>
      <c r="S1262" s="46">
        <v>-107.73</v>
      </c>
      <c r="U1262" s="46">
        <v>13</v>
      </c>
      <c r="IF1262">
        <v>34667</v>
      </c>
      <c r="IG1262" t="s">
        <v>370</v>
      </c>
      <c r="IH1262" t="s">
        <v>319</v>
      </c>
      <c r="IK1262">
        <v>-2</v>
      </c>
      <c r="IL1262" t="s">
        <v>279</v>
      </c>
      <c r="IM1262" t="s">
        <v>280</v>
      </c>
      <c r="IN1262" t="s">
        <v>663</v>
      </c>
      <c r="IP1262" t="s">
        <v>704</v>
      </c>
    </row>
    <row r="1263" spans="1:250" x14ac:dyDescent="0.25">
      <c r="A1263">
        <v>39778</v>
      </c>
      <c r="B1263">
        <v>-890804480</v>
      </c>
      <c r="C1263">
        <v>1837</v>
      </c>
      <c r="D1263" t="s">
        <v>273</v>
      </c>
      <c r="E1263" t="s">
        <v>274</v>
      </c>
      <c r="F1263">
        <v>7057</v>
      </c>
      <c r="G1263" t="s">
        <v>291</v>
      </c>
      <c r="H1263" t="s">
        <v>292</v>
      </c>
      <c r="I1263">
        <v>420</v>
      </c>
      <c r="J1263" t="s">
        <v>403</v>
      </c>
      <c r="K1263" t="s">
        <v>404</v>
      </c>
      <c r="L1263">
        <v>35455</v>
      </c>
      <c r="M1263" t="s">
        <v>355</v>
      </c>
      <c r="N1263" t="s">
        <v>356</v>
      </c>
      <c r="O1263">
        <v>35455</v>
      </c>
      <c r="P1263" t="s">
        <v>355</v>
      </c>
      <c r="Q1263" t="s">
        <v>356</v>
      </c>
      <c r="R1263" t="s">
        <v>333</v>
      </c>
      <c r="S1263" s="46">
        <v>-106.74</v>
      </c>
      <c r="U1263" s="46">
        <v>13</v>
      </c>
      <c r="IF1263">
        <v>35455</v>
      </c>
      <c r="IG1263" t="s">
        <v>355</v>
      </c>
      <c r="IH1263" t="s">
        <v>293</v>
      </c>
      <c r="IK1263">
        <v>-2</v>
      </c>
      <c r="IL1263" t="s">
        <v>279</v>
      </c>
      <c r="IM1263" t="s">
        <v>280</v>
      </c>
      <c r="IN1263" t="s">
        <v>666</v>
      </c>
      <c r="IP1263" t="s">
        <v>705</v>
      </c>
    </row>
    <row r="1264" spans="1:250" x14ac:dyDescent="0.25">
      <c r="A1264">
        <v>39779</v>
      </c>
      <c r="B1264">
        <v>-890804480</v>
      </c>
      <c r="C1264">
        <v>1837</v>
      </c>
      <c r="D1264" t="s">
        <v>273</v>
      </c>
      <c r="E1264" t="s">
        <v>274</v>
      </c>
      <c r="F1264">
        <v>7057</v>
      </c>
      <c r="G1264" t="s">
        <v>291</v>
      </c>
      <c r="H1264" t="s">
        <v>292</v>
      </c>
      <c r="I1264">
        <v>411</v>
      </c>
      <c r="J1264" t="s">
        <v>393</v>
      </c>
      <c r="K1264" t="s">
        <v>394</v>
      </c>
      <c r="L1264">
        <v>35455</v>
      </c>
      <c r="M1264" t="s">
        <v>355</v>
      </c>
      <c r="N1264" t="s">
        <v>356</v>
      </c>
      <c r="O1264">
        <v>35455</v>
      </c>
      <c r="P1264" t="s">
        <v>355</v>
      </c>
      <c r="Q1264" t="s">
        <v>356</v>
      </c>
      <c r="R1264" t="s">
        <v>333</v>
      </c>
      <c r="S1264" s="46">
        <v>-196.24</v>
      </c>
      <c r="U1264" s="46">
        <v>13</v>
      </c>
      <c r="IF1264">
        <v>35455</v>
      </c>
      <c r="IG1264" t="s">
        <v>355</v>
      </c>
      <c r="IH1264" t="s">
        <v>293</v>
      </c>
      <c r="IK1264">
        <v>-2</v>
      </c>
      <c r="IL1264" t="s">
        <v>279</v>
      </c>
      <c r="IM1264" t="s">
        <v>280</v>
      </c>
      <c r="IN1264" t="s">
        <v>666</v>
      </c>
      <c r="IP1264" t="s">
        <v>705</v>
      </c>
    </row>
    <row r="1265" spans="1:250" x14ac:dyDescent="0.25">
      <c r="A1265">
        <v>39780</v>
      </c>
      <c r="B1265">
        <v>-890804480</v>
      </c>
      <c r="C1265">
        <v>1837</v>
      </c>
      <c r="D1265" t="s">
        <v>273</v>
      </c>
      <c r="E1265" t="s">
        <v>274</v>
      </c>
      <c r="F1265">
        <v>7057</v>
      </c>
      <c r="G1265" t="s">
        <v>291</v>
      </c>
      <c r="H1265" t="s">
        <v>292</v>
      </c>
      <c r="I1265">
        <v>435</v>
      </c>
      <c r="J1265" t="s">
        <v>491</v>
      </c>
      <c r="K1265" t="s">
        <v>492</v>
      </c>
      <c r="L1265">
        <v>35455</v>
      </c>
      <c r="M1265" t="s">
        <v>355</v>
      </c>
      <c r="N1265" t="s">
        <v>356</v>
      </c>
      <c r="O1265">
        <v>35455</v>
      </c>
      <c r="P1265" t="s">
        <v>355</v>
      </c>
      <c r="Q1265" t="s">
        <v>356</v>
      </c>
      <c r="R1265" t="s">
        <v>333</v>
      </c>
      <c r="S1265" s="46">
        <v>-94.4</v>
      </c>
      <c r="U1265" s="46">
        <v>13</v>
      </c>
      <c r="IF1265">
        <v>35455</v>
      </c>
      <c r="IG1265" t="s">
        <v>355</v>
      </c>
      <c r="IH1265" t="s">
        <v>293</v>
      </c>
      <c r="IK1265">
        <v>-2</v>
      </c>
      <c r="IL1265" t="s">
        <v>279</v>
      </c>
      <c r="IM1265" t="s">
        <v>280</v>
      </c>
      <c r="IN1265" t="s">
        <v>666</v>
      </c>
      <c r="IP1265" t="s">
        <v>705</v>
      </c>
    </row>
    <row r="1266" spans="1:250" x14ac:dyDescent="0.25">
      <c r="A1266">
        <v>39781</v>
      </c>
      <c r="B1266">
        <v>-890804480</v>
      </c>
      <c r="C1266">
        <v>1837</v>
      </c>
      <c r="D1266" t="s">
        <v>273</v>
      </c>
      <c r="E1266" t="s">
        <v>274</v>
      </c>
      <c r="F1266">
        <v>7057</v>
      </c>
      <c r="G1266" t="s">
        <v>291</v>
      </c>
      <c r="H1266" t="s">
        <v>292</v>
      </c>
      <c r="I1266">
        <v>431</v>
      </c>
      <c r="J1266" t="s">
        <v>493</v>
      </c>
      <c r="K1266" t="s">
        <v>494</v>
      </c>
      <c r="L1266">
        <v>35455</v>
      </c>
      <c r="M1266" t="s">
        <v>355</v>
      </c>
      <c r="N1266" t="s">
        <v>356</v>
      </c>
      <c r="O1266">
        <v>35455</v>
      </c>
      <c r="P1266" t="s">
        <v>355</v>
      </c>
      <c r="Q1266" t="s">
        <v>356</v>
      </c>
      <c r="R1266" t="s">
        <v>333</v>
      </c>
      <c r="S1266" s="46">
        <v>-144.55000000000001</v>
      </c>
      <c r="U1266" s="46">
        <v>13</v>
      </c>
      <c r="IF1266">
        <v>35455</v>
      </c>
      <c r="IG1266" t="s">
        <v>355</v>
      </c>
      <c r="IH1266" t="s">
        <v>293</v>
      </c>
      <c r="IK1266">
        <v>-2</v>
      </c>
      <c r="IL1266" t="s">
        <v>279</v>
      </c>
      <c r="IM1266" t="s">
        <v>280</v>
      </c>
      <c r="IN1266" t="s">
        <v>666</v>
      </c>
      <c r="IP1266" t="s">
        <v>705</v>
      </c>
    </row>
    <row r="1267" spans="1:250" x14ac:dyDescent="0.25">
      <c r="A1267">
        <v>39782</v>
      </c>
      <c r="B1267">
        <v>-890804480</v>
      </c>
      <c r="C1267">
        <v>1837</v>
      </c>
      <c r="D1267" t="s">
        <v>273</v>
      </c>
      <c r="E1267" t="s">
        <v>274</v>
      </c>
      <c r="F1267">
        <v>7057</v>
      </c>
      <c r="G1267" t="s">
        <v>291</v>
      </c>
      <c r="H1267" t="s">
        <v>292</v>
      </c>
      <c r="I1267">
        <v>429</v>
      </c>
      <c r="J1267" t="s">
        <v>395</v>
      </c>
      <c r="K1267" t="s">
        <v>396</v>
      </c>
      <c r="L1267">
        <v>35455</v>
      </c>
      <c r="M1267" t="s">
        <v>355</v>
      </c>
      <c r="N1267" t="s">
        <v>356</v>
      </c>
      <c r="O1267">
        <v>35455</v>
      </c>
      <c r="P1267" t="s">
        <v>355</v>
      </c>
      <c r="Q1267" t="s">
        <v>356</v>
      </c>
      <c r="R1267" t="s">
        <v>333</v>
      </c>
      <c r="S1267" s="46">
        <v>-192.73</v>
      </c>
      <c r="U1267" s="46">
        <v>13</v>
      </c>
      <c r="IF1267">
        <v>35455</v>
      </c>
      <c r="IG1267" t="s">
        <v>355</v>
      </c>
      <c r="IH1267" t="s">
        <v>293</v>
      </c>
      <c r="IK1267">
        <v>-2</v>
      </c>
      <c r="IL1267" t="s">
        <v>279</v>
      </c>
      <c r="IM1267" t="s">
        <v>280</v>
      </c>
      <c r="IN1267" t="s">
        <v>666</v>
      </c>
      <c r="IP1267" t="s">
        <v>705</v>
      </c>
    </row>
    <row r="1268" spans="1:250" x14ac:dyDescent="0.25">
      <c r="A1268">
        <v>39783</v>
      </c>
      <c r="B1268">
        <v>-890804480</v>
      </c>
      <c r="C1268">
        <v>1837</v>
      </c>
      <c r="D1268" t="s">
        <v>273</v>
      </c>
      <c r="E1268" t="s">
        <v>274</v>
      </c>
      <c r="F1268">
        <v>7057</v>
      </c>
      <c r="G1268" t="s">
        <v>291</v>
      </c>
      <c r="H1268" t="s">
        <v>292</v>
      </c>
      <c r="I1268">
        <v>427</v>
      </c>
      <c r="J1268" t="s">
        <v>397</v>
      </c>
      <c r="K1268" t="s">
        <v>398</v>
      </c>
      <c r="L1268">
        <v>35455</v>
      </c>
      <c r="M1268" t="s">
        <v>355</v>
      </c>
      <c r="N1268" t="s">
        <v>356</v>
      </c>
      <c r="O1268">
        <v>35455</v>
      </c>
      <c r="P1268" t="s">
        <v>355</v>
      </c>
      <c r="Q1268" t="s">
        <v>356</v>
      </c>
      <c r="R1268" t="s">
        <v>333</v>
      </c>
      <c r="S1268" s="46">
        <v>-112.42</v>
      </c>
      <c r="U1268" s="46">
        <v>13</v>
      </c>
      <c r="IF1268">
        <v>35455</v>
      </c>
      <c r="IG1268" t="s">
        <v>355</v>
      </c>
      <c r="IH1268" t="s">
        <v>293</v>
      </c>
      <c r="IK1268">
        <v>-2</v>
      </c>
      <c r="IL1268" t="s">
        <v>279</v>
      </c>
      <c r="IM1268" t="s">
        <v>280</v>
      </c>
      <c r="IN1268" t="s">
        <v>666</v>
      </c>
      <c r="IP1268" t="s">
        <v>705</v>
      </c>
    </row>
    <row r="1269" spans="1:250" x14ac:dyDescent="0.25">
      <c r="A1269">
        <v>39784</v>
      </c>
      <c r="B1269">
        <v>-890804480</v>
      </c>
      <c r="C1269">
        <v>1837</v>
      </c>
      <c r="D1269" t="s">
        <v>273</v>
      </c>
      <c r="E1269" t="s">
        <v>274</v>
      </c>
      <c r="F1269">
        <v>7057</v>
      </c>
      <c r="G1269" t="s">
        <v>291</v>
      </c>
      <c r="H1269" t="s">
        <v>292</v>
      </c>
      <c r="I1269">
        <v>424</v>
      </c>
      <c r="J1269" t="s">
        <v>399</v>
      </c>
      <c r="K1269" t="s">
        <v>400</v>
      </c>
      <c r="L1269">
        <v>35455</v>
      </c>
      <c r="M1269" t="s">
        <v>355</v>
      </c>
      <c r="N1269" t="s">
        <v>356</v>
      </c>
      <c r="O1269">
        <v>35455</v>
      </c>
      <c r="P1269" t="s">
        <v>355</v>
      </c>
      <c r="Q1269" t="s">
        <v>356</v>
      </c>
      <c r="R1269" t="s">
        <v>333</v>
      </c>
      <c r="S1269" s="46">
        <v>-131.30000000000001</v>
      </c>
      <c r="U1269" s="46">
        <v>13</v>
      </c>
      <c r="IF1269">
        <v>35455</v>
      </c>
      <c r="IG1269" t="s">
        <v>355</v>
      </c>
      <c r="IH1269" t="s">
        <v>293</v>
      </c>
      <c r="IK1269">
        <v>-2</v>
      </c>
      <c r="IL1269" t="s">
        <v>279</v>
      </c>
      <c r="IM1269" t="s">
        <v>280</v>
      </c>
      <c r="IN1269" t="s">
        <v>666</v>
      </c>
      <c r="IP1269" t="s">
        <v>705</v>
      </c>
    </row>
    <row r="1270" spans="1:250" x14ac:dyDescent="0.25">
      <c r="A1270">
        <v>39785</v>
      </c>
      <c r="B1270">
        <v>-890804480</v>
      </c>
      <c r="C1270">
        <v>1837</v>
      </c>
      <c r="D1270" t="s">
        <v>273</v>
      </c>
      <c r="E1270" t="s">
        <v>274</v>
      </c>
      <c r="F1270">
        <v>7057</v>
      </c>
      <c r="G1270" t="s">
        <v>291</v>
      </c>
      <c r="H1270" t="s">
        <v>292</v>
      </c>
      <c r="I1270">
        <v>422</v>
      </c>
      <c r="J1270" t="s">
        <v>401</v>
      </c>
      <c r="K1270" t="s">
        <v>402</v>
      </c>
      <c r="L1270">
        <v>35455</v>
      </c>
      <c r="M1270" t="s">
        <v>355</v>
      </c>
      <c r="N1270" t="s">
        <v>356</v>
      </c>
      <c r="O1270">
        <v>35455</v>
      </c>
      <c r="P1270" t="s">
        <v>355</v>
      </c>
      <c r="Q1270" t="s">
        <v>356</v>
      </c>
      <c r="R1270" t="s">
        <v>333</v>
      </c>
      <c r="S1270" s="46">
        <v>-175.06</v>
      </c>
      <c r="U1270" s="46">
        <v>13</v>
      </c>
      <c r="IF1270">
        <v>35455</v>
      </c>
      <c r="IG1270" t="s">
        <v>355</v>
      </c>
      <c r="IH1270" t="s">
        <v>293</v>
      </c>
      <c r="IK1270">
        <v>-2</v>
      </c>
      <c r="IL1270" t="s">
        <v>279</v>
      </c>
      <c r="IM1270" t="s">
        <v>280</v>
      </c>
      <c r="IN1270" t="s">
        <v>666</v>
      </c>
      <c r="IP1270" t="s">
        <v>705</v>
      </c>
    </row>
    <row r="1271" spans="1:250" x14ac:dyDescent="0.25">
      <c r="A1271">
        <v>39786</v>
      </c>
      <c r="B1271">
        <v>-890804480</v>
      </c>
      <c r="C1271">
        <v>1837</v>
      </c>
      <c r="D1271" t="s">
        <v>273</v>
      </c>
      <c r="E1271" t="s">
        <v>274</v>
      </c>
      <c r="F1271">
        <v>7057</v>
      </c>
      <c r="G1271" t="s">
        <v>291</v>
      </c>
      <c r="H1271" t="s">
        <v>292</v>
      </c>
      <c r="I1271">
        <v>437</v>
      </c>
      <c r="J1271" t="s">
        <v>658</v>
      </c>
      <c r="K1271" t="s">
        <v>659</v>
      </c>
      <c r="L1271">
        <v>35455</v>
      </c>
      <c r="M1271" t="s">
        <v>355</v>
      </c>
      <c r="N1271" t="s">
        <v>356</v>
      </c>
      <c r="O1271">
        <v>35455</v>
      </c>
      <c r="P1271" t="s">
        <v>355</v>
      </c>
      <c r="Q1271" t="s">
        <v>356</v>
      </c>
      <c r="R1271" t="s">
        <v>333</v>
      </c>
      <c r="S1271" s="46">
        <v>-141.93</v>
      </c>
      <c r="U1271" s="46">
        <v>13</v>
      </c>
      <c r="IF1271">
        <v>35455</v>
      </c>
      <c r="IG1271" t="s">
        <v>355</v>
      </c>
      <c r="IH1271" t="s">
        <v>293</v>
      </c>
      <c r="IK1271">
        <v>-2</v>
      </c>
      <c r="IL1271" t="s">
        <v>279</v>
      </c>
      <c r="IM1271" t="s">
        <v>280</v>
      </c>
      <c r="IN1271" t="s">
        <v>666</v>
      </c>
      <c r="IP1271" t="s">
        <v>705</v>
      </c>
    </row>
    <row r="1272" spans="1:250" x14ac:dyDescent="0.25">
      <c r="A1272">
        <v>39787</v>
      </c>
      <c r="B1272">
        <v>-890804480</v>
      </c>
      <c r="C1272">
        <v>1837</v>
      </c>
      <c r="D1272" t="s">
        <v>273</v>
      </c>
      <c r="E1272" t="s">
        <v>274</v>
      </c>
      <c r="F1272">
        <v>7057</v>
      </c>
      <c r="G1272" t="s">
        <v>291</v>
      </c>
      <c r="H1272" t="s">
        <v>292</v>
      </c>
      <c r="I1272">
        <v>436</v>
      </c>
      <c r="J1272" t="s">
        <v>656</v>
      </c>
      <c r="K1272" t="s">
        <v>657</v>
      </c>
      <c r="L1272">
        <v>35455</v>
      </c>
      <c r="M1272" t="s">
        <v>355</v>
      </c>
      <c r="N1272" t="s">
        <v>356</v>
      </c>
      <c r="O1272">
        <v>35455</v>
      </c>
      <c r="P1272" t="s">
        <v>355</v>
      </c>
      <c r="Q1272" t="s">
        <v>356</v>
      </c>
      <c r="R1272" t="s">
        <v>333</v>
      </c>
      <c r="S1272" s="46">
        <v>-94.4</v>
      </c>
      <c r="U1272" s="46">
        <v>13</v>
      </c>
      <c r="IF1272">
        <v>35455</v>
      </c>
      <c r="IG1272" t="s">
        <v>355</v>
      </c>
      <c r="IH1272" t="s">
        <v>293</v>
      </c>
      <c r="IK1272">
        <v>-2</v>
      </c>
      <c r="IL1272" t="s">
        <v>279</v>
      </c>
      <c r="IM1272" t="s">
        <v>280</v>
      </c>
      <c r="IN1272" t="s">
        <v>666</v>
      </c>
      <c r="IP1272" t="s">
        <v>705</v>
      </c>
    </row>
    <row r="1273" spans="1:250" x14ac:dyDescent="0.25">
      <c r="A1273">
        <v>39788</v>
      </c>
      <c r="B1273">
        <v>-890804480</v>
      </c>
      <c r="C1273">
        <v>1837</v>
      </c>
      <c r="D1273" t="s">
        <v>273</v>
      </c>
      <c r="E1273" t="s">
        <v>274</v>
      </c>
      <c r="F1273">
        <v>35467</v>
      </c>
      <c r="G1273" t="s">
        <v>350</v>
      </c>
      <c r="H1273" t="s">
        <v>351</v>
      </c>
      <c r="I1273">
        <v>424</v>
      </c>
      <c r="J1273" t="s">
        <v>399</v>
      </c>
      <c r="K1273" t="s">
        <v>400</v>
      </c>
      <c r="L1273">
        <v>35556</v>
      </c>
      <c r="M1273" t="s">
        <v>352</v>
      </c>
      <c r="N1273" t="s">
        <v>353</v>
      </c>
      <c r="O1273">
        <v>35556</v>
      </c>
      <c r="P1273" t="s">
        <v>352</v>
      </c>
      <c r="Q1273" t="s">
        <v>353</v>
      </c>
      <c r="R1273" t="s">
        <v>333</v>
      </c>
      <c r="S1273" s="46">
        <v>-661.05</v>
      </c>
      <c r="U1273" s="46">
        <v>13</v>
      </c>
      <c r="IF1273">
        <v>35556</v>
      </c>
      <c r="IG1273" t="s">
        <v>352</v>
      </c>
      <c r="IH1273" t="s">
        <v>354</v>
      </c>
      <c r="IK1273">
        <v>-2</v>
      </c>
      <c r="IL1273" t="s">
        <v>279</v>
      </c>
      <c r="IM1273" t="s">
        <v>280</v>
      </c>
      <c r="IN1273" t="s">
        <v>706</v>
      </c>
      <c r="IP1273" t="s">
        <v>707</v>
      </c>
    </row>
    <row r="1274" spans="1:250" x14ac:dyDescent="0.25">
      <c r="A1274">
        <v>39789</v>
      </c>
      <c r="B1274">
        <v>-890804480</v>
      </c>
      <c r="C1274">
        <v>1837</v>
      </c>
      <c r="D1274" t="s">
        <v>273</v>
      </c>
      <c r="E1274" t="s">
        <v>274</v>
      </c>
      <c r="F1274">
        <v>35467</v>
      </c>
      <c r="G1274" t="s">
        <v>350</v>
      </c>
      <c r="H1274" t="s">
        <v>351</v>
      </c>
      <c r="I1274">
        <v>422</v>
      </c>
      <c r="J1274" t="s">
        <v>401</v>
      </c>
      <c r="K1274" t="s">
        <v>402</v>
      </c>
      <c r="L1274">
        <v>35556</v>
      </c>
      <c r="M1274" t="s">
        <v>352</v>
      </c>
      <c r="N1274" t="s">
        <v>353</v>
      </c>
      <c r="O1274">
        <v>35556</v>
      </c>
      <c r="P1274" t="s">
        <v>352</v>
      </c>
      <c r="Q1274" t="s">
        <v>353</v>
      </c>
      <c r="R1274" t="s">
        <v>333</v>
      </c>
      <c r="S1274" s="46">
        <v>-881.4</v>
      </c>
      <c r="U1274" s="46">
        <v>13</v>
      </c>
      <c r="IF1274">
        <v>35556</v>
      </c>
      <c r="IG1274" t="s">
        <v>352</v>
      </c>
      <c r="IH1274" t="s">
        <v>354</v>
      </c>
      <c r="IK1274">
        <v>-2</v>
      </c>
      <c r="IL1274" t="s">
        <v>279</v>
      </c>
      <c r="IM1274" t="s">
        <v>280</v>
      </c>
      <c r="IN1274" t="s">
        <v>706</v>
      </c>
      <c r="IP1274" t="s">
        <v>707</v>
      </c>
    </row>
    <row r="1275" spans="1:250" x14ac:dyDescent="0.25">
      <c r="A1275">
        <v>39790</v>
      </c>
      <c r="B1275">
        <v>-890804480</v>
      </c>
      <c r="C1275">
        <v>1837</v>
      </c>
      <c r="D1275" t="s">
        <v>273</v>
      </c>
      <c r="E1275" t="s">
        <v>274</v>
      </c>
      <c r="F1275">
        <v>35467</v>
      </c>
      <c r="G1275" t="s">
        <v>350</v>
      </c>
      <c r="H1275" t="s">
        <v>351</v>
      </c>
      <c r="I1275">
        <v>420</v>
      </c>
      <c r="J1275" t="s">
        <v>403</v>
      </c>
      <c r="K1275" t="s">
        <v>404</v>
      </c>
      <c r="L1275">
        <v>35556</v>
      </c>
      <c r="M1275" t="s">
        <v>352</v>
      </c>
      <c r="N1275" t="s">
        <v>353</v>
      </c>
      <c r="O1275">
        <v>35556</v>
      </c>
      <c r="P1275" t="s">
        <v>352</v>
      </c>
      <c r="Q1275" t="s">
        <v>353</v>
      </c>
      <c r="R1275" t="s">
        <v>333</v>
      </c>
      <c r="S1275" s="46">
        <v>-514.15</v>
      </c>
      <c r="U1275" s="46">
        <v>13</v>
      </c>
      <c r="IF1275">
        <v>35556</v>
      </c>
      <c r="IG1275" t="s">
        <v>352</v>
      </c>
      <c r="IH1275" t="s">
        <v>354</v>
      </c>
      <c r="IK1275">
        <v>-2</v>
      </c>
      <c r="IL1275" t="s">
        <v>279</v>
      </c>
      <c r="IM1275" t="s">
        <v>280</v>
      </c>
      <c r="IN1275" t="s">
        <v>706</v>
      </c>
      <c r="IP1275" t="s">
        <v>707</v>
      </c>
    </row>
    <row r="1276" spans="1:250" x14ac:dyDescent="0.25">
      <c r="A1276">
        <v>39791</v>
      </c>
      <c r="B1276">
        <v>-890804480</v>
      </c>
      <c r="C1276">
        <v>1837</v>
      </c>
      <c r="D1276" t="s">
        <v>273</v>
      </c>
      <c r="E1276" t="s">
        <v>274</v>
      </c>
      <c r="F1276">
        <v>35467</v>
      </c>
      <c r="G1276" t="s">
        <v>350</v>
      </c>
      <c r="H1276" t="s">
        <v>351</v>
      </c>
      <c r="I1276">
        <v>411</v>
      </c>
      <c r="J1276" t="s">
        <v>393</v>
      </c>
      <c r="K1276" t="s">
        <v>394</v>
      </c>
      <c r="L1276">
        <v>35556</v>
      </c>
      <c r="M1276" t="s">
        <v>352</v>
      </c>
      <c r="N1276" t="s">
        <v>353</v>
      </c>
      <c r="O1276">
        <v>35556</v>
      </c>
      <c r="P1276" t="s">
        <v>352</v>
      </c>
      <c r="Q1276" t="s">
        <v>353</v>
      </c>
      <c r="R1276" t="s">
        <v>333</v>
      </c>
      <c r="S1276" s="46">
        <v>-841.68</v>
      </c>
      <c r="U1276" s="46">
        <v>13</v>
      </c>
      <c r="IF1276">
        <v>35556</v>
      </c>
      <c r="IG1276" t="s">
        <v>352</v>
      </c>
      <c r="IH1276" t="s">
        <v>354</v>
      </c>
      <c r="IK1276">
        <v>-2</v>
      </c>
      <c r="IL1276" t="s">
        <v>279</v>
      </c>
      <c r="IM1276" t="s">
        <v>280</v>
      </c>
      <c r="IN1276" t="s">
        <v>706</v>
      </c>
      <c r="IP1276" t="s">
        <v>707</v>
      </c>
    </row>
    <row r="1277" spans="1:250" x14ac:dyDescent="0.25">
      <c r="A1277">
        <v>39792</v>
      </c>
      <c r="B1277">
        <v>-890804480</v>
      </c>
      <c r="C1277">
        <v>1837</v>
      </c>
      <c r="D1277" t="s">
        <v>273</v>
      </c>
      <c r="E1277" t="s">
        <v>274</v>
      </c>
      <c r="F1277">
        <v>35467</v>
      </c>
      <c r="G1277" t="s">
        <v>350</v>
      </c>
      <c r="H1277" t="s">
        <v>351</v>
      </c>
      <c r="I1277">
        <v>437</v>
      </c>
      <c r="J1277" t="s">
        <v>658</v>
      </c>
      <c r="K1277" t="s">
        <v>659</v>
      </c>
      <c r="L1277">
        <v>35556</v>
      </c>
      <c r="M1277" t="s">
        <v>352</v>
      </c>
      <c r="N1277" t="s">
        <v>353</v>
      </c>
      <c r="O1277">
        <v>35556</v>
      </c>
      <c r="P1277" t="s">
        <v>352</v>
      </c>
      <c r="Q1277" t="s">
        <v>353</v>
      </c>
      <c r="R1277" t="s">
        <v>333</v>
      </c>
      <c r="S1277" s="46">
        <v>-595.5</v>
      </c>
      <c r="U1277" s="46">
        <v>13</v>
      </c>
      <c r="IF1277">
        <v>35556</v>
      </c>
      <c r="IG1277" t="s">
        <v>352</v>
      </c>
      <c r="IH1277" t="s">
        <v>354</v>
      </c>
      <c r="IK1277">
        <v>-2</v>
      </c>
      <c r="IL1277" t="s">
        <v>279</v>
      </c>
      <c r="IM1277" t="s">
        <v>280</v>
      </c>
      <c r="IN1277" t="s">
        <v>706</v>
      </c>
      <c r="IP1277" t="s">
        <v>707</v>
      </c>
    </row>
    <row r="1278" spans="1:250" x14ac:dyDescent="0.25">
      <c r="A1278">
        <v>39793</v>
      </c>
      <c r="B1278">
        <v>-890804480</v>
      </c>
      <c r="C1278">
        <v>1837</v>
      </c>
      <c r="D1278" t="s">
        <v>273</v>
      </c>
      <c r="E1278" t="s">
        <v>274</v>
      </c>
      <c r="F1278">
        <v>35467</v>
      </c>
      <c r="G1278" t="s">
        <v>350</v>
      </c>
      <c r="H1278" t="s">
        <v>351</v>
      </c>
      <c r="I1278">
        <v>436</v>
      </c>
      <c r="J1278" t="s">
        <v>656</v>
      </c>
      <c r="K1278" t="s">
        <v>657</v>
      </c>
      <c r="L1278">
        <v>35556</v>
      </c>
      <c r="M1278" t="s">
        <v>352</v>
      </c>
      <c r="N1278" t="s">
        <v>353</v>
      </c>
      <c r="O1278">
        <v>35556</v>
      </c>
      <c r="P1278" t="s">
        <v>352</v>
      </c>
      <c r="Q1278" t="s">
        <v>353</v>
      </c>
      <c r="R1278" t="s">
        <v>333</v>
      </c>
      <c r="S1278" s="46">
        <v>-400.98</v>
      </c>
      <c r="U1278" s="46">
        <v>13</v>
      </c>
      <c r="IF1278">
        <v>35556</v>
      </c>
      <c r="IG1278" t="s">
        <v>352</v>
      </c>
      <c r="IH1278" t="s">
        <v>354</v>
      </c>
      <c r="IK1278">
        <v>-2</v>
      </c>
      <c r="IL1278" t="s">
        <v>279</v>
      </c>
      <c r="IM1278" t="s">
        <v>280</v>
      </c>
      <c r="IN1278" t="s">
        <v>706</v>
      </c>
      <c r="IP1278" t="s">
        <v>707</v>
      </c>
    </row>
    <row r="1279" spans="1:250" x14ac:dyDescent="0.25">
      <c r="A1279">
        <v>39794</v>
      </c>
      <c r="B1279">
        <v>-890804480</v>
      </c>
      <c r="C1279">
        <v>1837</v>
      </c>
      <c r="D1279" t="s">
        <v>273</v>
      </c>
      <c r="E1279" t="s">
        <v>274</v>
      </c>
      <c r="F1279">
        <v>35467</v>
      </c>
      <c r="G1279" t="s">
        <v>350</v>
      </c>
      <c r="H1279" t="s">
        <v>351</v>
      </c>
      <c r="I1279">
        <v>435</v>
      </c>
      <c r="J1279" t="s">
        <v>491</v>
      </c>
      <c r="K1279" t="s">
        <v>492</v>
      </c>
      <c r="L1279">
        <v>35556</v>
      </c>
      <c r="M1279" t="s">
        <v>352</v>
      </c>
      <c r="N1279" t="s">
        <v>353</v>
      </c>
      <c r="O1279">
        <v>35556</v>
      </c>
      <c r="P1279" t="s">
        <v>352</v>
      </c>
      <c r="Q1279" t="s">
        <v>353</v>
      </c>
      <c r="R1279" t="s">
        <v>333</v>
      </c>
      <c r="S1279" s="46">
        <v>-400.98</v>
      </c>
      <c r="U1279" s="46">
        <v>13</v>
      </c>
      <c r="IF1279">
        <v>35556</v>
      </c>
      <c r="IG1279" t="s">
        <v>352</v>
      </c>
      <c r="IH1279" t="s">
        <v>354</v>
      </c>
      <c r="IK1279">
        <v>-2</v>
      </c>
      <c r="IL1279" t="s">
        <v>279</v>
      </c>
      <c r="IM1279" t="s">
        <v>280</v>
      </c>
      <c r="IN1279" t="s">
        <v>706</v>
      </c>
      <c r="IP1279" t="s">
        <v>707</v>
      </c>
    </row>
    <row r="1280" spans="1:250" x14ac:dyDescent="0.25">
      <c r="A1280">
        <v>39795</v>
      </c>
      <c r="B1280">
        <v>-890804480</v>
      </c>
      <c r="C1280">
        <v>1837</v>
      </c>
      <c r="D1280" t="s">
        <v>273</v>
      </c>
      <c r="E1280" t="s">
        <v>274</v>
      </c>
      <c r="F1280">
        <v>35467</v>
      </c>
      <c r="G1280" t="s">
        <v>350</v>
      </c>
      <c r="H1280" t="s">
        <v>351</v>
      </c>
      <c r="I1280">
        <v>431</v>
      </c>
      <c r="J1280" t="s">
        <v>493</v>
      </c>
      <c r="K1280" t="s">
        <v>494</v>
      </c>
      <c r="L1280">
        <v>35556</v>
      </c>
      <c r="M1280" t="s">
        <v>352</v>
      </c>
      <c r="N1280" t="s">
        <v>353</v>
      </c>
      <c r="O1280">
        <v>35556</v>
      </c>
      <c r="P1280" t="s">
        <v>352</v>
      </c>
      <c r="Q1280" t="s">
        <v>353</v>
      </c>
      <c r="R1280" t="s">
        <v>333</v>
      </c>
      <c r="S1280" s="46">
        <v>-619.47</v>
      </c>
      <c r="U1280" s="46">
        <v>13</v>
      </c>
      <c r="IF1280">
        <v>35556</v>
      </c>
      <c r="IG1280" t="s">
        <v>352</v>
      </c>
      <c r="IH1280" t="s">
        <v>354</v>
      </c>
      <c r="IK1280">
        <v>-2</v>
      </c>
      <c r="IL1280" t="s">
        <v>279</v>
      </c>
      <c r="IM1280" t="s">
        <v>280</v>
      </c>
      <c r="IN1280" t="s">
        <v>706</v>
      </c>
      <c r="IP1280" t="s">
        <v>707</v>
      </c>
    </row>
    <row r="1281" spans="1:250" x14ac:dyDescent="0.25">
      <c r="A1281">
        <v>39796</v>
      </c>
      <c r="B1281">
        <v>-890804480</v>
      </c>
      <c r="C1281">
        <v>1837</v>
      </c>
      <c r="D1281" t="s">
        <v>273</v>
      </c>
      <c r="E1281" t="s">
        <v>274</v>
      </c>
      <c r="F1281">
        <v>35467</v>
      </c>
      <c r="G1281" t="s">
        <v>350</v>
      </c>
      <c r="H1281" t="s">
        <v>351</v>
      </c>
      <c r="I1281">
        <v>429</v>
      </c>
      <c r="J1281" t="s">
        <v>395</v>
      </c>
      <c r="K1281" t="s">
        <v>396</v>
      </c>
      <c r="L1281">
        <v>35556</v>
      </c>
      <c r="M1281" t="s">
        <v>352</v>
      </c>
      <c r="N1281" t="s">
        <v>353</v>
      </c>
      <c r="O1281">
        <v>35556</v>
      </c>
      <c r="P1281" t="s">
        <v>352</v>
      </c>
      <c r="Q1281" t="s">
        <v>353</v>
      </c>
      <c r="R1281" t="s">
        <v>333</v>
      </c>
      <c r="S1281" s="46">
        <v>-825.96</v>
      </c>
      <c r="U1281" s="46">
        <v>13</v>
      </c>
      <c r="IF1281">
        <v>35556</v>
      </c>
      <c r="IG1281" t="s">
        <v>352</v>
      </c>
      <c r="IH1281" t="s">
        <v>354</v>
      </c>
      <c r="IK1281">
        <v>-2</v>
      </c>
      <c r="IL1281" t="s">
        <v>279</v>
      </c>
      <c r="IM1281" t="s">
        <v>280</v>
      </c>
      <c r="IN1281" t="s">
        <v>706</v>
      </c>
      <c r="IP1281" t="s">
        <v>707</v>
      </c>
    </row>
    <row r="1282" spans="1:250" x14ac:dyDescent="0.25">
      <c r="A1282">
        <v>39797</v>
      </c>
      <c r="B1282">
        <v>-890804480</v>
      </c>
      <c r="C1282">
        <v>1837</v>
      </c>
      <c r="D1282" t="s">
        <v>273</v>
      </c>
      <c r="E1282" t="s">
        <v>274</v>
      </c>
      <c r="F1282">
        <v>35467</v>
      </c>
      <c r="G1282" t="s">
        <v>350</v>
      </c>
      <c r="H1282" t="s">
        <v>351</v>
      </c>
      <c r="I1282">
        <v>427</v>
      </c>
      <c r="J1282" t="s">
        <v>397</v>
      </c>
      <c r="K1282" t="s">
        <v>398</v>
      </c>
      <c r="L1282">
        <v>35556</v>
      </c>
      <c r="M1282" t="s">
        <v>352</v>
      </c>
      <c r="N1282" t="s">
        <v>353</v>
      </c>
      <c r="O1282">
        <v>35556</v>
      </c>
      <c r="P1282" t="s">
        <v>352</v>
      </c>
      <c r="Q1282" t="s">
        <v>353</v>
      </c>
      <c r="R1282" t="s">
        <v>333</v>
      </c>
      <c r="S1282" s="46">
        <v>-481.81</v>
      </c>
      <c r="U1282" s="46">
        <v>13</v>
      </c>
      <c r="IF1282">
        <v>35556</v>
      </c>
      <c r="IG1282" t="s">
        <v>352</v>
      </c>
      <c r="IH1282" t="s">
        <v>354</v>
      </c>
      <c r="IK1282">
        <v>-2</v>
      </c>
      <c r="IL1282" t="s">
        <v>279</v>
      </c>
      <c r="IM1282" t="s">
        <v>280</v>
      </c>
      <c r="IN1282" t="s">
        <v>706</v>
      </c>
      <c r="IP1282" t="s">
        <v>707</v>
      </c>
    </row>
    <row r="1283" spans="1:250" x14ac:dyDescent="0.25">
      <c r="A1283">
        <v>39798</v>
      </c>
      <c r="B1283">
        <v>-890804480</v>
      </c>
      <c r="C1283">
        <v>1837</v>
      </c>
      <c r="D1283" t="s">
        <v>273</v>
      </c>
      <c r="E1283" t="s">
        <v>274</v>
      </c>
      <c r="F1283">
        <v>19011</v>
      </c>
      <c r="G1283" t="s">
        <v>328</v>
      </c>
      <c r="H1283" t="s">
        <v>329</v>
      </c>
      <c r="I1283">
        <v>429</v>
      </c>
      <c r="J1283" t="s">
        <v>395</v>
      </c>
      <c r="K1283" t="s">
        <v>396</v>
      </c>
      <c r="L1283">
        <v>38311</v>
      </c>
      <c r="M1283" t="s">
        <v>373</v>
      </c>
      <c r="N1283" t="s">
        <v>374</v>
      </c>
      <c r="O1283">
        <v>38311</v>
      </c>
      <c r="P1283" t="s">
        <v>373</v>
      </c>
      <c r="Q1283" t="s">
        <v>374</v>
      </c>
      <c r="R1283" t="s">
        <v>333</v>
      </c>
      <c r="S1283" s="46">
        <v>-14.35</v>
      </c>
      <c r="U1283" s="46">
        <v>13</v>
      </c>
      <c r="IF1283">
        <v>38311</v>
      </c>
      <c r="IG1283" t="s">
        <v>373</v>
      </c>
      <c r="IH1283" t="s">
        <v>332</v>
      </c>
      <c r="IK1283">
        <v>-2</v>
      </c>
      <c r="IL1283" t="s">
        <v>279</v>
      </c>
      <c r="IM1283" t="s">
        <v>280</v>
      </c>
      <c r="IN1283" t="s">
        <v>687</v>
      </c>
      <c r="IP1283" t="s">
        <v>708</v>
      </c>
    </row>
    <row r="1284" spans="1:250" x14ac:dyDescent="0.25">
      <c r="A1284">
        <v>39799</v>
      </c>
      <c r="B1284">
        <v>-890804480</v>
      </c>
      <c r="C1284">
        <v>1837</v>
      </c>
      <c r="D1284" t="s">
        <v>273</v>
      </c>
      <c r="E1284" t="s">
        <v>274</v>
      </c>
      <c r="F1284">
        <v>19011</v>
      </c>
      <c r="G1284" t="s">
        <v>328</v>
      </c>
      <c r="H1284" t="s">
        <v>329</v>
      </c>
      <c r="I1284">
        <v>427</v>
      </c>
      <c r="J1284" t="s">
        <v>397</v>
      </c>
      <c r="K1284" t="s">
        <v>398</v>
      </c>
      <c r="L1284">
        <v>38311</v>
      </c>
      <c r="M1284" t="s">
        <v>373</v>
      </c>
      <c r="N1284" t="s">
        <v>374</v>
      </c>
      <c r="O1284">
        <v>38311</v>
      </c>
      <c r="P1284" t="s">
        <v>373</v>
      </c>
      <c r="Q1284" t="s">
        <v>374</v>
      </c>
      <c r="R1284" t="s">
        <v>333</v>
      </c>
      <c r="S1284" s="46">
        <v>-8.3699999999999992</v>
      </c>
      <c r="U1284" s="46">
        <v>13</v>
      </c>
      <c r="IF1284">
        <v>38311</v>
      </c>
      <c r="IG1284" t="s">
        <v>373</v>
      </c>
      <c r="IH1284" t="s">
        <v>332</v>
      </c>
      <c r="IK1284">
        <v>-2</v>
      </c>
      <c r="IL1284" t="s">
        <v>279</v>
      </c>
      <c r="IM1284" t="s">
        <v>280</v>
      </c>
      <c r="IN1284" t="s">
        <v>687</v>
      </c>
      <c r="IP1284" t="s">
        <v>708</v>
      </c>
    </row>
    <row r="1285" spans="1:250" x14ac:dyDescent="0.25">
      <c r="A1285">
        <v>39800</v>
      </c>
      <c r="B1285">
        <v>-890804480</v>
      </c>
      <c r="C1285">
        <v>1837</v>
      </c>
      <c r="D1285" t="s">
        <v>273</v>
      </c>
      <c r="E1285" t="s">
        <v>274</v>
      </c>
      <c r="F1285">
        <v>19011</v>
      </c>
      <c r="G1285" t="s">
        <v>328</v>
      </c>
      <c r="H1285" t="s">
        <v>329</v>
      </c>
      <c r="I1285">
        <v>424</v>
      </c>
      <c r="J1285" t="s">
        <v>399</v>
      </c>
      <c r="K1285" t="s">
        <v>400</v>
      </c>
      <c r="L1285">
        <v>38311</v>
      </c>
      <c r="M1285" t="s">
        <v>373</v>
      </c>
      <c r="N1285" t="s">
        <v>374</v>
      </c>
      <c r="O1285">
        <v>38311</v>
      </c>
      <c r="P1285" t="s">
        <v>373</v>
      </c>
      <c r="Q1285" t="s">
        <v>374</v>
      </c>
      <c r="R1285" t="s">
        <v>333</v>
      </c>
      <c r="S1285" s="46">
        <v>-11.43</v>
      </c>
      <c r="U1285" s="46">
        <v>13</v>
      </c>
      <c r="IF1285">
        <v>38311</v>
      </c>
      <c r="IG1285" t="s">
        <v>373</v>
      </c>
      <c r="IH1285" t="s">
        <v>332</v>
      </c>
      <c r="IK1285">
        <v>-2</v>
      </c>
      <c r="IL1285" t="s">
        <v>279</v>
      </c>
      <c r="IM1285" t="s">
        <v>280</v>
      </c>
      <c r="IN1285" t="s">
        <v>687</v>
      </c>
      <c r="IP1285" t="s">
        <v>708</v>
      </c>
    </row>
    <row r="1286" spans="1:250" x14ac:dyDescent="0.25">
      <c r="A1286">
        <v>39801</v>
      </c>
      <c r="B1286">
        <v>-890804480</v>
      </c>
      <c r="C1286">
        <v>1837</v>
      </c>
      <c r="D1286" t="s">
        <v>273</v>
      </c>
      <c r="E1286" t="s">
        <v>274</v>
      </c>
      <c r="F1286">
        <v>19011</v>
      </c>
      <c r="G1286" t="s">
        <v>328</v>
      </c>
      <c r="H1286" t="s">
        <v>329</v>
      </c>
      <c r="I1286">
        <v>422</v>
      </c>
      <c r="J1286" t="s">
        <v>401</v>
      </c>
      <c r="K1286" t="s">
        <v>402</v>
      </c>
      <c r="L1286">
        <v>38311</v>
      </c>
      <c r="M1286" t="s">
        <v>373</v>
      </c>
      <c r="N1286" t="s">
        <v>374</v>
      </c>
      <c r="O1286">
        <v>38311</v>
      </c>
      <c r="P1286" t="s">
        <v>373</v>
      </c>
      <c r="Q1286" t="s">
        <v>374</v>
      </c>
      <c r="R1286" t="s">
        <v>333</v>
      </c>
      <c r="S1286" s="46">
        <v>-15.23</v>
      </c>
      <c r="U1286" s="46">
        <v>13</v>
      </c>
      <c r="IF1286">
        <v>38311</v>
      </c>
      <c r="IG1286" t="s">
        <v>373</v>
      </c>
      <c r="IH1286" t="s">
        <v>332</v>
      </c>
      <c r="IK1286">
        <v>-2</v>
      </c>
      <c r="IL1286" t="s">
        <v>279</v>
      </c>
      <c r="IM1286" t="s">
        <v>280</v>
      </c>
      <c r="IN1286" t="s">
        <v>687</v>
      </c>
      <c r="IP1286" t="s">
        <v>708</v>
      </c>
    </row>
    <row r="1287" spans="1:250" x14ac:dyDescent="0.25">
      <c r="A1287">
        <v>39802</v>
      </c>
      <c r="B1287">
        <v>-890804480</v>
      </c>
      <c r="C1287">
        <v>1837</v>
      </c>
      <c r="D1287" t="s">
        <v>273</v>
      </c>
      <c r="E1287" t="s">
        <v>274</v>
      </c>
      <c r="F1287">
        <v>19011</v>
      </c>
      <c r="G1287" t="s">
        <v>328</v>
      </c>
      <c r="H1287" t="s">
        <v>329</v>
      </c>
      <c r="I1287">
        <v>437</v>
      </c>
      <c r="J1287" t="s">
        <v>658</v>
      </c>
      <c r="K1287" t="s">
        <v>659</v>
      </c>
      <c r="L1287">
        <v>38311</v>
      </c>
      <c r="M1287" t="s">
        <v>373</v>
      </c>
      <c r="N1287" t="s">
        <v>374</v>
      </c>
      <c r="O1287">
        <v>38311</v>
      </c>
      <c r="P1287" t="s">
        <v>373</v>
      </c>
      <c r="Q1287" t="s">
        <v>374</v>
      </c>
      <c r="R1287" t="s">
        <v>333</v>
      </c>
      <c r="S1287" s="46">
        <v>-10.58</v>
      </c>
      <c r="U1287" s="46">
        <v>13</v>
      </c>
      <c r="IF1287">
        <v>38311</v>
      </c>
      <c r="IG1287" t="s">
        <v>373</v>
      </c>
      <c r="IH1287" t="s">
        <v>332</v>
      </c>
      <c r="IK1287">
        <v>-2</v>
      </c>
      <c r="IL1287" t="s">
        <v>279</v>
      </c>
      <c r="IM1287" t="s">
        <v>280</v>
      </c>
      <c r="IN1287" t="s">
        <v>687</v>
      </c>
      <c r="IP1287" t="s">
        <v>708</v>
      </c>
    </row>
    <row r="1288" spans="1:250" x14ac:dyDescent="0.25">
      <c r="A1288">
        <v>39803</v>
      </c>
      <c r="B1288">
        <v>-890804480</v>
      </c>
      <c r="C1288">
        <v>1837</v>
      </c>
      <c r="D1288" t="s">
        <v>273</v>
      </c>
      <c r="E1288" t="s">
        <v>274</v>
      </c>
      <c r="F1288">
        <v>19011</v>
      </c>
      <c r="G1288" t="s">
        <v>328</v>
      </c>
      <c r="H1288" t="s">
        <v>329</v>
      </c>
      <c r="I1288">
        <v>436</v>
      </c>
      <c r="J1288" t="s">
        <v>656</v>
      </c>
      <c r="K1288" t="s">
        <v>657</v>
      </c>
      <c r="L1288">
        <v>38311</v>
      </c>
      <c r="M1288" t="s">
        <v>373</v>
      </c>
      <c r="N1288" t="s">
        <v>374</v>
      </c>
      <c r="O1288">
        <v>38311</v>
      </c>
      <c r="P1288" t="s">
        <v>373</v>
      </c>
      <c r="Q1288" t="s">
        <v>374</v>
      </c>
      <c r="R1288" t="s">
        <v>333</v>
      </c>
      <c r="S1288" s="46">
        <v>-7.03</v>
      </c>
      <c r="U1288" s="46">
        <v>13</v>
      </c>
      <c r="IF1288">
        <v>38311</v>
      </c>
      <c r="IG1288" t="s">
        <v>373</v>
      </c>
      <c r="IH1288" t="s">
        <v>332</v>
      </c>
      <c r="IK1288">
        <v>-2</v>
      </c>
      <c r="IL1288" t="s">
        <v>279</v>
      </c>
      <c r="IM1288" t="s">
        <v>280</v>
      </c>
      <c r="IN1288" t="s">
        <v>687</v>
      </c>
      <c r="IP1288" t="s">
        <v>708</v>
      </c>
    </row>
    <row r="1289" spans="1:250" x14ac:dyDescent="0.25">
      <c r="A1289">
        <v>39804</v>
      </c>
      <c r="B1289">
        <v>-890804480</v>
      </c>
      <c r="C1289">
        <v>1837</v>
      </c>
      <c r="D1289" t="s">
        <v>273</v>
      </c>
      <c r="E1289" t="s">
        <v>274</v>
      </c>
      <c r="F1289">
        <v>13794</v>
      </c>
      <c r="G1289" t="s">
        <v>275</v>
      </c>
      <c r="H1289" t="s">
        <v>276</v>
      </c>
      <c r="I1289">
        <v>437</v>
      </c>
      <c r="J1289" t="s">
        <v>658</v>
      </c>
      <c r="K1289" t="s">
        <v>659</v>
      </c>
      <c r="L1289">
        <v>38311</v>
      </c>
      <c r="M1289" t="s">
        <v>373</v>
      </c>
      <c r="N1289" t="s">
        <v>374</v>
      </c>
      <c r="O1289">
        <v>38311</v>
      </c>
      <c r="P1289" t="s">
        <v>373</v>
      </c>
      <c r="Q1289" t="s">
        <v>374</v>
      </c>
      <c r="R1289" t="s">
        <v>333</v>
      </c>
      <c r="S1289" s="46">
        <v>-10.57</v>
      </c>
      <c r="U1289" s="46">
        <v>13</v>
      </c>
      <c r="IF1289">
        <v>38311</v>
      </c>
      <c r="IG1289" t="s">
        <v>373</v>
      </c>
      <c r="IH1289" t="s">
        <v>319</v>
      </c>
      <c r="IK1289">
        <v>-2</v>
      </c>
      <c r="IL1289" t="s">
        <v>279</v>
      </c>
      <c r="IM1289" t="s">
        <v>280</v>
      </c>
      <c r="IN1289" t="s">
        <v>663</v>
      </c>
      <c r="IP1289" t="s">
        <v>709</v>
      </c>
    </row>
    <row r="1290" spans="1:250" x14ac:dyDescent="0.25">
      <c r="A1290">
        <v>39805</v>
      </c>
      <c r="B1290">
        <v>-890804480</v>
      </c>
      <c r="C1290">
        <v>1837</v>
      </c>
      <c r="D1290" t="s">
        <v>273</v>
      </c>
      <c r="E1290" t="s">
        <v>274</v>
      </c>
      <c r="F1290">
        <v>13794</v>
      </c>
      <c r="G1290" t="s">
        <v>275</v>
      </c>
      <c r="H1290" t="s">
        <v>276</v>
      </c>
      <c r="I1290">
        <v>436</v>
      </c>
      <c r="J1290" t="s">
        <v>656</v>
      </c>
      <c r="K1290" t="s">
        <v>657</v>
      </c>
      <c r="L1290">
        <v>38311</v>
      </c>
      <c r="M1290" t="s">
        <v>373</v>
      </c>
      <c r="N1290" t="s">
        <v>374</v>
      </c>
      <c r="O1290">
        <v>38311</v>
      </c>
      <c r="P1290" t="s">
        <v>373</v>
      </c>
      <c r="Q1290" t="s">
        <v>374</v>
      </c>
      <c r="R1290" t="s">
        <v>333</v>
      </c>
      <c r="S1290" s="46">
        <v>-7.03</v>
      </c>
      <c r="U1290" s="46">
        <v>13</v>
      </c>
      <c r="IF1290">
        <v>38311</v>
      </c>
      <c r="IG1290" t="s">
        <v>373</v>
      </c>
      <c r="IH1290" t="s">
        <v>319</v>
      </c>
      <c r="IK1290">
        <v>-2</v>
      </c>
      <c r="IL1290" t="s">
        <v>279</v>
      </c>
      <c r="IM1290" t="s">
        <v>280</v>
      </c>
      <c r="IN1290" t="s">
        <v>663</v>
      </c>
      <c r="IP1290" t="s">
        <v>709</v>
      </c>
    </row>
    <row r="1291" spans="1:250" x14ac:dyDescent="0.25">
      <c r="A1291">
        <v>39806</v>
      </c>
      <c r="B1291">
        <v>-890804480</v>
      </c>
      <c r="C1291">
        <v>1837</v>
      </c>
      <c r="D1291" t="s">
        <v>273</v>
      </c>
      <c r="E1291" t="s">
        <v>274</v>
      </c>
      <c r="F1291">
        <v>13794</v>
      </c>
      <c r="G1291" t="s">
        <v>275</v>
      </c>
      <c r="H1291" t="s">
        <v>276</v>
      </c>
      <c r="I1291">
        <v>435</v>
      </c>
      <c r="J1291" t="s">
        <v>491</v>
      </c>
      <c r="K1291" t="s">
        <v>492</v>
      </c>
      <c r="L1291">
        <v>38311</v>
      </c>
      <c r="M1291" t="s">
        <v>373</v>
      </c>
      <c r="N1291" t="s">
        <v>374</v>
      </c>
      <c r="O1291">
        <v>38311</v>
      </c>
      <c r="P1291" t="s">
        <v>373</v>
      </c>
      <c r="Q1291" t="s">
        <v>374</v>
      </c>
      <c r="R1291" t="s">
        <v>333</v>
      </c>
      <c r="S1291" s="46">
        <v>-7.03</v>
      </c>
      <c r="U1291" s="46">
        <v>13</v>
      </c>
      <c r="IF1291">
        <v>38311</v>
      </c>
      <c r="IG1291" t="s">
        <v>373</v>
      </c>
      <c r="IH1291" t="s">
        <v>319</v>
      </c>
      <c r="IK1291">
        <v>-2</v>
      </c>
      <c r="IL1291" t="s">
        <v>279</v>
      </c>
      <c r="IM1291" t="s">
        <v>280</v>
      </c>
      <c r="IN1291" t="s">
        <v>663</v>
      </c>
      <c r="IP1291" t="s">
        <v>709</v>
      </c>
    </row>
    <row r="1292" spans="1:250" x14ac:dyDescent="0.25">
      <c r="A1292">
        <v>39807</v>
      </c>
      <c r="B1292">
        <v>-890804480</v>
      </c>
      <c r="C1292">
        <v>1837</v>
      </c>
      <c r="D1292" t="s">
        <v>273</v>
      </c>
      <c r="E1292" t="s">
        <v>274</v>
      </c>
      <c r="F1292">
        <v>13794</v>
      </c>
      <c r="G1292" t="s">
        <v>275</v>
      </c>
      <c r="H1292" t="s">
        <v>276</v>
      </c>
      <c r="I1292">
        <v>431</v>
      </c>
      <c r="J1292" t="s">
        <v>493</v>
      </c>
      <c r="K1292" t="s">
        <v>494</v>
      </c>
      <c r="L1292">
        <v>38311</v>
      </c>
      <c r="M1292" t="s">
        <v>373</v>
      </c>
      <c r="N1292" t="s">
        <v>374</v>
      </c>
      <c r="O1292">
        <v>38311</v>
      </c>
      <c r="P1292" t="s">
        <v>373</v>
      </c>
      <c r="Q1292" t="s">
        <v>374</v>
      </c>
      <c r="R1292" t="s">
        <v>333</v>
      </c>
      <c r="S1292" s="46">
        <v>-10.43</v>
      </c>
      <c r="U1292" s="46">
        <v>13</v>
      </c>
      <c r="IF1292">
        <v>38311</v>
      </c>
      <c r="IG1292" t="s">
        <v>373</v>
      </c>
      <c r="IH1292" t="s">
        <v>319</v>
      </c>
      <c r="IK1292">
        <v>-2</v>
      </c>
      <c r="IL1292" t="s">
        <v>279</v>
      </c>
      <c r="IM1292" t="s">
        <v>280</v>
      </c>
      <c r="IN1292" t="s">
        <v>663</v>
      </c>
      <c r="IP1292" t="s">
        <v>709</v>
      </c>
    </row>
    <row r="1293" spans="1:250" x14ac:dyDescent="0.25">
      <c r="A1293">
        <v>39808</v>
      </c>
      <c r="B1293">
        <v>-890804480</v>
      </c>
      <c r="C1293">
        <v>1837</v>
      </c>
      <c r="D1293" t="s">
        <v>273</v>
      </c>
      <c r="E1293" t="s">
        <v>274</v>
      </c>
      <c r="F1293">
        <v>19011</v>
      </c>
      <c r="G1293" t="s">
        <v>328</v>
      </c>
      <c r="H1293" t="s">
        <v>329</v>
      </c>
      <c r="I1293">
        <v>435</v>
      </c>
      <c r="J1293" t="s">
        <v>491</v>
      </c>
      <c r="K1293" t="s">
        <v>492</v>
      </c>
      <c r="L1293">
        <v>38311</v>
      </c>
      <c r="M1293" t="s">
        <v>373</v>
      </c>
      <c r="N1293" t="s">
        <v>374</v>
      </c>
      <c r="O1293">
        <v>38311</v>
      </c>
      <c r="P1293" t="s">
        <v>373</v>
      </c>
      <c r="Q1293" t="s">
        <v>374</v>
      </c>
      <c r="R1293" t="s">
        <v>333</v>
      </c>
      <c r="S1293" s="46">
        <v>-7.03</v>
      </c>
      <c r="U1293" s="46">
        <v>13</v>
      </c>
      <c r="IF1293">
        <v>38311</v>
      </c>
      <c r="IG1293" t="s">
        <v>373</v>
      </c>
      <c r="IH1293" t="s">
        <v>332</v>
      </c>
      <c r="IK1293">
        <v>-2</v>
      </c>
      <c r="IL1293" t="s">
        <v>279</v>
      </c>
      <c r="IM1293" t="s">
        <v>280</v>
      </c>
      <c r="IN1293" t="s">
        <v>687</v>
      </c>
      <c r="IP1293" t="s">
        <v>708</v>
      </c>
    </row>
    <row r="1294" spans="1:250" x14ac:dyDescent="0.25">
      <c r="A1294">
        <v>39809</v>
      </c>
      <c r="B1294">
        <v>-890804480</v>
      </c>
      <c r="C1294">
        <v>1837</v>
      </c>
      <c r="D1294" t="s">
        <v>273</v>
      </c>
      <c r="E1294" t="s">
        <v>274</v>
      </c>
      <c r="F1294">
        <v>19011</v>
      </c>
      <c r="G1294" t="s">
        <v>328</v>
      </c>
      <c r="H1294" t="s">
        <v>329</v>
      </c>
      <c r="I1294">
        <v>431</v>
      </c>
      <c r="J1294" t="s">
        <v>493</v>
      </c>
      <c r="K1294" t="s">
        <v>494</v>
      </c>
      <c r="L1294">
        <v>38311</v>
      </c>
      <c r="M1294" t="s">
        <v>373</v>
      </c>
      <c r="N1294" t="s">
        <v>374</v>
      </c>
      <c r="O1294">
        <v>38311</v>
      </c>
      <c r="P1294" t="s">
        <v>373</v>
      </c>
      <c r="Q1294" t="s">
        <v>374</v>
      </c>
      <c r="R1294" t="s">
        <v>333</v>
      </c>
      <c r="S1294" s="46">
        <v>-10.76</v>
      </c>
      <c r="U1294" s="46">
        <v>13</v>
      </c>
      <c r="IF1294">
        <v>38311</v>
      </c>
      <c r="IG1294" t="s">
        <v>373</v>
      </c>
      <c r="IH1294" t="s">
        <v>332</v>
      </c>
      <c r="IK1294">
        <v>-2</v>
      </c>
      <c r="IL1294" t="s">
        <v>279</v>
      </c>
      <c r="IM1294" t="s">
        <v>280</v>
      </c>
      <c r="IN1294" t="s">
        <v>687</v>
      </c>
      <c r="IP1294" t="s">
        <v>708</v>
      </c>
    </row>
    <row r="1295" spans="1:250" x14ac:dyDescent="0.25">
      <c r="A1295">
        <v>39810</v>
      </c>
      <c r="B1295">
        <v>-890804480</v>
      </c>
      <c r="C1295">
        <v>1837</v>
      </c>
      <c r="D1295" t="s">
        <v>273</v>
      </c>
      <c r="E1295" t="s">
        <v>274</v>
      </c>
      <c r="F1295">
        <v>13794</v>
      </c>
      <c r="G1295" t="s">
        <v>275</v>
      </c>
      <c r="H1295" t="s">
        <v>276</v>
      </c>
      <c r="I1295">
        <v>424</v>
      </c>
      <c r="J1295" t="s">
        <v>399</v>
      </c>
      <c r="K1295" t="s">
        <v>400</v>
      </c>
      <c r="L1295">
        <v>38311</v>
      </c>
      <c r="M1295" t="s">
        <v>373</v>
      </c>
      <c r="N1295" t="s">
        <v>374</v>
      </c>
      <c r="O1295">
        <v>38311</v>
      </c>
      <c r="P1295" t="s">
        <v>373</v>
      </c>
      <c r="Q1295" t="s">
        <v>374</v>
      </c>
      <c r="R1295" t="s">
        <v>333</v>
      </c>
      <c r="S1295" s="46">
        <v>-11.42</v>
      </c>
      <c r="U1295" s="46">
        <v>13</v>
      </c>
      <c r="IF1295">
        <v>38311</v>
      </c>
      <c r="IG1295" t="s">
        <v>373</v>
      </c>
      <c r="IH1295" t="s">
        <v>319</v>
      </c>
      <c r="IK1295">
        <v>-2</v>
      </c>
      <c r="IL1295" t="s">
        <v>279</v>
      </c>
      <c r="IM1295" t="s">
        <v>280</v>
      </c>
      <c r="IN1295" t="s">
        <v>663</v>
      </c>
      <c r="IP1295" t="s">
        <v>709</v>
      </c>
    </row>
    <row r="1296" spans="1:250" x14ac:dyDescent="0.25">
      <c r="A1296">
        <v>39811</v>
      </c>
      <c r="B1296">
        <v>-890804480</v>
      </c>
      <c r="C1296">
        <v>1837</v>
      </c>
      <c r="D1296" t="s">
        <v>273</v>
      </c>
      <c r="E1296" t="s">
        <v>274</v>
      </c>
      <c r="F1296">
        <v>13794</v>
      </c>
      <c r="G1296" t="s">
        <v>275</v>
      </c>
      <c r="H1296" t="s">
        <v>276</v>
      </c>
      <c r="I1296">
        <v>422</v>
      </c>
      <c r="J1296" t="s">
        <v>401</v>
      </c>
      <c r="K1296" t="s">
        <v>402</v>
      </c>
      <c r="L1296">
        <v>38311</v>
      </c>
      <c r="M1296" t="s">
        <v>373</v>
      </c>
      <c r="N1296" t="s">
        <v>374</v>
      </c>
      <c r="O1296">
        <v>38311</v>
      </c>
      <c r="P1296" t="s">
        <v>373</v>
      </c>
      <c r="Q1296" t="s">
        <v>374</v>
      </c>
      <c r="R1296" t="s">
        <v>333</v>
      </c>
      <c r="S1296" s="46">
        <v>-15.23</v>
      </c>
      <c r="U1296" s="46">
        <v>13</v>
      </c>
      <c r="IF1296">
        <v>38311</v>
      </c>
      <c r="IG1296" t="s">
        <v>373</v>
      </c>
      <c r="IH1296" t="s">
        <v>319</v>
      </c>
      <c r="IK1296">
        <v>-2</v>
      </c>
      <c r="IL1296" t="s">
        <v>279</v>
      </c>
      <c r="IM1296" t="s">
        <v>280</v>
      </c>
      <c r="IN1296" t="s">
        <v>663</v>
      </c>
      <c r="IP1296" t="s">
        <v>709</v>
      </c>
    </row>
    <row r="1297" spans="1:250" x14ac:dyDescent="0.25">
      <c r="A1297">
        <v>39812</v>
      </c>
      <c r="B1297">
        <v>-890804480</v>
      </c>
      <c r="C1297">
        <v>1837</v>
      </c>
      <c r="D1297" t="s">
        <v>273</v>
      </c>
      <c r="E1297" t="s">
        <v>274</v>
      </c>
      <c r="F1297">
        <v>13794</v>
      </c>
      <c r="G1297" t="s">
        <v>275</v>
      </c>
      <c r="H1297" t="s">
        <v>276</v>
      </c>
      <c r="I1297">
        <v>420</v>
      </c>
      <c r="J1297" t="s">
        <v>403</v>
      </c>
      <c r="K1297" t="s">
        <v>404</v>
      </c>
      <c r="L1297">
        <v>38311</v>
      </c>
      <c r="M1297" t="s">
        <v>373</v>
      </c>
      <c r="N1297" t="s">
        <v>374</v>
      </c>
      <c r="O1297">
        <v>38311</v>
      </c>
      <c r="P1297" t="s">
        <v>373</v>
      </c>
      <c r="Q1297" t="s">
        <v>374</v>
      </c>
      <c r="R1297" t="s">
        <v>333</v>
      </c>
      <c r="S1297" s="46">
        <v>-8.8800000000000008</v>
      </c>
      <c r="U1297" s="46">
        <v>13</v>
      </c>
      <c r="IF1297">
        <v>38311</v>
      </c>
      <c r="IG1297" t="s">
        <v>373</v>
      </c>
      <c r="IH1297" t="s">
        <v>319</v>
      </c>
      <c r="IK1297">
        <v>-2</v>
      </c>
      <c r="IL1297" t="s">
        <v>279</v>
      </c>
      <c r="IM1297" t="s">
        <v>280</v>
      </c>
      <c r="IN1297" t="s">
        <v>663</v>
      </c>
      <c r="IP1297" t="s">
        <v>709</v>
      </c>
    </row>
    <row r="1298" spans="1:250" x14ac:dyDescent="0.25">
      <c r="A1298">
        <v>39813</v>
      </c>
      <c r="B1298">
        <v>-890804480</v>
      </c>
      <c r="C1298">
        <v>1837</v>
      </c>
      <c r="D1298" t="s">
        <v>273</v>
      </c>
      <c r="E1298" t="s">
        <v>274</v>
      </c>
      <c r="F1298">
        <v>13794</v>
      </c>
      <c r="G1298" t="s">
        <v>275</v>
      </c>
      <c r="H1298" t="s">
        <v>276</v>
      </c>
      <c r="I1298">
        <v>411</v>
      </c>
      <c r="J1298" t="s">
        <v>393</v>
      </c>
      <c r="K1298" t="s">
        <v>394</v>
      </c>
      <c r="L1298">
        <v>38311</v>
      </c>
      <c r="M1298" t="s">
        <v>373</v>
      </c>
      <c r="N1298" t="s">
        <v>374</v>
      </c>
      <c r="O1298">
        <v>38311</v>
      </c>
      <c r="P1298" t="s">
        <v>373</v>
      </c>
      <c r="Q1298" t="s">
        <v>374</v>
      </c>
      <c r="R1298" t="s">
        <v>333</v>
      </c>
      <c r="S1298" s="46">
        <v>-14.6</v>
      </c>
      <c r="U1298" s="46">
        <v>13</v>
      </c>
      <c r="IF1298">
        <v>38311</v>
      </c>
      <c r="IG1298" t="s">
        <v>373</v>
      </c>
      <c r="IH1298" t="s">
        <v>319</v>
      </c>
      <c r="IK1298">
        <v>-2</v>
      </c>
      <c r="IL1298" t="s">
        <v>279</v>
      </c>
      <c r="IM1298" t="s">
        <v>280</v>
      </c>
      <c r="IN1298" t="s">
        <v>663</v>
      </c>
      <c r="IP1298" t="s">
        <v>709</v>
      </c>
    </row>
    <row r="1299" spans="1:250" x14ac:dyDescent="0.25">
      <c r="A1299">
        <v>39814</v>
      </c>
      <c r="B1299">
        <v>-890804480</v>
      </c>
      <c r="C1299">
        <v>1837</v>
      </c>
      <c r="D1299" t="s">
        <v>273</v>
      </c>
      <c r="E1299" t="s">
        <v>274</v>
      </c>
      <c r="F1299">
        <v>19011</v>
      </c>
      <c r="G1299" t="s">
        <v>328</v>
      </c>
      <c r="H1299" t="s">
        <v>329</v>
      </c>
      <c r="I1299">
        <v>420</v>
      </c>
      <c r="J1299" t="s">
        <v>403</v>
      </c>
      <c r="K1299" t="s">
        <v>404</v>
      </c>
      <c r="L1299">
        <v>38311</v>
      </c>
      <c r="M1299" t="s">
        <v>373</v>
      </c>
      <c r="N1299" t="s">
        <v>374</v>
      </c>
      <c r="O1299">
        <v>38311</v>
      </c>
      <c r="P1299" t="s">
        <v>373</v>
      </c>
      <c r="Q1299" t="s">
        <v>374</v>
      </c>
      <c r="R1299" t="s">
        <v>333</v>
      </c>
      <c r="S1299" s="46">
        <v>-8.89</v>
      </c>
      <c r="U1299" s="46">
        <v>13</v>
      </c>
      <c r="IF1299">
        <v>38311</v>
      </c>
      <c r="IG1299" t="s">
        <v>373</v>
      </c>
      <c r="IH1299" t="s">
        <v>332</v>
      </c>
      <c r="IK1299">
        <v>-2</v>
      </c>
      <c r="IL1299" t="s">
        <v>279</v>
      </c>
      <c r="IM1299" t="s">
        <v>280</v>
      </c>
      <c r="IN1299" t="s">
        <v>687</v>
      </c>
      <c r="IP1299" t="s">
        <v>708</v>
      </c>
    </row>
    <row r="1300" spans="1:250" x14ac:dyDescent="0.25">
      <c r="A1300">
        <v>39815</v>
      </c>
      <c r="B1300">
        <v>-890804480</v>
      </c>
      <c r="C1300">
        <v>1837</v>
      </c>
      <c r="D1300" t="s">
        <v>273</v>
      </c>
      <c r="E1300" t="s">
        <v>274</v>
      </c>
      <c r="F1300">
        <v>19011</v>
      </c>
      <c r="G1300" t="s">
        <v>328</v>
      </c>
      <c r="H1300" t="s">
        <v>329</v>
      </c>
      <c r="I1300">
        <v>411</v>
      </c>
      <c r="J1300" t="s">
        <v>393</v>
      </c>
      <c r="K1300" t="s">
        <v>394</v>
      </c>
      <c r="L1300">
        <v>38311</v>
      </c>
      <c r="M1300" t="s">
        <v>373</v>
      </c>
      <c r="N1300" t="s">
        <v>374</v>
      </c>
      <c r="O1300">
        <v>38311</v>
      </c>
      <c r="P1300" t="s">
        <v>373</v>
      </c>
      <c r="Q1300" t="s">
        <v>374</v>
      </c>
      <c r="R1300" t="s">
        <v>333</v>
      </c>
      <c r="S1300" s="46">
        <v>-14.6</v>
      </c>
      <c r="U1300" s="46">
        <v>13</v>
      </c>
      <c r="IF1300">
        <v>38311</v>
      </c>
      <c r="IG1300" t="s">
        <v>373</v>
      </c>
      <c r="IH1300" t="s">
        <v>332</v>
      </c>
      <c r="IK1300">
        <v>-2</v>
      </c>
      <c r="IL1300" t="s">
        <v>279</v>
      </c>
      <c r="IM1300" t="s">
        <v>280</v>
      </c>
      <c r="IN1300" t="s">
        <v>687</v>
      </c>
      <c r="IP1300" t="s">
        <v>708</v>
      </c>
    </row>
    <row r="1301" spans="1:250" x14ac:dyDescent="0.25">
      <c r="A1301">
        <v>39816</v>
      </c>
      <c r="B1301">
        <v>-890804480</v>
      </c>
      <c r="C1301">
        <v>1837</v>
      </c>
      <c r="D1301" t="s">
        <v>273</v>
      </c>
      <c r="E1301" t="s">
        <v>274</v>
      </c>
      <c r="F1301">
        <v>13794</v>
      </c>
      <c r="G1301" t="s">
        <v>275</v>
      </c>
      <c r="H1301" t="s">
        <v>276</v>
      </c>
      <c r="I1301">
        <v>429</v>
      </c>
      <c r="J1301" t="s">
        <v>395</v>
      </c>
      <c r="K1301" t="s">
        <v>396</v>
      </c>
      <c r="L1301">
        <v>38311</v>
      </c>
      <c r="M1301" t="s">
        <v>373</v>
      </c>
      <c r="N1301" t="s">
        <v>374</v>
      </c>
      <c r="O1301">
        <v>38311</v>
      </c>
      <c r="P1301" t="s">
        <v>373</v>
      </c>
      <c r="Q1301" t="s">
        <v>374</v>
      </c>
      <c r="R1301" t="s">
        <v>333</v>
      </c>
      <c r="S1301" s="46">
        <v>-13.91</v>
      </c>
      <c r="U1301" s="46">
        <v>13</v>
      </c>
      <c r="IF1301">
        <v>38311</v>
      </c>
      <c r="IG1301" t="s">
        <v>373</v>
      </c>
      <c r="IH1301" t="s">
        <v>319</v>
      </c>
      <c r="IK1301">
        <v>-2</v>
      </c>
      <c r="IL1301" t="s">
        <v>279</v>
      </c>
      <c r="IM1301" t="s">
        <v>280</v>
      </c>
      <c r="IN1301" t="s">
        <v>663</v>
      </c>
      <c r="IP1301" t="s">
        <v>709</v>
      </c>
    </row>
    <row r="1302" spans="1:250" x14ac:dyDescent="0.25">
      <c r="A1302">
        <v>39817</v>
      </c>
      <c r="B1302">
        <v>-890804480</v>
      </c>
      <c r="C1302">
        <v>1837</v>
      </c>
      <c r="D1302" t="s">
        <v>273</v>
      </c>
      <c r="E1302" t="s">
        <v>274</v>
      </c>
      <c r="F1302">
        <v>13794</v>
      </c>
      <c r="G1302" t="s">
        <v>275</v>
      </c>
      <c r="H1302" t="s">
        <v>276</v>
      </c>
      <c r="I1302">
        <v>427</v>
      </c>
      <c r="J1302" t="s">
        <v>397</v>
      </c>
      <c r="K1302" t="s">
        <v>398</v>
      </c>
      <c r="L1302">
        <v>38311</v>
      </c>
      <c r="M1302" t="s">
        <v>373</v>
      </c>
      <c r="N1302" t="s">
        <v>374</v>
      </c>
      <c r="O1302">
        <v>38311</v>
      </c>
      <c r="P1302" t="s">
        <v>373</v>
      </c>
      <c r="Q1302" t="s">
        <v>374</v>
      </c>
      <c r="R1302" t="s">
        <v>333</v>
      </c>
      <c r="S1302" s="46">
        <v>-8.3699999999999992</v>
      </c>
      <c r="U1302" s="46">
        <v>13</v>
      </c>
      <c r="IF1302">
        <v>38311</v>
      </c>
      <c r="IG1302" t="s">
        <v>373</v>
      </c>
      <c r="IH1302" t="s">
        <v>319</v>
      </c>
      <c r="IK1302">
        <v>-2</v>
      </c>
      <c r="IL1302" t="s">
        <v>279</v>
      </c>
      <c r="IM1302" t="s">
        <v>280</v>
      </c>
      <c r="IN1302" t="s">
        <v>663</v>
      </c>
      <c r="IP1302" t="s">
        <v>709</v>
      </c>
    </row>
    <row r="1303" spans="1:250" x14ac:dyDescent="0.25">
      <c r="A1303">
        <v>39818</v>
      </c>
      <c r="B1303">
        <v>-890804480</v>
      </c>
      <c r="C1303">
        <v>1837</v>
      </c>
      <c r="D1303" t="s">
        <v>273</v>
      </c>
      <c r="E1303" t="s">
        <v>274</v>
      </c>
      <c r="F1303">
        <v>13794</v>
      </c>
      <c r="G1303" t="s">
        <v>275</v>
      </c>
      <c r="H1303" t="s">
        <v>276</v>
      </c>
      <c r="I1303">
        <v>424</v>
      </c>
      <c r="J1303" t="s">
        <v>399</v>
      </c>
      <c r="K1303" t="s">
        <v>400</v>
      </c>
      <c r="L1303">
        <v>39215</v>
      </c>
      <c r="M1303" t="s">
        <v>389</v>
      </c>
      <c r="N1303" t="s">
        <v>390</v>
      </c>
      <c r="O1303">
        <v>39215</v>
      </c>
      <c r="P1303" t="s">
        <v>389</v>
      </c>
      <c r="Q1303" t="s">
        <v>390</v>
      </c>
      <c r="R1303" t="s">
        <v>333</v>
      </c>
      <c r="S1303" s="46">
        <v>-73.89</v>
      </c>
      <c r="U1303" s="46">
        <v>13</v>
      </c>
      <c r="IF1303">
        <v>39215</v>
      </c>
      <c r="IG1303" t="s">
        <v>389</v>
      </c>
      <c r="IH1303" t="s">
        <v>319</v>
      </c>
      <c r="IK1303">
        <v>-2</v>
      </c>
      <c r="IL1303" t="s">
        <v>279</v>
      </c>
      <c r="IM1303" t="s">
        <v>280</v>
      </c>
      <c r="IN1303" t="s">
        <v>663</v>
      </c>
      <c r="IP1303" t="s">
        <v>710</v>
      </c>
    </row>
    <row r="1304" spans="1:250" x14ac:dyDescent="0.25">
      <c r="A1304">
        <v>39819</v>
      </c>
      <c r="B1304">
        <v>-890804480</v>
      </c>
      <c r="C1304">
        <v>1837</v>
      </c>
      <c r="D1304" t="s">
        <v>273</v>
      </c>
      <c r="E1304" t="s">
        <v>274</v>
      </c>
      <c r="F1304">
        <v>13794</v>
      </c>
      <c r="G1304" t="s">
        <v>275</v>
      </c>
      <c r="H1304" t="s">
        <v>276</v>
      </c>
      <c r="I1304">
        <v>422</v>
      </c>
      <c r="J1304" t="s">
        <v>401</v>
      </c>
      <c r="K1304" t="s">
        <v>402</v>
      </c>
      <c r="L1304">
        <v>39215</v>
      </c>
      <c r="M1304" t="s">
        <v>389</v>
      </c>
      <c r="N1304" t="s">
        <v>390</v>
      </c>
      <c r="O1304">
        <v>39215</v>
      </c>
      <c r="P1304" t="s">
        <v>389</v>
      </c>
      <c r="Q1304" t="s">
        <v>390</v>
      </c>
      <c r="R1304" t="s">
        <v>333</v>
      </c>
      <c r="S1304" s="46">
        <v>-98.52</v>
      </c>
      <c r="U1304" s="46">
        <v>13</v>
      </c>
      <c r="IF1304">
        <v>39215</v>
      </c>
      <c r="IG1304" t="s">
        <v>389</v>
      </c>
      <c r="IH1304" t="s">
        <v>319</v>
      </c>
      <c r="IK1304">
        <v>-2</v>
      </c>
      <c r="IL1304" t="s">
        <v>279</v>
      </c>
      <c r="IM1304" t="s">
        <v>280</v>
      </c>
      <c r="IN1304" t="s">
        <v>663</v>
      </c>
      <c r="IP1304" t="s">
        <v>710</v>
      </c>
    </row>
    <row r="1305" spans="1:250" x14ac:dyDescent="0.25">
      <c r="A1305">
        <v>39820</v>
      </c>
      <c r="B1305">
        <v>-890804480</v>
      </c>
      <c r="C1305">
        <v>1837</v>
      </c>
      <c r="D1305" t="s">
        <v>273</v>
      </c>
      <c r="E1305" t="s">
        <v>274</v>
      </c>
      <c r="F1305">
        <v>13794</v>
      </c>
      <c r="G1305" t="s">
        <v>275</v>
      </c>
      <c r="H1305" t="s">
        <v>276</v>
      </c>
      <c r="I1305">
        <v>420</v>
      </c>
      <c r="J1305" t="s">
        <v>403</v>
      </c>
      <c r="K1305" t="s">
        <v>404</v>
      </c>
      <c r="L1305">
        <v>39215</v>
      </c>
      <c r="M1305" t="s">
        <v>389</v>
      </c>
      <c r="N1305" t="s">
        <v>390</v>
      </c>
      <c r="O1305">
        <v>39215</v>
      </c>
      <c r="P1305" t="s">
        <v>389</v>
      </c>
      <c r="Q1305" t="s">
        <v>390</v>
      </c>
      <c r="R1305" t="s">
        <v>333</v>
      </c>
      <c r="S1305" s="46">
        <v>-57.47</v>
      </c>
      <c r="U1305" s="46">
        <v>13</v>
      </c>
      <c r="IF1305">
        <v>39215</v>
      </c>
      <c r="IG1305" t="s">
        <v>389</v>
      </c>
      <c r="IH1305" t="s">
        <v>319</v>
      </c>
      <c r="IK1305">
        <v>-2</v>
      </c>
      <c r="IL1305" t="s">
        <v>279</v>
      </c>
      <c r="IM1305" t="s">
        <v>280</v>
      </c>
      <c r="IN1305" t="s">
        <v>663</v>
      </c>
      <c r="IP1305" t="s">
        <v>710</v>
      </c>
    </row>
    <row r="1306" spans="1:250" x14ac:dyDescent="0.25">
      <c r="A1306">
        <v>39821</v>
      </c>
      <c r="B1306">
        <v>-890804480</v>
      </c>
      <c r="C1306">
        <v>1837</v>
      </c>
      <c r="D1306" t="s">
        <v>273</v>
      </c>
      <c r="E1306" t="s">
        <v>274</v>
      </c>
      <c r="F1306">
        <v>13794</v>
      </c>
      <c r="G1306" t="s">
        <v>275</v>
      </c>
      <c r="H1306" t="s">
        <v>276</v>
      </c>
      <c r="I1306">
        <v>411</v>
      </c>
      <c r="J1306" t="s">
        <v>393</v>
      </c>
      <c r="K1306" t="s">
        <v>394</v>
      </c>
      <c r="L1306">
        <v>39215</v>
      </c>
      <c r="M1306" t="s">
        <v>389</v>
      </c>
      <c r="N1306" t="s">
        <v>390</v>
      </c>
      <c r="O1306">
        <v>39215</v>
      </c>
      <c r="P1306" t="s">
        <v>389</v>
      </c>
      <c r="Q1306" t="s">
        <v>390</v>
      </c>
      <c r="R1306" t="s">
        <v>333</v>
      </c>
      <c r="S1306" s="46">
        <v>-94.47</v>
      </c>
      <c r="U1306" s="46">
        <v>13</v>
      </c>
      <c r="IF1306">
        <v>39215</v>
      </c>
      <c r="IG1306" t="s">
        <v>389</v>
      </c>
      <c r="IH1306" t="s">
        <v>319</v>
      </c>
      <c r="IK1306">
        <v>-2</v>
      </c>
      <c r="IL1306" t="s">
        <v>279</v>
      </c>
      <c r="IM1306" t="s">
        <v>280</v>
      </c>
      <c r="IN1306" t="s">
        <v>663</v>
      </c>
      <c r="IP1306" t="s">
        <v>710</v>
      </c>
    </row>
    <row r="1307" spans="1:250" x14ac:dyDescent="0.25">
      <c r="A1307">
        <v>39822</v>
      </c>
      <c r="B1307">
        <v>-890804480</v>
      </c>
      <c r="C1307">
        <v>1837</v>
      </c>
      <c r="D1307" t="s">
        <v>273</v>
      </c>
      <c r="E1307" t="s">
        <v>274</v>
      </c>
      <c r="F1307">
        <v>13794</v>
      </c>
      <c r="G1307" t="s">
        <v>275</v>
      </c>
      <c r="H1307" t="s">
        <v>276</v>
      </c>
      <c r="I1307">
        <v>437</v>
      </c>
      <c r="J1307" t="s">
        <v>658</v>
      </c>
      <c r="K1307" t="s">
        <v>659</v>
      </c>
      <c r="L1307">
        <v>39215</v>
      </c>
      <c r="M1307" t="s">
        <v>389</v>
      </c>
      <c r="N1307" t="s">
        <v>390</v>
      </c>
      <c r="O1307">
        <v>39215</v>
      </c>
      <c r="P1307" t="s">
        <v>389</v>
      </c>
      <c r="Q1307" t="s">
        <v>390</v>
      </c>
      <c r="R1307" t="s">
        <v>333</v>
      </c>
      <c r="S1307" s="46">
        <v>-68.36</v>
      </c>
      <c r="U1307" s="46">
        <v>13</v>
      </c>
      <c r="IF1307">
        <v>39215</v>
      </c>
      <c r="IG1307" t="s">
        <v>389</v>
      </c>
      <c r="IH1307" t="s">
        <v>319</v>
      </c>
      <c r="IK1307">
        <v>-2</v>
      </c>
      <c r="IL1307" t="s">
        <v>279</v>
      </c>
      <c r="IM1307" t="s">
        <v>280</v>
      </c>
      <c r="IN1307" t="s">
        <v>663</v>
      </c>
      <c r="IP1307" t="s">
        <v>710</v>
      </c>
    </row>
    <row r="1308" spans="1:250" x14ac:dyDescent="0.25">
      <c r="A1308">
        <v>39823</v>
      </c>
      <c r="B1308">
        <v>-890804480</v>
      </c>
      <c r="C1308">
        <v>1837</v>
      </c>
      <c r="D1308" t="s">
        <v>273</v>
      </c>
      <c r="E1308" t="s">
        <v>274</v>
      </c>
      <c r="F1308">
        <v>13794</v>
      </c>
      <c r="G1308" t="s">
        <v>275</v>
      </c>
      <c r="H1308" t="s">
        <v>276</v>
      </c>
      <c r="I1308">
        <v>436</v>
      </c>
      <c r="J1308" t="s">
        <v>656</v>
      </c>
      <c r="K1308" t="s">
        <v>657</v>
      </c>
      <c r="L1308">
        <v>39215</v>
      </c>
      <c r="M1308" t="s">
        <v>389</v>
      </c>
      <c r="N1308" t="s">
        <v>390</v>
      </c>
      <c r="O1308">
        <v>39215</v>
      </c>
      <c r="P1308" t="s">
        <v>389</v>
      </c>
      <c r="Q1308" t="s">
        <v>390</v>
      </c>
      <c r="R1308" t="s">
        <v>333</v>
      </c>
      <c r="S1308" s="46">
        <v>-45.47</v>
      </c>
      <c r="U1308" s="46">
        <v>13</v>
      </c>
      <c r="IF1308">
        <v>39215</v>
      </c>
      <c r="IG1308" t="s">
        <v>389</v>
      </c>
      <c r="IH1308" t="s">
        <v>319</v>
      </c>
      <c r="IK1308">
        <v>-2</v>
      </c>
      <c r="IL1308" t="s">
        <v>279</v>
      </c>
      <c r="IM1308" t="s">
        <v>280</v>
      </c>
      <c r="IN1308" t="s">
        <v>663</v>
      </c>
      <c r="IP1308" t="s">
        <v>710</v>
      </c>
    </row>
    <row r="1309" spans="1:250" x14ac:dyDescent="0.25">
      <c r="A1309">
        <v>39824</v>
      </c>
      <c r="B1309">
        <v>-890804480</v>
      </c>
      <c r="C1309">
        <v>1837</v>
      </c>
      <c r="D1309" t="s">
        <v>273</v>
      </c>
      <c r="E1309" t="s">
        <v>274</v>
      </c>
      <c r="F1309">
        <v>13794</v>
      </c>
      <c r="G1309" t="s">
        <v>275</v>
      </c>
      <c r="H1309" t="s">
        <v>276</v>
      </c>
      <c r="I1309">
        <v>435</v>
      </c>
      <c r="J1309" t="s">
        <v>491</v>
      </c>
      <c r="K1309" t="s">
        <v>492</v>
      </c>
      <c r="L1309">
        <v>39215</v>
      </c>
      <c r="M1309" t="s">
        <v>389</v>
      </c>
      <c r="N1309" t="s">
        <v>390</v>
      </c>
      <c r="O1309">
        <v>39215</v>
      </c>
      <c r="P1309" t="s">
        <v>389</v>
      </c>
      <c r="Q1309" t="s">
        <v>390</v>
      </c>
      <c r="R1309" t="s">
        <v>333</v>
      </c>
      <c r="S1309" s="46">
        <v>-45.47</v>
      </c>
      <c r="U1309" s="46">
        <v>13</v>
      </c>
      <c r="IF1309">
        <v>39215</v>
      </c>
      <c r="IG1309" t="s">
        <v>389</v>
      </c>
      <c r="IH1309" t="s">
        <v>319</v>
      </c>
      <c r="IK1309">
        <v>-2</v>
      </c>
      <c r="IL1309" t="s">
        <v>279</v>
      </c>
      <c r="IM1309" t="s">
        <v>280</v>
      </c>
      <c r="IN1309" t="s">
        <v>663</v>
      </c>
      <c r="IP1309" t="s">
        <v>710</v>
      </c>
    </row>
    <row r="1310" spans="1:250" x14ac:dyDescent="0.25">
      <c r="A1310">
        <v>39825</v>
      </c>
      <c r="B1310">
        <v>-890804480</v>
      </c>
      <c r="C1310">
        <v>1837</v>
      </c>
      <c r="D1310" t="s">
        <v>273</v>
      </c>
      <c r="E1310" t="s">
        <v>274</v>
      </c>
      <c r="F1310">
        <v>13794</v>
      </c>
      <c r="G1310" t="s">
        <v>275</v>
      </c>
      <c r="H1310" t="s">
        <v>276</v>
      </c>
      <c r="I1310">
        <v>431</v>
      </c>
      <c r="J1310" t="s">
        <v>493</v>
      </c>
      <c r="K1310" t="s">
        <v>494</v>
      </c>
      <c r="L1310">
        <v>39215</v>
      </c>
      <c r="M1310" t="s">
        <v>389</v>
      </c>
      <c r="N1310" t="s">
        <v>390</v>
      </c>
      <c r="O1310">
        <v>39215</v>
      </c>
      <c r="P1310" t="s">
        <v>389</v>
      </c>
      <c r="Q1310" t="s">
        <v>390</v>
      </c>
      <c r="R1310" t="s">
        <v>333</v>
      </c>
      <c r="S1310" s="46">
        <v>-67.5</v>
      </c>
      <c r="U1310" s="46">
        <v>13</v>
      </c>
      <c r="IF1310">
        <v>39215</v>
      </c>
      <c r="IG1310" t="s">
        <v>389</v>
      </c>
      <c r="IH1310" t="s">
        <v>319</v>
      </c>
      <c r="IK1310">
        <v>-2</v>
      </c>
      <c r="IL1310" t="s">
        <v>279</v>
      </c>
      <c r="IM1310" t="s">
        <v>280</v>
      </c>
      <c r="IN1310" t="s">
        <v>663</v>
      </c>
      <c r="IP1310" t="s">
        <v>710</v>
      </c>
    </row>
    <row r="1311" spans="1:250" x14ac:dyDescent="0.25">
      <c r="A1311">
        <v>39826</v>
      </c>
      <c r="B1311">
        <v>-890804480</v>
      </c>
      <c r="C1311">
        <v>1837</v>
      </c>
      <c r="D1311" t="s">
        <v>273</v>
      </c>
      <c r="E1311" t="s">
        <v>274</v>
      </c>
      <c r="F1311">
        <v>13794</v>
      </c>
      <c r="G1311" t="s">
        <v>275</v>
      </c>
      <c r="H1311" t="s">
        <v>276</v>
      </c>
      <c r="I1311">
        <v>429</v>
      </c>
      <c r="J1311" t="s">
        <v>395</v>
      </c>
      <c r="K1311" t="s">
        <v>396</v>
      </c>
      <c r="L1311">
        <v>39215</v>
      </c>
      <c r="M1311" t="s">
        <v>389</v>
      </c>
      <c r="N1311" t="s">
        <v>390</v>
      </c>
      <c r="O1311">
        <v>39215</v>
      </c>
      <c r="P1311" t="s">
        <v>389</v>
      </c>
      <c r="Q1311" t="s">
        <v>390</v>
      </c>
      <c r="R1311" t="s">
        <v>333</v>
      </c>
      <c r="S1311" s="46">
        <v>-90</v>
      </c>
      <c r="U1311" s="46">
        <v>13</v>
      </c>
      <c r="IF1311">
        <v>39215</v>
      </c>
      <c r="IG1311" t="s">
        <v>389</v>
      </c>
      <c r="IH1311" t="s">
        <v>319</v>
      </c>
      <c r="IK1311">
        <v>-2</v>
      </c>
      <c r="IL1311" t="s">
        <v>279</v>
      </c>
      <c r="IM1311" t="s">
        <v>280</v>
      </c>
      <c r="IN1311" t="s">
        <v>663</v>
      </c>
      <c r="IP1311" t="s">
        <v>710</v>
      </c>
    </row>
    <row r="1312" spans="1:250" x14ac:dyDescent="0.25">
      <c r="A1312">
        <v>39827</v>
      </c>
      <c r="B1312">
        <v>-890804480</v>
      </c>
      <c r="C1312">
        <v>1837</v>
      </c>
      <c r="D1312" t="s">
        <v>273</v>
      </c>
      <c r="E1312" t="s">
        <v>274</v>
      </c>
      <c r="F1312">
        <v>13794</v>
      </c>
      <c r="G1312" t="s">
        <v>275</v>
      </c>
      <c r="H1312" t="s">
        <v>276</v>
      </c>
      <c r="I1312">
        <v>427</v>
      </c>
      <c r="J1312" t="s">
        <v>397</v>
      </c>
      <c r="K1312" t="s">
        <v>398</v>
      </c>
      <c r="L1312">
        <v>39215</v>
      </c>
      <c r="M1312" t="s">
        <v>389</v>
      </c>
      <c r="N1312" t="s">
        <v>390</v>
      </c>
      <c r="O1312">
        <v>39215</v>
      </c>
      <c r="P1312" t="s">
        <v>389</v>
      </c>
      <c r="Q1312" t="s">
        <v>390</v>
      </c>
      <c r="R1312" t="s">
        <v>333</v>
      </c>
      <c r="S1312" s="46">
        <v>-54.14</v>
      </c>
      <c r="U1312" s="46">
        <v>13</v>
      </c>
      <c r="IF1312">
        <v>39215</v>
      </c>
      <c r="IG1312" t="s">
        <v>389</v>
      </c>
      <c r="IH1312" t="s">
        <v>319</v>
      </c>
      <c r="IK1312">
        <v>-2</v>
      </c>
      <c r="IL1312" t="s">
        <v>279</v>
      </c>
      <c r="IM1312" t="s">
        <v>280</v>
      </c>
      <c r="IN1312" t="s">
        <v>663</v>
      </c>
      <c r="IP1312" t="s">
        <v>710</v>
      </c>
    </row>
    <row r="1313" spans="1:250" x14ac:dyDescent="0.25">
      <c r="A1313">
        <v>39828</v>
      </c>
      <c r="B1313">
        <v>-890804480</v>
      </c>
      <c r="C1313">
        <v>1837</v>
      </c>
      <c r="D1313" t="s">
        <v>273</v>
      </c>
      <c r="E1313" t="s">
        <v>274</v>
      </c>
      <c r="F1313">
        <v>1848</v>
      </c>
      <c r="G1313" t="s">
        <v>286</v>
      </c>
      <c r="H1313" t="s">
        <v>274</v>
      </c>
      <c r="I1313">
        <v>437</v>
      </c>
      <c r="J1313" t="s">
        <v>658</v>
      </c>
      <c r="K1313" t="s">
        <v>659</v>
      </c>
      <c r="L1313">
        <v>41235</v>
      </c>
      <c r="M1313" t="s">
        <v>405</v>
      </c>
      <c r="N1313" t="s">
        <v>406</v>
      </c>
      <c r="O1313">
        <v>41235</v>
      </c>
      <c r="P1313" t="s">
        <v>405</v>
      </c>
      <c r="Q1313" t="s">
        <v>406</v>
      </c>
      <c r="R1313" t="s">
        <v>333</v>
      </c>
      <c r="S1313" s="46">
        <v>-231.95</v>
      </c>
      <c r="U1313" s="46">
        <v>13</v>
      </c>
      <c r="IF1313">
        <v>41235</v>
      </c>
      <c r="IG1313" t="s">
        <v>405</v>
      </c>
      <c r="IH1313" t="s">
        <v>288</v>
      </c>
      <c r="IK1313">
        <v>-2</v>
      </c>
      <c r="IL1313" t="s">
        <v>279</v>
      </c>
      <c r="IM1313" t="s">
        <v>280</v>
      </c>
      <c r="IN1313" t="s">
        <v>711</v>
      </c>
    </row>
    <row r="1314" spans="1:250" x14ac:dyDescent="0.25">
      <c r="A1314">
        <v>39829</v>
      </c>
      <c r="B1314">
        <v>-890804480</v>
      </c>
      <c r="C1314">
        <v>1837</v>
      </c>
      <c r="D1314" t="s">
        <v>273</v>
      </c>
      <c r="E1314" t="s">
        <v>274</v>
      </c>
      <c r="F1314">
        <v>1848</v>
      </c>
      <c r="G1314" t="s">
        <v>286</v>
      </c>
      <c r="H1314" t="s">
        <v>274</v>
      </c>
      <c r="I1314">
        <v>436</v>
      </c>
      <c r="J1314" t="s">
        <v>656</v>
      </c>
      <c r="K1314" t="s">
        <v>657</v>
      </c>
      <c r="L1314">
        <v>41235</v>
      </c>
      <c r="M1314" t="s">
        <v>405</v>
      </c>
      <c r="N1314" t="s">
        <v>406</v>
      </c>
      <c r="O1314">
        <v>41235</v>
      </c>
      <c r="P1314" t="s">
        <v>405</v>
      </c>
      <c r="Q1314" t="s">
        <v>406</v>
      </c>
      <c r="R1314" t="s">
        <v>333</v>
      </c>
      <c r="S1314" s="46">
        <v>-250.91</v>
      </c>
      <c r="U1314" s="46">
        <v>13</v>
      </c>
      <c r="IF1314">
        <v>41235</v>
      </c>
      <c r="IG1314" t="s">
        <v>405</v>
      </c>
      <c r="IH1314" t="s">
        <v>288</v>
      </c>
      <c r="IK1314">
        <v>-2</v>
      </c>
      <c r="IL1314" t="s">
        <v>279</v>
      </c>
      <c r="IM1314" t="s">
        <v>280</v>
      </c>
      <c r="IN1314" t="s">
        <v>711</v>
      </c>
    </row>
    <row r="1315" spans="1:250" x14ac:dyDescent="0.25">
      <c r="A1315">
        <v>39830</v>
      </c>
      <c r="B1315">
        <v>-890804480</v>
      </c>
      <c r="C1315">
        <v>1837</v>
      </c>
      <c r="D1315" t="s">
        <v>273</v>
      </c>
      <c r="E1315" t="s">
        <v>274</v>
      </c>
      <c r="F1315">
        <v>1848</v>
      </c>
      <c r="G1315" t="s">
        <v>286</v>
      </c>
      <c r="H1315" t="s">
        <v>274</v>
      </c>
      <c r="I1315">
        <v>435</v>
      </c>
      <c r="J1315" t="s">
        <v>491</v>
      </c>
      <c r="K1315" t="s">
        <v>492</v>
      </c>
      <c r="L1315">
        <v>41235</v>
      </c>
      <c r="M1315" t="s">
        <v>405</v>
      </c>
      <c r="N1315" t="s">
        <v>406</v>
      </c>
      <c r="O1315">
        <v>41235</v>
      </c>
      <c r="P1315" t="s">
        <v>405</v>
      </c>
      <c r="Q1315" t="s">
        <v>406</v>
      </c>
      <c r="R1315" t="s">
        <v>333</v>
      </c>
      <c r="S1315" s="46">
        <v>-250.91</v>
      </c>
      <c r="U1315" s="46">
        <v>13</v>
      </c>
      <c r="IF1315">
        <v>41235</v>
      </c>
      <c r="IG1315" t="s">
        <v>405</v>
      </c>
      <c r="IH1315" t="s">
        <v>288</v>
      </c>
      <c r="IK1315">
        <v>-2</v>
      </c>
      <c r="IL1315" t="s">
        <v>279</v>
      </c>
      <c r="IM1315" t="s">
        <v>280</v>
      </c>
      <c r="IN1315" t="s">
        <v>711</v>
      </c>
    </row>
    <row r="1316" spans="1:250" x14ac:dyDescent="0.25">
      <c r="A1316">
        <v>39831</v>
      </c>
      <c r="B1316">
        <v>-890804480</v>
      </c>
      <c r="C1316">
        <v>1837</v>
      </c>
      <c r="D1316" t="s">
        <v>273</v>
      </c>
      <c r="E1316" t="s">
        <v>274</v>
      </c>
      <c r="F1316">
        <v>1848</v>
      </c>
      <c r="G1316" t="s">
        <v>286</v>
      </c>
      <c r="H1316" t="s">
        <v>274</v>
      </c>
      <c r="I1316">
        <v>431</v>
      </c>
      <c r="J1316" t="s">
        <v>493</v>
      </c>
      <c r="K1316" t="s">
        <v>494</v>
      </c>
      <c r="L1316">
        <v>41235</v>
      </c>
      <c r="M1316" t="s">
        <v>405</v>
      </c>
      <c r="N1316" t="s">
        <v>406</v>
      </c>
      <c r="O1316">
        <v>41235</v>
      </c>
      <c r="P1316" t="s">
        <v>405</v>
      </c>
      <c r="Q1316" t="s">
        <v>406</v>
      </c>
      <c r="R1316" t="s">
        <v>333</v>
      </c>
      <c r="S1316" s="46">
        <v>-548.63</v>
      </c>
      <c r="U1316" s="46">
        <v>13</v>
      </c>
      <c r="IF1316">
        <v>41235</v>
      </c>
      <c r="IG1316" t="s">
        <v>405</v>
      </c>
      <c r="IH1316" t="s">
        <v>288</v>
      </c>
      <c r="IK1316">
        <v>-2</v>
      </c>
      <c r="IL1316" t="s">
        <v>279</v>
      </c>
      <c r="IM1316" t="s">
        <v>280</v>
      </c>
      <c r="IN1316" t="s">
        <v>711</v>
      </c>
    </row>
    <row r="1317" spans="1:250" x14ac:dyDescent="0.25">
      <c r="A1317">
        <v>39832</v>
      </c>
      <c r="B1317">
        <v>-890804480</v>
      </c>
      <c r="C1317">
        <v>1837</v>
      </c>
      <c r="D1317" t="s">
        <v>273</v>
      </c>
      <c r="E1317" t="s">
        <v>274</v>
      </c>
      <c r="F1317">
        <v>1848</v>
      </c>
      <c r="G1317" t="s">
        <v>286</v>
      </c>
      <c r="H1317" t="s">
        <v>274</v>
      </c>
      <c r="I1317">
        <v>429</v>
      </c>
      <c r="J1317" t="s">
        <v>395</v>
      </c>
      <c r="K1317" t="s">
        <v>396</v>
      </c>
      <c r="L1317">
        <v>41235</v>
      </c>
      <c r="M1317" t="s">
        <v>405</v>
      </c>
      <c r="N1317" t="s">
        <v>406</v>
      </c>
      <c r="O1317">
        <v>41235</v>
      </c>
      <c r="P1317" t="s">
        <v>405</v>
      </c>
      <c r="Q1317" t="s">
        <v>406</v>
      </c>
      <c r="R1317" t="s">
        <v>333</v>
      </c>
      <c r="S1317" s="46">
        <v>-731.51</v>
      </c>
      <c r="U1317" s="46">
        <v>13</v>
      </c>
      <c r="IF1317">
        <v>41235</v>
      </c>
      <c r="IG1317" t="s">
        <v>405</v>
      </c>
      <c r="IH1317" t="s">
        <v>288</v>
      </c>
      <c r="IK1317">
        <v>-2</v>
      </c>
      <c r="IL1317" t="s">
        <v>279</v>
      </c>
      <c r="IM1317" t="s">
        <v>280</v>
      </c>
      <c r="IN1317" t="s">
        <v>711</v>
      </c>
    </row>
    <row r="1318" spans="1:250" x14ac:dyDescent="0.25">
      <c r="A1318">
        <v>39833</v>
      </c>
      <c r="B1318">
        <v>-890804480</v>
      </c>
      <c r="C1318">
        <v>1837</v>
      </c>
      <c r="D1318" t="s">
        <v>273</v>
      </c>
      <c r="E1318" t="s">
        <v>274</v>
      </c>
      <c r="F1318">
        <v>1848</v>
      </c>
      <c r="G1318" t="s">
        <v>286</v>
      </c>
      <c r="H1318" t="s">
        <v>274</v>
      </c>
      <c r="I1318">
        <v>427</v>
      </c>
      <c r="J1318" t="s">
        <v>397</v>
      </c>
      <c r="K1318" t="s">
        <v>398</v>
      </c>
      <c r="L1318">
        <v>41235</v>
      </c>
      <c r="M1318" t="s">
        <v>405</v>
      </c>
      <c r="N1318" t="s">
        <v>406</v>
      </c>
      <c r="O1318">
        <v>41235</v>
      </c>
      <c r="P1318" t="s">
        <v>405</v>
      </c>
      <c r="Q1318" t="s">
        <v>406</v>
      </c>
      <c r="R1318" t="s">
        <v>333</v>
      </c>
      <c r="S1318" s="46">
        <v>-426.71</v>
      </c>
      <c r="U1318" s="46">
        <v>13</v>
      </c>
      <c r="IF1318">
        <v>41235</v>
      </c>
      <c r="IG1318" t="s">
        <v>405</v>
      </c>
      <c r="IH1318" t="s">
        <v>288</v>
      </c>
      <c r="IK1318">
        <v>-2</v>
      </c>
      <c r="IL1318" t="s">
        <v>279</v>
      </c>
      <c r="IM1318" t="s">
        <v>280</v>
      </c>
      <c r="IN1318" t="s">
        <v>711</v>
      </c>
    </row>
    <row r="1319" spans="1:250" x14ac:dyDescent="0.25">
      <c r="A1319">
        <v>39834</v>
      </c>
      <c r="B1319">
        <v>-890804480</v>
      </c>
      <c r="C1319">
        <v>1837</v>
      </c>
      <c r="D1319" t="s">
        <v>273</v>
      </c>
      <c r="E1319" t="s">
        <v>274</v>
      </c>
      <c r="F1319">
        <v>1848</v>
      </c>
      <c r="G1319" t="s">
        <v>286</v>
      </c>
      <c r="H1319" t="s">
        <v>274</v>
      </c>
      <c r="I1319">
        <v>437</v>
      </c>
      <c r="J1319" t="s">
        <v>658</v>
      </c>
      <c r="K1319" t="s">
        <v>659</v>
      </c>
      <c r="L1319">
        <v>41236</v>
      </c>
      <c r="M1319" t="s">
        <v>407</v>
      </c>
      <c r="N1319" t="s">
        <v>408</v>
      </c>
      <c r="O1319">
        <v>41236</v>
      </c>
      <c r="P1319" t="s">
        <v>407</v>
      </c>
      <c r="Q1319" t="s">
        <v>408</v>
      </c>
      <c r="R1319" t="s">
        <v>333</v>
      </c>
      <c r="S1319" s="46">
        <v>-346.2</v>
      </c>
      <c r="U1319" s="46">
        <v>13</v>
      </c>
      <c r="IF1319">
        <v>41236</v>
      </c>
      <c r="IG1319" t="s">
        <v>407</v>
      </c>
      <c r="IH1319" t="s">
        <v>288</v>
      </c>
      <c r="IK1319">
        <v>-2</v>
      </c>
      <c r="IL1319" t="s">
        <v>279</v>
      </c>
      <c r="IM1319" t="s">
        <v>280</v>
      </c>
      <c r="IN1319" t="s">
        <v>711</v>
      </c>
    </row>
    <row r="1320" spans="1:250" x14ac:dyDescent="0.25">
      <c r="A1320">
        <v>39835</v>
      </c>
      <c r="B1320">
        <v>-890804480</v>
      </c>
      <c r="C1320">
        <v>1837</v>
      </c>
      <c r="D1320" t="s">
        <v>273</v>
      </c>
      <c r="E1320" t="s">
        <v>274</v>
      </c>
      <c r="F1320">
        <v>1848</v>
      </c>
      <c r="G1320" t="s">
        <v>286</v>
      </c>
      <c r="H1320" t="s">
        <v>274</v>
      </c>
      <c r="I1320">
        <v>436</v>
      </c>
      <c r="J1320" t="s">
        <v>656</v>
      </c>
      <c r="K1320" t="s">
        <v>657</v>
      </c>
      <c r="L1320">
        <v>41236</v>
      </c>
      <c r="M1320" t="s">
        <v>407</v>
      </c>
      <c r="N1320" t="s">
        <v>408</v>
      </c>
      <c r="O1320">
        <v>41236</v>
      </c>
      <c r="P1320" t="s">
        <v>407</v>
      </c>
      <c r="Q1320" t="s">
        <v>408</v>
      </c>
      <c r="R1320" t="s">
        <v>333</v>
      </c>
      <c r="S1320" s="46">
        <v>-230.28</v>
      </c>
      <c r="U1320" s="46">
        <v>13</v>
      </c>
      <c r="IF1320">
        <v>41236</v>
      </c>
      <c r="IG1320" t="s">
        <v>407</v>
      </c>
      <c r="IH1320" t="s">
        <v>288</v>
      </c>
      <c r="IK1320">
        <v>-2</v>
      </c>
      <c r="IL1320" t="s">
        <v>279</v>
      </c>
      <c r="IM1320" t="s">
        <v>280</v>
      </c>
      <c r="IN1320" t="s">
        <v>711</v>
      </c>
    </row>
    <row r="1321" spans="1:250" x14ac:dyDescent="0.25">
      <c r="A1321">
        <v>39836</v>
      </c>
      <c r="B1321">
        <v>-890804480</v>
      </c>
      <c r="C1321">
        <v>1837</v>
      </c>
      <c r="D1321" t="s">
        <v>273</v>
      </c>
      <c r="E1321" t="s">
        <v>274</v>
      </c>
      <c r="F1321">
        <v>1848</v>
      </c>
      <c r="G1321" t="s">
        <v>286</v>
      </c>
      <c r="H1321" t="s">
        <v>274</v>
      </c>
      <c r="I1321">
        <v>435</v>
      </c>
      <c r="J1321" t="s">
        <v>491</v>
      </c>
      <c r="K1321" t="s">
        <v>492</v>
      </c>
      <c r="L1321">
        <v>41236</v>
      </c>
      <c r="M1321" t="s">
        <v>407</v>
      </c>
      <c r="N1321" t="s">
        <v>408</v>
      </c>
      <c r="O1321">
        <v>41236</v>
      </c>
      <c r="P1321" t="s">
        <v>407</v>
      </c>
      <c r="Q1321" t="s">
        <v>408</v>
      </c>
      <c r="R1321" t="s">
        <v>333</v>
      </c>
      <c r="S1321" s="46">
        <v>-230.28</v>
      </c>
      <c r="U1321" s="46">
        <v>13</v>
      </c>
      <c r="IF1321">
        <v>41236</v>
      </c>
      <c r="IG1321" t="s">
        <v>407</v>
      </c>
      <c r="IH1321" t="s">
        <v>288</v>
      </c>
      <c r="IK1321">
        <v>-2</v>
      </c>
      <c r="IL1321" t="s">
        <v>279</v>
      </c>
      <c r="IM1321" t="s">
        <v>280</v>
      </c>
      <c r="IN1321" t="s">
        <v>711</v>
      </c>
    </row>
    <row r="1322" spans="1:250" x14ac:dyDescent="0.25">
      <c r="A1322">
        <v>39837</v>
      </c>
      <c r="B1322">
        <v>-890804480</v>
      </c>
      <c r="C1322">
        <v>1837</v>
      </c>
      <c r="D1322" t="s">
        <v>273</v>
      </c>
      <c r="E1322" t="s">
        <v>274</v>
      </c>
      <c r="F1322">
        <v>1848</v>
      </c>
      <c r="G1322" t="s">
        <v>286</v>
      </c>
      <c r="H1322" t="s">
        <v>274</v>
      </c>
      <c r="I1322">
        <v>431</v>
      </c>
      <c r="J1322" t="s">
        <v>493</v>
      </c>
      <c r="K1322" t="s">
        <v>494</v>
      </c>
      <c r="L1322">
        <v>41236</v>
      </c>
      <c r="M1322" t="s">
        <v>407</v>
      </c>
      <c r="N1322" t="s">
        <v>408</v>
      </c>
      <c r="O1322">
        <v>41236</v>
      </c>
      <c r="P1322" t="s">
        <v>407</v>
      </c>
      <c r="Q1322" t="s">
        <v>408</v>
      </c>
      <c r="R1322" t="s">
        <v>333</v>
      </c>
      <c r="S1322" s="46">
        <v>-354.05</v>
      </c>
      <c r="U1322" s="46">
        <v>13</v>
      </c>
      <c r="IF1322">
        <v>41236</v>
      </c>
      <c r="IG1322" t="s">
        <v>407</v>
      </c>
      <c r="IH1322" t="s">
        <v>288</v>
      </c>
      <c r="IK1322">
        <v>-2</v>
      </c>
      <c r="IL1322" t="s">
        <v>279</v>
      </c>
      <c r="IM1322" t="s">
        <v>280</v>
      </c>
      <c r="IN1322" t="s">
        <v>711</v>
      </c>
    </row>
    <row r="1323" spans="1:250" x14ac:dyDescent="0.25">
      <c r="A1323">
        <v>39838</v>
      </c>
      <c r="B1323">
        <v>-890804480</v>
      </c>
      <c r="C1323">
        <v>1837</v>
      </c>
      <c r="D1323" t="s">
        <v>273</v>
      </c>
      <c r="E1323" t="s">
        <v>274</v>
      </c>
      <c r="F1323">
        <v>1848</v>
      </c>
      <c r="G1323" t="s">
        <v>286</v>
      </c>
      <c r="H1323" t="s">
        <v>274</v>
      </c>
      <c r="I1323">
        <v>429</v>
      </c>
      <c r="J1323" t="s">
        <v>395</v>
      </c>
      <c r="K1323" t="s">
        <v>396</v>
      </c>
      <c r="L1323">
        <v>41236</v>
      </c>
      <c r="M1323" t="s">
        <v>407</v>
      </c>
      <c r="N1323" t="s">
        <v>408</v>
      </c>
      <c r="O1323">
        <v>41236</v>
      </c>
      <c r="P1323" t="s">
        <v>407</v>
      </c>
      <c r="Q1323" t="s">
        <v>408</v>
      </c>
      <c r="R1323" t="s">
        <v>333</v>
      </c>
      <c r="S1323" s="46">
        <v>-472.06</v>
      </c>
      <c r="U1323" s="46">
        <v>13</v>
      </c>
      <c r="IF1323">
        <v>41236</v>
      </c>
      <c r="IG1323" t="s">
        <v>407</v>
      </c>
      <c r="IH1323" t="s">
        <v>288</v>
      </c>
      <c r="IK1323">
        <v>-2</v>
      </c>
      <c r="IL1323" t="s">
        <v>279</v>
      </c>
      <c r="IM1323" t="s">
        <v>280</v>
      </c>
      <c r="IN1323" t="s">
        <v>711</v>
      </c>
    </row>
    <row r="1324" spans="1:250" x14ac:dyDescent="0.25">
      <c r="A1324">
        <v>39839</v>
      </c>
      <c r="B1324">
        <v>-890804480</v>
      </c>
      <c r="C1324">
        <v>1837</v>
      </c>
      <c r="D1324" t="s">
        <v>273</v>
      </c>
      <c r="E1324" t="s">
        <v>274</v>
      </c>
      <c r="F1324">
        <v>1848</v>
      </c>
      <c r="G1324" t="s">
        <v>286</v>
      </c>
      <c r="H1324" t="s">
        <v>274</v>
      </c>
      <c r="I1324">
        <v>427</v>
      </c>
      <c r="J1324" t="s">
        <v>397</v>
      </c>
      <c r="K1324" t="s">
        <v>398</v>
      </c>
      <c r="L1324">
        <v>41236</v>
      </c>
      <c r="M1324" t="s">
        <v>407</v>
      </c>
      <c r="N1324" t="s">
        <v>408</v>
      </c>
      <c r="O1324">
        <v>41236</v>
      </c>
      <c r="P1324" t="s">
        <v>407</v>
      </c>
      <c r="Q1324" t="s">
        <v>408</v>
      </c>
      <c r="R1324" t="s">
        <v>333</v>
      </c>
      <c r="S1324" s="46">
        <v>-275.37</v>
      </c>
      <c r="U1324" s="46">
        <v>13</v>
      </c>
      <c r="IF1324">
        <v>41236</v>
      </c>
      <c r="IG1324" t="s">
        <v>407</v>
      </c>
      <c r="IH1324" t="s">
        <v>288</v>
      </c>
      <c r="IK1324">
        <v>-2</v>
      </c>
      <c r="IL1324" t="s">
        <v>279</v>
      </c>
      <c r="IM1324" t="s">
        <v>280</v>
      </c>
      <c r="IN1324" t="s">
        <v>711</v>
      </c>
    </row>
    <row r="1325" spans="1:250" x14ac:dyDescent="0.25">
      <c r="A1325">
        <v>39840</v>
      </c>
      <c r="B1325">
        <v>-890804480</v>
      </c>
      <c r="C1325">
        <v>1837</v>
      </c>
      <c r="D1325" t="s">
        <v>273</v>
      </c>
      <c r="E1325" t="s">
        <v>274</v>
      </c>
      <c r="F1325">
        <v>1848</v>
      </c>
      <c r="G1325" t="s">
        <v>286</v>
      </c>
      <c r="H1325" t="s">
        <v>274</v>
      </c>
      <c r="I1325">
        <v>422</v>
      </c>
      <c r="J1325" t="s">
        <v>401</v>
      </c>
      <c r="K1325" t="s">
        <v>402</v>
      </c>
      <c r="L1325">
        <v>1946</v>
      </c>
      <c r="M1325" t="s">
        <v>287</v>
      </c>
      <c r="N1325" t="s">
        <v>14</v>
      </c>
      <c r="O1325">
        <v>1946</v>
      </c>
      <c r="P1325" t="s">
        <v>287</v>
      </c>
      <c r="Q1325" t="s">
        <v>14</v>
      </c>
      <c r="R1325" t="s">
        <v>334</v>
      </c>
      <c r="S1325" s="46">
        <v>-609.48</v>
      </c>
      <c r="U1325" s="46">
        <v>14</v>
      </c>
      <c r="IF1325">
        <v>1946</v>
      </c>
      <c r="IG1325" t="s">
        <v>287</v>
      </c>
      <c r="IH1325" t="s">
        <v>288</v>
      </c>
      <c r="IK1325">
        <v>-2</v>
      </c>
      <c r="IL1325" t="s">
        <v>279</v>
      </c>
      <c r="IM1325" t="s">
        <v>280</v>
      </c>
      <c r="IN1325" t="s">
        <v>654</v>
      </c>
      <c r="IP1325" t="s">
        <v>655</v>
      </c>
    </row>
    <row r="1326" spans="1:250" x14ac:dyDescent="0.25">
      <c r="A1326">
        <v>39841</v>
      </c>
      <c r="B1326">
        <v>-890804480</v>
      </c>
      <c r="C1326">
        <v>1837</v>
      </c>
      <c r="D1326" t="s">
        <v>273</v>
      </c>
      <c r="E1326" t="s">
        <v>274</v>
      </c>
      <c r="F1326">
        <v>1848</v>
      </c>
      <c r="G1326" t="s">
        <v>286</v>
      </c>
      <c r="H1326" t="s">
        <v>274</v>
      </c>
      <c r="I1326">
        <v>420</v>
      </c>
      <c r="J1326" t="s">
        <v>403</v>
      </c>
      <c r="K1326" t="s">
        <v>404</v>
      </c>
      <c r="L1326">
        <v>1946</v>
      </c>
      <c r="M1326" t="s">
        <v>287</v>
      </c>
      <c r="N1326" t="s">
        <v>14</v>
      </c>
      <c r="O1326">
        <v>1946</v>
      </c>
      <c r="P1326" t="s">
        <v>287</v>
      </c>
      <c r="Q1326" t="s">
        <v>14</v>
      </c>
      <c r="R1326" t="s">
        <v>334</v>
      </c>
      <c r="S1326" s="46">
        <v>-355.53</v>
      </c>
      <c r="U1326" s="46">
        <v>14</v>
      </c>
      <c r="IF1326">
        <v>1946</v>
      </c>
      <c r="IG1326" t="s">
        <v>287</v>
      </c>
      <c r="IH1326" t="s">
        <v>288</v>
      </c>
      <c r="IK1326">
        <v>-2</v>
      </c>
      <c r="IL1326" t="s">
        <v>279</v>
      </c>
      <c r="IM1326" t="s">
        <v>280</v>
      </c>
      <c r="IN1326" t="s">
        <v>654</v>
      </c>
      <c r="IP1326" t="s">
        <v>655</v>
      </c>
    </row>
    <row r="1327" spans="1:250" x14ac:dyDescent="0.25">
      <c r="A1327">
        <v>39842</v>
      </c>
      <c r="B1327">
        <v>-890804480</v>
      </c>
      <c r="C1327">
        <v>1837</v>
      </c>
      <c r="D1327" t="s">
        <v>273</v>
      </c>
      <c r="E1327" t="s">
        <v>274</v>
      </c>
      <c r="F1327">
        <v>1848</v>
      </c>
      <c r="G1327" t="s">
        <v>286</v>
      </c>
      <c r="H1327" t="s">
        <v>274</v>
      </c>
      <c r="I1327">
        <v>411</v>
      </c>
      <c r="J1327" t="s">
        <v>393</v>
      </c>
      <c r="K1327" t="s">
        <v>394</v>
      </c>
      <c r="L1327">
        <v>1946</v>
      </c>
      <c r="M1327" t="s">
        <v>287</v>
      </c>
      <c r="N1327" t="s">
        <v>14</v>
      </c>
      <c r="O1327">
        <v>1946</v>
      </c>
      <c r="P1327" t="s">
        <v>287</v>
      </c>
      <c r="Q1327" t="s">
        <v>14</v>
      </c>
      <c r="R1327" t="s">
        <v>334</v>
      </c>
      <c r="S1327" s="46">
        <v>-533.59</v>
      </c>
      <c r="U1327" s="46">
        <v>14</v>
      </c>
      <c r="IF1327">
        <v>1946</v>
      </c>
      <c r="IG1327" t="s">
        <v>287</v>
      </c>
      <c r="IH1327" t="s">
        <v>288</v>
      </c>
      <c r="IK1327">
        <v>-2</v>
      </c>
      <c r="IL1327" t="s">
        <v>279</v>
      </c>
      <c r="IM1327" t="s">
        <v>280</v>
      </c>
      <c r="IN1327" t="s">
        <v>654</v>
      </c>
      <c r="IP1327" t="s">
        <v>655</v>
      </c>
    </row>
    <row r="1328" spans="1:250" x14ac:dyDescent="0.25">
      <c r="A1328">
        <v>39843</v>
      </c>
      <c r="B1328">
        <v>-890804480</v>
      </c>
      <c r="C1328">
        <v>1837</v>
      </c>
      <c r="D1328" t="s">
        <v>273</v>
      </c>
      <c r="E1328" t="s">
        <v>274</v>
      </c>
      <c r="F1328">
        <v>1848</v>
      </c>
      <c r="G1328" t="s">
        <v>286</v>
      </c>
      <c r="H1328" t="s">
        <v>274</v>
      </c>
      <c r="I1328">
        <v>436</v>
      </c>
      <c r="J1328" t="s">
        <v>656</v>
      </c>
      <c r="K1328" t="s">
        <v>657</v>
      </c>
      <c r="L1328">
        <v>1946</v>
      </c>
      <c r="M1328" t="s">
        <v>287</v>
      </c>
      <c r="N1328" t="s">
        <v>14</v>
      </c>
      <c r="O1328">
        <v>1946</v>
      </c>
      <c r="P1328" t="s">
        <v>287</v>
      </c>
      <c r="Q1328" t="s">
        <v>14</v>
      </c>
      <c r="R1328" t="s">
        <v>334</v>
      </c>
      <c r="S1328" s="46">
        <v>-294.02999999999997</v>
      </c>
      <c r="U1328" s="46">
        <v>14</v>
      </c>
      <c r="IF1328">
        <v>1946</v>
      </c>
      <c r="IG1328" t="s">
        <v>287</v>
      </c>
      <c r="IH1328" t="s">
        <v>288</v>
      </c>
      <c r="IK1328">
        <v>-2</v>
      </c>
      <c r="IL1328" t="s">
        <v>279</v>
      </c>
      <c r="IM1328" t="s">
        <v>280</v>
      </c>
      <c r="IN1328" t="s">
        <v>654</v>
      </c>
      <c r="IP1328" t="s">
        <v>655</v>
      </c>
    </row>
    <row r="1329" spans="1:250" x14ac:dyDescent="0.25">
      <c r="A1329">
        <v>39844</v>
      </c>
      <c r="B1329">
        <v>-890804480</v>
      </c>
      <c r="C1329">
        <v>1837</v>
      </c>
      <c r="D1329" t="s">
        <v>273</v>
      </c>
      <c r="E1329" t="s">
        <v>274</v>
      </c>
      <c r="F1329">
        <v>1848</v>
      </c>
      <c r="G1329" t="s">
        <v>286</v>
      </c>
      <c r="H1329" t="s">
        <v>274</v>
      </c>
      <c r="I1329">
        <v>435</v>
      </c>
      <c r="J1329" t="s">
        <v>491</v>
      </c>
      <c r="K1329" t="s">
        <v>492</v>
      </c>
      <c r="L1329">
        <v>1946</v>
      </c>
      <c r="M1329" t="s">
        <v>287</v>
      </c>
      <c r="N1329" t="s">
        <v>14</v>
      </c>
      <c r="O1329">
        <v>1946</v>
      </c>
      <c r="P1329" t="s">
        <v>287</v>
      </c>
      <c r="Q1329" t="s">
        <v>14</v>
      </c>
      <c r="R1329" t="s">
        <v>334</v>
      </c>
      <c r="S1329" s="46">
        <v>-294.02999999999997</v>
      </c>
      <c r="U1329" s="46">
        <v>14</v>
      </c>
      <c r="IF1329">
        <v>1946</v>
      </c>
      <c r="IG1329" t="s">
        <v>287</v>
      </c>
      <c r="IH1329" t="s">
        <v>288</v>
      </c>
      <c r="IK1329">
        <v>-2</v>
      </c>
      <c r="IL1329" t="s">
        <v>279</v>
      </c>
      <c r="IM1329" t="s">
        <v>280</v>
      </c>
      <c r="IN1329" t="s">
        <v>654</v>
      </c>
      <c r="IP1329" t="s">
        <v>655</v>
      </c>
    </row>
    <row r="1330" spans="1:250" x14ac:dyDescent="0.25">
      <c r="A1330">
        <v>39845</v>
      </c>
      <c r="B1330">
        <v>-890804480</v>
      </c>
      <c r="C1330">
        <v>1837</v>
      </c>
      <c r="D1330" t="s">
        <v>273</v>
      </c>
      <c r="E1330" t="s">
        <v>274</v>
      </c>
      <c r="F1330">
        <v>1848</v>
      </c>
      <c r="G1330" t="s">
        <v>286</v>
      </c>
      <c r="H1330" t="s">
        <v>274</v>
      </c>
      <c r="I1330">
        <v>431</v>
      </c>
      <c r="J1330" t="s">
        <v>493</v>
      </c>
      <c r="K1330" t="s">
        <v>494</v>
      </c>
      <c r="L1330">
        <v>1946</v>
      </c>
      <c r="M1330" t="s">
        <v>287</v>
      </c>
      <c r="N1330" t="s">
        <v>14</v>
      </c>
      <c r="O1330">
        <v>1946</v>
      </c>
      <c r="P1330" t="s">
        <v>287</v>
      </c>
      <c r="Q1330" t="s">
        <v>14</v>
      </c>
      <c r="R1330" t="s">
        <v>334</v>
      </c>
      <c r="S1330" s="46">
        <v>-550.78</v>
      </c>
      <c r="U1330" s="46">
        <v>14</v>
      </c>
      <c r="IF1330">
        <v>1946</v>
      </c>
      <c r="IG1330" t="s">
        <v>287</v>
      </c>
      <c r="IH1330" t="s">
        <v>288</v>
      </c>
      <c r="IK1330">
        <v>-2</v>
      </c>
      <c r="IL1330" t="s">
        <v>279</v>
      </c>
      <c r="IM1330" t="s">
        <v>280</v>
      </c>
      <c r="IN1330" t="s">
        <v>654</v>
      </c>
      <c r="IP1330" t="s">
        <v>655</v>
      </c>
    </row>
    <row r="1331" spans="1:250" x14ac:dyDescent="0.25">
      <c r="A1331">
        <v>39846</v>
      </c>
      <c r="B1331">
        <v>-890804480</v>
      </c>
      <c r="C1331">
        <v>1837</v>
      </c>
      <c r="D1331" t="s">
        <v>273</v>
      </c>
      <c r="E1331" t="s">
        <v>274</v>
      </c>
      <c r="F1331">
        <v>1848</v>
      </c>
      <c r="G1331" t="s">
        <v>286</v>
      </c>
      <c r="H1331" t="s">
        <v>274</v>
      </c>
      <c r="I1331">
        <v>429</v>
      </c>
      <c r="J1331" t="s">
        <v>395</v>
      </c>
      <c r="K1331" t="s">
        <v>396</v>
      </c>
      <c r="L1331">
        <v>1946</v>
      </c>
      <c r="M1331" t="s">
        <v>287</v>
      </c>
      <c r="N1331" t="s">
        <v>14</v>
      </c>
      <c r="O1331">
        <v>1946</v>
      </c>
      <c r="P1331" t="s">
        <v>287</v>
      </c>
      <c r="Q1331" t="s">
        <v>14</v>
      </c>
      <c r="R1331" t="s">
        <v>334</v>
      </c>
      <c r="S1331" s="46">
        <v>-734.39</v>
      </c>
      <c r="U1331" s="46">
        <v>14</v>
      </c>
      <c r="IF1331">
        <v>1946</v>
      </c>
      <c r="IG1331" t="s">
        <v>287</v>
      </c>
      <c r="IH1331" t="s">
        <v>288</v>
      </c>
      <c r="IK1331">
        <v>-2</v>
      </c>
      <c r="IL1331" t="s">
        <v>279</v>
      </c>
      <c r="IM1331" t="s">
        <v>280</v>
      </c>
      <c r="IN1331" t="s">
        <v>654</v>
      </c>
      <c r="IP1331" t="s">
        <v>655</v>
      </c>
    </row>
    <row r="1332" spans="1:250" x14ac:dyDescent="0.25">
      <c r="A1332">
        <v>39847</v>
      </c>
      <c r="B1332">
        <v>-890804480</v>
      </c>
      <c r="C1332">
        <v>1837</v>
      </c>
      <c r="D1332" t="s">
        <v>273</v>
      </c>
      <c r="E1332" t="s">
        <v>274</v>
      </c>
      <c r="F1332">
        <v>1848</v>
      </c>
      <c r="G1332" t="s">
        <v>286</v>
      </c>
      <c r="H1332" t="s">
        <v>274</v>
      </c>
      <c r="I1332">
        <v>427</v>
      </c>
      <c r="J1332" t="s">
        <v>397</v>
      </c>
      <c r="K1332" t="s">
        <v>398</v>
      </c>
      <c r="L1332">
        <v>1946</v>
      </c>
      <c r="M1332" t="s">
        <v>287</v>
      </c>
      <c r="N1332" t="s">
        <v>14</v>
      </c>
      <c r="O1332">
        <v>1946</v>
      </c>
      <c r="P1332" t="s">
        <v>287</v>
      </c>
      <c r="Q1332" t="s">
        <v>14</v>
      </c>
      <c r="R1332" t="s">
        <v>334</v>
      </c>
      <c r="S1332" s="46">
        <v>-428.39</v>
      </c>
      <c r="U1332" s="46">
        <v>14</v>
      </c>
      <c r="IF1332">
        <v>1946</v>
      </c>
      <c r="IG1332" t="s">
        <v>287</v>
      </c>
      <c r="IH1332" t="s">
        <v>288</v>
      </c>
      <c r="IK1332">
        <v>-2</v>
      </c>
      <c r="IL1332" t="s">
        <v>279</v>
      </c>
      <c r="IM1332" t="s">
        <v>280</v>
      </c>
      <c r="IN1332" t="s">
        <v>654</v>
      </c>
      <c r="IP1332" t="s">
        <v>655</v>
      </c>
    </row>
    <row r="1333" spans="1:250" x14ac:dyDescent="0.25">
      <c r="A1333">
        <v>39848</v>
      </c>
      <c r="B1333">
        <v>-890804480</v>
      </c>
      <c r="C1333">
        <v>1837</v>
      </c>
      <c r="D1333" t="s">
        <v>273</v>
      </c>
      <c r="E1333" t="s">
        <v>274</v>
      </c>
      <c r="F1333">
        <v>1848</v>
      </c>
      <c r="G1333" t="s">
        <v>286</v>
      </c>
      <c r="H1333" t="s">
        <v>274</v>
      </c>
      <c r="I1333">
        <v>424</v>
      </c>
      <c r="J1333" t="s">
        <v>399</v>
      </c>
      <c r="K1333" t="s">
        <v>400</v>
      </c>
      <c r="L1333">
        <v>1946</v>
      </c>
      <c r="M1333" t="s">
        <v>287</v>
      </c>
      <c r="N1333" t="s">
        <v>14</v>
      </c>
      <c r="O1333">
        <v>1946</v>
      </c>
      <c r="P1333" t="s">
        <v>287</v>
      </c>
      <c r="Q1333" t="s">
        <v>14</v>
      </c>
      <c r="R1333" t="s">
        <v>334</v>
      </c>
      <c r="S1333" s="46">
        <v>-457.13</v>
      </c>
      <c r="U1333" s="46">
        <v>14</v>
      </c>
      <c r="IF1333">
        <v>1946</v>
      </c>
      <c r="IG1333" t="s">
        <v>287</v>
      </c>
      <c r="IH1333" t="s">
        <v>288</v>
      </c>
      <c r="IK1333">
        <v>-2</v>
      </c>
      <c r="IL1333" t="s">
        <v>279</v>
      </c>
      <c r="IM1333" t="s">
        <v>280</v>
      </c>
      <c r="IN1333" t="s">
        <v>654</v>
      </c>
      <c r="IP1333" t="s">
        <v>655</v>
      </c>
    </row>
    <row r="1334" spans="1:250" x14ac:dyDescent="0.25">
      <c r="A1334">
        <v>39849</v>
      </c>
      <c r="B1334">
        <v>-890804480</v>
      </c>
      <c r="C1334">
        <v>1837</v>
      </c>
      <c r="D1334" t="s">
        <v>273</v>
      </c>
      <c r="E1334" t="s">
        <v>274</v>
      </c>
      <c r="F1334">
        <v>1848</v>
      </c>
      <c r="G1334" t="s">
        <v>286</v>
      </c>
      <c r="H1334" t="s">
        <v>274</v>
      </c>
      <c r="I1334">
        <v>437</v>
      </c>
      <c r="J1334" t="s">
        <v>658</v>
      </c>
      <c r="K1334" t="s">
        <v>659</v>
      </c>
      <c r="L1334">
        <v>1946</v>
      </c>
      <c r="M1334" t="s">
        <v>287</v>
      </c>
      <c r="N1334" t="s">
        <v>14</v>
      </c>
      <c r="O1334">
        <v>1946</v>
      </c>
      <c r="P1334" t="s">
        <v>287</v>
      </c>
      <c r="Q1334" t="s">
        <v>14</v>
      </c>
      <c r="R1334" t="s">
        <v>334</v>
      </c>
      <c r="S1334" s="46">
        <v>-490.21</v>
      </c>
      <c r="U1334" s="46">
        <v>14</v>
      </c>
      <c r="IF1334">
        <v>1946</v>
      </c>
      <c r="IG1334" t="s">
        <v>287</v>
      </c>
      <c r="IH1334" t="s">
        <v>288</v>
      </c>
      <c r="IK1334">
        <v>-2</v>
      </c>
      <c r="IL1334" t="s">
        <v>279</v>
      </c>
      <c r="IM1334" t="s">
        <v>280</v>
      </c>
      <c r="IN1334" t="s">
        <v>654</v>
      </c>
      <c r="IP1334" t="s">
        <v>655</v>
      </c>
    </row>
    <row r="1335" spans="1:250" x14ac:dyDescent="0.25">
      <c r="A1335">
        <v>39850</v>
      </c>
      <c r="B1335">
        <v>-890804480</v>
      </c>
      <c r="C1335">
        <v>1837</v>
      </c>
      <c r="D1335" t="s">
        <v>273</v>
      </c>
      <c r="E1335" t="s">
        <v>274</v>
      </c>
      <c r="F1335">
        <v>1848</v>
      </c>
      <c r="G1335" t="s">
        <v>286</v>
      </c>
      <c r="H1335" t="s">
        <v>274</v>
      </c>
      <c r="I1335">
        <v>427</v>
      </c>
      <c r="J1335" t="s">
        <v>397</v>
      </c>
      <c r="K1335" t="s">
        <v>398</v>
      </c>
      <c r="L1335">
        <v>2024</v>
      </c>
      <c r="M1335" t="s">
        <v>289</v>
      </c>
      <c r="N1335" t="s">
        <v>15</v>
      </c>
      <c r="O1335">
        <v>2024</v>
      </c>
      <c r="P1335" t="s">
        <v>289</v>
      </c>
      <c r="Q1335" t="s">
        <v>15</v>
      </c>
      <c r="R1335" t="s">
        <v>334</v>
      </c>
      <c r="S1335" s="46">
        <v>-0.04</v>
      </c>
      <c r="U1335" s="46">
        <v>14</v>
      </c>
      <c r="IF1335">
        <v>2024</v>
      </c>
      <c r="IG1335" t="s">
        <v>289</v>
      </c>
      <c r="IH1335" t="s">
        <v>288</v>
      </c>
      <c r="IK1335">
        <v>-2</v>
      </c>
      <c r="IL1335" t="s">
        <v>279</v>
      </c>
      <c r="IM1335" t="s">
        <v>280</v>
      </c>
      <c r="IN1335" t="s">
        <v>654</v>
      </c>
      <c r="IP1335" t="s">
        <v>660</v>
      </c>
    </row>
    <row r="1336" spans="1:250" x14ac:dyDescent="0.25">
      <c r="A1336">
        <v>39851</v>
      </c>
      <c r="B1336">
        <v>-890804480</v>
      </c>
      <c r="C1336">
        <v>1837</v>
      </c>
      <c r="D1336" t="s">
        <v>273</v>
      </c>
      <c r="E1336" t="s">
        <v>274</v>
      </c>
      <c r="F1336">
        <v>1848</v>
      </c>
      <c r="G1336" t="s">
        <v>286</v>
      </c>
      <c r="H1336" t="s">
        <v>274</v>
      </c>
      <c r="I1336">
        <v>424</v>
      </c>
      <c r="J1336" t="s">
        <v>399</v>
      </c>
      <c r="K1336" t="s">
        <v>400</v>
      </c>
      <c r="L1336">
        <v>2024</v>
      </c>
      <c r="M1336" t="s">
        <v>289</v>
      </c>
      <c r="N1336" t="s">
        <v>15</v>
      </c>
      <c r="O1336">
        <v>2024</v>
      </c>
      <c r="P1336" t="s">
        <v>289</v>
      </c>
      <c r="Q1336" t="s">
        <v>15</v>
      </c>
      <c r="R1336" t="s">
        <v>334</v>
      </c>
      <c r="S1336" s="46">
        <v>-0.06</v>
      </c>
      <c r="U1336" s="46">
        <v>14</v>
      </c>
      <c r="IF1336">
        <v>2024</v>
      </c>
      <c r="IG1336" t="s">
        <v>289</v>
      </c>
      <c r="IH1336" t="s">
        <v>288</v>
      </c>
      <c r="IK1336">
        <v>-2</v>
      </c>
      <c r="IL1336" t="s">
        <v>279</v>
      </c>
      <c r="IM1336" t="s">
        <v>280</v>
      </c>
      <c r="IN1336" t="s">
        <v>654</v>
      </c>
      <c r="IP1336" t="s">
        <v>660</v>
      </c>
    </row>
    <row r="1337" spans="1:250" x14ac:dyDescent="0.25">
      <c r="A1337">
        <v>39852</v>
      </c>
      <c r="B1337">
        <v>-890804480</v>
      </c>
      <c r="C1337">
        <v>1837</v>
      </c>
      <c r="D1337" t="s">
        <v>273</v>
      </c>
      <c r="E1337" t="s">
        <v>274</v>
      </c>
      <c r="F1337">
        <v>1848</v>
      </c>
      <c r="G1337" t="s">
        <v>286</v>
      </c>
      <c r="H1337" t="s">
        <v>274</v>
      </c>
      <c r="I1337">
        <v>422</v>
      </c>
      <c r="J1337" t="s">
        <v>401</v>
      </c>
      <c r="K1337" t="s">
        <v>402</v>
      </c>
      <c r="L1337">
        <v>2024</v>
      </c>
      <c r="M1337" t="s">
        <v>289</v>
      </c>
      <c r="N1337" t="s">
        <v>15</v>
      </c>
      <c r="O1337">
        <v>2024</v>
      </c>
      <c r="P1337" t="s">
        <v>289</v>
      </c>
      <c r="Q1337" t="s">
        <v>15</v>
      </c>
      <c r="R1337" t="s">
        <v>334</v>
      </c>
      <c r="S1337" s="46">
        <v>-0.09</v>
      </c>
      <c r="U1337" s="46">
        <v>14</v>
      </c>
      <c r="IF1337">
        <v>2024</v>
      </c>
      <c r="IG1337" t="s">
        <v>289</v>
      </c>
      <c r="IH1337" t="s">
        <v>288</v>
      </c>
      <c r="IK1337">
        <v>-2</v>
      </c>
      <c r="IL1337" t="s">
        <v>279</v>
      </c>
      <c r="IM1337" t="s">
        <v>280</v>
      </c>
      <c r="IN1337" t="s">
        <v>654</v>
      </c>
      <c r="IP1337" t="s">
        <v>660</v>
      </c>
    </row>
    <row r="1338" spans="1:250" x14ac:dyDescent="0.25">
      <c r="A1338">
        <v>39853</v>
      </c>
      <c r="B1338">
        <v>-890804480</v>
      </c>
      <c r="C1338">
        <v>1837</v>
      </c>
      <c r="D1338" t="s">
        <v>273</v>
      </c>
      <c r="E1338" t="s">
        <v>274</v>
      </c>
      <c r="F1338">
        <v>1848</v>
      </c>
      <c r="G1338" t="s">
        <v>286</v>
      </c>
      <c r="H1338" t="s">
        <v>274</v>
      </c>
      <c r="I1338">
        <v>420</v>
      </c>
      <c r="J1338" t="s">
        <v>403</v>
      </c>
      <c r="K1338" t="s">
        <v>404</v>
      </c>
      <c r="L1338">
        <v>2024</v>
      </c>
      <c r="M1338" t="s">
        <v>289</v>
      </c>
      <c r="N1338" t="s">
        <v>15</v>
      </c>
      <c r="O1338">
        <v>2024</v>
      </c>
      <c r="P1338" t="s">
        <v>289</v>
      </c>
      <c r="Q1338" t="s">
        <v>15</v>
      </c>
      <c r="R1338" t="s">
        <v>334</v>
      </c>
      <c r="S1338" s="46">
        <v>-0.05</v>
      </c>
      <c r="U1338" s="46">
        <v>14</v>
      </c>
      <c r="IF1338">
        <v>2024</v>
      </c>
      <c r="IG1338" t="s">
        <v>289</v>
      </c>
      <c r="IH1338" t="s">
        <v>288</v>
      </c>
      <c r="IK1338">
        <v>-2</v>
      </c>
      <c r="IL1338" t="s">
        <v>279</v>
      </c>
      <c r="IM1338" t="s">
        <v>280</v>
      </c>
      <c r="IN1338" t="s">
        <v>654</v>
      </c>
      <c r="IP1338" t="s">
        <v>660</v>
      </c>
    </row>
    <row r="1339" spans="1:250" x14ac:dyDescent="0.25">
      <c r="A1339">
        <v>39854</v>
      </c>
      <c r="B1339">
        <v>-890804480</v>
      </c>
      <c r="C1339">
        <v>1837</v>
      </c>
      <c r="D1339" t="s">
        <v>273</v>
      </c>
      <c r="E1339" t="s">
        <v>274</v>
      </c>
      <c r="F1339">
        <v>1848</v>
      </c>
      <c r="G1339" t="s">
        <v>286</v>
      </c>
      <c r="H1339" t="s">
        <v>274</v>
      </c>
      <c r="I1339">
        <v>411</v>
      </c>
      <c r="J1339" t="s">
        <v>393</v>
      </c>
      <c r="K1339" t="s">
        <v>394</v>
      </c>
      <c r="L1339">
        <v>2024</v>
      </c>
      <c r="M1339" t="s">
        <v>289</v>
      </c>
      <c r="N1339" t="s">
        <v>15</v>
      </c>
      <c r="O1339">
        <v>2024</v>
      </c>
      <c r="P1339" t="s">
        <v>289</v>
      </c>
      <c r="Q1339" t="s">
        <v>15</v>
      </c>
      <c r="R1339" t="s">
        <v>334</v>
      </c>
      <c r="S1339" s="46">
        <v>-0.08</v>
      </c>
      <c r="U1339" s="46">
        <v>14</v>
      </c>
      <c r="IF1339">
        <v>2024</v>
      </c>
      <c r="IG1339" t="s">
        <v>289</v>
      </c>
      <c r="IH1339" t="s">
        <v>288</v>
      </c>
      <c r="IK1339">
        <v>-2</v>
      </c>
      <c r="IL1339" t="s">
        <v>279</v>
      </c>
      <c r="IM1339" t="s">
        <v>280</v>
      </c>
      <c r="IN1339" t="s">
        <v>654</v>
      </c>
      <c r="IP1339" t="s">
        <v>660</v>
      </c>
    </row>
    <row r="1340" spans="1:250" x14ac:dyDescent="0.25">
      <c r="A1340">
        <v>39855</v>
      </c>
      <c r="B1340">
        <v>-890804480</v>
      </c>
      <c r="C1340">
        <v>1837</v>
      </c>
      <c r="D1340" t="s">
        <v>273</v>
      </c>
      <c r="E1340" t="s">
        <v>274</v>
      </c>
      <c r="F1340">
        <v>9695</v>
      </c>
      <c r="G1340" t="s">
        <v>281</v>
      </c>
      <c r="H1340" t="s">
        <v>282</v>
      </c>
      <c r="I1340">
        <v>411</v>
      </c>
      <c r="J1340" t="s">
        <v>393</v>
      </c>
      <c r="K1340" t="s">
        <v>394</v>
      </c>
      <c r="L1340">
        <v>2024</v>
      </c>
      <c r="M1340" t="s">
        <v>289</v>
      </c>
      <c r="N1340" t="s">
        <v>15</v>
      </c>
      <c r="O1340">
        <v>2024</v>
      </c>
      <c r="P1340" t="s">
        <v>289</v>
      </c>
      <c r="Q1340" t="s">
        <v>15</v>
      </c>
      <c r="R1340" t="s">
        <v>334</v>
      </c>
      <c r="S1340" s="46">
        <v>-3.17</v>
      </c>
      <c r="U1340" s="46">
        <v>14</v>
      </c>
      <c r="IF1340">
        <v>2024</v>
      </c>
      <c r="IG1340" t="s">
        <v>289</v>
      </c>
      <c r="IH1340" t="s">
        <v>285</v>
      </c>
      <c r="IK1340">
        <v>-2</v>
      </c>
      <c r="IL1340" t="s">
        <v>279</v>
      </c>
      <c r="IM1340" t="s">
        <v>280</v>
      </c>
      <c r="IN1340" t="s">
        <v>661</v>
      </c>
      <c r="IP1340" t="s">
        <v>662</v>
      </c>
    </row>
    <row r="1341" spans="1:250" x14ac:dyDescent="0.25">
      <c r="A1341">
        <v>39856</v>
      </c>
      <c r="B1341">
        <v>-890804480</v>
      </c>
      <c r="C1341">
        <v>1837</v>
      </c>
      <c r="D1341" t="s">
        <v>273</v>
      </c>
      <c r="E1341" t="s">
        <v>274</v>
      </c>
      <c r="F1341">
        <v>13794</v>
      </c>
      <c r="G1341" t="s">
        <v>275</v>
      </c>
      <c r="H1341" t="s">
        <v>276</v>
      </c>
      <c r="I1341">
        <v>435</v>
      </c>
      <c r="J1341" t="s">
        <v>491</v>
      </c>
      <c r="K1341" t="s">
        <v>492</v>
      </c>
      <c r="L1341">
        <v>2024</v>
      </c>
      <c r="M1341" t="s">
        <v>289</v>
      </c>
      <c r="N1341" t="s">
        <v>15</v>
      </c>
      <c r="O1341">
        <v>2024</v>
      </c>
      <c r="P1341" t="s">
        <v>289</v>
      </c>
      <c r="Q1341" t="s">
        <v>15</v>
      </c>
      <c r="R1341" t="s">
        <v>334</v>
      </c>
      <c r="S1341" s="46">
        <v>-0.24</v>
      </c>
      <c r="U1341" s="46">
        <v>14</v>
      </c>
      <c r="IF1341">
        <v>2024</v>
      </c>
      <c r="IG1341" t="s">
        <v>289</v>
      </c>
      <c r="IH1341" t="s">
        <v>319</v>
      </c>
      <c r="IK1341">
        <v>-2</v>
      </c>
      <c r="IL1341" t="s">
        <v>279</v>
      </c>
      <c r="IM1341" t="s">
        <v>280</v>
      </c>
      <c r="IN1341" t="s">
        <v>663</v>
      </c>
      <c r="IP1341" t="s">
        <v>664</v>
      </c>
    </row>
    <row r="1342" spans="1:250" x14ac:dyDescent="0.25">
      <c r="A1342">
        <v>39857</v>
      </c>
      <c r="B1342">
        <v>-890804480</v>
      </c>
      <c r="C1342">
        <v>1837</v>
      </c>
      <c r="D1342" t="s">
        <v>273</v>
      </c>
      <c r="E1342" t="s">
        <v>274</v>
      </c>
      <c r="F1342">
        <v>13794</v>
      </c>
      <c r="G1342" t="s">
        <v>275</v>
      </c>
      <c r="H1342" t="s">
        <v>276</v>
      </c>
      <c r="I1342">
        <v>431</v>
      </c>
      <c r="J1342" t="s">
        <v>493</v>
      </c>
      <c r="K1342" t="s">
        <v>494</v>
      </c>
      <c r="L1342">
        <v>2024</v>
      </c>
      <c r="M1342" t="s">
        <v>289</v>
      </c>
      <c r="N1342" t="s">
        <v>15</v>
      </c>
      <c r="O1342">
        <v>2024</v>
      </c>
      <c r="P1342" t="s">
        <v>289</v>
      </c>
      <c r="Q1342" t="s">
        <v>15</v>
      </c>
      <c r="R1342" t="s">
        <v>334</v>
      </c>
      <c r="S1342" s="46">
        <v>-0.36</v>
      </c>
      <c r="U1342" s="46">
        <v>14</v>
      </c>
      <c r="IF1342">
        <v>2024</v>
      </c>
      <c r="IG1342" t="s">
        <v>289</v>
      </c>
      <c r="IH1342" t="s">
        <v>319</v>
      </c>
      <c r="IK1342">
        <v>-2</v>
      </c>
      <c r="IL1342" t="s">
        <v>279</v>
      </c>
      <c r="IM1342" t="s">
        <v>280</v>
      </c>
      <c r="IN1342" t="s">
        <v>663</v>
      </c>
      <c r="IP1342" t="s">
        <v>664</v>
      </c>
    </row>
    <row r="1343" spans="1:250" x14ac:dyDescent="0.25">
      <c r="A1343">
        <v>39858</v>
      </c>
      <c r="B1343">
        <v>-890804480</v>
      </c>
      <c r="C1343">
        <v>1837</v>
      </c>
      <c r="D1343" t="s">
        <v>273</v>
      </c>
      <c r="E1343" t="s">
        <v>274</v>
      </c>
      <c r="F1343">
        <v>13794</v>
      </c>
      <c r="G1343" t="s">
        <v>275</v>
      </c>
      <c r="H1343" t="s">
        <v>276</v>
      </c>
      <c r="I1343">
        <v>429</v>
      </c>
      <c r="J1343" t="s">
        <v>395</v>
      </c>
      <c r="K1343" t="s">
        <v>396</v>
      </c>
      <c r="L1343">
        <v>2024</v>
      </c>
      <c r="M1343" t="s">
        <v>289</v>
      </c>
      <c r="N1343" t="s">
        <v>15</v>
      </c>
      <c r="O1343">
        <v>2024</v>
      </c>
      <c r="P1343" t="s">
        <v>289</v>
      </c>
      <c r="Q1343" t="s">
        <v>15</v>
      </c>
      <c r="R1343" t="s">
        <v>334</v>
      </c>
      <c r="S1343" s="46">
        <v>-0.48</v>
      </c>
      <c r="U1343" s="46">
        <v>14</v>
      </c>
      <c r="IF1343">
        <v>2024</v>
      </c>
      <c r="IG1343" t="s">
        <v>289</v>
      </c>
      <c r="IH1343" t="s">
        <v>319</v>
      </c>
      <c r="IK1343">
        <v>-2</v>
      </c>
      <c r="IL1343" t="s">
        <v>279</v>
      </c>
      <c r="IM1343" t="s">
        <v>280</v>
      </c>
      <c r="IN1343" t="s">
        <v>663</v>
      </c>
      <c r="IP1343" t="s">
        <v>664</v>
      </c>
    </row>
    <row r="1344" spans="1:250" x14ac:dyDescent="0.25">
      <c r="A1344">
        <v>39859</v>
      </c>
      <c r="B1344">
        <v>-890804480</v>
      </c>
      <c r="C1344">
        <v>1837</v>
      </c>
      <c r="D1344" t="s">
        <v>273</v>
      </c>
      <c r="E1344" t="s">
        <v>274</v>
      </c>
      <c r="F1344">
        <v>13794</v>
      </c>
      <c r="G1344" t="s">
        <v>275</v>
      </c>
      <c r="H1344" t="s">
        <v>276</v>
      </c>
      <c r="I1344">
        <v>427</v>
      </c>
      <c r="J1344" t="s">
        <v>397</v>
      </c>
      <c r="K1344" t="s">
        <v>398</v>
      </c>
      <c r="L1344">
        <v>2024</v>
      </c>
      <c r="M1344" t="s">
        <v>289</v>
      </c>
      <c r="N1344" t="s">
        <v>15</v>
      </c>
      <c r="O1344">
        <v>2024</v>
      </c>
      <c r="P1344" t="s">
        <v>289</v>
      </c>
      <c r="Q1344" t="s">
        <v>15</v>
      </c>
      <c r="R1344" t="s">
        <v>334</v>
      </c>
      <c r="S1344" s="46">
        <v>-0.28999999999999998</v>
      </c>
      <c r="U1344" s="46">
        <v>14</v>
      </c>
      <c r="IF1344">
        <v>2024</v>
      </c>
      <c r="IG1344" t="s">
        <v>289</v>
      </c>
      <c r="IH1344" t="s">
        <v>319</v>
      </c>
      <c r="IK1344">
        <v>-2</v>
      </c>
      <c r="IL1344" t="s">
        <v>279</v>
      </c>
      <c r="IM1344" t="s">
        <v>280</v>
      </c>
      <c r="IN1344" t="s">
        <v>663</v>
      </c>
      <c r="IP1344" t="s">
        <v>664</v>
      </c>
    </row>
    <row r="1345" spans="1:250" x14ac:dyDescent="0.25">
      <c r="A1345">
        <v>39860</v>
      </c>
      <c r="B1345">
        <v>-890804480</v>
      </c>
      <c r="C1345">
        <v>1837</v>
      </c>
      <c r="D1345" t="s">
        <v>273</v>
      </c>
      <c r="E1345" t="s">
        <v>274</v>
      </c>
      <c r="F1345">
        <v>13794</v>
      </c>
      <c r="G1345" t="s">
        <v>275</v>
      </c>
      <c r="H1345" t="s">
        <v>276</v>
      </c>
      <c r="I1345">
        <v>424</v>
      </c>
      <c r="J1345" t="s">
        <v>399</v>
      </c>
      <c r="K1345" t="s">
        <v>400</v>
      </c>
      <c r="L1345">
        <v>2024</v>
      </c>
      <c r="M1345" t="s">
        <v>289</v>
      </c>
      <c r="N1345" t="s">
        <v>15</v>
      </c>
      <c r="O1345">
        <v>2024</v>
      </c>
      <c r="P1345" t="s">
        <v>289</v>
      </c>
      <c r="Q1345" t="s">
        <v>15</v>
      </c>
      <c r="R1345" t="s">
        <v>334</v>
      </c>
      <c r="S1345" s="46">
        <v>-0.46</v>
      </c>
      <c r="U1345" s="46">
        <v>14</v>
      </c>
      <c r="IF1345">
        <v>2024</v>
      </c>
      <c r="IG1345" t="s">
        <v>289</v>
      </c>
      <c r="IH1345" t="s">
        <v>319</v>
      </c>
      <c r="IK1345">
        <v>-2</v>
      </c>
      <c r="IL1345" t="s">
        <v>279</v>
      </c>
      <c r="IM1345" t="s">
        <v>280</v>
      </c>
      <c r="IN1345" t="s">
        <v>663</v>
      </c>
      <c r="IP1345" t="s">
        <v>664</v>
      </c>
    </row>
    <row r="1346" spans="1:250" x14ac:dyDescent="0.25">
      <c r="A1346">
        <v>39861</v>
      </c>
      <c r="B1346">
        <v>-890804480</v>
      </c>
      <c r="C1346">
        <v>1837</v>
      </c>
      <c r="D1346" t="s">
        <v>273</v>
      </c>
      <c r="E1346" t="s">
        <v>274</v>
      </c>
      <c r="F1346">
        <v>13794</v>
      </c>
      <c r="G1346" t="s">
        <v>275</v>
      </c>
      <c r="H1346" t="s">
        <v>276</v>
      </c>
      <c r="I1346">
        <v>437</v>
      </c>
      <c r="J1346" t="s">
        <v>658</v>
      </c>
      <c r="K1346" t="s">
        <v>659</v>
      </c>
      <c r="L1346">
        <v>2024</v>
      </c>
      <c r="M1346" t="s">
        <v>289</v>
      </c>
      <c r="N1346" t="s">
        <v>15</v>
      </c>
      <c r="O1346">
        <v>2024</v>
      </c>
      <c r="P1346" t="s">
        <v>289</v>
      </c>
      <c r="Q1346" t="s">
        <v>15</v>
      </c>
      <c r="R1346" t="s">
        <v>334</v>
      </c>
      <c r="S1346" s="46">
        <v>-0.4</v>
      </c>
      <c r="U1346" s="46">
        <v>14</v>
      </c>
      <c r="IF1346">
        <v>2024</v>
      </c>
      <c r="IG1346" t="s">
        <v>289</v>
      </c>
      <c r="IH1346" t="s">
        <v>319</v>
      </c>
      <c r="IK1346">
        <v>-2</v>
      </c>
      <c r="IL1346" t="s">
        <v>279</v>
      </c>
      <c r="IM1346" t="s">
        <v>280</v>
      </c>
      <c r="IN1346" t="s">
        <v>663</v>
      </c>
      <c r="IP1346" t="s">
        <v>664</v>
      </c>
    </row>
    <row r="1347" spans="1:250" x14ac:dyDescent="0.25">
      <c r="A1347">
        <v>39862</v>
      </c>
      <c r="B1347">
        <v>-890804480</v>
      </c>
      <c r="C1347">
        <v>1837</v>
      </c>
      <c r="D1347" t="s">
        <v>273</v>
      </c>
      <c r="E1347" t="s">
        <v>274</v>
      </c>
      <c r="F1347">
        <v>13794</v>
      </c>
      <c r="G1347" t="s">
        <v>275</v>
      </c>
      <c r="H1347" t="s">
        <v>276</v>
      </c>
      <c r="I1347">
        <v>420</v>
      </c>
      <c r="J1347" t="s">
        <v>403</v>
      </c>
      <c r="K1347" t="s">
        <v>404</v>
      </c>
      <c r="L1347">
        <v>2024</v>
      </c>
      <c r="M1347" t="s">
        <v>289</v>
      </c>
      <c r="N1347" t="s">
        <v>15</v>
      </c>
      <c r="O1347">
        <v>2024</v>
      </c>
      <c r="P1347" t="s">
        <v>289</v>
      </c>
      <c r="Q1347" t="s">
        <v>15</v>
      </c>
      <c r="R1347" t="s">
        <v>334</v>
      </c>
      <c r="S1347" s="46">
        <v>-0.36</v>
      </c>
      <c r="U1347" s="46">
        <v>14</v>
      </c>
      <c r="IF1347">
        <v>2024</v>
      </c>
      <c r="IG1347" t="s">
        <v>289</v>
      </c>
      <c r="IH1347" t="s">
        <v>319</v>
      </c>
      <c r="IK1347">
        <v>-2</v>
      </c>
      <c r="IL1347" t="s">
        <v>279</v>
      </c>
      <c r="IM1347" t="s">
        <v>280</v>
      </c>
      <c r="IN1347" t="s">
        <v>663</v>
      </c>
      <c r="IP1347" t="s">
        <v>664</v>
      </c>
    </row>
    <row r="1348" spans="1:250" x14ac:dyDescent="0.25">
      <c r="A1348">
        <v>39863</v>
      </c>
      <c r="B1348">
        <v>-890804480</v>
      </c>
      <c r="C1348">
        <v>1837</v>
      </c>
      <c r="D1348" t="s">
        <v>273</v>
      </c>
      <c r="E1348" t="s">
        <v>274</v>
      </c>
      <c r="F1348">
        <v>13794</v>
      </c>
      <c r="G1348" t="s">
        <v>275</v>
      </c>
      <c r="H1348" t="s">
        <v>276</v>
      </c>
      <c r="I1348">
        <v>411</v>
      </c>
      <c r="J1348" t="s">
        <v>393</v>
      </c>
      <c r="K1348" t="s">
        <v>394</v>
      </c>
      <c r="L1348">
        <v>2024</v>
      </c>
      <c r="M1348" t="s">
        <v>289</v>
      </c>
      <c r="N1348" t="s">
        <v>15</v>
      </c>
      <c r="O1348">
        <v>2024</v>
      </c>
      <c r="P1348" t="s">
        <v>289</v>
      </c>
      <c r="Q1348" t="s">
        <v>15</v>
      </c>
      <c r="R1348" t="s">
        <v>334</v>
      </c>
      <c r="S1348" s="46">
        <v>-0.54</v>
      </c>
      <c r="U1348" s="46">
        <v>14</v>
      </c>
      <c r="IF1348">
        <v>2024</v>
      </c>
      <c r="IG1348" t="s">
        <v>289</v>
      </c>
      <c r="IH1348" t="s">
        <v>319</v>
      </c>
      <c r="IK1348">
        <v>-2</v>
      </c>
      <c r="IL1348" t="s">
        <v>279</v>
      </c>
      <c r="IM1348" t="s">
        <v>280</v>
      </c>
      <c r="IN1348" t="s">
        <v>663</v>
      </c>
      <c r="IP1348" t="s">
        <v>664</v>
      </c>
    </row>
    <row r="1349" spans="1:250" x14ac:dyDescent="0.25">
      <c r="A1349">
        <v>39864</v>
      </c>
      <c r="B1349">
        <v>-890804480</v>
      </c>
      <c r="C1349">
        <v>1837</v>
      </c>
      <c r="D1349" t="s">
        <v>273</v>
      </c>
      <c r="E1349" t="s">
        <v>274</v>
      </c>
      <c r="F1349">
        <v>9695</v>
      </c>
      <c r="G1349" t="s">
        <v>281</v>
      </c>
      <c r="H1349" t="s">
        <v>282</v>
      </c>
      <c r="I1349">
        <v>437</v>
      </c>
      <c r="J1349" t="s">
        <v>658</v>
      </c>
      <c r="K1349" t="s">
        <v>659</v>
      </c>
      <c r="L1349">
        <v>2024</v>
      </c>
      <c r="M1349" t="s">
        <v>289</v>
      </c>
      <c r="N1349" t="s">
        <v>15</v>
      </c>
      <c r="O1349">
        <v>2024</v>
      </c>
      <c r="P1349" t="s">
        <v>289</v>
      </c>
      <c r="Q1349" t="s">
        <v>15</v>
      </c>
      <c r="R1349" t="s">
        <v>334</v>
      </c>
      <c r="S1349" s="46">
        <v>-0.39</v>
      </c>
      <c r="U1349" s="46">
        <v>14</v>
      </c>
      <c r="IF1349">
        <v>2024</v>
      </c>
      <c r="IG1349" t="s">
        <v>289</v>
      </c>
      <c r="IH1349" t="s">
        <v>285</v>
      </c>
      <c r="IK1349">
        <v>-2</v>
      </c>
      <c r="IL1349" t="s">
        <v>279</v>
      </c>
      <c r="IM1349" t="s">
        <v>280</v>
      </c>
      <c r="IN1349" t="s">
        <v>661</v>
      </c>
      <c r="IP1349" t="s">
        <v>662</v>
      </c>
    </row>
    <row r="1350" spans="1:250" x14ac:dyDescent="0.25">
      <c r="A1350">
        <v>39865</v>
      </c>
      <c r="B1350">
        <v>-890804480</v>
      </c>
      <c r="C1350">
        <v>1837</v>
      </c>
      <c r="D1350" t="s">
        <v>273</v>
      </c>
      <c r="E1350" t="s">
        <v>274</v>
      </c>
      <c r="F1350">
        <v>9695</v>
      </c>
      <c r="G1350" t="s">
        <v>281</v>
      </c>
      <c r="H1350" t="s">
        <v>282</v>
      </c>
      <c r="I1350">
        <v>436</v>
      </c>
      <c r="J1350" t="s">
        <v>656</v>
      </c>
      <c r="K1350" t="s">
        <v>657</v>
      </c>
      <c r="L1350">
        <v>2024</v>
      </c>
      <c r="M1350" t="s">
        <v>289</v>
      </c>
      <c r="N1350" t="s">
        <v>15</v>
      </c>
      <c r="O1350">
        <v>2024</v>
      </c>
      <c r="P1350" t="s">
        <v>289</v>
      </c>
      <c r="Q1350" t="s">
        <v>15</v>
      </c>
      <c r="R1350" t="s">
        <v>334</v>
      </c>
      <c r="S1350" s="46">
        <v>-0.24</v>
      </c>
      <c r="U1350" s="46">
        <v>14</v>
      </c>
      <c r="IF1350">
        <v>2024</v>
      </c>
      <c r="IG1350" t="s">
        <v>289</v>
      </c>
      <c r="IH1350" t="s">
        <v>285</v>
      </c>
      <c r="IK1350">
        <v>-2</v>
      </c>
      <c r="IL1350" t="s">
        <v>279</v>
      </c>
      <c r="IM1350" t="s">
        <v>280</v>
      </c>
      <c r="IN1350" t="s">
        <v>661</v>
      </c>
      <c r="IP1350" t="s">
        <v>662</v>
      </c>
    </row>
    <row r="1351" spans="1:250" x14ac:dyDescent="0.25">
      <c r="A1351">
        <v>39866</v>
      </c>
      <c r="B1351">
        <v>-890804480</v>
      </c>
      <c r="C1351">
        <v>1837</v>
      </c>
      <c r="D1351" t="s">
        <v>273</v>
      </c>
      <c r="E1351" t="s">
        <v>274</v>
      </c>
      <c r="F1351">
        <v>9695</v>
      </c>
      <c r="G1351" t="s">
        <v>281</v>
      </c>
      <c r="H1351" t="s">
        <v>282</v>
      </c>
      <c r="I1351">
        <v>435</v>
      </c>
      <c r="J1351" t="s">
        <v>491</v>
      </c>
      <c r="K1351" t="s">
        <v>492</v>
      </c>
      <c r="L1351">
        <v>2024</v>
      </c>
      <c r="M1351" t="s">
        <v>289</v>
      </c>
      <c r="N1351" t="s">
        <v>15</v>
      </c>
      <c r="O1351">
        <v>2024</v>
      </c>
      <c r="P1351" t="s">
        <v>289</v>
      </c>
      <c r="Q1351" t="s">
        <v>15</v>
      </c>
      <c r="R1351" t="s">
        <v>334</v>
      </c>
      <c r="S1351" s="46">
        <v>-0.24</v>
      </c>
      <c r="U1351" s="46">
        <v>14</v>
      </c>
      <c r="IF1351">
        <v>2024</v>
      </c>
      <c r="IG1351" t="s">
        <v>289</v>
      </c>
      <c r="IH1351" t="s">
        <v>285</v>
      </c>
      <c r="IK1351">
        <v>-2</v>
      </c>
      <c r="IL1351" t="s">
        <v>279</v>
      </c>
      <c r="IM1351" t="s">
        <v>280</v>
      </c>
      <c r="IN1351" t="s">
        <v>661</v>
      </c>
      <c r="IP1351" t="s">
        <v>662</v>
      </c>
    </row>
    <row r="1352" spans="1:250" x14ac:dyDescent="0.25">
      <c r="A1352">
        <v>39867</v>
      </c>
      <c r="B1352">
        <v>-890804480</v>
      </c>
      <c r="C1352">
        <v>1837</v>
      </c>
      <c r="D1352" t="s">
        <v>273</v>
      </c>
      <c r="E1352" t="s">
        <v>274</v>
      </c>
      <c r="F1352">
        <v>13794</v>
      </c>
      <c r="G1352" t="s">
        <v>275</v>
      </c>
      <c r="H1352" t="s">
        <v>276</v>
      </c>
      <c r="I1352">
        <v>436</v>
      </c>
      <c r="J1352" t="s">
        <v>656</v>
      </c>
      <c r="K1352" t="s">
        <v>657</v>
      </c>
      <c r="L1352">
        <v>2024</v>
      </c>
      <c r="M1352" t="s">
        <v>289</v>
      </c>
      <c r="N1352" t="s">
        <v>15</v>
      </c>
      <c r="O1352">
        <v>2024</v>
      </c>
      <c r="P1352" t="s">
        <v>289</v>
      </c>
      <c r="Q1352" t="s">
        <v>15</v>
      </c>
      <c r="R1352" t="s">
        <v>334</v>
      </c>
      <c r="S1352" s="46">
        <v>-0.24</v>
      </c>
      <c r="U1352" s="46">
        <v>14</v>
      </c>
      <c r="IF1352">
        <v>2024</v>
      </c>
      <c r="IG1352" t="s">
        <v>289</v>
      </c>
      <c r="IH1352" t="s">
        <v>319</v>
      </c>
      <c r="IK1352">
        <v>-2</v>
      </c>
      <c r="IL1352" t="s">
        <v>279</v>
      </c>
      <c r="IM1352" t="s">
        <v>280</v>
      </c>
      <c r="IN1352" t="s">
        <v>663</v>
      </c>
      <c r="IP1352" t="s">
        <v>664</v>
      </c>
    </row>
    <row r="1353" spans="1:250" x14ac:dyDescent="0.25">
      <c r="A1353">
        <v>39868</v>
      </c>
      <c r="B1353">
        <v>-890804480</v>
      </c>
      <c r="C1353">
        <v>1837</v>
      </c>
      <c r="D1353" t="s">
        <v>273</v>
      </c>
      <c r="E1353" t="s">
        <v>274</v>
      </c>
      <c r="F1353">
        <v>9695</v>
      </c>
      <c r="G1353" t="s">
        <v>281</v>
      </c>
      <c r="H1353" t="s">
        <v>282</v>
      </c>
      <c r="I1353">
        <v>429</v>
      </c>
      <c r="J1353" t="s">
        <v>395</v>
      </c>
      <c r="K1353" t="s">
        <v>396</v>
      </c>
      <c r="L1353">
        <v>2024</v>
      </c>
      <c r="M1353" t="s">
        <v>289</v>
      </c>
      <c r="N1353" t="s">
        <v>15</v>
      </c>
      <c r="O1353">
        <v>2024</v>
      </c>
      <c r="P1353" t="s">
        <v>289</v>
      </c>
      <c r="Q1353" t="s">
        <v>15</v>
      </c>
      <c r="R1353" t="s">
        <v>334</v>
      </c>
      <c r="S1353" s="46">
        <v>-2.91</v>
      </c>
      <c r="U1353" s="46">
        <v>14</v>
      </c>
      <c r="IF1353">
        <v>2024</v>
      </c>
      <c r="IG1353" t="s">
        <v>289</v>
      </c>
      <c r="IH1353" t="s">
        <v>285</v>
      </c>
      <c r="IK1353">
        <v>-2</v>
      </c>
      <c r="IL1353" t="s">
        <v>279</v>
      </c>
      <c r="IM1353" t="s">
        <v>280</v>
      </c>
      <c r="IN1353" t="s">
        <v>661</v>
      </c>
      <c r="IP1353" t="s">
        <v>662</v>
      </c>
    </row>
    <row r="1354" spans="1:250" x14ac:dyDescent="0.25">
      <c r="A1354">
        <v>39869</v>
      </c>
      <c r="B1354">
        <v>-890804480</v>
      </c>
      <c r="C1354">
        <v>1837</v>
      </c>
      <c r="D1354" t="s">
        <v>273</v>
      </c>
      <c r="E1354" t="s">
        <v>274</v>
      </c>
      <c r="F1354">
        <v>9695</v>
      </c>
      <c r="G1354" t="s">
        <v>281</v>
      </c>
      <c r="H1354" t="s">
        <v>282</v>
      </c>
      <c r="I1354">
        <v>427</v>
      </c>
      <c r="J1354" t="s">
        <v>397</v>
      </c>
      <c r="K1354" t="s">
        <v>398</v>
      </c>
      <c r="L1354">
        <v>2024</v>
      </c>
      <c r="M1354" t="s">
        <v>289</v>
      </c>
      <c r="N1354" t="s">
        <v>15</v>
      </c>
      <c r="O1354">
        <v>2024</v>
      </c>
      <c r="P1354" t="s">
        <v>289</v>
      </c>
      <c r="Q1354" t="s">
        <v>15</v>
      </c>
      <c r="R1354" t="s">
        <v>334</v>
      </c>
      <c r="S1354" s="46">
        <v>-1.7</v>
      </c>
      <c r="U1354" s="46">
        <v>14</v>
      </c>
      <c r="IF1354">
        <v>2024</v>
      </c>
      <c r="IG1354" t="s">
        <v>289</v>
      </c>
      <c r="IH1354" t="s">
        <v>285</v>
      </c>
      <c r="IK1354">
        <v>-2</v>
      </c>
      <c r="IL1354" t="s">
        <v>279</v>
      </c>
      <c r="IM1354" t="s">
        <v>280</v>
      </c>
      <c r="IN1354" t="s">
        <v>661</v>
      </c>
      <c r="IP1354" t="s">
        <v>662</v>
      </c>
    </row>
    <row r="1355" spans="1:250" x14ac:dyDescent="0.25">
      <c r="A1355">
        <v>39870</v>
      </c>
      <c r="B1355">
        <v>-890804480</v>
      </c>
      <c r="C1355">
        <v>1837</v>
      </c>
      <c r="D1355" t="s">
        <v>273</v>
      </c>
      <c r="E1355" t="s">
        <v>274</v>
      </c>
      <c r="F1355">
        <v>9695</v>
      </c>
      <c r="G1355" t="s">
        <v>281</v>
      </c>
      <c r="H1355" t="s">
        <v>282</v>
      </c>
      <c r="I1355">
        <v>424</v>
      </c>
      <c r="J1355" t="s">
        <v>399</v>
      </c>
      <c r="K1355" t="s">
        <v>400</v>
      </c>
      <c r="L1355">
        <v>2024</v>
      </c>
      <c r="M1355" t="s">
        <v>289</v>
      </c>
      <c r="N1355" t="s">
        <v>15</v>
      </c>
      <c r="O1355">
        <v>2024</v>
      </c>
      <c r="P1355" t="s">
        <v>289</v>
      </c>
      <c r="Q1355" t="s">
        <v>15</v>
      </c>
      <c r="R1355" t="s">
        <v>334</v>
      </c>
      <c r="S1355" s="46">
        <v>-2.71</v>
      </c>
      <c r="U1355" s="46">
        <v>14</v>
      </c>
      <c r="IF1355">
        <v>2024</v>
      </c>
      <c r="IG1355" t="s">
        <v>289</v>
      </c>
      <c r="IH1355" t="s">
        <v>285</v>
      </c>
      <c r="IK1355">
        <v>-2</v>
      </c>
      <c r="IL1355" t="s">
        <v>279</v>
      </c>
      <c r="IM1355" t="s">
        <v>280</v>
      </c>
      <c r="IN1355" t="s">
        <v>661</v>
      </c>
      <c r="IP1355" t="s">
        <v>662</v>
      </c>
    </row>
    <row r="1356" spans="1:250" x14ac:dyDescent="0.25">
      <c r="A1356">
        <v>39871</v>
      </c>
      <c r="B1356">
        <v>-890804480</v>
      </c>
      <c r="C1356">
        <v>1837</v>
      </c>
      <c r="D1356" t="s">
        <v>273</v>
      </c>
      <c r="E1356" t="s">
        <v>274</v>
      </c>
      <c r="F1356">
        <v>9695</v>
      </c>
      <c r="G1356" t="s">
        <v>281</v>
      </c>
      <c r="H1356" t="s">
        <v>282</v>
      </c>
      <c r="I1356">
        <v>422</v>
      </c>
      <c r="J1356" t="s">
        <v>401</v>
      </c>
      <c r="K1356" t="s">
        <v>402</v>
      </c>
      <c r="L1356">
        <v>2024</v>
      </c>
      <c r="M1356" t="s">
        <v>289</v>
      </c>
      <c r="N1356" t="s">
        <v>15</v>
      </c>
      <c r="O1356">
        <v>2024</v>
      </c>
      <c r="P1356" t="s">
        <v>289</v>
      </c>
      <c r="Q1356" t="s">
        <v>15</v>
      </c>
      <c r="R1356" t="s">
        <v>334</v>
      </c>
      <c r="S1356" s="46">
        <v>-3.62</v>
      </c>
      <c r="U1356" s="46">
        <v>14</v>
      </c>
      <c r="IF1356">
        <v>2024</v>
      </c>
      <c r="IG1356" t="s">
        <v>289</v>
      </c>
      <c r="IH1356" t="s">
        <v>285</v>
      </c>
      <c r="IK1356">
        <v>-2</v>
      </c>
      <c r="IL1356" t="s">
        <v>279</v>
      </c>
      <c r="IM1356" t="s">
        <v>280</v>
      </c>
      <c r="IN1356" t="s">
        <v>661</v>
      </c>
      <c r="IP1356" t="s">
        <v>662</v>
      </c>
    </row>
    <row r="1357" spans="1:250" x14ac:dyDescent="0.25">
      <c r="A1357">
        <v>39872</v>
      </c>
      <c r="B1357">
        <v>-890804480</v>
      </c>
      <c r="C1357">
        <v>1837</v>
      </c>
      <c r="D1357" t="s">
        <v>273</v>
      </c>
      <c r="E1357" t="s">
        <v>274</v>
      </c>
      <c r="F1357">
        <v>9695</v>
      </c>
      <c r="G1357" t="s">
        <v>281</v>
      </c>
      <c r="H1357" t="s">
        <v>282</v>
      </c>
      <c r="I1357">
        <v>420</v>
      </c>
      <c r="J1357" t="s">
        <v>403</v>
      </c>
      <c r="K1357" t="s">
        <v>404</v>
      </c>
      <c r="L1357">
        <v>2024</v>
      </c>
      <c r="M1357" t="s">
        <v>289</v>
      </c>
      <c r="N1357" t="s">
        <v>15</v>
      </c>
      <c r="O1357">
        <v>2024</v>
      </c>
      <c r="P1357" t="s">
        <v>289</v>
      </c>
      <c r="Q1357" t="s">
        <v>15</v>
      </c>
      <c r="R1357" t="s">
        <v>334</v>
      </c>
      <c r="S1357" s="46">
        <v>-2.11</v>
      </c>
      <c r="U1357" s="46">
        <v>14</v>
      </c>
      <c r="IF1357">
        <v>2024</v>
      </c>
      <c r="IG1357" t="s">
        <v>289</v>
      </c>
      <c r="IH1357" t="s">
        <v>285</v>
      </c>
      <c r="IK1357">
        <v>-2</v>
      </c>
      <c r="IL1357" t="s">
        <v>279</v>
      </c>
      <c r="IM1357" t="s">
        <v>280</v>
      </c>
      <c r="IN1357" t="s">
        <v>661</v>
      </c>
      <c r="IP1357" t="s">
        <v>662</v>
      </c>
    </row>
    <row r="1358" spans="1:250" x14ac:dyDescent="0.25">
      <c r="A1358">
        <v>39873</v>
      </c>
      <c r="B1358">
        <v>-890804480</v>
      </c>
      <c r="C1358">
        <v>1837</v>
      </c>
      <c r="D1358" t="s">
        <v>273</v>
      </c>
      <c r="E1358" t="s">
        <v>274</v>
      </c>
      <c r="F1358">
        <v>13794</v>
      </c>
      <c r="G1358" t="s">
        <v>275</v>
      </c>
      <c r="H1358" t="s">
        <v>276</v>
      </c>
      <c r="I1358">
        <v>422</v>
      </c>
      <c r="J1358" t="s">
        <v>401</v>
      </c>
      <c r="K1358" t="s">
        <v>402</v>
      </c>
      <c r="L1358">
        <v>2024</v>
      </c>
      <c r="M1358" t="s">
        <v>289</v>
      </c>
      <c r="N1358" t="s">
        <v>15</v>
      </c>
      <c r="O1358">
        <v>2024</v>
      </c>
      <c r="P1358" t="s">
        <v>289</v>
      </c>
      <c r="Q1358" t="s">
        <v>15</v>
      </c>
      <c r="R1358" t="s">
        <v>334</v>
      </c>
      <c r="S1358" s="46">
        <v>-0.62</v>
      </c>
      <c r="U1358" s="46">
        <v>14</v>
      </c>
      <c r="IF1358">
        <v>2024</v>
      </c>
      <c r="IG1358" t="s">
        <v>289</v>
      </c>
      <c r="IH1358" t="s">
        <v>319</v>
      </c>
      <c r="IK1358">
        <v>-2</v>
      </c>
      <c r="IL1358" t="s">
        <v>279</v>
      </c>
      <c r="IM1358" t="s">
        <v>280</v>
      </c>
      <c r="IN1358" t="s">
        <v>663</v>
      </c>
      <c r="IP1358" t="s">
        <v>664</v>
      </c>
    </row>
    <row r="1359" spans="1:250" x14ac:dyDescent="0.25">
      <c r="A1359">
        <v>39874</v>
      </c>
      <c r="B1359">
        <v>-890804480</v>
      </c>
      <c r="C1359">
        <v>1837</v>
      </c>
      <c r="D1359" t="s">
        <v>273</v>
      </c>
      <c r="E1359" t="s">
        <v>274</v>
      </c>
      <c r="F1359">
        <v>1848</v>
      </c>
      <c r="G1359" t="s">
        <v>286</v>
      </c>
      <c r="H1359" t="s">
        <v>274</v>
      </c>
      <c r="I1359">
        <v>437</v>
      </c>
      <c r="J1359" t="s">
        <v>658</v>
      </c>
      <c r="K1359" t="s">
        <v>659</v>
      </c>
      <c r="L1359">
        <v>2024</v>
      </c>
      <c r="M1359" t="s">
        <v>289</v>
      </c>
      <c r="N1359" t="s">
        <v>15</v>
      </c>
      <c r="O1359">
        <v>2024</v>
      </c>
      <c r="P1359" t="s">
        <v>289</v>
      </c>
      <c r="Q1359" t="s">
        <v>15</v>
      </c>
      <c r="R1359" t="s">
        <v>334</v>
      </c>
      <c r="S1359" s="46">
        <v>-0.06</v>
      </c>
      <c r="U1359" s="46">
        <v>14</v>
      </c>
      <c r="IF1359">
        <v>2024</v>
      </c>
      <c r="IG1359" t="s">
        <v>289</v>
      </c>
      <c r="IH1359" t="s">
        <v>288</v>
      </c>
      <c r="IK1359">
        <v>-2</v>
      </c>
      <c r="IL1359" t="s">
        <v>279</v>
      </c>
      <c r="IM1359" t="s">
        <v>280</v>
      </c>
      <c r="IN1359" t="s">
        <v>654</v>
      </c>
      <c r="IP1359" t="s">
        <v>660</v>
      </c>
    </row>
    <row r="1360" spans="1:250" x14ac:dyDescent="0.25">
      <c r="A1360">
        <v>39875</v>
      </c>
      <c r="B1360">
        <v>-890804480</v>
      </c>
      <c r="C1360">
        <v>1837</v>
      </c>
      <c r="D1360" t="s">
        <v>273</v>
      </c>
      <c r="E1360" t="s">
        <v>274</v>
      </c>
      <c r="F1360">
        <v>1848</v>
      </c>
      <c r="G1360" t="s">
        <v>286</v>
      </c>
      <c r="H1360" t="s">
        <v>274</v>
      </c>
      <c r="I1360">
        <v>436</v>
      </c>
      <c r="J1360" t="s">
        <v>656</v>
      </c>
      <c r="K1360" t="s">
        <v>657</v>
      </c>
      <c r="L1360">
        <v>2024</v>
      </c>
      <c r="M1360" t="s">
        <v>289</v>
      </c>
      <c r="N1360" t="s">
        <v>15</v>
      </c>
      <c r="O1360">
        <v>2024</v>
      </c>
      <c r="P1360" t="s">
        <v>289</v>
      </c>
      <c r="Q1360" t="s">
        <v>15</v>
      </c>
      <c r="R1360" t="s">
        <v>334</v>
      </c>
      <c r="S1360" s="46">
        <v>-0.03</v>
      </c>
      <c r="U1360" s="46">
        <v>14</v>
      </c>
      <c r="IF1360">
        <v>2024</v>
      </c>
      <c r="IG1360" t="s">
        <v>289</v>
      </c>
      <c r="IH1360" t="s">
        <v>288</v>
      </c>
      <c r="IK1360">
        <v>-2</v>
      </c>
      <c r="IL1360" t="s">
        <v>279</v>
      </c>
      <c r="IM1360" t="s">
        <v>280</v>
      </c>
      <c r="IN1360" t="s">
        <v>654</v>
      </c>
      <c r="IP1360" t="s">
        <v>660</v>
      </c>
    </row>
    <row r="1361" spans="1:250" x14ac:dyDescent="0.25">
      <c r="A1361">
        <v>39876</v>
      </c>
      <c r="B1361">
        <v>-890804480</v>
      </c>
      <c r="C1361">
        <v>1837</v>
      </c>
      <c r="D1361" t="s">
        <v>273</v>
      </c>
      <c r="E1361" t="s">
        <v>274</v>
      </c>
      <c r="F1361">
        <v>1848</v>
      </c>
      <c r="G1361" t="s">
        <v>286</v>
      </c>
      <c r="H1361" t="s">
        <v>274</v>
      </c>
      <c r="I1361">
        <v>435</v>
      </c>
      <c r="J1361" t="s">
        <v>491</v>
      </c>
      <c r="K1361" t="s">
        <v>492</v>
      </c>
      <c r="L1361">
        <v>2024</v>
      </c>
      <c r="M1361" t="s">
        <v>289</v>
      </c>
      <c r="N1361" t="s">
        <v>15</v>
      </c>
      <c r="O1361">
        <v>2024</v>
      </c>
      <c r="P1361" t="s">
        <v>289</v>
      </c>
      <c r="Q1361" t="s">
        <v>15</v>
      </c>
      <c r="R1361" t="s">
        <v>334</v>
      </c>
      <c r="S1361" s="46">
        <v>-0.03</v>
      </c>
      <c r="U1361" s="46">
        <v>14</v>
      </c>
      <c r="IF1361">
        <v>2024</v>
      </c>
      <c r="IG1361" t="s">
        <v>289</v>
      </c>
      <c r="IH1361" t="s">
        <v>288</v>
      </c>
      <c r="IK1361">
        <v>-2</v>
      </c>
      <c r="IL1361" t="s">
        <v>279</v>
      </c>
      <c r="IM1361" t="s">
        <v>280</v>
      </c>
      <c r="IN1361" t="s">
        <v>654</v>
      </c>
      <c r="IP1361" t="s">
        <v>660</v>
      </c>
    </row>
    <row r="1362" spans="1:250" x14ac:dyDescent="0.25">
      <c r="A1362">
        <v>39877</v>
      </c>
      <c r="B1362">
        <v>-890804480</v>
      </c>
      <c r="C1362">
        <v>1837</v>
      </c>
      <c r="D1362" t="s">
        <v>273</v>
      </c>
      <c r="E1362" t="s">
        <v>274</v>
      </c>
      <c r="F1362">
        <v>1848</v>
      </c>
      <c r="G1362" t="s">
        <v>286</v>
      </c>
      <c r="H1362" t="s">
        <v>274</v>
      </c>
      <c r="I1362">
        <v>431</v>
      </c>
      <c r="J1362" t="s">
        <v>493</v>
      </c>
      <c r="K1362" t="s">
        <v>494</v>
      </c>
      <c r="L1362">
        <v>2024</v>
      </c>
      <c r="M1362" t="s">
        <v>289</v>
      </c>
      <c r="N1362" t="s">
        <v>15</v>
      </c>
      <c r="O1362">
        <v>2024</v>
      </c>
      <c r="P1362" t="s">
        <v>289</v>
      </c>
      <c r="Q1362" t="s">
        <v>15</v>
      </c>
      <c r="R1362" t="s">
        <v>334</v>
      </c>
      <c r="S1362" s="46">
        <v>-0.05</v>
      </c>
      <c r="U1362" s="46">
        <v>14</v>
      </c>
      <c r="IF1362">
        <v>2024</v>
      </c>
      <c r="IG1362" t="s">
        <v>289</v>
      </c>
      <c r="IH1362" t="s">
        <v>288</v>
      </c>
      <c r="IK1362">
        <v>-2</v>
      </c>
      <c r="IL1362" t="s">
        <v>279</v>
      </c>
      <c r="IM1362" t="s">
        <v>280</v>
      </c>
      <c r="IN1362" t="s">
        <v>654</v>
      </c>
      <c r="IP1362" t="s">
        <v>660</v>
      </c>
    </row>
    <row r="1363" spans="1:250" x14ac:dyDescent="0.25">
      <c r="A1363">
        <v>39878</v>
      </c>
      <c r="B1363">
        <v>-890804480</v>
      </c>
      <c r="C1363">
        <v>1837</v>
      </c>
      <c r="D1363" t="s">
        <v>273</v>
      </c>
      <c r="E1363" t="s">
        <v>274</v>
      </c>
      <c r="F1363">
        <v>1848</v>
      </c>
      <c r="G1363" t="s">
        <v>286</v>
      </c>
      <c r="H1363" t="s">
        <v>274</v>
      </c>
      <c r="I1363">
        <v>429</v>
      </c>
      <c r="J1363" t="s">
        <v>395</v>
      </c>
      <c r="K1363" t="s">
        <v>396</v>
      </c>
      <c r="L1363">
        <v>2024</v>
      </c>
      <c r="M1363" t="s">
        <v>289</v>
      </c>
      <c r="N1363" t="s">
        <v>15</v>
      </c>
      <c r="O1363">
        <v>2024</v>
      </c>
      <c r="P1363" t="s">
        <v>289</v>
      </c>
      <c r="Q1363" t="s">
        <v>15</v>
      </c>
      <c r="R1363" t="s">
        <v>334</v>
      </c>
      <c r="S1363" s="46">
        <v>-7.0000000000000007E-2</v>
      </c>
      <c r="U1363" s="46">
        <v>14</v>
      </c>
      <c r="IF1363">
        <v>2024</v>
      </c>
      <c r="IG1363" t="s">
        <v>289</v>
      </c>
      <c r="IH1363" t="s">
        <v>288</v>
      </c>
      <c r="IK1363">
        <v>-2</v>
      </c>
      <c r="IL1363" t="s">
        <v>279</v>
      </c>
      <c r="IM1363" t="s">
        <v>280</v>
      </c>
      <c r="IN1363" t="s">
        <v>654</v>
      </c>
      <c r="IP1363" t="s">
        <v>660</v>
      </c>
    </row>
    <row r="1364" spans="1:250" x14ac:dyDescent="0.25">
      <c r="A1364">
        <v>39879</v>
      </c>
      <c r="B1364">
        <v>-890804480</v>
      </c>
      <c r="C1364">
        <v>1837</v>
      </c>
      <c r="D1364" t="s">
        <v>273</v>
      </c>
      <c r="E1364" t="s">
        <v>274</v>
      </c>
      <c r="F1364">
        <v>9695</v>
      </c>
      <c r="G1364" t="s">
        <v>281</v>
      </c>
      <c r="H1364" t="s">
        <v>282</v>
      </c>
      <c r="I1364">
        <v>431</v>
      </c>
      <c r="J1364" t="s">
        <v>493</v>
      </c>
      <c r="K1364" t="s">
        <v>494</v>
      </c>
      <c r="L1364">
        <v>2024</v>
      </c>
      <c r="M1364" t="s">
        <v>289</v>
      </c>
      <c r="N1364" t="s">
        <v>15</v>
      </c>
      <c r="O1364">
        <v>2024</v>
      </c>
      <c r="P1364" t="s">
        <v>289</v>
      </c>
      <c r="Q1364" t="s">
        <v>15</v>
      </c>
      <c r="R1364" t="s">
        <v>334</v>
      </c>
      <c r="S1364" s="46">
        <v>-2.19</v>
      </c>
      <c r="U1364" s="46">
        <v>14</v>
      </c>
      <c r="IF1364">
        <v>2024</v>
      </c>
      <c r="IG1364" t="s">
        <v>289</v>
      </c>
      <c r="IH1364" t="s">
        <v>285</v>
      </c>
      <c r="IK1364">
        <v>-2</v>
      </c>
      <c r="IL1364" t="s">
        <v>279</v>
      </c>
      <c r="IM1364" t="s">
        <v>280</v>
      </c>
      <c r="IN1364" t="s">
        <v>661</v>
      </c>
      <c r="IP1364" t="s">
        <v>662</v>
      </c>
    </row>
    <row r="1365" spans="1:250" x14ac:dyDescent="0.25">
      <c r="A1365">
        <v>39880</v>
      </c>
      <c r="B1365">
        <v>-890804480</v>
      </c>
      <c r="C1365">
        <v>1837</v>
      </c>
      <c r="D1365" t="s">
        <v>273</v>
      </c>
      <c r="E1365" t="s">
        <v>274</v>
      </c>
      <c r="F1365">
        <v>1848</v>
      </c>
      <c r="G1365" t="s">
        <v>286</v>
      </c>
      <c r="H1365" t="s">
        <v>274</v>
      </c>
      <c r="I1365">
        <v>427</v>
      </c>
      <c r="J1365" t="s">
        <v>397</v>
      </c>
      <c r="K1365" t="s">
        <v>398</v>
      </c>
      <c r="L1365">
        <v>3549</v>
      </c>
      <c r="M1365" t="s">
        <v>290</v>
      </c>
      <c r="N1365" t="s">
        <v>17</v>
      </c>
      <c r="O1365">
        <v>3549</v>
      </c>
      <c r="P1365" t="s">
        <v>290</v>
      </c>
      <c r="Q1365" t="s">
        <v>17</v>
      </c>
      <c r="R1365" t="s">
        <v>334</v>
      </c>
      <c r="S1365" s="46">
        <v>-74.36</v>
      </c>
      <c r="U1365" s="46">
        <v>14</v>
      </c>
      <c r="IF1365">
        <v>3549</v>
      </c>
      <c r="IG1365" t="s">
        <v>290</v>
      </c>
      <c r="IH1365" t="s">
        <v>288</v>
      </c>
      <c r="IK1365">
        <v>-2</v>
      </c>
      <c r="IL1365" t="s">
        <v>279</v>
      </c>
      <c r="IM1365" t="s">
        <v>280</v>
      </c>
      <c r="IN1365" t="s">
        <v>654</v>
      </c>
      <c r="IP1365" t="s">
        <v>665</v>
      </c>
    </row>
    <row r="1366" spans="1:250" x14ac:dyDescent="0.25">
      <c r="A1366">
        <v>39881</v>
      </c>
      <c r="B1366">
        <v>-890804480</v>
      </c>
      <c r="C1366">
        <v>1837</v>
      </c>
      <c r="D1366" t="s">
        <v>273</v>
      </c>
      <c r="E1366" t="s">
        <v>274</v>
      </c>
      <c r="F1366">
        <v>1848</v>
      </c>
      <c r="G1366" t="s">
        <v>286</v>
      </c>
      <c r="H1366" t="s">
        <v>274</v>
      </c>
      <c r="I1366">
        <v>424</v>
      </c>
      <c r="J1366" t="s">
        <v>399</v>
      </c>
      <c r="K1366" t="s">
        <v>400</v>
      </c>
      <c r="L1366">
        <v>3549</v>
      </c>
      <c r="M1366" t="s">
        <v>290</v>
      </c>
      <c r="N1366" t="s">
        <v>17</v>
      </c>
      <c r="O1366">
        <v>3549</v>
      </c>
      <c r="P1366" t="s">
        <v>290</v>
      </c>
      <c r="Q1366" t="s">
        <v>17</v>
      </c>
      <c r="R1366" t="s">
        <v>334</v>
      </c>
      <c r="S1366" s="46">
        <v>-107.34</v>
      </c>
      <c r="U1366" s="46">
        <v>14</v>
      </c>
      <c r="IF1366">
        <v>3549</v>
      </c>
      <c r="IG1366" t="s">
        <v>290</v>
      </c>
      <c r="IH1366" t="s">
        <v>288</v>
      </c>
      <c r="IK1366">
        <v>-2</v>
      </c>
      <c r="IL1366" t="s">
        <v>279</v>
      </c>
      <c r="IM1366" t="s">
        <v>280</v>
      </c>
      <c r="IN1366" t="s">
        <v>654</v>
      </c>
      <c r="IP1366" t="s">
        <v>665</v>
      </c>
    </row>
    <row r="1367" spans="1:250" x14ac:dyDescent="0.25">
      <c r="A1367">
        <v>39882</v>
      </c>
      <c r="B1367">
        <v>-890804480</v>
      </c>
      <c r="C1367">
        <v>1837</v>
      </c>
      <c r="D1367" t="s">
        <v>273</v>
      </c>
      <c r="E1367" t="s">
        <v>274</v>
      </c>
      <c r="F1367">
        <v>1848</v>
      </c>
      <c r="G1367" t="s">
        <v>286</v>
      </c>
      <c r="H1367" t="s">
        <v>274</v>
      </c>
      <c r="I1367">
        <v>422</v>
      </c>
      <c r="J1367" t="s">
        <v>401</v>
      </c>
      <c r="K1367" t="s">
        <v>402</v>
      </c>
      <c r="L1367">
        <v>3549</v>
      </c>
      <c r="M1367" t="s">
        <v>290</v>
      </c>
      <c r="N1367" t="s">
        <v>17</v>
      </c>
      <c r="O1367">
        <v>3549</v>
      </c>
      <c r="P1367" t="s">
        <v>290</v>
      </c>
      <c r="Q1367" t="s">
        <v>17</v>
      </c>
      <c r="R1367" t="s">
        <v>334</v>
      </c>
      <c r="S1367" s="46">
        <v>-143.12</v>
      </c>
      <c r="U1367" s="46">
        <v>14</v>
      </c>
      <c r="IF1367">
        <v>3549</v>
      </c>
      <c r="IG1367" t="s">
        <v>290</v>
      </c>
      <c r="IH1367" t="s">
        <v>288</v>
      </c>
      <c r="IK1367">
        <v>-2</v>
      </c>
      <c r="IL1367" t="s">
        <v>279</v>
      </c>
      <c r="IM1367" t="s">
        <v>280</v>
      </c>
      <c r="IN1367" t="s">
        <v>654</v>
      </c>
      <c r="IP1367" t="s">
        <v>665</v>
      </c>
    </row>
    <row r="1368" spans="1:250" x14ac:dyDescent="0.25">
      <c r="A1368">
        <v>39883</v>
      </c>
      <c r="B1368">
        <v>-890804480</v>
      </c>
      <c r="C1368">
        <v>1837</v>
      </c>
      <c r="D1368" t="s">
        <v>273</v>
      </c>
      <c r="E1368" t="s">
        <v>274</v>
      </c>
      <c r="F1368">
        <v>1848</v>
      </c>
      <c r="G1368" t="s">
        <v>286</v>
      </c>
      <c r="H1368" t="s">
        <v>274</v>
      </c>
      <c r="I1368">
        <v>420</v>
      </c>
      <c r="J1368" t="s">
        <v>403</v>
      </c>
      <c r="K1368" t="s">
        <v>404</v>
      </c>
      <c r="L1368">
        <v>3549</v>
      </c>
      <c r="M1368" t="s">
        <v>290</v>
      </c>
      <c r="N1368" t="s">
        <v>17</v>
      </c>
      <c r="O1368">
        <v>3549</v>
      </c>
      <c r="P1368" t="s">
        <v>290</v>
      </c>
      <c r="Q1368" t="s">
        <v>17</v>
      </c>
      <c r="R1368" t="s">
        <v>334</v>
      </c>
      <c r="S1368" s="46">
        <v>-83.49</v>
      </c>
      <c r="U1368" s="46">
        <v>14</v>
      </c>
      <c r="IF1368">
        <v>3549</v>
      </c>
      <c r="IG1368" t="s">
        <v>290</v>
      </c>
      <c r="IH1368" t="s">
        <v>288</v>
      </c>
      <c r="IK1368">
        <v>-2</v>
      </c>
      <c r="IL1368" t="s">
        <v>279</v>
      </c>
      <c r="IM1368" t="s">
        <v>280</v>
      </c>
      <c r="IN1368" t="s">
        <v>654</v>
      </c>
      <c r="IP1368" t="s">
        <v>665</v>
      </c>
    </row>
    <row r="1369" spans="1:250" x14ac:dyDescent="0.25">
      <c r="A1369">
        <v>39884</v>
      </c>
      <c r="B1369">
        <v>-890804480</v>
      </c>
      <c r="C1369">
        <v>1837</v>
      </c>
      <c r="D1369" t="s">
        <v>273</v>
      </c>
      <c r="E1369" t="s">
        <v>274</v>
      </c>
      <c r="F1369">
        <v>1848</v>
      </c>
      <c r="G1369" t="s">
        <v>286</v>
      </c>
      <c r="H1369" t="s">
        <v>274</v>
      </c>
      <c r="I1369">
        <v>411</v>
      </c>
      <c r="J1369" t="s">
        <v>393</v>
      </c>
      <c r="K1369" t="s">
        <v>394</v>
      </c>
      <c r="L1369">
        <v>3549</v>
      </c>
      <c r="M1369" t="s">
        <v>290</v>
      </c>
      <c r="N1369" t="s">
        <v>17</v>
      </c>
      <c r="O1369">
        <v>3549</v>
      </c>
      <c r="P1369" t="s">
        <v>290</v>
      </c>
      <c r="Q1369" t="s">
        <v>17</v>
      </c>
      <c r="R1369" t="s">
        <v>334</v>
      </c>
      <c r="S1369" s="46">
        <v>-85.48</v>
      </c>
      <c r="U1369" s="46">
        <v>14</v>
      </c>
      <c r="IF1369">
        <v>3549</v>
      </c>
      <c r="IG1369" t="s">
        <v>290</v>
      </c>
      <c r="IH1369" t="s">
        <v>288</v>
      </c>
      <c r="IK1369">
        <v>-2</v>
      </c>
      <c r="IL1369" t="s">
        <v>279</v>
      </c>
      <c r="IM1369" t="s">
        <v>280</v>
      </c>
      <c r="IN1369" t="s">
        <v>654</v>
      </c>
      <c r="IP1369" t="s">
        <v>665</v>
      </c>
    </row>
    <row r="1370" spans="1:250" x14ac:dyDescent="0.25">
      <c r="A1370">
        <v>39885</v>
      </c>
      <c r="B1370">
        <v>-890804480</v>
      </c>
      <c r="C1370">
        <v>1837</v>
      </c>
      <c r="D1370" t="s">
        <v>273</v>
      </c>
      <c r="E1370" t="s">
        <v>274</v>
      </c>
      <c r="F1370">
        <v>7057</v>
      </c>
      <c r="G1370" t="s">
        <v>291</v>
      </c>
      <c r="H1370" t="s">
        <v>292</v>
      </c>
      <c r="I1370">
        <v>411</v>
      </c>
      <c r="J1370" t="s">
        <v>393</v>
      </c>
      <c r="K1370" t="s">
        <v>394</v>
      </c>
      <c r="L1370">
        <v>3549</v>
      </c>
      <c r="M1370" t="s">
        <v>290</v>
      </c>
      <c r="N1370" t="s">
        <v>17</v>
      </c>
      <c r="O1370">
        <v>3549</v>
      </c>
      <c r="P1370" t="s">
        <v>290</v>
      </c>
      <c r="Q1370" t="s">
        <v>17</v>
      </c>
      <c r="R1370" t="s">
        <v>334</v>
      </c>
      <c r="S1370" s="46">
        <v>-83.27</v>
      </c>
      <c r="U1370" s="46">
        <v>14</v>
      </c>
      <c r="IF1370">
        <v>3549</v>
      </c>
      <c r="IG1370" t="s">
        <v>290</v>
      </c>
      <c r="IH1370" t="s">
        <v>293</v>
      </c>
      <c r="IK1370">
        <v>-2</v>
      </c>
      <c r="IL1370" t="s">
        <v>279</v>
      </c>
      <c r="IM1370" t="s">
        <v>280</v>
      </c>
      <c r="IN1370" t="s">
        <v>666</v>
      </c>
      <c r="IP1370" t="s">
        <v>667</v>
      </c>
    </row>
    <row r="1371" spans="1:250" x14ac:dyDescent="0.25">
      <c r="A1371">
        <v>39886</v>
      </c>
      <c r="B1371">
        <v>-890804480</v>
      </c>
      <c r="C1371">
        <v>1837</v>
      </c>
      <c r="D1371" t="s">
        <v>273</v>
      </c>
      <c r="E1371" t="s">
        <v>274</v>
      </c>
      <c r="F1371">
        <v>7057</v>
      </c>
      <c r="G1371" t="s">
        <v>291</v>
      </c>
      <c r="H1371" t="s">
        <v>292</v>
      </c>
      <c r="I1371">
        <v>436</v>
      </c>
      <c r="J1371" t="s">
        <v>656</v>
      </c>
      <c r="K1371" t="s">
        <v>657</v>
      </c>
      <c r="L1371">
        <v>3549</v>
      </c>
      <c r="M1371" t="s">
        <v>290</v>
      </c>
      <c r="N1371" t="s">
        <v>17</v>
      </c>
      <c r="O1371">
        <v>3549</v>
      </c>
      <c r="P1371" t="s">
        <v>290</v>
      </c>
      <c r="Q1371" t="s">
        <v>17</v>
      </c>
      <c r="R1371" t="s">
        <v>334</v>
      </c>
      <c r="S1371" s="46">
        <v>-48.43</v>
      </c>
      <c r="U1371" s="46">
        <v>14</v>
      </c>
      <c r="IF1371">
        <v>3549</v>
      </c>
      <c r="IG1371" t="s">
        <v>290</v>
      </c>
      <c r="IH1371" t="s">
        <v>293</v>
      </c>
      <c r="IK1371">
        <v>-2</v>
      </c>
      <c r="IL1371" t="s">
        <v>279</v>
      </c>
      <c r="IM1371" t="s">
        <v>280</v>
      </c>
      <c r="IN1371" t="s">
        <v>666</v>
      </c>
      <c r="IP1371" t="s">
        <v>667</v>
      </c>
    </row>
    <row r="1372" spans="1:250" x14ac:dyDescent="0.25">
      <c r="A1372">
        <v>39887</v>
      </c>
      <c r="B1372">
        <v>-890804480</v>
      </c>
      <c r="C1372">
        <v>1837</v>
      </c>
      <c r="D1372" t="s">
        <v>273</v>
      </c>
      <c r="E1372" t="s">
        <v>274</v>
      </c>
      <c r="F1372">
        <v>7057</v>
      </c>
      <c r="G1372" t="s">
        <v>291</v>
      </c>
      <c r="H1372" t="s">
        <v>292</v>
      </c>
      <c r="I1372">
        <v>435</v>
      </c>
      <c r="J1372" t="s">
        <v>491</v>
      </c>
      <c r="K1372" t="s">
        <v>492</v>
      </c>
      <c r="L1372">
        <v>3549</v>
      </c>
      <c r="M1372" t="s">
        <v>290</v>
      </c>
      <c r="N1372" t="s">
        <v>17</v>
      </c>
      <c r="O1372">
        <v>3549</v>
      </c>
      <c r="P1372" t="s">
        <v>290</v>
      </c>
      <c r="Q1372" t="s">
        <v>17</v>
      </c>
      <c r="R1372" t="s">
        <v>334</v>
      </c>
      <c r="S1372" s="46">
        <v>-48.43</v>
      </c>
      <c r="U1372" s="46">
        <v>14</v>
      </c>
      <c r="IF1372">
        <v>3549</v>
      </c>
      <c r="IG1372" t="s">
        <v>290</v>
      </c>
      <c r="IH1372" t="s">
        <v>293</v>
      </c>
      <c r="IK1372">
        <v>-2</v>
      </c>
      <c r="IL1372" t="s">
        <v>279</v>
      </c>
      <c r="IM1372" t="s">
        <v>280</v>
      </c>
      <c r="IN1372" t="s">
        <v>666</v>
      </c>
      <c r="IP1372" t="s">
        <v>667</v>
      </c>
    </row>
    <row r="1373" spans="1:250" x14ac:dyDescent="0.25">
      <c r="A1373">
        <v>39888</v>
      </c>
      <c r="B1373">
        <v>-890804480</v>
      </c>
      <c r="C1373">
        <v>1837</v>
      </c>
      <c r="D1373" t="s">
        <v>273</v>
      </c>
      <c r="E1373" t="s">
        <v>274</v>
      </c>
      <c r="F1373">
        <v>7057</v>
      </c>
      <c r="G1373" t="s">
        <v>291</v>
      </c>
      <c r="H1373" t="s">
        <v>292</v>
      </c>
      <c r="I1373">
        <v>429</v>
      </c>
      <c r="J1373" t="s">
        <v>395</v>
      </c>
      <c r="K1373" t="s">
        <v>396</v>
      </c>
      <c r="L1373">
        <v>3549</v>
      </c>
      <c r="M1373" t="s">
        <v>290</v>
      </c>
      <c r="N1373" t="s">
        <v>17</v>
      </c>
      <c r="O1373">
        <v>3549</v>
      </c>
      <c r="P1373" t="s">
        <v>290</v>
      </c>
      <c r="Q1373" t="s">
        <v>17</v>
      </c>
      <c r="R1373" t="s">
        <v>334</v>
      </c>
      <c r="S1373" s="46">
        <v>-100.99</v>
      </c>
      <c r="U1373" s="46">
        <v>14</v>
      </c>
      <c r="IF1373">
        <v>3549</v>
      </c>
      <c r="IG1373" t="s">
        <v>290</v>
      </c>
      <c r="IH1373" t="s">
        <v>293</v>
      </c>
      <c r="IK1373">
        <v>-2</v>
      </c>
      <c r="IL1373" t="s">
        <v>279</v>
      </c>
      <c r="IM1373" t="s">
        <v>280</v>
      </c>
      <c r="IN1373" t="s">
        <v>666</v>
      </c>
      <c r="IP1373" t="s">
        <v>667</v>
      </c>
    </row>
    <row r="1374" spans="1:250" x14ac:dyDescent="0.25">
      <c r="A1374">
        <v>39889</v>
      </c>
      <c r="B1374">
        <v>-890804480</v>
      </c>
      <c r="C1374">
        <v>1837</v>
      </c>
      <c r="D1374" t="s">
        <v>273</v>
      </c>
      <c r="E1374" t="s">
        <v>274</v>
      </c>
      <c r="F1374">
        <v>7057</v>
      </c>
      <c r="G1374" t="s">
        <v>291</v>
      </c>
      <c r="H1374" t="s">
        <v>292</v>
      </c>
      <c r="I1374">
        <v>427</v>
      </c>
      <c r="J1374" t="s">
        <v>397</v>
      </c>
      <c r="K1374" t="s">
        <v>398</v>
      </c>
      <c r="L1374">
        <v>3549</v>
      </c>
      <c r="M1374" t="s">
        <v>290</v>
      </c>
      <c r="N1374" t="s">
        <v>17</v>
      </c>
      <c r="O1374">
        <v>3549</v>
      </c>
      <c r="P1374" t="s">
        <v>290</v>
      </c>
      <c r="Q1374" t="s">
        <v>17</v>
      </c>
      <c r="R1374" t="s">
        <v>334</v>
      </c>
      <c r="S1374" s="46">
        <v>-58.91</v>
      </c>
      <c r="U1374" s="46">
        <v>14</v>
      </c>
      <c r="IF1374">
        <v>3549</v>
      </c>
      <c r="IG1374" t="s">
        <v>290</v>
      </c>
      <c r="IH1374" t="s">
        <v>293</v>
      </c>
      <c r="IK1374">
        <v>-2</v>
      </c>
      <c r="IL1374" t="s">
        <v>279</v>
      </c>
      <c r="IM1374" t="s">
        <v>280</v>
      </c>
      <c r="IN1374" t="s">
        <v>666</v>
      </c>
      <c r="IP1374" t="s">
        <v>667</v>
      </c>
    </row>
    <row r="1375" spans="1:250" x14ac:dyDescent="0.25">
      <c r="A1375">
        <v>39890</v>
      </c>
      <c r="B1375">
        <v>-890804480</v>
      </c>
      <c r="C1375">
        <v>1837</v>
      </c>
      <c r="D1375" t="s">
        <v>273</v>
      </c>
      <c r="E1375" t="s">
        <v>274</v>
      </c>
      <c r="F1375">
        <v>7057</v>
      </c>
      <c r="G1375" t="s">
        <v>291</v>
      </c>
      <c r="H1375" t="s">
        <v>292</v>
      </c>
      <c r="I1375">
        <v>424</v>
      </c>
      <c r="J1375" t="s">
        <v>399</v>
      </c>
      <c r="K1375" t="s">
        <v>400</v>
      </c>
      <c r="L1375">
        <v>3549</v>
      </c>
      <c r="M1375" t="s">
        <v>290</v>
      </c>
      <c r="N1375" t="s">
        <v>17</v>
      </c>
      <c r="O1375">
        <v>3549</v>
      </c>
      <c r="P1375" t="s">
        <v>290</v>
      </c>
      <c r="Q1375" t="s">
        <v>17</v>
      </c>
      <c r="R1375" t="s">
        <v>334</v>
      </c>
      <c r="S1375" s="46">
        <v>-61.02</v>
      </c>
      <c r="U1375" s="46">
        <v>14</v>
      </c>
      <c r="IF1375">
        <v>3549</v>
      </c>
      <c r="IG1375" t="s">
        <v>290</v>
      </c>
      <c r="IH1375" t="s">
        <v>293</v>
      </c>
      <c r="IK1375">
        <v>-2</v>
      </c>
      <c r="IL1375" t="s">
        <v>279</v>
      </c>
      <c r="IM1375" t="s">
        <v>280</v>
      </c>
      <c r="IN1375" t="s">
        <v>666</v>
      </c>
      <c r="IP1375" t="s">
        <v>667</v>
      </c>
    </row>
    <row r="1376" spans="1:250" x14ac:dyDescent="0.25">
      <c r="A1376">
        <v>39891</v>
      </c>
      <c r="B1376">
        <v>-890804480</v>
      </c>
      <c r="C1376">
        <v>1837</v>
      </c>
      <c r="D1376" t="s">
        <v>273</v>
      </c>
      <c r="E1376" t="s">
        <v>274</v>
      </c>
      <c r="F1376">
        <v>7057</v>
      </c>
      <c r="G1376" t="s">
        <v>291</v>
      </c>
      <c r="H1376" t="s">
        <v>292</v>
      </c>
      <c r="I1376">
        <v>422</v>
      </c>
      <c r="J1376" t="s">
        <v>401</v>
      </c>
      <c r="K1376" t="s">
        <v>402</v>
      </c>
      <c r="L1376">
        <v>3549</v>
      </c>
      <c r="M1376" t="s">
        <v>290</v>
      </c>
      <c r="N1376" t="s">
        <v>17</v>
      </c>
      <c r="O1376">
        <v>3549</v>
      </c>
      <c r="P1376" t="s">
        <v>290</v>
      </c>
      <c r="Q1376" t="s">
        <v>17</v>
      </c>
      <c r="R1376" t="s">
        <v>334</v>
      </c>
      <c r="S1376" s="46">
        <v>-81.37</v>
      </c>
      <c r="U1376" s="46">
        <v>14</v>
      </c>
      <c r="IF1376">
        <v>3549</v>
      </c>
      <c r="IG1376" t="s">
        <v>290</v>
      </c>
      <c r="IH1376" t="s">
        <v>293</v>
      </c>
      <c r="IK1376">
        <v>-2</v>
      </c>
      <c r="IL1376" t="s">
        <v>279</v>
      </c>
      <c r="IM1376" t="s">
        <v>280</v>
      </c>
      <c r="IN1376" t="s">
        <v>666</v>
      </c>
      <c r="IP1376" t="s">
        <v>667</v>
      </c>
    </row>
    <row r="1377" spans="1:250" x14ac:dyDescent="0.25">
      <c r="A1377">
        <v>39892</v>
      </c>
      <c r="B1377">
        <v>-890804480</v>
      </c>
      <c r="C1377">
        <v>1837</v>
      </c>
      <c r="D1377" t="s">
        <v>273</v>
      </c>
      <c r="E1377" t="s">
        <v>274</v>
      </c>
      <c r="F1377">
        <v>7057</v>
      </c>
      <c r="G1377" t="s">
        <v>291</v>
      </c>
      <c r="H1377" t="s">
        <v>292</v>
      </c>
      <c r="I1377">
        <v>420</v>
      </c>
      <c r="J1377" t="s">
        <v>403</v>
      </c>
      <c r="K1377" t="s">
        <v>404</v>
      </c>
      <c r="L1377">
        <v>3549</v>
      </c>
      <c r="M1377" t="s">
        <v>290</v>
      </c>
      <c r="N1377" t="s">
        <v>17</v>
      </c>
      <c r="O1377">
        <v>3549</v>
      </c>
      <c r="P1377" t="s">
        <v>290</v>
      </c>
      <c r="Q1377" t="s">
        <v>17</v>
      </c>
      <c r="R1377" t="s">
        <v>334</v>
      </c>
      <c r="S1377" s="46">
        <v>-49.61</v>
      </c>
      <c r="U1377" s="46">
        <v>14</v>
      </c>
      <c r="IF1377">
        <v>3549</v>
      </c>
      <c r="IG1377" t="s">
        <v>290</v>
      </c>
      <c r="IH1377" t="s">
        <v>293</v>
      </c>
      <c r="IK1377">
        <v>-2</v>
      </c>
      <c r="IL1377" t="s">
        <v>279</v>
      </c>
      <c r="IM1377" t="s">
        <v>280</v>
      </c>
      <c r="IN1377" t="s">
        <v>666</v>
      </c>
      <c r="IP1377" t="s">
        <v>667</v>
      </c>
    </row>
    <row r="1378" spans="1:250" x14ac:dyDescent="0.25">
      <c r="A1378">
        <v>39893</v>
      </c>
      <c r="B1378">
        <v>-890804480</v>
      </c>
      <c r="C1378">
        <v>1837</v>
      </c>
      <c r="D1378" t="s">
        <v>273</v>
      </c>
      <c r="E1378" t="s">
        <v>274</v>
      </c>
      <c r="F1378">
        <v>7057</v>
      </c>
      <c r="G1378" t="s">
        <v>291</v>
      </c>
      <c r="H1378" t="s">
        <v>292</v>
      </c>
      <c r="I1378">
        <v>437</v>
      </c>
      <c r="J1378" t="s">
        <v>658</v>
      </c>
      <c r="K1378" t="s">
        <v>659</v>
      </c>
      <c r="L1378">
        <v>3549</v>
      </c>
      <c r="M1378" t="s">
        <v>290</v>
      </c>
      <c r="N1378" t="s">
        <v>17</v>
      </c>
      <c r="O1378">
        <v>3549</v>
      </c>
      <c r="P1378" t="s">
        <v>290</v>
      </c>
      <c r="Q1378" t="s">
        <v>17</v>
      </c>
      <c r="R1378" t="s">
        <v>334</v>
      </c>
      <c r="S1378" s="46">
        <v>-80.75</v>
      </c>
      <c r="U1378" s="46">
        <v>14</v>
      </c>
      <c r="IF1378">
        <v>3549</v>
      </c>
      <c r="IG1378" t="s">
        <v>290</v>
      </c>
      <c r="IH1378" t="s">
        <v>293</v>
      </c>
      <c r="IK1378">
        <v>-2</v>
      </c>
      <c r="IL1378" t="s">
        <v>279</v>
      </c>
      <c r="IM1378" t="s">
        <v>280</v>
      </c>
      <c r="IN1378" t="s">
        <v>666</v>
      </c>
      <c r="IP1378" t="s">
        <v>667</v>
      </c>
    </row>
    <row r="1379" spans="1:250" x14ac:dyDescent="0.25">
      <c r="A1379">
        <v>39894</v>
      </c>
      <c r="B1379">
        <v>-890804480</v>
      </c>
      <c r="C1379">
        <v>1837</v>
      </c>
      <c r="D1379" t="s">
        <v>273</v>
      </c>
      <c r="E1379" t="s">
        <v>274</v>
      </c>
      <c r="F1379">
        <v>1848</v>
      </c>
      <c r="G1379" t="s">
        <v>286</v>
      </c>
      <c r="H1379" t="s">
        <v>274</v>
      </c>
      <c r="I1379">
        <v>437</v>
      </c>
      <c r="J1379" t="s">
        <v>658</v>
      </c>
      <c r="K1379" t="s">
        <v>659</v>
      </c>
      <c r="L1379">
        <v>3549</v>
      </c>
      <c r="M1379" t="s">
        <v>290</v>
      </c>
      <c r="N1379" t="s">
        <v>17</v>
      </c>
      <c r="O1379">
        <v>3549</v>
      </c>
      <c r="P1379" t="s">
        <v>290</v>
      </c>
      <c r="Q1379" t="s">
        <v>17</v>
      </c>
      <c r="R1379" t="s">
        <v>334</v>
      </c>
      <c r="S1379" s="46">
        <v>-101.91</v>
      </c>
      <c r="U1379" s="46">
        <v>14</v>
      </c>
      <c r="IF1379">
        <v>3549</v>
      </c>
      <c r="IG1379" t="s">
        <v>290</v>
      </c>
      <c r="IH1379" t="s">
        <v>288</v>
      </c>
      <c r="IK1379">
        <v>-2</v>
      </c>
      <c r="IL1379" t="s">
        <v>279</v>
      </c>
      <c r="IM1379" t="s">
        <v>280</v>
      </c>
      <c r="IN1379" t="s">
        <v>654</v>
      </c>
      <c r="IP1379" t="s">
        <v>665</v>
      </c>
    </row>
    <row r="1380" spans="1:250" x14ac:dyDescent="0.25">
      <c r="A1380">
        <v>39895</v>
      </c>
      <c r="B1380">
        <v>-890804480</v>
      </c>
      <c r="C1380">
        <v>1837</v>
      </c>
      <c r="D1380" t="s">
        <v>273</v>
      </c>
      <c r="E1380" t="s">
        <v>274</v>
      </c>
      <c r="F1380">
        <v>1848</v>
      </c>
      <c r="G1380" t="s">
        <v>286</v>
      </c>
      <c r="H1380" t="s">
        <v>274</v>
      </c>
      <c r="I1380">
        <v>436</v>
      </c>
      <c r="J1380" t="s">
        <v>656</v>
      </c>
      <c r="K1380" t="s">
        <v>657</v>
      </c>
      <c r="L1380">
        <v>3549</v>
      </c>
      <c r="M1380" t="s">
        <v>290</v>
      </c>
      <c r="N1380" t="s">
        <v>17</v>
      </c>
      <c r="O1380">
        <v>3549</v>
      </c>
      <c r="P1380" t="s">
        <v>290</v>
      </c>
      <c r="Q1380" t="s">
        <v>17</v>
      </c>
      <c r="R1380" t="s">
        <v>334</v>
      </c>
      <c r="S1380" s="46">
        <v>-61.13</v>
      </c>
      <c r="U1380" s="46">
        <v>14</v>
      </c>
      <c r="IF1380">
        <v>3549</v>
      </c>
      <c r="IG1380" t="s">
        <v>290</v>
      </c>
      <c r="IH1380" t="s">
        <v>288</v>
      </c>
      <c r="IK1380">
        <v>-2</v>
      </c>
      <c r="IL1380" t="s">
        <v>279</v>
      </c>
      <c r="IM1380" t="s">
        <v>280</v>
      </c>
      <c r="IN1380" t="s">
        <v>654</v>
      </c>
      <c r="IP1380" t="s">
        <v>665</v>
      </c>
    </row>
    <row r="1381" spans="1:250" x14ac:dyDescent="0.25">
      <c r="A1381">
        <v>39896</v>
      </c>
      <c r="B1381">
        <v>-890804480</v>
      </c>
      <c r="C1381">
        <v>1837</v>
      </c>
      <c r="D1381" t="s">
        <v>273</v>
      </c>
      <c r="E1381" t="s">
        <v>274</v>
      </c>
      <c r="F1381">
        <v>1848</v>
      </c>
      <c r="G1381" t="s">
        <v>286</v>
      </c>
      <c r="H1381" t="s">
        <v>274</v>
      </c>
      <c r="I1381">
        <v>435</v>
      </c>
      <c r="J1381" t="s">
        <v>491</v>
      </c>
      <c r="K1381" t="s">
        <v>492</v>
      </c>
      <c r="L1381">
        <v>3549</v>
      </c>
      <c r="M1381" t="s">
        <v>290</v>
      </c>
      <c r="N1381" t="s">
        <v>17</v>
      </c>
      <c r="O1381">
        <v>3549</v>
      </c>
      <c r="P1381" t="s">
        <v>290</v>
      </c>
      <c r="Q1381" t="s">
        <v>17</v>
      </c>
      <c r="R1381" t="s">
        <v>334</v>
      </c>
      <c r="S1381" s="46">
        <v>-61.13</v>
      </c>
      <c r="U1381" s="46">
        <v>14</v>
      </c>
      <c r="IF1381">
        <v>3549</v>
      </c>
      <c r="IG1381" t="s">
        <v>290</v>
      </c>
      <c r="IH1381" t="s">
        <v>288</v>
      </c>
      <c r="IK1381">
        <v>-2</v>
      </c>
      <c r="IL1381" t="s">
        <v>279</v>
      </c>
      <c r="IM1381" t="s">
        <v>280</v>
      </c>
      <c r="IN1381" t="s">
        <v>654</v>
      </c>
      <c r="IP1381" t="s">
        <v>665</v>
      </c>
    </row>
    <row r="1382" spans="1:250" x14ac:dyDescent="0.25">
      <c r="A1382">
        <v>39897</v>
      </c>
      <c r="B1382">
        <v>-890804480</v>
      </c>
      <c r="C1382">
        <v>1837</v>
      </c>
      <c r="D1382" t="s">
        <v>273</v>
      </c>
      <c r="E1382" t="s">
        <v>274</v>
      </c>
      <c r="F1382">
        <v>1848</v>
      </c>
      <c r="G1382" t="s">
        <v>286</v>
      </c>
      <c r="H1382" t="s">
        <v>274</v>
      </c>
      <c r="I1382">
        <v>431</v>
      </c>
      <c r="J1382" t="s">
        <v>493</v>
      </c>
      <c r="K1382" t="s">
        <v>494</v>
      </c>
      <c r="L1382">
        <v>3549</v>
      </c>
      <c r="M1382" t="s">
        <v>290</v>
      </c>
      <c r="N1382" t="s">
        <v>17</v>
      </c>
      <c r="O1382">
        <v>3549</v>
      </c>
      <c r="P1382" t="s">
        <v>290</v>
      </c>
      <c r="Q1382" t="s">
        <v>17</v>
      </c>
      <c r="R1382" t="s">
        <v>334</v>
      </c>
      <c r="S1382" s="46">
        <v>-95.61</v>
      </c>
      <c r="U1382" s="46">
        <v>14</v>
      </c>
      <c r="IF1382">
        <v>3549</v>
      </c>
      <c r="IG1382" t="s">
        <v>290</v>
      </c>
      <c r="IH1382" t="s">
        <v>288</v>
      </c>
      <c r="IK1382">
        <v>-2</v>
      </c>
      <c r="IL1382" t="s">
        <v>279</v>
      </c>
      <c r="IM1382" t="s">
        <v>280</v>
      </c>
      <c r="IN1382" t="s">
        <v>654</v>
      </c>
      <c r="IP1382" t="s">
        <v>665</v>
      </c>
    </row>
    <row r="1383" spans="1:250" x14ac:dyDescent="0.25">
      <c r="A1383">
        <v>39898</v>
      </c>
      <c r="B1383">
        <v>-890804480</v>
      </c>
      <c r="C1383">
        <v>1837</v>
      </c>
      <c r="D1383" t="s">
        <v>273</v>
      </c>
      <c r="E1383" t="s">
        <v>274</v>
      </c>
      <c r="F1383">
        <v>1848</v>
      </c>
      <c r="G1383" t="s">
        <v>286</v>
      </c>
      <c r="H1383" t="s">
        <v>274</v>
      </c>
      <c r="I1383">
        <v>429</v>
      </c>
      <c r="J1383" t="s">
        <v>395</v>
      </c>
      <c r="K1383" t="s">
        <v>396</v>
      </c>
      <c r="L1383">
        <v>3549</v>
      </c>
      <c r="M1383" t="s">
        <v>290</v>
      </c>
      <c r="N1383" t="s">
        <v>17</v>
      </c>
      <c r="O1383">
        <v>3549</v>
      </c>
      <c r="P1383" t="s">
        <v>290</v>
      </c>
      <c r="Q1383" t="s">
        <v>17</v>
      </c>
      <c r="R1383" t="s">
        <v>334</v>
      </c>
      <c r="S1383" s="46">
        <v>-127.48</v>
      </c>
      <c r="U1383" s="46">
        <v>14</v>
      </c>
      <c r="IF1383">
        <v>3549</v>
      </c>
      <c r="IG1383" t="s">
        <v>290</v>
      </c>
      <c r="IH1383" t="s">
        <v>288</v>
      </c>
      <c r="IK1383">
        <v>-2</v>
      </c>
      <c r="IL1383" t="s">
        <v>279</v>
      </c>
      <c r="IM1383" t="s">
        <v>280</v>
      </c>
      <c r="IN1383" t="s">
        <v>654</v>
      </c>
      <c r="IP1383" t="s">
        <v>665</v>
      </c>
    </row>
    <row r="1384" spans="1:250" x14ac:dyDescent="0.25">
      <c r="A1384">
        <v>39899</v>
      </c>
      <c r="B1384">
        <v>-890804480</v>
      </c>
      <c r="C1384">
        <v>1837</v>
      </c>
      <c r="D1384" t="s">
        <v>273</v>
      </c>
      <c r="E1384" t="s">
        <v>274</v>
      </c>
      <c r="F1384">
        <v>7057</v>
      </c>
      <c r="G1384" t="s">
        <v>291</v>
      </c>
      <c r="H1384" t="s">
        <v>292</v>
      </c>
      <c r="I1384">
        <v>431</v>
      </c>
      <c r="J1384" t="s">
        <v>493</v>
      </c>
      <c r="K1384" t="s">
        <v>494</v>
      </c>
      <c r="L1384">
        <v>3549</v>
      </c>
      <c r="M1384" t="s">
        <v>290</v>
      </c>
      <c r="N1384" t="s">
        <v>17</v>
      </c>
      <c r="O1384">
        <v>3549</v>
      </c>
      <c r="P1384" t="s">
        <v>290</v>
      </c>
      <c r="Q1384" t="s">
        <v>17</v>
      </c>
      <c r="R1384" t="s">
        <v>334</v>
      </c>
      <c r="S1384" s="46">
        <v>-75.739999999999995</v>
      </c>
      <c r="U1384" s="46">
        <v>14</v>
      </c>
      <c r="IF1384">
        <v>3549</v>
      </c>
      <c r="IG1384" t="s">
        <v>290</v>
      </c>
      <c r="IH1384" t="s">
        <v>293</v>
      </c>
      <c r="IK1384">
        <v>-2</v>
      </c>
      <c r="IL1384" t="s">
        <v>279</v>
      </c>
      <c r="IM1384" t="s">
        <v>280</v>
      </c>
      <c r="IN1384" t="s">
        <v>666</v>
      </c>
      <c r="IP1384" t="s">
        <v>667</v>
      </c>
    </row>
    <row r="1385" spans="1:250" x14ac:dyDescent="0.25">
      <c r="A1385">
        <v>39900</v>
      </c>
      <c r="B1385">
        <v>-890804480</v>
      </c>
      <c r="C1385">
        <v>1837</v>
      </c>
      <c r="D1385" t="s">
        <v>273</v>
      </c>
      <c r="E1385" t="s">
        <v>274</v>
      </c>
      <c r="F1385">
        <v>1848</v>
      </c>
      <c r="G1385" t="s">
        <v>286</v>
      </c>
      <c r="H1385" t="s">
        <v>274</v>
      </c>
      <c r="I1385">
        <v>422</v>
      </c>
      <c r="J1385" t="s">
        <v>401</v>
      </c>
      <c r="K1385" t="s">
        <v>402</v>
      </c>
      <c r="L1385">
        <v>4070</v>
      </c>
      <c r="M1385" t="s">
        <v>294</v>
      </c>
      <c r="N1385" t="s">
        <v>18</v>
      </c>
      <c r="O1385">
        <v>4070</v>
      </c>
      <c r="P1385" t="s">
        <v>294</v>
      </c>
      <c r="Q1385" t="s">
        <v>18</v>
      </c>
      <c r="R1385" t="s">
        <v>334</v>
      </c>
      <c r="S1385" s="46">
        <v>-170.95</v>
      </c>
      <c r="U1385" s="46">
        <v>14</v>
      </c>
      <c r="IF1385">
        <v>4070</v>
      </c>
      <c r="IG1385" t="s">
        <v>294</v>
      </c>
      <c r="IH1385" t="s">
        <v>288</v>
      </c>
      <c r="IK1385">
        <v>-2</v>
      </c>
      <c r="IL1385" t="s">
        <v>279</v>
      </c>
      <c r="IM1385" t="s">
        <v>280</v>
      </c>
      <c r="IN1385" t="s">
        <v>654</v>
      </c>
      <c r="IP1385" t="s">
        <v>668</v>
      </c>
    </row>
    <row r="1386" spans="1:250" x14ac:dyDescent="0.25">
      <c r="A1386">
        <v>39901</v>
      </c>
      <c r="B1386">
        <v>-890804480</v>
      </c>
      <c r="C1386">
        <v>1837</v>
      </c>
      <c r="D1386" t="s">
        <v>273</v>
      </c>
      <c r="E1386" t="s">
        <v>274</v>
      </c>
      <c r="F1386">
        <v>1848</v>
      </c>
      <c r="G1386" t="s">
        <v>286</v>
      </c>
      <c r="H1386" t="s">
        <v>274</v>
      </c>
      <c r="I1386">
        <v>420</v>
      </c>
      <c r="J1386" t="s">
        <v>403</v>
      </c>
      <c r="K1386" t="s">
        <v>404</v>
      </c>
      <c r="L1386">
        <v>4070</v>
      </c>
      <c r="M1386" t="s">
        <v>294</v>
      </c>
      <c r="N1386" t="s">
        <v>18</v>
      </c>
      <c r="O1386">
        <v>4070</v>
      </c>
      <c r="P1386" t="s">
        <v>294</v>
      </c>
      <c r="Q1386" t="s">
        <v>18</v>
      </c>
      <c r="R1386" t="s">
        <v>334</v>
      </c>
      <c r="S1386" s="46">
        <v>-99.72</v>
      </c>
      <c r="U1386" s="46">
        <v>14</v>
      </c>
      <c r="IF1386">
        <v>4070</v>
      </c>
      <c r="IG1386" t="s">
        <v>294</v>
      </c>
      <c r="IH1386" t="s">
        <v>288</v>
      </c>
      <c r="IK1386">
        <v>-2</v>
      </c>
      <c r="IL1386" t="s">
        <v>279</v>
      </c>
      <c r="IM1386" t="s">
        <v>280</v>
      </c>
      <c r="IN1386" t="s">
        <v>654</v>
      </c>
      <c r="IP1386" t="s">
        <v>668</v>
      </c>
    </row>
    <row r="1387" spans="1:250" x14ac:dyDescent="0.25">
      <c r="A1387">
        <v>39902</v>
      </c>
      <c r="B1387">
        <v>-890804480</v>
      </c>
      <c r="C1387">
        <v>1837</v>
      </c>
      <c r="D1387" t="s">
        <v>273</v>
      </c>
      <c r="E1387" t="s">
        <v>274</v>
      </c>
      <c r="F1387">
        <v>1848</v>
      </c>
      <c r="G1387" t="s">
        <v>286</v>
      </c>
      <c r="H1387" t="s">
        <v>274</v>
      </c>
      <c r="I1387">
        <v>411</v>
      </c>
      <c r="J1387" t="s">
        <v>393</v>
      </c>
      <c r="K1387" t="s">
        <v>394</v>
      </c>
      <c r="L1387">
        <v>4070</v>
      </c>
      <c r="M1387" t="s">
        <v>294</v>
      </c>
      <c r="N1387" t="s">
        <v>18</v>
      </c>
      <c r="O1387">
        <v>4070</v>
      </c>
      <c r="P1387" t="s">
        <v>294</v>
      </c>
      <c r="Q1387" t="s">
        <v>18</v>
      </c>
      <c r="R1387" t="s">
        <v>334</v>
      </c>
      <c r="S1387" s="46">
        <v>-83.3</v>
      </c>
      <c r="U1387" s="46">
        <v>14</v>
      </c>
      <c r="IF1387">
        <v>4070</v>
      </c>
      <c r="IG1387" t="s">
        <v>294</v>
      </c>
      <c r="IH1387" t="s">
        <v>288</v>
      </c>
      <c r="IK1387">
        <v>-2</v>
      </c>
      <c r="IL1387" t="s">
        <v>279</v>
      </c>
      <c r="IM1387" t="s">
        <v>280</v>
      </c>
      <c r="IN1387" t="s">
        <v>654</v>
      </c>
      <c r="IP1387" t="s">
        <v>668</v>
      </c>
    </row>
    <row r="1388" spans="1:250" x14ac:dyDescent="0.25">
      <c r="A1388">
        <v>39903</v>
      </c>
      <c r="B1388">
        <v>-890804480</v>
      </c>
      <c r="C1388">
        <v>1837</v>
      </c>
      <c r="D1388" t="s">
        <v>273</v>
      </c>
      <c r="E1388" t="s">
        <v>274</v>
      </c>
      <c r="F1388">
        <v>1848</v>
      </c>
      <c r="G1388" t="s">
        <v>286</v>
      </c>
      <c r="H1388" t="s">
        <v>274</v>
      </c>
      <c r="I1388">
        <v>436</v>
      </c>
      <c r="J1388" t="s">
        <v>656</v>
      </c>
      <c r="K1388" t="s">
        <v>657</v>
      </c>
      <c r="L1388">
        <v>4070</v>
      </c>
      <c r="M1388" t="s">
        <v>294</v>
      </c>
      <c r="N1388" t="s">
        <v>18</v>
      </c>
      <c r="O1388">
        <v>4070</v>
      </c>
      <c r="P1388" t="s">
        <v>294</v>
      </c>
      <c r="Q1388" t="s">
        <v>18</v>
      </c>
      <c r="R1388" t="s">
        <v>334</v>
      </c>
      <c r="S1388" s="46">
        <v>-36.979999999999997</v>
      </c>
      <c r="U1388" s="46">
        <v>14</v>
      </c>
      <c r="IF1388">
        <v>4070</v>
      </c>
      <c r="IG1388" t="s">
        <v>294</v>
      </c>
      <c r="IH1388" t="s">
        <v>288</v>
      </c>
      <c r="IK1388">
        <v>-2</v>
      </c>
      <c r="IL1388" t="s">
        <v>279</v>
      </c>
      <c r="IM1388" t="s">
        <v>280</v>
      </c>
      <c r="IN1388" t="s">
        <v>654</v>
      </c>
      <c r="IP1388" t="s">
        <v>668</v>
      </c>
    </row>
    <row r="1389" spans="1:250" x14ac:dyDescent="0.25">
      <c r="A1389">
        <v>39904</v>
      </c>
      <c r="B1389">
        <v>-890804480</v>
      </c>
      <c r="C1389">
        <v>1837</v>
      </c>
      <c r="D1389" t="s">
        <v>273</v>
      </c>
      <c r="E1389" t="s">
        <v>274</v>
      </c>
      <c r="F1389">
        <v>1848</v>
      </c>
      <c r="G1389" t="s">
        <v>286</v>
      </c>
      <c r="H1389" t="s">
        <v>274</v>
      </c>
      <c r="I1389">
        <v>435</v>
      </c>
      <c r="J1389" t="s">
        <v>491</v>
      </c>
      <c r="K1389" t="s">
        <v>492</v>
      </c>
      <c r="L1389">
        <v>4070</v>
      </c>
      <c r="M1389" t="s">
        <v>294</v>
      </c>
      <c r="N1389" t="s">
        <v>18</v>
      </c>
      <c r="O1389">
        <v>4070</v>
      </c>
      <c r="P1389" t="s">
        <v>294</v>
      </c>
      <c r="Q1389" t="s">
        <v>18</v>
      </c>
      <c r="R1389" t="s">
        <v>334</v>
      </c>
      <c r="S1389" s="46">
        <v>-36.979999999999997</v>
      </c>
      <c r="U1389" s="46">
        <v>14</v>
      </c>
      <c r="IF1389">
        <v>4070</v>
      </c>
      <c r="IG1389" t="s">
        <v>294</v>
      </c>
      <c r="IH1389" t="s">
        <v>288</v>
      </c>
      <c r="IK1389">
        <v>-2</v>
      </c>
      <c r="IL1389" t="s">
        <v>279</v>
      </c>
      <c r="IM1389" t="s">
        <v>280</v>
      </c>
      <c r="IN1389" t="s">
        <v>654</v>
      </c>
      <c r="IP1389" t="s">
        <v>668</v>
      </c>
    </row>
    <row r="1390" spans="1:250" x14ac:dyDescent="0.25">
      <c r="A1390">
        <v>39905</v>
      </c>
      <c r="B1390">
        <v>-890804480</v>
      </c>
      <c r="C1390">
        <v>1837</v>
      </c>
      <c r="D1390" t="s">
        <v>273</v>
      </c>
      <c r="E1390" t="s">
        <v>274</v>
      </c>
      <c r="F1390">
        <v>1848</v>
      </c>
      <c r="G1390" t="s">
        <v>286</v>
      </c>
      <c r="H1390" t="s">
        <v>274</v>
      </c>
      <c r="I1390">
        <v>431</v>
      </c>
      <c r="J1390" t="s">
        <v>493</v>
      </c>
      <c r="K1390" t="s">
        <v>494</v>
      </c>
      <c r="L1390">
        <v>4070</v>
      </c>
      <c r="M1390" t="s">
        <v>294</v>
      </c>
      <c r="N1390" t="s">
        <v>18</v>
      </c>
      <c r="O1390">
        <v>4070</v>
      </c>
      <c r="P1390" t="s">
        <v>294</v>
      </c>
      <c r="Q1390" t="s">
        <v>18</v>
      </c>
      <c r="R1390" t="s">
        <v>334</v>
      </c>
      <c r="S1390" s="46">
        <v>-103.3</v>
      </c>
      <c r="U1390" s="46">
        <v>14</v>
      </c>
      <c r="IF1390">
        <v>4070</v>
      </c>
      <c r="IG1390" t="s">
        <v>294</v>
      </c>
      <c r="IH1390" t="s">
        <v>288</v>
      </c>
      <c r="IK1390">
        <v>-2</v>
      </c>
      <c r="IL1390" t="s">
        <v>279</v>
      </c>
      <c r="IM1390" t="s">
        <v>280</v>
      </c>
      <c r="IN1390" t="s">
        <v>654</v>
      </c>
      <c r="IP1390" t="s">
        <v>668</v>
      </c>
    </row>
    <row r="1391" spans="1:250" x14ac:dyDescent="0.25">
      <c r="A1391">
        <v>39906</v>
      </c>
      <c r="B1391">
        <v>-890804480</v>
      </c>
      <c r="C1391">
        <v>1837</v>
      </c>
      <c r="D1391" t="s">
        <v>273</v>
      </c>
      <c r="E1391" t="s">
        <v>274</v>
      </c>
      <c r="F1391">
        <v>1848</v>
      </c>
      <c r="G1391" t="s">
        <v>286</v>
      </c>
      <c r="H1391" t="s">
        <v>274</v>
      </c>
      <c r="I1391">
        <v>429</v>
      </c>
      <c r="J1391" t="s">
        <v>395</v>
      </c>
      <c r="K1391" t="s">
        <v>396</v>
      </c>
      <c r="L1391">
        <v>4070</v>
      </c>
      <c r="M1391" t="s">
        <v>294</v>
      </c>
      <c r="N1391" t="s">
        <v>18</v>
      </c>
      <c r="O1391">
        <v>4070</v>
      </c>
      <c r="P1391" t="s">
        <v>294</v>
      </c>
      <c r="Q1391" t="s">
        <v>18</v>
      </c>
      <c r="R1391" t="s">
        <v>334</v>
      </c>
      <c r="S1391" s="46">
        <v>-137.72999999999999</v>
      </c>
      <c r="U1391" s="46">
        <v>14</v>
      </c>
      <c r="IF1391">
        <v>4070</v>
      </c>
      <c r="IG1391" t="s">
        <v>294</v>
      </c>
      <c r="IH1391" t="s">
        <v>288</v>
      </c>
      <c r="IK1391">
        <v>-2</v>
      </c>
      <c r="IL1391" t="s">
        <v>279</v>
      </c>
      <c r="IM1391" t="s">
        <v>280</v>
      </c>
      <c r="IN1391" t="s">
        <v>654</v>
      </c>
      <c r="IP1391" t="s">
        <v>668</v>
      </c>
    </row>
    <row r="1392" spans="1:250" x14ac:dyDescent="0.25">
      <c r="A1392">
        <v>39907</v>
      </c>
      <c r="B1392">
        <v>-890804480</v>
      </c>
      <c r="C1392">
        <v>1837</v>
      </c>
      <c r="D1392" t="s">
        <v>273</v>
      </c>
      <c r="E1392" t="s">
        <v>274</v>
      </c>
      <c r="F1392">
        <v>1848</v>
      </c>
      <c r="G1392" t="s">
        <v>286</v>
      </c>
      <c r="H1392" t="s">
        <v>274</v>
      </c>
      <c r="I1392">
        <v>427</v>
      </c>
      <c r="J1392" t="s">
        <v>397</v>
      </c>
      <c r="K1392" t="s">
        <v>398</v>
      </c>
      <c r="L1392">
        <v>4070</v>
      </c>
      <c r="M1392" t="s">
        <v>294</v>
      </c>
      <c r="N1392" t="s">
        <v>18</v>
      </c>
      <c r="O1392">
        <v>4070</v>
      </c>
      <c r="P1392" t="s">
        <v>294</v>
      </c>
      <c r="Q1392" t="s">
        <v>18</v>
      </c>
      <c r="R1392" t="s">
        <v>334</v>
      </c>
      <c r="S1392" s="46">
        <v>-80.34</v>
      </c>
      <c r="U1392" s="46">
        <v>14</v>
      </c>
      <c r="IF1392">
        <v>4070</v>
      </c>
      <c r="IG1392" t="s">
        <v>294</v>
      </c>
      <c r="IH1392" t="s">
        <v>288</v>
      </c>
      <c r="IK1392">
        <v>-2</v>
      </c>
      <c r="IL1392" t="s">
        <v>279</v>
      </c>
      <c r="IM1392" t="s">
        <v>280</v>
      </c>
      <c r="IN1392" t="s">
        <v>654</v>
      </c>
      <c r="IP1392" t="s">
        <v>668</v>
      </c>
    </row>
    <row r="1393" spans="1:250" x14ac:dyDescent="0.25">
      <c r="A1393">
        <v>39908</v>
      </c>
      <c r="B1393">
        <v>-890804480</v>
      </c>
      <c r="C1393">
        <v>1837</v>
      </c>
      <c r="D1393" t="s">
        <v>273</v>
      </c>
      <c r="E1393" t="s">
        <v>274</v>
      </c>
      <c r="F1393">
        <v>1848</v>
      </c>
      <c r="G1393" t="s">
        <v>286</v>
      </c>
      <c r="H1393" t="s">
        <v>274</v>
      </c>
      <c r="I1393">
        <v>424</v>
      </c>
      <c r="J1393" t="s">
        <v>399</v>
      </c>
      <c r="K1393" t="s">
        <v>400</v>
      </c>
      <c r="L1393">
        <v>4070</v>
      </c>
      <c r="M1393" t="s">
        <v>294</v>
      </c>
      <c r="N1393" t="s">
        <v>18</v>
      </c>
      <c r="O1393">
        <v>4070</v>
      </c>
      <c r="P1393" t="s">
        <v>294</v>
      </c>
      <c r="Q1393" t="s">
        <v>18</v>
      </c>
      <c r="R1393" t="s">
        <v>334</v>
      </c>
      <c r="S1393" s="46">
        <v>-128.21</v>
      </c>
      <c r="U1393" s="46">
        <v>14</v>
      </c>
      <c r="IF1393">
        <v>4070</v>
      </c>
      <c r="IG1393" t="s">
        <v>294</v>
      </c>
      <c r="IH1393" t="s">
        <v>288</v>
      </c>
      <c r="IK1393">
        <v>-2</v>
      </c>
      <c r="IL1393" t="s">
        <v>279</v>
      </c>
      <c r="IM1393" t="s">
        <v>280</v>
      </c>
      <c r="IN1393" t="s">
        <v>654</v>
      </c>
      <c r="IP1393" t="s">
        <v>668</v>
      </c>
    </row>
    <row r="1394" spans="1:250" x14ac:dyDescent="0.25">
      <c r="A1394">
        <v>39909</v>
      </c>
      <c r="B1394">
        <v>-890804480</v>
      </c>
      <c r="C1394">
        <v>1837</v>
      </c>
      <c r="D1394" t="s">
        <v>273</v>
      </c>
      <c r="E1394" t="s">
        <v>274</v>
      </c>
      <c r="F1394">
        <v>1848</v>
      </c>
      <c r="G1394" t="s">
        <v>286</v>
      </c>
      <c r="H1394" t="s">
        <v>274</v>
      </c>
      <c r="I1394">
        <v>437</v>
      </c>
      <c r="J1394" t="s">
        <v>658</v>
      </c>
      <c r="K1394" t="s">
        <v>659</v>
      </c>
      <c r="L1394">
        <v>4070</v>
      </c>
      <c r="M1394" t="s">
        <v>294</v>
      </c>
      <c r="N1394" t="s">
        <v>18</v>
      </c>
      <c r="O1394">
        <v>4070</v>
      </c>
      <c r="P1394" t="s">
        <v>294</v>
      </c>
      <c r="Q1394" t="s">
        <v>18</v>
      </c>
      <c r="R1394" t="s">
        <v>334</v>
      </c>
      <c r="S1394" s="46">
        <v>-61.66</v>
      </c>
      <c r="U1394" s="46">
        <v>14</v>
      </c>
      <c r="IF1394">
        <v>4070</v>
      </c>
      <c r="IG1394" t="s">
        <v>294</v>
      </c>
      <c r="IH1394" t="s">
        <v>288</v>
      </c>
      <c r="IK1394">
        <v>-2</v>
      </c>
      <c r="IL1394" t="s">
        <v>279</v>
      </c>
      <c r="IM1394" t="s">
        <v>280</v>
      </c>
      <c r="IN1394" t="s">
        <v>654</v>
      </c>
      <c r="IP1394" t="s">
        <v>668</v>
      </c>
    </row>
    <row r="1395" spans="1:250" x14ac:dyDescent="0.25">
      <c r="A1395">
        <v>39910</v>
      </c>
      <c r="B1395">
        <v>-890804480</v>
      </c>
      <c r="C1395">
        <v>1837</v>
      </c>
      <c r="D1395" t="s">
        <v>273</v>
      </c>
      <c r="E1395" t="s">
        <v>274</v>
      </c>
      <c r="F1395">
        <v>5062</v>
      </c>
      <c r="G1395" t="s">
        <v>295</v>
      </c>
      <c r="H1395" t="s">
        <v>296</v>
      </c>
      <c r="I1395">
        <v>427</v>
      </c>
      <c r="J1395" t="s">
        <v>397</v>
      </c>
      <c r="K1395" t="s">
        <v>398</v>
      </c>
      <c r="L1395">
        <v>4994</v>
      </c>
      <c r="M1395" t="s">
        <v>297</v>
      </c>
      <c r="N1395" t="s">
        <v>298</v>
      </c>
      <c r="O1395">
        <v>4994</v>
      </c>
      <c r="P1395" t="s">
        <v>297</v>
      </c>
      <c r="Q1395" t="s">
        <v>298</v>
      </c>
      <c r="R1395" t="s">
        <v>334</v>
      </c>
      <c r="S1395" s="46">
        <v>-45.16</v>
      </c>
      <c r="U1395" s="46">
        <v>14</v>
      </c>
      <c r="IF1395">
        <v>4994</v>
      </c>
      <c r="IG1395" t="s">
        <v>297</v>
      </c>
      <c r="IH1395" t="s">
        <v>299</v>
      </c>
      <c r="IK1395">
        <v>-2</v>
      </c>
      <c r="IL1395" t="s">
        <v>279</v>
      </c>
      <c r="IM1395" t="s">
        <v>280</v>
      </c>
      <c r="IN1395" t="s">
        <v>669</v>
      </c>
      <c r="IP1395" t="s">
        <v>670</v>
      </c>
    </row>
    <row r="1396" spans="1:250" x14ac:dyDescent="0.25">
      <c r="A1396">
        <v>39911</v>
      </c>
      <c r="B1396">
        <v>-890804480</v>
      </c>
      <c r="C1396">
        <v>1837</v>
      </c>
      <c r="D1396" t="s">
        <v>273</v>
      </c>
      <c r="E1396" t="s">
        <v>274</v>
      </c>
      <c r="F1396">
        <v>5062</v>
      </c>
      <c r="G1396" t="s">
        <v>295</v>
      </c>
      <c r="H1396" t="s">
        <v>296</v>
      </c>
      <c r="I1396">
        <v>424</v>
      </c>
      <c r="J1396" t="s">
        <v>399</v>
      </c>
      <c r="K1396" t="s">
        <v>400</v>
      </c>
      <c r="L1396">
        <v>4994</v>
      </c>
      <c r="M1396" t="s">
        <v>297</v>
      </c>
      <c r="N1396" t="s">
        <v>298</v>
      </c>
      <c r="O1396">
        <v>4994</v>
      </c>
      <c r="P1396" t="s">
        <v>297</v>
      </c>
      <c r="Q1396" t="s">
        <v>298</v>
      </c>
      <c r="R1396" t="s">
        <v>334</v>
      </c>
      <c r="S1396" s="46">
        <v>-72.08</v>
      </c>
      <c r="U1396" s="46">
        <v>14</v>
      </c>
      <c r="IF1396">
        <v>4994</v>
      </c>
      <c r="IG1396" t="s">
        <v>297</v>
      </c>
      <c r="IH1396" t="s">
        <v>299</v>
      </c>
      <c r="IK1396">
        <v>-2</v>
      </c>
      <c r="IL1396" t="s">
        <v>279</v>
      </c>
      <c r="IM1396" t="s">
        <v>280</v>
      </c>
      <c r="IN1396" t="s">
        <v>669</v>
      </c>
      <c r="IP1396" t="s">
        <v>670</v>
      </c>
    </row>
    <row r="1397" spans="1:250" x14ac:dyDescent="0.25">
      <c r="A1397">
        <v>39912</v>
      </c>
      <c r="B1397">
        <v>-890804480</v>
      </c>
      <c r="C1397">
        <v>1837</v>
      </c>
      <c r="D1397" t="s">
        <v>273</v>
      </c>
      <c r="E1397" t="s">
        <v>274</v>
      </c>
      <c r="F1397">
        <v>5062</v>
      </c>
      <c r="G1397" t="s">
        <v>295</v>
      </c>
      <c r="H1397" t="s">
        <v>296</v>
      </c>
      <c r="I1397">
        <v>422</v>
      </c>
      <c r="J1397" t="s">
        <v>401</v>
      </c>
      <c r="K1397" t="s">
        <v>402</v>
      </c>
      <c r="L1397">
        <v>4994</v>
      </c>
      <c r="M1397" t="s">
        <v>297</v>
      </c>
      <c r="N1397" t="s">
        <v>298</v>
      </c>
      <c r="O1397">
        <v>4994</v>
      </c>
      <c r="P1397" t="s">
        <v>297</v>
      </c>
      <c r="Q1397" t="s">
        <v>298</v>
      </c>
      <c r="R1397" t="s">
        <v>334</v>
      </c>
      <c r="S1397" s="46">
        <v>-96.1</v>
      </c>
      <c r="U1397" s="46">
        <v>14</v>
      </c>
      <c r="IF1397">
        <v>4994</v>
      </c>
      <c r="IG1397" t="s">
        <v>297</v>
      </c>
      <c r="IH1397" t="s">
        <v>299</v>
      </c>
      <c r="IK1397">
        <v>-2</v>
      </c>
      <c r="IL1397" t="s">
        <v>279</v>
      </c>
      <c r="IM1397" t="s">
        <v>280</v>
      </c>
      <c r="IN1397" t="s">
        <v>669</v>
      </c>
      <c r="IP1397" t="s">
        <v>670</v>
      </c>
    </row>
    <row r="1398" spans="1:250" x14ac:dyDescent="0.25">
      <c r="A1398">
        <v>39913</v>
      </c>
      <c r="B1398">
        <v>-890804480</v>
      </c>
      <c r="C1398">
        <v>1837</v>
      </c>
      <c r="D1398" t="s">
        <v>273</v>
      </c>
      <c r="E1398" t="s">
        <v>274</v>
      </c>
      <c r="F1398">
        <v>5062</v>
      </c>
      <c r="G1398" t="s">
        <v>295</v>
      </c>
      <c r="H1398" t="s">
        <v>296</v>
      </c>
      <c r="I1398">
        <v>420</v>
      </c>
      <c r="J1398" t="s">
        <v>403</v>
      </c>
      <c r="K1398" t="s">
        <v>404</v>
      </c>
      <c r="L1398">
        <v>4994</v>
      </c>
      <c r="M1398" t="s">
        <v>297</v>
      </c>
      <c r="N1398" t="s">
        <v>298</v>
      </c>
      <c r="O1398">
        <v>4994</v>
      </c>
      <c r="P1398" t="s">
        <v>297</v>
      </c>
      <c r="Q1398" t="s">
        <v>298</v>
      </c>
      <c r="R1398" t="s">
        <v>334</v>
      </c>
      <c r="S1398" s="46">
        <v>-56.06</v>
      </c>
      <c r="U1398" s="46">
        <v>14</v>
      </c>
      <c r="IF1398">
        <v>4994</v>
      </c>
      <c r="IG1398" t="s">
        <v>297</v>
      </c>
      <c r="IH1398" t="s">
        <v>299</v>
      </c>
      <c r="IK1398">
        <v>-2</v>
      </c>
      <c r="IL1398" t="s">
        <v>279</v>
      </c>
      <c r="IM1398" t="s">
        <v>280</v>
      </c>
      <c r="IN1398" t="s">
        <v>669</v>
      </c>
      <c r="IP1398" t="s">
        <v>670</v>
      </c>
    </row>
    <row r="1399" spans="1:250" x14ac:dyDescent="0.25">
      <c r="A1399">
        <v>39914</v>
      </c>
      <c r="B1399">
        <v>-890804480</v>
      </c>
      <c r="C1399">
        <v>1837</v>
      </c>
      <c r="D1399" t="s">
        <v>273</v>
      </c>
      <c r="E1399" t="s">
        <v>274</v>
      </c>
      <c r="F1399">
        <v>5062</v>
      </c>
      <c r="G1399" t="s">
        <v>295</v>
      </c>
      <c r="H1399" t="s">
        <v>296</v>
      </c>
      <c r="I1399">
        <v>411</v>
      </c>
      <c r="J1399" t="s">
        <v>393</v>
      </c>
      <c r="K1399" t="s">
        <v>394</v>
      </c>
      <c r="L1399">
        <v>4994</v>
      </c>
      <c r="M1399" t="s">
        <v>297</v>
      </c>
      <c r="N1399" t="s">
        <v>298</v>
      </c>
      <c r="O1399">
        <v>4994</v>
      </c>
      <c r="P1399" t="s">
        <v>297</v>
      </c>
      <c r="Q1399" t="s">
        <v>298</v>
      </c>
      <c r="R1399" t="s">
        <v>334</v>
      </c>
      <c r="S1399" s="46">
        <v>-84.16</v>
      </c>
      <c r="U1399" s="46">
        <v>14</v>
      </c>
      <c r="IF1399">
        <v>4994</v>
      </c>
      <c r="IG1399" t="s">
        <v>297</v>
      </c>
      <c r="IH1399" t="s">
        <v>299</v>
      </c>
      <c r="IK1399">
        <v>-2</v>
      </c>
      <c r="IL1399" t="s">
        <v>279</v>
      </c>
      <c r="IM1399" t="s">
        <v>280</v>
      </c>
      <c r="IN1399" t="s">
        <v>669</v>
      </c>
      <c r="IP1399" t="s">
        <v>670</v>
      </c>
    </row>
    <row r="1400" spans="1:250" x14ac:dyDescent="0.25">
      <c r="A1400">
        <v>39915</v>
      </c>
      <c r="B1400">
        <v>-890804480</v>
      </c>
      <c r="C1400">
        <v>1837</v>
      </c>
      <c r="D1400" t="s">
        <v>273</v>
      </c>
      <c r="E1400" t="s">
        <v>274</v>
      </c>
      <c r="F1400">
        <v>7057</v>
      </c>
      <c r="G1400" t="s">
        <v>291</v>
      </c>
      <c r="H1400" t="s">
        <v>292</v>
      </c>
      <c r="I1400">
        <v>411</v>
      </c>
      <c r="J1400" t="s">
        <v>393</v>
      </c>
      <c r="K1400" t="s">
        <v>394</v>
      </c>
      <c r="L1400">
        <v>4994</v>
      </c>
      <c r="M1400" t="s">
        <v>297</v>
      </c>
      <c r="N1400" t="s">
        <v>298</v>
      </c>
      <c r="O1400">
        <v>4994</v>
      </c>
      <c r="P1400" t="s">
        <v>297</v>
      </c>
      <c r="Q1400" t="s">
        <v>298</v>
      </c>
      <c r="R1400" t="s">
        <v>334</v>
      </c>
      <c r="S1400" s="46">
        <v>-137.19</v>
      </c>
      <c r="U1400" s="46">
        <v>14</v>
      </c>
      <c r="IF1400">
        <v>4994</v>
      </c>
      <c r="IG1400" t="s">
        <v>297</v>
      </c>
      <c r="IH1400" t="s">
        <v>293</v>
      </c>
      <c r="IK1400">
        <v>-2</v>
      </c>
      <c r="IL1400" t="s">
        <v>279</v>
      </c>
      <c r="IM1400" t="s">
        <v>280</v>
      </c>
      <c r="IN1400" t="s">
        <v>666</v>
      </c>
      <c r="IP1400" t="s">
        <v>671</v>
      </c>
    </row>
    <row r="1401" spans="1:250" x14ac:dyDescent="0.25">
      <c r="A1401">
        <v>39916</v>
      </c>
      <c r="B1401">
        <v>-890804480</v>
      </c>
      <c r="C1401">
        <v>1837</v>
      </c>
      <c r="D1401" t="s">
        <v>273</v>
      </c>
      <c r="E1401" t="s">
        <v>274</v>
      </c>
      <c r="F1401">
        <v>7057</v>
      </c>
      <c r="G1401" t="s">
        <v>291</v>
      </c>
      <c r="H1401" t="s">
        <v>292</v>
      </c>
      <c r="I1401">
        <v>436</v>
      </c>
      <c r="J1401" t="s">
        <v>656</v>
      </c>
      <c r="K1401" t="s">
        <v>657</v>
      </c>
      <c r="L1401">
        <v>4994</v>
      </c>
      <c r="M1401" t="s">
        <v>297</v>
      </c>
      <c r="N1401" t="s">
        <v>298</v>
      </c>
      <c r="O1401">
        <v>4994</v>
      </c>
      <c r="P1401" t="s">
        <v>297</v>
      </c>
      <c r="Q1401" t="s">
        <v>298</v>
      </c>
      <c r="R1401" t="s">
        <v>334</v>
      </c>
      <c r="S1401" s="46">
        <v>-60.57</v>
      </c>
      <c r="U1401" s="46">
        <v>14</v>
      </c>
      <c r="IF1401">
        <v>4994</v>
      </c>
      <c r="IG1401" t="s">
        <v>297</v>
      </c>
      <c r="IH1401" t="s">
        <v>293</v>
      </c>
      <c r="IK1401">
        <v>-2</v>
      </c>
      <c r="IL1401" t="s">
        <v>279</v>
      </c>
      <c r="IM1401" t="s">
        <v>280</v>
      </c>
      <c r="IN1401" t="s">
        <v>666</v>
      </c>
      <c r="IP1401" t="s">
        <v>671</v>
      </c>
    </row>
    <row r="1402" spans="1:250" x14ac:dyDescent="0.25">
      <c r="A1402">
        <v>39917</v>
      </c>
      <c r="B1402">
        <v>-890804480</v>
      </c>
      <c r="C1402">
        <v>1837</v>
      </c>
      <c r="D1402" t="s">
        <v>273</v>
      </c>
      <c r="E1402" t="s">
        <v>274</v>
      </c>
      <c r="F1402">
        <v>7057</v>
      </c>
      <c r="G1402" t="s">
        <v>291</v>
      </c>
      <c r="H1402" t="s">
        <v>292</v>
      </c>
      <c r="I1402">
        <v>435</v>
      </c>
      <c r="J1402" t="s">
        <v>491</v>
      </c>
      <c r="K1402" t="s">
        <v>492</v>
      </c>
      <c r="L1402">
        <v>4994</v>
      </c>
      <c r="M1402" t="s">
        <v>297</v>
      </c>
      <c r="N1402" t="s">
        <v>298</v>
      </c>
      <c r="O1402">
        <v>4994</v>
      </c>
      <c r="P1402" t="s">
        <v>297</v>
      </c>
      <c r="Q1402" t="s">
        <v>298</v>
      </c>
      <c r="R1402" t="s">
        <v>334</v>
      </c>
      <c r="S1402" s="46">
        <v>-60.57</v>
      </c>
      <c r="U1402" s="46">
        <v>14</v>
      </c>
      <c r="IF1402">
        <v>4994</v>
      </c>
      <c r="IG1402" t="s">
        <v>297</v>
      </c>
      <c r="IH1402" t="s">
        <v>293</v>
      </c>
      <c r="IK1402">
        <v>-2</v>
      </c>
      <c r="IL1402" t="s">
        <v>279</v>
      </c>
      <c r="IM1402" t="s">
        <v>280</v>
      </c>
      <c r="IN1402" t="s">
        <v>666</v>
      </c>
      <c r="IP1402" t="s">
        <v>671</v>
      </c>
    </row>
    <row r="1403" spans="1:250" x14ac:dyDescent="0.25">
      <c r="A1403">
        <v>39918</v>
      </c>
      <c r="B1403">
        <v>-890804480</v>
      </c>
      <c r="C1403">
        <v>1837</v>
      </c>
      <c r="D1403" t="s">
        <v>273</v>
      </c>
      <c r="E1403" t="s">
        <v>274</v>
      </c>
      <c r="F1403">
        <v>7057</v>
      </c>
      <c r="G1403" t="s">
        <v>291</v>
      </c>
      <c r="H1403" t="s">
        <v>292</v>
      </c>
      <c r="I1403">
        <v>429</v>
      </c>
      <c r="J1403" t="s">
        <v>395</v>
      </c>
      <c r="K1403" t="s">
        <v>396</v>
      </c>
      <c r="L1403">
        <v>4994</v>
      </c>
      <c r="M1403" t="s">
        <v>297</v>
      </c>
      <c r="N1403" t="s">
        <v>298</v>
      </c>
      <c r="O1403">
        <v>4994</v>
      </c>
      <c r="P1403" t="s">
        <v>297</v>
      </c>
      <c r="Q1403" t="s">
        <v>298</v>
      </c>
      <c r="R1403" t="s">
        <v>334</v>
      </c>
      <c r="S1403" s="46">
        <v>-126.29</v>
      </c>
      <c r="U1403" s="46">
        <v>14</v>
      </c>
      <c r="IF1403">
        <v>4994</v>
      </c>
      <c r="IG1403" t="s">
        <v>297</v>
      </c>
      <c r="IH1403" t="s">
        <v>293</v>
      </c>
      <c r="IK1403">
        <v>-2</v>
      </c>
      <c r="IL1403" t="s">
        <v>279</v>
      </c>
      <c r="IM1403" t="s">
        <v>280</v>
      </c>
      <c r="IN1403" t="s">
        <v>666</v>
      </c>
      <c r="IP1403" t="s">
        <v>671</v>
      </c>
    </row>
    <row r="1404" spans="1:250" x14ac:dyDescent="0.25">
      <c r="A1404">
        <v>39919</v>
      </c>
      <c r="B1404">
        <v>-890804480</v>
      </c>
      <c r="C1404">
        <v>1837</v>
      </c>
      <c r="D1404" t="s">
        <v>273</v>
      </c>
      <c r="E1404" t="s">
        <v>274</v>
      </c>
      <c r="F1404">
        <v>7057</v>
      </c>
      <c r="G1404" t="s">
        <v>291</v>
      </c>
      <c r="H1404" t="s">
        <v>292</v>
      </c>
      <c r="I1404">
        <v>427</v>
      </c>
      <c r="J1404" t="s">
        <v>397</v>
      </c>
      <c r="K1404" t="s">
        <v>398</v>
      </c>
      <c r="L1404">
        <v>4994</v>
      </c>
      <c r="M1404" t="s">
        <v>297</v>
      </c>
      <c r="N1404" t="s">
        <v>298</v>
      </c>
      <c r="O1404">
        <v>4994</v>
      </c>
      <c r="P1404" t="s">
        <v>297</v>
      </c>
      <c r="Q1404" t="s">
        <v>298</v>
      </c>
      <c r="R1404" t="s">
        <v>334</v>
      </c>
      <c r="S1404" s="46">
        <v>-73.67</v>
      </c>
      <c r="U1404" s="46">
        <v>14</v>
      </c>
      <c r="IF1404">
        <v>4994</v>
      </c>
      <c r="IG1404" t="s">
        <v>297</v>
      </c>
      <c r="IH1404" t="s">
        <v>293</v>
      </c>
      <c r="IK1404">
        <v>-2</v>
      </c>
      <c r="IL1404" t="s">
        <v>279</v>
      </c>
      <c r="IM1404" t="s">
        <v>280</v>
      </c>
      <c r="IN1404" t="s">
        <v>666</v>
      </c>
      <c r="IP1404" t="s">
        <v>671</v>
      </c>
    </row>
    <row r="1405" spans="1:250" x14ac:dyDescent="0.25">
      <c r="A1405">
        <v>39920</v>
      </c>
      <c r="B1405">
        <v>-890804480</v>
      </c>
      <c r="C1405">
        <v>1837</v>
      </c>
      <c r="D1405" t="s">
        <v>273</v>
      </c>
      <c r="E1405" t="s">
        <v>274</v>
      </c>
      <c r="F1405">
        <v>7057</v>
      </c>
      <c r="G1405" t="s">
        <v>291</v>
      </c>
      <c r="H1405" t="s">
        <v>292</v>
      </c>
      <c r="I1405">
        <v>424</v>
      </c>
      <c r="J1405" t="s">
        <v>399</v>
      </c>
      <c r="K1405" t="s">
        <v>400</v>
      </c>
      <c r="L1405">
        <v>4994</v>
      </c>
      <c r="M1405" t="s">
        <v>297</v>
      </c>
      <c r="N1405" t="s">
        <v>298</v>
      </c>
      <c r="O1405">
        <v>4994</v>
      </c>
      <c r="P1405" t="s">
        <v>297</v>
      </c>
      <c r="Q1405" t="s">
        <v>298</v>
      </c>
      <c r="R1405" t="s">
        <v>334</v>
      </c>
      <c r="S1405" s="46">
        <v>-100.54</v>
      </c>
      <c r="U1405" s="46">
        <v>14</v>
      </c>
      <c r="IF1405">
        <v>4994</v>
      </c>
      <c r="IG1405" t="s">
        <v>297</v>
      </c>
      <c r="IH1405" t="s">
        <v>293</v>
      </c>
      <c r="IK1405">
        <v>-2</v>
      </c>
      <c r="IL1405" t="s">
        <v>279</v>
      </c>
      <c r="IM1405" t="s">
        <v>280</v>
      </c>
      <c r="IN1405" t="s">
        <v>666</v>
      </c>
      <c r="IP1405" t="s">
        <v>671</v>
      </c>
    </row>
    <row r="1406" spans="1:250" x14ac:dyDescent="0.25">
      <c r="A1406">
        <v>39921</v>
      </c>
      <c r="B1406">
        <v>-890804480</v>
      </c>
      <c r="C1406">
        <v>1837</v>
      </c>
      <c r="D1406" t="s">
        <v>273</v>
      </c>
      <c r="E1406" t="s">
        <v>274</v>
      </c>
      <c r="F1406">
        <v>7057</v>
      </c>
      <c r="G1406" t="s">
        <v>291</v>
      </c>
      <c r="H1406" t="s">
        <v>292</v>
      </c>
      <c r="I1406">
        <v>422</v>
      </c>
      <c r="J1406" t="s">
        <v>401</v>
      </c>
      <c r="K1406" t="s">
        <v>402</v>
      </c>
      <c r="L1406">
        <v>4994</v>
      </c>
      <c r="M1406" t="s">
        <v>297</v>
      </c>
      <c r="N1406" t="s">
        <v>298</v>
      </c>
      <c r="O1406">
        <v>4994</v>
      </c>
      <c r="P1406" t="s">
        <v>297</v>
      </c>
      <c r="Q1406" t="s">
        <v>298</v>
      </c>
      <c r="R1406" t="s">
        <v>334</v>
      </c>
      <c r="S1406" s="46">
        <v>-134.05000000000001</v>
      </c>
      <c r="U1406" s="46">
        <v>14</v>
      </c>
      <c r="IF1406">
        <v>4994</v>
      </c>
      <c r="IG1406" t="s">
        <v>297</v>
      </c>
      <c r="IH1406" t="s">
        <v>293</v>
      </c>
      <c r="IK1406">
        <v>-2</v>
      </c>
      <c r="IL1406" t="s">
        <v>279</v>
      </c>
      <c r="IM1406" t="s">
        <v>280</v>
      </c>
      <c r="IN1406" t="s">
        <v>666</v>
      </c>
      <c r="IP1406" t="s">
        <v>671</v>
      </c>
    </row>
    <row r="1407" spans="1:250" x14ac:dyDescent="0.25">
      <c r="A1407">
        <v>39922</v>
      </c>
      <c r="B1407">
        <v>-890804480</v>
      </c>
      <c r="C1407">
        <v>1837</v>
      </c>
      <c r="D1407" t="s">
        <v>273</v>
      </c>
      <c r="E1407" t="s">
        <v>274</v>
      </c>
      <c r="F1407">
        <v>7057</v>
      </c>
      <c r="G1407" t="s">
        <v>291</v>
      </c>
      <c r="H1407" t="s">
        <v>292</v>
      </c>
      <c r="I1407">
        <v>420</v>
      </c>
      <c r="J1407" t="s">
        <v>403</v>
      </c>
      <c r="K1407" t="s">
        <v>404</v>
      </c>
      <c r="L1407">
        <v>4994</v>
      </c>
      <c r="M1407" t="s">
        <v>297</v>
      </c>
      <c r="N1407" t="s">
        <v>298</v>
      </c>
      <c r="O1407">
        <v>4994</v>
      </c>
      <c r="P1407" t="s">
        <v>297</v>
      </c>
      <c r="Q1407" t="s">
        <v>298</v>
      </c>
      <c r="R1407" t="s">
        <v>334</v>
      </c>
      <c r="S1407" s="46">
        <v>-81.739999999999995</v>
      </c>
      <c r="U1407" s="46">
        <v>14</v>
      </c>
      <c r="IF1407">
        <v>4994</v>
      </c>
      <c r="IG1407" t="s">
        <v>297</v>
      </c>
      <c r="IH1407" t="s">
        <v>293</v>
      </c>
      <c r="IK1407">
        <v>-2</v>
      </c>
      <c r="IL1407" t="s">
        <v>279</v>
      </c>
      <c r="IM1407" t="s">
        <v>280</v>
      </c>
      <c r="IN1407" t="s">
        <v>666</v>
      </c>
      <c r="IP1407" t="s">
        <v>671</v>
      </c>
    </row>
    <row r="1408" spans="1:250" x14ac:dyDescent="0.25">
      <c r="A1408">
        <v>39923</v>
      </c>
      <c r="B1408">
        <v>-890804480</v>
      </c>
      <c r="C1408">
        <v>1837</v>
      </c>
      <c r="D1408" t="s">
        <v>273</v>
      </c>
      <c r="E1408" t="s">
        <v>274</v>
      </c>
      <c r="F1408">
        <v>7057</v>
      </c>
      <c r="G1408" t="s">
        <v>291</v>
      </c>
      <c r="H1408" t="s">
        <v>292</v>
      </c>
      <c r="I1408">
        <v>437</v>
      </c>
      <c r="J1408" t="s">
        <v>658</v>
      </c>
      <c r="K1408" t="s">
        <v>659</v>
      </c>
      <c r="L1408">
        <v>4994</v>
      </c>
      <c r="M1408" t="s">
        <v>297</v>
      </c>
      <c r="N1408" t="s">
        <v>298</v>
      </c>
      <c r="O1408">
        <v>4994</v>
      </c>
      <c r="P1408" t="s">
        <v>297</v>
      </c>
      <c r="Q1408" t="s">
        <v>298</v>
      </c>
      <c r="R1408" t="s">
        <v>334</v>
      </c>
      <c r="S1408" s="46">
        <v>-100.98</v>
      </c>
      <c r="U1408" s="46">
        <v>14</v>
      </c>
      <c r="IF1408">
        <v>4994</v>
      </c>
      <c r="IG1408" t="s">
        <v>297</v>
      </c>
      <c r="IH1408" t="s">
        <v>293</v>
      </c>
      <c r="IK1408">
        <v>-2</v>
      </c>
      <c r="IL1408" t="s">
        <v>279</v>
      </c>
      <c r="IM1408" t="s">
        <v>280</v>
      </c>
      <c r="IN1408" t="s">
        <v>666</v>
      </c>
      <c r="IP1408" t="s">
        <v>671</v>
      </c>
    </row>
    <row r="1409" spans="1:250" x14ac:dyDescent="0.25">
      <c r="A1409">
        <v>39924</v>
      </c>
      <c r="B1409">
        <v>-890804480</v>
      </c>
      <c r="C1409">
        <v>1837</v>
      </c>
      <c r="D1409" t="s">
        <v>273</v>
      </c>
      <c r="E1409" t="s">
        <v>274</v>
      </c>
      <c r="F1409">
        <v>5062</v>
      </c>
      <c r="G1409" t="s">
        <v>295</v>
      </c>
      <c r="H1409" t="s">
        <v>296</v>
      </c>
      <c r="I1409">
        <v>437</v>
      </c>
      <c r="J1409" t="s">
        <v>658</v>
      </c>
      <c r="K1409" t="s">
        <v>659</v>
      </c>
      <c r="L1409">
        <v>4994</v>
      </c>
      <c r="M1409" t="s">
        <v>297</v>
      </c>
      <c r="N1409" t="s">
        <v>298</v>
      </c>
      <c r="O1409">
        <v>4994</v>
      </c>
      <c r="P1409" t="s">
        <v>297</v>
      </c>
      <c r="Q1409" t="s">
        <v>298</v>
      </c>
      <c r="R1409" t="s">
        <v>334</v>
      </c>
      <c r="S1409" s="46">
        <v>-61.91</v>
      </c>
      <c r="U1409" s="46">
        <v>14</v>
      </c>
      <c r="IF1409">
        <v>4994</v>
      </c>
      <c r="IG1409" t="s">
        <v>297</v>
      </c>
      <c r="IH1409" t="s">
        <v>299</v>
      </c>
      <c r="IK1409">
        <v>-2</v>
      </c>
      <c r="IL1409" t="s">
        <v>279</v>
      </c>
      <c r="IM1409" t="s">
        <v>280</v>
      </c>
      <c r="IN1409" t="s">
        <v>669</v>
      </c>
      <c r="IP1409" t="s">
        <v>670</v>
      </c>
    </row>
    <row r="1410" spans="1:250" x14ac:dyDescent="0.25">
      <c r="A1410">
        <v>39925</v>
      </c>
      <c r="B1410">
        <v>-890804480</v>
      </c>
      <c r="C1410">
        <v>1837</v>
      </c>
      <c r="D1410" t="s">
        <v>273</v>
      </c>
      <c r="E1410" t="s">
        <v>274</v>
      </c>
      <c r="F1410">
        <v>5062</v>
      </c>
      <c r="G1410" t="s">
        <v>295</v>
      </c>
      <c r="H1410" t="s">
        <v>296</v>
      </c>
      <c r="I1410">
        <v>436</v>
      </c>
      <c r="J1410" t="s">
        <v>656</v>
      </c>
      <c r="K1410" t="s">
        <v>657</v>
      </c>
      <c r="L1410">
        <v>4994</v>
      </c>
      <c r="M1410" t="s">
        <v>297</v>
      </c>
      <c r="N1410" t="s">
        <v>298</v>
      </c>
      <c r="O1410">
        <v>4994</v>
      </c>
      <c r="P1410" t="s">
        <v>297</v>
      </c>
      <c r="Q1410" t="s">
        <v>298</v>
      </c>
      <c r="R1410" t="s">
        <v>334</v>
      </c>
      <c r="S1410" s="46">
        <v>-37.119999999999997</v>
      </c>
      <c r="U1410" s="46">
        <v>14</v>
      </c>
      <c r="IF1410">
        <v>4994</v>
      </c>
      <c r="IG1410" t="s">
        <v>297</v>
      </c>
      <c r="IH1410" t="s">
        <v>299</v>
      </c>
      <c r="IK1410">
        <v>-2</v>
      </c>
      <c r="IL1410" t="s">
        <v>279</v>
      </c>
      <c r="IM1410" t="s">
        <v>280</v>
      </c>
      <c r="IN1410" t="s">
        <v>669</v>
      </c>
      <c r="IP1410" t="s">
        <v>670</v>
      </c>
    </row>
    <row r="1411" spans="1:250" x14ac:dyDescent="0.25">
      <c r="A1411">
        <v>39926</v>
      </c>
      <c r="B1411">
        <v>-890804480</v>
      </c>
      <c r="C1411">
        <v>1837</v>
      </c>
      <c r="D1411" t="s">
        <v>273</v>
      </c>
      <c r="E1411" t="s">
        <v>274</v>
      </c>
      <c r="F1411">
        <v>5062</v>
      </c>
      <c r="G1411" t="s">
        <v>295</v>
      </c>
      <c r="H1411" t="s">
        <v>296</v>
      </c>
      <c r="I1411">
        <v>435</v>
      </c>
      <c r="J1411" t="s">
        <v>491</v>
      </c>
      <c r="K1411" t="s">
        <v>492</v>
      </c>
      <c r="L1411">
        <v>4994</v>
      </c>
      <c r="M1411" t="s">
        <v>297</v>
      </c>
      <c r="N1411" t="s">
        <v>298</v>
      </c>
      <c r="O1411">
        <v>4994</v>
      </c>
      <c r="P1411" t="s">
        <v>297</v>
      </c>
      <c r="Q1411" t="s">
        <v>298</v>
      </c>
      <c r="R1411" t="s">
        <v>334</v>
      </c>
      <c r="S1411" s="46">
        <v>-37.119999999999997</v>
      </c>
      <c r="U1411" s="46">
        <v>14</v>
      </c>
      <c r="IF1411">
        <v>4994</v>
      </c>
      <c r="IG1411" t="s">
        <v>297</v>
      </c>
      <c r="IH1411" t="s">
        <v>299</v>
      </c>
      <c r="IK1411">
        <v>-2</v>
      </c>
      <c r="IL1411" t="s">
        <v>279</v>
      </c>
      <c r="IM1411" t="s">
        <v>280</v>
      </c>
      <c r="IN1411" t="s">
        <v>669</v>
      </c>
      <c r="IP1411" t="s">
        <v>670</v>
      </c>
    </row>
    <row r="1412" spans="1:250" x14ac:dyDescent="0.25">
      <c r="A1412">
        <v>39927</v>
      </c>
      <c r="B1412">
        <v>-890804480</v>
      </c>
      <c r="C1412">
        <v>1837</v>
      </c>
      <c r="D1412" t="s">
        <v>273</v>
      </c>
      <c r="E1412" t="s">
        <v>274</v>
      </c>
      <c r="F1412">
        <v>5062</v>
      </c>
      <c r="G1412" t="s">
        <v>295</v>
      </c>
      <c r="H1412" t="s">
        <v>296</v>
      </c>
      <c r="I1412">
        <v>431</v>
      </c>
      <c r="J1412" t="s">
        <v>493</v>
      </c>
      <c r="K1412" t="s">
        <v>494</v>
      </c>
      <c r="L1412">
        <v>4994</v>
      </c>
      <c r="M1412" t="s">
        <v>297</v>
      </c>
      <c r="N1412" t="s">
        <v>298</v>
      </c>
      <c r="O1412">
        <v>4994</v>
      </c>
      <c r="P1412" t="s">
        <v>297</v>
      </c>
      <c r="Q1412" t="s">
        <v>298</v>
      </c>
      <c r="R1412" t="s">
        <v>334</v>
      </c>
      <c r="S1412" s="46">
        <v>-58.06</v>
      </c>
      <c r="U1412" s="46">
        <v>14</v>
      </c>
      <c r="IF1412">
        <v>4994</v>
      </c>
      <c r="IG1412" t="s">
        <v>297</v>
      </c>
      <c r="IH1412" t="s">
        <v>299</v>
      </c>
      <c r="IK1412">
        <v>-2</v>
      </c>
      <c r="IL1412" t="s">
        <v>279</v>
      </c>
      <c r="IM1412" t="s">
        <v>280</v>
      </c>
      <c r="IN1412" t="s">
        <v>669</v>
      </c>
      <c r="IP1412" t="s">
        <v>670</v>
      </c>
    </row>
    <row r="1413" spans="1:250" x14ac:dyDescent="0.25">
      <c r="A1413">
        <v>39928</v>
      </c>
      <c r="B1413">
        <v>-890804480</v>
      </c>
      <c r="C1413">
        <v>1837</v>
      </c>
      <c r="D1413" t="s">
        <v>273</v>
      </c>
      <c r="E1413" t="s">
        <v>274</v>
      </c>
      <c r="F1413">
        <v>5062</v>
      </c>
      <c r="G1413" t="s">
        <v>295</v>
      </c>
      <c r="H1413" t="s">
        <v>296</v>
      </c>
      <c r="I1413">
        <v>429</v>
      </c>
      <c r="J1413" t="s">
        <v>395</v>
      </c>
      <c r="K1413" t="s">
        <v>396</v>
      </c>
      <c r="L1413">
        <v>4994</v>
      </c>
      <c r="M1413" t="s">
        <v>297</v>
      </c>
      <c r="N1413" t="s">
        <v>298</v>
      </c>
      <c r="O1413">
        <v>4994</v>
      </c>
      <c r="P1413" t="s">
        <v>297</v>
      </c>
      <c r="Q1413" t="s">
        <v>298</v>
      </c>
      <c r="R1413" t="s">
        <v>334</v>
      </c>
      <c r="S1413" s="46">
        <v>-77.41</v>
      </c>
      <c r="U1413" s="46">
        <v>14</v>
      </c>
      <c r="IF1413">
        <v>4994</v>
      </c>
      <c r="IG1413" t="s">
        <v>297</v>
      </c>
      <c r="IH1413" t="s">
        <v>299</v>
      </c>
      <c r="IK1413">
        <v>-2</v>
      </c>
      <c r="IL1413" t="s">
        <v>279</v>
      </c>
      <c r="IM1413" t="s">
        <v>280</v>
      </c>
      <c r="IN1413" t="s">
        <v>669</v>
      </c>
      <c r="IP1413" t="s">
        <v>670</v>
      </c>
    </row>
    <row r="1414" spans="1:250" x14ac:dyDescent="0.25">
      <c r="A1414">
        <v>39929</v>
      </c>
      <c r="B1414">
        <v>-890804480</v>
      </c>
      <c r="C1414">
        <v>1837</v>
      </c>
      <c r="D1414" t="s">
        <v>273</v>
      </c>
      <c r="E1414" t="s">
        <v>274</v>
      </c>
      <c r="F1414">
        <v>7057</v>
      </c>
      <c r="G1414" t="s">
        <v>291</v>
      </c>
      <c r="H1414" t="s">
        <v>292</v>
      </c>
      <c r="I1414">
        <v>431</v>
      </c>
      <c r="J1414" t="s">
        <v>493</v>
      </c>
      <c r="K1414" t="s">
        <v>494</v>
      </c>
      <c r="L1414">
        <v>4994</v>
      </c>
      <c r="M1414" t="s">
        <v>297</v>
      </c>
      <c r="N1414" t="s">
        <v>298</v>
      </c>
      <c r="O1414">
        <v>4994</v>
      </c>
      <c r="P1414" t="s">
        <v>297</v>
      </c>
      <c r="Q1414" t="s">
        <v>298</v>
      </c>
      <c r="R1414" t="s">
        <v>334</v>
      </c>
      <c r="S1414" s="46">
        <v>-94.72</v>
      </c>
      <c r="U1414" s="46">
        <v>14</v>
      </c>
      <c r="IF1414">
        <v>4994</v>
      </c>
      <c r="IG1414" t="s">
        <v>297</v>
      </c>
      <c r="IH1414" t="s">
        <v>293</v>
      </c>
      <c r="IK1414">
        <v>-2</v>
      </c>
      <c r="IL1414" t="s">
        <v>279</v>
      </c>
      <c r="IM1414" t="s">
        <v>280</v>
      </c>
      <c r="IN1414" t="s">
        <v>666</v>
      </c>
      <c r="IP1414" t="s">
        <v>671</v>
      </c>
    </row>
    <row r="1415" spans="1:250" x14ac:dyDescent="0.25">
      <c r="A1415">
        <v>39930</v>
      </c>
      <c r="B1415">
        <v>-890804480</v>
      </c>
      <c r="C1415">
        <v>1837</v>
      </c>
      <c r="D1415" t="s">
        <v>273</v>
      </c>
      <c r="E1415" t="s">
        <v>274</v>
      </c>
      <c r="F1415">
        <v>1848</v>
      </c>
      <c r="G1415" t="s">
        <v>286</v>
      </c>
      <c r="H1415" t="s">
        <v>274</v>
      </c>
      <c r="I1415">
        <v>422</v>
      </c>
      <c r="J1415" t="s">
        <v>401</v>
      </c>
      <c r="K1415" t="s">
        <v>402</v>
      </c>
      <c r="L1415">
        <v>6330</v>
      </c>
      <c r="M1415" t="s">
        <v>300</v>
      </c>
      <c r="N1415" t="s">
        <v>301</v>
      </c>
      <c r="O1415">
        <v>6330</v>
      </c>
      <c r="P1415" t="s">
        <v>300</v>
      </c>
      <c r="Q1415" t="s">
        <v>301</v>
      </c>
      <c r="R1415" t="s">
        <v>334</v>
      </c>
      <c r="S1415" s="46">
        <v>-234.92</v>
      </c>
      <c r="U1415" s="46">
        <v>14</v>
      </c>
      <c r="IF1415">
        <v>6330</v>
      </c>
      <c r="IG1415" t="s">
        <v>300</v>
      </c>
      <c r="IH1415" t="s">
        <v>288</v>
      </c>
      <c r="IK1415">
        <v>-2</v>
      </c>
      <c r="IL1415" t="s">
        <v>279</v>
      </c>
      <c r="IM1415" t="s">
        <v>280</v>
      </c>
      <c r="IN1415" t="s">
        <v>654</v>
      </c>
      <c r="IP1415" t="s">
        <v>672</v>
      </c>
    </row>
    <row r="1416" spans="1:250" x14ac:dyDescent="0.25">
      <c r="A1416">
        <v>39931</v>
      </c>
      <c r="B1416">
        <v>-890804480</v>
      </c>
      <c r="C1416">
        <v>1837</v>
      </c>
      <c r="D1416" t="s">
        <v>273</v>
      </c>
      <c r="E1416" t="s">
        <v>274</v>
      </c>
      <c r="F1416">
        <v>1848</v>
      </c>
      <c r="G1416" t="s">
        <v>286</v>
      </c>
      <c r="H1416" t="s">
        <v>274</v>
      </c>
      <c r="I1416">
        <v>420</v>
      </c>
      <c r="J1416" t="s">
        <v>403</v>
      </c>
      <c r="K1416" t="s">
        <v>404</v>
      </c>
      <c r="L1416">
        <v>6330</v>
      </c>
      <c r="M1416" t="s">
        <v>300</v>
      </c>
      <c r="N1416" t="s">
        <v>301</v>
      </c>
      <c r="O1416">
        <v>6330</v>
      </c>
      <c r="P1416" t="s">
        <v>300</v>
      </c>
      <c r="Q1416" t="s">
        <v>301</v>
      </c>
      <c r="R1416" t="s">
        <v>334</v>
      </c>
      <c r="S1416" s="46">
        <v>-137.04</v>
      </c>
      <c r="U1416" s="46">
        <v>14</v>
      </c>
      <c r="IF1416">
        <v>6330</v>
      </c>
      <c r="IG1416" t="s">
        <v>300</v>
      </c>
      <c r="IH1416" t="s">
        <v>288</v>
      </c>
      <c r="IK1416">
        <v>-2</v>
      </c>
      <c r="IL1416" t="s">
        <v>279</v>
      </c>
      <c r="IM1416" t="s">
        <v>280</v>
      </c>
      <c r="IN1416" t="s">
        <v>654</v>
      </c>
      <c r="IP1416" t="s">
        <v>672</v>
      </c>
    </row>
    <row r="1417" spans="1:250" x14ac:dyDescent="0.25">
      <c r="A1417">
        <v>39932</v>
      </c>
      <c r="B1417">
        <v>-890804480</v>
      </c>
      <c r="C1417">
        <v>1837</v>
      </c>
      <c r="D1417" t="s">
        <v>273</v>
      </c>
      <c r="E1417" t="s">
        <v>274</v>
      </c>
      <c r="F1417">
        <v>1848</v>
      </c>
      <c r="G1417" t="s">
        <v>286</v>
      </c>
      <c r="H1417" t="s">
        <v>274</v>
      </c>
      <c r="I1417">
        <v>411</v>
      </c>
      <c r="J1417" t="s">
        <v>393</v>
      </c>
      <c r="K1417" t="s">
        <v>394</v>
      </c>
      <c r="L1417">
        <v>6330</v>
      </c>
      <c r="M1417" t="s">
        <v>300</v>
      </c>
      <c r="N1417" t="s">
        <v>301</v>
      </c>
      <c r="O1417">
        <v>6330</v>
      </c>
      <c r="P1417" t="s">
        <v>300</v>
      </c>
      <c r="Q1417" t="s">
        <v>301</v>
      </c>
      <c r="R1417" t="s">
        <v>334</v>
      </c>
      <c r="S1417" s="46">
        <v>-206.62</v>
      </c>
      <c r="U1417" s="46">
        <v>14</v>
      </c>
      <c r="IF1417">
        <v>6330</v>
      </c>
      <c r="IG1417" t="s">
        <v>300</v>
      </c>
      <c r="IH1417" t="s">
        <v>288</v>
      </c>
      <c r="IK1417">
        <v>-2</v>
      </c>
      <c r="IL1417" t="s">
        <v>279</v>
      </c>
      <c r="IM1417" t="s">
        <v>280</v>
      </c>
      <c r="IN1417" t="s">
        <v>654</v>
      </c>
      <c r="IP1417" t="s">
        <v>672</v>
      </c>
    </row>
    <row r="1418" spans="1:250" x14ac:dyDescent="0.25">
      <c r="A1418">
        <v>39933</v>
      </c>
      <c r="B1418">
        <v>-890804480</v>
      </c>
      <c r="C1418">
        <v>1837</v>
      </c>
      <c r="D1418" t="s">
        <v>273</v>
      </c>
      <c r="E1418" t="s">
        <v>274</v>
      </c>
      <c r="F1418">
        <v>1848</v>
      </c>
      <c r="G1418" t="s">
        <v>286</v>
      </c>
      <c r="H1418" t="s">
        <v>274</v>
      </c>
      <c r="I1418">
        <v>427</v>
      </c>
      <c r="J1418" t="s">
        <v>397</v>
      </c>
      <c r="K1418" t="s">
        <v>398</v>
      </c>
      <c r="L1418">
        <v>6330</v>
      </c>
      <c r="M1418" t="s">
        <v>300</v>
      </c>
      <c r="N1418" t="s">
        <v>301</v>
      </c>
      <c r="O1418">
        <v>6330</v>
      </c>
      <c r="P1418" t="s">
        <v>300</v>
      </c>
      <c r="Q1418" t="s">
        <v>301</v>
      </c>
      <c r="R1418" t="s">
        <v>334</v>
      </c>
      <c r="S1418" s="46">
        <v>0</v>
      </c>
      <c r="U1418" s="46">
        <v>14</v>
      </c>
      <c r="IF1418">
        <v>6330</v>
      </c>
      <c r="IG1418" t="s">
        <v>300</v>
      </c>
      <c r="IH1418" t="s">
        <v>288</v>
      </c>
      <c r="IK1418">
        <v>-2</v>
      </c>
      <c r="IL1418" t="s">
        <v>279</v>
      </c>
      <c r="IM1418" t="s">
        <v>280</v>
      </c>
      <c r="IN1418" t="s">
        <v>654</v>
      </c>
      <c r="IP1418" t="s">
        <v>672</v>
      </c>
    </row>
    <row r="1419" spans="1:250" x14ac:dyDescent="0.25">
      <c r="A1419">
        <v>39934</v>
      </c>
      <c r="B1419">
        <v>-890804480</v>
      </c>
      <c r="C1419">
        <v>1837</v>
      </c>
      <c r="D1419" t="s">
        <v>273</v>
      </c>
      <c r="E1419" t="s">
        <v>274</v>
      </c>
      <c r="F1419">
        <v>1848</v>
      </c>
      <c r="G1419" t="s">
        <v>286</v>
      </c>
      <c r="H1419" t="s">
        <v>274</v>
      </c>
      <c r="I1419">
        <v>424</v>
      </c>
      <c r="J1419" t="s">
        <v>399</v>
      </c>
      <c r="K1419" t="s">
        <v>400</v>
      </c>
      <c r="L1419">
        <v>6330</v>
      </c>
      <c r="M1419" t="s">
        <v>300</v>
      </c>
      <c r="N1419" t="s">
        <v>301</v>
      </c>
      <c r="O1419">
        <v>6330</v>
      </c>
      <c r="P1419" t="s">
        <v>300</v>
      </c>
      <c r="Q1419" t="s">
        <v>301</v>
      </c>
      <c r="R1419" t="s">
        <v>334</v>
      </c>
      <c r="S1419" s="46">
        <v>-176.19</v>
      </c>
      <c r="U1419" s="46">
        <v>14</v>
      </c>
      <c r="IF1419">
        <v>6330</v>
      </c>
      <c r="IG1419" t="s">
        <v>300</v>
      </c>
      <c r="IH1419" t="s">
        <v>288</v>
      </c>
      <c r="IK1419">
        <v>-2</v>
      </c>
      <c r="IL1419" t="s">
        <v>279</v>
      </c>
      <c r="IM1419" t="s">
        <v>280</v>
      </c>
      <c r="IN1419" t="s">
        <v>654</v>
      </c>
      <c r="IP1419" t="s">
        <v>672</v>
      </c>
    </row>
    <row r="1420" spans="1:250" x14ac:dyDescent="0.25">
      <c r="A1420">
        <v>39935</v>
      </c>
      <c r="B1420">
        <v>-890804480</v>
      </c>
      <c r="C1420">
        <v>1837</v>
      </c>
      <c r="D1420" t="s">
        <v>273</v>
      </c>
      <c r="E1420" t="s">
        <v>274</v>
      </c>
      <c r="F1420">
        <v>7057</v>
      </c>
      <c r="G1420" t="s">
        <v>291</v>
      </c>
      <c r="H1420" t="s">
        <v>292</v>
      </c>
      <c r="I1420">
        <v>424</v>
      </c>
      <c r="J1420" t="s">
        <v>399</v>
      </c>
      <c r="K1420" t="s">
        <v>400</v>
      </c>
      <c r="L1420">
        <v>7087</v>
      </c>
      <c r="M1420" t="s">
        <v>302</v>
      </c>
      <c r="N1420" t="s">
        <v>303</v>
      </c>
      <c r="O1420">
        <v>7087</v>
      </c>
      <c r="P1420" t="s">
        <v>302</v>
      </c>
      <c r="Q1420" t="s">
        <v>303</v>
      </c>
      <c r="R1420" t="s">
        <v>334</v>
      </c>
      <c r="S1420" s="46">
        <v>-202.31</v>
      </c>
      <c r="U1420" s="46">
        <v>14</v>
      </c>
      <c r="IF1420">
        <v>7087</v>
      </c>
      <c r="IG1420" t="s">
        <v>302</v>
      </c>
      <c r="IH1420" t="s">
        <v>293</v>
      </c>
      <c r="IK1420">
        <v>-2</v>
      </c>
      <c r="IL1420" t="s">
        <v>279</v>
      </c>
      <c r="IM1420" t="s">
        <v>280</v>
      </c>
      <c r="IN1420" t="s">
        <v>666</v>
      </c>
      <c r="IP1420" t="s">
        <v>673</v>
      </c>
    </row>
    <row r="1421" spans="1:250" x14ac:dyDescent="0.25">
      <c r="A1421">
        <v>39936</v>
      </c>
      <c r="B1421">
        <v>-890804480</v>
      </c>
      <c r="C1421">
        <v>1837</v>
      </c>
      <c r="D1421" t="s">
        <v>273</v>
      </c>
      <c r="E1421" t="s">
        <v>274</v>
      </c>
      <c r="F1421">
        <v>7057</v>
      </c>
      <c r="G1421" t="s">
        <v>291</v>
      </c>
      <c r="H1421" t="s">
        <v>292</v>
      </c>
      <c r="I1421">
        <v>422</v>
      </c>
      <c r="J1421" t="s">
        <v>401</v>
      </c>
      <c r="K1421" t="s">
        <v>402</v>
      </c>
      <c r="L1421">
        <v>7087</v>
      </c>
      <c r="M1421" t="s">
        <v>302</v>
      </c>
      <c r="N1421" t="s">
        <v>303</v>
      </c>
      <c r="O1421">
        <v>7087</v>
      </c>
      <c r="P1421" t="s">
        <v>302</v>
      </c>
      <c r="Q1421" t="s">
        <v>303</v>
      </c>
      <c r="R1421" t="s">
        <v>334</v>
      </c>
      <c r="S1421" s="46">
        <v>-269.75</v>
      </c>
      <c r="U1421" s="46">
        <v>14</v>
      </c>
      <c r="IF1421">
        <v>7087</v>
      </c>
      <c r="IG1421" t="s">
        <v>302</v>
      </c>
      <c r="IH1421" t="s">
        <v>293</v>
      </c>
      <c r="IK1421">
        <v>-2</v>
      </c>
      <c r="IL1421" t="s">
        <v>279</v>
      </c>
      <c r="IM1421" t="s">
        <v>280</v>
      </c>
      <c r="IN1421" t="s">
        <v>666</v>
      </c>
      <c r="IP1421" t="s">
        <v>673</v>
      </c>
    </row>
    <row r="1422" spans="1:250" x14ac:dyDescent="0.25">
      <c r="A1422">
        <v>39937</v>
      </c>
      <c r="B1422">
        <v>-890804480</v>
      </c>
      <c r="C1422">
        <v>1837</v>
      </c>
      <c r="D1422" t="s">
        <v>273</v>
      </c>
      <c r="E1422" t="s">
        <v>274</v>
      </c>
      <c r="F1422">
        <v>7057</v>
      </c>
      <c r="G1422" t="s">
        <v>291</v>
      </c>
      <c r="H1422" t="s">
        <v>292</v>
      </c>
      <c r="I1422">
        <v>420</v>
      </c>
      <c r="J1422" t="s">
        <v>403</v>
      </c>
      <c r="K1422" t="s">
        <v>404</v>
      </c>
      <c r="L1422">
        <v>7087</v>
      </c>
      <c r="M1422" t="s">
        <v>302</v>
      </c>
      <c r="N1422" t="s">
        <v>303</v>
      </c>
      <c r="O1422">
        <v>7087</v>
      </c>
      <c r="P1422" t="s">
        <v>302</v>
      </c>
      <c r="Q1422" t="s">
        <v>303</v>
      </c>
      <c r="R1422" t="s">
        <v>334</v>
      </c>
      <c r="S1422" s="46">
        <v>-164.48</v>
      </c>
      <c r="U1422" s="46">
        <v>14</v>
      </c>
      <c r="IF1422">
        <v>7087</v>
      </c>
      <c r="IG1422" t="s">
        <v>302</v>
      </c>
      <c r="IH1422" t="s">
        <v>293</v>
      </c>
      <c r="IK1422">
        <v>-2</v>
      </c>
      <c r="IL1422" t="s">
        <v>279</v>
      </c>
      <c r="IM1422" t="s">
        <v>280</v>
      </c>
      <c r="IN1422" t="s">
        <v>666</v>
      </c>
      <c r="IP1422" t="s">
        <v>673</v>
      </c>
    </row>
    <row r="1423" spans="1:250" x14ac:dyDescent="0.25">
      <c r="A1423">
        <v>39938</v>
      </c>
      <c r="B1423">
        <v>-890804480</v>
      </c>
      <c r="C1423">
        <v>1837</v>
      </c>
      <c r="D1423" t="s">
        <v>273</v>
      </c>
      <c r="E1423" t="s">
        <v>274</v>
      </c>
      <c r="F1423">
        <v>7057</v>
      </c>
      <c r="G1423" t="s">
        <v>291</v>
      </c>
      <c r="H1423" t="s">
        <v>292</v>
      </c>
      <c r="I1423">
        <v>411</v>
      </c>
      <c r="J1423" t="s">
        <v>393</v>
      </c>
      <c r="K1423" t="s">
        <v>394</v>
      </c>
      <c r="L1423">
        <v>7087</v>
      </c>
      <c r="M1423" t="s">
        <v>302</v>
      </c>
      <c r="N1423" t="s">
        <v>303</v>
      </c>
      <c r="O1423">
        <v>7087</v>
      </c>
      <c r="P1423" t="s">
        <v>302</v>
      </c>
      <c r="Q1423" t="s">
        <v>303</v>
      </c>
      <c r="R1423" t="s">
        <v>334</v>
      </c>
      <c r="S1423" s="46">
        <v>-279.11</v>
      </c>
      <c r="U1423" s="46">
        <v>14</v>
      </c>
      <c r="IF1423">
        <v>7087</v>
      </c>
      <c r="IG1423" t="s">
        <v>302</v>
      </c>
      <c r="IH1423" t="s">
        <v>293</v>
      </c>
      <c r="IK1423">
        <v>-2</v>
      </c>
      <c r="IL1423" t="s">
        <v>279</v>
      </c>
      <c r="IM1423" t="s">
        <v>280</v>
      </c>
      <c r="IN1423" t="s">
        <v>666</v>
      </c>
      <c r="IP1423" t="s">
        <v>673</v>
      </c>
    </row>
    <row r="1424" spans="1:250" x14ac:dyDescent="0.25">
      <c r="A1424">
        <v>39939</v>
      </c>
      <c r="B1424">
        <v>-890804480</v>
      </c>
      <c r="C1424">
        <v>1837</v>
      </c>
      <c r="D1424" t="s">
        <v>273</v>
      </c>
      <c r="E1424" t="s">
        <v>274</v>
      </c>
      <c r="F1424">
        <v>7057</v>
      </c>
      <c r="G1424" t="s">
        <v>291</v>
      </c>
      <c r="H1424" t="s">
        <v>292</v>
      </c>
      <c r="I1424">
        <v>437</v>
      </c>
      <c r="J1424" t="s">
        <v>658</v>
      </c>
      <c r="K1424" t="s">
        <v>659</v>
      </c>
      <c r="L1424">
        <v>7087</v>
      </c>
      <c r="M1424" t="s">
        <v>302</v>
      </c>
      <c r="N1424" t="s">
        <v>303</v>
      </c>
      <c r="O1424">
        <v>7087</v>
      </c>
      <c r="P1424" t="s">
        <v>302</v>
      </c>
      <c r="Q1424" t="s">
        <v>303</v>
      </c>
      <c r="R1424" t="s">
        <v>334</v>
      </c>
      <c r="S1424" s="46">
        <v>-410.34</v>
      </c>
      <c r="U1424" s="46">
        <v>14</v>
      </c>
      <c r="IF1424">
        <v>7087</v>
      </c>
      <c r="IG1424" t="s">
        <v>302</v>
      </c>
      <c r="IH1424" t="s">
        <v>293</v>
      </c>
      <c r="IK1424">
        <v>-2</v>
      </c>
      <c r="IL1424" t="s">
        <v>279</v>
      </c>
      <c r="IM1424" t="s">
        <v>280</v>
      </c>
      <c r="IN1424" t="s">
        <v>666</v>
      </c>
      <c r="IP1424" t="s">
        <v>673</v>
      </c>
    </row>
    <row r="1425" spans="1:250" x14ac:dyDescent="0.25">
      <c r="A1425">
        <v>39940</v>
      </c>
      <c r="B1425">
        <v>-890804480</v>
      </c>
      <c r="C1425">
        <v>1837</v>
      </c>
      <c r="D1425" t="s">
        <v>273</v>
      </c>
      <c r="E1425" t="s">
        <v>274</v>
      </c>
      <c r="F1425">
        <v>7057</v>
      </c>
      <c r="G1425" t="s">
        <v>291</v>
      </c>
      <c r="H1425" t="s">
        <v>292</v>
      </c>
      <c r="I1425">
        <v>436</v>
      </c>
      <c r="J1425" t="s">
        <v>656</v>
      </c>
      <c r="K1425" t="s">
        <v>657</v>
      </c>
      <c r="L1425">
        <v>7087</v>
      </c>
      <c r="M1425" t="s">
        <v>302</v>
      </c>
      <c r="N1425" t="s">
        <v>303</v>
      </c>
      <c r="O1425">
        <v>7087</v>
      </c>
      <c r="P1425" t="s">
        <v>302</v>
      </c>
      <c r="Q1425" t="s">
        <v>303</v>
      </c>
      <c r="R1425" t="s">
        <v>334</v>
      </c>
      <c r="S1425" s="46">
        <v>-246.1</v>
      </c>
      <c r="U1425" s="46">
        <v>14</v>
      </c>
      <c r="IF1425">
        <v>7087</v>
      </c>
      <c r="IG1425" t="s">
        <v>302</v>
      </c>
      <c r="IH1425" t="s">
        <v>293</v>
      </c>
      <c r="IK1425">
        <v>-2</v>
      </c>
      <c r="IL1425" t="s">
        <v>279</v>
      </c>
      <c r="IM1425" t="s">
        <v>280</v>
      </c>
      <c r="IN1425" t="s">
        <v>666</v>
      </c>
      <c r="IP1425" t="s">
        <v>673</v>
      </c>
    </row>
    <row r="1426" spans="1:250" x14ac:dyDescent="0.25">
      <c r="A1426">
        <v>39941</v>
      </c>
      <c r="B1426">
        <v>-890804480</v>
      </c>
      <c r="C1426">
        <v>1837</v>
      </c>
      <c r="D1426" t="s">
        <v>273</v>
      </c>
      <c r="E1426" t="s">
        <v>274</v>
      </c>
      <c r="F1426">
        <v>7057</v>
      </c>
      <c r="G1426" t="s">
        <v>291</v>
      </c>
      <c r="H1426" t="s">
        <v>292</v>
      </c>
      <c r="I1426">
        <v>435</v>
      </c>
      <c r="J1426" t="s">
        <v>491</v>
      </c>
      <c r="K1426" t="s">
        <v>492</v>
      </c>
      <c r="L1426">
        <v>7087</v>
      </c>
      <c r="M1426" t="s">
        <v>302</v>
      </c>
      <c r="N1426" t="s">
        <v>303</v>
      </c>
      <c r="O1426">
        <v>7087</v>
      </c>
      <c r="P1426" t="s">
        <v>302</v>
      </c>
      <c r="Q1426" t="s">
        <v>303</v>
      </c>
      <c r="R1426" t="s">
        <v>334</v>
      </c>
      <c r="S1426" s="46">
        <v>-246.1</v>
      </c>
      <c r="U1426" s="46">
        <v>14</v>
      </c>
      <c r="IF1426">
        <v>7087</v>
      </c>
      <c r="IG1426" t="s">
        <v>302</v>
      </c>
      <c r="IH1426" t="s">
        <v>293</v>
      </c>
      <c r="IK1426">
        <v>-2</v>
      </c>
      <c r="IL1426" t="s">
        <v>279</v>
      </c>
      <c r="IM1426" t="s">
        <v>280</v>
      </c>
      <c r="IN1426" t="s">
        <v>666</v>
      </c>
      <c r="IP1426" t="s">
        <v>673</v>
      </c>
    </row>
    <row r="1427" spans="1:250" x14ac:dyDescent="0.25">
      <c r="A1427">
        <v>39942</v>
      </c>
      <c r="B1427">
        <v>-890804480</v>
      </c>
      <c r="C1427">
        <v>1837</v>
      </c>
      <c r="D1427" t="s">
        <v>273</v>
      </c>
      <c r="E1427" t="s">
        <v>274</v>
      </c>
      <c r="F1427">
        <v>7057</v>
      </c>
      <c r="G1427" t="s">
        <v>291</v>
      </c>
      <c r="H1427" t="s">
        <v>292</v>
      </c>
      <c r="I1427">
        <v>431</v>
      </c>
      <c r="J1427" t="s">
        <v>493</v>
      </c>
      <c r="K1427" t="s">
        <v>494</v>
      </c>
      <c r="L1427">
        <v>7087</v>
      </c>
      <c r="M1427" t="s">
        <v>302</v>
      </c>
      <c r="N1427" t="s">
        <v>303</v>
      </c>
      <c r="O1427">
        <v>7087</v>
      </c>
      <c r="P1427" t="s">
        <v>302</v>
      </c>
      <c r="Q1427" t="s">
        <v>303</v>
      </c>
      <c r="R1427" t="s">
        <v>334</v>
      </c>
      <c r="S1427" s="46">
        <v>-190.6</v>
      </c>
      <c r="U1427" s="46">
        <v>14</v>
      </c>
      <c r="IF1427">
        <v>7087</v>
      </c>
      <c r="IG1427" t="s">
        <v>302</v>
      </c>
      <c r="IH1427" t="s">
        <v>293</v>
      </c>
      <c r="IK1427">
        <v>-2</v>
      </c>
      <c r="IL1427" t="s">
        <v>279</v>
      </c>
      <c r="IM1427" t="s">
        <v>280</v>
      </c>
      <c r="IN1427" t="s">
        <v>666</v>
      </c>
      <c r="IP1427" t="s">
        <v>673</v>
      </c>
    </row>
    <row r="1428" spans="1:250" x14ac:dyDescent="0.25">
      <c r="A1428">
        <v>39943</v>
      </c>
      <c r="B1428">
        <v>-890804480</v>
      </c>
      <c r="C1428">
        <v>1837</v>
      </c>
      <c r="D1428" t="s">
        <v>273</v>
      </c>
      <c r="E1428" t="s">
        <v>274</v>
      </c>
      <c r="F1428">
        <v>7057</v>
      </c>
      <c r="G1428" t="s">
        <v>291</v>
      </c>
      <c r="H1428" t="s">
        <v>292</v>
      </c>
      <c r="I1428">
        <v>429</v>
      </c>
      <c r="J1428" t="s">
        <v>395</v>
      </c>
      <c r="K1428" t="s">
        <v>396</v>
      </c>
      <c r="L1428">
        <v>7087</v>
      </c>
      <c r="M1428" t="s">
        <v>302</v>
      </c>
      <c r="N1428" t="s">
        <v>303</v>
      </c>
      <c r="O1428">
        <v>7087</v>
      </c>
      <c r="P1428" t="s">
        <v>302</v>
      </c>
      <c r="Q1428" t="s">
        <v>303</v>
      </c>
      <c r="R1428" t="s">
        <v>334</v>
      </c>
      <c r="S1428" s="46">
        <v>-254.13</v>
      </c>
      <c r="U1428" s="46">
        <v>14</v>
      </c>
      <c r="IF1428">
        <v>7087</v>
      </c>
      <c r="IG1428" t="s">
        <v>302</v>
      </c>
      <c r="IH1428" t="s">
        <v>293</v>
      </c>
      <c r="IK1428">
        <v>-2</v>
      </c>
      <c r="IL1428" t="s">
        <v>279</v>
      </c>
      <c r="IM1428" t="s">
        <v>280</v>
      </c>
      <c r="IN1428" t="s">
        <v>666</v>
      </c>
      <c r="IP1428" t="s">
        <v>673</v>
      </c>
    </row>
    <row r="1429" spans="1:250" x14ac:dyDescent="0.25">
      <c r="A1429">
        <v>39944</v>
      </c>
      <c r="B1429">
        <v>-890804480</v>
      </c>
      <c r="C1429">
        <v>1837</v>
      </c>
      <c r="D1429" t="s">
        <v>273</v>
      </c>
      <c r="E1429" t="s">
        <v>274</v>
      </c>
      <c r="F1429">
        <v>7057</v>
      </c>
      <c r="G1429" t="s">
        <v>291</v>
      </c>
      <c r="H1429" t="s">
        <v>292</v>
      </c>
      <c r="I1429">
        <v>427</v>
      </c>
      <c r="J1429" t="s">
        <v>397</v>
      </c>
      <c r="K1429" t="s">
        <v>398</v>
      </c>
      <c r="L1429">
        <v>7087</v>
      </c>
      <c r="M1429" t="s">
        <v>302</v>
      </c>
      <c r="N1429" t="s">
        <v>303</v>
      </c>
      <c r="O1429">
        <v>7087</v>
      </c>
      <c r="P1429" t="s">
        <v>302</v>
      </c>
      <c r="Q1429" t="s">
        <v>303</v>
      </c>
      <c r="R1429" t="s">
        <v>334</v>
      </c>
      <c r="S1429" s="46">
        <v>-148.24</v>
      </c>
      <c r="U1429" s="46">
        <v>14</v>
      </c>
      <c r="IF1429">
        <v>7087</v>
      </c>
      <c r="IG1429" t="s">
        <v>302</v>
      </c>
      <c r="IH1429" t="s">
        <v>293</v>
      </c>
      <c r="IK1429">
        <v>-2</v>
      </c>
      <c r="IL1429" t="s">
        <v>279</v>
      </c>
      <c r="IM1429" t="s">
        <v>280</v>
      </c>
      <c r="IN1429" t="s">
        <v>666</v>
      </c>
      <c r="IP1429" t="s">
        <v>673</v>
      </c>
    </row>
    <row r="1430" spans="1:250" x14ac:dyDescent="0.25">
      <c r="A1430">
        <v>39945</v>
      </c>
      <c r="B1430">
        <v>-890804480</v>
      </c>
      <c r="C1430">
        <v>1837</v>
      </c>
      <c r="D1430" t="s">
        <v>273</v>
      </c>
      <c r="E1430" t="s">
        <v>274</v>
      </c>
      <c r="F1430">
        <v>5062</v>
      </c>
      <c r="G1430" t="s">
        <v>295</v>
      </c>
      <c r="H1430" t="s">
        <v>296</v>
      </c>
      <c r="I1430">
        <v>429</v>
      </c>
      <c r="J1430" t="s">
        <v>395</v>
      </c>
      <c r="K1430" t="s">
        <v>396</v>
      </c>
      <c r="L1430">
        <v>7999</v>
      </c>
      <c r="M1430" t="s">
        <v>304</v>
      </c>
      <c r="N1430" t="s">
        <v>305</v>
      </c>
      <c r="O1430">
        <v>7999</v>
      </c>
      <c r="P1430" t="s">
        <v>304</v>
      </c>
      <c r="Q1430" t="s">
        <v>305</v>
      </c>
      <c r="R1430" t="s">
        <v>334</v>
      </c>
      <c r="S1430" s="46">
        <v>-101.51</v>
      </c>
      <c r="U1430" s="46">
        <v>14</v>
      </c>
      <c r="IF1430">
        <v>7999</v>
      </c>
      <c r="IG1430" t="s">
        <v>304</v>
      </c>
      <c r="IH1430" t="s">
        <v>299</v>
      </c>
      <c r="IK1430">
        <v>-2</v>
      </c>
      <c r="IL1430" t="s">
        <v>279</v>
      </c>
      <c r="IM1430" t="s">
        <v>280</v>
      </c>
      <c r="IN1430" t="s">
        <v>669</v>
      </c>
      <c r="IP1430" t="s">
        <v>674</v>
      </c>
    </row>
    <row r="1431" spans="1:250" x14ac:dyDescent="0.25">
      <c r="A1431">
        <v>39946</v>
      </c>
      <c r="B1431">
        <v>-890804480</v>
      </c>
      <c r="C1431">
        <v>1837</v>
      </c>
      <c r="D1431" t="s">
        <v>273</v>
      </c>
      <c r="E1431" t="s">
        <v>274</v>
      </c>
      <c r="F1431">
        <v>5062</v>
      </c>
      <c r="G1431" t="s">
        <v>295</v>
      </c>
      <c r="H1431" t="s">
        <v>296</v>
      </c>
      <c r="I1431">
        <v>427</v>
      </c>
      <c r="J1431" t="s">
        <v>397</v>
      </c>
      <c r="K1431" t="s">
        <v>398</v>
      </c>
      <c r="L1431">
        <v>7999</v>
      </c>
      <c r="M1431" t="s">
        <v>304</v>
      </c>
      <c r="N1431" t="s">
        <v>305</v>
      </c>
      <c r="O1431">
        <v>7999</v>
      </c>
      <c r="P1431" t="s">
        <v>304</v>
      </c>
      <c r="Q1431" t="s">
        <v>305</v>
      </c>
      <c r="R1431" t="s">
        <v>334</v>
      </c>
      <c r="S1431" s="46">
        <v>-59.21</v>
      </c>
      <c r="U1431" s="46">
        <v>14</v>
      </c>
      <c r="IF1431">
        <v>7999</v>
      </c>
      <c r="IG1431" t="s">
        <v>304</v>
      </c>
      <c r="IH1431" t="s">
        <v>299</v>
      </c>
      <c r="IK1431">
        <v>-2</v>
      </c>
      <c r="IL1431" t="s">
        <v>279</v>
      </c>
      <c r="IM1431" t="s">
        <v>280</v>
      </c>
      <c r="IN1431" t="s">
        <v>669</v>
      </c>
      <c r="IP1431" t="s">
        <v>674</v>
      </c>
    </row>
    <row r="1432" spans="1:250" x14ac:dyDescent="0.25">
      <c r="A1432">
        <v>39947</v>
      </c>
      <c r="B1432">
        <v>-890804480</v>
      </c>
      <c r="C1432">
        <v>1837</v>
      </c>
      <c r="D1432" t="s">
        <v>273</v>
      </c>
      <c r="E1432" t="s">
        <v>274</v>
      </c>
      <c r="F1432">
        <v>5062</v>
      </c>
      <c r="G1432" t="s">
        <v>295</v>
      </c>
      <c r="H1432" t="s">
        <v>296</v>
      </c>
      <c r="I1432">
        <v>424</v>
      </c>
      <c r="J1432" t="s">
        <v>399</v>
      </c>
      <c r="K1432" t="s">
        <v>400</v>
      </c>
      <c r="L1432">
        <v>7999</v>
      </c>
      <c r="M1432" t="s">
        <v>304</v>
      </c>
      <c r="N1432" t="s">
        <v>305</v>
      </c>
      <c r="O1432">
        <v>7999</v>
      </c>
      <c r="P1432" t="s">
        <v>304</v>
      </c>
      <c r="Q1432" t="s">
        <v>305</v>
      </c>
      <c r="R1432" t="s">
        <v>334</v>
      </c>
      <c r="S1432" s="46">
        <v>-94.51</v>
      </c>
      <c r="U1432" s="46">
        <v>14</v>
      </c>
      <c r="IF1432">
        <v>7999</v>
      </c>
      <c r="IG1432" t="s">
        <v>304</v>
      </c>
      <c r="IH1432" t="s">
        <v>299</v>
      </c>
      <c r="IK1432">
        <v>-2</v>
      </c>
      <c r="IL1432" t="s">
        <v>279</v>
      </c>
      <c r="IM1432" t="s">
        <v>280</v>
      </c>
      <c r="IN1432" t="s">
        <v>669</v>
      </c>
      <c r="IP1432" t="s">
        <v>674</v>
      </c>
    </row>
    <row r="1433" spans="1:250" x14ac:dyDescent="0.25">
      <c r="A1433">
        <v>39948</v>
      </c>
      <c r="B1433">
        <v>-890804480</v>
      </c>
      <c r="C1433">
        <v>1837</v>
      </c>
      <c r="D1433" t="s">
        <v>273</v>
      </c>
      <c r="E1433" t="s">
        <v>274</v>
      </c>
      <c r="F1433">
        <v>5062</v>
      </c>
      <c r="G1433" t="s">
        <v>295</v>
      </c>
      <c r="H1433" t="s">
        <v>296</v>
      </c>
      <c r="I1433">
        <v>422</v>
      </c>
      <c r="J1433" t="s">
        <v>401</v>
      </c>
      <c r="K1433" t="s">
        <v>402</v>
      </c>
      <c r="L1433">
        <v>7999</v>
      </c>
      <c r="M1433" t="s">
        <v>304</v>
      </c>
      <c r="N1433" t="s">
        <v>305</v>
      </c>
      <c r="O1433">
        <v>7999</v>
      </c>
      <c r="P1433" t="s">
        <v>304</v>
      </c>
      <c r="Q1433" t="s">
        <v>305</v>
      </c>
      <c r="R1433" t="s">
        <v>334</v>
      </c>
      <c r="S1433" s="46">
        <v>-126.02</v>
      </c>
      <c r="U1433" s="46">
        <v>14</v>
      </c>
      <c r="IF1433">
        <v>7999</v>
      </c>
      <c r="IG1433" t="s">
        <v>304</v>
      </c>
      <c r="IH1433" t="s">
        <v>299</v>
      </c>
      <c r="IK1433">
        <v>-2</v>
      </c>
      <c r="IL1433" t="s">
        <v>279</v>
      </c>
      <c r="IM1433" t="s">
        <v>280</v>
      </c>
      <c r="IN1433" t="s">
        <v>669</v>
      </c>
      <c r="IP1433" t="s">
        <v>674</v>
      </c>
    </row>
    <row r="1434" spans="1:250" x14ac:dyDescent="0.25">
      <c r="A1434">
        <v>39949</v>
      </c>
      <c r="B1434">
        <v>-890804480</v>
      </c>
      <c r="C1434">
        <v>1837</v>
      </c>
      <c r="D1434" t="s">
        <v>273</v>
      </c>
      <c r="E1434" t="s">
        <v>274</v>
      </c>
      <c r="F1434">
        <v>5062</v>
      </c>
      <c r="G1434" t="s">
        <v>295</v>
      </c>
      <c r="H1434" t="s">
        <v>296</v>
      </c>
      <c r="I1434">
        <v>420</v>
      </c>
      <c r="J1434" t="s">
        <v>403</v>
      </c>
      <c r="K1434" t="s">
        <v>404</v>
      </c>
      <c r="L1434">
        <v>7999</v>
      </c>
      <c r="M1434" t="s">
        <v>304</v>
      </c>
      <c r="N1434" t="s">
        <v>305</v>
      </c>
      <c r="O1434">
        <v>7999</v>
      </c>
      <c r="P1434" t="s">
        <v>304</v>
      </c>
      <c r="Q1434" t="s">
        <v>305</v>
      </c>
      <c r="R1434" t="s">
        <v>334</v>
      </c>
      <c r="S1434" s="46">
        <v>-73.510000000000005</v>
      </c>
      <c r="U1434" s="46">
        <v>14</v>
      </c>
      <c r="IF1434">
        <v>7999</v>
      </c>
      <c r="IG1434" t="s">
        <v>304</v>
      </c>
      <c r="IH1434" t="s">
        <v>299</v>
      </c>
      <c r="IK1434">
        <v>-2</v>
      </c>
      <c r="IL1434" t="s">
        <v>279</v>
      </c>
      <c r="IM1434" t="s">
        <v>280</v>
      </c>
      <c r="IN1434" t="s">
        <v>669</v>
      </c>
      <c r="IP1434" t="s">
        <v>674</v>
      </c>
    </row>
    <row r="1435" spans="1:250" x14ac:dyDescent="0.25">
      <c r="A1435">
        <v>39950</v>
      </c>
      <c r="B1435">
        <v>-890804480</v>
      </c>
      <c r="C1435">
        <v>1837</v>
      </c>
      <c r="D1435" t="s">
        <v>273</v>
      </c>
      <c r="E1435" t="s">
        <v>274</v>
      </c>
      <c r="F1435">
        <v>5062</v>
      </c>
      <c r="G1435" t="s">
        <v>295</v>
      </c>
      <c r="H1435" t="s">
        <v>296</v>
      </c>
      <c r="I1435">
        <v>411</v>
      </c>
      <c r="J1435" t="s">
        <v>393</v>
      </c>
      <c r="K1435" t="s">
        <v>394</v>
      </c>
      <c r="L1435">
        <v>7999</v>
      </c>
      <c r="M1435" t="s">
        <v>304</v>
      </c>
      <c r="N1435" t="s">
        <v>305</v>
      </c>
      <c r="O1435">
        <v>7999</v>
      </c>
      <c r="P1435" t="s">
        <v>304</v>
      </c>
      <c r="Q1435" t="s">
        <v>305</v>
      </c>
      <c r="R1435" t="s">
        <v>334</v>
      </c>
      <c r="S1435" s="46">
        <v>-110.36</v>
      </c>
      <c r="U1435" s="46">
        <v>14</v>
      </c>
      <c r="IF1435">
        <v>7999</v>
      </c>
      <c r="IG1435" t="s">
        <v>304</v>
      </c>
      <c r="IH1435" t="s">
        <v>299</v>
      </c>
      <c r="IK1435">
        <v>-2</v>
      </c>
      <c r="IL1435" t="s">
        <v>279</v>
      </c>
      <c r="IM1435" t="s">
        <v>280</v>
      </c>
      <c r="IN1435" t="s">
        <v>669</v>
      </c>
      <c r="IP1435" t="s">
        <v>674</v>
      </c>
    </row>
    <row r="1436" spans="1:250" x14ac:dyDescent="0.25">
      <c r="A1436">
        <v>39951</v>
      </c>
      <c r="B1436">
        <v>-890804480</v>
      </c>
      <c r="C1436">
        <v>1837</v>
      </c>
      <c r="D1436" t="s">
        <v>273</v>
      </c>
      <c r="E1436" t="s">
        <v>274</v>
      </c>
      <c r="F1436">
        <v>7057</v>
      </c>
      <c r="G1436" t="s">
        <v>291</v>
      </c>
      <c r="H1436" t="s">
        <v>292</v>
      </c>
      <c r="I1436">
        <v>437</v>
      </c>
      <c r="J1436" t="s">
        <v>658</v>
      </c>
      <c r="K1436" t="s">
        <v>659</v>
      </c>
      <c r="L1436">
        <v>7999</v>
      </c>
      <c r="M1436" t="s">
        <v>304</v>
      </c>
      <c r="N1436" t="s">
        <v>305</v>
      </c>
      <c r="O1436">
        <v>7999</v>
      </c>
      <c r="P1436" t="s">
        <v>304</v>
      </c>
      <c r="Q1436" t="s">
        <v>305</v>
      </c>
      <c r="R1436" t="s">
        <v>334</v>
      </c>
      <c r="S1436" s="46">
        <v>-80.53</v>
      </c>
      <c r="U1436" s="46">
        <v>14</v>
      </c>
      <c r="IF1436">
        <v>7999</v>
      </c>
      <c r="IG1436" t="s">
        <v>304</v>
      </c>
      <c r="IH1436" t="s">
        <v>293</v>
      </c>
      <c r="IK1436">
        <v>-2</v>
      </c>
      <c r="IL1436" t="s">
        <v>279</v>
      </c>
      <c r="IM1436" t="s">
        <v>280</v>
      </c>
      <c r="IN1436" t="s">
        <v>666</v>
      </c>
      <c r="IP1436" t="s">
        <v>675</v>
      </c>
    </row>
    <row r="1437" spans="1:250" x14ac:dyDescent="0.25">
      <c r="A1437">
        <v>39952</v>
      </c>
      <c r="B1437">
        <v>-890804480</v>
      </c>
      <c r="C1437">
        <v>1837</v>
      </c>
      <c r="D1437" t="s">
        <v>273</v>
      </c>
      <c r="E1437" t="s">
        <v>274</v>
      </c>
      <c r="F1437">
        <v>7057</v>
      </c>
      <c r="G1437" t="s">
        <v>291</v>
      </c>
      <c r="H1437" t="s">
        <v>292</v>
      </c>
      <c r="I1437">
        <v>436</v>
      </c>
      <c r="J1437" t="s">
        <v>656</v>
      </c>
      <c r="K1437" t="s">
        <v>657</v>
      </c>
      <c r="L1437">
        <v>7999</v>
      </c>
      <c r="M1437" t="s">
        <v>304</v>
      </c>
      <c r="N1437" t="s">
        <v>305</v>
      </c>
      <c r="O1437">
        <v>7999</v>
      </c>
      <c r="P1437" t="s">
        <v>304</v>
      </c>
      <c r="Q1437" t="s">
        <v>305</v>
      </c>
      <c r="R1437" t="s">
        <v>334</v>
      </c>
      <c r="S1437" s="46">
        <v>-48.3</v>
      </c>
      <c r="U1437" s="46">
        <v>14</v>
      </c>
      <c r="IF1437">
        <v>7999</v>
      </c>
      <c r="IG1437" t="s">
        <v>304</v>
      </c>
      <c r="IH1437" t="s">
        <v>293</v>
      </c>
      <c r="IK1437">
        <v>-2</v>
      </c>
      <c r="IL1437" t="s">
        <v>279</v>
      </c>
      <c r="IM1437" t="s">
        <v>280</v>
      </c>
      <c r="IN1437" t="s">
        <v>666</v>
      </c>
      <c r="IP1437" t="s">
        <v>675</v>
      </c>
    </row>
    <row r="1438" spans="1:250" x14ac:dyDescent="0.25">
      <c r="A1438">
        <v>39953</v>
      </c>
      <c r="B1438">
        <v>-890804480</v>
      </c>
      <c r="C1438">
        <v>1837</v>
      </c>
      <c r="D1438" t="s">
        <v>273</v>
      </c>
      <c r="E1438" t="s">
        <v>274</v>
      </c>
      <c r="F1438">
        <v>7057</v>
      </c>
      <c r="G1438" t="s">
        <v>291</v>
      </c>
      <c r="H1438" t="s">
        <v>292</v>
      </c>
      <c r="I1438">
        <v>435</v>
      </c>
      <c r="J1438" t="s">
        <v>491</v>
      </c>
      <c r="K1438" t="s">
        <v>492</v>
      </c>
      <c r="L1438">
        <v>7999</v>
      </c>
      <c r="M1438" t="s">
        <v>304</v>
      </c>
      <c r="N1438" t="s">
        <v>305</v>
      </c>
      <c r="O1438">
        <v>7999</v>
      </c>
      <c r="P1438" t="s">
        <v>304</v>
      </c>
      <c r="Q1438" t="s">
        <v>305</v>
      </c>
      <c r="R1438" t="s">
        <v>334</v>
      </c>
      <c r="S1438" s="46">
        <v>-48.3</v>
      </c>
      <c r="U1438" s="46">
        <v>14</v>
      </c>
      <c r="IF1438">
        <v>7999</v>
      </c>
      <c r="IG1438" t="s">
        <v>304</v>
      </c>
      <c r="IH1438" t="s">
        <v>293</v>
      </c>
      <c r="IK1438">
        <v>-2</v>
      </c>
      <c r="IL1438" t="s">
        <v>279</v>
      </c>
      <c r="IM1438" t="s">
        <v>280</v>
      </c>
      <c r="IN1438" t="s">
        <v>666</v>
      </c>
      <c r="IP1438" t="s">
        <v>675</v>
      </c>
    </row>
    <row r="1439" spans="1:250" x14ac:dyDescent="0.25">
      <c r="A1439">
        <v>39954</v>
      </c>
      <c r="B1439">
        <v>-890804480</v>
      </c>
      <c r="C1439">
        <v>1837</v>
      </c>
      <c r="D1439" t="s">
        <v>273</v>
      </c>
      <c r="E1439" t="s">
        <v>274</v>
      </c>
      <c r="F1439">
        <v>7057</v>
      </c>
      <c r="G1439" t="s">
        <v>291</v>
      </c>
      <c r="H1439" t="s">
        <v>292</v>
      </c>
      <c r="I1439">
        <v>431</v>
      </c>
      <c r="J1439" t="s">
        <v>493</v>
      </c>
      <c r="K1439" t="s">
        <v>494</v>
      </c>
      <c r="L1439">
        <v>7999</v>
      </c>
      <c r="M1439" t="s">
        <v>304</v>
      </c>
      <c r="N1439" t="s">
        <v>305</v>
      </c>
      <c r="O1439">
        <v>7999</v>
      </c>
      <c r="P1439" t="s">
        <v>304</v>
      </c>
      <c r="Q1439" t="s">
        <v>305</v>
      </c>
      <c r="R1439" t="s">
        <v>334</v>
      </c>
      <c r="S1439" s="46">
        <v>-75.540000000000006</v>
      </c>
      <c r="U1439" s="46">
        <v>14</v>
      </c>
      <c r="IF1439">
        <v>7999</v>
      </c>
      <c r="IG1439" t="s">
        <v>304</v>
      </c>
      <c r="IH1439" t="s">
        <v>293</v>
      </c>
      <c r="IK1439">
        <v>-2</v>
      </c>
      <c r="IL1439" t="s">
        <v>279</v>
      </c>
      <c r="IM1439" t="s">
        <v>280</v>
      </c>
      <c r="IN1439" t="s">
        <v>666</v>
      </c>
      <c r="IP1439" t="s">
        <v>675</v>
      </c>
    </row>
    <row r="1440" spans="1:250" x14ac:dyDescent="0.25">
      <c r="A1440">
        <v>39955</v>
      </c>
      <c r="B1440">
        <v>-890804480</v>
      </c>
      <c r="C1440">
        <v>1837</v>
      </c>
      <c r="D1440" t="s">
        <v>273</v>
      </c>
      <c r="E1440" t="s">
        <v>274</v>
      </c>
      <c r="F1440">
        <v>7057</v>
      </c>
      <c r="G1440" t="s">
        <v>291</v>
      </c>
      <c r="H1440" t="s">
        <v>292</v>
      </c>
      <c r="I1440">
        <v>429</v>
      </c>
      <c r="J1440" t="s">
        <v>395</v>
      </c>
      <c r="K1440" t="s">
        <v>396</v>
      </c>
      <c r="L1440">
        <v>7999</v>
      </c>
      <c r="M1440" t="s">
        <v>304</v>
      </c>
      <c r="N1440" t="s">
        <v>305</v>
      </c>
      <c r="O1440">
        <v>7999</v>
      </c>
      <c r="P1440" t="s">
        <v>304</v>
      </c>
      <c r="Q1440" t="s">
        <v>305</v>
      </c>
      <c r="R1440" t="s">
        <v>334</v>
      </c>
      <c r="S1440" s="46">
        <v>-100.72</v>
      </c>
      <c r="U1440" s="46">
        <v>14</v>
      </c>
      <c r="IF1440">
        <v>7999</v>
      </c>
      <c r="IG1440" t="s">
        <v>304</v>
      </c>
      <c r="IH1440" t="s">
        <v>293</v>
      </c>
      <c r="IK1440">
        <v>-2</v>
      </c>
      <c r="IL1440" t="s">
        <v>279</v>
      </c>
      <c r="IM1440" t="s">
        <v>280</v>
      </c>
      <c r="IN1440" t="s">
        <v>666</v>
      </c>
      <c r="IP1440" t="s">
        <v>675</v>
      </c>
    </row>
    <row r="1441" spans="1:250" x14ac:dyDescent="0.25">
      <c r="A1441">
        <v>39956</v>
      </c>
      <c r="B1441">
        <v>-890804480</v>
      </c>
      <c r="C1441">
        <v>1837</v>
      </c>
      <c r="D1441" t="s">
        <v>273</v>
      </c>
      <c r="E1441" t="s">
        <v>274</v>
      </c>
      <c r="F1441">
        <v>7057</v>
      </c>
      <c r="G1441" t="s">
        <v>291</v>
      </c>
      <c r="H1441" t="s">
        <v>292</v>
      </c>
      <c r="I1441">
        <v>427</v>
      </c>
      <c r="J1441" t="s">
        <v>397</v>
      </c>
      <c r="K1441" t="s">
        <v>398</v>
      </c>
      <c r="L1441">
        <v>7999</v>
      </c>
      <c r="M1441" t="s">
        <v>304</v>
      </c>
      <c r="N1441" t="s">
        <v>305</v>
      </c>
      <c r="O1441">
        <v>7999</v>
      </c>
      <c r="P1441" t="s">
        <v>304</v>
      </c>
      <c r="Q1441" t="s">
        <v>305</v>
      </c>
      <c r="R1441" t="s">
        <v>334</v>
      </c>
      <c r="S1441" s="46">
        <v>-58.75</v>
      </c>
      <c r="U1441" s="46">
        <v>14</v>
      </c>
      <c r="IF1441">
        <v>7999</v>
      </c>
      <c r="IG1441" t="s">
        <v>304</v>
      </c>
      <c r="IH1441" t="s">
        <v>293</v>
      </c>
      <c r="IK1441">
        <v>-2</v>
      </c>
      <c r="IL1441" t="s">
        <v>279</v>
      </c>
      <c r="IM1441" t="s">
        <v>280</v>
      </c>
      <c r="IN1441" t="s">
        <v>666</v>
      </c>
      <c r="IP1441" t="s">
        <v>675</v>
      </c>
    </row>
    <row r="1442" spans="1:250" x14ac:dyDescent="0.25">
      <c r="A1442">
        <v>39957</v>
      </c>
      <c r="B1442">
        <v>-890804480</v>
      </c>
      <c r="C1442">
        <v>1837</v>
      </c>
      <c r="D1442" t="s">
        <v>273</v>
      </c>
      <c r="E1442" t="s">
        <v>274</v>
      </c>
      <c r="F1442">
        <v>7057</v>
      </c>
      <c r="G1442" t="s">
        <v>291</v>
      </c>
      <c r="H1442" t="s">
        <v>292</v>
      </c>
      <c r="I1442">
        <v>424</v>
      </c>
      <c r="J1442" t="s">
        <v>399</v>
      </c>
      <c r="K1442" t="s">
        <v>400</v>
      </c>
      <c r="L1442">
        <v>7999</v>
      </c>
      <c r="M1442" t="s">
        <v>304</v>
      </c>
      <c r="N1442" t="s">
        <v>305</v>
      </c>
      <c r="O1442">
        <v>7999</v>
      </c>
      <c r="P1442" t="s">
        <v>304</v>
      </c>
      <c r="Q1442" t="s">
        <v>305</v>
      </c>
      <c r="R1442" t="s">
        <v>334</v>
      </c>
      <c r="S1442" s="46">
        <v>-80.180000000000007</v>
      </c>
      <c r="U1442" s="46">
        <v>14</v>
      </c>
      <c r="IF1442">
        <v>7999</v>
      </c>
      <c r="IG1442" t="s">
        <v>304</v>
      </c>
      <c r="IH1442" t="s">
        <v>293</v>
      </c>
      <c r="IK1442">
        <v>-2</v>
      </c>
      <c r="IL1442" t="s">
        <v>279</v>
      </c>
      <c r="IM1442" t="s">
        <v>280</v>
      </c>
      <c r="IN1442" t="s">
        <v>666</v>
      </c>
      <c r="IP1442" t="s">
        <v>675</v>
      </c>
    </row>
    <row r="1443" spans="1:250" x14ac:dyDescent="0.25">
      <c r="A1443">
        <v>39958</v>
      </c>
      <c r="B1443">
        <v>-890804480</v>
      </c>
      <c r="C1443">
        <v>1837</v>
      </c>
      <c r="D1443" t="s">
        <v>273</v>
      </c>
      <c r="E1443" t="s">
        <v>274</v>
      </c>
      <c r="F1443">
        <v>7057</v>
      </c>
      <c r="G1443" t="s">
        <v>291</v>
      </c>
      <c r="H1443" t="s">
        <v>292</v>
      </c>
      <c r="I1443">
        <v>422</v>
      </c>
      <c r="J1443" t="s">
        <v>401</v>
      </c>
      <c r="K1443" t="s">
        <v>402</v>
      </c>
      <c r="L1443">
        <v>7999</v>
      </c>
      <c r="M1443" t="s">
        <v>304</v>
      </c>
      <c r="N1443" t="s">
        <v>305</v>
      </c>
      <c r="O1443">
        <v>7999</v>
      </c>
      <c r="P1443" t="s">
        <v>304</v>
      </c>
      <c r="Q1443" t="s">
        <v>305</v>
      </c>
      <c r="R1443" t="s">
        <v>334</v>
      </c>
      <c r="S1443" s="46">
        <v>-106.91</v>
      </c>
      <c r="U1443" s="46">
        <v>14</v>
      </c>
      <c r="IF1443">
        <v>7999</v>
      </c>
      <c r="IG1443" t="s">
        <v>304</v>
      </c>
      <c r="IH1443" t="s">
        <v>293</v>
      </c>
      <c r="IK1443">
        <v>-2</v>
      </c>
      <c r="IL1443" t="s">
        <v>279</v>
      </c>
      <c r="IM1443" t="s">
        <v>280</v>
      </c>
      <c r="IN1443" t="s">
        <v>666</v>
      </c>
      <c r="IP1443" t="s">
        <v>675</v>
      </c>
    </row>
    <row r="1444" spans="1:250" x14ac:dyDescent="0.25">
      <c r="A1444">
        <v>39959</v>
      </c>
      <c r="B1444">
        <v>-890804480</v>
      </c>
      <c r="C1444">
        <v>1837</v>
      </c>
      <c r="D1444" t="s">
        <v>273</v>
      </c>
      <c r="E1444" t="s">
        <v>274</v>
      </c>
      <c r="F1444">
        <v>7057</v>
      </c>
      <c r="G1444" t="s">
        <v>291</v>
      </c>
      <c r="H1444" t="s">
        <v>292</v>
      </c>
      <c r="I1444">
        <v>420</v>
      </c>
      <c r="J1444" t="s">
        <v>403</v>
      </c>
      <c r="K1444" t="s">
        <v>404</v>
      </c>
      <c r="L1444">
        <v>7999</v>
      </c>
      <c r="M1444" t="s">
        <v>304</v>
      </c>
      <c r="N1444" t="s">
        <v>305</v>
      </c>
      <c r="O1444">
        <v>7999</v>
      </c>
      <c r="P1444" t="s">
        <v>304</v>
      </c>
      <c r="Q1444" t="s">
        <v>305</v>
      </c>
      <c r="R1444" t="s">
        <v>334</v>
      </c>
      <c r="S1444" s="46">
        <v>-65.19</v>
      </c>
      <c r="U1444" s="46">
        <v>14</v>
      </c>
      <c r="IF1444">
        <v>7999</v>
      </c>
      <c r="IG1444" t="s">
        <v>304</v>
      </c>
      <c r="IH1444" t="s">
        <v>293</v>
      </c>
      <c r="IK1444">
        <v>-2</v>
      </c>
      <c r="IL1444" t="s">
        <v>279</v>
      </c>
      <c r="IM1444" t="s">
        <v>280</v>
      </c>
      <c r="IN1444" t="s">
        <v>666</v>
      </c>
      <c r="IP1444" t="s">
        <v>675</v>
      </c>
    </row>
    <row r="1445" spans="1:250" x14ac:dyDescent="0.25">
      <c r="A1445">
        <v>39960</v>
      </c>
      <c r="B1445">
        <v>-890804480</v>
      </c>
      <c r="C1445">
        <v>1837</v>
      </c>
      <c r="D1445" t="s">
        <v>273</v>
      </c>
      <c r="E1445" t="s">
        <v>274</v>
      </c>
      <c r="F1445">
        <v>7057</v>
      </c>
      <c r="G1445" t="s">
        <v>291</v>
      </c>
      <c r="H1445" t="s">
        <v>292</v>
      </c>
      <c r="I1445">
        <v>411</v>
      </c>
      <c r="J1445" t="s">
        <v>393</v>
      </c>
      <c r="K1445" t="s">
        <v>394</v>
      </c>
      <c r="L1445">
        <v>7999</v>
      </c>
      <c r="M1445" t="s">
        <v>304</v>
      </c>
      <c r="N1445" t="s">
        <v>305</v>
      </c>
      <c r="O1445">
        <v>7999</v>
      </c>
      <c r="P1445" t="s">
        <v>304</v>
      </c>
      <c r="Q1445" t="s">
        <v>305</v>
      </c>
      <c r="R1445" t="s">
        <v>334</v>
      </c>
      <c r="S1445" s="46">
        <v>-109.41</v>
      </c>
      <c r="U1445" s="46">
        <v>14</v>
      </c>
      <c r="IF1445">
        <v>7999</v>
      </c>
      <c r="IG1445" t="s">
        <v>304</v>
      </c>
      <c r="IH1445" t="s">
        <v>293</v>
      </c>
      <c r="IK1445">
        <v>-2</v>
      </c>
      <c r="IL1445" t="s">
        <v>279</v>
      </c>
      <c r="IM1445" t="s">
        <v>280</v>
      </c>
      <c r="IN1445" t="s">
        <v>666</v>
      </c>
      <c r="IP1445" t="s">
        <v>675</v>
      </c>
    </row>
    <row r="1446" spans="1:250" x14ac:dyDescent="0.25">
      <c r="A1446">
        <v>39961</v>
      </c>
      <c r="B1446">
        <v>-890804480</v>
      </c>
      <c r="C1446">
        <v>1837</v>
      </c>
      <c r="D1446" t="s">
        <v>273</v>
      </c>
      <c r="E1446" t="s">
        <v>274</v>
      </c>
      <c r="F1446">
        <v>5062</v>
      </c>
      <c r="G1446" t="s">
        <v>295</v>
      </c>
      <c r="H1446" t="s">
        <v>296</v>
      </c>
      <c r="I1446">
        <v>437</v>
      </c>
      <c r="J1446" t="s">
        <v>658</v>
      </c>
      <c r="K1446" t="s">
        <v>659</v>
      </c>
      <c r="L1446">
        <v>7999</v>
      </c>
      <c r="M1446" t="s">
        <v>304</v>
      </c>
      <c r="N1446" t="s">
        <v>305</v>
      </c>
      <c r="O1446">
        <v>7999</v>
      </c>
      <c r="P1446" t="s">
        <v>304</v>
      </c>
      <c r="Q1446" t="s">
        <v>305</v>
      </c>
      <c r="R1446" t="s">
        <v>334</v>
      </c>
      <c r="S1446" s="46">
        <v>-81.19</v>
      </c>
      <c r="U1446" s="46">
        <v>14</v>
      </c>
      <c r="IF1446">
        <v>7999</v>
      </c>
      <c r="IG1446" t="s">
        <v>304</v>
      </c>
      <c r="IH1446" t="s">
        <v>299</v>
      </c>
      <c r="IK1446">
        <v>-2</v>
      </c>
      <c r="IL1446" t="s">
        <v>279</v>
      </c>
      <c r="IM1446" t="s">
        <v>280</v>
      </c>
      <c r="IN1446" t="s">
        <v>669</v>
      </c>
      <c r="IP1446" t="s">
        <v>674</v>
      </c>
    </row>
    <row r="1447" spans="1:250" x14ac:dyDescent="0.25">
      <c r="A1447">
        <v>39962</v>
      </c>
      <c r="B1447">
        <v>-890804480</v>
      </c>
      <c r="C1447">
        <v>1837</v>
      </c>
      <c r="D1447" t="s">
        <v>273</v>
      </c>
      <c r="E1447" t="s">
        <v>274</v>
      </c>
      <c r="F1447">
        <v>5062</v>
      </c>
      <c r="G1447" t="s">
        <v>295</v>
      </c>
      <c r="H1447" t="s">
        <v>296</v>
      </c>
      <c r="I1447">
        <v>436</v>
      </c>
      <c r="J1447" t="s">
        <v>656</v>
      </c>
      <c r="K1447" t="s">
        <v>657</v>
      </c>
      <c r="L1447">
        <v>7999</v>
      </c>
      <c r="M1447" t="s">
        <v>304</v>
      </c>
      <c r="N1447" t="s">
        <v>305</v>
      </c>
      <c r="O1447">
        <v>7999</v>
      </c>
      <c r="P1447" t="s">
        <v>304</v>
      </c>
      <c r="Q1447" t="s">
        <v>305</v>
      </c>
      <c r="R1447" t="s">
        <v>334</v>
      </c>
      <c r="S1447" s="46">
        <v>-48.68</v>
      </c>
      <c r="U1447" s="46">
        <v>14</v>
      </c>
      <c r="IF1447">
        <v>7999</v>
      </c>
      <c r="IG1447" t="s">
        <v>304</v>
      </c>
      <c r="IH1447" t="s">
        <v>299</v>
      </c>
      <c r="IK1447">
        <v>-2</v>
      </c>
      <c r="IL1447" t="s">
        <v>279</v>
      </c>
      <c r="IM1447" t="s">
        <v>280</v>
      </c>
      <c r="IN1447" t="s">
        <v>669</v>
      </c>
      <c r="IP1447" t="s">
        <v>674</v>
      </c>
    </row>
    <row r="1448" spans="1:250" x14ac:dyDescent="0.25">
      <c r="A1448">
        <v>39963</v>
      </c>
      <c r="B1448">
        <v>-890804480</v>
      </c>
      <c r="C1448">
        <v>1837</v>
      </c>
      <c r="D1448" t="s">
        <v>273</v>
      </c>
      <c r="E1448" t="s">
        <v>274</v>
      </c>
      <c r="F1448">
        <v>5062</v>
      </c>
      <c r="G1448" t="s">
        <v>295</v>
      </c>
      <c r="H1448" t="s">
        <v>296</v>
      </c>
      <c r="I1448">
        <v>435</v>
      </c>
      <c r="J1448" t="s">
        <v>491</v>
      </c>
      <c r="K1448" t="s">
        <v>492</v>
      </c>
      <c r="L1448">
        <v>7999</v>
      </c>
      <c r="M1448" t="s">
        <v>304</v>
      </c>
      <c r="N1448" t="s">
        <v>305</v>
      </c>
      <c r="O1448">
        <v>7999</v>
      </c>
      <c r="P1448" t="s">
        <v>304</v>
      </c>
      <c r="Q1448" t="s">
        <v>305</v>
      </c>
      <c r="R1448" t="s">
        <v>334</v>
      </c>
      <c r="S1448" s="46">
        <v>-48.68</v>
      </c>
      <c r="U1448" s="46">
        <v>14</v>
      </c>
      <c r="IF1448">
        <v>7999</v>
      </c>
      <c r="IG1448" t="s">
        <v>304</v>
      </c>
      <c r="IH1448" t="s">
        <v>299</v>
      </c>
      <c r="IK1448">
        <v>-2</v>
      </c>
      <c r="IL1448" t="s">
        <v>279</v>
      </c>
      <c r="IM1448" t="s">
        <v>280</v>
      </c>
      <c r="IN1448" t="s">
        <v>669</v>
      </c>
      <c r="IP1448" t="s">
        <v>674</v>
      </c>
    </row>
    <row r="1449" spans="1:250" x14ac:dyDescent="0.25">
      <c r="A1449">
        <v>39964</v>
      </c>
      <c r="B1449">
        <v>-890804480</v>
      </c>
      <c r="C1449">
        <v>1837</v>
      </c>
      <c r="D1449" t="s">
        <v>273</v>
      </c>
      <c r="E1449" t="s">
        <v>274</v>
      </c>
      <c r="F1449">
        <v>5062</v>
      </c>
      <c r="G1449" t="s">
        <v>295</v>
      </c>
      <c r="H1449" t="s">
        <v>296</v>
      </c>
      <c r="I1449">
        <v>431</v>
      </c>
      <c r="J1449" t="s">
        <v>493</v>
      </c>
      <c r="K1449" t="s">
        <v>494</v>
      </c>
      <c r="L1449">
        <v>7999</v>
      </c>
      <c r="M1449" t="s">
        <v>304</v>
      </c>
      <c r="N1449" t="s">
        <v>305</v>
      </c>
      <c r="O1449">
        <v>7999</v>
      </c>
      <c r="P1449" t="s">
        <v>304</v>
      </c>
      <c r="Q1449" t="s">
        <v>305</v>
      </c>
      <c r="R1449" t="s">
        <v>334</v>
      </c>
      <c r="S1449" s="46">
        <v>-76.13</v>
      </c>
      <c r="U1449" s="46">
        <v>14</v>
      </c>
      <c r="IF1449">
        <v>7999</v>
      </c>
      <c r="IG1449" t="s">
        <v>304</v>
      </c>
      <c r="IH1449" t="s">
        <v>299</v>
      </c>
      <c r="IK1449">
        <v>-2</v>
      </c>
      <c r="IL1449" t="s">
        <v>279</v>
      </c>
      <c r="IM1449" t="s">
        <v>280</v>
      </c>
      <c r="IN1449" t="s">
        <v>669</v>
      </c>
      <c r="IP1449" t="s">
        <v>674</v>
      </c>
    </row>
    <row r="1450" spans="1:250" x14ac:dyDescent="0.25">
      <c r="A1450">
        <v>39965</v>
      </c>
      <c r="B1450">
        <v>-890804480</v>
      </c>
      <c r="C1450">
        <v>1837</v>
      </c>
      <c r="D1450" t="s">
        <v>273</v>
      </c>
      <c r="E1450" t="s">
        <v>274</v>
      </c>
      <c r="F1450">
        <v>1848</v>
      </c>
      <c r="G1450" t="s">
        <v>286</v>
      </c>
      <c r="H1450" t="s">
        <v>274</v>
      </c>
      <c r="I1450">
        <v>424</v>
      </c>
      <c r="J1450" t="s">
        <v>399</v>
      </c>
      <c r="K1450" t="s">
        <v>400</v>
      </c>
      <c r="L1450">
        <v>9036</v>
      </c>
      <c r="M1450" t="s">
        <v>306</v>
      </c>
      <c r="N1450" t="s">
        <v>21</v>
      </c>
      <c r="O1450">
        <v>9036</v>
      </c>
      <c r="P1450" t="s">
        <v>306</v>
      </c>
      <c r="Q1450" t="s">
        <v>21</v>
      </c>
      <c r="R1450" t="s">
        <v>334</v>
      </c>
      <c r="S1450" s="46">
        <v>-117.11</v>
      </c>
      <c r="U1450" s="46">
        <v>14</v>
      </c>
      <c r="IF1450">
        <v>9036</v>
      </c>
      <c r="IG1450" t="s">
        <v>306</v>
      </c>
      <c r="IH1450" t="s">
        <v>288</v>
      </c>
      <c r="IK1450">
        <v>-2</v>
      </c>
      <c r="IL1450" t="s">
        <v>279</v>
      </c>
      <c r="IM1450" t="s">
        <v>280</v>
      </c>
      <c r="IN1450" t="s">
        <v>654</v>
      </c>
      <c r="IP1450" t="s">
        <v>676</v>
      </c>
    </row>
    <row r="1451" spans="1:250" x14ac:dyDescent="0.25">
      <c r="A1451">
        <v>39966</v>
      </c>
      <c r="B1451">
        <v>-890804480</v>
      </c>
      <c r="C1451">
        <v>1837</v>
      </c>
      <c r="D1451" t="s">
        <v>273</v>
      </c>
      <c r="E1451" t="s">
        <v>274</v>
      </c>
      <c r="F1451">
        <v>1848</v>
      </c>
      <c r="G1451" t="s">
        <v>286</v>
      </c>
      <c r="H1451" t="s">
        <v>274</v>
      </c>
      <c r="I1451">
        <v>422</v>
      </c>
      <c r="J1451" t="s">
        <v>401</v>
      </c>
      <c r="K1451" t="s">
        <v>402</v>
      </c>
      <c r="L1451">
        <v>9036</v>
      </c>
      <c r="M1451" t="s">
        <v>306</v>
      </c>
      <c r="N1451" t="s">
        <v>21</v>
      </c>
      <c r="O1451">
        <v>9036</v>
      </c>
      <c r="P1451" t="s">
        <v>306</v>
      </c>
      <c r="Q1451" t="s">
        <v>21</v>
      </c>
      <c r="R1451" t="s">
        <v>334</v>
      </c>
      <c r="S1451" s="46">
        <v>-156.15</v>
      </c>
      <c r="U1451" s="46">
        <v>14</v>
      </c>
      <c r="IF1451">
        <v>9036</v>
      </c>
      <c r="IG1451" t="s">
        <v>306</v>
      </c>
      <c r="IH1451" t="s">
        <v>288</v>
      </c>
      <c r="IK1451">
        <v>-2</v>
      </c>
      <c r="IL1451" t="s">
        <v>279</v>
      </c>
      <c r="IM1451" t="s">
        <v>280</v>
      </c>
      <c r="IN1451" t="s">
        <v>654</v>
      </c>
      <c r="IP1451" t="s">
        <v>676</v>
      </c>
    </row>
    <row r="1452" spans="1:250" x14ac:dyDescent="0.25">
      <c r="A1452">
        <v>39967</v>
      </c>
      <c r="B1452">
        <v>-890804480</v>
      </c>
      <c r="C1452">
        <v>1837</v>
      </c>
      <c r="D1452" t="s">
        <v>273</v>
      </c>
      <c r="E1452" t="s">
        <v>274</v>
      </c>
      <c r="F1452">
        <v>1848</v>
      </c>
      <c r="G1452" t="s">
        <v>286</v>
      </c>
      <c r="H1452" t="s">
        <v>274</v>
      </c>
      <c r="I1452">
        <v>420</v>
      </c>
      <c r="J1452" t="s">
        <v>403</v>
      </c>
      <c r="K1452" t="s">
        <v>404</v>
      </c>
      <c r="L1452">
        <v>9036</v>
      </c>
      <c r="M1452" t="s">
        <v>306</v>
      </c>
      <c r="N1452" t="s">
        <v>21</v>
      </c>
      <c r="O1452">
        <v>9036</v>
      </c>
      <c r="P1452" t="s">
        <v>306</v>
      </c>
      <c r="Q1452" t="s">
        <v>21</v>
      </c>
      <c r="R1452" t="s">
        <v>334</v>
      </c>
      <c r="S1452" s="46">
        <v>-91.09</v>
      </c>
      <c r="U1452" s="46">
        <v>14</v>
      </c>
      <c r="IF1452">
        <v>9036</v>
      </c>
      <c r="IG1452" t="s">
        <v>306</v>
      </c>
      <c r="IH1452" t="s">
        <v>288</v>
      </c>
      <c r="IK1452">
        <v>-2</v>
      </c>
      <c r="IL1452" t="s">
        <v>279</v>
      </c>
      <c r="IM1452" t="s">
        <v>280</v>
      </c>
      <c r="IN1452" t="s">
        <v>654</v>
      </c>
      <c r="IP1452" t="s">
        <v>676</v>
      </c>
    </row>
    <row r="1453" spans="1:250" x14ac:dyDescent="0.25">
      <c r="A1453">
        <v>39968</v>
      </c>
      <c r="B1453">
        <v>-890804480</v>
      </c>
      <c r="C1453">
        <v>1837</v>
      </c>
      <c r="D1453" t="s">
        <v>273</v>
      </c>
      <c r="E1453" t="s">
        <v>274</v>
      </c>
      <c r="F1453">
        <v>1848</v>
      </c>
      <c r="G1453" t="s">
        <v>286</v>
      </c>
      <c r="H1453" t="s">
        <v>274</v>
      </c>
      <c r="I1453">
        <v>411</v>
      </c>
      <c r="J1453" t="s">
        <v>393</v>
      </c>
      <c r="K1453" t="s">
        <v>394</v>
      </c>
      <c r="L1453">
        <v>9036</v>
      </c>
      <c r="M1453" t="s">
        <v>306</v>
      </c>
      <c r="N1453" t="s">
        <v>21</v>
      </c>
      <c r="O1453">
        <v>9036</v>
      </c>
      <c r="P1453" t="s">
        <v>306</v>
      </c>
      <c r="Q1453" t="s">
        <v>21</v>
      </c>
      <c r="R1453" t="s">
        <v>334</v>
      </c>
      <c r="S1453" s="46">
        <v>-136.71</v>
      </c>
      <c r="U1453" s="46">
        <v>14</v>
      </c>
      <c r="IF1453">
        <v>9036</v>
      </c>
      <c r="IG1453" t="s">
        <v>306</v>
      </c>
      <c r="IH1453" t="s">
        <v>288</v>
      </c>
      <c r="IK1453">
        <v>-2</v>
      </c>
      <c r="IL1453" t="s">
        <v>279</v>
      </c>
      <c r="IM1453" t="s">
        <v>280</v>
      </c>
      <c r="IN1453" t="s">
        <v>654</v>
      </c>
      <c r="IP1453" t="s">
        <v>676</v>
      </c>
    </row>
    <row r="1454" spans="1:250" x14ac:dyDescent="0.25">
      <c r="A1454">
        <v>39969</v>
      </c>
      <c r="B1454">
        <v>-890804480</v>
      </c>
      <c r="C1454">
        <v>1837</v>
      </c>
      <c r="D1454" t="s">
        <v>273</v>
      </c>
      <c r="E1454" t="s">
        <v>274</v>
      </c>
      <c r="F1454">
        <v>1848</v>
      </c>
      <c r="G1454" t="s">
        <v>286</v>
      </c>
      <c r="H1454" t="s">
        <v>274</v>
      </c>
      <c r="I1454">
        <v>437</v>
      </c>
      <c r="J1454" t="s">
        <v>658</v>
      </c>
      <c r="K1454" t="s">
        <v>659</v>
      </c>
      <c r="L1454">
        <v>9036</v>
      </c>
      <c r="M1454" t="s">
        <v>306</v>
      </c>
      <c r="N1454" t="s">
        <v>21</v>
      </c>
      <c r="O1454">
        <v>9036</v>
      </c>
      <c r="P1454" t="s">
        <v>306</v>
      </c>
      <c r="Q1454" t="s">
        <v>21</v>
      </c>
      <c r="R1454" t="s">
        <v>334</v>
      </c>
      <c r="S1454" s="46">
        <v>-11.43</v>
      </c>
      <c r="U1454" s="46">
        <v>14</v>
      </c>
      <c r="IF1454">
        <v>9036</v>
      </c>
      <c r="IG1454" t="s">
        <v>306</v>
      </c>
      <c r="IH1454" t="s">
        <v>288</v>
      </c>
      <c r="IK1454">
        <v>-2</v>
      </c>
      <c r="IL1454" t="s">
        <v>279</v>
      </c>
      <c r="IM1454" t="s">
        <v>280</v>
      </c>
      <c r="IN1454" t="s">
        <v>654</v>
      </c>
      <c r="IP1454" t="s">
        <v>676</v>
      </c>
    </row>
    <row r="1455" spans="1:250" x14ac:dyDescent="0.25">
      <c r="A1455">
        <v>39970</v>
      </c>
      <c r="B1455">
        <v>-890804480</v>
      </c>
      <c r="C1455">
        <v>1837</v>
      </c>
      <c r="D1455" t="s">
        <v>273</v>
      </c>
      <c r="E1455" t="s">
        <v>274</v>
      </c>
      <c r="F1455">
        <v>1848</v>
      </c>
      <c r="G1455" t="s">
        <v>286</v>
      </c>
      <c r="H1455" t="s">
        <v>274</v>
      </c>
      <c r="I1455">
        <v>436</v>
      </c>
      <c r="J1455" t="s">
        <v>656</v>
      </c>
      <c r="K1455" t="s">
        <v>657</v>
      </c>
      <c r="L1455">
        <v>9036</v>
      </c>
      <c r="M1455" t="s">
        <v>306</v>
      </c>
      <c r="N1455" t="s">
        <v>21</v>
      </c>
      <c r="O1455">
        <v>9036</v>
      </c>
      <c r="P1455" t="s">
        <v>306</v>
      </c>
      <c r="Q1455" t="s">
        <v>21</v>
      </c>
      <c r="R1455" t="s">
        <v>334</v>
      </c>
      <c r="S1455" s="46">
        <v>-6.86</v>
      </c>
      <c r="U1455" s="46">
        <v>14</v>
      </c>
      <c r="IF1455">
        <v>9036</v>
      </c>
      <c r="IG1455" t="s">
        <v>306</v>
      </c>
      <c r="IH1455" t="s">
        <v>288</v>
      </c>
      <c r="IK1455">
        <v>-2</v>
      </c>
      <c r="IL1455" t="s">
        <v>279</v>
      </c>
      <c r="IM1455" t="s">
        <v>280</v>
      </c>
      <c r="IN1455" t="s">
        <v>654</v>
      </c>
      <c r="IP1455" t="s">
        <v>676</v>
      </c>
    </row>
    <row r="1456" spans="1:250" x14ac:dyDescent="0.25">
      <c r="A1456">
        <v>39971</v>
      </c>
      <c r="B1456">
        <v>-890804480</v>
      </c>
      <c r="C1456">
        <v>1837</v>
      </c>
      <c r="D1456" t="s">
        <v>273</v>
      </c>
      <c r="E1456" t="s">
        <v>274</v>
      </c>
      <c r="F1456">
        <v>1848</v>
      </c>
      <c r="G1456" t="s">
        <v>286</v>
      </c>
      <c r="H1456" t="s">
        <v>274</v>
      </c>
      <c r="I1456">
        <v>435</v>
      </c>
      <c r="J1456" t="s">
        <v>491</v>
      </c>
      <c r="K1456" t="s">
        <v>492</v>
      </c>
      <c r="L1456">
        <v>9036</v>
      </c>
      <c r="M1456" t="s">
        <v>306</v>
      </c>
      <c r="N1456" t="s">
        <v>21</v>
      </c>
      <c r="O1456">
        <v>9036</v>
      </c>
      <c r="P1456" t="s">
        <v>306</v>
      </c>
      <c r="Q1456" t="s">
        <v>21</v>
      </c>
      <c r="R1456" t="s">
        <v>334</v>
      </c>
      <c r="S1456" s="46">
        <v>-6.86</v>
      </c>
      <c r="U1456" s="46">
        <v>14</v>
      </c>
      <c r="IF1456">
        <v>9036</v>
      </c>
      <c r="IG1456" t="s">
        <v>306</v>
      </c>
      <c r="IH1456" t="s">
        <v>288</v>
      </c>
      <c r="IK1456">
        <v>-2</v>
      </c>
      <c r="IL1456" t="s">
        <v>279</v>
      </c>
      <c r="IM1456" t="s">
        <v>280</v>
      </c>
      <c r="IN1456" t="s">
        <v>654</v>
      </c>
      <c r="IP1456" t="s">
        <v>676</v>
      </c>
    </row>
    <row r="1457" spans="1:250" x14ac:dyDescent="0.25">
      <c r="A1457">
        <v>39972</v>
      </c>
      <c r="B1457">
        <v>-890804480</v>
      </c>
      <c r="C1457">
        <v>1837</v>
      </c>
      <c r="D1457" t="s">
        <v>273</v>
      </c>
      <c r="E1457" t="s">
        <v>274</v>
      </c>
      <c r="F1457">
        <v>1848</v>
      </c>
      <c r="G1457" t="s">
        <v>286</v>
      </c>
      <c r="H1457" t="s">
        <v>274</v>
      </c>
      <c r="I1457">
        <v>431</v>
      </c>
      <c r="J1457" t="s">
        <v>493</v>
      </c>
      <c r="K1457" t="s">
        <v>494</v>
      </c>
      <c r="L1457">
        <v>9036</v>
      </c>
      <c r="M1457" t="s">
        <v>306</v>
      </c>
      <c r="N1457" t="s">
        <v>21</v>
      </c>
      <c r="O1457">
        <v>9036</v>
      </c>
      <c r="P1457" t="s">
        <v>306</v>
      </c>
      <c r="Q1457" t="s">
        <v>21</v>
      </c>
      <c r="R1457" t="s">
        <v>334</v>
      </c>
      <c r="S1457" s="46">
        <v>-94.35</v>
      </c>
      <c r="U1457" s="46">
        <v>14</v>
      </c>
      <c r="IF1457">
        <v>9036</v>
      </c>
      <c r="IG1457" t="s">
        <v>306</v>
      </c>
      <c r="IH1457" t="s">
        <v>288</v>
      </c>
      <c r="IK1457">
        <v>-2</v>
      </c>
      <c r="IL1457" t="s">
        <v>279</v>
      </c>
      <c r="IM1457" t="s">
        <v>280</v>
      </c>
      <c r="IN1457" t="s">
        <v>654</v>
      </c>
      <c r="IP1457" t="s">
        <v>676</v>
      </c>
    </row>
    <row r="1458" spans="1:250" x14ac:dyDescent="0.25">
      <c r="A1458">
        <v>39973</v>
      </c>
      <c r="B1458">
        <v>-890804480</v>
      </c>
      <c r="C1458">
        <v>1837</v>
      </c>
      <c r="D1458" t="s">
        <v>273</v>
      </c>
      <c r="E1458" t="s">
        <v>274</v>
      </c>
      <c r="F1458">
        <v>1848</v>
      </c>
      <c r="G1458" t="s">
        <v>286</v>
      </c>
      <c r="H1458" t="s">
        <v>274</v>
      </c>
      <c r="I1458">
        <v>429</v>
      </c>
      <c r="J1458" t="s">
        <v>395</v>
      </c>
      <c r="K1458" t="s">
        <v>396</v>
      </c>
      <c r="L1458">
        <v>9036</v>
      </c>
      <c r="M1458" t="s">
        <v>306</v>
      </c>
      <c r="N1458" t="s">
        <v>21</v>
      </c>
      <c r="O1458">
        <v>9036</v>
      </c>
      <c r="P1458" t="s">
        <v>306</v>
      </c>
      <c r="Q1458" t="s">
        <v>21</v>
      </c>
      <c r="R1458" t="s">
        <v>334</v>
      </c>
      <c r="S1458" s="46">
        <v>-125.81</v>
      </c>
      <c r="U1458" s="46">
        <v>14</v>
      </c>
      <c r="IF1458">
        <v>9036</v>
      </c>
      <c r="IG1458" t="s">
        <v>306</v>
      </c>
      <c r="IH1458" t="s">
        <v>288</v>
      </c>
      <c r="IK1458">
        <v>-2</v>
      </c>
      <c r="IL1458" t="s">
        <v>279</v>
      </c>
      <c r="IM1458" t="s">
        <v>280</v>
      </c>
      <c r="IN1458" t="s">
        <v>654</v>
      </c>
      <c r="IP1458" t="s">
        <v>676</v>
      </c>
    </row>
    <row r="1459" spans="1:250" x14ac:dyDescent="0.25">
      <c r="A1459">
        <v>39974</v>
      </c>
      <c r="B1459">
        <v>-890804480</v>
      </c>
      <c r="C1459">
        <v>1837</v>
      </c>
      <c r="D1459" t="s">
        <v>273</v>
      </c>
      <c r="E1459" t="s">
        <v>274</v>
      </c>
      <c r="F1459">
        <v>1848</v>
      </c>
      <c r="G1459" t="s">
        <v>286</v>
      </c>
      <c r="H1459" t="s">
        <v>274</v>
      </c>
      <c r="I1459">
        <v>427</v>
      </c>
      <c r="J1459" t="s">
        <v>397</v>
      </c>
      <c r="K1459" t="s">
        <v>398</v>
      </c>
      <c r="L1459">
        <v>9036</v>
      </c>
      <c r="M1459" t="s">
        <v>306</v>
      </c>
      <c r="N1459" t="s">
        <v>21</v>
      </c>
      <c r="O1459">
        <v>9036</v>
      </c>
      <c r="P1459" t="s">
        <v>306</v>
      </c>
      <c r="Q1459" t="s">
        <v>21</v>
      </c>
      <c r="R1459" t="s">
        <v>334</v>
      </c>
      <c r="S1459" s="46">
        <v>-73.39</v>
      </c>
      <c r="U1459" s="46">
        <v>14</v>
      </c>
      <c r="IF1459">
        <v>9036</v>
      </c>
      <c r="IG1459" t="s">
        <v>306</v>
      </c>
      <c r="IH1459" t="s">
        <v>288</v>
      </c>
      <c r="IK1459">
        <v>-2</v>
      </c>
      <c r="IL1459" t="s">
        <v>279</v>
      </c>
      <c r="IM1459" t="s">
        <v>280</v>
      </c>
      <c r="IN1459" t="s">
        <v>654</v>
      </c>
      <c r="IP1459" t="s">
        <v>676</v>
      </c>
    </row>
    <row r="1460" spans="1:250" x14ac:dyDescent="0.25">
      <c r="A1460">
        <v>39975</v>
      </c>
      <c r="B1460">
        <v>-890804480</v>
      </c>
      <c r="C1460">
        <v>1837</v>
      </c>
      <c r="D1460" t="s">
        <v>273</v>
      </c>
      <c r="E1460" t="s">
        <v>274</v>
      </c>
      <c r="F1460">
        <v>9695</v>
      </c>
      <c r="G1460" t="s">
        <v>281</v>
      </c>
      <c r="H1460" t="s">
        <v>282</v>
      </c>
      <c r="I1460">
        <v>429</v>
      </c>
      <c r="J1460" t="s">
        <v>395</v>
      </c>
      <c r="K1460" t="s">
        <v>396</v>
      </c>
      <c r="L1460">
        <v>10360</v>
      </c>
      <c r="M1460" t="s">
        <v>307</v>
      </c>
      <c r="N1460" t="s">
        <v>308</v>
      </c>
      <c r="O1460">
        <v>10360</v>
      </c>
      <c r="P1460" t="s">
        <v>307</v>
      </c>
      <c r="Q1460" t="s">
        <v>308</v>
      </c>
      <c r="R1460" t="s">
        <v>334</v>
      </c>
      <c r="S1460" s="46">
        <v>-140.94</v>
      </c>
      <c r="U1460" s="46">
        <v>14</v>
      </c>
      <c r="IF1460">
        <v>10360</v>
      </c>
      <c r="IG1460" t="s">
        <v>307</v>
      </c>
      <c r="IH1460" t="s">
        <v>285</v>
      </c>
      <c r="IK1460">
        <v>-2</v>
      </c>
      <c r="IL1460" t="s">
        <v>279</v>
      </c>
      <c r="IM1460" t="s">
        <v>280</v>
      </c>
      <c r="IN1460" t="s">
        <v>661</v>
      </c>
      <c r="IP1460" t="s">
        <v>677</v>
      </c>
    </row>
    <row r="1461" spans="1:250" x14ac:dyDescent="0.25">
      <c r="A1461">
        <v>39976</v>
      </c>
      <c r="B1461">
        <v>-890804480</v>
      </c>
      <c r="C1461">
        <v>1837</v>
      </c>
      <c r="D1461" t="s">
        <v>273</v>
      </c>
      <c r="E1461" t="s">
        <v>274</v>
      </c>
      <c r="F1461">
        <v>9695</v>
      </c>
      <c r="G1461" t="s">
        <v>281</v>
      </c>
      <c r="H1461" t="s">
        <v>282</v>
      </c>
      <c r="I1461">
        <v>427</v>
      </c>
      <c r="J1461" t="s">
        <v>397</v>
      </c>
      <c r="K1461" t="s">
        <v>398</v>
      </c>
      <c r="L1461">
        <v>10360</v>
      </c>
      <c r="M1461" t="s">
        <v>307</v>
      </c>
      <c r="N1461" t="s">
        <v>308</v>
      </c>
      <c r="O1461">
        <v>10360</v>
      </c>
      <c r="P1461" t="s">
        <v>307</v>
      </c>
      <c r="Q1461" t="s">
        <v>308</v>
      </c>
      <c r="R1461" t="s">
        <v>334</v>
      </c>
      <c r="S1461" s="46">
        <v>-82.21</v>
      </c>
      <c r="U1461" s="46">
        <v>14</v>
      </c>
      <c r="IF1461">
        <v>10360</v>
      </c>
      <c r="IG1461" t="s">
        <v>307</v>
      </c>
      <c r="IH1461" t="s">
        <v>285</v>
      </c>
      <c r="IK1461">
        <v>-2</v>
      </c>
      <c r="IL1461" t="s">
        <v>279</v>
      </c>
      <c r="IM1461" t="s">
        <v>280</v>
      </c>
      <c r="IN1461" t="s">
        <v>661</v>
      </c>
      <c r="IP1461" t="s">
        <v>677</v>
      </c>
    </row>
    <row r="1462" spans="1:250" x14ac:dyDescent="0.25">
      <c r="A1462">
        <v>39977</v>
      </c>
      <c r="B1462">
        <v>-890804480</v>
      </c>
      <c r="C1462">
        <v>1837</v>
      </c>
      <c r="D1462" t="s">
        <v>273</v>
      </c>
      <c r="E1462" t="s">
        <v>274</v>
      </c>
      <c r="F1462">
        <v>9695</v>
      </c>
      <c r="G1462" t="s">
        <v>281</v>
      </c>
      <c r="H1462" t="s">
        <v>282</v>
      </c>
      <c r="I1462">
        <v>424</v>
      </c>
      <c r="J1462" t="s">
        <v>399</v>
      </c>
      <c r="K1462" t="s">
        <v>400</v>
      </c>
      <c r="L1462">
        <v>10360</v>
      </c>
      <c r="M1462" t="s">
        <v>307</v>
      </c>
      <c r="N1462" t="s">
        <v>308</v>
      </c>
      <c r="O1462">
        <v>10360</v>
      </c>
      <c r="P1462" t="s">
        <v>307</v>
      </c>
      <c r="Q1462" t="s">
        <v>308</v>
      </c>
      <c r="R1462" t="s">
        <v>334</v>
      </c>
      <c r="S1462" s="46">
        <v>-131.72</v>
      </c>
      <c r="U1462" s="46">
        <v>14</v>
      </c>
      <c r="IF1462">
        <v>10360</v>
      </c>
      <c r="IG1462" t="s">
        <v>307</v>
      </c>
      <c r="IH1462" t="s">
        <v>285</v>
      </c>
      <c r="IK1462">
        <v>-2</v>
      </c>
      <c r="IL1462" t="s">
        <v>279</v>
      </c>
      <c r="IM1462" t="s">
        <v>280</v>
      </c>
      <c r="IN1462" t="s">
        <v>661</v>
      </c>
      <c r="IP1462" t="s">
        <v>677</v>
      </c>
    </row>
    <row r="1463" spans="1:250" x14ac:dyDescent="0.25">
      <c r="A1463">
        <v>39978</v>
      </c>
      <c r="B1463">
        <v>-890804480</v>
      </c>
      <c r="C1463">
        <v>1837</v>
      </c>
      <c r="D1463" t="s">
        <v>273</v>
      </c>
      <c r="E1463" t="s">
        <v>274</v>
      </c>
      <c r="F1463">
        <v>9695</v>
      </c>
      <c r="G1463" t="s">
        <v>281</v>
      </c>
      <c r="H1463" t="s">
        <v>282</v>
      </c>
      <c r="I1463">
        <v>422</v>
      </c>
      <c r="J1463" t="s">
        <v>401</v>
      </c>
      <c r="K1463" t="s">
        <v>402</v>
      </c>
      <c r="L1463">
        <v>10360</v>
      </c>
      <c r="M1463" t="s">
        <v>307</v>
      </c>
      <c r="N1463" t="s">
        <v>308</v>
      </c>
      <c r="O1463">
        <v>10360</v>
      </c>
      <c r="P1463" t="s">
        <v>307</v>
      </c>
      <c r="Q1463" t="s">
        <v>308</v>
      </c>
      <c r="R1463" t="s">
        <v>334</v>
      </c>
      <c r="S1463" s="46">
        <v>-175.63</v>
      </c>
      <c r="U1463" s="46">
        <v>14</v>
      </c>
      <c r="IF1463">
        <v>10360</v>
      </c>
      <c r="IG1463" t="s">
        <v>307</v>
      </c>
      <c r="IH1463" t="s">
        <v>285</v>
      </c>
      <c r="IK1463">
        <v>-2</v>
      </c>
      <c r="IL1463" t="s">
        <v>279</v>
      </c>
      <c r="IM1463" t="s">
        <v>280</v>
      </c>
      <c r="IN1463" t="s">
        <v>661</v>
      </c>
      <c r="IP1463" t="s">
        <v>677</v>
      </c>
    </row>
    <row r="1464" spans="1:250" x14ac:dyDescent="0.25">
      <c r="A1464">
        <v>39979</v>
      </c>
      <c r="B1464">
        <v>-890804480</v>
      </c>
      <c r="C1464">
        <v>1837</v>
      </c>
      <c r="D1464" t="s">
        <v>273</v>
      </c>
      <c r="E1464" t="s">
        <v>274</v>
      </c>
      <c r="F1464">
        <v>9695</v>
      </c>
      <c r="G1464" t="s">
        <v>281</v>
      </c>
      <c r="H1464" t="s">
        <v>282</v>
      </c>
      <c r="I1464">
        <v>420</v>
      </c>
      <c r="J1464" t="s">
        <v>403</v>
      </c>
      <c r="K1464" t="s">
        <v>404</v>
      </c>
      <c r="L1464">
        <v>10360</v>
      </c>
      <c r="M1464" t="s">
        <v>307</v>
      </c>
      <c r="N1464" t="s">
        <v>308</v>
      </c>
      <c r="O1464">
        <v>10360</v>
      </c>
      <c r="P1464" t="s">
        <v>307</v>
      </c>
      <c r="Q1464" t="s">
        <v>308</v>
      </c>
      <c r="R1464" t="s">
        <v>334</v>
      </c>
      <c r="S1464" s="46">
        <v>-102.45</v>
      </c>
      <c r="U1464" s="46">
        <v>14</v>
      </c>
      <c r="IF1464">
        <v>10360</v>
      </c>
      <c r="IG1464" t="s">
        <v>307</v>
      </c>
      <c r="IH1464" t="s">
        <v>285</v>
      </c>
      <c r="IK1464">
        <v>-2</v>
      </c>
      <c r="IL1464" t="s">
        <v>279</v>
      </c>
      <c r="IM1464" t="s">
        <v>280</v>
      </c>
      <c r="IN1464" t="s">
        <v>661</v>
      </c>
      <c r="IP1464" t="s">
        <v>677</v>
      </c>
    </row>
    <row r="1465" spans="1:250" x14ac:dyDescent="0.25">
      <c r="A1465">
        <v>39980</v>
      </c>
      <c r="B1465">
        <v>-890804480</v>
      </c>
      <c r="C1465">
        <v>1837</v>
      </c>
      <c r="D1465" t="s">
        <v>273</v>
      </c>
      <c r="E1465" t="s">
        <v>274</v>
      </c>
      <c r="F1465">
        <v>9695</v>
      </c>
      <c r="G1465" t="s">
        <v>281</v>
      </c>
      <c r="H1465" t="s">
        <v>282</v>
      </c>
      <c r="I1465">
        <v>411</v>
      </c>
      <c r="J1465" t="s">
        <v>393</v>
      </c>
      <c r="K1465" t="s">
        <v>394</v>
      </c>
      <c r="L1465">
        <v>10360</v>
      </c>
      <c r="M1465" t="s">
        <v>307</v>
      </c>
      <c r="N1465" t="s">
        <v>308</v>
      </c>
      <c r="O1465">
        <v>10360</v>
      </c>
      <c r="P1465" t="s">
        <v>307</v>
      </c>
      <c r="Q1465" t="s">
        <v>308</v>
      </c>
      <c r="R1465" t="s">
        <v>334</v>
      </c>
      <c r="S1465" s="46">
        <v>-154.46</v>
      </c>
      <c r="U1465" s="46">
        <v>14</v>
      </c>
      <c r="IF1465">
        <v>10360</v>
      </c>
      <c r="IG1465" t="s">
        <v>307</v>
      </c>
      <c r="IH1465" t="s">
        <v>285</v>
      </c>
      <c r="IK1465">
        <v>-2</v>
      </c>
      <c r="IL1465" t="s">
        <v>279</v>
      </c>
      <c r="IM1465" t="s">
        <v>280</v>
      </c>
      <c r="IN1465" t="s">
        <v>661</v>
      </c>
      <c r="IP1465" t="s">
        <v>677</v>
      </c>
    </row>
    <row r="1466" spans="1:250" x14ac:dyDescent="0.25">
      <c r="A1466">
        <v>39981</v>
      </c>
      <c r="B1466">
        <v>-890804480</v>
      </c>
      <c r="C1466">
        <v>1837</v>
      </c>
      <c r="D1466" t="s">
        <v>273</v>
      </c>
      <c r="E1466" t="s">
        <v>274</v>
      </c>
      <c r="F1466">
        <v>9695</v>
      </c>
      <c r="G1466" t="s">
        <v>281</v>
      </c>
      <c r="H1466" t="s">
        <v>282</v>
      </c>
      <c r="I1466">
        <v>437</v>
      </c>
      <c r="J1466" t="s">
        <v>658</v>
      </c>
      <c r="K1466" t="s">
        <v>659</v>
      </c>
      <c r="L1466">
        <v>10360</v>
      </c>
      <c r="M1466" t="s">
        <v>307</v>
      </c>
      <c r="N1466" t="s">
        <v>308</v>
      </c>
      <c r="O1466">
        <v>10360</v>
      </c>
      <c r="P1466" t="s">
        <v>307</v>
      </c>
      <c r="Q1466" t="s">
        <v>308</v>
      </c>
      <c r="R1466" t="s">
        <v>334</v>
      </c>
      <c r="S1466" s="46">
        <v>-331.37</v>
      </c>
      <c r="U1466" s="46">
        <v>14</v>
      </c>
      <c r="IF1466">
        <v>10360</v>
      </c>
      <c r="IG1466" t="s">
        <v>307</v>
      </c>
      <c r="IH1466" t="s">
        <v>285</v>
      </c>
      <c r="IK1466">
        <v>-2</v>
      </c>
      <c r="IL1466" t="s">
        <v>279</v>
      </c>
      <c r="IM1466" t="s">
        <v>280</v>
      </c>
      <c r="IN1466" t="s">
        <v>661</v>
      </c>
      <c r="IP1466" t="s">
        <v>677</v>
      </c>
    </row>
    <row r="1467" spans="1:250" x14ac:dyDescent="0.25">
      <c r="A1467">
        <v>39982</v>
      </c>
      <c r="B1467">
        <v>-890804480</v>
      </c>
      <c r="C1467">
        <v>1837</v>
      </c>
      <c r="D1467" t="s">
        <v>273</v>
      </c>
      <c r="E1467" t="s">
        <v>274</v>
      </c>
      <c r="F1467">
        <v>9695</v>
      </c>
      <c r="G1467" t="s">
        <v>281</v>
      </c>
      <c r="H1467" t="s">
        <v>282</v>
      </c>
      <c r="I1467">
        <v>436</v>
      </c>
      <c r="J1467" t="s">
        <v>656</v>
      </c>
      <c r="K1467" t="s">
        <v>657</v>
      </c>
      <c r="L1467">
        <v>10360</v>
      </c>
      <c r="M1467" t="s">
        <v>307</v>
      </c>
      <c r="N1467" t="s">
        <v>308</v>
      </c>
      <c r="O1467">
        <v>10360</v>
      </c>
      <c r="P1467" t="s">
        <v>307</v>
      </c>
      <c r="Q1467" t="s">
        <v>308</v>
      </c>
      <c r="R1467" t="s">
        <v>334</v>
      </c>
      <c r="S1467" s="46">
        <v>-209.11</v>
      </c>
      <c r="U1467" s="46">
        <v>14</v>
      </c>
      <c r="IF1467">
        <v>10360</v>
      </c>
      <c r="IG1467" t="s">
        <v>307</v>
      </c>
      <c r="IH1467" t="s">
        <v>285</v>
      </c>
      <c r="IK1467">
        <v>-2</v>
      </c>
      <c r="IL1467" t="s">
        <v>279</v>
      </c>
      <c r="IM1467" t="s">
        <v>280</v>
      </c>
      <c r="IN1467" t="s">
        <v>661</v>
      </c>
      <c r="IP1467" t="s">
        <v>677</v>
      </c>
    </row>
    <row r="1468" spans="1:250" x14ac:dyDescent="0.25">
      <c r="A1468">
        <v>39983</v>
      </c>
      <c r="B1468">
        <v>-890804480</v>
      </c>
      <c r="C1468">
        <v>1837</v>
      </c>
      <c r="D1468" t="s">
        <v>273</v>
      </c>
      <c r="E1468" t="s">
        <v>274</v>
      </c>
      <c r="F1468">
        <v>9695</v>
      </c>
      <c r="G1468" t="s">
        <v>281</v>
      </c>
      <c r="H1468" t="s">
        <v>282</v>
      </c>
      <c r="I1468">
        <v>435</v>
      </c>
      <c r="J1468" t="s">
        <v>491</v>
      </c>
      <c r="K1468" t="s">
        <v>492</v>
      </c>
      <c r="L1468">
        <v>10360</v>
      </c>
      <c r="M1468" t="s">
        <v>307</v>
      </c>
      <c r="N1468" t="s">
        <v>308</v>
      </c>
      <c r="O1468">
        <v>10360</v>
      </c>
      <c r="P1468" t="s">
        <v>307</v>
      </c>
      <c r="Q1468" t="s">
        <v>308</v>
      </c>
      <c r="R1468" t="s">
        <v>334</v>
      </c>
      <c r="S1468" s="46">
        <v>-209.11</v>
      </c>
      <c r="U1468" s="46">
        <v>14</v>
      </c>
      <c r="IF1468">
        <v>10360</v>
      </c>
      <c r="IG1468" t="s">
        <v>307</v>
      </c>
      <c r="IH1468" t="s">
        <v>285</v>
      </c>
      <c r="IK1468">
        <v>-2</v>
      </c>
      <c r="IL1468" t="s">
        <v>279</v>
      </c>
      <c r="IM1468" t="s">
        <v>280</v>
      </c>
      <c r="IN1468" t="s">
        <v>661</v>
      </c>
      <c r="IP1468" t="s">
        <v>677</v>
      </c>
    </row>
    <row r="1469" spans="1:250" x14ac:dyDescent="0.25">
      <c r="A1469">
        <v>39984</v>
      </c>
      <c r="B1469">
        <v>-890804480</v>
      </c>
      <c r="C1469">
        <v>1837</v>
      </c>
      <c r="D1469" t="s">
        <v>273</v>
      </c>
      <c r="E1469" t="s">
        <v>274</v>
      </c>
      <c r="F1469">
        <v>9695</v>
      </c>
      <c r="G1469" t="s">
        <v>281</v>
      </c>
      <c r="H1469" t="s">
        <v>282</v>
      </c>
      <c r="I1469">
        <v>431</v>
      </c>
      <c r="J1469" t="s">
        <v>493</v>
      </c>
      <c r="K1469" t="s">
        <v>494</v>
      </c>
      <c r="L1469">
        <v>10360</v>
      </c>
      <c r="M1469" t="s">
        <v>307</v>
      </c>
      <c r="N1469" t="s">
        <v>308</v>
      </c>
      <c r="O1469">
        <v>10360</v>
      </c>
      <c r="P1469" t="s">
        <v>307</v>
      </c>
      <c r="Q1469" t="s">
        <v>308</v>
      </c>
      <c r="R1469" t="s">
        <v>334</v>
      </c>
      <c r="S1469" s="46">
        <v>-105.7</v>
      </c>
      <c r="U1469" s="46">
        <v>14</v>
      </c>
      <c r="IF1469">
        <v>10360</v>
      </c>
      <c r="IG1469" t="s">
        <v>307</v>
      </c>
      <c r="IH1469" t="s">
        <v>285</v>
      </c>
      <c r="IK1469">
        <v>-2</v>
      </c>
      <c r="IL1469" t="s">
        <v>279</v>
      </c>
      <c r="IM1469" t="s">
        <v>280</v>
      </c>
      <c r="IN1469" t="s">
        <v>661</v>
      </c>
      <c r="IP1469" t="s">
        <v>677</v>
      </c>
    </row>
    <row r="1470" spans="1:250" x14ac:dyDescent="0.25">
      <c r="A1470">
        <v>39985</v>
      </c>
      <c r="B1470">
        <v>-890804480</v>
      </c>
      <c r="C1470">
        <v>1837</v>
      </c>
      <c r="D1470" t="s">
        <v>273</v>
      </c>
      <c r="E1470" t="s">
        <v>274</v>
      </c>
      <c r="F1470">
        <v>1848</v>
      </c>
      <c r="G1470" t="s">
        <v>286</v>
      </c>
      <c r="H1470" t="s">
        <v>274</v>
      </c>
      <c r="I1470">
        <v>420</v>
      </c>
      <c r="J1470" t="s">
        <v>403</v>
      </c>
      <c r="K1470" t="s">
        <v>404</v>
      </c>
      <c r="L1470">
        <v>12390</v>
      </c>
      <c r="M1470" t="s">
        <v>309</v>
      </c>
      <c r="N1470" t="s">
        <v>310</v>
      </c>
      <c r="O1470">
        <v>12390</v>
      </c>
      <c r="P1470" t="s">
        <v>309</v>
      </c>
      <c r="Q1470" t="s">
        <v>310</v>
      </c>
      <c r="R1470" t="s">
        <v>334</v>
      </c>
      <c r="S1470" s="46">
        <v>-0.65</v>
      </c>
      <c r="U1470" s="46">
        <v>14</v>
      </c>
      <c r="IF1470">
        <v>12390</v>
      </c>
      <c r="IG1470" t="s">
        <v>309</v>
      </c>
      <c r="IH1470" t="s">
        <v>288</v>
      </c>
      <c r="IK1470">
        <v>-2</v>
      </c>
      <c r="IL1470" t="s">
        <v>279</v>
      </c>
      <c r="IM1470" t="s">
        <v>280</v>
      </c>
      <c r="IN1470" t="s">
        <v>654</v>
      </c>
      <c r="IP1470" t="s">
        <v>678</v>
      </c>
    </row>
    <row r="1471" spans="1:250" x14ac:dyDescent="0.25">
      <c r="A1471">
        <v>39986</v>
      </c>
      <c r="B1471">
        <v>-890804480</v>
      </c>
      <c r="C1471">
        <v>1837</v>
      </c>
      <c r="D1471" t="s">
        <v>273</v>
      </c>
      <c r="E1471" t="s">
        <v>274</v>
      </c>
      <c r="F1471">
        <v>1848</v>
      </c>
      <c r="G1471" t="s">
        <v>286</v>
      </c>
      <c r="H1471" t="s">
        <v>274</v>
      </c>
      <c r="I1471">
        <v>411</v>
      </c>
      <c r="J1471" t="s">
        <v>393</v>
      </c>
      <c r="K1471" t="s">
        <v>394</v>
      </c>
      <c r="L1471">
        <v>12390</v>
      </c>
      <c r="M1471" t="s">
        <v>309</v>
      </c>
      <c r="N1471" t="s">
        <v>310</v>
      </c>
      <c r="O1471">
        <v>12390</v>
      </c>
      <c r="P1471" t="s">
        <v>309</v>
      </c>
      <c r="Q1471" t="s">
        <v>310</v>
      </c>
      <c r="R1471" t="s">
        <v>334</v>
      </c>
      <c r="S1471" s="46">
        <v>-0.97</v>
      </c>
      <c r="U1471" s="46">
        <v>14</v>
      </c>
      <c r="IF1471">
        <v>12390</v>
      </c>
      <c r="IG1471" t="s">
        <v>309</v>
      </c>
      <c r="IH1471" t="s">
        <v>288</v>
      </c>
      <c r="IK1471">
        <v>-2</v>
      </c>
      <c r="IL1471" t="s">
        <v>279</v>
      </c>
      <c r="IM1471" t="s">
        <v>280</v>
      </c>
      <c r="IN1471" t="s">
        <v>654</v>
      </c>
      <c r="IP1471" t="s">
        <v>678</v>
      </c>
    </row>
    <row r="1472" spans="1:250" x14ac:dyDescent="0.25">
      <c r="A1472">
        <v>39987</v>
      </c>
      <c r="B1472">
        <v>-890804480</v>
      </c>
      <c r="C1472">
        <v>1837</v>
      </c>
      <c r="D1472" t="s">
        <v>273</v>
      </c>
      <c r="E1472" t="s">
        <v>274</v>
      </c>
      <c r="F1472">
        <v>1848</v>
      </c>
      <c r="G1472" t="s">
        <v>286</v>
      </c>
      <c r="H1472" t="s">
        <v>274</v>
      </c>
      <c r="I1472">
        <v>435</v>
      </c>
      <c r="J1472" t="s">
        <v>491</v>
      </c>
      <c r="K1472" t="s">
        <v>492</v>
      </c>
      <c r="L1472">
        <v>12390</v>
      </c>
      <c r="M1472" t="s">
        <v>309</v>
      </c>
      <c r="N1472" t="s">
        <v>310</v>
      </c>
      <c r="O1472">
        <v>12390</v>
      </c>
      <c r="P1472" t="s">
        <v>309</v>
      </c>
      <c r="Q1472" t="s">
        <v>310</v>
      </c>
      <c r="R1472" t="s">
        <v>334</v>
      </c>
      <c r="S1472" s="46">
        <v>-12.1</v>
      </c>
      <c r="U1472" s="46">
        <v>14</v>
      </c>
      <c r="IF1472">
        <v>12390</v>
      </c>
      <c r="IG1472" t="s">
        <v>309</v>
      </c>
      <c r="IH1472" t="s">
        <v>288</v>
      </c>
      <c r="IK1472">
        <v>-2</v>
      </c>
      <c r="IL1472" t="s">
        <v>279</v>
      </c>
      <c r="IM1472" t="s">
        <v>280</v>
      </c>
      <c r="IN1472" t="s">
        <v>654</v>
      </c>
      <c r="IP1472" t="s">
        <v>678</v>
      </c>
    </row>
    <row r="1473" spans="1:250" x14ac:dyDescent="0.25">
      <c r="A1473">
        <v>39988</v>
      </c>
      <c r="B1473">
        <v>-890804480</v>
      </c>
      <c r="C1473">
        <v>1837</v>
      </c>
      <c r="D1473" t="s">
        <v>273</v>
      </c>
      <c r="E1473" t="s">
        <v>274</v>
      </c>
      <c r="F1473">
        <v>1848</v>
      </c>
      <c r="G1473" t="s">
        <v>286</v>
      </c>
      <c r="H1473" t="s">
        <v>274</v>
      </c>
      <c r="I1473">
        <v>431</v>
      </c>
      <c r="J1473" t="s">
        <v>493</v>
      </c>
      <c r="K1473" t="s">
        <v>494</v>
      </c>
      <c r="L1473">
        <v>12390</v>
      </c>
      <c r="M1473" t="s">
        <v>309</v>
      </c>
      <c r="N1473" t="s">
        <v>310</v>
      </c>
      <c r="O1473">
        <v>12390</v>
      </c>
      <c r="P1473" t="s">
        <v>309</v>
      </c>
      <c r="Q1473" t="s">
        <v>310</v>
      </c>
      <c r="R1473" t="s">
        <v>334</v>
      </c>
      <c r="S1473" s="46">
        <v>-18.920000000000002</v>
      </c>
      <c r="U1473" s="46">
        <v>14</v>
      </c>
      <c r="IF1473">
        <v>12390</v>
      </c>
      <c r="IG1473" t="s">
        <v>309</v>
      </c>
      <c r="IH1473" t="s">
        <v>288</v>
      </c>
      <c r="IK1473">
        <v>-2</v>
      </c>
      <c r="IL1473" t="s">
        <v>279</v>
      </c>
      <c r="IM1473" t="s">
        <v>280</v>
      </c>
      <c r="IN1473" t="s">
        <v>654</v>
      </c>
      <c r="IP1473" t="s">
        <v>678</v>
      </c>
    </row>
    <row r="1474" spans="1:250" x14ac:dyDescent="0.25">
      <c r="A1474">
        <v>39989</v>
      </c>
      <c r="B1474">
        <v>-890804480</v>
      </c>
      <c r="C1474">
        <v>1837</v>
      </c>
      <c r="D1474" t="s">
        <v>273</v>
      </c>
      <c r="E1474" t="s">
        <v>274</v>
      </c>
      <c r="F1474">
        <v>1848</v>
      </c>
      <c r="G1474" t="s">
        <v>286</v>
      </c>
      <c r="H1474" t="s">
        <v>274</v>
      </c>
      <c r="I1474">
        <v>429</v>
      </c>
      <c r="J1474" t="s">
        <v>395</v>
      </c>
      <c r="K1474" t="s">
        <v>396</v>
      </c>
      <c r="L1474">
        <v>12390</v>
      </c>
      <c r="M1474" t="s">
        <v>309</v>
      </c>
      <c r="N1474" t="s">
        <v>310</v>
      </c>
      <c r="O1474">
        <v>12390</v>
      </c>
      <c r="P1474" t="s">
        <v>309</v>
      </c>
      <c r="Q1474" t="s">
        <v>310</v>
      </c>
      <c r="R1474" t="s">
        <v>334</v>
      </c>
      <c r="S1474" s="46">
        <v>-25.23</v>
      </c>
      <c r="U1474" s="46">
        <v>14</v>
      </c>
      <c r="IF1474">
        <v>12390</v>
      </c>
      <c r="IG1474" t="s">
        <v>309</v>
      </c>
      <c r="IH1474" t="s">
        <v>288</v>
      </c>
      <c r="IK1474">
        <v>-2</v>
      </c>
      <c r="IL1474" t="s">
        <v>279</v>
      </c>
      <c r="IM1474" t="s">
        <v>280</v>
      </c>
      <c r="IN1474" t="s">
        <v>654</v>
      </c>
      <c r="IP1474" t="s">
        <v>678</v>
      </c>
    </row>
    <row r="1475" spans="1:250" x14ac:dyDescent="0.25">
      <c r="A1475">
        <v>39990</v>
      </c>
      <c r="B1475">
        <v>-890804480</v>
      </c>
      <c r="C1475">
        <v>1837</v>
      </c>
      <c r="D1475" t="s">
        <v>273</v>
      </c>
      <c r="E1475" t="s">
        <v>274</v>
      </c>
      <c r="F1475">
        <v>1848</v>
      </c>
      <c r="G1475" t="s">
        <v>286</v>
      </c>
      <c r="H1475" t="s">
        <v>274</v>
      </c>
      <c r="I1475">
        <v>427</v>
      </c>
      <c r="J1475" t="s">
        <v>397</v>
      </c>
      <c r="K1475" t="s">
        <v>398</v>
      </c>
      <c r="L1475">
        <v>12390</v>
      </c>
      <c r="M1475" t="s">
        <v>309</v>
      </c>
      <c r="N1475" t="s">
        <v>310</v>
      </c>
      <c r="O1475">
        <v>12390</v>
      </c>
      <c r="P1475" t="s">
        <v>309</v>
      </c>
      <c r="Q1475" t="s">
        <v>310</v>
      </c>
      <c r="R1475" t="s">
        <v>334</v>
      </c>
      <c r="S1475" s="46">
        <v>-14.72</v>
      </c>
      <c r="U1475" s="46">
        <v>14</v>
      </c>
      <c r="IF1475">
        <v>12390</v>
      </c>
      <c r="IG1475" t="s">
        <v>309</v>
      </c>
      <c r="IH1475" t="s">
        <v>288</v>
      </c>
      <c r="IK1475">
        <v>-2</v>
      </c>
      <c r="IL1475" t="s">
        <v>279</v>
      </c>
      <c r="IM1475" t="s">
        <v>280</v>
      </c>
      <c r="IN1475" t="s">
        <v>654</v>
      </c>
      <c r="IP1475" t="s">
        <v>678</v>
      </c>
    </row>
    <row r="1476" spans="1:250" x14ac:dyDescent="0.25">
      <c r="A1476">
        <v>39991</v>
      </c>
      <c r="B1476">
        <v>-890804480</v>
      </c>
      <c r="C1476">
        <v>1837</v>
      </c>
      <c r="D1476" t="s">
        <v>273</v>
      </c>
      <c r="E1476" t="s">
        <v>274</v>
      </c>
      <c r="F1476">
        <v>1848</v>
      </c>
      <c r="G1476" t="s">
        <v>286</v>
      </c>
      <c r="H1476" t="s">
        <v>274</v>
      </c>
      <c r="I1476">
        <v>437</v>
      </c>
      <c r="J1476" t="s">
        <v>658</v>
      </c>
      <c r="K1476" t="s">
        <v>659</v>
      </c>
      <c r="L1476">
        <v>12390</v>
      </c>
      <c r="M1476" t="s">
        <v>309</v>
      </c>
      <c r="N1476" t="s">
        <v>310</v>
      </c>
      <c r="O1476">
        <v>12390</v>
      </c>
      <c r="P1476" t="s">
        <v>309</v>
      </c>
      <c r="Q1476" t="s">
        <v>310</v>
      </c>
      <c r="R1476" t="s">
        <v>334</v>
      </c>
      <c r="S1476" s="46">
        <v>-20.170000000000002</v>
      </c>
      <c r="U1476" s="46">
        <v>14</v>
      </c>
      <c r="IF1476">
        <v>12390</v>
      </c>
      <c r="IG1476" t="s">
        <v>309</v>
      </c>
      <c r="IH1476" t="s">
        <v>288</v>
      </c>
      <c r="IK1476">
        <v>-2</v>
      </c>
      <c r="IL1476" t="s">
        <v>279</v>
      </c>
      <c r="IM1476" t="s">
        <v>280</v>
      </c>
      <c r="IN1476" t="s">
        <v>654</v>
      </c>
      <c r="IP1476" t="s">
        <v>678</v>
      </c>
    </row>
    <row r="1477" spans="1:250" x14ac:dyDescent="0.25">
      <c r="A1477">
        <v>39992</v>
      </c>
      <c r="B1477">
        <v>-890804480</v>
      </c>
      <c r="C1477">
        <v>1837</v>
      </c>
      <c r="D1477" t="s">
        <v>273</v>
      </c>
      <c r="E1477" t="s">
        <v>274</v>
      </c>
      <c r="F1477">
        <v>1848</v>
      </c>
      <c r="G1477" t="s">
        <v>286</v>
      </c>
      <c r="H1477" t="s">
        <v>274</v>
      </c>
      <c r="I1477">
        <v>436</v>
      </c>
      <c r="J1477" t="s">
        <v>656</v>
      </c>
      <c r="K1477" t="s">
        <v>657</v>
      </c>
      <c r="L1477">
        <v>12390</v>
      </c>
      <c r="M1477" t="s">
        <v>309</v>
      </c>
      <c r="N1477" t="s">
        <v>310</v>
      </c>
      <c r="O1477">
        <v>12390</v>
      </c>
      <c r="P1477" t="s">
        <v>309</v>
      </c>
      <c r="Q1477" t="s">
        <v>310</v>
      </c>
      <c r="R1477" t="s">
        <v>334</v>
      </c>
      <c r="S1477" s="46">
        <v>-12.1</v>
      </c>
      <c r="U1477" s="46">
        <v>14</v>
      </c>
      <c r="IF1477">
        <v>12390</v>
      </c>
      <c r="IG1477" t="s">
        <v>309</v>
      </c>
      <c r="IH1477" t="s">
        <v>288</v>
      </c>
      <c r="IK1477">
        <v>-2</v>
      </c>
      <c r="IL1477" t="s">
        <v>279</v>
      </c>
      <c r="IM1477" t="s">
        <v>280</v>
      </c>
      <c r="IN1477" t="s">
        <v>654</v>
      </c>
      <c r="IP1477" t="s">
        <v>678</v>
      </c>
    </row>
    <row r="1478" spans="1:250" x14ac:dyDescent="0.25">
      <c r="A1478">
        <v>39993</v>
      </c>
      <c r="B1478">
        <v>-890804480</v>
      </c>
      <c r="C1478">
        <v>1837</v>
      </c>
      <c r="D1478" t="s">
        <v>273</v>
      </c>
      <c r="E1478" t="s">
        <v>274</v>
      </c>
      <c r="F1478">
        <v>7057</v>
      </c>
      <c r="G1478" t="s">
        <v>291</v>
      </c>
      <c r="H1478" t="s">
        <v>292</v>
      </c>
      <c r="I1478">
        <v>437</v>
      </c>
      <c r="J1478" t="s">
        <v>658</v>
      </c>
      <c r="K1478" t="s">
        <v>659</v>
      </c>
      <c r="L1478">
        <v>12390</v>
      </c>
      <c r="M1478" t="s">
        <v>309</v>
      </c>
      <c r="N1478" t="s">
        <v>310</v>
      </c>
      <c r="O1478">
        <v>12390</v>
      </c>
      <c r="P1478" t="s">
        <v>309</v>
      </c>
      <c r="Q1478" t="s">
        <v>310</v>
      </c>
      <c r="R1478" t="s">
        <v>334</v>
      </c>
      <c r="S1478" s="46">
        <v>-29.28</v>
      </c>
      <c r="U1478" s="46">
        <v>14</v>
      </c>
      <c r="IF1478">
        <v>12390</v>
      </c>
      <c r="IG1478" t="s">
        <v>309</v>
      </c>
      <c r="IH1478" t="s">
        <v>293</v>
      </c>
      <c r="IK1478">
        <v>-2</v>
      </c>
      <c r="IL1478" t="s">
        <v>279</v>
      </c>
      <c r="IM1478" t="s">
        <v>280</v>
      </c>
      <c r="IN1478" t="s">
        <v>666</v>
      </c>
      <c r="IP1478" t="s">
        <v>679</v>
      </c>
    </row>
    <row r="1479" spans="1:250" x14ac:dyDescent="0.25">
      <c r="A1479">
        <v>39994</v>
      </c>
      <c r="B1479">
        <v>-890804480</v>
      </c>
      <c r="C1479">
        <v>1837</v>
      </c>
      <c r="D1479" t="s">
        <v>273</v>
      </c>
      <c r="E1479" t="s">
        <v>274</v>
      </c>
      <c r="F1479">
        <v>7057</v>
      </c>
      <c r="G1479" t="s">
        <v>291</v>
      </c>
      <c r="H1479" t="s">
        <v>292</v>
      </c>
      <c r="I1479">
        <v>436</v>
      </c>
      <c r="J1479" t="s">
        <v>656</v>
      </c>
      <c r="K1479" t="s">
        <v>657</v>
      </c>
      <c r="L1479">
        <v>12390</v>
      </c>
      <c r="M1479" t="s">
        <v>309</v>
      </c>
      <c r="N1479" t="s">
        <v>310</v>
      </c>
      <c r="O1479">
        <v>12390</v>
      </c>
      <c r="P1479" t="s">
        <v>309</v>
      </c>
      <c r="Q1479" t="s">
        <v>310</v>
      </c>
      <c r="R1479" t="s">
        <v>334</v>
      </c>
      <c r="S1479" s="46">
        <v>-17.559999999999999</v>
      </c>
      <c r="U1479" s="46">
        <v>14</v>
      </c>
      <c r="IF1479">
        <v>12390</v>
      </c>
      <c r="IG1479" t="s">
        <v>309</v>
      </c>
      <c r="IH1479" t="s">
        <v>293</v>
      </c>
      <c r="IK1479">
        <v>-2</v>
      </c>
      <c r="IL1479" t="s">
        <v>279</v>
      </c>
      <c r="IM1479" t="s">
        <v>280</v>
      </c>
      <c r="IN1479" t="s">
        <v>666</v>
      </c>
      <c r="IP1479" t="s">
        <v>679</v>
      </c>
    </row>
    <row r="1480" spans="1:250" x14ac:dyDescent="0.25">
      <c r="A1480">
        <v>39995</v>
      </c>
      <c r="B1480">
        <v>-890804480</v>
      </c>
      <c r="C1480">
        <v>1837</v>
      </c>
      <c r="D1480" t="s">
        <v>273</v>
      </c>
      <c r="E1480" t="s">
        <v>274</v>
      </c>
      <c r="F1480">
        <v>7057</v>
      </c>
      <c r="G1480" t="s">
        <v>291</v>
      </c>
      <c r="H1480" t="s">
        <v>292</v>
      </c>
      <c r="I1480">
        <v>435</v>
      </c>
      <c r="J1480" t="s">
        <v>491</v>
      </c>
      <c r="K1480" t="s">
        <v>492</v>
      </c>
      <c r="L1480">
        <v>12390</v>
      </c>
      <c r="M1480" t="s">
        <v>309</v>
      </c>
      <c r="N1480" t="s">
        <v>310</v>
      </c>
      <c r="O1480">
        <v>12390</v>
      </c>
      <c r="P1480" t="s">
        <v>309</v>
      </c>
      <c r="Q1480" t="s">
        <v>310</v>
      </c>
      <c r="R1480" t="s">
        <v>334</v>
      </c>
      <c r="S1480" s="46">
        <v>-17.559999999999999</v>
      </c>
      <c r="U1480" s="46">
        <v>14</v>
      </c>
      <c r="IF1480">
        <v>12390</v>
      </c>
      <c r="IG1480" t="s">
        <v>309</v>
      </c>
      <c r="IH1480" t="s">
        <v>293</v>
      </c>
      <c r="IK1480">
        <v>-2</v>
      </c>
      <c r="IL1480" t="s">
        <v>279</v>
      </c>
      <c r="IM1480" t="s">
        <v>280</v>
      </c>
      <c r="IN1480" t="s">
        <v>666</v>
      </c>
      <c r="IP1480" t="s">
        <v>679</v>
      </c>
    </row>
    <row r="1481" spans="1:250" x14ac:dyDescent="0.25">
      <c r="A1481">
        <v>39996</v>
      </c>
      <c r="B1481">
        <v>-890804480</v>
      </c>
      <c r="C1481">
        <v>1837</v>
      </c>
      <c r="D1481" t="s">
        <v>273</v>
      </c>
      <c r="E1481" t="s">
        <v>274</v>
      </c>
      <c r="F1481">
        <v>7057</v>
      </c>
      <c r="G1481" t="s">
        <v>291</v>
      </c>
      <c r="H1481" t="s">
        <v>292</v>
      </c>
      <c r="I1481">
        <v>431</v>
      </c>
      <c r="J1481" t="s">
        <v>493</v>
      </c>
      <c r="K1481" t="s">
        <v>494</v>
      </c>
      <c r="L1481">
        <v>12390</v>
      </c>
      <c r="M1481" t="s">
        <v>309</v>
      </c>
      <c r="N1481" t="s">
        <v>310</v>
      </c>
      <c r="O1481">
        <v>12390</v>
      </c>
      <c r="P1481" t="s">
        <v>309</v>
      </c>
      <c r="Q1481" t="s">
        <v>310</v>
      </c>
      <c r="R1481" t="s">
        <v>334</v>
      </c>
      <c r="S1481" s="46">
        <v>-27.46</v>
      </c>
      <c r="U1481" s="46">
        <v>14</v>
      </c>
      <c r="IF1481">
        <v>12390</v>
      </c>
      <c r="IG1481" t="s">
        <v>309</v>
      </c>
      <c r="IH1481" t="s">
        <v>293</v>
      </c>
      <c r="IK1481">
        <v>-2</v>
      </c>
      <c r="IL1481" t="s">
        <v>279</v>
      </c>
      <c r="IM1481" t="s">
        <v>280</v>
      </c>
      <c r="IN1481" t="s">
        <v>666</v>
      </c>
      <c r="IP1481" t="s">
        <v>679</v>
      </c>
    </row>
    <row r="1482" spans="1:250" x14ac:dyDescent="0.25">
      <c r="A1482">
        <v>39997</v>
      </c>
      <c r="B1482">
        <v>-890804480</v>
      </c>
      <c r="C1482">
        <v>1837</v>
      </c>
      <c r="D1482" t="s">
        <v>273</v>
      </c>
      <c r="E1482" t="s">
        <v>274</v>
      </c>
      <c r="F1482">
        <v>1848</v>
      </c>
      <c r="G1482" t="s">
        <v>286</v>
      </c>
      <c r="H1482" t="s">
        <v>274</v>
      </c>
      <c r="I1482">
        <v>424</v>
      </c>
      <c r="J1482" t="s">
        <v>399</v>
      </c>
      <c r="K1482" t="s">
        <v>400</v>
      </c>
      <c r="L1482">
        <v>12390</v>
      </c>
      <c r="M1482" t="s">
        <v>309</v>
      </c>
      <c r="N1482" t="s">
        <v>310</v>
      </c>
      <c r="O1482">
        <v>12390</v>
      </c>
      <c r="P1482" t="s">
        <v>309</v>
      </c>
      <c r="Q1482" t="s">
        <v>310</v>
      </c>
      <c r="R1482" t="s">
        <v>334</v>
      </c>
      <c r="S1482" s="46">
        <v>-0.83</v>
      </c>
      <c r="U1482" s="46">
        <v>14</v>
      </c>
      <c r="IF1482">
        <v>12390</v>
      </c>
      <c r="IG1482" t="s">
        <v>309</v>
      </c>
      <c r="IH1482" t="s">
        <v>288</v>
      </c>
      <c r="IK1482">
        <v>-2</v>
      </c>
      <c r="IL1482" t="s">
        <v>279</v>
      </c>
      <c r="IM1482" t="s">
        <v>280</v>
      </c>
      <c r="IN1482" t="s">
        <v>654</v>
      </c>
      <c r="IP1482" t="s">
        <v>678</v>
      </c>
    </row>
    <row r="1483" spans="1:250" x14ac:dyDescent="0.25">
      <c r="A1483">
        <v>39998</v>
      </c>
      <c r="B1483">
        <v>-890804480</v>
      </c>
      <c r="C1483">
        <v>1837</v>
      </c>
      <c r="D1483" t="s">
        <v>273</v>
      </c>
      <c r="E1483" t="s">
        <v>274</v>
      </c>
      <c r="F1483">
        <v>1848</v>
      </c>
      <c r="G1483" t="s">
        <v>286</v>
      </c>
      <c r="H1483" t="s">
        <v>274</v>
      </c>
      <c r="I1483">
        <v>422</v>
      </c>
      <c r="J1483" t="s">
        <v>401</v>
      </c>
      <c r="K1483" t="s">
        <v>402</v>
      </c>
      <c r="L1483">
        <v>12390</v>
      </c>
      <c r="M1483" t="s">
        <v>309</v>
      </c>
      <c r="N1483" t="s">
        <v>310</v>
      </c>
      <c r="O1483">
        <v>12390</v>
      </c>
      <c r="P1483" t="s">
        <v>309</v>
      </c>
      <c r="Q1483" t="s">
        <v>310</v>
      </c>
      <c r="R1483" t="s">
        <v>334</v>
      </c>
      <c r="S1483" s="46">
        <v>-1.1100000000000001</v>
      </c>
      <c r="U1483" s="46">
        <v>14</v>
      </c>
      <c r="IF1483">
        <v>12390</v>
      </c>
      <c r="IG1483" t="s">
        <v>309</v>
      </c>
      <c r="IH1483" t="s">
        <v>288</v>
      </c>
      <c r="IK1483">
        <v>-2</v>
      </c>
      <c r="IL1483" t="s">
        <v>279</v>
      </c>
      <c r="IM1483" t="s">
        <v>280</v>
      </c>
      <c r="IN1483" t="s">
        <v>654</v>
      </c>
      <c r="IP1483" t="s">
        <v>678</v>
      </c>
    </row>
    <row r="1484" spans="1:250" x14ac:dyDescent="0.25">
      <c r="A1484">
        <v>39999</v>
      </c>
      <c r="B1484">
        <v>-890804480</v>
      </c>
      <c r="C1484">
        <v>1837</v>
      </c>
      <c r="D1484" t="s">
        <v>273</v>
      </c>
      <c r="E1484" t="s">
        <v>274</v>
      </c>
      <c r="F1484">
        <v>7057</v>
      </c>
      <c r="G1484" t="s">
        <v>291</v>
      </c>
      <c r="H1484" t="s">
        <v>292</v>
      </c>
      <c r="I1484">
        <v>429</v>
      </c>
      <c r="J1484" t="s">
        <v>395</v>
      </c>
      <c r="K1484" t="s">
        <v>396</v>
      </c>
      <c r="L1484">
        <v>12390</v>
      </c>
      <c r="M1484" t="s">
        <v>309</v>
      </c>
      <c r="N1484" t="s">
        <v>310</v>
      </c>
      <c r="O1484">
        <v>12390</v>
      </c>
      <c r="P1484" t="s">
        <v>309</v>
      </c>
      <c r="Q1484" t="s">
        <v>310</v>
      </c>
      <c r="R1484" t="s">
        <v>334</v>
      </c>
      <c r="S1484" s="46">
        <v>-36.619999999999997</v>
      </c>
      <c r="U1484" s="46">
        <v>14</v>
      </c>
      <c r="IF1484">
        <v>12390</v>
      </c>
      <c r="IG1484" t="s">
        <v>309</v>
      </c>
      <c r="IH1484" t="s">
        <v>293</v>
      </c>
      <c r="IK1484">
        <v>-2</v>
      </c>
      <c r="IL1484" t="s">
        <v>279</v>
      </c>
      <c r="IM1484" t="s">
        <v>280</v>
      </c>
      <c r="IN1484" t="s">
        <v>666</v>
      </c>
      <c r="IP1484" t="s">
        <v>679</v>
      </c>
    </row>
    <row r="1485" spans="1:250" x14ac:dyDescent="0.25">
      <c r="A1485">
        <v>40000</v>
      </c>
      <c r="B1485">
        <v>-890804480</v>
      </c>
      <c r="C1485">
        <v>1837</v>
      </c>
      <c r="D1485" t="s">
        <v>273</v>
      </c>
      <c r="E1485" t="s">
        <v>274</v>
      </c>
      <c r="F1485">
        <v>7057</v>
      </c>
      <c r="G1485" t="s">
        <v>291</v>
      </c>
      <c r="H1485" t="s">
        <v>292</v>
      </c>
      <c r="I1485">
        <v>427</v>
      </c>
      <c r="J1485" t="s">
        <v>397</v>
      </c>
      <c r="K1485" t="s">
        <v>398</v>
      </c>
      <c r="L1485">
        <v>12390</v>
      </c>
      <c r="M1485" t="s">
        <v>309</v>
      </c>
      <c r="N1485" t="s">
        <v>310</v>
      </c>
      <c r="O1485">
        <v>12390</v>
      </c>
      <c r="P1485" t="s">
        <v>309</v>
      </c>
      <c r="Q1485" t="s">
        <v>310</v>
      </c>
      <c r="R1485" t="s">
        <v>334</v>
      </c>
      <c r="S1485" s="46">
        <v>-21.36</v>
      </c>
      <c r="U1485" s="46">
        <v>14</v>
      </c>
      <c r="IF1485">
        <v>12390</v>
      </c>
      <c r="IG1485" t="s">
        <v>309</v>
      </c>
      <c r="IH1485" t="s">
        <v>293</v>
      </c>
      <c r="IK1485">
        <v>-2</v>
      </c>
      <c r="IL1485" t="s">
        <v>279</v>
      </c>
      <c r="IM1485" t="s">
        <v>280</v>
      </c>
      <c r="IN1485" t="s">
        <v>666</v>
      </c>
      <c r="IP1485" t="s">
        <v>679</v>
      </c>
    </row>
    <row r="1486" spans="1:250" x14ac:dyDescent="0.25">
      <c r="A1486">
        <v>40001</v>
      </c>
      <c r="B1486">
        <v>-890804480</v>
      </c>
      <c r="C1486">
        <v>1837</v>
      </c>
      <c r="D1486" t="s">
        <v>273</v>
      </c>
      <c r="E1486" t="s">
        <v>274</v>
      </c>
      <c r="F1486">
        <v>7057</v>
      </c>
      <c r="G1486" t="s">
        <v>291</v>
      </c>
      <c r="H1486" t="s">
        <v>292</v>
      </c>
      <c r="I1486">
        <v>424</v>
      </c>
      <c r="J1486" t="s">
        <v>399</v>
      </c>
      <c r="K1486" t="s">
        <v>400</v>
      </c>
      <c r="L1486">
        <v>12390</v>
      </c>
      <c r="M1486" t="s">
        <v>309</v>
      </c>
      <c r="N1486" t="s">
        <v>310</v>
      </c>
      <c r="O1486">
        <v>12390</v>
      </c>
      <c r="P1486" t="s">
        <v>309</v>
      </c>
      <c r="Q1486" t="s">
        <v>310</v>
      </c>
      <c r="R1486" t="s">
        <v>334</v>
      </c>
      <c r="S1486" s="46">
        <v>-29.15</v>
      </c>
      <c r="U1486" s="46">
        <v>14</v>
      </c>
      <c r="IF1486">
        <v>12390</v>
      </c>
      <c r="IG1486" t="s">
        <v>309</v>
      </c>
      <c r="IH1486" t="s">
        <v>293</v>
      </c>
      <c r="IK1486">
        <v>-2</v>
      </c>
      <c r="IL1486" t="s">
        <v>279</v>
      </c>
      <c r="IM1486" t="s">
        <v>280</v>
      </c>
      <c r="IN1486" t="s">
        <v>666</v>
      </c>
      <c r="IP1486" t="s">
        <v>679</v>
      </c>
    </row>
    <row r="1487" spans="1:250" x14ac:dyDescent="0.25">
      <c r="A1487">
        <v>40002</v>
      </c>
      <c r="B1487">
        <v>-890804480</v>
      </c>
      <c r="C1487">
        <v>1837</v>
      </c>
      <c r="D1487" t="s">
        <v>273</v>
      </c>
      <c r="E1487" t="s">
        <v>274</v>
      </c>
      <c r="F1487">
        <v>7057</v>
      </c>
      <c r="G1487" t="s">
        <v>291</v>
      </c>
      <c r="H1487" t="s">
        <v>292</v>
      </c>
      <c r="I1487">
        <v>422</v>
      </c>
      <c r="J1487" t="s">
        <v>401</v>
      </c>
      <c r="K1487" t="s">
        <v>402</v>
      </c>
      <c r="L1487">
        <v>12390</v>
      </c>
      <c r="M1487" t="s">
        <v>309</v>
      </c>
      <c r="N1487" t="s">
        <v>310</v>
      </c>
      <c r="O1487">
        <v>12390</v>
      </c>
      <c r="P1487" t="s">
        <v>309</v>
      </c>
      <c r="Q1487" t="s">
        <v>310</v>
      </c>
      <c r="R1487" t="s">
        <v>334</v>
      </c>
      <c r="S1487" s="46">
        <v>-38.869999999999997</v>
      </c>
      <c r="U1487" s="46">
        <v>14</v>
      </c>
      <c r="IF1487">
        <v>12390</v>
      </c>
      <c r="IG1487" t="s">
        <v>309</v>
      </c>
      <c r="IH1487" t="s">
        <v>293</v>
      </c>
      <c r="IK1487">
        <v>-2</v>
      </c>
      <c r="IL1487" t="s">
        <v>279</v>
      </c>
      <c r="IM1487" t="s">
        <v>280</v>
      </c>
      <c r="IN1487" t="s">
        <v>666</v>
      </c>
      <c r="IP1487" t="s">
        <v>679</v>
      </c>
    </row>
    <row r="1488" spans="1:250" x14ac:dyDescent="0.25">
      <c r="A1488">
        <v>40003</v>
      </c>
      <c r="B1488">
        <v>-890804480</v>
      </c>
      <c r="C1488">
        <v>1837</v>
      </c>
      <c r="D1488" t="s">
        <v>273</v>
      </c>
      <c r="E1488" t="s">
        <v>274</v>
      </c>
      <c r="F1488">
        <v>1848</v>
      </c>
      <c r="G1488" t="s">
        <v>286</v>
      </c>
      <c r="H1488" t="s">
        <v>274</v>
      </c>
      <c r="I1488">
        <v>420</v>
      </c>
      <c r="J1488" t="s">
        <v>403</v>
      </c>
      <c r="K1488" t="s">
        <v>404</v>
      </c>
      <c r="L1488">
        <v>12391</v>
      </c>
      <c r="M1488" t="s">
        <v>311</v>
      </c>
      <c r="N1488" t="s">
        <v>312</v>
      </c>
      <c r="O1488">
        <v>12391</v>
      </c>
      <c r="P1488" t="s">
        <v>311</v>
      </c>
      <c r="Q1488" t="s">
        <v>312</v>
      </c>
      <c r="R1488" t="s">
        <v>334</v>
      </c>
      <c r="S1488" s="46">
        <v>-49.89</v>
      </c>
      <c r="U1488" s="46">
        <v>14</v>
      </c>
      <c r="IF1488">
        <v>12391</v>
      </c>
      <c r="IG1488" t="s">
        <v>311</v>
      </c>
      <c r="IH1488" t="s">
        <v>288</v>
      </c>
      <c r="IK1488">
        <v>-2</v>
      </c>
      <c r="IL1488" t="s">
        <v>279</v>
      </c>
      <c r="IM1488" t="s">
        <v>280</v>
      </c>
      <c r="IN1488" t="s">
        <v>654</v>
      </c>
      <c r="IP1488" t="s">
        <v>680</v>
      </c>
    </row>
    <row r="1489" spans="1:250" x14ac:dyDescent="0.25">
      <c r="A1489">
        <v>40004</v>
      </c>
      <c r="B1489">
        <v>-890804480</v>
      </c>
      <c r="C1489">
        <v>1837</v>
      </c>
      <c r="D1489" t="s">
        <v>273</v>
      </c>
      <c r="E1489" t="s">
        <v>274</v>
      </c>
      <c r="F1489">
        <v>1848</v>
      </c>
      <c r="G1489" t="s">
        <v>286</v>
      </c>
      <c r="H1489" t="s">
        <v>274</v>
      </c>
      <c r="I1489">
        <v>411</v>
      </c>
      <c r="J1489" t="s">
        <v>393</v>
      </c>
      <c r="K1489" t="s">
        <v>394</v>
      </c>
      <c r="L1489">
        <v>12391</v>
      </c>
      <c r="M1489" t="s">
        <v>311</v>
      </c>
      <c r="N1489" t="s">
        <v>312</v>
      </c>
      <c r="O1489">
        <v>12391</v>
      </c>
      <c r="P1489" t="s">
        <v>311</v>
      </c>
      <c r="Q1489" t="s">
        <v>312</v>
      </c>
      <c r="R1489" t="s">
        <v>334</v>
      </c>
      <c r="S1489" s="46">
        <v>-74.87</v>
      </c>
      <c r="U1489" s="46">
        <v>14</v>
      </c>
      <c r="IF1489">
        <v>12391</v>
      </c>
      <c r="IG1489" t="s">
        <v>311</v>
      </c>
      <c r="IH1489" t="s">
        <v>288</v>
      </c>
      <c r="IK1489">
        <v>-2</v>
      </c>
      <c r="IL1489" t="s">
        <v>279</v>
      </c>
      <c r="IM1489" t="s">
        <v>280</v>
      </c>
      <c r="IN1489" t="s">
        <v>654</v>
      </c>
      <c r="IP1489" t="s">
        <v>680</v>
      </c>
    </row>
    <row r="1490" spans="1:250" x14ac:dyDescent="0.25">
      <c r="A1490">
        <v>40005</v>
      </c>
      <c r="B1490">
        <v>-890804480</v>
      </c>
      <c r="C1490">
        <v>1837</v>
      </c>
      <c r="D1490" t="s">
        <v>273</v>
      </c>
      <c r="E1490" t="s">
        <v>274</v>
      </c>
      <c r="F1490">
        <v>1848</v>
      </c>
      <c r="G1490" t="s">
        <v>286</v>
      </c>
      <c r="H1490" t="s">
        <v>274</v>
      </c>
      <c r="I1490">
        <v>435</v>
      </c>
      <c r="J1490" t="s">
        <v>491</v>
      </c>
      <c r="K1490" t="s">
        <v>492</v>
      </c>
      <c r="L1490">
        <v>12391</v>
      </c>
      <c r="M1490" t="s">
        <v>311</v>
      </c>
      <c r="N1490" t="s">
        <v>312</v>
      </c>
      <c r="O1490">
        <v>12391</v>
      </c>
      <c r="P1490" t="s">
        <v>311</v>
      </c>
      <c r="Q1490" t="s">
        <v>312</v>
      </c>
      <c r="R1490" t="s">
        <v>334</v>
      </c>
      <c r="S1490" s="46">
        <v>-33.04</v>
      </c>
      <c r="U1490" s="46">
        <v>14</v>
      </c>
      <c r="IF1490">
        <v>12391</v>
      </c>
      <c r="IG1490" t="s">
        <v>311</v>
      </c>
      <c r="IH1490" t="s">
        <v>288</v>
      </c>
      <c r="IK1490">
        <v>-2</v>
      </c>
      <c r="IL1490" t="s">
        <v>279</v>
      </c>
      <c r="IM1490" t="s">
        <v>280</v>
      </c>
      <c r="IN1490" t="s">
        <v>654</v>
      </c>
      <c r="IP1490" t="s">
        <v>680</v>
      </c>
    </row>
    <row r="1491" spans="1:250" x14ac:dyDescent="0.25">
      <c r="A1491">
        <v>40006</v>
      </c>
      <c r="B1491">
        <v>-890804480</v>
      </c>
      <c r="C1491">
        <v>1837</v>
      </c>
      <c r="D1491" t="s">
        <v>273</v>
      </c>
      <c r="E1491" t="s">
        <v>274</v>
      </c>
      <c r="F1491">
        <v>1848</v>
      </c>
      <c r="G1491" t="s">
        <v>286</v>
      </c>
      <c r="H1491" t="s">
        <v>274</v>
      </c>
      <c r="I1491">
        <v>431</v>
      </c>
      <c r="J1491" t="s">
        <v>493</v>
      </c>
      <c r="K1491" t="s">
        <v>494</v>
      </c>
      <c r="L1491">
        <v>12391</v>
      </c>
      <c r="M1491" t="s">
        <v>311</v>
      </c>
      <c r="N1491" t="s">
        <v>312</v>
      </c>
      <c r="O1491">
        <v>12391</v>
      </c>
      <c r="P1491" t="s">
        <v>311</v>
      </c>
      <c r="Q1491" t="s">
        <v>312</v>
      </c>
      <c r="R1491" t="s">
        <v>334</v>
      </c>
      <c r="S1491" s="46">
        <v>-51.68</v>
      </c>
      <c r="U1491" s="46">
        <v>14</v>
      </c>
      <c r="IF1491">
        <v>12391</v>
      </c>
      <c r="IG1491" t="s">
        <v>311</v>
      </c>
      <c r="IH1491" t="s">
        <v>288</v>
      </c>
      <c r="IK1491">
        <v>-2</v>
      </c>
      <c r="IL1491" t="s">
        <v>279</v>
      </c>
      <c r="IM1491" t="s">
        <v>280</v>
      </c>
      <c r="IN1491" t="s">
        <v>654</v>
      </c>
      <c r="IP1491" t="s">
        <v>680</v>
      </c>
    </row>
    <row r="1492" spans="1:250" x14ac:dyDescent="0.25">
      <c r="A1492">
        <v>40007</v>
      </c>
      <c r="B1492">
        <v>-890804480</v>
      </c>
      <c r="C1492">
        <v>1837</v>
      </c>
      <c r="D1492" t="s">
        <v>273</v>
      </c>
      <c r="E1492" t="s">
        <v>274</v>
      </c>
      <c r="F1492">
        <v>1848</v>
      </c>
      <c r="G1492" t="s">
        <v>286</v>
      </c>
      <c r="H1492" t="s">
        <v>274</v>
      </c>
      <c r="I1492">
        <v>429</v>
      </c>
      <c r="J1492" t="s">
        <v>395</v>
      </c>
      <c r="K1492" t="s">
        <v>396</v>
      </c>
      <c r="L1492">
        <v>12391</v>
      </c>
      <c r="M1492" t="s">
        <v>311</v>
      </c>
      <c r="N1492" t="s">
        <v>312</v>
      </c>
      <c r="O1492">
        <v>12391</v>
      </c>
      <c r="P1492" t="s">
        <v>311</v>
      </c>
      <c r="Q1492" t="s">
        <v>312</v>
      </c>
      <c r="R1492" t="s">
        <v>334</v>
      </c>
      <c r="S1492" s="46">
        <v>-68.900000000000006</v>
      </c>
      <c r="U1492" s="46">
        <v>14</v>
      </c>
      <c r="IF1492">
        <v>12391</v>
      </c>
      <c r="IG1492" t="s">
        <v>311</v>
      </c>
      <c r="IH1492" t="s">
        <v>288</v>
      </c>
      <c r="IK1492">
        <v>-2</v>
      </c>
      <c r="IL1492" t="s">
        <v>279</v>
      </c>
      <c r="IM1492" t="s">
        <v>280</v>
      </c>
      <c r="IN1492" t="s">
        <v>654</v>
      </c>
      <c r="IP1492" t="s">
        <v>680</v>
      </c>
    </row>
    <row r="1493" spans="1:250" x14ac:dyDescent="0.25">
      <c r="A1493">
        <v>40008</v>
      </c>
      <c r="B1493">
        <v>-890804480</v>
      </c>
      <c r="C1493">
        <v>1837</v>
      </c>
      <c r="D1493" t="s">
        <v>273</v>
      </c>
      <c r="E1493" t="s">
        <v>274</v>
      </c>
      <c r="F1493">
        <v>1848</v>
      </c>
      <c r="G1493" t="s">
        <v>286</v>
      </c>
      <c r="H1493" t="s">
        <v>274</v>
      </c>
      <c r="I1493">
        <v>427</v>
      </c>
      <c r="J1493" t="s">
        <v>397</v>
      </c>
      <c r="K1493" t="s">
        <v>398</v>
      </c>
      <c r="L1493">
        <v>12391</v>
      </c>
      <c r="M1493" t="s">
        <v>311</v>
      </c>
      <c r="N1493" t="s">
        <v>312</v>
      </c>
      <c r="O1493">
        <v>12391</v>
      </c>
      <c r="P1493" t="s">
        <v>311</v>
      </c>
      <c r="Q1493" t="s">
        <v>312</v>
      </c>
      <c r="R1493" t="s">
        <v>334</v>
      </c>
      <c r="S1493" s="46">
        <v>-40.19</v>
      </c>
      <c r="U1493" s="46">
        <v>14</v>
      </c>
      <c r="IF1493">
        <v>12391</v>
      </c>
      <c r="IG1493" t="s">
        <v>311</v>
      </c>
      <c r="IH1493" t="s">
        <v>288</v>
      </c>
      <c r="IK1493">
        <v>-2</v>
      </c>
      <c r="IL1493" t="s">
        <v>279</v>
      </c>
      <c r="IM1493" t="s">
        <v>280</v>
      </c>
      <c r="IN1493" t="s">
        <v>654</v>
      </c>
      <c r="IP1493" t="s">
        <v>680</v>
      </c>
    </row>
    <row r="1494" spans="1:250" x14ac:dyDescent="0.25">
      <c r="A1494">
        <v>40009</v>
      </c>
      <c r="B1494">
        <v>-890804480</v>
      </c>
      <c r="C1494">
        <v>1837</v>
      </c>
      <c r="D1494" t="s">
        <v>273</v>
      </c>
      <c r="E1494" t="s">
        <v>274</v>
      </c>
      <c r="F1494">
        <v>7057</v>
      </c>
      <c r="G1494" t="s">
        <v>291</v>
      </c>
      <c r="H1494" t="s">
        <v>292</v>
      </c>
      <c r="I1494">
        <v>429</v>
      </c>
      <c r="J1494" t="s">
        <v>395</v>
      </c>
      <c r="K1494" t="s">
        <v>396</v>
      </c>
      <c r="L1494">
        <v>12391</v>
      </c>
      <c r="M1494" t="s">
        <v>311</v>
      </c>
      <c r="N1494" t="s">
        <v>312</v>
      </c>
      <c r="O1494">
        <v>12391</v>
      </c>
      <c r="P1494" t="s">
        <v>311</v>
      </c>
      <c r="Q1494" t="s">
        <v>312</v>
      </c>
      <c r="R1494" t="s">
        <v>334</v>
      </c>
      <c r="S1494" s="46">
        <v>-69.180000000000007</v>
      </c>
      <c r="U1494" s="46">
        <v>14</v>
      </c>
      <c r="IF1494">
        <v>12391</v>
      </c>
      <c r="IG1494" t="s">
        <v>311</v>
      </c>
      <c r="IH1494" t="s">
        <v>293</v>
      </c>
      <c r="IK1494">
        <v>-2</v>
      </c>
      <c r="IL1494" t="s">
        <v>279</v>
      </c>
      <c r="IM1494" t="s">
        <v>280</v>
      </c>
      <c r="IN1494" t="s">
        <v>666</v>
      </c>
      <c r="IP1494" t="s">
        <v>681</v>
      </c>
    </row>
    <row r="1495" spans="1:250" x14ac:dyDescent="0.25">
      <c r="A1495">
        <v>40010</v>
      </c>
      <c r="B1495">
        <v>-890804480</v>
      </c>
      <c r="C1495">
        <v>1837</v>
      </c>
      <c r="D1495" t="s">
        <v>273</v>
      </c>
      <c r="E1495" t="s">
        <v>274</v>
      </c>
      <c r="F1495">
        <v>7057</v>
      </c>
      <c r="G1495" t="s">
        <v>291</v>
      </c>
      <c r="H1495" t="s">
        <v>292</v>
      </c>
      <c r="I1495">
        <v>427</v>
      </c>
      <c r="J1495" t="s">
        <v>397</v>
      </c>
      <c r="K1495" t="s">
        <v>398</v>
      </c>
      <c r="L1495">
        <v>12391</v>
      </c>
      <c r="M1495" t="s">
        <v>311</v>
      </c>
      <c r="N1495" t="s">
        <v>312</v>
      </c>
      <c r="O1495">
        <v>12391</v>
      </c>
      <c r="P1495" t="s">
        <v>311</v>
      </c>
      <c r="Q1495" t="s">
        <v>312</v>
      </c>
      <c r="R1495" t="s">
        <v>334</v>
      </c>
      <c r="S1495" s="46">
        <v>-40.36</v>
      </c>
      <c r="U1495" s="46">
        <v>14</v>
      </c>
      <c r="IF1495">
        <v>12391</v>
      </c>
      <c r="IG1495" t="s">
        <v>311</v>
      </c>
      <c r="IH1495" t="s">
        <v>293</v>
      </c>
      <c r="IK1495">
        <v>-2</v>
      </c>
      <c r="IL1495" t="s">
        <v>279</v>
      </c>
      <c r="IM1495" t="s">
        <v>280</v>
      </c>
      <c r="IN1495" t="s">
        <v>666</v>
      </c>
      <c r="IP1495" t="s">
        <v>681</v>
      </c>
    </row>
    <row r="1496" spans="1:250" x14ac:dyDescent="0.25">
      <c r="A1496">
        <v>40011</v>
      </c>
      <c r="B1496">
        <v>-890804480</v>
      </c>
      <c r="C1496">
        <v>1837</v>
      </c>
      <c r="D1496" t="s">
        <v>273</v>
      </c>
      <c r="E1496" t="s">
        <v>274</v>
      </c>
      <c r="F1496">
        <v>1848</v>
      </c>
      <c r="G1496" t="s">
        <v>286</v>
      </c>
      <c r="H1496" t="s">
        <v>274</v>
      </c>
      <c r="I1496">
        <v>437</v>
      </c>
      <c r="J1496" t="s">
        <v>658</v>
      </c>
      <c r="K1496" t="s">
        <v>659</v>
      </c>
      <c r="L1496">
        <v>12391</v>
      </c>
      <c r="M1496" t="s">
        <v>311</v>
      </c>
      <c r="N1496" t="s">
        <v>312</v>
      </c>
      <c r="O1496">
        <v>12391</v>
      </c>
      <c r="P1496" t="s">
        <v>311</v>
      </c>
      <c r="Q1496" t="s">
        <v>312</v>
      </c>
      <c r="R1496" t="s">
        <v>334</v>
      </c>
      <c r="S1496" s="46">
        <v>-55.08</v>
      </c>
      <c r="U1496" s="46">
        <v>14</v>
      </c>
      <c r="IF1496">
        <v>12391</v>
      </c>
      <c r="IG1496" t="s">
        <v>311</v>
      </c>
      <c r="IH1496" t="s">
        <v>288</v>
      </c>
      <c r="IK1496">
        <v>-2</v>
      </c>
      <c r="IL1496" t="s">
        <v>279</v>
      </c>
      <c r="IM1496" t="s">
        <v>280</v>
      </c>
      <c r="IN1496" t="s">
        <v>654</v>
      </c>
      <c r="IP1496" t="s">
        <v>680</v>
      </c>
    </row>
    <row r="1497" spans="1:250" x14ac:dyDescent="0.25">
      <c r="A1497">
        <v>40012</v>
      </c>
      <c r="B1497">
        <v>-890804480</v>
      </c>
      <c r="C1497">
        <v>1837</v>
      </c>
      <c r="D1497" t="s">
        <v>273</v>
      </c>
      <c r="E1497" t="s">
        <v>274</v>
      </c>
      <c r="F1497">
        <v>1848</v>
      </c>
      <c r="G1497" t="s">
        <v>286</v>
      </c>
      <c r="H1497" t="s">
        <v>274</v>
      </c>
      <c r="I1497">
        <v>436</v>
      </c>
      <c r="J1497" t="s">
        <v>656</v>
      </c>
      <c r="K1497" t="s">
        <v>657</v>
      </c>
      <c r="L1497">
        <v>12391</v>
      </c>
      <c r="M1497" t="s">
        <v>311</v>
      </c>
      <c r="N1497" t="s">
        <v>312</v>
      </c>
      <c r="O1497">
        <v>12391</v>
      </c>
      <c r="P1497" t="s">
        <v>311</v>
      </c>
      <c r="Q1497" t="s">
        <v>312</v>
      </c>
      <c r="R1497" t="s">
        <v>334</v>
      </c>
      <c r="S1497" s="46">
        <v>-33.04</v>
      </c>
      <c r="U1497" s="46">
        <v>14</v>
      </c>
      <c r="IF1497">
        <v>12391</v>
      </c>
      <c r="IG1497" t="s">
        <v>311</v>
      </c>
      <c r="IH1497" t="s">
        <v>288</v>
      </c>
      <c r="IK1497">
        <v>-2</v>
      </c>
      <c r="IL1497" t="s">
        <v>279</v>
      </c>
      <c r="IM1497" t="s">
        <v>280</v>
      </c>
      <c r="IN1497" t="s">
        <v>654</v>
      </c>
      <c r="IP1497" t="s">
        <v>680</v>
      </c>
    </row>
    <row r="1498" spans="1:250" x14ac:dyDescent="0.25">
      <c r="A1498">
        <v>40013</v>
      </c>
      <c r="B1498">
        <v>-890804480</v>
      </c>
      <c r="C1498">
        <v>1837</v>
      </c>
      <c r="D1498" t="s">
        <v>273</v>
      </c>
      <c r="E1498" t="s">
        <v>274</v>
      </c>
      <c r="F1498">
        <v>7057</v>
      </c>
      <c r="G1498" t="s">
        <v>291</v>
      </c>
      <c r="H1498" t="s">
        <v>292</v>
      </c>
      <c r="I1498">
        <v>437</v>
      </c>
      <c r="J1498" t="s">
        <v>658</v>
      </c>
      <c r="K1498" t="s">
        <v>659</v>
      </c>
      <c r="L1498">
        <v>12391</v>
      </c>
      <c r="M1498" t="s">
        <v>311</v>
      </c>
      <c r="N1498" t="s">
        <v>312</v>
      </c>
      <c r="O1498">
        <v>12391</v>
      </c>
      <c r="P1498" t="s">
        <v>311</v>
      </c>
      <c r="Q1498" t="s">
        <v>312</v>
      </c>
      <c r="R1498" t="s">
        <v>334</v>
      </c>
      <c r="S1498" s="46">
        <v>-55.32</v>
      </c>
      <c r="U1498" s="46">
        <v>14</v>
      </c>
      <c r="IF1498">
        <v>12391</v>
      </c>
      <c r="IG1498" t="s">
        <v>311</v>
      </c>
      <c r="IH1498" t="s">
        <v>293</v>
      </c>
      <c r="IK1498">
        <v>-2</v>
      </c>
      <c r="IL1498" t="s">
        <v>279</v>
      </c>
      <c r="IM1498" t="s">
        <v>280</v>
      </c>
      <c r="IN1498" t="s">
        <v>666</v>
      </c>
      <c r="IP1498" t="s">
        <v>681</v>
      </c>
    </row>
    <row r="1499" spans="1:250" x14ac:dyDescent="0.25">
      <c r="A1499">
        <v>40014</v>
      </c>
      <c r="B1499">
        <v>-890804480</v>
      </c>
      <c r="C1499">
        <v>1837</v>
      </c>
      <c r="D1499" t="s">
        <v>273</v>
      </c>
      <c r="E1499" t="s">
        <v>274</v>
      </c>
      <c r="F1499">
        <v>7057</v>
      </c>
      <c r="G1499" t="s">
        <v>291</v>
      </c>
      <c r="H1499" t="s">
        <v>292</v>
      </c>
      <c r="I1499">
        <v>436</v>
      </c>
      <c r="J1499" t="s">
        <v>656</v>
      </c>
      <c r="K1499" t="s">
        <v>657</v>
      </c>
      <c r="L1499">
        <v>12391</v>
      </c>
      <c r="M1499" t="s">
        <v>311</v>
      </c>
      <c r="N1499" t="s">
        <v>312</v>
      </c>
      <c r="O1499">
        <v>12391</v>
      </c>
      <c r="P1499" t="s">
        <v>311</v>
      </c>
      <c r="Q1499" t="s">
        <v>312</v>
      </c>
      <c r="R1499" t="s">
        <v>334</v>
      </c>
      <c r="S1499" s="46">
        <v>-33.18</v>
      </c>
      <c r="U1499" s="46">
        <v>14</v>
      </c>
      <c r="IF1499">
        <v>12391</v>
      </c>
      <c r="IG1499" t="s">
        <v>311</v>
      </c>
      <c r="IH1499" t="s">
        <v>293</v>
      </c>
      <c r="IK1499">
        <v>-2</v>
      </c>
      <c r="IL1499" t="s">
        <v>279</v>
      </c>
      <c r="IM1499" t="s">
        <v>280</v>
      </c>
      <c r="IN1499" t="s">
        <v>666</v>
      </c>
      <c r="IP1499" t="s">
        <v>681</v>
      </c>
    </row>
    <row r="1500" spans="1:250" x14ac:dyDescent="0.25">
      <c r="A1500">
        <v>40015</v>
      </c>
      <c r="B1500">
        <v>-890804480</v>
      </c>
      <c r="C1500">
        <v>1837</v>
      </c>
      <c r="D1500" t="s">
        <v>273</v>
      </c>
      <c r="E1500" t="s">
        <v>274</v>
      </c>
      <c r="F1500">
        <v>7057</v>
      </c>
      <c r="G1500" t="s">
        <v>291</v>
      </c>
      <c r="H1500" t="s">
        <v>292</v>
      </c>
      <c r="I1500">
        <v>435</v>
      </c>
      <c r="J1500" t="s">
        <v>491</v>
      </c>
      <c r="K1500" t="s">
        <v>492</v>
      </c>
      <c r="L1500">
        <v>12391</v>
      </c>
      <c r="M1500" t="s">
        <v>311</v>
      </c>
      <c r="N1500" t="s">
        <v>312</v>
      </c>
      <c r="O1500">
        <v>12391</v>
      </c>
      <c r="P1500" t="s">
        <v>311</v>
      </c>
      <c r="Q1500" t="s">
        <v>312</v>
      </c>
      <c r="R1500" t="s">
        <v>334</v>
      </c>
      <c r="S1500" s="46">
        <v>-33.18</v>
      </c>
      <c r="U1500" s="46">
        <v>14</v>
      </c>
      <c r="IF1500">
        <v>12391</v>
      </c>
      <c r="IG1500" t="s">
        <v>311</v>
      </c>
      <c r="IH1500" t="s">
        <v>293</v>
      </c>
      <c r="IK1500">
        <v>-2</v>
      </c>
      <c r="IL1500" t="s">
        <v>279</v>
      </c>
      <c r="IM1500" t="s">
        <v>280</v>
      </c>
      <c r="IN1500" t="s">
        <v>666</v>
      </c>
      <c r="IP1500" t="s">
        <v>681</v>
      </c>
    </row>
    <row r="1501" spans="1:250" x14ac:dyDescent="0.25">
      <c r="A1501">
        <v>40016</v>
      </c>
      <c r="B1501">
        <v>-890804480</v>
      </c>
      <c r="C1501">
        <v>1837</v>
      </c>
      <c r="D1501" t="s">
        <v>273</v>
      </c>
      <c r="E1501" t="s">
        <v>274</v>
      </c>
      <c r="F1501">
        <v>7057</v>
      </c>
      <c r="G1501" t="s">
        <v>291</v>
      </c>
      <c r="H1501" t="s">
        <v>292</v>
      </c>
      <c r="I1501">
        <v>431</v>
      </c>
      <c r="J1501" t="s">
        <v>493</v>
      </c>
      <c r="K1501" t="s">
        <v>494</v>
      </c>
      <c r="L1501">
        <v>12391</v>
      </c>
      <c r="M1501" t="s">
        <v>311</v>
      </c>
      <c r="N1501" t="s">
        <v>312</v>
      </c>
      <c r="O1501">
        <v>12391</v>
      </c>
      <c r="P1501" t="s">
        <v>311</v>
      </c>
      <c r="Q1501" t="s">
        <v>312</v>
      </c>
      <c r="R1501" t="s">
        <v>334</v>
      </c>
      <c r="S1501" s="46">
        <v>-51.89</v>
      </c>
      <c r="U1501" s="46">
        <v>14</v>
      </c>
      <c r="IF1501">
        <v>12391</v>
      </c>
      <c r="IG1501" t="s">
        <v>311</v>
      </c>
      <c r="IH1501" t="s">
        <v>293</v>
      </c>
      <c r="IK1501">
        <v>-2</v>
      </c>
      <c r="IL1501" t="s">
        <v>279</v>
      </c>
      <c r="IM1501" t="s">
        <v>280</v>
      </c>
      <c r="IN1501" t="s">
        <v>666</v>
      </c>
      <c r="IP1501" t="s">
        <v>681</v>
      </c>
    </row>
    <row r="1502" spans="1:250" x14ac:dyDescent="0.25">
      <c r="A1502">
        <v>40017</v>
      </c>
      <c r="B1502">
        <v>-890804480</v>
      </c>
      <c r="C1502">
        <v>1837</v>
      </c>
      <c r="D1502" t="s">
        <v>273</v>
      </c>
      <c r="E1502" t="s">
        <v>274</v>
      </c>
      <c r="F1502">
        <v>1848</v>
      </c>
      <c r="G1502" t="s">
        <v>286</v>
      </c>
      <c r="H1502" t="s">
        <v>274</v>
      </c>
      <c r="I1502">
        <v>424</v>
      </c>
      <c r="J1502" t="s">
        <v>399</v>
      </c>
      <c r="K1502" t="s">
        <v>400</v>
      </c>
      <c r="L1502">
        <v>12391</v>
      </c>
      <c r="M1502" t="s">
        <v>311</v>
      </c>
      <c r="N1502" t="s">
        <v>312</v>
      </c>
      <c r="O1502">
        <v>12391</v>
      </c>
      <c r="P1502" t="s">
        <v>311</v>
      </c>
      <c r="Q1502" t="s">
        <v>312</v>
      </c>
      <c r="R1502" t="s">
        <v>334</v>
      </c>
      <c r="S1502" s="46">
        <v>-64.14</v>
      </c>
      <c r="U1502" s="46">
        <v>14</v>
      </c>
      <c r="IF1502">
        <v>12391</v>
      </c>
      <c r="IG1502" t="s">
        <v>311</v>
      </c>
      <c r="IH1502" t="s">
        <v>288</v>
      </c>
      <c r="IK1502">
        <v>-2</v>
      </c>
      <c r="IL1502" t="s">
        <v>279</v>
      </c>
      <c r="IM1502" t="s">
        <v>280</v>
      </c>
      <c r="IN1502" t="s">
        <v>654</v>
      </c>
      <c r="IP1502" t="s">
        <v>680</v>
      </c>
    </row>
    <row r="1503" spans="1:250" x14ac:dyDescent="0.25">
      <c r="A1503">
        <v>40018</v>
      </c>
      <c r="B1503">
        <v>-890804480</v>
      </c>
      <c r="C1503">
        <v>1837</v>
      </c>
      <c r="D1503" t="s">
        <v>273</v>
      </c>
      <c r="E1503" t="s">
        <v>274</v>
      </c>
      <c r="F1503">
        <v>1848</v>
      </c>
      <c r="G1503" t="s">
        <v>286</v>
      </c>
      <c r="H1503" t="s">
        <v>274</v>
      </c>
      <c r="I1503">
        <v>422</v>
      </c>
      <c r="J1503" t="s">
        <v>401</v>
      </c>
      <c r="K1503" t="s">
        <v>402</v>
      </c>
      <c r="L1503">
        <v>12391</v>
      </c>
      <c r="M1503" t="s">
        <v>311</v>
      </c>
      <c r="N1503" t="s">
        <v>312</v>
      </c>
      <c r="O1503">
        <v>12391</v>
      </c>
      <c r="P1503" t="s">
        <v>311</v>
      </c>
      <c r="Q1503" t="s">
        <v>312</v>
      </c>
      <c r="R1503" t="s">
        <v>334</v>
      </c>
      <c r="S1503" s="46">
        <v>-85.52</v>
      </c>
      <c r="U1503" s="46">
        <v>14</v>
      </c>
      <c r="IF1503">
        <v>12391</v>
      </c>
      <c r="IG1503" t="s">
        <v>311</v>
      </c>
      <c r="IH1503" t="s">
        <v>288</v>
      </c>
      <c r="IK1503">
        <v>-2</v>
      </c>
      <c r="IL1503" t="s">
        <v>279</v>
      </c>
      <c r="IM1503" t="s">
        <v>280</v>
      </c>
      <c r="IN1503" t="s">
        <v>654</v>
      </c>
      <c r="IP1503" t="s">
        <v>680</v>
      </c>
    </row>
    <row r="1504" spans="1:250" x14ac:dyDescent="0.25">
      <c r="A1504">
        <v>40019</v>
      </c>
      <c r="B1504">
        <v>-890804480</v>
      </c>
      <c r="C1504">
        <v>1837</v>
      </c>
      <c r="D1504" t="s">
        <v>273</v>
      </c>
      <c r="E1504" t="s">
        <v>274</v>
      </c>
      <c r="F1504">
        <v>7057</v>
      </c>
      <c r="G1504" t="s">
        <v>291</v>
      </c>
      <c r="H1504" t="s">
        <v>292</v>
      </c>
      <c r="I1504">
        <v>424</v>
      </c>
      <c r="J1504" t="s">
        <v>399</v>
      </c>
      <c r="K1504" t="s">
        <v>400</v>
      </c>
      <c r="L1504">
        <v>12391</v>
      </c>
      <c r="M1504" t="s">
        <v>311</v>
      </c>
      <c r="N1504" t="s">
        <v>312</v>
      </c>
      <c r="O1504">
        <v>12391</v>
      </c>
      <c r="P1504" t="s">
        <v>311</v>
      </c>
      <c r="Q1504" t="s">
        <v>312</v>
      </c>
      <c r="R1504" t="s">
        <v>334</v>
      </c>
      <c r="S1504" s="46">
        <v>-55.08</v>
      </c>
      <c r="U1504" s="46">
        <v>14</v>
      </c>
      <c r="IF1504">
        <v>12391</v>
      </c>
      <c r="IG1504" t="s">
        <v>311</v>
      </c>
      <c r="IH1504" t="s">
        <v>293</v>
      </c>
      <c r="IK1504">
        <v>-2</v>
      </c>
      <c r="IL1504" t="s">
        <v>279</v>
      </c>
      <c r="IM1504" t="s">
        <v>280</v>
      </c>
      <c r="IN1504" t="s">
        <v>666</v>
      </c>
      <c r="IP1504" t="s">
        <v>681</v>
      </c>
    </row>
    <row r="1505" spans="1:250" x14ac:dyDescent="0.25">
      <c r="A1505">
        <v>40020</v>
      </c>
      <c r="B1505">
        <v>-890804480</v>
      </c>
      <c r="C1505">
        <v>1837</v>
      </c>
      <c r="D1505" t="s">
        <v>273</v>
      </c>
      <c r="E1505" t="s">
        <v>274</v>
      </c>
      <c r="F1505">
        <v>7057</v>
      </c>
      <c r="G1505" t="s">
        <v>291</v>
      </c>
      <c r="H1505" t="s">
        <v>292</v>
      </c>
      <c r="I1505">
        <v>422</v>
      </c>
      <c r="J1505" t="s">
        <v>401</v>
      </c>
      <c r="K1505" t="s">
        <v>402</v>
      </c>
      <c r="L1505">
        <v>12391</v>
      </c>
      <c r="M1505" t="s">
        <v>311</v>
      </c>
      <c r="N1505" t="s">
        <v>312</v>
      </c>
      <c r="O1505">
        <v>12391</v>
      </c>
      <c r="P1505" t="s">
        <v>311</v>
      </c>
      <c r="Q1505" t="s">
        <v>312</v>
      </c>
      <c r="R1505" t="s">
        <v>334</v>
      </c>
      <c r="S1505" s="46">
        <v>-73.430000000000007</v>
      </c>
      <c r="U1505" s="46">
        <v>14</v>
      </c>
      <c r="IF1505">
        <v>12391</v>
      </c>
      <c r="IG1505" t="s">
        <v>311</v>
      </c>
      <c r="IH1505" t="s">
        <v>293</v>
      </c>
      <c r="IK1505">
        <v>-2</v>
      </c>
      <c r="IL1505" t="s">
        <v>279</v>
      </c>
      <c r="IM1505" t="s">
        <v>280</v>
      </c>
      <c r="IN1505" t="s">
        <v>666</v>
      </c>
      <c r="IP1505" t="s">
        <v>681</v>
      </c>
    </row>
    <row r="1506" spans="1:250" x14ac:dyDescent="0.25">
      <c r="A1506">
        <v>40021</v>
      </c>
      <c r="B1506">
        <v>-890804480</v>
      </c>
      <c r="C1506">
        <v>1837</v>
      </c>
      <c r="D1506" t="s">
        <v>273</v>
      </c>
      <c r="E1506" t="s">
        <v>274</v>
      </c>
      <c r="F1506">
        <v>7057</v>
      </c>
      <c r="G1506" t="s">
        <v>291</v>
      </c>
      <c r="H1506" t="s">
        <v>292</v>
      </c>
      <c r="I1506">
        <v>420</v>
      </c>
      <c r="J1506" t="s">
        <v>403</v>
      </c>
      <c r="K1506" t="s">
        <v>404</v>
      </c>
      <c r="L1506">
        <v>12391</v>
      </c>
      <c r="M1506" t="s">
        <v>311</v>
      </c>
      <c r="N1506" t="s">
        <v>312</v>
      </c>
      <c r="O1506">
        <v>12391</v>
      </c>
      <c r="P1506" t="s">
        <v>311</v>
      </c>
      <c r="Q1506" t="s">
        <v>312</v>
      </c>
      <c r="R1506" t="s">
        <v>334</v>
      </c>
      <c r="S1506" s="46">
        <v>-44.78</v>
      </c>
      <c r="U1506" s="46">
        <v>14</v>
      </c>
      <c r="IF1506">
        <v>12391</v>
      </c>
      <c r="IG1506" t="s">
        <v>311</v>
      </c>
      <c r="IH1506" t="s">
        <v>293</v>
      </c>
      <c r="IK1506">
        <v>-2</v>
      </c>
      <c r="IL1506" t="s">
        <v>279</v>
      </c>
      <c r="IM1506" t="s">
        <v>280</v>
      </c>
      <c r="IN1506" t="s">
        <v>666</v>
      </c>
      <c r="IP1506" t="s">
        <v>681</v>
      </c>
    </row>
    <row r="1507" spans="1:250" x14ac:dyDescent="0.25">
      <c r="A1507">
        <v>40022</v>
      </c>
      <c r="B1507">
        <v>-890804480</v>
      </c>
      <c r="C1507">
        <v>1837</v>
      </c>
      <c r="D1507" t="s">
        <v>273</v>
      </c>
      <c r="E1507" t="s">
        <v>274</v>
      </c>
      <c r="F1507">
        <v>7057</v>
      </c>
      <c r="G1507" t="s">
        <v>291</v>
      </c>
      <c r="H1507" t="s">
        <v>292</v>
      </c>
      <c r="I1507">
        <v>411</v>
      </c>
      <c r="J1507" t="s">
        <v>393</v>
      </c>
      <c r="K1507" t="s">
        <v>394</v>
      </c>
      <c r="L1507">
        <v>12391</v>
      </c>
      <c r="M1507" t="s">
        <v>311</v>
      </c>
      <c r="N1507" t="s">
        <v>312</v>
      </c>
      <c r="O1507">
        <v>12391</v>
      </c>
      <c r="P1507" t="s">
        <v>311</v>
      </c>
      <c r="Q1507" t="s">
        <v>312</v>
      </c>
      <c r="R1507" t="s">
        <v>334</v>
      </c>
      <c r="S1507" s="46">
        <v>-75.16</v>
      </c>
      <c r="U1507" s="46">
        <v>14</v>
      </c>
      <c r="IF1507">
        <v>12391</v>
      </c>
      <c r="IG1507" t="s">
        <v>311</v>
      </c>
      <c r="IH1507" t="s">
        <v>293</v>
      </c>
      <c r="IK1507">
        <v>-2</v>
      </c>
      <c r="IL1507" t="s">
        <v>279</v>
      </c>
      <c r="IM1507" t="s">
        <v>280</v>
      </c>
      <c r="IN1507" t="s">
        <v>666</v>
      </c>
      <c r="IP1507" t="s">
        <v>681</v>
      </c>
    </row>
    <row r="1508" spans="1:250" x14ac:dyDescent="0.25">
      <c r="A1508">
        <v>40023</v>
      </c>
      <c r="B1508">
        <v>-890804480</v>
      </c>
      <c r="C1508">
        <v>1837</v>
      </c>
      <c r="D1508" t="s">
        <v>273</v>
      </c>
      <c r="E1508" t="s">
        <v>274</v>
      </c>
      <c r="F1508">
        <v>1848</v>
      </c>
      <c r="G1508" t="s">
        <v>286</v>
      </c>
      <c r="H1508" t="s">
        <v>274</v>
      </c>
      <c r="I1508">
        <v>429</v>
      </c>
      <c r="J1508" t="s">
        <v>395</v>
      </c>
      <c r="K1508" t="s">
        <v>396</v>
      </c>
      <c r="L1508">
        <v>12392</v>
      </c>
      <c r="M1508" t="s">
        <v>313</v>
      </c>
      <c r="N1508" t="s">
        <v>314</v>
      </c>
      <c r="O1508">
        <v>12392</v>
      </c>
      <c r="P1508" t="s">
        <v>313</v>
      </c>
      <c r="Q1508" t="s">
        <v>314</v>
      </c>
      <c r="R1508" t="s">
        <v>334</v>
      </c>
      <c r="S1508" s="46">
        <v>-12.43</v>
      </c>
      <c r="U1508" s="46">
        <v>14</v>
      </c>
      <c r="IF1508">
        <v>12392</v>
      </c>
      <c r="IG1508" t="s">
        <v>313</v>
      </c>
      <c r="IH1508" t="s">
        <v>288</v>
      </c>
      <c r="IK1508">
        <v>-2</v>
      </c>
      <c r="IL1508" t="s">
        <v>279</v>
      </c>
      <c r="IM1508" t="s">
        <v>280</v>
      </c>
      <c r="IN1508" t="s">
        <v>654</v>
      </c>
      <c r="IP1508" t="s">
        <v>682</v>
      </c>
    </row>
    <row r="1509" spans="1:250" x14ac:dyDescent="0.25">
      <c r="A1509">
        <v>40024</v>
      </c>
      <c r="B1509">
        <v>-890804480</v>
      </c>
      <c r="C1509">
        <v>1837</v>
      </c>
      <c r="D1509" t="s">
        <v>273</v>
      </c>
      <c r="E1509" t="s">
        <v>274</v>
      </c>
      <c r="F1509">
        <v>1848</v>
      </c>
      <c r="G1509" t="s">
        <v>286</v>
      </c>
      <c r="H1509" t="s">
        <v>274</v>
      </c>
      <c r="I1509">
        <v>427</v>
      </c>
      <c r="J1509" t="s">
        <v>397</v>
      </c>
      <c r="K1509" t="s">
        <v>398</v>
      </c>
      <c r="L1509">
        <v>12392</v>
      </c>
      <c r="M1509" t="s">
        <v>313</v>
      </c>
      <c r="N1509" t="s">
        <v>314</v>
      </c>
      <c r="O1509">
        <v>12392</v>
      </c>
      <c r="P1509" t="s">
        <v>313</v>
      </c>
      <c r="Q1509" t="s">
        <v>314</v>
      </c>
      <c r="R1509" t="s">
        <v>334</v>
      </c>
      <c r="S1509" s="46">
        <v>-7.25</v>
      </c>
      <c r="U1509" s="46">
        <v>14</v>
      </c>
      <c r="IF1509">
        <v>12392</v>
      </c>
      <c r="IG1509" t="s">
        <v>313</v>
      </c>
      <c r="IH1509" t="s">
        <v>288</v>
      </c>
      <c r="IK1509">
        <v>-2</v>
      </c>
      <c r="IL1509" t="s">
        <v>279</v>
      </c>
      <c r="IM1509" t="s">
        <v>280</v>
      </c>
      <c r="IN1509" t="s">
        <v>654</v>
      </c>
      <c r="IP1509" t="s">
        <v>682</v>
      </c>
    </row>
    <row r="1510" spans="1:250" x14ac:dyDescent="0.25">
      <c r="A1510">
        <v>40025</v>
      </c>
      <c r="B1510">
        <v>-890804480</v>
      </c>
      <c r="C1510">
        <v>1837</v>
      </c>
      <c r="D1510" t="s">
        <v>273</v>
      </c>
      <c r="E1510" t="s">
        <v>274</v>
      </c>
      <c r="F1510">
        <v>1848</v>
      </c>
      <c r="G1510" t="s">
        <v>286</v>
      </c>
      <c r="H1510" t="s">
        <v>274</v>
      </c>
      <c r="I1510">
        <v>424</v>
      </c>
      <c r="J1510" t="s">
        <v>399</v>
      </c>
      <c r="K1510" t="s">
        <v>400</v>
      </c>
      <c r="L1510">
        <v>12392</v>
      </c>
      <c r="M1510" t="s">
        <v>313</v>
      </c>
      <c r="N1510" t="s">
        <v>314</v>
      </c>
      <c r="O1510">
        <v>12392</v>
      </c>
      <c r="P1510" t="s">
        <v>313</v>
      </c>
      <c r="Q1510" t="s">
        <v>314</v>
      </c>
      <c r="R1510" t="s">
        <v>334</v>
      </c>
      <c r="S1510" s="46">
        <v>-11.57</v>
      </c>
      <c r="U1510" s="46">
        <v>14</v>
      </c>
      <c r="IF1510">
        <v>12392</v>
      </c>
      <c r="IG1510" t="s">
        <v>313</v>
      </c>
      <c r="IH1510" t="s">
        <v>288</v>
      </c>
      <c r="IK1510">
        <v>-2</v>
      </c>
      <c r="IL1510" t="s">
        <v>279</v>
      </c>
      <c r="IM1510" t="s">
        <v>280</v>
      </c>
      <c r="IN1510" t="s">
        <v>654</v>
      </c>
      <c r="IP1510" t="s">
        <v>682</v>
      </c>
    </row>
    <row r="1511" spans="1:250" x14ac:dyDescent="0.25">
      <c r="A1511">
        <v>40026</v>
      </c>
      <c r="B1511">
        <v>-890804480</v>
      </c>
      <c r="C1511">
        <v>1837</v>
      </c>
      <c r="D1511" t="s">
        <v>273</v>
      </c>
      <c r="E1511" t="s">
        <v>274</v>
      </c>
      <c r="F1511">
        <v>1848</v>
      </c>
      <c r="G1511" t="s">
        <v>286</v>
      </c>
      <c r="H1511" t="s">
        <v>274</v>
      </c>
      <c r="I1511">
        <v>422</v>
      </c>
      <c r="J1511" t="s">
        <v>401</v>
      </c>
      <c r="K1511" t="s">
        <v>402</v>
      </c>
      <c r="L1511">
        <v>12392</v>
      </c>
      <c r="M1511" t="s">
        <v>313</v>
      </c>
      <c r="N1511" t="s">
        <v>314</v>
      </c>
      <c r="O1511">
        <v>12392</v>
      </c>
      <c r="P1511" t="s">
        <v>313</v>
      </c>
      <c r="Q1511" t="s">
        <v>314</v>
      </c>
      <c r="R1511" t="s">
        <v>334</v>
      </c>
      <c r="S1511" s="46">
        <v>-15.43</v>
      </c>
      <c r="U1511" s="46">
        <v>14</v>
      </c>
      <c r="IF1511">
        <v>12392</v>
      </c>
      <c r="IG1511" t="s">
        <v>313</v>
      </c>
      <c r="IH1511" t="s">
        <v>288</v>
      </c>
      <c r="IK1511">
        <v>-2</v>
      </c>
      <c r="IL1511" t="s">
        <v>279</v>
      </c>
      <c r="IM1511" t="s">
        <v>280</v>
      </c>
      <c r="IN1511" t="s">
        <v>654</v>
      </c>
      <c r="IP1511" t="s">
        <v>682</v>
      </c>
    </row>
    <row r="1512" spans="1:250" x14ac:dyDescent="0.25">
      <c r="A1512">
        <v>40027</v>
      </c>
      <c r="B1512">
        <v>-890804480</v>
      </c>
      <c r="C1512">
        <v>1837</v>
      </c>
      <c r="D1512" t="s">
        <v>273</v>
      </c>
      <c r="E1512" t="s">
        <v>274</v>
      </c>
      <c r="F1512">
        <v>1848</v>
      </c>
      <c r="G1512" t="s">
        <v>286</v>
      </c>
      <c r="H1512" t="s">
        <v>274</v>
      </c>
      <c r="I1512">
        <v>420</v>
      </c>
      <c r="J1512" t="s">
        <v>403</v>
      </c>
      <c r="K1512" t="s">
        <v>404</v>
      </c>
      <c r="L1512">
        <v>12392</v>
      </c>
      <c r="M1512" t="s">
        <v>313</v>
      </c>
      <c r="N1512" t="s">
        <v>314</v>
      </c>
      <c r="O1512">
        <v>12392</v>
      </c>
      <c r="P1512" t="s">
        <v>313</v>
      </c>
      <c r="Q1512" t="s">
        <v>314</v>
      </c>
      <c r="R1512" t="s">
        <v>334</v>
      </c>
      <c r="S1512" s="46">
        <v>-9</v>
      </c>
      <c r="U1512" s="46">
        <v>14</v>
      </c>
      <c r="IF1512">
        <v>12392</v>
      </c>
      <c r="IG1512" t="s">
        <v>313</v>
      </c>
      <c r="IH1512" t="s">
        <v>288</v>
      </c>
      <c r="IK1512">
        <v>-2</v>
      </c>
      <c r="IL1512" t="s">
        <v>279</v>
      </c>
      <c r="IM1512" t="s">
        <v>280</v>
      </c>
      <c r="IN1512" t="s">
        <v>654</v>
      </c>
      <c r="IP1512" t="s">
        <v>682</v>
      </c>
    </row>
    <row r="1513" spans="1:250" x14ac:dyDescent="0.25">
      <c r="A1513">
        <v>40028</v>
      </c>
      <c r="B1513">
        <v>-890804480</v>
      </c>
      <c r="C1513">
        <v>1837</v>
      </c>
      <c r="D1513" t="s">
        <v>273</v>
      </c>
      <c r="E1513" t="s">
        <v>274</v>
      </c>
      <c r="F1513">
        <v>1848</v>
      </c>
      <c r="G1513" t="s">
        <v>286</v>
      </c>
      <c r="H1513" t="s">
        <v>274</v>
      </c>
      <c r="I1513">
        <v>411</v>
      </c>
      <c r="J1513" t="s">
        <v>393</v>
      </c>
      <c r="K1513" t="s">
        <v>394</v>
      </c>
      <c r="L1513">
        <v>12392</v>
      </c>
      <c r="M1513" t="s">
        <v>313</v>
      </c>
      <c r="N1513" t="s">
        <v>314</v>
      </c>
      <c r="O1513">
        <v>12392</v>
      </c>
      <c r="P1513" t="s">
        <v>313</v>
      </c>
      <c r="Q1513" t="s">
        <v>314</v>
      </c>
      <c r="R1513" t="s">
        <v>334</v>
      </c>
      <c r="S1513" s="46">
        <v>-13.51</v>
      </c>
      <c r="U1513" s="46">
        <v>14</v>
      </c>
      <c r="IF1513">
        <v>12392</v>
      </c>
      <c r="IG1513" t="s">
        <v>313</v>
      </c>
      <c r="IH1513" t="s">
        <v>288</v>
      </c>
      <c r="IK1513">
        <v>-2</v>
      </c>
      <c r="IL1513" t="s">
        <v>279</v>
      </c>
      <c r="IM1513" t="s">
        <v>280</v>
      </c>
      <c r="IN1513" t="s">
        <v>654</v>
      </c>
      <c r="IP1513" t="s">
        <v>682</v>
      </c>
    </row>
    <row r="1514" spans="1:250" x14ac:dyDescent="0.25">
      <c r="A1514">
        <v>40029</v>
      </c>
      <c r="B1514">
        <v>-890804480</v>
      </c>
      <c r="C1514">
        <v>1837</v>
      </c>
      <c r="D1514" t="s">
        <v>273</v>
      </c>
      <c r="E1514" t="s">
        <v>274</v>
      </c>
      <c r="F1514">
        <v>1848</v>
      </c>
      <c r="G1514" t="s">
        <v>286</v>
      </c>
      <c r="H1514" t="s">
        <v>274</v>
      </c>
      <c r="I1514">
        <v>437</v>
      </c>
      <c r="J1514" t="s">
        <v>658</v>
      </c>
      <c r="K1514" t="s">
        <v>659</v>
      </c>
      <c r="L1514">
        <v>12392</v>
      </c>
      <c r="M1514" t="s">
        <v>313</v>
      </c>
      <c r="N1514" t="s">
        <v>314</v>
      </c>
      <c r="O1514">
        <v>12392</v>
      </c>
      <c r="P1514" t="s">
        <v>313</v>
      </c>
      <c r="Q1514" t="s">
        <v>314</v>
      </c>
      <c r="R1514" t="s">
        <v>334</v>
      </c>
      <c r="S1514" s="46">
        <v>-9.94</v>
      </c>
      <c r="U1514" s="46">
        <v>14</v>
      </c>
      <c r="IF1514">
        <v>12392</v>
      </c>
      <c r="IG1514" t="s">
        <v>313</v>
      </c>
      <c r="IH1514" t="s">
        <v>288</v>
      </c>
      <c r="IK1514">
        <v>-2</v>
      </c>
      <c r="IL1514" t="s">
        <v>279</v>
      </c>
      <c r="IM1514" t="s">
        <v>280</v>
      </c>
      <c r="IN1514" t="s">
        <v>654</v>
      </c>
      <c r="IP1514" t="s">
        <v>682</v>
      </c>
    </row>
    <row r="1515" spans="1:250" x14ac:dyDescent="0.25">
      <c r="A1515">
        <v>40030</v>
      </c>
      <c r="B1515">
        <v>-890804480</v>
      </c>
      <c r="C1515">
        <v>1837</v>
      </c>
      <c r="D1515" t="s">
        <v>273</v>
      </c>
      <c r="E1515" t="s">
        <v>274</v>
      </c>
      <c r="F1515">
        <v>1848</v>
      </c>
      <c r="G1515" t="s">
        <v>286</v>
      </c>
      <c r="H1515" t="s">
        <v>274</v>
      </c>
      <c r="I1515">
        <v>436</v>
      </c>
      <c r="J1515" t="s">
        <v>656</v>
      </c>
      <c r="K1515" t="s">
        <v>657</v>
      </c>
      <c r="L1515">
        <v>12392</v>
      </c>
      <c r="M1515" t="s">
        <v>313</v>
      </c>
      <c r="N1515" t="s">
        <v>314</v>
      </c>
      <c r="O1515">
        <v>12392</v>
      </c>
      <c r="P1515" t="s">
        <v>313</v>
      </c>
      <c r="Q1515" t="s">
        <v>314</v>
      </c>
      <c r="R1515" t="s">
        <v>334</v>
      </c>
      <c r="S1515" s="46">
        <v>-5.96</v>
      </c>
      <c r="U1515" s="46">
        <v>14</v>
      </c>
      <c r="IF1515">
        <v>12392</v>
      </c>
      <c r="IG1515" t="s">
        <v>313</v>
      </c>
      <c r="IH1515" t="s">
        <v>288</v>
      </c>
      <c r="IK1515">
        <v>-2</v>
      </c>
      <c r="IL1515" t="s">
        <v>279</v>
      </c>
      <c r="IM1515" t="s">
        <v>280</v>
      </c>
      <c r="IN1515" t="s">
        <v>654</v>
      </c>
      <c r="IP1515" t="s">
        <v>682</v>
      </c>
    </row>
    <row r="1516" spans="1:250" x14ac:dyDescent="0.25">
      <c r="A1516">
        <v>40031</v>
      </c>
      <c r="B1516">
        <v>-890804480</v>
      </c>
      <c r="C1516">
        <v>1837</v>
      </c>
      <c r="D1516" t="s">
        <v>273</v>
      </c>
      <c r="E1516" t="s">
        <v>274</v>
      </c>
      <c r="F1516">
        <v>1848</v>
      </c>
      <c r="G1516" t="s">
        <v>286</v>
      </c>
      <c r="H1516" t="s">
        <v>274</v>
      </c>
      <c r="I1516">
        <v>435</v>
      </c>
      <c r="J1516" t="s">
        <v>491</v>
      </c>
      <c r="K1516" t="s">
        <v>492</v>
      </c>
      <c r="L1516">
        <v>12392</v>
      </c>
      <c r="M1516" t="s">
        <v>313</v>
      </c>
      <c r="N1516" t="s">
        <v>314</v>
      </c>
      <c r="O1516">
        <v>12392</v>
      </c>
      <c r="P1516" t="s">
        <v>313</v>
      </c>
      <c r="Q1516" t="s">
        <v>314</v>
      </c>
      <c r="R1516" t="s">
        <v>334</v>
      </c>
      <c r="S1516" s="46">
        <v>-5.96</v>
      </c>
      <c r="U1516" s="46">
        <v>14</v>
      </c>
      <c r="IF1516">
        <v>12392</v>
      </c>
      <c r="IG1516" t="s">
        <v>313</v>
      </c>
      <c r="IH1516" t="s">
        <v>288</v>
      </c>
      <c r="IK1516">
        <v>-2</v>
      </c>
      <c r="IL1516" t="s">
        <v>279</v>
      </c>
      <c r="IM1516" t="s">
        <v>280</v>
      </c>
      <c r="IN1516" t="s">
        <v>654</v>
      </c>
      <c r="IP1516" t="s">
        <v>682</v>
      </c>
    </row>
    <row r="1517" spans="1:250" x14ac:dyDescent="0.25">
      <c r="A1517">
        <v>40032</v>
      </c>
      <c r="B1517">
        <v>-890804480</v>
      </c>
      <c r="C1517">
        <v>1837</v>
      </c>
      <c r="D1517" t="s">
        <v>273</v>
      </c>
      <c r="E1517" t="s">
        <v>274</v>
      </c>
      <c r="F1517">
        <v>1848</v>
      </c>
      <c r="G1517" t="s">
        <v>286</v>
      </c>
      <c r="H1517" t="s">
        <v>274</v>
      </c>
      <c r="I1517">
        <v>431</v>
      </c>
      <c r="J1517" t="s">
        <v>493</v>
      </c>
      <c r="K1517" t="s">
        <v>494</v>
      </c>
      <c r="L1517">
        <v>12392</v>
      </c>
      <c r="M1517" t="s">
        <v>313</v>
      </c>
      <c r="N1517" t="s">
        <v>314</v>
      </c>
      <c r="O1517">
        <v>12392</v>
      </c>
      <c r="P1517" t="s">
        <v>313</v>
      </c>
      <c r="Q1517" t="s">
        <v>314</v>
      </c>
      <c r="R1517" t="s">
        <v>334</v>
      </c>
      <c r="S1517" s="46">
        <v>-9.32</v>
      </c>
      <c r="U1517" s="46">
        <v>14</v>
      </c>
      <c r="IF1517">
        <v>12392</v>
      </c>
      <c r="IG1517" t="s">
        <v>313</v>
      </c>
      <c r="IH1517" t="s">
        <v>288</v>
      </c>
      <c r="IK1517">
        <v>-2</v>
      </c>
      <c r="IL1517" t="s">
        <v>279</v>
      </c>
      <c r="IM1517" t="s">
        <v>280</v>
      </c>
      <c r="IN1517" t="s">
        <v>654</v>
      </c>
      <c r="IP1517" t="s">
        <v>682</v>
      </c>
    </row>
    <row r="1518" spans="1:250" x14ac:dyDescent="0.25">
      <c r="A1518">
        <v>40033</v>
      </c>
      <c r="B1518">
        <v>-890804480</v>
      </c>
      <c r="C1518">
        <v>1837</v>
      </c>
      <c r="D1518" t="s">
        <v>273</v>
      </c>
      <c r="E1518" t="s">
        <v>274</v>
      </c>
      <c r="F1518">
        <v>1848</v>
      </c>
      <c r="G1518" t="s">
        <v>286</v>
      </c>
      <c r="H1518" t="s">
        <v>274</v>
      </c>
      <c r="I1518">
        <v>420</v>
      </c>
      <c r="J1518" t="s">
        <v>403</v>
      </c>
      <c r="K1518" t="s">
        <v>404</v>
      </c>
      <c r="L1518">
        <v>12394</v>
      </c>
      <c r="M1518" t="s">
        <v>315</v>
      </c>
      <c r="N1518" t="s">
        <v>316</v>
      </c>
      <c r="O1518">
        <v>12394</v>
      </c>
      <c r="P1518" t="s">
        <v>315</v>
      </c>
      <c r="Q1518" t="s">
        <v>316</v>
      </c>
      <c r="R1518" t="s">
        <v>334</v>
      </c>
      <c r="S1518" s="46">
        <v>-0.32</v>
      </c>
      <c r="U1518" s="46">
        <v>14</v>
      </c>
      <c r="IF1518">
        <v>12394</v>
      </c>
      <c r="IG1518" t="s">
        <v>315</v>
      </c>
      <c r="IH1518" t="s">
        <v>288</v>
      </c>
      <c r="IK1518">
        <v>-2</v>
      </c>
      <c r="IL1518" t="s">
        <v>279</v>
      </c>
      <c r="IM1518" t="s">
        <v>280</v>
      </c>
      <c r="IN1518" t="s">
        <v>654</v>
      </c>
      <c r="IP1518" t="s">
        <v>683</v>
      </c>
    </row>
    <row r="1519" spans="1:250" x14ac:dyDescent="0.25">
      <c r="A1519">
        <v>40034</v>
      </c>
      <c r="B1519">
        <v>-890804480</v>
      </c>
      <c r="C1519">
        <v>1837</v>
      </c>
      <c r="D1519" t="s">
        <v>273</v>
      </c>
      <c r="E1519" t="s">
        <v>274</v>
      </c>
      <c r="F1519">
        <v>1848</v>
      </c>
      <c r="G1519" t="s">
        <v>286</v>
      </c>
      <c r="H1519" t="s">
        <v>274</v>
      </c>
      <c r="I1519">
        <v>411</v>
      </c>
      <c r="J1519" t="s">
        <v>393</v>
      </c>
      <c r="K1519" t="s">
        <v>394</v>
      </c>
      <c r="L1519">
        <v>12394</v>
      </c>
      <c r="M1519" t="s">
        <v>315</v>
      </c>
      <c r="N1519" t="s">
        <v>316</v>
      </c>
      <c r="O1519">
        <v>12394</v>
      </c>
      <c r="P1519" t="s">
        <v>315</v>
      </c>
      <c r="Q1519" t="s">
        <v>316</v>
      </c>
      <c r="R1519" t="s">
        <v>334</v>
      </c>
      <c r="S1519" s="46">
        <v>-0.49</v>
      </c>
      <c r="U1519" s="46">
        <v>14</v>
      </c>
      <c r="IF1519">
        <v>12394</v>
      </c>
      <c r="IG1519" t="s">
        <v>315</v>
      </c>
      <c r="IH1519" t="s">
        <v>288</v>
      </c>
      <c r="IK1519">
        <v>-2</v>
      </c>
      <c r="IL1519" t="s">
        <v>279</v>
      </c>
      <c r="IM1519" t="s">
        <v>280</v>
      </c>
      <c r="IN1519" t="s">
        <v>654</v>
      </c>
      <c r="IP1519" t="s">
        <v>683</v>
      </c>
    </row>
    <row r="1520" spans="1:250" x14ac:dyDescent="0.25">
      <c r="A1520">
        <v>40035</v>
      </c>
      <c r="B1520">
        <v>-890804480</v>
      </c>
      <c r="C1520">
        <v>1837</v>
      </c>
      <c r="D1520" t="s">
        <v>273</v>
      </c>
      <c r="E1520" t="s">
        <v>274</v>
      </c>
      <c r="F1520">
        <v>1848</v>
      </c>
      <c r="G1520" t="s">
        <v>286</v>
      </c>
      <c r="H1520" t="s">
        <v>274</v>
      </c>
      <c r="I1520">
        <v>435</v>
      </c>
      <c r="J1520" t="s">
        <v>491</v>
      </c>
      <c r="K1520" t="s">
        <v>492</v>
      </c>
      <c r="L1520">
        <v>12394</v>
      </c>
      <c r="M1520" t="s">
        <v>315</v>
      </c>
      <c r="N1520" t="s">
        <v>316</v>
      </c>
      <c r="O1520">
        <v>12394</v>
      </c>
      <c r="P1520" t="s">
        <v>315</v>
      </c>
      <c r="Q1520" t="s">
        <v>316</v>
      </c>
      <c r="R1520" t="s">
        <v>334</v>
      </c>
      <c r="S1520" s="46">
        <v>-0.21</v>
      </c>
      <c r="U1520" s="46">
        <v>14</v>
      </c>
      <c r="IF1520">
        <v>12394</v>
      </c>
      <c r="IG1520" t="s">
        <v>315</v>
      </c>
      <c r="IH1520" t="s">
        <v>288</v>
      </c>
      <c r="IK1520">
        <v>-2</v>
      </c>
      <c r="IL1520" t="s">
        <v>279</v>
      </c>
      <c r="IM1520" t="s">
        <v>280</v>
      </c>
      <c r="IN1520" t="s">
        <v>654</v>
      </c>
      <c r="IP1520" t="s">
        <v>683</v>
      </c>
    </row>
    <row r="1521" spans="1:250" x14ac:dyDescent="0.25">
      <c r="A1521">
        <v>40036</v>
      </c>
      <c r="B1521">
        <v>-890804480</v>
      </c>
      <c r="C1521">
        <v>1837</v>
      </c>
      <c r="D1521" t="s">
        <v>273</v>
      </c>
      <c r="E1521" t="s">
        <v>274</v>
      </c>
      <c r="F1521">
        <v>1848</v>
      </c>
      <c r="G1521" t="s">
        <v>286</v>
      </c>
      <c r="H1521" t="s">
        <v>274</v>
      </c>
      <c r="I1521">
        <v>431</v>
      </c>
      <c r="J1521" t="s">
        <v>493</v>
      </c>
      <c r="K1521" t="s">
        <v>494</v>
      </c>
      <c r="L1521">
        <v>12394</v>
      </c>
      <c r="M1521" t="s">
        <v>315</v>
      </c>
      <c r="N1521" t="s">
        <v>316</v>
      </c>
      <c r="O1521">
        <v>12394</v>
      </c>
      <c r="P1521" t="s">
        <v>315</v>
      </c>
      <c r="Q1521" t="s">
        <v>316</v>
      </c>
      <c r="R1521" t="s">
        <v>334</v>
      </c>
      <c r="S1521" s="46">
        <v>-0.34</v>
      </c>
      <c r="U1521" s="46">
        <v>14</v>
      </c>
      <c r="IF1521">
        <v>12394</v>
      </c>
      <c r="IG1521" t="s">
        <v>315</v>
      </c>
      <c r="IH1521" t="s">
        <v>288</v>
      </c>
      <c r="IK1521">
        <v>-2</v>
      </c>
      <c r="IL1521" t="s">
        <v>279</v>
      </c>
      <c r="IM1521" t="s">
        <v>280</v>
      </c>
      <c r="IN1521" t="s">
        <v>654</v>
      </c>
      <c r="IP1521" t="s">
        <v>683</v>
      </c>
    </row>
    <row r="1522" spans="1:250" x14ac:dyDescent="0.25">
      <c r="A1522">
        <v>40037</v>
      </c>
      <c r="B1522">
        <v>-890804480</v>
      </c>
      <c r="C1522">
        <v>1837</v>
      </c>
      <c r="D1522" t="s">
        <v>273</v>
      </c>
      <c r="E1522" t="s">
        <v>274</v>
      </c>
      <c r="F1522">
        <v>1848</v>
      </c>
      <c r="G1522" t="s">
        <v>286</v>
      </c>
      <c r="H1522" t="s">
        <v>274</v>
      </c>
      <c r="I1522">
        <v>429</v>
      </c>
      <c r="J1522" t="s">
        <v>395</v>
      </c>
      <c r="K1522" t="s">
        <v>396</v>
      </c>
      <c r="L1522">
        <v>12394</v>
      </c>
      <c r="M1522" t="s">
        <v>315</v>
      </c>
      <c r="N1522" t="s">
        <v>316</v>
      </c>
      <c r="O1522">
        <v>12394</v>
      </c>
      <c r="P1522" t="s">
        <v>315</v>
      </c>
      <c r="Q1522" t="s">
        <v>316</v>
      </c>
      <c r="R1522" t="s">
        <v>334</v>
      </c>
      <c r="S1522" s="46">
        <v>-0.45</v>
      </c>
      <c r="U1522" s="46">
        <v>14</v>
      </c>
      <c r="IF1522">
        <v>12394</v>
      </c>
      <c r="IG1522" t="s">
        <v>315</v>
      </c>
      <c r="IH1522" t="s">
        <v>288</v>
      </c>
      <c r="IK1522">
        <v>-2</v>
      </c>
      <c r="IL1522" t="s">
        <v>279</v>
      </c>
      <c r="IM1522" t="s">
        <v>280</v>
      </c>
      <c r="IN1522" t="s">
        <v>654</v>
      </c>
      <c r="IP1522" t="s">
        <v>683</v>
      </c>
    </row>
    <row r="1523" spans="1:250" x14ac:dyDescent="0.25">
      <c r="A1523">
        <v>40038</v>
      </c>
      <c r="B1523">
        <v>-890804480</v>
      </c>
      <c r="C1523">
        <v>1837</v>
      </c>
      <c r="D1523" t="s">
        <v>273</v>
      </c>
      <c r="E1523" t="s">
        <v>274</v>
      </c>
      <c r="F1523">
        <v>1848</v>
      </c>
      <c r="G1523" t="s">
        <v>286</v>
      </c>
      <c r="H1523" t="s">
        <v>274</v>
      </c>
      <c r="I1523">
        <v>427</v>
      </c>
      <c r="J1523" t="s">
        <v>397</v>
      </c>
      <c r="K1523" t="s">
        <v>398</v>
      </c>
      <c r="L1523">
        <v>12394</v>
      </c>
      <c r="M1523" t="s">
        <v>315</v>
      </c>
      <c r="N1523" t="s">
        <v>316</v>
      </c>
      <c r="O1523">
        <v>12394</v>
      </c>
      <c r="P1523" t="s">
        <v>315</v>
      </c>
      <c r="Q1523" t="s">
        <v>316</v>
      </c>
      <c r="R1523" t="s">
        <v>334</v>
      </c>
      <c r="S1523" s="46">
        <v>-0.26</v>
      </c>
      <c r="U1523" s="46">
        <v>14</v>
      </c>
      <c r="IF1523">
        <v>12394</v>
      </c>
      <c r="IG1523" t="s">
        <v>315</v>
      </c>
      <c r="IH1523" t="s">
        <v>288</v>
      </c>
      <c r="IK1523">
        <v>-2</v>
      </c>
      <c r="IL1523" t="s">
        <v>279</v>
      </c>
      <c r="IM1523" t="s">
        <v>280</v>
      </c>
      <c r="IN1523" t="s">
        <v>654</v>
      </c>
      <c r="IP1523" t="s">
        <v>683</v>
      </c>
    </row>
    <row r="1524" spans="1:250" x14ac:dyDescent="0.25">
      <c r="A1524">
        <v>40039</v>
      </c>
      <c r="B1524">
        <v>-890804480</v>
      </c>
      <c r="C1524">
        <v>1837</v>
      </c>
      <c r="D1524" t="s">
        <v>273</v>
      </c>
      <c r="E1524" t="s">
        <v>274</v>
      </c>
      <c r="F1524">
        <v>1848</v>
      </c>
      <c r="G1524" t="s">
        <v>286</v>
      </c>
      <c r="H1524" t="s">
        <v>274</v>
      </c>
      <c r="I1524">
        <v>424</v>
      </c>
      <c r="J1524" t="s">
        <v>399</v>
      </c>
      <c r="K1524" t="s">
        <v>400</v>
      </c>
      <c r="L1524">
        <v>12394</v>
      </c>
      <c r="M1524" t="s">
        <v>315</v>
      </c>
      <c r="N1524" t="s">
        <v>316</v>
      </c>
      <c r="O1524">
        <v>12394</v>
      </c>
      <c r="P1524" t="s">
        <v>315</v>
      </c>
      <c r="Q1524" t="s">
        <v>316</v>
      </c>
      <c r="R1524" t="s">
        <v>334</v>
      </c>
      <c r="S1524" s="46">
        <v>-0.42</v>
      </c>
      <c r="U1524" s="46">
        <v>14</v>
      </c>
      <c r="IF1524">
        <v>12394</v>
      </c>
      <c r="IG1524" t="s">
        <v>315</v>
      </c>
      <c r="IH1524" t="s">
        <v>288</v>
      </c>
      <c r="IK1524">
        <v>-2</v>
      </c>
      <c r="IL1524" t="s">
        <v>279</v>
      </c>
      <c r="IM1524" t="s">
        <v>280</v>
      </c>
      <c r="IN1524" t="s">
        <v>654</v>
      </c>
      <c r="IP1524" t="s">
        <v>683</v>
      </c>
    </row>
    <row r="1525" spans="1:250" x14ac:dyDescent="0.25">
      <c r="A1525">
        <v>40040</v>
      </c>
      <c r="B1525">
        <v>-890804480</v>
      </c>
      <c r="C1525">
        <v>1837</v>
      </c>
      <c r="D1525" t="s">
        <v>273</v>
      </c>
      <c r="E1525" t="s">
        <v>274</v>
      </c>
      <c r="F1525">
        <v>1848</v>
      </c>
      <c r="G1525" t="s">
        <v>286</v>
      </c>
      <c r="H1525" t="s">
        <v>274</v>
      </c>
      <c r="I1525">
        <v>422</v>
      </c>
      <c r="J1525" t="s">
        <v>401</v>
      </c>
      <c r="K1525" t="s">
        <v>402</v>
      </c>
      <c r="L1525">
        <v>12394</v>
      </c>
      <c r="M1525" t="s">
        <v>315</v>
      </c>
      <c r="N1525" t="s">
        <v>316</v>
      </c>
      <c r="O1525">
        <v>12394</v>
      </c>
      <c r="P1525" t="s">
        <v>315</v>
      </c>
      <c r="Q1525" t="s">
        <v>316</v>
      </c>
      <c r="R1525" t="s">
        <v>334</v>
      </c>
      <c r="S1525" s="46">
        <v>-0.56000000000000005</v>
      </c>
      <c r="U1525" s="46">
        <v>14</v>
      </c>
      <c r="IF1525">
        <v>12394</v>
      </c>
      <c r="IG1525" t="s">
        <v>315</v>
      </c>
      <c r="IH1525" t="s">
        <v>288</v>
      </c>
      <c r="IK1525">
        <v>-2</v>
      </c>
      <c r="IL1525" t="s">
        <v>279</v>
      </c>
      <c r="IM1525" t="s">
        <v>280</v>
      </c>
      <c r="IN1525" t="s">
        <v>654</v>
      </c>
      <c r="IP1525" t="s">
        <v>683</v>
      </c>
    </row>
    <row r="1526" spans="1:250" x14ac:dyDescent="0.25">
      <c r="A1526">
        <v>40041</v>
      </c>
      <c r="B1526">
        <v>-890804480</v>
      </c>
      <c r="C1526">
        <v>1837</v>
      </c>
      <c r="D1526" t="s">
        <v>273</v>
      </c>
      <c r="E1526" t="s">
        <v>274</v>
      </c>
      <c r="F1526">
        <v>1848</v>
      </c>
      <c r="G1526" t="s">
        <v>286</v>
      </c>
      <c r="H1526" t="s">
        <v>274</v>
      </c>
      <c r="I1526">
        <v>437</v>
      </c>
      <c r="J1526" t="s">
        <v>658</v>
      </c>
      <c r="K1526" t="s">
        <v>659</v>
      </c>
      <c r="L1526">
        <v>12394</v>
      </c>
      <c r="M1526" t="s">
        <v>315</v>
      </c>
      <c r="N1526" t="s">
        <v>316</v>
      </c>
      <c r="O1526">
        <v>12394</v>
      </c>
      <c r="P1526" t="s">
        <v>315</v>
      </c>
      <c r="Q1526" t="s">
        <v>316</v>
      </c>
      <c r="R1526" t="s">
        <v>334</v>
      </c>
      <c r="S1526" s="46">
        <v>-0.36</v>
      </c>
      <c r="U1526" s="46">
        <v>14</v>
      </c>
      <c r="IF1526">
        <v>12394</v>
      </c>
      <c r="IG1526" t="s">
        <v>315</v>
      </c>
      <c r="IH1526" t="s">
        <v>288</v>
      </c>
      <c r="IK1526">
        <v>-2</v>
      </c>
      <c r="IL1526" t="s">
        <v>279</v>
      </c>
      <c r="IM1526" t="s">
        <v>280</v>
      </c>
      <c r="IN1526" t="s">
        <v>654</v>
      </c>
      <c r="IP1526" t="s">
        <v>683</v>
      </c>
    </row>
    <row r="1527" spans="1:250" x14ac:dyDescent="0.25">
      <c r="A1527">
        <v>40042</v>
      </c>
      <c r="B1527">
        <v>-890804480</v>
      </c>
      <c r="C1527">
        <v>1837</v>
      </c>
      <c r="D1527" t="s">
        <v>273</v>
      </c>
      <c r="E1527" t="s">
        <v>274</v>
      </c>
      <c r="F1527">
        <v>1848</v>
      </c>
      <c r="G1527" t="s">
        <v>286</v>
      </c>
      <c r="H1527" t="s">
        <v>274</v>
      </c>
      <c r="I1527">
        <v>436</v>
      </c>
      <c r="J1527" t="s">
        <v>656</v>
      </c>
      <c r="K1527" t="s">
        <v>657</v>
      </c>
      <c r="L1527">
        <v>12394</v>
      </c>
      <c r="M1527" t="s">
        <v>315</v>
      </c>
      <c r="N1527" t="s">
        <v>316</v>
      </c>
      <c r="O1527">
        <v>12394</v>
      </c>
      <c r="P1527" t="s">
        <v>315</v>
      </c>
      <c r="Q1527" t="s">
        <v>316</v>
      </c>
      <c r="R1527" t="s">
        <v>334</v>
      </c>
      <c r="S1527" s="46">
        <v>-0.21</v>
      </c>
      <c r="U1527" s="46">
        <v>14</v>
      </c>
      <c r="IF1527">
        <v>12394</v>
      </c>
      <c r="IG1527" t="s">
        <v>315</v>
      </c>
      <c r="IH1527" t="s">
        <v>288</v>
      </c>
      <c r="IK1527">
        <v>-2</v>
      </c>
      <c r="IL1527" t="s">
        <v>279</v>
      </c>
      <c r="IM1527" t="s">
        <v>280</v>
      </c>
      <c r="IN1527" t="s">
        <v>654</v>
      </c>
      <c r="IP1527" t="s">
        <v>683</v>
      </c>
    </row>
    <row r="1528" spans="1:250" x14ac:dyDescent="0.25">
      <c r="A1528">
        <v>40043</v>
      </c>
      <c r="B1528">
        <v>-890804480</v>
      </c>
      <c r="C1528">
        <v>1837</v>
      </c>
      <c r="D1528" t="s">
        <v>273</v>
      </c>
      <c r="E1528" t="s">
        <v>274</v>
      </c>
      <c r="F1528">
        <v>13794</v>
      </c>
      <c r="G1528" t="s">
        <v>275</v>
      </c>
      <c r="H1528" t="s">
        <v>276</v>
      </c>
      <c r="I1528">
        <v>424</v>
      </c>
      <c r="J1528" t="s">
        <v>399</v>
      </c>
      <c r="K1528" t="s">
        <v>400</v>
      </c>
      <c r="L1528">
        <v>13917</v>
      </c>
      <c r="M1528" t="s">
        <v>317</v>
      </c>
      <c r="N1528" t="s">
        <v>318</v>
      </c>
      <c r="O1528">
        <v>13917</v>
      </c>
      <c r="P1528" t="s">
        <v>317</v>
      </c>
      <c r="Q1528" t="s">
        <v>318</v>
      </c>
      <c r="R1528" t="s">
        <v>334</v>
      </c>
      <c r="S1528" s="46">
        <v>-110.29</v>
      </c>
      <c r="U1528" s="46">
        <v>14</v>
      </c>
      <c r="IF1528">
        <v>13917</v>
      </c>
      <c r="IG1528" t="s">
        <v>317</v>
      </c>
      <c r="IH1528" t="s">
        <v>319</v>
      </c>
      <c r="IK1528">
        <v>-2</v>
      </c>
      <c r="IL1528" t="s">
        <v>279</v>
      </c>
      <c r="IM1528" t="s">
        <v>280</v>
      </c>
      <c r="IN1528" t="s">
        <v>663</v>
      </c>
      <c r="IP1528" t="s">
        <v>684</v>
      </c>
    </row>
    <row r="1529" spans="1:250" x14ac:dyDescent="0.25">
      <c r="A1529">
        <v>40044</v>
      </c>
      <c r="B1529">
        <v>-890804480</v>
      </c>
      <c r="C1529">
        <v>1837</v>
      </c>
      <c r="D1529" t="s">
        <v>273</v>
      </c>
      <c r="E1529" t="s">
        <v>274</v>
      </c>
      <c r="F1529">
        <v>13794</v>
      </c>
      <c r="G1529" t="s">
        <v>275</v>
      </c>
      <c r="H1529" t="s">
        <v>276</v>
      </c>
      <c r="I1529">
        <v>422</v>
      </c>
      <c r="J1529" t="s">
        <v>401</v>
      </c>
      <c r="K1529" t="s">
        <v>402</v>
      </c>
      <c r="L1529">
        <v>13917</v>
      </c>
      <c r="M1529" t="s">
        <v>317</v>
      </c>
      <c r="N1529" t="s">
        <v>318</v>
      </c>
      <c r="O1529">
        <v>13917</v>
      </c>
      <c r="P1529" t="s">
        <v>317</v>
      </c>
      <c r="Q1529" t="s">
        <v>318</v>
      </c>
      <c r="R1529" t="s">
        <v>334</v>
      </c>
      <c r="S1529" s="46">
        <v>-147.06</v>
      </c>
      <c r="U1529" s="46">
        <v>14</v>
      </c>
      <c r="IF1529">
        <v>13917</v>
      </c>
      <c r="IG1529" t="s">
        <v>317</v>
      </c>
      <c r="IH1529" t="s">
        <v>319</v>
      </c>
      <c r="IK1529">
        <v>-2</v>
      </c>
      <c r="IL1529" t="s">
        <v>279</v>
      </c>
      <c r="IM1529" t="s">
        <v>280</v>
      </c>
      <c r="IN1529" t="s">
        <v>663</v>
      </c>
      <c r="IP1529" t="s">
        <v>684</v>
      </c>
    </row>
    <row r="1530" spans="1:250" x14ac:dyDescent="0.25">
      <c r="A1530">
        <v>40045</v>
      </c>
      <c r="B1530">
        <v>-890804480</v>
      </c>
      <c r="C1530">
        <v>1837</v>
      </c>
      <c r="D1530" t="s">
        <v>273</v>
      </c>
      <c r="E1530" t="s">
        <v>274</v>
      </c>
      <c r="F1530">
        <v>13794</v>
      </c>
      <c r="G1530" t="s">
        <v>275</v>
      </c>
      <c r="H1530" t="s">
        <v>276</v>
      </c>
      <c r="I1530">
        <v>420</v>
      </c>
      <c r="J1530" t="s">
        <v>403</v>
      </c>
      <c r="K1530" t="s">
        <v>404</v>
      </c>
      <c r="L1530">
        <v>13917</v>
      </c>
      <c r="M1530" t="s">
        <v>317</v>
      </c>
      <c r="N1530" t="s">
        <v>318</v>
      </c>
      <c r="O1530">
        <v>13917</v>
      </c>
      <c r="P1530" t="s">
        <v>317</v>
      </c>
      <c r="Q1530" t="s">
        <v>318</v>
      </c>
      <c r="R1530" t="s">
        <v>334</v>
      </c>
      <c r="S1530" s="46">
        <v>-85.78</v>
      </c>
      <c r="U1530" s="46">
        <v>14</v>
      </c>
      <c r="IF1530">
        <v>13917</v>
      </c>
      <c r="IG1530" t="s">
        <v>317</v>
      </c>
      <c r="IH1530" t="s">
        <v>319</v>
      </c>
      <c r="IK1530">
        <v>-2</v>
      </c>
      <c r="IL1530" t="s">
        <v>279</v>
      </c>
      <c r="IM1530" t="s">
        <v>280</v>
      </c>
      <c r="IN1530" t="s">
        <v>663</v>
      </c>
      <c r="IP1530" t="s">
        <v>684</v>
      </c>
    </row>
    <row r="1531" spans="1:250" x14ac:dyDescent="0.25">
      <c r="A1531">
        <v>40046</v>
      </c>
      <c r="B1531">
        <v>-890804480</v>
      </c>
      <c r="C1531">
        <v>1837</v>
      </c>
      <c r="D1531" t="s">
        <v>273</v>
      </c>
      <c r="E1531" t="s">
        <v>274</v>
      </c>
      <c r="F1531">
        <v>13794</v>
      </c>
      <c r="G1531" t="s">
        <v>275</v>
      </c>
      <c r="H1531" t="s">
        <v>276</v>
      </c>
      <c r="I1531">
        <v>411</v>
      </c>
      <c r="J1531" t="s">
        <v>393</v>
      </c>
      <c r="K1531" t="s">
        <v>394</v>
      </c>
      <c r="L1531">
        <v>13917</v>
      </c>
      <c r="M1531" t="s">
        <v>317</v>
      </c>
      <c r="N1531" t="s">
        <v>318</v>
      </c>
      <c r="O1531">
        <v>13917</v>
      </c>
      <c r="P1531" t="s">
        <v>317</v>
      </c>
      <c r="Q1531" t="s">
        <v>318</v>
      </c>
      <c r="R1531" t="s">
        <v>334</v>
      </c>
      <c r="S1531" s="46">
        <v>-130.27000000000001</v>
      </c>
      <c r="U1531" s="46">
        <v>14</v>
      </c>
      <c r="IF1531">
        <v>13917</v>
      </c>
      <c r="IG1531" t="s">
        <v>317</v>
      </c>
      <c r="IH1531" t="s">
        <v>319</v>
      </c>
      <c r="IK1531">
        <v>-2</v>
      </c>
      <c r="IL1531" t="s">
        <v>279</v>
      </c>
      <c r="IM1531" t="s">
        <v>280</v>
      </c>
      <c r="IN1531" t="s">
        <v>663</v>
      </c>
      <c r="IP1531" t="s">
        <v>684</v>
      </c>
    </row>
    <row r="1532" spans="1:250" x14ac:dyDescent="0.25">
      <c r="A1532">
        <v>40047</v>
      </c>
      <c r="B1532">
        <v>-890804480</v>
      </c>
      <c r="C1532">
        <v>1837</v>
      </c>
      <c r="D1532" t="s">
        <v>273</v>
      </c>
      <c r="E1532" t="s">
        <v>274</v>
      </c>
      <c r="F1532">
        <v>13794</v>
      </c>
      <c r="G1532" t="s">
        <v>275</v>
      </c>
      <c r="H1532" t="s">
        <v>276</v>
      </c>
      <c r="I1532">
        <v>437</v>
      </c>
      <c r="J1532" t="s">
        <v>658</v>
      </c>
      <c r="K1532" t="s">
        <v>659</v>
      </c>
      <c r="L1532">
        <v>13917</v>
      </c>
      <c r="M1532" t="s">
        <v>317</v>
      </c>
      <c r="N1532" t="s">
        <v>318</v>
      </c>
      <c r="O1532">
        <v>13917</v>
      </c>
      <c r="P1532" t="s">
        <v>317</v>
      </c>
      <c r="Q1532" t="s">
        <v>318</v>
      </c>
      <c r="R1532" t="s">
        <v>334</v>
      </c>
      <c r="S1532" s="46">
        <v>-94.82</v>
      </c>
      <c r="U1532" s="46">
        <v>14</v>
      </c>
      <c r="IF1532">
        <v>13917</v>
      </c>
      <c r="IG1532" t="s">
        <v>317</v>
      </c>
      <c r="IH1532" t="s">
        <v>319</v>
      </c>
      <c r="IK1532">
        <v>-2</v>
      </c>
      <c r="IL1532" t="s">
        <v>279</v>
      </c>
      <c r="IM1532" t="s">
        <v>280</v>
      </c>
      <c r="IN1532" t="s">
        <v>663</v>
      </c>
      <c r="IP1532" t="s">
        <v>684</v>
      </c>
    </row>
    <row r="1533" spans="1:250" x14ac:dyDescent="0.25">
      <c r="A1533">
        <v>40048</v>
      </c>
      <c r="B1533">
        <v>-890804480</v>
      </c>
      <c r="C1533">
        <v>1837</v>
      </c>
      <c r="D1533" t="s">
        <v>273</v>
      </c>
      <c r="E1533" t="s">
        <v>274</v>
      </c>
      <c r="F1533">
        <v>13794</v>
      </c>
      <c r="G1533" t="s">
        <v>275</v>
      </c>
      <c r="H1533" t="s">
        <v>276</v>
      </c>
      <c r="I1533">
        <v>436</v>
      </c>
      <c r="J1533" t="s">
        <v>656</v>
      </c>
      <c r="K1533" t="s">
        <v>657</v>
      </c>
      <c r="L1533">
        <v>13917</v>
      </c>
      <c r="M1533" t="s">
        <v>317</v>
      </c>
      <c r="N1533" t="s">
        <v>318</v>
      </c>
      <c r="O1533">
        <v>13917</v>
      </c>
      <c r="P1533" t="s">
        <v>317</v>
      </c>
      <c r="Q1533" t="s">
        <v>318</v>
      </c>
      <c r="R1533" t="s">
        <v>334</v>
      </c>
      <c r="S1533" s="46">
        <v>-56.86</v>
      </c>
      <c r="U1533" s="46">
        <v>14</v>
      </c>
      <c r="IF1533">
        <v>13917</v>
      </c>
      <c r="IG1533" t="s">
        <v>317</v>
      </c>
      <c r="IH1533" t="s">
        <v>319</v>
      </c>
      <c r="IK1533">
        <v>-2</v>
      </c>
      <c r="IL1533" t="s">
        <v>279</v>
      </c>
      <c r="IM1533" t="s">
        <v>280</v>
      </c>
      <c r="IN1533" t="s">
        <v>663</v>
      </c>
      <c r="IP1533" t="s">
        <v>684</v>
      </c>
    </row>
    <row r="1534" spans="1:250" x14ac:dyDescent="0.25">
      <c r="A1534">
        <v>40049</v>
      </c>
      <c r="B1534">
        <v>-890804480</v>
      </c>
      <c r="C1534">
        <v>1837</v>
      </c>
      <c r="D1534" t="s">
        <v>273</v>
      </c>
      <c r="E1534" t="s">
        <v>274</v>
      </c>
      <c r="F1534">
        <v>13794</v>
      </c>
      <c r="G1534" t="s">
        <v>275</v>
      </c>
      <c r="H1534" t="s">
        <v>276</v>
      </c>
      <c r="I1534">
        <v>435</v>
      </c>
      <c r="J1534" t="s">
        <v>491</v>
      </c>
      <c r="K1534" t="s">
        <v>492</v>
      </c>
      <c r="L1534">
        <v>13917</v>
      </c>
      <c r="M1534" t="s">
        <v>317</v>
      </c>
      <c r="N1534" t="s">
        <v>318</v>
      </c>
      <c r="O1534">
        <v>13917</v>
      </c>
      <c r="P1534" t="s">
        <v>317</v>
      </c>
      <c r="Q1534" t="s">
        <v>318</v>
      </c>
      <c r="R1534" t="s">
        <v>334</v>
      </c>
      <c r="S1534" s="46">
        <v>-56.86</v>
      </c>
      <c r="U1534" s="46">
        <v>14</v>
      </c>
      <c r="IF1534">
        <v>13917</v>
      </c>
      <c r="IG1534" t="s">
        <v>317</v>
      </c>
      <c r="IH1534" t="s">
        <v>319</v>
      </c>
      <c r="IK1534">
        <v>-2</v>
      </c>
      <c r="IL1534" t="s">
        <v>279</v>
      </c>
      <c r="IM1534" t="s">
        <v>280</v>
      </c>
      <c r="IN1534" t="s">
        <v>663</v>
      </c>
      <c r="IP1534" t="s">
        <v>684</v>
      </c>
    </row>
    <row r="1535" spans="1:250" x14ac:dyDescent="0.25">
      <c r="A1535">
        <v>40050</v>
      </c>
      <c r="B1535">
        <v>-890804480</v>
      </c>
      <c r="C1535">
        <v>1837</v>
      </c>
      <c r="D1535" t="s">
        <v>273</v>
      </c>
      <c r="E1535" t="s">
        <v>274</v>
      </c>
      <c r="F1535">
        <v>13794</v>
      </c>
      <c r="G1535" t="s">
        <v>275</v>
      </c>
      <c r="H1535" t="s">
        <v>276</v>
      </c>
      <c r="I1535">
        <v>431</v>
      </c>
      <c r="J1535" t="s">
        <v>493</v>
      </c>
      <c r="K1535" t="s">
        <v>494</v>
      </c>
      <c r="L1535">
        <v>13917</v>
      </c>
      <c r="M1535" t="s">
        <v>317</v>
      </c>
      <c r="N1535" t="s">
        <v>318</v>
      </c>
      <c r="O1535">
        <v>13917</v>
      </c>
      <c r="P1535" t="s">
        <v>317</v>
      </c>
      <c r="Q1535" t="s">
        <v>318</v>
      </c>
      <c r="R1535" t="s">
        <v>334</v>
      </c>
      <c r="S1535" s="46">
        <v>-86.21</v>
      </c>
      <c r="U1535" s="46">
        <v>14</v>
      </c>
      <c r="IF1535">
        <v>13917</v>
      </c>
      <c r="IG1535" t="s">
        <v>317</v>
      </c>
      <c r="IH1535" t="s">
        <v>319</v>
      </c>
      <c r="IK1535">
        <v>-2</v>
      </c>
      <c r="IL1535" t="s">
        <v>279</v>
      </c>
      <c r="IM1535" t="s">
        <v>280</v>
      </c>
      <c r="IN1535" t="s">
        <v>663</v>
      </c>
      <c r="IP1535" t="s">
        <v>684</v>
      </c>
    </row>
    <row r="1536" spans="1:250" x14ac:dyDescent="0.25">
      <c r="A1536">
        <v>40051</v>
      </c>
      <c r="B1536">
        <v>-890804480</v>
      </c>
      <c r="C1536">
        <v>1837</v>
      </c>
      <c r="D1536" t="s">
        <v>273</v>
      </c>
      <c r="E1536" t="s">
        <v>274</v>
      </c>
      <c r="F1536">
        <v>13794</v>
      </c>
      <c r="G1536" t="s">
        <v>275</v>
      </c>
      <c r="H1536" t="s">
        <v>276</v>
      </c>
      <c r="I1536">
        <v>429</v>
      </c>
      <c r="J1536" t="s">
        <v>395</v>
      </c>
      <c r="K1536" t="s">
        <v>396</v>
      </c>
      <c r="L1536">
        <v>13917</v>
      </c>
      <c r="M1536" t="s">
        <v>317</v>
      </c>
      <c r="N1536" t="s">
        <v>318</v>
      </c>
      <c r="O1536">
        <v>13917</v>
      </c>
      <c r="P1536" t="s">
        <v>317</v>
      </c>
      <c r="Q1536" t="s">
        <v>318</v>
      </c>
      <c r="R1536" t="s">
        <v>334</v>
      </c>
      <c r="S1536" s="46">
        <v>-114.95</v>
      </c>
      <c r="U1536" s="46">
        <v>14</v>
      </c>
      <c r="IF1536">
        <v>13917</v>
      </c>
      <c r="IG1536" t="s">
        <v>317</v>
      </c>
      <c r="IH1536" t="s">
        <v>319</v>
      </c>
      <c r="IK1536">
        <v>-2</v>
      </c>
      <c r="IL1536" t="s">
        <v>279</v>
      </c>
      <c r="IM1536" t="s">
        <v>280</v>
      </c>
      <c r="IN1536" t="s">
        <v>663</v>
      </c>
      <c r="IP1536" t="s">
        <v>684</v>
      </c>
    </row>
    <row r="1537" spans="1:250" x14ac:dyDescent="0.25">
      <c r="A1537">
        <v>40052</v>
      </c>
      <c r="B1537">
        <v>-890804480</v>
      </c>
      <c r="C1537">
        <v>1837</v>
      </c>
      <c r="D1537" t="s">
        <v>273</v>
      </c>
      <c r="E1537" t="s">
        <v>274</v>
      </c>
      <c r="F1537">
        <v>13794</v>
      </c>
      <c r="G1537" t="s">
        <v>275</v>
      </c>
      <c r="H1537" t="s">
        <v>276</v>
      </c>
      <c r="I1537">
        <v>427</v>
      </c>
      <c r="J1537" t="s">
        <v>397</v>
      </c>
      <c r="K1537" t="s">
        <v>398</v>
      </c>
      <c r="L1537">
        <v>13917</v>
      </c>
      <c r="M1537" t="s">
        <v>317</v>
      </c>
      <c r="N1537" t="s">
        <v>318</v>
      </c>
      <c r="O1537">
        <v>13917</v>
      </c>
      <c r="P1537" t="s">
        <v>317</v>
      </c>
      <c r="Q1537" t="s">
        <v>318</v>
      </c>
      <c r="R1537" t="s">
        <v>334</v>
      </c>
      <c r="S1537" s="46">
        <v>-69.14</v>
      </c>
      <c r="U1537" s="46">
        <v>14</v>
      </c>
      <c r="IF1537">
        <v>13917</v>
      </c>
      <c r="IG1537" t="s">
        <v>317</v>
      </c>
      <c r="IH1537" t="s">
        <v>319</v>
      </c>
      <c r="IK1537">
        <v>-2</v>
      </c>
      <c r="IL1537" t="s">
        <v>279</v>
      </c>
      <c r="IM1537" t="s">
        <v>280</v>
      </c>
      <c r="IN1537" t="s">
        <v>663</v>
      </c>
      <c r="IP1537" t="s">
        <v>684</v>
      </c>
    </row>
    <row r="1538" spans="1:250" x14ac:dyDescent="0.25">
      <c r="A1538">
        <v>40053</v>
      </c>
      <c r="B1538">
        <v>-890804480</v>
      </c>
      <c r="C1538">
        <v>1837</v>
      </c>
      <c r="D1538" t="s">
        <v>273</v>
      </c>
      <c r="E1538" t="s">
        <v>274</v>
      </c>
      <c r="F1538">
        <v>13794</v>
      </c>
      <c r="G1538" t="s">
        <v>275</v>
      </c>
      <c r="H1538" t="s">
        <v>276</v>
      </c>
      <c r="I1538">
        <v>429</v>
      </c>
      <c r="J1538" t="s">
        <v>395</v>
      </c>
      <c r="K1538" t="s">
        <v>396</v>
      </c>
      <c r="L1538">
        <v>15188</v>
      </c>
      <c r="M1538" t="s">
        <v>320</v>
      </c>
      <c r="N1538" t="s">
        <v>321</v>
      </c>
      <c r="O1538">
        <v>15188</v>
      </c>
      <c r="P1538" t="s">
        <v>320</v>
      </c>
      <c r="Q1538" t="s">
        <v>321</v>
      </c>
      <c r="R1538" t="s">
        <v>334</v>
      </c>
      <c r="S1538" s="46">
        <v>-5.0199999999999996</v>
      </c>
      <c r="U1538" s="46">
        <v>14</v>
      </c>
      <c r="IF1538">
        <v>15188</v>
      </c>
      <c r="IG1538" t="s">
        <v>320</v>
      </c>
      <c r="IH1538" t="s">
        <v>319</v>
      </c>
      <c r="IK1538">
        <v>-2</v>
      </c>
      <c r="IL1538" t="s">
        <v>279</v>
      </c>
      <c r="IM1538" t="s">
        <v>280</v>
      </c>
      <c r="IN1538" t="s">
        <v>663</v>
      </c>
      <c r="IP1538" t="s">
        <v>685</v>
      </c>
    </row>
    <row r="1539" spans="1:250" x14ac:dyDescent="0.25">
      <c r="A1539">
        <v>40054</v>
      </c>
      <c r="B1539">
        <v>-890804480</v>
      </c>
      <c r="C1539">
        <v>1837</v>
      </c>
      <c r="D1539" t="s">
        <v>273</v>
      </c>
      <c r="E1539" t="s">
        <v>274</v>
      </c>
      <c r="F1539">
        <v>13794</v>
      </c>
      <c r="G1539" t="s">
        <v>275</v>
      </c>
      <c r="H1539" t="s">
        <v>276</v>
      </c>
      <c r="I1539">
        <v>427</v>
      </c>
      <c r="J1539" t="s">
        <v>397</v>
      </c>
      <c r="K1539" t="s">
        <v>398</v>
      </c>
      <c r="L1539">
        <v>15188</v>
      </c>
      <c r="M1539" t="s">
        <v>320</v>
      </c>
      <c r="N1539" t="s">
        <v>321</v>
      </c>
      <c r="O1539">
        <v>15188</v>
      </c>
      <c r="P1539" t="s">
        <v>320</v>
      </c>
      <c r="Q1539" t="s">
        <v>321</v>
      </c>
      <c r="R1539" t="s">
        <v>334</v>
      </c>
      <c r="S1539" s="46">
        <v>-3.02</v>
      </c>
      <c r="U1539" s="46">
        <v>14</v>
      </c>
      <c r="IF1539">
        <v>15188</v>
      </c>
      <c r="IG1539" t="s">
        <v>320</v>
      </c>
      <c r="IH1539" t="s">
        <v>319</v>
      </c>
      <c r="IK1539">
        <v>-2</v>
      </c>
      <c r="IL1539" t="s">
        <v>279</v>
      </c>
      <c r="IM1539" t="s">
        <v>280</v>
      </c>
      <c r="IN1539" t="s">
        <v>663</v>
      </c>
      <c r="IP1539" t="s">
        <v>685</v>
      </c>
    </row>
    <row r="1540" spans="1:250" x14ac:dyDescent="0.25">
      <c r="A1540">
        <v>40055</v>
      </c>
      <c r="B1540">
        <v>-890804480</v>
      </c>
      <c r="C1540">
        <v>1837</v>
      </c>
      <c r="D1540" t="s">
        <v>273</v>
      </c>
      <c r="E1540" t="s">
        <v>274</v>
      </c>
      <c r="F1540">
        <v>13794</v>
      </c>
      <c r="G1540" t="s">
        <v>275</v>
      </c>
      <c r="H1540" t="s">
        <v>276</v>
      </c>
      <c r="I1540">
        <v>424</v>
      </c>
      <c r="J1540" t="s">
        <v>399</v>
      </c>
      <c r="K1540" t="s">
        <v>400</v>
      </c>
      <c r="L1540">
        <v>15188</v>
      </c>
      <c r="M1540" t="s">
        <v>320</v>
      </c>
      <c r="N1540" t="s">
        <v>321</v>
      </c>
      <c r="O1540">
        <v>15188</v>
      </c>
      <c r="P1540" t="s">
        <v>320</v>
      </c>
      <c r="Q1540" t="s">
        <v>321</v>
      </c>
      <c r="R1540" t="s">
        <v>334</v>
      </c>
      <c r="S1540" s="46">
        <v>-4.8099999999999996</v>
      </c>
      <c r="U1540" s="46">
        <v>14</v>
      </c>
      <c r="IF1540">
        <v>15188</v>
      </c>
      <c r="IG1540" t="s">
        <v>320</v>
      </c>
      <c r="IH1540" t="s">
        <v>319</v>
      </c>
      <c r="IK1540">
        <v>-2</v>
      </c>
      <c r="IL1540" t="s">
        <v>279</v>
      </c>
      <c r="IM1540" t="s">
        <v>280</v>
      </c>
      <c r="IN1540" t="s">
        <v>663</v>
      </c>
      <c r="IP1540" t="s">
        <v>685</v>
      </c>
    </row>
    <row r="1541" spans="1:250" x14ac:dyDescent="0.25">
      <c r="A1541">
        <v>40056</v>
      </c>
      <c r="B1541">
        <v>-890804480</v>
      </c>
      <c r="C1541">
        <v>1837</v>
      </c>
      <c r="D1541" t="s">
        <v>273</v>
      </c>
      <c r="E1541" t="s">
        <v>274</v>
      </c>
      <c r="F1541">
        <v>13794</v>
      </c>
      <c r="G1541" t="s">
        <v>275</v>
      </c>
      <c r="H1541" t="s">
        <v>276</v>
      </c>
      <c r="I1541">
        <v>422</v>
      </c>
      <c r="J1541" t="s">
        <v>401</v>
      </c>
      <c r="K1541" t="s">
        <v>402</v>
      </c>
      <c r="L1541">
        <v>15188</v>
      </c>
      <c r="M1541" t="s">
        <v>320</v>
      </c>
      <c r="N1541" t="s">
        <v>321</v>
      </c>
      <c r="O1541">
        <v>15188</v>
      </c>
      <c r="P1541" t="s">
        <v>320</v>
      </c>
      <c r="Q1541" t="s">
        <v>321</v>
      </c>
      <c r="R1541" t="s">
        <v>334</v>
      </c>
      <c r="S1541" s="46">
        <v>-6.42</v>
      </c>
      <c r="U1541" s="46">
        <v>14</v>
      </c>
      <c r="IF1541">
        <v>15188</v>
      </c>
      <c r="IG1541" t="s">
        <v>320</v>
      </c>
      <c r="IH1541" t="s">
        <v>319</v>
      </c>
      <c r="IK1541">
        <v>-2</v>
      </c>
      <c r="IL1541" t="s">
        <v>279</v>
      </c>
      <c r="IM1541" t="s">
        <v>280</v>
      </c>
      <c r="IN1541" t="s">
        <v>663</v>
      </c>
      <c r="IP1541" t="s">
        <v>685</v>
      </c>
    </row>
    <row r="1542" spans="1:250" x14ac:dyDescent="0.25">
      <c r="A1542">
        <v>40057</v>
      </c>
      <c r="B1542">
        <v>-890804480</v>
      </c>
      <c r="C1542">
        <v>1837</v>
      </c>
      <c r="D1542" t="s">
        <v>273</v>
      </c>
      <c r="E1542" t="s">
        <v>274</v>
      </c>
      <c r="F1542">
        <v>13794</v>
      </c>
      <c r="G1542" t="s">
        <v>275</v>
      </c>
      <c r="H1542" t="s">
        <v>276</v>
      </c>
      <c r="I1542">
        <v>420</v>
      </c>
      <c r="J1542" t="s">
        <v>403</v>
      </c>
      <c r="K1542" t="s">
        <v>404</v>
      </c>
      <c r="L1542">
        <v>15188</v>
      </c>
      <c r="M1542" t="s">
        <v>320</v>
      </c>
      <c r="N1542" t="s">
        <v>321</v>
      </c>
      <c r="O1542">
        <v>15188</v>
      </c>
      <c r="P1542" t="s">
        <v>320</v>
      </c>
      <c r="Q1542" t="s">
        <v>321</v>
      </c>
      <c r="R1542" t="s">
        <v>334</v>
      </c>
      <c r="S1542" s="46">
        <v>-3.74</v>
      </c>
      <c r="U1542" s="46">
        <v>14</v>
      </c>
      <c r="IF1542">
        <v>15188</v>
      </c>
      <c r="IG1542" t="s">
        <v>320</v>
      </c>
      <c r="IH1542" t="s">
        <v>319</v>
      </c>
      <c r="IK1542">
        <v>-2</v>
      </c>
      <c r="IL1542" t="s">
        <v>279</v>
      </c>
      <c r="IM1542" t="s">
        <v>280</v>
      </c>
      <c r="IN1542" t="s">
        <v>663</v>
      </c>
      <c r="IP1542" t="s">
        <v>685</v>
      </c>
    </row>
    <row r="1543" spans="1:250" x14ac:dyDescent="0.25">
      <c r="A1543">
        <v>40058</v>
      </c>
      <c r="B1543">
        <v>-890804480</v>
      </c>
      <c r="C1543">
        <v>1837</v>
      </c>
      <c r="D1543" t="s">
        <v>273</v>
      </c>
      <c r="E1543" t="s">
        <v>274</v>
      </c>
      <c r="F1543">
        <v>13794</v>
      </c>
      <c r="G1543" t="s">
        <v>275</v>
      </c>
      <c r="H1543" t="s">
        <v>276</v>
      </c>
      <c r="I1543">
        <v>411</v>
      </c>
      <c r="J1543" t="s">
        <v>393</v>
      </c>
      <c r="K1543" t="s">
        <v>394</v>
      </c>
      <c r="L1543">
        <v>15188</v>
      </c>
      <c r="M1543" t="s">
        <v>320</v>
      </c>
      <c r="N1543" t="s">
        <v>321</v>
      </c>
      <c r="O1543">
        <v>15188</v>
      </c>
      <c r="P1543" t="s">
        <v>320</v>
      </c>
      <c r="Q1543" t="s">
        <v>321</v>
      </c>
      <c r="R1543" t="s">
        <v>334</v>
      </c>
      <c r="S1543" s="46">
        <v>-5.62</v>
      </c>
      <c r="U1543" s="46">
        <v>14</v>
      </c>
      <c r="IF1543">
        <v>15188</v>
      </c>
      <c r="IG1543" t="s">
        <v>320</v>
      </c>
      <c r="IH1543" t="s">
        <v>319</v>
      </c>
      <c r="IK1543">
        <v>-2</v>
      </c>
      <c r="IL1543" t="s">
        <v>279</v>
      </c>
      <c r="IM1543" t="s">
        <v>280</v>
      </c>
      <c r="IN1543" t="s">
        <v>663</v>
      </c>
      <c r="IP1543" t="s">
        <v>685</v>
      </c>
    </row>
    <row r="1544" spans="1:250" x14ac:dyDescent="0.25">
      <c r="A1544">
        <v>40059</v>
      </c>
      <c r="B1544">
        <v>-890804480</v>
      </c>
      <c r="C1544">
        <v>1837</v>
      </c>
      <c r="D1544" t="s">
        <v>273</v>
      </c>
      <c r="E1544" t="s">
        <v>274</v>
      </c>
      <c r="F1544">
        <v>13794</v>
      </c>
      <c r="G1544" t="s">
        <v>275</v>
      </c>
      <c r="H1544" t="s">
        <v>276</v>
      </c>
      <c r="I1544">
        <v>437</v>
      </c>
      <c r="J1544" t="s">
        <v>658</v>
      </c>
      <c r="K1544" t="s">
        <v>659</v>
      </c>
      <c r="L1544">
        <v>15188</v>
      </c>
      <c r="M1544" t="s">
        <v>320</v>
      </c>
      <c r="N1544" t="s">
        <v>321</v>
      </c>
      <c r="O1544">
        <v>15188</v>
      </c>
      <c r="P1544" t="s">
        <v>320</v>
      </c>
      <c r="Q1544" t="s">
        <v>321</v>
      </c>
      <c r="R1544" t="s">
        <v>334</v>
      </c>
      <c r="S1544" s="46">
        <v>-4.1399999999999997</v>
      </c>
      <c r="U1544" s="46">
        <v>14</v>
      </c>
      <c r="IF1544">
        <v>15188</v>
      </c>
      <c r="IG1544" t="s">
        <v>320</v>
      </c>
      <c r="IH1544" t="s">
        <v>319</v>
      </c>
      <c r="IK1544">
        <v>-2</v>
      </c>
      <c r="IL1544" t="s">
        <v>279</v>
      </c>
      <c r="IM1544" t="s">
        <v>280</v>
      </c>
      <c r="IN1544" t="s">
        <v>663</v>
      </c>
      <c r="IP1544" t="s">
        <v>685</v>
      </c>
    </row>
    <row r="1545" spans="1:250" x14ac:dyDescent="0.25">
      <c r="A1545">
        <v>40060</v>
      </c>
      <c r="B1545">
        <v>-890804480</v>
      </c>
      <c r="C1545">
        <v>1837</v>
      </c>
      <c r="D1545" t="s">
        <v>273</v>
      </c>
      <c r="E1545" t="s">
        <v>274</v>
      </c>
      <c r="F1545">
        <v>13794</v>
      </c>
      <c r="G1545" t="s">
        <v>275</v>
      </c>
      <c r="H1545" t="s">
        <v>276</v>
      </c>
      <c r="I1545">
        <v>436</v>
      </c>
      <c r="J1545" t="s">
        <v>656</v>
      </c>
      <c r="K1545" t="s">
        <v>657</v>
      </c>
      <c r="L1545">
        <v>15188</v>
      </c>
      <c r="M1545" t="s">
        <v>320</v>
      </c>
      <c r="N1545" t="s">
        <v>321</v>
      </c>
      <c r="O1545">
        <v>15188</v>
      </c>
      <c r="P1545" t="s">
        <v>320</v>
      </c>
      <c r="Q1545" t="s">
        <v>321</v>
      </c>
      <c r="R1545" t="s">
        <v>334</v>
      </c>
      <c r="S1545" s="46">
        <v>-2.48</v>
      </c>
      <c r="U1545" s="46">
        <v>14</v>
      </c>
      <c r="IF1545">
        <v>15188</v>
      </c>
      <c r="IG1545" t="s">
        <v>320</v>
      </c>
      <c r="IH1545" t="s">
        <v>319</v>
      </c>
      <c r="IK1545">
        <v>-2</v>
      </c>
      <c r="IL1545" t="s">
        <v>279</v>
      </c>
      <c r="IM1545" t="s">
        <v>280</v>
      </c>
      <c r="IN1545" t="s">
        <v>663</v>
      </c>
      <c r="IP1545" t="s">
        <v>685</v>
      </c>
    </row>
    <row r="1546" spans="1:250" x14ac:dyDescent="0.25">
      <c r="A1546">
        <v>40061</v>
      </c>
      <c r="B1546">
        <v>-890804480</v>
      </c>
      <c r="C1546">
        <v>1837</v>
      </c>
      <c r="D1546" t="s">
        <v>273</v>
      </c>
      <c r="E1546" t="s">
        <v>274</v>
      </c>
      <c r="F1546">
        <v>13794</v>
      </c>
      <c r="G1546" t="s">
        <v>275</v>
      </c>
      <c r="H1546" t="s">
        <v>276</v>
      </c>
      <c r="I1546">
        <v>435</v>
      </c>
      <c r="J1546" t="s">
        <v>491</v>
      </c>
      <c r="K1546" t="s">
        <v>492</v>
      </c>
      <c r="L1546">
        <v>15188</v>
      </c>
      <c r="M1546" t="s">
        <v>320</v>
      </c>
      <c r="N1546" t="s">
        <v>321</v>
      </c>
      <c r="O1546">
        <v>15188</v>
      </c>
      <c r="P1546" t="s">
        <v>320</v>
      </c>
      <c r="Q1546" t="s">
        <v>321</v>
      </c>
      <c r="R1546" t="s">
        <v>334</v>
      </c>
      <c r="S1546" s="46">
        <v>-2.48</v>
      </c>
      <c r="U1546" s="46">
        <v>14</v>
      </c>
      <c r="IF1546">
        <v>15188</v>
      </c>
      <c r="IG1546" t="s">
        <v>320</v>
      </c>
      <c r="IH1546" t="s">
        <v>319</v>
      </c>
      <c r="IK1546">
        <v>-2</v>
      </c>
      <c r="IL1546" t="s">
        <v>279</v>
      </c>
      <c r="IM1546" t="s">
        <v>280</v>
      </c>
      <c r="IN1546" t="s">
        <v>663</v>
      </c>
      <c r="IP1546" t="s">
        <v>685</v>
      </c>
    </row>
    <row r="1547" spans="1:250" x14ac:dyDescent="0.25">
      <c r="A1547">
        <v>40062</v>
      </c>
      <c r="B1547">
        <v>-890804480</v>
      </c>
      <c r="C1547">
        <v>1837</v>
      </c>
      <c r="D1547" t="s">
        <v>273</v>
      </c>
      <c r="E1547" t="s">
        <v>274</v>
      </c>
      <c r="F1547">
        <v>13794</v>
      </c>
      <c r="G1547" t="s">
        <v>275</v>
      </c>
      <c r="H1547" t="s">
        <v>276</v>
      </c>
      <c r="I1547">
        <v>431</v>
      </c>
      <c r="J1547" t="s">
        <v>493</v>
      </c>
      <c r="K1547" t="s">
        <v>494</v>
      </c>
      <c r="L1547">
        <v>15188</v>
      </c>
      <c r="M1547" t="s">
        <v>320</v>
      </c>
      <c r="N1547" t="s">
        <v>321</v>
      </c>
      <c r="O1547">
        <v>15188</v>
      </c>
      <c r="P1547" t="s">
        <v>320</v>
      </c>
      <c r="Q1547" t="s">
        <v>321</v>
      </c>
      <c r="R1547" t="s">
        <v>334</v>
      </c>
      <c r="S1547" s="46">
        <v>-3.76</v>
      </c>
      <c r="U1547" s="46">
        <v>14</v>
      </c>
      <c r="IF1547">
        <v>15188</v>
      </c>
      <c r="IG1547" t="s">
        <v>320</v>
      </c>
      <c r="IH1547" t="s">
        <v>319</v>
      </c>
      <c r="IK1547">
        <v>-2</v>
      </c>
      <c r="IL1547" t="s">
        <v>279</v>
      </c>
      <c r="IM1547" t="s">
        <v>280</v>
      </c>
      <c r="IN1547" t="s">
        <v>663</v>
      </c>
      <c r="IP1547" t="s">
        <v>685</v>
      </c>
    </row>
    <row r="1548" spans="1:250" x14ac:dyDescent="0.25">
      <c r="A1548">
        <v>40063</v>
      </c>
      <c r="B1548">
        <v>-890804480</v>
      </c>
      <c r="C1548">
        <v>1837</v>
      </c>
      <c r="D1548" t="s">
        <v>273</v>
      </c>
      <c r="E1548" t="s">
        <v>274</v>
      </c>
      <c r="F1548">
        <v>13794</v>
      </c>
      <c r="G1548" t="s">
        <v>275</v>
      </c>
      <c r="H1548" t="s">
        <v>276</v>
      </c>
      <c r="I1548">
        <v>420</v>
      </c>
      <c r="J1548" t="s">
        <v>403</v>
      </c>
      <c r="K1548" t="s">
        <v>404</v>
      </c>
      <c r="L1548">
        <v>15189</v>
      </c>
      <c r="M1548" t="s">
        <v>322</v>
      </c>
      <c r="N1548" t="s">
        <v>323</v>
      </c>
      <c r="O1548">
        <v>15189</v>
      </c>
      <c r="P1548" t="s">
        <v>322</v>
      </c>
      <c r="Q1548" t="s">
        <v>323</v>
      </c>
      <c r="R1548" t="s">
        <v>334</v>
      </c>
      <c r="S1548" s="46">
        <v>-92.93</v>
      </c>
      <c r="U1548" s="46">
        <v>14</v>
      </c>
      <c r="IF1548">
        <v>15189</v>
      </c>
      <c r="IG1548" t="s">
        <v>322</v>
      </c>
      <c r="IH1548" t="s">
        <v>319</v>
      </c>
      <c r="IK1548">
        <v>-2</v>
      </c>
      <c r="IL1548" t="s">
        <v>279</v>
      </c>
      <c r="IM1548" t="s">
        <v>280</v>
      </c>
      <c r="IN1548" t="s">
        <v>663</v>
      </c>
      <c r="IP1548" t="s">
        <v>686</v>
      </c>
    </row>
    <row r="1549" spans="1:250" x14ac:dyDescent="0.25">
      <c r="A1549">
        <v>40064</v>
      </c>
      <c r="B1549">
        <v>-890804480</v>
      </c>
      <c r="C1549">
        <v>1837</v>
      </c>
      <c r="D1549" t="s">
        <v>273</v>
      </c>
      <c r="E1549" t="s">
        <v>274</v>
      </c>
      <c r="F1549">
        <v>13794</v>
      </c>
      <c r="G1549" t="s">
        <v>275</v>
      </c>
      <c r="H1549" t="s">
        <v>276</v>
      </c>
      <c r="I1549">
        <v>411</v>
      </c>
      <c r="J1549" t="s">
        <v>393</v>
      </c>
      <c r="K1549" t="s">
        <v>394</v>
      </c>
      <c r="L1549">
        <v>15189</v>
      </c>
      <c r="M1549" t="s">
        <v>322</v>
      </c>
      <c r="N1549" t="s">
        <v>323</v>
      </c>
      <c r="O1549">
        <v>15189</v>
      </c>
      <c r="P1549" t="s">
        <v>322</v>
      </c>
      <c r="Q1549" t="s">
        <v>323</v>
      </c>
      <c r="R1549" t="s">
        <v>334</v>
      </c>
      <c r="S1549" s="46">
        <v>-245.64</v>
      </c>
      <c r="U1549" s="46">
        <v>14</v>
      </c>
      <c r="IF1549">
        <v>15189</v>
      </c>
      <c r="IG1549" t="s">
        <v>322</v>
      </c>
      <c r="IH1549" t="s">
        <v>319</v>
      </c>
      <c r="IK1549">
        <v>-2</v>
      </c>
      <c r="IL1549" t="s">
        <v>279</v>
      </c>
      <c r="IM1549" t="s">
        <v>280</v>
      </c>
      <c r="IN1549" t="s">
        <v>663</v>
      </c>
      <c r="IP1549" t="s">
        <v>686</v>
      </c>
    </row>
    <row r="1550" spans="1:250" x14ac:dyDescent="0.25">
      <c r="A1550">
        <v>40065</v>
      </c>
      <c r="B1550">
        <v>-890804480</v>
      </c>
      <c r="C1550">
        <v>1837</v>
      </c>
      <c r="D1550" t="s">
        <v>273</v>
      </c>
      <c r="E1550" t="s">
        <v>274</v>
      </c>
      <c r="F1550">
        <v>13794</v>
      </c>
      <c r="G1550" t="s">
        <v>275</v>
      </c>
      <c r="H1550" t="s">
        <v>276</v>
      </c>
      <c r="I1550">
        <v>435</v>
      </c>
      <c r="J1550" t="s">
        <v>491</v>
      </c>
      <c r="K1550" t="s">
        <v>492</v>
      </c>
      <c r="L1550">
        <v>15189</v>
      </c>
      <c r="M1550" t="s">
        <v>322</v>
      </c>
      <c r="N1550" t="s">
        <v>323</v>
      </c>
      <c r="O1550">
        <v>15189</v>
      </c>
      <c r="P1550" t="s">
        <v>322</v>
      </c>
      <c r="Q1550" t="s">
        <v>323</v>
      </c>
      <c r="R1550" t="s">
        <v>334</v>
      </c>
      <c r="S1550" s="46">
        <v>-61.61</v>
      </c>
      <c r="U1550" s="46">
        <v>14</v>
      </c>
      <c r="IF1550">
        <v>15189</v>
      </c>
      <c r="IG1550" t="s">
        <v>322</v>
      </c>
      <c r="IH1550" t="s">
        <v>319</v>
      </c>
      <c r="IK1550">
        <v>-2</v>
      </c>
      <c r="IL1550" t="s">
        <v>279</v>
      </c>
      <c r="IM1550" t="s">
        <v>280</v>
      </c>
      <c r="IN1550" t="s">
        <v>663</v>
      </c>
      <c r="IP1550" t="s">
        <v>686</v>
      </c>
    </row>
    <row r="1551" spans="1:250" x14ac:dyDescent="0.25">
      <c r="A1551">
        <v>40066</v>
      </c>
      <c r="B1551">
        <v>-890804480</v>
      </c>
      <c r="C1551">
        <v>1837</v>
      </c>
      <c r="D1551" t="s">
        <v>273</v>
      </c>
      <c r="E1551" t="s">
        <v>274</v>
      </c>
      <c r="F1551">
        <v>13794</v>
      </c>
      <c r="G1551" t="s">
        <v>275</v>
      </c>
      <c r="H1551" t="s">
        <v>276</v>
      </c>
      <c r="I1551">
        <v>431</v>
      </c>
      <c r="J1551" t="s">
        <v>493</v>
      </c>
      <c r="K1551" t="s">
        <v>494</v>
      </c>
      <c r="L1551">
        <v>15189</v>
      </c>
      <c r="M1551" t="s">
        <v>322</v>
      </c>
      <c r="N1551" t="s">
        <v>323</v>
      </c>
      <c r="O1551">
        <v>15189</v>
      </c>
      <c r="P1551" t="s">
        <v>322</v>
      </c>
      <c r="Q1551" t="s">
        <v>323</v>
      </c>
      <c r="R1551" t="s">
        <v>334</v>
      </c>
      <c r="S1551" s="46">
        <v>-93.39</v>
      </c>
      <c r="U1551" s="46">
        <v>14</v>
      </c>
      <c r="IF1551">
        <v>15189</v>
      </c>
      <c r="IG1551" t="s">
        <v>322</v>
      </c>
      <c r="IH1551" t="s">
        <v>319</v>
      </c>
      <c r="IK1551">
        <v>-2</v>
      </c>
      <c r="IL1551" t="s">
        <v>279</v>
      </c>
      <c r="IM1551" t="s">
        <v>280</v>
      </c>
      <c r="IN1551" t="s">
        <v>663</v>
      </c>
      <c r="IP1551" t="s">
        <v>686</v>
      </c>
    </row>
    <row r="1552" spans="1:250" x14ac:dyDescent="0.25">
      <c r="A1552">
        <v>40067</v>
      </c>
      <c r="B1552">
        <v>-890804480</v>
      </c>
      <c r="C1552">
        <v>1837</v>
      </c>
      <c r="D1552" t="s">
        <v>273</v>
      </c>
      <c r="E1552" t="s">
        <v>274</v>
      </c>
      <c r="F1552">
        <v>13794</v>
      </c>
      <c r="G1552" t="s">
        <v>275</v>
      </c>
      <c r="H1552" t="s">
        <v>276</v>
      </c>
      <c r="I1552">
        <v>429</v>
      </c>
      <c r="J1552" t="s">
        <v>395</v>
      </c>
      <c r="K1552" t="s">
        <v>396</v>
      </c>
      <c r="L1552">
        <v>15189</v>
      </c>
      <c r="M1552" t="s">
        <v>322</v>
      </c>
      <c r="N1552" t="s">
        <v>323</v>
      </c>
      <c r="O1552">
        <v>15189</v>
      </c>
      <c r="P1552" t="s">
        <v>322</v>
      </c>
      <c r="Q1552" t="s">
        <v>323</v>
      </c>
      <c r="R1552" t="s">
        <v>334</v>
      </c>
      <c r="S1552" s="46">
        <v>-124.51</v>
      </c>
      <c r="U1552" s="46">
        <v>14</v>
      </c>
      <c r="IF1552">
        <v>15189</v>
      </c>
      <c r="IG1552" t="s">
        <v>322</v>
      </c>
      <c r="IH1552" t="s">
        <v>319</v>
      </c>
      <c r="IK1552">
        <v>-2</v>
      </c>
      <c r="IL1552" t="s">
        <v>279</v>
      </c>
      <c r="IM1552" t="s">
        <v>280</v>
      </c>
      <c r="IN1552" t="s">
        <v>663</v>
      </c>
      <c r="IP1552" t="s">
        <v>686</v>
      </c>
    </row>
    <row r="1553" spans="1:250" x14ac:dyDescent="0.25">
      <c r="A1553">
        <v>40068</v>
      </c>
      <c r="B1553">
        <v>-890804480</v>
      </c>
      <c r="C1553">
        <v>1837</v>
      </c>
      <c r="D1553" t="s">
        <v>273</v>
      </c>
      <c r="E1553" t="s">
        <v>274</v>
      </c>
      <c r="F1553">
        <v>13794</v>
      </c>
      <c r="G1553" t="s">
        <v>275</v>
      </c>
      <c r="H1553" t="s">
        <v>276</v>
      </c>
      <c r="I1553">
        <v>427</v>
      </c>
      <c r="J1553" t="s">
        <v>397</v>
      </c>
      <c r="K1553" t="s">
        <v>398</v>
      </c>
      <c r="L1553">
        <v>15189</v>
      </c>
      <c r="M1553" t="s">
        <v>322</v>
      </c>
      <c r="N1553" t="s">
        <v>323</v>
      </c>
      <c r="O1553">
        <v>15189</v>
      </c>
      <c r="P1553" t="s">
        <v>322</v>
      </c>
      <c r="Q1553" t="s">
        <v>323</v>
      </c>
      <c r="R1553" t="s">
        <v>334</v>
      </c>
      <c r="S1553" s="46">
        <v>-74.900000000000006</v>
      </c>
      <c r="U1553" s="46">
        <v>14</v>
      </c>
      <c r="IF1553">
        <v>15189</v>
      </c>
      <c r="IG1553" t="s">
        <v>322</v>
      </c>
      <c r="IH1553" t="s">
        <v>319</v>
      </c>
      <c r="IK1553">
        <v>-2</v>
      </c>
      <c r="IL1553" t="s">
        <v>279</v>
      </c>
      <c r="IM1553" t="s">
        <v>280</v>
      </c>
      <c r="IN1553" t="s">
        <v>663</v>
      </c>
      <c r="IP1553" t="s">
        <v>686</v>
      </c>
    </row>
    <row r="1554" spans="1:250" x14ac:dyDescent="0.25">
      <c r="A1554">
        <v>40069</v>
      </c>
      <c r="B1554">
        <v>-890804480</v>
      </c>
      <c r="C1554">
        <v>1837</v>
      </c>
      <c r="D1554" t="s">
        <v>273</v>
      </c>
      <c r="E1554" t="s">
        <v>274</v>
      </c>
      <c r="F1554">
        <v>19011</v>
      </c>
      <c r="G1554" t="s">
        <v>328</v>
      </c>
      <c r="H1554" t="s">
        <v>329</v>
      </c>
      <c r="I1554">
        <v>429</v>
      </c>
      <c r="J1554" t="s">
        <v>395</v>
      </c>
      <c r="K1554" t="s">
        <v>396</v>
      </c>
      <c r="L1554">
        <v>15189</v>
      </c>
      <c r="M1554" t="s">
        <v>322</v>
      </c>
      <c r="N1554" t="s">
        <v>323</v>
      </c>
      <c r="O1554">
        <v>15189</v>
      </c>
      <c r="P1554" t="s">
        <v>322</v>
      </c>
      <c r="Q1554" t="s">
        <v>323</v>
      </c>
      <c r="R1554" t="s">
        <v>334</v>
      </c>
      <c r="S1554" s="46">
        <v>-123.94</v>
      </c>
      <c r="U1554" s="46">
        <v>14</v>
      </c>
      <c r="IF1554">
        <v>15189</v>
      </c>
      <c r="IG1554" t="s">
        <v>322</v>
      </c>
      <c r="IH1554" t="s">
        <v>332</v>
      </c>
      <c r="IK1554">
        <v>-2</v>
      </c>
      <c r="IL1554" t="s">
        <v>279</v>
      </c>
      <c r="IM1554" t="s">
        <v>280</v>
      </c>
      <c r="IN1554" t="s">
        <v>687</v>
      </c>
      <c r="IP1554" t="s">
        <v>688</v>
      </c>
    </row>
    <row r="1555" spans="1:250" x14ac:dyDescent="0.25">
      <c r="A1555">
        <v>40070</v>
      </c>
      <c r="B1555">
        <v>-890804480</v>
      </c>
      <c r="C1555">
        <v>1837</v>
      </c>
      <c r="D1555" t="s">
        <v>273</v>
      </c>
      <c r="E1555" t="s">
        <v>274</v>
      </c>
      <c r="F1555">
        <v>13794</v>
      </c>
      <c r="G1555" t="s">
        <v>275</v>
      </c>
      <c r="H1555" t="s">
        <v>276</v>
      </c>
      <c r="I1555">
        <v>437</v>
      </c>
      <c r="J1555" t="s">
        <v>658</v>
      </c>
      <c r="K1555" t="s">
        <v>659</v>
      </c>
      <c r="L1555">
        <v>15189</v>
      </c>
      <c r="M1555" t="s">
        <v>322</v>
      </c>
      <c r="N1555" t="s">
        <v>323</v>
      </c>
      <c r="O1555">
        <v>15189</v>
      </c>
      <c r="P1555" t="s">
        <v>322</v>
      </c>
      <c r="Q1555" t="s">
        <v>323</v>
      </c>
      <c r="R1555" t="s">
        <v>334</v>
      </c>
      <c r="S1555" s="46">
        <v>-102.7</v>
      </c>
      <c r="U1555" s="46">
        <v>14</v>
      </c>
      <c r="IF1555">
        <v>15189</v>
      </c>
      <c r="IG1555" t="s">
        <v>322</v>
      </c>
      <c r="IH1555" t="s">
        <v>319</v>
      </c>
      <c r="IK1555">
        <v>-2</v>
      </c>
      <c r="IL1555" t="s">
        <v>279</v>
      </c>
      <c r="IM1555" t="s">
        <v>280</v>
      </c>
      <c r="IN1555" t="s">
        <v>663</v>
      </c>
      <c r="IP1555" t="s">
        <v>686</v>
      </c>
    </row>
    <row r="1556" spans="1:250" x14ac:dyDescent="0.25">
      <c r="A1556">
        <v>40071</v>
      </c>
      <c r="B1556">
        <v>-890804480</v>
      </c>
      <c r="C1556">
        <v>1837</v>
      </c>
      <c r="D1556" t="s">
        <v>273</v>
      </c>
      <c r="E1556" t="s">
        <v>274</v>
      </c>
      <c r="F1556">
        <v>13794</v>
      </c>
      <c r="G1556" t="s">
        <v>275</v>
      </c>
      <c r="H1556" t="s">
        <v>276</v>
      </c>
      <c r="I1556">
        <v>436</v>
      </c>
      <c r="J1556" t="s">
        <v>656</v>
      </c>
      <c r="K1556" t="s">
        <v>657</v>
      </c>
      <c r="L1556">
        <v>15189</v>
      </c>
      <c r="M1556" t="s">
        <v>322</v>
      </c>
      <c r="N1556" t="s">
        <v>323</v>
      </c>
      <c r="O1556">
        <v>15189</v>
      </c>
      <c r="P1556" t="s">
        <v>322</v>
      </c>
      <c r="Q1556" t="s">
        <v>323</v>
      </c>
      <c r="R1556" t="s">
        <v>334</v>
      </c>
      <c r="S1556" s="46">
        <v>-61.61</v>
      </c>
      <c r="U1556" s="46">
        <v>14</v>
      </c>
      <c r="IF1556">
        <v>15189</v>
      </c>
      <c r="IG1556" t="s">
        <v>322</v>
      </c>
      <c r="IH1556" t="s">
        <v>319</v>
      </c>
      <c r="IK1556">
        <v>-2</v>
      </c>
      <c r="IL1556" t="s">
        <v>279</v>
      </c>
      <c r="IM1556" t="s">
        <v>280</v>
      </c>
      <c r="IN1556" t="s">
        <v>663</v>
      </c>
      <c r="IP1556" t="s">
        <v>686</v>
      </c>
    </row>
    <row r="1557" spans="1:250" x14ac:dyDescent="0.25">
      <c r="A1557">
        <v>40072</v>
      </c>
      <c r="B1557">
        <v>-890804480</v>
      </c>
      <c r="C1557">
        <v>1837</v>
      </c>
      <c r="D1557" t="s">
        <v>273</v>
      </c>
      <c r="E1557" t="s">
        <v>274</v>
      </c>
      <c r="F1557">
        <v>19011</v>
      </c>
      <c r="G1557" t="s">
        <v>328</v>
      </c>
      <c r="H1557" t="s">
        <v>329</v>
      </c>
      <c r="I1557">
        <v>437</v>
      </c>
      <c r="J1557" t="s">
        <v>658</v>
      </c>
      <c r="K1557" t="s">
        <v>659</v>
      </c>
      <c r="L1557">
        <v>15189</v>
      </c>
      <c r="M1557" t="s">
        <v>322</v>
      </c>
      <c r="N1557" t="s">
        <v>323</v>
      </c>
      <c r="O1557">
        <v>15189</v>
      </c>
      <c r="P1557" t="s">
        <v>322</v>
      </c>
      <c r="Q1557" t="s">
        <v>323</v>
      </c>
      <c r="R1557" t="s">
        <v>334</v>
      </c>
      <c r="S1557" s="46">
        <v>-99.15</v>
      </c>
      <c r="U1557" s="46">
        <v>14</v>
      </c>
      <c r="IF1557">
        <v>15189</v>
      </c>
      <c r="IG1557" t="s">
        <v>322</v>
      </c>
      <c r="IH1557" t="s">
        <v>332</v>
      </c>
      <c r="IK1557">
        <v>-2</v>
      </c>
      <c r="IL1557" t="s">
        <v>279</v>
      </c>
      <c r="IM1557" t="s">
        <v>280</v>
      </c>
      <c r="IN1557" t="s">
        <v>687</v>
      </c>
      <c r="IP1557" t="s">
        <v>688</v>
      </c>
    </row>
    <row r="1558" spans="1:250" x14ac:dyDescent="0.25">
      <c r="A1558">
        <v>40073</v>
      </c>
      <c r="B1558">
        <v>-890804480</v>
      </c>
      <c r="C1558">
        <v>1837</v>
      </c>
      <c r="D1558" t="s">
        <v>273</v>
      </c>
      <c r="E1558" t="s">
        <v>274</v>
      </c>
      <c r="F1558">
        <v>19011</v>
      </c>
      <c r="G1558" t="s">
        <v>328</v>
      </c>
      <c r="H1558" t="s">
        <v>329</v>
      </c>
      <c r="I1558">
        <v>436</v>
      </c>
      <c r="J1558" t="s">
        <v>656</v>
      </c>
      <c r="K1558" t="s">
        <v>657</v>
      </c>
      <c r="L1558">
        <v>15189</v>
      </c>
      <c r="M1558" t="s">
        <v>322</v>
      </c>
      <c r="N1558" t="s">
        <v>323</v>
      </c>
      <c r="O1558">
        <v>15189</v>
      </c>
      <c r="P1558" t="s">
        <v>322</v>
      </c>
      <c r="Q1558" t="s">
        <v>323</v>
      </c>
      <c r="R1558" t="s">
        <v>334</v>
      </c>
      <c r="S1558" s="46">
        <v>-59.47</v>
      </c>
      <c r="U1558" s="46">
        <v>14</v>
      </c>
      <c r="IF1558">
        <v>15189</v>
      </c>
      <c r="IG1558" t="s">
        <v>322</v>
      </c>
      <c r="IH1558" t="s">
        <v>332</v>
      </c>
      <c r="IK1558">
        <v>-2</v>
      </c>
      <c r="IL1558" t="s">
        <v>279</v>
      </c>
      <c r="IM1558" t="s">
        <v>280</v>
      </c>
      <c r="IN1558" t="s">
        <v>687</v>
      </c>
      <c r="IP1558" t="s">
        <v>688</v>
      </c>
    </row>
    <row r="1559" spans="1:250" x14ac:dyDescent="0.25">
      <c r="A1559">
        <v>40074</v>
      </c>
      <c r="B1559">
        <v>-890804480</v>
      </c>
      <c r="C1559">
        <v>1837</v>
      </c>
      <c r="D1559" t="s">
        <v>273</v>
      </c>
      <c r="E1559" t="s">
        <v>274</v>
      </c>
      <c r="F1559">
        <v>19011</v>
      </c>
      <c r="G1559" t="s">
        <v>328</v>
      </c>
      <c r="H1559" t="s">
        <v>329</v>
      </c>
      <c r="I1559">
        <v>435</v>
      </c>
      <c r="J1559" t="s">
        <v>491</v>
      </c>
      <c r="K1559" t="s">
        <v>492</v>
      </c>
      <c r="L1559">
        <v>15189</v>
      </c>
      <c r="M1559" t="s">
        <v>322</v>
      </c>
      <c r="N1559" t="s">
        <v>323</v>
      </c>
      <c r="O1559">
        <v>15189</v>
      </c>
      <c r="P1559" t="s">
        <v>322</v>
      </c>
      <c r="Q1559" t="s">
        <v>323</v>
      </c>
      <c r="R1559" t="s">
        <v>334</v>
      </c>
      <c r="S1559" s="46">
        <v>-59.47</v>
      </c>
      <c r="U1559" s="46">
        <v>14</v>
      </c>
      <c r="IF1559">
        <v>15189</v>
      </c>
      <c r="IG1559" t="s">
        <v>322</v>
      </c>
      <c r="IH1559" t="s">
        <v>332</v>
      </c>
      <c r="IK1559">
        <v>-2</v>
      </c>
      <c r="IL1559" t="s">
        <v>279</v>
      </c>
      <c r="IM1559" t="s">
        <v>280</v>
      </c>
      <c r="IN1559" t="s">
        <v>687</v>
      </c>
      <c r="IP1559" t="s">
        <v>688</v>
      </c>
    </row>
    <row r="1560" spans="1:250" x14ac:dyDescent="0.25">
      <c r="A1560">
        <v>40075</v>
      </c>
      <c r="B1560">
        <v>-890804480</v>
      </c>
      <c r="C1560">
        <v>1837</v>
      </c>
      <c r="D1560" t="s">
        <v>273</v>
      </c>
      <c r="E1560" t="s">
        <v>274</v>
      </c>
      <c r="F1560">
        <v>19011</v>
      </c>
      <c r="G1560" t="s">
        <v>328</v>
      </c>
      <c r="H1560" t="s">
        <v>329</v>
      </c>
      <c r="I1560">
        <v>431</v>
      </c>
      <c r="J1560" t="s">
        <v>493</v>
      </c>
      <c r="K1560" t="s">
        <v>494</v>
      </c>
      <c r="L1560">
        <v>15189</v>
      </c>
      <c r="M1560" t="s">
        <v>322</v>
      </c>
      <c r="N1560" t="s">
        <v>323</v>
      </c>
      <c r="O1560">
        <v>15189</v>
      </c>
      <c r="P1560" t="s">
        <v>322</v>
      </c>
      <c r="Q1560" t="s">
        <v>323</v>
      </c>
      <c r="R1560" t="s">
        <v>334</v>
      </c>
      <c r="S1560" s="46">
        <v>-92.95</v>
      </c>
      <c r="U1560" s="46">
        <v>14</v>
      </c>
      <c r="IF1560">
        <v>15189</v>
      </c>
      <c r="IG1560" t="s">
        <v>322</v>
      </c>
      <c r="IH1560" t="s">
        <v>332</v>
      </c>
      <c r="IK1560">
        <v>-2</v>
      </c>
      <c r="IL1560" t="s">
        <v>279</v>
      </c>
      <c r="IM1560" t="s">
        <v>280</v>
      </c>
      <c r="IN1560" t="s">
        <v>687</v>
      </c>
      <c r="IP1560" t="s">
        <v>688</v>
      </c>
    </row>
    <row r="1561" spans="1:250" x14ac:dyDescent="0.25">
      <c r="A1561">
        <v>40076</v>
      </c>
      <c r="B1561">
        <v>-890804480</v>
      </c>
      <c r="C1561">
        <v>1837</v>
      </c>
      <c r="D1561" t="s">
        <v>273</v>
      </c>
      <c r="E1561" t="s">
        <v>274</v>
      </c>
      <c r="F1561">
        <v>13794</v>
      </c>
      <c r="G1561" t="s">
        <v>275</v>
      </c>
      <c r="H1561" t="s">
        <v>276</v>
      </c>
      <c r="I1561">
        <v>424</v>
      </c>
      <c r="J1561" t="s">
        <v>399</v>
      </c>
      <c r="K1561" t="s">
        <v>400</v>
      </c>
      <c r="L1561">
        <v>15189</v>
      </c>
      <c r="M1561" t="s">
        <v>322</v>
      </c>
      <c r="N1561" t="s">
        <v>323</v>
      </c>
      <c r="O1561">
        <v>15189</v>
      </c>
      <c r="P1561" t="s">
        <v>322</v>
      </c>
      <c r="Q1561" t="s">
        <v>323</v>
      </c>
      <c r="R1561" t="s">
        <v>334</v>
      </c>
      <c r="S1561" s="46">
        <v>-119.48</v>
      </c>
      <c r="U1561" s="46">
        <v>14</v>
      </c>
      <c r="IF1561">
        <v>15189</v>
      </c>
      <c r="IG1561" t="s">
        <v>322</v>
      </c>
      <c r="IH1561" t="s">
        <v>319</v>
      </c>
      <c r="IK1561">
        <v>-2</v>
      </c>
      <c r="IL1561" t="s">
        <v>279</v>
      </c>
      <c r="IM1561" t="s">
        <v>280</v>
      </c>
      <c r="IN1561" t="s">
        <v>663</v>
      </c>
      <c r="IP1561" t="s">
        <v>686</v>
      </c>
    </row>
    <row r="1562" spans="1:250" x14ac:dyDescent="0.25">
      <c r="A1562">
        <v>40077</v>
      </c>
      <c r="B1562">
        <v>-890804480</v>
      </c>
      <c r="C1562">
        <v>1837</v>
      </c>
      <c r="D1562" t="s">
        <v>273</v>
      </c>
      <c r="E1562" t="s">
        <v>274</v>
      </c>
      <c r="F1562">
        <v>13794</v>
      </c>
      <c r="G1562" t="s">
        <v>275</v>
      </c>
      <c r="H1562" t="s">
        <v>276</v>
      </c>
      <c r="I1562">
        <v>422</v>
      </c>
      <c r="J1562" t="s">
        <v>401</v>
      </c>
      <c r="K1562" t="s">
        <v>402</v>
      </c>
      <c r="L1562">
        <v>15189</v>
      </c>
      <c r="M1562" t="s">
        <v>322</v>
      </c>
      <c r="N1562" t="s">
        <v>323</v>
      </c>
      <c r="O1562">
        <v>15189</v>
      </c>
      <c r="P1562" t="s">
        <v>322</v>
      </c>
      <c r="Q1562" t="s">
        <v>323</v>
      </c>
      <c r="R1562" t="s">
        <v>334</v>
      </c>
      <c r="S1562" s="46">
        <v>-159.29</v>
      </c>
      <c r="U1562" s="46">
        <v>14</v>
      </c>
      <c r="IF1562">
        <v>15189</v>
      </c>
      <c r="IG1562" t="s">
        <v>322</v>
      </c>
      <c r="IH1562" t="s">
        <v>319</v>
      </c>
      <c r="IK1562">
        <v>-2</v>
      </c>
      <c r="IL1562" t="s">
        <v>279</v>
      </c>
      <c r="IM1562" t="s">
        <v>280</v>
      </c>
      <c r="IN1562" t="s">
        <v>663</v>
      </c>
      <c r="IP1562" t="s">
        <v>686</v>
      </c>
    </row>
    <row r="1563" spans="1:250" x14ac:dyDescent="0.25">
      <c r="A1563">
        <v>40078</v>
      </c>
      <c r="B1563">
        <v>-890804480</v>
      </c>
      <c r="C1563">
        <v>1837</v>
      </c>
      <c r="D1563" t="s">
        <v>273</v>
      </c>
      <c r="E1563" t="s">
        <v>274</v>
      </c>
      <c r="F1563">
        <v>19011</v>
      </c>
      <c r="G1563" t="s">
        <v>328</v>
      </c>
      <c r="H1563" t="s">
        <v>329</v>
      </c>
      <c r="I1563">
        <v>427</v>
      </c>
      <c r="J1563" t="s">
        <v>397</v>
      </c>
      <c r="K1563" t="s">
        <v>398</v>
      </c>
      <c r="L1563">
        <v>15189</v>
      </c>
      <c r="M1563" t="s">
        <v>322</v>
      </c>
      <c r="N1563" t="s">
        <v>323</v>
      </c>
      <c r="O1563">
        <v>15189</v>
      </c>
      <c r="P1563" t="s">
        <v>322</v>
      </c>
      <c r="Q1563" t="s">
        <v>323</v>
      </c>
      <c r="R1563" t="s">
        <v>334</v>
      </c>
      <c r="S1563" s="46">
        <v>-72.3</v>
      </c>
      <c r="U1563" s="46">
        <v>14</v>
      </c>
      <c r="IF1563">
        <v>15189</v>
      </c>
      <c r="IG1563" t="s">
        <v>322</v>
      </c>
      <c r="IH1563" t="s">
        <v>332</v>
      </c>
      <c r="IK1563">
        <v>-2</v>
      </c>
      <c r="IL1563" t="s">
        <v>279</v>
      </c>
      <c r="IM1563" t="s">
        <v>280</v>
      </c>
      <c r="IN1563" t="s">
        <v>687</v>
      </c>
      <c r="IP1563" t="s">
        <v>688</v>
      </c>
    </row>
    <row r="1564" spans="1:250" x14ac:dyDescent="0.25">
      <c r="A1564">
        <v>40079</v>
      </c>
      <c r="B1564">
        <v>-890804480</v>
      </c>
      <c r="C1564">
        <v>1837</v>
      </c>
      <c r="D1564" t="s">
        <v>273</v>
      </c>
      <c r="E1564" t="s">
        <v>274</v>
      </c>
      <c r="F1564">
        <v>19011</v>
      </c>
      <c r="G1564" t="s">
        <v>328</v>
      </c>
      <c r="H1564" t="s">
        <v>329</v>
      </c>
      <c r="I1564">
        <v>424</v>
      </c>
      <c r="J1564" t="s">
        <v>399</v>
      </c>
      <c r="K1564" t="s">
        <v>400</v>
      </c>
      <c r="L1564">
        <v>15189</v>
      </c>
      <c r="M1564" t="s">
        <v>322</v>
      </c>
      <c r="N1564" t="s">
        <v>323</v>
      </c>
      <c r="O1564">
        <v>15189</v>
      </c>
      <c r="P1564" t="s">
        <v>322</v>
      </c>
      <c r="Q1564" t="s">
        <v>323</v>
      </c>
      <c r="R1564" t="s">
        <v>334</v>
      </c>
      <c r="S1564" s="46">
        <v>-115.28</v>
      </c>
      <c r="U1564" s="46">
        <v>14</v>
      </c>
      <c r="IF1564">
        <v>15189</v>
      </c>
      <c r="IG1564" t="s">
        <v>322</v>
      </c>
      <c r="IH1564" t="s">
        <v>332</v>
      </c>
      <c r="IK1564">
        <v>-2</v>
      </c>
      <c r="IL1564" t="s">
        <v>279</v>
      </c>
      <c r="IM1564" t="s">
        <v>280</v>
      </c>
      <c r="IN1564" t="s">
        <v>687</v>
      </c>
      <c r="IP1564" t="s">
        <v>688</v>
      </c>
    </row>
    <row r="1565" spans="1:250" x14ac:dyDescent="0.25">
      <c r="A1565">
        <v>40080</v>
      </c>
      <c r="B1565">
        <v>-890804480</v>
      </c>
      <c r="C1565">
        <v>1837</v>
      </c>
      <c r="D1565" t="s">
        <v>273</v>
      </c>
      <c r="E1565" t="s">
        <v>274</v>
      </c>
      <c r="F1565">
        <v>19011</v>
      </c>
      <c r="G1565" t="s">
        <v>328</v>
      </c>
      <c r="H1565" t="s">
        <v>329</v>
      </c>
      <c r="I1565">
        <v>422</v>
      </c>
      <c r="J1565" t="s">
        <v>401</v>
      </c>
      <c r="K1565" t="s">
        <v>402</v>
      </c>
      <c r="L1565">
        <v>15189</v>
      </c>
      <c r="M1565" t="s">
        <v>322</v>
      </c>
      <c r="N1565" t="s">
        <v>323</v>
      </c>
      <c r="O1565">
        <v>15189</v>
      </c>
      <c r="P1565" t="s">
        <v>322</v>
      </c>
      <c r="Q1565" t="s">
        <v>323</v>
      </c>
      <c r="R1565" t="s">
        <v>334</v>
      </c>
      <c r="S1565" s="46">
        <v>-153.71</v>
      </c>
      <c r="U1565" s="46">
        <v>14</v>
      </c>
      <c r="IF1565">
        <v>15189</v>
      </c>
      <c r="IG1565" t="s">
        <v>322</v>
      </c>
      <c r="IH1565" t="s">
        <v>332</v>
      </c>
      <c r="IK1565">
        <v>-2</v>
      </c>
      <c r="IL1565" t="s">
        <v>279</v>
      </c>
      <c r="IM1565" t="s">
        <v>280</v>
      </c>
      <c r="IN1565" t="s">
        <v>687</v>
      </c>
      <c r="IP1565" t="s">
        <v>688</v>
      </c>
    </row>
    <row r="1566" spans="1:250" x14ac:dyDescent="0.25">
      <c r="A1566">
        <v>40081</v>
      </c>
      <c r="B1566">
        <v>-890804480</v>
      </c>
      <c r="C1566">
        <v>1837</v>
      </c>
      <c r="D1566" t="s">
        <v>273</v>
      </c>
      <c r="E1566" t="s">
        <v>274</v>
      </c>
      <c r="F1566">
        <v>19011</v>
      </c>
      <c r="G1566" t="s">
        <v>328</v>
      </c>
      <c r="H1566" t="s">
        <v>329</v>
      </c>
      <c r="I1566">
        <v>420</v>
      </c>
      <c r="J1566" t="s">
        <v>403</v>
      </c>
      <c r="K1566" t="s">
        <v>404</v>
      </c>
      <c r="L1566">
        <v>15189</v>
      </c>
      <c r="M1566" t="s">
        <v>322</v>
      </c>
      <c r="N1566" t="s">
        <v>323</v>
      </c>
      <c r="O1566">
        <v>15189</v>
      </c>
      <c r="P1566" t="s">
        <v>322</v>
      </c>
      <c r="Q1566" t="s">
        <v>323</v>
      </c>
      <c r="R1566" t="s">
        <v>334</v>
      </c>
      <c r="S1566" s="46">
        <v>-89.66</v>
      </c>
      <c r="U1566" s="46">
        <v>14</v>
      </c>
      <c r="IF1566">
        <v>15189</v>
      </c>
      <c r="IG1566" t="s">
        <v>322</v>
      </c>
      <c r="IH1566" t="s">
        <v>332</v>
      </c>
      <c r="IK1566">
        <v>-2</v>
      </c>
      <c r="IL1566" t="s">
        <v>279</v>
      </c>
      <c r="IM1566" t="s">
        <v>280</v>
      </c>
      <c r="IN1566" t="s">
        <v>687</v>
      </c>
      <c r="IP1566" t="s">
        <v>688</v>
      </c>
    </row>
    <row r="1567" spans="1:250" x14ac:dyDescent="0.25">
      <c r="A1567">
        <v>40082</v>
      </c>
      <c r="B1567">
        <v>-890804480</v>
      </c>
      <c r="C1567">
        <v>1837</v>
      </c>
      <c r="D1567" t="s">
        <v>273</v>
      </c>
      <c r="E1567" t="s">
        <v>274</v>
      </c>
      <c r="F1567">
        <v>13794</v>
      </c>
      <c r="G1567" t="s">
        <v>275</v>
      </c>
      <c r="H1567" t="s">
        <v>276</v>
      </c>
      <c r="I1567">
        <v>411</v>
      </c>
      <c r="J1567" t="s">
        <v>393</v>
      </c>
      <c r="K1567" t="s">
        <v>394</v>
      </c>
      <c r="L1567">
        <v>17005</v>
      </c>
      <c r="M1567" t="s">
        <v>324</v>
      </c>
      <c r="N1567" t="s">
        <v>325</v>
      </c>
      <c r="O1567">
        <v>17005</v>
      </c>
      <c r="P1567" t="s">
        <v>324</v>
      </c>
      <c r="Q1567" t="s">
        <v>325</v>
      </c>
      <c r="R1567" t="s">
        <v>334</v>
      </c>
      <c r="S1567" s="46">
        <v>-37.39</v>
      </c>
      <c r="U1567" s="46">
        <v>14</v>
      </c>
      <c r="IF1567">
        <v>17005</v>
      </c>
      <c r="IG1567" t="s">
        <v>324</v>
      </c>
      <c r="IH1567" t="s">
        <v>319</v>
      </c>
      <c r="IK1567">
        <v>-2</v>
      </c>
      <c r="IL1567" t="s">
        <v>279</v>
      </c>
      <c r="IM1567" t="s">
        <v>280</v>
      </c>
      <c r="IN1567" t="s">
        <v>663</v>
      </c>
      <c r="IP1567" t="s">
        <v>689</v>
      </c>
    </row>
    <row r="1568" spans="1:250" x14ac:dyDescent="0.25">
      <c r="A1568">
        <v>40083</v>
      </c>
      <c r="B1568">
        <v>-890804480</v>
      </c>
      <c r="C1568">
        <v>1837</v>
      </c>
      <c r="D1568" t="s">
        <v>273</v>
      </c>
      <c r="E1568" t="s">
        <v>274</v>
      </c>
      <c r="F1568">
        <v>13794</v>
      </c>
      <c r="G1568" t="s">
        <v>275</v>
      </c>
      <c r="H1568" t="s">
        <v>276</v>
      </c>
      <c r="I1568">
        <v>431</v>
      </c>
      <c r="J1568" t="s">
        <v>493</v>
      </c>
      <c r="K1568" t="s">
        <v>494</v>
      </c>
      <c r="L1568">
        <v>17005</v>
      </c>
      <c r="M1568" t="s">
        <v>324</v>
      </c>
      <c r="N1568" t="s">
        <v>325</v>
      </c>
      <c r="O1568">
        <v>17005</v>
      </c>
      <c r="P1568" t="s">
        <v>324</v>
      </c>
      <c r="Q1568" t="s">
        <v>325</v>
      </c>
      <c r="R1568" t="s">
        <v>334</v>
      </c>
      <c r="S1568" s="46">
        <v>-25.04</v>
      </c>
      <c r="U1568" s="46">
        <v>14</v>
      </c>
      <c r="IF1568">
        <v>17005</v>
      </c>
      <c r="IG1568" t="s">
        <v>324</v>
      </c>
      <c r="IH1568" t="s">
        <v>319</v>
      </c>
      <c r="IK1568">
        <v>-2</v>
      </c>
      <c r="IL1568" t="s">
        <v>279</v>
      </c>
      <c r="IM1568" t="s">
        <v>280</v>
      </c>
      <c r="IN1568" t="s">
        <v>663</v>
      </c>
      <c r="IP1568" t="s">
        <v>689</v>
      </c>
    </row>
    <row r="1569" spans="1:250" x14ac:dyDescent="0.25">
      <c r="A1569">
        <v>40084</v>
      </c>
      <c r="B1569">
        <v>-890804480</v>
      </c>
      <c r="C1569">
        <v>1837</v>
      </c>
      <c r="D1569" t="s">
        <v>273</v>
      </c>
      <c r="E1569" t="s">
        <v>274</v>
      </c>
      <c r="F1569">
        <v>13794</v>
      </c>
      <c r="G1569" t="s">
        <v>275</v>
      </c>
      <c r="H1569" t="s">
        <v>276</v>
      </c>
      <c r="I1569">
        <v>429</v>
      </c>
      <c r="J1569" t="s">
        <v>395</v>
      </c>
      <c r="K1569" t="s">
        <v>396</v>
      </c>
      <c r="L1569">
        <v>17005</v>
      </c>
      <c r="M1569" t="s">
        <v>324</v>
      </c>
      <c r="N1569" t="s">
        <v>325</v>
      </c>
      <c r="O1569">
        <v>17005</v>
      </c>
      <c r="P1569" t="s">
        <v>324</v>
      </c>
      <c r="Q1569" t="s">
        <v>325</v>
      </c>
      <c r="R1569" t="s">
        <v>334</v>
      </c>
      <c r="S1569" s="46">
        <v>-33.380000000000003</v>
      </c>
      <c r="U1569" s="46">
        <v>14</v>
      </c>
      <c r="IF1569">
        <v>17005</v>
      </c>
      <c r="IG1569" t="s">
        <v>324</v>
      </c>
      <c r="IH1569" t="s">
        <v>319</v>
      </c>
      <c r="IK1569">
        <v>-2</v>
      </c>
      <c r="IL1569" t="s">
        <v>279</v>
      </c>
      <c r="IM1569" t="s">
        <v>280</v>
      </c>
      <c r="IN1569" t="s">
        <v>663</v>
      </c>
      <c r="IP1569" t="s">
        <v>689</v>
      </c>
    </row>
    <row r="1570" spans="1:250" x14ac:dyDescent="0.25">
      <c r="A1570">
        <v>40085</v>
      </c>
      <c r="B1570">
        <v>-890804480</v>
      </c>
      <c r="C1570">
        <v>1837</v>
      </c>
      <c r="D1570" t="s">
        <v>273</v>
      </c>
      <c r="E1570" t="s">
        <v>274</v>
      </c>
      <c r="F1570">
        <v>13794</v>
      </c>
      <c r="G1570" t="s">
        <v>275</v>
      </c>
      <c r="H1570" t="s">
        <v>276</v>
      </c>
      <c r="I1570">
        <v>427</v>
      </c>
      <c r="J1570" t="s">
        <v>397</v>
      </c>
      <c r="K1570" t="s">
        <v>398</v>
      </c>
      <c r="L1570">
        <v>17005</v>
      </c>
      <c r="M1570" t="s">
        <v>324</v>
      </c>
      <c r="N1570" t="s">
        <v>325</v>
      </c>
      <c r="O1570">
        <v>17005</v>
      </c>
      <c r="P1570" t="s">
        <v>324</v>
      </c>
      <c r="Q1570" t="s">
        <v>325</v>
      </c>
      <c r="R1570" t="s">
        <v>334</v>
      </c>
      <c r="S1570" s="46">
        <v>-20.079999999999998</v>
      </c>
      <c r="U1570" s="46">
        <v>14</v>
      </c>
      <c r="IF1570">
        <v>17005</v>
      </c>
      <c r="IG1570" t="s">
        <v>324</v>
      </c>
      <c r="IH1570" t="s">
        <v>319</v>
      </c>
      <c r="IK1570">
        <v>-2</v>
      </c>
      <c r="IL1570" t="s">
        <v>279</v>
      </c>
      <c r="IM1570" t="s">
        <v>280</v>
      </c>
      <c r="IN1570" t="s">
        <v>663</v>
      </c>
      <c r="IP1570" t="s">
        <v>689</v>
      </c>
    </row>
    <row r="1571" spans="1:250" x14ac:dyDescent="0.25">
      <c r="A1571">
        <v>40086</v>
      </c>
      <c r="B1571">
        <v>-890804480</v>
      </c>
      <c r="C1571">
        <v>1837</v>
      </c>
      <c r="D1571" t="s">
        <v>273</v>
      </c>
      <c r="E1571" t="s">
        <v>274</v>
      </c>
      <c r="F1571">
        <v>13794</v>
      </c>
      <c r="G1571" t="s">
        <v>275</v>
      </c>
      <c r="H1571" t="s">
        <v>276</v>
      </c>
      <c r="I1571">
        <v>424</v>
      </c>
      <c r="J1571" t="s">
        <v>399</v>
      </c>
      <c r="K1571" t="s">
        <v>400</v>
      </c>
      <c r="L1571">
        <v>17005</v>
      </c>
      <c r="M1571" t="s">
        <v>324</v>
      </c>
      <c r="N1571" t="s">
        <v>325</v>
      </c>
      <c r="O1571">
        <v>17005</v>
      </c>
      <c r="P1571" t="s">
        <v>324</v>
      </c>
      <c r="Q1571" t="s">
        <v>325</v>
      </c>
      <c r="R1571" t="s">
        <v>334</v>
      </c>
      <c r="S1571" s="46">
        <v>-32.03</v>
      </c>
      <c r="U1571" s="46">
        <v>14</v>
      </c>
      <c r="IF1571">
        <v>17005</v>
      </c>
      <c r="IG1571" t="s">
        <v>324</v>
      </c>
      <c r="IH1571" t="s">
        <v>319</v>
      </c>
      <c r="IK1571">
        <v>-2</v>
      </c>
      <c r="IL1571" t="s">
        <v>279</v>
      </c>
      <c r="IM1571" t="s">
        <v>280</v>
      </c>
      <c r="IN1571" t="s">
        <v>663</v>
      </c>
      <c r="IP1571" t="s">
        <v>689</v>
      </c>
    </row>
    <row r="1572" spans="1:250" x14ac:dyDescent="0.25">
      <c r="A1572">
        <v>40087</v>
      </c>
      <c r="B1572">
        <v>-890804480</v>
      </c>
      <c r="C1572">
        <v>1837</v>
      </c>
      <c r="D1572" t="s">
        <v>273</v>
      </c>
      <c r="E1572" t="s">
        <v>274</v>
      </c>
      <c r="F1572">
        <v>13794</v>
      </c>
      <c r="G1572" t="s">
        <v>275</v>
      </c>
      <c r="H1572" t="s">
        <v>276</v>
      </c>
      <c r="I1572">
        <v>422</v>
      </c>
      <c r="J1572" t="s">
        <v>401</v>
      </c>
      <c r="K1572" t="s">
        <v>402</v>
      </c>
      <c r="L1572">
        <v>17005</v>
      </c>
      <c r="M1572" t="s">
        <v>324</v>
      </c>
      <c r="N1572" t="s">
        <v>325</v>
      </c>
      <c r="O1572">
        <v>17005</v>
      </c>
      <c r="P1572" t="s">
        <v>324</v>
      </c>
      <c r="Q1572" t="s">
        <v>325</v>
      </c>
      <c r="R1572" t="s">
        <v>334</v>
      </c>
      <c r="S1572" s="46">
        <v>-42.71</v>
      </c>
      <c r="U1572" s="46">
        <v>14</v>
      </c>
      <c r="IF1572">
        <v>17005</v>
      </c>
      <c r="IG1572" t="s">
        <v>324</v>
      </c>
      <c r="IH1572" t="s">
        <v>319</v>
      </c>
      <c r="IK1572">
        <v>-2</v>
      </c>
      <c r="IL1572" t="s">
        <v>279</v>
      </c>
      <c r="IM1572" t="s">
        <v>280</v>
      </c>
      <c r="IN1572" t="s">
        <v>663</v>
      </c>
      <c r="IP1572" t="s">
        <v>689</v>
      </c>
    </row>
    <row r="1573" spans="1:250" x14ac:dyDescent="0.25">
      <c r="A1573">
        <v>40088</v>
      </c>
      <c r="B1573">
        <v>-890804480</v>
      </c>
      <c r="C1573">
        <v>1837</v>
      </c>
      <c r="D1573" t="s">
        <v>273</v>
      </c>
      <c r="E1573" t="s">
        <v>274</v>
      </c>
      <c r="F1573">
        <v>13794</v>
      </c>
      <c r="G1573" t="s">
        <v>275</v>
      </c>
      <c r="H1573" t="s">
        <v>276</v>
      </c>
      <c r="I1573">
        <v>420</v>
      </c>
      <c r="J1573" t="s">
        <v>403</v>
      </c>
      <c r="K1573" t="s">
        <v>404</v>
      </c>
      <c r="L1573">
        <v>17005</v>
      </c>
      <c r="M1573" t="s">
        <v>324</v>
      </c>
      <c r="N1573" t="s">
        <v>325</v>
      </c>
      <c r="O1573">
        <v>17005</v>
      </c>
      <c r="P1573" t="s">
        <v>324</v>
      </c>
      <c r="Q1573" t="s">
        <v>325</v>
      </c>
      <c r="R1573" t="s">
        <v>334</v>
      </c>
      <c r="S1573" s="46">
        <v>-24.91</v>
      </c>
      <c r="U1573" s="46">
        <v>14</v>
      </c>
      <c r="IF1573">
        <v>17005</v>
      </c>
      <c r="IG1573" t="s">
        <v>324</v>
      </c>
      <c r="IH1573" t="s">
        <v>319</v>
      </c>
      <c r="IK1573">
        <v>-2</v>
      </c>
      <c r="IL1573" t="s">
        <v>279</v>
      </c>
      <c r="IM1573" t="s">
        <v>280</v>
      </c>
      <c r="IN1573" t="s">
        <v>663</v>
      </c>
      <c r="IP1573" t="s">
        <v>689</v>
      </c>
    </row>
    <row r="1574" spans="1:250" x14ac:dyDescent="0.25">
      <c r="A1574">
        <v>40089</v>
      </c>
      <c r="B1574">
        <v>-890804480</v>
      </c>
      <c r="C1574">
        <v>1837</v>
      </c>
      <c r="D1574" t="s">
        <v>273</v>
      </c>
      <c r="E1574" t="s">
        <v>274</v>
      </c>
      <c r="F1574">
        <v>13794</v>
      </c>
      <c r="G1574" t="s">
        <v>275</v>
      </c>
      <c r="H1574" t="s">
        <v>276</v>
      </c>
      <c r="I1574">
        <v>437</v>
      </c>
      <c r="J1574" t="s">
        <v>658</v>
      </c>
      <c r="K1574" t="s">
        <v>659</v>
      </c>
      <c r="L1574">
        <v>17005</v>
      </c>
      <c r="M1574" t="s">
        <v>324</v>
      </c>
      <c r="N1574" t="s">
        <v>325</v>
      </c>
      <c r="O1574">
        <v>17005</v>
      </c>
      <c r="P1574" t="s">
        <v>324</v>
      </c>
      <c r="Q1574" t="s">
        <v>325</v>
      </c>
      <c r="R1574" t="s">
        <v>334</v>
      </c>
      <c r="S1574" s="46">
        <v>-27.54</v>
      </c>
      <c r="U1574" s="46">
        <v>14</v>
      </c>
      <c r="IF1574">
        <v>17005</v>
      </c>
      <c r="IG1574" t="s">
        <v>324</v>
      </c>
      <c r="IH1574" t="s">
        <v>319</v>
      </c>
      <c r="IK1574">
        <v>-2</v>
      </c>
      <c r="IL1574" t="s">
        <v>279</v>
      </c>
      <c r="IM1574" t="s">
        <v>280</v>
      </c>
      <c r="IN1574" t="s">
        <v>663</v>
      </c>
      <c r="IP1574" t="s">
        <v>689</v>
      </c>
    </row>
    <row r="1575" spans="1:250" x14ac:dyDescent="0.25">
      <c r="A1575">
        <v>40090</v>
      </c>
      <c r="B1575">
        <v>-890804480</v>
      </c>
      <c r="C1575">
        <v>1837</v>
      </c>
      <c r="D1575" t="s">
        <v>273</v>
      </c>
      <c r="E1575" t="s">
        <v>274</v>
      </c>
      <c r="F1575">
        <v>13794</v>
      </c>
      <c r="G1575" t="s">
        <v>275</v>
      </c>
      <c r="H1575" t="s">
        <v>276</v>
      </c>
      <c r="I1575">
        <v>436</v>
      </c>
      <c r="J1575" t="s">
        <v>656</v>
      </c>
      <c r="K1575" t="s">
        <v>657</v>
      </c>
      <c r="L1575">
        <v>17005</v>
      </c>
      <c r="M1575" t="s">
        <v>324</v>
      </c>
      <c r="N1575" t="s">
        <v>325</v>
      </c>
      <c r="O1575">
        <v>17005</v>
      </c>
      <c r="P1575" t="s">
        <v>324</v>
      </c>
      <c r="Q1575" t="s">
        <v>325</v>
      </c>
      <c r="R1575" t="s">
        <v>334</v>
      </c>
      <c r="S1575" s="46">
        <v>-16.510000000000002</v>
      </c>
      <c r="U1575" s="46">
        <v>14</v>
      </c>
      <c r="IF1575">
        <v>17005</v>
      </c>
      <c r="IG1575" t="s">
        <v>324</v>
      </c>
      <c r="IH1575" t="s">
        <v>319</v>
      </c>
      <c r="IK1575">
        <v>-2</v>
      </c>
      <c r="IL1575" t="s">
        <v>279</v>
      </c>
      <c r="IM1575" t="s">
        <v>280</v>
      </c>
      <c r="IN1575" t="s">
        <v>663</v>
      </c>
      <c r="IP1575" t="s">
        <v>689</v>
      </c>
    </row>
    <row r="1576" spans="1:250" x14ac:dyDescent="0.25">
      <c r="A1576">
        <v>40091</v>
      </c>
      <c r="B1576">
        <v>-890804480</v>
      </c>
      <c r="C1576">
        <v>1837</v>
      </c>
      <c r="D1576" t="s">
        <v>273</v>
      </c>
      <c r="E1576" t="s">
        <v>274</v>
      </c>
      <c r="F1576">
        <v>13794</v>
      </c>
      <c r="G1576" t="s">
        <v>275</v>
      </c>
      <c r="H1576" t="s">
        <v>276</v>
      </c>
      <c r="I1576">
        <v>435</v>
      </c>
      <c r="J1576" t="s">
        <v>491</v>
      </c>
      <c r="K1576" t="s">
        <v>492</v>
      </c>
      <c r="L1576">
        <v>17005</v>
      </c>
      <c r="M1576" t="s">
        <v>324</v>
      </c>
      <c r="N1576" t="s">
        <v>325</v>
      </c>
      <c r="O1576">
        <v>17005</v>
      </c>
      <c r="P1576" t="s">
        <v>324</v>
      </c>
      <c r="Q1576" t="s">
        <v>325</v>
      </c>
      <c r="R1576" t="s">
        <v>334</v>
      </c>
      <c r="S1576" s="46">
        <v>-16.510000000000002</v>
      </c>
      <c r="U1576" s="46">
        <v>14</v>
      </c>
      <c r="IF1576">
        <v>17005</v>
      </c>
      <c r="IG1576" t="s">
        <v>324</v>
      </c>
      <c r="IH1576" t="s">
        <v>319</v>
      </c>
      <c r="IK1576">
        <v>-2</v>
      </c>
      <c r="IL1576" t="s">
        <v>279</v>
      </c>
      <c r="IM1576" t="s">
        <v>280</v>
      </c>
      <c r="IN1576" t="s">
        <v>663</v>
      </c>
      <c r="IP1576" t="s">
        <v>689</v>
      </c>
    </row>
    <row r="1577" spans="1:250" x14ac:dyDescent="0.25">
      <c r="A1577">
        <v>40092</v>
      </c>
      <c r="B1577">
        <v>-890804480</v>
      </c>
      <c r="C1577">
        <v>1837</v>
      </c>
      <c r="D1577" t="s">
        <v>273</v>
      </c>
      <c r="E1577" t="s">
        <v>274</v>
      </c>
      <c r="F1577">
        <v>13794</v>
      </c>
      <c r="G1577" t="s">
        <v>275</v>
      </c>
      <c r="H1577" t="s">
        <v>276</v>
      </c>
      <c r="I1577">
        <v>422</v>
      </c>
      <c r="J1577" t="s">
        <v>401</v>
      </c>
      <c r="K1577" t="s">
        <v>402</v>
      </c>
      <c r="L1577">
        <v>17006</v>
      </c>
      <c r="M1577" t="s">
        <v>326</v>
      </c>
      <c r="N1577" t="s">
        <v>327</v>
      </c>
      <c r="O1577">
        <v>17006</v>
      </c>
      <c r="P1577" t="s">
        <v>326</v>
      </c>
      <c r="Q1577" t="s">
        <v>327</v>
      </c>
      <c r="R1577" t="s">
        <v>334</v>
      </c>
      <c r="S1577" s="46">
        <v>-53</v>
      </c>
      <c r="U1577" s="46">
        <v>14</v>
      </c>
      <c r="IF1577">
        <v>17006</v>
      </c>
      <c r="IG1577" t="s">
        <v>326</v>
      </c>
      <c r="IH1577" t="s">
        <v>319</v>
      </c>
      <c r="IK1577">
        <v>-2</v>
      </c>
      <c r="IL1577" t="s">
        <v>279</v>
      </c>
      <c r="IM1577" t="s">
        <v>280</v>
      </c>
      <c r="IN1577" t="s">
        <v>663</v>
      </c>
      <c r="IP1577" t="s">
        <v>690</v>
      </c>
    </row>
    <row r="1578" spans="1:250" x14ac:dyDescent="0.25">
      <c r="A1578">
        <v>40093</v>
      </c>
      <c r="B1578">
        <v>-890804480</v>
      </c>
      <c r="C1578">
        <v>1837</v>
      </c>
      <c r="D1578" t="s">
        <v>273</v>
      </c>
      <c r="E1578" t="s">
        <v>274</v>
      </c>
      <c r="F1578">
        <v>13794</v>
      </c>
      <c r="G1578" t="s">
        <v>275</v>
      </c>
      <c r="H1578" t="s">
        <v>276</v>
      </c>
      <c r="I1578">
        <v>420</v>
      </c>
      <c r="J1578" t="s">
        <v>403</v>
      </c>
      <c r="K1578" t="s">
        <v>404</v>
      </c>
      <c r="L1578">
        <v>17006</v>
      </c>
      <c r="M1578" t="s">
        <v>326</v>
      </c>
      <c r="N1578" t="s">
        <v>327</v>
      </c>
      <c r="O1578">
        <v>17006</v>
      </c>
      <c r="P1578" t="s">
        <v>326</v>
      </c>
      <c r="Q1578" t="s">
        <v>327</v>
      </c>
      <c r="R1578" t="s">
        <v>334</v>
      </c>
      <c r="S1578" s="46">
        <v>-30.92</v>
      </c>
      <c r="U1578" s="46">
        <v>14</v>
      </c>
      <c r="IF1578">
        <v>17006</v>
      </c>
      <c r="IG1578" t="s">
        <v>326</v>
      </c>
      <c r="IH1578" t="s">
        <v>319</v>
      </c>
      <c r="IK1578">
        <v>-2</v>
      </c>
      <c r="IL1578" t="s">
        <v>279</v>
      </c>
      <c r="IM1578" t="s">
        <v>280</v>
      </c>
      <c r="IN1578" t="s">
        <v>663</v>
      </c>
      <c r="IP1578" t="s">
        <v>690</v>
      </c>
    </row>
    <row r="1579" spans="1:250" x14ac:dyDescent="0.25">
      <c r="A1579">
        <v>40094</v>
      </c>
      <c r="B1579">
        <v>-890804480</v>
      </c>
      <c r="C1579">
        <v>1837</v>
      </c>
      <c r="D1579" t="s">
        <v>273</v>
      </c>
      <c r="E1579" t="s">
        <v>274</v>
      </c>
      <c r="F1579">
        <v>13794</v>
      </c>
      <c r="G1579" t="s">
        <v>275</v>
      </c>
      <c r="H1579" t="s">
        <v>276</v>
      </c>
      <c r="I1579">
        <v>411</v>
      </c>
      <c r="J1579" t="s">
        <v>393</v>
      </c>
      <c r="K1579" t="s">
        <v>394</v>
      </c>
      <c r="L1579">
        <v>17006</v>
      </c>
      <c r="M1579" t="s">
        <v>326</v>
      </c>
      <c r="N1579" t="s">
        <v>327</v>
      </c>
      <c r="O1579">
        <v>17006</v>
      </c>
      <c r="P1579" t="s">
        <v>326</v>
      </c>
      <c r="Q1579" t="s">
        <v>327</v>
      </c>
      <c r="R1579" t="s">
        <v>334</v>
      </c>
      <c r="S1579" s="46">
        <v>-46.4</v>
      </c>
      <c r="U1579" s="46">
        <v>14</v>
      </c>
      <c r="IF1579">
        <v>17006</v>
      </c>
      <c r="IG1579" t="s">
        <v>326</v>
      </c>
      <c r="IH1579" t="s">
        <v>319</v>
      </c>
      <c r="IK1579">
        <v>-2</v>
      </c>
      <c r="IL1579" t="s">
        <v>279</v>
      </c>
      <c r="IM1579" t="s">
        <v>280</v>
      </c>
      <c r="IN1579" t="s">
        <v>663</v>
      </c>
      <c r="IP1579" t="s">
        <v>690</v>
      </c>
    </row>
    <row r="1580" spans="1:250" x14ac:dyDescent="0.25">
      <c r="A1580">
        <v>40095</v>
      </c>
      <c r="B1580">
        <v>-890804480</v>
      </c>
      <c r="C1580">
        <v>1837</v>
      </c>
      <c r="D1580" t="s">
        <v>273</v>
      </c>
      <c r="E1580" t="s">
        <v>274</v>
      </c>
      <c r="F1580">
        <v>13794</v>
      </c>
      <c r="G1580" t="s">
        <v>275</v>
      </c>
      <c r="H1580" t="s">
        <v>276</v>
      </c>
      <c r="I1580">
        <v>436</v>
      </c>
      <c r="J1580" t="s">
        <v>656</v>
      </c>
      <c r="K1580" t="s">
        <v>657</v>
      </c>
      <c r="L1580">
        <v>17006</v>
      </c>
      <c r="M1580" t="s">
        <v>326</v>
      </c>
      <c r="N1580" t="s">
        <v>327</v>
      </c>
      <c r="O1580">
        <v>17006</v>
      </c>
      <c r="P1580" t="s">
        <v>326</v>
      </c>
      <c r="Q1580" t="s">
        <v>327</v>
      </c>
      <c r="R1580" t="s">
        <v>334</v>
      </c>
      <c r="S1580" s="46">
        <v>-20.49</v>
      </c>
      <c r="U1580" s="46">
        <v>14</v>
      </c>
      <c r="IF1580">
        <v>17006</v>
      </c>
      <c r="IG1580" t="s">
        <v>326</v>
      </c>
      <c r="IH1580" t="s">
        <v>319</v>
      </c>
      <c r="IK1580">
        <v>-2</v>
      </c>
      <c r="IL1580" t="s">
        <v>279</v>
      </c>
      <c r="IM1580" t="s">
        <v>280</v>
      </c>
      <c r="IN1580" t="s">
        <v>663</v>
      </c>
      <c r="IP1580" t="s">
        <v>690</v>
      </c>
    </row>
    <row r="1581" spans="1:250" x14ac:dyDescent="0.25">
      <c r="A1581">
        <v>40096</v>
      </c>
      <c r="B1581">
        <v>-890804480</v>
      </c>
      <c r="C1581">
        <v>1837</v>
      </c>
      <c r="D1581" t="s">
        <v>273</v>
      </c>
      <c r="E1581" t="s">
        <v>274</v>
      </c>
      <c r="F1581">
        <v>13794</v>
      </c>
      <c r="G1581" t="s">
        <v>275</v>
      </c>
      <c r="H1581" t="s">
        <v>276</v>
      </c>
      <c r="I1581">
        <v>435</v>
      </c>
      <c r="J1581" t="s">
        <v>491</v>
      </c>
      <c r="K1581" t="s">
        <v>492</v>
      </c>
      <c r="L1581">
        <v>17006</v>
      </c>
      <c r="M1581" t="s">
        <v>326</v>
      </c>
      <c r="N1581" t="s">
        <v>327</v>
      </c>
      <c r="O1581">
        <v>17006</v>
      </c>
      <c r="P1581" t="s">
        <v>326</v>
      </c>
      <c r="Q1581" t="s">
        <v>327</v>
      </c>
      <c r="R1581" t="s">
        <v>334</v>
      </c>
      <c r="S1581" s="46">
        <v>-20.49</v>
      </c>
      <c r="U1581" s="46">
        <v>14</v>
      </c>
      <c r="IF1581">
        <v>17006</v>
      </c>
      <c r="IG1581" t="s">
        <v>326</v>
      </c>
      <c r="IH1581" t="s">
        <v>319</v>
      </c>
      <c r="IK1581">
        <v>-2</v>
      </c>
      <c r="IL1581" t="s">
        <v>279</v>
      </c>
      <c r="IM1581" t="s">
        <v>280</v>
      </c>
      <c r="IN1581" t="s">
        <v>663</v>
      </c>
      <c r="IP1581" t="s">
        <v>690</v>
      </c>
    </row>
    <row r="1582" spans="1:250" x14ac:dyDescent="0.25">
      <c r="A1582">
        <v>40097</v>
      </c>
      <c r="B1582">
        <v>-890804480</v>
      </c>
      <c r="C1582">
        <v>1837</v>
      </c>
      <c r="D1582" t="s">
        <v>273</v>
      </c>
      <c r="E1582" t="s">
        <v>274</v>
      </c>
      <c r="F1582">
        <v>13794</v>
      </c>
      <c r="G1582" t="s">
        <v>275</v>
      </c>
      <c r="H1582" t="s">
        <v>276</v>
      </c>
      <c r="I1582">
        <v>431</v>
      </c>
      <c r="J1582" t="s">
        <v>493</v>
      </c>
      <c r="K1582" t="s">
        <v>494</v>
      </c>
      <c r="L1582">
        <v>17006</v>
      </c>
      <c r="M1582" t="s">
        <v>326</v>
      </c>
      <c r="N1582" t="s">
        <v>327</v>
      </c>
      <c r="O1582">
        <v>17006</v>
      </c>
      <c r="P1582" t="s">
        <v>326</v>
      </c>
      <c r="Q1582" t="s">
        <v>327</v>
      </c>
      <c r="R1582" t="s">
        <v>334</v>
      </c>
      <c r="S1582" s="46">
        <v>-31.07</v>
      </c>
      <c r="U1582" s="46">
        <v>14</v>
      </c>
      <c r="IF1582">
        <v>17006</v>
      </c>
      <c r="IG1582" t="s">
        <v>326</v>
      </c>
      <c r="IH1582" t="s">
        <v>319</v>
      </c>
      <c r="IK1582">
        <v>-2</v>
      </c>
      <c r="IL1582" t="s">
        <v>279</v>
      </c>
      <c r="IM1582" t="s">
        <v>280</v>
      </c>
      <c r="IN1582" t="s">
        <v>663</v>
      </c>
      <c r="IP1582" t="s">
        <v>690</v>
      </c>
    </row>
    <row r="1583" spans="1:250" x14ac:dyDescent="0.25">
      <c r="A1583">
        <v>40098</v>
      </c>
      <c r="B1583">
        <v>-890804480</v>
      </c>
      <c r="C1583">
        <v>1837</v>
      </c>
      <c r="D1583" t="s">
        <v>273</v>
      </c>
      <c r="E1583" t="s">
        <v>274</v>
      </c>
      <c r="F1583">
        <v>13794</v>
      </c>
      <c r="G1583" t="s">
        <v>275</v>
      </c>
      <c r="H1583" t="s">
        <v>276</v>
      </c>
      <c r="I1583">
        <v>429</v>
      </c>
      <c r="J1583" t="s">
        <v>395</v>
      </c>
      <c r="K1583" t="s">
        <v>396</v>
      </c>
      <c r="L1583">
        <v>17006</v>
      </c>
      <c r="M1583" t="s">
        <v>326</v>
      </c>
      <c r="N1583" t="s">
        <v>327</v>
      </c>
      <c r="O1583">
        <v>17006</v>
      </c>
      <c r="P1583" t="s">
        <v>326</v>
      </c>
      <c r="Q1583" t="s">
        <v>327</v>
      </c>
      <c r="R1583" t="s">
        <v>334</v>
      </c>
      <c r="S1583" s="46">
        <v>-41.43</v>
      </c>
      <c r="U1583" s="46">
        <v>14</v>
      </c>
      <c r="IF1583">
        <v>17006</v>
      </c>
      <c r="IG1583" t="s">
        <v>326</v>
      </c>
      <c r="IH1583" t="s">
        <v>319</v>
      </c>
      <c r="IK1583">
        <v>-2</v>
      </c>
      <c r="IL1583" t="s">
        <v>279</v>
      </c>
      <c r="IM1583" t="s">
        <v>280</v>
      </c>
      <c r="IN1583" t="s">
        <v>663</v>
      </c>
      <c r="IP1583" t="s">
        <v>690</v>
      </c>
    </row>
    <row r="1584" spans="1:250" x14ac:dyDescent="0.25">
      <c r="A1584">
        <v>40099</v>
      </c>
      <c r="B1584">
        <v>-890804480</v>
      </c>
      <c r="C1584">
        <v>1837</v>
      </c>
      <c r="D1584" t="s">
        <v>273</v>
      </c>
      <c r="E1584" t="s">
        <v>274</v>
      </c>
      <c r="F1584">
        <v>13794</v>
      </c>
      <c r="G1584" t="s">
        <v>275</v>
      </c>
      <c r="H1584" t="s">
        <v>276</v>
      </c>
      <c r="I1584">
        <v>427</v>
      </c>
      <c r="J1584" t="s">
        <v>397</v>
      </c>
      <c r="K1584" t="s">
        <v>398</v>
      </c>
      <c r="L1584">
        <v>17006</v>
      </c>
      <c r="M1584" t="s">
        <v>326</v>
      </c>
      <c r="N1584" t="s">
        <v>327</v>
      </c>
      <c r="O1584">
        <v>17006</v>
      </c>
      <c r="P1584" t="s">
        <v>326</v>
      </c>
      <c r="Q1584" t="s">
        <v>327</v>
      </c>
      <c r="R1584" t="s">
        <v>334</v>
      </c>
      <c r="S1584" s="46">
        <v>-24.92</v>
      </c>
      <c r="U1584" s="46">
        <v>14</v>
      </c>
      <c r="IF1584">
        <v>17006</v>
      </c>
      <c r="IG1584" t="s">
        <v>326</v>
      </c>
      <c r="IH1584" t="s">
        <v>319</v>
      </c>
      <c r="IK1584">
        <v>-2</v>
      </c>
      <c r="IL1584" t="s">
        <v>279</v>
      </c>
      <c r="IM1584" t="s">
        <v>280</v>
      </c>
      <c r="IN1584" t="s">
        <v>663</v>
      </c>
      <c r="IP1584" t="s">
        <v>690</v>
      </c>
    </row>
    <row r="1585" spans="1:250" x14ac:dyDescent="0.25">
      <c r="A1585">
        <v>40100</v>
      </c>
      <c r="B1585">
        <v>-890804480</v>
      </c>
      <c r="C1585">
        <v>1837</v>
      </c>
      <c r="D1585" t="s">
        <v>273</v>
      </c>
      <c r="E1585" t="s">
        <v>274</v>
      </c>
      <c r="F1585">
        <v>13794</v>
      </c>
      <c r="G1585" t="s">
        <v>275</v>
      </c>
      <c r="H1585" t="s">
        <v>276</v>
      </c>
      <c r="I1585">
        <v>424</v>
      </c>
      <c r="J1585" t="s">
        <v>399</v>
      </c>
      <c r="K1585" t="s">
        <v>400</v>
      </c>
      <c r="L1585">
        <v>17006</v>
      </c>
      <c r="M1585" t="s">
        <v>326</v>
      </c>
      <c r="N1585" t="s">
        <v>327</v>
      </c>
      <c r="O1585">
        <v>17006</v>
      </c>
      <c r="P1585" t="s">
        <v>326</v>
      </c>
      <c r="Q1585" t="s">
        <v>327</v>
      </c>
      <c r="R1585" t="s">
        <v>334</v>
      </c>
      <c r="S1585" s="46">
        <v>-39.75</v>
      </c>
      <c r="U1585" s="46">
        <v>14</v>
      </c>
      <c r="IF1585">
        <v>17006</v>
      </c>
      <c r="IG1585" t="s">
        <v>326</v>
      </c>
      <c r="IH1585" t="s">
        <v>319</v>
      </c>
      <c r="IK1585">
        <v>-2</v>
      </c>
      <c r="IL1585" t="s">
        <v>279</v>
      </c>
      <c r="IM1585" t="s">
        <v>280</v>
      </c>
      <c r="IN1585" t="s">
        <v>663</v>
      </c>
      <c r="IP1585" t="s">
        <v>690</v>
      </c>
    </row>
    <row r="1586" spans="1:250" x14ac:dyDescent="0.25">
      <c r="A1586">
        <v>40101</v>
      </c>
      <c r="B1586">
        <v>-890804480</v>
      </c>
      <c r="C1586">
        <v>1837</v>
      </c>
      <c r="D1586" t="s">
        <v>273</v>
      </c>
      <c r="E1586" t="s">
        <v>274</v>
      </c>
      <c r="F1586">
        <v>13794</v>
      </c>
      <c r="G1586" t="s">
        <v>275</v>
      </c>
      <c r="H1586" t="s">
        <v>276</v>
      </c>
      <c r="I1586">
        <v>437</v>
      </c>
      <c r="J1586" t="s">
        <v>658</v>
      </c>
      <c r="K1586" t="s">
        <v>659</v>
      </c>
      <c r="L1586">
        <v>17006</v>
      </c>
      <c r="M1586" t="s">
        <v>326</v>
      </c>
      <c r="N1586" t="s">
        <v>327</v>
      </c>
      <c r="O1586">
        <v>17006</v>
      </c>
      <c r="P1586" t="s">
        <v>326</v>
      </c>
      <c r="Q1586" t="s">
        <v>327</v>
      </c>
      <c r="R1586" t="s">
        <v>334</v>
      </c>
      <c r="S1586" s="46">
        <v>-34.17</v>
      </c>
      <c r="U1586" s="46">
        <v>14</v>
      </c>
      <c r="IF1586">
        <v>17006</v>
      </c>
      <c r="IG1586" t="s">
        <v>326</v>
      </c>
      <c r="IH1586" t="s">
        <v>319</v>
      </c>
      <c r="IK1586">
        <v>-2</v>
      </c>
      <c r="IL1586" t="s">
        <v>279</v>
      </c>
      <c r="IM1586" t="s">
        <v>280</v>
      </c>
      <c r="IN1586" t="s">
        <v>663</v>
      </c>
      <c r="IP1586" t="s">
        <v>690</v>
      </c>
    </row>
    <row r="1587" spans="1:250" x14ac:dyDescent="0.25">
      <c r="A1587">
        <v>40102</v>
      </c>
      <c r="B1587">
        <v>-890804480</v>
      </c>
      <c r="C1587">
        <v>1837</v>
      </c>
      <c r="D1587" t="s">
        <v>273</v>
      </c>
      <c r="E1587" t="s">
        <v>274</v>
      </c>
      <c r="F1587">
        <v>19011</v>
      </c>
      <c r="G1587" t="s">
        <v>328</v>
      </c>
      <c r="H1587" t="s">
        <v>329</v>
      </c>
      <c r="I1587">
        <v>427</v>
      </c>
      <c r="J1587" t="s">
        <v>397</v>
      </c>
      <c r="K1587" t="s">
        <v>398</v>
      </c>
      <c r="L1587">
        <v>19213</v>
      </c>
      <c r="M1587" t="s">
        <v>330</v>
      </c>
      <c r="N1587" t="s">
        <v>331</v>
      </c>
      <c r="O1587">
        <v>19213</v>
      </c>
      <c r="P1587" t="s">
        <v>330</v>
      </c>
      <c r="Q1587" t="s">
        <v>331</v>
      </c>
      <c r="R1587" t="s">
        <v>334</v>
      </c>
      <c r="S1587" s="46">
        <v>-128.33000000000001</v>
      </c>
      <c r="U1587" s="46">
        <v>14</v>
      </c>
      <c r="IF1587">
        <v>19213</v>
      </c>
      <c r="IG1587" t="s">
        <v>330</v>
      </c>
      <c r="IH1587" t="s">
        <v>332</v>
      </c>
      <c r="IK1587">
        <v>-2</v>
      </c>
      <c r="IL1587" t="s">
        <v>279</v>
      </c>
      <c r="IM1587" t="s">
        <v>280</v>
      </c>
      <c r="IN1587" t="s">
        <v>687</v>
      </c>
      <c r="IP1587" t="s">
        <v>691</v>
      </c>
    </row>
    <row r="1588" spans="1:250" x14ac:dyDescent="0.25">
      <c r="A1588">
        <v>40103</v>
      </c>
      <c r="B1588">
        <v>-890804480</v>
      </c>
      <c r="C1588">
        <v>1837</v>
      </c>
      <c r="D1588" t="s">
        <v>273</v>
      </c>
      <c r="E1588" t="s">
        <v>274</v>
      </c>
      <c r="F1588">
        <v>19011</v>
      </c>
      <c r="G1588" t="s">
        <v>328</v>
      </c>
      <c r="H1588" t="s">
        <v>329</v>
      </c>
      <c r="I1588">
        <v>424</v>
      </c>
      <c r="J1588" t="s">
        <v>399</v>
      </c>
      <c r="K1588" t="s">
        <v>400</v>
      </c>
      <c r="L1588">
        <v>19213</v>
      </c>
      <c r="M1588" t="s">
        <v>330</v>
      </c>
      <c r="N1588" t="s">
        <v>331</v>
      </c>
      <c r="O1588">
        <v>19213</v>
      </c>
      <c r="P1588" t="s">
        <v>330</v>
      </c>
      <c r="Q1588" t="s">
        <v>331</v>
      </c>
      <c r="R1588" t="s">
        <v>334</v>
      </c>
      <c r="S1588" s="46">
        <v>-204.65</v>
      </c>
      <c r="U1588" s="46">
        <v>14</v>
      </c>
      <c r="IF1588">
        <v>19213</v>
      </c>
      <c r="IG1588" t="s">
        <v>330</v>
      </c>
      <c r="IH1588" t="s">
        <v>332</v>
      </c>
      <c r="IK1588">
        <v>-2</v>
      </c>
      <c r="IL1588" t="s">
        <v>279</v>
      </c>
      <c r="IM1588" t="s">
        <v>280</v>
      </c>
      <c r="IN1588" t="s">
        <v>687</v>
      </c>
      <c r="IP1588" t="s">
        <v>691</v>
      </c>
    </row>
    <row r="1589" spans="1:250" x14ac:dyDescent="0.25">
      <c r="A1589">
        <v>40104</v>
      </c>
      <c r="B1589">
        <v>-890804480</v>
      </c>
      <c r="C1589">
        <v>1837</v>
      </c>
      <c r="D1589" t="s">
        <v>273</v>
      </c>
      <c r="E1589" t="s">
        <v>274</v>
      </c>
      <c r="F1589">
        <v>19011</v>
      </c>
      <c r="G1589" t="s">
        <v>328</v>
      </c>
      <c r="H1589" t="s">
        <v>329</v>
      </c>
      <c r="I1589">
        <v>422</v>
      </c>
      <c r="J1589" t="s">
        <v>401</v>
      </c>
      <c r="K1589" t="s">
        <v>402</v>
      </c>
      <c r="L1589">
        <v>19213</v>
      </c>
      <c r="M1589" t="s">
        <v>330</v>
      </c>
      <c r="N1589" t="s">
        <v>331</v>
      </c>
      <c r="O1589">
        <v>19213</v>
      </c>
      <c r="P1589" t="s">
        <v>330</v>
      </c>
      <c r="Q1589" t="s">
        <v>331</v>
      </c>
      <c r="R1589" t="s">
        <v>334</v>
      </c>
      <c r="S1589" s="46">
        <v>-272.86</v>
      </c>
      <c r="U1589" s="46">
        <v>14</v>
      </c>
      <c r="IF1589">
        <v>19213</v>
      </c>
      <c r="IG1589" t="s">
        <v>330</v>
      </c>
      <c r="IH1589" t="s">
        <v>332</v>
      </c>
      <c r="IK1589">
        <v>-2</v>
      </c>
      <c r="IL1589" t="s">
        <v>279</v>
      </c>
      <c r="IM1589" t="s">
        <v>280</v>
      </c>
      <c r="IN1589" t="s">
        <v>687</v>
      </c>
      <c r="IP1589" t="s">
        <v>691</v>
      </c>
    </row>
    <row r="1590" spans="1:250" x14ac:dyDescent="0.25">
      <c r="A1590">
        <v>40105</v>
      </c>
      <c r="B1590">
        <v>-890804480</v>
      </c>
      <c r="C1590">
        <v>1837</v>
      </c>
      <c r="D1590" t="s">
        <v>273</v>
      </c>
      <c r="E1590" t="s">
        <v>274</v>
      </c>
      <c r="F1590">
        <v>19011</v>
      </c>
      <c r="G1590" t="s">
        <v>328</v>
      </c>
      <c r="H1590" t="s">
        <v>329</v>
      </c>
      <c r="I1590">
        <v>420</v>
      </c>
      <c r="J1590" t="s">
        <v>403</v>
      </c>
      <c r="K1590" t="s">
        <v>404</v>
      </c>
      <c r="L1590">
        <v>19213</v>
      </c>
      <c r="M1590" t="s">
        <v>330</v>
      </c>
      <c r="N1590" t="s">
        <v>331</v>
      </c>
      <c r="O1590">
        <v>19213</v>
      </c>
      <c r="P1590" t="s">
        <v>330</v>
      </c>
      <c r="Q1590" t="s">
        <v>331</v>
      </c>
      <c r="R1590" t="s">
        <v>334</v>
      </c>
      <c r="S1590" s="46">
        <v>-159.16999999999999</v>
      </c>
      <c r="U1590" s="46">
        <v>14</v>
      </c>
      <c r="IF1590">
        <v>19213</v>
      </c>
      <c r="IG1590" t="s">
        <v>330</v>
      </c>
      <c r="IH1590" t="s">
        <v>332</v>
      </c>
      <c r="IK1590">
        <v>-2</v>
      </c>
      <c r="IL1590" t="s">
        <v>279</v>
      </c>
      <c r="IM1590" t="s">
        <v>280</v>
      </c>
      <c r="IN1590" t="s">
        <v>687</v>
      </c>
      <c r="IP1590" t="s">
        <v>691</v>
      </c>
    </row>
    <row r="1591" spans="1:250" x14ac:dyDescent="0.25">
      <c r="A1591">
        <v>40106</v>
      </c>
      <c r="B1591">
        <v>-890804480</v>
      </c>
      <c r="C1591">
        <v>1837</v>
      </c>
      <c r="D1591" t="s">
        <v>273</v>
      </c>
      <c r="E1591" t="s">
        <v>274</v>
      </c>
      <c r="F1591">
        <v>19011</v>
      </c>
      <c r="G1591" t="s">
        <v>328</v>
      </c>
      <c r="H1591" t="s">
        <v>329</v>
      </c>
      <c r="I1591">
        <v>411</v>
      </c>
      <c r="J1591" t="s">
        <v>393</v>
      </c>
      <c r="K1591" t="s">
        <v>394</v>
      </c>
      <c r="L1591">
        <v>19213</v>
      </c>
      <c r="M1591" t="s">
        <v>330</v>
      </c>
      <c r="N1591" t="s">
        <v>331</v>
      </c>
      <c r="O1591">
        <v>19213</v>
      </c>
      <c r="P1591" t="s">
        <v>330</v>
      </c>
      <c r="Q1591" t="s">
        <v>331</v>
      </c>
      <c r="R1591" t="s">
        <v>334</v>
      </c>
      <c r="S1591" s="46">
        <v>-241.86</v>
      </c>
      <c r="U1591" s="46">
        <v>14</v>
      </c>
      <c r="IF1591">
        <v>19213</v>
      </c>
      <c r="IG1591" t="s">
        <v>330</v>
      </c>
      <c r="IH1591" t="s">
        <v>332</v>
      </c>
      <c r="IK1591">
        <v>-2</v>
      </c>
      <c r="IL1591" t="s">
        <v>279</v>
      </c>
      <c r="IM1591" t="s">
        <v>280</v>
      </c>
      <c r="IN1591" t="s">
        <v>687</v>
      </c>
      <c r="IP1591" t="s">
        <v>691</v>
      </c>
    </row>
    <row r="1592" spans="1:250" x14ac:dyDescent="0.25">
      <c r="A1592">
        <v>40107</v>
      </c>
      <c r="B1592">
        <v>-890804480</v>
      </c>
      <c r="C1592">
        <v>1837</v>
      </c>
      <c r="D1592" t="s">
        <v>273</v>
      </c>
      <c r="E1592" t="s">
        <v>274</v>
      </c>
      <c r="F1592">
        <v>19011</v>
      </c>
      <c r="G1592" t="s">
        <v>328</v>
      </c>
      <c r="H1592" t="s">
        <v>329</v>
      </c>
      <c r="I1592">
        <v>437</v>
      </c>
      <c r="J1592" t="s">
        <v>658</v>
      </c>
      <c r="K1592" t="s">
        <v>659</v>
      </c>
      <c r="L1592">
        <v>19213</v>
      </c>
      <c r="M1592" t="s">
        <v>330</v>
      </c>
      <c r="N1592" t="s">
        <v>331</v>
      </c>
      <c r="O1592">
        <v>19213</v>
      </c>
      <c r="P1592" t="s">
        <v>330</v>
      </c>
      <c r="Q1592" t="s">
        <v>331</v>
      </c>
      <c r="R1592" t="s">
        <v>334</v>
      </c>
      <c r="S1592" s="46">
        <v>-234.49</v>
      </c>
      <c r="U1592" s="46">
        <v>14</v>
      </c>
      <c r="IF1592">
        <v>19213</v>
      </c>
      <c r="IG1592" t="s">
        <v>330</v>
      </c>
      <c r="IH1592" t="s">
        <v>332</v>
      </c>
      <c r="IK1592">
        <v>-2</v>
      </c>
      <c r="IL1592" t="s">
        <v>279</v>
      </c>
      <c r="IM1592" t="s">
        <v>280</v>
      </c>
      <c r="IN1592" t="s">
        <v>687</v>
      </c>
      <c r="IP1592" t="s">
        <v>691</v>
      </c>
    </row>
    <row r="1593" spans="1:250" x14ac:dyDescent="0.25">
      <c r="A1593">
        <v>40108</v>
      </c>
      <c r="B1593">
        <v>-890804480</v>
      </c>
      <c r="C1593">
        <v>1837</v>
      </c>
      <c r="D1593" t="s">
        <v>273</v>
      </c>
      <c r="E1593" t="s">
        <v>274</v>
      </c>
      <c r="F1593">
        <v>19011</v>
      </c>
      <c r="G1593" t="s">
        <v>328</v>
      </c>
      <c r="H1593" t="s">
        <v>329</v>
      </c>
      <c r="I1593">
        <v>436</v>
      </c>
      <c r="J1593" t="s">
        <v>656</v>
      </c>
      <c r="K1593" t="s">
        <v>657</v>
      </c>
      <c r="L1593">
        <v>19213</v>
      </c>
      <c r="M1593" t="s">
        <v>330</v>
      </c>
      <c r="N1593" t="s">
        <v>331</v>
      </c>
      <c r="O1593">
        <v>19213</v>
      </c>
      <c r="P1593" t="s">
        <v>330</v>
      </c>
      <c r="Q1593" t="s">
        <v>331</v>
      </c>
      <c r="R1593" t="s">
        <v>334</v>
      </c>
      <c r="S1593" s="46">
        <v>-105.56</v>
      </c>
      <c r="U1593" s="46">
        <v>14</v>
      </c>
      <c r="IF1593">
        <v>19213</v>
      </c>
      <c r="IG1593" t="s">
        <v>330</v>
      </c>
      <c r="IH1593" t="s">
        <v>332</v>
      </c>
      <c r="IK1593">
        <v>-2</v>
      </c>
      <c r="IL1593" t="s">
        <v>279</v>
      </c>
      <c r="IM1593" t="s">
        <v>280</v>
      </c>
      <c r="IN1593" t="s">
        <v>687</v>
      </c>
      <c r="IP1593" t="s">
        <v>691</v>
      </c>
    </row>
    <row r="1594" spans="1:250" x14ac:dyDescent="0.25">
      <c r="A1594">
        <v>40109</v>
      </c>
      <c r="B1594">
        <v>-890804480</v>
      </c>
      <c r="C1594">
        <v>1837</v>
      </c>
      <c r="D1594" t="s">
        <v>273</v>
      </c>
      <c r="E1594" t="s">
        <v>274</v>
      </c>
      <c r="F1594">
        <v>19011</v>
      </c>
      <c r="G1594" t="s">
        <v>328</v>
      </c>
      <c r="H1594" t="s">
        <v>329</v>
      </c>
      <c r="I1594">
        <v>435</v>
      </c>
      <c r="J1594" t="s">
        <v>491</v>
      </c>
      <c r="K1594" t="s">
        <v>492</v>
      </c>
      <c r="L1594">
        <v>19213</v>
      </c>
      <c r="M1594" t="s">
        <v>330</v>
      </c>
      <c r="N1594" t="s">
        <v>331</v>
      </c>
      <c r="O1594">
        <v>19213</v>
      </c>
      <c r="P1594" t="s">
        <v>330</v>
      </c>
      <c r="Q1594" t="s">
        <v>331</v>
      </c>
      <c r="R1594" t="s">
        <v>334</v>
      </c>
      <c r="S1594" s="46">
        <v>-105.56</v>
      </c>
      <c r="U1594" s="46">
        <v>14</v>
      </c>
      <c r="IF1594">
        <v>19213</v>
      </c>
      <c r="IG1594" t="s">
        <v>330</v>
      </c>
      <c r="IH1594" t="s">
        <v>332</v>
      </c>
      <c r="IK1594">
        <v>-2</v>
      </c>
      <c r="IL1594" t="s">
        <v>279</v>
      </c>
      <c r="IM1594" t="s">
        <v>280</v>
      </c>
      <c r="IN1594" t="s">
        <v>687</v>
      </c>
      <c r="IP1594" t="s">
        <v>691</v>
      </c>
    </row>
    <row r="1595" spans="1:250" x14ac:dyDescent="0.25">
      <c r="A1595">
        <v>40110</v>
      </c>
      <c r="B1595">
        <v>-890804480</v>
      </c>
      <c r="C1595">
        <v>1837</v>
      </c>
      <c r="D1595" t="s">
        <v>273</v>
      </c>
      <c r="E1595" t="s">
        <v>274</v>
      </c>
      <c r="F1595">
        <v>19011</v>
      </c>
      <c r="G1595" t="s">
        <v>328</v>
      </c>
      <c r="H1595" t="s">
        <v>329</v>
      </c>
      <c r="I1595">
        <v>431</v>
      </c>
      <c r="J1595" t="s">
        <v>493</v>
      </c>
      <c r="K1595" t="s">
        <v>494</v>
      </c>
      <c r="L1595">
        <v>19213</v>
      </c>
      <c r="M1595" t="s">
        <v>330</v>
      </c>
      <c r="N1595" t="s">
        <v>331</v>
      </c>
      <c r="O1595">
        <v>19213</v>
      </c>
      <c r="P1595" t="s">
        <v>330</v>
      </c>
      <c r="Q1595" t="s">
        <v>331</v>
      </c>
      <c r="R1595" t="s">
        <v>334</v>
      </c>
      <c r="S1595" s="46">
        <v>-165.01</v>
      </c>
      <c r="U1595" s="46">
        <v>14</v>
      </c>
      <c r="IF1595">
        <v>19213</v>
      </c>
      <c r="IG1595" t="s">
        <v>330</v>
      </c>
      <c r="IH1595" t="s">
        <v>332</v>
      </c>
      <c r="IK1595">
        <v>-2</v>
      </c>
      <c r="IL1595" t="s">
        <v>279</v>
      </c>
      <c r="IM1595" t="s">
        <v>280</v>
      </c>
      <c r="IN1595" t="s">
        <v>687</v>
      </c>
      <c r="IP1595" t="s">
        <v>691</v>
      </c>
    </row>
    <row r="1596" spans="1:250" x14ac:dyDescent="0.25">
      <c r="A1596">
        <v>40111</v>
      </c>
      <c r="B1596">
        <v>-890804480</v>
      </c>
      <c r="C1596">
        <v>1837</v>
      </c>
      <c r="D1596" t="s">
        <v>273</v>
      </c>
      <c r="E1596" t="s">
        <v>274</v>
      </c>
      <c r="F1596">
        <v>19011</v>
      </c>
      <c r="G1596" t="s">
        <v>328</v>
      </c>
      <c r="H1596" t="s">
        <v>329</v>
      </c>
      <c r="I1596">
        <v>429</v>
      </c>
      <c r="J1596" t="s">
        <v>395</v>
      </c>
      <c r="K1596" t="s">
        <v>396</v>
      </c>
      <c r="L1596">
        <v>19213</v>
      </c>
      <c r="M1596" t="s">
        <v>330</v>
      </c>
      <c r="N1596" t="s">
        <v>331</v>
      </c>
      <c r="O1596">
        <v>19213</v>
      </c>
      <c r="P1596" t="s">
        <v>330</v>
      </c>
      <c r="Q1596" t="s">
        <v>331</v>
      </c>
      <c r="R1596" t="s">
        <v>334</v>
      </c>
      <c r="S1596" s="46">
        <v>-220</v>
      </c>
      <c r="U1596" s="46">
        <v>14</v>
      </c>
      <c r="IF1596">
        <v>19213</v>
      </c>
      <c r="IG1596" t="s">
        <v>330</v>
      </c>
      <c r="IH1596" t="s">
        <v>332</v>
      </c>
      <c r="IK1596">
        <v>-2</v>
      </c>
      <c r="IL1596" t="s">
        <v>279</v>
      </c>
      <c r="IM1596" t="s">
        <v>280</v>
      </c>
      <c r="IN1596" t="s">
        <v>687</v>
      </c>
      <c r="IP1596" t="s">
        <v>691</v>
      </c>
    </row>
    <row r="1597" spans="1:250" x14ac:dyDescent="0.25">
      <c r="A1597">
        <v>40112</v>
      </c>
      <c r="B1597">
        <v>-890804480</v>
      </c>
      <c r="C1597">
        <v>1837</v>
      </c>
      <c r="D1597" t="s">
        <v>273</v>
      </c>
      <c r="E1597" t="s">
        <v>274</v>
      </c>
      <c r="F1597">
        <v>9695</v>
      </c>
      <c r="G1597" t="s">
        <v>281</v>
      </c>
      <c r="H1597" t="s">
        <v>282</v>
      </c>
      <c r="I1597">
        <v>411</v>
      </c>
      <c r="J1597" t="s">
        <v>393</v>
      </c>
      <c r="K1597" t="s">
        <v>394</v>
      </c>
      <c r="L1597">
        <v>21324</v>
      </c>
      <c r="M1597" t="s">
        <v>283</v>
      </c>
      <c r="N1597" t="s">
        <v>284</v>
      </c>
      <c r="O1597">
        <v>21324</v>
      </c>
      <c r="P1597" t="s">
        <v>283</v>
      </c>
      <c r="Q1597" t="s">
        <v>284</v>
      </c>
      <c r="R1597" t="s">
        <v>334</v>
      </c>
      <c r="S1597" s="46">
        <v>-47.56</v>
      </c>
      <c r="U1597" s="46">
        <v>14</v>
      </c>
      <c r="IF1597">
        <v>21324</v>
      </c>
      <c r="IG1597" t="s">
        <v>283</v>
      </c>
      <c r="IH1597" t="s">
        <v>285</v>
      </c>
      <c r="IK1597">
        <v>-2</v>
      </c>
      <c r="IL1597" t="s">
        <v>279</v>
      </c>
      <c r="IM1597" t="s">
        <v>280</v>
      </c>
      <c r="IN1597" t="s">
        <v>661</v>
      </c>
      <c r="IP1597" t="s">
        <v>692</v>
      </c>
    </row>
    <row r="1598" spans="1:250" x14ac:dyDescent="0.25">
      <c r="A1598">
        <v>40113</v>
      </c>
      <c r="B1598">
        <v>-890804480</v>
      </c>
      <c r="C1598">
        <v>1837</v>
      </c>
      <c r="D1598" t="s">
        <v>273</v>
      </c>
      <c r="E1598" t="s">
        <v>274</v>
      </c>
      <c r="F1598">
        <v>9695</v>
      </c>
      <c r="G1598" t="s">
        <v>281</v>
      </c>
      <c r="H1598" t="s">
        <v>282</v>
      </c>
      <c r="I1598">
        <v>431</v>
      </c>
      <c r="J1598" t="s">
        <v>493</v>
      </c>
      <c r="K1598" t="s">
        <v>494</v>
      </c>
      <c r="L1598">
        <v>21324</v>
      </c>
      <c r="M1598" t="s">
        <v>283</v>
      </c>
      <c r="N1598" t="s">
        <v>284</v>
      </c>
      <c r="O1598">
        <v>21324</v>
      </c>
      <c r="P1598" t="s">
        <v>283</v>
      </c>
      <c r="Q1598" t="s">
        <v>284</v>
      </c>
      <c r="R1598" t="s">
        <v>334</v>
      </c>
      <c r="S1598" s="46">
        <v>-32.83</v>
      </c>
      <c r="U1598" s="46">
        <v>14</v>
      </c>
      <c r="IF1598">
        <v>21324</v>
      </c>
      <c r="IG1598" t="s">
        <v>283</v>
      </c>
      <c r="IH1598" t="s">
        <v>285</v>
      </c>
      <c r="IK1598">
        <v>-2</v>
      </c>
      <c r="IL1598" t="s">
        <v>279</v>
      </c>
      <c r="IM1598" t="s">
        <v>280</v>
      </c>
      <c r="IN1598" t="s">
        <v>661</v>
      </c>
      <c r="IP1598" t="s">
        <v>692</v>
      </c>
    </row>
    <row r="1599" spans="1:250" x14ac:dyDescent="0.25">
      <c r="A1599">
        <v>40114</v>
      </c>
      <c r="B1599">
        <v>-890804480</v>
      </c>
      <c r="C1599">
        <v>1837</v>
      </c>
      <c r="D1599" t="s">
        <v>273</v>
      </c>
      <c r="E1599" t="s">
        <v>274</v>
      </c>
      <c r="F1599">
        <v>9695</v>
      </c>
      <c r="G1599" t="s">
        <v>281</v>
      </c>
      <c r="H1599" t="s">
        <v>282</v>
      </c>
      <c r="I1599">
        <v>429</v>
      </c>
      <c r="J1599" t="s">
        <v>395</v>
      </c>
      <c r="K1599" t="s">
        <v>396</v>
      </c>
      <c r="L1599">
        <v>21324</v>
      </c>
      <c r="M1599" t="s">
        <v>283</v>
      </c>
      <c r="N1599" t="s">
        <v>284</v>
      </c>
      <c r="O1599">
        <v>21324</v>
      </c>
      <c r="P1599" t="s">
        <v>283</v>
      </c>
      <c r="Q1599" t="s">
        <v>284</v>
      </c>
      <c r="R1599" t="s">
        <v>334</v>
      </c>
      <c r="S1599" s="46">
        <v>-43.77</v>
      </c>
      <c r="U1599" s="46">
        <v>14</v>
      </c>
      <c r="IF1599">
        <v>21324</v>
      </c>
      <c r="IG1599" t="s">
        <v>283</v>
      </c>
      <c r="IH1599" t="s">
        <v>285</v>
      </c>
      <c r="IK1599">
        <v>-2</v>
      </c>
      <c r="IL1599" t="s">
        <v>279</v>
      </c>
      <c r="IM1599" t="s">
        <v>280</v>
      </c>
      <c r="IN1599" t="s">
        <v>661</v>
      </c>
      <c r="IP1599" t="s">
        <v>692</v>
      </c>
    </row>
    <row r="1600" spans="1:250" x14ac:dyDescent="0.25">
      <c r="A1600">
        <v>40115</v>
      </c>
      <c r="B1600">
        <v>-890804480</v>
      </c>
      <c r="C1600">
        <v>1837</v>
      </c>
      <c r="D1600" t="s">
        <v>273</v>
      </c>
      <c r="E1600" t="s">
        <v>274</v>
      </c>
      <c r="F1600">
        <v>9695</v>
      </c>
      <c r="G1600" t="s">
        <v>281</v>
      </c>
      <c r="H1600" t="s">
        <v>282</v>
      </c>
      <c r="I1600">
        <v>427</v>
      </c>
      <c r="J1600" t="s">
        <v>397</v>
      </c>
      <c r="K1600" t="s">
        <v>398</v>
      </c>
      <c r="L1600">
        <v>21324</v>
      </c>
      <c r="M1600" t="s">
        <v>283</v>
      </c>
      <c r="N1600" t="s">
        <v>284</v>
      </c>
      <c r="O1600">
        <v>21324</v>
      </c>
      <c r="P1600" t="s">
        <v>283</v>
      </c>
      <c r="Q1600" t="s">
        <v>284</v>
      </c>
      <c r="R1600" t="s">
        <v>334</v>
      </c>
      <c r="S1600" s="46">
        <v>-25.53</v>
      </c>
      <c r="U1600" s="46">
        <v>14</v>
      </c>
      <c r="IF1600">
        <v>21324</v>
      </c>
      <c r="IG1600" t="s">
        <v>283</v>
      </c>
      <c r="IH1600" t="s">
        <v>285</v>
      </c>
      <c r="IK1600">
        <v>-2</v>
      </c>
      <c r="IL1600" t="s">
        <v>279</v>
      </c>
      <c r="IM1600" t="s">
        <v>280</v>
      </c>
      <c r="IN1600" t="s">
        <v>661</v>
      </c>
      <c r="IP1600" t="s">
        <v>692</v>
      </c>
    </row>
    <row r="1601" spans="1:250" x14ac:dyDescent="0.25">
      <c r="A1601">
        <v>40116</v>
      </c>
      <c r="B1601">
        <v>-890804480</v>
      </c>
      <c r="C1601">
        <v>1837</v>
      </c>
      <c r="D1601" t="s">
        <v>273</v>
      </c>
      <c r="E1601" t="s">
        <v>274</v>
      </c>
      <c r="F1601">
        <v>9695</v>
      </c>
      <c r="G1601" t="s">
        <v>281</v>
      </c>
      <c r="H1601" t="s">
        <v>282</v>
      </c>
      <c r="I1601">
        <v>424</v>
      </c>
      <c r="J1601" t="s">
        <v>399</v>
      </c>
      <c r="K1601" t="s">
        <v>400</v>
      </c>
      <c r="L1601">
        <v>21324</v>
      </c>
      <c r="M1601" t="s">
        <v>283</v>
      </c>
      <c r="N1601" t="s">
        <v>284</v>
      </c>
      <c r="O1601">
        <v>21324</v>
      </c>
      <c r="P1601" t="s">
        <v>283</v>
      </c>
      <c r="Q1601" t="s">
        <v>284</v>
      </c>
      <c r="R1601" t="s">
        <v>334</v>
      </c>
      <c r="S1601" s="46">
        <v>-40.75</v>
      </c>
      <c r="U1601" s="46">
        <v>14</v>
      </c>
      <c r="IF1601">
        <v>21324</v>
      </c>
      <c r="IG1601" t="s">
        <v>283</v>
      </c>
      <c r="IH1601" t="s">
        <v>285</v>
      </c>
      <c r="IK1601">
        <v>-2</v>
      </c>
      <c r="IL1601" t="s">
        <v>279</v>
      </c>
      <c r="IM1601" t="s">
        <v>280</v>
      </c>
      <c r="IN1601" t="s">
        <v>661</v>
      </c>
      <c r="IP1601" t="s">
        <v>692</v>
      </c>
    </row>
    <row r="1602" spans="1:250" x14ac:dyDescent="0.25">
      <c r="A1602">
        <v>40117</v>
      </c>
      <c r="B1602">
        <v>-890804480</v>
      </c>
      <c r="C1602">
        <v>1837</v>
      </c>
      <c r="D1602" t="s">
        <v>273</v>
      </c>
      <c r="E1602" t="s">
        <v>274</v>
      </c>
      <c r="F1602">
        <v>9695</v>
      </c>
      <c r="G1602" t="s">
        <v>281</v>
      </c>
      <c r="H1602" t="s">
        <v>282</v>
      </c>
      <c r="I1602">
        <v>422</v>
      </c>
      <c r="J1602" t="s">
        <v>401</v>
      </c>
      <c r="K1602" t="s">
        <v>402</v>
      </c>
      <c r="L1602">
        <v>21324</v>
      </c>
      <c r="M1602" t="s">
        <v>283</v>
      </c>
      <c r="N1602" t="s">
        <v>284</v>
      </c>
      <c r="O1602">
        <v>21324</v>
      </c>
      <c r="P1602" t="s">
        <v>283</v>
      </c>
      <c r="Q1602" t="s">
        <v>284</v>
      </c>
      <c r="R1602" t="s">
        <v>334</v>
      </c>
      <c r="S1602" s="46">
        <v>-54.33</v>
      </c>
      <c r="U1602" s="46">
        <v>14</v>
      </c>
      <c r="IF1602">
        <v>21324</v>
      </c>
      <c r="IG1602" t="s">
        <v>283</v>
      </c>
      <c r="IH1602" t="s">
        <v>285</v>
      </c>
      <c r="IK1602">
        <v>-2</v>
      </c>
      <c r="IL1602" t="s">
        <v>279</v>
      </c>
      <c r="IM1602" t="s">
        <v>280</v>
      </c>
      <c r="IN1602" t="s">
        <v>661</v>
      </c>
      <c r="IP1602" t="s">
        <v>692</v>
      </c>
    </row>
    <row r="1603" spans="1:250" x14ac:dyDescent="0.25">
      <c r="A1603">
        <v>40118</v>
      </c>
      <c r="B1603">
        <v>-890804480</v>
      </c>
      <c r="C1603">
        <v>1837</v>
      </c>
      <c r="D1603" t="s">
        <v>273</v>
      </c>
      <c r="E1603" t="s">
        <v>274</v>
      </c>
      <c r="F1603">
        <v>9695</v>
      </c>
      <c r="G1603" t="s">
        <v>281</v>
      </c>
      <c r="H1603" t="s">
        <v>282</v>
      </c>
      <c r="I1603">
        <v>420</v>
      </c>
      <c r="J1603" t="s">
        <v>403</v>
      </c>
      <c r="K1603" t="s">
        <v>404</v>
      </c>
      <c r="L1603">
        <v>21324</v>
      </c>
      <c r="M1603" t="s">
        <v>283</v>
      </c>
      <c r="N1603" t="s">
        <v>284</v>
      </c>
      <c r="O1603">
        <v>21324</v>
      </c>
      <c r="P1603" t="s">
        <v>283</v>
      </c>
      <c r="Q1603" t="s">
        <v>284</v>
      </c>
      <c r="R1603" t="s">
        <v>334</v>
      </c>
      <c r="S1603" s="46">
        <v>-31.69</v>
      </c>
      <c r="U1603" s="46">
        <v>14</v>
      </c>
      <c r="IF1603">
        <v>21324</v>
      </c>
      <c r="IG1603" t="s">
        <v>283</v>
      </c>
      <c r="IH1603" t="s">
        <v>285</v>
      </c>
      <c r="IK1603">
        <v>-2</v>
      </c>
      <c r="IL1603" t="s">
        <v>279</v>
      </c>
      <c r="IM1603" t="s">
        <v>280</v>
      </c>
      <c r="IN1603" t="s">
        <v>661</v>
      </c>
      <c r="IP1603" t="s">
        <v>692</v>
      </c>
    </row>
    <row r="1604" spans="1:250" x14ac:dyDescent="0.25">
      <c r="A1604">
        <v>40119</v>
      </c>
      <c r="B1604">
        <v>-890804480</v>
      </c>
      <c r="C1604">
        <v>1837</v>
      </c>
      <c r="D1604" t="s">
        <v>273</v>
      </c>
      <c r="E1604" t="s">
        <v>274</v>
      </c>
      <c r="F1604">
        <v>9695</v>
      </c>
      <c r="G1604" t="s">
        <v>281</v>
      </c>
      <c r="H1604" t="s">
        <v>282</v>
      </c>
      <c r="I1604">
        <v>437</v>
      </c>
      <c r="J1604" t="s">
        <v>658</v>
      </c>
      <c r="K1604" t="s">
        <v>659</v>
      </c>
      <c r="L1604">
        <v>21324</v>
      </c>
      <c r="M1604" t="s">
        <v>283</v>
      </c>
      <c r="N1604" t="s">
        <v>284</v>
      </c>
      <c r="O1604">
        <v>21324</v>
      </c>
      <c r="P1604" t="s">
        <v>283</v>
      </c>
      <c r="Q1604" t="s">
        <v>284</v>
      </c>
      <c r="R1604" t="s">
        <v>334</v>
      </c>
      <c r="S1604" s="46">
        <v>-35</v>
      </c>
      <c r="U1604" s="46">
        <v>14</v>
      </c>
      <c r="IF1604">
        <v>21324</v>
      </c>
      <c r="IG1604" t="s">
        <v>283</v>
      </c>
      <c r="IH1604" t="s">
        <v>285</v>
      </c>
      <c r="IK1604">
        <v>-2</v>
      </c>
      <c r="IL1604" t="s">
        <v>279</v>
      </c>
      <c r="IM1604" t="s">
        <v>280</v>
      </c>
      <c r="IN1604" t="s">
        <v>661</v>
      </c>
      <c r="IP1604" t="s">
        <v>692</v>
      </c>
    </row>
    <row r="1605" spans="1:250" x14ac:dyDescent="0.25">
      <c r="A1605">
        <v>40120</v>
      </c>
      <c r="B1605">
        <v>-890804480</v>
      </c>
      <c r="C1605">
        <v>1837</v>
      </c>
      <c r="D1605" t="s">
        <v>273</v>
      </c>
      <c r="E1605" t="s">
        <v>274</v>
      </c>
      <c r="F1605">
        <v>9695</v>
      </c>
      <c r="G1605" t="s">
        <v>281</v>
      </c>
      <c r="H1605" t="s">
        <v>282</v>
      </c>
      <c r="I1605">
        <v>436</v>
      </c>
      <c r="J1605" t="s">
        <v>656</v>
      </c>
      <c r="K1605" t="s">
        <v>657</v>
      </c>
      <c r="L1605">
        <v>21324</v>
      </c>
      <c r="M1605" t="s">
        <v>283</v>
      </c>
      <c r="N1605" t="s">
        <v>284</v>
      </c>
      <c r="O1605">
        <v>21324</v>
      </c>
      <c r="P1605" t="s">
        <v>283</v>
      </c>
      <c r="Q1605" t="s">
        <v>284</v>
      </c>
      <c r="R1605" t="s">
        <v>334</v>
      </c>
      <c r="S1605" s="46">
        <v>-20.99</v>
      </c>
      <c r="U1605" s="46">
        <v>14</v>
      </c>
      <c r="IF1605">
        <v>21324</v>
      </c>
      <c r="IG1605" t="s">
        <v>283</v>
      </c>
      <c r="IH1605" t="s">
        <v>285</v>
      </c>
      <c r="IK1605">
        <v>-2</v>
      </c>
      <c r="IL1605" t="s">
        <v>279</v>
      </c>
      <c r="IM1605" t="s">
        <v>280</v>
      </c>
      <c r="IN1605" t="s">
        <v>661</v>
      </c>
      <c r="IP1605" t="s">
        <v>692</v>
      </c>
    </row>
    <row r="1606" spans="1:250" x14ac:dyDescent="0.25">
      <c r="A1606">
        <v>40121</v>
      </c>
      <c r="B1606">
        <v>-890804480</v>
      </c>
      <c r="C1606">
        <v>1837</v>
      </c>
      <c r="D1606" t="s">
        <v>273</v>
      </c>
      <c r="E1606" t="s">
        <v>274</v>
      </c>
      <c r="F1606">
        <v>9695</v>
      </c>
      <c r="G1606" t="s">
        <v>281</v>
      </c>
      <c r="H1606" t="s">
        <v>282</v>
      </c>
      <c r="I1606">
        <v>435</v>
      </c>
      <c r="J1606" t="s">
        <v>491</v>
      </c>
      <c r="K1606" t="s">
        <v>492</v>
      </c>
      <c r="L1606">
        <v>21324</v>
      </c>
      <c r="M1606" t="s">
        <v>283</v>
      </c>
      <c r="N1606" t="s">
        <v>284</v>
      </c>
      <c r="O1606">
        <v>21324</v>
      </c>
      <c r="P1606" t="s">
        <v>283</v>
      </c>
      <c r="Q1606" t="s">
        <v>284</v>
      </c>
      <c r="R1606" t="s">
        <v>334</v>
      </c>
      <c r="S1606" s="46">
        <v>-20.99</v>
      </c>
      <c r="U1606" s="46">
        <v>14</v>
      </c>
      <c r="IF1606">
        <v>21324</v>
      </c>
      <c r="IG1606" t="s">
        <v>283</v>
      </c>
      <c r="IH1606" t="s">
        <v>285</v>
      </c>
      <c r="IK1606">
        <v>-2</v>
      </c>
      <c r="IL1606" t="s">
        <v>279</v>
      </c>
      <c r="IM1606" t="s">
        <v>280</v>
      </c>
      <c r="IN1606" t="s">
        <v>661</v>
      </c>
      <c r="IP1606" t="s">
        <v>692</v>
      </c>
    </row>
    <row r="1607" spans="1:250" x14ac:dyDescent="0.25">
      <c r="A1607">
        <v>40122</v>
      </c>
      <c r="B1607">
        <v>-890804480</v>
      </c>
      <c r="C1607">
        <v>1837</v>
      </c>
      <c r="D1607" t="s">
        <v>273</v>
      </c>
      <c r="E1607" t="s">
        <v>274</v>
      </c>
      <c r="F1607">
        <v>13794</v>
      </c>
      <c r="G1607" t="s">
        <v>275</v>
      </c>
      <c r="H1607" t="s">
        <v>276</v>
      </c>
      <c r="I1607">
        <v>422</v>
      </c>
      <c r="J1607" t="s">
        <v>401</v>
      </c>
      <c r="K1607" t="s">
        <v>402</v>
      </c>
      <c r="L1607">
        <v>22128</v>
      </c>
      <c r="M1607" t="s">
        <v>277</v>
      </c>
      <c r="N1607" t="s">
        <v>278</v>
      </c>
      <c r="O1607">
        <v>22128</v>
      </c>
      <c r="P1607" t="s">
        <v>277</v>
      </c>
      <c r="Q1607" t="s">
        <v>278</v>
      </c>
      <c r="R1607" t="s">
        <v>334</v>
      </c>
      <c r="S1607" s="46">
        <v>-3.1</v>
      </c>
      <c r="U1607" s="46">
        <v>14</v>
      </c>
      <c r="IF1607">
        <v>22128</v>
      </c>
      <c r="IG1607" t="s">
        <v>277</v>
      </c>
      <c r="IH1607" t="s">
        <v>319</v>
      </c>
      <c r="IK1607">
        <v>-2</v>
      </c>
      <c r="IL1607" t="s">
        <v>279</v>
      </c>
      <c r="IM1607" t="s">
        <v>280</v>
      </c>
      <c r="IN1607" t="s">
        <v>663</v>
      </c>
      <c r="IP1607" t="s">
        <v>693</v>
      </c>
    </row>
    <row r="1608" spans="1:250" x14ac:dyDescent="0.25">
      <c r="A1608">
        <v>40123</v>
      </c>
      <c r="B1608">
        <v>-890804480</v>
      </c>
      <c r="C1608">
        <v>1837</v>
      </c>
      <c r="D1608" t="s">
        <v>273</v>
      </c>
      <c r="E1608" t="s">
        <v>274</v>
      </c>
      <c r="F1608">
        <v>13794</v>
      </c>
      <c r="G1608" t="s">
        <v>275</v>
      </c>
      <c r="H1608" t="s">
        <v>276</v>
      </c>
      <c r="I1608">
        <v>420</v>
      </c>
      <c r="J1608" t="s">
        <v>403</v>
      </c>
      <c r="K1608" t="s">
        <v>404</v>
      </c>
      <c r="L1608">
        <v>22128</v>
      </c>
      <c r="M1608" t="s">
        <v>277</v>
      </c>
      <c r="N1608" t="s">
        <v>278</v>
      </c>
      <c r="O1608">
        <v>22128</v>
      </c>
      <c r="P1608" t="s">
        <v>277</v>
      </c>
      <c r="Q1608" t="s">
        <v>278</v>
      </c>
      <c r="R1608" t="s">
        <v>334</v>
      </c>
      <c r="S1608" s="46">
        <v>-1.81</v>
      </c>
      <c r="U1608" s="46">
        <v>14</v>
      </c>
      <c r="IF1608">
        <v>22128</v>
      </c>
      <c r="IG1608" t="s">
        <v>277</v>
      </c>
      <c r="IH1608" t="s">
        <v>319</v>
      </c>
      <c r="IK1608">
        <v>-2</v>
      </c>
      <c r="IL1608" t="s">
        <v>279</v>
      </c>
      <c r="IM1608" t="s">
        <v>280</v>
      </c>
      <c r="IN1608" t="s">
        <v>663</v>
      </c>
      <c r="IP1608" t="s">
        <v>693</v>
      </c>
    </row>
    <row r="1609" spans="1:250" x14ac:dyDescent="0.25">
      <c r="A1609">
        <v>40124</v>
      </c>
      <c r="B1609">
        <v>-890804480</v>
      </c>
      <c r="C1609">
        <v>1837</v>
      </c>
      <c r="D1609" t="s">
        <v>273</v>
      </c>
      <c r="E1609" t="s">
        <v>274</v>
      </c>
      <c r="F1609">
        <v>13794</v>
      </c>
      <c r="G1609" t="s">
        <v>275</v>
      </c>
      <c r="H1609" t="s">
        <v>276</v>
      </c>
      <c r="I1609">
        <v>411</v>
      </c>
      <c r="J1609" t="s">
        <v>393</v>
      </c>
      <c r="K1609" t="s">
        <v>394</v>
      </c>
      <c r="L1609">
        <v>22128</v>
      </c>
      <c r="M1609" t="s">
        <v>277</v>
      </c>
      <c r="N1609" t="s">
        <v>278</v>
      </c>
      <c r="O1609">
        <v>22128</v>
      </c>
      <c r="P1609" t="s">
        <v>277</v>
      </c>
      <c r="Q1609" t="s">
        <v>278</v>
      </c>
      <c r="R1609" t="s">
        <v>334</v>
      </c>
      <c r="S1609" s="46">
        <v>-2.72</v>
      </c>
      <c r="U1609" s="46">
        <v>14</v>
      </c>
      <c r="IF1609">
        <v>22128</v>
      </c>
      <c r="IG1609" t="s">
        <v>277</v>
      </c>
      <c r="IH1609" t="s">
        <v>319</v>
      </c>
      <c r="IK1609">
        <v>-2</v>
      </c>
      <c r="IL1609" t="s">
        <v>279</v>
      </c>
      <c r="IM1609" t="s">
        <v>280</v>
      </c>
      <c r="IN1609" t="s">
        <v>663</v>
      </c>
      <c r="IP1609" t="s">
        <v>693</v>
      </c>
    </row>
    <row r="1610" spans="1:250" x14ac:dyDescent="0.25">
      <c r="A1610">
        <v>40125</v>
      </c>
      <c r="B1610">
        <v>-890804480</v>
      </c>
      <c r="C1610">
        <v>1837</v>
      </c>
      <c r="D1610" t="s">
        <v>273</v>
      </c>
      <c r="E1610" t="s">
        <v>274</v>
      </c>
      <c r="F1610">
        <v>13794</v>
      </c>
      <c r="G1610" t="s">
        <v>275</v>
      </c>
      <c r="H1610" t="s">
        <v>276</v>
      </c>
      <c r="I1610">
        <v>436</v>
      </c>
      <c r="J1610" t="s">
        <v>656</v>
      </c>
      <c r="K1610" t="s">
        <v>657</v>
      </c>
      <c r="L1610">
        <v>22128</v>
      </c>
      <c r="M1610" t="s">
        <v>277</v>
      </c>
      <c r="N1610" t="s">
        <v>278</v>
      </c>
      <c r="O1610">
        <v>22128</v>
      </c>
      <c r="P1610" t="s">
        <v>277</v>
      </c>
      <c r="Q1610" t="s">
        <v>278</v>
      </c>
      <c r="R1610" t="s">
        <v>334</v>
      </c>
      <c r="S1610" s="46">
        <v>-1.2</v>
      </c>
      <c r="U1610" s="46">
        <v>14</v>
      </c>
      <c r="IF1610">
        <v>22128</v>
      </c>
      <c r="IG1610" t="s">
        <v>277</v>
      </c>
      <c r="IH1610" t="s">
        <v>319</v>
      </c>
      <c r="IK1610">
        <v>-2</v>
      </c>
      <c r="IL1610" t="s">
        <v>279</v>
      </c>
      <c r="IM1610" t="s">
        <v>280</v>
      </c>
      <c r="IN1610" t="s">
        <v>663</v>
      </c>
      <c r="IP1610" t="s">
        <v>693</v>
      </c>
    </row>
    <row r="1611" spans="1:250" x14ac:dyDescent="0.25">
      <c r="A1611">
        <v>40126</v>
      </c>
      <c r="B1611">
        <v>-890804480</v>
      </c>
      <c r="C1611">
        <v>1837</v>
      </c>
      <c r="D1611" t="s">
        <v>273</v>
      </c>
      <c r="E1611" t="s">
        <v>274</v>
      </c>
      <c r="F1611">
        <v>13794</v>
      </c>
      <c r="G1611" t="s">
        <v>275</v>
      </c>
      <c r="H1611" t="s">
        <v>276</v>
      </c>
      <c r="I1611">
        <v>435</v>
      </c>
      <c r="J1611" t="s">
        <v>491</v>
      </c>
      <c r="K1611" t="s">
        <v>492</v>
      </c>
      <c r="L1611">
        <v>22128</v>
      </c>
      <c r="M1611" t="s">
        <v>277</v>
      </c>
      <c r="N1611" t="s">
        <v>278</v>
      </c>
      <c r="O1611">
        <v>22128</v>
      </c>
      <c r="P1611" t="s">
        <v>277</v>
      </c>
      <c r="Q1611" t="s">
        <v>278</v>
      </c>
      <c r="R1611" t="s">
        <v>334</v>
      </c>
      <c r="S1611" s="46">
        <v>-1.2</v>
      </c>
      <c r="U1611" s="46">
        <v>14</v>
      </c>
      <c r="IF1611">
        <v>22128</v>
      </c>
      <c r="IG1611" t="s">
        <v>277</v>
      </c>
      <c r="IH1611" t="s">
        <v>319</v>
      </c>
      <c r="IK1611">
        <v>-2</v>
      </c>
      <c r="IL1611" t="s">
        <v>279</v>
      </c>
      <c r="IM1611" t="s">
        <v>280</v>
      </c>
      <c r="IN1611" t="s">
        <v>663</v>
      </c>
      <c r="IP1611" t="s">
        <v>693</v>
      </c>
    </row>
    <row r="1612" spans="1:250" x14ac:dyDescent="0.25">
      <c r="A1612">
        <v>40127</v>
      </c>
      <c r="B1612">
        <v>-890804480</v>
      </c>
      <c r="C1612">
        <v>1837</v>
      </c>
      <c r="D1612" t="s">
        <v>273</v>
      </c>
      <c r="E1612" t="s">
        <v>274</v>
      </c>
      <c r="F1612">
        <v>13794</v>
      </c>
      <c r="G1612" t="s">
        <v>275</v>
      </c>
      <c r="H1612" t="s">
        <v>276</v>
      </c>
      <c r="I1612">
        <v>431</v>
      </c>
      <c r="J1612" t="s">
        <v>493</v>
      </c>
      <c r="K1612" t="s">
        <v>494</v>
      </c>
      <c r="L1612">
        <v>22128</v>
      </c>
      <c r="M1612" t="s">
        <v>277</v>
      </c>
      <c r="N1612" t="s">
        <v>278</v>
      </c>
      <c r="O1612">
        <v>22128</v>
      </c>
      <c r="P1612" t="s">
        <v>277</v>
      </c>
      <c r="Q1612" t="s">
        <v>278</v>
      </c>
      <c r="R1612" t="s">
        <v>334</v>
      </c>
      <c r="S1612" s="46">
        <v>-1.82</v>
      </c>
      <c r="U1612" s="46">
        <v>14</v>
      </c>
      <c r="IF1612">
        <v>22128</v>
      </c>
      <c r="IG1612" t="s">
        <v>277</v>
      </c>
      <c r="IH1612" t="s">
        <v>319</v>
      </c>
      <c r="IK1612">
        <v>-2</v>
      </c>
      <c r="IL1612" t="s">
        <v>279</v>
      </c>
      <c r="IM1612" t="s">
        <v>280</v>
      </c>
      <c r="IN1612" t="s">
        <v>663</v>
      </c>
      <c r="IP1612" t="s">
        <v>693</v>
      </c>
    </row>
    <row r="1613" spans="1:250" x14ac:dyDescent="0.25">
      <c r="A1613">
        <v>40128</v>
      </c>
      <c r="B1613">
        <v>-890804480</v>
      </c>
      <c r="C1613">
        <v>1837</v>
      </c>
      <c r="D1613" t="s">
        <v>273</v>
      </c>
      <c r="E1613" t="s">
        <v>274</v>
      </c>
      <c r="F1613">
        <v>13794</v>
      </c>
      <c r="G1613" t="s">
        <v>275</v>
      </c>
      <c r="H1613" t="s">
        <v>276</v>
      </c>
      <c r="I1613">
        <v>429</v>
      </c>
      <c r="J1613" t="s">
        <v>395</v>
      </c>
      <c r="K1613" t="s">
        <v>396</v>
      </c>
      <c r="L1613">
        <v>22128</v>
      </c>
      <c r="M1613" t="s">
        <v>277</v>
      </c>
      <c r="N1613" t="s">
        <v>278</v>
      </c>
      <c r="O1613">
        <v>22128</v>
      </c>
      <c r="P1613" t="s">
        <v>277</v>
      </c>
      <c r="Q1613" t="s">
        <v>278</v>
      </c>
      <c r="R1613" t="s">
        <v>334</v>
      </c>
      <c r="S1613" s="46">
        <v>-2.4300000000000002</v>
      </c>
      <c r="U1613" s="46">
        <v>14</v>
      </c>
      <c r="IF1613">
        <v>22128</v>
      </c>
      <c r="IG1613" t="s">
        <v>277</v>
      </c>
      <c r="IH1613" t="s">
        <v>319</v>
      </c>
      <c r="IK1613">
        <v>-2</v>
      </c>
      <c r="IL1613" t="s">
        <v>279</v>
      </c>
      <c r="IM1613" t="s">
        <v>280</v>
      </c>
      <c r="IN1613" t="s">
        <v>663</v>
      </c>
      <c r="IP1613" t="s">
        <v>693</v>
      </c>
    </row>
    <row r="1614" spans="1:250" x14ac:dyDescent="0.25">
      <c r="A1614">
        <v>40129</v>
      </c>
      <c r="B1614">
        <v>-890804480</v>
      </c>
      <c r="C1614">
        <v>1837</v>
      </c>
      <c r="D1614" t="s">
        <v>273</v>
      </c>
      <c r="E1614" t="s">
        <v>274</v>
      </c>
      <c r="F1614">
        <v>13794</v>
      </c>
      <c r="G1614" t="s">
        <v>275</v>
      </c>
      <c r="H1614" t="s">
        <v>276</v>
      </c>
      <c r="I1614">
        <v>427</v>
      </c>
      <c r="J1614" t="s">
        <v>397</v>
      </c>
      <c r="K1614" t="s">
        <v>398</v>
      </c>
      <c r="L1614">
        <v>22128</v>
      </c>
      <c r="M1614" t="s">
        <v>277</v>
      </c>
      <c r="N1614" t="s">
        <v>278</v>
      </c>
      <c r="O1614">
        <v>22128</v>
      </c>
      <c r="P1614" t="s">
        <v>277</v>
      </c>
      <c r="Q1614" t="s">
        <v>278</v>
      </c>
      <c r="R1614" t="s">
        <v>334</v>
      </c>
      <c r="S1614" s="46">
        <v>-1.46</v>
      </c>
      <c r="U1614" s="46">
        <v>14</v>
      </c>
      <c r="IF1614">
        <v>22128</v>
      </c>
      <c r="IG1614" t="s">
        <v>277</v>
      </c>
      <c r="IH1614" t="s">
        <v>319</v>
      </c>
      <c r="IK1614">
        <v>-2</v>
      </c>
      <c r="IL1614" t="s">
        <v>279</v>
      </c>
      <c r="IM1614" t="s">
        <v>280</v>
      </c>
      <c r="IN1614" t="s">
        <v>663</v>
      </c>
      <c r="IP1614" t="s">
        <v>693</v>
      </c>
    </row>
    <row r="1615" spans="1:250" x14ac:dyDescent="0.25">
      <c r="A1615">
        <v>40130</v>
      </c>
      <c r="B1615">
        <v>-890804480</v>
      </c>
      <c r="C1615">
        <v>1837</v>
      </c>
      <c r="D1615" t="s">
        <v>273</v>
      </c>
      <c r="E1615" t="s">
        <v>274</v>
      </c>
      <c r="F1615">
        <v>13794</v>
      </c>
      <c r="G1615" t="s">
        <v>275</v>
      </c>
      <c r="H1615" t="s">
        <v>276</v>
      </c>
      <c r="I1615">
        <v>424</v>
      </c>
      <c r="J1615" t="s">
        <v>399</v>
      </c>
      <c r="K1615" t="s">
        <v>400</v>
      </c>
      <c r="L1615">
        <v>22128</v>
      </c>
      <c r="M1615" t="s">
        <v>277</v>
      </c>
      <c r="N1615" t="s">
        <v>278</v>
      </c>
      <c r="O1615">
        <v>22128</v>
      </c>
      <c r="P1615" t="s">
        <v>277</v>
      </c>
      <c r="Q1615" t="s">
        <v>278</v>
      </c>
      <c r="R1615" t="s">
        <v>334</v>
      </c>
      <c r="S1615" s="46">
        <v>-2.33</v>
      </c>
      <c r="U1615" s="46">
        <v>14</v>
      </c>
      <c r="IF1615">
        <v>22128</v>
      </c>
      <c r="IG1615" t="s">
        <v>277</v>
      </c>
      <c r="IH1615" t="s">
        <v>319</v>
      </c>
      <c r="IK1615">
        <v>-2</v>
      </c>
      <c r="IL1615" t="s">
        <v>279</v>
      </c>
      <c r="IM1615" t="s">
        <v>280</v>
      </c>
      <c r="IN1615" t="s">
        <v>663</v>
      </c>
      <c r="IP1615" t="s">
        <v>693</v>
      </c>
    </row>
    <row r="1616" spans="1:250" x14ac:dyDescent="0.25">
      <c r="A1616">
        <v>40131</v>
      </c>
      <c r="B1616">
        <v>-890804480</v>
      </c>
      <c r="C1616">
        <v>1837</v>
      </c>
      <c r="D1616" t="s">
        <v>273</v>
      </c>
      <c r="E1616" t="s">
        <v>274</v>
      </c>
      <c r="F1616">
        <v>13794</v>
      </c>
      <c r="G1616" t="s">
        <v>275</v>
      </c>
      <c r="H1616" t="s">
        <v>276</v>
      </c>
      <c r="I1616">
        <v>437</v>
      </c>
      <c r="J1616" t="s">
        <v>658</v>
      </c>
      <c r="K1616" t="s">
        <v>659</v>
      </c>
      <c r="L1616">
        <v>22128</v>
      </c>
      <c r="M1616" t="s">
        <v>277</v>
      </c>
      <c r="N1616" t="s">
        <v>278</v>
      </c>
      <c r="O1616">
        <v>22128</v>
      </c>
      <c r="P1616" t="s">
        <v>277</v>
      </c>
      <c r="Q1616" t="s">
        <v>278</v>
      </c>
      <c r="R1616" t="s">
        <v>334</v>
      </c>
      <c r="S1616" s="46">
        <v>-2</v>
      </c>
      <c r="U1616" s="46">
        <v>14</v>
      </c>
      <c r="IF1616">
        <v>22128</v>
      </c>
      <c r="IG1616" t="s">
        <v>277</v>
      </c>
      <c r="IH1616" t="s">
        <v>319</v>
      </c>
      <c r="IK1616">
        <v>-2</v>
      </c>
      <c r="IL1616" t="s">
        <v>279</v>
      </c>
      <c r="IM1616" t="s">
        <v>280</v>
      </c>
      <c r="IN1616" t="s">
        <v>663</v>
      </c>
      <c r="IP1616" t="s">
        <v>693</v>
      </c>
    </row>
    <row r="1617" spans="1:250" x14ac:dyDescent="0.25">
      <c r="A1617">
        <v>40132</v>
      </c>
      <c r="B1617">
        <v>-890804480</v>
      </c>
      <c r="C1617">
        <v>1837</v>
      </c>
      <c r="D1617" t="s">
        <v>273</v>
      </c>
      <c r="E1617" t="s">
        <v>274</v>
      </c>
      <c r="F1617">
        <v>1848</v>
      </c>
      <c r="G1617" t="s">
        <v>286</v>
      </c>
      <c r="H1617" t="s">
        <v>274</v>
      </c>
      <c r="I1617">
        <v>427</v>
      </c>
      <c r="J1617" t="s">
        <v>397</v>
      </c>
      <c r="K1617" t="s">
        <v>398</v>
      </c>
      <c r="L1617">
        <v>30192</v>
      </c>
      <c r="M1617" t="s">
        <v>357</v>
      </c>
      <c r="N1617" t="s">
        <v>358</v>
      </c>
      <c r="O1617">
        <v>30192</v>
      </c>
      <c r="P1617" t="s">
        <v>357</v>
      </c>
      <c r="Q1617" t="s">
        <v>358</v>
      </c>
      <c r="R1617" t="s">
        <v>334</v>
      </c>
      <c r="S1617" s="46">
        <v>-201.97</v>
      </c>
      <c r="U1617" s="46">
        <v>14</v>
      </c>
      <c r="IF1617">
        <v>30192</v>
      </c>
      <c r="IG1617" t="s">
        <v>357</v>
      </c>
      <c r="IH1617" t="s">
        <v>288</v>
      </c>
      <c r="IK1617">
        <v>-2</v>
      </c>
      <c r="IL1617" t="s">
        <v>279</v>
      </c>
      <c r="IM1617" t="s">
        <v>280</v>
      </c>
      <c r="IN1617" t="s">
        <v>654</v>
      </c>
      <c r="IP1617" t="s">
        <v>694</v>
      </c>
    </row>
    <row r="1618" spans="1:250" x14ac:dyDescent="0.25">
      <c r="A1618">
        <v>40133</v>
      </c>
      <c r="B1618">
        <v>-890804480</v>
      </c>
      <c r="C1618">
        <v>1837</v>
      </c>
      <c r="D1618" t="s">
        <v>273</v>
      </c>
      <c r="E1618" t="s">
        <v>274</v>
      </c>
      <c r="F1618">
        <v>1848</v>
      </c>
      <c r="G1618" t="s">
        <v>286</v>
      </c>
      <c r="H1618" t="s">
        <v>274</v>
      </c>
      <c r="I1618">
        <v>424</v>
      </c>
      <c r="J1618" t="s">
        <v>399</v>
      </c>
      <c r="K1618" t="s">
        <v>400</v>
      </c>
      <c r="L1618">
        <v>30192</v>
      </c>
      <c r="M1618" t="s">
        <v>357</v>
      </c>
      <c r="N1618" t="s">
        <v>358</v>
      </c>
      <c r="O1618">
        <v>30192</v>
      </c>
      <c r="P1618" t="s">
        <v>357</v>
      </c>
      <c r="Q1618" t="s">
        <v>358</v>
      </c>
      <c r="R1618" t="s">
        <v>334</v>
      </c>
      <c r="S1618" s="46">
        <v>-209.05</v>
      </c>
      <c r="U1618" s="46">
        <v>14</v>
      </c>
      <c r="IF1618">
        <v>30192</v>
      </c>
      <c r="IG1618" t="s">
        <v>357</v>
      </c>
      <c r="IH1618" t="s">
        <v>288</v>
      </c>
      <c r="IK1618">
        <v>-2</v>
      </c>
      <c r="IL1618" t="s">
        <v>279</v>
      </c>
      <c r="IM1618" t="s">
        <v>280</v>
      </c>
      <c r="IN1618" t="s">
        <v>654</v>
      </c>
      <c r="IP1618" t="s">
        <v>694</v>
      </c>
    </row>
    <row r="1619" spans="1:250" x14ac:dyDescent="0.25">
      <c r="A1619">
        <v>40134</v>
      </c>
      <c r="B1619">
        <v>-890804480</v>
      </c>
      <c r="C1619">
        <v>1837</v>
      </c>
      <c r="D1619" t="s">
        <v>273</v>
      </c>
      <c r="E1619" t="s">
        <v>274</v>
      </c>
      <c r="F1619">
        <v>1848</v>
      </c>
      <c r="G1619" t="s">
        <v>286</v>
      </c>
      <c r="H1619" t="s">
        <v>274</v>
      </c>
      <c r="I1619">
        <v>422</v>
      </c>
      <c r="J1619" t="s">
        <v>401</v>
      </c>
      <c r="K1619" t="s">
        <v>402</v>
      </c>
      <c r="L1619">
        <v>30192</v>
      </c>
      <c r="M1619" t="s">
        <v>357</v>
      </c>
      <c r="N1619" t="s">
        <v>358</v>
      </c>
      <c r="O1619">
        <v>30192</v>
      </c>
      <c r="P1619" t="s">
        <v>357</v>
      </c>
      <c r="Q1619" t="s">
        <v>358</v>
      </c>
      <c r="R1619" t="s">
        <v>334</v>
      </c>
      <c r="S1619" s="46">
        <v>-278.73</v>
      </c>
      <c r="U1619" s="46">
        <v>14</v>
      </c>
      <c r="IF1619">
        <v>30192</v>
      </c>
      <c r="IG1619" t="s">
        <v>357</v>
      </c>
      <c r="IH1619" t="s">
        <v>288</v>
      </c>
      <c r="IK1619">
        <v>-2</v>
      </c>
      <c r="IL1619" t="s">
        <v>279</v>
      </c>
      <c r="IM1619" t="s">
        <v>280</v>
      </c>
      <c r="IN1619" t="s">
        <v>654</v>
      </c>
      <c r="IP1619" t="s">
        <v>694</v>
      </c>
    </row>
    <row r="1620" spans="1:250" x14ac:dyDescent="0.25">
      <c r="A1620">
        <v>40135</v>
      </c>
      <c r="B1620">
        <v>-890804480</v>
      </c>
      <c r="C1620">
        <v>1837</v>
      </c>
      <c r="D1620" t="s">
        <v>273</v>
      </c>
      <c r="E1620" t="s">
        <v>274</v>
      </c>
      <c r="F1620">
        <v>1848</v>
      </c>
      <c r="G1620" t="s">
        <v>286</v>
      </c>
      <c r="H1620" t="s">
        <v>274</v>
      </c>
      <c r="I1620">
        <v>420</v>
      </c>
      <c r="J1620" t="s">
        <v>403</v>
      </c>
      <c r="K1620" t="s">
        <v>404</v>
      </c>
      <c r="L1620">
        <v>30192</v>
      </c>
      <c r="M1620" t="s">
        <v>357</v>
      </c>
      <c r="N1620" t="s">
        <v>358</v>
      </c>
      <c r="O1620">
        <v>30192</v>
      </c>
      <c r="P1620" t="s">
        <v>357</v>
      </c>
      <c r="Q1620" t="s">
        <v>358</v>
      </c>
      <c r="R1620" t="s">
        <v>334</v>
      </c>
      <c r="S1620" s="46">
        <v>-162.59</v>
      </c>
      <c r="U1620" s="46">
        <v>14</v>
      </c>
      <c r="IF1620">
        <v>30192</v>
      </c>
      <c r="IG1620" t="s">
        <v>357</v>
      </c>
      <c r="IH1620" t="s">
        <v>288</v>
      </c>
      <c r="IK1620">
        <v>-2</v>
      </c>
      <c r="IL1620" t="s">
        <v>279</v>
      </c>
      <c r="IM1620" t="s">
        <v>280</v>
      </c>
      <c r="IN1620" t="s">
        <v>654</v>
      </c>
      <c r="IP1620" t="s">
        <v>694</v>
      </c>
    </row>
    <row r="1621" spans="1:250" x14ac:dyDescent="0.25">
      <c r="A1621">
        <v>40136</v>
      </c>
      <c r="B1621">
        <v>-890804480</v>
      </c>
      <c r="C1621">
        <v>1837</v>
      </c>
      <c r="D1621" t="s">
        <v>273</v>
      </c>
      <c r="E1621" t="s">
        <v>274</v>
      </c>
      <c r="F1621">
        <v>1848</v>
      </c>
      <c r="G1621" t="s">
        <v>286</v>
      </c>
      <c r="H1621" t="s">
        <v>274</v>
      </c>
      <c r="I1621">
        <v>411</v>
      </c>
      <c r="J1621" t="s">
        <v>393</v>
      </c>
      <c r="K1621" t="s">
        <v>394</v>
      </c>
      <c r="L1621">
        <v>30192</v>
      </c>
      <c r="M1621" t="s">
        <v>357</v>
      </c>
      <c r="N1621" t="s">
        <v>358</v>
      </c>
      <c r="O1621">
        <v>30192</v>
      </c>
      <c r="P1621" t="s">
        <v>357</v>
      </c>
      <c r="Q1621" t="s">
        <v>358</v>
      </c>
      <c r="R1621" t="s">
        <v>334</v>
      </c>
      <c r="S1621" s="46">
        <v>-244.02</v>
      </c>
      <c r="U1621" s="46">
        <v>14</v>
      </c>
      <c r="IF1621">
        <v>30192</v>
      </c>
      <c r="IG1621" t="s">
        <v>357</v>
      </c>
      <c r="IH1621" t="s">
        <v>288</v>
      </c>
      <c r="IK1621">
        <v>-2</v>
      </c>
      <c r="IL1621" t="s">
        <v>279</v>
      </c>
      <c r="IM1621" t="s">
        <v>280</v>
      </c>
      <c r="IN1621" t="s">
        <v>654</v>
      </c>
      <c r="IP1621" t="s">
        <v>694</v>
      </c>
    </row>
    <row r="1622" spans="1:250" x14ac:dyDescent="0.25">
      <c r="A1622">
        <v>40137</v>
      </c>
      <c r="B1622">
        <v>-890804480</v>
      </c>
      <c r="C1622">
        <v>1837</v>
      </c>
      <c r="D1622" t="s">
        <v>273</v>
      </c>
      <c r="E1622" t="s">
        <v>274</v>
      </c>
      <c r="F1622">
        <v>7057</v>
      </c>
      <c r="G1622" t="s">
        <v>291</v>
      </c>
      <c r="H1622" t="s">
        <v>292</v>
      </c>
      <c r="I1622">
        <v>411</v>
      </c>
      <c r="J1622" t="s">
        <v>393</v>
      </c>
      <c r="K1622" t="s">
        <v>394</v>
      </c>
      <c r="L1622">
        <v>30192</v>
      </c>
      <c r="M1622" t="s">
        <v>357</v>
      </c>
      <c r="N1622" t="s">
        <v>358</v>
      </c>
      <c r="O1622">
        <v>30192</v>
      </c>
      <c r="P1622" t="s">
        <v>357</v>
      </c>
      <c r="Q1622" t="s">
        <v>358</v>
      </c>
      <c r="R1622" t="s">
        <v>334</v>
      </c>
      <c r="S1622" s="46">
        <v>-806.77</v>
      </c>
      <c r="U1622" s="46">
        <v>14</v>
      </c>
      <c r="IF1622">
        <v>30192</v>
      </c>
      <c r="IG1622" t="s">
        <v>357</v>
      </c>
      <c r="IH1622" t="s">
        <v>293</v>
      </c>
      <c r="IK1622">
        <v>-2</v>
      </c>
      <c r="IL1622" t="s">
        <v>279</v>
      </c>
      <c r="IM1622" t="s">
        <v>280</v>
      </c>
      <c r="IN1622" t="s">
        <v>666</v>
      </c>
      <c r="IP1622" t="s">
        <v>695</v>
      </c>
    </row>
    <row r="1623" spans="1:250" x14ac:dyDescent="0.25">
      <c r="A1623">
        <v>40138</v>
      </c>
      <c r="B1623">
        <v>-890804480</v>
      </c>
      <c r="C1623">
        <v>1837</v>
      </c>
      <c r="D1623" t="s">
        <v>273</v>
      </c>
      <c r="E1623" t="s">
        <v>274</v>
      </c>
      <c r="F1623">
        <v>9695</v>
      </c>
      <c r="G1623" t="s">
        <v>281</v>
      </c>
      <c r="H1623" t="s">
        <v>282</v>
      </c>
      <c r="I1623">
        <v>435</v>
      </c>
      <c r="J1623" t="s">
        <v>491</v>
      </c>
      <c r="K1623" t="s">
        <v>492</v>
      </c>
      <c r="L1623">
        <v>30192</v>
      </c>
      <c r="M1623" t="s">
        <v>357</v>
      </c>
      <c r="N1623" t="s">
        <v>358</v>
      </c>
      <c r="O1623">
        <v>30192</v>
      </c>
      <c r="P1623" t="s">
        <v>357</v>
      </c>
      <c r="Q1623" t="s">
        <v>358</v>
      </c>
      <c r="R1623" t="s">
        <v>334</v>
      </c>
      <c r="S1623" s="46">
        <v>-188.55</v>
      </c>
      <c r="U1623" s="46">
        <v>14</v>
      </c>
      <c r="IF1623">
        <v>30192</v>
      </c>
      <c r="IG1623" t="s">
        <v>357</v>
      </c>
      <c r="IH1623" t="s">
        <v>285</v>
      </c>
      <c r="IK1623">
        <v>-2</v>
      </c>
      <c r="IL1623" t="s">
        <v>279</v>
      </c>
      <c r="IM1623" t="s">
        <v>280</v>
      </c>
      <c r="IN1623" t="s">
        <v>661</v>
      </c>
      <c r="IP1623" t="s">
        <v>696</v>
      </c>
    </row>
    <row r="1624" spans="1:250" x14ac:dyDescent="0.25">
      <c r="A1624">
        <v>40139</v>
      </c>
      <c r="B1624">
        <v>-890804480</v>
      </c>
      <c r="C1624">
        <v>1837</v>
      </c>
      <c r="D1624" t="s">
        <v>273</v>
      </c>
      <c r="E1624" t="s">
        <v>274</v>
      </c>
      <c r="F1624">
        <v>9695</v>
      </c>
      <c r="G1624" t="s">
        <v>281</v>
      </c>
      <c r="H1624" t="s">
        <v>282</v>
      </c>
      <c r="I1624">
        <v>431</v>
      </c>
      <c r="J1624" t="s">
        <v>493</v>
      </c>
      <c r="K1624" t="s">
        <v>494</v>
      </c>
      <c r="L1624">
        <v>30192</v>
      </c>
      <c r="M1624" t="s">
        <v>357</v>
      </c>
      <c r="N1624" t="s">
        <v>358</v>
      </c>
      <c r="O1624">
        <v>30192</v>
      </c>
      <c r="P1624" t="s">
        <v>357</v>
      </c>
      <c r="Q1624" t="s">
        <v>358</v>
      </c>
      <c r="R1624" t="s">
        <v>334</v>
      </c>
      <c r="S1624" s="46">
        <v>-294.87</v>
      </c>
      <c r="U1624" s="46">
        <v>14</v>
      </c>
      <c r="IF1624">
        <v>30192</v>
      </c>
      <c r="IG1624" t="s">
        <v>357</v>
      </c>
      <c r="IH1624" t="s">
        <v>285</v>
      </c>
      <c r="IK1624">
        <v>-2</v>
      </c>
      <c r="IL1624" t="s">
        <v>279</v>
      </c>
      <c r="IM1624" t="s">
        <v>280</v>
      </c>
      <c r="IN1624" t="s">
        <v>661</v>
      </c>
      <c r="IP1624" t="s">
        <v>696</v>
      </c>
    </row>
    <row r="1625" spans="1:250" x14ac:dyDescent="0.25">
      <c r="A1625">
        <v>40140</v>
      </c>
      <c r="B1625">
        <v>-890804480</v>
      </c>
      <c r="C1625">
        <v>1837</v>
      </c>
      <c r="D1625" t="s">
        <v>273</v>
      </c>
      <c r="E1625" t="s">
        <v>274</v>
      </c>
      <c r="F1625">
        <v>9695</v>
      </c>
      <c r="G1625" t="s">
        <v>281</v>
      </c>
      <c r="H1625" t="s">
        <v>282</v>
      </c>
      <c r="I1625">
        <v>429</v>
      </c>
      <c r="J1625" t="s">
        <v>395</v>
      </c>
      <c r="K1625" t="s">
        <v>396</v>
      </c>
      <c r="L1625">
        <v>30192</v>
      </c>
      <c r="M1625" t="s">
        <v>357</v>
      </c>
      <c r="N1625" t="s">
        <v>358</v>
      </c>
      <c r="O1625">
        <v>30192</v>
      </c>
      <c r="P1625" t="s">
        <v>357</v>
      </c>
      <c r="Q1625" t="s">
        <v>358</v>
      </c>
      <c r="R1625" t="s">
        <v>334</v>
      </c>
      <c r="S1625" s="46">
        <v>-393.16</v>
      </c>
      <c r="U1625" s="46">
        <v>14</v>
      </c>
      <c r="IF1625">
        <v>30192</v>
      </c>
      <c r="IG1625" t="s">
        <v>357</v>
      </c>
      <c r="IH1625" t="s">
        <v>285</v>
      </c>
      <c r="IK1625">
        <v>-2</v>
      </c>
      <c r="IL1625" t="s">
        <v>279</v>
      </c>
      <c r="IM1625" t="s">
        <v>280</v>
      </c>
      <c r="IN1625" t="s">
        <v>661</v>
      </c>
      <c r="IP1625" t="s">
        <v>696</v>
      </c>
    </row>
    <row r="1626" spans="1:250" x14ac:dyDescent="0.25">
      <c r="A1626">
        <v>40141</v>
      </c>
      <c r="B1626">
        <v>-890804480</v>
      </c>
      <c r="C1626">
        <v>1837</v>
      </c>
      <c r="D1626" t="s">
        <v>273</v>
      </c>
      <c r="E1626" t="s">
        <v>274</v>
      </c>
      <c r="F1626">
        <v>9695</v>
      </c>
      <c r="G1626" t="s">
        <v>281</v>
      </c>
      <c r="H1626" t="s">
        <v>282</v>
      </c>
      <c r="I1626">
        <v>427</v>
      </c>
      <c r="J1626" t="s">
        <v>397</v>
      </c>
      <c r="K1626" t="s">
        <v>398</v>
      </c>
      <c r="L1626">
        <v>30192</v>
      </c>
      <c r="M1626" t="s">
        <v>357</v>
      </c>
      <c r="N1626" t="s">
        <v>358</v>
      </c>
      <c r="O1626">
        <v>30192</v>
      </c>
      <c r="P1626" t="s">
        <v>357</v>
      </c>
      <c r="Q1626" t="s">
        <v>358</v>
      </c>
      <c r="R1626" t="s">
        <v>334</v>
      </c>
      <c r="S1626" s="46">
        <v>-229.35</v>
      </c>
      <c r="U1626" s="46">
        <v>14</v>
      </c>
      <c r="IF1626">
        <v>30192</v>
      </c>
      <c r="IG1626" t="s">
        <v>357</v>
      </c>
      <c r="IH1626" t="s">
        <v>285</v>
      </c>
      <c r="IK1626">
        <v>-2</v>
      </c>
      <c r="IL1626" t="s">
        <v>279</v>
      </c>
      <c r="IM1626" t="s">
        <v>280</v>
      </c>
      <c r="IN1626" t="s">
        <v>661</v>
      </c>
      <c r="IP1626" t="s">
        <v>696</v>
      </c>
    </row>
    <row r="1627" spans="1:250" x14ac:dyDescent="0.25">
      <c r="A1627">
        <v>40142</v>
      </c>
      <c r="B1627">
        <v>-890804480</v>
      </c>
      <c r="C1627">
        <v>1837</v>
      </c>
      <c r="D1627" t="s">
        <v>273</v>
      </c>
      <c r="E1627" t="s">
        <v>274</v>
      </c>
      <c r="F1627">
        <v>9695</v>
      </c>
      <c r="G1627" t="s">
        <v>281</v>
      </c>
      <c r="H1627" t="s">
        <v>282</v>
      </c>
      <c r="I1627">
        <v>424</v>
      </c>
      <c r="J1627" t="s">
        <v>399</v>
      </c>
      <c r="K1627" t="s">
        <v>400</v>
      </c>
      <c r="L1627">
        <v>30192</v>
      </c>
      <c r="M1627" t="s">
        <v>357</v>
      </c>
      <c r="N1627" t="s">
        <v>358</v>
      </c>
      <c r="O1627">
        <v>30192</v>
      </c>
      <c r="P1627" t="s">
        <v>357</v>
      </c>
      <c r="Q1627" t="s">
        <v>358</v>
      </c>
      <c r="R1627" t="s">
        <v>334</v>
      </c>
      <c r="S1627" s="46">
        <v>-139.5</v>
      </c>
      <c r="U1627" s="46">
        <v>14</v>
      </c>
      <c r="IF1627">
        <v>30192</v>
      </c>
      <c r="IG1627" t="s">
        <v>357</v>
      </c>
      <c r="IH1627" t="s">
        <v>285</v>
      </c>
      <c r="IK1627">
        <v>-2</v>
      </c>
      <c r="IL1627" t="s">
        <v>279</v>
      </c>
      <c r="IM1627" t="s">
        <v>280</v>
      </c>
      <c r="IN1627" t="s">
        <v>661</v>
      </c>
      <c r="IP1627" t="s">
        <v>696</v>
      </c>
    </row>
    <row r="1628" spans="1:250" x14ac:dyDescent="0.25">
      <c r="A1628">
        <v>40143</v>
      </c>
      <c r="B1628">
        <v>-890804480</v>
      </c>
      <c r="C1628">
        <v>1837</v>
      </c>
      <c r="D1628" t="s">
        <v>273</v>
      </c>
      <c r="E1628" t="s">
        <v>274</v>
      </c>
      <c r="F1628">
        <v>9695</v>
      </c>
      <c r="G1628" t="s">
        <v>281</v>
      </c>
      <c r="H1628" t="s">
        <v>282</v>
      </c>
      <c r="I1628">
        <v>437</v>
      </c>
      <c r="J1628" t="s">
        <v>658</v>
      </c>
      <c r="K1628" t="s">
        <v>659</v>
      </c>
      <c r="L1628">
        <v>30192</v>
      </c>
      <c r="M1628" t="s">
        <v>357</v>
      </c>
      <c r="N1628" t="s">
        <v>358</v>
      </c>
      <c r="O1628">
        <v>30192</v>
      </c>
      <c r="P1628" t="s">
        <v>357</v>
      </c>
      <c r="Q1628" t="s">
        <v>358</v>
      </c>
      <c r="R1628" t="s">
        <v>334</v>
      </c>
      <c r="S1628" s="46">
        <v>-314.36</v>
      </c>
      <c r="U1628" s="46">
        <v>14</v>
      </c>
      <c r="IF1628">
        <v>30192</v>
      </c>
      <c r="IG1628" t="s">
        <v>357</v>
      </c>
      <c r="IH1628" t="s">
        <v>285</v>
      </c>
      <c r="IK1628">
        <v>-2</v>
      </c>
      <c r="IL1628" t="s">
        <v>279</v>
      </c>
      <c r="IM1628" t="s">
        <v>280</v>
      </c>
      <c r="IN1628" t="s">
        <v>661</v>
      </c>
      <c r="IP1628" t="s">
        <v>696</v>
      </c>
    </row>
    <row r="1629" spans="1:250" x14ac:dyDescent="0.25">
      <c r="A1629">
        <v>40144</v>
      </c>
      <c r="B1629">
        <v>-890804480</v>
      </c>
      <c r="C1629">
        <v>1837</v>
      </c>
      <c r="D1629" t="s">
        <v>273</v>
      </c>
      <c r="E1629" t="s">
        <v>274</v>
      </c>
      <c r="F1629">
        <v>9695</v>
      </c>
      <c r="G1629" t="s">
        <v>281</v>
      </c>
      <c r="H1629" t="s">
        <v>282</v>
      </c>
      <c r="I1629">
        <v>420</v>
      </c>
      <c r="J1629" t="s">
        <v>403</v>
      </c>
      <c r="K1629" t="s">
        <v>404</v>
      </c>
      <c r="L1629">
        <v>30192</v>
      </c>
      <c r="M1629" t="s">
        <v>357</v>
      </c>
      <c r="N1629" t="s">
        <v>358</v>
      </c>
      <c r="O1629">
        <v>30192</v>
      </c>
      <c r="P1629" t="s">
        <v>357</v>
      </c>
      <c r="Q1629" t="s">
        <v>358</v>
      </c>
      <c r="R1629" t="s">
        <v>334</v>
      </c>
      <c r="S1629" s="46">
        <v>-108.5</v>
      </c>
      <c r="U1629" s="46">
        <v>14</v>
      </c>
      <c r="IF1629">
        <v>30192</v>
      </c>
      <c r="IG1629" t="s">
        <v>357</v>
      </c>
      <c r="IH1629" t="s">
        <v>285</v>
      </c>
      <c r="IK1629">
        <v>-2</v>
      </c>
      <c r="IL1629" t="s">
        <v>279</v>
      </c>
      <c r="IM1629" t="s">
        <v>280</v>
      </c>
      <c r="IN1629" t="s">
        <v>661</v>
      </c>
      <c r="IP1629" t="s">
        <v>696</v>
      </c>
    </row>
    <row r="1630" spans="1:250" x14ac:dyDescent="0.25">
      <c r="A1630">
        <v>40145</v>
      </c>
      <c r="B1630">
        <v>-890804480</v>
      </c>
      <c r="C1630">
        <v>1837</v>
      </c>
      <c r="D1630" t="s">
        <v>273</v>
      </c>
      <c r="E1630" t="s">
        <v>274</v>
      </c>
      <c r="F1630">
        <v>9695</v>
      </c>
      <c r="G1630" t="s">
        <v>281</v>
      </c>
      <c r="H1630" t="s">
        <v>282</v>
      </c>
      <c r="I1630">
        <v>411</v>
      </c>
      <c r="J1630" t="s">
        <v>393</v>
      </c>
      <c r="K1630" t="s">
        <v>394</v>
      </c>
      <c r="L1630">
        <v>30192</v>
      </c>
      <c r="M1630" t="s">
        <v>357</v>
      </c>
      <c r="N1630" t="s">
        <v>358</v>
      </c>
      <c r="O1630">
        <v>30192</v>
      </c>
      <c r="P1630" t="s">
        <v>357</v>
      </c>
      <c r="Q1630" t="s">
        <v>358</v>
      </c>
      <c r="R1630" t="s">
        <v>334</v>
      </c>
      <c r="S1630" s="46">
        <v>-162.81</v>
      </c>
      <c r="U1630" s="46">
        <v>14</v>
      </c>
      <c r="IF1630">
        <v>30192</v>
      </c>
      <c r="IG1630" t="s">
        <v>357</v>
      </c>
      <c r="IH1630" t="s">
        <v>285</v>
      </c>
      <c r="IK1630">
        <v>-2</v>
      </c>
      <c r="IL1630" t="s">
        <v>279</v>
      </c>
      <c r="IM1630" t="s">
        <v>280</v>
      </c>
      <c r="IN1630" t="s">
        <v>661</v>
      </c>
      <c r="IP1630" t="s">
        <v>696</v>
      </c>
    </row>
    <row r="1631" spans="1:250" x14ac:dyDescent="0.25">
      <c r="A1631">
        <v>40146</v>
      </c>
      <c r="B1631">
        <v>-890804480</v>
      </c>
      <c r="C1631">
        <v>1837</v>
      </c>
      <c r="D1631" t="s">
        <v>273</v>
      </c>
      <c r="E1631" t="s">
        <v>274</v>
      </c>
      <c r="F1631">
        <v>7057</v>
      </c>
      <c r="G1631" t="s">
        <v>291</v>
      </c>
      <c r="H1631" t="s">
        <v>292</v>
      </c>
      <c r="I1631">
        <v>437</v>
      </c>
      <c r="J1631" t="s">
        <v>658</v>
      </c>
      <c r="K1631" t="s">
        <v>659</v>
      </c>
      <c r="L1631">
        <v>30192</v>
      </c>
      <c r="M1631" t="s">
        <v>357</v>
      </c>
      <c r="N1631" t="s">
        <v>358</v>
      </c>
      <c r="O1631">
        <v>30192</v>
      </c>
      <c r="P1631" t="s">
        <v>357</v>
      </c>
      <c r="Q1631" t="s">
        <v>358</v>
      </c>
      <c r="R1631" t="s">
        <v>334</v>
      </c>
      <c r="S1631" s="46">
        <v>-202.68</v>
      </c>
      <c r="U1631" s="46">
        <v>14</v>
      </c>
      <c r="IF1631">
        <v>30192</v>
      </c>
      <c r="IG1631" t="s">
        <v>357</v>
      </c>
      <c r="IH1631" t="s">
        <v>293</v>
      </c>
      <c r="IK1631">
        <v>-2</v>
      </c>
      <c r="IL1631" t="s">
        <v>279</v>
      </c>
      <c r="IM1631" t="s">
        <v>280</v>
      </c>
      <c r="IN1631" t="s">
        <v>666</v>
      </c>
      <c r="IP1631" t="s">
        <v>695</v>
      </c>
    </row>
    <row r="1632" spans="1:250" x14ac:dyDescent="0.25">
      <c r="A1632">
        <v>40147</v>
      </c>
      <c r="B1632">
        <v>-890804480</v>
      </c>
      <c r="C1632">
        <v>1837</v>
      </c>
      <c r="D1632" t="s">
        <v>273</v>
      </c>
      <c r="E1632" t="s">
        <v>274</v>
      </c>
      <c r="F1632">
        <v>7057</v>
      </c>
      <c r="G1632" t="s">
        <v>291</v>
      </c>
      <c r="H1632" t="s">
        <v>292</v>
      </c>
      <c r="I1632">
        <v>436</v>
      </c>
      <c r="J1632" t="s">
        <v>656</v>
      </c>
      <c r="K1632" t="s">
        <v>657</v>
      </c>
      <c r="L1632">
        <v>30192</v>
      </c>
      <c r="M1632" t="s">
        <v>357</v>
      </c>
      <c r="N1632" t="s">
        <v>358</v>
      </c>
      <c r="O1632">
        <v>30192</v>
      </c>
      <c r="P1632" t="s">
        <v>357</v>
      </c>
      <c r="Q1632" t="s">
        <v>358</v>
      </c>
      <c r="R1632" t="s">
        <v>334</v>
      </c>
      <c r="S1632" s="46">
        <v>-121.56</v>
      </c>
      <c r="U1632" s="46">
        <v>14</v>
      </c>
      <c r="IF1632">
        <v>30192</v>
      </c>
      <c r="IG1632" t="s">
        <v>357</v>
      </c>
      <c r="IH1632" t="s">
        <v>293</v>
      </c>
      <c r="IK1632">
        <v>-2</v>
      </c>
      <c r="IL1632" t="s">
        <v>279</v>
      </c>
      <c r="IM1632" t="s">
        <v>280</v>
      </c>
      <c r="IN1632" t="s">
        <v>666</v>
      </c>
      <c r="IP1632" t="s">
        <v>695</v>
      </c>
    </row>
    <row r="1633" spans="1:250" x14ac:dyDescent="0.25">
      <c r="A1633">
        <v>40148</v>
      </c>
      <c r="B1633">
        <v>-890804480</v>
      </c>
      <c r="C1633">
        <v>1837</v>
      </c>
      <c r="D1633" t="s">
        <v>273</v>
      </c>
      <c r="E1633" t="s">
        <v>274</v>
      </c>
      <c r="F1633">
        <v>7057</v>
      </c>
      <c r="G1633" t="s">
        <v>291</v>
      </c>
      <c r="H1633" t="s">
        <v>292</v>
      </c>
      <c r="I1633">
        <v>435</v>
      </c>
      <c r="J1633" t="s">
        <v>491</v>
      </c>
      <c r="K1633" t="s">
        <v>492</v>
      </c>
      <c r="L1633">
        <v>30192</v>
      </c>
      <c r="M1633" t="s">
        <v>357</v>
      </c>
      <c r="N1633" t="s">
        <v>358</v>
      </c>
      <c r="O1633">
        <v>30192</v>
      </c>
      <c r="P1633" t="s">
        <v>357</v>
      </c>
      <c r="Q1633" t="s">
        <v>358</v>
      </c>
      <c r="R1633" t="s">
        <v>334</v>
      </c>
      <c r="S1633" s="46">
        <v>-121.56</v>
      </c>
      <c r="U1633" s="46">
        <v>14</v>
      </c>
      <c r="IF1633">
        <v>30192</v>
      </c>
      <c r="IG1633" t="s">
        <v>357</v>
      </c>
      <c r="IH1633" t="s">
        <v>293</v>
      </c>
      <c r="IK1633">
        <v>-2</v>
      </c>
      <c r="IL1633" t="s">
        <v>279</v>
      </c>
      <c r="IM1633" t="s">
        <v>280</v>
      </c>
      <c r="IN1633" t="s">
        <v>666</v>
      </c>
      <c r="IP1633" t="s">
        <v>695</v>
      </c>
    </row>
    <row r="1634" spans="1:250" x14ac:dyDescent="0.25">
      <c r="A1634">
        <v>40149</v>
      </c>
      <c r="B1634">
        <v>-890804480</v>
      </c>
      <c r="C1634">
        <v>1837</v>
      </c>
      <c r="D1634" t="s">
        <v>273</v>
      </c>
      <c r="E1634" t="s">
        <v>274</v>
      </c>
      <c r="F1634">
        <v>9695</v>
      </c>
      <c r="G1634" t="s">
        <v>281</v>
      </c>
      <c r="H1634" t="s">
        <v>282</v>
      </c>
      <c r="I1634">
        <v>436</v>
      </c>
      <c r="J1634" t="s">
        <v>656</v>
      </c>
      <c r="K1634" t="s">
        <v>657</v>
      </c>
      <c r="L1634">
        <v>30192</v>
      </c>
      <c r="M1634" t="s">
        <v>357</v>
      </c>
      <c r="N1634" t="s">
        <v>358</v>
      </c>
      <c r="O1634">
        <v>30192</v>
      </c>
      <c r="P1634" t="s">
        <v>357</v>
      </c>
      <c r="Q1634" t="s">
        <v>358</v>
      </c>
      <c r="R1634" t="s">
        <v>334</v>
      </c>
      <c r="S1634" s="46">
        <v>-188.55</v>
      </c>
      <c r="U1634" s="46">
        <v>14</v>
      </c>
      <c r="IF1634">
        <v>30192</v>
      </c>
      <c r="IG1634" t="s">
        <v>357</v>
      </c>
      <c r="IH1634" t="s">
        <v>285</v>
      </c>
      <c r="IK1634">
        <v>-2</v>
      </c>
      <c r="IL1634" t="s">
        <v>279</v>
      </c>
      <c r="IM1634" t="s">
        <v>280</v>
      </c>
      <c r="IN1634" t="s">
        <v>661</v>
      </c>
      <c r="IP1634" t="s">
        <v>696</v>
      </c>
    </row>
    <row r="1635" spans="1:250" x14ac:dyDescent="0.25">
      <c r="A1635">
        <v>40150</v>
      </c>
      <c r="B1635">
        <v>-890804480</v>
      </c>
      <c r="C1635">
        <v>1837</v>
      </c>
      <c r="D1635" t="s">
        <v>273</v>
      </c>
      <c r="E1635" t="s">
        <v>274</v>
      </c>
      <c r="F1635">
        <v>7057</v>
      </c>
      <c r="G1635" t="s">
        <v>291</v>
      </c>
      <c r="H1635" t="s">
        <v>292</v>
      </c>
      <c r="I1635">
        <v>429</v>
      </c>
      <c r="J1635" t="s">
        <v>395</v>
      </c>
      <c r="K1635" t="s">
        <v>396</v>
      </c>
      <c r="L1635">
        <v>30192</v>
      </c>
      <c r="M1635" t="s">
        <v>357</v>
      </c>
      <c r="N1635" t="s">
        <v>358</v>
      </c>
      <c r="O1635">
        <v>30192</v>
      </c>
      <c r="P1635" t="s">
        <v>357</v>
      </c>
      <c r="Q1635" t="s">
        <v>358</v>
      </c>
      <c r="R1635" t="s">
        <v>334</v>
      </c>
      <c r="S1635" s="46">
        <v>-253.47</v>
      </c>
      <c r="U1635" s="46">
        <v>14</v>
      </c>
      <c r="IF1635">
        <v>30192</v>
      </c>
      <c r="IG1635" t="s">
        <v>357</v>
      </c>
      <c r="IH1635" t="s">
        <v>293</v>
      </c>
      <c r="IK1635">
        <v>-2</v>
      </c>
      <c r="IL1635" t="s">
        <v>279</v>
      </c>
      <c r="IM1635" t="s">
        <v>280</v>
      </c>
      <c r="IN1635" t="s">
        <v>666</v>
      </c>
      <c r="IP1635" t="s">
        <v>695</v>
      </c>
    </row>
    <row r="1636" spans="1:250" x14ac:dyDescent="0.25">
      <c r="A1636">
        <v>40151</v>
      </c>
      <c r="B1636">
        <v>-890804480</v>
      </c>
      <c r="C1636">
        <v>1837</v>
      </c>
      <c r="D1636" t="s">
        <v>273</v>
      </c>
      <c r="E1636" t="s">
        <v>274</v>
      </c>
      <c r="F1636">
        <v>7057</v>
      </c>
      <c r="G1636" t="s">
        <v>291</v>
      </c>
      <c r="H1636" t="s">
        <v>292</v>
      </c>
      <c r="I1636">
        <v>427</v>
      </c>
      <c r="J1636" t="s">
        <v>397</v>
      </c>
      <c r="K1636" t="s">
        <v>398</v>
      </c>
      <c r="L1636">
        <v>30192</v>
      </c>
      <c r="M1636" t="s">
        <v>357</v>
      </c>
      <c r="N1636" t="s">
        <v>358</v>
      </c>
      <c r="O1636">
        <v>30192</v>
      </c>
      <c r="P1636" t="s">
        <v>357</v>
      </c>
      <c r="Q1636" t="s">
        <v>358</v>
      </c>
      <c r="R1636" t="s">
        <v>334</v>
      </c>
      <c r="S1636" s="46">
        <v>-147.86000000000001</v>
      </c>
      <c r="U1636" s="46">
        <v>14</v>
      </c>
      <c r="IF1636">
        <v>30192</v>
      </c>
      <c r="IG1636" t="s">
        <v>357</v>
      </c>
      <c r="IH1636" t="s">
        <v>293</v>
      </c>
      <c r="IK1636">
        <v>-2</v>
      </c>
      <c r="IL1636" t="s">
        <v>279</v>
      </c>
      <c r="IM1636" t="s">
        <v>280</v>
      </c>
      <c r="IN1636" t="s">
        <v>666</v>
      </c>
      <c r="IP1636" t="s">
        <v>695</v>
      </c>
    </row>
    <row r="1637" spans="1:250" x14ac:dyDescent="0.25">
      <c r="A1637">
        <v>40152</v>
      </c>
      <c r="B1637">
        <v>-890804480</v>
      </c>
      <c r="C1637">
        <v>1837</v>
      </c>
      <c r="D1637" t="s">
        <v>273</v>
      </c>
      <c r="E1637" t="s">
        <v>274</v>
      </c>
      <c r="F1637">
        <v>7057</v>
      </c>
      <c r="G1637" t="s">
        <v>291</v>
      </c>
      <c r="H1637" t="s">
        <v>292</v>
      </c>
      <c r="I1637">
        <v>424</v>
      </c>
      <c r="J1637" t="s">
        <v>399</v>
      </c>
      <c r="K1637" t="s">
        <v>400</v>
      </c>
      <c r="L1637">
        <v>30192</v>
      </c>
      <c r="M1637" t="s">
        <v>357</v>
      </c>
      <c r="N1637" t="s">
        <v>358</v>
      </c>
      <c r="O1637">
        <v>30192</v>
      </c>
      <c r="P1637" t="s">
        <v>357</v>
      </c>
      <c r="Q1637" t="s">
        <v>358</v>
      </c>
      <c r="R1637" t="s">
        <v>334</v>
      </c>
      <c r="S1637" s="46">
        <v>-104.92</v>
      </c>
      <c r="U1637" s="46">
        <v>14</v>
      </c>
      <c r="IF1637">
        <v>30192</v>
      </c>
      <c r="IG1637" t="s">
        <v>357</v>
      </c>
      <c r="IH1637" t="s">
        <v>293</v>
      </c>
      <c r="IK1637">
        <v>-2</v>
      </c>
      <c r="IL1637" t="s">
        <v>279</v>
      </c>
      <c r="IM1637" t="s">
        <v>280</v>
      </c>
      <c r="IN1637" t="s">
        <v>666</v>
      </c>
      <c r="IP1637" t="s">
        <v>695</v>
      </c>
    </row>
    <row r="1638" spans="1:250" x14ac:dyDescent="0.25">
      <c r="A1638">
        <v>40153</v>
      </c>
      <c r="B1638">
        <v>-890804480</v>
      </c>
      <c r="C1638">
        <v>1837</v>
      </c>
      <c r="D1638" t="s">
        <v>273</v>
      </c>
      <c r="E1638" t="s">
        <v>274</v>
      </c>
      <c r="F1638">
        <v>7057</v>
      </c>
      <c r="G1638" t="s">
        <v>291</v>
      </c>
      <c r="H1638" t="s">
        <v>292</v>
      </c>
      <c r="I1638">
        <v>422</v>
      </c>
      <c r="J1638" t="s">
        <v>401</v>
      </c>
      <c r="K1638" t="s">
        <v>402</v>
      </c>
      <c r="L1638">
        <v>30192</v>
      </c>
      <c r="M1638" t="s">
        <v>357</v>
      </c>
      <c r="N1638" t="s">
        <v>358</v>
      </c>
      <c r="O1638">
        <v>30192</v>
      </c>
      <c r="P1638" t="s">
        <v>357</v>
      </c>
      <c r="Q1638" t="s">
        <v>358</v>
      </c>
      <c r="R1638" t="s">
        <v>334</v>
      </c>
      <c r="S1638" s="46">
        <v>-139.88999999999999</v>
      </c>
      <c r="U1638" s="46">
        <v>14</v>
      </c>
      <c r="IF1638">
        <v>30192</v>
      </c>
      <c r="IG1638" t="s">
        <v>357</v>
      </c>
      <c r="IH1638" t="s">
        <v>293</v>
      </c>
      <c r="IK1638">
        <v>-2</v>
      </c>
      <c r="IL1638" t="s">
        <v>279</v>
      </c>
      <c r="IM1638" t="s">
        <v>280</v>
      </c>
      <c r="IN1638" t="s">
        <v>666</v>
      </c>
      <c r="IP1638" t="s">
        <v>695</v>
      </c>
    </row>
    <row r="1639" spans="1:250" x14ac:dyDescent="0.25">
      <c r="A1639">
        <v>40154</v>
      </c>
      <c r="B1639">
        <v>-890804480</v>
      </c>
      <c r="C1639">
        <v>1837</v>
      </c>
      <c r="D1639" t="s">
        <v>273</v>
      </c>
      <c r="E1639" t="s">
        <v>274</v>
      </c>
      <c r="F1639">
        <v>7057</v>
      </c>
      <c r="G1639" t="s">
        <v>291</v>
      </c>
      <c r="H1639" t="s">
        <v>292</v>
      </c>
      <c r="I1639">
        <v>420</v>
      </c>
      <c r="J1639" t="s">
        <v>403</v>
      </c>
      <c r="K1639" t="s">
        <v>404</v>
      </c>
      <c r="L1639">
        <v>30192</v>
      </c>
      <c r="M1639" t="s">
        <v>357</v>
      </c>
      <c r="N1639" t="s">
        <v>358</v>
      </c>
      <c r="O1639">
        <v>30192</v>
      </c>
      <c r="P1639" t="s">
        <v>357</v>
      </c>
      <c r="Q1639" t="s">
        <v>358</v>
      </c>
      <c r="R1639" t="s">
        <v>334</v>
      </c>
      <c r="S1639" s="46">
        <v>-85.3</v>
      </c>
      <c r="U1639" s="46">
        <v>14</v>
      </c>
      <c r="IF1639">
        <v>30192</v>
      </c>
      <c r="IG1639" t="s">
        <v>357</v>
      </c>
      <c r="IH1639" t="s">
        <v>293</v>
      </c>
      <c r="IK1639">
        <v>-2</v>
      </c>
      <c r="IL1639" t="s">
        <v>279</v>
      </c>
      <c r="IM1639" t="s">
        <v>280</v>
      </c>
      <c r="IN1639" t="s">
        <v>666</v>
      </c>
      <c r="IP1639" t="s">
        <v>695</v>
      </c>
    </row>
    <row r="1640" spans="1:250" x14ac:dyDescent="0.25">
      <c r="A1640">
        <v>40155</v>
      </c>
      <c r="B1640">
        <v>-890804480</v>
      </c>
      <c r="C1640">
        <v>1837</v>
      </c>
      <c r="D1640" t="s">
        <v>273</v>
      </c>
      <c r="E1640" t="s">
        <v>274</v>
      </c>
      <c r="F1640">
        <v>9695</v>
      </c>
      <c r="G1640" t="s">
        <v>281</v>
      </c>
      <c r="H1640" t="s">
        <v>282</v>
      </c>
      <c r="I1640">
        <v>422</v>
      </c>
      <c r="J1640" t="s">
        <v>401</v>
      </c>
      <c r="K1640" t="s">
        <v>402</v>
      </c>
      <c r="L1640">
        <v>30192</v>
      </c>
      <c r="M1640" t="s">
        <v>357</v>
      </c>
      <c r="N1640" t="s">
        <v>358</v>
      </c>
      <c r="O1640">
        <v>30192</v>
      </c>
      <c r="P1640" t="s">
        <v>357</v>
      </c>
      <c r="Q1640" t="s">
        <v>358</v>
      </c>
      <c r="R1640" t="s">
        <v>334</v>
      </c>
      <c r="S1640" s="46">
        <v>-185.99</v>
      </c>
      <c r="U1640" s="46">
        <v>14</v>
      </c>
      <c r="IF1640">
        <v>30192</v>
      </c>
      <c r="IG1640" t="s">
        <v>357</v>
      </c>
      <c r="IH1640" t="s">
        <v>285</v>
      </c>
      <c r="IK1640">
        <v>-2</v>
      </c>
      <c r="IL1640" t="s">
        <v>279</v>
      </c>
      <c r="IM1640" t="s">
        <v>280</v>
      </c>
      <c r="IN1640" t="s">
        <v>661</v>
      </c>
      <c r="IP1640" t="s">
        <v>696</v>
      </c>
    </row>
    <row r="1641" spans="1:250" x14ac:dyDescent="0.25">
      <c r="A1641">
        <v>40156</v>
      </c>
      <c r="B1641">
        <v>-890804480</v>
      </c>
      <c r="C1641">
        <v>1837</v>
      </c>
      <c r="D1641" t="s">
        <v>273</v>
      </c>
      <c r="E1641" t="s">
        <v>274</v>
      </c>
      <c r="F1641">
        <v>1848</v>
      </c>
      <c r="G1641" t="s">
        <v>286</v>
      </c>
      <c r="H1641" t="s">
        <v>274</v>
      </c>
      <c r="I1641">
        <v>437</v>
      </c>
      <c r="J1641" t="s">
        <v>658</v>
      </c>
      <c r="K1641" t="s">
        <v>659</v>
      </c>
      <c r="L1641">
        <v>30192</v>
      </c>
      <c r="M1641" t="s">
        <v>357</v>
      </c>
      <c r="N1641" t="s">
        <v>358</v>
      </c>
      <c r="O1641">
        <v>30192</v>
      </c>
      <c r="P1641" t="s">
        <v>357</v>
      </c>
      <c r="Q1641" t="s">
        <v>358</v>
      </c>
      <c r="R1641" t="s">
        <v>334</v>
      </c>
      <c r="S1641" s="46">
        <v>-276.8</v>
      </c>
      <c r="U1641" s="46">
        <v>14</v>
      </c>
      <c r="IF1641">
        <v>30192</v>
      </c>
      <c r="IG1641" t="s">
        <v>357</v>
      </c>
      <c r="IH1641" t="s">
        <v>288</v>
      </c>
      <c r="IK1641">
        <v>-2</v>
      </c>
      <c r="IL1641" t="s">
        <v>279</v>
      </c>
      <c r="IM1641" t="s">
        <v>280</v>
      </c>
      <c r="IN1641" t="s">
        <v>654</v>
      </c>
      <c r="IP1641" t="s">
        <v>694</v>
      </c>
    </row>
    <row r="1642" spans="1:250" x14ac:dyDescent="0.25">
      <c r="A1642">
        <v>40157</v>
      </c>
      <c r="B1642">
        <v>-890804480</v>
      </c>
      <c r="C1642">
        <v>1837</v>
      </c>
      <c r="D1642" t="s">
        <v>273</v>
      </c>
      <c r="E1642" t="s">
        <v>274</v>
      </c>
      <c r="F1642">
        <v>1848</v>
      </c>
      <c r="G1642" t="s">
        <v>286</v>
      </c>
      <c r="H1642" t="s">
        <v>274</v>
      </c>
      <c r="I1642">
        <v>436</v>
      </c>
      <c r="J1642" t="s">
        <v>656</v>
      </c>
      <c r="K1642" t="s">
        <v>657</v>
      </c>
      <c r="L1642">
        <v>30192</v>
      </c>
      <c r="M1642" t="s">
        <v>357</v>
      </c>
      <c r="N1642" t="s">
        <v>358</v>
      </c>
      <c r="O1642">
        <v>30192</v>
      </c>
      <c r="P1642" t="s">
        <v>357</v>
      </c>
      <c r="Q1642" t="s">
        <v>358</v>
      </c>
      <c r="R1642" t="s">
        <v>334</v>
      </c>
      <c r="S1642" s="46">
        <v>-166.02</v>
      </c>
      <c r="U1642" s="46">
        <v>14</v>
      </c>
      <c r="IF1642">
        <v>30192</v>
      </c>
      <c r="IG1642" t="s">
        <v>357</v>
      </c>
      <c r="IH1642" t="s">
        <v>288</v>
      </c>
      <c r="IK1642">
        <v>-2</v>
      </c>
      <c r="IL1642" t="s">
        <v>279</v>
      </c>
      <c r="IM1642" t="s">
        <v>280</v>
      </c>
      <c r="IN1642" t="s">
        <v>654</v>
      </c>
      <c r="IP1642" t="s">
        <v>694</v>
      </c>
    </row>
    <row r="1643" spans="1:250" x14ac:dyDescent="0.25">
      <c r="A1643">
        <v>40158</v>
      </c>
      <c r="B1643">
        <v>-890804480</v>
      </c>
      <c r="C1643">
        <v>1837</v>
      </c>
      <c r="D1643" t="s">
        <v>273</v>
      </c>
      <c r="E1643" t="s">
        <v>274</v>
      </c>
      <c r="F1643">
        <v>1848</v>
      </c>
      <c r="G1643" t="s">
        <v>286</v>
      </c>
      <c r="H1643" t="s">
        <v>274</v>
      </c>
      <c r="I1643">
        <v>435</v>
      </c>
      <c r="J1643" t="s">
        <v>491</v>
      </c>
      <c r="K1643" t="s">
        <v>492</v>
      </c>
      <c r="L1643">
        <v>30192</v>
      </c>
      <c r="M1643" t="s">
        <v>357</v>
      </c>
      <c r="N1643" t="s">
        <v>358</v>
      </c>
      <c r="O1643">
        <v>30192</v>
      </c>
      <c r="P1643" t="s">
        <v>357</v>
      </c>
      <c r="Q1643" t="s">
        <v>358</v>
      </c>
      <c r="R1643" t="s">
        <v>334</v>
      </c>
      <c r="S1643" s="46">
        <v>-166.02</v>
      </c>
      <c r="U1643" s="46">
        <v>14</v>
      </c>
      <c r="IF1643">
        <v>30192</v>
      </c>
      <c r="IG1643" t="s">
        <v>357</v>
      </c>
      <c r="IH1643" t="s">
        <v>288</v>
      </c>
      <c r="IK1643">
        <v>-2</v>
      </c>
      <c r="IL1643" t="s">
        <v>279</v>
      </c>
      <c r="IM1643" t="s">
        <v>280</v>
      </c>
      <c r="IN1643" t="s">
        <v>654</v>
      </c>
      <c r="IP1643" t="s">
        <v>694</v>
      </c>
    </row>
    <row r="1644" spans="1:250" x14ac:dyDescent="0.25">
      <c r="A1644">
        <v>40159</v>
      </c>
      <c r="B1644">
        <v>-890804480</v>
      </c>
      <c r="C1644">
        <v>1837</v>
      </c>
      <c r="D1644" t="s">
        <v>273</v>
      </c>
      <c r="E1644" t="s">
        <v>274</v>
      </c>
      <c r="F1644">
        <v>1848</v>
      </c>
      <c r="G1644" t="s">
        <v>286</v>
      </c>
      <c r="H1644" t="s">
        <v>274</v>
      </c>
      <c r="I1644">
        <v>431</v>
      </c>
      <c r="J1644" t="s">
        <v>493</v>
      </c>
      <c r="K1644" t="s">
        <v>494</v>
      </c>
      <c r="L1644">
        <v>30192</v>
      </c>
      <c r="M1644" t="s">
        <v>357</v>
      </c>
      <c r="N1644" t="s">
        <v>358</v>
      </c>
      <c r="O1644">
        <v>30192</v>
      </c>
      <c r="P1644" t="s">
        <v>357</v>
      </c>
      <c r="Q1644" t="s">
        <v>358</v>
      </c>
      <c r="R1644" t="s">
        <v>334</v>
      </c>
      <c r="S1644" s="46">
        <v>-259.68</v>
      </c>
      <c r="U1644" s="46">
        <v>14</v>
      </c>
      <c r="IF1644">
        <v>30192</v>
      </c>
      <c r="IG1644" t="s">
        <v>357</v>
      </c>
      <c r="IH1644" t="s">
        <v>288</v>
      </c>
      <c r="IK1644">
        <v>-2</v>
      </c>
      <c r="IL1644" t="s">
        <v>279</v>
      </c>
      <c r="IM1644" t="s">
        <v>280</v>
      </c>
      <c r="IN1644" t="s">
        <v>654</v>
      </c>
      <c r="IP1644" t="s">
        <v>694</v>
      </c>
    </row>
    <row r="1645" spans="1:250" x14ac:dyDescent="0.25">
      <c r="A1645">
        <v>40160</v>
      </c>
      <c r="B1645">
        <v>-890804480</v>
      </c>
      <c r="C1645">
        <v>1837</v>
      </c>
      <c r="D1645" t="s">
        <v>273</v>
      </c>
      <c r="E1645" t="s">
        <v>274</v>
      </c>
      <c r="F1645">
        <v>1848</v>
      </c>
      <c r="G1645" t="s">
        <v>286</v>
      </c>
      <c r="H1645" t="s">
        <v>274</v>
      </c>
      <c r="I1645">
        <v>429</v>
      </c>
      <c r="J1645" t="s">
        <v>395</v>
      </c>
      <c r="K1645" t="s">
        <v>396</v>
      </c>
      <c r="L1645">
        <v>30192</v>
      </c>
      <c r="M1645" t="s">
        <v>357</v>
      </c>
      <c r="N1645" t="s">
        <v>358</v>
      </c>
      <c r="O1645">
        <v>30192</v>
      </c>
      <c r="P1645" t="s">
        <v>357</v>
      </c>
      <c r="Q1645" t="s">
        <v>358</v>
      </c>
      <c r="R1645" t="s">
        <v>334</v>
      </c>
      <c r="S1645" s="46">
        <v>-346.23</v>
      </c>
      <c r="U1645" s="46">
        <v>14</v>
      </c>
      <c r="IF1645">
        <v>30192</v>
      </c>
      <c r="IG1645" t="s">
        <v>357</v>
      </c>
      <c r="IH1645" t="s">
        <v>288</v>
      </c>
      <c r="IK1645">
        <v>-2</v>
      </c>
      <c r="IL1645" t="s">
        <v>279</v>
      </c>
      <c r="IM1645" t="s">
        <v>280</v>
      </c>
      <c r="IN1645" t="s">
        <v>654</v>
      </c>
      <c r="IP1645" t="s">
        <v>694</v>
      </c>
    </row>
    <row r="1646" spans="1:250" x14ac:dyDescent="0.25">
      <c r="A1646">
        <v>40161</v>
      </c>
      <c r="B1646">
        <v>-890804480</v>
      </c>
      <c r="C1646">
        <v>1837</v>
      </c>
      <c r="D1646" t="s">
        <v>273</v>
      </c>
      <c r="E1646" t="s">
        <v>274</v>
      </c>
      <c r="F1646">
        <v>7057</v>
      </c>
      <c r="G1646" t="s">
        <v>291</v>
      </c>
      <c r="H1646" t="s">
        <v>292</v>
      </c>
      <c r="I1646">
        <v>431</v>
      </c>
      <c r="J1646" t="s">
        <v>493</v>
      </c>
      <c r="K1646" t="s">
        <v>494</v>
      </c>
      <c r="L1646">
        <v>30192</v>
      </c>
      <c r="M1646" t="s">
        <v>357</v>
      </c>
      <c r="N1646" t="s">
        <v>358</v>
      </c>
      <c r="O1646">
        <v>30192</v>
      </c>
      <c r="P1646" t="s">
        <v>357</v>
      </c>
      <c r="Q1646" t="s">
        <v>358</v>
      </c>
      <c r="R1646" t="s">
        <v>334</v>
      </c>
      <c r="S1646" s="46">
        <v>-190.1</v>
      </c>
      <c r="U1646" s="46">
        <v>14</v>
      </c>
      <c r="IF1646">
        <v>30192</v>
      </c>
      <c r="IG1646" t="s">
        <v>357</v>
      </c>
      <c r="IH1646" t="s">
        <v>293</v>
      </c>
      <c r="IK1646">
        <v>-2</v>
      </c>
      <c r="IL1646" t="s">
        <v>279</v>
      </c>
      <c r="IM1646" t="s">
        <v>280</v>
      </c>
      <c r="IN1646" t="s">
        <v>666</v>
      </c>
      <c r="IP1646" t="s">
        <v>695</v>
      </c>
    </row>
    <row r="1647" spans="1:250" x14ac:dyDescent="0.25">
      <c r="A1647">
        <v>40162</v>
      </c>
      <c r="B1647">
        <v>-890804480</v>
      </c>
      <c r="C1647">
        <v>1837</v>
      </c>
      <c r="D1647" t="s">
        <v>273</v>
      </c>
      <c r="E1647" t="s">
        <v>274</v>
      </c>
      <c r="F1647">
        <v>1848</v>
      </c>
      <c r="G1647" t="s">
        <v>286</v>
      </c>
      <c r="H1647" t="s">
        <v>274</v>
      </c>
      <c r="I1647">
        <v>427</v>
      </c>
      <c r="J1647" t="s">
        <v>397</v>
      </c>
      <c r="K1647" t="s">
        <v>398</v>
      </c>
      <c r="L1647">
        <v>30193</v>
      </c>
      <c r="M1647" t="s">
        <v>359</v>
      </c>
      <c r="N1647" t="s">
        <v>360</v>
      </c>
      <c r="O1647">
        <v>30193</v>
      </c>
      <c r="P1647" t="s">
        <v>359</v>
      </c>
      <c r="Q1647" t="s">
        <v>360</v>
      </c>
      <c r="R1647" t="s">
        <v>334</v>
      </c>
      <c r="S1647" s="46">
        <v>-60.47</v>
      </c>
      <c r="U1647" s="46">
        <v>14</v>
      </c>
      <c r="IF1647">
        <v>30193</v>
      </c>
      <c r="IG1647" t="s">
        <v>359</v>
      </c>
      <c r="IH1647" t="s">
        <v>288</v>
      </c>
      <c r="IK1647">
        <v>-2</v>
      </c>
      <c r="IL1647" t="s">
        <v>279</v>
      </c>
      <c r="IM1647" t="s">
        <v>280</v>
      </c>
      <c r="IN1647" t="s">
        <v>654</v>
      </c>
      <c r="IP1647" t="s">
        <v>697</v>
      </c>
    </row>
    <row r="1648" spans="1:250" x14ac:dyDescent="0.25">
      <c r="A1648">
        <v>40163</v>
      </c>
      <c r="B1648">
        <v>-890804480</v>
      </c>
      <c r="C1648">
        <v>1837</v>
      </c>
      <c r="D1648" t="s">
        <v>273</v>
      </c>
      <c r="E1648" t="s">
        <v>274</v>
      </c>
      <c r="F1648">
        <v>1848</v>
      </c>
      <c r="G1648" t="s">
        <v>286</v>
      </c>
      <c r="H1648" t="s">
        <v>274</v>
      </c>
      <c r="I1648">
        <v>424</v>
      </c>
      <c r="J1648" t="s">
        <v>399</v>
      </c>
      <c r="K1648" t="s">
        <v>400</v>
      </c>
      <c r="L1648">
        <v>30193</v>
      </c>
      <c r="M1648" t="s">
        <v>359</v>
      </c>
      <c r="N1648" t="s">
        <v>360</v>
      </c>
      <c r="O1648">
        <v>30193</v>
      </c>
      <c r="P1648" t="s">
        <v>359</v>
      </c>
      <c r="Q1648" t="s">
        <v>360</v>
      </c>
      <c r="R1648" t="s">
        <v>334</v>
      </c>
      <c r="S1648" s="46">
        <v>-55.72</v>
      </c>
      <c r="U1648" s="46">
        <v>14</v>
      </c>
      <c r="IF1648">
        <v>30193</v>
      </c>
      <c r="IG1648" t="s">
        <v>359</v>
      </c>
      <c r="IH1648" t="s">
        <v>288</v>
      </c>
      <c r="IK1648">
        <v>-2</v>
      </c>
      <c r="IL1648" t="s">
        <v>279</v>
      </c>
      <c r="IM1648" t="s">
        <v>280</v>
      </c>
      <c r="IN1648" t="s">
        <v>654</v>
      </c>
      <c r="IP1648" t="s">
        <v>697</v>
      </c>
    </row>
    <row r="1649" spans="1:250" x14ac:dyDescent="0.25">
      <c r="A1649">
        <v>40164</v>
      </c>
      <c r="B1649">
        <v>-890804480</v>
      </c>
      <c r="C1649">
        <v>1837</v>
      </c>
      <c r="D1649" t="s">
        <v>273</v>
      </c>
      <c r="E1649" t="s">
        <v>274</v>
      </c>
      <c r="F1649">
        <v>1848</v>
      </c>
      <c r="G1649" t="s">
        <v>286</v>
      </c>
      <c r="H1649" t="s">
        <v>274</v>
      </c>
      <c r="I1649">
        <v>422</v>
      </c>
      <c r="J1649" t="s">
        <v>401</v>
      </c>
      <c r="K1649" t="s">
        <v>402</v>
      </c>
      <c r="L1649">
        <v>30193</v>
      </c>
      <c r="M1649" t="s">
        <v>359</v>
      </c>
      <c r="N1649" t="s">
        <v>360</v>
      </c>
      <c r="O1649">
        <v>30193</v>
      </c>
      <c r="P1649" t="s">
        <v>359</v>
      </c>
      <c r="Q1649" t="s">
        <v>360</v>
      </c>
      <c r="R1649" t="s">
        <v>334</v>
      </c>
      <c r="S1649" s="46">
        <v>-74.3</v>
      </c>
      <c r="U1649" s="46">
        <v>14</v>
      </c>
      <c r="IF1649">
        <v>30193</v>
      </c>
      <c r="IG1649" t="s">
        <v>359</v>
      </c>
      <c r="IH1649" t="s">
        <v>288</v>
      </c>
      <c r="IK1649">
        <v>-2</v>
      </c>
      <c r="IL1649" t="s">
        <v>279</v>
      </c>
      <c r="IM1649" t="s">
        <v>280</v>
      </c>
      <c r="IN1649" t="s">
        <v>654</v>
      </c>
      <c r="IP1649" t="s">
        <v>697</v>
      </c>
    </row>
    <row r="1650" spans="1:250" x14ac:dyDescent="0.25">
      <c r="A1650">
        <v>40165</v>
      </c>
      <c r="B1650">
        <v>-890804480</v>
      </c>
      <c r="C1650">
        <v>1837</v>
      </c>
      <c r="D1650" t="s">
        <v>273</v>
      </c>
      <c r="E1650" t="s">
        <v>274</v>
      </c>
      <c r="F1650">
        <v>1848</v>
      </c>
      <c r="G1650" t="s">
        <v>286</v>
      </c>
      <c r="H1650" t="s">
        <v>274</v>
      </c>
      <c r="I1650">
        <v>420</v>
      </c>
      <c r="J1650" t="s">
        <v>403</v>
      </c>
      <c r="K1650" t="s">
        <v>404</v>
      </c>
      <c r="L1650">
        <v>30193</v>
      </c>
      <c r="M1650" t="s">
        <v>359</v>
      </c>
      <c r="N1650" t="s">
        <v>360</v>
      </c>
      <c r="O1650">
        <v>30193</v>
      </c>
      <c r="P1650" t="s">
        <v>359</v>
      </c>
      <c r="Q1650" t="s">
        <v>360</v>
      </c>
      <c r="R1650" t="s">
        <v>334</v>
      </c>
      <c r="S1650" s="46">
        <v>-43.34</v>
      </c>
      <c r="U1650" s="46">
        <v>14</v>
      </c>
      <c r="IF1650">
        <v>30193</v>
      </c>
      <c r="IG1650" t="s">
        <v>359</v>
      </c>
      <c r="IH1650" t="s">
        <v>288</v>
      </c>
      <c r="IK1650">
        <v>-2</v>
      </c>
      <c r="IL1650" t="s">
        <v>279</v>
      </c>
      <c r="IM1650" t="s">
        <v>280</v>
      </c>
      <c r="IN1650" t="s">
        <v>654</v>
      </c>
      <c r="IP1650" t="s">
        <v>697</v>
      </c>
    </row>
    <row r="1651" spans="1:250" x14ac:dyDescent="0.25">
      <c r="A1651">
        <v>40166</v>
      </c>
      <c r="B1651">
        <v>-890804480</v>
      </c>
      <c r="C1651">
        <v>1837</v>
      </c>
      <c r="D1651" t="s">
        <v>273</v>
      </c>
      <c r="E1651" t="s">
        <v>274</v>
      </c>
      <c r="F1651">
        <v>1848</v>
      </c>
      <c r="G1651" t="s">
        <v>286</v>
      </c>
      <c r="H1651" t="s">
        <v>274</v>
      </c>
      <c r="I1651">
        <v>411</v>
      </c>
      <c r="J1651" t="s">
        <v>393</v>
      </c>
      <c r="K1651" t="s">
        <v>394</v>
      </c>
      <c r="L1651">
        <v>30193</v>
      </c>
      <c r="M1651" t="s">
        <v>359</v>
      </c>
      <c r="N1651" t="s">
        <v>360</v>
      </c>
      <c r="O1651">
        <v>30193</v>
      </c>
      <c r="P1651" t="s">
        <v>359</v>
      </c>
      <c r="Q1651" t="s">
        <v>360</v>
      </c>
      <c r="R1651" t="s">
        <v>334</v>
      </c>
      <c r="S1651" s="46">
        <v>-65.040000000000006</v>
      </c>
      <c r="U1651" s="46">
        <v>14</v>
      </c>
      <c r="IF1651">
        <v>30193</v>
      </c>
      <c r="IG1651" t="s">
        <v>359</v>
      </c>
      <c r="IH1651" t="s">
        <v>288</v>
      </c>
      <c r="IK1651">
        <v>-2</v>
      </c>
      <c r="IL1651" t="s">
        <v>279</v>
      </c>
      <c r="IM1651" t="s">
        <v>280</v>
      </c>
      <c r="IN1651" t="s">
        <v>654</v>
      </c>
      <c r="IP1651" t="s">
        <v>697</v>
      </c>
    </row>
    <row r="1652" spans="1:250" x14ac:dyDescent="0.25">
      <c r="A1652">
        <v>40167</v>
      </c>
      <c r="B1652">
        <v>-890804480</v>
      </c>
      <c r="C1652">
        <v>1837</v>
      </c>
      <c r="D1652" t="s">
        <v>273</v>
      </c>
      <c r="E1652" t="s">
        <v>274</v>
      </c>
      <c r="F1652">
        <v>9695</v>
      </c>
      <c r="G1652" t="s">
        <v>281</v>
      </c>
      <c r="H1652" t="s">
        <v>282</v>
      </c>
      <c r="I1652">
        <v>411</v>
      </c>
      <c r="J1652" t="s">
        <v>393</v>
      </c>
      <c r="K1652" t="s">
        <v>394</v>
      </c>
      <c r="L1652">
        <v>30193</v>
      </c>
      <c r="M1652" t="s">
        <v>359</v>
      </c>
      <c r="N1652" t="s">
        <v>360</v>
      </c>
      <c r="O1652">
        <v>30193</v>
      </c>
      <c r="P1652" t="s">
        <v>359</v>
      </c>
      <c r="Q1652" t="s">
        <v>360</v>
      </c>
      <c r="R1652" t="s">
        <v>334</v>
      </c>
      <c r="S1652" s="46">
        <v>-43.39</v>
      </c>
      <c r="U1652" s="46">
        <v>14</v>
      </c>
      <c r="IF1652">
        <v>30193</v>
      </c>
      <c r="IG1652" t="s">
        <v>359</v>
      </c>
      <c r="IH1652" t="s">
        <v>285</v>
      </c>
      <c r="IK1652">
        <v>-2</v>
      </c>
      <c r="IL1652" t="s">
        <v>279</v>
      </c>
      <c r="IM1652" t="s">
        <v>280</v>
      </c>
      <c r="IN1652" t="s">
        <v>661</v>
      </c>
      <c r="IP1652" t="s">
        <v>698</v>
      </c>
    </row>
    <row r="1653" spans="1:250" x14ac:dyDescent="0.25">
      <c r="A1653">
        <v>40168</v>
      </c>
      <c r="B1653">
        <v>-890804480</v>
      </c>
      <c r="C1653">
        <v>1837</v>
      </c>
      <c r="D1653" t="s">
        <v>273</v>
      </c>
      <c r="E1653" t="s">
        <v>274</v>
      </c>
      <c r="F1653">
        <v>9695</v>
      </c>
      <c r="G1653" t="s">
        <v>281</v>
      </c>
      <c r="H1653" t="s">
        <v>282</v>
      </c>
      <c r="I1653">
        <v>436</v>
      </c>
      <c r="J1653" t="s">
        <v>656</v>
      </c>
      <c r="K1653" t="s">
        <v>657</v>
      </c>
      <c r="L1653">
        <v>30193</v>
      </c>
      <c r="M1653" t="s">
        <v>359</v>
      </c>
      <c r="N1653" t="s">
        <v>360</v>
      </c>
      <c r="O1653">
        <v>30193</v>
      </c>
      <c r="P1653" t="s">
        <v>359</v>
      </c>
      <c r="Q1653" t="s">
        <v>360</v>
      </c>
      <c r="R1653" t="s">
        <v>334</v>
      </c>
      <c r="S1653" s="46">
        <v>-33.15</v>
      </c>
      <c r="U1653" s="46">
        <v>14</v>
      </c>
      <c r="IF1653">
        <v>30193</v>
      </c>
      <c r="IG1653" t="s">
        <v>359</v>
      </c>
      <c r="IH1653" t="s">
        <v>285</v>
      </c>
      <c r="IK1653">
        <v>-2</v>
      </c>
      <c r="IL1653" t="s">
        <v>279</v>
      </c>
      <c r="IM1653" t="s">
        <v>280</v>
      </c>
      <c r="IN1653" t="s">
        <v>661</v>
      </c>
      <c r="IP1653" t="s">
        <v>698</v>
      </c>
    </row>
    <row r="1654" spans="1:250" x14ac:dyDescent="0.25">
      <c r="A1654">
        <v>40169</v>
      </c>
      <c r="B1654">
        <v>-890804480</v>
      </c>
      <c r="C1654">
        <v>1837</v>
      </c>
      <c r="D1654" t="s">
        <v>273</v>
      </c>
      <c r="E1654" t="s">
        <v>274</v>
      </c>
      <c r="F1654">
        <v>9695</v>
      </c>
      <c r="G1654" t="s">
        <v>281</v>
      </c>
      <c r="H1654" t="s">
        <v>282</v>
      </c>
      <c r="I1654">
        <v>435</v>
      </c>
      <c r="J1654" t="s">
        <v>491</v>
      </c>
      <c r="K1654" t="s">
        <v>492</v>
      </c>
      <c r="L1654">
        <v>30193</v>
      </c>
      <c r="M1654" t="s">
        <v>359</v>
      </c>
      <c r="N1654" t="s">
        <v>360</v>
      </c>
      <c r="O1654">
        <v>30193</v>
      </c>
      <c r="P1654" t="s">
        <v>359</v>
      </c>
      <c r="Q1654" t="s">
        <v>360</v>
      </c>
      <c r="R1654" t="s">
        <v>334</v>
      </c>
      <c r="S1654" s="46">
        <v>-33.15</v>
      </c>
      <c r="U1654" s="46">
        <v>14</v>
      </c>
      <c r="IF1654">
        <v>30193</v>
      </c>
      <c r="IG1654" t="s">
        <v>359</v>
      </c>
      <c r="IH1654" t="s">
        <v>285</v>
      </c>
      <c r="IK1654">
        <v>-2</v>
      </c>
      <c r="IL1654" t="s">
        <v>279</v>
      </c>
      <c r="IM1654" t="s">
        <v>280</v>
      </c>
      <c r="IN1654" t="s">
        <v>661</v>
      </c>
      <c r="IP1654" t="s">
        <v>698</v>
      </c>
    </row>
    <row r="1655" spans="1:250" x14ac:dyDescent="0.25">
      <c r="A1655">
        <v>40170</v>
      </c>
      <c r="B1655">
        <v>-890804480</v>
      </c>
      <c r="C1655">
        <v>1837</v>
      </c>
      <c r="D1655" t="s">
        <v>273</v>
      </c>
      <c r="E1655" t="s">
        <v>274</v>
      </c>
      <c r="F1655">
        <v>9695</v>
      </c>
      <c r="G1655" t="s">
        <v>281</v>
      </c>
      <c r="H1655" t="s">
        <v>282</v>
      </c>
      <c r="I1655">
        <v>429</v>
      </c>
      <c r="J1655" t="s">
        <v>395</v>
      </c>
      <c r="K1655" t="s">
        <v>396</v>
      </c>
      <c r="L1655">
        <v>30193</v>
      </c>
      <c r="M1655" t="s">
        <v>359</v>
      </c>
      <c r="N1655" t="s">
        <v>360</v>
      </c>
      <c r="O1655">
        <v>30193</v>
      </c>
      <c r="P1655" t="s">
        <v>359</v>
      </c>
      <c r="Q1655" t="s">
        <v>360</v>
      </c>
      <c r="R1655" t="s">
        <v>334</v>
      </c>
      <c r="S1655" s="46">
        <v>-69.14</v>
      </c>
      <c r="U1655" s="46">
        <v>14</v>
      </c>
      <c r="IF1655">
        <v>30193</v>
      </c>
      <c r="IG1655" t="s">
        <v>359</v>
      </c>
      <c r="IH1655" t="s">
        <v>285</v>
      </c>
      <c r="IK1655">
        <v>-2</v>
      </c>
      <c r="IL1655" t="s">
        <v>279</v>
      </c>
      <c r="IM1655" t="s">
        <v>280</v>
      </c>
      <c r="IN1655" t="s">
        <v>661</v>
      </c>
      <c r="IP1655" t="s">
        <v>698</v>
      </c>
    </row>
    <row r="1656" spans="1:250" x14ac:dyDescent="0.25">
      <c r="A1656">
        <v>40171</v>
      </c>
      <c r="B1656">
        <v>-890804480</v>
      </c>
      <c r="C1656">
        <v>1837</v>
      </c>
      <c r="D1656" t="s">
        <v>273</v>
      </c>
      <c r="E1656" t="s">
        <v>274</v>
      </c>
      <c r="F1656">
        <v>9695</v>
      </c>
      <c r="G1656" t="s">
        <v>281</v>
      </c>
      <c r="H1656" t="s">
        <v>282</v>
      </c>
      <c r="I1656">
        <v>427</v>
      </c>
      <c r="J1656" t="s">
        <v>397</v>
      </c>
      <c r="K1656" t="s">
        <v>398</v>
      </c>
      <c r="L1656">
        <v>30193</v>
      </c>
      <c r="M1656" t="s">
        <v>359</v>
      </c>
      <c r="N1656" t="s">
        <v>360</v>
      </c>
      <c r="O1656">
        <v>30193</v>
      </c>
      <c r="P1656" t="s">
        <v>359</v>
      </c>
      <c r="Q1656" t="s">
        <v>360</v>
      </c>
      <c r="R1656" t="s">
        <v>334</v>
      </c>
      <c r="S1656" s="46">
        <v>-40.33</v>
      </c>
      <c r="U1656" s="46">
        <v>14</v>
      </c>
      <c r="IF1656">
        <v>30193</v>
      </c>
      <c r="IG1656" t="s">
        <v>359</v>
      </c>
      <c r="IH1656" t="s">
        <v>285</v>
      </c>
      <c r="IK1656">
        <v>-2</v>
      </c>
      <c r="IL1656" t="s">
        <v>279</v>
      </c>
      <c r="IM1656" t="s">
        <v>280</v>
      </c>
      <c r="IN1656" t="s">
        <v>661</v>
      </c>
      <c r="IP1656" t="s">
        <v>698</v>
      </c>
    </row>
    <row r="1657" spans="1:250" x14ac:dyDescent="0.25">
      <c r="A1657">
        <v>40172</v>
      </c>
      <c r="B1657">
        <v>-890804480</v>
      </c>
      <c r="C1657">
        <v>1837</v>
      </c>
      <c r="D1657" t="s">
        <v>273</v>
      </c>
      <c r="E1657" t="s">
        <v>274</v>
      </c>
      <c r="F1657">
        <v>9695</v>
      </c>
      <c r="G1657" t="s">
        <v>281</v>
      </c>
      <c r="H1657" t="s">
        <v>282</v>
      </c>
      <c r="I1657">
        <v>424</v>
      </c>
      <c r="J1657" t="s">
        <v>399</v>
      </c>
      <c r="K1657" t="s">
        <v>400</v>
      </c>
      <c r="L1657">
        <v>30193</v>
      </c>
      <c r="M1657" t="s">
        <v>359</v>
      </c>
      <c r="N1657" t="s">
        <v>360</v>
      </c>
      <c r="O1657">
        <v>30193</v>
      </c>
      <c r="P1657" t="s">
        <v>359</v>
      </c>
      <c r="Q1657" t="s">
        <v>360</v>
      </c>
      <c r="R1657" t="s">
        <v>334</v>
      </c>
      <c r="S1657" s="46">
        <v>-37.18</v>
      </c>
      <c r="U1657" s="46">
        <v>14</v>
      </c>
      <c r="IF1657">
        <v>30193</v>
      </c>
      <c r="IG1657" t="s">
        <v>359</v>
      </c>
      <c r="IH1657" t="s">
        <v>285</v>
      </c>
      <c r="IK1657">
        <v>-2</v>
      </c>
      <c r="IL1657" t="s">
        <v>279</v>
      </c>
      <c r="IM1657" t="s">
        <v>280</v>
      </c>
      <c r="IN1657" t="s">
        <v>661</v>
      </c>
      <c r="IP1657" t="s">
        <v>698</v>
      </c>
    </row>
    <row r="1658" spans="1:250" x14ac:dyDescent="0.25">
      <c r="A1658">
        <v>40173</v>
      </c>
      <c r="B1658">
        <v>-890804480</v>
      </c>
      <c r="C1658">
        <v>1837</v>
      </c>
      <c r="D1658" t="s">
        <v>273</v>
      </c>
      <c r="E1658" t="s">
        <v>274</v>
      </c>
      <c r="F1658">
        <v>9695</v>
      </c>
      <c r="G1658" t="s">
        <v>281</v>
      </c>
      <c r="H1658" t="s">
        <v>282</v>
      </c>
      <c r="I1658">
        <v>422</v>
      </c>
      <c r="J1658" t="s">
        <v>401</v>
      </c>
      <c r="K1658" t="s">
        <v>402</v>
      </c>
      <c r="L1658">
        <v>30193</v>
      </c>
      <c r="M1658" t="s">
        <v>359</v>
      </c>
      <c r="N1658" t="s">
        <v>360</v>
      </c>
      <c r="O1658">
        <v>30193</v>
      </c>
      <c r="P1658" t="s">
        <v>359</v>
      </c>
      <c r="Q1658" t="s">
        <v>360</v>
      </c>
      <c r="R1658" t="s">
        <v>334</v>
      </c>
      <c r="S1658" s="46">
        <v>-49.57</v>
      </c>
      <c r="U1658" s="46">
        <v>14</v>
      </c>
      <c r="IF1658">
        <v>30193</v>
      </c>
      <c r="IG1658" t="s">
        <v>359</v>
      </c>
      <c r="IH1658" t="s">
        <v>285</v>
      </c>
      <c r="IK1658">
        <v>-2</v>
      </c>
      <c r="IL1658" t="s">
        <v>279</v>
      </c>
      <c r="IM1658" t="s">
        <v>280</v>
      </c>
      <c r="IN1658" t="s">
        <v>661</v>
      </c>
      <c r="IP1658" t="s">
        <v>698</v>
      </c>
    </row>
    <row r="1659" spans="1:250" x14ac:dyDescent="0.25">
      <c r="A1659">
        <v>40174</v>
      </c>
      <c r="B1659">
        <v>-890804480</v>
      </c>
      <c r="C1659">
        <v>1837</v>
      </c>
      <c r="D1659" t="s">
        <v>273</v>
      </c>
      <c r="E1659" t="s">
        <v>274</v>
      </c>
      <c r="F1659">
        <v>9695</v>
      </c>
      <c r="G1659" t="s">
        <v>281</v>
      </c>
      <c r="H1659" t="s">
        <v>282</v>
      </c>
      <c r="I1659">
        <v>420</v>
      </c>
      <c r="J1659" t="s">
        <v>403</v>
      </c>
      <c r="K1659" t="s">
        <v>404</v>
      </c>
      <c r="L1659">
        <v>30193</v>
      </c>
      <c r="M1659" t="s">
        <v>359</v>
      </c>
      <c r="N1659" t="s">
        <v>360</v>
      </c>
      <c r="O1659">
        <v>30193</v>
      </c>
      <c r="P1659" t="s">
        <v>359</v>
      </c>
      <c r="Q1659" t="s">
        <v>360</v>
      </c>
      <c r="R1659" t="s">
        <v>334</v>
      </c>
      <c r="S1659" s="46">
        <v>-28.92</v>
      </c>
      <c r="U1659" s="46">
        <v>14</v>
      </c>
      <c r="IF1659">
        <v>30193</v>
      </c>
      <c r="IG1659" t="s">
        <v>359</v>
      </c>
      <c r="IH1659" t="s">
        <v>285</v>
      </c>
      <c r="IK1659">
        <v>-2</v>
      </c>
      <c r="IL1659" t="s">
        <v>279</v>
      </c>
      <c r="IM1659" t="s">
        <v>280</v>
      </c>
      <c r="IN1659" t="s">
        <v>661</v>
      </c>
      <c r="IP1659" t="s">
        <v>698</v>
      </c>
    </row>
    <row r="1660" spans="1:250" x14ac:dyDescent="0.25">
      <c r="A1660">
        <v>40175</v>
      </c>
      <c r="B1660">
        <v>-890804480</v>
      </c>
      <c r="C1660">
        <v>1837</v>
      </c>
      <c r="D1660" t="s">
        <v>273</v>
      </c>
      <c r="E1660" t="s">
        <v>274</v>
      </c>
      <c r="F1660">
        <v>9695</v>
      </c>
      <c r="G1660" t="s">
        <v>281</v>
      </c>
      <c r="H1660" t="s">
        <v>282</v>
      </c>
      <c r="I1660">
        <v>437</v>
      </c>
      <c r="J1660" t="s">
        <v>658</v>
      </c>
      <c r="K1660" t="s">
        <v>659</v>
      </c>
      <c r="L1660">
        <v>30193</v>
      </c>
      <c r="M1660" t="s">
        <v>359</v>
      </c>
      <c r="N1660" t="s">
        <v>360</v>
      </c>
      <c r="O1660">
        <v>30193</v>
      </c>
      <c r="P1660" t="s">
        <v>359</v>
      </c>
      <c r="Q1660" t="s">
        <v>360</v>
      </c>
      <c r="R1660" t="s">
        <v>334</v>
      </c>
      <c r="S1660" s="46">
        <v>-55.28</v>
      </c>
      <c r="U1660" s="46">
        <v>14</v>
      </c>
      <c r="IF1660">
        <v>30193</v>
      </c>
      <c r="IG1660" t="s">
        <v>359</v>
      </c>
      <c r="IH1660" t="s">
        <v>285</v>
      </c>
      <c r="IK1660">
        <v>-2</v>
      </c>
      <c r="IL1660" t="s">
        <v>279</v>
      </c>
      <c r="IM1660" t="s">
        <v>280</v>
      </c>
      <c r="IN1660" t="s">
        <v>661</v>
      </c>
      <c r="IP1660" t="s">
        <v>698</v>
      </c>
    </row>
    <row r="1661" spans="1:250" x14ac:dyDescent="0.25">
      <c r="A1661">
        <v>40176</v>
      </c>
      <c r="B1661">
        <v>-890804480</v>
      </c>
      <c r="C1661">
        <v>1837</v>
      </c>
      <c r="D1661" t="s">
        <v>273</v>
      </c>
      <c r="E1661" t="s">
        <v>274</v>
      </c>
      <c r="F1661">
        <v>1848</v>
      </c>
      <c r="G1661" t="s">
        <v>286</v>
      </c>
      <c r="H1661" t="s">
        <v>274</v>
      </c>
      <c r="I1661">
        <v>437</v>
      </c>
      <c r="J1661" t="s">
        <v>658</v>
      </c>
      <c r="K1661" t="s">
        <v>659</v>
      </c>
      <c r="L1661">
        <v>30193</v>
      </c>
      <c r="M1661" t="s">
        <v>359</v>
      </c>
      <c r="N1661" t="s">
        <v>360</v>
      </c>
      <c r="O1661">
        <v>30193</v>
      </c>
      <c r="P1661" t="s">
        <v>359</v>
      </c>
      <c r="Q1661" t="s">
        <v>360</v>
      </c>
      <c r="R1661" t="s">
        <v>334</v>
      </c>
      <c r="S1661" s="46">
        <v>-82.87</v>
      </c>
      <c r="U1661" s="46">
        <v>14</v>
      </c>
      <c r="IF1661">
        <v>30193</v>
      </c>
      <c r="IG1661" t="s">
        <v>359</v>
      </c>
      <c r="IH1661" t="s">
        <v>288</v>
      </c>
      <c r="IK1661">
        <v>-2</v>
      </c>
      <c r="IL1661" t="s">
        <v>279</v>
      </c>
      <c r="IM1661" t="s">
        <v>280</v>
      </c>
      <c r="IN1661" t="s">
        <v>654</v>
      </c>
      <c r="IP1661" t="s">
        <v>697</v>
      </c>
    </row>
    <row r="1662" spans="1:250" x14ac:dyDescent="0.25">
      <c r="A1662">
        <v>40177</v>
      </c>
      <c r="B1662">
        <v>-890804480</v>
      </c>
      <c r="C1662">
        <v>1837</v>
      </c>
      <c r="D1662" t="s">
        <v>273</v>
      </c>
      <c r="E1662" t="s">
        <v>274</v>
      </c>
      <c r="F1662">
        <v>1848</v>
      </c>
      <c r="G1662" t="s">
        <v>286</v>
      </c>
      <c r="H1662" t="s">
        <v>274</v>
      </c>
      <c r="I1662">
        <v>436</v>
      </c>
      <c r="J1662" t="s">
        <v>656</v>
      </c>
      <c r="K1662" t="s">
        <v>657</v>
      </c>
      <c r="L1662">
        <v>30193</v>
      </c>
      <c r="M1662" t="s">
        <v>359</v>
      </c>
      <c r="N1662" t="s">
        <v>360</v>
      </c>
      <c r="O1662">
        <v>30193</v>
      </c>
      <c r="P1662" t="s">
        <v>359</v>
      </c>
      <c r="Q1662" t="s">
        <v>360</v>
      </c>
      <c r="R1662" t="s">
        <v>334</v>
      </c>
      <c r="S1662" s="46">
        <v>-49.7</v>
      </c>
      <c r="U1662" s="46">
        <v>14</v>
      </c>
      <c r="IF1662">
        <v>30193</v>
      </c>
      <c r="IG1662" t="s">
        <v>359</v>
      </c>
      <c r="IH1662" t="s">
        <v>288</v>
      </c>
      <c r="IK1662">
        <v>-2</v>
      </c>
      <c r="IL1662" t="s">
        <v>279</v>
      </c>
      <c r="IM1662" t="s">
        <v>280</v>
      </c>
      <c r="IN1662" t="s">
        <v>654</v>
      </c>
      <c r="IP1662" t="s">
        <v>697</v>
      </c>
    </row>
    <row r="1663" spans="1:250" x14ac:dyDescent="0.25">
      <c r="A1663">
        <v>40178</v>
      </c>
      <c r="B1663">
        <v>-890804480</v>
      </c>
      <c r="C1663">
        <v>1837</v>
      </c>
      <c r="D1663" t="s">
        <v>273</v>
      </c>
      <c r="E1663" t="s">
        <v>274</v>
      </c>
      <c r="F1663">
        <v>1848</v>
      </c>
      <c r="G1663" t="s">
        <v>286</v>
      </c>
      <c r="H1663" t="s">
        <v>274</v>
      </c>
      <c r="I1663">
        <v>435</v>
      </c>
      <c r="J1663" t="s">
        <v>491</v>
      </c>
      <c r="K1663" t="s">
        <v>492</v>
      </c>
      <c r="L1663">
        <v>30193</v>
      </c>
      <c r="M1663" t="s">
        <v>359</v>
      </c>
      <c r="N1663" t="s">
        <v>360</v>
      </c>
      <c r="O1663">
        <v>30193</v>
      </c>
      <c r="P1663" t="s">
        <v>359</v>
      </c>
      <c r="Q1663" t="s">
        <v>360</v>
      </c>
      <c r="R1663" t="s">
        <v>334</v>
      </c>
      <c r="S1663" s="46">
        <v>-49.7</v>
      </c>
      <c r="U1663" s="46">
        <v>14</v>
      </c>
      <c r="IF1663">
        <v>30193</v>
      </c>
      <c r="IG1663" t="s">
        <v>359</v>
      </c>
      <c r="IH1663" t="s">
        <v>288</v>
      </c>
      <c r="IK1663">
        <v>-2</v>
      </c>
      <c r="IL1663" t="s">
        <v>279</v>
      </c>
      <c r="IM1663" t="s">
        <v>280</v>
      </c>
      <c r="IN1663" t="s">
        <v>654</v>
      </c>
      <c r="IP1663" t="s">
        <v>697</v>
      </c>
    </row>
    <row r="1664" spans="1:250" x14ac:dyDescent="0.25">
      <c r="A1664">
        <v>40179</v>
      </c>
      <c r="B1664">
        <v>-890804480</v>
      </c>
      <c r="C1664">
        <v>1837</v>
      </c>
      <c r="D1664" t="s">
        <v>273</v>
      </c>
      <c r="E1664" t="s">
        <v>274</v>
      </c>
      <c r="F1664">
        <v>1848</v>
      </c>
      <c r="G1664" t="s">
        <v>286</v>
      </c>
      <c r="H1664" t="s">
        <v>274</v>
      </c>
      <c r="I1664">
        <v>431</v>
      </c>
      <c r="J1664" t="s">
        <v>493</v>
      </c>
      <c r="K1664" t="s">
        <v>494</v>
      </c>
      <c r="L1664">
        <v>30193</v>
      </c>
      <c r="M1664" t="s">
        <v>359</v>
      </c>
      <c r="N1664" t="s">
        <v>360</v>
      </c>
      <c r="O1664">
        <v>30193</v>
      </c>
      <c r="P1664" t="s">
        <v>359</v>
      </c>
      <c r="Q1664" t="s">
        <v>360</v>
      </c>
      <c r="R1664" t="s">
        <v>334</v>
      </c>
      <c r="S1664" s="46">
        <v>-77.75</v>
      </c>
      <c r="U1664" s="46">
        <v>14</v>
      </c>
      <c r="IF1664">
        <v>30193</v>
      </c>
      <c r="IG1664" t="s">
        <v>359</v>
      </c>
      <c r="IH1664" t="s">
        <v>288</v>
      </c>
      <c r="IK1664">
        <v>-2</v>
      </c>
      <c r="IL1664" t="s">
        <v>279</v>
      </c>
      <c r="IM1664" t="s">
        <v>280</v>
      </c>
      <c r="IN1664" t="s">
        <v>654</v>
      </c>
      <c r="IP1664" t="s">
        <v>697</v>
      </c>
    </row>
    <row r="1665" spans="1:250" x14ac:dyDescent="0.25">
      <c r="A1665">
        <v>40180</v>
      </c>
      <c r="B1665">
        <v>-890804480</v>
      </c>
      <c r="C1665">
        <v>1837</v>
      </c>
      <c r="D1665" t="s">
        <v>273</v>
      </c>
      <c r="E1665" t="s">
        <v>274</v>
      </c>
      <c r="F1665">
        <v>1848</v>
      </c>
      <c r="G1665" t="s">
        <v>286</v>
      </c>
      <c r="H1665" t="s">
        <v>274</v>
      </c>
      <c r="I1665">
        <v>429</v>
      </c>
      <c r="J1665" t="s">
        <v>395</v>
      </c>
      <c r="K1665" t="s">
        <v>396</v>
      </c>
      <c r="L1665">
        <v>30193</v>
      </c>
      <c r="M1665" t="s">
        <v>359</v>
      </c>
      <c r="N1665" t="s">
        <v>360</v>
      </c>
      <c r="O1665">
        <v>30193</v>
      </c>
      <c r="P1665" t="s">
        <v>359</v>
      </c>
      <c r="Q1665" t="s">
        <v>360</v>
      </c>
      <c r="R1665" t="s">
        <v>334</v>
      </c>
      <c r="S1665" s="46">
        <v>-103.66</v>
      </c>
      <c r="U1665" s="46">
        <v>14</v>
      </c>
      <c r="IF1665">
        <v>30193</v>
      </c>
      <c r="IG1665" t="s">
        <v>359</v>
      </c>
      <c r="IH1665" t="s">
        <v>288</v>
      </c>
      <c r="IK1665">
        <v>-2</v>
      </c>
      <c r="IL1665" t="s">
        <v>279</v>
      </c>
      <c r="IM1665" t="s">
        <v>280</v>
      </c>
      <c r="IN1665" t="s">
        <v>654</v>
      </c>
      <c r="IP1665" t="s">
        <v>697</v>
      </c>
    </row>
    <row r="1666" spans="1:250" x14ac:dyDescent="0.25">
      <c r="A1666">
        <v>40181</v>
      </c>
      <c r="B1666">
        <v>-890804480</v>
      </c>
      <c r="C1666">
        <v>1837</v>
      </c>
      <c r="D1666" t="s">
        <v>273</v>
      </c>
      <c r="E1666" t="s">
        <v>274</v>
      </c>
      <c r="F1666">
        <v>9695</v>
      </c>
      <c r="G1666" t="s">
        <v>281</v>
      </c>
      <c r="H1666" t="s">
        <v>282</v>
      </c>
      <c r="I1666">
        <v>431</v>
      </c>
      <c r="J1666" t="s">
        <v>493</v>
      </c>
      <c r="K1666" t="s">
        <v>494</v>
      </c>
      <c r="L1666">
        <v>30193</v>
      </c>
      <c r="M1666" t="s">
        <v>359</v>
      </c>
      <c r="N1666" t="s">
        <v>360</v>
      </c>
      <c r="O1666">
        <v>30193</v>
      </c>
      <c r="P1666" t="s">
        <v>359</v>
      </c>
      <c r="Q1666" t="s">
        <v>360</v>
      </c>
      <c r="R1666" t="s">
        <v>334</v>
      </c>
      <c r="S1666" s="46">
        <v>-51.85</v>
      </c>
      <c r="U1666" s="46">
        <v>14</v>
      </c>
      <c r="IF1666">
        <v>30193</v>
      </c>
      <c r="IG1666" t="s">
        <v>359</v>
      </c>
      <c r="IH1666" t="s">
        <v>285</v>
      </c>
      <c r="IK1666">
        <v>-2</v>
      </c>
      <c r="IL1666" t="s">
        <v>279</v>
      </c>
      <c r="IM1666" t="s">
        <v>280</v>
      </c>
      <c r="IN1666" t="s">
        <v>661</v>
      </c>
      <c r="IP1666" t="s">
        <v>698</v>
      </c>
    </row>
    <row r="1667" spans="1:250" x14ac:dyDescent="0.25">
      <c r="A1667">
        <v>40182</v>
      </c>
      <c r="B1667">
        <v>-890804480</v>
      </c>
      <c r="C1667">
        <v>1837</v>
      </c>
      <c r="D1667" t="s">
        <v>273</v>
      </c>
      <c r="E1667" t="s">
        <v>274</v>
      </c>
      <c r="F1667">
        <v>13794</v>
      </c>
      <c r="G1667" t="s">
        <v>275</v>
      </c>
      <c r="H1667" t="s">
        <v>276</v>
      </c>
      <c r="I1667">
        <v>422</v>
      </c>
      <c r="J1667" t="s">
        <v>401</v>
      </c>
      <c r="K1667" t="s">
        <v>402</v>
      </c>
      <c r="L1667">
        <v>31601</v>
      </c>
      <c r="M1667" t="s">
        <v>361</v>
      </c>
      <c r="N1667" t="s">
        <v>362</v>
      </c>
      <c r="O1667">
        <v>31601</v>
      </c>
      <c r="P1667" t="s">
        <v>361</v>
      </c>
      <c r="Q1667" t="s">
        <v>362</v>
      </c>
      <c r="R1667" t="s">
        <v>334</v>
      </c>
      <c r="S1667" s="46">
        <v>-154.93</v>
      </c>
      <c r="U1667" s="46">
        <v>14</v>
      </c>
      <c r="IF1667">
        <v>31601</v>
      </c>
      <c r="IG1667" t="s">
        <v>361</v>
      </c>
      <c r="IH1667" t="s">
        <v>319</v>
      </c>
      <c r="IK1667">
        <v>-2</v>
      </c>
      <c r="IL1667" t="s">
        <v>279</v>
      </c>
      <c r="IM1667" t="s">
        <v>280</v>
      </c>
      <c r="IN1667" t="s">
        <v>663</v>
      </c>
      <c r="IP1667" t="s">
        <v>699</v>
      </c>
    </row>
    <row r="1668" spans="1:250" x14ac:dyDescent="0.25">
      <c r="A1668">
        <v>40183</v>
      </c>
      <c r="B1668">
        <v>-890804480</v>
      </c>
      <c r="C1668">
        <v>1837</v>
      </c>
      <c r="D1668" t="s">
        <v>273</v>
      </c>
      <c r="E1668" t="s">
        <v>274</v>
      </c>
      <c r="F1668">
        <v>13794</v>
      </c>
      <c r="G1668" t="s">
        <v>275</v>
      </c>
      <c r="H1668" t="s">
        <v>276</v>
      </c>
      <c r="I1668">
        <v>420</v>
      </c>
      <c r="J1668" t="s">
        <v>403</v>
      </c>
      <c r="K1668" t="s">
        <v>404</v>
      </c>
      <c r="L1668">
        <v>31601</v>
      </c>
      <c r="M1668" t="s">
        <v>361</v>
      </c>
      <c r="N1668" t="s">
        <v>362</v>
      </c>
      <c r="O1668">
        <v>31601</v>
      </c>
      <c r="P1668" t="s">
        <v>361</v>
      </c>
      <c r="Q1668" t="s">
        <v>362</v>
      </c>
      <c r="R1668" t="s">
        <v>334</v>
      </c>
      <c r="S1668" s="46">
        <v>-90.38</v>
      </c>
      <c r="U1668" s="46">
        <v>14</v>
      </c>
      <c r="IF1668">
        <v>31601</v>
      </c>
      <c r="IG1668" t="s">
        <v>361</v>
      </c>
      <c r="IH1668" t="s">
        <v>319</v>
      </c>
      <c r="IK1668">
        <v>-2</v>
      </c>
      <c r="IL1668" t="s">
        <v>279</v>
      </c>
      <c r="IM1668" t="s">
        <v>280</v>
      </c>
      <c r="IN1668" t="s">
        <v>663</v>
      </c>
      <c r="IP1668" t="s">
        <v>699</v>
      </c>
    </row>
    <row r="1669" spans="1:250" x14ac:dyDescent="0.25">
      <c r="A1669">
        <v>40184</v>
      </c>
      <c r="B1669">
        <v>-890804480</v>
      </c>
      <c r="C1669">
        <v>1837</v>
      </c>
      <c r="D1669" t="s">
        <v>273</v>
      </c>
      <c r="E1669" t="s">
        <v>274</v>
      </c>
      <c r="F1669">
        <v>13794</v>
      </c>
      <c r="G1669" t="s">
        <v>275</v>
      </c>
      <c r="H1669" t="s">
        <v>276</v>
      </c>
      <c r="I1669">
        <v>411</v>
      </c>
      <c r="J1669" t="s">
        <v>393</v>
      </c>
      <c r="K1669" t="s">
        <v>394</v>
      </c>
      <c r="L1669">
        <v>31601</v>
      </c>
      <c r="M1669" t="s">
        <v>361</v>
      </c>
      <c r="N1669" t="s">
        <v>362</v>
      </c>
      <c r="O1669">
        <v>31601</v>
      </c>
      <c r="P1669" t="s">
        <v>361</v>
      </c>
      <c r="Q1669" t="s">
        <v>362</v>
      </c>
      <c r="R1669" t="s">
        <v>334</v>
      </c>
      <c r="S1669" s="46">
        <v>-135.63999999999999</v>
      </c>
      <c r="U1669" s="46">
        <v>14</v>
      </c>
      <c r="IF1669">
        <v>31601</v>
      </c>
      <c r="IG1669" t="s">
        <v>361</v>
      </c>
      <c r="IH1669" t="s">
        <v>319</v>
      </c>
      <c r="IK1669">
        <v>-2</v>
      </c>
      <c r="IL1669" t="s">
        <v>279</v>
      </c>
      <c r="IM1669" t="s">
        <v>280</v>
      </c>
      <c r="IN1669" t="s">
        <v>663</v>
      </c>
      <c r="IP1669" t="s">
        <v>699</v>
      </c>
    </row>
    <row r="1670" spans="1:250" x14ac:dyDescent="0.25">
      <c r="A1670">
        <v>40185</v>
      </c>
      <c r="B1670">
        <v>-890804480</v>
      </c>
      <c r="C1670">
        <v>1837</v>
      </c>
      <c r="D1670" t="s">
        <v>273</v>
      </c>
      <c r="E1670" t="s">
        <v>274</v>
      </c>
      <c r="F1670">
        <v>13794</v>
      </c>
      <c r="G1670" t="s">
        <v>275</v>
      </c>
      <c r="H1670" t="s">
        <v>276</v>
      </c>
      <c r="I1670">
        <v>436</v>
      </c>
      <c r="J1670" t="s">
        <v>656</v>
      </c>
      <c r="K1670" t="s">
        <v>657</v>
      </c>
      <c r="L1670">
        <v>31601</v>
      </c>
      <c r="M1670" t="s">
        <v>361</v>
      </c>
      <c r="N1670" t="s">
        <v>362</v>
      </c>
      <c r="O1670">
        <v>31601</v>
      </c>
      <c r="P1670" t="s">
        <v>361</v>
      </c>
      <c r="Q1670" t="s">
        <v>362</v>
      </c>
      <c r="R1670" t="s">
        <v>334</v>
      </c>
      <c r="S1670" s="46">
        <v>-59.91</v>
      </c>
      <c r="U1670" s="46">
        <v>14</v>
      </c>
      <c r="IF1670">
        <v>31601</v>
      </c>
      <c r="IG1670" t="s">
        <v>361</v>
      </c>
      <c r="IH1670" t="s">
        <v>319</v>
      </c>
      <c r="IK1670">
        <v>-2</v>
      </c>
      <c r="IL1670" t="s">
        <v>279</v>
      </c>
      <c r="IM1670" t="s">
        <v>280</v>
      </c>
      <c r="IN1670" t="s">
        <v>663</v>
      </c>
      <c r="IP1670" t="s">
        <v>699</v>
      </c>
    </row>
    <row r="1671" spans="1:250" x14ac:dyDescent="0.25">
      <c r="A1671">
        <v>40186</v>
      </c>
      <c r="B1671">
        <v>-890804480</v>
      </c>
      <c r="C1671">
        <v>1837</v>
      </c>
      <c r="D1671" t="s">
        <v>273</v>
      </c>
      <c r="E1671" t="s">
        <v>274</v>
      </c>
      <c r="F1671">
        <v>13794</v>
      </c>
      <c r="G1671" t="s">
        <v>275</v>
      </c>
      <c r="H1671" t="s">
        <v>276</v>
      </c>
      <c r="I1671">
        <v>435</v>
      </c>
      <c r="J1671" t="s">
        <v>491</v>
      </c>
      <c r="K1671" t="s">
        <v>492</v>
      </c>
      <c r="L1671">
        <v>31601</v>
      </c>
      <c r="M1671" t="s">
        <v>361</v>
      </c>
      <c r="N1671" t="s">
        <v>362</v>
      </c>
      <c r="O1671">
        <v>31601</v>
      </c>
      <c r="P1671" t="s">
        <v>361</v>
      </c>
      <c r="Q1671" t="s">
        <v>362</v>
      </c>
      <c r="R1671" t="s">
        <v>334</v>
      </c>
      <c r="S1671" s="46">
        <v>-59.91</v>
      </c>
      <c r="U1671" s="46">
        <v>14</v>
      </c>
      <c r="IF1671">
        <v>31601</v>
      </c>
      <c r="IG1671" t="s">
        <v>361</v>
      </c>
      <c r="IH1671" t="s">
        <v>319</v>
      </c>
      <c r="IK1671">
        <v>-2</v>
      </c>
      <c r="IL1671" t="s">
        <v>279</v>
      </c>
      <c r="IM1671" t="s">
        <v>280</v>
      </c>
      <c r="IN1671" t="s">
        <v>663</v>
      </c>
      <c r="IP1671" t="s">
        <v>699</v>
      </c>
    </row>
    <row r="1672" spans="1:250" x14ac:dyDescent="0.25">
      <c r="A1672">
        <v>40187</v>
      </c>
      <c r="B1672">
        <v>-890804480</v>
      </c>
      <c r="C1672">
        <v>1837</v>
      </c>
      <c r="D1672" t="s">
        <v>273</v>
      </c>
      <c r="E1672" t="s">
        <v>274</v>
      </c>
      <c r="F1672">
        <v>13794</v>
      </c>
      <c r="G1672" t="s">
        <v>275</v>
      </c>
      <c r="H1672" t="s">
        <v>276</v>
      </c>
      <c r="I1672">
        <v>431</v>
      </c>
      <c r="J1672" t="s">
        <v>493</v>
      </c>
      <c r="K1672" t="s">
        <v>494</v>
      </c>
      <c r="L1672">
        <v>31601</v>
      </c>
      <c r="M1672" t="s">
        <v>361</v>
      </c>
      <c r="N1672" t="s">
        <v>362</v>
      </c>
      <c r="O1672">
        <v>31601</v>
      </c>
      <c r="P1672" t="s">
        <v>361</v>
      </c>
      <c r="Q1672" t="s">
        <v>362</v>
      </c>
      <c r="R1672" t="s">
        <v>334</v>
      </c>
      <c r="S1672" s="46">
        <v>-90.83</v>
      </c>
      <c r="U1672" s="46">
        <v>14</v>
      </c>
      <c r="IF1672">
        <v>31601</v>
      </c>
      <c r="IG1672" t="s">
        <v>361</v>
      </c>
      <c r="IH1672" t="s">
        <v>319</v>
      </c>
      <c r="IK1672">
        <v>-2</v>
      </c>
      <c r="IL1672" t="s">
        <v>279</v>
      </c>
      <c r="IM1672" t="s">
        <v>280</v>
      </c>
      <c r="IN1672" t="s">
        <v>663</v>
      </c>
      <c r="IP1672" t="s">
        <v>699</v>
      </c>
    </row>
    <row r="1673" spans="1:250" x14ac:dyDescent="0.25">
      <c r="A1673">
        <v>40188</v>
      </c>
      <c r="B1673">
        <v>-890804480</v>
      </c>
      <c r="C1673">
        <v>1837</v>
      </c>
      <c r="D1673" t="s">
        <v>273</v>
      </c>
      <c r="E1673" t="s">
        <v>274</v>
      </c>
      <c r="F1673">
        <v>13794</v>
      </c>
      <c r="G1673" t="s">
        <v>275</v>
      </c>
      <c r="H1673" t="s">
        <v>276</v>
      </c>
      <c r="I1673">
        <v>429</v>
      </c>
      <c r="J1673" t="s">
        <v>395</v>
      </c>
      <c r="K1673" t="s">
        <v>396</v>
      </c>
      <c r="L1673">
        <v>31601</v>
      </c>
      <c r="M1673" t="s">
        <v>361</v>
      </c>
      <c r="N1673" t="s">
        <v>362</v>
      </c>
      <c r="O1673">
        <v>31601</v>
      </c>
      <c r="P1673" t="s">
        <v>361</v>
      </c>
      <c r="Q1673" t="s">
        <v>362</v>
      </c>
      <c r="R1673" t="s">
        <v>334</v>
      </c>
      <c r="S1673" s="46">
        <v>-121.11</v>
      </c>
      <c r="U1673" s="46">
        <v>14</v>
      </c>
      <c r="IF1673">
        <v>31601</v>
      </c>
      <c r="IG1673" t="s">
        <v>361</v>
      </c>
      <c r="IH1673" t="s">
        <v>319</v>
      </c>
      <c r="IK1673">
        <v>-2</v>
      </c>
      <c r="IL1673" t="s">
        <v>279</v>
      </c>
      <c r="IM1673" t="s">
        <v>280</v>
      </c>
      <c r="IN1673" t="s">
        <v>663</v>
      </c>
      <c r="IP1673" t="s">
        <v>699</v>
      </c>
    </row>
    <row r="1674" spans="1:250" x14ac:dyDescent="0.25">
      <c r="A1674">
        <v>40189</v>
      </c>
      <c r="B1674">
        <v>-890804480</v>
      </c>
      <c r="C1674">
        <v>1837</v>
      </c>
      <c r="D1674" t="s">
        <v>273</v>
      </c>
      <c r="E1674" t="s">
        <v>274</v>
      </c>
      <c r="F1674">
        <v>13794</v>
      </c>
      <c r="G1674" t="s">
        <v>275</v>
      </c>
      <c r="H1674" t="s">
        <v>276</v>
      </c>
      <c r="I1674">
        <v>427</v>
      </c>
      <c r="J1674" t="s">
        <v>397</v>
      </c>
      <c r="K1674" t="s">
        <v>398</v>
      </c>
      <c r="L1674">
        <v>31601</v>
      </c>
      <c r="M1674" t="s">
        <v>361</v>
      </c>
      <c r="N1674" t="s">
        <v>362</v>
      </c>
      <c r="O1674">
        <v>31601</v>
      </c>
      <c r="P1674" t="s">
        <v>361</v>
      </c>
      <c r="Q1674" t="s">
        <v>362</v>
      </c>
      <c r="R1674" t="s">
        <v>334</v>
      </c>
      <c r="S1674" s="46">
        <v>-72.849999999999994</v>
      </c>
      <c r="U1674" s="46">
        <v>14</v>
      </c>
      <c r="IF1674">
        <v>31601</v>
      </c>
      <c r="IG1674" t="s">
        <v>361</v>
      </c>
      <c r="IH1674" t="s">
        <v>319</v>
      </c>
      <c r="IK1674">
        <v>-2</v>
      </c>
      <c r="IL1674" t="s">
        <v>279</v>
      </c>
      <c r="IM1674" t="s">
        <v>280</v>
      </c>
      <c r="IN1674" t="s">
        <v>663</v>
      </c>
      <c r="IP1674" t="s">
        <v>699</v>
      </c>
    </row>
    <row r="1675" spans="1:250" x14ac:dyDescent="0.25">
      <c r="A1675">
        <v>40190</v>
      </c>
      <c r="B1675">
        <v>-890804480</v>
      </c>
      <c r="C1675">
        <v>1837</v>
      </c>
      <c r="D1675" t="s">
        <v>273</v>
      </c>
      <c r="E1675" t="s">
        <v>274</v>
      </c>
      <c r="F1675">
        <v>13794</v>
      </c>
      <c r="G1675" t="s">
        <v>275</v>
      </c>
      <c r="H1675" t="s">
        <v>276</v>
      </c>
      <c r="I1675">
        <v>424</v>
      </c>
      <c r="J1675" t="s">
        <v>399</v>
      </c>
      <c r="K1675" t="s">
        <v>400</v>
      </c>
      <c r="L1675">
        <v>31601</v>
      </c>
      <c r="M1675" t="s">
        <v>361</v>
      </c>
      <c r="N1675" t="s">
        <v>362</v>
      </c>
      <c r="O1675">
        <v>31601</v>
      </c>
      <c r="P1675" t="s">
        <v>361</v>
      </c>
      <c r="Q1675" t="s">
        <v>362</v>
      </c>
      <c r="R1675" t="s">
        <v>334</v>
      </c>
      <c r="S1675" s="46">
        <v>-116.2</v>
      </c>
      <c r="U1675" s="46">
        <v>14</v>
      </c>
      <c r="IF1675">
        <v>31601</v>
      </c>
      <c r="IG1675" t="s">
        <v>361</v>
      </c>
      <c r="IH1675" t="s">
        <v>319</v>
      </c>
      <c r="IK1675">
        <v>-2</v>
      </c>
      <c r="IL1675" t="s">
        <v>279</v>
      </c>
      <c r="IM1675" t="s">
        <v>280</v>
      </c>
      <c r="IN1675" t="s">
        <v>663</v>
      </c>
      <c r="IP1675" t="s">
        <v>699</v>
      </c>
    </row>
    <row r="1676" spans="1:250" x14ac:dyDescent="0.25">
      <c r="A1676">
        <v>40191</v>
      </c>
      <c r="B1676">
        <v>-890804480</v>
      </c>
      <c r="C1676">
        <v>1837</v>
      </c>
      <c r="D1676" t="s">
        <v>273</v>
      </c>
      <c r="E1676" t="s">
        <v>274</v>
      </c>
      <c r="F1676">
        <v>13794</v>
      </c>
      <c r="G1676" t="s">
        <v>275</v>
      </c>
      <c r="H1676" t="s">
        <v>276</v>
      </c>
      <c r="I1676">
        <v>437</v>
      </c>
      <c r="J1676" t="s">
        <v>658</v>
      </c>
      <c r="K1676" t="s">
        <v>659</v>
      </c>
      <c r="L1676">
        <v>31601</v>
      </c>
      <c r="M1676" t="s">
        <v>361</v>
      </c>
      <c r="N1676" t="s">
        <v>362</v>
      </c>
      <c r="O1676">
        <v>31601</v>
      </c>
      <c r="P1676" t="s">
        <v>361</v>
      </c>
      <c r="Q1676" t="s">
        <v>362</v>
      </c>
      <c r="R1676" t="s">
        <v>334</v>
      </c>
      <c r="S1676" s="46">
        <v>-99.9</v>
      </c>
      <c r="U1676" s="46">
        <v>14</v>
      </c>
      <c r="IF1676">
        <v>31601</v>
      </c>
      <c r="IG1676" t="s">
        <v>361</v>
      </c>
      <c r="IH1676" t="s">
        <v>319</v>
      </c>
      <c r="IK1676">
        <v>-2</v>
      </c>
      <c r="IL1676" t="s">
        <v>279</v>
      </c>
      <c r="IM1676" t="s">
        <v>280</v>
      </c>
      <c r="IN1676" t="s">
        <v>663</v>
      </c>
      <c r="IP1676" t="s">
        <v>699</v>
      </c>
    </row>
    <row r="1677" spans="1:250" x14ac:dyDescent="0.25">
      <c r="A1677">
        <v>40192</v>
      </c>
      <c r="B1677">
        <v>-890804480</v>
      </c>
      <c r="C1677">
        <v>1837</v>
      </c>
      <c r="D1677" t="s">
        <v>273</v>
      </c>
      <c r="E1677" t="s">
        <v>274</v>
      </c>
      <c r="F1677">
        <v>31620</v>
      </c>
      <c r="G1677" t="s">
        <v>363</v>
      </c>
      <c r="H1677" t="s">
        <v>364</v>
      </c>
      <c r="I1677">
        <v>427</v>
      </c>
      <c r="J1677" t="s">
        <v>397</v>
      </c>
      <c r="K1677" t="s">
        <v>398</v>
      </c>
      <c r="L1677">
        <v>31663</v>
      </c>
      <c r="M1677" t="s">
        <v>365</v>
      </c>
      <c r="N1677" t="s">
        <v>366</v>
      </c>
      <c r="O1677">
        <v>31663</v>
      </c>
      <c r="P1677" t="s">
        <v>365</v>
      </c>
      <c r="Q1677" t="s">
        <v>366</v>
      </c>
      <c r="R1677" t="s">
        <v>334</v>
      </c>
      <c r="S1677" s="46">
        <v>-107.24</v>
      </c>
      <c r="U1677" s="46">
        <v>14</v>
      </c>
      <c r="IF1677">
        <v>31663</v>
      </c>
      <c r="IG1677" t="s">
        <v>365</v>
      </c>
      <c r="IH1677" t="s">
        <v>367</v>
      </c>
      <c r="IK1677">
        <v>-2</v>
      </c>
      <c r="IL1677" t="s">
        <v>279</v>
      </c>
      <c r="IM1677" t="s">
        <v>280</v>
      </c>
      <c r="IN1677" t="s">
        <v>700</v>
      </c>
      <c r="IP1677" t="s">
        <v>701</v>
      </c>
    </row>
    <row r="1678" spans="1:250" x14ac:dyDescent="0.25">
      <c r="A1678">
        <v>40193</v>
      </c>
      <c r="B1678">
        <v>-890804480</v>
      </c>
      <c r="C1678">
        <v>1837</v>
      </c>
      <c r="D1678" t="s">
        <v>273</v>
      </c>
      <c r="E1678" t="s">
        <v>274</v>
      </c>
      <c r="F1678">
        <v>31620</v>
      </c>
      <c r="G1678" t="s">
        <v>363</v>
      </c>
      <c r="H1678" t="s">
        <v>364</v>
      </c>
      <c r="I1678">
        <v>424</v>
      </c>
      <c r="J1678" t="s">
        <v>399</v>
      </c>
      <c r="K1678" t="s">
        <v>400</v>
      </c>
      <c r="L1678">
        <v>31663</v>
      </c>
      <c r="M1678" t="s">
        <v>365</v>
      </c>
      <c r="N1678" t="s">
        <v>366</v>
      </c>
      <c r="O1678">
        <v>31663</v>
      </c>
      <c r="P1678" t="s">
        <v>365</v>
      </c>
      <c r="Q1678" t="s">
        <v>366</v>
      </c>
      <c r="R1678" t="s">
        <v>334</v>
      </c>
      <c r="S1678" s="46">
        <v>-170.91</v>
      </c>
      <c r="U1678" s="46">
        <v>14</v>
      </c>
      <c r="IF1678">
        <v>31663</v>
      </c>
      <c r="IG1678" t="s">
        <v>365</v>
      </c>
      <c r="IH1678" t="s">
        <v>367</v>
      </c>
      <c r="IK1678">
        <v>-2</v>
      </c>
      <c r="IL1678" t="s">
        <v>279</v>
      </c>
      <c r="IM1678" t="s">
        <v>280</v>
      </c>
      <c r="IN1678" t="s">
        <v>700</v>
      </c>
      <c r="IP1678" t="s">
        <v>701</v>
      </c>
    </row>
    <row r="1679" spans="1:250" x14ac:dyDescent="0.25">
      <c r="A1679">
        <v>40194</v>
      </c>
      <c r="B1679">
        <v>-890804480</v>
      </c>
      <c r="C1679">
        <v>1837</v>
      </c>
      <c r="D1679" t="s">
        <v>273</v>
      </c>
      <c r="E1679" t="s">
        <v>274</v>
      </c>
      <c r="F1679">
        <v>31620</v>
      </c>
      <c r="G1679" t="s">
        <v>363</v>
      </c>
      <c r="H1679" t="s">
        <v>364</v>
      </c>
      <c r="I1679">
        <v>422</v>
      </c>
      <c r="J1679" t="s">
        <v>401</v>
      </c>
      <c r="K1679" t="s">
        <v>402</v>
      </c>
      <c r="L1679">
        <v>31663</v>
      </c>
      <c r="M1679" t="s">
        <v>365</v>
      </c>
      <c r="N1679" t="s">
        <v>366</v>
      </c>
      <c r="O1679">
        <v>31663</v>
      </c>
      <c r="P1679" t="s">
        <v>365</v>
      </c>
      <c r="Q1679" t="s">
        <v>366</v>
      </c>
      <c r="R1679" t="s">
        <v>334</v>
      </c>
      <c r="S1679" s="46">
        <v>-227.88</v>
      </c>
      <c r="U1679" s="46">
        <v>14</v>
      </c>
      <c r="IF1679">
        <v>31663</v>
      </c>
      <c r="IG1679" t="s">
        <v>365</v>
      </c>
      <c r="IH1679" t="s">
        <v>367</v>
      </c>
      <c r="IK1679">
        <v>-2</v>
      </c>
      <c r="IL1679" t="s">
        <v>279</v>
      </c>
      <c r="IM1679" t="s">
        <v>280</v>
      </c>
      <c r="IN1679" t="s">
        <v>700</v>
      </c>
      <c r="IP1679" t="s">
        <v>701</v>
      </c>
    </row>
    <row r="1680" spans="1:250" x14ac:dyDescent="0.25">
      <c r="A1680">
        <v>40195</v>
      </c>
      <c r="B1680">
        <v>-890804480</v>
      </c>
      <c r="C1680">
        <v>1837</v>
      </c>
      <c r="D1680" t="s">
        <v>273</v>
      </c>
      <c r="E1680" t="s">
        <v>274</v>
      </c>
      <c r="F1680">
        <v>31620</v>
      </c>
      <c r="G1680" t="s">
        <v>363</v>
      </c>
      <c r="H1680" t="s">
        <v>364</v>
      </c>
      <c r="I1680">
        <v>420</v>
      </c>
      <c r="J1680" t="s">
        <v>403</v>
      </c>
      <c r="K1680" t="s">
        <v>404</v>
      </c>
      <c r="L1680">
        <v>31663</v>
      </c>
      <c r="M1680" t="s">
        <v>365</v>
      </c>
      <c r="N1680" t="s">
        <v>366</v>
      </c>
      <c r="O1680">
        <v>31663</v>
      </c>
      <c r="P1680" t="s">
        <v>365</v>
      </c>
      <c r="Q1680" t="s">
        <v>366</v>
      </c>
      <c r="R1680" t="s">
        <v>334</v>
      </c>
      <c r="S1680" s="46">
        <v>-132.93</v>
      </c>
      <c r="U1680" s="46">
        <v>14</v>
      </c>
      <c r="IF1680">
        <v>31663</v>
      </c>
      <c r="IG1680" t="s">
        <v>365</v>
      </c>
      <c r="IH1680" t="s">
        <v>367</v>
      </c>
      <c r="IK1680">
        <v>-2</v>
      </c>
      <c r="IL1680" t="s">
        <v>279</v>
      </c>
      <c r="IM1680" t="s">
        <v>280</v>
      </c>
      <c r="IN1680" t="s">
        <v>700</v>
      </c>
      <c r="IP1680" t="s">
        <v>701</v>
      </c>
    </row>
    <row r="1681" spans="1:250" x14ac:dyDescent="0.25">
      <c r="A1681">
        <v>40196</v>
      </c>
      <c r="B1681">
        <v>-890804480</v>
      </c>
      <c r="C1681">
        <v>1837</v>
      </c>
      <c r="D1681" t="s">
        <v>273</v>
      </c>
      <c r="E1681" t="s">
        <v>274</v>
      </c>
      <c r="F1681">
        <v>31620</v>
      </c>
      <c r="G1681" t="s">
        <v>363</v>
      </c>
      <c r="H1681" t="s">
        <v>364</v>
      </c>
      <c r="I1681">
        <v>411</v>
      </c>
      <c r="J1681" t="s">
        <v>393</v>
      </c>
      <c r="K1681" t="s">
        <v>394</v>
      </c>
      <c r="L1681">
        <v>31663</v>
      </c>
      <c r="M1681" t="s">
        <v>365</v>
      </c>
      <c r="N1681" t="s">
        <v>366</v>
      </c>
      <c r="O1681">
        <v>31663</v>
      </c>
      <c r="P1681" t="s">
        <v>365</v>
      </c>
      <c r="Q1681" t="s">
        <v>366</v>
      </c>
      <c r="R1681" t="s">
        <v>334</v>
      </c>
      <c r="S1681" s="46">
        <v>-199.44</v>
      </c>
      <c r="U1681" s="46">
        <v>14</v>
      </c>
      <c r="IF1681">
        <v>31663</v>
      </c>
      <c r="IG1681" t="s">
        <v>365</v>
      </c>
      <c r="IH1681" t="s">
        <v>367</v>
      </c>
      <c r="IK1681">
        <v>-2</v>
      </c>
      <c r="IL1681" t="s">
        <v>279</v>
      </c>
      <c r="IM1681" t="s">
        <v>280</v>
      </c>
      <c r="IN1681" t="s">
        <v>700</v>
      </c>
      <c r="IP1681" t="s">
        <v>701</v>
      </c>
    </row>
    <row r="1682" spans="1:250" x14ac:dyDescent="0.25">
      <c r="A1682">
        <v>40197</v>
      </c>
      <c r="B1682">
        <v>-890804480</v>
      </c>
      <c r="C1682">
        <v>1837</v>
      </c>
      <c r="D1682" t="s">
        <v>273</v>
      </c>
      <c r="E1682" t="s">
        <v>274</v>
      </c>
      <c r="F1682">
        <v>31620</v>
      </c>
      <c r="G1682" t="s">
        <v>363</v>
      </c>
      <c r="H1682" t="s">
        <v>364</v>
      </c>
      <c r="I1682">
        <v>437</v>
      </c>
      <c r="J1682" t="s">
        <v>658</v>
      </c>
      <c r="K1682" t="s">
        <v>659</v>
      </c>
      <c r="L1682">
        <v>31663</v>
      </c>
      <c r="M1682" t="s">
        <v>365</v>
      </c>
      <c r="N1682" t="s">
        <v>366</v>
      </c>
      <c r="O1682">
        <v>31663</v>
      </c>
      <c r="P1682" t="s">
        <v>365</v>
      </c>
      <c r="Q1682" t="s">
        <v>366</v>
      </c>
      <c r="R1682" t="s">
        <v>334</v>
      </c>
      <c r="S1682" s="46">
        <v>-147.1</v>
      </c>
      <c r="U1682" s="46">
        <v>14</v>
      </c>
      <c r="IF1682">
        <v>31663</v>
      </c>
      <c r="IG1682" t="s">
        <v>365</v>
      </c>
      <c r="IH1682" t="s">
        <v>367</v>
      </c>
      <c r="IK1682">
        <v>-2</v>
      </c>
      <c r="IL1682" t="s">
        <v>279</v>
      </c>
      <c r="IM1682" t="s">
        <v>280</v>
      </c>
      <c r="IN1682" t="s">
        <v>700</v>
      </c>
      <c r="IP1682" t="s">
        <v>701</v>
      </c>
    </row>
    <row r="1683" spans="1:250" x14ac:dyDescent="0.25">
      <c r="A1683">
        <v>40198</v>
      </c>
      <c r="B1683">
        <v>-890804480</v>
      </c>
      <c r="C1683">
        <v>1837</v>
      </c>
      <c r="D1683" t="s">
        <v>273</v>
      </c>
      <c r="E1683" t="s">
        <v>274</v>
      </c>
      <c r="F1683">
        <v>31620</v>
      </c>
      <c r="G1683" t="s">
        <v>363</v>
      </c>
      <c r="H1683" t="s">
        <v>364</v>
      </c>
      <c r="I1683">
        <v>436</v>
      </c>
      <c r="J1683" t="s">
        <v>656</v>
      </c>
      <c r="K1683" t="s">
        <v>657</v>
      </c>
      <c r="L1683">
        <v>31663</v>
      </c>
      <c r="M1683" t="s">
        <v>365</v>
      </c>
      <c r="N1683" t="s">
        <v>366</v>
      </c>
      <c r="O1683">
        <v>31663</v>
      </c>
      <c r="P1683" t="s">
        <v>365</v>
      </c>
      <c r="Q1683" t="s">
        <v>366</v>
      </c>
      <c r="R1683" t="s">
        <v>334</v>
      </c>
      <c r="S1683" s="46">
        <v>-88.2</v>
      </c>
      <c r="U1683" s="46">
        <v>14</v>
      </c>
      <c r="IF1683">
        <v>31663</v>
      </c>
      <c r="IG1683" t="s">
        <v>365</v>
      </c>
      <c r="IH1683" t="s">
        <v>367</v>
      </c>
      <c r="IK1683">
        <v>-2</v>
      </c>
      <c r="IL1683" t="s">
        <v>279</v>
      </c>
      <c r="IM1683" t="s">
        <v>280</v>
      </c>
      <c r="IN1683" t="s">
        <v>700</v>
      </c>
      <c r="IP1683" t="s">
        <v>701</v>
      </c>
    </row>
    <row r="1684" spans="1:250" x14ac:dyDescent="0.25">
      <c r="A1684">
        <v>40199</v>
      </c>
      <c r="B1684">
        <v>-890804480</v>
      </c>
      <c r="C1684">
        <v>1837</v>
      </c>
      <c r="D1684" t="s">
        <v>273</v>
      </c>
      <c r="E1684" t="s">
        <v>274</v>
      </c>
      <c r="F1684">
        <v>31620</v>
      </c>
      <c r="G1684" t="s">
        <v>363</v>
      </c>
      <c r="H1684" t="s">
        <v>364</v>
      </c>
      <c r="I1684">
        <v>435</v>
      </c>
      <c r="J1684" t="s">
        <v>491</v>
      </c>
      <c r="K1684" t="s">
        <v>492</v>
      </c>
      <c r="L1684">
        <v>31663</v>
      </c>
      <c r="M1684" t="s">
        <v>365</v>
      </c>
      <c r="N1684" t="s">
        <v>366</v>
      </c>
      <c r="O1684">
        <v>31663</v>
      </c>
      <c r="P1684" t="s">
        <v>365</v>
      </c>
      <c r="Q1684" t="s">
        <v>366</v>
      </c>
      <c r="R1684" t="s">
        <v>334</v>
      </c>
      <c r="S1684" s="46">
        <v>-88.2</v>
      </c>
      <c r="U1684" s="46">
        <v>14</v>
      </c>
      <c r="IF1684">
        <v>31663</v>
      </c>
      <c r="IG1684" t="s">
        <v>365</v>
      </c>
      <c r="IH1684" t="s">
        <v>367</v>
      </c>
      <c r="IK1684">
        <v>-2</v>
      </c>
      <c r="IL1684" t="s">
        <v>279</v>
      </c>
      <c r="IM1684" t="s">
        <v>280</v>
      </c>
      <c r="IN1684" t="s">
        <v>700</v>
      </c>
      <c r="IP1684" t="s">
        <v>701</v>
      </c>
    </row>
    <row r="1685" spans="1:250" x14ac:dyDescent="0.25">
      <c r="A1685">
        <v>40200</v>
      </c>
      <c r="B1685">
        <v>-890804480</v>
      </c>
      <c r="C1685">
        <v>1837</v>
      </c>
      <c r="D1685" t="s">
        <v>273</v>
      </c>
      <c r="E1685" t="s">
        <v>274</v>
      </c>
      <c r="F1685">
        <v>31620</v>
      </c>
      <c r="G1685" t="s">
        <v>363</v>
      </c>
      <c r="H1685" t="s">
        <v>364</v>
      </c>
      <c r="I1685">
        <v>431</v>
      </c>
      <c r="J1685" t="s">
        <v>493</v>
      </c>
      <c r="K1685" t="s">
        <v>494</v>
      </c>
      <c r="L1685">
        <v>31663</v>
      </c>
      <c r="M1685" t="s">
        <v>365</v>
      </c>
      <c r="N1685" t="s">
        <v>366</v>
      </c>
      <c r="O1685">
        <v>31663</v>
      </c>
      <c r="P1685" t="s">
        <v>365</v>
      </c>
      <c r="Q1685" t="s">
        <v>366</v>
      </c>
      <c r="R1685" t="s">
        <v>334</v>
      </c>
      <c r="S1685" s="46">
        <v>-137.88</v>
      </c>
      <c r="U1685" s="46">
        <v>14</v>
      </c>
      <c r="IF1685">
        <v>31663</v>
      </c>
      <c r="IG1685" t="s">
        <v>365</v>
      </c>
      <c r="IH1685" t="s">
        <v>367</v>
      </c>
      <c r="IK1685">
        <v>-2</v>
      </c>
      <c r="IL1685" t="s">
        <v>279</v>
      </c>
      <c r="IM1685" t="s">
        <v>280</v>
      </c>
      <c r="IN1685" t="s">
        <v>700</v>
      </c>
      <c r="IP1685" t="s">
        <v>701</v>
      </c>
    </row>
    <row r="1686" spans="1:250" x14ac:dyDescent="0.25">
      <c r="A1686">
        <v>40201</v>
      </c>
      <c r="B1686">
        <v>-890804480</v>
      </c>
      <c r="C1686">
        <v>1837</v>
      </c>
      <c r="D1686" t="s">
        <v>273</v>
      </c>
      <c r="E1686" t="s">
        <v>274</v>
      </c>
      <c r="F1686">
        <v>31620</v>
      </c>
      <c r="G1686" t="s">
        <v>363</v>
      </c>
      <c r="H1686" t="s">
        <v>364</v>
      </c>
      <c r="I1686">
        <v>429</v>
      </c>
      <c r="J1686" t="s">
        <v>395</v>
      </c>
      <c r="K1686" t="s">
        <v>396</v>
      </c>
      <c r="L1686">
        <v>31663</v>
      </c>
      <c r="M1686" t="s">
        <v>365</v>
      </c>
      <c r="N1686" t="s">
        <v>366</v>
      </c>
      <c r="O1686">
        <v>31663</v>
      </c>
      <c r="P1686" t="s">
        <v>365</v>
      </c>
      <c r="Q1686" t="s">
        <v>366</v>
      </c>
      <c r="R1686" t="s">
        <v>334</v>
      </c>
      <c r="S1686" s="46">
        <v>-183.84</v>
      </c>
      <c r="U1686" s="46">
        <v>14</v>
      </c>
      <c r="IF1686">
        <v>31663</v>
      </c>
      <c r="IG1686" t="s">
        <v>365</v>
      </c>
      <c r="IH1686" t="s">
        <v>367</v>
      </c>
      <c r="IK1686">
        <v>-2</v>
      </c>
      <c r="IL1686" t="s">
        <v>279</v>
      </c>
      <c r="IM1686" t="s">
        <v>280</v>
      </c>
      <c r="IN1686" t="s">
        <v>700</v>
      </c>
      <c r="IP1686" t="s">
        <v>701</v>
      </c>
    </row>
    <row r="1687" spans="1:250" x14ac:dyDescent="0.25">
      <c r="A1687">
        <v>40202</v>
      </c>
      <c r="B1687">
        <v>-890804480</v>
      </c>
      <c r="C1687">
        <v>1837</v>
      </c>
      <c r="D1687" t="s">
        <v>273</v>
      </c>
      <c r="E1687" t="s">
        <v>274</v>
      </c>
      <c r="F1687">
        <v>9695</v>
      </c>
      <c r="G1687" t="s">
        <v>281</v>
      </c>
      <c r="H1687" t="s">
        <v>282</v>
      </c>
      <c r="I1687">
        <v>411</v>
      </c>
      <c r="J1687" t="s">
        <v>393</v>
      </c>
      <c r="K1687" t="s">
        <v>394</v>
      </c>
      <c r="L1687">
        <v>32534</v>
      </c>
      <c r="M1687" t="s">
        <v>368</v>
      </c>
      <c r="N1687" t="s">
        <v>369</v>
      </c>
      <c r="O1687">
        <v>32534</v>
      </c>
      <c r="P1687" t="s">
        <v>368</v>
      </c>
      <c r="Q1687" t="s">
        <v>369</v>
      </c>
      <c r="R1687" t="s">
        <v>334</v>
      </c>
      <c r="S1687" s="46">
        <v>-133.34</v>
      </c>
      <c r="U1687" s="46">
        <v>14</v>
      </c>
      <c r="IF1687">
        <v>32534</v>
      </c>
      <c r="IG1687" t="s">
        <v>368</v>
      </c>
      <c r="IH1687" t="s">
        <v>285</v>
      </c>
      <c r="IK1687">
        <v>-2</v>
      </c>
      <c r="IL1687" t="s">
        <v>279</v>
      </c>
      <c r="IM1687" t="s">
        <v>280</v>
      </c>
      <c r="IN1687" t="s">
        <v>661</v>
      </c>
      <c r="IP1687" t="s">
        <v>702</v>
      </c>
    </row>
    <row r="1688" spans="1:250" x14ac:dyDescent="0.25">
      <c r="A1688">
        <v>40203</v>
      </c>
      <c r="B1688">
        <v>-890804480</v>
      </c>
      <c r="C1688">
        <v>1837</v>
      </c>
      <c r="D1688" t="s">
        <v>273</v>
      </c>
      <c r="E1688" t="s">
        <v>274</v>
      </c>
      <c r="F1688">
        <v>9695</v>
      </c>
      <c r="G1688" t="s">
        <v>281</v>
      </c>
      <c r="H1688" t="s">
        <v>282</v>
      </c>
      <c r="I1688">
        <v>427</v>
      </c>
      <c r="J1688" t="s">
        <v>397</v>
      </c>
      <c r="K1688" t="s">
        <v>398</v>
      </c>
      <c r="L1688">
        <v>32534</v>
      </c>
      <c r="M1688" t="s">
        <v>368</v>
      </c>
      <c r="N1688" t="s">
        <v>369</v>
      </c>
      <c r="O1688">
        <v>32534</v>
      </c>
      <c r="P1688" t="s">
        <v>368</v>
      </c>
      <c r="Q1688" t="s">
        <v>369</v>
      </c>
      <c r="R1688" t="s">
        <v>334</v>
      </c>
      <c r="S1688" s="46">
        <v>0</v>
      </c>
      <c r="U1688" s="46">
        <v>14</v>
      </c>
      <c r="IF1688">
        <v>32534</v>
      </c>
      <c r="IG1688" t="s">
        <v>368</v>
      </c>
      <c r="IH1688" t="s">
        <v>285</v>
      </c>
      <c r="IK1688">
        <v>-2</v>
      </c>
      <c r="IL1688" t="s">
        <v>279</v>
      </c>
      <c r="IM1688" t="s">
        <v>280</v>
      </c>
      <c r="IN1688" t="s">
        <v>661</v>
      </c>
      <c r="IP1688" t="s">
        <v>702</v>
      </c>
    </row>
    <row r="1689" spans="1:250" x14ac:dyDescent="0.25">
      <c r="A1689">
        <v>40204</v>
      </c>
      <c r="B1689">
        <v>-890804480</v>
      </c>
      <c r="C1689">
        <v>1837</v>
      </c>
      <c r="D1689" t="s">
        <v>273</v>
      </c>
      <c r="E1689" t="s">
        <v>274</v>
      </c>
      <c r="F1689">
        <v>9695</v>
      </c>
      <c r="G1689" t="s">
        <v>281</v>
      </c>
      <c r="H1689" t="s">
        <v>282</v>
      </c>
      <c r="I1689">
        <v>424</v>
      </c>
      <c r="J1689" t="s">
        <v>399</v>
      </c>
      <c r="K1689" t="s">
        <v>400</v>
      </c>
      <c r="L1689">
        <v>32534</v>
      </c>
      <c r="M1689" t="s">
        <v>368</v>
      </c>
      <c r="N1689" t="s">
        <v>369</v>
      </c>
      <c r="O1689">
        <v>32534</v>
      </c>
      <c r="P1689" t="s">
        <v>368</v>
      </c>
      <c r="Q1689" t="s">
        <v>369</v>
      </c>
      <c r="R1689" t="s">
        <v>334</v>
      </c>
      <c r="S1689" s="46">
        <v>-113.71</v>
      </c>
      <c r="U1689" s="46">
        <v>14</v>
      </c>
      <c r="IF1689">
        <v>32534</v>
      </c>
      <c r="IG1689" t="s">
        <v>368</v>
      </c>
      <c r="IH1689" t="s">
        <v>285</v>
      </c>
      <c r="IK1689">
        <v>-2</v>
      </c>
      <c r="IL1689" t="s">
        <v>279</v>
      </c>
      <c r="IM1689" t="s">
        <v>280</v>
      </c>
      <c r="IN1689" t="s">
        <v>661</v>
      </c>
      <c r="IP1689" t="s">
        <v>702</v>
      </c>
    </row>
    <row r="1690" spans="1:250" x14ac:dyDescent="0.25">
      <c r="A1690">
        <v>40205</v>
      </c>
      <c r="B1690">
        <v>-890804480</v>
      </c>
      <c r="C1690">
        <v>1837</v>
      </c>
      <c r="D1690" t="s">
        <v>273</v>
      </c>
      <c r="E1690" t="s">
        <v>274</v>
      </c>
      <c r="F1690">
        <v>9695</v>
      </c>
      <c r="G1690" t="s">
        <v>281</v>
      </c>
      <c r="H1690" t="s">
        <v>282</v>
      </c>
      <c r="I1690">
        <v>422</v>
      </c>
      <c r="J1690" t="s">
        <v>401</v>
      </c>
      <c r="K1690" t="s">
        <v>402</v>
      </c>
      <c r="L1690">
        <v>32534</v>
      </c>
      <c r="M1690" t="s">
        <v>368</v>
      </c>
      <c r="N1690" t="s">
        <v>369</v>
      </c>
      <c r="O1690">
        <v>32534</v>
      </c>
      <c r="P1690" t="s">
        <v>368</v>
      </c>
      <c r="Q1690" t="s">
        <v>369</v>
      </c>
      <c r="R1690" t="s">
        <v>334</v>
      </c>
      <c r="S1690" s="46">
        <v>-151.62</v>
      </c>
      <c r="U1690" s="46">
        <v>14</v>
      </c>
      <c r="IF1690">
        <v>32534</v>
      </c>
      <c r="IG1690" t="s">
        <v>368</v>
      </c>
      <c r="IH1690" t="s">
        <v>285</v>
      </c>
      <c r="IK1690">
        <v>-2</v>
      </c>
      <c r="IL1690" t="s">
        <v>279</v>
      </c>
      <c r="IM1690" t="s">
        <v>280</v>
      </c>
      <c r="IN1690" t="s">
        <v>661</v>
      </c>
      <c r="IP1690" t="s">
        <v>702</v>
      </c>
    </row>
    <row r="1691" spans="1:250" x14ac:dyDescent="0.25">
      <c r="A1691">
        <v>40206</v>
      </c>
      <c r="B1691">
        <v>-890804480</v>
      </c>
      <c r="C1691">
        <v>1837</v>
      </c>
      <c r="D1691" t="s">
        <v>273</v>
      </c>
      <c r="E1691" t="s">
        <v>274</v>
      </c>
      <c r="F1691">
        <v>9695</v>
      </c>
      <c r="G1691" t="s">
        <v>281</v>
      </c>
      <c r="H1691" t="s">
        <v>282</v>
      </c>
      <c r="I1691">
        <v>420</v>
      </c>
      <c r="J1691" t="s">
        <v>403</v>
      </c>
      <c r="K1691" t="s">
        <v>404</v>
      </c>
      <c r="L1691">
        <v>32534</v>
      </c>
      <c r="M1691" t="s">
        <v>368</v>
      </c>
      <c r="N1691" t="s">
        <v>369</v>
      </c>
      <c r="O1691">
        <v>32534</v>
      </c>
      <c r="P1691" t="s">
        <v>368</v>
      </c>
      <c r="Q1691" t="s">
        <v>369</v>
      </c>
      <c r="R1691" t="s">
        <v>334</v>
      </c>
      <c r="S1691" s="46">
        <v>-88.44</v>
      </c>
      <c r="U1691" s="46">
        <v>14</v>
      </c>
      <c r="IF1691">
        <v>32534</v>
      </c>
      <c r="IG1691" t="s">
        <v>368</v>
      </c>
      <c r="IH1691" t="s">
        <v>285</v>
      </c>
      <c r="IK1691">
        <v>-2</v>
      </c>
      <c r="IL1691" t="s">
        <v>279</v>
      </c>
      <c r="IM1691" t="s">
        <v>280</v>
      </c>
      <c r="IN1691" t="s">
        <v>661</v>
      </c>
      <c r="IP1691" t="s">
        <v>702</v>
      </c>
    </row>
    <row r="1692" spans="1:250" x14ac:dyDescent="0.25">
      <c r="A1692">
        <v>40207</v>
      </c>
      <c r="B1692">
        <v>-890804480</v>
      </c>
      <c r="C1692">
        <v>1837</v>
      </c>
      <c r="D1692" t="s">
        <v>273</v>
      </c>
      <c r="E1692" t="s">
        <v>274</v>
      </c>
      <c r="F1692">
        <v>9695</v>
      </c>
      <c r="G1692" t="s">
        <v>281</v>
      </c>
      <c r="H1692" t="s">
        <v>282</v>
      </c>
      <c r="I1692">
        <v>420</v>
      </c>
      <c r="J1692" t="s">
        <v>403</v>
      </c>
      <c r="K1692" t="s">
        <v>404</v>
      </c>
      <c r="L1692">
        <v>34667</v>
      </c>
      <c r="M1692" t="s">
        <v>370</v>
      </c>
      <c r="N1692" t="s">
        <v>371</v>
      </c>
      <c r="O1692">
        <v>34667</v>
      </c>
      <c r="P1692" t="s">
        <v>370</v>
      </c>
      <c r="Q1692" t="s">
        <v>371</v>
      </c>
      <c r="R1692" t="s">
        <v>334</v>
      </c>
      <c r="S1692" s="46">
        <v>0</v>
      </c>
      <c r="U1692" s="46">
        <v>14</v>
      </c>
      <c r="IF1692">
        <v>34667</v>
      </c>
      <c r="IG1692" t="s">
        <v>370</v>
      </c>
      <c r="IH1692" t="s">
        <v>285</v>
      </c>
      <c r="IK1692">
        <v>-2</v>
      </c>
      <c r="IL1692" t="s">
        <v>279</v>
      </c>
      <c r="IM1692" t="s">
        <v>280</v>
      </c>
      <c r="IN1692" t="s">
        <v>661</v>
      </c>
      <c r="IP1692" t="s">
        <v>703</v>
      </c>
    </row>
    <row r="1693" spans="1:250" x14ac:dyDescent="0.25">
      <c r="A1693">
        <v>40208</v>
      </c>
      <c r="B1693">
        <v>-890804480</v>
      </c>
      <c r="C1693">
        <v>1837</v>
      </c>
      <c r="D1693" t="s">
        <v>273</v>
      </c>
      <c r="E1693" t="s">
        <v>274</v>
      </c>
      <c r="F1693">
        <v>9695</v>
      </c>
      <c r="G1693" t="s">
        <v>281</v>
      </c>
      <c r="H1693" t="s">
        <v>282</v>
      </c>
      <c r="I1693">
        <v>411</v>
      </c>
      <c r="J1693" t="s">
        <v>393</v>
      </c>
      <c r="K1693" t="s">
        <v>394</v>
      </c>
      <c r="L1693">
        <v>34667</v>
      </c>
      <c r="M1693" t="s">
        <v>370</v>
      </c>
      <c r="N1693" t="s">
        <v>371</v>
      </c>
      <c r="O1693">
        <v>34667</v>
      </c>
      <c r="P1693" t="s">
        <v>370</v>
      </c>
      <c r="Q1693" t="s">
        <v>371</v>
      </c>
      <c r="R1693" t="s">
        <v>334</v>
      </c>
      <c r="S1693" s="46">
        <v>-6.79</v>
      </c>
      <c r="U1693" s="46">
        <v>14</v>
      </c>
      <c r="IF1693">
        <v>34667</v>
      </c>
      <c r="IG1693" t="s">
        <v>370</v>
      </c>
      <c r="IH1693" t="s">
        <v>285</v>
      </c>
      <c r="IK1693">
        <v>-2</v>
      </c>
      <c r="IL1693" t="s">
        <v>279</v>
      </c>
      <c r="IM1693" t="s">
        <v>280</v>
      </c>
      <c r="IN1693" t="s">
        <v>661</v>
      </c>
      <c r="IP1693" t="s">
        <v>703</v>
      </c>
    </row>
    <row r="1694" spans="1:250" x14ac:dyDescent="0.25">
      <c r="A1694">
        <v>40209</v>
      </c>
      <c r="B1694">
        <v>-890804480</v>
      </c>
      <c r="C1694">
        <v>1837</v>
      </c>
      <c r="D1694" t="s">
        <v>273</v>
      </c>
      <c r="E1694" t="s">
        <v>274</v>
      </c>
      <c r="F1694">
        <v>13794</v>
      </c>
      <c r="G1694" t="s">
        <v>275</v>
      </c>
      <c r="H1694" t="s">
        <v>276</v>
      </c>
      <c r="I1694">
        <v>429</v>
      </c>
      <c r="J1694" t="s">
        <v>395</v>
      </c>
      <c r="K1694" t="s">
        <v>396</v>
      </c>
      <c r="L1694">
        <v>34667</v>
      </c>
      <c r="M1694" t="s">
        <v>370</v>
      </c>
      <c r="N1694" t="s">
        <v>371</v>
      </c>
      <c r="O1694">
        <v>34667</v>
      </c>
      <c r="P1694" t="s">
        <v>370</v>
      </c>
      <c r="Q1694" t="s">
        <v>371</v>
      </c>
      <c r="R1694" t="s">
        <v>334</v>
      </c>
      <c r="S1694" s="46">
        <v>-37.020000000000003</v>
      </c>
      <c r="U1694" s="46">
        <v>14</v>
      </c>
      <c r="IF1694">
        <v>34667</v>
      </c>
      <c r="IG1694" t="s">
        <v>370</v>
      </c>
      <c r="IH1694" t="s">
        <v>319</v>
      </c>
      <c r="IK1694">
        <v>-2</v>
      </c>
      <c r="IL1694" t="s">
        <v>279</v>
      </c>
      <c r="IM1694" t="s">
        <v>280</v>
      </c>
      <c r="IN1694" t="s">
        <v>663</v>
      </c>
      <c r="IP1694" t="s">
        <v>704</v>
      </c>
    </row>
    <row r="1695" spans="1:250" x14ac:dyDescent="0.25">
      <c r="A1695">
        <v>40210</v>
      </c>
      <c r="B1695">
        <v>-890804480</v>
      </c>
      <c r="C1695">
        <v>1837</v>
      </c>
      <c r="D1695" t="s">
        <v>273</v>
      </c>
      <c r="E1695" t="s">
        <v>274</v>
      </c>
      <c r="F1695">
        <v>13794</v>
      </c>
      <c r="G1695" t="s">
        <v>275</v>
      </c>
      <c r="H1695" t="s">
        <v>276</v>
      </c>
      <c r="I1695">
        <v>427</v>
      </c>
      <c r="J1695" t="s">
        <v>397</v>
      </c>
      <c r="K1695" t="s">
        <v>398</v>
      </c>
      <c r="L1695">
        <v>34667</v>
      </c>
      <c r="M1695" t="s">
        <v>370</v>
      </c>
      <c r="N1695" t="s">
        <v>371</v>
      </c>
      <c r="O1695">
        <v>34667</v>
      </c>
      <c r="P1695" t="s">
        <v>370</v>
      </c>
      <c r="Q1695" t="s">
        <v>371</v>
      </c>
      <c r="R1695" t="s">
        <v>334</v>
      </c>
      <c r="S1695" s="46">
        <v>-13.05</v>
      </c>
      <c r="U1695" s="46">
        <v>14</v>
      </c>
      <c r="IF1695">
        <v>34667</v>
      </c>
      <c r="IG1695" t="s">
        <v>370</v>
      </c>
      <c r="IH1695" t="s">
        <v>319</v>
      </c>
      <c r="IK1695">
        <v>-2</v>
      </c>
      <c r="IL1695" t="s">
        <v>279</v>
      </c>
      <c r="IM1695" t="s">
        <v>280</v>
      </c>
      <c r="IN1695" t="s">
        <v>663</v>
      </c>
      <c r="IP1695" t="s">
        <v>704</v>
      </c>
    </row>
    <row r="1696" spans="1:250" x14ac:dyDescent="0.25">
      <c r="A1696">
        <v>40211</v>
      </c>
      <c r="B1696">
        <v>-890804480</v>
      </c>
      <c r="C1696">
        <v>1837</v>
      </c>
      <c r="D1696" t="s">
        <v>273</v>
      </c>
      <c r="E1696" t="s">
        <v>274</v>
      </c>
      <c r="F1696">
        <v>13794</v>
      </c>
      <c r="G1696" t="s">
        <v>275</v>
      </c>
      <c r="H1696" t="s">
        <v>276</v>
      </c>
      <c r="I1696">
        <v>424</v>
      </c>
      <c r="J1696" t="s">
        <v>399</v>
      </c>
      <c r="K1696" t="s">
        <v>400</v>
      </c>
      <c r="L1696">
        <v>34667</v>
      </c>
      <c r="M1696" t="s">
        <v>370</v>
      </c>
      <c r="N1696" t="s">
        <v>371</v>
      </c>
      <c r="O1696">
        <v>34667</v>
      </c>
      <c r="P1696" t="s">
        <v>370</v>
      </c>
      <c r="Q1696" t="s">
        <v>371</v>
      </c>
      <c r="R1696" t="s">
        <v>334</v>
      </c>
      <c r="S1696" s="46">
        <v>-20.82</v>
      </c>
      <c r="U1696" s="46">
        <v>14</v>
      </c>
      <c r="IF1696">
        <v>34667</v>
      </c>
      <c r="IG1696" t="s">
        <v>370</v>
      </c>
      <c r="IH1696" t="s">
        <v>319</v>
      </c>
      <c r="IK1696">
        <v>-2</v>
      </c>
      <c r="IL1696" t="s">
        <v>279</v>
      </c>
      <c r="IM1696" t="s">
        <v>280</v>
      </c>
      <c r="IN1696" t="s">
        <v>663</v>
      </c>
      <c r="IP1696" t="s">
        <v>704</v>
      </c>
    </row>
    <row r="1697" spans="1:250" x14ac:dyDescent="0.25">
      <c r="A1697">
        <v>40212</v>
      </c>
      <c r="B1697">
        <v>-890804480</v>
      </c>
      <c r="C1697">
        <v>1837</v>
      </c>
      <c r="D1697" t="s">
        <v>273</v>
      </c>
      <c r="E1697" t="s">
        <v>274</v>
      </c>
      <c r="F1697">
        <v>13794</v>
      </c>
      <c r="G1697" t="s">
        <v>275</v>
      </c>
      <c r="H1697" t="s">
        <v>276</v>
      </c>
      <c r="I1697">
        <v>422</v>
      </c>
      <c r="J1697" t="s">
        <v>401</v>
      </c>
      <c r="K1697" t="s">
        <v>402</v>
      </c>
      <c r="L1697">
        <v>34667</v>
      </c>
      <c r="M1697" t="s">
        <v>370</v>
      </c>
      <c r="N1697" t="s">
        <v>371</v>
      </c>
      <c r="O1697">
        <v>34667</v>
      </c>
      <c r="P1697" t="s">
        <v>370</v>
      </c>
      <c r="Q1697" t="s">
        <v>371</v>
      </c>
      <c r="R1697" t="s">
        <v>334</v>
      </c>
      <c r="S1697" s="46">
        <v>-27.76</v>
      </c>
      <c r="U1697" s="46">
        <v>14</v>
      </c>
      <c r="IF1697">
        <v>34667</v>
      </c>
      <c r="IG1697" t="s">
        <v>370</v>
      </c>
      <c r="IH1697" t="s">
        <v>319</v>
      </c>
      <c r="IK1697">
        <v>-2</v>
      </c>
      <c r="IL1697" t="s">
        <v>279</v>
      </c>
      <c r="IM1697" t="s">
        <v>280</v>
      </c>
      <c r="IN1697" t="s">
        <v>663</v>
      </c>
      <c r="IP1697" t="s">
        <v>704</v>
      </c>
    </row>
    <row r="1698" spans="1:250" x14ac:dyDescent="0.25">
      <c r="A1698">
        <v>40213</v>
      </c>
      <c r="B1698">
        <v>-890804480</v>
      </c>
      <c r="C1698">
        <v>1837</v>
      </c>
      <c r="D1698" t="s">
        <v>273</v>
      </c>
      <c r="E1698" t="s">
        <v>274</v>
      </c>
      <c r="F1698">
        <v>13794</v>
      </c>
      <c r="G1698" t="s">
        <v>275</v>
      </c>
      <c r="H1698" t="s">
        <v>276</v>
      </c>
      <c r="I1698">
        <v>420</v>
      </c>
      <c r="J1698" t="s">
        <v>403</v>
      </c>
      <c r="K1698" t="s">
        <v>404</v>
      </c>
      <c r="L1698">
        <v>34667</v>
      </c>
      <c r="M1698" t="s">
        <v>370</v>
      </c>
      <c r="N1698" t="s">
        <v>371</v>
      </c>
      <c r="O1698">
        <v>34667</v>
      </c>
      <c r="P1698" t="s">
        <v>370</v>
      </c>
      <c r="Q1698" t="s">
        <v>371</v>
      </c>
      <c r="R1698" t="s">
        <v>334</v>
      </c>
      <c r="S1698" s="46">
        <v>-16.190000000000001</v>
      </c>
      <c r="U1698" s="46">
        <v>14</v>
      </c>
      <c r="IF1698">
        <v>34667</v>
      </c>
      <c r="IG1698" t="s">
        <v>370</v>
      </c>
      <c r="IH1698" t="s">
        <v>319</v>
      </c>
      <c r="IK1698">
        <v>-2</v>
      </c>
      <c r="IL1698" t="s">
        <v>279</v>
      </c>
      <c r="IM1698" t="s">
        <v>280</v>
      </c>
      <c r="IN1698" t="s">
        <v>663</v>
      </c>
      <c r="IP1698" t="s">
        <v>704</v>
      </c>
    </row>
    <row r="1699" spans="1:250" x14ac:dyDescent="0.25">
      <c r="A1699">
        <v>40214</v>
      </c>
      <c r="B1699">
        <v>-890804480</v>
      </c>
      <c r="C1699">
        <v>1837</v>
      </c>
      <c r="D1699" t="s">
        <v>273</v>
      </c>
      <c r="E1699" t="s">
        <v>274</v>
      </c>
      <c r="F1699">
        <v>13794</v>
      </c>
      <c r="G1699" t="s">
        <v>275</v>
      </c>
      <c r="H1699" t="s">
        <v>276</v>
      </c>
      <c r="I1699">
        <v>411</v>
      </c>
      <c r="J1699" t="s">
        <v>393</v>
      </c>
      <c r="K1699" t="s">
        <v>394</v>
      </c>
      <c r="L1699">
        <v>34667</v>
      </c>
      <c r="M1699" t="s">
        <v>370</v>
      </c>
      <c r="N1699" t="s">
        <v>371</v>
      </c>
      <c r="O1699">
        <v>34667</v>
      </c>
      <c r="P1699" t="s">
        <v>370</v>
      </c>
      <c r="Q1699" t="s">
        <v>371</v>
      </c>
      <c r="R1699" t="s">
        <v>334</v>
      </c>
      <c r="S1699" s="46">
        <v>-17.510000000000002</v>
      </c>
      <c r="U1699" s="46">
        <v>14</v>
      </c>
      <c r="IF1699">
        <v>34667</v>
      </c>
      <c r="IG1699" t="s">
        <v>370</v>
      </c>
      <c r="IH1699" t="s">
        <v>319</v>
      </c>
      <c r="IK1699">
        <v>-2</v>
      </c>
      <c r="IL1699" t="s">
        <v>279</v>
      </c>
      <c r="IM1699" t="s">
        <v>280</v>
      </c>
      <c r="IN1699" t="s">
        <v>663</v>
      </c>
      <c r="IP1699" t="s">
        <v>704</v>
      </c>
    </row>
    <row r="1700" spans="1:250" x14ac:dyDescent="0.25">
      <c r="A1700">
        <v>40215</v>
      </c>
      <c r="B1700">
        <v>-890804480</v>
      </c>
      <c r="C1700">
        <v>1837</v>
      </c>
      <c r="D1700" t="s">
        <v>273</v>
      </c>
      <c r="E1700" t="s">
        <v>274</v>
      </c>
      <c r="F1700">
        <v>13794</v>
      </c>
      <c r="G1700" t="s">
        <v>275</v>
      </c>
      <c r="H1700" t="s">
        <v>276</v>
      </c>
      <c r="I1700">
        <v>437</v>
      </c>
      <c r="J1700" t="s">
        <v>658</v>
      </c>
      <c r="K1700" t="s">
        <v>659</v>
      </c>
      <c r="L1700">
        <v>34667</v>
      </c>
      <c r="M1700" t="s">
        <v>370</v>
      </c>
      <c r="N1700" t="s">
        <v>371</v>
      </c>
      <c r="O1700">
        <v>34667</v>
      </c>
      <c r="P1700" t="s">
        <v>370</v>
      </c>
      <c r="Q1700" t="s">
        <v>371</v>
      </c>
      <c r="R1700" t="s">
        <v>334</v>
      </c>
      <c r="S1700" s="46">
        <v>-30.54</v>
      </c>
      <c r="U1700" s="46">
        <v>14</v>
      </c>
      <c r="IF1700">
        <v>34667</v>
      </c>
      <c r="IG1700" t="s">
        <v>370</v>
      </c>
      <c r="IH1700" t="s">
        <v>319</v>
      </c>
      <c r="IK1700">
        <v>-2</v>
      </c>
      <c r="IL1700" t="s">
        <v>279</v>
      </c>
      <c r="IM1700" t="s">
        <v>280</v>
      </c>
      <c r="IN1700" t="s">
        <v>663</v>
      </c>
      <c r="IP1700" t="s">
        <v>704</v>
      </c>
    </row>
    <row r="1701" spans="1:250" x14ac:dyDescent="0.25">
      <c r="A1701">
        <v>40216</v>
      </c>
      <c r="B1701">
        <v>-890804480</v>
      </c>
      <c r="C1701">
        <v>1837</v>
      </c>
      <c r="D1701" t="s">
        <v>273</v>
      </c>
      <c r="E1701" t="s">
        <v>274</v>
      </c>
      <c r="F1701">
        <v>13794</v>
      </c>
      <c r="G1701" t="s">
        <v>275</v>
      </c>
      <c r="H1701" t="s">
        <v>276</v>
      </c>
      <c r="I1701">
        <v>436</v>
      </c>
      <c r="J1701" t="s">
        <v>656</v>
      </c>
      <c r="K1701" t="s">
        <v>657</v>
      </c>
      <c r="L1701">
        <v>34667</v>
      </c>
      <c r="M1701" t="s">
        <v>370</v>
      </c>
      <c r="N1701" t="s">
        <v>371</v>
      </c>
      <c r="O1701">
        <v>34667</v>
      </c>
      <c r="P1701" t="s">
        <v>370</v>
      </c>
      <c r="Q1701" t="s">
        <v>371</v>
      </c>
      <c r="R1701" t="s">
        <v>334</v>
      </c>
      <c r="S1701" s="46">
        <v>-18.309999999999999</v>
      </c>
      <c r="U1701" s="46">
        <v>14</v>
      </c>
      <c r="IF1701">
        <v>34667</v>
      </c>
      <c r="IG1701" t="s">
        <v>370</v>
      </c>
      <c r="IH1701" t="s">
        <v>319</v>
      </c>
      <c r="IK1701">
        <v>-2</v>
      </c>
      <c r="IL1701" t="s">
        <v>279</v>
      </c>
      <c r="IM1701" t="s">
        <v>280</v>
      </c>
      <c r="IN1701" t="s">
        <v>663</v>
      </c>
      <c r="IP1701" t="s">
        <v>704</v>
      </c>
    </row>
    <row r="1702" spans="1:250" x14ac:dyDescent="0.25">
      <c r="A1702">
        <v>40217</v>
      </c>
      <c r="B1702">
        <v>-890804480</v>
      </c>
      <c r="C1702">
        <v>1837</v>
      </c>
      <c r="D1702" t="s">
        <v>273</v>
      </c>
      <c r="E1702" t="s">
        <v>274</v>
      </c>
      <c r="F1702">
        <v>13794</v>
      </c>
      <c r="G1702" t="s">
        <v>275</v>
      </c>
      <c r="H1702" t="s">
        <v>276</v>
      </c>
      <c r="I1702">
        <v>435</v>
      </c>
      <c r="J1702" t="s">
        <v>491</v>
      </c>
      <c r="K1702" t="s">
        <v>492</v>
      </c>
      <c r="L1702">
        <v>34667</v>
      </c>
      <c r="M1702" t="s">
        <v>370</v>
      </c>
      <c r="N1702" t="s">
        <v>371</v>
      </c>
      <c r="O1702">
        <v>34667</v>
      </c>
      <c r="P1702" t="s">
        <v>370</v>
      </c>
      <c r="Q1702" t="s">
        <v>371</v>
      </c>
      <c r="R1702" t="s">
        <v>334</v>
      </c>
      <c r="S1702" s="46">
        <v>-18.309999999999999</v>
      </c>
      <c r="U1702" s="46">
        <v>14</v>
      </c>
      <c r="IF1702">
        <v>34667</v>
      </c>
      <c r="IG1702" t="s">
        <v>370</v>
      </c>
      <c r="IH1702" t="s">
        <v>319</v>
      </c>
      <c r="IK1702">
        <v>-2</v>
      </c>
      <c r="IL1702" t="s">
        <v>279</v>
      </c>
      <c r="IM1702" t="s">
        <v>280</v>
      </c>
      <c r="IN1702" t="s">
        <v>663</v>
      </c>
      <c r="IP1702" t="s">
        <v>704</v>
      </c>
    </row>
    <row r="1703" spans="1:250" x14ac:dyDescent="0.25">
      <c r="A1703">
        <v>40218</v>
      </c>
      <c r="B1703">
        <v>-890804480</v>
      </c>
      <c r="C1703">
        <v>1837</v>
      </c>
      <c r="D1703" t="s">
        <v>273</v>
      </c>
      <c r="E1703" t="s">
        <v>274</v>
      </c>
      <c r="F1703">
        <v>13794</v>
      </c>
      <c r="G1703" t="s">
        <v>275</v>
      </c>
      <c r="H1703" t="s">
        <v>276</v>
      </c>
      <c r="I1703">
        <v>431</v>
      </c>
      <c r="J1703" t="s">
        <v>493</v>
      </c>
      <c r="K1703" t="s">
        <v>494</v>
      </c>
      <c r="L1703">
        <v>34667</v>
      </c>
      <c r="M1703" t="s">
        <v>370</v>
      </c>
      <c r="N1703" t="s">
        <v>371</v>
      </c>
      <c r="O1703">
        <v>34667</v>
      </c>
      <c r="P1703" t="s">
        <v>370</v>
      </c>
      <c r="Q1703" t="s">
        <v>371</v>
      </c>
      <c r="R1703" t="s">
        <v>334</v>
      </c>
      <c r="S1703" s="46">
        <v>-27.77</v>
      </c>
      <c r="U1703" s="46">
        <v>14</v>
      </c>
      <c r="IF1703">
        <v>34667</v>
      </c>
      <c r="IG1703" t="s">
        <v>370</v>
      </c>
      <c r="IH1703" t="s">
        <v>319</v>
      </c>
      <c r="IK1703">
        <v>-2</v>
      </c>
      <c r="IL1703" t="s">
        <v>279</v>
      </c>
      <c r="IM1703" t="s">
        <v>280</v>
      </c>
      <c r="IN1703" t="s">
        <v>663</v>
      </c>
      <c r="IP1703" t="s">
        <v>704</v>
      </c>
    </row>
    <row r="1704" spans="1:250" x14ac:dyDescent="0.25">
      <c r="A1704">
        <v>40219</v>
      </c>
      <c r="B1704">
        <v>-890804480</v>
      </c>
      <c r="C1704">
        <v>1837</v>
      </c>
      <c r="D1704" t="s">
        <v>273</v>
      </c>
      <c r="E1704" t="s">
        <v>274</v>
      </c>
      <c r="F1704">
        <v>7057</v>
      </c>
      <c r="G1704" t="s">
        <v>291</v>
      </c>
      <c r="H1704" t="s">
        <v>292</v>
      </c>
      <c r="I1704">
        <v>420</v>
      </c>
      <c r="J1704" t="s">
        <v>403</v>
      </c>
      <c r="K1704" t="s">
        <v>404</v>
      </c>
      <c r="L1704">
        <v>35455</v>
      </c>
      <c r="M1704" t="s">
        <v>355</v>
      </c>
      <c r="N1704" t="s">
        <v>356</v>
      </c>
      <c r="O1704">
        <v>35455</v>
      </c>
      <c r="P1704" t="s">
        <v>355</v>
      </c>
      <c r="Q1704" t="s">
        <v>356</v>
      </c>
      <c r="R1704" t="s">
        <v>334</v>
      </c>
      <c r="S1704" s="46">
        <v>-32.15</v>
      </c>
      <c r="U1704" s="46">
        <v>14</v>
      </c>
      <c r="IF1704">
        <v>35455</v>
      </c>
      <c r="IG1704" t="s">
        <v>355</v>
      </c>
      <c r="IH1704" t="s">
        <v>293</v>
      </c>
      <c r="IK1704">
        <v>-2</v>
      </c>
      <c r="IL1704" t="s">
        <v>279</v>
      </c>
      <c r="IM1704" t="s">
        <v>280</v>
      </c>
      <c r="IN1704" t="s">
        <v>666</v>
      </c>
      <c r="IP1704" t="s">
        <v>705</v>
      </c>
    </row>
    <row r="1705" spans="1:250" x14ac:dyDescent="0.25">
      <c r="A1705">
        <v>40220</v>
      </c>
      <c r="B1705">
        <v>-890804480</v>
      </c>
      <c r="C1705">
        <v>1837</v>
      </c>
      <c r="D1705" t="s">
        <v>273</v>
      </c>
      <c r="E1705" t="s">
        <v>274</v>
      </c>
      <c r="F1705">
        <v>7057</v>
      </c>
      <c r="G1705" t="s">
        <v>291</v>
      </c>
      <c r="H1705" t="s">
        <v>292</v>
      </c>
      <c r="I1705">
        <v>411</v>
      </c>
      <c r="J1705" t="s">
        <v>393</v>
      </c>
      <c r="K1705" t="s">
        <v>394</v>
      </c>
      <c r="L1705">
        <v>35455</v>
      </c>
      <c r="M1705" t="s">
        <v>355</v>
      </c>
      <c r="N1705" t="s">
        <v>356</v>
      </c>
      <c r="O1705">
        <v>35455</v>
      </c>
      <c r="P1705" t="s">
        <v>355</v>
      </c>
      <c r="Q1705" t="s">
        <v>356</v>
      </c>
      <c r="R1705" t="s">
        <v>334</v>
      </c>
      <c r="S1705" s="46">
        <v>-53.97</v>
      </c>
      <c r="U1705" s="46">
        <v>14</v>
      </c>
      <c r="IF1705">
        <v>35455</v>
      </c>
      <c r="IG1705" t="s">
        <v>355</v>
      </c>
      <c r="IH1705" t="s">
        <v>293</v>
      </c>
      <c r="IK1705">
        <v>-2</v>
      </c>
      <c r="IL1705" t="s">
        <v>279</v>
      </c>
      <c r="IM1705" t="s">
        <v>280</v>
      </c>
      <c r="IN1705" t="s">
        <v>666</v>
      </c>
      <c r="IP1705" t="s">
        <v>705</v>
      </c>
    </row>
    <row r="1706" spans="1:250" x14ac:dyDescent="0.25">
      <c r="A1706">
        <v>40221</v>
      </c>
      <c r="B1706">
        <v>-890804480</v>
      </c>
      <c r="C1706">
        <v>1837</v>
      </c>
      <c r="D1706" t="s">
        <v>273</v>
      </c>
      <c r="E1706" t="s">
        <v>274</v>
      </c>
      <c r="F1706">
        <v>7057</v>
      </c>
      <c r="G1706" t="s">
        <v>291</v>
      </c>
      <c r="H1706" t="s">
        <v>292</v>
      </c>
      <c r="I1706">
        <v>435</v>
      </c>
      <c r="J1706" t="s">
        <v>491</v>
      </c>
      <c r="K1706" t="s">
        <v>492</v>
      </c>
      <c r="L1706">
        <v>35455</v>
      </c>
      <c r="M1706" t="s">
        <v>355</v>
      </c>
      <c r="N1706" t="s">
        <v>356</v>
      </c>
      <c r="O1706">
        <v>35455</v>
      </c>
      <c r="P1706" t="s">
        <v>355</v>
      </c>
      <c r="Q1706" t="s">
        <v>356</v>
      </c>
      <c r="R1706" t="s">
        <v>334</v>
      </c>
      <c r="S1706" s="46">
        <v>-23.82</v>
      </c>
      <c r="U1706" s="46">
        <v>14</v>
      </c>
      <c r="IF1706">
        <v>35455</v>
      </c>
      <c r="IG1706" t="s">
        <v>355</v>
      </c>
      <c r="IH1706" t="s">
        <v>293</v>
      </c>
      <c r="IK1706">
        <v>-2</v>
      </c>
      <c r="IL1706" t="s">
        <v>279</v>
      </c>
      <c r="IM1706" t="s">
        <v>280</v>
      </c>
      <c r="IN1706" t="s">
        <v>666</v>
      </c>
      <c r="IP1706" t="s">
        <v>705</v>
      </c>
    </row>
    <row r="1707" spans="1:250" x14ac:dyDescent="0.25">
      <c r="A1707">
        <v>40222</v>
      </c>
      <c r="B1707">
        <v>-890804480</v>
      </c>
      <c r="C1707">
        <v>1837</v>
      </c>
      <c r="D1707" t="s">
        <v>273</v>
      </c>
      <c r="E1707" t="s">
        <v>274</v>
      </c>
      <c r="F1707">
        <v>7057</v>
      </c>
      <c r="G1707" t="s">
        <v>291</v>
      </c>
      <c r="H1707" t="s">
        <v>292</v>
      </c>
      <c r="I1707">
        <v>431</v>
      </c>
      <c r="J1707" t="s">
        <v>493</v>
      </c>
      <c r="K1707" t="s">
        <v>494</v>
      </c>
      <c r="L1707">
        <v>35455</v>
      </c>
      <c r="M1707" t="s">
        <v>355</v>
      </c>
      <c r="N1707" t="s">
        <v>356</v>
      </c>
      <c r="O1707">
        <v>35455</v>
      </c>
      <c r="P1707" t="s">
        <v>355</v>
      </c>
      <c r="Q1707" t="s">
        <v>356</v>
      </c>
      <c r="R1707" t="s">
        <v>334</v>
      </c>
      <c r="S1707" s="46">
        <v>-37.26</v>
      </c>
      <c r="U1707" s="46">
        <v>14</v>
      </c>
      <c r="IF1707">
        <v>35455</v>
      </c>
      <c r="IG1707" t="s">
        <v>355</v>
      </c>
      <c r="IH1707" t="s">
        <v>293</v>
      </c>
      <c r="IK1707">
        <v>-2</v>
      </c>
      <c r="IL1707" t="s">
        <v>279</v>
      </c>
      <c r="IM1707" t="s">
        <v>280</v>
      </c>
      <c r="IN1707" t="s">
        <v>666</v>
      </c>
      <c r="IP1707" t="s">
        <v>705</v>
      </c>
    </row>
    <row r="1708" spans="1:250" x14ac:dyDescent="0.25">
      <c r="A1708">
        <v>40223</v>
      </c>
      <c r="B1708">
        <v>-890804480</v>
      </c>
      <c r="C1708">
        <v>1837</v>
      </c>
      <c r="D1708" t="s">
        <v>273</v>
      </c>
      <c r="E1708" t="s">
        <v>274</v>
      </c>
      <c r="F1708">
        <v>7057</v>
      </c>
      <c r="G1708" t="s">
        <v>291</v>
      </c>
      <c r="H1708" t="s">
        <v>292</v>
      </c>
      <c r="I1708">
        <v>429</v>
      </c>
      <c r="J1708" t="s">
        <v>395</v>
      </c>
      <c r="K1708" t="s">
        <v>396</v>
      </c>
      <c r="L1708">
        <v>35455</v>
      </c>
      <c r="M1708" t="s">
        <v>355</v>
      </c>
      <c r="N1708" t="s">
        <v>356</v>
      </c>
      <c r="O1708">
        <v>35455</v>
      </c>
      <c r="P1708" t="s">
        <v>355</v>
      </c>
      <c r="Q1708" t="s">
        <v>356</v>
      </c>
      <c r="R1708" t="s">
        <v>334</v>
      </c>
      <c r="S1708" s="46">
        <v>-49.68</v>
      </c>
      <c r="U1708" s="46">
        <v>14</v>
      </c>
      <c r="IF1708">
        <v>35455</v>
      </c>
      <c r="IG1708" t="s">
        <v>355</v>
      </c>
      <c r="IH1708" t="s">
        <v>293</v>
      </c>
      <c r="IK1708">
        <v>-2</v>
      </c>
      <c r="IL1708" t="s">
        <v>279</v>
      </c>
      <c r="IM1708" t="s">
        <v>280</v>
      </c>
      <c r="IN1708" t="s">
        <v>666</v>
      </c>
      <c r="IP1708" t="s">
        <v>705</v>
      </c>
    </row>
    <row r="1709" spans="1:250" x14ac:dyDescent="0.25">
      <c r="A1709">
        <v>40224</v>
      </c>
      <c r="B1709">
        <v>-890804480</v>
      </c>
      <c r="C1709">
        <v>1837</v>
      </c>
      <c r="D1709" t="s">
        <v>273</v>
      </c>
      <c r="E1709" t="s">
        <v>274</v>
      </c>
      <c r="F1709">
        <v>7057</v>
      </c>
      <c r="G1709" t="s">
        <v>291</v>
      </c>
      <c r="H1709" t="s">
        <v>292</v>
      </c>
      <c r="I1709">
        <v>427</v>
      </c>
      <c r="J1709" t="s">
        <v>397</v>
      </c>
      <c r="K1709" t="s">
        <v>398</v>
      </c>
      <c r="L1709">
        <v>35455</v>
      </c>
      <c r="M1709" t="s">
        <v>355</v>
      </c>
      <c r="N1709" t="s">
        <v>356</v>
      </c>
      <c r="O1709">
        <v>35455</v>
      </c>
      <c r="P1709" t="s">
        <v>355</v>
      </c>
      <c r="Q1709" t="s">
        <v>356</v>
      </c>
      <c r="R1709" t="s">
        <v>334</v>
      </c>
      <c r="S1709" s="46">
        <v>-28.98</v>
      </c>
      <c r="U1709" s="46">
        <v>14</v>
      </c>
      <c r="IF1709">
        <v>35455</v>
      </c>
      <c r="IG1709" t="s">
        <v>355</v>
      </c>
      <c r="IH1709" t="s">
        <v>293</v>
      </c>
      <c r="IK1709">
        <v>-2</v>
      </c>
      <c r="IL1709" t="s">
        <v>279</v>
      </c>
      <c r="IM1709" t="s">
        <v>280</v>
      </c>
      <c r="IN1709" t="s">
        <v>666</v>
      </c>
      <c r="IP1709" t="s">
        <v>705</v>
      </c>
    </row>
    <row r="1710" spans="1:250" x14ac:dyDescent="0.25">
      <c r="A1710">
        <v>40225</v>
      </c>
      <c r="B1710">
        <v>-890804480</v>
      </c>
      <c r="C1710">
        <v>1837</v>
      </c>
      <c r="D1710" t="s">
        <v>273</v>
      </c>
      <c r="E1710" t="s">
        <v>274</v>
      </c>
      <c r="F1710">
        <v>7057</v>
      </c>
      <c r="G1710" t="s">
        <v>291</v>
      </c>
      <c r="H1710" t="s">
        <v>292</v>
      </c>
      <c r="I1710">
        <v>424</v>
      </c>
      <c r="J1710" t="s">
        <v>399</v>
      </c>
      <c r="K1710" t="s">
        <v>400</v>
      </c>
      <c r="L1710">
        <v>35455</v>
      </c>
      <c r="M1710" t="s">
        <v>355</v>
      </c>
      <c r="N1710" t="s">
        <v>356</v>
      </c>
      <c r="O1710">
        <v>35455</v>
      </c>
      <c r="P1710" t="s">
        <v>355</v>
      </c>
      <c r="Q1710" t="s">
        <v>356</v>
      </c>
      <c r="R1710" t="s">
        <v>334</v>
      </c>
      <c r="S1710" s="46">
        <v>-39.549999999999997</v>
      </c>
      <c r="U1710" s="46">
        <v>14</v>
      </c>
      <c r="IF1710">
        <v>35455</v>
      </c>
      <c r="IG1710" t="s">
        <v>355</v>
      </c>
      <c r="IH1710" t="s">
        <v>293</v>
      </c>
      <c r="IK1710">
        <v>-2</v>
      </c>
      <c r="IL1710" t="s">
        <v>279</v>
      </c>
      <c r="IM1710" t="s">
        <v>280</v>
      </c>
      <c r="IN1710" t="s">
        <v>666</v>
      </c>
      <c r="IP1710" t="s">
        <v>705</v>
      </c>
    </row>
    <row r="1711" spans="1:250" x14ac:dyDescent="0.25">
      <c r="A1711">
        <v>40226</v>
      </c>
      <c r="B1711">
        <v>-890804480</v>
      </c>
      <c r="C1711">
        <v>1837</v>
      </c>
      <c r="D1711" t="s">
        <v>273</v>
      </c>
      <c r="E1711" t="s">
        <v>274</v>
      </c>
      <c r="F1711">
        <v>7057</v>
      </c>
      <c r="G1711" t="s">
        <v>291</v>
      </c>
      <c r="H1711" t="s">
        <v>292</v>
      </c>
      <c r="I1711">
        <v>422</v>
      </c>
      <c r="J1711" t="s">
        <v>401</v>
      </c>
      <c r="K1711" t="s">
        <v>402</v>
      </c>
      <c r="L1711">
        <v>35455</v>
      </c>
      <c r="M1711" t="s">
        <v>355</v>
      </c>
      <c r="N1711" t="s">
        <v>356</v>
      </c>
      <c r="O1711">
        <v>35455</v>
      </c>
      <c r="P1711" t="s">
        <v>355</v>
      </c>
      <c r="Q1711" t="s">
        <v>356</v>
      </c>
      <c r="R1711" t="s">
        <v>334</v>
      </c>
      <c r="S1711" s="46">
        <v>-52.73</v>
      </c>
      <c r="U1711" s="46">
        <v>14</v>
      </c>
      <c r="IF1711">
        <v>35455</v>
      </c>
      <c r="IG1711" t="s">
        <v>355</v>
      </c>
      <c r="IH1711" t="s">
        <v>293</v>
      </c>
      <c r="IK1711">
        <v>-2</v>
      </c>
      <c r="IL1711" t="s">
        <v>279</v>
      </c>
      <c r="IM1711" t="s">
        <v>280</v>
      </c>
      <c r="IN1711" t="s">
        <v>666</v>
      </c>
      <c r="IP1711" t="s">
        <v>705</v>
      </c>
    </row>
    <row r="1712" spans="1:250" x14ac:dyDescent="0.25">
      <c r="A1712">
        <v>40227</v>
      </c>
      <c r="B1712">
        <v>-890804480</v>
      </c>
      <c r="C1712">
        <v>1837</v>
      </c>
      <c r="D1712" t="s">
        <v>273</v>
      </c>
      <c r="E1712" t="s">
        <v>274</v>
      </c>
      <c r="F1712">
        <v>7057</v>
      </c>
      <c r="G1712" t="s">
        <v>291</v>
      </c>
      <c r="H1712" t="s">
        <v>292</v>
      </c>
      <c r="I1712">
        <v>437</v>
      </c>
      <c r="J1712" t="s">
        <v>658</v>
      </c>
      <c r="K1712" t="s">
        <v>659</v>
      </c>
      <c r="L1712">
        <v>35455</v>
      </c>
      <c r="M1712" t="s">
        <v>355</v>
      </c>
      <c r="N1712" t="s">
        <v>356</v>
      </c>
      <c r="O1712">
        <v>35455</v>
      </c>
      <c r="P1712" t="s">
        <v>355</v>
      </c>
      <c r="Q1712" t="s">
        <v>356</v>
      </c>
      <c r="R1712" t="s">
        <v>334</v>
      </c>
      <c r="S1712" s="46">
        <v>-39.72</v>
      </c>
      <c r="U1712" s="46">
        <v>14</v>
      </c>
      <c r="IF1712">
        <v>35455</v>
      </c>
      <c r="IG1712" t="s">
        <v>355</v>
      </c>
      <c r="IH1712" t="s">
        <v>293</v>
      </c>
      <c r="IK1712">
        <v>-2</v>
      </c>
      <c r="IL1712" t="s">
        <v>279</v>
      </c>
      <c r="IM1712" t="s">
        <v>280</v>
      </c>
      <c r="IN1712" t="s">
        <v>666</v>
      </c>
      <c r="IP1712" t="s">
        <v>705</v>
      </c>
    </row>
    <row r="1713" spans="1:250" x14ac:dyDescent="0.25">
      <c r="A1713">
        <v>40228</v>
      </c>
      <c r="B1713">
        <v>-890804480</v>
      </c>
      <c r="C1713">
        <v>1837</v>
      </c>
      <c r="D1713" t="s">
        <v>273</v>
      </c>
      <c r="E1713" t="s">
        <v>274</v>
      </c>
      <c r="F1713">
        <v>7057</v>
      </c>
      <c r="G1713" t="s">
        <v>291</v>
      </c>
      <c r="H1713" t="s">
        <v>292</v>
      </c>
      <c r="I1713">
        <v>436</v>
      </c>
      <c r="J1713" t="s">
        <v>656</v>
      </c>
      <c r="K1713" t="s">
        <v>657</v>
      </c>
      <c r="L1713">
        <v>35455</v>
      </c>
      <c r="M1713" t="s">
        <v>355</v>
      </c>
      <c r="N1713" t="s">
        <v>356</v>
      </c>
      <c r="O1713">
        <v>35455</v>
      </c>
      <c r="P1713" t="s">
        <v>355</v>
      </c>
      <c r="Q1713" t="s">
        <v>356</v>
      </c>
      <c r="R1713" t="s">
        <v>334</v>
      </c>
      <c r="S1713" s="46">
        <v>-23.82</v>
      </c>
      <c r="U1713" s="46">
        <v>14</v>
      </c>
      <c r="IF1713">
        <v>35455</v>
      </c>
      <c r="IG1713" t="s">
        <v>355</v>
      </c>
      <c r="IH1713" t="s">
        <v>293</v>
      </c>
      <c r="IK1713">
        <v>-2</v>
      </c>
      <c r="IL1713" t="s">
        <v>279</v>
      </c>
      <c r="IM1713" t="s">
        <v>280</v>
      </c>
      <c r="IN1713" t="s">
        <v>666</v>
      </c>
      <c r="IP1713" t="s">
        <v>705</v>
      </c>
    </row>
    <row r="1714" spans="1:250" x14ac:dyDescent="0.25">
      <c r="A1714">
        <v>40229</v>
      </c>
      <c r="B1714">
        <v>-890804480</v>
      </c>
      <c r="C1714">
        <v>1837</v>
      </c>
      <c r="D1714" t="s">
        <v>273</v>
      </c>
      <c r="E1714" t="s">
        <v>274</v>
      </c>
      <c r="F1714">
        <v>35467</v>
      </c>
      <c r="G1714" t="s">
        <v>350</v>
      </c>
      <c r="H1714" t="s">
        <v>351</v>
      </c>
      <c r="I1714">
        <v>424</v>
      </c>
      <c r="J1714" t="s">
        <v>399</v>
      </c>
      <c r="K1714" t="s">
        <v>400</v>
      </c>
      <c r="L1714">
        <v>35556</v>
      </c>
      <c r="M1714" t="s">
        <v>352</v>
      </c>
      <c r="N1714" t="s">
        <v>353</v>
      </c>
      <c r="O1714">
        <v>35556</v>
      </c>
      <c r="P1714" t="s">
        <v>352</v>
      </c>
      <c r="Q1714" t="s">
        <v>353</v>
      </c>
      <c r="R1714" t="s">
        <v>334</v>
      </c>
      <c r="S1714" s="46">
        <v>-199.08</v>
      </c>
      <c r="U1714" s="46">
        <v>14</v>
      </c>
      <c r="IF1714">
        <v>35556</v>
      </c>
      <c r="IG1714" t="s">
        <v>352</v>
      </c>
      <c r="IH1714" t="s">
        <v>354</v>
      </c>
      <c r="IK1714">
        <v>-2</v>
      </c>
      <c r="IL1714" t="s">
        <v>279</v>
      </c>
      <c r="IM1714" t="s">
        <v>280</v>
      </c>
      <c r="IN1714" t="s">
        <v>706</v>
      </c>
      <c r="IP1714" t="s">
        <v>707</v>
      </c>
    </row>
    <row r="1715" spans="1:250" x14ac:dyDescent="0.25">
      <c r="A1715">
        <v>40230</v>
      </c>
      <c r="B1715">
        <v>-890804480</v>
      </c>
      <c r="C1715">
        <v>1837</v>
      </c>
      <c r="D1715" t="s">
        <v>273</v>
      </c>
      <c r="E1715" t="s">
        <v>274</v>
      </c>
      <c r="F1715">
        <v>35467</v>
      </c>
      <c r="G1715" t="s">
        <v>350</v>
      </c>
      <c r="H1715" t="s">
        <v>351</v>
      </c>
      <c r="I1715">
        <v>422</v>
      </c>
      <c r="J1715" t="s">
        <v>401</v>
      </c>
      <c r="K1715" t="s">
        <v>402</v>
      </c>
      <c r="L1715">
        <v>35556</v>
      </c>
      <c r="M1715" t="s">
        <v>352</v>
      </c>
      <c r="N1715" t="s">
        <v>353</v>
      </c>
      <c r="O1715">
        <v>35556</v>
      </c>
      <c r="P1715" t="s">
        <v>352</v>
      </c>
      <c r="Q1715" t="s">
        <v>353</v>
      </c>
      <c r="R1715" t="s">
        <v>334</v>
      </c>
      <c r="S1715" s="46">
        <v>-265.44</v>
      </c>
      <c r="U1715" s="46">
        <v>14</v>
      </c>
      <c r="IF1715">
        <v>35556</v>
      </c>
      <c r="IG1715" t="s">
        <v>352</v>
      </c>
      <c r="IH1715" t="s">
        <v>354</v>
      </c>
      <c r="IK1715">
        <v>-2</v>
      </c>
      <c r="IL1715" t="s">
        <v>279</v>
      </c>
      <c r="IM1715" t="s">
        <v>280</v>
      </c>
      <c r="IN1715" t="s">
        <v>706</v>
      </c>
      <c r="IP1715" t="s">
        <v>707</v>
      </c>
    </row>
    <row r="1716" spans="1:250" x14ac:dyDescent="0.25">
      <c r="A1716">
        <v>40231</v>
      </c>
      <c r="B1716">
        <v>-890804480</v>
      </c>
      <c r="C1716">
        <v>1837</v>
      </c>
      <c r="D1716" t="s">
        <v>273</v>
      </c>
      <c r="E1716" t="s">
        <v>274</v>
      </c>
      <c r="F1716">
        <v>35467</v>
      </c>
      <c r="G1716" t="s">
        <v>350</v>
      </c>
      <c r="H1716" t="s">
        <v>351</v>
      </c>
      <c r="I1716">
        <v>420</v>
      </c>
      <c r="J1716" t="s">
        <v>403</v>
      </c>
      <c r="K1716" t="s">
        <v>404</v>
      </c>
      <c r="L1716">
        <v>35556</v>
      </c>
      <c r="M1716" t="s">
        <v>352</v>
      </c>
      <c r="N1716" t="s">
        <v>353</v>
      </c>
      <c r="O1716">
        <v>35556</v>
      </c>
      <c r="P1716" t="s">
        <v>352</v>
      </c>
      <c r="Q1716" t="s">
        <v>353</v>
      </c>
      <c r="R1716" t="s">
        <v>334</v>
      </c>
      <c r="S1716" s="46">
        <v>-154.84</v>
      </c>
      <c r="U1716" s="46">
        <v>14</v>
      </c>
      <c r="IF1716">
        <v>35556</v>
      </c>
      <c r="IG1716" t="s">
        <v>352</v>
      </c>
      <c r="IH1716" t="s">
        <v>354</v>
      </c>
      <c r="IK1716">
        <v>-2</v>
      </c>
      <c r="IL1716" t="s">
        <v>279</v>
      </c>
      <c r="IM1716" t="s">
        <v>280</v>
      </c>
      <c r="IN1716" t="s">
        <v>706</v>
      </c>
      <c r="IP1716" t="s">
        <v>707</v>
      </c>
    </row>
    <row r="1717" spans="1:250" x14ac:dyDescent="0.25">
      <c r="A1717">
        <v>40232</v>
      </c>
      <c r="B1717">
        <v>-890804480</v>
      </c>
      <c r="C1717">
        <v>1837</v>
      </c>
      <c r="D1717" t="s">
        <v>273</v>
      </c>
      <c r="E1717" t="s">
        <v>274</v>
      </c>
      <c r="F1717">
        <v>35467</v>
      </c>
      <c r="G1717" t="s">
        <v>350</v>
      </c>
      <c r="H1717" t="s">
        <v>351</v>
      </c>
      <c r="I1717">
        <v>411</v>
      </c>
      <c r="J1717" t="s">
        <v>393</v>
      </c>
      <c r="K1717" t="s">
        <v>394</v>
      </c>
      <c r="L1717">
        <v>35556</v>
      </c>
      <c r="M1717" t="s">
        <v>352</v>
      </c>
      <c r="N1717" t="s">
        <v>353</v>
      </c>
      <c r="O1717">
        <v>35556</v>
      </c>
      <c r="P1717" t="s">
        <v>352</v>
      </c>
      <c r="Q1717" t="s">
        <v>353</v>
      </c>
      <c r="R1717" t="s">
        <v>334</v>
      </c>
      <c r="S1717" s="46">
        <v>-231.48</v>
      </c>
      <c r="U1717" s="46">
        <v>14</v>
      </c>
      <c r="IF1717">
        <v>35556</v>
      </c>
      <c r="IG1717" t="s">
        <v>352</v>
      </c>
      <c r="IH1717" t="s">
        <v>354</v>
      </c>
      <c r="IK1717">
        <v>-2</v>
      </c>
      <c r="IL1717" t="s">
        <v>279</v>
      </c>
      <c r="IM1717" t="s">
        <v>280</v>
      </c>
      <c r="IN1717" t="s">
        <v>706</v>
      </c>
      <c r="IP1717" t="s">
        <v>707</v>
      </c>
    </row>
    <row r="1718" spans="1:250" x14ac:dyDescent="0.25">
      <c r="A1718">
        <v>40233</v>
      </c>
      <c r="B1718">
        <v>-890804480</v>
      </c>
      <c r="C1718">
        <v>1837</v>
      </c>
      <c r="D1718" t="s">
        <v>273</v>
      </c>
      <c r="E1718" t="s">
        <v>274</v>
      </c>
      <c r="F1718">
        <v>35467</v>
      </c>
      <c r="G1718" t="s">
        <v>350</v>
      </c>
      <c r="H1718" t="s">
        <v>351</v>
      </c>
      <c r="I1718">
        <v>437</v>
      </c>
      <c r="J1718" t="s">
        <v>658</v>
      </c>
      <c r="K1718" t="s">
        <v>659</v>
      </c>
      <c r="L1718">
        <v>35556</v>
      </c>
      <c r="M1718" t="s">
        <v>352</v>
      </c>
      <c r="N1718" t="s">
        <v>353</v>
      </c>
      <c r="O1718">
        <v>35556</v>
      </c>
      <c r="P1718" t="s">
        <v>352</v>
      </c>
      <c r="Q1718" t="s">
        <v>353</v>
      </c>
      <c r="R1718" t="s">
        <v>334</v>
      </c>
      <c r="S1718" s="46">
        <v>-166.7</v>
      </c>
      <c r="U1718" s="46">
        <v>14</v>
      </c>
      <c r="IF1718">
        <v>35556</v>
      </c>
      <c r="IG1718" t="s">
        <v>352</v>
      </c>
      <c r="IH1718" t="s">
        <v>354</v>
      </c>
      <c r="IK1718">
        <v>-2</v>
      </c>
      <c r="IL1718" t="s">
        <v>279</v>
      </c>
      <c r="IM1718" t="s">
        <v>280</v>
      </c>
      <c r="IN1718" t="s">
        <v>706</v>
      </c>
      <c r="IP1718" t="s">
        <v>707</v>
      </c>
    </row>
    <row r="1719" spans="1:250" x14ac:dyDescent="0.25">
      <c r="A1719">
        <v>40234</v>
      </c>
      <c r="B1719">
        <v>-890804480</v>
      </c>
      <c r="C1719">
        <v>1837</v>
      </c>
      <c r="D1719" t="s">
        <v>273</v>
      </c>
      <c r="E1719" t="s">
        <v>274</v>
      </c>
      <c r="F1719">
        <v>35467</v>
      </c>
      <c r="G1719" t="s">
        <v>350</v>
      </c>
      <c r="H1719" t="s">
        <v>351</v>
      </c>
      <c r="I1719">
        <v>436</v>
      </c>
      <c r="J1719" t="s">
        <v>656</v>
      </c>
      <c r="K1719" t="s">
        <v>657</v>
      </c>
      <c r="L1719">
        <v>35556</v>
      </c>
      <c r="M1719" t="s">
        <v>352</v>
      </c>
      <c r="N1719" t="s">
        <v>353</v>
      </c>
      <c r="O1719">
        <v>35556</v>
      </c>
      <c r="P1719" t="s">
        <v>352</v>
      </c>
      <c r="Q1719" t="s">
        <v>353</v>
      </c>
      <c r="R1719" t="s">
        <v>334</v>
      </c>
      <c r="S1719" s="46">
        <v>-101.16</v>
      </c>
      <c r="U1719" s="46">
        <v>14</v>
      </c>
      <c r="IF1719">
        <v>35556</v>
      </c>
      <c r="IG1719" t="s">
        <v>352</v>
      </c>
      <c r="IH1719" t="s">
        <v>354</v>
      </c>
      <c r="IK1719">
        <v>-2</v>
      </c>
      <c r="IL1719" t="s">
        <v>279</v>
      </c>
      <c r="IM1719" t="s">
        <v>280</v>
      </c>
      <c r="IN1719" t="s">
        <v>706</v>
      </c>
      <c r="IP1719" t="s">
        <v>707</v>
      </c>
    </row>
    <row r="1720" spans="1:250" x14ac:dyDescent="0.25">
      <c r="A1720">
        <v>40235</v>
      </c>
      <c r="B1720">
        <v>-890804480</v>
      </c>
      <c r="C1720">
        <v>1837</v>
      </c>
      <c r="D1720" t="s">
        <v>273</v>
      </c>
      <c r="E1720" t="s">
        <v>274</v>
      </c>
      <c r="F1720">
        <v>35467</v>
      </c>
      <c r="G1720" t="s">
        <v>350</v>
      </c>
      <c r="H1720" t="s">
        <v>351</v>
      </c>
      <c r="I1720">
        <v>435</v>
      </c>
      <c r="J1720" t="s">
        <v>491</v>
      </c>
      <c r="K1720" t="s">
        <v>492</v>
      </c>
      <c r="L1720">
        <v>35556</v>
      </c>
      <c r="M1720" t="s">
        <v>352</v>
      </c>
      <c r="N1720" t="s">
        <v>353</v>
      </c>
      <c r="O1720">
        <v>35556</v>
      </c>
      <c r="P1720" t="s">
        <v>352</v>
      </c>
      <c r="Q1720" t="s">
        <v>353</v>
      </c>
      <c r="R1720" t="s">
        <v>334</v>
      </c>
      <c r="S1720" s="46">
        <v>-101.16</v>
      </c>
      <c r="U1720" s="46">
        <v>14</v>
      </c>
      <c r="IF1720">
        <v>35556</v>
      </c>
      <c r="IG1720" t="s">
        <v>352</v>
      </c>
      <c r="IH1720" t="s">
        <v>354</v>
      </c>
      <c r="IK1720">
        <v>-2</v>
      </c>
      <c r="IL1720" t="s">
        <v>279</v>
      </c>
      <c r="IM1720" t="s">
        <v>280</v>
      </c>
      <c r="IN1720" t="s">
        <v>706</v>
      </c>
      <c r="IP1720" t="s">
        <v>707</v>
      </c>
    </row>
    <row r="1721" spans="1:250" x14ac:dyDescent="0.25">
      <c r="A1721">
        <v>40236</v>
      </c>
      <c r="B1721">
        <v>-890804480</v>
      </c>
      <c r="C1721">
        <v>1837</v>
      </c>
      <c r="D1721" t="s">
        <v>273</v>
      </c>
      <c r="E1721" t="s">
        <v>274</v>
      </c>
      <c r="F1721">
        <v>35467</v>
      </c>
      <c r="G1721" t="s">
        <v>350</v>
      </c>
      <c r="H1721" t="s">
        <v>351</v>
      </c>
      <c r="I1721">
        <v>431</v>
      </c>
      <c r="J1721" t="s">
        <v>493</v>
      </c>
      <c r="K1721" t="s">
        <v>494</v>
      </c>
      <c r="L1721">
        <v>35556</v>
      </c>
      <c r="M1721" t="s">
        <v>352</v>
      </c>
      <c r="N1721" t="s">
        <v>353</v>
      </c>
      <c r="O1721">
        <v>35556</v>
      </c>
      <c r="P1721" t="s">
        <v>352</v>
      </c>
      <c r="Q1721" t="s">
        <v>353</v>
      </c>
      <c r="R1721" t="s">
        <v>334</v>
      </c>
      <c r="S1721" s="46">
        <v>-159.66</v>
      </c>
      <c r="U1721" s="46">
        <v>14</v>
      </c>
      <c r="IF1721">
        <v>35556</v>
      </c>
      <c r="IG1721" t="s">
        <v>352</v>
      </c>
      <c r="IH1721" t="s">
        <v>354</v>
      </c>
      <c r="IK1721">
        <v>-2</v>
      </c>
      <c r="IL1721" t="s">
        <v>279</v>
      </c>
      <c r="IM1721" t="s">
        <v>280</v>
      </c>
      <c r="IN1721" t="s">
        <v>706</v>
      </c>
      <c r="IP1721" t="s">
        <v>707</v>
      </c>
    </row>
    <row r="1722" spans="1:250" x14ac:dyDescent="0.25">
      <c r="A1722">
        <v>40237</v>
      </c>
      <c r="B1722">
        <v>-890804480</v>
      </c>
      <c r="C1722">
        <v>1837</v>
      </c>
      <c r="D1722" t="s">
        <v>273</v>
      </c>
      <c r="E1722" t="s">
        <v>274</v>
      </c>
      <c r="F1722">
        <v>35467</v>
      </c>
      <c r="G1722" t="s">
        <v>350</v>
      </c>
      <c r="H1722" t="s">
        <v>351</v>
      </c>
      <c r="I1722">
        <v>429</v>
      </c>
      <c r="J1722" t="s">
        <v>395</v>
      </c>
      <c r="K1722" t="s">
        <v>396</v>
      </c>
      <c r="L1722">
        <v>35556</v>
      </c>
      <c r="M1722" t="s">
        <v>352</v>
      </c>
      <c r="N1722" t="s">
        <v>353</v>
      </c>
      <c r="O1722">
        <v>35556</v>
      </c>
      <c r="P1722" t="s">
        <v>352</v>
      </c>
      <c r="Q1722" t="s">
        <v>353</v>
      </c>
      <c r="R1722" t="s">
        <v>334</v>
      </c>
      <c r="S1722" s="46">
        <v>-212.88</v>
      </c>
      <c r="U1722" s="46">
        <v>14</v>
      </c>
      <c r="IF1722">
        <v>35556</v>
      </c>
      <c r="IG1722" t="s">
        <v>352</v>
      </c>
      <c r="IH1722" t="s">
        <v>354</v>
      </c>
      <c r="IK1722">
        <v>-2</v>
      </c>
      <c r="IL1722" t="s">
        <v>279</v>
      </c>
      <c r="IM1722" t="s">
        <v>280</v>
      </c>
      <c r="IN1722" t="s">
        <v>706</v>
      </c>
      <c r="IP1722" t="s">
        <v>707</v>
      </c>
    </row>
    <row r="1723" spans="1:250" x14ac:dyDescent="0.25">
      <c r="A1723">
        <v>40238</v>
      </c>
      <c r="B1723">
        <v>-890804480</v>
      </c>
      <c r="C1723">
        <v>1837</v>
      </c>
      <c r="D1723" t="s">
        <v>273</v>
      </c>
      <c r="E1723" t="s">
        <v>274</v>
      </c>
      <c r="F1723">
        <v>35467</v>
      </c>
      <c r="G1723" t="s">
        <v>350</v>
      </c>
      <c r="H1723" t="s">
        <v>351</v>
      </c>
      <c r="I1723">
        <v>427</v>
      </c>
      <c r="J1723" t="s">
        <v>397</v>
      </c>
      <c r="K1723" t="s">
        <v>398</v>
      </c>
      <c r="L1723">
        <v>35556</v>
      </c>
      <c r="M1723" t="s">
        <v>352</v>
      </c>
      <c r="N1723" t="s">
        <v>353</v>
      </c>
      <c r="O1723">
        <v>35556</v>
      </c>
      <c r="P1723" t="s">
        <v>352</v>
      </c>
      <c r="Q1723" t="s">
        <v>353</v>
      </c>
      <c r="R1723" t="s">
        <v>334</v>
      </c>
      <c r="S1723" s="46">
        <v>-124.18</v>
      </c>
      <c r="U1723" s="46">
        <v>14</v>
      </c>
      <c r="IF1723">
        <v>35556</v>
      </c>
      <c r="IG1723" t="s">
        <v>352</v>
      </c>
      <c r="IH1723" t="s">
        <v>354</v>
      </c>
      <c r="IK1723">
        <v>-2</v>
      </c>
      <c r="IL1723" t="s">
        <v>279</v>
      </c>
      <c r="IM1723" t="s">
        <v>280</v>
      </c>
      <c r="IN1723" t="s">
        <v>706</v>
      </c>
      <c r="IP1723" t="s">
        <v>707</v>
      </c>
    </row>
    <row r="1724" spans="1:250" x14ac:dyDescent="0.25">
      <c r="A1724">
        <v>40239</v>
      </c>
      <c r="B1724">
        <v>-890804480</v>
      </c>
      <c r="C1724">
        <v>1837</v>
      </c>
      <c r="D1724" t="s">
        <v>273</v>
      </c>
      <c r="E1724" t="s">
        <v>274</v>
      </c>
      <c r="F1724">
        <v>19011</v>
      </c>
      <c r="G1724" t="s">
        <v>328</v>
      </c>
      <c r="H1724" t="s">
        <v>329</v>
      </c>
      <c r="I1724">
        <v>429</v>
      </c>
      <c r="J1724" t="s">
        <v>395</v>
      </c>
      <c r="K1724" t="s">
        <v>396</v>
      </c>
      <c r="L1724">
        <v>38311</v>
      </c>
      <c r="M1724" t="s">
        <v>373</v>
      </c>
      <c r="N1724" t="s">
        <v>374</v>
      </c>
      <c r="O1724">
        <v>38311</v>
      </c>
      <c r="P1724" t="s">
        <v>373</v>
      </c>
      <c r="Q1724" t="s">
        <v>374</v>
      </c>
      <c r="R1724" t="s">
        <v>334</v>
      </c>
      <c r="S1724" s="46">
        <v>-3.7</v>
      </c>
      <c r="U1724" s="46">
        <v>14</v>
      </c>
      <c r="IF1724">
        <v>38311</v>
      </c>
      <c r="IG1724" t="s">
        <v>373</v>
      </c>
      <c r="IH1724" t="s">
        <v>332</v>
      </c>
      <c r="IK1724">
        <v>-2</v>
      </c>
      <c r="IL1724" t="s">
        <v>279</v>
      </c>
      <c r="IM1724" t="s">
        <v>280</v>
      </c>
      <c r="IN1724" t="s">
        <v>687</v>
      </c>
      <c r="IP1724" t="s">
        <v>708</v>
      </c>
    </row>
    <row r="1725" spans="1:250" x14ac:dyDescent="0.25">
      <c r="A1725">
        <v>40240</v>
      </c>
      <c r="B1725">
        <v>-890804480</v>
      </c>
      <c r="C1725">
        <v>1837</v>
      </c>
      <c r="D1725" t="s">
        <v>273</v>
      </c>
      <c r="E1725" t="s">
        <v>274</v>
      </c>
      <c r="F1725">
        <v>19011</v>
      </c>
      <c r="G1725" t="s">
        <v>328</v>
      </c>
      <c r="H1725" t="s">
        <v>329</v>
      </c>
      <c r="I1725">
        <v>427</v>
      </c>
      <c r="J1725" t="s">
        <v>397</v>
      </c>
      <c r="K1725" t="s">
        <v>398</v>
      </c>
      <c r="L1725">
        <v>38311</v>
      </c>
      <c r="M1725" t="s">
        <v>373</v>
      </c>
      <c r="N1725" t="s">
        <v>374</v>
      </c>
      <c r="O1725">
        <v>38311</v>
      </c>
      <c r="P1725" t="s">
        <v>373</v>
      </c>
      <c r="Q1725" t="s">
        <v>374</v>
      </c>
      <c r="R1725" t="s">
        <v>334</v>
      </c>
      <c r="S1725" s="46">
        <v>-2.16</v>
      </c>
      <c r="U1725" s="46">
        <v>14</v>
      </c>
      <c r="IF1725">
        <v>38311</v>
      </c>
      <c r="IG1725" t="s">
        <v>373</v>
      </c>
      <c r="IH1725" t="s">
        <v>332</v>
      </c>
      <c r="IK1725">
        <v>-2</v>
      </c>
      <c r="IL1725" t="s">
        <v>279</v>
      </c>
      <c r="IM1725" t="s">
        <v>280</v>
      </c>
      <c r="IN1725" t="s">
        <v>687</v>
      </c>
      <c r="IP1725" t="s">
        <v>708</v>
      </c>
    </row>
    <row r="1726" spans="1:250" x14ac:dyDescent="0.25">
      <c r="A1726">
        <v>40241</v>
      </c>
      <c r="B1726">
        <v>-890804480</v>
      </c>
      <c r="C1726">
        <v>1837</v>
      </c>
      <c r="D1726" t="s">
        <v>273</v>
      </c>
      <c r="E1726" t="s">
        <v>274</v>
      </c>
      <c r="F1726">
        <v>19011</v>
      </c>
      <c r="G1726" t="s">
        <v>328</v>
      </c>
      <c r="H1726" t="s">
        <v>329</v>
      </c>
      <c r="I1726">
        <v>424</v>
      </c>
      <c r="J1726" t="s">
        <v>399</v>
      </c>
      <c r="K1726" t="s">
        <v>400</v>
      </c>
      <c r="L1726">
        <v>38311</v>
      </c>
      <c r="M1726" t="s">
        <v>373</v>
      </c>
      <c r="N1726" t="s">
        <v>374</v>
      </c>
      <c r="O1726">
        <v>38311</v>
      </c>
      <c r="P1726" t="s">
        <v>373</v>
      </c>
      <c r="Q1726" t="s">
        <v>374</v>
      </c>
      <c r="R1726" t="s">
        <v>334</v>
      </c>
      <c r="S1726" s="46">
        <v>-3.44</v>
      </c>
      <c r="U1726" s="46">
        <v>14</v>
      </c>
      <c r="IF1726">
        <v>38311</v>
      </c>
      <c r="IG1726" t="s">
        <v>373</v>
      </c>
      <c r="IH1726" t="s">
        <v>332</v>
      </c>
      <c r="IK1726">
        <v>-2</v>
      </c>
      <c r="IL1726" t="s">
        <v>279</v>
      </c>
      <c r="IM1726" t="s">
        <v>280</v>
      </c>
      <c r="IN1726" t="s">
        <v>687</v>
      </c>
      <c r="IP1726" t="s">
        <v>708</v>
      </c>
    </row>
    <row r="1727" spans="1:250" x14ac:dyDescent="0.25">
      <c r="A1727">
        <v>40242</v>
      </c>
      <c r="B1727">
        <v>-890804480</v>
      </c>
      <c r="C1727">
        <v>1837</v>
      </c>
      <c r="D1727" t="s">
        <v>273</v>
      </c>
      <c r="E1727" t="s">
        <v>274</v>
      </c>
      <c r="F1727">
        <v>19011</v>
      </c>
      <c r="G1727" t="s">
        <v>328</v>
      </c>
      <c r="H1727" t="s">
        <v>329</v>
      </c>
      <c r="I1727">
        <v>422</v>
      </c>
      <c r="J1727" t="s">
        <v>401</v>
      </c>
      <c r="K1727" t="s">
        <v>402</v>
      </c>
      <c r="L1727">
        <v>38311</v>
      </c>
      <c r="M1727" t="s">
        <v>373</v>
      </c>
      <c r="N1727" t="s">
        <v>374</v>
      </c>
      <c r="O1727">
        <v>38311</v>
      </c>
      <c r="P1727" t="s">
        <v>373</v>
      </c>
      <c r="Q1727" t="s">
        <v>374</v>
      </c>
      <c r="R1727" t="s">
        <v>334</v>
      </c>
      <c r="S1727" s="46">
        <v>-4.59</v>
      </c>
      <c r="U1727" s="46">
        <v>14</v>
      </c>
      <c r="IF1727">
        <v>38311</v>
      </c>
      <c r="IG1727" t="s">
        <v>373</v>
      </c>
      <c r="IH1727" t="s">
        <v>332</v>
      </c>
      <c r="IK1727">
        <v>-2</v>
      </c>
      <c r="IL1727" t="s">
        <v>279</v>
      </c>
      <c r="IM1727" t="s">
        <v>280</v>
      </c>
      <c r="IN1727" t="s">
        <v>687</v>
      </c>
      <c r="IP1727" t="s">
        <v>708</v>
      </c>
    </row>
    <row r="1728" spans="1:250" x14ac:dyDescent="0.25">
      <c r="A1728">
        <v>40243</v>
      </c>
      <c r="B1728">
        <v>-890804480</v>
      </c>
      <c r="C1728">
        <v>1837</v>
      </c>
      <c r="D1728" t="s">
        <v>273</v>
      </c>
      <c r="E1728" t="s">
        <v>274</v>
      </c>
      <c r="F1728">
        <v>19011</v>
      </c>
      <c r="G1728" t="s">
        <v>328</v>
      </c>
      <c r="H1728" t="s">
        <v>329</v>
      </c>
      <c r="I1728">
        <v>437</v>
      </c>
      <c r="J1728" t="s">
        <v>658</v>
      </c>
      <c r="K1728" t="s">
        <v>659</v>
      </c>
      <c r="L1728">
        <v>38311</v>
      </c>
      <c r="M1728" t="s">
        <v>373</v>
      </c>
      <c r="N1728" t="s">
        <v>374</v>
      </c>
      <c r="O1728">
        <v>38311</v>
      </c>
      <c r="P1728" t="s">
        <v>373</v>
      </c>
      <c r="Q1728" t="s">
        <v>374</v>
      </c>
      <c r="R1728" t="s">
        <v>334</v>
      </c>
      <c r="S1728" s="46">
        <v>-2.96</v>
      </c>
      <c r="U1728" s="46">
        <v>14</v>
      </c>
      <c r="IF1728">
        <v>38311</v>
      </c>
      <c r="IG1728" t="s">
        <v>373</v>
      </c>
      <c r="IH1728" t="s">
        <v>332</v>
      </c>
      <c r="IK1728">
        <v>-2</v>
      </c>
      <c r="IL1728" t="s">
        <v>279</v>
      </c>
      <c r="IM1728" t="s">
        <v>280</v>
      </c>
      <c r="IN1728" t="s">
        <v>687</v>
      </c>
      <c r="IP1728" t="s">
        <v>708</v>
      </c>
    </row>
    <row r="1729" spans="1:250" x14ac:dyDescent="0.25">
      <c r="A1729">
        <v>40244</v>
      </c>
      <c r="B1729">
        <v>-890804480</v>
      </c>
      <c r="C1729">
        <v>1837</v>
      </c>
      <c r="D1729" t="s">
        <v>273</v>
      </c>
      <c r="E1729" t="s">
        <v>274</v>
      </c>
      <c r="F1729">
        <v>19011</v>
      </c>
      <c r="G1729" t="s">
        <v>328</v>
      </c>
      <c r="H1729" t="s">
        <v>329</v>
      </c>
      <c r="I1729">
        <v>436</v>
      </c>
      <c r="J1729" t="s">
        <v>656</v>
      </c>
      <c r="K1729" t="s">
        <v>657</v>
      </c>
      <c r="L1729">
        <v>38311</v>
      </c>
      <c r="M1729" t="s">
        <v>373</v>
      </c>
      <c r="N1729" t="s">
        <v>374</v>
      </c>
      <c r="O1729">
        <v>38311</v>
      </c>
      <c r="P1729" t="s">
        <v>373</v>
      </c>
      <c r="Q1729" t="s">
        <v>374</v>
      </c>
      <c r="R1729" t="s">
        <v>334</v>
      </c>
      <c r="S1729" s="46">
        <v>-1.77</v>
      </c>
      <c r="U1729" s="46">
        <v>14</v>
      </c>
      <c r="IF1729">
        <v>38311</v>
      </c>
      <c r="IG1729" t="s">
        <v>373</v>
      </c>
      <c r="IH1729" t="s">
        <v>332</v>
      </c>
      <c r="IK1729">
        <v>-2</v>
      </c>
      <c r="IL1729" t="s">
        <v>279</v>
      </c>
      <c r="IM1729" t="s">
        <v>280</v>
      </c>
      <c r="IN1729" t="s">
        <v>687</v>
      </c>
      <c r="IP1729" t="s">
        <v>708</v>
      </c>
    </row>
    <row r="1730" spans="1:250" x14ac:dyDescent="0.25">
      <c r="A1730">
        <v>40245</v>
      </c>
      <c r="B1730">
        <v>-890804480</v>
      </c>
      <c r="C1730">
        <v>1837</v>
      </c>
      <c r="D1730" t="s">
        <v>273</v>
      </c>
      <c r="E1730" t="s">
        <v>274</v>
      </c>
      <c r="F1730">
        <v>13794</v>
      </c>
      <c r="G1730" t="s">
        <v>275</v>
      </c>
      <c r="H1730" t="s">
        <v>276</v>
      </c>
      <c r="I1730">
        <v>437</v>
      </c>
      <c r="J1730" t="s">
        <v>658</v>
      </c>
      <c r="K1730" t="s">
        <v>659</v>
      </c>
      <c r="L1730">
        <v>38311</v>
      </c>
      <c r="M1730" t="s">
        <v>373</v>
      </c>
      <c r="N1730" t="s">
        <v>374</v>
      </c>
      <c r="O1730">
        <v>38311</v>
      </c>
      <c r="P1730" t="s">
        <v>373</v>
      </c>
      <c r="Q1730" t="s">
        <v>374</v>
      </c>
      <c r="R1730" t="s">
        <v>334</v>
      </c>
      <c r="S1730" s="46">
        <v>-2.96</v>
      </c>
      <c r="U1730" s="46">
        <v>14</v>
      </c>
      <c r="IF1730">
        <v>38311</v>
      </c>
      <c r="IG1730" t="s">
        <v>373</v>
      </c>
      <c r="IH1730" t="s">
        <v>319</v>
      </c>
      <c r="IK1730">
        <v>-2</v>
      </c>
      <c r="IL1730" t="s">
        <v>279</v>
      </c>
      <c r="IM1730" t="s">
        <v>280</v>
      </c>
      <c r="IN1730" t="s">
        <v>663</v>
      </c>
      <c r="IP1730" t="s">
        <v>709</v>
      </c>
    </row>
    <row r="1731" spans="1:250" x14ac:dyDescent="0.25">
      <c r="A1731">
        <v>40246</v>
      </c>
      <c r="B1731">
        <v>-890804480</v>
      </c>
      <c r="C1731">
        <v>1837</v>
      </c>
      <c r="D1731" t="s">
        <v>273</v>
      </c>
      <c r="E1731" t="s">
        <v>274</v>
      </c>
      <c r="F1731">
        <v>13794</v>
      </c>
      <c r="G1731" t="s">
        <v>275</v>
      </c>
      <c r="H1731" t="s">
        <v>276</v>
      </c>
      <c r="I1731">
        <v>436</v>
      </c>
      <c r="J1731" t="s">
        <v>656</v>
      </c>
      <c r="K1731" t="s">
        <v>657</v>
      </c>
      <c r="L1731">
        <v>38311</v>
      </c>
      <c r="M1731" t="s">
        <v>373</v>
      </c>
      <c r="N1731" t="s">
        <v>374</v>
      </c>
      <c r="O1731">
        <v>38311</v>
      </c>
      <c r="P1731" t="s">
        <v>373</v>
      </c>
      <c r="Q1731" t="s">
        <v>374</v>
      </c>
      <c r="R1731" t="s">
        <v>334</v>
      </c>
      <c r="S1731" s="46">
        <v>-1.77</v>
      </c>
      <c r="U1731" s="46">
        <v>14</v>
      </c>
      <c r="IF1731">
        <v>38311</v>
      </c>
      <c r="IG1731" t="s">
        <v>373</v>
      </c>
      <c r="IH1731" t="s">
        <v>319</v>
      </c>
      <c r="IK1731">
        <v>-2</v>
      </c>
      <c r="IL1731" t="s">
        <v>279</v>
      </c>
      <c r="IM1731" t="s">
        <v>280</v>
      </c>
      <c r="IN1731" t="s">
        <v>663</v>
      </c>
      <c r="IP1731" t="s">
        <v>709</v>
      </c>
    </row>
    <row r="1732" spans="1:250" x14ac:dyDescent="0.25">
      <c r="A1732">
        <v>40247</v>
      </c>
      <c r="B1732">
        <v>-890804480</v>
      </c>
      <c r="C1732">
        <v>1837</v>
      </c>
      <c r="D1732" t="s">
        <v>273</v>
      </c>
      <c r="E1732" t="s">
        <v>274</v>
      </c>
      <c r="F1732">
        <v>13794</v>
      </c>
      <c r="G1732" t="s">
        <v>275</v>
      </c>
      <c r="H1732" t="s">
        <v>276</v>
      </c>
      <c r="I1732">
        <v>435</v>
      </c>
      <c r="J1732" t="s">
        <v>491</v>
      </c>
      <c r="K1732" t="s">
        <v>492</v>
      </c>
      <c r="L1732">
        <v>38311</v>
      </c>
      <c r="M1732" t="s">
        <v>373</v>
      </c>
      <c r="N1732" t="s">
        <v>374</v>
      </c>
      <c r="O1732">
        <v>38311</v>
      </c>
      <c r="P1732" t="s">
        <v>373</v>
      </c>
      <c r="Q1732" t="s">
        <v>374</v>
      </c>
      <c r="R1732" t="s">
        <v>334</v>
      </c>
      <c r="S1732" s="46">
        <v>-1.77</v>
      </c>
      <c r="U1732" s="46">
        <v>14</v>
      </c>
      <c r="IF1732">
        <v>38311</v>
      </c>
      <c r="IG1732" t="s">
        <v>373</v>
      </c>
      <c r="IH1732" t="s">
        <v>319</v>
      </c>
      <c r="IK1732">
        <v>-2</v>
      </c>
      <c r="IL1732" t="s">
        <v>279</v>
      </c>
      <c r="IM1732" t="s">
        <v>280</v>
      </c>
      <c r="IN1732" t="s">
        <v>663</v>
      </c>
      <c r="IP1732" t="s">
        <v>709</v>
      </c>
    </row>
    <row r="1733" spans="1:250" x14ac:dyDescent="0.25">
      <c r="A1733">
        <v>40248</v>
      </c>
      <c r="B1733">
        <v>-890804480</v>
      </c>
      <c r="C1733">
        <v>1837</v>
      </c>
      <c r="D1733" t="s">
        <v>273</v>
      </c>
      <c r="E1733" t="s">
        <v>274</v>
      </c>
      <c r="F1733">
        <v>13794</v>
      </c>
      <c r="G1733" t="s">
        <v>275</v>
      </c>
      <c r="H1733" t="s">
        <v>276</v>
      </c>
      <c r="I1733">
        <v>431</v>
      </c>
      <c r="J1733" t="s">
        <v>493</v>
      </c>
      <c r="K1733" t="s">
        <v>494</v>
      </c>
      <c r="L1733">
        <v>38311</v>
      </c>
      <c r="M1733" t="s">
        <v>373</v>
      </c>
      <c r="N1733" t="s">
        <v>374</v>
      </c>
      <c r="O1733">
        <v>38311</v>
      </c>
      <c r="P1733" t="s">
        <v>373</v>
      </c>
      <c r="Q1733" t="s">
        <v>374</v>
      </c>
      <c r="R1733" t="s">
        <v>334</v>
      </c>
      <c r="S1733" s="46">
        <v>-2.69</v>
      </c>
      <c r="U1733" s="46">
        <v>14</v>
      </c>
      <c r="IF1733">
        <v>38311</v>
      </c>
      <c r="IG1733" t="s">
        <v>373</v>
      </c>
      <c r="IH1733" t="s">
        <v>319</v>
      </c>
      <c r="IK1733">
        <v>-2</v>
      </c>
      <c r="IL1733" t="s">
        <v>279</v>
      </c>
      <c r="IM1733" t="s">
        <v>280</v>
      </c>
      <c r="IN1733" t="s">
        <v>663</v>
      </c>
      <c r="IP1733" t="s">
        <v>709</v>
      </c>
    </row>
    <row r="1734" spans="1:250" x14ac:dyDescent="0.25">
      <c r="A1734">
        <v>40249</v>
      </c>
      <c r="B1734">
        <v>-890804480</v>
      </c>
      <c r="C1734">
        <v>1837</v>
      </c>
      <c r="D1734" t="s">
        <v>273</v>
      </c>
      <c r="E1734" t="s">
        <v>274</v>
      </c>
      <c r="F1734">
        <v>19011</v>
      </c>
      <c r="G1734" t="s">
        <v>328</v>
      </c>
      <c r="H1734" t="s">
        <v>329</v>
      </c>
      <c r="I1734">
        <v>435</v>
      </c>
      <c r="J1734" t="s">
        <v>491</v>
      </c>
      <c r="K1734" t="s">
        <v>492</v>
      </c>
      <c r="L1734">
        <v>38311</v>
      </c>
      <c r="M1734" t="s">
        <v>373</v>
      </c>
      <c r="N1734" t="s">
        <v>374</v>
      </c>
      <c r="O1734">
        <v>38311</v>
      </c>
      <c r="P1734" t="s">
        <v>373</v>
      </c>
      <c r="Q1734" t="s">
        <v>374</v>
      </c>
      <c r="R1734" t="s">
        <v>334</v>
      </c>
      <c r="S1734" s="46">
        <v>-1.77</v>
      </c>
      <c r="U1734" s="46">
        <v>14</v>
      </c>
      <c r="IF1734">
        <v>38311</v>
      </c>
      <c r="IG1734" t="s">
        <v>373</v>
      </c>
      <c r="IH1734" t="s">
        <v>332</v>
      </c>
      <c r="IK1734">
        <v>-2</v>
      </c>
      <c r="IL1734" t="s">
        <v>279</v>
      </c>
      <c r="IM1734" t="s">
        <v>280</v>
      </c>
      <c r="IN1734" t="s">
        <v>687</v>
      </c>
      <c r="IP1734" t="s">
        <v>708</v>
      </c>
    </row>
    <row r="1735" spans="1:250" x14ac:dyDescent="0.25">
      <c r="A1735">
        <v>40250</v>
      </c>
      <c r="B1735">
        <v>-890804480</v>
      </c>
      <c r="C1735">
        <v>1837</v>
      </c>
      <c r="D1735" t="s">
        <v>273</v>
      </c>
      <c r="E1735" t="s">
        <v>274</v>
      </c>
      <c r="F1735">
        <v>19011</v>
      </c>
      <c r="G1735" t="s">
        <v>328</v>
      </c>
      <c r="H1735" t="s">
        <v>329</v>
      </c>
      <c r="I1735">
        <v>431</v>
      </c>
      <c r="J1735" t="s">
        <v>493</v>
      </c>
      <c r="K1735" t="s">
        <v>494</v>
      </c>
      <c r="L1735">
        <v>38311</v>
      </c>
      <c r="M1735" t="s">
        <v>373</v>
      </c>
      <c r="N1735" t="s">
        <v>374</v>
      </c>
      <c r="O1735">
        <v>38311</v>
      </c>
      <c r="P1735" t="s">
        <v>373</v>
      </c>
      <c r="Q1735" t="s">
        <v>374</v>
      </c>
      <c r="R1735" t="s">
        <v>334</v>
      </c>
      <c r="S1735" s="46">
        <v>-2.77</v>
      </c>
      <c r="U1735" s="46">
        <v>14</v>
      </c>
      <c r="IF1735">
        <v>38311</v>
      </c>
      <c r="IG1735" t="s">
        <v>373</v>
      </c>
      <c r="IH1735" t="s">
        <v>332</v>
      </c>
      <c r="IK1735">
        <v>-2</v>
      </c>
      <c r="IL1735" t="s">
        <v>279</v>
      </c>
      <c r="IM1735" t="s">
        <v>280</v>
      </c>
      <c r="IN1735" t="s">
        <v>687</v>
      </c>
      <c r="IP1735" t="s">
        <v>708</v>
      </c>
    </row>
    <row r="1736" spans="1:250" x14ac:dyDescent="0.25">
      <c r="A1736">
        <v>40251</v>
      </c>
      <c r="B1736">
        <v>-890804480</v>
      </c>
      <c r="C1736">
        <v>1837</v>
      </c>
      <c r="D1736" t="s">
        <v>273</v>
      </c>
      <c r="E1736" t="s">
        <v>274</v>
      </c>
      <c r="F1736">
        <v>13794</v>
      </c>
      <c r="G1736" t="s">
        <v>275</v>
      </c>
      <c r="H1736" t="s">
        <v>276</v>
      </c>
      <c r="I1736">
        <v>424</v>
      </c>
      <c r="J1736" t="s">
        <v>399</v>
      </c>
      <c r="K1736" t="s">
        <v>400</v>
      </c>
      <c r="L1736">
        <v>38311</v>
      </c>
      <c r="M1736" t="s">
        <v>373</v>
      </c>
      <c r="N1736" t="s">
        <v>374</v>
      </c>
      <c r="O1736">
        <v>38311</v>
      </c>
      <c r="P1736" t="s">
        <v>373</v>
      </c>
      <c r="Q1736" t="s">
        <v>374</v>
      </c>
      <c r="R1736" t="s">
        <v>334</v>
      </c>
      <c r="S1736" s="46">
        <v>-3.44</v>
      </c>
      <c r="U1736" s="46">
        <v>14</v>
      </c>
      <c r="IF1736">
        <v>38311</v>
      </c>
      <c r="IG1736" t="s">
        <v>373</v>
      </c>
      <c r="IH1736" t="s">
        <v>319</v>
      </c>
      <c r="IK1736">
        <v>-2</v>
      </c>
      <c r="IL1736" t="s">
        <v>279</v>
      </c>
      <c r="IM1736" t="s">
        <v>280</v>
      </c>
      <c r="IN1736" t="s">
        <v>663</v>
      </c>
      <c r="IP1736" t="s">
        <v>709</v>
      </c>
    </row>
    <row r="1737" spans="1:250" x14ac:dyDescent="0.25">
      <c r="A1737">
        <v>40252</v>
      </c>
      <c r="B1737">
        <v>-890804480</v>
      </c>
      <c r="C1737">
        <v>1837</v>
      </c>
      <c r="D1737" t="s">
        <v>273</v>
      </c>
      <c r="E1737" t="s">
        <v>274</v>
      </c>
      <c r="F1737">
        <v>13794</v>
      </c>
      <c r="G1737" t="s">
        <v>275</v>
      </c>
      <c r="H1737" t="s">
        <v>276</v>
      </c>
      <c r="I1737">
        <v>422</v>
      </c>
      <c r="J1737" t="s">
        <v>401</v>
      </c>
      <c r="K1737" t="s">
        <v>402</v>
      </c>
      <c r="L1737">
        <v>38311</v>
      </c>
      <c r="M1737" t="s">
        <v>373</v>
      </c>
      <c r="N1737" t="s">
        <v>374</v>
      </c>
      <c r="O1737">
        <v>38311</v>
      </c>
      <c r="P1737" t="s">
        <v>373</v>
      </c>
      <c r="Q1737" t="s">
        <v>374</v>
      </c>
      <c r="R1737" t="s">
        <v>334</v>
      </c>
      <c r="S1737" s="46">
        <v>-4.59</v>
      </c>
      <c r="U1737" s="46">
        <v>14</v>
      </c>
      <c r="IF1737">
        <v>38311</v>
      </c>
      <c r="IG1737" t="s">
        <v>373</v>
      </c>
      <c r="IH1737" t="s">
        <v>319</v>
      </c>
      <c r="IK1737">
        <v>-2</v>
      </c>
      <c r="IL1737" t="s">
        <v>279</v>
      </c>
      <c r="IM1737" t="s">
        <v>280</v>
      </c>
      <c r="IN1737" t="s">
        <v>663</v>
      </c>
      <c r="IP1737" t="s">
        <v>709</v>
      </c>
    </row>
    <row r="1738" spans="1:250" x14ac:dyDescent="0.25">
      <c r="A1738">
        <v>40253</v>
      </c>
      <c r="B1738">
        <v>-890804480</v>
      </c>
      <c r="C1738">
        <v>1837</v>
      </c>
      <c r="D1738" t="s">
        <v>273</v>
      </c>
      <c r="E1738" t="s">
        <v>274</v>
      </c>
      <c r="F1738">
        <v>13794</v>
      </c>
      <c r="G1738" t="s">
        <v>275</v>
      </c>
      <c r="H1738" t="s">
        <v>276</v>
      </c>
      <c r="I1738">
        <v>420</v>
      </c>
      <c r="J1738" t="s">
        <v>403</v>
      </c>
      <c r="K1738" t="s">
        <v>404</v>
      </c>
      <c r="L1738">
        <v>38311</v>
      </c>
      <c r="M1738" t="s">
        <v>373</v>
      </c>
      <c r="N1738" t="s">
        <v>374</v>
      </c>
      <c r="O1738">
        <v>38311</v>
      </c>
      <c r="P1738" t="s">
        <v>373</v>
      </c>
      <c r="Q1738" t="s">
        <v>374</v>
      </c>
      <c r="R1738" t="s">
        <v>334</v>
      </c>
      <c r="S1738" s="46">
        <v>-2.68</v>
      </c>
      <c r="U1738" s="46">
        <v>14</v>
      </c>
      <c r="IF1738">
        <v>38311</v>
      </c>
      <c r="IG1738" t="s">
        <v>373</v>
      </c>
      <c r="IH1738" t="s">
        <v>319</v>
      </c>
      <c r="IK1738">
        <v>-2</v>
      </c>
      <c r="IL1738" t="s">
        <v>279</v>
      </c>
      <c r="IM1738" t="s">
        <v>280</v>
      </c>
      <c r="IN1738" t="s">
        <v>663</v>
      </c>
      <c r="IP1738" t="s">
        <v>709</v>
      </c>
    </row>
    <row r="1739" spans="1:250" x14ac:dyDescent="0.25">
      <c r="A1739">
        <v>40254</v>
      </c>
      <c r="B1739">
        <v>-890804480</v>
      </c>
      <c r="C1739">
        <v>1837</v>
      </c>
      <c r="D1739" t="s">
        <v>273</v>
      </c>
      <c r="E1739" t="s">
        <v>274</v>
      </c>
      <c r="F1739">
        <v>13794</v>
      </c>
      <c r="G1739" t="s">
        <v>275</v>
      </c>
      <c r="H1739" t="s">
        <v>276</v>
      </c>
      <c r="I1739">
        <v>411</v>
      </c>
      <c r="J1739" t="s">
        <v>393</v>
      </c>
      <c r="K1739" t="s">
        <v>394</v>
      </c>
      <c r="L1739">
        <v>38311</v>
      </c>
      <c r="M1739" t="s">
        <v>373</v>
      </c>
      <c r="N1739" t="s">
        <v>374</v>
      </c>
      <c r="O1739">
        <v>38311</v>
      </c>
      <c r="P1739" t="s">
        <v>373</v>
      </c>
      <c r="Q1739" t="s">
        <v>374</v>
      </c>
      <c r="R1739" t="s">
        <v>334</v>
      </c>
      <c r="S1739" s="46">
        <v>-4.01</v>
      </c>
      <c r="U1739" s="46">
        <v>14</v>
      </c>
      <c r="IF1739">
        <v>38311</v>
      </c>
      <c r="IG1739" t="s">
        <v>373</v>
      </c>
      <c r="IH1739" t="s">
        <v>319</v>
      </c>
      <c r="IK1739">
        <v>-2</v>
      </c>
      <c r="IL1739" t="s">
        <v>279</v>
      </c>
      <c r="IM1739" t="s">
        <v>280</v>
      </c>
      <c r="IN1739" t="s">
        <v>663</v>
      </c>
      <c r="IP1739" t="s">
        <v>709</v>
      </c>
    </row>
    <row r="1740" spans="1:250" x14ac:dyDescent="0.25">
      <c r="A1740">
        <v>40255</v>
      </c>
      <c r="B1740">
        <v>-890804480</v>
      </c>
      <c r="C1740">
        <v>1837</v>
      </c>
      <c r="D1740" t="s">
        <v>273</v>
      </c>
      <c r="E1740" t="s">
        <v>274</v>
      </c>
      <c r="F1740">
        <v>19011</v>
      </c>
      <c r="G1740" t="s">
        <v>328</v>
      </c>
      <c r="H1740" t="s">
        <v>329</v>
      </c>
      <c r="I1740">
        <v>420</v>
      </c>
      <c r="J1740" t="s">
        <v>403</v>
      </c>
      <c r="K1740" t="s">
        <v>404</v>
      </c>
      <c r="L1740">
        <v>38311</v>
      </c>
      <c r="M1740" t="s">
        <v>373</v>
      </c>
      <c r="N1740" t="s">
        <v>374</v>
      </c>
      <c r="O1740">
        <v>38311</v>
      </c>
      <c r="P1740" t="s">
        <v>373</v>
      </c>
      <c r="Q1740" t="s">
        <v>374</v>
      </c>
      <c r="R1740" t="s">
        <v>334</v>
      </c>
      <c r="S1740" s="46">
        <v>-2.68</v>
      </c>
      <c r="U1740" s="46">
        <v>14</v>
      </c>
      <c r="IF1740">
        <v>38311</v>
      </c>
      <c r="IG1740" t="s">
        <v>373</v>
      </c>
      <c r="IH1740" t="s">
        <v>332</v>
      </c>
      <c r="IK1740">
        <v>-2</v>
      </c>
      <c r="IL1740" t="s">
        <v>279</v>
      </c>
      <c r="IM1740" t="s">
        <v>280</v>
      </c>
      <c r="IN1740" t="s">
        <v>687</v>
      </c>
      <c r="IP1740" t="s">
        <v>708</v>
      </c>
    </row>
    <row r="1741" spans="1:250" x14ac:dyDescent="0.25">
      <c r="A1741">
        <v>40256</v>
      </c>
      <c r="B1741">
        <v>-890804480</v>
      </c>
      <c r="C1741">
        <v>1837</v>
      </c>
      <c r="D1741" t="s">
        <v>273</v>
      </c>
      <c r="E1741" t="s">
        <v>274</v>
      </c>
      <c r="F1741">
        <v>19011</v>
      </c>
      <c r="G1741" t="s">
        <v>328</v>
      </c>
      <c r="H1741" t="s">
        <v>329</v>
      </c>
      <c r="I1741">
        <v>411</v>
      </c>
      <c r="J1741" t="s">
        <v>393</v>
      </c>
      <c r="K1741" t="s">
        <v>394</v>
      </c>
      <c r="L1741">
        <v>38311</v>
      </c>
      <c r="M1741" t="s">
        <v>373</v>
      </c>
      <c r="N1741" t="s">
        <v>374</v>
      </c>
      <c r="O1741">
        <v>38311</v>
      </c>
      <c r="P1741" t="s">
        <v>373</v>
      </c>
      <c r="Q1741" t="s">
        <v>374</v>
      </c>
      <c r="R1741" t="s">
        <v>334</v>
      </c>
      <c r="S1741" s="46">
        <v>-4.0199999999999996</v>
      </c>
      <c r="U1741" s="46">
        <v>14</v>
      </c>
      <c r="IF1741">
        <v>38311</v>
      </c>
      <c r="IG1741" t="s">
        <v>373</v>
      </c>
      <c r="IH1741" t="s">
        <v>332</v>
      </c>
      <c r="IK1741">
        <v>-2</v>
      </c>
      <c r="IL1741" t="s">
        <v>279</v>
      </c>
      <c r="IM1741" t="s">
        <v>280</v>
      </c>
      <c r="IN1741" t="s">
        <v>687</v>
      </c>
      <c r="IP1741" t="s">
        <v>708</v>
      </c>
    </row>
    <row r="1742" spans="1:250" x14ac:dyDescent="0.25">
      <c r="A1742">
        <v>40257</v>
      </c>
      <c r="B1742">
        <v>-890804480</v>
      </c>
      <c r="C1742">
        <v>1837</v>
      </c>
      <c r="D1742" t="s">
        <v>273</v>
      </c>
      <c r="E1742" t="s">
        <v>274</v>
      </c>
      <c r="F1742">
        <v>13794</v>
      </c>
      <c r="G1742" t="s">
        <v>275</v>
      </c>
      <c r="H1742" t="s">
        <v>276</v>
      </c>
      <c r="I1742">
        <v>429</v>
      </c>
      <c r="J1742" t="s">
        <v>395</v>
      </c>
      <c r="K1742" t="s">
        <v>396</v>
      </c>
      <c r="L1742">
        <v>38311</v>
      </c>
      <c r="M1742" t="s">
        <v>373</v>
      </c>
      <c r="N1742" t="s">
        <v>374</v>
      </c>
      <c r="O1742">
        <v>38311</v>
      </c>
      <c r="P1742" t="s">
        <v>373</v>
      </c>
      <c r="Q1742" t="s">
        <v>374</v>
      </c>
      <c r="R1742" t="s">
        <v>334</v>
      </c>
      <c r="S1742" s="46">
        <v>-3.59</v>
      </c>
      <c r="U1742" s="46">
        <v>14</v>
      </c>
      <c r="IF1742">
        <v>38311</v>
      </c>
      <c r="IG1742" t="s">
        <v>373</v>
      </c>
      <c r="IH1742" t="s">
        <v>319</v>
      </c>
      <c r="IK1742">
        <v>-2</v>
      </c>
      <c r="IL1742" t="s">
        <v>279</v>
      </c>
      <c r="IM1742" t="s">
        <v>280</v>
      </c>
      <c r="IN1742" t="s">
        <v>663</v>
      </c>
      <c r="IP1742" t="s">
        <v>709</v>
      </c>
    </row>
    <row r="1743" spans="1:250" x14ac:dyDescent="0.25">
      <c r="A1743">
        <v>40258</v>
      </c>
      <c r="B1743">
        <v>-890804480</v>
      </c>
      <c r="C1743">
        <v>1837</v>
      </c>
      <c r="D1743" t="s">
        <v>273</v>
      </c>
      <c r="E1743" t="s">
        <v>274</v>
      </c>
      <c r="F1743">
        <v>13794</v>
      </c>
      <c r="G1743" t="s">
        <v>275</v>
      </c>
      <c r="H1743" t="s">
        <v>276</v>
      </c>
      <c r="I1743">
        <v>427</v>
      </c>
      <c r="J1743" t="s">
        <v>397</v>
      </c>
      <c r="K1743" t="s">
        <v>398</v>
      </c>
      <c r="L1743">
        <v>38311</v>
      </c>
      <c r="M1743" t="s">
        <v>373</v>
      </c>
      <c r="N1743" t="s">
        <v>374</v>
      </c>
      <c r="O1743">
        <v>38311</v>
      </c>
      <c r="P1743" t="s">
        <v>373</v>
      </c>
      <c r="Q1743" t="s">
        <v>374</v>
      </c>
      <c r="R1743" t="s">
        <v>334</v>
      </c>
      <c r="S1743" s="46">
        <v>-2.16</v>
      </c>
      <c r="U1743" s="46">
        <v>14</v>
      </c>
      <c r="IF1743">
        <v>38311</v>
      </c>
      <c r="IG1743" t="s">
        <v>373</v>
      </c>
      <c r="IH1743" t="s">
        <v>319</v>
      </c>
      <c r="IK1743">
        <v>-2</v>
      </c>
      <c r="IL1743" t="s">
        <v>279</v>
      </c>
      <c r="IM1743" t="s">
        <v>280</v>
      </c>
      <c r="IN1743" t="s">
        <v>663</v>
      </c>
      <c r="IP1743" t="s">
        <v>709</v>
      </c>
    </row>
    <row r="1744" spans="1:250" x14ac:dyDescent="0.25">
      <c r="A1744">
        <v>40259</v>
      </c>
      <c r="B1744">
        <v>-890804480</v>
      </c>
      <c r="C1744">
        <v>1837</v>
      </c>
      <c r="D1744" t="s">
        <v>273</v>
      </c>
      <c r="E1744" t="s">
        <v>274</v>
      </c>
      <c r="F1744">
        <v>13794</v>
      </c>
      <c r="G1744" t="s">
        <v>275</v>
      </c>
      <c r="H1744" t="s">
        <v>276</v>
      </c>
      <c r="I1744">
        <v>424</v>
      </c>
      <c r="J1744" t="s">
        <v>399</v>
      </c>
      <c r="K1744" t="s">
        <v>400</v>
      </c>
      <c r="L1744">
        <v>39215</v>
      </c>
      <c r="M1744" t="s">
        <v>389</v>
      </c>
      <c r="N1744" t="s">
        <v>390</v>
      </c>
      <c r="O1744">
        <v>39215</v>
      </c>
      <c r="P1744" t="s">
        <v>389</v>
      </c>
      <c r="Q1744" t="s">
        <v>390</v>
      </c>
      <c r="R1744" t="s">
        <v>334</v>
      </c>
      <c r="S1744" s="46">
        <v>-22.26</v>
      </c>
      <c r="U1744" s="46">
        <v>14</v>
      </c>
      <c r="IF1744">
        <v>39215</v>
      </c>
      <c r="IG1744" t="s">
        <v>389</v>
      </c>
      <c r="IH1744" t="s">
        <v>319</v>
      </c>
      <c r="IK1744">
        <v>-2</v>
      </c>
      <c r="IL1744" t="s">
        <v>279</v>
      </c>
      <c r="IM1744" t="s">
        <v>280</v>
      </c>
      <c r="IN1744" t="s">
        <v>663</v>
      </c>
      <c r="IP1744" t="s">
        <v>710</v>
      </c>
    </row>
    <row r="1745" spans="1:250" x14ac:dyDescent="0.25">
      <c r="A1745">
        <v>40260</v>
      </c>
      <c r="B1745">
        <v>-890804480</v>
      </c>
      <c r="C1745">
        <v>1837</v>
      </c>
      <c r="D1745" t="s">
        <v>273</v>
      </c>
      <c r="E1745" t="s">
        <v>274</v>
      </c>
      <c r="F1745">
        <v>13794</v>
      </c>
      <c r="G1745" t="s">
        <v>275</v>
      </c>
      <c r="H1745" t="s">
        <v>276</v>
      </c>
      <c r="I1745">
        <v>422</v>
      </c>
      <c r="J1745" t="s">
        <v>401</v>
      </c>
      <c r="K1745" t="s">
        <v>402</v>
      </c>
      <c r="L1745">
        <v>39215</v>
      </c>
      <c r="M1745" t="s">
        <v>389</v>
      </c>
      <c r="N1745" t="s">
        <v>390</v>
      </c>
      <c r="O1745">
        <v>39215</v>
      </c>
      <c r="P1745" t="s">
        <v>389</v>
      </c>
      <c r="Q1745" t="s">
        <v>390</v>
      </c>
      <c r="R1745" t="s">
        <v>334</v>
      </c>
      <c r="S1745" s="46">
        <v>-29.68</v>
      </c>
      <c r="U1745" s="46">
        <v>14</v>
      </c>
      <c r="IF1745">
        <v>39215</v>
      </c>
      <c r="IG1745" t="s">
        <v>389</v>
      </c>
      <c r="IH1745" t="s">
        <v>319</v>
      </c>
      <c r="IK1745">
        <v>-2</v>
      </c>
      <c r="IL1745" t="s">
        <v>279</v>
      </c>
      <c r="IM1745" t="s">
        <v>280</v>
      </c>
      <c r="IN1745" t="s">
        <v>663</v>
      </c>
      <c r="IP1745" t="s">
        <v>710</v>
      </c>
    </row>
    <row r="1746" spans="1:250" x14ac:dyDescent="0.25">
      <c r="A1746">
        <v>40261</v>
      </c>
      <c r="B1746">
        <v>-890804480</v>
      </c>
      <c r="C1746">
        <v>1837</v>
      </c>
      <c r="D1746" t="s">
        <v>273</v>
      </c>
      <c r="E1746" t="s">
        <v>274</v>
      </c>
      <c r="F1746">
        <v>13794</v>
      </c>
      <c r="G1746" t="s">
        <v>275</v>
      </c>
      <c r="H1746" t="s">
        <v>276</v>
      </c>
      <c r="I1746">
        <v>420</v>
      </c>
      <c r="J1746" t="s">
        <v>403</v>
      </c>
      <c r="K1746" t="s">
        <v>404</v>
      </c>
      <c r="L1746">
        <v>39215</v>
      </c>
      <c r="M1746" t="s">
        <v>389</v>
      </c>
      <c r="N1746" t="s">
        <v>390</v>
      </c>
      <c r="O1746">
        <v>39215</v>
      </c>
      <c r="P1746" t="s">
        <v>389</v>
      </c>
      <c r="Q1746" t="s">
        <v>390</v>
      </c>
      <c r="R1746" t="s">
        <v>334</v>
      </c>
      <c r="S1746" s="46">
        <v>-17.309999999999999</v>
      </c>
      <c r="U1746" s="46">
        <v>14</v>
      </c>
      <c r="IF1746">
        <v>39215</v>
      </c>
      <c r="IG1746" t="s">
        <v>389</v>
      </c>
      <c r="IH1746" t="s">
        <v>319</v>
      </c>
      <c r="IK1746">
        <v>-2</v>
      </c>
      <c r="IL1746" t="s">
        <v>279</v>
      </c>
      <c r="IM1746" t="s">
        <v>280</v>
      </c>
      <c r="IN1746" t="s">
        <v>663</v>
      </c>
      <c r="IP1746" t="s">
        <v>710</v>
      </c>
    </row>
    <row r="1747" spans="1:250" x14ac:dyDescent="0.25">
      <c r="A1747">
        <v>40262</v>
      </c>
      <c r="B1747">
        <v>-890804480</v>
      </c>
      <c r="C1747">
        <v>1837</v>
      </c>
      <c r="D1747" t="s">
        <v>273</v>
      </c>
      <c r="E1747" t="s">
        <v>274</v>
      </c>
      <c r="F1747">
        <v>13794</v>
      </c>
      <c r="G1747" t="s">
        <v>275</v>
      </c>
      <c r="H1747" t="s">
        <v>276</v>
      </c>
      <c r="I1747">
        <v>411</v>
      </c>
      <c r="J1747" t="s">
        <v>393</v>
      </c>
      <c r="K1747" t="s">
        <v>394</v>
      </c>
      <c r="L1747">
        <v>39215</v>
      </c>
      <c r="M1747" t="s">
        <v>389</v>
      </c>
      <c r="N1747" t="s">
        <v>390</v>
      </c>
      <c r="O1747">
        <v>39215</v>
      </c>
      <c r="P1747" t="s">
        <v>389</v>
      </c>
      <c r="Q1747" t="s">
        <v>390</v>
      </c>
      <c r="R1747" t="s">
        <v>334</v>
      </c>
      <c r="S1747" s="46">
        <v>-25.98</v>
      </c>
      <c r="U1747" s="46">
        <v>14</v>
      </c>
      <c r="IF1747">
        <v>39215</v>
      </c>
      <c r="IG1747" t="s">
        <v>389</v>
      </c>
      <c r="IH1747" t="s">
        <v>319</v>
      </c>
      <c r="IK1747">
        <v>-2</v>
      </c>
      <c r="IL1747" t="s">
        <v>279</v>
      </c>
      <c r="IM1747" t="s">
        <v>280</v>
      </c>
      <c r="IN1747" t="s">
        <v>663</v>
      </c>
      <c r="IP1747" t="s">
        <v>710</v>
      </c>
    </row>
    <row r="1748" spans="1:250" x14ac:dyDescent="0.25">
      <c r="A1748">
        <v>40263</v>
      </c>
      <c r="B1748">
        <v>-890804480</v>
      </c>
      <c r="C1748">
        <v>1837</v>
      </c>
      <c r="D1748" t="s">
        <v>273</v>
      </c>
      <c r="E1748" t="s">
        <v>274</v>
      </c>
      <c r="F1748">
        <v>13794</v>
      </c>
      <c r="G1748" t="s">
        <v>275</v>
      </c>
      <c r="H1748" t="s">
        <v>276</v>
      </c>
      <c r="I1748">
        <v>437</v>
      </c>
      <c r="J1748" t="s">
        <v>658</v>
      </c>
      <c r="K1748" t="s">
        <v>659</v>
      </c>
      <c r="L1748">
        <v>39215</v>
      </c>
      <c r="M1748" t="s">
        <v>389</v>
      </c>
      <c r="N1748" t="s">
        <v>390</v>
      </c>
      <c r="O1748">
        <v>39215</v>
      </c>
      <c r="P1748" t="s">
        <v>389</v>
      </c>
      <c r="Q1748" t="s">
        <v>390</v>
      </c>
      <c r="R1748" t="s">
        <v>334</v>
      </c>
      <c r="S1748" s="46">
        <v>-19.13</v>
      </c>
      <c r="U1748" s="46">
        <v>14</v>
      </c>
      <c r="IF1748">
        <v>39215</v>
      </c>
      <c r="IG1748" t="s">
        <v>389</v>
      </c>
      <c r="IH1748" t="s">
        <v>319</v>
      </c>
      <c r="IK1748">
        <v>-2</v>
      </c>
      <c r="IL1748" t="s">
        <v>279</v>
      </c>
      <c r="IM1748" t="s">
        <v>280</v>
      </c>
      <c r="IN1748" t="s">
        <v>663</v>
      </c>
      <c r="IP1748" t="s">
        <v>710</v>
      </c>
    </row>
    <row r="1749" spans="1:250" x14ac:dyDescent="0.25">
      <c r="A1749">
        <v>40264</v>
      </c>
      <c r="B1749">
        <v>-890804480</v>
      </c>
      <c r="C1749">
        <v>1837</v>
      </c>
      <c r="D1749" t="s">
        <v>273</v>
      </c>
      <c r="E1749" t="s">
        <v>274</v>
      </c>
      <c r="F1749">
        <v>13794</v>
      </c>
      <c r="G1749" t="s">
        <v>275</v>
      </c>
      <c r="H1749" t="s">
        <v>276</v>
      </c>
      <c r="I1749">
        <v>436</v>
      </c>
      <c r="J1749" t="s">
        <v>656</v>
      </c>
      <c r="K1749" t="s">
        <v>657</v>
      </c>
      <c r="L1749">
        <v>39215</v>
      </c>
      <c r="M1749" t="s">
        <v>389</v>
      </c>
      <c r="N1749" t="s">
        <v>390</v>
      </c>
      <c r="O1749">
        <v>39215</v>
      </c>
      <c r="P1749" t="s">
        <v>389</v>
      </c>
      <c r="Q1749" t="s">
        <v>390</v>
      </c>
      <c r="R1749" t="s">
        <v>334</v>
      </c>
      <c r="S1749" s="46">
        <v>-11.48</v>
      </c>
      <c r="U1749" s="46">
        <v>14</v>
      </c>
      <c r="IF1749">
        <v>39215</v>
      </c>
      <c r="IG1749" t="s">
        <v>389</v>
      </c>
      <c r="IH1749" t="s">
        <v>319</v>
      </c>
      <c r="IK1749">
        <v>-2</v>
      </c>
      <c r="IL1749" t="s">
        <v>279</v>
      </c>
      <c r="IM1749" t="s">
        <v>280</v>
      </c>
      <c r="IN1749" t="s">
        <v>663</v>
      </c>
      <c r="IP1749" t="s">
        <v>710</v>
      </c>
    </row>
    <row r="1750" spans="1:250" x14ac:dyDescent="0.25">
      <c r="A1750">
        <v>40265</v>
      </c>
      <c r="B1750">
        <v>-890804480</v>
      </c>
      <c r="C1750">
        <v>1837</v>
      </c>
      <c r="D1750" t="s">
        <v>273</v>
      </c>
      <c r="E1750" t="s">
        <v>274</v>
      </c>
      <c r="F1750">
        <v>13794</v>
      </c>
      <c r="G1750" t="s">
        <v>275</v>
      </c>
      <c r="H1750" t="s">
        <v>276</v>
      </c>
      <c r="I1750">
        <v>435</v>
      </c>
      <c r="J1750" t="s">
        <v>491</v>
      </c>
      <c r="K1750" t="s">
        <v>492</v>
      </c>
      <c r="L1750">
        <v>39215</v>
      </c>
      <c r="M1750" t="s">
        <v>389</v>
      </c>
      <c r="N1750" t="s">
        <v>390</v>
      </c>
      <c r="O1750">
        <v>39215</v>
      </c>
      <c r="P1750" t="s">
        <v>389</v>
      </c>
      <c r="Q1750" t="s">
        <v>390</v>
      </c>
      <c r="R1750" t="s">
        <v>334</v>
      </c>
      <c r="S1750" s="46">
        <v>-11.48</v>
      </c>
      <c r="U1750" s="46">
        <v>14</v>
      </c>
      <c r="IF1750">
        <v>39215</v>
      </c>
      <c r="IG1750" t="s">
        <v>389</v>
      </c>
      <c r="IH1750" t="s">
        <v>319</v>
      </c>
      <c r="IK1750">
        <v>-2</v>
      </c>
      <c r="IL1750" t="s">
        <v>279</v>
      </c>
      <c r="IM1750" t="s">
        <v>280</v>
      </c>
      <c r="IN1750" t="s">
        <v>663</v>
      </c>
      <c r="IP1750" t="s">
        <v>710</v>
      </c>
    </row>
    <row r="1751" spans="1:250" x14ac:dyDescent="0.25">
      <c r="A1751">
        <v>40266</v>
      </c>
      <c r="B1751">
        <v>-890804480</v>
      </c>
      <c r="C1751">
        <v>1837</v>
      </c>
      <c r="D1751" t="s">
        <v>273</v>
      </c>
      <c r="E1751" t="s">
        <v>274</v>
      </c>
      <c r="F1751">
        <v>13794</v>
      </c>
      <c r="G1751" t="s">
        <v>275</v>
      </c>
      <c r="H1751" t="s">
        <v>276</v>
      </c>
      <c r="I1751">
        <v>431</v>
      </c>
      <c r="J1751" t="s">
        <v>493</v>
      </c>
      <c r="K1751" t="s">
        <v>494</v>
      </c>
      <c r="L1751">
        <v>39215</v>
      </c>
      <c r="M1751" t="s">
        <v>389</v>
      </c>
      <c r="N1751" t="s">
        <v>390</v>
      </c>
      <c r="O1751">
        <v>39215</v>
      </c>
      <c r="P1751" t="s">
        <v>389</v>
      </c>
      <c r="Q1751" t="s">
        <v>390</v>
      </c>
      <c r="R1751" t="s">
        <v>334</v>
      </c>
      <c r="S1751" s="46">
        <v>-17.399999999999999</v>
      </c>
      <c r="U1751" s="46">
        <v>14</v>
      </c>
      <c r="IF1751">
        <v>39215</v>
      </c>
      <c r="IG1751" t="s">
        <v>389</v>
      </c>
      <c r="IH1751" t="s">
        <v>319</v>
      </c>
      <c r="IK1751">
        <v>-2</v>
      </c>
      <c r="IL1751" t="s">
        <v>279</v>
      </c>
      <c r="IM1751" t="s">
        <v>280</v>
      </c>
      <c r="IN1751" t="s">
        <v>663</v>
      </c>
      <c r="IP1751" t="s">
        <v>710</v>
      </c>
    </row>
    <row r="1752" spans="1:250" x14ac:dyDescent="0.25">
      <c r="A1752">
        <v>40267</v>
      </c>
      <c r="B1752">
        <v>-890804480</v>
      </c>
      <c r="C1752">
        <v>1837</v>
      </c>
      <c r="D1752" t="s">
        <v>273</v>
      </c>
      <c r="E1752" t="s">
        <v>274</v>
      </c>
      <c r="F1752">
        <v>13794</v>
      </c>
      <c r="G1752" t="s">
        <v>275</v>
      </c>
      <c r="H1752" t="s">
        <v>276</v>
      </c>
      <c r="I1752">
        <v>429</v>
      </c>
      <c r="J1752" t="s">
        <v>395</v>
      </c>
      <c r="K1752" t="s">
        <v>396</v>
      </c>
      <c r="L1752">
        <v>39215</v>
      </c>
      <c r="M1752" t="s">
        <v>389</v>
      </c>
      <c r="N1752" t="s">
        <v>390</v>
      </c>
      <c r="O1752">
        <v>39215</v>
      </c>
      <c r="P1752" t="s">
        <v>389</v>
      </c>
      <c r="Q1752" t="s">
        <v>390</v>
      </c>
      <c r="R1752" t="s">
        <v>334</v>
      </c>
      <c r="S1752" s="46">
        <v>-23.2</v>
      </c>
      <c r="U1752" s="46">
        <v>14</v>
      </c>
      <c r="IF1752">
        <v>39215</v>
      </c>
      <c r="IG1752" t="s">
        <v>389</v>
      </c>
      <c r="IH1752" t="s">
        <v>319</v>
      </c>
      <c r="IK1752">
        <v>-2</v>
      </c>
      <c r="IL1752" t="s">
        <v>279</v>
      </c>
      <c r="IM1752" t="s">
        <v>280</v>
      </c>
      <c r="IN1752" t="s">
        <v>663</v>
      </c>
      <c r="IP1752" t="s">
        <v>710</v>
      </c>
    </row>
    <row r="1753" spans="1:250" x14ac:dyDescent="0.25">
      <c r="A1753">
        <v>40268</v>
      </c>
      <c r="B1753">
        <v>-890804480</v>
      </c>
      <c r="C1753">
        <v>1837</v>
      </c>
      <c r="D1753" t="s">
        <v>273</v>
      </c>
      <c r="E1753" t="s">
        <v>274</v>
      </c>
      <c r="F1753">
        <v>13794</v>
      </c>
      <c r="G1753" t="s">
        <v>275</v>
      </c>
      <c r="H1753" t="s">
        <v>276</v>
      </c>
      <c r="I1753">
        <v>427</v>
      </c>
      <c r="J1753" t="s">
        <v>397</v>
      </c>
      <c r="K1753" t="s">
        <v>398</v>
      </c>
      <c r="L1753">
        <v>39215</v>
      </c>
      <c r="M1753" t="s">
        <v>389</v>
      </c>
      <c r="N1753" t="s">
        <v>390</v>
      </c>
      <c r="O1753">
        <v>39215</v>
      </c>
      <c r="P1753" t="s">
        <v>389</v>
      </c>
      <c r="Q1753" t="s">
        <v>390</v>
      </c>
      <c r="R1753" t="s">
        <v>334</v>
      </c>
      <c r="S1753" s="46">
        <v>-13.95</v>
      </c>
      <c r="U1753" s="46">
        <v>14</v>
      </c>
      <c r="IF1753">
        <v>39215</v>
      </c>
      <c r="IG1753" t="s">
        <v>389</v>
      </c>
      <c r="IH1753" t="s">
        <v>319</v>
      </c>
      <c r="IK1753">
        <v>-2</v>
      </c>
      <c r="IL1753" t="s">
        <v>279</v>
      </c>
      <c r="IM1753" t="s">
        <v>280</v>
      </c>
      <c r="IN1753" t="s">
        <v>663</v>
      </c>
      <c r="IP1753" t="s">
        <v>710</v>
      </c>
    </row>
    <row r="1754" spans="1:250" x14ac:dyDescent="0.25">
      <c r="A1754">
        <v>40269</v>
      </c>
      <c r="B1754">
        <v>-890804480</v>
      </c>
      <c r="C1754">
        <v>1837</v>
      </c>
      <c r="D1754" t="s">
        <v>273</v>
      </c>
      <c r="E1754" t="s">
        <v>274</v>
      </c>
      <c r="F1754">
        <v>1848</v>
      </c>
      <c r="G1754" t="s">
        <v>286</v>
      </c>
      <c r="H1754" t="s">
        <v>274</v>
      </c>
      <c r="I1754">
        <v>437</v>
      </c>
      <c r="J1754" t="s">
        <v>658</v>
      </c>
      <c r="K1754" t="s">
        <v>659</v>
      </c>
      <c r="L1754">
        <v>41235</v>
      </c>
      <c r="M1754" t="s">
        <v>405</v>
      </c>
      <c r="N1754" t="s">
        <v>406</v>
      </c>
      <c r="O1754">
        <v>41235</v>
      </c>
      <c r="P1754" t="s">
        <v>405</v>
      </c>
      <c r="Q1754" t="s">
        <v>406</v>
      </c>
      <c r="R1754" t="s">
        <v>334</v>
      </c>
      <c r="S1754" s="46">
        <v>-64.92</v>
      </c>
      <c r="U1754" s="46">
        <v>14</v>
      </c>
      <c r="IF1754">
        <v>41235</v>
      </c>
      <c r="IG1754" t="s">
        <v>405</v>
      </c>
      <c r="IH1754" t="s">
        <v>288</v>
      </c>
      <c r="IK1754">
        <v>-2</v>
      </c>
      <c r="IL1754" t="s">
        <v>279</v>
      </c>
      <c r="IM1754" t="s">
        <v>280</v>
      </c>
      <c r="IN1754" t="s">
        <v>711</v>
      </c>
    </row>
    <row r="1755" spans="1:250" x14ac:dyDescent="0.25">
      <c r="A1755">
        <v>40270</v>
      </c>
      <c r="B1755">
        <v>-890804480</v>
      </c>
      <c r="C1755">
        <v>1837</v>
      </c>
      <c r="D1755" t="s">
        <v>273</v>
      </c>
      <c r="E1755" t="s">
        <v>274</v>
      </c>
      <c r="F1755">
        <v>1848</v>
      </c>
      <c r="G1755" t="s">
        <v>286</v>
      </c>
      <c r="H1755" t="s">
        <v>274</v>
      </c>
      <c r="I1755">
        <v>436</v>
      </c>
      <c r="J1755" t="s">
        <v>656</v>
      </c>
      <c r="K1755" t="s">
        <v>657</v>
      </c>
      <c r="L1755">
        <v>41235</v>
      </c>
      <c r="M1755" t="s">
        <v>405</v>
      </c>
      <c r="N1755" t="s">
        <v>406</v>
      </c>
      <c r="O1755">
        <v>41235</v>
      </c>
      <c r="P1755" t="s">
        <v>405</v>
      </c>
      <c r="Q1755" t="s">
        <v>406</v>
      </c>
      <c r="R1755" t="s">
        <v>334</v>
      </c>
      <c r="S1755" s="46">
        <v>-63.32</v>
      </c>
      <c r="U1755" s="46">
        <v>14</v>
      </c>
      <c r="IF1755">
        <v>41235</v>
      </c>
      <c r="IG1755" t="s">
        <v>405</v>
      </c>
      <c r="IH1755" t="s">
        <v>288</v>
      </c>
      <c r="IK1755">
        <v>-2</v>
      </c>
      <c r="IL1755" t="s">
        <v>279</v>
      </c>
      <c r="IM1755" t="s">
        <v>280</v>
      </c>
      <c r="IN1755" t="s">
        <v>711</v>
      </c>
    </row>
    <row r="1756" spans="1:250" x14ac:dyDescent="0.25">
      <c r="A1756">
        <v>40271</v>
      </c>
      <c r="B1756">
        <v>-890804480</v>
      </c>
      <c r="C1756">
        <v>1837</v>
      </c>
      <c r="D1756" t="s">
        <v>273</v>
      </c>
      <c r="E1756" t="s">
        <v>274</v>
      </c>
      <c r="F1756">
        <v>1848</v>
      </c>
      <c r="G1756" t="s">
        <v>286</v>
      </c>
      <c r="H1756" t="s">
        <v>274</v>
      </c>
      <c r="I1756">
        <v>435</v>
      </c>
      <c r="J1756" t="s">
        <v>491</v>
      </c>
      <c r="K1756" t="s">
        <v>492</v>
      </c>
      <c r="L1756">
        <v>41235</v>
      </c>
      <c r="M1756" t="s">
        <v>405</v>
      </c>
      <c r="N1756" t="s">
        <v>406</v>
      </c>
      <c r="O1756">
        <v>41235</v>
      </c>
      <c r="P1756" t="s">
        <v>405</v>
      </c>
      <c r="Q1756" t="s">
        <v>406</v>
      </c>
      <c r="R1756" t="s">
        <v>334</v>
      </c>
      <c r="S1756" s="46">
        <v>-63.32</v>
      </c>
      <c r="U1756" s="46">
        <v>14</v>
      </c>
      <c r="IF1756">
        <v>41235</v>
      </c>
      <c r="IG1756" t="s">
        <v>405</v>
      </c>
      <c r="IH1756" t="s">
        <v>288</v>
      </c>
      <c r="IK1756">
        <v>-2</v>
      </c>
      <c r="IL1756" t="s">
        <v>279</v>
      </c>
      <c r="IM1756" t="s">
        <v>280</v>
      </c>
      <c r="IN1756" t="s">
        <v>711</v>
      </c>
    </row>
    <row r="1757" spans="1:250" x14ac:dyDescent="0.25">
      <c r="A1757">
        <v>40272</v>
      </c>
      <c r="B1757">
        <v>-890804480</v>
      </c>
      <c r="C1757">
        <v>1837</v>
      </c>
      <c r="D1757" t="s">
        <v>273</v>
      </c>
      <c r="E1757" t="s">
        <v>274</v>
      </c>
      <c r="F1757">
        <v>1848</v>
      </c>
      <c r="G1757" t="s">
        <v>286</v>
      </c>
      <c r="H1757" t="s">
        <v>274</v>
      </c>
      <c r="I1757">
        <v>431</v>
      </c>
      <c r="J1757" t="s">
        <v>493</v>
      </c>
      <c r="K1757" t="s">
        <v>494</v>
      </c>
      <c r="L1757">
        <v>41235</v>
      </c>
      <c r="M1757" t="s">
        <v>405</v>
      </c>
      <c r="N1757" t="s">
        <v>406</v>
      </c>
      <c r="O1757">
        <v>41235</v>
      </c>
      <c r="P1757" t="s">
        <v>405</v>
      </c>
      <c r="Q1757" t="s">
        <v>406</v>
      </c>
      <c r="R1757" t="s">
        <v>334</v>
      </c>
      <c r="S1757" s="46">
        <v>-141.41</v>
      </c>
      <c r="U1757" s="46">
        <v>14</v>
      </c>
      <c r="IF1757">
        <v>41235</v>
      </c>
      <c r="IG1757" t="s">
        <v>405</v>
      </c>
      <c r="IH1757" t="s">
        <v>288</v>
      </c>
      <c r="IK1757">
        <v>-2</v>
      </c>
      <c r="IL1757" t="s">
        <v>279</v>
      </c>
      <c r="IM1757" t="s">
        <v>280</v>
      </c>
      <c r="IN1757" t="s">
        <v>711</v>
      </c>
    </row>
    <row r="1758" spans="1:250" x14ac:dyDescent="0.25">
      <c r="A1758">
        <v>40273</v>
      </c>
      <c r="B1758">
        <v>-890804480</v>
      </c>
      <c r="C1758">
        <v>1837</v>
      </c>
      <c r="D1758" t="s">
        <v>273</v>
      </c>
      <c r="E1758" t="s">
        <v>274</v>
      </c>
      <c r="F1758">
        <v>1848</v>
      </c>
      <c r="G1758" t="s">
        <v>286</v>
      </c>
      <c r="H1758" t="s">
        <v>274</v>
      </c>
      <c r="I1758">
        <v>429</v>
      </c>
      <c r="J1758" t="s">
        <v>395</v>
      </c>
      <c r="K1758" t="s">
        <v>396</v>
      </c>
      <c r="L1758">
        <v>41235</v>
      </c>
      <c r="M1758" t="s">
        <v>405</v>
      </c>
      <c r="N1758" t="s">
        <v>406</v>
      </c>
      <c r="O1758">
        <v>41235</v>
      </c>
      <c r="P1758" t="s">
        <v>405</v>
      </c>
      <c r="Q1758" t="s">
        <v>406</v>
      </c>
      <c r="R1758" t="s">
        <v>334</v>
      </c>
      <c r="S1758" s="46">
        <v>-188.55</v>
      </c>
      <c r="U1758" s="46">
        <v>14</v>
      </c>
      <c r="IF1758">
        <v>41235</v>
      </c>
      <c r="IG1758" t="s">
        <v>405</v>
      </c>
      <c r="IH1758" t="s">
        <v>288</v>
      </c>
      <c r="IK1758">
        <v>-2</v>
      </c>
      <c r="IL1758" t="s">
        <v>279</v>
      </c>
      <c r="IM1758" t="s">
        <v>280</v>
      </c>
      <c r="IN1758" t="s">
        <v>711</v>
      </c>
    </row>
    <row r="1759" spans="1:250" x14ac:dyDescent="0.25">
      <c r="A1759">
        <v>40274</v>
      </c>
      <c r="B1759">
        <v>-890804480</v>
      </c>
      <c r="C1759">
        <v>1837</v>
      </c>
      <c r="D1759" t="s">
        <v>273</v>
      </c>
      <c r="E1759" t="s">
        <v>274</v>
      </c>
      <c r="F1759">
        <v>1848</v>
      </c>
      <c r="G1759" t="s">
        <v>286</v>
      </c>
      <c r="H1759" t="s">
        <v>274</v>
      </c>
      <c r="I1759">
        <v>427</v>
      </c>
      <c r="J1759" t="s">
        <v>397</v>
      </c>
      <c r="K1759" t="s">
        <v>398</v>
      </c>
      <c r="L1759">
        <v>41235</v>
      </c>
      <c r="M1759" t="s">
        <v>405</v>
      </c>
      <c r="N1759" t="s">
        <v>406</v>
      </c>
      <c r="O1759">
        <v>41235</v>
      </c>
      <c r="P1759" t="s">
        <v>405</v>
      </c>
      <c r="Q1759" t="s">
        <v>406</v>
      </c>
      <c r="R1759" t="s">
        <v>334</v>
      </c>
      <c r="S1759" s="46">
        <v>-109.99</v>
      </c>
      <c r="U1759" s="46">
        <v>14</v>
      </c>
      <c r="IF1759">
        <v>41235</v>
      </c>
      <c r="IG1759" t="s">
        <v>405</v>
      </c>
      <c r="IH1759" t="s">
        <v>288</v>
      </c>
      <c r="IK1759">
        <v>-2</v>
      </c>
      <c r="IL1759" t="s">
        <v>279</v>
      </c>
      <c r="IM1759" t="s">
        <v>280</v>
      </c>
      <c r="IN1759" t="s">
        <v>711</v>
      </c>
    </row>
    <row r="1760" spans="1:250" x14ac:dyDescent="0.25">
      <c r="A1760">
        <v>40275</v>
      </c>
      <c r="B1760">
        <v>-890804480</v>
      </c>
      <c r="C1760">
        <v>1837</v>
      </c>
      <c r="D1760" t="s">
        <v>273</v>
      </c>
      <c r="E1760" t="s">
        <v>274</v>
      </c>
      <c r="F1760">
        <v>1848</v>
      </c>
      <c r="G1760" t="s">
        <v>286</v>
      </c>
      <c r="H1760" t="s">
        <v>274</v>
      </c>
      <c r="I1760">
        <v>437</v>
      </c>
      <c r="J1760" t="s">
        <v>658</v>
      </c>
      <c r="K1760" t="s">
        <v>659</v>
      </c>
      <c r="L1760">
        <v>41236</v>
      </c>
      <c r="M1760" t="s">
        <v>407</v>
      </c>
      <c r="N1760" t="s">
        <v>408</v>
      </c>
      <c r="O1760">
        <v>41236</v>
      </c>
      <c r="P1760" t="s">
        <v>407</v>
      </c>
      <c r="Q1760" t="s">
        <v>408</v>
      </c>
      <c r="R1760" t="s">
        <v>334</v>
      </c>
      <c r="S1760" s="46">
        <v>-96.89</v>
      </c>
      <c r="U1760" s="46">
        <v>14</v>
      </c>
      <c r="IF1760">
        <v>41236</v>
      </c>
      <c r="IG1760" t="s">
        <v>407</v>
      </c>
      <c r="IH1760" t="s">
        <v>288</v>
      </c>
      <c r="IK1760">
        <v>-2</v>
      </c>
      <c r="IL1760" t="s">
        <v>279</v>
      </c>
      <c r="IM1760" t="s">
        <v>280</v>
      </c>
      <c r="IN1760" t="s">
        <v>711</v>
      </c>
    </row>
    <row r="1761" spans="1:250" x14ac:dyDescent="0.25">
      <c r="A1761">
        <v>40276</v>
      </c>
      <c r="B1761">
        <v>-890804480</v>
      </c>
      <c r="C1761">
        <v>1837</v>
      </c>
      <c r="D1761" t="s">
        <v>273</v>
      </c>
      <c r="E1761" t="s">
        <v>274</v>
      </c>
      <c r="F1761">
        <v>1848</v>
      </c>
      <c r="G1761" t="s">
        <v>286</v>
      </c>
      <c r="H1761" t="s">
        <v>274</v>
      </c>
      <c r="I1761">
        <v>436</v>
      </c>
      <c r="J1761" t="s">
        <v>656</v>
      </c>
      <c r="K1761" t="s">
        <v>657</v>
      </c>
      <c r="L1761">
        <v>41236</v>
      </c>
      <c r="M1761" t="s">
        <v>407</v>
      </c>
      <c r="N1761" t="s">
        <v>408</v>
      </c>
      <c r="O1761">
        <v>41236</v>
      </c>
      <c r="P1761" t="s">
        <v>407</v>
      </c>
      <c r="Q1761" t="s">
        <v>408</v>
      </c>
      <c r="R1761" t="s">
        <v>334</v>
      </c>
      <c r="S1761" s="46">
        <v>-58.12</v>
      </c>
      <c r="U1761" s="46">
        <v>14</v>
      </c>
      <c r="IF1761">
        <v>41236</v>
      </c>
      <c r="IG1761" t="s">
        <v>407</v>
      </c>
      <c r="IH1761" t="s">
        <v>288</v>
      </c>
      <c r="IK1761">
        <v>-2</v>
      </c>
      <c r="IL1761" t="s">
        <v>279</v>
      </c>
      <c r="IM1761" t="s">
        <v>280</v>
      </c>
      <c r="IN1761" t="s">
        <v>711</v>
      </c>
    </row>
    <row r="1762" spans="1:250" x14ac:dyDescent="0.25">
      <c r="A1762">
        <v>40277</v>
      </c>
      <c r="B1762">
        <v>-890804480</v>
      </c>
      <c r="C1762">
        <v>1837</v>
      </c>
      <c r="D1762" t="s">
        <v>273</v>
      </c>
      <c r="E1762" t="s">
        <v>274</v>
      </c>
      <c r="F1762">
        <v>1848</v>
      </c>
      <c r="G1762" t="s">
        <v>286</v>
      </c>
      <c r="H1762" t="s">
        <v>274</v>
      </c>
      <c r="I1762">
        <v>435</v>
      </c>
      <c r="J1762" t="s">
        <v>491</v>
      </c>
      <c r="K1762" t="s">
        <v>492</v>
      </c>
      <c r="L1762">
        <v>41236</v>
      </c>
      <c r="M1762" t="s">
        <v>407</v>
      </c>
      <c r="N1762" t="s">
        <v>408</v>
      </c>
      <c r="O1762">
        <v>41236</v>
      </c>
      <c r="P1762" t="s">
        <v>407</v>
      </c>
      <c r="Q1762" t="s">
        <v>408</v>
      </c>
      <c r="R1762" t="s">
        <v>334</v>
      </c>
      <c r="S1762" s="46">
        <v>-58.12</v>
      </c>
      <c r="U1762" s="46">
        <v>14</v>
      </c>
      <c r="IF1762">
        <v>41236</v>
      </c>
      <c r="IG1762" t="s">
        <v>407</v>
      </c>
      <c r="IH1762" t="s">
        <v>288</v>
      </c>
      <c r="IK1762">
        <v>-2</v>
      </c>
      <c r="IL1762" t="s">
        <v>279</v>
      </c>
      <c r="IM1762" t="s">
        <v>280</v>
      </c>
      <c r="IN1762" t="s">
        <v>711</v>
      </c>
    </row>
    <row r="1763" spans="1:250" x14ac:dyDescent="0.25">
      <c r="A1763">
        <v>40278</v>
      </c>
      <c r="B1763">
        <v>-890804480</v>
      </c>
      <c r="C1763">
        <v>1837</v>
      </c>
      <c r="D1763" t="s">
        <v>273</v>
      </c>
      <c r="E1763" t="s">
        <v>274</v>
      </c>
      <c r="F1763">
        <v>1848</v>
      </c>
      <c r="G1763" t="s">
        <v>286</v>
      </c>
      <c r="H1763" t="s">
        <v>274</v>
      </c>
      <c r="I1763">
        <v>431</v>
      </c>
      <c r="J1763" t="s">
        <v>493</v>
      </c>
      <c r="K1763" t="s">
        <v>494</v>
      </c>
      <c r="L1763">
        <v>41236</v>
      </c>
      <c r="M1763" t="s">
        <v>407</v>
      </c>
      <c r="N1763" t="s">
        <v>408</v>
      </c>
      <c r="O1763">
        <v>41236</v>
      </c>
      <c r="P1763" t="s">
        <v>407</v>
      </c>
      <c r="Q1763" t="s">
        <v>408</v>
      </c>
      <c r="R1763" t="s">
        <v>334</v>
      </c>
      <c r="S1763" s="46">
        <v>-91.26</v>
      </c>
      <c r="U1763" s="46">
        <v>14</v>
      </c>
      <c r="IF1763">
        <v>41236</v>
      </c>
      <c r="IG1763" t="s">
        <v>407</v>
      </c>
      <c r="IH1763" t="s">
        <v>288</v>
      </c>
      <c r="IK1763">
        <v>-2</v>
      </c>
      <c r="IL1763" t="s">
        <v>279</v>
      </c>
      <c r="IM1763" t="s">
        <v>280</v>
      </c>
      <c r="IN1763" t="s">
        <v>711</v>
      </c>
    </row>
    <row r="1764" spans="1:250" x14ac:dyDescent="0.25">
      <c r="A1764">
        <v>40279</v>
      </c>
      <c r="B1764">
        <v>-890804480</v>
      </c>
      <c r="C1764">
        <v>1837</v>
      </c>
      <c r="D1764" t="s">
        <v>273</v>
      </c>
      <c r="E1764" t="s">
        <v>274</v>
      </c>
      <c r="F1764">
        <v>1848</v>
      </c>
      <c r="G1764" t="s">
        <v>286</v>
      </c>
      <c r="H1764" t="s">
        <v>274</v>
      </c>
      <c r="I1764">
        <v>429</v>
      </c>
      <c r="J1764" t="s">
        <v>395</v>
      </c>
      <c r="K1764" t="s">
        <v>396</v>
      </c>
      <c r="L1764">
        <v>41236</v>
      </c>
      <c r="M1764" t="s">
        <v>407</v>
      </c>
      <c r="N1764" t="s">
        <v>408</v>
      </c>
      <c r="O1764">
        <v>41236</v>
      </c>
      <c r="P1764" t="s">
        <v>407</v>
      </c>
      <c r="Q1764" t="s">
        <v>408</v>
      </c>
      <c r="R1764" t="s">
        <v>334</v>
      </c>
      <c r="S1764" s="46">
        <v>-121.67</v>
      </c>
      <c r="U1764" s="46">
        <v>14</v>
      </c>
      <c r="IF1764">
        <v>41236</v>
      </c>
      <c r="IG1764" t="s">
        <v>407</v>
      </c>
      <c r="IH1764" t="s">
        <v>288</v>
      </c>
      <c r="IK1764">
        <v>-2</v>
      </c>
      <c r="IL1764" t="s">
        <v>279</v>
      </c>
      <c r="IM1764" t="s">
        <v>280</v>
      </c>
      <c r="IN1764" t="s">
        <v>711</v>
      </c>
    </row>
    <row r="1765" spans="1:250" x14ac:dyDescent="0.25">
      <c r="A1765">
        <v>40280</v>
      </c>
      <c r="B1765">
        <v>-890804480</v>
      </c>
      <c r="C1765">
        <v>1837</v>
      </c>
      <c r="D1765" t="s">
        <v>273</v>
      </c>
      <c r="E1765" t="s">
        <v>274</v>
      </c>
      <c r="F1765">
        <v>1848</v>
      </c>
      <c r="G1765" t="s">
        <v>286</v>
      </c>
      <c r="H1765" t="s">
        <v>274</v>
      </c>
      <c r="I1765">
        <v>427</v>
      </c>
      <c r="J1765" t="s">
        <v>397</v>
      </c>
      <c r="K1765" t="s">
        <v>398</v>
      </c>
      <c r="L1765">
        <v>41236</v>
      </c>
      <c r="M1765" t="s">
        <v>407</v>
      </c>
      <c r="N1765" t="s">
        <v>408</v>
      </c>
      <c r="O1765">
        <v>41236</v>
      </c>
      <c r="P1765" t="s">
        <v>407</v>
      </c>
      <c r="Q1765" t="s">
        <v>408</v>
      </c>
      <c r="R1765" t="s">
        <v>334</v>
      </c>
      <c r="S1765" s="46">
        <v>-70.98</v>
      </c>
      <c r="U1765" s="46">
        <v>14</v>
      </c>
      <c r="IF1765">
        <v>41236</v>
      </c>
      <c r="IG1765" t="s">
        <v>407</v>
      </c>
      <c r="IH1765" t="s">
        <v>288</v>
      </c>
      <c r="IK1765">
        <v>-2</v>
      </c>
      <c r="IL1765" t="s">
        <v>279</v>
      </c>
      <c r="IM1765" t="s">
        <v>280</v>
      </c>
      <c r="IN1765" t="s">
        <v>711</v>
      </c>
    </row>
    <row r="1766" spans="1:250" x14ac:dyDescent="0.25">
      <c r="A1766">
        <v>40281</v>
      </c>
      <c r="B1766">
        <v>-890804480</v>
      </c>
      <c r="C1766">
        <v>1837</v>
      </c>
      <c r="D1766" t="s">
        <v>273</v>
      </c>
      <c r="E1766" t="s">
        <v>274</v>
      </c>
      <c r="F1766">
        <v>1848</v>
      </c>
      <c r="G1766" t="s">
        <v>286</v>
      </c>
      <c r="H1766" t="s">
        <v>274</v>
      </c>
      <c r="I1766">
        <v>422</v>
      </c>
      <c r="J1766" t="s">
        <v>401</v>
      </c>
      <c r="K1766" t="s">
        <v>402</v>
      </c>
      <c r="L1766">
        <v>1946</v>
      </c>
      <c r="M1766" t="s">
        <v>287</v>
      </c>
      <c r="N1766" t="s">
        <v>14</v>
      </c>
      <c r="O1766">
        <v>1946</v>
      </c>
      <c r="P1766" t="s">
        <v>287</v>
      </c>
      <c r="Q1766" t="s">
        <v>14</v>
      </c>
      <c r="R1766" t="s">
        <v>335</v>
      </c>
      <c r="S1766" s="46">
        <v>-837.56</v>
      </c>
      <c r="U1766" s="46">
        <v>15</v>
      </c>
      <c r="IF1766">
        <v>1946</v>
      </c>
      <c r="IG1766" t="s">
        <v>287</v>
      </c>
      <c r="IH1766" t="s">
        <v>288</v>
      </c>
      <c r="IK1766">
        <v>-2</v>
      </c>
      <c r="IL1766" t="s">
        <v>279</v>
      </c>
      <c r="IM1766" t="s">
        <v>280</v>
      </c>
      <c r="IN1766" t="s">
        <v>654</v>
      </c>
      <c r="IP1766" t="s">
        <v>655</v>
      </c>
    </row>
    <row r="1767" spans="1:250" x14ac:dyDescent="0.25">
      <c r="A1767">
        <v>40282</v>
      </c>
      <c r="B1767">
        <v>-890804480</v>
      </c>
      <c r="C1767">
        <v>1837</v>
      </c>
      <c r="D1767" t="s">
        <v>273</v>
      </c>
      <c r="E1767" t="s">
        <v>274</v>
      </c>
      <c r="F1767">
        <v>1848</v>
      </c>
      <c r="G1767" t="s">
        <v>286</v>
      </c>
      <c r="H1767" t="s">
        <v>274</v>
      </c>
      <c r="I1767">
        <v>420</v>
      </c>
      <c r="J1767" t="s">
        <v>403</v>
      </c>
      <c r="K1767" t="s">
        <v>404</v>
      </c>
      <c r="L1767">
        <v>1946</v>
      </c>
      <c r="M1767" t="s">
        <v>287</v>
      </c>
      <c r="N1767" t="s">
        <v>14</v>
      </c>
      <c r="O1767">
        <v>1946</v>
      </c>
      <c r="P1767" t="s">
        <v>287</v>
      </c>
      <c r="Q1767" t="s">
        <v>14</v>
      </c>
      <c r="R1767" t="s">
        <v>335</v>
      </c>
      <c r="S1767" s="46">
        <v>-488.57</v>
      </c>
      <c r="U1767" s="46">
        <v>15</v>
      </c>
      <c r="IF1767">
        <v>1946</v>
      </c>
      <c r="IG1767" t="s">
        <v>287</v>
      </c>
      <c r="IH1767" t="s">
        <v>288</v>
      </c>
      <c r="IK1767">
        <v>-2</v>
      </c>
      <c r="IL1767" t="s">
        <v>279</v>
      </c>
      <c r="IM1767" t="s">
        <v>280</v>
      </c>
      <c r="IN1767" t="s">
        <v>654</v>
      </c>
      <c r="IP1767" t="s">
        <v>655</v>
      </c>
    </row>
    <row r="1768" spans="1:250" x14ac:dyDescent="0.25">
      <c r="A1768">
        <v>40283</v>
      </c>
      <c r="B1768">
        <v>-890804480</v>
      </c>
      <c r="C1768">
        <v>1837</v>
      </c>
      <c r="D1768" t="s">
        <v>273</v>
      </c>
      <c r="E1768" t="s">
        <v>274</v>
      </c>
      <c r="F1768">
        <v>1848</v>
      </c>
      <c r="G1768" t="s">
        <v>286</v>
      </c>
      <c r="H1768" t="s">
        <v>274</v>
      </c>
      <c r="I1768">
        <v>411</v>
      </c>
      <c r="J1768" t="s">
        <v>393</v>
      </c>
      <c r="K1768" t="s">
        <v>394</v>
      </c>
      <c r="L1768">
        <v>1946</v>
      </c>
      <c r="M1768" t="s">
        <v>287</v>
      </c>
      <c r="N1768" t="s">
        <v>14</v>
      </c>
      <c r="O1768">
        <v>1946</v>
      </c>
      <c r="P1768" t="s">
        <v>287</v>
      </c>
      <c r="Q1768" t="s">
        <v>14</v>
      </c>
      <c r="R1768" t="s">
        <v>335</v>
      </c>
      <c r="S1768" s="46">
        <v>-836.27</v>
      </c>
      <c r="U1768" s="46">
        <v>15</v>
      </c>
      <c r="IF1768">
        <v>1946</v>
      </c>
      <c r="IG1768" t="s">
        <v>287</v>
      </c>
      <c r="IH1768" t="s">
        <v>288</v>
      </c>
      <c r="IK1768">
        <v>-2</v>
      </c>
      <c r="IL1768" t="s">
        <v>279</v>
      </c>
      <c r="IM1768" t="s">
        <v>280</v>
      </c>
      <c r="IN1768" t="s">
        <v>654</v>
      </c>
      <c r="IP1768" t="s">
        <v>655</v>
      </c>
    </row>
    <row r="1769" spans="1:250" x14ac:dyDescent="0.25">
      <c r="A1769">
        <v>40284</v>
      </c>
      <c r="B1769">
        <v>-890804480</v>
      </c>
      <c r="C1769">
        <v>1837</v>
      </c>
      <c r="D1769" t="s">
        <v>273</v>
      </c>
      <c r="E1769" t="s">
        <v>274</v>
      </c>
      <c r="F1769">
        <v>1848</v>
      </c>
      <c r="G1769" t="s">
        <v>286</v>
      </c>
      <c r="H1769" t="s">
        <v>274</v>
      </c>
      <c r="I1769">
        <v>436</v>
      </c>
      <c r="J1769" t="s">
        <v>656</v>
      </c>
      <c r="K1769" t="s">
        <v>657</v>
      </c>
      <c r="L1769">
        <v>1946</v>
      </c>
      <c r="M1769" t="s">
        <v>287</v>
      </c>
      <c r="N1769" t="s">
        <v>14</v>
      </c>
      <c r="O1769">
        <v>1946</v>
      </c>
      <c r="P1769" t="s">
        <v>287</v>
      </c>
      <c r="Q1769" t="s">
        <v>14</v>
      </c>
      <c r="R1769" t="s">
        <v>335</v>
      </c>
      <c r="S1769" s="46">
        <v>-527.04</v>
      </c>
      <c r="U1769" s="46">
        <v>15</v>
      </c>
      <c r="IF1769">
        <v>1946</v>
      </c>
      <c r="IG1769" t="s">
        <v>287</v>
      </c>
      <c r="IH1769" t="s">
        <v>288</v>
      </c>
      <c r="IK1769">
        <v>-2</v>
      </c>
      <c r="IL1769" t="s">
        <v>279</v>
      </c>
      <c r="IM1769" t="s">
        <v>280</v>
      </c>
      <c r="IN1769" t="s">
        <v>654</v>
      </c>
      <c r="IP1769" t="s">
        <v>655</v>
      </c>
    </row>
    <row r="1770" spans="1:250" x14ac:dyDescent="0.25">
      <c r="A1770">
        <v>40285</v>
      </c>
      <c r="B1770">
        <v>-890804480</v>
      </c>
      <c r="C1770">
        <v>1837</v>
      </c>
      <c r="D1770" t="s">
        <v>273</v>
      </c>
      <c r="E1770" t="s">
        <v>274</v>
      </c>
      <c r="F1770">
        <v>1848</v>
      </c>
      <c r="G1770" t="s">
        <v>286</v>
      </c>
      <c r="H1770" t="s">
        <v>274</v>
      </c>
      <c r="I1770">
        <v>435</v>
      </c>
      <c r="J1770" t="s">
        <v>491</v>
      </c>
      <c r="K1770" t="s">
        <v>492</v>
      </c>
      <c r="L1770">
        <v>1946</v>
      </c>
      <c r="M1770" t="s">
        <v>287</v>
      </c>
      <c r="N1770" t="s">
        <v>14</v>
      </c>
      <c r="O1770">
        <v>1946</v>
      </c>
      <c r="P1770" t="s">
        <v>287</v>
      </c>
      <c r="Q1770" t="s">
        <v>14</v>
      </c>
      <c r="R1770" t="s">
        <v>335</v>
      </c>
      <c r="S1770" s="46">
        <v>-527.04</v>
      </c>
      <c r="U1770" s="46">
        <v>15</v>
      </c>
      <c r="IF1770">
        <v>1946</v>
      </c>
      <c r="IG1770" t="s">
        <v>287</v>
      </c>
      <c r="IH1770" t="s">
        <v>288</v>
      </c>
      <c r="IK1770">
        <v>-2</v>
      </c>
      <c r="IL1770" t="s">
        <v>279</v>
      </c>
      <c r="IM1770" t="s">
        <v>280</v>
      </c>
      <c r="IN1770" t="s">
        <v>654</v>
      </c>
      <c r="IP1770" t="s">
        <v>655</v>
      </c>
    </row>
    <row r="1771" spans="1:250" x14ac:dyDescent="0.25">
      <c r="A1771">
        <v>40286</v>
      </c>
      <c r="B1771">
        <v>-890804480</v>
      </c>
      <c r="C1771">
        <v>1837</v>
      </c>
      <c r="D1771" t="s">
        <v>273</v>
      </c>
      <c r="E1771" t="s">
        <v>274</v>
      </c>
      <c r="F1771">
        <v>1848</v>
      </c>
      <c r="G1771" t="s">
        <v>286</v>
      </c>
      <c r="H1771" t="s">
        <v>274</v>
      </c>
      <c r="I1771">
        <v>431</v>
      </c>
      <c r="J1771" t="s">
        <v>493</v>
      </c>
      <c r="K1771" t="s">
        <v>494</v>
      </c>
      <c r="L1771">
        <v>1946</v>
      </c>
      <c r="M1771" t="s">
        <v>287</v>
      </c>
      <c r="N1771" t="s">
        <v>14</v>
      </c>
      <c r="O1771">
        <v>1946</v>
      </c>
      <c r="P1771" t="s">
        <v>287</v>
      </c>
      <c r="Q1771" t="s">
        <v>14</v>
      </c>
      <c r="R1771" t="s">
        <v>335</v>
      </c>
      <c r="S1771" s="46">
        <v>-943.08</v>
      </c>
      <c r="U1771" s="46">
        <v>15</v>
      </c>
      <c r="IF1771">
        <v>1946</v>
      </c>
      <c r="IG1771" t="s">
        <v>287</v>
      </c>
      <c r="IH1771" t="s">
        <v>288</v>
      </c>
      <c r="IK1771">
        <v>-2</v>
      </c>
      <c r="IL1771" t="s">
        <v>279</v>
      </c>
      <c r="IM1771" t="s">
        <v>280</v>
      </c>
      <c r="IN1771" t="s">
        <v>654</v>
      </c>
      <c r="IP1771" t="s">
        <v>655</v>
      </c>
    </row>
    <row r="1772" spans="1:250" x14ac:dyDescent="0.25">
      <c r="A1772">
        <v>40287</v>
      </c>
      <c r="B1772">
        <v>-890804480</v>
      </c>
      <c r="C1772">
        <v>1837</v>
      </c>
      <c r="D1772" t="s">
        <v>273</v>
      </c>
      <c r="E1772" t="s">
        <v>274</v>
      </c>
      <c r="F1772">
        <v>1848</v>
      </c>
      <c r="G1772" t="s">
        <v>286</v>
      </c>
      <c r="H1772" t="s">
        <v>274</v>
      </c>
      <c r="I1772">
        <v>429</v>
      </c>
      <c r="J1772" t="s">
        <v>395</v>
      </c>
      <c r="K1772" t="s">
        <v>396</v>
      </c>
      <c r="L1772">
        <v>1946</v>
      </c>
      <c r="M1772" t="s">
        <v>287</v>
      </c>
      <c r="N1772" t="s">
        <v>14</v>
      </c>
      <c r="O1772">
        <v>1946</v>
      </c>
      <c r="P1772" t="s">
        <v>287</v>
      </c>
      <c r="Q1772" t="s">
        <v>14</v>
      </c>
      <c r="R1772" t="s">
        <v>335</v>
      </c>
      <c r="S1772" s="46">
        <v>-1257.4000000000001</v>
      </c>
      <c r="U1772" s="46">
        <v>15</v>
      </c>
      <c r="IF1772">
        <v>1946</v>
      </c>
      <c r="IG1772" t="s">
        <v>287</v>
      </c>
      <c r="IH1772" t="s">
        <v>288</v>
      </c>
      <c r="IK1772">
        <v>-2</v>
      </c>
      <c r="IL1772" t="s">
        <v>279</v>
      </c>
      <c r="IM1772" t="s">
        <v>280</v>
      </c>
      <c r="IN1772" t="s">
        <v>654</v>
      </c>
      <c r="IP1772" t="s">
        <v>655</v>
      </c>
    </row>
    <row r="1773" spans="1:250" x14ac:dyDescent="0.25">
      <c r="A1773">
        <v>40288</v>
      </c>
      <c r="B1773">
        <v>-890804480</v>
      </c>
      <c r="C1773">
        <v>1837</v>
      </c>
      <c r="D1773" t="s">
        <v>273</v>
      </c>
      <c r="E1773" t="s">
        <v>274</v>
      </c>
      <c r="F1773">
        <v>1848</v>
      </c>
      <c r="G1773" t="s">
        <v>286</v>
      </c>
      <c r="H1773" t="s">
        <v>274</v>
      </c>
      <c r="I1773">
        <v>427</v>
      </c>
      <c r="J1773" t="s">
        <v>397</v>
      </c>
      <c r="K1773" t="s">
        <v>398</v>
      </c>
      <c r="L1773">
        <v>1946</v>
      </c>
      <c r="M1773" t="s">
        <v>287</v>
      </c>
      <c r="N1773" t="s">
        <v>14</v>
      </c>
      <c r="O1773">
        <v>1946</v>
      </c>
      <c r="P1773" t="s">
        <v>287</v>
      </c>
      <c r="Q1773" t="s">
        <v>14</v>
      </c>
      <c r="R1773" t="s">
        <v>335</v>
      </c>
      <c r="S1773" s="46">
        <v>-733.49</v>
      </c>
      <c r="U1773" s="46">
        <v>15</v>
      </c>
      <c r="IF1773">
        <v>1946</v>
      </c>
      <c r="IG1773" t="s">
        <v>287</v>
      </c>
      <c r="IH1773" t="s">
        <v>288</v>
      </c>
      <c r="IK1773">
        <v>-2</v>
      </c>
      <c r="IL1773" t="s">
        <v>279</v>
      </c>
      <c r="IM1773" t="s">
        <v>280</v>
      </c>
      <c r="IN1773" t="s">
        <v>654</v>
      </c>
      <c r="IP1773" t="s">
        <v>655</v>
      </c>
    </row>
    <row r="1774" spans="1:250" x14ac:dyDescent="0.25">
      <c r="A1774">
        <v>40289</v>
      </c>
      <c r="B1774">
        <v>-890804480</v>
      </c>
      <c r="C1774">
        <v>1837</v>
      </c>
      <c r="D1774" t="s">
        <v>273</v>
      </c>
      <c r="E1774" t="s">
        <v>274</v>
      </c>
      <c r="F1774">
        <v>1848</v>
      </c>
      <c r="G1774" t="s">
        <v>286</v>
      </c>
      <c r="H1774" t="s">
        <v>274</v>
      </c>
      <c r="I1774">
        <v>424</v>
      </c>
      <c r="J1774" t="s">
        <v>399</v>
      </c>
      <c r="K1774" t="s">
        <v>400</v>
      </c>
      <c r="L1774">
        <v>1946</v>
      </c>
      <c r="M1774" t="s">
        <v>287</v>
      </c>
      <c r="N1774" t="s">
        <v>14</v>
      </c>
      <c r="O1774">
        <v>1946</v>
      </c>
      <c r="P1774" t="s">
        <v>287</v>
      </c>
      <c r="Q1774" t="s">
        <v>14</v>
      </c>
      <c r="R1774" t="s">
        <v>335</v>
      </c>
      <c r="S1774" s="46">
        <v>-628.17999999999995</v>
      </c>
      <c r="U1774" s="46">
        <v>15</v>
      </c>
      <c r="IF1774">
        <v>1946</v>
      </c>
      <c r="IG1774" t="s">
        <v>287</v>
      </c>
      <c r="IH1774" t="s">
        <v>288</v>
      </c>
      <c r="IK1774">
        <v>-2</v>
      </c>
      <c r="IL1774" t="s">
        <v>279</v>
      </c>
      <c r="IM1774" t="s">
        <v>280</v>
      </c>
      <c r="IN1774" t="s">
        <v>654</v>
      </c>
      <c r="IP1774" t="s">
        <v>655</v>
      </c>
    </row>
    <row r="1775" spans="1:250" x14ac:dyDescent="0.25">
      <c r="A1775">
        <v>40290</v>
      </c>
      <c r="B1775">
        <v>-890804480</v>
      </c>
      <c r="C1775">
        <v>1837</v>
      </c>
      <c r="D1775" t="s">
        <v>273</v>
      </c>
      <c r="E1775" t="s">
        <v>274</v>
      </c>
      <c r="F1775">
        <v>1848</v>
      </c>
      <c r="G1775" t="s">
        <v>286</v>
      </c>
      <c r="H1775" t="s">
        <v>274</v>
      </c>
      <c r="I1775">
        <v>437</v>
      </c>
      <c r="J1775" t="s">
        <v>658</v>
      </c>
      <c r="K1775" t="s">
        <v>659</v>
      </c>
      <c r="L1775">
        <v>1946</v>
      </c>
      <c r="M1775" t="s">
        <v>287</v>
      </c>
      <c r="N1775" t="s">
        <v>14</v>
      </c>
      <c r="O1775">
        <v>1946</v>
      </c>
      <c r="P1775" t="s">
        <v>287</v>
      </c>
      <c r="Q1775" t="s">
        <v>14</v>
      </c>
      <c r="R1775" t="s">
        <v>335</v>
      </c>
      <c r="S1775" s="46">
        <v>-879.9</v>
      </c>
      <c r="U1775" s="46">
        <v>15</v>
      </c>
      <c r="IF1775">
        <v>1946</v>
      </c>
      <c r="IG1775" t="s">
        <v>287</v>
      </c>
      <c r="IH1775" t="s">
        <v>288</v>
      </c>
      <c r="IK1775">
        <v>-2</v>
      </c>
      <c r="IL1775" t="s">
        <v>279</v>
      </c>
      <c r="IM1775" t="s">
        <v>280</v>
      </c>
      <c r="IN1775" t="s">
        <v>654</v>
      </c>
      <c r="IP1775" t="s">
        <v>655</v>
      </c>
    </row>
    <row r="1776" spans="1:250" x14ac:dyDescent="0.25">
      <c r="A1776">
        <v>40291</v>
      </c>
      <c r="B1776">
        <v>-890804480</v>
      </c>
      <c r="C1776">
        <v>1837</v>
      </c>
      <c r="D1776" t="s">
        <v>273</v>
      </c>
      <c r="E1776" t="s">
        <v>274</v>
      </c>
      <c r="F1776">
        <v>1848</v>
      </c>
      <c r="G1776" t="s">
        <v>286</v>
      </c>
      <c r="H1776" t="s">
        <v>274</v>
      </c>
      <c r="I1776">
        <v>427</v>
      </c>
      <c r="J1776" t="s">
        <v>397</v>
      </c>
      <c r="K1776" t="s">
        <v>398</v>
      </c>
      <c r="L1776">
        <v>2024</v>
      </c>
      <c r="M1776" t="s">
        <v>289</v>
      </c>
      <c r="N1776" t="s">
        <v>15</v>
      </c>
      <c r="O1776">
        <v>2024</v>
      </c>
      <c r="P1776" t="s">
        <v>289</v>
      </c>
      <c r="Q1776" t="s">
        <v>15</v>
      </c>
      <c r="R1776" t="s">
        <v>335</v>
      </c>
      <c r="S1776" s="46">
        <v>-7.0000000000000007E-2</v>
      </c>
      <c r="U1776" s="46">
        <v>15</v>
      </c>
      <c r="IF1776">
        <v>2024</v>
      </c>
      <c r="IG1776" t="s">
        <v>289</v>
      </c>
      <c r="IH1776" t="s">
        <v>288</v>
      </c>
      <c r="IK1776">
        <v>-2</v>
      </c>
      <c r="IL1776" t="s">
        <v>279</v>
      </c>
      <c r="IM1776" t="s">
        <v>280</v>
      </c>
      <c r="IN1776" t="s">
        <v>654</v>
      </c>
      <c r="IP1776" t="s">
        <v>660</v>
      </c>
    </row>
    <row r="1777" spans="1:250" x14ac:dyDescent="0.25">
      <c r="A1777">
        <v>40292</v>
      </c>
      <c r="B1777">
        <v>-890804480</v>
      </c>
      <c r="C1777">
        <v>1837</v>
      </c>
      <c r="D1777" t="s">
        <v>273</v>
      </c>
      <c r="E1777" t="s">
        <v>274</v>
      </c>
      <c r="F1777">
        <v>1848</v>
      </c>
      <c r="G1777" t="s">
        <v>286</v>
      </c>
      <c r="H1777" t="s">
        <v>274</v>
      </c>
      <c r="I1777">
        <v>424</v>
      </c>
      <c r="J1777" t="s">
        <v>399</v>
      </c>
      <c r="K1777" t="s">
        <v>400</v>
      </c>
      <c r="L1777">
        <v>2024</v>
      </c>
      <c r="M1777" t="s">
        <v>289</v>
      </c>
      <c r="N1777" t="s">
        <v>15</v>
      </c>
      <c r="O1777">
        <v>2024</v>
      </c>
      <c r="P1777" t="s">
        <v>289</v>
      </c>
      <c r="Q1777" t="s">
        <v>15</v>
      </c>
      <c r="R1777" t="s">
        <v>335</v>
      </c>
      <c r="S1777" s="46">
        <v>-0.09</v>
      </c>
      <c r="U1777" s="46">
        <v>15</v>
      </c>
      <c r="IF1777">
        <v>2024</v>
      </c>
      <c r="IG1777" t="s">
        <v>289</v>
      </c>
      <c r="IH1777" t="s">
        <v>288</v>
      </c>
      <c r="IK1777">
        <v>-2</v>
      </c>
      <c r="IL1777" t="s">
        <v>279</v>
      </c>
      <c r="IM1777" t="s">
        <v>280</v>
      </c>
      <c r="IN1777" t="s">
        <v>654</v>
      </c>
      <c r="IP1777" t="s">
        <v>660</v>
      </c>
    </row>
    <row r="1778" spans="1:250" x14ac:dyDescent="0.25">
      <c r="A1778">
        <v>40293</v>
      </c>
      <c r="B1778">
        <v>-890804480</v>
      </c>
      <c r="C1778">
        <v>1837</v>
      </c>
      <c r="D1778" t="s">
        <v>273</v>
      </c>
      <c r="E1778" t="s">
        <v>274</v>
      </c>
      <c r="F1778">
        <v>1848</v>
      </c>
      <c r="G1778" t="s">
        <v>286</v>
      </c>
      <c r="H1778" t="s">
        <v>274</v>
      </c>
      <c r="I1778">
        <v>422</v>
      </c>
      <c r="J1778" t="s">
        <v>401</v>
      </c>
      <c r="K1778" t="s">
        <v>402</v>
      </c>
      <c r="L1778">
        <v>2024</v>
      </c>
      <c r="M1778" t="s">
        <v>289</v>
      </c>
      <c r="N1778" t="s">
        <v>15</v>
      </c>
      <c r="O1778">
        <v>2024</v>
      </c>
      <c r="P1778" t="s">
        <v>289</v>
      </c>
      <c r="Q1778" t="s">
        <v>15</v>
      </c>
      <c r="R1778" t="s">
        <v>335</v>
      </c>
      <c r="S1778" s="46">
        <v>-0.12</v>
      </c>
      <c r="U1778" s="46">
        <v>15</v>
      </c>
      <c r="IF1778">
        <v>2024</v>
      </c>
      <c r="IG1778" t="s">
        <v>289</v>
      </c>
      <c r="IH1778" t="s">
        <v>288</v>
      </c>
      <c r="IK1778">
        <v>-2</v>
      </c>
      <c r="IL1778" t="s">
        <v>279</v>
      </c>
      <c r="IM1778" t="s">
        <v>280</v>
      </c>
      <c r="IN1778" t="s">
        <v>654</v>
      </c>
      <c r="IP1778" t="s">
        <v>660</v>
      </c>
    </row>
    <row r="1779" spans="1:250" x14ac:dyDescent="0.25">
      <c r="A1779">
        <v>40294</v>
      </c>
      <c r="B1779">
        <v>-890804480</v>
      </c>
      <c r="C1779">
        <v>1837</v>
      </c>
      <c r="D1779" t="s">
        <v>273</v>
      </c>
      <c r="E1779" t="s">
        <v>274</v>
      </c>
      <c r="F1779">
        <v>1848</v>
      </c>
      <c r="G1779" t="s">
        <v>286</v>
      </c>
      <c r="H1779" t="s">
        <v>274</v>
      </c>
      <c r="I1779">
        <v>420</v>
      </c>
      <c r="J1779" t="s">
        <v>403</v>
      </c>
      <c r="K1779" t="s">
        <v>404</v>
      </c>
      <c r="L1779">
        <v>2024</v>
      </c>
      <c r="M1779" t="s">
        <v>289</v>
      </c>
      <c r="N1779" t="s">
        <v>15</v>
      </c>
      <c r="O1779">
        <v>2024</v>
      </c>
      <c r="P1779" t="s">
        <v>289</v>
      </c>
      <c r="Q1779" t="s">
        <v>15</v>
      </c>
      <c r="R1779" t="s">
        <v>335</v>
      </c>
      <c r="S1779" s="46">
        <v>-7.0000000000000007E-2</v>
      </c>
      <c r="U1779" s="46">
        <v>15</v>
      </c>
      <c r="IF1779">
        <v>2024</v>
      </c>
      <c r="IG1779" t="s">
        <v>289</v>
      </c>
      <c r="IH1779" t="s">
        <v>288</v>
      </c>
      <c r="IK1779">
        <v>-2</v>
      </c>
      <c r="IL1779" t="s">
        <v>279</v>
      </c>
      <c r="IM1779" t="s">
        <v>280</v>
      </c>
      <c r="IN1779" t="s">
        <v>654</v>
      </c>
      <c r="IP1779" t="s">
        <v>660</v>
      </c>
    </row>
    <row r="1780" spans="1:250" x14ac:dyDescent="0.25">
      <c r="A1780">
        <v>40295</v>
      </c>
      <c r="B1780">
        <v>-890804480</v>
      </c>
      <c r="C1780">
        <v>1837</v>
      </c>
      <c r="D1780" t="s">
        <v>273</v>
      </c>
      <c r="E1780" t="s">
        <v>274</v>
      </c>
      <c r="F1780">
        <v>1848</v>
      </c>
      <c r="G1780" t="s">
        <v>286</v>
      </c>
      <c r="H1780" t="s">
        <v>274</v>
      </c>
      <c r="I1780">
        <v>411</v>
      </c>
      <c r="J1780" t="s">
        <v>393</v>
      </c>
      <c r="K1780" t="s">
        <v>394</v>
      </c>
      <c r="L1780">
        <v>2024</v>
      </c>
      <c r="M1780" t="s">
        <v>289</v>
      </c>
      <c r="N1780" t="s">
        <v>15</v>
      </c>
      <c r="O1780">
        <v>2024</v>
      </c>
      <c r="P1780" t="s">
        <v>289</v>
      </c>
      <c r="Q1780" t="s">
        <v>15</v>
      </c>
      <c r="R1780" t="s">
        <v>335</v>
      </c>
      <c r="S1780" s="46">
        <v>-0.12</v>
      </c>
      <c r="U1780" s="46">
        <v>15</v>
      </c>
      <c r="IF1780">
        <v>2024</v>
      </c>
      <c r="IG1780" t="s">
        <v>289</v>
      </c>
      <c r="IH1780" t="s">
        <v>288</v>
      </c>
      <c r="IK1780">
        <v>-2</v>
      </c>
      <c r="IL1780" t="s">
        <v>279</v>
      </c>
      <c r="IM1780" t="s">
        <v>280</v>
      </c>
      <c r="IN1780" t="s">
        <v>654</v>
      </c>
      <c r="IP1780" t="s">
        <v>660</v>
      </c>
    </row>
    <row r="1781" spans="1:250" x14ac:dyDescent="0.25">
      <c r="A1781">
        <v>40296</v>
      </c>
      <c r="B1781">
        <v>-890804480</v>
      </c>
      <c r="C1781">
        <v>1837</v>
      </c>
      <c r="D1781" t="s">
        <v>273</v>
      </c>
      <c r="E1781" t="s">
        <v>274</v>
      </c>
      <c r="F1781">
        <v>9695</v>
      </c>
      <c r="G1781" t="s">
        <v>281</v>
      </c>
      <c r="H1781" t="s">
        <v>282</v>
      </c>
      <c r="I1781">
        <v>411</v>
      </c>
      <c r="J1781" t="s">
        <v>393</v>
      </c>
      <c r="K1781" t="s">
        <v>394</v>
      </c>
      <c r="L1781">
        <v>2024</v>
      </c>
      <c r="M1781" t="s">
        <v>289</v>
      </c>
      <c r="N1781" t="s">
        <v>15</v>
      </c>
      <c r="O1781">
        <v>2024</v>
      </c>
      <c r="P1781" t="s">
        <v>289</v>
      </c>
      <c r="Q1781" t="s">
        <v>15</v>
      </c>
      <c r="R1781" t="s">
        <v>335</v>
      </c>
      <c r="S1781" s="46">
        <v>-4.96</v>
      </c>
      <c r="U1781" s="46">
        <v>15</v>
      </c>
      <c r="IF1781">
        <v>2024</v>
      </c>
      <c r="IG1781" t="s">
        <v>289</v>
      </c>
      <c r="IH1781" t="s">
        <v>285</v>
      </c>
      <c r="IK1781">
        <v>-2</v>
      </c>
      <c r="IL1781" t="s">
        <v>279</v>
      </c>
      <c r="IM1781" t="s">
        <v>280</v>
      </c>
      <c r="IN1781" t="s">
        <v>661</v>
      </c>
      <c r="IP1781" t="s">
        <v>662</v>
      </c>
    </row>
    <row r="1782" spans="1:250" x14ac:dyDescent="0.25">
      <c r="A1782">
        <v>40297</v>
      </c>
      <c r="B1782">
        <v>-890804480</v>
      </c>
      <c r="C1782">
        <v>1837</v>
      </c>
      <c r="D1782" t="s">
        <v>273</v>
      </c>
      <c r="E1782" t="s">
        <v>274</v>
      </c>
      <c r="F1782">
        <v>13794</v>
      </c>
      <c r="G1782" t="s">
        <v>275</v>
      </c>
      <c r="H1782" t="s">
        <v>276</v>
      </c>
      <c r="I1782">
        <v>435</v>
      </c>
      <c r="J1782" t="s">
        <v>491</v>
      </c>
      <c r="K1782" t="s">
        <v>492</v>
      </c>
      <c r="L1782">
        <v>2024</v>
      </c>
      <c r="M1782" t="s">
        <v>289</v>
      </c>
      <c r="N1782" t="s">
        <v>15</v>
      </c>
      <c r="O1782">
        <v>2024</v>
      </c>
      <c r="P1782" t="s">
        <v>289</v>
      </c>
      <c r="Q1782" t="s">
        <v>15</v>
      </c>
      <c r="R1782" t="s">
        <v>335</v>
      </c>
      <c r="S1782" s="46">
        <v>-0.43</v>
      </c>
      <c r="U1782" s="46">
        <v>15</v>
      </c>
      <c r="IF1782">
        <v>2024</v>
      </c>
      <c r="IG1782" t="s">
        <v>289</v>
      </c>
      <c r="IH1782" t="s">
        <v>319</v>
      </c>
      <c r="IK1782">
        <v>-2</v>
      </c>
      <c r="IL1782" t="s">
        <v>279</v>
      </c>
      <c r="IM1782" t="s">
        <v>280</v>
      </c>
      <c r="IN1782" t="s">
        <v>663</v>
      </c>
      <c r="IP1782" t="s">
        <v>664</v>
      </c>
    </row>
    <row r="1783" spans="1:250" x14ac:dyDescent="0.25">
      <c r="A1783">
        <v>40298</v>
      </c>
      <c r="B1783">
        <v>-890804480</v>
      </c>
      <c r="C1783">
        <v>1837</v>
      </c>
      <c r="D1783" t="s">
        <v>273</v>
      </c>
      <c r="E1783" t="s">
        <v>274</v>
      </c>
      <c r="F1783">
        <v>13794</v>
      </c>
      <c r="G1783" t="s">
        <v>275</v>
      </c>
      <c r="H1783" t="s">
        <v>276</v>
      </c>
      <c r="I1783">
        <v>431</v>
      </c>
      <c r="J1783" t="s">
        <v>493</v>
      </c>
      <c r="K1783" t="s">
        <v>494</v>
      </c>
      <c r="L1783">
        <v>2024</v>
      </c>
      <c r="M1783" t="s">
        <v>289</v>
      </c>
      <c r="N1783" t="s">
        <v>15</v>
      </c>
      <c r="O1783">
        <v>2024</v>
      </c>
      <c r="P1783" t="s">
        <v>289</v>
      </c>
      <c r="Q1783" t="s">
        <v>15</v>
      </c>
      <c r="R1783" t="s">
        <v>335</v>
      </c>
      <c r="S1783" s="46">
        <v>-0.62</v>
      </c>
      <c r="U1783" s="46">
        <v>15</v>
      </c>
      <c r="IF1783">
        <v>2024</v>
      </c>
      <c r="IG1783" t="s">
        <v>289</v>
      </c>
      <c r="IH1783" t="s">
        <v>319</v>
      </c>
      <c r="IK1783">
        <v>-2</v>
      </c>
      <c r="IL1783" t="s">
        <v>279</v>
      </c>
      <c r="IM1783" t="s">
        <v>280</v>
      </c>
      <c r="IN1783" t="s">
        <v>663</v>
      </c>
      <c r="IP1783" t="s">
        <v>664</v>
      </c>
    </row>
    <row r="1784" spans="1:250" x14ac:dyDescent="0.25">
      <c r="A1784">
        <v>40299</v>
      </c>
      <c r="B1784">
        <v>-890804480</v>
      </c>
      <c r="C1784">
        <v>1837</v>
      </c>
      <c r="D1784" t="s">
        <v>273</v>
      </c>
      <c r="E1784" t="s">
        <v>274</v>
      </c>
      <c r="F1784">
        <v>13794</v>
      </c>
      <c r="G1784" t="s">
        <v>275</v>
      </c>
      <c r="H1784" t="s">
        <v>276</v>
      </c>
      <c r="I1784">
        <v>429</v>
      </c>
      <c r="J1784" t="s">
        <v>395</v>
      </c>
      <c r="K1784" t="s">
        <v>396</v>
      </c>
      <c r="L1784">
        <v>2024</v>
      </c>
      <c r="M1784" t="s">
        <v>289</v>
      </c>
      <c r="N1784" t="s">
        <v>15</v>
      </c>
      <c r="O1784">
        <v>2024</v>
      </c>
      <c r="P1784" t="s">
        <v>289</v>
      </c>
      <c r="Q1784" t="s">
        <v>15</v>
      </c>
      <c r="R1784" t="s">
        <v>335</v>
      </c>
      <c r="S1784" s="46">
        <v>-0.83</v>
      </c>
      <c r="U1784" s="46">
        <v>15</v>
      </c>
      <c r="IF1784">
        <v>2024</v>
      </c>
      <c r="IG1784" t="s">
        <v>289</v>
      </c>
      <c r="IH1784" t="s">
        <v>319</v>
      </c>
      <c r="IK1784">
        <v>-2</v>
      </c>
      <c r="IL1784" t="s">
        <v>279</v>
      </c>
      <c r="IM1784" t="s">
        <v>280</v>
      </c>
      <c r="IN1784" t="s">
        <v>663</v>
      </c>
      <c r="IP1784" t="s">
        <v>664</v>
      </c>
    </row>
    <row r="1785" spans="1:250" x14ac:dyDescent="0.25">
      <c r="A1785">
        <v>40300</v>
      </c>
      <c r="B1785">
        <v>-890804480</v>
      </c>
      <c r="C1785">
        <v>1837</v>
      </c>
      <c r="D1785" t="s">
        <v>273</v>
      </c>
      <c r="E1785" t="s">
        <v>274</v>
      </c>
      <c r="F1785">
        <v>13794</v>
      </c>
      <c r="G1785" t="s">
        <v>275</v>
      </c>
      <c r="H1785" t="s">
        <v>276</v>
      </c>
      <c r="I1785">
        <v>427</v>
      </c>
      <c r="J1785" t="s">
        <v>397</v>
      </c>
      <c r="K1785" t="s">
        <v>398</v>
      </c>
      <c r="L1785">
        <v>2024</v>
      </c>
      <c r="M1785" t="s">
        <v>289</v>
      </c>
      <c r="N1785" t="s">
        <v>15</v>
      </c>
      <c r="O1785">
        <v>2024</v>
      </c>
      <c r="P1785" t="s">
        <v>289</v>
      </c>
      <c r="Q1785" t="s">
        <v>15</v>
      </c>
      <c r="R1785" t="s">
        <v>335</v>
      </c>
      <c r="S1785" s="46">
        <v>-0.5</v>
      </c>
      <c r="U1785" s="46">
        <v>15</v>
      </c>
      <c r="IF1785">
        <v>2024</v>
      </c>
      <c r="IG1785" t="s">
        <v>289</v>
      </c>
      <c r="IH1785" t="s">
        <v>319</v>
      </c>
      <c r="IK1785">
        <v>-2</v>
      </c>
      <c r="IL1785" t="s">
        <v>279</v>
      </c>
      <c r="IM1785" t="s">
        <v>280</v>
      </c>
      <c r="IN1785" t="s">
        <v>663</v>
      </c>
      <c r="IP1785" t="s">
        <v>664</v>
      </c>
    </row>
    <row r="1786" spans="1:250" x14ac:dyDescent="0.25">
      <c r="A1786">
        <v>40301</v>
      </c>
      <c r="B1786">
        <v>-890804480</v>
      </c>
      <c r="C1786">
        <v>1837</v>
      </c>
      <c r="D1786" t="s">
        <v>273</v>
      </c>
      <c r="E1786" t="s">
        <v>274</v>
      </c>
      <c r="F1786">
        <v>13794</v>
      </c>
      <c r="G1786" t="s">
        <v>275</v>
      </c>
      <c r="H1786" t="s">
        <v>276</v>
      </c>
      <c r="I1786">
        <v>424</v>
      </c>
      <c r="J1786" t="s">
        <v>399</v>
      </c>
      <c r="K1786" t="s">
        <v>400</v>
      </c>
      <c r="L1786">
        <v>2024</v>
      </c>
      <c r="M1786" t="s">
        <v>289</v>
      </c>
      <c r="N1786" t="s">
        <v>15</v>
      </c>
      <c r="O1786">
        <v>2024</v>
      </c>
      <c r="P1786" t="s">
        <v>289</v>
      </c>
      <c r="Q1786" t="s">
        <v>15</v>
      </c>
      <c r="R1786" t="s">
        <v>335</v>
      </c>
      <c r="S1786" s="46">
        <v>-0.64</v>
      </c>
      <c r="U1786" s="46">
        <v>15</v>
      </c>
      <c r="IF1786">
        <v>2024</v>
      </c>
      <c r="IG1786" t="s">
        <v>289</v>
      </c>
      <c r="IH1786" t="s">
        <v>319</v>
      </c>
      <c r="IK1786">
        <v>-2</v>
      </c>
      <c r="IL1786" t="s">
        <v>279</v>
      </c>
      <c r="IM1786" t="s">
        <v>280</v>
      </c>
      <c r="IN1786" t="s">
        <v>663</v>
      </c>
      <c r="IP1786" t="s">
        <v>664</v>
      </c>
    </row>
    <row r="1787" spans="1:250" x14ac:dyDescent="0.25">
      <c r="A1787">
        <v>40302</v>
      </c>
      <c r="B1787">
        <v>-890804480</v>
      </c>
      <c r="C1787">
        <v>1837</v>
      </c>
      <c r="D1787" t="s">
        <v>273</v>
      </c>
      <c r="E1787" t="s">
        <v>274</v>
      </c>
      <c r="F1787">
        <v>13794</v>
      </c>
      <c r="G1787" t="s">
        <v>275</v>
      </c>
      <c r="H1787" t="s">
        <v>276</v>
      </c>
      <c r="I1787">
        <v>437</v>
      </c>
      <c r="J1787" t="s">
        <v>658</v>
      </c>
      <c r="K1787" t="s">
        <v>659</v>
      </c>
      <c r="L1787">
        <v>2024</v>
      </c>
      <c r="M1787" t="s">
        <v>289</v>
      </c>
      <c r="N1787" t="s">
        <v>15</v>
      </c>
      <c r="O1787">
        <v>2024</v>
      </c>
      <c r="P1787" t="s">
        <v>289</v>
      </c>
      <c r="Q1787" t="s">
        <v>15</v>
      </c>
      <c r="R1787" t="s">
        <v>335</v>
      </c>
      <c r="S1787" s="46">
        <v>-0.71</v>
      </c>
      <c r="U1787" s="46">
        <v>15</v>
      </c>
      <c r="IF1787">
        <v>2024</v>
      </c>
      <c r="IG1787" t="s">
        <v>289</v>
      </c>
      <c r="IH1787" t="s">
        <v>319</v>
      </c>
      <c r="IK1787">
        <v>-2</v>
      </c>
      <c r="IL1787" t="s">
        <v>279</v>
      </c>
      <c r="IM1787" t="s">
        <v>280</v>
      </c>
      <c r="IN1787" t="s">
        <v>663</v>
      </c>
      <c r="IP1787" t="s">
        <v>664</v>
      </c>
    </row>
    <row r="1788" spans="1:250" x14ac:dyDescent="0.25">
      <c r="A1788">
        <v>40303</v>
      </c>
      <c r="B1788">
        <v>-890804480</v>
      </c>
      <c r="C1788">
        <v>1837</v>
      </c>
      <c r="D1788" t="s">
        <v>273</v>
      </c>
      <c r="E1788" t="s">
        <v>274</v>
      </c>
      <c r="F1788">
        <v>13794</v>
      </c>
      <c r="G1788" t="s">
        <v>275</v>
      </c>
      <c r="H1788" t="s">
        <v>276</v>
      </c>
      <c r="I1788">
        <v>420</v>
      </c>
      <c r="J1788" t="s">
        <v>403</v>
      </c>
      <c r="K1788" t="s">
        <v>404</v>
      </c>
      <c r="L1788">
        <v>2024</v>
      </c>
      <c r="M1788" t="s">
        <v>289</v>
      </c>
      <c r="N1788" t="s">
        <v>15</v>
      </c>
      <c r="O1788">
        <v>2024</v>
      </c>
      <c r="P1788" t="s">
        <v>289</v>
      </c>
      <c r="Q1788" t="s">
        <v>15</v>
      </c>
      <c r="R1788" t="s">
        <v>335</v>
      </c>
      <c r="S1788" s="46">
        <v>-0.49</v>
      </c>
      <c r="U1788" s="46">
        <v>15</v>
      </c>
      <c r="IF1788">
        <v>2024</v>
      </c>
      <c r="IG1788" t="s">
        <v>289</v>
      </c>
      <c r="IH1788" t="s">
        <v>319</v>
      </c>
      <c r="IK1788">
        <v>-2</v>
      </c>
      <c r="IL1788" t="s">
        <v>279</v>
      </c>
      <c r="IM1788" t="s">
        <v>280</v>
      </c>
      <c r="IN1788" t="s">
        <v>663</v>
      </c>
      <c r="IP1788" t="s">
        <v>664</v>
      </c>
    </row>
    <row r="1789" spans="1:250" x14ac:dyDescent="0.25">
      <c r="A1789">
        <v>40304</v>
      </c>
      <c r="B1789">
        <v>-890804480</v>
      </c>
      <c r="C1789">
        <v>1837</v>
      </c>
      <c r="D1789" t="s">
        <v>273</v>
      </c>
      <c r="E1789" t="s">
        <v>274</v>
      </c>
      <c r="F1789">
        <v>13794</v>
      </c>
      <c r="G1789" t="s">
        <v>275</v>
      </c>
      <c r="H1789" t="s">
        <v>276</v>
      </c>
      <c r="I1789">
        <v>411</v>
      </c>
      <c r="J1789" t="s">
        <v>393</v>
      </c>
      <c r="K1789" t="s">
        <v>394</v>
      </c>
      <c r="L1789">
        <v>2024</v>
      </c>
      <c r="M1789" t="s">
        <v>289</v>
      </c>
      <c r="N1789" t="s">
        <v>15</v>
      </c>
      <c r="O1789">
        <v>2024</v>
      </c>
      <c r="P1789" t="s">
        <v>289</v>
      </c>
      <c r="Q1789" t="s">
        <v>15</v>
      </c>
      <c r="R1789" t="s">
        <v>335</v>
      </c>
      <c r="S1789" s="46">
        <v>-0.85</v>
      </c>
      <c r="U1789" s="46">
        <v>15</v>
      </c>
      <c r="IF1789">
        <v>2024</v>
      </c>
      <c r="IG1789" t="s">
        <v>289</v>
      </c>
      <c r="IH1789" t="s">
        <v>319</v>
      </c>
      <c r="IK1789">
        <v>-2</v>
      </c>
      <c r="IL1789" t="s">
        <v>279</v>
      </c>
      <c r="IM1789" t="s">
        <v>280</v>
      </c>
      <c r="IN1789" t="s">
        <v>663</v>
      </c>
      <c r="IP1789" t="s">
        <v>664</v>
      </c>
    </row>
    <row r="1790" spans="1:250" x14ac:dyDescent="0.25">
      <c r="A1790">
        <v>40305</v>
      </c>
      <c r="B1790">
        <v>-890804480</v>
      </c>
      <c r="C1790">
        <v>1837</v>
      </c>
      <c r="D1790" t="s">
        <v>273</v>
      </c>
      <c r="E1790" t="s">
        <v>274</v>
      </c>
      <c r="F1790">
        <v>9695</v>
      </c>
      <c r="G1790" t="s">
        <v>281</v>
      </c>
      <c r="H1790" t="s">
        <v>282</v>
      </c>
      <c r="I1790">
        <v>437</v>
      </c>
      <c r="J1790" t="s">
        <v>658</v>
      </c>
      <c r="K1790" t="s">
        <v>659</v>
      </c>
      <c r="L1790">
        <v>2024</v>
      </c>
      <c r="M1790" t="s">
        <v>289</v>
      </c>
      <c r="N1790" t="s">
        <v>15</v>
      </c>
      <c r="O1790">
        <v>2024</v>
      </c>
      <c r="P1790" t="s">
        <v>289</v>
      </c>
      <c r="Q1790" t="s">
        <v>15</v>
      </c>
      <c r="R1790" t="s">
        <v>335</v>
      </c>
      <c r="S1790" s="46">
        <v>-0.7</v>
      </c>
      <c r="U1790" s="46">
        <v>15</v>
      </c>
      <c r="IF1790">
        <v>2024</v>
      </c>
      <c r="IG1790" t="s">
        <v>289</v>
      </c>
      <c r="IH1790" t="s">
        <v>285</v>
      </c>
      <c r="IK1790">
        <v>-2</v>
      </c>
      <c r="IL1790" t="s">
        <v>279</v>
      </c>
      <c r="IM1790" t="s">
        <v>280</v>
      </c>
      <c r="IN1790" t="s">
        <v>661</v>
      </c>
      <c r="IP1790" t="s">
        <v>662</v>
      </c>
    </row>
    <row r="1791" spans="1:250" x14ac:dyDescent="0.25">
      <c r="A1791">
        <v>40306</v>
      </c>
      <c r="B1791">
        <v>-890804480</v>
      </c>
      <c r="C1791">
        <v>1837</v>
      </c>
      <c r="D1791" t="s">
        <v>273</v>
      </c>
      <c r="E1791" t="s">
        <v>274</v>
      </c>
      <c r="F1791">
        <v>9695</v>
      </c>
      <c r="G1791" t="s">
        <v>281</v>
      </c>
      <c r="H1791" t="s">
        <v>282</v>
      </c>
      <c r="I1791">
        <v>436</v>
      </c>
      <c r="J1791" t="s">
        <v>656</v>
      </c>
      <c r="K1791" t="s">
        <v>657</v>
      </c>
      <c r="L1791">
        <v>2024</v>
      </c>
      <c r="M1791" t="s">
        <v>289</v>
      </c>
      <c r="N1791" t="s">
        <v>15</v>
      </c>
      <c r="O1791">
        <v>2024</v>
      </c>
      <c r="P1791" t="s">
        <v>289</v>
      </c>
      <c r="Q1791" t="s">
        <v>15</v>
      </c>
      <c r="R1791" t="s">
        <v>335</v>
      </c>
      <c r="S1791" s="46">
        <v>-0.42</v>
      </c>
      <c r="U1791" s="46">
        <v>15</v>
      </c>
      <c r="IF1791">
        <v>2024</v>
      </c>
      <c r="IG1791" t="s">
        <v>289</v>
      </c>
      <c r="IH1791" t="s">
        <v>285</v>
      </c>
      <c r="IK1791">
        <v>-2</v>
      </c>
      <c r="IL1791" t="s">
        <v>279</v>
      </c>
      <c r="IM1791" t="s">
        <v>280</v>
      </c>
      <c r="IN1791" t="s">
        <v>661</v>
      </c>
      <c r="IP1791" t="s">
        <v>662</v>
      </c>
    </row>
    <row r="1792" spans="1:250" x14ac:dyDescent="0.25">
      <c r="A1792">
        <v>40307</v>
      </c>
      <c r="B1792">
        <v>-890804480</v>
      </c>
      <c r="C1792">
        <v>1837</v>
      </c>
      <c r="D1792" t="s">
        <v>273</v>
      </c>
      <c r="E1792" t="s">
        <v>274</v>
      </c>
      <c r="F1792">
        <v>9695</v>
      </c>
      <c r="G1792" t="s">
        <v>281</v>
      </c>
      <c r="H1792" t="s">
        <v>282</v>
      </c>
      <c r="I1792">
        <v>435</v>
      </c>
      <c r="J1792" t="s">
        <v>491</v>
      </c>
      <c r="K1792" t="s">
        <v>492</v>
      </c>
      <c r="L1792">
        <v>2024</v>
      </c>
      <c r="M1792" t="s">
        <v>289</v>
      </c>
      <c r="N1792" t="s">
        <v>15</v>
      </c>
      <c r="O1792">
        <v>2024</v>
      </c>
      <c r="P1792" t="s">
        <v>289</v>
      </c>
      <c r="Q1792" t="s">
        <v>15</v>
      </c>
      <c r="R1792" t="s">
        <v>335</v>
      </c>
      <c r="S1792" s="46">
        <v>-0.42</v>
      </c>
      <c r="U1792" s="46">
        <v>15</v>
      </c>
      <c r="IF1792">
        <v>2024</v>
      </c>
      <c r="IG1792" t="s">
        <v>289</v>
      </c>
      <c r="IH1792" t="s">
        <v>285</v>
      </c>
      <c r="IK1792">
        <v>-2</v>
      </c>
      <c r="IL1792" t="s">
        <v>279</v>
      </c>
      <c r="IM1792" t="s">
        <v>280</v>
      </c>
      <c r="IN1792" t="s">
        <v>661</v>
      </c>
      <c r="IP1792" t="s">
        <v>662</v>
      </c>
    </row>
    <row r="1793" spans="1:250" x14ac:dyDescent="0.25">
      <c r="A1793">
        <v>40308</v>
      </c>
      <c r="B1793">
        <v>-890804480</v>
      </c>
      <c r="C1793">
        <v>1837</v>
      </c>
      <c r="D1793" t="s">
        <v>273</v>
      </c>
      <c r="E1793" t="s">
        <v>274</v>
      </c>
      <c r="F1793">
        <v>13794</v>
      </c>
      <c r="G1793" t="s">
        <v>275</v>
      </c>
      <c r="H1793" t="s">
        <v>276</v>
      </c>
      <c r="I1793">
        <v>436</v>
      </c>
      <c r="J1793" t="s">
        <v>656</v>
      </c>
      <c r="K1793" t="s">
        <v>657</v>
      </c>
      <c r="L1793">
        <v>2024</v>
      </c>
      <c r="M1793" t="s">
        <v>289</v>
      </c>
      <c r="N1793" t="s">
        <v>15</v>
      </c>
      <c r="O1793">
        <v>2024</v>
      </c>
      <c r="P1793" t="s">
        <v>289</v>
      </c>
      <c r="Q1793" t="s">
        <v>15</v>
      </c>
      <c r="R1793" t="s">
        <v>335</v>
      </c>
      <c r="S1793" s="46">
        <v>-0.43</v>
      </c>
      <c r="U1793" s="46">
        <v>15</v>
      </c>
      <c r="IF1793">
        <v>2024</v>
      </c>
      <c r="IG1793" t="s">
        <v>289</v>
      </c>
      <c r="IH1793" t="s">
        <v>319</v>
      </c>
      <c r="IK1793">
        <v>-2</v>
      </c>
      <c r="IL1793" t="s">
        <v>279</v>
      </c>
      <c r="IM1793" t="s">
        <v>280</v>
      </c>
      <c r="IN1793" t="s">
        <v>663</v>
      </c>
      <c r="IP1793" t="s">
        <v>664</v>
      </c>
    </row>
    <row r="1794" spans="1:250" x14ac:dyDescent="0.25">
      <c r="A1794">
        <v>40309</v>
      </c>
      <c r="B1794">
        <v>-890804480</v>
      </c>
      <c r="C1794">
        <v>1837</v>
      </c>
      <c r="D1794" t="s">
        <v>273</v>
      </c>
      <c r="E1794" t="s">
        <v>274</v>
      </c>
      <c r="F1794">
        <v>9695</v>
      </c>
      <c r="G1794" t="s">
        <v>281</v>
      </c>
      <c r="H1794" t="s">
        <v>282</v>
      </c>
      <c r="I1794">
        <v>429</v>
      </c>
      <c r="J1794" t="s">
        <v>395</v>
      </c>
      <c r="K1794" t="s">
        <v>396</v>
      </c>
      <c r="L1794">
        <v>2024</v>
      </c>
      <c r="M1794" t="s">
        <v>289</v>
      </c>
      <c r="N1794" t="s">
        <v>15</v>
      </c>
      <c r="O1794">
        <v>2024</v>
      </c>
      <c r="P1794" t="s">
        <v>289</v>
      </c>
      <c r="Q1794" t="s">
        <v>15</v>
      </c>
      <c r="R1794" t="s">
        <v>335</v>
      </c>
      <c r="S1794" s="46">
        <v>-4.99</v>
      </c>
      <c r="U1794" s="46">
        <v>15</v>
      </c>
      <c r="IF1794">
        <v>2024</v>
      </c>
      <c r="IG1794" t="s">
        <v>289</v>
      </c>
      <c r="IH1794" t="s">
        <v>285</v>
      </c>
      <c r="IK1794">
        <v>-2</v>
      </c>
      <c r="IL1794" t="s">
        <v>279</v>
      </c>
      <c r="IM1794" t="s">
        <v>280</v>
      </c>
      <c r="IN1794" t="s">
        <v>661</v>
      </c>
      <c r="IP1794" t="s">
        <v>662</v>
      </c>
    </row>
    <row r="1795" spans="1:250" x14ac:dyDescent="0.25">
      <c r="A1795">
        <v>40310</v>
      </c>
      <c r="B1795">
        <v>-890804480</v>
      </c>
      <c r="C1795">
        <v>1837</v>
      </c>
      <c r="D1795" t="s">
        <v>273</v>
      </c>
      <c r="E1795" t="s">
        <v>274</v>
      </c>
      <c r="F1795">
        <v>9695</v>
      </c>
      <c r="G1795" t="s">
        <v>281</v>
      </c>
      <c r="H1795" t="s">
        <v>282</v>
      </c>
      <c r="I1795">
        <v>427</v>
      </c>
      <c r="J1795" t="s">
        <v>397</v>
      </c>
      <c r="K1795" t="s">
        <v>398</v>
      </c>
      <c r="L1795">
        <v>2024</v>
      </c>
      <c r="M1795" t="s">
        <v>289</v>
      </c>
      <c r="N1795" t="s">
        <v>15</v>
      </c>
      <c r="O1795">
        <v>2024</v>
      </c>
      <c r="P1795" t="s">
        <v>289</v>
      </c>
      <c r="Q1795" t="s">
        <v>15</v>
      </c>
      <c r="R1795" t="s">
        <v>335</v>
      </c>
      <c r="S1795" s="46">
        <v>-2.91</v>
      </c>
      <c r="U1795" s="46">
        <v>15</v>
      </c>
      <c r="IF1795">
        <v>2024</v>
      </c>
      <c r="IG1795" t="s">
        <v>289</v>
      </c>
      <c r="IH1795" t="s">
        <v>285</v>
      </c>
      <c r="IK1795">
        <v>-2</v>
      </c>
      <c r="IL1795" t="s">
        <v>279</v>
      </c>
      <c r="IM1795" t="s">
        <v>280</v>
      </c>
      <c r="IN1795" t="s">
        <v>661</v>
      </c>
      <c r="IP1795" t="s">
        <v>662</v>
      </c>
    </row>
    <row r="1796" spans="1:250" x14ac:dyDescent="0.25">
      <c r="A1796">
        <v>40311</v>
      </c>
      <c r="B1796">
        <v>-890804480</v>
      </c>
      <c r="C1796">
        <v>1837</v>
      </c>
      <c r="D1796" t="s">
        <v>273</v>
      </c>
      <c r="E1796" t="s">
        <v>274</v>
      </c>
      <c r="F1796">
        <v>9695</v>
      </c>
      <c r="G1796" t="s">
        <v>281</v>
      </c>
      <c r="H1796" t="s">
        <v>282</v>
      </c>
      <c r="I1796">
        <v>424</v>
      </c>
      <c r="J1796" t="s">
        <v>399</v>
      </c>
      <c r="K1796" t="s">
        <v>400</v>
      </c>
      <c r="L1796">
        <v>2024</v>
      </c>
      <c r="M1796" t="s">
        <v>289</v>
      </c>
      <c r="N1796" t="s">
        <v>15</v>
      </c>
      <c r="O1796">
        <v>2024</v>
      </c>
      <c r="P1796" t="s">
        <v>289</v>
      </c>
      <c r="Q1796" t="s">
        <v>15</v>
      </c>
      <c r="R1796" t="s">
        <v>335</v>
      </c>
      <c r="S1796" s="46">
        <v>-3.73</v>
      </c>
      <c r="U1796" s="46">
        <v>15</v>
      </c>
      <c r="IF1796">
        <v>2024</v>
      </c>
      <c r="IG1796" t="s">
        <v>289</v>
      </c>
      <c r="IH1796" t="s">
        <v>285</v>
      </c>
      <c r="IK1796">
        <v>-2</v>
      </c>
      <c r="IL1796" t="s">
        <v>279</v>
      </c>
      <c r="IM1796" t="s">
        <v>280</v>
      </c>
      <c r="IN1796" t="s">
        <v>661</v>
      </c>
      <c r="IP1796" t="s">
        <v>662</v>
      </c>
    </row>
    <row r="1797" spans="1:250" x14ac:dyDescent="0.25">
      <c r="A1797">
        <v>40312</v>
      </c>
      <c r="B1797">
        <v>-890804480</v>
      </c>
      <c r="C1797">
        <v>1837</v>
      </c>
      <c r="D1797" t="s">
        <v>273</v>
      </c>
      <c r="E1797" t="s">
        <v>274</v>
      </c>
      <c r="F1797">
        <v>9695</v>
      </c>
      <c r="G1797" t="s">
        <v>281</v>
      </c>
      <c r="H1797" t="s">
        <v>282</v>
      </c>
      <c r="I1797">
        <v>422</v>
      </c>
      <c r="J1797" t="s">
        <v>401</v>
      </c>
      <c r="K1797" t="s">
        <v>402</v>
      </c>
      <c r="L1797">
        <v>2024</v>
      </c>
      <c r="M1797" t="s">
        <v>289</v>
      </c>
      <c r="N1797" t="s">
        <v>15</v>
      </c>
      <c r="O1797">
        <v>2024</v>
      </c>
      <c r="P1797" t="s">
        <v>289</v>
      </c>
      <c r="Q1797" t="s">
        <v>15</v>
      </c>
      <c r="R1797" t="s">
        <v>335</v>
      </c>
      <c r="S1797" s="46">
        <v>-4.97</v>
      </c>
      <c r="U1797" s="46">
        <v>15</v>
      </c>
      <c r="IF1797">
        <v>2024</v>
      </c>
      <c r="IG1797" t="s">
        <v>289</v>
      </c>
      <c r="IH1797" t="s">
        <v>285</v>
      </c>
      <c r="IK1797">
        <v>-2</v>
      </c>
      <c r="IL1797" t="s">
        <v>279</v>
      </c>
      <c r="IM1797" t="s">
        <v>280</v>
      </c>
      <c r="IN1797" t="s">
        <v>661</v>
      </c>
      <c r="IP1797" t="s">
        <v>662</v>
      </c>
    </row>
    <row r="1798" spans="1:250" x14ac:dyDescent="0.25">
      <c r="A1798">
        <v>40313</v>
      </c>
      <c r="B1798">
        <v>-890804480</v>
      </c>
      <c r="C1798">
        <v>1837</v>
      </c>
      <c r="D1798" t="s">
        <v>273</v>
      </c>
      <c r="E1798" t="s">
        <v>274</v>
      </c>
      <c r="F1798">
        <v>9695</v>
      </c>
      <c r="G1798" t="s">
        <v>281</v>
      </c>
      <c r="H1798" t="s">
        <v>282</v>
      </c>
      <c r="I1798">
        <v>420</v>
      </c>
      <c r="J1798" t="s">
        <v>403</v>
      </c>
      <c r="K1798" t="s">
        <v>404</v>
      </c>
      <c r="L1798">
        <v>2024</v>
      </c>
      <c r="M1798" t="s">
        <v>289</v>
      </c>
      <c r="N1798" t="s">
        <v>15</v>
      </c>
      <c r="O1798">
        <v>2024</v>
      </c>
      <c r="P1798" t="s">
        <v>289</v>
      </c>
      <c r="Q1798" t="s">
        <v>15</v>
      </c>
      <c r="R1798" t="s">
        <v>335</v>
      </c>
      <c r="S1798" s="46">
        <v>-2.9</v>
      </c>
      <c r="U1798" s="46">
        <v>15</v>
      </c>
      <c r="IF1798">
        <v>2024</v>
      </c>
      <c r="IG1798" t="s">
        <v>289</v>
      </c>
      <c r="IH1798" t="s">
        <v>285</v>
      </c>
      <c r="IK1798">
        <v>-2</v>
      </c>
      <c r="IL1798" t="s">
        <v>279</v>
      </c>
      <c r="IM1798" t="s">
        <v>280</v>
      </c>
      <c r="IN1798" t="s">
        <v>661</v>
      </c>
      <c r="IP1798" t="s">
        <v>662</v>
      </c>
    </row>
    <row r="1799" spans="1:250" x14ac:dyDescent="0.25">
      <c r="A1799">
        <v>40314</v>
      </c>
      <c r="B1799">
        <v>-890804480</v>
      </c>
      <c r="C1799">
        <v>1837</v>
      </c>
      <c r="D1799" t="s">
        <v>273</v>
      </c>
      <c r="E1799" t="s">
        <v>274</v>
      </c>
      <c r="F1799">
        <v>13794</v>
      </c>
      <c r="G1799" t="s">
        <v>275</v>
      </c>
      <c r="H1799" t="s">
        <v>276</v>
      </c>
      <c r="I1799">
        <v>422</v>
      </c>
      <c r="J1799" t="s">
        <v>401</v>
      </c>
      <c r="K1799" t="s">
        <v>402</v>
      </c>
      <c r="L1799">
        <v>2024</v>
      </c>
      <c r="M1799" t="s">
        <v>289</v>
      </c>
      <c r="N1799" t="s">
        <v>15</v>
      </c>
      <c r="O1799">
        <v>2024</v>
      </c>
      <c r="P1799" t="s">
        <v>289</v>
      </c>
      <c r="Q1799" t="s">
        <v>15</v>
      </c>
      <c r="R1799" t="s">
        <v>335</v>
      </c>
      <c r="S1799" s="46">
        <v>-0.85</v>
      </c>
      <c r="U1799" s="46">
        <v>15</v>
      </c>
      <c r="IF1799">
        <v>2024</v>
      </c>
      <c r="IG1799" t="s">
        <v>289</v>
      </c>
      <c r="IH1799" t="s">
        <v>319</v>
      </c>
      <c r="IK1799">
        <v>-2</v>
      </c>
      <c r="IL1799" t="s">
        <v>279</v>
      </c>
      <c r="IM1799" t="s">
        <v>280</v>
      </c>
      <c r="IN1799" t="s">
        <v>663</v>
      </c>
      <c r="IP1799" t="s">
        <v>664</v>
      </c>
    </row>
    <row r="1800" spans="1:250" x14ac:dyDescent="0.25">
      <c r="A1800">
        <v>40315</v>
      </c>
      <c r="B1800">
        <v>-890804480</v>
      </c>
      <c r="C1800">
        <v>1837</v>
      </c>
      <c r="D1800" t="s">
        <v>273</v>
      </c>
      <c r="E1800" t="s">
        <v>274</v>
      </c>
      <c r="F1800">
        <v>1848</v>
      </c>
      <c r="G1800" t="s">
        <v>286</v>
      </c>
      <c r="H1800" t="s">
        <v>274</v>
      </c>
      <c r="I1800">
        <v>437</v>
      </c>
      <c r="J1800" t="s">
        <v>658</v>
      </c>
      <c r="K1800" t="s">
        <v>659</v>
      </c>
      <c r="L1800">
        <v>2024</v>
      </c>
      <c r="M1800" t="s">
        <v>289</v>
      </c>
      <c r="N1800" t="s">
        <v>15</v>
      </c>
      <c r="O1800">
        <v>2024</v>
      </c>
      <c r="P1800" t="s">
        <v>289</v>
      </c>
      <c r="Q1800" t="s">
        <v>15</v>
      </c>
      <c r="R1800" t="s">
        <v>335</v>
      </c>
      <c r="S1800" s="46">
        <v>-0.1</v>
      </c>
      <c r="U1800" s="46">
        <v>15</v>
      </c>
      <c r="IF1800">
        <v>2024</v>
      </c>
      <c r="IG1800" t="s">
        <v>289</v>
      </c>
      <c r="IH1800" t="s">
        <v>288</v>
      </c>
      <c r="IK1800">
        <v>-2</v>
      </c>
      <c r="IL1800" t="s">
        <v>279</v>
      </c>
      <c r="IM1800" t="s">
        <v>280</v>
      </c>
      <c r="IN1800" t="s">
        <v>654</v>
      </c>
      <c r="IP1800" t="s">
        <v>660</v>
      </c>
    </row>
    <row r="1801" spans="1:250" x14ac:dyDescent="0.25">
      <c r="A1801">
        <v>40316</v>
      </c>
      <c r="B1801">
        <v>-890804480</v>
      </c>
      <c r="C1801">
        <v>1837</v>
      </c>
      <c r="D1801" t="s">
        <v>273</v>
      </c>
      <c r="E1801" t="s">
        <v>274</v>
      </c>
      <c r="F1801">
        <v>1848</v>
      </c>
      <c r="G1801" t="s">
        <v>286</v>
      </c>
      <c r="H1801" t="s">
        <v>274</v>
      </c>
      <c r="I1801">
        <v>436</v>
      </c>
      <c r="J1801" t="s">
        <v>656</v>
      </c>
      <c r="K1801" t="s">
        <v>657</v>
      </c>
      <c r="L1801">
        <v>2024</v>
      </c>
      <c r="M1801" t="s">
        <v>289</v>
      </c>
      <c r="N1801" t="s">
        <v>15</v>
      </c>
      <c r="O1801">
        <v>2024</v>
      </c>
      <c r="P1801" t="s">
        <v>289</v>
      </c>
      <c r="Q1801" t="s">
        <v>15</v>
      </c>
      <c r="R1801" t="s">
        <v>335</v>
      </c>
      <c r="S1801" s="46">
        <v>-0.06</v>
      </c>
      <c r="U1801" s="46">
        <v>15</v>
      </c>
      <c r="IF1801">
        <v>2024</v>
      </c>
      <c r="IG1801" t="s">
        <v>289</v>
      </c>
      <c r="IH1801" t="s">
        <v>288</v>
      </c>
      <c r="IK1801">
        <v>-2</v>
      </c>
      <c r="IL1801" t="s">
        <v>279</v>
      </c>
      <c r="IM1801" t="s">
        <v>280</v>
      </c>
      <c r="IN1801" t="s">
        <v>654</v>
      </c>
      <c r="IP1801" t="s">
        <v>660</v>
      </c>
    </row>
    <row r="1802" spans="1:250" x14ac:dyDescent="0.25">
      <c r="A1802">
        <v>40317</v>
      </c>
      <c r="B1802">
        <v>-890804480</v>
      </c>
      <c r="C1802">
        <v>1837</v>
      </c>
      <c r="D1802" t="s">
        <v>273</v>
      </c>
      <c r="E1802" t="s">
        <v>274</v>
      </c>
      <c r="F1802">
        <v>1848</v>
      </c>
      <c r="G1802" t="s">
        <v>286</v>
      </c>
      <c r="H1802" t="s">
        <v>274</v>
      </c>
      <c r="I1802">
        <v>435</v>
      </c>
      <c r="J1802" t="s">
        <v>491</v>
      </c>
      <c r="K1802" t="s">
        <v>492</v>
      </c>
      <c r="L1802">
        <v>2024</v>
      </c>
      <c r="M1802" t="s">
        <v>289</v>
      </c>
      <c r="N1802" t="s">
        <v>15</v>
      </c>
      <c r="O1802">
        <v>2024</v>
      </c>
      <c r="P1802" t="s">
        <v>289</v>
      </c>
      <c r="Q1802" t="s">
        <v>15</v>
      </c>
      <c r="R1802" t="s">
        <v>335</v>
      </c>
      <c r="S1802" s="46">
        <v>-0.06</v>
      </c>
      <c r="U1802" s="46">
        <v>15</v>
      </c>
      <c r="IF1802">
        <v>2024</v>
      </c>
      <c r="IG1802" t="s">
        <v>289</v>
      </c>
      <c r="IH1802" t="s">
        <v>288</v>
      </c>
      <c r="IK1802">
        <v>-2</v>
      </c>
      <c r="IL1802" t="s">
        <v>279</v>
      </c>
      <c r="IM1802" t="s">
        <v>280</v>
      </c>
      <c r="IN1802" t="s">
        <v>654</v>
      </c>
      <c r="IP1802" t="s">
        <v>660</v>
      </c>
    </row>
    <row r="1803" spans="1:250" x14ac:dyDescent="0.25">
      <c r="A1803">
        <v>40318</v>
      </c>
      <c r="B1803">
        <v>-890804480</v>
      </c>
      <c r="C1803">
        <v>1837</v>
      </c>
      <c r="D1803" t="s">
        <v>273</v>
      </c>
      <c r="E1803" t="s">
        <v>274</v>
      </c>
      <c r="F1803">
        <v>1848</v>
      </c>
      <c r="G1803" t="s">
        <v>286</v>
      </c>
      <c r="H1803" t="s">
        <v>274</v>
      </c>
      <c r="I1803">
        <v>431</v>
      </c>
      <c r="J1803" t="s">
        <v>493</v>
      </c>
      <c r="K1803" t="s">
        <v>494</v>
      </c>
      <c r="L1803">
        <v>2024</v>
      </c>
      <c r="M1803" t="s">
        <v>289</v>
      </c>
      <c r="N1803" t="s">
        <v>15</v>
      </c>
      <c r="O1803">
        <v>2024</v>
      </c>
      <c r="P1803" t="s">
        <v>289</v>
      </c>
      <c r="Q1803" t="s">
        <v>15</v>
      </c>
      <c r="R1803" t="s">
        <v>335</v>
      </c>
      <c r="S1803" s="46">
        <v>-0.09</v>
      </c>
      <c r="U1803" s="46">
        <v>15</v>
      </c>
      <c r="IF1803">
        <v>2024</v>
      </c>
      <c r="IG1803" t="s">
        <v>289</v>
      </c>
      <c r="IH1803" t="s">
        <v>288</v>
      </c>
      <c r="IK1803">
        <v>-2</v>
      </c>
      <c r="IL1803" t="s">
        <v>279</v>
      </c>
      <c r="IM1803" t="s">
        <v>280</v>
      </c>
      <c r="IN1803" t="s">
        <v>654</v>
      </c>
      <c r="IP1803" t="s">
        <v>660</v>
      </c>
    </row>
    <row r="1804" spans="1:250" x14ac:dyDescent="0.25">
      <c r="A1804">
        <v>40319</v>
      </c>
      <c r="B1804">
        <v>-890804480</v>
      </c>
      <c r="C1804">
        <v>1837</v>
      </c>
      <c r="D1804" t="s">
        <v>273</v>
      </c>
      <c r="E1804" t="s">
        <v>274</v>
      </c>
      <c r="F1804">
        <v>1848</v>
      </c>
      <c r="G1804" t="s">
        <v>286</v>
      </c>
      <c r="H1804" t="s">
        <v>274</v>
      </c>
      <c r="I1804">
        <v>429</v>
      </c>
      <c r="J1804" t="s">
        <v>395</v>
      </c>
      <c r="K1804" t="s">
        <v>396</v>
      </c>
      <c r="L1804">
        <v>2024</v>
      </c>
      <c r="M1804" t="s">
        <v>289</v>
      </c>
      <c r="N1804" t="s">
        <v>15</v>
      </c>
      <c r="O1804">
        <v>2024</v>
      </c>
      <c r="P1804" t="s">
        <v>289</v>
      </c>
      <c r="Q1804" t="s">
        <v>15</v>
      </c>
      <c r="R1804" t="s">
        <v>335</v>
      </c>
      <c r="S1804" s="46">
        <v>-0.12</v>
      </c>
      <c r="U1804" s="46">
        <v>15</v>
      </c>
      <c r="IF1804">
        <v>2024</v>
      </c>
      <c r="IG1804" t="s">
        <v>289</v>
      </c>
      <c r="IH1804" t="s">
        <v>288</v>
      </c>
      <c r="IK1804">
        <v>-2</v>
      </c>
      <c r="IL1804" t="s">
        <v>279</v>
      </c>
      <c r="IM1804" t="s">
        <v>280</v>
      </c>
      <c r="IN1804" t="s">
        <v>654</v>
      </c>
      <c r="IP1804" t="s">
        <v>660</v>
      </c>
    </row>
    <row r="1805" spans="1:250" x14ac:dyDescent="0.25">
      <c r="A1805">
        <v>40320</v>
      </c>
      <c r="B1805">
        <v>-890804480</v>
      </c>
      <c r="C1805">
        <v>1837</v>
      </c>
      <c r="D1805" t="s">
        <v>273</v>
      </c>
      <c r="E1805" t="s">
        <v>274</v>
      </c>
      <c r="F1805">
        <v>9695</v>
      </c>
      <c r="G1805" t="s">
        <v>281</v>
      </c>
      <c r="H1805" t="s">
        <v>282</v>
      </c>
      <c r="I1805">
        <v>431</v>
      </c>
      <c r="J1805" t="s">
        <v>493</v>
      </c>
      <c r="K1805" t="s">
        <v>494</v>
      </c>
      <c r="L1805">
        <v>2024</v>
      </c>
      <c r="M1805" t="s">
        <v>289</v>
      </c>
      <c r="N1805" t="s">
        <v>15</v>
      </c>
      <c r="O1805">
        <v>2024</v>
      </c>
      <c r="P1805" t="s">
        <v>289</v>
      </c>
      <c r="Q1805" t="s">
        <v>15</v>
      </c>
      <c r="R1805" t="s">
        <v>335</v>
      </c>
      <c r="S1805" s="46">
        <v>-3.74</v>
      </c>
      <c r="U1805" s="46">
        <v>15</v>
      </c>
      <c r="IF1805">
        <v>2024</v>
      </c>
      <c r="IG1805" t="s">
        <v>289</v>
      </c>
      <c r="IH1805" t="s">
        <v>285</v>
      </c>
      <c r="IK1805">
        <v>-2</v>
      </c>
      <c r="IL1805" t="s">
        <v>279</v>
      </c>
      <c r="IM1805" t="s">
        <v>280</v>
      </c>
      <c r="IN1805" t="s">
        <v>661</v>
      </c>
      <c r="IP1805" t="s">
        <v>662</v>
      </c>
    </row>
    <row r="1806" spans="1:250" x14ac:dyDescent="0.25">
      <c r="A1806">
        <v>40321</v>
      </c>
      <c r="B1806">
        <v>-890804480</v>
      </c>
      <c r="C1806">
        <v>1837</v>
      </c>
      <c r="D1806" t="s">
        <v>273</v>
      </c>
      <c r="E1806" t="s">
        <v>274</v>
      </c>
      <c r="F1806">
        <v>1848</v>
      </c>
      <c r="G1806" t="s">
        <v>286</v>
      </c>
      <c r="H1806" t="s">
        <v>274</v>
      </c>
      <c r="I1806">
        <v>427</v>
      </c>
      <c r="J1806" t="s">
        <v>397</v>
      </c>
      <c r="K1806" t="s">
        <v>398</v>
      </c>
      <c r="L1806">
        <v>3549</v>
      </c>
      <c r="M1806" t="s">
        <v>290</v>
      </c>
      <c r="N1806" t="s">
        <v>17</v>
      </c>
      <c r="O1806">
        <v>3549</v>
      </c>
      <c r="P1806" t="s">
        <v>290</v>
      </c>
      <c r="Q1806" t="s">
        <v>17</v>
      </c>
      <c r="R1806" t="s">
        <v>335</v>
      </c>
      <c r="S1806" s="46">
        <v>-127.32</v>
      </c>
      <c r="U1806" s="46">
        <v>15</v>
      </c>
      <c r="IF1806">
        <v>3549</v>
      </c>
      <c r="IG1806" t="s">
        <v>290</v>
      </c>
      <c r="IH1806" t="s">
        <v>288</v>
      </c>
      <c r="IK1806">
        <v>-2</v>
      </c>
      <c r="IL1806" t="s">
        <v>279</v>
      </c>
      <c r="IM1806" t="s">
        <v>280</v>
      </c>
      <c r="IN1806" t="s">
        <v>654</v>
      </c>
      <c r="IP1806" t="s">
        <v>665</v>
      </c>
    </row>
    <row r="1807" spans="1:250" x14ac:dyDescent="0.25">
      <c r="A1807">
        <v>40322</v>
      </c>
      <c r="B1807">
        <v>-890804480</v>
      </c>
      <c r="C1807">
        <v>1837</v>
      </c>
      <c r="D1807" t="s">
        <v>273</v>
      </c>
      <c r="E1807" t="s">
        <v>274</v>
      </c>
      <c r="F1807">
        <v>1848</v>
      </c>
      <c r="G1807" t="s">
        <v>286</v>
      </c>
      <c r="H1807" t="s">
        <v>274</v>
      </c>
      <c r="I1807">
        <v>424</v>
      </c>
      <c r="J1807" t="s">
        <v>399</v>
      </c>
      <c r="K1807" t="s">
        <v>400</v>
      </c>
      <c r="L1807">
        <v>3549</v>
      </c>
      <c r="M1807" t="s">
        <v>290</v>
      </c>
      <c r="N1807" t="s">
        <v>17</v>
      </c>
      <c r="O1807">
        <v>3549</v>
      </c>
      <c r="P1807" t="s">
        <v>290</v>
      </c>
      <c r="Q1807" t="s">
        <v>17</v>
      </c>
      <c r="R1807" t="s">
        <v>335</v>
      </c>
      <c r="S1807" s="46">
        <v>-147.51</v>
      </c>
      <c r="U1807" s="46">
        <v>15</v>
      </c>
      <c r="IF1807">
        <v>3549</v>
      </c>
      <c r="IG1807" t="s">
        <v>290</v>
      </c>
      <c r="IH1807" t="s">
        <v>288</v>
      </c>
      <c r="IK1807">
        <v>-2</v>
      </c>
      <c r="IL1807" t="s">
        <v>279</v>
      </c>
      <c r="IM1807" t="s">
        <v>280</v>
      </c>
      <c r="IN1807" t="s">
        <v>654</v>
      </c>
      <c r="IP1807" t="s">
        <v>665</v>
      </c>
    </row>
    <row r="1808" spans="1:250" x14ac:dyDescent="0.25">
      <c r="A1808">
        <v>40323</v>
      </c>
      <c r="B1808">
        <v>-890804480</v>
      </c>
      <c r="C1808">
        <v>1837</v>
      </c>
      <c r="D1808" t="s">
        <v>273</v>
      </c>
      <c r="E1808" t="s">
        <v>274</v>
      </c>
      <c r="F1808">
        <v>1848</v>
      </c>
      <c r="G1808" t="s">
        <v>286</v>
      </c>
      <c r="H1808" t="s">
        <v>274</v>
      </c>
      <c r="I1808">
        <v>422</v>
      </c>
      <c r="J1808" t="s">
        <v>401</v>
      </c>
      <c r="K1808" t="s">
        <v>402</v>
      </c>
      <c r="L1808">
        <v>3549</v>
      </c>
      <c r="M1808" t="s">
        <v>290</v>
      </c>
      <c r="N1808" t="s">
        <v>17</v>
      </c>
      <c r="O1808">
        <v>3549</v>
      </c>
      <c r="P1808" t="s">
        <v>290</v>
      </c>
      <c r="Q1808" t="s">
        <v>17</v>
      </c>
      <c r="R1808" t="s">
        <v>335</v>
      </c>
      <c r="S1808" s="46">
        <v>-196.68</v>
      </c>
      <c r="U1808" s="46">
        <v>15</v>
      </c>
      <c r="IF1808">
        <v>3549</v>
      </c>
      <c r="IG1808" t="s">
        <v>290</v>
      </c>
      <c r="IH1808" t="s">
        <v>288</v>
      </c>
      <c r="IK1808">
        <v>-2</v>
      </c>
      <c r="IL1808" t="s">
        <v>279</v>
      </c>
      <c r="IM1808" t="s">
        <v>280</v>
      </c>
      <c r="IN1808" t="s">
        <v>654</v>
      </c>
      <c r="IP1808" t="s">
        <v>665</v>
      </c>
    </row>
    <row r="1809" spans="1:250" x14ac:dyDescent="0.25">
      <c r="A1809">
        <v>40324</v>
      </c>
      <c r="B1809">
        <v>-890804480</v>
      </c>
      <c r="C1809">
        <v>1837</v>
      </c>
      <c r="D1809" t="s">
        <v>273</v>
      </c>
      <c r="E1809" t="s">
        <v>274</v>
      </c>
      <c r="F1809">
        <v>1848</v>
      </c>
      <c r="G1809" t="s">
        <v>286</v>
      </c>
      <c r="H1809" t="s">
        <v>274</v>
      </c>
      <c r="I1809">
        <v>420</v>
      </c>
      <c r="J1809" t="s">
        <v>403</v>
      </c>
      <c r="K1809" t="s">
        <v>404</v>
      </c>
      <c r="L1809">
        <v>3549</v>
      </c>
      <c r="M1809" t="s">
        <v>290</v>
      </c>
      <c r="N1809" t="s">
        <v>17</v>
      </c>
      <c r="O1809">
        <v>3549</v>
      </c>
      <c r="P1809" t="s">
        <v>290</v>
      </c>
      <c r="Q1809" t="s">
        <v>17</v>
      </c>
      <c r="R1809" t="s">
        <v>335</v>
      </c>
      <c r="S1809" s="46">
        <v>-114.73</v>
      </c>
      <c r="U1809" s="46">
        <v>15</v>
      </c>
      <c r="IF1809">
        <v>3549</v>
      </c>
      <c r="IG1809" t="s">
        <v>290</v>
      </c>
      <c r="IH1809" t="s">
        <v>288</v>
      </c>
      <c r="IK1809">
        <v>-2</v>
      </c>
      <c r="IL1809" t="s">
        <v>279</v>
      </c>
      <c r="IM1809" t="s">
        <v>280</v>
      </c>
      <c r="IN1809" t="s">
        <v>654</v>
      </c>
      <c r="IP1809" t="s">
        <v>665</v>
      </c>
    </row>
    <row r="1810" spans="1:250" x14ac:dyDescent="0.25">
      <c r="A1810">
        <v>40325</v>
      </c>
      <c r="B1810">
        <v>-890804480</v>
      </c>
      <c r="C1810">
        <v>1837</v>
      </c>
      <c r="D1810" t="s">
        <v>273</v>
      </c>
      <c r="E1810" t="s">
        <v>274</v>
      </c>
      <c r="F1810">
        <v>1848</v>
      </c>
      <c r="G1810" t="s">
        <v>286</v>
      </c>
      <c r="H1810" t="s">
        <v>274</v>
      </c>
      <c r="I1810">
        <v>411</v>
      </c>
      <c r="J1810" t="s">
        <v>393</v>
      </c>
      <c r="K1810" t="s">
        <v>394</v>
      </c>
      <c r="L1810">
        <v>3549</v>
      </c>
      <c r="M1810" t="s">
        <v>290</v>
      </c>
      <c r="N1810" t="s">
        <v>17</v>
      </c>
      <c r="O1810">
        <v>3549</v>
      </c>
      <c r="P1810" t="s">
        <v>290</v>
      </c>
      <c r="Q1810" t="s">
        <v>17</v>
      </c>
      <c r="R1810" t="s">
        <v>335</v>
      </c>
      <c r="S1810" s="46">
        <v>-133.97</v>
      </c>
      <c r="U1810" s="46">
        <v>15</v>
      </c>
      <c r="IF1810">
        <v>3549</v>
      </c>
      <c r="IG1810" t="s">
        <v>290</v>
      </c>
      <c r="IH1810" t="s">
        <v>288</v>
      </c>
      <c r="IK1810">
        <v>-2</v>
      </c>
      <c r="IL1810" t="s">
        <v>279</v>
      </c>
      <c r="IM1810" t="s">
        <v>280</v>
      </c>
      <c r="IN1810" t="s">
        <v>654</v>
      </c>
      <c r="IP1810" t="s">
        <v>665</v>
      </c>
    </row>
    <row r="1811" spans="1:250" x14ac:dyDescent="0.25">
      <c r="A1811">
        <v>40326</v>
      </c>
      <c r="B1811">
        <v>-890804480</v>
      </c>
      <c r="C1811">
        <v>1837</v>
      </c>
      <c r="D1811" t="s">
        <v>273</v>
      </c>
      <c r="E1811" t="s">
        <v>274</v>
      </c>
      <c r="F1811">
        <v>7057</v>
      </c>
      <c r="G1811" t="s">
        <v>291</v>
      </c>
      <c r="H1811" t="s">
        <v>292</v>
      </c>
      <c r="I1811">
        <v>411</v>
      </c>
      <c r="J1811" t="s">
        <v>393</v>
      </c>
      <c r="K1811" t="s">
        <v>394</v>
      </c>
      <c r="L1811">
        <v>3549</v>
      </c>
      <c r="M1811" t="s">
        <v>290</v>
      </c>
      <c r="N1811" t="s">
        <v>17</v>
      </c>
      <c r="O1811">
        <v>3549</v>
      </c>
      <c r="P1811" t="s">
        <v>290</v>
      </c>
      <c r="Q1811" t="s">
        <v>17</v>
      </c>
      <c r="R1811" t="s">
        <v>335</v>
      </c>
      <c r="S1811" s="46">
        <v>-130.51</v>
      </c>
      <c r="U1811" s="46">
        <v>15</v>
      </c>
      <c r="IF1811">
        <v>3549</v>
      </c>
      <c r="IG1811" t="s">
        <v>290</v>
      </c>
      <c r="IH1811" t="s">
        <v>293</v>
      </c>
      <c r="IK1811">
        <v>-2</v>
      </c>
      <c r="IL1811" t="s">
        <v>279</v>
      </c>
      <c r="IM1811" t="s">
        <v>280</v>
      </c>
      <c r="IN1811" t="s">
        <v>666</v>
      </c>
      <c r="IP1811" t="s">
        <v>667</v>
      </c>
    </row>
    <row r="1812" spans="1:250" x14ac:dyDescent="0.25">
      <c r="A1812">
        <v>40327</v>
      </c>
      <c r="B1812">
        <v>-890804480</v>
      </c>
      <c r="C1812">
        <v>1837</v>
      </c>
      <c r="D1812" t="s">
        <v>273</v>
      </c>
      <c r="E1812" t="s">
        <v>274</v>
      </c>
      <c r="F1812">
        <v>7057</v>
      </c>
      <c r="G1812" t="s">
        <v>291</v>
      </c>
      <c r="H1812" t="s">
        <v>292</v>
      </c>
      <c r="I1812">
        <v>436</v>
      </c>
      <c r="J1812" t="s">
        <v>656</v>
      </c>
      <c r="K1812" t="s">
        <v>657</v>
      </c>
      <c r="L1812">
        <v>3549</v>
      </c>
      <c r="M1812" t="s">
        <v>290</v>
      </c>
      <c r="N1812" t="s">
        <v>17</v>
      </c>
      <c r="O1812">
        <v>3549</v>
      </c>
      <c r="P1812" t="s">
        <v>290</v>
      </c>
      <c r="Q1812" t="s">
        <v>17</v>
      </c>
      <c r="R1812" t="s">
        <v>335</v>
      </c>
      <c r="S1812" s="46">
        <v>-86.81</v>
      </c>
      <c r="U1812" s="46">
        <v>15</v>
      </c>
      <c r="IF1812">
        <v>3549</v>
      </c>
      <c r="IG1812" t="s">
        <v>290</v>
      </c>
      <c r="IH1812" t="s">
        <v>293</v>
      </c>
      <c r="IK1812">
        <v>-2</v>
      </c>
      <c r="IL1812" t="s">
        <v>279</v>
      </c>
      <c r="IM1812" t="s">
        <v>280</v>
      </c>
      <c r="IN1812" t="s">
        <v>666</v>
      </c>
      <c r="IP1812" t="s">
        <v>667</v>
      </c>
    </row>
    <row r="1813" spans="1:250" x14ac:dyDescent="0.25">
      <c r="A1813">
        <v>40328</v>
      </c>
      <c r="B1813">
        <v>-890804480</v>
      </c>
      <c r="C1813">
        <v>1837</v>
      </c>
      <c r="D1813" t="s">
        <v>273</v>
      </c>
      <c r="E1813" t="s">
        <v>274</v>
      </c>
      <c r="F1813">
        <v>7057</v>
      </c>
      <c r="G1813" t="s">
        <v>291</v>
      </c>
      <c r="H1813" t="s">
        <v>292</v>
      </c>
      <c r="I1813">
        <v>435</v>
      </c>
      <c r="J1813" t="s">
        <v>491</v>
      </c>
      <c r="K1813" t="s">
        <v>492</v>
      </c>
      <c r="L1813">
        <v>3549</v>
      </c>
      <c r="M1813" t="s">
        <v>290</v>
      </c>
      <c r="N1813" t="s">
        <v>17</v>
      </c>
      <c r="O1813">
        <v>3549</v>
      </c>
      <c r="P1813" t="s">
        <v>290</v>
      </c>
      <c r="Q1813" t="s">
        <v>17</v>
      </c>
      <c r="R1813" t="s">
        <v>335</v>
      </c>
      <c r="S1813" s="46">
        <v>-86.81</v>
      </c>
      <c r="U1813" s="46">
        <v>15</v>
      </c>
      <c r="IF1813">
        <v>3549</v>
      </c>
      <c r="IG1813" t="s">
        <v>290</v>
      </c>
      <c r="IH1813" t="s">
        <v>293</v>
      </c>
      <c r="IK1813">
        <v>-2</v>
      </c>
      <c r="IL1813" t="s">
        <v>279</v>
      </c>
      <c r="IM1813" t="s">
        <v>280</v>
      </c>
      <c r="IN1813" t="s">
        <v>666</v>
      </c>
      <c r="IP1813" t="s">
        <v>667</v>
      </c>
    </row>
    <row r="1814" spans="1:250" x14ac:dyDescent="0.25">
      <c r="A1814">
        <v>40329</v>
      </c>
      <c r="B1814">
        <v>-890804480</v>
      </c>
      <c r="C1814">
        <v>1837</v>
      </c>
      <c r="D1814" t="s">
        <v>273</v>
      </c>
      <c r="E1814" t="s">
        <v>274</v>
      </c>
      <c r="F1814">
        <v>7057</v>
      </c>
      <c r="G1814" t="s">
        <v>291</v>
      </c>
      <c r="H1814" t="s">
        <v>292</v>
      </c>
      <c r="I1814">
        <v>429</v>
      </c>
      <c r="J1814" t="s">
        <v>395</v>
      </c>
      <c r="K1814" t="s">
        <v>396</v>
      </c>
      <c r="L1814">
        <v>3549</v>
      </c>
      <c r="M1814" t="s">
        <v>290</v>
      </c>
      <c r="N1814" t="s">
        <v>17</v>
      </c>
      <c r="O1814">
        <v>3549</v>
      </c>
      <c r="P1814" t="s">
        <v>290</v>
      </c>
      <c r="Q1814" t="s">
        <v>17</v>
      </c>
      <c r="R1814" t="s">
        <v>335</v>
      </c>
      <c r="S1814" s="46">
        <v>-172.92</v>
      </c>
      <c r="U1814" s="46">
        <v>15</v>
      </c>
      <c r="IF1814">
        <v>3549</v>
      </c>
      <c r="IG1814" t="s">
        <v>290</v>
      </c>
      <c r="IH1814" t="s">
        <v>293</v>
      </c>
      <c r="IK1814">
        <v>-2</v>
      </c>
      <c r="IL1814" t="s">
        <v>279</v>
      </c>
      <c r="IM1814" t="s">
        <v>280</v>
      </c>
      <c r="IN1814" t="s">
        <v>666</v>
      </c>
      <c r="IP1814" t="s">
        <v>667</v>
      </c>
    </row>
    <row r="1815" spans="1:250" x14ac:dyDescent="0.25">
      <c r="A1815">
        <v>40330</v>
      </c>
      <c r="B1815">
        <v>-890804480</v>
      </c>
      <c r="C1815">
        <v>1837</v>
      </c>
      <c r="D1815" t="s">
        <v>273</v>
      </c>
      <c r="E1815" t="s">
        <v>274</v>
      </c>
      <c r="F1815">
        <v>7057</v>
      </c>
      <c r="G1815" t="s">
        <v>291</v>
      </c>
      <c r="H1815" t="s">
        <v>292</v>
      </c>
      <c r="I1815">
        <v>427</v>
      </c>
      <c r="J1815" t="s">
        <v>397</v>
      </c>
      <c r="K1815" t="s">
        <v>398</v>
      </c>
      <c r="L1815">
        <v>3549</v>
      </c>
      <c r="M1815" t="s">
        <v>290</v>
      </c>
      <c r="N1815" t="s">
        <v>17</v>
      </c>
      <c r="O1815">
        <v>3549</v>
      </c>
      <c r="P1815" t="s">
        <v>290</v>
      </c>
      <c r="Q1815" t="s">
        <v>17</v>
      </c>
      <c r="R1815" t="s">
        <v>335</v>
      </c>
      <c r="S1815" s="46">
        <v>-100.87</v>
      </c>
      <c r="U1815" s="46">
        <v>15</v>
      </c>
      <c r="IF1815">
        <v>3549</v>
      </c>
      <c r="IG1815" t="s">
        <v>290</v>
      </c>
      <c r="IH1815" t="s">
        <v>293</v>
      </c>
      <c r="IK1815">
        <v>-2</v>
      </c>
      <c r="IL1815" t="s">
        <v>279</v>
      </c>
      <c r="IM1815" t="s">
        <v>280</v>
      </c>
      <c r="IN1815" t="s">
        <v>666</v>
      </c>
      <c r="IP1815" t="s">
        <v>667</v>
      </c>
    </row>
    <row r="1816" spans="1:250" x14ac:dyDescent="0.25">
      <c r="A1816">
        <v>40331</v>
      </c>
      <c r="B1816">
        <v>-890804480</v>
      </c>
      <c r="C1816">
        <v>1837</v>
      </c>
      <c r="D1816" t="s">
        <v>273</v>
      </c>
      <c r="E1816" t="s">
        <v>274</v>
      </c>
      <c r="F1816">
        <v>7057</v>
      </c>
      <c r="G1816" t="s">
        <v>291</v>
      </c>
      <c r="H1816" t="s">
        <v>292</v>
      </c>
      <c r="I1816">
        <v>424</v>
      </c>
      <c r="J1816" t="s">
        <v>399</v>
      </c>
      <c r="K1816" t="s">
        <v>400</v>
      </c>
      <c r="L1816">
        <v>3549</v>
      </c>
      <c r="M1816" t="s">
        <v>290</v>
      </c>
      <c r="N1816" t="s">
        <v>17</v>
      </c>
      <c r="O1816">
        <v>3549</v>
      </c>
      <c r="P1816" t="s">
        <v>290</v>
      </c>
      <c r="Q1816" t="s">
        <v>17</v>
      </c>
      <c r="R1816" t="s">
        <v>335</v>
      </c>
      <c r="S1816" s="46">
        <v>-83.86</v>
      </c>
      <c r="U1816" s="46">
        <v>15</v>
      </c>
      <c r="IF1816">
        <v>3549</v>
      </c>
      <c r="IG1816" t="s">
        <v>290</v>
      </c>
      <c r="IH1816" t="s">
        <v>293</v>
      </c>
      <c r="IK1816">
        <v>-2</v>
      </c>
      <c r="IL1816" t="s">
        <v>279</v>
      </c>
      <c r="IM1816" t="s">
        <v>280</v>
      </c>
      <c r="IN1816" t="s">
        <v>666</v>
      </c>
      <c r="IP1816" t="s">
        <v>667</v>
      </c>
    </row>
    <row r="1817" spans="1:250" x14ac:dyDescent="0.25">
      <c r="A1817">
        <v>40332</v>
      </c>
      <c r="B1817">
        <v>-890804480</v>
      </c>
      <c r="C1817">
        <v>1837</v>
      </c>
      <c r="D1817" t="s">
        <v>273</v>
      </c>
      <c r="E1817" t="s">
        <v>274</v>
      </c>
      <c r="F1817">
        <v>7057</v>
      </c>
      <c r="G1817" t="s">
        <v>291</v>
      </c>
      <c r="H1817" t="s">
        <v>292</v>
      </c>
      <c r="I1817">
        <v>422</v>
      </c>
      <c r="J1817" t="s">
        <v>401</v>
      </c>
      <c r="K1817" t="s">
        <v>402</v>
      </c>
      <c r="L1817">
        <v>3549</v>
      </c>
      <c r="M1817" t="s">
        <v>290</v>
      </c>
      <c r="N1817" t="s">
        <v>17</v>
      </c>
      <c r="O1817">
        <v>3549</v>
      </c>
      <c r="P1817" t="s">
        <v>290</v>
      </c>
      <c r="Q1817" t="s">
        <v>17</v>
      </c>
      <c r="R1817" t="s">
        <v>335</v>
      </c>
      <c r="S1817" s="46">
        <v>-111.81</v>
      </c>
      <c r="U1817" s="46">
        <v>15</v>
      </c>
      <c r="IF1817">
        <v>3549</v>
      </c>
      <c r="IG1817" t="s">
        <v>290</v>
      </c>
      <c r="IH1817" t="s">
        <v>293</v>
      </c>
      <c r="IK1817">
        <v>-2</v>
      </c>
      <c r="IL1817" t="s">
        <v>279</v>
      </c>
      <c r="IM1817" t="s">
        <v>280</v>
      </c>
      <c r="IN1817" t="s">
        <v>666</v>
      </c>
      <c r="IP1817" t="s">
        <v>667</v>
      </c>
    </row>
    <row r="1818" spans="1:250" x14ac:dyDescent="0.25">
      <c r="A1818">
        <v>40333</v>
      </c>
      <c r="B1818">
        <v>-890804480</v>
      </c>
      <c r="C1818">
        <v>1837</v>
      </c>
      <c r="D1818" t="s">
        <v>273</v>
      </c>
      <c r="E1818" t="s">
        <v>274</v>
      </c>
      <c r="F1818">
        <v>7057</v>
      </c>
      <c r="G1818" t="s">
        <v>291</v>
      </c>
      <c r="H1818" t="s">
        <v>292</v>
      </c>
      <c r="I1818">
        <v>420</v>
      </c>
      <c r="J1818" t="s">
        <v>403</v>
      </c>
      <c r="K1818" t="s">
        <v>404</v>
      </c>
      <c r="L1818">
        <v>3549</v>
      </c>
      <c r="M1818" t="s">
        <v>290</v>
      </c>
      <c r="N1818" t="s">
        <v>17</v>
      </c>
      <c r="O1818">
        <v>3549</v>
      </c>
      <c r="P1818" t="s">
        <v>290</v>
      </c>
      <c r="Q1818" t="s">
        <v>17</v>
      </c>
      <c r="R1818" t="s">
        <v>335</v>
      </c>
      <c r="S1818" s="46">
        <v>-68.180000000000007</v>
      </c>
      <c r="U1818" s="46">
        <v>15</v>
      </c>
      <c r="IF1818">
        <v>3549</v>
      </c>
      <c r="IG1818" t="s">
        <v>290</v>
      </c>
      <c r="IH1818" t="s">
        <v>293</v>
      </c>
      <c r="IK1818">
        <v>-2</v>
      </c>
      <c r="IL1818" t="s">
        <v>279</v>
      </c>
      <c r="IM1818" t="s">
        <v>280</v>
      </c>
      <c r="IN1818" t="s">
        <v>666</v>
      </c>
      <c r="IP1818" t="s">
        <v>667</v>
      </c>
    </row>
    <row r="1819" spans="1:250" x14ac:dyDescent="0.25">
      <c r="A1819">
        <v>40334</v>
      </c>
      <c r="B1819">
        <v>-890804480</v>
      </c>
      <c r="C1819">
        <v>1837</v>
      </c>
      <c r="D1819" t="s">
        <v>273</v>
      </c>
      <c r="E1819" t="s">
        <v>274</v>
      </c>
      <c r="F1819">
        <v>7057</v>
      </c>
      <c r="G1819" t="s">
        <v>291</v>
      </c>
      <c r="H1819" t="s">
        <v>292</v>
      </c>
      <c r="I1819">
        <v>437</v>
      </c>
      <c r="J1819" t="s">
        <v>658</v>
      </c>
      <c r="K1819" t="s">
        <v>659</v>
      </c>
      <c r="L1819">
        <v>3549</v>
      </c>
      <c r="M1819" t="s">
        <v>290</v>
      </c>
      <c r="N1819" t="s">
        <v>17</v>
      </c>
      <c r="O1819">
        <v>3549</v>
      </c>
      <c r="P1819" t="s">
        <v>290</v>
      </c>
      <c r="Q1819" t="s">
        <v>17</v>
      </c>
      <c r="R1819" t="s">
        <v>335</v>
      </c>
      <c r="S1819" s="46">
        <v>-144.94999999999999</v>
      </c>
      <c r="U1819" s="46">
        <v>15</v>
      </c>
      <c r="IF1819">
        <v>3549</v>
      </c>
      <c r="IG1819" t="s">
        <v>290</v>
      </c>
      <c r="IH1819" t="s">
        <v>293</v>
      </c>
      <c r="IK1819">
        <v>-2</v>
      </c>
      <c r="IL1819" t="s">
        <v>279</v>
      </c>
      <c r="IM1819" t="s">
        <v>280</v>
      </c>
      <c r="IN1819" t="s">
        <v>666</v>
      </c>
      <c r="IP1819" t="s">
        <v>667</v>
      </c>
    </row>
    <row r="1820" spans="1:250" x14ac:dyDescent="0.25">
      <c r="A1820">
        <v>40335</v>
      </c>
      <c r="B1820">
        <v>-890804480</v>
      </c>
      <c r="C1820">
        <v>1837</v>
      </c>
      <c r="D1820" t="s">
        <v>273</v>
      </c>
      <c r="E1820" t="s">
        <v>274</v>
      </c>
      <c r="F1820">
        <v>1848</v>
      </c>
      <c r="G1820" t="s">
        <v>286</v>
      </c>
      <c r="H1820" t="s">
        <v>274</v>
      </c>
      <c r="I1820">
        <v>437</v>
      </c>
      <c r="J1820" t="s">
        <v>658</v>
      </c>
      <c r="K1820" t="s">
        <v>659</v>
      </c>
      <c r="L1820">
        <v>3549</v>
      </c>
      <c r="M1820" t="s">
        <v>290</v>
      </c>
      <c r="N1820" t="s">
        <v>17</v>
      </c>
      <c r="O1820">
        <v>3549</v>
      </c>
      <c r="P1820" t="s">
        <v>290</v>
      </c>
      <c r="Q1820" t="s">
        <v>17</v>
      </c>
      <c r="R1820" t="s">
        <v>335</v>
      </c>
      <c r="S1820" s="46">
        <v>-182.93</v>
      </c>
      <c r="U1820" s="46">
        <v>15</v>
      </c>
      <c r="IF1820">
        <v>3549</v>
      </c>
      <c r="IG1820" t="s">
        <v>290</v>
      </c>
      <c r="IH1820" t="s">
        <v>288</v>
      </c>
      <c r="IK1820">
        <v>-2</v>
      </c>
      <c r="IL1820" t="s">
        <v>279</v>
      </c>
      <c r="IM1820" t="s">
        <v>280</v>
      </c>
      <c r="IN1820" t="s">
        <v>654</v>
      </c>
      <c r="IP1820" t="s">
        <v>665</v>
      </c>
    </row>
    <row r="1821" spans="1:250" x14ac:dyDescent="0.25">
      <c r="A1821">
        <v>40336</v>
      </c>
      <c r="B1821">
        <v>-890804480</v>
      </c>
      <c r="C1821">
        <v>1837</v>
      </c>
      <c r="D1821" t="s">
        <v>273</v>
      </c>
      <c r="E1821" t="s">
        <v>274</v>
      </c>
      <c r="F1821">
        <v>1848</v>
      </c>
      <c r="G1821" t="s">
        <v>286</v>
      </c>
      <c r="H1821" t="s">
        <v>274</v>
      </c>
      <c r="I1821">
        <v>436</v>
      </c>
      <c r="J1821" t="s">
        <v>656</v>
      </c>
      <c r="K1821" t="s">
        <v>657</v>
      </c>
      <c r="L1821">
        <v>3549</v>
      </c>
      <c r="M1821" t="s">
        <v>290</v>
      </c>
      <c r="N1821" t="s">
        <v>17</v>
      </c>
      <c r="O1821">
        <v>3549</v>
      </c>
      <c r="P1821" t="s">
        <v>290</v>
      </c>
      <c r="Q1821" t="s">
        <v>17</v>
      </c>
      <c r="R1821" t="s">
        <v>335</v>
      </c>
      <c r="S1821" s="46">
        <v>-109.57</v>
      </c>
      <c r="U1821" s="46">
        <v>15</v>
      </c>
      <c r="IF1821">
        <v>3549</v>
      </c>
      <c r="IG1821" t="s">
        <v>290</v>
      </c>
      <c r="IH1821" t="s">
        <v>288</v>
      </c>
      <c r="IK1821">
        <v>-2</v>
      </c>
      <c r="IL1821" t="s">
        <v>279</v>
      </c>
      <c r="IM1821" t="s">
        <v>280</v>
      </c>
      <c r="IN1821" t="s">
        <v>654</v>
      </c>
      <c r="IP1821" t="s">
        <v>665</v>
      </c>
    </row>
    <row r="1822" spans="1:250" x14ac:dyDescent="0.25">
      <c r="A1822">
        <v>40337</v>
      </c>
      <c r="B1822">
        <v>-890804480</v>
      </c>
      <c r="C1822">
        <v>1837</v>
      </c>
      <c r="D1822" t="s">
        <v>273</v>
      </c>
      <c r="E1822" t="s">
        <v>274</v>
      </c>
      <c r="F1822">
        <v>1848</v>
      </c>
      <c r="G1822" t="s">
        <v>286</v>
      </c>
      <c r="H1822" t="s">
        <v>274</v>
      </c>
      <c r="I1822">
        <v>435</v>
      </c>
      <c r="J1822" t="s">
        <v>491</v>
      </c>
      <c r="K1822" t="s">
        <v>492</v>
      </c>
      <c r="L1822">
        <v>3549</v>
      </c>
      <c r="M1822" t="s">
        <v>290</v>
      </c>
      <c r="N1822" t="s">
        <v>17</v>
      </c>
      <c r="O1822">
        <v>3549</v>
      </c>
      <c r="P1822" t="s">
        <v>290</v>
      </c>
      <c r="Q1822" t="s">
        <v>17</v>
      </c>
      <c r="R1822" t="s">
        <v>335</v>
      </c>
      <c r="S1822" s="46">
        <v>-109.57</v>
      </c>
      <c r="U1822" s="46">
        <v>15</v>
      </c>
      <c r="IF1822">
        <v>3549</v>
      </c>
      <c r="IG1822" t="s">
        <v>290</v>
      </c>
      <c r="IH1822" t="s">
        <v>288</v>
      </c>
      <c r="IK1822">
        <v>-2</v>
      </c>
      <c r="IL1822" t="s">
        <v>279</v>
      </c>
      <c r="IM1822" t="s">
        <v>280</v>
      </c>
      <c r="IN1822" t="s">
        <v>654</v>
      </c>
      <c r="IP1822" t="s">
        <v>665</v>
      </c>
    </row>
    <row r="1823" spans="1:250" x14ac:dyDescent="0.25">
      <c r="A1823">
        <v>40338</v>
      </c>
      <c r="B1823">
        <v>-890804480</v>
      </c>
      <c r="C1823">
        <v>1837</v>
      </c>
      <c r="D1823" t="s">
        <v>273</v>
      </c>
      <c r="E1823" t="s">
        <v>274</v>
      </c>
      <c r="F1823">
        <v>1848</v>
      </c>
      <c r="G1823" t="s">
        <v>286</v>
      </c>
      <c r="H1823" t="s">
        <v>274</v>
      </c>
      <c r="I1823">
        <v>431</v>
      </c>
      <c r="J1823" t="s">
        <v>493</v>
      </c>
      <c r="K1823" t="s">
        <v>494</v>
      </c>
      <c r="L1823">
        <v>3549</v>
      </c>
      <c r="M1823" t="s">
        <v>290</v>
      </c>
      <c r="N1823" t="s">
        <v>17</v>
      </c>
      <c r="O1823">
        <v>3549</v>
      </c>
      <c r="P1823" t="s">
        <v>290</v>
      </c>
      <c r="Q1823" t="s">
        <v>17</v>
      </c>
      <c r="R1823" t="s">
        <v>335</v>
      </c>
      <c r="S1823" s="46">
        <v>-163.69999999999999</v>
      </c>
      <c r="U1823" s="46">
        <v>15</v>
      </c>
      <c r="IF1823">
        <v>3549</v>
      </c>
      <c r="IG1823" t="s">
        <v>290</v>
      </c>
      <c r="IH1823" t="s">
        <v>288</v>
      </c>
      <c r="IK1823">
        <v>-2</v>
      </c>
      <c r="IL1823" t="s">
        <v>279</v>
      </c>
      <c r="IM1823" t="s">
        <v>280</v>
      </c>
      <c r="IN1823" t="s">
        <v>654</v>
      </c>
      <c r="IP1823" t="s">
        <v>665</v>
      </c>
    </row>
    <row r="1824" spans="1:250" x14ac:dyDescent="0.25">
      <c r="A1824">
        <v>40339</v>
      </c>
      <c r="B1824">
        <v>-890804480</v>
      </c>
      <c r="C1824">
        <v>1837</v>
      </c>
      <c r="D1824" t="s">
        <v>273</v>
      </c>
      <c r="E1824" t="s">
        <v>274</v>
      </c>
      <c r="F1824">
        <v>1848</v>
      </c>
      <c r="G1824" t="s">
        <v>286</v>
      </c>
      <c r="H1824" t="s">
        <v>274</v>
      </c>
      <c r="I1824">
        <v>429</v>
      </c>
      <c r="J1824" t="s">
        <v>395</v>
      </c>
      <c r="K1824" t="s">
        <v>396</v>
      </c>
      <c r="L1824">
        <v>3549</v>
      </c>
      <c r="M1824" t="s">
        <v>290</v>
      </c>
      <c r="N1824" t="s">
        <v>17</v>
      </c>
      <c r="O1824">
        <v>3549</v>
      </c>
      <c r="P1824" t="s">
        <v>290</v>
      </c>
      <c r="Q1824" t="s">
        <v>17</v>
      </c>
      <c r="R1824" t="s">
        <v>335</v>
      </c>
      <c r="S1824" s="46">
        <v>-218.27</v>
      </c>
      <c r="U1824" s="46">
        <v>15</v>
      </c>
      <c r="IF1824">
        <v>3549</v>
      </c>
      <c r="IG1824" t="s">
        <v>290</v>
      </c>
      <c r="IH1824" t="s">
        <v>288</v>
      </c>
      <c r="IK1824">
        <v>-2</v>
      </c>
      <c r="IL1824" t="s">
        <v>279</v>
      </c>
      <c r="IM1824" t="s">
        <v>280</v>
      </c>
      <c r="IN1824" t="s">
        <v>654</v>
      </c>
      <c r="IP1824" t="s">
        <v>665</v>
      </c>
    </row>
    <row r="1825" spans="1:250" x14ac:dyDescent="0.25">
      <c r="A1825">
        <v>40340</v>
      </c>
      <c r="B1825">
        <v>-890804480</v>
      </c>
      <c r="C1825">
        <v>1837</v>
      </c>
      <c r="D1825" t="s">
        <v>273</v>
      </c>
      <c r="E1825" t="s">
        <v>274</v>
      </c>
      <c r="F1825">
        <v>7057</v>
      </c>
      <c r="G1825" t="s">
        <v>291</v>
      </c>
      <c r="H1825" t="s">
        <v>292</v>
      </c>
      <c r="I1825">
        <v>431</v>
      </c>
      <c r="J1825" t="s">
        <v>493</v>
      </c>
      <c r="K1825" t="s">
        <v>494</v>
      </c>
      <c r="L1825">
        <v>3549</v>
      </c>
      <c r="M1825" t="s">
        <v>290</v>
      </c>
      <c r="N1825" t="s">
        <v>17</v>
      </c>
      <c r="O1825">
        <v>3549</v>
      </c>
      <c r="P1825" t="s">
        <v>290</v>
      </c>
      <c r="Q1825" t="s">
        <v>17</v>
      </c>
      <c r="R1825" t="s">
        <v>335</v>
      </c>
      <c r="S1825" s="46">
        <v>-129.69</v>
      </c>
      <c r="U1825" s="46">
        <v>15</v>
      </c>
      <c r="IF1825">
        <v>3549</v>
      </c>
      <c r="IG1825" t="s">
        <v>290</v>
      </c>
      <c r="IH1825" t="s">
        <v>293</v>
      </c>
      <c r="IK1825">
        <v>-2</v>
      </c>
      <c r="IL1825" t="s">
        <v>279</v>
      </c>
      <c r="IM1825" t="s">
        <v>280</v>
      </c>
      <c r="IN1825" t="s">
        <v>666</v>
      </c>
      <c r="IP1825" t="s">
        <v>667</v>
      </c>
    </row>
    <row r="1826" spans="1:250" x14ac:dyDescent="0.25">
      <c r="A1826">
        <v>40341</v>
      </c>
      <c r="B1826">
        <v>-890804480</v>
      </c>
      <c r="C1826">
        <v>1837</v>
      </c>
      <c r="D1826" t="s">
        <v>273</v>
      </c>
      <c r="E1826" t="s">
        <v>274</v>
      </c>
      <c r="F1826">
        <v>1848</v>
      </c>
      <c r="G1826" t="s">
        <v>286</v>
      </c>
      <c r="H1826" t="s">
        <v>274</v>
      </c>
      <c r="I1826">
        <v>422</v>
      </c>
      <c r="J1826" t="s">
        <v>401</v>
      </c>
      <c r="K1826" t="s">
        <v>402</v>
      </c>
      <c r="L1826">
        <v>4070</v>
      </c>
      <c r="M1826" t="s">
        <v>294</v>
      </c>
      <c r="N1826" t="s">
        <v>18</v>
      </c>
      <c r="O1826">
        <v>4070</v>
      </c>
      <c r="P1826" t="s">
        <v>294</v>
      </c>
      <c r="Q1826" t="s">
        <v>18</v>
      </c>
      <c r="R1826" t="s">
        <v>335</v>
      </c>
      <c r="S1826" s="46">
        <v>-234.93</v>
      </c>
      <c r="U1826" s="46">
        <v>15</v>
      </c>
      <c r="IF1826">
        <v>4070</v>
      </c>
      <c r="IG1826" t="s">
        <v>294</v>
      </c>
      <c r="IH1826" t="s">
        <v>288</v>
      </c>
      <c r="IK1826">
        <v>-2</v>
      </c>
      <c r="IL1826" t="s">
        <v>279</v>
      </c>
      <c r="IM1826" t="s">
        <v>280</v>
      </c>
      <c r="IN1826" t="s">
        <v>654</v>
      </c>
      <c r="IP1826" t="s">
        <v>668</v>
      </c>
    </row>
    <row r="1827" spans="1:250" x14ac:dyDescent="0.25">
      <c r="A1827">
        <v>40342</v>
      </c>
      <c r="B1827">
        <v>-890804480</v>
      </c>
      <c r="C1827">
        <v>1837</v>
      </c>
      <c r="D1827" t="s">
        <v>273</v>
      </c>
      <c r="E1827" t="s">
        <v>274</v>
      </c>
      <c r="F1827">
        <v>1848</v>
      </c>
      <c r="G1827" t="s">
        <v>286</v>
      </c>
      <c r="H1827" t="s">
        <v>274</v>
      </c>
      <c r="I1827">
        <v>420</v>
      </c>
      <c r="J1827" t="s">
        <v>403</v>
      </c>
      <c r="K1827" t="s">
        <v>404</v>
      </c>
      <c r="L1827">
        <v>4070</v>
      </c>
      <c r="M1827" t="s">
        <v>294</v>
      </c>
      <c r="N1827" t="s">
        <v>18</v>
      </c>
      <c r="O1827">
        <v>4070</v>
      </c>
      <c r="P1827" t="s">
        <v>294</v>
      </c>
      <c r="Q1827" t="s">
        <v>18</v>
      </c>
      <c r="R1827" t="s">
        <v>335</v>
      </c>
      <c r="S1827" s="46">
        <v>-137.04</v>
      </c>
      <c r="U1827" s="46">
        <v>15</v>
      </c>
      <c r="IF1827">
        <v>4070</v>
      </c>
      <c r="IG1827" t="s">
        <v>294</v>
      </c>
      <c r="IH1827" t="s">
        <v>288</v>
      </c>
      <c r="IK1827">
        <v>-2</v>
      </c>
      <c r="IL1827" t="s">
        <v>279</v>
      </c>
      <c r="IM1827" t="s">
        <v>280</v>
      </c>
      <c r="IN1827" t="s">
        <v>654</v>
      </c>
      <c r="IP1827" t="s">
        <v>668</v>
      </c>
    </row>
    <row r="1828" spans="1:250" x14ac:dyDescent="0.25">
      <c r="A1828">
        <v>40343</v>
      </c>
      <c r="B1828">
        <v>-890804480</v>
      </c>
      <c r="C1828">
        <v>1837</v>
      </c>
      <c r="D1828" t="s">
        <v>273</v>
      </c>
      <c r="E1828" t="s">
        <v>274</v>
      </c>
      <c r="F1828">
        <v>1848</v>
      </c>
      <c r="G1828" t="s">
        <v>286</v>
      </c>
      <c r="H1828" t="s">
        <v>274</v>
      </c>
      <c r="I1828">
        <v>411</v>
      </c>
      <c r="J1828" t="s">
        <v>393</v>
      </c>
      <c r="K1828" t="s">
        <v>394</v>
      </c>
      <c r="L1828">
        <v>4070</v>
      </c>
      <c r="M1828" t="s">
        <v>294</v>
      </c>
      <c r="N1828" t="s">
        <v>18</v>
      </c>
      <c r="O1828">
        <v>4070</v>
      </c>
      <c r="P1828" t="s">
        <v>294</v>
      </c>
      <c r="Q1828" t="s">
        <v>18</v>
      </c>
      <c r="R1828" t="s">
        <v>335</v>
      </c>
      <c r="S1828" s="46">
        <v>-130.55000000000001</v>
      </c>
      <c r="U1828" s="46">
        <v>15</v>
      </c>
      <c r="IF1828">
        <v>4070</v>
      </c>
      <c r="IG1828" t="s">
        <v>294</v>
      </c>
      <c r="IH1828" t="s">
        <v>288</v>
      </c>
      <c r="IK1828">
        <v>-2</v>
      </c>
      <c r="IL1828" t="s">
        <v>279</v>
      </c>
      <c r="IM1828" t="s">
        <v>280</v>
      </c>
      <c r="IN1828" t="s">
        <v>654</v>
      </c>
      <c r="IP1828" t="s">
        <v>668</v>
      </c>
    </row>
    <row r="1829" spans="1:250" x14ac:dyDescent="0.25">
      <c r="A1829">
        <v>40344</v>
      </c>
      <c r="B1829">
        <v>-890804480</v>
      </c>
      <c r="C1829">
        <v>1837</v>
      </c>
      <c r="D1829" t="s">
        <v>273</v>
      </c>
      <c r="E1829" t="s">
        <v>274</v>
      </c>
      <c r="F1829">
        <v>1848</v>
      </c>
      <c r="G1829" t="s">
        <v>286</v>
      </c>
      <c r="H1829" t="s">
        <v>274</v>
      </c>
      <c r="I1829">
        <v>436</v>
      </c>
      <c r="J1829" t="s">
        <v>656</v>
      </c>
      <c r="K1829" t="s">
        <v>657</v>
      </c>
      <c r="L1829">
        <v>4070</v>
      </c>
      <c r="M1829" t="s">
        <v>294</v>
      </c>
      <c r="N1829" t="s">
        <v>18</v>
      </c>
      <c r="O1829">
        <v>4070</v>
      </c>
      <c r="P1829" t="s">
        <v>294</v>
      </c>
      <c r="Q1829" t="s">
        <v>18</v>
      </c>
      <c r="R1829" t="s">
        <v>335</v>
      </c>
      <c r="S1829" s="46">
        <v>-66.290000000000006</v>
      </c>
      <c r="U1829" s="46">
        <v>15</v>
      </c>
      <c r="IF1829">
        <v>4070</v>
      </c>
      <c r="IG1829" t="s">
        <v>294</v>
      </c>
      <c r="IH1829" t="s">
        <v>288</v>
      </c>
      <c r="IK1829">
        <v>-2</v>
      </c>
      <c r="IL1829" t="s">
        <v>279</v>
      </c>
      <c r="IM1829" t="s">
        <v>280</v>
      </c>
      <c r="IN1829" t="s">
        <v>654</v>
      </c>
      <c r="IP1829" t="s">
        <v>668</v>
      </c>
    </row>
    <row r="1830" spans="1:250" x14ac:dyDescent="0.25">
      <c r="A1830">
        <v>40345</v>
      </c>
      <c r="B1830">
        <v>-890804480</v>
      </c>
      <c r="C1830">
        <v>1837</v>
      </c>
      <c r="D1830" t="s">
        <v>273</v>
      </c>
      <c r="E1830" t="s">
        <v>274</v>
      </c>
      <c r="F1830">
        <v>1848</v>
      </c>
      <c r="G1830" t="s">
        <v>286</v>
      </c>
      <c r="H1830" t="s">
        <v>274</v>
      </c>
      <c r="I1830">
        <v>435</v>
      </c>
      <c r="J1830" t="s">
        <v>491</v>
      </c>
      <c r="K1830" t="s">
        <v>492</v>
      </c>
      <c r="L1830">
        <v>4070</v>
      </c>
      <c r="M1830" t="s">
        <v>294</v>
      </c>
      <c r="N1830" t="s">
        <v>18</v>
      </c>
      <c r="O1830">
        <v>4070</v>
      </c>
      <c r="P1830" t="s">
        <v>294</v>
      </c>
      <c r="Q1830" t="s">
        <v>18</v>
      </c>
      <c r="R1830" t="s">
        <v>335</v>
      </c>
      <c r="S1830" s="46">
        <v>-66.290000000000006</v>
      </c>
      <c r="U1830" s="46">
        <v>15</v>
      </c>
      <c r="IF1830">
        <v>4070</v>
      </c>
      <c r="IG1830" t="s">
        <v>294</v>
      </c>
      <c r="IH1830" t="s">
        <v>288</v>
      </c>
      <c r="IK1830">
        <v>-2</v>
      </c>
      <c r="IL1830" t="s">
        <v>279</v>
      </c>
      <c r="IM1830" t="s">
        <v>280</v>
      </c>
      <c r="IN1830" t="s">
        <v>654</v>
      </c>
      <c r="IP1830" t="s">
        <v>668</v>
      </c>
    </row>
    <row r="1831" spans="1:250" x14ac:dyDescent="0.25">
      <c r="A1831">
        <v>40346</v>
      </c>
      <c r="B1831">
        <v>-890804480</v>
      </c>
      <c r="C1831">
        <v>1837</v>
      </c>
      <c r="D1831" t="s">
        <v>273</v>
      </c>
      <c r="E1831" t="s">
        <v>274</v>
      </c>
      <c r="F1831">
        <v>1848</v>
      </c>
      <c r="G1831" t="s">
        <v>286</v>
      </c>
      <c r="H1831" t="s">
        <v>274</v>
      </c>
      <c r="I1831">
        <v>431</v>
      </c>
      <c r="J1831" t="s">
        <v>493</v>
      </c>
      <c r="K1831" t="s">
        <v>494</v>
      </c>
      <c r="L1831">
        <v>4070</v>
      </c>
      <c r="M1831" t="s">
        <v>294</v>
      </c>
      <c r="N1831" t="s">
        <v>18</v>
      </c>
      <c r="O1831">
        <v>4070</v>
      </c>
      <c r="P1831" t="s">
        <v>294</v>
      </c>
      <c r="Q1831" t="s">
        <v>18</v>
      </c>
      <c r="R1831" t="s">
        <v>335</v>
      </c>
      <c r="S1831" s="46">
        <v>-176.86</v>
      </c>
      <c r="U1831" s="46">
        <v>15</v>
      </c>
      <c r="IF1831">
        <v>4070</v>
      </c>
      <c r="IG1831" t="s">
        <v>294</v>
      </c>
      <c r="IH1831" t="s">
        <v>288</v>
      </c>
      <c r="IK1831">
        <v>-2</v>
      </c>
      <c r="IL1831" t="s">
        <v>279</v>
      </c>
      <c r="IM1831" t="s">
        <v>280</v>
      </c>
      <c r="IN1831" t="s">
        <v>654</v>
      </c>
      <c r="IP1831" t="s">
        <v>668</v>
      </c>
    </row>
    <row r="1832" spans="1:250" x14ac:dyDescent="0.25">
      <c r="A1832">
        <v>40347</v>
      </c>
      <c r="B1832">
        <v>-890804480</v>
      </c>
      <c r="C1832">
        <v>1837</v>
      </c>
      <c r="D1832" t="s">
        <v>273</v>
      </c>
      <c r="E1832" t="s">
        <v>274</v>
      </c>
      <c r="F1832">
        <v>1848</v>
      </c>
      <c r="G1832" t="s">
        <v>286</v>
      </c>
      <c r="H1832" t="s">
        <v>274</v>
      </c>
      <c r="I1832">
        <v>429</v>
      </c>
      <c r="J1832" t="s">
        <v>395</v>
      </c>
      <c r="K1832" t="s">
        <v>396</v>
      </c>
      <c r="L1832">
        <v>4070</v>
      </c>
      <c r="M1832" t="s">
        <v>294</v>
      </c>
      <c r="N1832" t="s">
        <v>18</v>
      </c>
      <c r="O1832">
        <v>4070</v>
      </c>
      <c r="P1832" t="s">
        <v>294</v>
      </c>
      <c r="Q1832" t="s">
        <v>18</v>
      </c>
      <c r="R1832" t="s">
        <v>335</v>
      </c>
      <c r="S1832" s="46">
        <v>-235.82</v>
      </c>
      <c r="U1832" s="46">
        <v>15</v>
      </c>
      <c r="IF1832">
        <v>4070</v>
      </c>
      <c r="IG1832" t="s">
        <v>294</v>
      </c>
      <c r="IH1832" t="s">
        <v>288</v>
      </c>
      <c r="IK1832">
        <v>-2</v>
      </c>
      <c r="IL1832" t="s">
        <v>279</v>
      </c>
      <c r="IM1832" t="s">
        <v>280</v>
      </c>
      <c r="IN1832" t="s">
        <v>654</v>
      </c>
      <c r="IP1832" t="s">
        <v>668</v>
      </c>
    </row>
    <row r="1833" spans="1:250" x14ac:dyDescent="0.25">
      <c r="A1833">
        <v>40348</v>
      </c>
      <c r="B1833">
        <v>-890804480</v>
      </c>
      <c r="C1833">
        <v>1837</v>
      </c>
      <c r="D1833" t="s">
        <v>273</v>
      </c>
      <c r="E1833" t="s">
        <v>274</v>
      </c>
      <c r="F1833">
        <v>1848</v>
      </c>
      <c r="G1833" t="s">
        <v>286</v>
      </c>
      <c r="H1833" t="s">
        <v>274</v>
      </c>
      <c r="I1833">
        <v>427</v>
      </c>
      <c r="J1833" t="s">
        <v>397</v>
      </c>
      <c r="K1833" t="s">
        <v>398</v>
      </c>
      <c r="L1833">
        <v>4070</v>
      </c>
      <c r="M1833" t="s">
        <v>294</v>
      </c>
      <c r="N1833" t="s">
        <v>18</v>
      </c>
      <c r="O1833">
        <v>4070</v>
      </c>
      <c r="P1833" t="s">
        <v>294</v>
      </c>
      <c r="Q1833" t="s">
        <v>18</v>
      </c>
      <c r="R1833" t="s">
        <v>335</v>
      </c>
      <c r="S1833" s="46">
        <v>-137.56</v>
      </c>
      <c r="U1833" s="46">
        <v>15</v>
      </c>
      <c r="IF1833">
        <v>4070</v>
      </c>
      <c r="IG1833" t="s">
        <v>294</v>
      </c>
      <c r="IH1833" t="s">
        <v>288</v>
      </c>
      <c r="IK1833">
        <v>-2</v>
      </c>
      <c r="IL1833" t="s">
        <v>279</v>
      </c>
      <c r="IM1833" t="s">
        <v>280</v>
      </c>
      <c r="IN1833" t="s">
        <v>654</v>
      </c>
      <c r="IP1833" t="s">
        <v>668</v>
      </c>
    </row>
    <row r="1834" spans="1:250" x14ac:dyDescent="0.25">
      <c r="A1834">
        <v>40349</v>
      </c>
      <c r="B1834">
        <v>-890804480</v>
      </c>
      <c r="C1834">
        <v>1837</v>
      </c>
      <c r="D1834" t="s">
        <v>273</v>
      </c>
      <c r="E1834" t="s">
        <v>274</v>
      </c>
      <c r="F1834">
        <v>1848</v>
      </c>
      <c r="G1834" t="s">
        <v>286</v>
      </c>
      <c r="H1834" t="s">
        <v>274</v>
      </c>
      <c r="I1834">
        <v>424</v>
      </c>
      <c r="J1834" t="s">
        <v>399</v>
      </c>
      <c r="K1834" t="s">
        <v>400</v>
      </c>
      <c r="L1834">
        <v>4070</v>
      </c>
      <c r="M1834" t="s">
        <v>294</v>
      </c>
      <c r="N1834" t="s">
        <v>18</v>
      </c>
      <c r="O1834">
        <v>4070</v>
      </c>
      <c r="P1834" t="s">
        <v>294</v>
      </c>
      <c r="Q1834" t="s">
        <v>18</v>
      </c>
      <c r="R1834" t="s">
        <v>335</v>
      </c>
      <c r="S1834" s="46">
        <v>-176.19</v>
      </c>
      <c r="U1834" s="46">
        <v>15</v>
      </c>
      <c r="IF1834">
        <v>4070</v>
      </c>
      <c r="IG1834" t="s">
        <v>294</v>
      </c>
      <c r="IH1834" t="s">
        <v>288</v>
      </c>
      <c r="IK1834">
        <v>-2</v>
      </c>
      <c r="IL1834" t="s">
        <v>279</v>
      </c>
      <c r="IM1834" t="s">
        <v>280</v>
      </c>
      <c r="IN1834" t="s">
        <v>654</v>
      </c>
      <c r="IP1834" t="s">
        <v>668</v>
      </c>
    </row>
    <row r="1835" spans="1:250" x14ac:dyDescent="0.25">
      <c r="A1835">
        <v>40350</v>
      </c>
      <c r="B1835">
        <v>-890804480</v>
      </c>
      <c r="C1835">
        <v>1837</v>
      </c>
      <c r="D1835" t="s">
        <v>273</v>
      </c>
      <c r="E1835" t="s">
        <v>274</v>
      </c>
      <c r="F1835">
        <v>1848</v>
      </c>
      <c r="G1835" t="s">
        <v>286</v>
      </c>
      <c r="H1835" t="s">
        <v>274</v>
      </c>
      <c r="I1835">
        <v>437</v>
      </c>
      <c r="J1835" t="s">
        <v>658</v>
      </c>
      <c r="K1835" t="s">
        <v>659</v>
      </c>
      <c r="L1835">
        <v>4070</v>
      </c>
      <c r="M1835" t="s">
        <v>294</v>
      </c>
      <c r="N1835" t="s">
        <v>18</v>
      </c>
      <c r="O1835">
        <v>4070</v>
      </c>
      <c r="P1835" t="s">
        <v>294</v>
      </c>
      <c r="Q1835" t="s">
        <v>18</v>
      </c>
      <c r="R1835" t="s">
        <v>335</v>
      </c>
      <c r="S1835" s="46">
        <v>-110.68</v>
      </c>
      <c r="U1835" s="46">
        <v>15</v>
      </c>
      <c r="IF1835">
        <v>4070</v>
      </c>
      <c r="IG1835" t="s">
        <v>294</v>
      </c>
      <c r="IH1835" t="s">
        <v>288</v>
      </c>
      <c r="IK1835">
        <v>-2</v>
      </c>
      <c r="IL1835" t="s">
        <v>279</v>
      </c>
      <c r="IM1835" t="s">
        <v>280</v>
      </c>
      <c r="IN1835" t="s">
        <v>654</v>
      </c>
      <c r="IP1835" t="s">
        <v>668</v>
      </c>
    </row>
    <row r="1836" spans="1:250" x14ac:dyDescent="0.25">
      <c r="A1836">
        <v>40351</v>
      </c>
      <c r="B1836">
        <v>-890804480</v>
      </c>
      <c r="C1836">
        <v>1837</v>
      </c>
      <c r="D1836" t="s">
        <v>273</v>
      </c>
      <c r="E1836" t="s">
        <v>274</v>
      </c>
      <c r="F1836">
        <v>5062</v>
      </c>
      <c r="G1836" t="s">
        <v>295</v>
      </c>
      <c r="H1836" t="s">
        <v>296</v>
      </c>
      <c r="I1836">
        <v>427</v>
      </c>
      <c r="J1836" t="s">
        <v>397</v>
      </c>
      <c r="K1836" t="s">
        <v>398</v>
      </c>
      <c r="L1836">
        <v>4994</v>
      </c>
      <c r="M1836" t="s">
        <v>297</v>
      </c>
      <c r="N1836" t="s">
        <v>298</v>
      </c>
      <c r="O1836">
        <v>4994</v>
      </c>
      <c r="P1836" t="s">
        <v>297</v>
      </c>
      <c r="Q1836" t="s">
        <v>298</v>
      </c>
      <c r="R1836" t="s">
        <v>335</v>
      </c>
      <c r="S1836" s="46">
        <v>-77.349999999999994</v>
      </c>
      <c r="U1836" s="46">
        <v>15</v>
      </c>
      <c r="IF1836">
        <v>4994</v>
      </c>
      <c r="IG1836" t="s">
        <v>297</v>
      </c>
      <c r="IH1836" t="s">
        <v>299</v>
      </c>
      <c r="IK1836">
        <v>-2</v>
      </c>
      <c r="IL1836" t="s">
        <v>279</v>
      </c>
      <c r="IM1836" t="s">
        <v>280</v>
      </c>
      <c r="IN1836" t="s">
        <v>669</v>
      </c>
      <c r="IP1836" t="s">
        <v>670</v>
      </c>
    </row>
    <row r="1837" spans="1:250" x14ac:dyDescent="0.25">
      <c r="A1837">
        <v>40352</v>
      </c>
      <c r="B1837">
        <v>-890804480</v>
      </c>
      <c r="C1837">
        <v>1837</v>
      </c>
      <c r="D1837" t="s">
        <v>273</v>
      </c>
      <c r="E1837" t="s">
        <v>274</v>
      </c>
      <c r="F1837">
        <v>5062</v>
      </c>
      <c r="G1837" t="s">
        <v>295</v>
      </c>
      <c r="H1837" t="s">
        <v>296</v>
      </c>
      <c r="I1837">
        <v>424</v>
      </c>
      <c r="J1837" t="s">
        <v>399</v>
      </c>
      <c r="K1837" t="s">
        <v>400</v>
      </c>
      <c r="L1837">
        <v>4994</v>
      </c>
      <c r="M1837" t="s">
        <v>297</v>
      </c>
      <c r="N1837" t="s">
        <v>298</v>
      </c>
      <c r="O1837">
        <v>4994</v>
      </c>
      <c r="P1837" t="s">
        <v>297</v>
      </c>
      <c r="Q1837" t="s">
        <v>298</v>
      </c>
      <c r="R1837" t="s">
        <v>335</v>
      </c>
      <c r="S1837" s="46">
        <v>-99.06</v>
      </c>
      <c r="U1837" s="46">
        <v>15</v>
      </c>
      <c r="IF1837">
        <v>4994</v>
      </c>
      <c r="IG1837" t="s">
        <v>297</v>
      </c>
      <c r="IH1837" t="s">
        <v>299</v>
      </c>
      <c r="IK1837">
        <v>-2</v>
      </c>
      <c r="IL1837" t="s">
        <v>279</v>
      </c>
      <c r="IM1837" t="s">
        <v>280</v>
      </c>
      <c r="IN1837" t="s">
        <v>669</v>
      </c>
      <c r="IP1837" t="s">
        <v>670</v>
      </c>
    </row>
    <row r="1838" spans="1:250" x14ac:dyDescent="0.25">
      <c r="A1838">
        <v>40353</v>
      </c>
      <c r="B1838">
        <v>-890804480</v>
      </c>
      <c r="C1838">
        <v>1837</v>
      </c>
      <c r="D1838" t="s">
        <v>273</v>
      </c>
      <c r="E1838" t="s">
        <v>274</v>
      </c>
      <c r="F1838">
        <v>5062</v>
      </c>
      <c r="G1838" t="s">
        <v>295</v>
      </c>
      <c r="H1838" t="s">
        <v>296</v>
      </c>
      <c r="I1838">
        <v>422</v>
      </c>
      <c r="J1838" t="s">
        <v>401</v>
      </c>
      <c r="K1838" t="s">
        <v>402</v>
      </c>
      <c r="L1838">
        <v>4994</v>
      </c>
      <c r="M1838" t="s">
        <v>297</v>
      </c>
      <c r="N1838" t="s">
        <v>298</v>
      </c>
      <c r="O1838">
        <v>4994</v>
      </c>
      <c r="P1838" t="s">
        <v>297</v>
      </c>
      <c r="Q1838" t="s">
        <v>298</v>
      </c>
      <c r="R1838" t="s">
        <v>335</v>
      </c>
      <c r="S1838" s="46">
        <v>-132.08000000000001</v>
      </c>
      <c r="U1838" s="46">
        <v>15</v>
      </c>
      <c r="IF1838">
        <v>4994</v>
      </c>
      <c r="IG1838" t="s">
        <v>297</v>
      </c>
      <c r="IH1838" t="s">
        <v>299</v>
      </c>
      <c r="IK1838">
        <v>-2</v>
      </c>
      <c r="IL1838" t="s">
        <v>279</v>
      </c>
      <c r="IM1838" t="s">
        <v>280</v>
      </c>
      <c r="IN1838" t="s">
        <v>669</v>
      </c>
      <c r="IP1838" t="s">
        <v>670</v>
      </c>
    </row>
    <row r="1839" spans="1:250" x14ac:dyDescent="0.25">
      <c r="A1839">
        <v>40354</v>
      </c>
      <c r="B1839">
        <v>-890804480</v>
      </c>
      <c r="C1839">
        <v>1837</v>
      </c>
      <c r="D1839" t="s">
        <v>273</v>
      </c>
      <c r="E1839" t="s">
        <v>274</v>
      </c>
      <c r="F1839">
        <v>5062</v>
      </c>
      <c r="G1839" t="s">
        <v>295</v>
      </c>
      <c r="H1839" t="s">
        <v>296</v>
      </c>
      <c r="I1839">
        <v>420</v>
      </c>
      <c r="J1839" t="s">
        <v>403</v>
      </c>
      <c r="K1839" t="s">
        <v>404</v>
      </c>
      <c r="L1839">
        <v>4994</v>
      </c>
      <c r="M1839" t="s">
        <v>297</v>
      </c>
      <c r="N1839" t="s">
        <v>298</v>
      </c>
      <c r="O1839">
        <v>4994</v>
      </c>
      <c r="P1839" t="s">
        <v>297</v>
      </c>
      <c r="Q1839" t="s">
        <v>298</v>
      </c>
      <c r="R1839" t="s">
        <v>335</v>
      </c>
      <c r="S1839" s="46">
        <v>-77.05</v>
      </c>
      <c r="U1839" s="46">
        <v>15</v>
      </c>
      <c r="IF1839">
        <v>4994</v>
      </c>
      <c r="IG1839" t="s">
        <v>297</v>
      </c>
      <c r="IH1839" t="s">
        <v>299</v>
      </c>
      <c r="IK1839">
        <v>-2</v>
      </c>
      <c r="IL1839" t="s">
        <v>279</v>
      </c>
      <c r="IM1839" t="s">
        <v>280</v>
      </c>
      <c r="IN1839" t="s">
        <v>669</v>
      </c>
      <c r="IP1839" t="s">
        <v>670</v>
      </c>
    </row>
    <row r="1840" spans="1:250" x14ac:dyDescent="0.25">
      <c r="A1840">
        <v>40355</v>
      </c>
      <c r="B1840">
        <v>-890804480</v>
      </c>
      <c r="C1840">
        <v>1837</v>
      </c>
      <c r="D1840" t="s">
        <v>273</v>
      </c>
      <c r="E1840" t="s">
        <v>274</v>
      </c>
      <c r="F1840">
        <v>5062</v>
      </c>
      <c r="G1840" t="s">
        <v>295</v>
      </c>
      <c r="H1840" t="s">
        <v>296</v>
      </c>
      <c r="I1840">
        <v>411</v>
      </c>
      <c r="J1840" t="s">
        <v>393</v>
      </c>
      <c r="K1840" t="s">
        <v>394</v>
      </c>
      <c r="L1840">
        <v>4994</v>
      </c>
      <c r="M1840" t="s">
        <v>297</v>
      </c>
      <c r="N1840" t="s">
        <v>298</v>
      </c>
      <c r="O1840">
        <v>4994</v>
      </c>
      <c r="P1840" t="s">
        <v>297</v>
      </c>
      <c r="Q1840" t="s">
        <v>298</v>
      </c>
      <c r="R1840" t="s">
        <v>335</v>
      </c>
      <c r="S1840" s="46">
        <v>-131.87</v>
      </c>
      <c r="U1840" s="46">
        <v>15</v>
      </c>
      <c r="IF1840">
        <v>4994</v>
      </c>
      <c r="IG1840" t="s">
        <v>297</v>
      </c>
      <c r="IH1840" t="s">
        <v>299</v>
      </c>
      <c r="IK1840">
        <v>-2</v>
      </c>
      <c r="IL1840" t="s">
        <v>279</v>
      </c>
      <c r="IM1840" t="s">
        <v>280</v>
      </c>
      <c r="IN1840" t="s">
        <v>669</v>
      </c>
      <c r="IP1840" t="s">
        <v>670</v>
      </c>
    </row>
    <row r="1841" spans="1:250" x14ac:dyDescent="0.25">
      <c r="A1841">
        <v>40356</v>
      </c>
      <c r="B1841">
        <v>-890804480</v>
      </c>
      <c r="C1841">
        <v>1837</v>
      </c>
      <c r="D1841" t="s">
        <v>273</v>
      </c>
      <c r="E1841" t="s">
        <v>274</v>
      </c>
      <c r="F1841">
        <v>7057</v>
      </c>
      <c r="G1841" t="s">
        <v>291</v>
      </c>
      <c r="H1841" t="s">
        <v>292</v>
      </c>
      <c r="I1841">
        <v>411</v>
      </c>
      <c r="J1841" t="s">
        <v>393</v>
      </c>
      <c r="K1841" t="s">
        <v>394</v>
      </c>
      <c r="L1841">
        <v>4994</v>
      </c>
      <c r="M1841" t="s">
        <v>297</v>
      </c>
      <c r="N1841" t="s">
        <v>298</v>
      </c>
      <c r="O1841">
        <v>4994</v>
      </c>
      <c r="P1841" t="s">
        <v>297</v>
      </c>
      <c r="Q1841" t="s">
        <v>298</v>
      </c>
      <c r="R1841" t="s">
        <v>335</v>
      </c>
      <c r="S1841" s="46">
        <v>-215.01</v>
      </c>
      <c r="U1841" s="46">
        <v>15</v>
      </c>
      <c r="IF1841">
        <v>4994</v>
      </c>
      <c r="IG1841" t="s">
        <v>297</v>
      </c>
      <c r="IH1841" t="s">
        <v>293</v>
      </c>
      <c r="IK1841">
        <v>-2</v>
      </c>
      <c r="IL1841" t="s">
        <v>279</v>
      </c>
      <c r="IM1841" t="s">
        <v>280</v>
      </c>
      <c r="IN1841" t="s">
        <v>666</v>
      </c>
      <c r="IP1841" t="s">
        <v>671</v>
      </c>
    </row>
    <row r="1842" spans="1:250" x14ac:dyDescent="0.25">
      <c r="A1842">
        <v>40357</v>
      </c>
      <c r="B1842">
        <v>-890804480</v>
      </c>
      <c r="C1842">
        <v>1837</v>
      </c>
      <c r="D1842" t="s">
        <v>273</v>
      </c>
      <c r="E1842" t="s">
        <v>274</v>
      </c>
      <c r="F1842">
        <v>7057</v>
      </c>
      <c r="G1842" t="s">
        <v>291</v>
      </c>
      <c r="H1842" t="s">
        <v>292</v>
      </c>
      <c r="I1842">
        <v>436</v>
      </c>
      <c r="J1842" t="s">
        <v>656</v>
      </c>
      <c r="K1842" t="s">
        <v>657</v>
      </c>
      <c r="L1842">
        <v>4994</v>
      </c>
      <c r="M1842" t="s">
        <v>297</v>
      </c>
      <c r="N1842" t="s">
        <v>298</v>
      </c>
      <c r="O1842">
        <v>4994</v>
      </c>
      <c r="P1842" t="s">
        <v>297</v>
      </c>
      <c r="Q1842" t="s">
        <v>298</v>
      </c>
      <c r="R1842" t="s">
        <v>335</v>
      </c>
      <c r="S1842" s="46">
        <v>-108.56</v>
      </c>
      <c r="U1842" s="46">
        <v>15</v>
      </c>
      <c r="IF1842">
        <v>4994</v>
      </c>
      <c r="IG1842" t="s">
        <v>297</v>
      </c>
      <c r="IH1842" t="s">
        <v>293</v>
      </c>
      <c r="IK1842">
        <v>-2</v>
      </c>
      <c r="IL1842" t="s">
        <v>279</v>
      </c>
      <c r="IM1842" t="s">
        <v>280</v>
      </c>
      <c r="IN1842" t="s">
        <v>666</v>
      </c>
      <c r="IP1842" t="s">
        <v>671</v>
      </c>
    </row>
    <row r="1843" spans="1:250" x14ac:dyDescent="0.25">
      <c r="A1843">
        <v>40358</v>
      </c>
      <c r="B1843">
        <v>-890804480</v>
      </c>
      <c r="C1843">
        <v>1837</v>
      </c>
      <c r="D1843" t="s">
        <v>273</v>
      </c>
      <c r="E1843" t="s">
        <v>274</v>
      </c>
      <c r="F1843">
        <v>7057</v>
      </c>
      <c r="G1843" t="s">
        <v>291</v>
      </c>
      <c r="H1843" t="s">
        <v>292</v>
      </c>
      <c r="I1843">
        <v>435</v>
      </c>
      <c r="J1843" t="s">
        <v>491</v>
      </c>
      <c r="K1843" t="s">
        <v>492</v>
      </c>
      <c r="L1843">
        <v>4994</v>
      </c>
      <c r="M1843" t="s">
        <v>297</v>
      </c>
      <c r="N1843" t="s">
        <v>298</v>
      </c>
      <c r="O1843">
        <v>4994</v>
      </c>
      <c r="P1843" t="s">
        <v>297</v>
      </c>
      <c r="Q1843" t="s">
        <v>298</v>
      </c>
      <c r="R1843" t="s">
        <v>335</v>
      </c>
      <c r="S1843" s="46">
        <v>-108.56</v>
      </c>
      <c r="U1843" s="46">
        <v>15</v>
      </c>
      <c r="IF1843">
        <v>4994</v>
      </c>
      <c r="IG1843" t="s">
        <v>297</v>
      </c>
      <c r="IH1843" t="s">
        <v>293</v>
      </c>
      <c r="IK1843">
        <v>-2</v>
      </c>
      <c r="IL1843" t="s">
        <v>279</v>
      </c>
      <c r="IM1843" t="s">
        <v>280</v>
      </c>
      <c r="IN1843" t="s">
        <v>666</v>
      </c>
      <c r="IP1843" t="s">
        <v>671</v>
      </c>
    </row>
    <row r="1844" spans="1:250" x14ac:dyDescent="0.25">
      <c r="A1844">
        <v>40359</v>
      </c>
      <c r="B1844">
        <v>-890804480</v>
      </c>
      <c r="C1844">
        <v>1837</v>
      </c>
      <c r="D1844" t="s">
        <v>273</v>
      </c>
      <c r="E1844" t="s">
        <v>274</v>
      </c>
      <c r="F1844">
        <v>7057</v>
      </c>
      <c r="G1844" t="s">
        <v>291</v>
      </c>
      <c r="H1844" t="s">
        <v>292</v>
      </c>
      <c r="I1844">
        <v>429</v>
      </c>
      <c r="J1844" t="s">
        <v>395</v>
      </c>
      <c r="K1844" t="s">
        <v>396</v>
      </c>
      <c r="L1844">
        <v>4994</v>
      </c>
      <c r="M1844" t="s">
        <v>297</v>
      </c>
      <c r="N1844" t="s">
        <v>298</v>
      </c>
      <c r="O1844">
        <v>4994</v>
      </c>
      <c r="P1844" t="s">
        <v>297</v>
      </c>
      <c r="Q1844" t="s">
        <v>298</v>
      </c>
      <c r="R1844" t="s">
        <v>335</v>
      </c>
      <c r="S1844" s="46">
        <v>-216.23</v>
      </c>
      <c r="U1844" s="46">
        <v>15</v>
      </c>
      <c r="IF1844">
        <v>4994</v>
      </c>
      <c r="IG1844" t="s">
        <v>297</v>
      </c>
      <c r="IH1844" t="s">
        <v>293</v>
      </c>
      <c r="IK1844">
        <v>-2</v>
      </c>
      <c r="IL1844" t="s">
        <v>279</v>
      </c>
      <c r="IM1844" t="s">
        <v>280</v>
      </c>
      <c r="IN1844" t="s">
        <v>666</v>
      </c>
      <c r="IP1844" t="s">
        <v>671</v>
      </c>
    </row>
    <row r="1845" spans="1:250" x14ac:dyDescent="0.25">
      <c r="A1845">
        <v>40360</v>
      </c>
      <c r="B1845">
        <v>-890804480</v>
      </c>
      <c r="C1845">
        <v>1837</v>
      </c>
      <c r="D1845" t="s">
        <v>273</v>
      </c>
      <c r="E1845" t="s">
        <v>274</v>
      </c>
      <c r="F1845">
        <v>7057</v>
      </c>
      <c r="G1845" t="s">
        <v>291</v>
      </c>
      <c r="H1845" t="s">
        <v>292</v>
      </c>
      <c r="I1845">
        <v>427</v>
      </c>
      <c r="J1845" t="s">
        <v>397</v>
      </c>
      <c r="K1845" t="s">
        <v>398</v>
      </c>
      <c r="L1845">
        <v>4994</v>
      </c>
      <c r="M1845" t="s">
        <v>297</v>
      </c>
      <c r="N1845" t="s">
        <v>298</v>
      </c>
      <c r="O1845">
        <v>4994</v>
      </c>
      <c r="P1845" t="s">
        <v>297</v>
      </c>
      <c r="Q1845" t="s">
        <v>298</v>
      </c>
      <c r="R1845" t="s">
        <v>335</v>
      </c>
      <c r="S1845" s="46">
        <v>-126.14</v>
      </c>
      <c r="U1845" s="46">
        <v>15</v>
      </c>
      <c r="IF1845">
        <v>4994</v>
      </c>
      <c r="IG1845" t="s">
        <v>297</v>
      </c>
      <c r="IH1845" t="s">
        <v>293</v>
      </c>
      <c r="IK1845">
        <v>-2</v>
      </c>
      <c r="IL1845" t="s">
        <v>279</v>
      </c>
      <c r="IM1845" t="s">
        <v>280</v>
      </c>
      <c r="IN1845" t="s">
        <v>666</v>
      </c>
      <c r="IP1845" t="s">
        <v>671</v>
      </c>
    </row>
    <row r="1846" spans="1:250" x14ac:dyDescent="0.25">
      <c r="A1846">
        <v>40361</v>
      </c>
      <c r="B1846">
        <v>-890804480</v>
      </c>
      <c r="C1846">
        <v>1837</v>
      </c>
      <c r="D1846" t="s">
        <v>273</v>
      </c>
      <c r="E1846" t="s">
        <v>274</v>
      </c>
      <c r="F1846">
        <v>7057</v>
      </c>
      <c r="G1846" t="s">
        <v>291</v>
      </c>
      <c r="H1846" t="s">
        <v>292</v>
      </c>
      <c r="I1846">
        <v>424</v>
      </c>
      <c r="J1846" t="s">
        <v>399</v>
      </c>
      <c r="K1846" t="s">
        <v>400</v>
      </c>
      <c r="L1846">
        <v>4994</v>
      </c>
      <c r="M1846" t="s">
        <v>297</v>
      </c>
      <c r="N1846" t="s">
        <v>298</v>
      </c>
      <c r="O1846">
        <v>4994</v>
      </c>
      <c r="P1846" t="s">
        <v>297</v>
      </c>
      <c r="Q1846" t="s">
        <v>298</v>
      </c>
      <c r="R1846" t="s">
        <v>335</v>
      </c>
      <c r="S1846" s="46">
        <v>-138.16</v>
      </c>
      <c r="U1846" s="46">
        <v>15</v>
      </c>
      <c r="IF1846">
        <v>4994</v>
      </c>
      <c r="IG1846" t="s">
        <v>297</v>
      </c>
      <c r="IH1846" t="s">
        <v>293</v>
      </c>
      <c r="IK1846">
        <v>-2</v>
      </c>
      <c r="IL1846" t="s">
        <v>279</v>
      </c>
      <c r="IM1846" t="s">
        <v>280</v>
      </c>
      <c r="IN1846" t="s">
        <v>666</v>
      </c>
      <c r="IP1846" t="s">
        <v>671</v>
      </c>
    </row>
    <row r="1847" spans="1:250" x14ac:dyDescent="0.25">
      <c r="A1847">
        <v>40362</v>
      </c>
      <c r="B1847">
        <v>-890804480</v>
      </c>
      <c r="C1847">
        <v>1837</v>
      </c>
      <c r="D1847" t="s">
        <v>273</v>
      </c>
      <c r="E1847" t="s">
        <v>274</v>
      </c>
      <c r="F1847">
        <v>7057</v>
      </c>
      <c r="G1847" t="s">
        <v>291</v>
      </c>
      <c r="H1847" t="s">
        <v>292</v>
      </c>
      <c r="I1847">
        <v>422</v>
      </c>
      <c r="J1847" t="s">
        <v>401</v>
      </c>
      <c r="K1847" t="s">
        <v>402</v>
      </c>
      <c r="L1847">
        <v>4994</v>
      </c>
      <c r="M1847" t="s">
        <v>297</v>
      </c>
      <c r="N1847" t="s">
        <v>298</v>
      </c>
      <c r="O1847">
        <v>4994</v>
      </c>
      <c r="P1847" t="s">
        <v>297</v>
      </c>
      <c r="Q1847" t="s">
        <v>298</v>
      </c>
      <c r="R1847" t="s">
        <v>335</v>
      </c>
      <c r="S1847" s="46">
        <v>-184.21</v>
      </c>
      <c r="U1847" s="46">
        <v>15</v>
      </c>
      <c r="IF1847">
        <v>4994</v>
      </c>
      <c r="IG1847" t="s">
        <v>297</v>
      </c>
      <c r="IH1847" t="s">
        <v>293</v>
      </c>
      <c r="IK1847">
        <v>-2</v>
      </c>
      <c r="IL1847" t="s">
        <v>279</v>
      </c>
      <c r="IM1847" t="s">
        <v>280</v>
      </c>
      <c r="IN1847" t="s">
        <v>666</v>
      </c>
      <c r="IP1847" t="s">
        <v>671</v>
      </c>
    </row>
    <row r="1848" spans="1:250" x14ac:dyDescent="0.25">
      <c r="A1848">
        <v>40363</v>
      </c>
      <c r="B1848">
        <v>-890804480</v>
      </c>
      <c r="C1848">
        <v>1837</v>
      </c>
      <c r="D1848" t="s">
        <v>273</v>
      </c>
      <c r="E1848" t="s">
        <v>274</v>
      </c>
      <c r="F1848">
        <v>7057</v>
      </c>
      <c r="G1848" t="s">
        <v>291</v>
      </c>
      <c r="H1848" t="s">
        <v>292</v>
      </c>
      <c r="I1848">
        <v>420</v>
      </c>
      <c r="J1848" t="s">
        <v>403</v>
      </c>
      <c r="K1848" t="s">
        <v>404</v>
      </c>
      <c r="L1848">
        <v>4994</v>
      </c>
      <c r="M1848" t="s">
        <v>297</v>
      </c>
      <c r="N1848" t="s">
        <v>298</v>
      </c>
      <c r="O1848">
        <v>4994</v>
      </c>
      <c r="P1848" t="s">
        <v>297</v>
      </c>
      <c r="Q1848" t="s">
        <v>298</v>
      </c>
      <c r="R1848" t="s">
        <v>335</v>
      </c>
      <c r="S1848" s="46">
        <v>-112.32</v>
      </c>
      <c r="U1848" s="46">
        <v>15</v>
      </c>
      <c r="IF1848">
        <v>4994</v>
      </c>
      <c r="IG1848" t="s">
        <v>297</v>
      </c>
      <c r="IH1848" t="s">
        <v>293</v>
      </c>
      <c r="IK1848">
        <v>-2</v>
      </c>
      <c r="IL1848" t="s">
        <v>279</v>
      </c>
      <c r="IM1848" t="s">
        <v>280</v>
      </c>
      <c r="IN1848" t="s">
        <v>666</v>
      </c>
      <c r="IP1848" t="s">
        <v>671</v>
      </c>
    </row>
    <row r="1849" spans="1:250" x14ac:dyDescent="0.25">
      <c r="A1849">
        <v>40364</v>
      </c>
      <c r="B1849">
        <v>-890804480</v>
      </c>
      <c r="C1849">
        <v>1837</v>
      </c>
      <c r="D1849" t="s">
        <v>273</v>
      </c>
      <c r="E1849" t="s">
        <v>274</v>
      </c>
      <c r="F1849">
        <v>7057</v>
      </c>
      <c r="G1849" t="s">
        <v>291</v>
      </c>
      <c r="H1849" t="s">
        <v>292</v>
      </c>
      <c r="I1849">
        <v>437</v>
      </c>
      <c r="J1849" t="s">
        <v>658</v>
      </c>
      <c r="K1849" t="s">
        <v>659</v>
      </c>
      <c r="L1849">
        <v>4994</v>
      </c>
      <c r="M1849" t="s">
        <v>297</v>
      </c>
      <c r="N1849" t="s">
        <v>298</v>
      </c>
      <c r="O1849">
        <v>4994</v>
      </c>
      <c r="P1849" t="s">
        <v>297</v>
      </c>
      <c r="Q1849" t="s">
        <v>298</v>
      </c>
      <c r="R1849" t="s">
        <v>335</v>
      </c>
      <c r="S1849" s="46">
        <v>-181.26</v>
      </c>
      <c r="U1849" s="46">
        <v>15</v>
      </c>
      <c r="IF1849">
        <v>4994</v>
      </c>
      <c r="IG1849" t="s">
        <v>297</v>
      </c>
      <c r="IH1849" t="s">
        <v>293</v>
      </c>
      <c r="IK1849">
        <v>-2</v>
      </c>
      <c r="IL1849" t="s">
        <v>279</v>
      </c>
      <c r="IM1849" t="s">
        <v>280</v>
      </c>
      <c r="IN1849" t="s">
        <v>666</v>
      </c>
      <c r="IP1849" t="s">
        <v>671</v>
      </c>
    </row>
    <row r="1850" spans="1:250" x14ac:dyDescent="0.25">
      <c r="A1850">
        <v>40365</v>
      </c>
      <c r="B1850">
        <v>-890804480</v>
      </c>
      <c r="C1850">
        <v>1837</v>
      </c>
      <c r="D1850" t="s">
        <v>273</v>
      </c>
      <c r="E1850" t="s">
        <v>274</v>
      </c>
      <c r="F1850">
        <v>5062</v>
      </c>
      <c r="G1850" t="s">
        <v>295</v>
      </c>
      <c r="H1850" t="s">
        <v>296</v>
      </c>
      <c r="I1850">
        <v>437</v>
      </c>
      <c r="J1850" t="s">
        <v>658</v>
      </c>
      <c r="K1850" t="s">
        <v>659</v>
      </c>
      <c r="L1850">
        <v>4994</v>
      </c>
      <c r="M1850" t="s">
        <v>297</v>
      </c>
      <c r="N1850" t="s">
        <v>298</v>
      </c>
      <c r="O1850">
        <v>4994</v>
      </c>
      <c r="P1850" t="s">
        <v>297</v>
      </c>
      <c r="Q1850" t="s">
        <v>298</v>
      </c>
      <c r="R1850" t="s">
        <v>335</v>
      </c>
      <c r="S1850" s="46">
        <v>-111.11</v>
      </c>
      <c r="U1850" s="46">
        <v>15</v>
      </c>
      <c r="IF1850">
        <v>4994</v>
      </c>
      <c r="IG1850" t="s">
        <v>297</v>
      </c>
      <c r="IH1850" t="s">
        <v>299</v>
      </c>
      <c r="IK1850">
        <v>-2</v>
      </c>
      <c r="IL1850" t="s">
        <v>279</v>
      </c>
      <c r="IM1850" t="s">
        <v>280</v>
      </c>
      <c r="IN1850" t="s">
        <v>669</v>
      </c>
      <c r="IP1850" t="s">
        <v>670</v>
      </c>
    </row>
    <row r="1851" spans="1:250" x14ac:dyDescent="0.25">
      <c r="A1851">
        <v>40366</v>
      </c>
      <c r="B1851">
        <v>-890804480</v>
      </c>
      <c r="C1851">
        <v>1837</v>
      </c>
      <c r="D1851" t="s">
        <v>273</v>
      </c>
      <c r="E1851" t="s">
        <v>274</v>
      </c>
      <c r="F1851">
        <v>5062</v>
      </c>
      <c r="G1851" t="s">
        <v>295</v>
      </c>
      <c r="H1851" t="s">
        <v>296</v>
      </c>
      <c r="I1851">
        <v>436</v>
      </c>
      <c r="J1851" t="s">
        <v>656</v>
      </c>
      <c r="K1851" t="s">
        <v>657</v>
      </c>
      <c r="L1851">
        <v>4994</v>
      </c>
      <c r="M1851" t="s">
        <v>297</v>
      </c>
      <c r="N1851" t="s">
        <v>298</v>
      </c>
      <c r="O1851">
        <v>4994</v>
      </c>
      <c r="P1851" t="s">
        <v>297</v>
      </c>
      <c r="Q1851" t="s">
        <v>298</v>
      </c>
      <c r="R1851" t="s">
        <v>335</v>
      </c>
      <c r="S1851" s="46">
        <v>-66.56</v>
      </c>
      <c r="U1851" s="46">
        <v>15</v>
      </c>
      <c r="IF1851">
        <v>4994</v>
      </c>
      <c r="IG1851" t="s">
        <v>297</v>
      </c>
      <c r="IH1851" t="s">
        <v>299</v>
      </c>
      <c r="IK1851">
        <v>-2</v>
      </c>
      <c r="IL1851" t="s">
        <v>279</v>
      </c>
      <c r="IM1851" t="s">
        <v>280</v>
      </c>
      <c r="IN1851" t="s">
        <v>669</v>
      </c>
      <c r="IP1851" t="s">
        <v>670</v>
      </c>
    </row>
    <row r="1852" spans="1:250" x14ac:dyDescent="0.25">
      <c r="A1852">
        <v>40367</v>
      </c>
      <c r="B1852">
        <v>-890804480</v>
      </c>
      <c r="C1852">
        <v>1837</v>
      </c>
      <c r="D1852" t="s">
        <v>273</v>
      </c>
      <c r="E1852" t="s">
        <v>274</v>
      </c>
      <c r="F1852">
        <v>5062</v>
      </c>
      <c r="G1852" t="s">
        <v>295</v>
      </c>
      <c r="H1852" t="s">
        <v>296</v>
      </c>
      <c r="I1852">
        <v>435</v>
      </c>
      <c r="J1852" t="s">
        <v>491</v>
      </c>
      <c r="K1852" t="s">
        <v>492</v>
      </c>
      <c r="L1852">
        <v>4994</v>
      </c>
      <c r="M1852" t="s">
        <v>297</v>
      </c>
      <c r="N1852" t="s">
        <v>298</v>
      </c>
      <c r="O1852">
        <v>4994</v>
      </c>
      <c r="P1852" t="s">
        <v>297</v>
      </c>
      <c r="Q1852" t="s">
        <v>298</v>
      </c>
      <c r="R1852" t="s">
        <v>335</v>
      </c>
      <c r="S1852" s="46">
        <v>-66.56</v>
      </c>
      <c r="U1852" s="46">
        <v>15</v>
      </c>
      <c r="IF1852">
        <v>4994</v>
      </c>
      <c r="IG1852" t="s">
        <v>297</v>
      </c>
      <c r="IH1852" t="s">
        <v>299</v>
      </c>
      <c r="IK1852">
        <v>-2</v>
      </c>
      <c r="IL1852" t="s">
        <v>279</v>
      </c>
      <c r="IM1852" t="s">
        <v>280</v>
      </c>
      <c r="IN1852" t="s">
        <v>669</v>
      </c>
      <c r="IP1852" t="s">
        <v>670</v>
      </c>
    </row>
    <row r="1853" spans="1:250" x14ac:dyDescent="0.25">
      <c r="A1853">
        <v>40368</v>
      </c>
      <c r="B1853">
        <v>-890804480</v>
      </c>
      <c r="C1853">
        <v>1837</v>
      </c>
      <c r="D1853" t="s">
        <v>273</v>
      </c>
      <c r="E1853" t="s">
        <v>274</v>
      </c>
      <c r="F1853">
        <v>5062</v>
      </c>
      <c r="G1853" t="s">
        <v>295</v>
      </c>
      <c r="H1853" t="s">
        <v>296</v>
      </c>
      <c r="I1853">
        <v>431</v>
      </c>
      <c r="J1853" t="s">
        <v>493</v>
      </c>
      <c r="K1853" t="s">
        <v>494</v>
      </c>
      <c r="L1853">
        <v>4994</v>
      </c>
      <c r="M1853" t="s">
        <v>297</v>
      </c>
      <c r="N1853" t="s">
        <v>298</v>
      </c>
      <c r="O1853">
        <v>4994</v>
      </c>
      <c r="P1853" t="s">
        <v>297</v>
      </c>
      <c r="Q1853" t="s">
        <v>298</v>
      </c>
      <c r="R1853" t="s">
        <v>335</v>
      </c>
      <c r="S1853" s="46">
        <v>-99.45</v>
      </c>
      <c r="U1853" s="46">
        <v>15</v>
      </c>
      <c r="IF1853">
        <v>4994</v>
      </c>
      <c r="IG1853" t="s">
        <v>297</v>
      </c>
      <c r="IH1853" t="s">
        <v>299</v>
      </c>
      <c r="IK1853">
        <v>-2</v>
      </c>
      <c r="IL1853" t="s">
        <v>279</v>
      </c>
      <c r="IM1853" t="s">
        <v>280</v>
      </c>
      <c r="IN1853" t="s">
        <v>669</v>
      </c>
      <c r="IP1853" t="s">
        <v>670</v>
      </c>
    </row>
    <row r="1854" spans="1:250" x14ac:dyDescent="0.25">
      <c r="A1854">
        <v>40369</v>
      </c>
      <c r="B1854">
        <v>-890804480</v>
      </c>
      <c r="C1854">
        <v>1837</v>
      </c>
      <c r="D1854" t="s">
        <v>273</v>
      </c>
      <c r="E1854" t="s">
        <v>274</v>
      </c>
      <c r="F1854">
        <v>5062</v>
      </c>
      <c r="G1854" t="s">
        <v>295</v>
      </c>
      <c r="H1854" t="s">
        <v>296</v>
      </c>
      <c r="I1854">
        <v>429</v>
      </c>
      <c r="J1854" t="s">
        <v>395</v>
      </c>
      <c r="K1854" t="s">
        <v>396</v>
      </c>
      <c r="L1854">
        <v>4994</v>
      </c>
      <c r="M1854" t="s">
        <v>297</v>
      </c>
      <c r="N1854" t="s">
        <v>298</v>
      </c>
      <c r="O1854">
        <v>4994</v>
      </c>
      <c r="P1854" t="s">
        <v>297</v>
      </c>
      <c r="Q1854" t="s">
        <v>298</v>
      </c>
      <c r="R1854" t="s">
        <v>335</v>
      </c>
      <c r="S1854" s="46">
        <v>-132.6</v>
      </c>
      <c r="U1854" s="46">
        <v>15</v>
      </c>
      <c r="IF1854">
        <v>4994</v>
      </c>
      <c r="IG1854" t="s">
        <v>297</v>
      </c>
      <c r="IH1854" t="s">
        <v>299</v>
      </c>
      <c r="IK1854">
        <v>-2</v>
      </c>
      <c r="IL1854" t="s">
        <v>279</v>
      </c>
      <c r="IM1854" t="s">
        <v>280</v>
      </c>
      <c r="IN1854" t="s">
        <v>669</v>
      </c>
      <c r="IP1854" t="s">
        <v>670</v>
      </c>
    </row>
    <row r="1855" spans="1:250" x14ac:dyDescent="0.25">
      <c r="A1855">
        <v>40370</v>
      </c>
      <c r="B1855">
        <v>-890804480</v>
      </c>
      <c r="C1855">
        <v>1837</v>
      </c>
      <c r="D1855" t="s">
        <v>273</v>
      </c>
      <c r="E1855" t="s">
        <v>274</v>
      </c>
      <c r="F1855">
        <v>7057</v>
      </c>
      <c r="G1855" t="s">
        <v>291</v>
      </c>
      <c r="H1855" t="s">
        <v>292</v>
      </c>
      <c r="I1855">
        <v>431</v>
      </c>
      <c r="J1855" t="s">
        <v>493</v>
      </c>
      <c r="K1855" t="s">
        <v>494</v>
      </c>
      <c r="L1855">
        <v>4994</v>
      </c>
      <c r="M1855" t="s">
        <v>297</v>
      </c>
      <c r="N1855" t="s">
        <v>298</v>
      </c>
      <c r="O1855">
        <v>4994</v>
      </c>
      <c r="P1855" t="s">
        <v>297</v>
      </c>
      <c r="Q1855" t="s">
        <v>298</v>
      </c>
      <c r="R1855" t="s">
        <v>335</v>
      </c>
      <c r="S1855" s="46">
        <v>-162.16999999999999</v>
      </c>
      <c r="U1855" s="46">
        <v>15</v>
      </c>
      <c r="IF1855">
        <v>4994</v>
      </c>
      <c r="IG1855" t="s">
        <v>297</v>
      </c>
      <c r="IH1855" t="s">
        <v>293</v>
      </c>
      <c r="IK1855">
        <v>-2</v>
      </c>
      <c r="IL1855" t="s">
        <v>279</v>
      </c>
      <c r="IM1855" t="s">
        <v>280</v>
      </c>
      <c r="IN1855" t="s">
        <v>666</v>
      </c>
      <c r="IP1855" t="s">
        <v>671</v>
      </c>
    </row>
    <row r="1856" spans="1:250" x14ac:dyDescent="0.25">
      <c r="A1856">
        <v>40371</v>
      </c>
      <c r="B1856">
        <v>-890804480</v>
      </c>
      <c r="C1856">
        <v>1837</v>
      </c>
      <c r="D1856" t="s">
        <v>273</v>
      </c>
      <c r="E1856" t="s">
        <v>274</v>
      </c>
      <c r="F1856">
        <v>1848</v>
      </c>
      <c r="G1856" t="s">
        <v>286</v>
      </c>
      <c r="H1856" t="s">
        <v>274</v>
      </c>
      <c r="I1856">
        <v>422</v>
      </c>
      <c r="J1856" t="s">
        <v>401</v>
      </c>
      <c r="K1856" t="s">
        <v>402</v>
      </c>
      <c r="L1856">
        <v>6330</v>
      </c>
      <c r="M1856" t="s">
        <v>300</v>
      </c>
      <c r="N1856" t="s">
        <v>301</v>
      </c>
      <c r="O1856">
        <v>6330</v>
      </c>
      <c r="P1856" t="s">
        <v>300</v>
      </c>
      <c r="Q1856" t="s">
        <v>301</v>
      </c>
      <c r="R1856" t="s">
        <v>335</v>
      </c>
      <c r="S1856" s="46">
        <v>-322.83999999999997</v>
      </c>
      <c r="U1856" s="46">
        <v>15</v>
      </c>
      <c r="IF1856">
        <v>6330</v>
      </c>
      <c r="IG1856" t="s">
        <v>300</v>
      </c>
      <c r="IH1856" t="s">
        <v>288</v>
      </c>
      <c r="IK1856">
        <v>-2</v>
      </c>
      <c r="IL1856" t="s">
        <v>279</v>
      </c>
      <c r="IM1856" t="s">
        <v>280</v>
      </c>
      <c r="IN1856" t="s">
        <v>654</v>
      </c>
      <c r="IP1856" t="s">
        <v>672</v>
      </c>
    </row>
    <row r="1857" spans="1:250" x14ac:dyDescent="0.25">
      <c r="A1857">
        <v>40372</v>
      </c>
      <c r="B1857">
        <v>-890804480</v>
      </c>
      <c r="C1857">
        <v>1837</v>
      </c>
      <c r="D1857" t="s">
        <v>273</v>
      </c>
      <c r="E1857" t="s">
        <v>274</v>
      </c>
      <c r="F1857">
        <v>1848</v>
      </c>
      <c r="G1857" t="s">
        <v>286</v>
      </c>
      <c r="H1857" t="s">
        <v>274</v>
      </c>
      <c r="I1857">
        <v>420</v>
      </c>
      <c r="J1857" t="s">
        <v>403</v>
      </c>
      <c r="K1857" t="s">
        <v>404</v>
      </c>
      <c r="L1857">
        <v>6330</v>
      </c>
      <c r="M1857" t="s">
        <v>300</v>
      </c>
      <c r="N1857" t="s">
        <v>301</v>
      </c>
      <c r="O1857">
        <v>6330</v>
      </c>
      <c r="P1857" t="s">
        <v>300</v>
      </c>
      <c r="Q1857" t="s">
        <v>301</v>
      </c>
      <c r="R1857" t="s">
        <v>335</v>
      </c>
      <c r="S1857" s="46">
        <v>-188.32</v>
      </c>
      <c r="U1857" s="46">
        <v>15</v>
      </c>
      <c r="IF1857">
        <v>6330</v>
      </c>
      <c r="IG1857" t="s">
        <v>300</v>
      </c>
      <c r="IH1857" t="s">
        <v>288</v>
      </c>
      <c r="IK1857">
        <v>-2</v>
      </c>
      <c r="IL1857" t="s">
        <v>279</v>
      </c>
      <c r="IM1857" t="s">
        <v>280</v>
      </c>
      <c r="IN1857" t="s">
        <v>654</v>
      </c>
      <c r="IP1857" t="s">
        <v>672</v>
      </c>
    </row>
    <row r="1858" spans="1:250" x14ac:dyDescent="0.25">
      <c r="A1858">
        <v>40373</v>
      </c>
      <c r="B1858">
        <v>-890804480</v>
      </c>
      <c r="C1858">
        <v>1837</v>
      </c>
      <c r="D1858" t="s">
        <v>273</v>
      </c>
      <c r="E1858" t="s">
        <v>274</v>
      </c>
      <c r="F1858">
        <v>1848</v>
      </c>
      <c r="G1858" t="s">
        <v>286</v>
      </c>
      <c r="H1858" t="s">
        <v>274</v>
      </c>
      <c r="I1858">
        <v>411</v>
      </c>
      <c r="J1858" t="s">
        <v>393</v>
      </c>
      <c r="K1858" t="s">
        <v>394</v>
      </c>
      <c r="L1858">
        <v>6330</v>
      </c>
      <c r="M1858" t="s">
        <v>300</v>
      </c>
      <c r="N1858" t="s">
        <v>301</v>
      </c>
      <c r="O1858">
        <v>6330</v>
      </c>
      <c r="P1858" t="s">
        <v>300</v>
      </c>
      <c r="Q1858" t="s">
        <v>301</v>
      </c>
      <c r="R1858" t="s">
        <v>335</v>
      </c>
      <c r="S1858" s="46">
        <v>-323.82</v>
      </c>
      <c r="U1858" s="46">
        <v>15</v>
      </c>
      <c r="IF1858">
        <v>6330</v>
      </c>
      <c r="IG1858" t="s">
        <v>300</v>
      </c>
      <c r="IH1858" t="s">
        <v>288</v>
      </c>
      <c r="IK1858">
        <v>-2</v>
      </c>
      <c r="IL1858" t="s">
        <v>279</v>
      </c>
      <c r="IM1858" t="s">
        <v>280</v>
      </c>
      <c r="IN1858" t="s">
        <v>654</v>
      </c>
      <c r="IP1858" t="s">
        <v>672</v>
      </c>
    </row>
    <row r="1859" spans="1:250" x14ac:dyDescent="0.25">
      <c r="A1859">
        <v>40374</v>
      </c>
      <c r="B1859">
        <v>-890804480</v>
      </c>
      <c r="C1859">
        <v>1837</v>
      </c>
      <c r="D1859" t="s">
        <v>273</v>
      </c>
      <c r="E1859" t="s">
        <v>274</v>
      </c>
      <c r="F1859">
        <v>1848</v>
      </c>
      <c r="G1859" t="s">
        <v>286</v>
      </c>
      <c r="H1859" t="s">
        <v>274</v>
      </c>
      <c r="I1859">
        <v>427</v>
      </c>
      <c r="J1859" t="s">
        <v>397</v>
      </c>
      <c r="K1859" t="s">
        <v>398</v>
      </c>
      <c r="L1859">
        <v>6330</v>
      </c>
      <c r="M1859" t="s">
        <v>300</v>
      </c>
      <c r="N1859" t="s">
        <v>301</v>
      </c>
      <c r="O1859">
        <v>6330</v>
      </c>
      <c r="P1859" t="s">
        <v>300</v>
      </c>
      <c r="Q1859" t="s">
        <v>301</v>
      </c>
      <c r="R1859" t="s">
        <v>335</v>
      </c>
      <c r="S1859" s="46">
        <v>0</v>
      </c>
      <c r="U1859" s="46">
        <v>15</v>
      </c>
      <c r="IF1859">
        <v>6330</v>
      </c>
      <c r="IG1859" t="s">
        <v>300</v>
      </c>
      <c r="IH1859" t="s">
        <v>288</v>
      </c>
      <c r="IK1859">
        <v>-2</v>
      </c>
      <c r="IL1859" t="s">
        <v>279</v>
      </c>
      <c r="IM1859" t="s">
        <v>280</v>
      </c>
      <c r="IN1859" t="s">
        <v>654</v>
      </c>
      <c r="IP1859" t="s">
        <v>672</v>
      </c>
    </row>
    <row r="1860" spans="1:250" x14ac:dyDescent="0.25">
      <c r="A1860">
        <v>40375</v>
      </c>
      <c r="B1860">
        <v>-890804480</v>
      </c>
      <c r="C1860">
        <v>1837</v>
      </c>
      <c r="D1860" t="s">
        <v>273</v>
      </c>
      <c r="E1860" t="s">
        <v>274</v>
      </c>
      <c r="F1860">
        <v>1848</v>
      </c>
      <c r="G1860" t="s">
        <v>286</v>
      </c>
      <c r="H1860" t="s">
        <v>274</v>
      </c>
      <c r="I1860">
        <v>424</v>
      </c>
      <c r="J1860" t="s">
        <v>399</v>
      </c>
      <c r="K1860" t="s">
        <v>400</v>
      </c>
      <c r="L1860">
        <v>6330</v>
      </c>
      <c r="M1860" t="s">
        <v>300</v>
      </c>
      <c r="N1860" t="s">
        <v>301</v>
      </c>
      <c r="O1860">
        <v>6330</v>
      </c>
      <c r="P1860" t="s">
        <v>300</v>
      </c>
      <c r="Q1860" t="s">
        <v>301</v>
      </c>
      <c r="R1860" t="s">
        <v>335</v>
      </c>
      <c r="S1860" s="46">
        <v>-242.13</v>
      </c>
      <c r="U1860" s="46">
        <v>15</v>
      </c>
      <c r="IF1860">
        <v>6330</v>
      </c>
      <c r="IG1860" t="s">
        <v>300</v>
      </c>
      <c r="IH1860" t="s">
        <v>288</v>
      </c>
      <c r="IK1860">
        <v>-2</v>
      </c>
      <c r="IL1860" t="s">
        <v>279</v>
      </c>
      <c r="IM1860" t="s">
        <v>280</v>
      </c>
      <c r="IN1860" t="s">
        <v>654</v>
      </c>
      <c r="IP1860" t="s">
        <v>672</v>
      </c>
    </row>
    <row r="1861" spans="1:250" x14ac:dyDescent="0.25">
      <c r="A1861">
        <v>40376</v>
      </c>
      <c r="B1861">
        <v>-890804480</v>
      </c>
      <c r="C1861">
        <v>1837</v>
      </c>
      <c r="D1861" t="s">
        <v>273</v>
      </c>
      <c r="E1861" t="s">
        <v>274</v>
      </c>
      <c r="F1861">
        <v>7057</v>
      </c>
      <c r="G1861" t="s">
        <v>291</v>
      </c>
      <c r="H1861" t="s">
        <v>292</v>
      </c>
      <c r="I1861">
        <v>424</v>
      </c>
      <c r="J1861" t="s">
        <v>399</v>
      </c>
      <c r="K1861" t="s">
        <v>400</v>
      </c>
      <c r="L1861">
        <v>7087</v>
      </c>
      <c r="M1861" t="s">
        <v>302</v>
      </c>
      <c r="N1861" t="s">
        <v>303</v>
      </c>
      <c r="O1861">
        <v>7087</v>
      </c>
      <c r="P1861" t="s">
        <v>302</v>
      </c>
      <c r="Q1861" t="s">
        <v>303</v>
      </c>
      <c r="R1861" t="s">
        <v>335</v>
      </c>
      <c r="S1861" s="46">
        <v>-278.02</v>
      </c>
      <c r="U1861" s="46">
        <v>15</v>
      </c>
      <c r="IF1861">
        <v>7087</v>
      </c>
      <c r="IG1861" t="s">
        <v>302</v>
      </c>
      <c r="IH1861" t="s">
        <v>293</v>
      </c>
      <c r="IK1861">
        <v>-2</v>
      </c>
      <c r="IL1861" t="s">
        <v>279</v>
      </c>
      <c r="IM1861" t="s">
        <v>280</v>
      </c>
      <c r="IN1861" t="s">
        <v>666</v>
      </c>
      <c r="IP1861" t="s">
        <v>673</v>
      </c>
    </row>
    <row r="1862" spans="1:250" x14ac:dyDescent="0.25">
      <c r="A1862">
        <v>40377</v>
      </c>
      <c r="B1862">
        <v>-890804480</v>
      </c>
      <c r="C1862">
        <v>1837</v>
      </c>
      <c r="D1862" t="s">
        <v>273</v>
      </c>
      <c r="E1862" t="s">
        <v>274</v>
      </c>
      <c r="F1862">
        <v>7057</v>
      </c>
      <c r="G1862" t="s">
        <v>291</v>
      </c>
      <c r="H1862" t="s">
        <v>292</v>
      </c>
      <c r="I1862">
        <v>422</v>
      </c>
      <c r="J1862" t="s">
        <v>401</v>
      </c>
      <c r="K1862" t="s">
        <v>402</v>
      </c>
      <c r="L1862">
        <v>7087</v>
      </c>
      <c r="M1862" t="s">
        <v>302</v>
      </c>
      <c r="N1862" t="s">
        <v>303</v>
      </c>
      <c r="O1862">
        <v>7087</v>
      </c>
      <c r="P1862" t="s">
        <v>302</v>
      </c>
      <c r="Q1862" t="s">
        <v>303</v>
      </c>
      <c r="R1862" t="s">
        <v>335</v>
      </c>
      <c r="S1862" s="46">
        <v>-370.69</v>
      </c>
      <c r="U1862" s="46">
        <v>15</v>
      </c>
      <c r="IF1862">
        <v>7087</v>
      </c>
      <c r="IG1862" t="s">
        <v>302</v>
      </c>
      <c r="IH1862" t="s">
        <v>293</v>
      </c>
      <c r="IK1862">
        <v>-2</v>
      </c>
      <c r="IL1862" t="s">
        <v>279</v>
      </c>
      <c r="IM1862" t="s">
        <v>280</v>
      </c>
      <c r="IN1862" t="s">
        <v>666</v>
      </c>
      <c r="IP1862" t="s">
        <v>673</v>
      </c>
    </row>
    <row r="1863" spans="1:250" x14ac:dyDescent="0.25">
      <c r="A1863">
        <v>40378</v>
      </c>
      <c r="B1863">
        <v>-890804480</v>
      </c>
      <c r="C1863">
        <v>1837</v>
      </c>
      <c r="D1863" t="s">
        <v>273</v>
      </c>
      <c r="E1863" t="s">
        <v>274</v>
      </c>
      <c r="F1863">
        <v>7057</v>
      </c>
      <c r="G1863" t="s">
        <v>291</v>
      </c>
      <c r="H1863" t="s">
        <v>292</v>
      </c>
      <c r="I1863">
        <v>420</v>
      </c>
      <c r="J1863" t="s">
        <v>403</v>
      </c>
      <c r="K1863" t="s">
        <v>404</v>
      </c>
      <c r="L1863">
        <v>7087</v>
      </c>
      <c r="M1863" t="s">
        <v>302</v>
      </c>
      <c r="N1863" t="s">
        <v>303</v>
      </c>
      <c r="O1863">
        <v>7087</v>
      </c>
      <c r="P1863" t="s">
        <v>302</v>
      </c>
      <c r="Q1863" t="s">
        <v>303</v>
      </c>
      <c r="R1863" t="s">
        <v>335</v>
      </c>
      <c r="S1863" s="46">
        <v>-226.03</v>
      </c>
      <c r="U1863" s="46">
        <v>15</v>
      </c>
      <c r="IF1863">
        <v>7087</v>
      </c>
      <c r="IG1863" t="s">
        <v>302</v>
      </c>
      <c r="IH1863" t="s">
        <v>293</v>
      </c>
      <c r="IK1863">
        <v>-2</v>
      </c>
      <c r="IL1863" t="s">
        <v>279</v>
      </c>
      <c r="IM1863" t="s">
        <v>280</v>
      </c>
      <c r="IN1863" t="s">
        <v>666</v>
      </c>
      <c r="IP1863" t="s">
        <v>673</v>
      </c>
    </row>
    <row r="1864" spans="1:250" x14ac:dyDescent="0.25">
      <c r="A1864">
        <v>40379</v>
      </c>
      <c r="B1864">
        <v>-890804480</v>
      </c>
      <c r="C1864">
        <v>1837</v>
      </c>
      <c r="D1864" t="s">
        <v>273</v>
      </c>
      <c r="E1864" t="s">
        <v>274</v>
      </c>
      <c r="F1864">
        <v>7057</v>
      </c>
      <c r="G1864" t="s">
        <v>291</v>
      </c>
      <c r="H1864" t="s">
        <v>292</v>
      </c>
      <c r="I1864">
        <v>411</v>
      </c>
      <c r="J1864" t="s">
        <v>393</v>
      </c>
      <c r="K1864" t="s">
        <v>394</v>
      </c>
      <c r="L1864">
        <v>7087</v>
      </c>
      <c r="M1864" t="s">
        <v>302</v>
      </c>
      <c r="N1864" t="s">
        <v>303</v>
      </c>
      <c r="O1864">
        <v>7087</v>
      </c>
      <c r="P1864" t="s">
        <v>302</v>
      </c>
      <c r="Q1864" t="s">
        <v>303</v>
      </c>
      <c r="R1864" t="s">
        <v>335</v>
      </c>
      <c r="S1864" s="46">
        <v>-437.42</v>
      </c>
      <c r="U1864" s="46">
        <v>15</v>
      </c>
      <c r="IF1864">
        <v>7087</v>
      </c>
      <c r="IG1864" t="s">
        <v>302</v>
      </c>
      <c r="IH1864" t="s">
        <v>293</v>
      </c>
      <c r="IK1864">
        <v>-2</v>
      </c>
      <c r="IL1864" t="s">
        <v>279</v>
      </c>
      <c r="IM1864" t="s">
        <v>280</v>
      </c>
      <c r="IN1864" t="s">
        <v>666</v>
      </c>
      <c r="IP1864" t="s">
        <v>673</v>
      </c>
    </row>
    <row r="1865" spans="1:250" x14ac:dyDescent="0.25">
      <c r="A1865">
        <v>40380</v>
      </c>
      <c r="B1865">
        <v>-890804480</v>
      </c>
      <c r="C1865">
        <v>1837</v>
      </c>
      <c r="D1865" t="s">
        <v>273</v>
      </c>
      <c r="E1865" t="s">
        <v>274</v>
      </c>
      <c r="F1865">
        <v>7057</v>
      </c>
      <c r="G1865" t="s">
        <v>291</v>
      </c>
      <c r="H1865" t="s">
        <v>292</v>
      </c>
      <c r="I1865">
        <v>437</v>
      </c>
      <c r="J1865" t="s">
        <v>658</v>
      </c>
      <c r="K1865" t="s">
        <v>659</v>
      </c>
      <c r="L1865">
        <v>7087</v>
      </c>
      <c r="M1865" t="s">
        <v>302</v>
      </c>
      <c r="N1865" t="s">
        <v>303</v>
      </c>
      <c r="O1865">
        <v>7087</v>
      </c>
      <c r="P1865" t="s">
        <v>302</v>
      </c>
      <c r="Q1865" t="s">
        <v>303</v>
      </c>
      <c r="R1865" t="s">
        <v>335</v>
      </c>
      <c r="S1865" s="46">
        <v>-736.51</v>
      </c>
      <c r="U1865" s="46">
        <v>15</v>
      </c>
      <c r="IF1865">
        <v>7087</v>
      </c>
      <c r="IG1865" t="s">
        <v>302</v>
      </c>
      <c r="IH1865" t="s">
        <v>293</v>
      </c>
      <c r="IK1865">
        <v>-2</v>
      </c>
      <c r="IL1865" t="s">
        <v>279</v>
      </c>
      <c r="IM1865" t="s">
        <v>280</v>
      </c>
      <c r="IN1865" t="s">
        <v>666</v>
      </c>
      <c r="IP1865" t="s">
        <v>673</v>
      </c>
    </row>
    <row r="1866" spans="1:250" x14ac:dyDescent="0.25">
      <c r="A1866">
        <v>40381</v>
      </c>
      <c r="B1866">
        <v>-890804480</v>
      </c>
      <c r="C1866">
        <v>1837</v>
      </c>
      <c r="D1866" t="s">
        <v>273</v>
      </c>
      <c r="E1866" t="s">
        <v>274</v>
      </c>
      <c r="F1866">
        <v>7057</v>
      </c>
      <c r="G1866" t="s">
        <v>291</v>
      </c>
      <c r="H1866" t="s">
        <v>292</v>
      </c>
      <c r="I1866">
        <v>436</v>
      </c>
      <c r="J1866" t="s">
        <v>656</v>
      </c>
      <c r="K1866" t="s">
        <v>657</v>
      </c>
      <c r="L1866">
        <v>7087</v>
      </c>
      <c r="M1866" t="s">
        <v>302</v>
      </c>
      <c r="N1866" t="s">
        <v>303</v>
      </c>
      <c r="O1866">
        <v>7087</v>
      </c>
      <c r="P1866" t="s">
        <v>302</v>
      </c>
      <c r="Q1866" t="s">
        <v>303</v>
      </c>
      <c r="R1866" t="s">
        <v>335</v>
      </c>
      <c r="S1866" s="46">
        <v>-441.12</v>
      </c>
      <c r="U1866" s="46">
        <v>15</v>
      </c>
      <c r="IF1866">
        <v>7087</v>
      </c>
      <c r="IG1866" t="s">
        <v>302</v>
      </c>
      <c r="IH1866" t="s">
        <v>293</v>
      </c>
      <c r="IK1866">
        <v>-2</v>
      </c>
      <c r="IL1866" t="s">
        <v>279</v>
      </c>
      <c r="IM1866" t="s">
        <v>280</v>
      </c>
      <c r="IN1866" t="s">
        <v>666</v>
      </c>
      <c r="IP1866" t="s">
        <v>673</v>
      </c>
    </row>
    <row r="1867" spans="1:250" x14ac:dyDescent="0.25">
      <c r="A1867">
        <v>40382</v>
      </c>
      <c r="B1867">
        <v>-890804480</v>
      </c>
      <c r="C1867">
        <v>1837</v>
      </c>
      <c r="D1867" t="s">
        <v>273</v>
      </c>
      <c r="E1867" t="s">
        <v>274</v>
      </c>
      <c r="F1867">
        <v>7057</v>
      </c>
      <c r="G1867" t="s">
        <v>291</v>
      </c>
      <c r="H1867" t="s">
        <v>292</v>
      </c>
      <c r="I1867">
        <v>435</v>
      </c>
      <c r="J1867" t="s">
        <v>491</v>
      </c>
      <c r="K1867" t="s">
        <v>492</v>
      </c>
      <c r="L1867">
        <v>7087</v>
      </c>
      <c r="M1867" t="s">
        <v>302</v>
      </c>
      <c r="N1867" t="s">
        <v>303</v>
      </c>
      <c r="O1867">
        <v>7087</v>
      </c>
      <c r="P1867" t="s">
        <v>302</v>
      </c>
      <c r="Q1867" t="s">
        <v>303</v>
      </c>
      <c r="R1867" t="s">
        <v>335</v>
      </c>
      <c r="S1867" s="46">
        <v>-441.12</v>
      </c>
      <c r="U1867" s="46">
        <v>15</v>
      </c>
      <c r="IF1867">
        <v>7087</v>
      </c>
      <c r="IG1867" t="s">
        <v>302</v>
      </c>
      <c r="IH1867" t="s">
        <v>293</v>
      </c>
      <c r="IK1867">
        <v>-2</v>
      </c>
      <c r="IL1867" t="s">
        <v>279</v>
      </c>
      <c r="IM1867" t="s">
        <v>280</v>
      </c>
      <c r="IN1867" t="s">
        <v>666</v>
      </c>
      <c r="IP1867" t="s">
        <v>673</v>
      </c>
    </row>
    <row r="1868" spans="1:250" x14ac:dyDescent="0.25">
      <c r="A1868">
        <v>40383</v>
      </c>
      <c r="B1868">
        <v>-890804480</v>
      </c>
      <c r="C1868">
        <v>1837</v>
      </c>
      <c r="D1868" t="s">
        <v>273</v>
      </c>
      <c r="E1868" t="s">
        <v>274</v>
      </c>
      <c r="F1868">
        <v>7057</v>
      </c>
      <c r="G1868" t="s">
        <v>291</v>
      </c>
      <c r="H1868" t="s">
        <v>292</v>
      </c>
      <c r="I1868">
        <v>431</v>
      </c>
      <c r="J1868" t="s">
        <v>493</v>
      </c>
      <c r="K1868" t="s">
        <v>494</v>
      </c>
      <c r="L1868">
        <v>7087</v>
      </c>
      <c r="M1868" t="s">
        <v>302</v>
      </c>
      <c r="N1868" t="s">
        <v>303</v>
      </c>
      <c r="O1868">
        <v>7087</v>
      </c>
      <c r="P1868" t="s">
        <v>302</v>
      </c>
      <c r="Q1868" t="s">
        <v>303</v>
      </c>
      <c r="R1868" t="s">
        <v>335</v>
      </c>
      <c r="S1868" s="46">
        <v>-326.36</v>
      </c>
      <c r="U1868" s="46">
        <v>15</v>
      </c>
      <c r="IF1868">
        <v>7087</v>
      </c>
      <c r="IG1868" t="s">
        <v>302</v>
      </c>
      <c r="IH1868" t="s">
        <v>293</v>
      </c>
      <c r="IK1868">
        <v>-2</v>
      </c>
      <c r="IL1868" t="s">
        <v>279</v>
      </c>
      <c r="IM1868" t="s">
        <v>280</v>
      </c>
      <c r="IN1868" t="s">
        <v>666</v>
      </c>
      <c r="IP1868" t="s">
        <v>673</v>
      </c>
    </row>
    <row r="1869" spans="1:250" x14ac:dyDescent="0.25">
      <c r="A1869">
        <v>40384</v>
      </c>
      <c r="B1869">
        <v>-890804480</v>
      </c>
      <c r="C1869">
        <v>1837</v>
      </c>
      <c r="D1869" t="s">
        <v>273</v>
      </c>
      <c r="E1869" t="s">
        <v>274</v>
      </c>
      <c r="F1869">
        <v>7057</v>
      </c>
      <c r="G1869" t="s">
        <v>291</v>
      </c>
      <c r="H1869" t="s">
        <v>292</v>
      </c>
      <c r="I1869">
        <v>429</v>
      </c>
      <c r="J1869" t="s">
        <v>395</v>
      </c>
      <c r="K1869" t="s">
        <v>396</v>
      </c>
      <c r="L1869">
        <v>7087</v>
      </c>
      <c r="M1869" t="s">
        <v>302</v>
      </c>
      <c r="N1869" t="s">
        <v>303</v>
      </c>
      <c r="O1869">
        <v>7087</v>
      </c>
      <c r="P1869" t="s">
        <v>302</v>
      </c>
      <c r="Q1869" t="s">
        <v>303</v>
      </c>
      <c r="R1869" t="s">
        <v>335</v>
      </c>
      <c r="S1869" s="46">
        <v>-435.13</v>
      </c>
      <c r="U1869" s="46">
        <v>15</v>
      </c>
      <c r="IF1869">
        <v>7087</v>
      </c>
      <c r="IG1869" t="s">
        <v>302</v>
      </c>
      <c r="IH1869" t="s">
        <v>293</v>
      </c>
      <c r="IK1869">
        <v>-2</v>
      </c>
      <c r="IL1869" t="s">
        <v>279</v>
      </c>
      <c r="IM1869" t="s">
        <v>280</v>
      </c>
      <c r="IN1869" t="s">
        <v>666</v>
      </c>
      <c r="IP1869" t="s">
        <v>673</v>
      </c>
    </row>
    <row r="1870" spans="1:250" x14ac:dyDescent="0.25">
      <c r="A1870">
        <v>40385</v>
      </c>
      <c r="B1870">
        <v>-890804480</v>
      </c>
      <c r="C1870">
        <v>1837</v>
      </c>
      <c r="D1870" t="s">
        <v>273</v>
      </c>
      <c r="E1870" t="s">
        <v>274</v>
      </c>
      <c r="F1870">
        <v>7057</v>
      </c>
      <c r="G1870" t="s">
        <v>291</v>
      </c>
      <c r="H1870" t="s">
        <v>292</v>
      </c>
      <c r="I1870">
        <v>427</v>
      </c>
      <c r="J1870" t="s">
        <v>397</v>
      </c>
      <c r="K1870" t="s">
        <v>398</v>
      </c>
      <c r="L1870">
        <v>7087</v>
      </c>
      <c r="M1870" t="s">
        <v>302</v>
      </c>
      <c r="N1870" t="s">
        <v>303</v>
      </c>
      <c r="O1870">
        <v>7087</v>
      </c>
      <c r="P1870" t="s">
        <v>302</v>
      </c>
      <c r="Q1870" t="s">
        <v>303</v>
      </c>
      <c r="R1870" t="s">
        <v>335</v>
      </c>
      <c r="S1870" s="46">
        <v>-253.82</v>
      </c>
      <c r="U1870" s="46">
        <v>15</v>
      </c>
      <c r="IF1870">
        <v>7087</v>
      </c>
      <c r="IG1870" t="s">
        <v>302</v>
      </c>
      <c r="IH1870" t="s">
        <v>293</v>
      </c>
      <c r="IK1870">
        <v>-2</v>
      </c>
      <c r="IL1870" t="s">
        <v>279</v>
      </c>
      <c r="IM1870" t="s">
        <v>280</v>
      </c>
      <c r="IN1870" t="s">
        <v>666</v>
      </c>
      <c r="IP1870" t="s">
        <v>673</v>
      </c>
    </row>
    <row r="1871" spans="1:250" x14ac:dyDescent="0.25">
      <c r="A1871">
        <v>40386</v>
      </c>
      <c r="B1871">
        <v>-890804480</v>
      </c>
      <c r="C1871">
        <v>1837</v>
      </c>
      <c r="D1871" t="s">
        <v>273</v>
      </c>
      <c r="E1871" t="s">
        <v>274</v>
      </c>
      <c r="F1871">
        <v>5062</v>
      </c>
      <c r="G1871" t="s">
        <v>295</v>
      </c>
      <c r="H1871" t="s">
        <v>296</v>
      </c>
      <c r="I1871">
        <v>429</v>
      </c>
      <c r="J1871" t="s">
        <v>395</v>
      </c>
      <c r="K1871" t="s">
        <v>396</v>
      </c>
      <c r="L1871">
        <v>7999</v>
      </c>
      <c r="M1871" t="s">
        <v>304</v>
      </c>
      <c r="N1871" t="s">
        <v>305</v>
      </c>
      <c r="O1871">
        <v>7999</v>
      </c>
      <c r="P1871" t="s">
        <v>304</v>
      </c>
      <c r="Q1871" t="s">
        <v>305</v>
      </c>
      <c r="R1871" t="s">
        <v>335</v>
      </c>
      <c r="S1871" s="46">
        <v>-173.88</v>
      </c>
      <c r="U1871" s="46">
        <v>15</v>
      </c>
      <c r="IF1871">
        <v>7999</v>
      </c>
      <c r="IG1871" t="s">
        <v>304</v>
      </c>
      <c r="IH1871" t="s">
        <v>299</v>
      </c>
      <c r="IK1871">
        <v>-2</v>
      </c>
      <c r="IL1871" t="s">
        <v>279</v>
      </c>
      <c r="IM1871" t="s">
        <v>280</v>
      </c>
      <c r="IN1871" t="s">
        <v>669</v>
      </c>
      <c r="IP1871" t="s">
        <v>674</v>
      </c>
    </row>
    <row r="1872" spans="1:250" x14ac:dyDescent="0.25">
      <c r="A1872">
        <v>40387</v>
      </c>
      <c r="B1872">
        <v>-890804480</v>
      </c>
      <c r="C1872">
        <v>1837</v>
      </c>
      <c r="D1872" t="s">
        <v>273</v>
      </c>
      <c r="E1872" t="s">
        <v>274</v>
      </c>
      <c r="F1872">
        <v>5062</v>
      </c>
      <c r="G1872" t="s">
        <v>295</v>
      </c>
      <c r="H1872" t="s">
        <v>296</v>
      </c>
      <c r="I1872">
        <v>427</v>
      </c>
      <c r="J1872" t="s">
        <v>397</v>
      </c>
      <c r="K1872" t="s">
        <v>398</v>
      </c>
      <c r="L1872">
        <v>7999</v>
      </c>
      <c r="M1872" t="s">
        <v>304</v>
      </c>
      <c r="N1872" t="s">
        <v>305</v>
      </c>
      <c r="O1872">
        <v>7999</v>
      </c>
      <c r="P1872" t="s">
        <v>304</v>
      </c>
      <c r="Q1872" t="s">
        <v>305</v>
      </c>
      <c r="R1872" t="s">
        <v>335</v>
      </c>
      <c r="S1872" s="46">
        <v>-101.43</v>
      </c>
      <c r="U1872" s="46">
        <v>15</v>
      </c>
      <c r="IF1872">
        <v>7999</v>
      </c>
      <c r="IG1872" t="s">
        <v>304</v>
      </c>
      <c r="IH1872" t="s">
        <v>299</v>
      </c>
      <c r="IK1872">
        <v>-2</v>
      </c>
      <c r="IL1872" t="s">
        <v>279</v>
      </c>
      <c r="IM1872" t="s">
        <v>280</v>
      </c>
      <c r="IN1872" t="s">
        <v>669</v>
      </c>
      <c r="IP1872" t="s">
        <v>674</v>
      </c>
    </row>
    <row r="1873" spans="1:250" x14ac:dyDescent="0.25">
      <c r="A1873">
        <v>40388</v>
      </c>
      <c r="B1873">
        <v>-890804480</v>
      </c>
      <c r="C1873">
        <v>1837</v>
      </c>
      <c r="D1873" t="s">
        <v>273</v>
      </c>
      <c r="E1873" t="s">
        <v>274</v>
      </c>
      <c r="F1873">
        <v>5062</v>
      </c>
      <c r="G1873" t="s">
        <v>295</v>
      </c>
      <c r="H1873" t="s">
        <v>296</v>
      </c>
      <c r="I1873">
        <v>424</v>
      </c>
      <c r="J1873" t="s">
        <v>399</v>
      </c>
      <c r="K1873" t="s">
        <v>400</v>
      </c>
      <c r="L1873">
        <v>7999</v>
      </c>
      <c r="M1873" t="s">
        <v>304</v>
      </c>
      <c r="N1873" t="s">
        <v>305</v>
      </c>
      <c r="O1873">
        <v>7999</v>
      </c>
      <c r="P1873" t="s">
        <v>304</v>
      </c>
      <c r="Q1873" t="s">
        <v>305</v>
      </c>
      <c r="R1873" t="s">
        <v>335</v>
      </c>
      <c r="S1873" s="46">
        <v>-129.9</v>
      </c>
      <c r="U1873" s="46">
        <v>15</v>
      </c>
      <c r="IF1873">
        <v>7999</v>
      </c>
      <c r="IG1873" t="s">
        <v>304</v>
      </c>
      <c r="IH1873" t="s">
        <v>299</v>
      </c>
      <c r="IK1873">
        <v>-2</v>
      </c>
      <c r="IL1873" t="s">
        <v>279</v>
      </c>
      <c r="IM1873" t="s">
        <v>280</v>
      </c>
      <c r="IN1873" t="s">
        <v>669</v>
      </c>
      <c r="IP1873" t="s">
        <v>674</v>
      </c>
    </row>
    <row r="1874" spans="1:250" x14ac:dyDescent="0.25">
      <c r="A1874">
        <v>40389</v>
      </c>
      <c r="B1874">
        <v>-890804480</v>
      </c>
      <c r="C1874">
        <v>1837</v>
      </c>
      <c r="D1874" t="s">
        <v>273</v>
      </c>
      <c r="E1874" t="s">
        <v>274</v>
      </c>
      <c r="F1874">
        <v>5062</v>
      </c>
      <c r="G1874" t="s">
        <v>295</v>
      </c>
      <c r="H1874" t="s">
        <v>296</v>
      </c>
      <c r="I1874">
        <v>422</v>
      </c>
      <c r="J1874" t="s">
        <v>401</v>
      </c>
      <c r="K1874" t="s">
        <v>402</v>
      </c>
      <c r="L1874">
        <v>7999</v>
      </c>
      <c r="M1874" t="s">
        <v>304</v>
      </c>
      <c r="N1874" t="s">
        <v>305</v>
      </c>
      <c r="O1874">
        <v>7999</v>
      </c>
      <c r="P1874" t="s">
        <v>304</v>
      </c>
      <c r="Q1874" t="s">
        <v>305</v>
      </c>
      <c r="R1874" t="s">
        <v>335</v>
      </c>
      <c r="S1874" s="46">
        <v>-173.2</v>
      </c>
      <c r="U1874" s="46">
        <v>15</v>
      </c>
      <c r="IF1874">
        <v>7999</v>
      </c>
      <c r="IG1874" t="s">
        <v>304</v>
      </c>
      <c r="IH1874" t="s">
        <v>299</v>
      </c>
      <c r="IK1874">
        <v>-2</v>
      </c>
      <c r="IL1874" t="s">
        <v>279</v>
      </c>
      <c r="IM1874" t="s">
        <v>280</v>
      </c>
      <c r="IN1874" t="s">
        <v>669</v>
      </c>
      <c r="IP1874" t="s">
        <v>674</v>
      </c>
    </row>
    <row r="1875" spans="1:250" x14ac:dyDescent="0.25">
      <c r="A1875">
        <v>40390</v>
      </c>
      <c r="B1875">
        <v>-890804480</v>
      </c>
      <c r="C1875">
        <v>1837</v>
      </c>
      <c r="D1875" t="s">
        <v>273</v>
      </c>
      <c r="E1875" t="s">
        <v>274</v>
      </c>
      <c r="F1875">
        <v>5062</v>
      </c>
      <c r="G1875" t="s">
        <v>295</v>
      </c>
      <c r="H1875" t="s">
        <v>296</v>
      </c>
      <c r="I1875">
        <v>420</v>
      </c>
      <c r="J1875" t="s">
        <v>403</v>
      </c>
      <c r="K1875" t="s">
        <v>404</v>
      </c>
      <c r="L1875">
        <v>7999</v>
      </c>
      <c r="M1875" t="s">
        <v>304</v>
      </c>
      <c r="N1875" t="s">
        <v>305</v>
      </c>
      <c r="O1875">
        <v>7999</v>
      </c>
      <c r="P1875" t="s">
        <v>304</v>
      </c>
      <c r="Q1875" t="s">
        <v>305</v>
      </c>
      <c r="R1875" t="s">
        <v>335</v>
      </c>
      <c r="S1875" s="46">
        <v>-101.03</v>
      </c>
      <c r="U1875" s="46">
        <v>15</v>
      </c>
      <c r="IF1875">
        <v>7999</v>
      </c>
      <c r="IG1875" t="s">
        <v>304</v>
      </c>
      <c r="IH1875" t="s">
        <v>299</v>
      </c>
      <c r="IK1875">
        <v>-2</v>
      </c>
      <c r="IL1875" t="s">
        <v>279</v>
      </c>
      <c r="IM1875" t="s">
        <v>280</v>
      </c>
      <c r="IN1875" t="s">
        <v>669</v>
      </c>
      <c r="IP1875" t="s">
        <v>674</v>
      </c>
    </row>
    <row r="1876" spans="1:250" x14ac:dyDescent="0.25">
      <c r="A1876">
        <v>40391</v>
      </c>
      <c r="B1876">
        <v>-890804480</v>
      </c>
      <c r="C1876">
        <v>1837</v>
      </c>
      <c r="D1876" t="s">
        <v>273</v>
      </c>
      <c r="E1876" t="s">
        <v>274</v>
      </c>
      <c r="F1876">
        <v>5062</v>
      </c>
      <c r="G1876" t="s">
        <v>295</v>
      </c>
      <c r="H1876" t="s">
        <v>296</v>
      </c>
      <c r="I1876">
        <v>411</v>
      </c>
      <c r="J1876" t="s">
        <v>393</v>
      </c>
      <c r="K1876" t="s">
        <v>394</v>
      </c>
      <c r="L1876">
        <v>7999</v>
      </c>
      <c r="M1876" t="s">
        <v>304</v>
      </c>
      <c r="N1876" t="s">
        <v>305</v>
      </c>
      <c r="O1876">
        <v>7999</v>
      </c>
      <c r="P1876" t="s">
        <v>304</v>
      </c>
      <c r="Q1876" t="s">
        <v>305</v>
      </c>
      <c r="R1876" t="s">
        <v>335</v>
      </c>
      <c r="S1876" s="46">
        <v>-172.93</v>
      </c>
      <c r="U1876" s="46">
        <v>15</v>
      </c>
      <c r="IF1876">
        <v>7999</v>
      </c>
      <c r="IG1876" t="s">
        <v>304</v>
      </c>
      <c r="IH1876" t="s">
        <v>299</v>
      </c>
      <c r="IK1876">
        <v>-2</v>
      </c>
      <c r="IL1876" t="s">
        <v>279</v>
      </c>
      <c r="IM1876" t="s">
        <v>280</v>
      </c>
      <c r="IN1876" t="s">
        <v>669</v>
      </c>
      <c r="IP1876" t="s">
        <v>674</v>
      </c>
    </row>
    <row r="1877" spans="1:250" x14ac:dyDescent="0.25">
      <c r="A1877">
        <v>40392</v>
      </c>
      <c r="B1877">
        <v>-890804480</v>
      </c>
      <c r="C1877">
        <v>1837</v>
      </c>
      <c r="D1877" t="s">
        <v>273</v>
      </c>
      <c r="E1877" t="s">
        <v>274</v>
      </c>
      <c r="F1877">
        <v>7057</v>
      </c>
      <c r="G1877" t="s">
        <v>291</v>
      </c>
      <c r="H1877" t="s">
        <v>292</v>
      </c>
      <c r="I1877">
        <v>437</v>
      </c>
      <c r="J1877" t="s">
        <v>658</v>
      </c>
      <c r="K1877" t="s">
        <v>659</v>
      </c>
      <c r="L1877">
        <v>7999</v>
      </c>
      <c r="M1877" t="s">
        <v>304</v>
      </c>
      <c r="N1877" t="s">
        <v>305</v>
      </c>
      <c r="O1877">
        <v>7999</v>
      </c>
      <c r="P1877" t="s">
        <v>304</v>
      </c>
      <c r="Q1877" t="s">
        <v>305</v>
      </c>
      <c r="R1877" t="s">
        <v>335</v>
      </c>
      <c r="S1877" s="46">
        <v>-144.55000000000001</v>
      </c>
      <c r="U1877" s="46">
        <v>15</v>
      </c>
      <c r="IF1877">
        <v>7999</v>
      </c>
      <c r="IG1877" t="s">
        <v>304</v>
      </c>
      <c r="IH1877" t="s">
        <v>293</v>
      </c>
      <c r="IK1877">
        <v>-2</v>
      </c>
      <c r="IL1877" t="s">
        <v>279</v>
      </c>
      <c r="IM1877" t="s">
        <v>280</v>
      </c>
      <c r="IN1877" t="s">
        <v>666</v>
      </c>
      <c r="IP1877" t="s">
        <v>675</v>
      </c>
    </row>
    <row r="1878" spans="1:250" x14ac:dyDescent="0.25">
      <c r="A1878">
        <v>40393</v>
      </c>
      <c r="B1878">
        <v>-890804480</v>
      </c>
      <c r="C1878">
        <v>1837</v>
      </c>
      <c r="D1878" t="s">
        <v>273</v>
      </c>
      <c r="E1878" t="s">
        <v>274</v>
      </c>
      <c r="F1878">
        <v>7057</v>
      </c>
      <c r="G1878" t="s">
        <v>291</v>
      </c>
      <c r="H1878" t="s">
        <v>292</v>
      </c>
      <c r="I1878">
        <v>436</v>
      </c>
      <c r="J1878" t="s">
        <v>656</v>
      </c>
      <c r="K1878" t="s">
        <v>657</v>
      </c>
      <c r="L1878">
        <v>7999</v>
      </c>
      <c r="M1878" t="s">
        <v>304</v>
      </c>
      <c r="N1878" t="s">
        <v>305</v>
      </c>
      <c r="O1878">
        <v>7999</v>
      </c>
      <c r="P1878" t="s">
        <v>304</v>
      </c>
      <c r="Q1878" t="s">
        <v>305</v>
      </c>
      <c r="R1878" t="s">
        <v>335</v>
      </c>
      <c r="S1878" s="46">
        <v>-86.58</v>
      </c>
      <c r="U1878" s="46">
        <v>15</v>
      </c>
      <c r="IF1878">
        <v>7999</v>
      </c>
      <c r="IG1878" t="s">
        <v>304</v>
      </c>
      <c r="IH1878" t="s">
        <v>293</v>
      </c>
      <c r="IK1878">
        <v>-2</v>
      </c>
      <c r="IL1878" t="s">
        <v>279</v>
      </c>
      <c r="IM1878" t="s">
        <v>280</v>
      </c>
      <c r="IN1878" t="s">
        <v>666</v>
      </c>
      <c r="IP1878" t="s">
        <v>675</v>
      </c>
    </row>
    <row r="1879" spans="1:250" x14ac:dyDescent="0.25">
      <c r="A1879">
        <v>40394</v>
      </c>
      <c r="B1879">
        <v>-890804480</v>
      </c>
      <c r="C1879">
        <v>1837</v>
      </c>
      <c r="D1879" t="s">
        <v>273</v>
      </c>
      <c r="E1879" t="s">
        <v>274</v>
      </c>
      <c r="F1879">
        <v>7057</v>
      </c>
      <c r="G1879" t="s">
        <v>291</v>
      </c>
      <c r="H1879" t="s">
        <v>292</v>
      </c>
      <c r="I1879">
        <v>435</v>
      </c>
      <c r="J1879" t="s">
        <v>491</v>
      </c>
      <c r="K1879" t="s">
        <v>492</v>
      </c>
      <c r="L1879">
        <v>7999</v>
      </c>
      <c r="M1879" t="s">
        <v>304</v>
      </c>
      <c r="N1879" t="s">
        <v>305</v>
      </c>
      <c r="O1879">
        <v>7999</v>
      </c>
      <c r="P1879" t="s">
        <v>304</v>
      </c>
      <c r="Q1879" t="s">
        <v>305</v>
      </c>
      <c r="R1879" t="s">
        <v>335</v>
      </c>
      <c r="S1879" s="46">
        <v>-86.58</v>
      </c>
      <c r="U1879" s="46">
        <v>15</v>
      </c>
      <c r="IF1879">
        <v>7999</v>
      </c>
      <c r="IG1879" t="s">
        <v>304</v>
      </c>
      <c r="IH1879" t="s">
        <v>293</v>
      </c>
      <c r="IK1879">
        <v>-2</v>
      </c>
      <c r="IL1879" t="s">
        <v>279</v>
      </c>
      <c r="IM1879" t="s">
        <v>280</v>
      </c>
      <c r="IN1879" t="s">
        <v>666</v>
      </c>
      <c r="IP1879" t="s">
        <v>675</v>
      </c>
    </row>
    <row r="1880" spans="1:250" x14ac:dyDescent="0.25">
      <c r="A1880">
        <v>40395</v>
      </c>
      <c r="B1880">
        <v>-890804480</v>
      </c>
      <c r="C1880">
        <v>1837</v>
      </c>
      <c r="D1880" t="s">
        <v>273</v>
      </c>
      <c r="E1880" t="s">
        <v>274</v>
      </c>
      <c r="F1880">
        <v>7057</v>
      </c>
      <c r="G1880" t="s">
        <v>291</v>
      </c>
      <c r="H1880" t="s">
        <v>292</v>
      </c>
      <c r="I1880">
        <v>431</v>
      </c>
      <c r="J1880" t="s">
        <v>493</v>
      </c>
      <c r="K1880" t="s">
        <v>494</v>
      </c>
      <c r="L1880">
        <v>7999</v>
      </c>
      <c r="M1880" t="s">
        <v>304</v>
      </c>
      <c r="N1880" t="s">
        <v>305</v>
      </c>
      <c r="O1880">
        <v>7999</v>
      </c>
      <c r="P1880" t="s">
        <v>304</v>
      </c>
      <c r="Q1880" t="s">
        <v>305</v>
      </c>
      <c r="R1880" t="s">
        <v>335</v>
      </c>
      <c r="S1880" s="46">
        <v>-129.33000000000001</v>
      </c>
      <c r="U1880" s="46">
        <v>15</v>
      </c>
      <c r="IF1880">
        <v>7999</v>
      </c>
      <c r="IG1880" t="s">
        <v>304</v>
      </c>
      <c r="IH1880" t="s">
        <v>293</v>
      </c>
      <c r="IK1880">
        <v>-2</v>
      </c>
      <c r="IL1880" t="s">
        <v>279</v>
      </c>
      <c r="IM1880" t="s">
        <v>280</v>
      </c>
      <c r="IN1880" t="s">
        <v>666</v>
      </c>
      <c r="IP1880" t="s">
        <v>675</v>
      </c>
    </row>
    <row r="1881" spans="1:250" x14ac:dyDescent="0.25">
      <c r="A1881">
        <v>40396</v>
      </c>
      <c r="B1881">
        <v>-890804480</v>
      </c>
      <c r="C1881">
        <v>1837</v>
      </c>
      <c r="D1881" t="s">
        <v>273</v>
      </c>
      <c r="E1881" t="s">
        <v>274</v>
      </c>
      <c r="F1881">
        <v>7057</v>
      </c>
      <c r="G1881" t="s">
        <v>291</v>
      </c>
      <c r="H1881" t="s">
        <v>292</v>
      </c>
      <c r="I1881">
        <v>429</v>
      </c>
      <c r="J1881" t="s">
        <v>395</v>
      </c>
      <c r="K1881" t="s">
        <v>396</v>
      </c>
      <c r="L1881">
        <v>7999</v>
      </c>
      <c r="M1881" t="s">
        <v>304</v>
      </c>
      <c r="N1881" t="s">
        <v>305</v>
      </c>
      <c r="O1881">
        <v>7999</v>
      </c>
      <c r="P1881" t="s">
        <v>304</v>
      </c>
      <c r="Q1881" t="s">
        <v>305</v>
      </c>
      <c r="R1881" t="s">
        <v>335</v>
      </c>
      <c r="S1881" s="46">
        <v>-172.45</v>
      </c>
      <c r="U1881" s="46">
        <v>15</v>
      </c>
      <c r="IF1881">
        <v>7999</v>
      </c>
      <c r="IG1881" t="s">
        <v>304</v>
      </c>
      <c r="IH1881" t="s">
        <v>293</v>
      </c>
      <c r="IK1881">
        <v>-2</v>
      </c>
      <c r="IL1881" t="s">
        <v>279</v>
      </c>
      <c r="IM1881" t="s">
        <v>280</v>
      </c>
      <c r="IN1881" t="s">
        <v>666</v>
      </c>
      <c r="IP1881" t="s">
        <v>675</v>
      </c>
    </row>
    <row r="1882" spans="1:250" x14ac:dyDescent="0.25">
      <c r="A1882">
        <v>40397</v>
      </c>
      <c r="B1882">
        <v>-890804480</v>
      </c>
      <c r="C1882">
        <v>1837</v>
      </c>
      <c r="D1882" t="s">
        <v>273</v>
      </c>
      <c r="E1882" t="s">
        <v>274</v>
      </c>
      <c r="F1882">
        <v>7057</v>
      </c>
      <c r="G1882" t="s">
        <v>291</v>
      </c>
      <c r="H1882" t="s">
        <v>292</v>
      </c>
      <c r="I1882">
        <v>427</v>
      </c>
      <c r="J1882" t="s">
        <v>397</v>
      </c>
      <c r="K1882" t="s">
        <v>398</v>
      </c>
      <c r="L1882">
        <v>7999</v>
      </c>
      <c r="M1882" t="s">
        <v>304</v>
      </c>
      <c r="N1882" t="s">
        <v>305</v>
      </c>
      <c r="O1882">
        <v>7999</v>
      </c>
      <c r="P1882" t="s">
        <v>304</v>
      </c>
      <c r="Q1882" t="s">
        <v>305</v>
      </c>
      <c r="R1882" t="s">
        <v>335</v>
      </c>
      <c r="S1882" s="46">
        <v>-100.59</v>
      </c>
      <c r="U1882" s="46">
        <v>15</v>
      </c>
      <c r="IF1882">
        <v>7999</v>
      </c>
      <c r="IG1882" t="s">
        <v>304</v>
      </c>
      <c r="IH1882" t="s">
        <v>293</v>
      </c>
      <c r="IK1882">
        <v>-2</v>
      </c>
      <c r="IL1882" t="s">
        <v>279</v>
      </c>
      <c r="IM1882" t="s">
        <v>280</v>
      </c>
      <c r="IN1882" t="s">
        <v>666</v>
      </c>
      <c r="IP1882" t="s">
        <v>675</v>
      </c>
    </row>
    <row r="1883" spans="1:250" x14ac:dyDescent="0.25">
      <c r="A1883">
        <v>40398</v>
      </c>
      <c r="B1883">
        <v>-890804480</v>
      </c>
      <c r="C1883">
        <v>1837</v>
      </c>
      <c r="D1883" t="s">
        <v>273</v>
      </c>
      <c r="E1883" t="s">
        <v>274</v>
      </c>
      <c r="F1883">
        <v>7057</v>
      </c>
      <c r="G1883" t="s">
        <v>291</v>
      </c>
      <c r="H1883" t="s">
        <v>292</v>
      </c>
      <c r="I1883">
        <v>424</v>
      </c>
      <c r="J1883" t="s">
        <v>399</v>
      </c>
      <c r="K1883" t="s">
        <v>400</v>
      </c>
      <c r="L1883">
        <v>7999</v>
      </c>
      <c r="M1883" t="s">
        <v>304</v>
      </c>
      <c r="N1883" t="s">
        <v>305</v>
      </c>
      <c r="O1883">
        <v>7999</v>
      </c>
      <c r="P1883" t="s">
        <v>304</v>
      </c>
      <c r="Q1883" t="s">
        <v>305</v>
      </c>
      <c r="R1883" t="s">
        <v>335</v>
      </c>
      <c r="S1883" s="46">
        <v>-110.18</v>
      </c>
      <c r="U1883" s="46">
        <v>15</v>
      </c>
      <c r="IF1883">
        <v>7999</v>
      </c>
      <c r="IG1883" t="s">
        <v>304</v>
      </c>
      <c r="IH1883" t="s">
        <v>293</v>
      </c>
      <c r="IK1883">
        <v>-2</v>
      </c>
      <c r="IL1883" t="s">
        <v>279</v>
      </c>
      <c r="IM1883" t="s">
        <v>280</v>
      </c>
      <c r="IN1883" t="s">
        <v>666</v>
      </c>
      <c r="IP1883" t="s">
        <v>675</v>
      </c>
    </row>
    <row r="1884" spans="1:250" x14ac:dyDescent="0.25">
      <c r="A1884">
        <v>40399</v>
      </c>
      <c r="B1884">
        <v>-890804480</v>
      </c>
      <c r="C1884">
        <v>1837</v>
      </c>
      <c r="D1884" t="s">
        <v>273</v>
      </c>
      <c r="E1884" t="s">
        <v>274</v>
      </c>
      <c r="F1884">
        <v>7057</v>
      </c>
      <c r="G1884" t="s">
        <v>291</v>
      </c>
      <c r="H1884" t="s">
        <v>292</v>
      </c>
      <c r="I1884">
        <v>422</v>
      </c>
      <c r="J1884" t="s">
        <v>401</v>
      </c>
      <c r="K1884" t="s">
        <v>402</v>
      </c>
      <c r="L1884">
        <v>7999</v>
      </c>
      <c r="M1884" t="s">
        <v>304</v>
      </c>
      <c r="N1884" t="s">
        <v>305</v>
      </c>
      <c r="O1884">
        <v>7999</v>
      </c>
      <c r="P1884" t="s">
        <v>304</v>
      </c>
      <c r="Q1884" t="s">
        <v>305</v>
      </c>
      <c r="R1884" t="s">
        <v>335</v>
      </c>
      <c r="S1884" s="46">
        <v>-146.91</v>
      </c>
      <c r="U1884" s="46">
        <v>15</v>
      </c>
      <c r="IF1884">
        <v>7999</v>
      </c>
      <c r="IG1884" t="s">
        <v>304</v>
      </c>
      <c r="IH1884" t="s">
        <v>293</v>
      </c>
      <c r="IK1884">
        <v>-2</v>
      </c>
      <c r="IL1884" t="s">
        <v>279</v>
      </c>
      <c r="IM1884" t="s">
        <v>280</v>
      </c>
      <c r="IN1884" t="s">
        <v>666</v>
      </c>
      <c r="IP1884" t="s">
        <v>675</v>
      </c>
    </row>
    <row r="1885" spans="1:250" x14ac:dyDescent="0.25">
      <c r="A1885">
        <v>40400</v>
      </c>
      <c r="B1885">
        <v>-890804480</v>
      </c>
      <c r="C1885">
        <v>1837</v>
      </c>
      <c r="D1885" t="s">
        <v>273</v>
      </c>
      <c r="E1885" t="s">
        <v>274</v>
      </c>
      <c r="F1885">
        <v>7057</v>
      </c>
      <c r="G1885" t="s">
        <v>291</v>
      </c>
      <c r="H1885" t="s">
        <v>292</v>
      </c>
      <c r="I1885">
        <v>420</v>
      </c>
      <c r="J1885" t="s">
        <v>403</v>
      </c>
      <c r="K1885" t="s">
        <v>404</v>
      </c>
      <c r="L1885">
        <v>7999</v>
      </c>
      <c r="M1885" t="s">
        <v>304</v>
      </c>
      <c r="N1885" t="s">
        <v>305</v>
      </c>
      <c r="O1885">
        <v>7999</v>
      </c>
      <c r="P1885" t="s">
        <v>304</v>
      </c>
      <c r="Q1885" t="s">
        <v>305</v>
      </c>
      <c r="R1885" t="s">
        <v>335</v>
      </c>
      <c r="S1885" s="46">
        <v>-89.58</v>
      </c>
      <c r="U1885" s="46">
        <v>15</v>
      </c>
      <c r="IF1885">
        <v>7999</v>
      </c>
      <c r="IG1885" t="s">
        <v>304</v>
      </c>
      <c r="IH1885" t="s">
        <v>293</v>
      </c>
      <c r="IK1885">
        <v>-2</v>
      </c>
      <c r="IL1885" t="s">
        <v>279</v>
      </c>
      <c r="IM1885" t="s">
        <v>280</v>
      </c>
      <c r="IN1885" t="s">
        <v>666</v>
      </c>
      <c r="IP1885" t="s">
        <v>675</v>
      </c>
    </row>
    <row r="1886" spans="1:250" x14ac:dyDescent="0.25">
      <c r="A1886">
        <v>40401</v>
      </c>
      <c r="B1886">
        <v>-890804480</v>
      </c>
      <c r="C1886">
        <v>1837</v>
      </c>
      <c r="D1886" t="s">
        <v>273</v>
      </c>
      <c r="E1886" t="s">
        <v>274</v>
      </c>
      <c r="F1886">
        <v>7057</v>
      </c>
      <c r="G1886" t="s">
        <v>291</v>
      </c>
      <c r="H1886" t="s">
        <v>292</v>
      </c>
      <c r="I1886">
        <v>411</v>
      </c>
      <c r="J1886" t="s">
        <v>393</v>
      </c>
      <c r="K1886" t="s">
        <v>394</v>
      </c>
      <c r="L1886">
        <v>7999</v>
      </c>
      <c r="M1886" t="s">
        <v>304</v>
      </c>
      <c r="N1886" t="s">
        <v>305</v>
      </c>
      <c r="O1886">
        <v>7999</v>
      </c>
      <c r="P1886" t="s">
        <v>304</v>
      </c>
      <c r="Q1886" t="s">
        <v>305</v>
      </c>
      <c r="R1886" t="s">
        <v>335</v>
      </c>
      <c r="S1886" s="46">
        <v>-171.47</v>
      </c>
      <c r="U1886" s="46">
        <v>15</v>
      </c>
      <c r="IF1886">
        <v>7999</v>
      </c>
      <c r="IG1886" t="s">
        <v>304</v>
      </c>
      <c r="IH1886" t="s">
        <v>293</v>
      </c>
      <c r="IK1886">
        <v>-2</v>
      </c>
      <c r="IL1886" t="s">
        <v>279</v>
      </c>
      <c r="IM1886" t="s">
        <v>280</v>
      </c>
      <c r="IN1886" t="s">
        <v>666</v>
      </c>
      <c r="IP1886" t="s">
        <v>675</v>
      </c>
    </row>
    <row r="1887" spans="1:250" x14ac:dyDescent="0.25">
      <c r="A1887">
        <v>40402</v>
      </c>
      <c r="B1887">
        <v>-890804480</v>
      </c>
      <c r="C1887">
        <v>1837</v>
      </c>
      <c r="D1887" t="s">
        <v>273</v>
      </c>
      <c r="E1887" t="s">
        <v>274</v>
      </c>
      <c r="F1887">
        <v>5062</v>
      </c>
      <c r="G1887" t="s">
        <v>295</v>
      </c>
      <c r="H1887" t="s">
        <v>296</v>
      </c>
      <c r="I1887">
        <v>437</v>
      </c>
      <c r="J1887" t="s">
        <v>658</v>
      </c>
      <c r="K1887" t="s">
        <v>659</v>
      </c>
      <c r="L1887">
        <v>7999</v>
      </c>
      <c r="M1887" t="s">
        <v>304</v>
      </c>
      <c r="N1887" t="s">
        <v>305</v>
      </c>
      <c r="O1887">
        <v>7999</v>
      </c>
      <c r="P1887" t="s">
        <v>304</v>
      </c>
      <c r="Q1887" t="s">
        <v>305</v>
      </c>
      <c r="R1887" t="s">
        <v>335</v>
      </c>
      <c r="S1887" s="46">
        <v>-145.69</v>
      </c>
      <c r="U1887" s="46">
        <v>15</v>
      </c>
      <c r="IF1887">
        <v>7999</v>
      </c>
      <c r="IG1887" t="s">
        <v>304</v>
      </c>
      <c r="IH1887" t="s">
        <v>299</v>
      </c>
      <c r="IK1887">
        <v>-2</v>
      </c>
      <c r="IL1887" t="s">
        <v>279</v>
      </c>
      <c r="IM1887" t="s">
        <v>280</v>
      </c>
      <c r="IN1887" t="s">
        <v>669</v>
      </c>
      <c r="IP1887" t="s">
        <v>674</v>
      </c>
    </row>
    <row r="1888" spans="1:250" x14ac:dyDescent="0.25">
      <c r="A1888">
        <v>40403</v>
      </c>
      <c r="B1888">
        <v>-890804480</v>
      </c>
      <c r="C1888">
        <v>1837</v>
      </c>
      <c r="D1888" t="s">
        <v>273</v>
      </c>
      <c r="E1888" t="s">
        <v>274</v>
      </c>
      <c r="F1888">
        <v>5062</v>
      </c>
      <c r="G1888" t="s">
        <v>295</v>
      </c>
      <c r="H1888" t="s">
        <v>296</v>
      </c>
      <c r="I1888">
        <v>436</v>
      </c>
      <c r="J1888" t="s">
        <v>656</v>
      </c>
      <c r="K1888" t="s">
        <v>657</v>
      </c>
      <c r="L1888">
        <v>7999</v>
      </c>
      <c r="M1888" t="s">
        <v>304</v>
      </c>
      <c r="N1888" t="s">
        <v>305</v>
      </c>
      <c r="O1888">
        <v>7999</v>
      </c>
      <c r="P1888" t="s">
        <v>304</v>
      </c>
      <c r="Q1888" t="s">
        <v>305</v>
      </c>
      <c r="R1888" t="s">
        <v>335</v>
      </c>
      <c r="S1888" s="46">
        <v>-87.28</v>
      </c>
      <c r="U1888" s="46">
        <v>15</v>
      </c>
      <c r="IF1888">
        <v>7999</v>
      </c>
      <c r="IG1888" t="s">
        <v>304</v>
      </c>
      <c r="IH1888" t="s">
        <v>299</v>
      </c>
      <c r="IK1888">
        <v>-2</v>
      </c>
      <c r="IL1888" t="s">
        <v>279</v>
      </c>
      <c r="IM1888" t="s">
        <v>280</v>
      </c>
      <c r="IN1888" t="s">
        <v>669</v>
      </c>
      <c r="IP1888" t="s">
        <v>674</v>
      </c>
    </row>
    <row r="1889" spans="1:250" x14ac:dyDescent="0.25">
      <c r="A1889">
        <v>40404</v>
      </c>
      <c r="B1889">
        <v>-890804480</v>
      </c>
      <c r="C1889">
        <v>1837</v>
      </c>
      <c r="D1889" t="s">
        <v>273</v>
      </c>
      <c r="E1889" t="s">
        <v>274</v>
      </c>
      <c r="F1889">
        <v>5062</v>
      </c>
      <c r="G1889" t="s">
        <v>295</v>
      </c>
      <c r="H1889" t="s">
        <v>296</v>
      </c>
      <c r="I1889">
        <v>435</v>
      </c>
      <c r="J1889" t="s">
        <v>491</v>
      </c>
      <c r="K1889" t="s">
        <v>492</v>
      </c>
      <c r="L1889">
        <v>7999</v>
      </c>
      <c r="M1889" t="s">
        <v>304</v>
      </c>
      <c r="N1889" t="s">
        <v>305</v>
      </c>
      <c r="O1889">
        <v>7999</v>
      </c>
      <c r="P1889" t="s">
        <v>304</v>
      </c>
      <c r="Q1889" t="s">
        <v>305</v>
      </c>
      <c r="R1889" t="s">
        <v>335</v>
      </c>
      <c r="S1889" s="46">
        <v>-87.28</v>
      </c>
      <c r="U1889" s="46">
        <v>15</v>
      </c>
      <c r="IF1889">
        <v>7999</v>
      </c>
      <c r="IG1889" t="s">
        <v>304</v>
      </c>
      <c r="IH1889" t="s">
        <v>299</v>
      </c>
      <c r="IK1889">
        <v>-2</v>
      </c>
      <c r="IL1889" t="s">
        <v>279</v>
      </c>
      <c r="IM1889" t="s">
        <v>280</v>
      </c>
      <c r="IN1889" t="s">
        <v>669</v>
      </c>
      <c r="IP1889" t="s">
        <v>674</v>
      </c>
    </row>
    <row r="1890" spans="1:250" x14ac:dyDescent="0.25">
      <c r="A1890">
        <v>40405</v>
      </c>
      <c r="B1890">
        <v>-890804480</v>
      </c>
      <c r="C1890">
        <v>1837</v>
      </c>
      <c r="D1890" t="s">
        <v>273</v>
      </c>
      <c r="E1890" t="s">
        <v>274</v>
      </c>
      <c r="F1890">
        <v>5062</v>
      </c>
      <c r="G1890" t="s">
        <v>295</v>
      </c>
      <c r="H1890" t="s">
        <v>296</v>
      </c>
      <c r="I1890">
        <v>431</v>
      </c>
      <c r="J1890" t="s">
        <v>493</v>
      </c>
      <c r="K1890" t="s">
        <v>494</v>
      </c>
      <c r="L1890">
        <v>7999</v>
      </c>
      <c r="M1890" t="s">
        <v>304</v>
      </c>
      <c r="N1890" t="s">
        <v>305</v>
      </c>
      <c r="O1890">
        <v>7999</v>
      </c>
      <c r="P1890" t="s">
        <v>304</v>
      </c>
      <c r="Q1890" t="s">
        <v>305</v>
      </c>
      <c r="R1890" t="s">
        <v>335</v>
      </c>
      <c r="S1890" s="46">
        <v>-130.41</v>
      </c>
      <c r="U1890" s="46">
        <v>15</v>
      </c>
      <c r="IF1890">
        <v>7999</v>
      </c>
      <c r="IG1890" t="s">
        <v>304</v>
      </c>
      <c r="IH1890" t="s">
        <v>299</v>
      </c>
      <c r="IK1890">
        <v>-2</v>
      </c>
      <c r="IL1890" t="s">
        <v>279</v>
      </c>
      <c r="IM1890" t="s">
        <v>280</v>
      </c>
      <c r="IN1890" t="s">
        <v>669</v>
      </c>
      <c r="IP1890" t="s">
        <v>674</v>
      </c>
    </row>
    <row r="1891" spans="1:250" x14ac:dyDescent="0.25">
      <c r="A1891">
        <v>40406</v>
      </c>
      <c r="B1891">
        <v>-890804480</v>
      </c>
      <c r="C1891">
        <v>1837</v>
      </c>
      <c r="D1891" t="s">
        <v>273</v>
      </c>
      <c r="E1891" t="s">
        <v>274</v>
      </c>
      <c r="F1891">
        <v>1848</v>
      </c>
      <c r="G1891" t="s">
        <v>286</v>
      </c>
      <c r="H1891" t="s">
        <v>274</v>
      </c>
      <c r="I1891">
        <v>424</v>
      </c>
      <c r="J1891" t="s">
        <v>399</v>
      </c>
      <c r="K1891" t="s">
        <v>400</v>
      </c>
      <c r="L1891">
        <v>9036</v>
      </c>
      <c r="M1891" t="s">
        <v>306</v>
      </c>
      <c r="N1891" t="s">
        <v>21</v>
      </c>
      <c r="O1891">
        <v>9036</v>
      </c>
      <c r="P1891" t="s">
        <v>306</v>
      </c>
      <c r="Q1891" t="s">
        <v>21</v>
      </c>
      <c r="R1891" t="s">
        <v>335</v>
      </c>
      <c r="S1891" s="46">
        <v>-160.94</v>
      </c>
      <c r="U1891" s="46">
        <v>15</v>
      </c>
      <c r="IF1891">
        <v>9036</v>
      </c>
      <c r="IG1891" t="s">
        <v>306</v>
      </c>
      <c r="IH1891" t="s">
        <v>288</v>
      </c>
      <c r="IK1891">
        <v>-2</v>
      </c>
      <c r="IL1891" t="s">
        <v>279</v>
      </c>
      <c r="IM1891" t="s">
        <v>280</v>
      </c>
      <c r="IN1891" t="s">
        <v>654</v>
      </c>
      <c r="IP1891" t="s">
        <v>676</v>
      </c>
    </row>
    <row r="1892" spans="1:250" x14ac:dyDescent="0.25">
      <c r="A1892">
        <v>40407</v>
      </c>
      <c r="B1892">
        <v>-890804480</v>
      </c>
      <c r="C1892">
        <v>1837</v>
      </c>
      <c r="D1892" t="s">
        <v>273</v>
      </c>
      <c r="E1892" t="s">
        <v>274</v>
      </c>
      <c r="F1892">
        <v>1848</v>
      </c>
      <c r="G1892" t="s">
        <v>286</v>
      </c>
      <c r="H1892" t="s">
        <v>274</v>
      </c>
      <c r="I1892">
        <v>422</v>
      </c>
      <c r="J1892" t="s">
        <v>401</v>
      </c>
      <c r="K1892" t="s">
        <v>402</v>
      </c>
      <c r="L1892">
        <v>9036</v>
      </c>
      <c r="M1892" t="s">
        <v>306</v>
      </c>
      <c r="N1892" t="s">
        <v>21</v>
      </c>
      <c r="O1892">
        <v>9036</v>
      </c>
      <c r="P1892" t="s">
        <v>306</v>
      </c>
      <c r="Q1892" t="s">
        <v>21</v>
      </c>
      <c r="R1892" t="s">
        <v>335</v>
      </c>
      <c r="S1892" s="46">
        <v>-214.59</v>
      </c>
      <c r="U1892" s="46">
        <v>15</v>
      </c>
      <c r="IF1892">
        <v>9036</v>
      </c>
      <c r="IG1892" t="s">
        <v>306</v>
      </c>
      <c r="IH1892" t="s">
        <v>288</v>
      </c>
      <c r="IK1892">
        <v>-2</v>
      </c>
      <c r="IL1892" t="s">
        <v>279</v>
      </c>
      <c r="IM1892" t="s">
        <v>280</v>
      </c>
      <c r="IN1892" t="s">
        <v>654</v>
      </c>
      <c r="IP1892" t="s">
        <v>676</v>
      </c>
    </row>
    <row r="1893" spans="1:250" x14ac:dyDescent="0.25">
      <c r="A1893">
        <v>40408</v>
      </c>
      <c r="B1893">
        <v>-890804480</v>
      </c>
      <c r="C1893">
        <v>1837</v>
      </c>
      <c r="D1893" t="s">
        <v>273</v>
      </c>
      <c r="E1893" t="s">
        <v>274</v>
      </c>
      <c r="F1893">
        <v>1848</v>
      </c>
      <c r="G1893" t="s">
        <v>286</v>
      </c>
      <c r="H1893" t="s">
        <v>274</v>
      </c>
      <c r="I1893">
        <v>420</v>
      </c>
      <c r="J1893" t="s">
        <v>403</v>
      </c>
      <c r="K1893" t="s">
        <v>404</v>
      </c>
      <c r="L1893">
        <v>9036</v>
      </c>
      <c r="M1893" t="s">
        <v>306</v>
      </c>
      <c r="N1893" t="s">
        <v>21</v>
      </c>
      <c r="O1893">
        <v>9036</v>
      </c>
      <c r="P1893" t="s">
        <v>306</v>
      </c>
      <c r="Q1893" t="s">
        <v>21</v>
      </c>
      <c r="R1893" t="s">
        <v>335</v>
      </c>
      <c r="S1893" s="46">
        <v>-125.18</v>
      </c>
      <c r="U1893" s="46">
        <v>15</v>
      </c>
      <c r="IF1893">
        <v>9036</v>
      </c>
      <c r="IG1893" t="s">
        <v>306</v>
      </c>
      <c r="IH1893" t="s">
        <v>288</v>
      </c>
      <c r="IK1893">
        <v>-2</v>
      </c>
      <c r="IL1893" t="s">
        <v>279</v>
      </c>
      <c r="IM1893" t="s">
        <v>280</v>
      </c>
      <c r="IN1893" t="s">
        <v>654</v>
      </c>
      <c r="IP1893" t="s">
        <v>676</v>
      </c>
    </row>
    <row r="1894" spans="1:250" x14ac:dyDescent="0.25">
      <c r="A1894">
        <v>40409</v>
      </c>
      <c r="B1894">
        <v>-890804480</v>
      </c>
      <c r="C1894">
        <v>1837</v>
      </c>
      <c r="D1894" t="s">
        <v>273</v>
      </c>
      <c r="E1894" t="s">
        <v>274</v>
      </c>
      <c r="F1894">
        <v>1848</v>
      </c>
      <c r="G1894" t="s">
        <v>286</v>
      </c>
      <c r="H1894" t="s">
        <v>274</v>
      </c>
      <c r="I1894">
        <v>411</v>
      </c>
      <c r="J1894" t="s">
        <v>393</v>
      </c>
      <c r="K1894" t="s">
        <v>394</v>
      </c>
      <c r="L1894">
        <v>9036</v>
      </c>
      <c r="M1894" t="s">
        <v>306</v>
      </c>
      <c r="N1894" t="s">
        <v>21</v>
      </c>
      <c r="O1894">
        <v>9036</v>
      </c>
      <c r="P1894" t="s">
        <v>306</v>
      </c>
      <c r="Q1894" t="s">
        <v>21</v>
      </c>
      <c r="R1894" t="s">
        <v>335</v>
      </c>
      <c r="S1894" s="46">
        <v>-214.25</v>
      </c>
      <c r="U1894" s="46">
        <v>15</v>
      </c>
      <c r="IF1894">
        <v>9036</v>
      </c>
      <c r="IG1894" t="s">
        <v>306</v>
      </c>
      <c r="IH1894" t="s">
        <v>288</v>
      </c>
      <c r="IK1894">
        <v>-2</v>
      </c>
      <c r="IL1894" t="s">
        <v>279</v>
      </c>
      <c r="IM1894" t="s">
        <v>280</v>
      </c>
      <c r="IN1894" t="s">
        <v>654</v>
      </c>
      <c r="IP1894" t="s">
        <v>676</v>
      </c>
    </row>
    <row r="1895" spans="1:250" x14ac:dyDescent="0.25">
      <c r="A1895">
        <v>40410</v>
      </c>
      <c r="B1895">
        <v>-890804480</v>
      </c>
      <c r="C1895">
        <v>1837</v>
      </c>
      <c r="D1895" t="s">
        <v>273</v>
      </c>
      <c r="E1895" t="s">
        <v>274</v>
      </c>
      <c r="F1895">
        <v>1848</v>
      </c>
      <c r="G1895" t="s">
        <v>286</v>
      </c>
      <c r="H1895" t="s">
        <v>274</v>
      </c>
      <c r="I1895">
        <v>437</v>
      </c>
      <c r="J1895" t="s">
        <v>658</v>
      </c>
      <c r="K1895" t="s">
        <v>659</v>
      </c>
      <c r="L1895">
        <v>9036</v>
      </c>
      <c r="M1895" t="s">
        <v>306</v>
      </c>
      <c r="N1895" t="s">
        <v>21</v>
      </c>
      <c r="O1895">
        <v>9036</v>
      </c>
      <c r="P1895" t="s">
        <v>306</v>
      </c>
      <c r="Q1895" t="s">
        <v>21</v>
      </c>
      <c r="R1895" t="s">
        <v>335</v>
      </c>
      <c r="S1895" s="46">
        <v>-20.52</v>
      </c>
      <c r="U1895" s="46">
        <v>15</v>
      </c>
      <c r="IF1895">
        <v>9036</v>
      </c>
      <c r="IG1895" t="s">
        <v>306</v>
      </c>
      <c r="IH1895" t="s">
        <v>288</v>
      </c>
      <c r="IK1895">
        <v>-2</v>
      </c>
      <c r="IL1895" t="s">
        <v>279</v>
      </c>
      <c r="IM1895" t="s">
        <v>280</v>
      </c>
      <c r="IN1895" t="s">
        <v>654</v>
      </c>
      <c r="IP1895" t="s">
        <v>676</v>
      </c>
    </row>
    <row r="1896" spans="1:250" x14ac:dyDescent="0.25">
      <c r="A1896">
        <v>40411</v>
      </c>
      <c r="B1896">
        <v>-890804480</v>
      </c>
      <c r="C1896">
        <v>1837</v>
      </c>
      <c r="D1896" t="s">
        <v>273</v>
      </c>
      <c r="E1896" t="s">
        <v>274</v>
      </c>
      <c r="F1896">
        <v>1848</v>
      </c>
      <c r="G1896" t="s">
        <v>286</v>
      </c>
      <c r="H1896" t="s">
        <v>274</v>
      </c>
      <c r="I1896">
        <v>436</v>
      </c>
      <c r="J1896" t="s">
        <v>656</v>
      </c>
      <c r="K1896" t="s">
        <v>657</v>
      </c>
      <c r="L1896">
        <v>9036</v>
      </c>
      <c r="M1896" t="s">
        <v>306</v>
      </c>
      <c r="N1896" t="s">
        <v>21</v>
      </c>
      <c r="O1896">
        <v>9036</v>
      </c>
      <c r="P1896" t="s">
        <v>306</v>
      </c>
      <c r="Q1896" t="s">
        <v>21</v>
      </c>
      <c r="R1896" t="s">
        <v>335</v>
      </c>
      <c r="S1896" s="46">
        <v>-12.29</v>
      </c>
      <c r="U1896" s="46">
        <v>15</v>
      </c>
      <c r="IF1896">
        <v>9036</v>
      </c>
      <c r="IG1896" t="s">
        <v>306</v>
      </c>
      <c r="IH1896" t="s">
        <v>288</v>
      </c>
      <c r="IK1896">
        <v>-2</v>
      </c>
      <c r="IL1896" t="s">
        <v>279</v>
      </c>
      <c r="IM1896" t="s">
        <v>280</v>
      </c>
      <c r="IN1896" t="s">
        <v>654</v>
      </c>
      <c r="IP1896" t="s">
        <v>676</v>
      </c>
    </row>
    <row r="1897" spans="1:250" x14ac:dyDescent="0.25">
      <c r="A1897">
        <v>40412</v>
      </c>
      <c r="B1897">
        <v>-890804480</v>
      </c>
      <c r="C1897">
        <v>1837</v>
      </c>
      <c r="D1897" t="s">
        <v>273</v>
      </c>
      <c r="E1897" t="s">
        <v>274</v>
      </c>
      <c r="F1897">
        <v>1848</v>
      </c>
      <c r="G1897" t="s">
        <v>286</v>
      </c>
      <c r="H1897" t="s">
        <v>274</v>
      </c>
      <c r="I1897">
        <v>435</v>
      </c>
      <c r="J1897" t="s">
        <v>491</v>
      </c>
      <c r="K1897" t="s">
        <v>492</v>
      </c>
      <c r="L1897">
        <v>9036</v>
      </c>
      <c r="M1897" t="s">
        <v>306</v>
      </c>
      <c r="N1897" t="s">
        <v>21</v>
      </c>
      <c r="O1897">
        <v>9036</v>
      </c>
      <c r="P1897" t="s">
        <v>306</v>
      </c>
      <c r="Q1897" t="s">
        <v>21</v>
      </c>
      <c r="R1897" t="s">
        <v>335</v>
      </c>
      <c r="S1897" s="46">
        <v>-12.29</v>
      </c>
      <c r="U1897" s="46">
        <v>15</v>
      </c>
      <c r="IF1897">
        <v>9036</v>
      </c>
      <c r="IG1897" t="s">
        <v>306</v>
      </c>
      <c r="IH1897" t="s">
        <v>288</v>
      </c>
      <c r="IK1897">
        <v>-2</v>
      </c>
      <c r="IL1897" t="s">
        <v>279</v>
      </c>
      <c r="IM1897" t="s">
        <v>280</v>
      </c>
      <c r="IN1897" t="s">
        <v>654</v>
      </c>
      <c r="IP1897" t="s">
        <v>676</v>
      </c>
    </row>
    <row r="1898" spans="1:250" x14ac:dyDescent="0.25">
      <c r="A1898">
        <v>40413</v>
      </c>
      <c r="B1898">
        <v>-890804480</v>
      </c>
      <c r="C1898">
        <v>1837</v>
      </c>
      <c r="D1898" t="s">
        <v>273</v>
      </c>
      <c r="E1898" t="s">
        <v>274</v>
      </c>
      <c r="F1898">
        <v>1848</v>
      </c>
      <c r="G1898" t="s">
        <v>286</v>
      </c>
      <c r="H1898" t="s">
        <v>274</v>
      </c>
      <c r="I1898">
        <v>431</v>
      </c>
      <c r="J1898" t="s">
        <v>493</v>
      </c>
      <c r="K1898" t="s">
        <v>494</v>
      </c>
      <c r="L1898">
        <v>9036</v>
      </c>
      <c r="M1898" t="s">
        <v>306</v>
      </c>
      <c r="N1898" t="s">
        <v>21</v>
      </c>
      <c r="O1898">
        <v>9036</v>
      </c>
      <c r="P1898" t="s">
        <v>306</v>
      </c>
      <c r="Q1898" t="s">
        <v>21</v>
      </c>
      <c r="R1898" t="s">
        <v>335</v>
      </c>
      <c r="S1898" s="46">
        <v>-161.55000000000001</v>
      </c>
      <c r="U1898" s="46">
        <v>15</v>
      </c>
      <c r="IF1898">
        <v>9036</v>
      </c>
      <c r="IG1898" t="s">
        <v>306</v>
      </c>
      <c r="IH1898" t="s">
        <v>288</v>
      </c>
      <c r="IK1898">
        <v>-2</v>
      </c>
      <c r="IL1898" t="s">
        <v>279</v>
      </c>
      <c r="IM1898" t="s">
        <v>280</v>
      </c>
      <c r="IN1898" t="s">
        <v>654</v>
      </c>
      <c r="IP1898" t="s">
        <v>676</v>
      </c>
    </row>
    <row r="1899" spans="1:250" x14ac:dyDescent="0.25">
      <c r="A1899">
        <v>40414</v>
      </c>
      <c r="B1899">
        <v>-890804480</v>
      </c>
      <c r="C1899">
        <v>1837</v>
      </c>
      <c r="D1899" t="s">
        <v>273</v>
      </c>
      <c r="E1899" t="s">
        <v>274</v>
      </c>
      <c r="F1899">
        <v>1848</v>
      </c>
      <c r="G1899" t="s">
        <v>286</v>
      </c>
      <c r="H1899" t="s">
        <v>274</v>
      </c>
      <c r="I1899">
        <v>429</v>
      </c>
      <c r="J1899" t="s">
        <v>395</v>
      </c>
      <c r="K1899" t="s">
        <v>396</v>
      </c>
      <c r="L1899">
        <v>9036</v>
      </c>
      <c r="M1899" t="s">
        <v>306</v>
      </c>
      <c r="N1899" t="s">
        <v>21</v>
      </c>
      <c r="O1899">
        <v>9036</v>
      </c>
      <c r="P1899" t="s">
        <v>306</v>
      </c>
      <c r="Q1899" t="s">
        <v>21</v>
      </c>
      <c r="R1899" t="s">
        <v>335</v>
      </c>
      <c r="S1899" s="46">
        <v>-215.4</v>
      </c>
      <c r="U1899" s="46">
        <v>15</v>
      </c>
      <c r="IF1899">
        <v>9036</v>
      </c>
      <c r="IG1899" t="s">
        <v>306</v>
      </c>
      <c r="IH1899" t="s">
        <v>288</v>
      </c>
      <c r="IK1899">
        <v>-2</v>
      </c>
      <c r="IL1899" t="s">
        <v>279</v>
      </c>
      <c r="IM1899" t="s">
        <v>280</v>
      </c>
      <c r="IN1899" t="s">
        <v>654</v>
      </c>
      <c r="IP1899" t="s">
        <v>676</v>
      </c>
    </row>
    <row r="1900" spans="1:250" x14ac:dyDescent="0.25">
      <c r="A1900">
        <v>40415</v>
      </c>
      <c r="B1900">
        <v>-890804480</v>
      </c>
      <c r="C1900">
        <v>1837</v>
      </c>
      <c r="D1900" t="s">
        <v>273</v>
      </c>
      <c r="E1900" t="s">
        <v>274</v>
      </c>
      <c r="F1900">
        <v>1848</v>
      </c>
      <c r="G1900" t="s">
        <v>286</v>
      </c>
      <c r="H1900" t="s">
        <v>274</v>
      </c>
      <c r="I1900">
        <v>427</v>
      </c>
      <c r="J1900" t="s">
        <v>397</v>
      </c>
      <c r="K1900" t="s">
        <v>398</v>
      </c>
      <c r="L1900">
        <v>9036</v>
      </c>
      <c r="M1900" t="s">
        <v>306</v>
      </c>
      <c r="N1900" t="s">
        <v>21</v>
      </c>
      <c r="O1900">
        <v>9036</v>
      </c>
      <c r="P1900" t="s">
        <v>306</v>
      </c>
      <c r="Q1900" t="s">
        <v>21</v>
      </c>
      <c r="R1900" t="s">
        <v>335</v>
      </c>
      <c r="S1900" s="46">
        <v>-125.65</v>
      </c>
      <c r="U1900" s="46">
        <v>15</v>
      </c>
      <c r="IF1900">
        <v>9036</v>
      </c>
      <c r="IG1900" t="s">
        <v>306</v>
      </c>
      <c r="IH1900" t="s">
        <v>288</v>
      </c>
      <c r="IK1900">
        <v>-2</v>
      </c>
      <c r="IL1900" t="s">
        <v>279</v>
      </c>
      <c r="IM1900" t="s">
        <v>280</v>
      </c>
      <c r="IN1900" t="s">
        <v>654</v>
      </c>
      <c r="IP1900" t="s">
        <v>676</v>
      </c>
    </row>
    <row r="1901" spans="1:250" x14ac:dyDescent="0.25">
      <c r="A1901">
        <v>40416</v>
      </c>
      <c r="B1901">
        <v>-890804480</v>
      </c>
      <c r="C1901">
        <v>1837</v>
      </c>
      <c r="D1901" t="s">
        <v>273</v>
      </c>
      <c r="E1901" t="s">
        <v>274</v>
      </c>
      <c r="F1901">
        <v>9695</v>
      </c>
      <c r="G1901" t="s">
        <v>281</v>
      </c>
      <c r="H1901" t="s">
        <v>282</v>
      </c>
      <c r="I1901">
        <v>429</v>
      </c>
      <c r="J1901" t="s">
        <v>395</v>
      </c>
      <c r="K1901" t="s">
        <v>396</v>
      </c>
      <c r="L1901">
        <v>10360</v>
      </c>
      <c r="M1901" t="s">
        <v>307</v>
      </c>
      <c r="N1901" t="s">
        <v>308</v>
      </c>
      <c r="O1901">
        <v>10360</v>
      </c>
      <c r="P1901" t="s">
        <v>307</v>
      </c>
      <c r="Q1901" t="s">
        <v>308</v>
      </c>
      <c r="R1901" t="s">
        <v>335</v>
      </c>
      <c r="S1901" s="46">
        <v>-241.33</v>
      </c>
      <c r="U1901" s="46">
        <v>15</v>
      </c>
      <c r="IF1901">
        <v>10360</v>
      </c>
      <c r="IG1901" t="s">
        <v>307</v>
      </c>
      <c r="IH1901" t="s">
        <v>285</v>
      </c>
      <c r="IK1901">
        <v>-2</v>
      </c>
      <c r="IL1901" t="s">
        <v>279</v>
      </c>
      <c r="IM1901" t="s">
        <v>280</v>
      </c>
      <c r="IN1901" t="s">
        <v>661</v>
      </c>
      <c r="IP1901" t="s">
        <v>677</v>
      </c>
    </row>
    <row r="1902" spans="1:250" x14ac:dyDescent="0.25">
      <c r="A1902">
        <v>40417</v>
      </c>
      <c r="B1902">
        <v>-890804480</v>
      </c>
      <c r="C1902">
        <v>1837</v>
      </c>
      <c r="D1902" t="s">
        <v>273</v>
      </c>
      <c r="E1902" t="s">
        <v>274</v>
      </c>
      <c r="F1902">
        <v>9695</v>
      </c>
      <c r="G1902" t="s">
        <v>281</v>
      </c>
      <c r="H1902" t="s">
        <v>282</v>
      </c>
      <c r="I1902">
        <v>427</v>
      </c>
      <c r="J1902" t="s">
        <v>397</v>
      </c>
      <c r="K1902" t="s">
        <v>398</v>
      </c>
      <c r="L1902">
        <v>10360</v>
      </c>
      <c r="M1902" t="s">
        <v>307</v>
      </c>
      <c r="N1902" t="s">
        <v>308</v>
      </c>
      <c r="O1902">
        <v>10360</v>
      </c>
      <c r="P1902" t="s">
        <v>307</v>
      </c>
      <c r="Q1902" t="s">
        <v>308</v>
      </c>
      <c r="R1902" t="s">
        <v>335</v>
      </c>
      <c r="S1902" s="46">
        <v>-140.78</v>
      </c>
      <c r="U1902" s="46">
        <v>15</v>
      </c>
      <c r="IF1902">
        <v>10360</v>
      </c>
      <c r="IG1902" t="s">
        <v>307</v>
      </c>
      <c r="IH1902" t="s">
        <v>285</v>
      </c>
      <c r="IK1902">
        <v>-2</v>
      </c>
      <c r="IL1902" t="s">
        <v>279</v>
      </c>
      <c r="IM1902" t="s">
        <v>280</v>
      </c>
      <c r="IN1902" t="s">
        <v>661</v>
      </c>
      <c r="IP1902" t="s">
        <v>677</v>
      </c>
    </row>
    <row r="1903" spans="1:250" x14ac:dyDescent="0.25">
      <c r="A1903">
        <v>40418</v>
      </c>
      <c r="B1903">
        <v>-890804480</v>
      </c>
      <c r="C1903">
        <v>1837</v>
      </c>
      <c r="D1903" t="s">
        <v>273</v>
      </c>
      <c r="E1903" t="s">
        <v>274</v>
      </c>
      <c r="F1903">
        <v>9695</v>
      </c>
      <c r="G1903" t="s">
        <v>281</v>
      </c>
      <c r="H1903" t="s">
        <v>282</v>
      </c>
      <c r="I1903">
        <v>424</v>
      </c>
      <c r="J1903" t="s">
        <v>399</v>
      </c>
      <c r="K1903" t="s">
        <v>400</v>
      </c>
      <c r="L1903">
        <v>10360</v>
      </c>
      <c r="M1903" t="s">
        <v>307</v>
      </c>
      <c r="N1903" t="s">
        <v>308</v>
      </c>
      <c r="O1903">
        <v>10360</v>
      </c>
      <c r="P1903" t="s">
        <v>307</v>
      </c>
      <c r="Q1903" t="s">
        <v>308</v>
      </c>
      <c r="R1903" t="s">
        <v>335</v>
      </c>
      <c r="S1903" s="46">
        <v>-181</v>
      </c>
      <c r="U1903" s="46">
        <v>15</v>
      </c>
      <c r="IF1903">
        <v>10360</v>
      </c>
      <c r="IG1903" t="s">
        <v>307</v>
      </c>
      <c r="IH1903" t="s">
        <v>285</v>
      </c>
      <c r="IK1903">
        <v>-2</v>
      </c>
      <c r="IL1903" t="s">
        <v>279</v>
      </c>
      <c r="IM1903" t="s">
        <v>280</v>
      </c>
      <c r="IN1903" t="s">
        <v>661</v>
      </c>
      <c r="IP1903" t="s">
        <v>677</v>
      </c>
    </row>
    <row r="1904" spans="1:250" x14ac:dyDescent="0.25">
      <c r="A1904">
        <v>40419</v>
      </c>
      <c r="B1904">
        <v>-890804480</v>
      </c>
      <c r="C1904">
        <v>1837</v>
      </c>
      <c r="D1904" t="s">
        <v>273</v>
      </c>
      <c r="E1904" t="s">
        <v>274</v>
      </c>
      <c r="F1904">
        <v>9695</v>
      </c>
      <c r="G1904" t="s">
        <v>281</v>
      </c>
      <c r="H1904" t="s">
        <v>282</v>
      </c>
      <c r="I1904">
        <v>422</v>
      </c>
      <c r="J1904" t="s">
        <v>401</v>
      </c>
      <c r="K1904" t="s">
        <v>402</v>
      </c>
      <c r="L1904">
        <v>10360</v>
      </c>
      <c r="M1904" t="s">
        <v>307</v>
      </c>
      <c r="N1904" t="s">
        <v>308</v>
      </c>
      <c r="O1904">
        <v>10360</v>
      </c>
      <c r="P1904" t="s">
        <v>307</v>
      </c>
      <c r="Q1904" t="s">
        <v>308</v>
      </c>
      <c r="R1904" t="s">
        <v>335</v>
      </c>
      <c r="S1904" s="46">
        <v>-241.33</v>
      </c>
      <c r="U1904" s="46">
        <v>15</v>
      </c>
      <c r="IF1904">
        <v>10360</v>
      </c>
      <c r="IG1904" t="s">
        <v>307</v>
      </c>
      <c r="IH1904" t="s">
        <v>285</v>
      </c>
      <c r="IK1904">
        <v>-2</v>
      </c>
      <c r="IL1904" t="s">
        <v>279</v>
      </c>
      <c r="IM1904" t="s">
        <v>280</v>
      </c>
      <c r="IN1904" t="s">
        <v>661</v>
      </c>
      <c r="IP1904" t="s">
        <v>677</v>
      </c>
    </row>
    <row r="1905" spans="1:250" x14ac:dyDescent="0.25">
      <c r="A1905">
        <v>40420</v>
      </c>
      <c r="B1905">
        <v>-890804480</v>
      </c>
      <c r="C1905">
        <v>1837</v>
      </c>
      <c r="D1905" t="s">
        <v>273</v>
      </c>
      <c r="E1905" t="s">
        <v>274</v>
      </c>
      <c r="F1905">
        <v>9695</v>
      </c>
      <c r="G1905" t="s">
        <v>281</v>
      </c>
      <c r="H1905" t="s">
        <v>282</v>
      </c>
      <c r="I1905">
        <v>420</v>
      </c>
      <c r="J1905" t="s">
        <v>403</v>
      </c>
      <c r="K1905" t="s">
        <v>404</v>
      </c>
      <c r="L1905">
        <v>10360</v>
      </c>
      <c r="M1905" t="s">
        <v>307</v>
      </c>
      <c r="N1905" t="s">
        <v>308</v>
      </c>
      <c r="O1905">
        <v>10360</v>
      </c>
      <c r="P1905" t="s">
        <v>307</v>
      </c>
      <c r="Q1905" t="s">
        <v>308</v>
      </c>
      <c r="R1905" t="s">
        <v>335</v>
      </c>
      <c r="S1905" s="46">
        <v>-140.78</v>
      </c>
      <c r="U1905" s="46">
        <v>15</v>
      </c>
      <c r="IF1905">
        <v>10360</v>
      </c>
      <c r="IG1905" t="s">
        <v>307</v>
      </c>
      <c r="IH1905" t="s">
        <v>285</v>
      </c>
      <c r="IK1905">
        <v>-2</v>
      </c>
      <c r="IL1905" t="s">
        <v>279</v>
      </c>
      <c r="IM1905" t="s">
        <v>280</v>
      </c>
      <c r="IN1905" t="s">
        <v>661</v>
      </c>
      <c r="IP1905" t="s">
        <v>677</v>
      </c>
    </row>
    <row r="1906" spans="1:250" x14ac:dyDescent="0.25">
      <c r="A1906">
        <v>40421</v>
      </c>
      <c r="B1906">
        <v>-890804480</v>
      </c>
      <c r="C1906">
        <v>1837</v>
      </c>
      <c r="D1906" t="s">
        <v>273</v>
      </c>
      <c r="E1906" t="s">
        <v>274</v>
      </c>
      <c r="F1906">
        <v>9695</v>
      </c>
      <c r="G1906" t="s">
        <v>281</v>
      </c>
      <c r="H1906" t="s">
        <v>282</v>
      </c>
      <c r="I1906">
        <v>411</v>
      </c>
      <c r="J1906" t="s">
        <v>393</v>
      </c>
      <c r="K1906" t="s">
        <v>394</v>
      </c>
      <c r="L1906">
        <v>10360</v>
      </c>
      <c r="M1906" t="s">
        <v>307</v>
      </c>
      <c r="N1906" t="s">
        <v>308</v>
      </c>
      <c r="O1906">
        <v>10360</v>
      </c>
      <c r="P1906" t="s">
        <v>307</v>
      </c>
      <c r="Q1906" t="s">
        <v>308</v>
      </c>
      <c r="R1906" t="s">
        <v>335</v>
      </c>
      <c r="S1906" s="46">
        <v>-242.08</v>
      </c>
      <c r="U1906" s="46">
        <v>15</v>
      </c>
      <c r="IF1906">
        <v>10360</v>
      </c>
      <c r="IG1906" t="s">
        <v>307</v>
      </c>
      <c r="IH1906" t="s">
        <v>285</v>
      </c>
      <c r="IK1906">
        <v>-2</v>
      </c>
      <c r="IL1906" t="s">
        <v>279</v>
      </c>
      <c r="IM1906" t="s">
        <v>280</v>
      </c>
      <c r="IN1906" t="s">
        <v>661</v>
      </c>
      <c r="IP1906" t="s">
        <v>677</v>
      </c>
    </row>
    <row r="1907" spans="1:250" x14ac:dyDescent="0.25">
      <c r="A1907">
        <v>40422</v>
      </c>
      <c r="B1907">
        <v>-890804480</v>
      </c>
      <c r="C1907">
        <v>1837</v>
      </c>
      <c r="D1907" t="s">
        <v>273</v>
      </c>
      <c r="E1907" t="s">
        <v>274</v>
      </c>
      <c r="F1907">
        <v>9695</v>
      </c>
      <c r="G1907" t="s">
        <v>281</v>
      </c>
      <c r="H1907" t="s">
        <v>282</v>
      </c>
      <c r="I1907">
        <v>437</v>
      </c>
      <c r="J1907" t="s">
        <v>658</v>
      </c>
      <c r="K1907" t="s">
        <v>659</v>
      </c>
      <c r="L1907">
        <v>10360</v>
      </c>
      <c r="M1907" t="s">
        <v>307</v>
      </c>
      <c r="N1907" t="s">
        <v>308</v>
      </c>
      <c r="O1907">
        <v>10360</v>
      </c>
      <c r="P1907" t="s">
        <v>307</v>
      </c>
      <c r="Q1907" t="s">
        <v>308</v>
      </c>
      <c r="R1907" t="s">
        <v>335</v>
      </c>
      <c r="S1907" s="46">
        <v>-594.79999999999995</v>
      </c>
      <c r="U1907" s="46">
        <v>15</v>
      </c>
      <c r="IF1907">
        <v>10360</v>
      </c>
      <c r="IG1907" t="s">
        <v>307</v>
      </c>
      <c r="IH1907" t="s">
        <v>285</v>
      </c>
      <c r="IK1907">
        <v>-2</v>
      </c>
      <c r="IL1907" t="s">
        <v>279</v>
      </c>
      <c r="IM1907" t="s">
        <v>280</v>
      </c>
      <c r="IN1907" t="s">
        <v>661</v>
      </c>
      <c r="IP1907" t="s">
        <v>677</v>
      </c>
    </row>
    <row r="1908" spans="1:250" x14ac:dyDescent="0.25">
      <c r="A1908">
        <v>40423</v>
      </c>
      <c r="B1908">
        <v>-890804480</v>
      </c>
      <c r="C1908">
        <v>1837</v>
      </c>
      <c r="D1908" t="s">
        <v>273</v>
      </c>
      <c r="E1908" t="s">
        <v>274</v>
      </c>
      <c r="F1908">
        <v>9695</v>
      </c>
      <c r="G1908" t="s">
        <v>281</v>
      </c>
      <c r="H1908" t="s">
        <v>282</v>
      </c>
      <c r="I1908">
        <v>436</v>
      </c>
      <c r="J1908" t="s">
        <v>656</v>
      </c>
      <c r="K1908" t="s">
        <v>657</v>
      </c>
      <c r="L1908">
        <v>10360</v>
      </c>
      <c r="M1908" t="s">
        <v>307</v>
      </c>
      <c r="N1908" t="s">
        <v>308</v>
      </c>
      <c r="O1908">
        <v>10360</v>
      </c>
      <c r="P1908" t="s">
        <v>307</v>
      </c>
      <c r="Q1908" t="s">
        <v>308</v>
      </c>
      <c r="R1908" t="s">
        <v>335</v>
      </c>
      <c r="S1908" s="46">
        <v>-374.84</v>
      </c>
      <c r="U1908" s="46">
        <v>15</v>
      </c>
      <c r="IF1908">
        <v>10360</v>
      </c>
      <c r="IG1908" t="s">
        <v>307</v>
      </c>
      <c r="IH1908" t="s">
        <v>285</v>
      </c>
      <c r="IK1908">
        <v>-2</v>
      </c>
      <c r="IL1908" t="s">
        <v>279</v>
      </c>
      <c r="IM1908" t="s">
        <v>280</v>
      </c>
      <c r="IN1908" t="s">
        <v>661</v>
      </c>
      <c r="IP1908" t="s">
        <v>677</v>
      </c>
    </row>
    <row r="1909" spans="1:250" x14ac:dyDescent="0.25">
      <c r="A1909">
        <v>40424</v>
      </c>
      <c r="B1909">
        <v>-890804480</v>
      </c>
      <c r="C1909">
        <v>1837</v>
      </c>
      <c r="D1909" t="s">
        <v>273</v>
      </c>
      <c r="E1909" t="s">
        <v>274</v>
      </c>
      <c r="F1909">
        <v>9695</v>
      </c>
      <c r="G1909" t="s">
        <v>281</v>
      </c>
      <c r="H1909" t="s">
        <v>282</v>
      </c>
      <c r="I1909">
        <v>435</v>
      </c>
      <c r="J1909" t="s">
        <v>491</v>
      </c>
      <c r="K1909" t="s">
        <v>492</v>
      </c>
      <c r="L1909">
        <v>10360</v>
      </c>
      <c r="M1909" t="s">
        <v>307</v>
      </c>
      <c r="N1909" t="s">
        <v>308</v>
      </c>
      <c r="O1909">
        <v>10360</v>
      </c>
      <c r="P1909" t="s">
        <v>307</v>
      </c>
      <c r="Q1909" t="s">
        <v>308</v>
      </c>
      <c r="R1909" t="s">
        <v>335</v>
      </c>
      <c r="S1909" s="46">
        <v>-374.84</v>
      </c>
      <c r="U1909" s="46">
        <v>15</v>
      </c>
      <c r="IF1909">
        <v>10360</v>
      </c>
      <c r="IG1909" t="s">
        <v>307</v>
      </c>
      <c r="IH1909" t="s">
        <v>285</v>
      </c>
      <c r="IK1909">
        <v>-2</v>
      </c>
      <c r="IL1909" t="s">
        <v>279</v>
      </c>
      <c r="IM1909" t="s">
        <v>280</v>
      </c>
      <c r="IN1909" t="s">
        <v>661</v>
      </c>
      <c r="IP1909" t="s">
        <v>677</v>
      </c>
    </row>
    <row r="1910" spans="1:250" x14ac:dyDescent="0.25">
      <c r="A1910">
        <v>40425</v>
      </c>
      <c r="B1910">
        <v>-890804480</v>
      </c>
      <c r="C1910">
        <v>1837</v>
      </c>
      <c r="D1910" t="s">
        <v>273</v>
      </c>
      <c r="E1910" t="s">
        <v>274</v>
      </c>
      <c r="F1910">
        <v>9695</v>
      </c>
      <c r="G1910" t="s">
        <v>281</v>
      </c>
      <c r="H1910" t="s">
        <v>282</v>
      </c>
      <c r="I1910">
        <v>431</v>
      </c>
      <c r="J1910" t="s">
        <v>493</v>
      </c>
      <c r="K1910" t="s">
        <v>494</v>
      </c>
      <c r="L1910">
        <v>10360</v>
      </c>
      <c r="M1910" t="s">
        <v>307</v>
      </c>
      <c r="N1910" t="s">
        <v>308</v>
      </c>
      <c r="O1910">
        <v>10360</v>
      </c>
      <c r="P1910" t="s">
        <v>307</v>
      </c>
      <c r="Q1910" t="s">
        <v>308</v>
      </c>
      <c r="R1910" t="s">
        <v>335</v>
      </c>
      <c r="S1910" s="46">
        <v>-181</v>
      </c>
      <c r="U1910" s="46">
        <v>15</v>
      </c>
      <c r="IF1910">
        <v>10360</v>
      </c>
      <c r="IG1910" t="s">
        <v>307</v>
      </c>
      <c r="IH1910" t="s">
        <v>285</v>
      </c>
      <c r="IK1910">
        <v>-2</v>
      </c>
      <c r="IL1910" t="s">
        <v>279</v>
      </c>
      <c r="IM1910" t="s">
        <v>280</v>
      </c>
      <c r="IN1910" t="s">
        <v>661</v>
      </c>
      <c r="IP1910" t="s">
        <v>677</v>
      </c>
    </row>
    <row r="1911" spans="1:250" x14ac:dyDescent="0.25">
      <c r="A1911">
        <v>40426</v>
      </c>
      <c r="B1911">
        <v>-890804480</v>
      </c>
      <c r="C1911">
        <v>1837</v>
      </c>
      <c r="D1911" t="s">
        <v>273</v>
      </c>
      <c r="E1911" t="s">
        <v>274</v>
      </c>
      <c r="F1911">
        <v>1848</v>
      </c>
      <c r="G1911" t="s">
        <v>286</v>
      </c>
      <c r="H1911" t="s">
        <v>274</v>
      </c>
      <c r="I1911">
        <v>420</v>
      </c>
      <c r="J1911" t="s">
        <v>403</v>
      </c>
      <c r="K1911" t="s">
        <v>404</v>
      </c>
      <c r="L1911">
        <v>12390</v>
      </c>
      <c r="M1911" t="s">
        <v>309</v>
      </c>
      <c r="N1911" t="s">
        <v>310</v>
      </c>
      <c r="O1911">
        <v>12390</v>
      </c>
      <c r="P1911" t="s">
        <v>309</v>
      </c>
      <c r="Q1911" t="s">
        <v>310</v>
      </c>
      <c r="R1911" t="s">
        <v>335</v>
      </c>
      <c r="S1911" s="46">
        <v>-0.89</v>
      </c>
      <c r="U1911" s="46">
        <v>15</v>
      </c>
      <c r="IF1911">
        <v>12390</v>
      </c>
      <c r="IG1911" t="s">
        <v>309</v>
      </c>
      <c r="IH1911" t="s">
        <v>288</v>
      </c>
      <c r="IK1911">
        <v>-2</v>
      </c>
      <c r="IL1911" t="s">
        <v>279</v>
      </c>
      <c r="IM1911" t="s">
        <v>280</v>
      </c>
      <c r="IN1911" t="s">
        <v>654</v>
      </c>
      <c r="IP1911" t="s">
        <v>678</v>
      </c>
    </row>
    <row r="1912" spans="1:250" x14ac:dyDescent="0.25">
      <c r="A1912">
        <v>40427</v>
      </c>
      <c r="B1912">
        <v>-890804480</v>
      </c>
      <c r="C1912">
        <v>1837</v>
      </c>
      <c r="D1912" t="s">
        <v>273</v>
      </c>
      <c r="E1912" t="s">
        <v>274</v>
      </c>
      <c r="F1912">
        <v>1848</v>
      </c>
      <c r="G1912" t="s">
        <v>286</v>
      </c>
      <c r="H1912" t="s">
        <v>274</v>
      </c>
      <c r="I1912">
        <v>411</v>
      </c>
      <c r="J1912" t="s">
        <v>393</v>
      </c>
      <c r="K1912" t="s">
        <v>394</v>
      </c>
      <c r="L1912">
        <v>12390</v>
      </c>
      <c r="M1912" t="s">
        <v>309</v>
      </c>
      <c r="N1912" t="s">
        <v>310</v>
      </c>
      <c r="O1912">
        <v>12390</v>
      </c>
      <c r="P1912" t="s">
        <v>309</v>
      </c>
      <c r="Q1912" t="s">
        <v>310</v>
      </c>
      <c r="R1912" t="s">
        <v>335</v>
      </c>
      <c r="S1912" s="46">
        <v>-1.52</v>
      </c>
      <c r="U1912" s="46">
        <v>15</v>
      </c>
      <c r="IF1912">
        <v>12390</v>
      </c>
      <c r="IG1912" t="s">
        <v>309</v>
      </c>
      <c r="IH1912" t="s">
        <v>288</v>
      </c>
      <c r="IK1912">
        <v>-2</v>
      </c>
      <c r="IL1912" t="s">
        <v>279</v>
      </c>
      <c r="IM1912" t="s">
        <v>280</v>
      </c>
      <c r="IN1912" t="s">
        <v>654</v>
      </c>
      <c r="IP1912" t="s">
        <v>678</v>
      </c>
    </row>
    <row r="1913" spans="1:250" x14ac:dyDescent="0.25">
      <c r="A1913">
        <v>40428</v>
      </c>
      <c r="B1913">
        <v>-890804480</v>
      </c>
      <c r="C1913">
        <v>1837</v>
      </c>
      <c r="D1913" t="s">
        <v>273</v>
      </c>
      <c r="E1913" t="s">
        <v>274</v>
      </c>
      <c r="F1913">
        <v>1848</v>
      </c>
      <c r="G1913" t="s">
        <v>286</v>
      </c>
      <c r="H1913" t="s">
        <v>274</v>
      </c>
      <c r="I1913">
        <v>435</v>
      </c>
      <c r="J1913" t="s">
        <v>491</v>
      </c>
      <c r="K1913" t="s">
        <v>492</v>
      </c>
      <c r="L1913">
        <v>12390</v>
      </c>
      <c r="M1913" t="s">
        <v>309</v>
      </c>
      <c r="N1913" t="s">
        <v>310</v>
      </c>
      <c r="O1913">
        <v>12390</v>
      </c>
      <c r="P1913" t="s">
        <v>309</v>
      </c>
      <c r="Q1913" t="s">
        <v>310</v>
      </c>
      <c r="R1913" t="s">
        <v>335</v>
      </c>
      <c r="S1913" s="46">
        <v>-21.68</v>
      </c>
      <c r="U1913" s="46">
        <v>15</v>
      </c>
      <c r="IF1913">
        <v>12390</v>
      </c>
      <c r="IG1913" t="s">
        <v>309</v>
      </c>
      <c r="IH1913" t="s">
        <v>288</v>
      </c>
      <c r="IK1913">
        <v>-2</v>
      </c>
      <c r="IL1913" t="s">
        <v>279</v>
      </c>
      <c r="IM1913" t="s">
        <v>280</v>
      </c>
      <c r="IN1913" t="s">
        <v>654</v>
      </c>
      <c r="IP1913" t="s">
        <v>678</v>
      </c>
    </row>
    <row r="1914" spans="1:250" x14ac:dyDescent="0.25">
      <c r="A1914">
        <v>40429</v>
      </c>
      <c r="B1914">
        <v>-890804480</v>
      </c>
      <c r="C1914">
        <v>1837</v>
      </c>
      <c r="D1914" t="s">
        <v>273</v>
      </c>
      <c r="E1914" t="s">
        <v>274</v>
      </c>
      <c r="F1914">
        <v>1848</v>
      </c>
      <c r="G1914" t="s">
        <v>286</v>
      </c>
      <c r="H1914" t="s">
        <v>274</v>
      </c>
      <c r="I1914">
        <v>431</v>
      </c>
      <c r="J1914" t="s">
        <v>493</v>
      </c>
      <c r="K1914" t="s">
        <v>494</v>
      </c>
      <c r="L1914">
        <v>12390</v>
      </c>
      <c r="M1914" t="s">
        <v>309</v>
      </c>
      <c r="N1914" t="s">
        <v>310</v>
      </c>
      <c r="O1914">
        <v>12390</v>
      </c>
      <c r="P1914" t="s">
        <v>309</v>
      </c>
      <c r="Q1914" t="s">
        <v>310</v>
      </c>
      <c r="R1914" t="s">
        <v>335</v>
      </c>
      <c r="S1914" s="46">
        <v>-32.4</v>
      </c>
      <c r="U1914" s="46">
        <v>15</v>
      </c>
      <c r="IF1914">
        <v>12390</v>
      </c>
      <c r="IG1914" t="s">
        <v>309</v>
      </c>
      <c r="IH1914" t="s">
        <v>288</v>
      </c>
      <c r="IK1914">
        <v>-2</v>
      </c>
      <c r="IL1914" t="s">
        <v>279</v>
      </c>
      <c r="IM1914" t="s">
        <v>280</v>
      </c>
      <c r="IN1914" t="s">
        <v>654</v>
      </c>
      <c r="IP1914" t="s">
        <v>678</v>
      </c>
    </row>
    <row r="1915" spans="1:250" x14ac:dyDescent="0.25">
      <c r="A1915">
        <v>40430</v>
      </c>
      <c r="B1915">
        <v>-890804480</v>
      </c>
      <c r="C1915">
        <v>1837</v>
      </c>
      <c r="D1915" t="s">
        <v>273</v>
      </c>
      <c r="E1915" t="s">
        <v>274</v>
      </c>
      <c r="F1915">
        <v>1848</v>
      </c>
      <c r="G1915" t="s">
        <v>286</v>
      </c>
      <c r="H1915" t="s">
        <v>274</v>
      </c>
      <c r="I1915">
        <v>429</v>
      </c>
      <c r="J1915" t="s">
        <v>395</v>
      </c>
      <c r="K1915" t="s">
        <v>396</v>
      </c>
      <c r="L1915">
        <v>12390</v>
      </c>
      <c r="M1915" t="s">
        <v>309</v>
      </c>
      <c r="N1915" t="s">
        <v>310</v>
      </c>
      <c r="O1915">
        <v>12390</v>
      </c>
      <c r="P1915" t="s">
        <v>309</v>
      </c>
      <c r="Q1915" t="s">
        <v>310</v>
      </c>
      <c r="R1915" t="s">
        <v>335</v>
      </c>
      <c r="S1915" s="46">
        <v>-43.2</v>
      </c>
      <c r="U1915" s="46">
        <v>15</v>
      </c>
      <c r="IF1915">
        <v>12390</v>
      </c>
      <c r="IG1915" t="s">
        <v>309</v>
      </c>
      <c r="IH1915" t="s">
        <v>288</v>
      </c>
      <c r="IK1915">
        <v>-2</v>
      </c>
      <c r="IL1915" t="s">
        <v>279</v>
      </c>
      <c r="IM1915" t="s">
        <v>280</v>
      </c>
      <c r="IN1915" t="s">
        <v>654</v>
      </c>
      <c r="IP1915" t="s">
        <v>678</v>
      </c>
    </row>
    <row r="1916" spans="1:250" x14ac:dyDescent="0.25">
      <c r="A1916">
        <v>40431</v>
      </c>
      <c r="B1916">
        <v>-890804480</v>
      </c>
      <c r="C1916">
        <v>1837</v>
      </c>
      <c r="D1916" t="s">
        <v>273</v>
      </c>
      <c r="E1916" t="s">
        <v>274</v>
      </c>
      <c r="F1916">
        <v>1848</v>
      </c>
      <c r="G1916" t="s">
        <v>286</v>
      </c>
      <c r="H1916" t="s">
        <v>274</v>
      </c>
      <c r="I1916">
        <v>427</v>
      </c>
      <c r="J1916" t="s">
        <v>397</v>
      </c>
      <c r="K1916" t="s">
        <v>398</v>
      </c>
      <c r="L1916">
        <v>12390</v>
      </c>
      <c r="M1916" t="s">
        <v>309</v>
      </c>
      <c r="N1916" t="s">
        <v>310</v>
      </c>
      <c r="O1916">
        <v>12390</v>
      </c>
      <c r="P1916" t="s">
        <v>309</v>
      </c>
      <c r="Q1916" t="s">
        <v>310</v>
      </c>
      <c r="R1916" t="s">
        <v>335</v>
      </c>
      <c r="S1916" s="46">
        <v>-25.2</v>
      </c>
      <c r="U1916" s="46">
        <v>15</v>
      </c>
      <c r="IF1916">
        <v>12390</v>
      </c>
      <c r="IG1916" t="s">
        <v>309</v>
      </c>
      <c r="IH1916" t="s">
        <v>288</v>
      </c>
      <c r="IK1916">
        <v>-2</v>
      </c>
      <c r="IL1916" t="s">
        <v>279</v>
      </c>
      <c r="IM1916" t="s">
        <v>280</v>
      </c>
      <c r="IN1916" t="s">
        <v>654</v>
      </c>
      <c r="IP1916" t="s">
        <v>678</v>
      </c>
    </row>
    <row r="1917" spans="1:250" x14ac:dyDescent="0.25">
      <c r="A1917">
        <v>40432</v>
      </c>
      <c r="B1917">
        <v>-890804480</v>
      </c>
      <c r="C1917">
        <v>1837</v>
      </c>
      <c r="D1917" t="s">
        <v>273</v>
      </c>
      <c r="E1917" t="s">
        <v>274</v>
      </c>
      <c r="F1917">
        <v>1848</v>
      </c>
      <c r="G1917" t="s">
        <v>286</v>
      </c>
      <c r="H1917" t="s">
        <v>274</v>
      </c>
      <c r="I1917">
        <v>437</v>
      </c>
      <c r="J1917" t="s">
        <v>658</v>
      </c>
      <c r="K1917" t="s">
        <v>659</v>
      </c>
      <c r="L1917">
        <v>12390</v>
      </c>
      <c r="M1917" t="s">
        <v>309</v>
      </c>
      <c r="N1917" t="s">
        <v>310</v>
      </c>
      <c r="O1917">
        <v>12390</v>
      </c>
      <c r="P1917" t="s">
        <v>309</v>
      </c>
      <c r="Q1917" t="s">
        <v>310</v>
      </c>
      <c r="R1917" t="s">
        <v>335</v>
      </c>
      <c r="S1917" s="46">
        <v>-36.200000000000003</v>
      </c>
      <c r="U1917" s="46">
        <v>15</v>
      </c>
      <c r="IF1917">
        <v>12390</v>
      </c>
      <c r="IG1917" t="s">
        <v>309</v>
      </c>
      <c r="IH1917" t="s">
        <v>288</v>
      </c>
      <c r="IK1917">
        <v>-2</v>
      </c>
      <c r="IL1917" t="s">
        <v>279</v>
      </c>
      <c r="IM1917" t="s">
        <v>280</v>
      </c>
      <c r="IN1917" t="s">
        <v>654</v>
      </c>
      <c r="IP1917" t="s">
        <v>678</v>
      </c>
    </row>
    <row r="1918" spans="1:250" x14ac:dyDescent="0.25">
      <c r="A1918">
        <v>40433</v>
      </c>
      <c r="B1918">
        <v>-890804480</v>
      </c>
      <c r="C1918">
        <v>1837</v>
      </c>
      <c r="D1918" t="s">
        <v>273</v>
      </c>
      <c r="E1918" t="s">
        <v>274</v>
      </c>
      <c r="F1918">
        <v>1848</v>
      </c>
      <c r="G1918" t="s">
        <v>286</v>
      </c>
      <c r="H1918" t="s">
        <v>274</v>
      </c>
      <c r="I1918">
        <v>436</v>
      </c>
      <c r="J1918" t="s">
        <v>656</v>
      </c>
      <c r="K1918" t="s">
        <v>657</v>
      </c>
      <c r="L1918">
        <v>12390</v>
      </c>
      <c r="M1918" t="s">
        <v>309</v>
      </c>
      <c r="N1918" t="s">
        <v>310</v>
      </c>
      <c r="O1918">
        <v>12390</v>
      </c>
      <c r="P1918" t="s">
        <v>309</v>
      </c>
      <c r="Q1918" t="s">
        <v>310</v>
      </c>
      <c r="R1918" t="s">
        <v>335</v>
      </c>
      <c r="S1918" s="46">
        <v>-21.68</v>
      </c>
      <c r="U1918" s="46">
        <v>15</v>
      </c>
      <c r="IF1918">
        <v>12390</v>
      </c>
      <c r="IG1918" t="s">
        <v>309</v>
      </c>
      <c r="IH1918" t="s">
        <v>288</v>
      </c>
      <c r="IK1918">
        <v>-2</v>
      </c>
      <c r="IL1918" t="s">
        <v>279</v>
      </c>
      <c r="IM1918" t="s">
        <v>280</v>
      </c>
      <c r="IN1918" t="s">
        <v>654</v>
      </c>
      <c r="IP1918" t="s">
        <v>678</v>
      </c>
    </row>
    <row r="1919" spans="1:250" x14ac:dyDescent="0.25">
      <c r="A1919">
        <v>40434</v>
      </c>
      <c r="B1919">
        <v>-890804480</v>
      </c>
      <c r="C1919">
        <v>1837</v>
      </c>
      <c r="D1919" t="s">
        <v>273</v>
      </c>
      <c r="E1919" t="s">
        <v>274</v>
      </c>
      <c r="F1919">
        <v>7057</v>
      </c>
      <c r="G1919" t="s">
        <v>291</v>
      </c>
      <c r="H1919" t="s">
        <v>292</v>
      </c>
      <c r="I1919">
        <v>437</v>
      </c>
      <c r="J1919" t="s">
        <v>658</v>
      </c>
      <c r="K1919" t="s">
        <v>659</v>
      </c>
      <c r="L1919">
        <v>12390</v>
      </c>
      <c r="M1919" t="s">
        <v>309</v>
      </c>
      <c r="N1919" t="s">
        <v>310</v>
      </c>
      <c r="O1919">
        <v>12390</v>
      </c>
      <c r="P1919" t="s">
        <v>309</v>
      </c>
      <c r="Q1919" t="s">
        <v>310</v>
      </c>
      <c r="R1919" t="s">
        <v>335</v>
      </c>
      <c r="S1919" s="46">
        <v>-52.55</v>
      </c>
      <c r="U1919" s="46">
        <v>15</v>
      </c>
      <c r="IF1919">
        <v>12390</v>
      </c>
      <c r="IG1919" t="s">
        <v>309</v>
      </c>
      <c r="IH1919" t="s">
        <v>293</v>
      </c>
      <c r="IK1919">
        <v>-2</v>
      </c>
      <c r="IL1919" t="s">
        <v>279</v>
      </c>
      <c r="IM1919" t="s">
        <v>280</v>
      </c>
      <c r="IN1919" t="s">
        <v>666</v>
      </c>
      <c r="IP1919" t="s">
        <v>679</v>
      </c>
    </row>
    <row r="1920" spans="1:250" x14ac:dyDescent="0.25">
      <c r="A1920">
        <v>40435</v>
      </c>
      <c r="B1920">
        <v>-890804480</v>
      </c>
      <c r="C1920">
        <v>1837</v>
      </c>
      <c r="D1920" t="s">
        <v>273</v>
      </c>
      <c r="E1920" t="s">
        <v>274</v>
      </c>
      <c r="F1920">
        <v>7057</v>
      </c>
      <c r="G1920" t="s">
        <v>291</v>
      </c>
      <c r="H1920" t="s">
        <v>292</v>
      </c>
      <c r="I1920">
        <v>436</v>
      </c>
      <c r="J1920" t="s">
        <v>656</v>
      </c>
      <c r="K1920" t="s">
        <v>657</v>
      </c>
      <c r="L1920">
        <v>12390</v>
      </c>
      <c r="M1920" t="s">
        <v>309</v>
      </c>
      <c r="N1920" t="s">
        <v>310</v>
      </c>
      <c r="O1920">
        <v>12390</v>
      </c>
      <c r="P1920" t="s">
        <v>309</v>
      </c>
      <c r="Q1920" t="s">
        <v>310</v>
      </c>
      <c r="R1920" t="s">
        <v>335</v>
      </c>
      <c r="S1920" s="46">
        <v>-31.48</v>
      </c>
      <c r="U1920" s="46">
        <v>15</v>
      </c>
      <c r="IF1920">
        <v>12390</v>
      </c>
      <c r="IG1920" t="s">
        <v>309</v>
      </c>
      <c r="IH1920" t="s">
        <v>293</v>
      </c>
      <c r="IK1920">
        <v>-2</v>
      </c>
      <c r="IL1920" t="s">
        <v>279</v>
      </c>
      <c r="IM1920" t="s">
        <v>280</v>
      </c>
      <c r="IN1920" t="s">
        <v>666</v>
      </c>
      <c r="IP1920" t="s">
        <v>679</v>
      </c>
    </row>
    <row r="1921" spans="1:250" x14ac:dyDescent="0.25">
      <c r="A1921">
        <v>40436</v>
      </c>
      <c r="B1921">
        <v>-890804480</v>
      </c>
      <c r="C1921">
        <v>1837</v>
      </c>
      <c r="D1921" t="s">
        <v>273</v>
      </c>
      <c r="E1921" t="s">
        <v>274</v>
      </c>
      <c r="F1921">
        <v>7057</v>
      </c>
      <c r="G1921" t="s">
        <v>291</v>
      </c>
      <c r="H1921" t="s">
        <v>292</v>
      </c>
      <c r="I1921">
        <v>435</v>
      </c>
      <c r="J1921" t="s">
        <v>491</v>
      </c>
      <c r="K1921" t="s">
        <v>492</v>
      </c>
      <c r="L1921">
        <v>12390</v>
      </c>
      <c r="M1921" t="s">
        <v>309</v>
      </c>
      <c r="N1921" t="s">
        <v>310</v>
      </c>
      <c r="O1921">
        <v>12390</v>
      </c>
      <c r="P1921" t="s">
        <v>309</v>
      </c>
      <c r="Q1921" t="s">
        <v>310</v>
      </c>
      <c r="R1921" t="s">
        <v>335</v>
      </c>
      <c r="S1921" s="46">
        <v>-31.48</v>
      </c>
      <c r="U1921" s="46">
        <v>15</v>
      </c>
      <c r="IF1921">
        <v>12390</v>
      </c>
      <c r="IG1921" t="s">
        <v>309</v>
      </c>
      <c r="IH1921" t="s">
        <v>293</v>
      </c>
      <c r="IK1921">
        <v>-2</v>
      </c>
      <c r="IL1921" t="s">
        <v>279</v>
      </c>
      <c r="IM1921" t="s">
        <v>280</v>
      </c>
      <c r="IN1921" t="s">
        <v>666</v>
      </c>
      <c r="IP1921" t="s">
        <v>679</v>
      </c>
    </row>
    <row r="1922" spans="1:250" x14ac:dyDescent="0.25">
      <c r="A1922">
        <v>40437</v>
      </c>
      <c r="B1922">
        <v>-890804480</v>
      </c>
      <c r="C1922">
        <v>1837</v>
      </c>
      <c r="D1922" t="s">
        <v>273</v>
      </c>
      <c r="E1922" t="s">
        <v>274</v>
      </c>
      <c r="F1922">
        <v>7057</v>
      </c>
      <c r="G1922" t="s">
        <v>291</v>
      </c>
      <c r="H1922" t="s">
        <v>292</v>
      </c>
      <c r="I1922">
        <v>431</v>
      </c>
      <c r="J1922" t="s">
        <v>493</v>
      </c>
      <c r="K1922" t="s">
        <v>494</v>
      </c>
      <c r="L1922">
        <v>12390</v>
      </c>
      <c r="M1922" t="s">
        <v>309</v>
      </c>
      <c r="N1922" t="s">
        <v>310</v>
      </c>
      <c r="O1922">
        <v>12390</v>
      </c>
      <c r="P1922" t="s">
        <v>309</v>
      </c>
      <c r="Q1922" t="s">
        <v>310</v>
      </c>
      <c r="R1922" t="s">
        <v>335</v>
      </c>
      <c r="S1922" s="46">
        <v>-47.02</v>
      </c>
      <c r="U1922" s="46">
        <v>15</v>
      </c>
      <c r="IF1922">
        <v>12390</v>
      </c>
      <c r="IG1922" t="s">
        <v>309</v>
      </c>
      <c r="IH1922" t="s">
        <v>293</v>
      </c>
      <c r="IK1922">
        <v>-2</v>
      </c>
      <c r="IL1922" t="s">
        <v>279</v>
      </c>
      <c r="IM1922" t="s">
        <v>280</v>
      </c>
      <c r="IN1922" t="s">
        <v>666</v>
      </c>
      <c r="IP1922" t="s">
        <v>679</v>
      </c>
    </row>
    <row r="1923" spans="1:250" x14ac:dyDescent="0.25">
      <c r="A1923">
        <v>40438</v>
      </c>
      <c r="B1923">
        <v>-890804480</v>
      </c>
      <c r="C1923">
        <v>1837</v>
      </c>
      <c r="D1923" t="s">
        <v>273</v>
      </c>
      <c r="E1923" t="s">
        <v>274</v>
      </c>
      <c r="F1923">
        <v>1848</v>
      </c>
      <c r="G1923" t="s">
        <v>286</v>
      </c>
      <c r="H1923" t="s">
        <v>274</v>
      </c>
      <c r="I1923">
        <v>424</v>
      </c>
      <c r="J1923" t="s">
        <v>399</v>
      </c>
      <c r="K1923" t="s">
        <v>400</v>
      </c>
      <c r="L1923">
        <v>12390</v>
      </c>
      <c r="M1923" t="s">
        <v>309</v>
      </c>
      <c r="N1923" t="s">
        <v>310</v>
      </c>
      <c r="O1923">
        <v>12390</v>
      </c>
      <c r="P1923" t="s">
        <v>309</v>
      </c>
      <c r="Q1923" t="s">
        <v>310</v>
      </c>
      <c r="R1923" t="s">
        <v>335</v>
      </c>
      <c r="S1923" s="46">
        <v>-1.1499999999999999</v>
      </c>
      <c r="U1923" s="46">
        <v>15</v>
      </c>
      <c r="IF1923">
        <v>12390</v>
      </c>
      <c r="IG1923" t="s">
        <v>309</v>
      </c>
      <c r="IH1923" t="s">
        <v>288</v>
      </c>
      <c r="IK1923">
        <v>-2</v>
      </c>
      <c r="IL1923" t="s">
        <v>279</v>
      </c>
      <c r="IM1923" t="s">
        <v>280</v>
      </c>
      <c r="IN1923" t="s">
        <v>654</v>
      </c>
      <c r="IP1923" t="s">
        <v>678</v>
      </c>
    </row>
    <row r="1924" spans="1:250" x14ac:dyDescent="0.25">
      <c r="A1924">
        <v>40439</v>
      </c>
      <c r="B1924">
        <v>-890804480</v>
      </c>
      <c r="C1924">
        <v>1837</v>
      </c>
      <c r="D1924" t="s">
        <v>273</v>
      </c>
      <c r="E1924" t="s">
        <v>274</v>
      </c>
      <c r="F1924">
        <v>1848</v>
      </c>
      <c r="G1924" t="s">
        <v>286</v>
      </c>
      <c r="H1924" t="s">
        <v>274</v>
      </c>
      <c r="I1924">
        <v>422</v>
      </c>
      <c r="J1924" t="s">
        <v>401</v>
      </c>
      <c r="K1924" t="s">
        <v>402</v>
      </c>
      <c r="L1924">
        <v>12390</v>
      </c>
      <c r="M1924" t="s">
        <v>309</v>
      </c>
      <c r="N1924" t="s">
        <v>310</v>
      </c>
      <c r="O1924">
        <v>12390</v>
      </c>
      <c r="P1924" t="s">
        <v>309</v>
      </c>
      <c r="Q1924" t="s">
        <v>310</v>
      </c>
      <c r="R1924" t="s">
        <v>335</v>
      </c>
      <c r="S1924" s="46">
        <v>-1.53</v>
      </c>
      <c r="U1924" s="46">
        <v>15</v>
      </c>
      <c r="IF1924">
        <v>12390</v>
      </c>
      <c r="IG1924" t="s">
        <v>309</v>
      </c>
      <c r="IH1924" t="s">
        <v>288</v>
      </c>
      <c r="IK1924">
        <v>-2</v>
      </c>
      <c r="IL1924" t="s">
        <v>279</v>
      </c>
      <c r="IM1924" t="s">
        <v>280</v>
      </c>
      <c r="IN1924" t="s">
        <v>654</v>
      </c>
      <c r="IP1924" t="s">
        <v>678</v>
      </c>
    </row>
    <row r="1925" spans="1:250" x14ac:dyDescent="0.25">
      <c r="A1925">
        <v>40440</v>
      </c>
      <c r="B1925">
        <v>-890804480</v>
      </c>
      <c r="C1925">
        <v>1837</v>
      </c>
      <c r="D1925" t="s">
        <v>273</v>
      </c>
      <c r="E1925" t="s">
        <v>274</v>
      </c>
      <c r="F1925">
        <v>7057</v>
      </c>
      <c r="G1925" t="s">
        <v>291</v>
      </c>
      <c r="H1925" t="s">
        <v>292</v>
      </c>
      <c r="I1925">
        <v>429</v>
      </c>
      <c r="J1925" t="s">
        <v>395</v>
      </c>
      <c r="K1925" t="s">
        <v>396</v>
      </c>
      <c r="L1925">
        <v>12390</v>
      </c>
      <c r="M1925" t="s">
        <v>309</v>
      </c>
      <c r="N1925" t="s">
        <v>310</v>
      </c>
      <c r="O1925">
        <v>12390</v>
      </c>
      <c r="P1925" t="s">
        <v>309</v>
      </c>
      <c r="Q1925" t="s">
        <v>310</v>
      </c>
      <c r="R1925" t="s">
        <v>335</v>
      </c>
      <c r="S1925" s="46">
        <v>-62.69</v>
      </c>
      <c r="U1925" s="46">
        <v>15</v>
      </c>
      <c r="IF1925">
        <v>12390</v>
      </c>
      <c r="IG1925" t="s">
        <v>309</v>
      </c>
      <c r="IH1925" t="s">
        <v>293</v>
      </c>
      <c r="IK1925">
        <v>-2</v>
      </c>
      <c r="IL1925" t="s">
        <v>279</v>
      </c>
      <c r="IM1925" t="s">
        <v>280</v>
      </c>
      <c r="IN1925" t="s">
        <v>666</v>
      </c>
      <c r="IP1925" t="s">
        <v>679</v>
      </c>
    </row>
    <row r="1926" spans="1:250" x14ac:dyDescent="0.25">
      <c r="A1926">
        <v>40441</v>
      </c>
      <c r="B1926">
        <v>-890804480</v>
      </c>
      <c r="C1926">
        <v>1837</v>
      </c>
      <c r="D1926" t="s">
        <v>273</v>
      </c>
      <c r="E1926" t="s">
        <v>274</v>
      </c>
      <c r="F1926">
        <v>7057</v>
      </c>
      <c r="G1926" t="s">
        <v>291</v>
      </c>
      <c r="H1926" t="s">
        <v>292</v>
      </c>
      <c r="I1926">
        <v>427</v>
      </c>
      <c r="J1926" t="s">
        <v>397</v>
      </c>
      <c r="K1926" t="s">
        <v>398</v>
      </c>
      <c r="L1926">
        <v>12390</v>
      </c>
      <c r="M1926" t="s">
        <v>309</v>
      </c>
      <c r="N1926" t="s">
        <v>310</v>
      </c>
      <c r="O1926">
        <v>12390</v>
      </c>
      <c r="P1926" t="s">
        <v>309</v>
      </c>
      <c r="Q1926" t="s">
        <v>310</v>
      </c>
      <c r="R1926" t="s">
        <v>335</v>
      </c>
      <c r="S1926" s="46">
        <v>-36.57</v>
      </c>
      <c r="U1926" s="46">
        <v>15</v>
      </c>
      <c r="IF1926">
        <v>12390</v>
      </c>
      <c r="IG1926" t="s">
        <v>309</v>
      </c>
      <c r="IH1926" t="s">
        <v>293</v>
      </c>
      <c r="IK1926">
        <v>-2</v>
      </c>
      <c r="IL1926" t="s">
        <v>279</v>
      </c>
      <c r="IM1926" t="s">
        <v>280</v>
      </c>
      <c r="IN1926" t="s">
        <v>666</v>
      </c>
      <c r="IP1926" t="s">
        <v>679</v>
      </c>
    </row>
    <row r="1927" spans="1:250" x14ac:dyDescent="0.25">
      <c r="A1927">
        <v>40442</v>
      </c>
      <c r="B1927">
        <v>-890804480</v>
      </c>
      <c r="C1927">
        <v>1837</v>
      </c>
      <c r="D1927" t="s">
        <v>273</v>
      </c>
      <c r="E1927" t="s">
        <v>274</v>
      </c>
      <c r="F1927">
        <v>7057</v>
      </c>
      <c r="G1927" t="s">
        <v>291</v>
      </c>
      <c r="H1927" t="s">
        <v>292</v>
      </c>
      <c r="I1927">
        <v>424</v>
      </c>
      <c r="J1927" t="s">
        <v>399</v>
      </c>
      <c r="K1927" t="s">
        <v>400</v>
      </c>
      <c r="L1927">
        <v>12390</v>
      </c>
      <c r="M1927" t="s">
        <v>309</v>
      </c>
      <c r="N1927" t="s">
        <v>310</v>
      </c>
      <c r="O1927">
        <v>12390</v>
      </c>
      <c r="P1927" t="s">
        <v>309</v>
      </c>
      <c r="Q1927" t="s">
        <v>310</v>
      </c>
      <c r="R1927" t="s">
        <v>335</v>
      </c>
      <c r="S1927" s="46">
        <v>-40.06</v>
      </c>
      <c r="U1927" s="46">
        <v>15</v>
      </c>
      <c r="IF1927">
        <v>12390</v>
      </c>
      <c r="IG1927" t="s">
        <v>309</v>
      </c>
      <c r="IH1927" t="s">
        <v>293</v>
      </c>
      <c r="IK1927">
        <v>-2</v>
      </c>
      <c r="IL1927" t="s">
        <v>279</v>
      </c>
      <c r="IM1927" t="s">
        <v>280</v>
      </c>
      <c r="IN1927" t="s">
        <v>666</v>
      </c>
      <c r="IP1927" t="s">
        <v>679</v>
      </c>
    </row>
    <row r="1928" spans="1:250" x14ac:dyDescent="0.25">
      <c r="A1928">
        <v>40443</v>
      </c>
      <c r="B1928">
        <v>-890804480</v>
      </c>
      <c r="C1928">
        <v>1837</v>
      </c>
      <c r="D1928" t="s">
        <v>273</v>
      </c>
      <c r="E1928" t="s">
        <v>274</v>
      </c>
      <c r="F1928">
        <v>7057</v>
      </c>
      <c r="G1928" t="s">
        <v>291</v>
      </c>
      <c r="H1928" t="s">
        <v>292</v>
      </c>
      <c r="I1928">
        <v>422</v>
      </c>
      <c r="J1928" t="s">
        <v>401</v>
      </c>
      <c r="K1928" t="s">
        <v>402</v>
      </c>
      <c r="L1928">
        <v>12390</v>
      </c>
      <c r="M1928" t="s">
        <v>309</v>
      </c>
      <c r="N1928" t="s">
        <v>310</v>
      </c>
      <c r="O1928">
        <v>12390</v>
      </c>
      <c r="P1928" t="s">
        <v>309</v>
      </c>
      <c r="Q1928" t="s">
        <v>310</v>
      </c>
      <c r="R1928" t="s">
        <v>335</v>
      </c>
      <c r="S1928" s="46">
        <v>-53.41</v>
      </c>
      <c r="U1928" s="46">
        <v>15</v>
      </c>
      <c r="IF1928">
        <v>12390</v>
      </c>
      <c r="IG1928" t="s">
        <v>309</v>
      </c>
      <c r="IH1928" t="s">
        <v>293</v>
      </c>
      <c r="IK1928">
        <v>-2</v>
      </c>
      <c r="IL1928" t="s">
        <v>279</v>
      </c>
      <c r="IM1928" t="s">
        <v>280</v>
      </c>
      <c r="IN1928" t="s">
        <v>666</v>
      </c>
      <c r="IP1928" t="s">
        <v>679</v>
      </c>
    </row>
    <row r="1929" spans="1:250" x14ac:dyDescent="0.25">
      <c r="A1929">
        <v>40444</v>
      </c>
      <c r="B1929">
        <v>-890804480</v>
      </c>
      <c r="C1929">
        <v>1837</v>
      </c>
      <c r="D1929" t="s">
        <v>273</v>
      </c>
      <c r="E1929" t="s">
        <v>274</v>
      </c>
      <c r="F1929">
        <v>1848</v>
      </c>
      <c r="G1929" t="s">
        <v>286</v>
      </c>
      <c r="H1929" t="s">
        <v>274</v>
      </c>
      <c r="I1929">
        <v>420</v>
      </c>
      <c r="J1929" t="s">
        <v>403</v>
      </c>
      <c r="K1929" t="s">
        <v>404</v>
      </c>
      <c r="L1929">
        <v>12391</v>
      </c>
      <c r="M1929" t="s">
        <v>311</v>
      </c>
      <c r="N1929" t="s">
        <v>312</v>
      </c>
      <c r="O1929">
        <v>12391</v>
      </c>
      <c r="P1929" t="s">
        <v>311</v>
      </c>
      <c r="Q1929" t="s">
        <v>312</v>
      </c>
      <c r="R1929" t="s">
        <v>335</v>
      </c>
      <c r="S1929" s="46">
        <v>-68.56</v>
      </c>
      <c r="U1929" s="46">
        <v>15</v>
      </c>
      <c r="IF1929">
        <v>12391</v>
      </c>
      <c r="IG1929" t="s">
        <v>311</v>
      </c>
      <c r="IH1929" t="s">
        <v>288</v>
      </c>
      <c r="IK1929">
        <v>-2</v>
      </c>
      <c r="IL1929" t="s">
        <v>279</v>
      </c>
      <c r="IM1929" t="s">
        <v>280</v>
      </c>
      <c r="IN1929" t="s">
        <v>654</v>
      </c>
      <c r="IP1929" t="s">
        <v>680</v>
      </c>
    </row>
    <row r="1930" spans="1:250" x14ac:dyDescent="0.25">
      <c r="A1930">
        <v>40445</v>
      </c>
      <c r="B1930">
        <v>-890804480</v>
      </c>
      <c r="C1930">
        <v>1837</v>
      </c>
      <c r="D1930" t="s">
        <v>273</v>
      </c>
      <c r="E1930" t="s">
        <v>274</v>
      </c>
      <c r="F1930">
        <v>1848</v>
      </c>
      <c r="G1930" t="s">
        <v>286</v>
      </c>
      <c r="H1930" t="s">
        <v>274</v>
      </c>
      <c r="I1930">
        <v>411</v>
      </c>
      <c r="J1930" t="s">
        <v>393</v>
      </c>
      <c r="K1930" t="s">
        <v>394</v>
      </c>
      <c r="L1930">
        <v>12391</v>
      </c>
      <c r="M1930" t="s">
        <v>311</v>
      </c>
      <c r="N1930" t="s">
        <v>312</v>
      </c>
      <c r="O1930">
        <v>12391</v>
      </c>
      <c r="P1930" t="s">
        <v>311</v>
      </c>
      <c r="Q1930" t="s">
        <v>312</v>
      </c>
      <c r="R1930" t="s">
        <v>335</v>
      </c>
      <c r="S1930" s="46">
        <v>-117.35</v>
      </c>
      <c r="U1930" s="46">
        <v>15</v>
      </c>
      <c r="IF1930">
        <v>12391</v>
      </c>
      <c r="IG1930" t="s">
        <v>311</v>
      </c>
      <c r="IH1930" t="s">
        <v>288</v>
      </c>
      <c r="IK1930">
        <v>-2</v>
      </c>
      <c r="IL1930" t="s">
        <v>279</v>
      </c>
      <c r="IM1930" t="s">
        <v>280</v>
      </c>
      <c r="IN1930" t="s">
        <v>654</v>
      </c>
      <c r="IP1930" t="s">
        <v>680</v>
      </c>
    </row>
    <row r="1931" spans="1:250" x14ac:dyDescent="0.25">
      <c r="A1931">
        <v>40446</v>
      </c>
      <c r="B1931">
        <v>-890804480</v>
      </c>
      <c r="C1931">
        <v>1837</v>
      </c>
      <c r="D1931" t="s">
        <v>273</v>
      </c>
      <c r="E1931" t="s">
        <v>274</v>
      </c>
      <c r="F1931">
        <v>1848</v>
      </c>
      <c r="G1931" t="s">
        <v>286</v>
      </c>
      <c r="H1931" t="s">
        <v>274</v>
      </c>
      <c r="I1931">
        <v>435</v>
      </c>
      <c r="J1931" t="s">
        <v>491</v>
      </c>
      <c r="K1931" t="s">
        <v>492</v>
      </c>
      <c r="L1931">
        <v>12391</v>
      </c>
      <c r="M1931" t="s">
        <v>311</v>
      </c>
      <c r="N1931" t="s">
        <v>312</v>
      </c>
      <c r="O1931">
        <v>12391</v>
      </c>
      <c r="P1931" t="s">
        <v>311</v>
      </c>
      <c r="Q1931" t="s">
        <v>312</v>
      </c>
      <c r="R1931" t="s">
        <v>335</v>
      </c>
      <c r="S1931" s="46">
        <v>-59.22</v>
      </c>
      <c r="U1931" s="46">
        <v>15</v>
      </c>
      <c r="IF1931">
        <v>12391</v>
      </c>
      <c r="IG1931" t="s">
        <v>311</v>
      </c>
      <c r="IH1931" t="s">
        <v>288</v>
      </c>
      <c r="IK1931">
        <v>-2</v>
      </c>
      <c r="IL1931" t="s">
        <v>279</v>
      </c>
      <c r="IM1931" t="s">
        <v>280</v>
      </c>
      <c r="IN1931" t="s">
        <v>654</v>
      </c>
      <c r="IP1931" t="s">
        <v>680</v>
      </c>
    </row>
    <row r="1932" spans="1:250" x14ac:dyDescent="0.25">
      <c r="A1932">
        <v>40447</v>
      </c>
      <c r="B1932">
        <v>-890804480</v>
      </c>
      <c r="C1932">
        <v>1837</v>
      </c>
      <c r="D1932" t="s">
        <v>273</v>
      </c>
      <c r="E1932" t="s">
        <v>274</v>
      </c>
      <c r="F1932">
        <v>1848</v>
      </c>
      <c r="G1932" t="s">
        <v>286</v>
      </c>
      <c r="H1932" t="s">
        <v>274</v>
      </c>
      <c r="I1932">
        <v>431</v>
      </c>
      <c r="J1932" t="s">
        <v>493</v>
      </c>
      <c r="K1932" t="s">
        <v>494</v>
      </c>
      <c r="L1932">
        <v>12391</v>
      </c>
      <c r="M1932" t="s">
        <v>311</v>
      </c>
      <c r="N1932" t="s">
        <v>312</v>
      </c>
      <c r="O1932">
        <v>12391</v>
      </c>
      <c r="P1932" t="s">
        <v>311</v>
      </c>
      <c r="Q1932" t="s">
        <v>312</v>
      </c>
      <c r="R1932" t="s">
        <v>335</v>
      </c>
      <c r="S1932" s="46">
        <v>-88.48</v>
      </c>
      <c r="U1932" s="46">
        <v>15</v>
      </c>
      <c r="IF1932">
        <v>12391</v>
      </c>
      <c r="IG1932" t="s">
        <v>311</v>
      </c>
      <c r="IH1932" t="s">
        <v>288</v>
      </c>
      <c r="IK1932">
        <v>-2</v>
      </c>
      <c r="IL1932" t="s">
        <v>279</v>
      </c>
      <c r="IM1932" t="s">
        <v>280</v>
      </c>
      <c r="IN1932" t="s">
        <v>654</v>
      </c>
      <c r="IP1932" t="s">
        <v>680</v>
      </c>
    </row>
    <row r="1933" spans="1:250" x14ac:dyDescent="0.25">
      <c r="A1933">
        <v>40448</v>
      </c>
      <c r="B1933">
        <v>-890804480</v>
      </c>
      <c r="C1933">
        <v>1837</v>
      </c>
      <c r="D1933" t="s">
        <v>273</v>
      </c>
      <c r="E1933" t="s">
        <v>274</v>
      </c>
      <c r="F1933">
        <v>1848</v>
      </c>
      <c r="G1933" t="s">
        <v>286</v>
      </c>
      <c r="H1933" t="s">
        <v>274</v>
      </c>
      <c r="I1933">
        <v>429</v>
      </c>
      <c r="J1933" t="s">
        <v>395</v>
      </c>
      <c r="K1933" t="s">
        <v>396</v>
      </c>
      <c r="L1933">
        <v>12391</v>
      </c>
      <c r="M1933" t="s">
        <v>311</v>
      </c>
      <c r="N1933" t="s">
        <v>312</v>
      </c>
      <c r="O1933">
        <v>12391</v>
      </c>
      <c r="P1933" t="s">
        <v>311</v>
      </c>
      <c r="Q1933" t="s">
        <v>312</v>
      </c>
      <c r="R1933" t="s">
        <v>335</v>
      </c>
      <c r="S1933" s="46">
        <v>-117.98</v>
      </c>
      <c r="U1933" s="46">
        <v>15</v>
      </c>
      <c r="IF1933">
        <v>12391</v>
      </c>
      <c r="IG1933" t="s">
        <v>311</v>
      </c>
      <c r="IH1933" t="s">
        <v>288</v>
      </c>
      <c r="IK1933">
        <v>-2</v>
      </c>
      <c r="IL1933" t="s">
        <v>279</v>
      </c>
      <c r="IM1933" t="s">
        <v>280</v>
      </c>
      <c r="IN1933" t="s">
        <v>654</v>
      </c>
      <c r="IP1933" t="s">
        <v>680</v>
      </c>
    </row>
    <row r="1934" spans="1:250" x14ac:dyDescent="0.25">
      <c r="A1934">
        <v>40449</v>
      </c>
      <c r="B1934">
        <v>-890804480</v>
      </c>
      <c r="C1934">
        <v>1837</v>
      </c>
      <c r="D1934" t="s">
        <v>273</v>
      </c>
      <c r="E1934" t="s">
        <v>274</v>
      </c>
      <c r="F1934">
        <v>1848</v>
      </c>
      <c r="G1934" t="s">
        <v>286</v>
      </c>
      <c r="H1934" t="s">
        <v>274</v>
      </c>
      <c r="I1934">
        <v>427</v>
      </c>
      <c r="J1934" t="s">
        <v>397</v>
      </c>
      <c r="K1934" t="s">
        <v>398</v>
      </c>
      <c r="L1934">
        <v>12391</v>
      </c>
      <c r="M1934" t="s">
        <v>311</v>
      </c>
      <c r="N1934" t="s">
        <v>312</v>
      </c>
      <c r="O1934">
        <v>12391</v>
      </c>
      <c r="P1934" t="s">
        <v>311</v>
      </c>
      <c r="Q1934" t="s">
        <v>312</v>
      </c>
      <c r="R1934" t="s">
        <v>335</v>
      </c>
      <c r="S1934" s="46">
        <v>-68.819999999999993</v>
      </c>
      <c r="U1934" s="46">
        <v>15</v>
      </c>
      <c r="IF1934">
        <v>12391</v>
      </c>
      <c r="IG1934" t="s">
        <v>311</v>
      </c>
      <c r="IH1934" t="s">
        <v>288</v>
      </c>
      <c r="IK1934">
        <v>-2</v>
      </c>
      <c r="IL1934" t="s">
        <v>279</v>
      </c>
      <c r="IM1934" t="s">
        <v>280</v>
      </c>
      <c r="IN1934" t="s">
        <v>654</v>
      </c>
      <c r="IP1934" t="s">
        <v>680</v>
      </c>
    </row>
    <row r="1935" spans="1:250" x14ac:dyDescent="0.25">
      <c r="A1935">
        <v>40450</v>
      </c>
      <c r="B1935">
        <v>-890804480</v>
      </c>
      <c r="C1935">
        <v>1837</v>
      </c>
      <c r="D1935" t="s">
        <v>273</v>
      </c>
      <c r="E1935" t="s">
        <v>274</v>
      </c>
      <c r="F1935">
        <v>7057</v>
      </c>
      <c r="G1935" t="s">
        <v>291</v>
      </c>
      <c r="H1935" t="s">
        <v>292</v>
      </c>
      <c r="I1935">
        <v>429</v>
      </c>
      <c r="J1935" t="s">
        <v>395</v>
      </c>
      <c r="K1935" t="s">
        <v>396</v>
      </c>
      <c r="L1935">
        <v>12391</v>
      </c>
      <c r="M1935" t="s">
        <v>311</v>
      </c>
      <c r="N1935" t="s">
        <v>312</v>
      </c>
      <c r="O1935">
        <v>12391</v>
      </c>
      <c r="P1935" t="s">
        <v>311</v>
      </c>
      <c r="Q1935" t="s">
        <v>312</v>
      </c>
      <c r="R1935" t="s">
        <v>335</v>
      </c>
      <c r="S1935" s="46">
        <v>-118.45</v>
      </c>
      <c r="U1935" s="46">
        <v>15</v>
      </c>
      <c r="IF1935">
        <v>12391</v>
      </c>
      <c r="IG1935" t="s">
        <v>311</v>
      </c>
      <c r="IH1935" t="s">
        <v>293</v>
      </c>
      <c r="IK1935">
        <v>-2</v>
      </c>
      <c r="IL1935" t="s">
        <v>279</v>
      </c>
      <c r="IM1935" t="s">
        <v>280</v>
      </c>
      <c r="IN1935" t="s">
        <v>666</v>
      </c>
      <c r="IP1935" t="s">
        <v>681</v>
      </c>
    </row>
    <row r="1936" spans="1:250" x14ac:dyDescent="0.25">
      <c r="A1936">
        <v>40451</v>
      </c>
      <c r="B1936">
        <v>-890804480</v>
      </c>
      <c r="C1936">
        <v>1837</v>
      </c>
      <c r="D1936" t="s">
        <v>273</v>
      </c>
      <c r="E1936" t="s">
        <v>274</v>
      </c>
      <c r="F1936">
        <v>7057</v>
      </c>
      <c r="G1936" t="s">
        <v>291</v>
      </c>
      <c r="H1936" t="s">
        <v>292</v>
      </c>
      <c r="I1936">
        <v>427</v>
      </c>
      <c r="J1936" t="s">
        <v>397</v>
      </c>
      <c r="K1936" t="s">
        <v>398</v>
      </c>
      <c r="L1936">
        <v>12391</v>
      </c>
      <c r="M1936" t="s">
        <v>311</v>
      </c>
      <c r="N1936" t="s">
        <v>312</v>
      </c>
      <c r="O1936">
        <v>12391</v>
      </c>
      <c r="P1936" t="s">
        <v>311</v>
      </c>
      <c r="Q1936" t="s">
        <v>312</v>
      </c>
      <c r="R1936" t="s">
        <v>335</v>
      </c>
      <c r="S1936" s="46">
        <v>-69.099999999999994</v>
      </c>
      <c r="U1936" s="46">
        <v>15</v>
      </c>
      <c r="IF1936">
        <v>12391</v>
      </c>
      <c r="IG1936" t="s">
        <v>311</v>
      </c>
      <c r="IH1936" t="s">
        <v>293</v>
      </c>
      <c r="IK1936">
        <v>-2</v>
      </c>
      <c r="IL1936" t="s">
        <v>279</v>
      </c>
      <c r="IM1936" t="s">
        <v>280</v>
      </c>
      <c r="IN1936" t="s">
        <v>666</v>
      </c>
      <c r="IP1936" t="s">
        <v>681</v>
      </c>
    </row>
    <row r="1937" spans="1:250" x14ac:dyDescent="0.25">
      <c r="A1937">
        <v>40452</v>
      </c>
      <c r="B1937">
        <v>-890804480</v>
      </c>
      <c r="C1937">
        <v>1837</v>
      </c>
      <c r="D1937" t="s">
        <v>273</v>
      </c>
      <c r="E1937" t="s">
        <v>274</v>
      </c>
      <c r="F1937">
        <v>1848</v>
      </c>
      <c r="G1937" t="s">
        <v>286</v>
      </c>
      <c r="H1937" t="s">
        <v>274</v>
      </c>
      <c r="I1937">
        <v>437</v>
      </c>
      <c r="J1937" t="s">
        <v>658</v>
      </c>
      <c r="K1937" t="s">
        <v>659</v>
      </c>
      <c r="L1937">
        <v>12391</v>
      </c>
      <c r="M1937" t="s">
        <v>311</v>
      </c>
      <c r="N1937" t="s">
        <v>312</v>
      </c>
      <c r="O1937">
        <v>12391</v>
      </c>
      <c r="P1937" t="s">
        <v>311</v>
      </c>
      <c r="Q1937" t="s">
        <v>312</v>
      </c>
      <c r="R1937" t="s">
        <v>335</v>
      </c>
      <c r="S1937" s="46">
        <v>-98.87</v>
      </c>
      <c r="U1937" s="46">
        <v>15</v>
      </c>
      <c r="IF1937">
        <v>12391</v>
      </c>
      <c r="IG1937" t="s">
        <v>311</v>
      </c>
      <c r="IH1937" t="s">
        <v>288</v>
      </c>
      <c r="IK1937">
        <v>-2</v>
      </c>
      <c r="IL1937" t="s">
        <v>279</v>
      </c>
      <c r="IM1937" t="s">
        <v>280</v>
      </c>
      <c r="IN1937" t="s">
        <v>654</v>
      </c>
      <c r="IP1937" t="s">
        <v>680</v>
      </c>
    </row>
    <row r="1938" spans="1:250" x14ac:dyDescent="0.25">
      <c r="A1938">
        <v>40453</v>
      </c>
      <c r="B1938">
        <v>-890804480</v>
      </c>
      <c r="C1938">
        <v>1837</v>
      </c>
      <c r="D1938" t="s">
        <v>273</v>
      </c>
      <c r="E1938" t="s">
        <v>274</v>
      </c>
      <c r="F1938">
        <v>1848</v>
      </c>
      <c r="G1938" t="s">
        <v>286</v>
      </c>
      <c r="H1938" t="s">
        <v>274</v>
      </c>
      <c r="I1938">
        <v>436</v>
      </c>
      <c r="J1938" t="s">
        <v>656</v>
      </c>
      <c r="K1938" t="s">
        <v>657</v>
      </c>
      <c r="L1938">
        <v>12391</v>
      </c>
      <c r="M1938" t="s">
        <v>311</v>
      </c>
      <c r="N1938" t="s">
        <v>312</v>
      </c>
      <c r="O1938">
        <v>12391</v>
      </c>
      <c r="P1938" t="s">
        <v>311</v>
      </c>
      <c r="Q1938" t="s">
        <v>312</v>
      </c>
      <c r="R1938" t="s">
        <v>335</v>
      </c>
      <c r="S1938" s="46">
        <v>-59.22</v>
      </c>
      <c r="U1938" s="46">
        <v>15</v>
      </c>
      <c r="IF1938">
        <v>12391</v>
      </c>
      <c r="IG1938" t="s">
        <v>311</v>
      </c>
      <c r="IH1938" t="s">
        <v>288</v>
      </c>
      <c r="IK1938">
        <v>-2</v>
      </c>
      <c r="IL1938" t="s">
        <v>279</v>
      </c>
      <c r="IM1938" t="s">
        <v>280</v>
      </c>
      <c r="IN1938" t="s">
        <v>654</v>
      </c>
      <c r="IP1938" t="s">
        <v>680</v>
      </c>
    </row>
    <row r="1939" spans="1:250" x14ac:dyDescent="0.25">
      <c r="A1939">
        <v>40454</v>
      </c>
      <c r="B1939">
        <v>-890804480</v>
      </c>
      <c r="C1939">
        <v>1837</v>
      </c>
      <c r="D1939" t="s">
        <v>273</v>
      </c>
      <c r="E1939" t="s">
        <v>274</v>
      </c>
      <c r="F1939">
        <v>7057</v>
      </c>
      <c r="G1939" t="s">
        <v>291</v>
      </c>
      <c r="H1939" t="s">
        <v>292</v>
      </c>
      <c r="I1939">
        <v>437</v>
      </c>
      <c r="J1939" t="s">
        <v>658</v>
      </c>
      <c r="K1939" t="s">
        <v>659</v>
      </c>
      <c r="L1939">
        <v>12391</v>
      </c>
      <c r="M1939" t="s">
        <v>311</v>
      </c>
      <c r="N1939" t="s">
        <v>312</v>
      </c>
      <c r="O1939">
        <v>12391</v>
      </c>
      <c r="P1939" t="s">
        <v>311</v>
      </c>
      <c r="Q1939" t="s">
        <v>312</v>
      </c>
      <c r="R1939" t="s">
        <v>335</v>
      </c>
      <c r="S1939" s="46">
        <v>-99.29</v>
      </c>
      <c r="U1939" s="46">
        <v>15</v>
      </c>
      <c r="IF1939">
        <v>12391</v>
      </c>
      <c r="IG1939" t="s">
        <v>311</v>
      </c>
      <c r="IH1939" t="s">
        <v>293</v>
      </c>
      <c r="IK1939">
        <v>-2</v>
      </c>
      <c r="IL1939" t="s">
        <v>279</v>
      </c>
      <c r="IM1939" t="s">
        <v>280</v>
      </c>
      <c r="IN1939" t="s">
        <v>666</v>
      </c>
      <c r="IP1939" t="s">
        <v>681</v>
      </c>
    </row>
    <row r="1940" spans="1:250" x14ac:dyDescent="0.25">
      <c r="A1940">
        <v>40455</v>
      </c>
      <c r="B1940">
        <v>-890804480</v>
      </c>
      <c r="C1940">
        <v>1837</v>
      </c>
      <c r="D1940" t="s">
        <v>273</v>
      </c>
      <c r="E1940" t="s">
        <v>274</v>
      </c>
      <c r="F1940">
        <v>7057</v>
      </c>
      <c r="G1940" t="s">
        <v>291</v>
      </c>
      <c r="H1940" t="s">
        <v>292</v>
      </c>
      <c r="I1940">
        <v>436</v>
      </c>
      <c r="J1940" t="s">
        <v>656</v>
      </c>
      <c r="K1940" t="s">
        <v>657</v>
      </c>
      <c r="L1940">
        <v>12391</v>
      </c>
      <c r="M1940" t="s">
        <v>311</v>
      </c>
      <c r="N1940" t="s">
        <v>312</v>
      </c>
      <c r="O1940">
        <v>12391</v>
      </c>
      <c r="P1940" t="s">
        <v>311</v>
      </c>
      <c r="Q1940" t="s">
        <v>312</v>
      </c>
      <c r="R1940" t="s">
        <v>335</v>
      </c>
      <c r="S1940" s="46">
        <v>-59.47</v>
      </c>
      <c r="U1940" s="46">
        <v>15</v>
      </c>
      <c r="IF1940">
        <v>12391</v>
      </c>
      <c r="IG1940" t="s">
        <v>311</v>
      </c>
      <c r="IH1940" t="s">
        <v>293</v>
      </c>
      <c r="IK1940">
        <v>-2</v>
      </c>
      <c r="IL1940" t="s">
        <v>279</v>
      </c>
      <c r="IM1940" t="s">
        <v>280</v>
      </c>
      <c r="IN1940" t="s">
        <v>666</v>
      </c>
      <c r="IP1940" t="s">
        <v>681</v>
      </c>
    </row>
    <row r="1941" spans="1:250" x14ac:dyDescent="0.25">
      <c r="A1941">
        <v>40456</v>
      </c>
      <c r="B1941">
        <v>-890804480</v>
      </c>
      <c r="C1941">
        <v>1837</v>
      </c>
      <c r="D1941" t="s">
        <v>273</v>
      </c>
      <c r="E1941" t="s">
        <v>274</v>
      </c>
      <c r="F1941">
        <v>7057</v>
      </c>
      <c r="G1941" t="s">
        <v>291</v>
      </c>
      <c r="H1941" t="s">
        <v>292</v>
      </c>
      <c r="I1941">
        <v>435</v>
      </c>
      <c r="J1941" t="s">
        <v>491</v>
      </c>
      <c r="K1941" t="s">
        <v>492</v>
      </c>
      <c r="L1941">
        <v>12391</v>
      </c>
      <c r="M1941" t="s">
        <v>311</v>
      </c>
      <c r="N1941" t="s">
        <v>312</v>
      </c>
      <c r="O1941">
        <v>12391</v>
      </c>
      <c r="P1941" t="s">
        <v>311</v>
      </c>
      <c r="Q1941" t="s">
        <v>312</v>
      </c>
      <c r="R1941" t="s">
        <v>335</v>
      </c>
      <c r="S1941" s="46">
        <v>-59.47</v>
      </c>
      <c r="U1941" s="46">
        <v>15</v>
      </c>
      <c r="IF1941">
        <v>12391</v>
      </c>
      <c r="IG1941" t="s">
        <v>311</v>
      </c>
      <c r="IH1941" t="s">
        <v>293</v>
      </c>
      <c r="IK1941">
        <v>-2</v>
      </c>
      <c r="IL1941" t="s">
        <v>279</v>
      </c>
      <c r="IM1941" t="s">
        <v>280</v>
      </c>
      <c r="IN1941" t="s">
        <v>666</v>
      </c>
      <c r="IP1941" t="s">
        <v>681</v>
      </c>
    </row>
    <row r="1942" spans="1:250" x14ac:dyDescent="0.25">
      <c r="A1942">
        <v>40457</v>
      </c>
      <c r="B1942">
        <v>-890804480</v>
      </c>
      <c r="C1942">
        <v>1837</v>
      </c>
      <c r="D1942" t="s">
        <v>273</v>
      </c>
      <c r="E1942" t="s">
        <v>274</v>
      </c>
      <c r="F1942">
        <v>7057</v>
      </c>
      <c r="G1942" t="s">
        <v>291</v>
      </c>
      <c r="H1942" t="s">
        <v>292</v>
      </c>
      <c r="I1942">
        <v>431</v>
      </c>
      <c r="J1942" t="s">
        <v>493</v>
      </c>
      <c r="K1942" t="s">
        <v>494</v>
      </c>
      <c r="L1942">
        <v>12391</v>
      </c>
      <c r="M1942" t="s">
        <v>311</v>
      </c>
      <c r="N1942" t="s">
        <v>312</v>
      </c>
      <c r="O1942">
        <v>12391</v>
      </c>
      <c r="P1942" t="s">
        <v>311</v>
      </c>
      <c r="Q1942" t="s">
        <v>312</v>
      </c>
      <c r="R1942" t="s">
        <v>335</v>
      </c>
      <c r="S1942" s="46">
        <v>-88.84</v>
      </c>
      <c r="U1942" s="46">
        <v>15</v>
      </c>
      <c r="IF1942">
        <v>12391</v>
      </c>
      <c r="IG1942" t="s">
        <v>311</v>
      </c>
      <c r="IH1942" t="s">
        <v>293</v>
      </c>
      <c r="IK1942">
        <v>-2</v>
      </c>
      <c r="IL1942" t="s">
        <v>279</v>
      </c>
      <c r="IM1942" t="s">
        <v>280</v>
      </c>
      <c r="IN1942" t="s">
        <v>666</v>
      </c>
      <c r="IP1942" t="s">
        <v>681</v>
      </c>
    </row>
    <row r="1943" spans="1:250" x14ac:dyDescent="0.25">
      <c r="A1943">
        <v>40458</v>
      </c>
      <c r="B1943">
        <v>-890804480</v>
      </c>
      <c r="C1943">
        <v>1837</v>
      </c>
      <c r="D1943" t="s">
        <v>273</v>
      </c>
      <c r="E1943" t="s">
        <v>274</v>
      </c>
      <c r="F1943">
        <v>1848</v>
      </c>
      <c r="G1943" t="s">
        <v>286</v>
      </c>
      <c r="H1943" t="s">
        <v>274</v>
      </c>
      <c r="I1943">
        <v>424</v>
      </c>
      <c r="J1943" t="s">
        <v>399</v>
      </c>
      <c r="K1943" t="s">
        <v>400</v>
      </c>
      <c r="L1943">
        <v>12391</v>
      </c>
      <c r="M1943" t="s">
        <v>311</v>
      </c>
      <c r="N1943" t="s">
        <v>312</v>
      </c>
      <c r="O1943">
        <v>12391</v>
      </c>
      <c r="P1943" t="s">
        <v>311</v>
      </c>
      <c r="Q1943" t="s">
        <v>312</v>
      </c>
      <c r="R1943" t="s">
        <v>335</v>
      </c>
      <c r="S1943" s="46">
        <v>-88.15</v>
      </c>
      <c r="U1943" s="46">
        <v>15</v>
      </c>
      <c r="IF1943">
        <v>12391</v>
      </c>
      <c r="IG1943" t="s">
        <v>311</v>
      </c>
      <c r="IH1943" t="s">
        <v>288</v>
      </c>
      <c r="IK1943">
        <v>-2</v>
      </c>
      <c r="IL1943" t="s">
        <v>279</v>
      </c>
      <c r="IM1943" t="s">
        <v>280</v>
      </c>
      <c r="IN1943" t="s">
        <v>654</v>
      </c>
      <c r="IP1943" t="s">
        <v>680</v>
      </c>
    </row>
    <row r="1944" spans="1:250" x14ac:dyDescent="0.25">
      <c r="A1944">
        <v>40459</v>
      </c>
      <c r="B1944">
        <v>-890804480</v>
      </c>
      <c r="C1944">
        <v>1837</v>
      </c>
      <c r="D1944" t="s">
        <v>273</v>
      </c>
      <c r="E1944" t="s">
        <v>274</v>
      </c>
      <c r="F1944">
        <v>1848</v>
      </c>
      <c r="G1944" t="s">
        <v>286</v>
      </c>
      <c r="H1944" t="s">
        <v>274</v>
      </c>
      <c r="I1944">
        <v>422</v>
      </c>
      <c r="J1944" t="s">
        <v>401</v>
      </c>
      <c r="K1944" t="s">
        <v>402</v>
      </c>
      <c r="L1944">
        <v>12391</v>
      </c>
      <c r="M1944" t="s">
        <v>311</v>
      </c>
      <c r="N1944" t="s">
        <v>312</v>
      </c>
      <c r="O1944">
        <v>12391</v>
      </c>
      <c r="P1944" t="s">
        <v>311</v>
      </c>
      <c r="Q1944" t="s">
        <v>312</v>
      </c>
      <c r="R1944" t="s">
        <v>335</v>
      </c>
      <c r="S1944" s="46">
        <v>-117.53</v>
      </c>
      <c r="U1944" s="46">
        <v>15</v>
      </c>
      <c r="IF1944">
        <v>12391</v>
      </c>
      <c r="IG1944" t="s">
        <v>311</v>
      </c>
      <c r="IH1944" t="s">
        <v>288</v>
      </c>
      <c r="IK1944">
        <v>-2</v>
      </c>
      <c r="IL1944" t="s">
        <v>279</v>
      </c>
      <c r="IM1944" t="s">
        <v>280</v>
      </c>
      <c r="IN1944" t="s">
        <v>654</v>
      </c>
      <c r="IP1944" t="s">
        <v>680</v>
      </c>
    </row>
    <row r="1945" spans="1:250" x14ac:dyDescent="0.25">
      <c r="A1945">
        <v>40460</v>
      </c>
      <c r="B1945">
        <v>-890804480</v>
      </c>
      <c r="C1945">
        <v>1837</v>
      </c>
      <c r="D1945" t="s">
        <v>273</v>
      </c>
      <c r="E1945" t="s">
        <v>274</v>
      </c>
      <c r="F1945">
        <v>7057</v>
      </c>
      <c r="G1945" t="s">
        <v>291</v>
      </c>
      <c r="H1945" t="s">
        <v>292</v>
      </c>
      <c r="I1945">
        <v>424</v>
      </c>
      <c r="J1945" t="s">
        <v>399</v>
      </c>
      <c r="K1945" t="s">
        <v>400</v>
      </c>
      <c r="L1945">
        <v>12391</v>
      </c>
      <c r="M1945" t="s">
        <v>311</v>
      </c>
      <c r="N1945" t="s">
        <v>312</v>
      </c>
      <c r="O1945">
        <v>12391</v>
      </c>
      <c r="P1945" t="s">
        <v>311</v>
      </c>
      <c r="Q1945" t="s">
        <v>312</v>
      </c>
      <c r="R1945" t="s">
        <v>335</v>
      </c>
      <c r="S1945" s="46">
        <v>-75.680000000000007</v>
      </c>
      <c r="U1945" s="46">
        <v>15</v>
      </c>
      <c r="IF1945">
        <v>12391</v>
      </c>
      <c r="IG1945" t="s">
        <v>311</v>
      </c>
      <c r="IH1945" t="s">
        <v>293</v>
      </c>
      <c r="IK1945">
        <v>-2</v>
      </c>
      <c r="IL1945" t="s">
        <v>279</v>
      </c>
      <c r="IM1945" t="s">
        <v>280</v>
      </c>
      <c r="IN1945" t="s">
        <v>666</v>
      </c>
      <c r="IP1945" t="s">
        <v>681</v>
      </c>
    </row>
    <row r="1946" spans="1:250" x14ac:dyDescent="0.25">
      <c r="A1946">
        <v>40461</v>
      </c>
      <c r="B1946">
        <v>-890804480</v>
      </c>
      <c r="C1946">
        <v>1837</v>
      </c>
      <c r="D1946" t="s">
        <v>273</v>
      </c>
      <c r="E1946" t="s">
        <v>274</v>
      </c>
      <c r="F1946">
        <v>7057</v>
      </c>
      <c r="G1946" t="s">
        <v>291</v>
      </c>
      <c r="H1946" t="s">
        <v>292</v>
      </c>
      <c r="I1946">
        <v>422</v>
      </c>
      <c r="J1946" t="s">
        <v>401</v>
      </c>
      <c r="K1946" t="s">
        <v>402</v>
      </c>
      <c r="L1946">
        <v>12391</v>
      </c>
      <c r="M1946" t="s">
        <v>311</v>
      </c>
      <c r="N1946" t="s">
        <v>312</v>
      </c>
      <c r="O1946">
        <v>12391</v>
      </c>
      <c r="P1946" t="s">
        <v>311</v>
      </c>
      <c r="Q1946" t="s">
        <v>312</v>
      </c>
      <c r="R1946" t="s">
        <v>335</v>
      </c>
      <c r="S1946" s="46">
        <v>-100.91</v>
      </c>
      <c r="U1946" s="46">
        <v>15</v>
      </c>
      <c r="IF1946">
        <v>12391</v>
      </c>
      <c r="IG1946" t="s">
        <v>311</v>
      </c>
      <c r="IH1946" t="s">
        <v>293</v>
      </c>
      <c r="IK1946">
        <v>-2</v>
      </c>
      <c r="IL1946" t="s">
        <v>279</v>
      </c>
      <c r="IM1946" t="s">
        <v>280</v>
      </c>
      <c r="IN1946" t="s">
        <v>666</v>
      </c>
      <c r="IP1946" t="s">
        <v>681</v>
      </c>
    </row>
    <row r="1947" spans="1:250" x14ac:dyDescent="0.25">
      <c r="A1947">
        <v>40462</v>
      </c>
      <c r="B1947">
        <v>-890804480</v>
      </c>
      <c r="C1947">
        <v>1837</v>
      </c>
      <c r="D1947" t="s">
        <v>273</v>
      </c>
      <c r="E1947" t="s">
        <v>274</v>
      </c>
      <c r="F1947">
        <v>7057</v>
      </c>
      <c r="G1947" t="s">
        <v>291</v>
      </c>
      <c r="H1947" t="s">
        <v>292</v>
      </c>
      <c r="I1947">
        <v>420</v>
      </c>
      <c r="J1947" t="s">
        <v>403</v>
      </c>
      <c r="K1947" t="s">
        <v>404</v>
      </c>
      <c r="L1947">
        <v>12391</v>
      </c>
      <c r="M1947" t="s">
        <v>311</v>
      </c>
      <c r="N1947" t="s">
        <v>312</v>
      </c>
      <c r="O1947">
        <v>12391</v>
      </c>
      <c r="P1947" t="s">
        <v>311</v>
      </c>
      <c r="Q1947" t="s">
        <v>312</v>
      </c>
      <c r="R1947" t="s">
        <v>335</v>
      </c>
      <c r="S1947" s="46">
        <v>-61.53</v>
      </c>
      <c r="U1947" s="46">
        <v>15</v>
      </c>
      <c r="IF1947">
        <v>12391</v>
      </c>
      <c r="IG1947" t="s">
        <v>311</v>
      </c>
      <c r="IH1947" t="s">
        <v>293</v>
      </c>
      <c r="IK1947">
        <v>-2</v>
      </c>
      <c r="IL1947" t="s">
        <v>279</v>
      </c>
      <c r="IM1947" t="s">
        <v>280</v>
      </c>
      <c r="IN1947" t="s">
        <v>666</v>
      </c>
      <c r="IP1947" t="s">
        <v>681</v>
      </c>
    </row>
    <row r="1948" spans="1:250" x14ac:dyDescent="0.25">
      <c r="A1948">
        <v>40463</v>
      </c>
      <c r="B1948">
        <v>-890804480</v>
      </c>
      <c r="C1948">
        <v>1837</v>
      </c>
      <c r="D1948" t="s">
        <v>273</v>
      </c>
      <c r="E1948" t="s">
        <v>274</v>
      </c>
      <c r="F1948">
        <v>7057</v>
      </c>
      <c r="G1948" t="s">
        <v>291</v>
      </c>
      <c r="H1948" t="s">
        <v>292</v>
      </c>
      <c r="I1948">
        <v>411</v>
      </c>
      <c r="J1948" t="s">
        <v>393</v>
      </c>
      <c r="K1948" t="s">
        <v>394</v>
      </c>
      <c r="L1948">
        <v>12391</v>
      </c>
      <c r="M1948" t="s">
        <v>311</v>
      </c>
      <c r="N1948" t="s">
        <v>312</v>
      </c>
      <c r="O1948">
        <v>12391</v>
      </c>
      <c r="P1948" t="s">
        <v>311</v>
      </c>
      <c r="Q1948" t="s">
        <v>312</v>
      </c>
      <c r="R1948" t="s">
        <v>335</v>
      </c>
      <c r="S1948" s="46">
        <v>-117.78</v>
      </c>
      <c r="U1948" s="46">
        <v>15</v>
      </c>
      <c r="IF1948">
        <v>12391</v>
      </c>
      <c r="IG1948" t="s">
        <v>311</v>
      </c>
      <c r="IH1948" t="s">
        <v>293</v>
      </c>
      <c r="IK1948">
        <v>-2</v>
      </c>
      <c r="IL1948" t="s">
        <v>279</v>
      </c>
      <c r="IM1948" t="s">
        <v>280</v>
      </c>
      <c r="IN1948" t="s">
        <v>666</v>
      </c>
      <c r="IP1948" t="s">
        <v>681</v>
      </c>
    </row>
    <row r="1949" spans="1:250" x14ac:dyDescent="0.25">
      <c r="A1949">
        <v>40464</v>
      </c>
      <c r="B1949">
        <v>-890804480</v>
      </c>
      <c r="C1949">
        <v>1837</v>
      </c>
      <c r="D1949" t="s">
        <v>273</v>
      </c>
      <c r="E1949" t="s">
        <v>274</v>
      </c>
      <c r="F1949">
        <v>1848</v>
      </c>
      <c r="G1949" t="s">
        <v>286</v>
      </c>
      <c r="H1949" t="s">
        <v>274</v>
      </c>
      <c r="I1949">
        <v>429</v>
      </c>
      <c r="J1949" t="s">
        <v>395</v>
      </c>
      <c r="K1949" t="s">
        <v>396</v>
      </c>
      <c r="L1949">
        <v>12392</v>
      </c>
      <c r="M1949" t="s">
        <v>313</v>
      </c>
      <c r="N1949" t="s">
        <v>314</v>
      </c>
      <c r="O1949">
        <v>12392</v>
      </c>
      <c r="P1949" t="s">
        <v>313</v>
      </c>
      <c r="Q1949" t="s">
        <v>314</v>
      </c>
      <c r="R1949" t="s">
        <v>335</v>
      </c>
      <c r="S1949" s="46">
        <v>-21.29</v>
      </c>
      <c r="U1949" s="46">
        <v>15</v>
      </c>
      <c r="IF1949">
        <v>12392</v>
      </c>
      <c r="IG1949" t="s">
        <v>313</v>
      </c>
      <c r="IH1949" t="s">
        <v>288</v>
      </c>
      <c r="IK1949">
        <v>-2</v>
      </c>
      <c r="IL1949" t="s">
        <v>279</v>
      </c>
      <c r="IM1949" t="s">
        <v>280</v>
      </c>
      <c r="IN1949" t="s">
        <v>654</v>
      </c>
      <c r="IP1949" t="s">
        <v>682</v>
      </c>
    </row>
    <row r="1950" spans="1:250" x14ac:dyDescent="0.25">
      <c r="A1950">
        <v>40465</v>
      </c>
      <c r="B1950">
        <v>-890804480</v>
      </c>
      <c r="C1950">
        <v>1837</v>
      </c>
      <c r="D1950" t="s">
        <v>273</v>
      </c>
      <c r="E1950" t="s">
        <v>274</v>
      </c>
      <c r="F1950">
        <v>1848</v>
      </c>
      <c r="G1950" t="s">
        <v>286</v>
      </c>
      <c r="H1950" t="s">
        <v>274</v>
      </c>
      <c r="I1950">
        <v>427</v>
      </c>
      <c r="J1950" t="s">
        <v>397</v>
      </c>
      <c r="K1950" t="s">
        <v>398</v>
      </c>
      <c r="L1950">
        <v>12392</v>
      </c>
      <c r="M1950" t="s">
        <v>313</v>
      </c>
      <c r="N1950" t="s">
        <v>314</v>
      </c>
      <c r="O1950">
        <v>12392</v>
      </c>
      <c r="P1950" t="s">
        <v>313</v>
      </c>
      <c r="Q1950" t="s">
        <v>314</v>
      </c>
      <c r="R1950" t="s">
        <v>335</v>
      </c>
      <c r="S1950" s="46">
        <v>-12.42</v>
      </c>
      <c r="U1950" s="46">
        <v>15</v>
      </c>
      <c r="IF1950">
        <v>12392</v>
      </c>
      <c r="IG1950" t="s">
        <v>313</v>
      </c>
      <c r="IH1950" t="s">
        <v>288</v>
      </c>
      <c r="IK1950">
        <v>-2</v>
      </c>
      <c r="IL1950" t="s">
        <v>279</v>
      </c>
      <c r="IM1950" t="s">
        <v>280</v>
      </c>
      <c r="IN1950" t="s">
        <v>654</v>
      </c>
      <c r="IP1950" t="s">
        <v>682</v>
      </c>
    </row>
    <row r="1951" spans="1:250" x14ac:dyDescent="0.25">
      <c r="A1951">
        <v>40466</v>
      </c>
      <c r="B1951">
        <v>-890804480</v>
      </c>
      <c r="C1951">
        <v>1837</v>
      </c>
      <c r="D1951" t="s">
        <v>273</v>
      </c>
      <c r="E1951" t="s">
        <v>274</v>
      </c>
      <c r="F1951">
        <v>1848</v>
      </c>
      <c r="G1951" t="s">
        <v>286</v>
      </c>
      <c r="H1951" t="s">
        <v>274</v>
      </c>
      <c r="I1951">
        <v>424</v>
      </c>
      <c r="J1951" t="s">
        <v>399</v>
      </c>
      <c r="K1951" t="s">
        <v>400</v>
      </c>
      <c r="L1951">
        <v>12392</v>
      </c>
      <c r="M1951" t="s">
        <v>313</v>
      </c>
      <c r="N1951" t="s">
        <v>314</v>
      </c>
      <c r="O1951">
        <v>12392</v>
      </c>
      <c r="P1951" t="s">
        <v>313</v>
      </c>
      <c r="Q1951" t="s">
        <v>314</v>
      </c>
      <c r="R1951" t="s">
        <v>335</v>
      </c>
      <c r="S1951" s="46">
        <v>-15.9</v>
      </c>
      <c r="U1951" s="46">
        <v>15</v>
      </c>
      <c r="IF1951">
        <v>12392</v>
      </c>
      <c r="IG1951" t="s">
        <v>313</v>
      </c>
      <c r="IH1951" t="s">
        <v>288</v>
      </c>
      <c r="IK1951">
        <v>-2</v>
      </c>
      <c r="IL1951" t="s">
        <v>279</v>
      </c>
      <c r="IM1951" t="s">
        <v>280</v>
      </c>
      <c r="IN1951" t="s">
        <v>654</v>
      </c>
      <c r="IP1951" t="s">
        <v>682</v>
      </c>
    </row>
    <row r="1952" spans="1:250" x14ac:dyDescent="0.25">
      <c r="A1952">
        <v>40467</v>
      </c>
      <c r="B1952">
        <v>-890804480</v>
      </c>
      <c r="C1952">
        <v>1837</v>
      </c>
      <c r="D1952" t="s">
        <v>273</v>
      </c>
      <c r="E1952" t="s">
        <v>274</v>
      </c>
      <c r="F1952">
        <v>1848</v>
      </c>
      <c r="G1952" t="s">
        <v>286</v>
      </c>
      <c r="H1952" t="s">
        <v>274</v>
      </c>
      <c r="I1952">
        <v>422</v>
      </c>
      <c r="J1952" t="s">
        <v>401</v>
      </c>
      <c r="K1952" t="s">
        <v>402</v>
      </c>
      <c r="L1952">
        <v>12392</v>
      </c>
      <c r="M1952" t="s">
        <v>313</v>
      </c>
      <c r="N1952" t="s">
        <v>314</v>
      </c>
      <c r="O1952">
        <v>12392</v>
      </c>
      <c r="P1952" t="s">
        <v>313</v>
      </c>
      <c r="Q1952" t="s">
        <v>314</v>
      </c>
      <c r="R1952" t="s">
        <v>335</v>
      </c>
      <c r="S1952" s="46">
        <v>-21.21</v>
      </c>
      <c r="U1952" s="46">
        <v>15</v>
      </c>
      <c r="IF1952">
        <v>12392</v>
      </c>
      <c r="IG1952" t="s">
        <v>313</v>
      </c>
      <c r="IH1952" t="s">
        <v>288</v>
      </c>
      <c r="IK1952">
        <v>-2</v>
      </c>
      <c r="IL1952" t="s">
        <v>279</v>
      </c>
      <c r="IM1952" t="s">
        <v>280</v>
      </c>
      <c r="IN1952" t="s">
        <v>654</v>
      </c>
      <c r="IP1952" t="s">
        <v>682</v>
      </c>
    </row>
    <row r="1953" spans="1:250" x14ac:dyDescent="0.25">
      <c r="A1953">
        <v>40468</v>
      </c>
      <c r="B1953">
        <v>-890804480</v>
      </c>
      <c r="C1953">
        <v>1837</v>
      </c>
      <c r="D1953" t="s">
        <v>273</v>
      </c>
      <c r="E1953" t="s">
        <v>274</v>
      </c>
      <c r="F1953">
        <v>1848</v>
      </c>
      <c r="G1953" t="s">
        <v>286</v>
      </c>
      <c r="H1953" t="s">
        <v>274</v>
      </c>
      <c r="I1953">
        <v>420</v>
      </c>
      <c r="J1953" t="s">
        <v>403</v>
      </c>
      <c r="K1953" t="s">
        <v>404</v>
      </c>
      <c r="L1953">
        <v>12392</v>
      </c>
      <c r="M1953" t="s">
        <v>313</v>
      </c>
      <c r="N1953" t="s">
        <v>314</v>
      </c>
      <c r="O1953">
        <v>12392</v>
      </c>
      <c r="P1953" t="s">
        <v>313</v>
      </c>
      <c r="Q1953" t="s">
        <v>314</v>
      </c>
      <c r="R1953" t="s">
        <v>335</v>
      </c>
      <c r="S1953" s="46">
        <v>-12.37</v>
      </c>
      <c r="U1953" s="46">
        <v>15</v>
      </c>
      <c r="IF1953">
        <v>12392</v>
      </c>
      <c r="IG1953" t="s">
        <v>313</v>
      </c>
      <c r="IH1953" t="s">
        <v>288</v>
      </c>
      <c r="IK1953">
        <v>-2</v>
      </c>
      <c r="IL1953" t="s">
        <v>279</v>
      </c>
      <c r="IM1953" t="s">
        <v>280</v>
      </c>
      <c r="IN1953" t="s">
        <v>654</v>
      </c>
      <c r="IP1953" t="s">
        <v>682</v>
      </c>
    </row>
    <row r="1954" spans="1:250" x14ac:dyDescent="0.25">
      <c r="A1954">
        <v>40469</v>
      </c>
      <c r="B1954">
        <v>-890804480</v>
      </c>
      <c r="C1954">
        <v>1837</v>
      </c>
      <c r="D1954" t="s">
        <v>273</v>
      </c>
      <c r="E1954" t="s">
        <v>274</v>
      </c>
      <c r="F1954">
        <v>1848</v>
      </c>
      <c r="G1954" t="s">
        <v>286</v>
      </c>
      <c r="H1954" t="s">
        <v>274</v>
      </c>
      <c r="I1954">
        <v>411</v>
      </c>
      <c r="J1954" t="s">
        <v>393</v>
      </c>
      <c r="K1954" t="s">
        <v>394</v>
      </c>
      <c r="L1954">
        <v>12392</v>
      </c>
      <c r="M1954" t="s">
        <v>313</v>
      </c>
      <c r="N1954" t="s">
        <v>314</v>
      </c>
      <c r="O1954">
        <v>12392</v>
      </c>
      <c r="P1954" t="s">
        <v>313</v>
      </c>
      <c r="Q1954" t="s">
        <v>314</v>
      </c>
      <c r="R1954" t="s">
        <v>335</v>
      </c>
      <c r="S1954" s="46">
        <v>-21.17</v>
      </c>
      <c r="U1954" s="46">
        <v>15</v>
      </c>
      <c r="IF1954">
        <v>12392</v>
      </c>
      <c r="IG1954" t="s">
        <v>313</v>
      </c>
      <c r="IH1954" t="s">
        <v>288</v>
      </c>
      <c r="IK1954">
        <v>-2</v>
      </c>
      <c r="IL1954" t="s">
        <v>279</v>
      </c>
      <c r="IM1954" t="s">
        <v>280</v>
      </c>
      <c r="IN1954" t="s">
        <v>654</v>
      </c>
      <c r="IP1954" t="s">
        <v>682</v>
      </c>
    </row>
    <row r="1955" spans="1:250" x14ac:dyDescent="0.25">
      <c r="A1955">
        <v>40470</v>
      </c>
      <c r="B1955">
        <v>-890804480</v>
      </c>
      <c r="C1955">
        <v>1837</v>
      </c>
      <c r="D1955" t="s">
        <v>273</v>
      </c>
      <c r="E1955" t="s">
        <v>274</v>
      </c>
      <c r="F1955">
        <v>1848</v>
      </c>
      <c r="G1955" t="s">
        <v>286</v>
      </c>
      <c r="H1955" t="s">
        <v>274</v>
      </c>
      <c r="I1955">
        <v>437</v>
      </c>
      <c r="J1955" t="s">
        <v>658</v>
      </c>
      <c r="K1955" t="s">
        <v>659</v>
      </c>
      <c r="L1955">
        <v>12392</v>
      </c>
      <c r="M1955" t="s">
        <v>313</v>
      </c>
      <c r="N1955" t="s">
        <v>314</v>
      </c>
      <c r="O1955">
        <v>12392</v>
      </c>
      <c r="P1955" t="s">
        <v>313</v>
      </c>
      <c r="Q1955" t="s">
        <v>314</v>
      </c>
      <c r="R1955" t="s">
        <v>335</v>
      </c>
      <c r="S1955" s="46">
        <v>-17.84</v>
      </c>
      <c r="U1955" s="46">
        <v>15</v>
      </c>
      <c r="IF1955">
        <v>12392</v>
      </c>
      <c r="IG1955" t="s">
        <v>313</v>
      </c>
      <c r="IH1955" t="s">
        <v>288</v>
      </c>
      <c r="IK1955">
        <v>-2</v>
      </c>
      <c r="IL1955" t="s">
        <v>279</v>
      </c>
      <c r="IM1955" t="s">
        <v>280</v>
      </c>
      <c r="IN1955" t="s">
        <v>654</v>
      </c>
      <c r="IP1955" t="s">
        <v>682</v>
      </c>
    </row>
    <row r="1956" spans="1:250" x14ac:dyDescent="0.25">
      <c r="A1956">
        <v>40471</v>
      </c>
      <c r="B1956">
        <v>-890804480</v>
      </c>
      <c r="C1956">
        <v>1837</v>
      </c>
      <c r="D1956" t="s">
        <v>273</v>
      </c>
      <c r="E1956" t="s">
        <v>274</v>
      </c>
      <c r="F1956">
        <v>1848</v>
      </c>
      <c r="G1956" t="s">
        <v>286</v>
      </c>
      <c r="H1956" t="s">
        <v>274</v>
      </c>
      <c r="I1956">
        <v>436</v>
      </c>
      <c r="J1956" t="s">
        <v>656</v>
      </c>
      <c r="K1956" t="s">
        <v>657</v>
      </c>
      <c r="L1956">
        <v>12392</v>
      </c>
      <c r="M1956" t="s">
        <v>313</v>
      </c>
      <c r="N1956" t="s">
        <v>314</v>
      </c>
      <c r="O1956">
        <v>12392</v>
      </c>
      <c r="P1956" t="s">
        <v>313</v>
      </c>
      <c r="Q1956" t="s">
        <v>314</v>
      </c>
      <c r="R1956" t="s">
        <v>335</v>
      </c>
      <c r="S1956" s="46">
        <v>-10.69</v>
      </c>
      <c r="U1956" s="46">
        <v>15</v>
      </c>
      <c r="IF1956">
        <v>12392</v>
      </c>
      <c r="IG1956" t="s">
        <v>313</v>
      </c>
      <c r="IH1956" t="s">
        <v>288</v>
      </c>
      <c r="IK1956">
        <v>-2</v>
      </c>
      <c r="IL1956" t="s">
        <v>279</v>
      </c>
      <c r="IM1956" t="s">
        <v>280</v>
      </c>
      <c r="IN1956" t="s">
        <v>654</v>
      </c>
      <c r="IP1956" t="s">
        <v>682</v>
      </c>
    </row>
    <row r="1957" spans="1:250" x14ac:dyDescent="0.25">
      <c r="A1957">
        <v>40472</v>
      </c>
      <c r="B1957">
        <v>-890804480</v>
      </c>
      <c r="C1957">
        <v>1837</v>
      </c>
      <c r="D1957" t="s">
        <v>273</v>
      </c>
      <c r="E1957" t="s">
        <v>274</v>
      </c>
      <c r="F1957">
        <v>1848</v>
      </c>
      <c r="G1957" t="s">
        <v>286</v>
      </c>
      <c r="H1957" t="s">
        <v>274</v>
      </c>
      <c r="I1957">
        <v>435</v>
      </c>
      <c r="J1957" t="s">
        <v>491</v>
      </c>
      <c r="K1957" t="s">
        <v>492</v>
      </c>
      <c r="L1957">
        <v>12392</v>
      </c>
      <c r="M1957" t="s">
        <v>313</v>
      </c>
      <c r="N1957" t="s">
        <v>314</v>
      </c>
      <c r="O1957">
        <v>12392</v>
      </c>
      <c r="P1957" t="s">
        <v>313</v>
      </c>
      <c r="Q1957" t="s">
        <v>314</v>
      </c>
      <c r="R1957" t="s">
        <v>335</v>
      </c>
      <c r="S1957" s="46">
        <v>-10.69</v>
      </c>
      <c r="U1957" s="46">
        <v>15</v>
      </c>
      <c r="IF1957">
        <v>12392</v>
      </c>
      <c r="IG1957" t="s">
        <v>313</v>
      </c>
      <c r="IH1957" t="s">
        <v>288</v>
      </c>
      <c r="IK1957">
        <v>-2</v>
      </c>
      <c r="IL1957" t="s">
        <v>279</v>
      </c>
      <c r="IM1957" t="s">
        <v>280</v>
      </c>
      <c r="IN1957" t="s">
        <v>654</v>
      </c>
      <c r="IP1957" t="s">
        <v>682</v>
      </c>
    </row>
    <row r="1958" spans="1:250" x14ac:dyDescent="0.25">
      <c r="A1958">
        <v>40473</v>
      </c>
      <c r="B1958">
        <v>-890804480</v>
      </c>
      <c r="C1958">
        <v>1837</v>
      </c>
      <c r="D1958" t="s">
        <v>273</v>
      </c>
      <c r="E1958" t="s">
        <v>274</v>
      </c>
      <c r="F1958">
        <v>1848</v>
      </c>
      <c r="G1958" t="s">
        <v>286</v>
      </c>
      <c r="H1958" t="s">
        <v>274</v>
      </c>
      <c r="I1958">
        <v>431</v>
      </c>
      <c r="J1958" t="s">
        <v>493</v>
      </c>
      <c r="K1958" t="s">
        <v>494</v>
      </c>
      <c r="L1958">
        <v>12392</v>
      </c>
      <c r="M1958" t="s">
        <v>313</v>
      </c>
      <c r="N1958" t="s">
        <v>314</v>
      </c>
      <c r="O1958">
        <v>12392</v>
      </c>
      <c r="P1958" t="s">
        <v>313</v>
      </c>
      <c r="Q1958" t="s">
        <v>314</v>
      </c>
      <c r="R1958" t="s">
        <v>335</v>
      </c>
      <c r="S1958" s="46">
        <v>-15.96</v>
      </c>
      <c r="U1958" s="46">
        <v>15</v>
      </c>
      <c r="IF1958">
        <v>12392</v>
      </c>
      <c r="IG1958" t="s">
        <v>313</v>
      </c>
      <c r="IH1958" t="s">
        <v>288</v>
      </c>
      <c r="IK1958">
        <v>-2</v>
      </c>
      <c r="IL1958" t="s">
        <v>279</v>
      </c>
      <c r="IM1958" t="s">
        <v>280</v>
      </c>
      <c r="IN1958" t="s">
        <v>654</v>
      </c>
      <c r="IP1958" t="s">
        <v>682</v>
      </c>
    </row>
    <row r="1959" spans="1:250" x14ac:dyDescent="0.25">
      <c r="A1959">
        <v>40474</v>
      </c>
      <c r="B1959">
        <v>-890804480</v>
      </c>
      <c r="C1959">
        <v>1837</v>
      </c>
      <c r="D1959" t="s">
        <v>273</v>
      </c>
      <c r="E1959" t="s">
        <v>274</v>
      </c>
      <c r="F1959">
        <v>1848</v>
      </c>
      <c r="G1959" t="s">
        <v>286</v>
      </c>
      <c r="H1959" t="s">
        <v>274</v>
      </c>
      <c r="I1959">
        <v>420</v>
      </c>
      <c r="J1959" t="s">
        <v>403</v>
      </c>
      <c r="K1959" t="s">
        <v>404</v>
      </c>
      <c r="L1959">
        <v>12394</v>
      </c>
      <c r="M1959" t="s">
        <v>315</v>
      </c>
      <c r="N1959" t="s">
        <v>316</v>
      </c>
      <c r="O1959">
        <v>12394</v>
      </c>
      <c r="P1959" t="s">
        <v>315</v>
      </c>
      <c r="Q1959" t="s">
        <v>316</v>
      </c>
      <c r="R1959" t="s">
        <v>335</v>
      </c>
      <c r="S1959" s="46">
        <v>-0.45</v>
      </c>
      <c r="U1959" s="46">
        <v>15</v>
      </c>
      <c r="IF1959">
        <v>12394</v>
      </c>
      <c r="IG1959" t="s">
        <v>315</v>
      </c>
      <c r="IH1959" t="s">
        <v>288</v>
      </c>
      <c r="IK1959">
        <v>-2</v>
      </c>
      <c r="IL1959" t="s">
        <v>279</v>
      </c>
      <c r="IM1959" t="s">
        <v>280</v>
      </c>
      <c r="IN1959" t="s">
        <v>654</v>
      </c>
      <c r="IP1959" t="s">
        <v>683</v>
      </c>
    </row>
    <row r="1960" spans="1:250" x14ac:dyDescent="0.25">
      <c r="A1960">
        <v>40475</v>
      </c>
      <c r="B1960">
        <v>-890804480</v>
      </c>
      <c r="C1960">
        <v>1837</v>
      </c>
      <c r="D1960" t="s">
        <v>273</v>
      </c>
      <c r="E1960" t="s">
        <v>274</v>
      </c>
      <c r="F1960">
        <v>1848</v>
      </c>
      <c r="G1960" t="s">
        <v>286</v>
      </c>
      <c r="H1960" t="s">
        <v>274</v>
      </c>
      <c r="I1960">
        <v>411</v>
      </c>
      <c r="J1960" t="s">
        <v>393</v>
      </c>
      <c r="K1960" t="s">
        <v>394</v>
      </c>
      <c r="L1960">
        <v>12394</v>
      </c>
      <c r="M1960" t="s">
        <v>315</v>
      </c>
      <c r="N1960" t="s">
        <v>316</v>
      </c>
      <c r="O1960">
        <v>12394</v>
      </c>
      <c r="P1960" t="s">
        <v>315</v>
      </c>
      <c r="Q1960" t="s">
        <v>316</v>
      </c>
      <c r="R1960" t="s">
        <v>335</v>
      </c>
      <c r="S1960" s="46">
        <v>-0.76</v>
      </c>
      <c r="U1960" s="46">
        <v>15</v>
      </c>
      <c r="IF1960">
        <v>12394</v>
      </c>
      <c r="IG1960" t="s">
        <v>315</v>
      </c>
      <c r="IH1960" t="s">
        <v>288</v>
      </c>
      <c r="IK1960">
        <v>-2</v>
      </c>
      <c r="IL1960" t="s">
        <v>279</v>
      </c>
      <c r="IM1960" t="s">
        <v>280</v>
      </c>
      <c r="IN1960" t="s">
        <v>654</v>
      </c>
      <c r="IP1960" t="s">
        <v>683</v>
      </c>
    </row>
    <row r="1961" spans="1:250" x14ac:dyDescent="0.25">
      <c r="A1961">
        <v>40476</v>
      </c>
      <c r="B1961">
        <v>-890804480</v>
      </c>
      <c r="C1961">
        <v>1837</v>
      </c>
      <c r="D1961" t="s">
        <v>273</v>
      </c>
      <c r="E1961" t="s">
        <v>274</v>
      </c>
      <c r="F1961">
        <v>1848</v>
      </c>
      <c r="G1961" t="s">
        <v>286</v>
      </c>
      <c r="H1961" t="s">
        <v>274</v>
      </c>
      <c r="I1961">
        <v>435</v>
      </c>
      <c r="J1961" t="s">
        <v>491</v>
      </c>
      <c r="K1961" t="s">
        <v>492</v>
      </c>
      <c r="L1961">
        <v>12394</v>
      </c>
      <c r="M1961" t="s">
        <v>315</v>
      </c>
      <c r="N1961" t="s">
        <v>316</v>
      </c>
      <c r="O1961">
        <v>12394</v>
      </c>
      <c r="P1961" t="s">
        <v>315</v>
      </c>
      <c r="Q1961" t="s">
        <v>316</v>
      </c>
      <c r="R1961" t="s">
        <v>335</v>
      </c>
      <c r="S1961" s="46">
        <v>-0.38</v>
      </c>
      <c r="U1961" s="46">
        <v>15</v>
      </c>
      <c r="IF1961">
        <v>12394</v>
      </c>
      <c r="IG1961" t="s">
        <v>315</v>
      </c>
      <c r="IH1961" t="s">
        <v>288</v>
      </c>
      <c r="IK1961">
        <v>-2</v>
      </c>
      <c r="IL1961" t="s">
        <v>279</v>
      </c>
      <c r="IM1961" t="s">
        <v>280</v>
      </c>
      <c r="IN1961" t="s">
        <v>654</v>
      </c>
      <c r="IP1961" t="s">
        <v>683</v>
      </c>
    </row>
    <row r="1962" spans="1:250" x14ac:dyDescent="0.25">
      <c r="A1962">
        <v>40477</v>
      </c>
      <c r="B1962">
        <v>-890804480</v>
      </c>
      <c r="C1962">
        <v>1837</v>
      </c>
      <c r="D1962" t="s">
        <v>273</v>
      </c>
      <c r="E1962" t="s">
        <v>274</v>
      </c>
      <c r="F1962">
        <v>1848</v>
      </c>
      <c r="G1962" t="s">
        <v>286</v>
      </c>
      <c r="H1962" t="s">
        <v>274</v>
      </c>
      <c r="I1962">
        <v>431</v>
      </c>
      <c r="J1962" t="s">
        <v>493</v>
      </c>
      <c r="K1962" t="s">
        <v>494</v>
      </c>
      <c r="L1962">
        <v>12394</v>
      </c>
      <c r="M1962" t="s">
        <v>315</v>
      </c>
      <c r="N1962" t="s">
        <v>316</v>
      </c>
      <c r="O1962">
        <v>12394</v>
      </c>
      <c r="P1962" t="s">
        <v>315</v>
      </c>
      <c r="Q1962" t="s">
        <v>316</v>
      </c>
      <c r="R1962" t="s">
        <v>335</v>
      </c>
      <c r="S1962" s="46">
        <v>-0.56999999999999995</v>
      </c>
      <c r="U1962" s="46">
        <v>15</v>
      </c>
      <c r="IF1962">
        <v>12394</v>
      </c>
      <c r="IG1962" t="s">
        <v>315</v>
      </c>
      <c r="IH1962" t="s">
        <v>288</v>
      </c>
      <c r="IK1962">
        <v>-2</v>
      </c>
      <c r="IL1962" t="s">
        <v>279</v>
      </c>
      <c r="IM1962" t="s">
        <v>280</v>
      </c>
      <c r="IN1962" t="s">
        <v>654</v>
      </c>
      <c r="IP1962" t="s">
        <v>683</v>
      </c>
    </row>
    <row r="1963" spans="1:250" x14ac:dyDescent="0.25">
      <c r="A1963">
        <v>40478</v>
      </c>
      <c r="B1963">
        <v>-890804480</v>
      </c>
      <c r="C1963">
        <v>1837</v>
      </c>
      <c r="D1963" t="s">
        <v>273</v>
      </c>
      <c r="E1963" t="s">
        <v>274</v>
      </c>
      <c r="F1963">
        <v>1848</v>
      </c>
      <c r="G1963" t="s">
        <v>286</v>
      </c>
      <c r="H1963" t="s">
        <v>274</v>
      </c>
      <c r="I1963">
        <v>429</v>
      </c>
      <c r="J1963" t="s">
        <v>395</v>
      </c>
      <c r="K1963" t="s">
        <v>396</v>
      </c>
      <c r="L1963">
        <v>12394</v>
      </c>
      <c r="M1963" t="s">
        <v>315</v>
      </c>
      <c r="N1963" t="s">
        <v>316</v>
      </c>
      <c r="O1963">
        <v>12394</v>
      </c>
      <c r="P1963" t="s">
        <v>315</v>
      </c>
      <c r="Q1963" t="s">
        <v>316</v>
      </c>
      <c r="R1963" t="s">
        <v>335</v>
      </c>
      <c r="S1963" s="46">
        <v>-0.77</v>
      </c>
      <c r="U1963" s="46">
        <v>15</v>
      </c>
      <c r="IF1963">
        <v>12394</v>
      </c>
      <c r="IG1963" t="s">
        <v>315</v>
      </c>
      <c r="IH1963" t="s">
        <v>288</v>
      </c>
      <c r="IK1963">
        <v>-2</v>
      </c>
      <c r="IL1963" t="s">
        <v>279</v>
      </c>
      <c r="IM1963" t="s">
        <v>280</v>
      </c>
      <c r="IN1963" t="s">
        <v>654</v>
      </c>
      <c r="IP1963" t="s">
        <v>683</v>
      </c>
    </row>
    <row r="1964" spans="1:250" x14ac:dyDescent="0.25">
      <c r="A1964">
        <v>40479</v>
      </c>
      <c r="B1964">
        <v>-890804480</v>
      </c>
      <c r="C1964">
        <v>1837</v>
      </c>
      <c r="D1964" t="s">
        <v>273</v>
      </c>
      <c r="E1964" t="s">
        <v>274</v>
      </c>
      <c r="F1964">
        <v>1848</v>
      </c>
      <c r="G1964" t="s">
        <v>286</v>
      </c>
      <c r="H1964" t="s">
        <v>274</v>
      </c>
      <c r="I1964">
        <v>427</v>
      </c>
      <c r="J1964" t="s">
        <v>397</v>
      </c>
      <c r="K1964" t="s">
        <v>398</v>
      </c>
      <c r="L1964">
        <v>12394</v>
      </c>
      <c r="M1964" t="s">
        <v>315</v>
      </c>
      <c r="N1964" t="s">
        <v>316</v>
      </c>
      <c r="O1964">
        <v>12394</v>
      </c>
      <c r="P1964" t="s">
        <v>315</v>
      </c>
      <c r="Q1964" t="s">
        <v>316</v>
      </c>
      <c r="R1964" t="s">
        <v>335</v>
      </c>
      <c r="S1964" s="46">
        <v>-0.45</v>
      </c>
      <c r="U1964" s="46">
        <v>15</v>
      </c>
      <c r="IF1964">
        <v>12394</v>
      </c>
      <c r="IG1964" t="s">
        <v>315</v>
      </c>
      <c r="IH1964" t="s">
        <v>288</v>
      </c>
      <c r="IK1964">
        <v>-2</v>
      </c>
      <c r="IL1964" t="s">
        <v>279</v>
      </c>
      <c r="IM1964" t="s">
        <v>280</v>
      </c>
      <c r="IN1964" t="s">
        <v>654</v>
      </c>
      <c r="IP1964" t="s">
        <v>683</v>
      </c>
    </row>
    <row r="1965" spans="1:250" x14ac:dyDescent="0.25">
      <c r="A1965">
        <v>40480</v>
      </c>
      <c r="B1965">
        <v>-890804480</v>
      </c>
      <c r="C1965">
        <v>1837</v>
      </c>
      <c r="D1965" t="s">
        <v>273</v>
      </c>
      <c r="E1965" t="s">
        <v>274</v>
      </c>
      <c r="F1965">
        <v>1848</v>
      </c>
      <c r="G1965" t="s">
        <v>286</v>
      </c>
      <c r="H1965" t="s">
        <v>274</v>
      </c>
      <c r="I1965">
        <v>424</v>
      </c>
      <c r="J1965" t="s">
        <v>399</v>
      </c>
      <c r="K1965" t="s">
        <v>400</v>
      </c>
      <c r="L1965">
        <v>12394</v>
      </c>
      <c r="M1965" t="s">
        <v>315</v>
      </c>
      <c r="N1965" t="s">
        <v>316</v>
      </c>
      <c r="O1965">
        <v>12394</v>
      </c>
      <c r="P1965" t="s">
        <v>315</v>
      </c>
      <c r="Q1965" t="s">
        <v>316</v>
      </c>
      <c r="R1965" t="s">
        <v>335</v>
      </c>
      <c r="S1965" s="46">
        <v>-0.56999999999999995</v>
      </c>
      <c r="U1965" s="46">
        <v>15</v>
      </c>
      <c r="IF1965">
        <v>12394</v>
      </c>
      <c r="IG1965" t="s">
        <v>315</v>
      </c>
      <c r="IH1965" t="s">
        <v>288</v>
      </c>
      <c r="IK1965">
        <v>-2</v>
      </c>
      <c r="IL1965" t="s">
        <v>279</v>
      </c>
      <c r="IM1965" t="s">
        <v>280</v>
      </c>
      <c r="IN1965" t="s">
        <v>654</v>
      </c>
      <c r="IP1965" t="s">
        <v>683</v>
      </c>
    </row>
    <row r="1966" spans="1:250" x14ac:dyDescent="0.25">
      <c r="A1966">
        <v>40481</v>
      </c>
      <c r="B1966">
        <v>-890804480</v>
      </c>
      <c r="C1966">
        <v>1837</v>
      </c>
      <c r="D1966" t="s">
        <v>273</v>
      </c>
      <c r="E1966" t="s">
        <v>274</v>
      </c>
      <c r="F1966">
        <v>1848</v>
      </c>
      <c r="G1966" t="s">
        <v>286</v>
      </c>
      <c r="H1966" t="s">
        <v>274</v>
      </c>
      <c r="I1966">
        <v>422</v>
      </c>
      <c r="J1966" t="s">
        <v>401</v>
      </c>
      <c r="K1966" t="s">
        <v>402</v>
      </c>
      <c r="L1966">
        <v>12394</v>
      </c>
      <c r="M1966" t="s">
        <v>315</v>
      </c>
      <c r="N1966" t="s">
        <v>316</v>
      </c>
      <c r="O1966">
        <v>12394</v>
      </c>
      <c r="P1966" t="s">
        <v>315</v>
      </c>
      <c r="Q1966" t="s">
        <v>316</v>
      </c>
      <c r="R1966" t="s">
        <v>335</v>
      </c>
      <c r="S1966" s="46">
        <v>-0.76</v>
      </c>
      <c r="U1966" s="46">
        <v>15</v>
      </c>
      <c r="IF1966">
        <v>12394</v>
      </c>
      <c r="IG1966" t="s">
        <v>315</v>
      </c>
      <c r="IH1966" t="s">
        <v>288</v>
      </c>
      <c r="IK1966">
        <v>-2</v>
      </c>
      <c r="IL1966" t="s">
        <v>279</v>
      </c>
      <c r="IM1966" t="s">
        <v>280</v>
      </c>
      <c r="IN1966" t="s">
        <v>654</v>
      </c>
      <c r="IP1966" t="s">
        <v>683</v>
      </c>
    </row>
    <row r="1967" spans="1:250" x14ac:dyDescent="0.25">
      <c r="A1967">
        <v>40482</v>
      </c>
      <c r="B1967">
        <v>-890804480</v>
      </c>
      <c r="C1967">
        <v>1837</v>
      </c>
      <c r="D1967" t="s">
        <v>273</v>
      </c>
      <c r="E1967" t="s">
        <v>274</v>
      </c>
      <c r="F1967">
        <v>1848</v>
      </c>
      <c r="G1967" t="s">
        <v>286</v>
      </c>
      <c r="H1967" t="s">
        <v>274</v>
      </c>
      <c r="I1967">
        <v>437</v>
      </c>
      <c r="J1967" t="s">
        <v>658</v>
      </c>
      <c r="K1967" t="s">
        <v>659</v>
      </c>
      <c r="L1967">
        <v>12394</v>
      </c>
      <c r="M1967" t="s">
        <v>315</v>
      </c>
      <c r="N1967" t="s">
        <v>316</v>
      </c>
      <c r="O1967">
        <v>12394</v>
      </c>
      <c r="P1967" t="s">
        <v>315</v>
      </c>
      <c r="Q1967" t="s">
        <v>316</v>
      </c>
      <c r="R1967" t="s">
        <v>335</v>
      </c>
      <c r="S1967" s="46">
        <v>-0.64</v>
      </c>
      <c r="U1967" s="46">
        <v>15</v>
      </c>
      <c r="IF1967">
        <v>12394</v>
      </c>
      <c r="IG1967" t="s">
        <v>315</v>
      </c>
      <c r="IH1967" t="s">
        <v>288</v>
      </c>
      <c r="IK1967">
        <v>-2</v>
      </c>
      <c r="IL1967" t="s">
        <v>279</v>
      </c>
      <c r="IM1967" t="s">
        <v>280</v>
      </c>
      <c r="IN1967" t="s">
        <v>654</v>
      </c>
      <c r="IP1967" t="s">
        <v>683</v>
      </c>
    </row>
    <row r="1968" spans="1:250" x14ac:dyDescent="0.25">
      <c r="A1968">
        <v>40483</v>
      </c>
      <c r="B1968">
        <v>-890804480</v>
      </c>
      <c r="C1968">
        <v>1837</v>
      </c>
      <c r="D1968" t="s">
        <v>273</v>
      </c>
      <c r="E1968" t="s">
        <v>274</v>
      </c>
      <c r="F1968">
        <v>1848</v>
      </c>
      <c r="G1968" t="s">
        <v>286</v>
      </c>
      <c r="H1968" t="s">
        <v>274</v>
      </c>
      <c r="I1968">
        <v>436</v>
      </c>
      <c r="J1968" t="s">
        <v>656</v>
      </c>
      <c r="K1968" t="s">
        <v>657</v>
      </c>
      <c r="L1968">
        <v>12394</v>
      </c>
      <c r="M1968" t="s">
        <v>315</v>
      </c>
      <c r="N1968" t="s">
        <v>316</v>
      </c>
      <c r="O1968">
        <v>12394</v>
      </c>
      <c r="P1968" t="s">
        <v>315</v>
      </c>
      <c r="Q1968" t="s">
        <v>316</v>
      </c>
      <c r="R1968" t="s">
        <v>335</v>
      </c>
      <c r="S1968" s="46">
        <v>-0.38</v>
      </c>
      <c r="U1968" s="46">
        <v>15</v>
      </c>
      <c r="IF1968">
        <v>12394</v>
      </c>
      <c r="IG1968" t="s">
        <v>315</v>
      </c>
      <c r="IH1968" t="s">
        <v>288</v>
      </c>
      <c r="IK1968">
        <v>-2</v>
      </c>
      <c r="IL1968" t="s">
        <v>279</v>
      </c>
      <c r="IM1968" t="s">
        <v>280</v>
      </c>
      <c r="IN1968" t="s">
        <v>654</v>
      </c>
      <c r="IP1968" t="s">
        <v>683</v>
      </c>
    </row>
    <row r="1969" spans="1:250" x14ac:dyDescent="0.25">
      <c r="A1969">
        <v>40484</v>
      </c>
      <c r="B1969">
        <v>-890804480</v>
      </c>
      <c r="C1969">
        <v>1837</v>
      </c>
      <c r="D1969" t="s">
        <v>273</v>
      </c>
      <c r="E1969" t="s">
        <v>274</v>
      </c>
      <c r="F1969">
        <v>13794</v>
      </c>
      <c r="G1969" t="s">
        <v>275</v>
      </c>
      <c r="H1969" t="s">
        <v>276</v>
      </c>
      <c r="I1969">
        <v>424</v>
      </c>
      <c r="J1969" t="s">
        <v>399</v>
      </c>
      <c r="K1969" t="s">
        <v>400</v>
      </c>
      <c r="L1969">
        <v>13917</v>
      </c>
      <c r="M1969" t="s">
        <v>317</v>
      </c>
      <c r="N1969" t="s">
        <v>318</v>
      </c>
      <c r="O1969">
        <v>13917</v>
      </c>
      <c r="P1969" t="s">
        <v>317</v>
      </c>
      <c r="Q1969" t="s">
        <v>318</v>
      </c>
      <c r="R1969" t="s">
        <v>335</v>
      </c>
      <c r="S1969" s="46">
        <v>-151.57</v>
      </c>
      <c r="U1969" s="46">
        <v>15</v>
      </c>
      <c r="IF1969">
        <v>13917</v>
      </c>
      <c r="IG1969" t="s">
        <v>317</v>
      </c>
      <c r="IH1969" t="s">
        <v>319</v>
      </c>
      <c r="IK1969">
        <v>-2</v>
      </c>
      <c r="IL1969" t="s">
        <v>279</v>
      </c>
      <c r="IM1969" t="s">
        <v>280</v>
      </c>
      <c r="IN1969" t="s">
        <v>663</v>
      </c>
      <c r="IP1969" t="s">
        <v>684</v>
      </c>
    </row>
    <row r="1970" spans="1:250" x14ac:dyDescent="0.25">
      <c r="A1970">
        <v>40485</v>
      </c>
      <c r="B1970">
        <v>-890804480</v>
      </c>
      <c r="C1970">
        <v>1837</v>
      </c>
      <c r="D1970" t="s">
        <v>273</v>
      </c>
      <c r="E1970" t="s">
        <v>274</v>
      </c>
      <c r="F1970">
        <v>13794</v>
      </c>
      <c r="G1970" t="s">
        <v>275</v>
      </c>
      <c r="H1970" t="s">
        <v>276</v>
      </c>
      <c r="I1970">
        <v>422</v>
      </c>
      <c r="J1970" t="s">
        <v>401</v>
      </c>
      <c r="K1970" t="s">
        <v>402</v>
      </c>
      <c r="L1970">
        <v>13917</v>
      </c>
      <c r="M1970" t="s">
        <v>317</v>
      </c>
      <c r="N1970" t="s">
        <v>318</v>
      </c>
      <c r="O1970">
        <v>13917</v>
      </c>
      <c r="P1970" t="s">
        <v>317</v>
      </c>
      <c r="Q1970" t="s">
        <v>318</v>
      </c>
      <c r="R1970" t="s">
        <v>335</v>
      </c>
      <c r="S1970" s="46">
        <v>-202.09</v>
      </c>
      <c r="U1970" s="46">
        <v>15</v>
      </c>
      <c r="IF1970">
        <v>13917</v>
      </c>
      <c r="IG1970" t="s">
        <v>317</v>
      </c>
      <c r="IH1970" t="s">
        <v>319</v>
      </c>
      <c r="IK1970">
        <v>-2</v>
      </c>
      <c r="IL1970" t="s">
        <v>279</v>
      </c>
      <c r="IM1970" t="s">
        <v>280</v>
      </c>
      <c r="IN1970" t="s">
        <v>663</v>
      </c>
      <c r="IP1970" t="s">
        <v>684</v>
      </c>
    </row>
    <row r="1971" spans="1:250" x14ac:dyDescent="0.25">
      <c r="A1971">
        <v>40486</v>
      </c>
      <c r="B1971">
        <v>-890804480</v>
      </c>
      <c r="C1971">
        <v>1837</v>
      </c>
      <c r="D1971" t="s">
        <v>273</v>
      </c>
      <c r="E1971" t="s">
        <v>274</v>
      </c>
      <c r="F1971">
        <v>13794</v>
      </c>
      <c r="G1971" t="s">
        <v>275</v>
      </c>
      <c r="H1971" t="s">
        <v>276</v>
      </c>
      <c r="I1971">
        <v>420</v>
      </c>
      <c r="J1971" t="s">
        <v>403</v>
      </c>
      <c r="K1971" t="s">
        <v>404</v>
      </c>
      <c r="L1971">
        <v>13917</v>
      </c>
      <c r="M1971" t="s">
        <v>317</v>
      </c>
      <c r="N1971" t="s">
        <v>318</v>
      </c>
      <c r="O1971">
        <v>13917</v>
      </c>
      <c r="P1971" t="s">
        <v>317</v>
      </c>
      <c r="Q1971" t="s">
        <v>318</v>
      </c>
      <c r="R1971" t="s">
        <v>335</v>
      </c>
      <c r="S1971" s="46">
        <v>-117.89</v>
      </c>
      <c r="U1971" s="46">
        <v>15</v>
      </c>
      <c r="IF1971">
        <v>13917</v>
      </c>
      <c r="IG1971" t="s">
        <v>317</v>
      </c>
      <c r="IH1971" t="s">
        <v>319</v>
      </c>
      <c r="IK1971">
        <v>-2</v>
      </c>
      <c r="IL1971" t="s">
        <v>279</v>
      </c>
      <c r="IM1971" t="s">
        <v>280</v>
      </c>
      <c r="IN1971" t="s">
        <v>663</v>
      </c>
      <c r="IP1971" t="s">
        <v>684</v>
      </c>
    </row>
    <row r="1972" spans="1:250" x14ac:dyDescent="0.25">
      <c r="A1972">
        <v>40487</v>
      </c>
      <c r="B1972">
        <v>-890804480</v>
      </c>
      <c r="C1972">
        <v>1837</v>
      </c>
      <c r="D1972" t="s">
        <v>273</v>
      </c>
      <c r="E1972" t="s">
        <v>274</v>
      </c>
      <c r="F1972">
        <v>13794</v>
      </c>
      <c r="G1972" t="s">
        <v>275</v>
      </c>
      <c r="H1972" t="s">
        <v>276</v>
      </c>
      <c r="I1972">
        <v>411</v>
      </c>
      <c r="J1972" t="s">
        <v>393</v>
      </c>
      <c r="K1972" t="s">
        <v>394</v>
      </c>
      <c r="L1972">
        <v>13917</v>
      </c>
      <c r="M1972" t="s">
        <v>317</v>
      </c>
      <c r="N1972" t="s">
        <v>318</v>
      </c>
      <c r="O1972">
        <v>13917</v>
      </c>
      <c r="P1972" t="s">
        <v>317</v>
      </c>
      <c r="Q1972" t="s">
        <v>318</v>
      </c>
      <c r="R1972" t="s">
        <v>335</v>
      </c>
      <c r="S1972" s="46">
        <v>-204.18</v>
      </c>
      <c r="U1972" s="46">
        <v>15</v>
      </c>
      <c r="IF1972">
        <v>13917</v>
      </c>
      <c r="IG1972" t="s">
        <v>317</v>
      </c>
      <c r="IH1972" t="s">
        <v>319</v>
      </c>
      <c r="IK1972">
        <v>-2</v>
      </c>
      <c r="IL1972" t="s">
        <v>279</v>
      </c>
      <c r="IM1972" t="s">
        <v>280</v>
      </c>
      <c r="IN1972" t="s">
        <v>663</v>
      </c>
      <c r="IP1972" t="s">
        <v>684</v>
      </c>
    </row>
    <row r="1973" spans="1:250" x14ac:dyDescent="0.25">
      <c r="A1973">
        <v>40488</v>
      </c>
      <c r="B1973">
        <v>-890804480</v>
      </c>
      <c r="C1973">
        <v>1837</v>
      </c>
      <c r="D1973" t="s">
        <v>273</v>
      </c>
      <c r="E1973" t="s">
        <v>274</v>
      </c>
      <c r="F1973">
        <v>13794</v>
      </c>
      <c r="G1973" t="s">
        <v>275</v>
      </c>
      <c r="H1973" t="s">
        <v>276</v>
      </c>
      <c r="I1973">
        <v>437</v>
      </c>
      <c r="J1973" t="s">
        <v>658</v>
      </c>
      <c r="K1973" t="s">
        <v>659</v>
      </c>
      <c r="L1973">
        <v>13917</v>
      </c>
      <c r="M1973" t="s">
        <v>317</v>
      </c>
      <c r="N1973" t="s">
        <v>318</v>
      </c>
      <c r="O1973">
        <v>13917</v>
      </c>
      <c r="P1973" t="s">
        <v>317</v>
      </c>
      <c r="Q1973" t="s">
        <v>318</v>
      </c>
      <c r="R1973" t="s">
        <v>335</v>
      </c>
      <c r="S1973" s="46">
        <v>-170.17</v>
      </c>
      <c r="U1973" s="46">
        <v>15</v>
      </c>
      <c r="IF1973">
        <v>13917</v>
      </c>
      <c r="IG1973" t="s">
        <v>317</v>
      </c>
      <c r="IH1973" t="s">
        <v>319</v>
      </c>
      <c r="IK1973">
        <v>-2</v>
      </c>
      <c r="IL1973" t="s">
        <v>279</v>
      </c>
      <c r="IM1973" t="s">
        <v>280</v>
      </c>
      <c r="IN1973" t="s">
        <v>663</v>
      </c>
      <c r="IP1973" t="s">
        <v>684</v>
      </c>
    </row>
    <row r="1974" spans="1:250" x14ac:dyDescent="0.25">
      <c r="A1974">
        <v>40489</v>
      </c>
      <c r="B1974">
        <v>-890804480</v>
      </c>
      <c r="C1974">
        <v>1837</v>
      </c>
      <c r="D1974" t="s">
        <v>273</v>
      </c>
      <c r="E1974" t="s">
        <v>274</v>
      </c>
      <c r="F1974">
        <v>13794</v>
      </c>
      <c r="G1974" t="s">
        <v>275</v>
      </c>
      <c r="H1974" t="s">
        <v>276</v>
      </c>
      <c r="I1974">
        <v>436</v>
      </c>
      <c r="J1974" t="s">
        <v>656</v>
      </c>
      <c r="K1974" t="s">
        <v>657</v>
      </c>
      <c r="L1974">
        <v>13917</v>
      </c>
      <c r="M1974" t="s">
        <v>317</v>
      </c>
      <c r="N1974" t="s">
        <v>318</v>
      </c>
      <c r="O1974">
        <v>13917</v>
      </c>
      <c r="P1974" t="s">
        <v>317</v>
      </c>
      <c r="Q1974" t="s">
        <v>318</v>
      </c>
      <c r="R1974" t="s">
        <v>335</v>
      </c>
      <c r="S1974" s="46">
        <v>-101.92</v>
      </c>
      <c r="U1974" s="46">
        <v>15</v>
      </c>
      <c r="IF1974">
        <v>13917</v>
      </c>
      <c r="IG1974" t="s">
        <v>317</v>
      </c>
      <c r="IH1974" t="s">
        <v>319</v>
      </c>
      <c r="IK1974">
        <v>-2</v>
      </c>
      <c r="IL1974" t="s">
        <v>279</v>
      </c>
      <c r="IM1974" t="s">
        <v>280</v>
      </c>
      <c r="IN1974" t="s">
        <v>663</v>
      </c>
      <c r="IP1974" t="s">
        <v>684</v>
      </c>
    </row>
    <row r="1975" spans="1:250" x14ac:dyDescent="0.25">
      <c r="A1975">
        <v>40490</v>
      </c>
      <c r="B1975">
        <v>-890804480</v>
      </c>
      <c r="C1975">
        <v>1837</v>
      </c>
      <c r="D1975" t="s">
        <v>273</v>
      </c>
      <c r="E1975" t="s">
        <v>274</v>
      </c>
      <c r="F1975">
        <v>13794</v>
      </c>
      <c r="G1975" t="s">
        <v>275</v>
      </c>
      <c r="H1975" t="s">
        <v>276</v>
      </c>
      <c r="I1975">
        <v>435</v>
      </c>
      <c r="J1975" t="s">
        <v>491</v>
      </c>
      <c r="K1975" t="s">
        <v>492</v>
      </c>
      <c r="L1975">
        <v>13917</v>
      </c>
      <c r="M1975" t="s">
        <v>317</v>
      </c>
      <c r="N1975" t="s">
        <v>318</v>
      </c>
      <c r="O1975">
        <v>13917</v>
      </c>
      <c r="P1975" t="s">
        <v>317</v>
      </c>
      <c r="Q1975" t="s">
        <v>318</v>
      </c>
      <c r="R1975" t="s">
        <v>335</v>
      </c>
      <c r="S1975" s="46">
        <v>-101.92</v>
      </c>
      <c r="U1975" s="46">
        <v>15</v>
      </c>
      <c r="IF1975">
        <v>13917</v>
      </c>
      <c r="IG1975" t="s">
        <v>317</v>
      </c>
      <c r="IH1975" t="s">
        <v>319</v>
      </c>
      <c r="IK1975">
        <v>-2</v>
      </c>
      <c r="IL1975" t="s">
        <v>279</v>
      </c>
      <c r="IM1975" t="s">
        <v>280</v>
      </c>
      <c r="IN1975" t="s">
        <v>663</v>
      </c>
      <c r="IP1975" t="s">
        <v>684</v>
      </c>
    </row>
    <row r="1976" spans="1:250" x14ac:dyDescent="0.25">
      <c r="A1976">
        <v>40491</v>
      </c>
      <c r="B1976">
        <v>-890804480</v>
      </c>
      <c r="C1976">
        <v>1837</v>
      </c>
      <c r="D1976" t="s">
        <v>273</v>
      </c>
      <c r="E1976" t="s">
        <v>274</v>
      </c>
      <c r="F1976">
        <v>13794</v>
      </c>
      <c r="G1976" t="s">
        <v>275</v>
      </c>
      <c r="H1976" t="s">
        <v>276</v>
      </c>
      <c r="I1976">
        <v>431</v>
      </c>
      <c r="J1976" t="s">
        <v>493</v>
      </c>
      <c r="K1976" t="s">
        <v>494</v>
      </c>
      <c r="L1976">
        <v>13917</v>
      </c>
      <c r="M1976" t="s">
        <v>317</v>
      </c>
      <c r="N1976" t="s">
        <v>318</v>
      </c>
      <c r="O1976">
        <v>13917</v>
      </c>
      <c r="P1976" t="s">
        <v>317</v>
      </c>
      <c r="Q1976" t="s">
        <v>318</v>
      </c>
      <c r="R1976" t="s">
        <v>335</v>
      </c>
      <c r="S1976" s="46">
        <v>-147.62</v>
      </c>
      <c r="U1976" s="46">
        <v>15</v>
      </c>
      <c r="IF1976">
        <v>13917</v>
      </c>
      <c r="IG1976" t="s">
        <v>317</v>
      </c>
      <c r="IH1976" t="s">
        <v>319</v>
      </c>
      <c r="IK1976">
        <v>-2</v>
      </c>
      <c r="IL1976" t="s">
        <v>279</v>
      </c>
      <c r="IM1976" t="s">
        <v>280</v>
      </c>
      <c r="IN1976" t="s">
        <v>663</v>
      </c>
      <c r="IP1976" t="s">
        <v>684</v>
      </c>
    </row>
    <row r="1977" spans="1:250" x14ac:dyDescent="0.25">
      <c r="A1977">
        <v>40492</v>
      </c>
      <c r="B1977">
        <v>-890804480</v>
      </c>
      <c r="C1977">
        <v>1837</v>
      </c>
      <c r="D1977" t="s">
        <v>273</v>
      </c>
      <c r="E1977" t="s">
        <v>274</v>
      </c>
      <c r="F1977">
        <v>13794</v>
      </c>
      <c r="G1977" t="s">
        <v>275</v>
      </c>
      <c r="H1977" t="s">
        <v>276</v>
      </c>
      <c r="I1977">
        <v>429</v>
      </c>
      <c r="J1977" t="s">
        <v>395</v>
      </c>
      <c r="K1977" t="s">
        <v>396</v>
      </c>
      <c r="L1977">
        <v>13917</v>
      </c>
      <c r="M1977" t="s">
        <v>317</v>
      </c>
      <c r="N1977" t="s">
        <v>318</v>
      </c>
      <c r="O1977">
        <v>13917</v>
      </c>
      <c r="P1977" t="s">
        <v>317</v>
      </c>
      <c r="Q1977" t="s">
        <v>318</v>
      </c>
      <c r="R1977" t="s">
        <v>335</v>
      </c>
      <c r="S1977" s="46">
        <v>-196.83</v>
      </c>
      <c r="U1977" s="46">
        <v>15</v>
      </c>
      <c r="IF1977">
        <v>13917</v>
      </c>
      <c r="IG1977" t="s">
        <v>317</v>
      </c>
      <c r="IH1977" t="s">
        <v>319</v>
      </c>
      <c r="IK1977">
        <v>-2</v>
      </c>
      <c r="IL1977" t="s">
        <v>279</v>
      </c>
      <c r="IM1977" t="s">
        <v>280</v>
      </c>
      <c r="IN1977" t="s">
        <v>663</v>
      </c>
      <c r="IP1977" t="s">
        <v>684</v>
      </c>
    </row>
    <row r="1978" spans="1:250" x14ac:dyDescent="0.25">
      <c r="A1978">
        <v>40493</v>
      </c>
      <c r="B1978">
        <v>-890804480</v>
      </c>
      <c r="C1978">
        <v>1837</v>
      </c>
      <c r="D1978" t="s">
        <v>273</v>
      </c>
      <c r="E1978" t="s">
        <v>274</v>
      </c>
      <c r="F1978">
        <v>13794</v>
      </c>
      <c r="G1978" t="s">
        <v>275</v>
      </c>
      <c r="H1978" t="s">
        <v>276</v>
      </c>
      <c r="I1978">
        <v>427</v>
      </c>
      <c r="J1978" t="s">
        <v>397</v>
      </c>
      <c r="K1978" t="s">
        <v>398</v>
      </c>
      <c r="L1978">
        <v>13917</v>
      </c>
      <c r="M1978" t="s">
        <v>317</v>
      </c>
      <c r="N1978" t="s">
        <v>318</v>
      </c>
      <c r="O1978">
        <v>13917</v>
      </c>
      <c r="P1978" t="s">
        <v>317</v>
      </c>
      <c r="Q1978" t="s">
        <v>318</v>
      </c>
      <c r="R1978" t="s">
        <v>335</v>
      </c>
      <c r="S1978" s="46">
        <v>-118.39</v>
      </c>
      <c r="U1978" s="46">
        <v>15</v>
      </c>
      <c r="IF1978">
        <v>13917</v>
      </c>
      <c r="IG1978" t="s">
        <v>317</v>
      </c>
      <c r="IH1978" t="s">
        <v>319</v>
      </c>
      <c r="IK1978">
        <v>-2</v>
      </c>
      <c r="IL1978" t="s">
        <v>279</v>
      </c>
      <c r="IM1978" t="s">
        <v>280</v>
      </c>
      <c r="IN1978" t="s">
        <v>663</v>
      </c>
      <c r="IP1978" t="s">
        <v>684</v>
      </c>
    </row>
    <row r="1979" spans="1:250" x14ac:dyDescent="0.25">
      <c r="A1979">
        <v>40494</v>
      </c>
      <c r="B1979">
        <v>-890804480</v>
      </c>
      <c r="C1979">
        <v>1837</v>
      </c>
      <c r="D1979" t="s">
        <v>273</v>
      </c>
      <c r="E1979" t="s">
        <v>274</v>
      </c>
      <c r="F1979">
        <v>13794</v>
      </c>
      <c r="G1979" t="s">
        <v>275</v>
      </c>
      <c r="H1979" t="s">
        <v>276</v>
      </c>
      <c r="I1979">
        <v>429</v>
      </c>
      <c r="J1979" t="s">
        <v>395</v>
      </c>
      <c r="K1979" t="s">
        <v>396</v>
      </c>
      <c r="L1979">
        <v>15188</v>
      </c>
      <c r="M1979" t="s">
        <v>320</v>
      </c>
      <c r="N1979" t="s">
        <v>321</v>
      </c>
      <c r="O1979">
        <v>15188</v>
      </c>
      <c r="P1979" t="s">
        <v>320</v>
      </c>
      <c r="Q1979" t="s">
        <v>321</v>
      </c>
      <c r="R1979" t="s">
        <v>335</v>
      </c>
      <c r="S1979" s="46">
        <v>-8.59</v>
      </c>
      <c r="U1979" s="46">
        <v>15</v>
      </c>
      <c r="IF1979">
        <v>15188</v>
      </c>
      <c r="IG1979" t="s">
        <v>320</v>
      </c>
      <c r="IH1979" t="s">
        <v>319</v>
      </c>
      <c r="IK1979">
        <v>-2</v>
      </c>
      <c r="IL1979" t="s">
        <v>279</v>
      </c>
      <c r="IM1979" t="s">
        <v>280</v>
      </c>
      <c r="IN1979" t="s">
        <v>663</v>
      </c>
      <c r="IP1979" t="s">
        <v>685</v>
      </c>
    </row>
    <row r="1980" spans="1:250" x14ac:dyDescent="0.25">
      <c r="A1980">
        <v>40495</v>
      </c>
      <c r="B1980">
        <v>-890804480</v>
      </c>
      <c r="C1980">
        <v>1837</v>
      </c>
      <c r="D1980" t="s">
        <v>273</v>
      </c>
      <c r="E1980" t="s">
        <v>274</v>
      </c>
      <c r="F1980">
        <v>13794</v>
      </c>
      <c r="G1980" t="s">
        <v>275</v>
      </c>
      <c r="H1980" t="s">
        <v>276</v>
      </c>
      <c r="I1980">
        <v>427</v>
      </c>
      <c r="J1980" t="s">
        <v>397</v>
      </c>
      <c r="K1980" t="s">
        <v>398</v>
      </c>
      <c r="L1980">
        <v>15188</v>
      </c>
      <c r="M1980" t="s">
        <v>320</v>
      </c>
      <c r="N1980" t="s">
        <v>321</v>
      </c>
      <c r="O1980">
        <v>15188</v>
      </c>
      <c r="P1980" t="s">
        <v>320</v>
      </c>
      <c r="Q1980" t="s">
        <v>321</v>
      </c>
      <c r="R1980" t="s">
        <v>335</v>
      </c>
      <c r="S1980" s="46">
        <v>-5.17</v>
      </c>
      <c r="U1980" s="46">
        <v>15</v>
      </c>
      <c r="IF1980">
        <v>15188</v>
      </c>
      <c r="IG1980" t="s">
        <v>320</v>
      </c>
      <c r="IH1980" t="s">
        <v>319</v>
      </c>
      <c r="IK1980">
        <v>-2</v>
      </c>
      <c r="IL1980" t="s">
        <v>279</v>
      </c>
      <c r="IM1980" t="s">
        <v>280</v>
      </c>
      <c r="IN1980" t="s">
        <v>663</v>
      </c>
      <c r="IP1980" t="s">
        <v>685</v>
      </c>
    </row>
    <row r="1981" spans="1:250" x14ac:dyDescent="0.25">
      <c r="A1981">
        <v>40496</v>
      </c>
      <c r="B1981">
        <v>-890804480</v>
      </c>
      <c r="C1981">
        <v>1837</v>
      </c>
      <c r="D1981" t="s">
        <v>273</v>
      </c>
      <c r="E1981" t="s">
        <v>274</v>
      </c>
      <c r="F1981">
        <v>13794</v>
      </c>
      <c r="G1981" t="s">
        <v>275</v>
      </c>
      <c r="H1981" t="s">
        <v>276</v>
      </c>
      <c r="I1981">
        <v>424</v>
      </c>
      <c r="J1981" t="s">
        <v>399</v>
      </c>
      <c r="K1981" t="s">
        <v>400</v>
      </c>
      <c r="L1981">
        <v>15188</v>
      </c>
      <c r="M1981" t="s">
        <v>320</v>
      </c>
      <c r="N1981" t="s">
        <v>321</v>
      </c>
      <c r="O1981">
        <v>15188</v>
      </c>
      <c r="P1981" t="s">
        <v>320</v>
      </c>
      <c r="Q1981" t="s">
        <v>321</v>
      </c>
      <c r="R1981" t="s">
        <v>335</v>
      </c>
      <c r="S1981" s="46">
        <v>-6.61</v>
      </c>
      <c r="U1981" s="46">
        <v>15</v>
      </c>
      <c r="IF1981">
        <v>15188</v>
      </c>
      <c r="IG1981" t="s">
        <v>320</v>
      </c>
      <c r="IH1981" t="s">
        <v>319</v>
      </c>
      <c r="IK1981">
        <v>-2</v>
      </c>
      <c r="IL1981" t="s">
        <v>279</v>
      </c>
      <c r="IM1981" t="s">
        <v>280</v>
      </c>
      <c r="IN1981" t="s">
        <v>663</v>
      </c>
      <c r="IP1981" t="s">
        <v>685</v>
      </c>
    </row>
    <row r="1982" spans="1:250" x14ac:dyDescent="0.25">
      <c r="A1982">
        <v>40497</v>
      </c>
      <c r="B1982">
        <v>-890804480</v>
      </c>
      <c r="C1982">
        <v>1837</v>
      </c>
      <c r="D1982" t="s">
        <v>273</v>
      </c>
      <c r="E1982" t="s">
        <v>274</v>
      </c>
      <c r="F1982">
        <v>13794</v>
      </c>
      <c r="G1982" t="s">
        <v>275</v>
      </c>
      <c r="H1982" t="s">
        <v>276</v>
      </c>
      <c r="I1982">
        <v>422</v>
      </c>
      <c r="J1982" t="s">
        <v>401</v>
      </c>
      <c r="K1982" t="s">
        <v>402</v>
      </c>
      <c r="L1982">
        <v>15188</v>
      </c>
      <c r="M1982" t="s">
        <v>320</v>
      </c>
      <c r="N1982" t="s">
        <v>321</v>
      </c>
      <c r="O1982">
        <v>15188</v>
      </c>
      <c r="P1982" t="s">
        <v>320</v>
      </c>
      <c r="Q1982" t="s">
        <v>321</v>
      </c>
      <c r="R1982" t="s">
        <v>335</v>
      </c>
      <c r="S1982" s="46">
        <v>-8.82</v>
      </c>
      <c r="U1982" s="46">
        <v>15</v>
      </c>
      <c r="IF1982">
        <v>15188</v>
      </c>
      <c r="IG1982" t="s">
        <v>320</v>
      </c>
      <c r="IH1982" t="s">
        <v>319</v>
      </c>
      <c r="IK1982">
        <v>-2</v>
      </c>
      <c r="IL1982" t="s">
        <v>279</v>
      </c>
      <c r="IM1982" t="s">
        <v>280</v>
      </c>
      <c r="IN1982" t="s">
        <v>663</v>
      </c>
      <c r="IP1982" t="s">
        <v>685</v>
      </c>
    </row>
    <row r="1983" spans="1:250" x14ac:dyDescent="0.25">
      <c r="A1983">
        <v>40498</v>
      </c>
      <c r="B1983">
        <v>-890804480</v>
      </c>
      <c r="C1983">
        <v>1837</v>
      </c>
      <c r="D1983" t="s">
        <v>273</v>
      </c>
      <c r="E1983" t="s">
        <v>274</v>
      </c>
      <c r="F1983">
        <v>13794</v>
      </c>
      <c r="G1983" t="s">
        <v>275</v>
      </c>
      <c r="H1983" t="s">
        <v>276</v>
      </c>
      <c r="I1983">
        <v>420</v>
      </c>
      <c r="J1983" t="s">
        <v>403</v>
      </c>
      <c r="K1983" t="s">
        <v>404</v>
      </c>
      <c r="L1983">
        <v>15188</v>
      </c>
      <c r="M1983" t="s">
        <v>320</v>
      </c>
      <c r="N1983" t="s">
        <v>321</v>
      </c>
      <c r="O1983">
        <v>15188</v>
      </c>
      <c r="P1983" t="s">
        <v>320</v>
      </c>
      <c r="Q1983" t="s">
        <v>321</v>
      </c>
      <c r="R1983" t="s">
        <v>335</v>
      </c>
      <c r="S1983" s="46">
        <v>-5.14</v>
      </c>
      <c r="U1983" s="46">
        <v>15</v>
      </c>
      <c r="IF1983">
        <v>15188</v>
      </c>
      <c r="IG1983" t="s">
        <v>320</v>
      </c>
      <c r="IH1983" t="s">
        <v>319</v>
      </c>
      <c r="IK1983">
        <v>-2</v>
      </c>
      <c r="IL1983" t="s">
        <v>279</v>
      </c>
      <c r="IM1983" t="s">
        <v>280</v>
      </c>
      <c r="IN1983" t="s">
        <v>663</v>
      </c>
      <c r="IP1983" t="s">
        <v>685</v>
      </c>
    </row>
    <row r="1984" spans="1:250" x14ac:dyDescent="0.25">
      <c r="A1984">
        <v>40499</v>
      </c>
      <c r="B1984">
        <v>-890804480</v>
      </c>
      <c r="C1984">
        <v>1837</v>
      </c>
      <c r="D1984" t="s">
        <v>273</v>
      </c>
      <c r="E1984" t="s">
        <v>274</v>
      </c>
      <c r="F1984">
        <v>13794</v>
      </c>
      <c r="G1984" t="s">
        <v>275</v>
      </c>
      <c r="H1984" t="s">
        <v>276</v>
      </c>
      <c r="I1984">
        <v>411</v>
      </c>
      <c r="J1984" t="s">
        <v>393</v>
      </c>
      <c r="K1984" t="s">
        <v>394</v>
      </c>
      <c r="L1984">
        <v>15188</v>
      </c>
      <c r="M1984" t="s">
        <v>320</v>
      </c>
      <c r="N1984" t="s">
        <v>321</v>
      </c>
      <c r="O1984">
        <v>15188</v>
      </c>
      <c r="P1984" t="s">
        <v>320</v>
      </c>
      <c r="Q1984" t="s">
        <v>321</v>
      </c>
      <c r="R1984" t="s">
        <v>335</v>
      </c>
      <c r="S1984" s="46">
        <v>-8.8000000000000007</v>
      </c>
      <c r="U1984" s="46">
        <v>15</v>
      </c>
      <c r="IF1984">
        <v>15188</v>
      </c>
      <c r="IG1984" t="s">
        <v>320</v>
      </c>
      <c r="IH1984" t="s">
        <v>319</v>
      </c>
      <c r="IK1984">
        <v>-2</v>
      </c>
      <c r="IL1984" t="s">
        <v>279</v>
      </c>
      <c r="IM1984" t="s">
        <v>280</v>
      </c>
      <c r="IN1984" t="s">
        <v>663</v>
      </c>
      <c r="IP1984" t="s">
        <v>685</v>
      </c>
    </row>
    <row r="1985" spans="1:250" x14ac:dyDescent="0.25">
      <c r="A1985">
        <v>40500</v>
      </c>
      <c r="B1985">
        <v>-890804480</v>
      </c>
      <c r="C1985">
        <v>1837</v>
      </c>
      <c r="D1985" t="s">
        <v>273</v>
      </c>
      <c r="E1985" t="s">
        <v>274</v>
      </c>
      <c r="F1985">
        <v>13794</v>
      </c>
      <c r="G1985" t="s">
        <v>275</v>
      </c>
      <c r="H1985" t="s">
        <v>276</v>
      </c>
      <c r="I1985">
        <v>437</v>
      </c>
      <c r="J1985" t="s">
        <v>658</v>
      </c>
      <c r="K1985" t="s">
        <v>659</v>
      </c>
      <c r="L1985">
        <v>15188</v>
      </c>
      <c r="M1985" t="s">
        <v>320</v>
      </c>
      <c r="N1985" t="s">
        <v>321</v>
      </c>
      <c r="O1985">
        <v>15188</v>
      </c>
      <c r="P1985" t="s">
        <v>320</v>
      </c>
      <c r="Q1985" t="s">
        <v>321</v>
      </c>
      <c r="R1985" t="s">
        <v>335</v>
      </c>
      <c r="S1985" s="46">
        <v>-7.43</v>
      </c>
      <c r="U1985" s="46">
        <v>15</v>
      </c>
      <c r="IF1985">
        <v>15188</v>
      </c>
      <c r="IG1985" t="s">
        <v>320</v>
      </c>
      <c r="IH1985" t="s">
        <v>319</v>
      </c>
      <c r="IK1985">
        <v>-2</v>
      </c>
      <c r="IL1985" t="s">
        <v>279</v>
      </c>
      <c r="IM1985" t="s">
        <v>280</v>
      </c>
      <c r="IN1985" t="s">
        <v>663</v>
      </c>
      <c r="IP1985" t="s">
        <v>685</v>
      </c>
    </row>
    <row r="1986" spans="1:250" x14ac:dyDescent="0.25">
      <c r="A1986">
        <v>40501</v>
      </c>
      <c r="B1986">
        <v>-890804480</v>
      </c>
      <c r="C1986">
        <v>1837</v>
      </c>
      <c r="D1986" t="s">
        <v>273</v>
      </c>
      <c r="E1986" t="s">
        <v>274</v>
      </c>
      <c r="F1986">
        <v>13794</v>
      </c>
      <c r="G1986" t="s">
        <v>275</v>
      </c>
      <c r="H1986" t="s">
        <v>276</v>
      </c>
      <c r="I1986">
        <v>436</v>
      </c>
      <c r="J1986" t="s">
        <v>656</v>
      </c>
      <c r="K1986" t="s">
        <v>657</v>
      </c>
      <c r="L1986">
        <v>15188</v>
      </c>
      <c r="M1986" t="s">
        <v>320</v>
      </c>
      <c r="N1986" t="s">
        <v>321</v>
      </c>
      <c r="O1986">
        <v>15188</v>
      </c>
      <c r="P1986" t="s">
        <v>320</v>
      </c>
      <c r="Q1986" t="s">
        <v>321</v>
      </c>
      <c r="R1986" t="s">
        <v>335</v>
      </c>
      <c r="S1986" s="46">
        <v>-4.45</v>
      </c>
      <c r="U1986" s="46">
        <v>15</v>
      </c>
      <c r="IF1986">
        <v>15188</v>
      </c>
      <c r="IG1986" t="s">
        <v>320</v>
      </c>
      <c r="IH1986" t="s">
        <v>319</v>
      </c>
      <c r="IK1986">
        <v>-2</v>
      </c>
      <c r="IL1986" t="s">
        <v>279</v>
      </c>
      <c r="IM1986" t="s">
        <v>280</v>
      </c>
      <c r="IN1986" t="s">
        <v>663</v>
      </c>
      <c r="IP1986" t="s">
        <v>685</v>
      </c>
    </row>
    <row r="1987" spans="1:250" x14ac:dyDescent="0.25">
      <c r="A1987">
        <v>40502</v>
      </c>
      <c r="B1987">
        <v>-890804480</v>
      </c>
      <c r="C1987">
        <v>1837</v>
      </c>
      <c r="D1987" t="s">
        <v>273</v>
      </c>
      <c r="E1987" t="s">
        <v>274</v>
      </c>
      <c r="F1987">
        <v>13794</v>
      </c>
      <c r="G1987" t="s">
        <v>275</v>
      </c>
      <c r="H1987" t="s">
        <v>276</v>
      </c>
      <c r="I1987">
        <v>435</v>
      </c>
      <c r="J1987" t="s">
        <v>491</v>
      </c>
      <c r="K1987" t="s">
        <v>492</v>
      </c>
      <c r="L1987">
        <v>15188</v>
      </c>
      <c r="M1987" t="s">
        <v>320</v>
      </c>
      <c r="N1987" t="s">
        <v>321</v>
      </c>
      <c r="O1987">
        <v>15188</v>
      </c>
      <c r="P1987" t="s">
        <v>320</v>
      </c>
      <c r="Q1987" t="s">
        <v>321</v>
      </c>
      <c r="R1987" t="s">
        <v>335</v>
      </c>
      <c r="S1987" s="46">
        <v>-4.45</v>
      </c>
      <c r="U1987" s="46">
        <v>15</v>
      </c>
      <c r="IF1987">
        <v>15188</v>
      </c>
      <c r="IG1987" t="s">
        <v>320</v>
      </c>
      <c r="IH1987" t="s">
        <v>319</v>
      </c>
      <c r="IK1987">
        <v>-2</v>
      </c>
      <c r="IL1987" t="s">
        <v>279</v>
      </c>
      <c r="IM1987" t="s">
        <v>280</v>
      </c>
      <c r="IN1987" t="s">
        <v>663</v>
      </c>
      <c r="IP1987" t="s">
        <v>685</v>
      </c>
    </row>
    <row r="1988" spans="1:250" x14ac:dyDescent="0.25">
      <c r="A1988">
        <v>40503</v>
      </c>
      <c r="B1988">
        <v>-890804480</v>
      </c>
      <c r="C1988">
        <v>1837</v>
      </c>
      <c r="D1988" t="s">
        <v>273</v>
      </c>
      <c r="E1988" t="s">
        <v>274</v>
      </c>
      <c r="F1988">
        <v>13794</v>
      </c>
      <c r="G1988" t="s">
        <v>275</v>
      </c>
      <c r="H1988" t="s">
        <v>276</v>
      </c>
      <c r="I1988">
        <v>431</v>
      </c>
      <c r="J1988" t="s">
        <v>493</v>
      </c>
      <c r="K1988" t="s">
        <v>494</v>
      </c>
      <c r="L1988">
        <v>15188</v>
      </c>
      <c r="M1988" t="s">
        <v>320</v>
      </c>
      <c r="N1988" t="s">
        <v>321</v>
      </c>
      <c r="O1988">
        <v>15188</v>
      </c>
      <c r="P1988" t="s">
        <v>320</v>
      </c>
      <c r="Q1988" t="s">
        <v>321</v>
      </c>
      <c r="R1988" t="s">
        <v>335</v>
      </c>
      <c r="S1988" s="46">
        <v>-6.44</v>
      </c>
      <c r="U1988" s="46">
        <v>15</v>
      </c>
      <c r="IF1988">
        <v>15188</v>
      </c>
      <c r="IG1988" t="s">
        <v>320</v>
      </c>
      <c r="IH1988" t="s">
        <v>319</v>
      </c>
      <c r="IK1988">
        <v>-2</v>
      </c>
      <c r="IL1988" t="s">
        <v>279</v>
      </c>
      <c r="IM1988" t="s">
        <v>280</v>
      </c>
      <c r="IN1988" t="s">
        <v>663</v>
      </c>
      <c r="IP1988" t="s">
        <v>685</v>
      </c>
    </row>
    <row r="1989" spans="1:250" x14ac:dyDescent="0.25">
      <c r="A1989">
        <v>40504</v>
      </c>
      <c r="B1989">
        <v>-890804480</v>
      </c>
      <c r="C1989">
        <v>1837</v>
      </c>
      <c r="D1989" t="s">
        <v>273</v>
      </c>
      <c r="E1989" t="s">
        <v>274</v>
      </c>
      <c r="F1989">
        <v>13794</v>
      </c>
      <c r="G1989" t="s">
        <v>275</v>
      </c>
      <c r="H1989" t="s">
        <v>276</v>
      </c>
      <c r="I1989">
        <v>420</v>
      </c>
      <c r="J1989" t="s">
        <v>403</v>
      </c>
      <c r="K1989" t="s">
        <v>404</v>
      </c>
      <c r="L1989">
        <v>15189</v>
      </c>
      <c r="M1989" t="s">
        <v>322</v>
      </c>
      <c r="N1989" t="s">
        <v>323</v>
      </c>
      <c r="O1989">
        <v>15189</v>
      </c>
      <c r="P1989" t="s">
        <v>322</v>
      </c>
      <c r="Q1989" t="s">
        <v>323</v>
      </c>
      <c r="R1989" t="s">
        <v>335</v>
      </c>
      <c r="S1989" s="46">
        <v>-127.71</v>
      </c>
      <c r="U1989" s="46">
        <v>15</v>
      </c>
      <c r="IF1989">
        <v>15189</v>
      </c>
      <c r="IG1989" t="s">
        <v>322</v>
      </c>
      <c r="IH1989" t="s">
        <v>319</v>
      </c>
      <c r="IK1989">
        <v>-2</v>
      </c>
      <c r="IL1989" t="s">
        <v>279</v>
      </c>
      <c r="IM1989" t="s">
        <v>280</v>
      </c>
      <c r="IN1989" t="s">
        <v>663</v>
      </c>
      <c r="IP1989" t="s">
        <v>686</v>
      </c>
    </row>
    <row r="1990" spans="1:250" x14ac:dyDescent="0.25">
      <c r="A1990">
        <v>40505</v>
      </c>
      <c r="B1990">
        <v>-890804480</v>
      </c>
      <c r="C1990">
        <v>1837</v>
      </c>
      <c r="D1990" t="s">
        <v>273</v>
      </c>
      <c r="E1990" t="s">
        <v>274</v>
      </c>
      <c r="F1990">
        <v>13794</v>
      </c>
      <c r="G1990" t="s">
        <v>275</v>
      </c>
      <c r="H1990" t="s">
        <v>276</v>
      </c>
      <c r="I1990">
        <v>411</v>
      </c>
      <c r="J1990" t="s">
        <v>393</v>
      </c>
      <c r="K1990" t="s">
        <v>394</v>
      </c>
      <c r="L1990">
        <v>15189</v>
      </c>
      <c r="M1990" t="s">
        <v>322</v>
      </c>
      <c r="N1990" t="s">
        <v>323</v>
      </c>
      <c r="O1990">
        <v>15189</v>
      </c>
      <c r="P1990" t="s">
        <v>322</v>
      </c>
      <c r="Q1990" t="s">
        <v>323</v>
      </c>
      <c r="R1990" t="s">
        <v>335</v>
      </c>
      <c r="S1990" s="46">
        <v>-384.99</v>
      </c>
      <c r="U1990" s="46">
        <v>15</v>
      </c>
      <c r="IF1990">
        <v>15189</v>
      </c>
      <c r="IG1990" t="s">
        <v>322</v>
      </c>
      <c r="IH1990" t="s">
        <v>319</v>
      </c>
      <c r="IK1990">
        <v>-2</v>
      </c>
      <c r="IL1990" t="s">
        <v>279</v>
      </c>
      <c r="IM1990" t="s">
        <v>280</v>
      </c>
      <c r="IN1990" t="s">
        <v>663</v>
      </c>
      <c r="IP1990" t="s">
        <v>686</v>
      </c>
    </row>
    <row r="1991" spans="1:250" x14ac:dyDescent="0.25">
      <c r="A1991">
        <v>40506</v>
      </c>
      <c r="B1991">
        <v>-890804480</v>
      </c>
      <c r="C1991">
        <v>1837</v>
      </c>
      <c r="D1991" t="s">
        <v>273</v>
      </c>
      <c r="E1991" t="s">
        <v>274</v>
      </c>
      <c r="F1991">
        <v>13794</v>
      </c>
      <c r="G1991" t="s">
        <v>275</v>
      </c>
      <c r="H1991" t="s">
        <v>276</v>
      </c>
      <c r="I1991">
        <v>435</v>
      </c>
      <c r="J1991" t="s">
        <v>491</v>
      </c>
      <c r="K1991" t="s">
        <v>492</v>
      </c>
      <c r="L1991">
        <v>15189</v>
      </c>
      <c r="M1991" t="s">
        <v>322</v>
      </c>
      <c r="N1991" t="s">
        <v>323</v>
      </c>
      <c r="O1991">
        <v>15189</v>
      </c>
      <c r="P1991" t="s">
        <v>322</v>
      </c>
      <c r="Q1991" t="s">
        <v>323</v>
      </c>
      <c r="R1991" t="s">
        <v>335</v>
      </c>
      <c r="S1991" s="46">
        <v>-110.4</v>
      </c>
      <c r="U1991" s="46">
        <v>15</v>
      </c>
      <c r="IF1991">
        <v>15189</v>
      </c>
      <c r="IG1991" t="s">
        <v>322</v>
      </c>
      <c r="IH1991" t="s">
        <v>319</v>
      </c>
      <c r="IK1991">
        <v>-2</v>
      </c>
      <c r="IL1991" t="s">
        <v>279</v>
      </c>
      <c r="IM1991" t="s">
        <v>280</v>
      </c>
      <c r="IN1991" t="s">
        <v>663</v>
      </c>
      <c r="IP1991" t="s">
        <v>686</v>
      </c>
    </row>
    <row r="1992" spans="1:250" x14ac:dyDescent="0.25">
      <c r="A1992">
        <v>40507</v>
      </c>
      <c r="B1992">
        <v>-890804480</v>
      </c>
      <c r="C1992">
        <v>1837</v>
      </c>
      <c r="D1992" t="s">
        <v>273</v>
      </c>
      <c r="E1992" t="s">
        <v>274</v>
      </c>
      <c r="F1992">
        <v>13794</v>
      </c>
      <c r="G1992" t="s">
        <v>275</v>
      </c>
      <c r="H1992" t="s">
        <v>276</v>
      </c>
      <c r="I1992">
        <v>431</v>
      </c>
      <c r="J1992" t="s">
        <v>493</v>
      </c>
      <c r="K1992" t="s">
        <v>494</v>
      </c>
      <c r="L1992">
        <v>15189</v>
      </c>
      <c r="M1992" t="s">
        <v>322</v>
      </c>
      <c r="N1992" t="s">
        <v>323</v>
      </c>
      <c r="O1992">
        <v>15189</v>
      </c>
      <c r="P1992" t="s">
        <v>322</v>
      </c>
      <c r="Q1992" t="s">
        <v>323</v>
      </c>
      <c r="R1992" t="s">
        <v>335</v>
      </c>
      <c r="S1992" s="46">
        <v>-159.9</v>
      </c>
      <c r="U1992" s="46">
        <v>15</v>
      </c>
      <c r="IF1992">
        <v>15189</v>
      </c>
      <c r="IG1992" t="s">
        <v>322</v>
      </c>
      <c r="IH1992" t="s">
        <v>319</v>
      </c>
      <c r="IK1992">
        <v>-2</v>
      </c>
      <c r="IL1992" t="s">
        <v>279</v>
      </c>
      <c r="IM1992" t="s">
        <v>280</v>
      </c>
      <c r="IN1992" t="s">
        <v>663</v>
      </c>
      <c r="IP1992" t="s">
        <v>686</v>
      </c>
    </row>
    <row r="1993" spans="1:250" x14ac:dyDescent="0.25">
      <c r="A1993">
        <v>40508</v>
      </c>
      <c r="B1993">
        <v>-890804480</v>
      </c>
      <c r="C1993">
        <v>1837</v>
      </c>
      <c r="D1993" t="s">
        <v>273</v>
      </c>
      <c r="E1993" t="s">
        <v>274</v>
      </c>
      <c r="F1993">
        <v>13794</v>
      </c>
      <c r="G1993" t="s">
        <v>275</v>
      </c>
      <c r="H1993" t="s">
        <v>276</v>
      </c>
      <c r="I1993">
        <v>429</v>
      </c>
      <c r="J1993" t="s">
        <v>395</v>
      </c>
      <c r="K1993" t="s">
        <v>396</v>
      </c>
      <c r="L1993">
        <v>15189</v>
      </c>
      <c r="M1993" t="s">
        <v>322</v>
      </c>
      <c r="N1993" t="s">
        <v>323</v>
      </c>
      <c r="O1993">
        <v>15189</v>
      </c>
      <c r="P1993" t="s">
        <v>322</v>
      </c>
      <c r="Q1993" t="s">
        <v>323</v>
      </c>
      <c r="R1993" t="s">
        <v>335</v>
      </c>
      <c r="S1993" s="46">
        <v>-213.21</v>
      </c>
      <c r="U1993" s="46">
        <v>15</v>
      </c>
      <c r="IF1993">
        <v>15189</v>
      </c>
      <c r="IG1993" t="s">
        <v>322</v>
      </c>
      <c r="IH1993" t="s">
        <v>319</v>
      </c>
      <c r="IK1993">
        <v>-2</v>
      </c>
      <c r="IL1993" t="s">
        <v>279</v>
      </c>
      <c r="IM1993" t="s">
        <v>280</v>
      </c>
      <c r="IN1993" t="s">
        <v>663</v>
      </c>
      <c r="IP1993" t="s">
        <v>686</v>
      </c>
    </row>
    <row r="1994" spans="1:250" x14ac:dyDescent="0.25">
      <c r="A1994">
        <v>40509</v>
      </c>
      <c r="B1994">
        <v>-890804480</v>
      </c>
      <c r="C1994">
        <v>1837</v>
      </c>
      <c r="D1994" t="s">
        <v>273</v>
      </c>
      <c r="E1994" t="s">
        <v>274</v>
      </c>
      <c r="F1994">
        <v>13794</v>
      </c>
      <c r="G1994" t="s">
        <v>275</v>
      </c>
      <c r="H1994" t="s">
        <v>276</v>
      </c>
      <c r="I1994">
        <v>427</v>
      </c>
      <c r="J1994" t="s">
        <v>397</v>
      </c>
      <c r="K1994" t="s">
        <v>398</v>
      </c>
      <c r="L1994">
        <v>15189</v>
      </c>
      <c r="M1994" t="s">
        <v>322</v>
      </c>
      <c r="N1994" t="s">
        <v>323</v>
      </c>
      <c r="O1994">
        <v>15189</v>
      </c>
      <c r="P1994" t="s">
        <v>322</v>
      </c>
      <c r="Q1994" t="s">
        <v>323</v>
      </c>
      <c r="R1994" t="s">
        <v>335</v>
      </c>
      <c r="S1994" s="46">
        <v>-128.25</v>
      </c>
      <c r="U1994" s="46">
        <v>15</v>
      </c>
      <c r="IF1994">
        <v>15189</v>
      </c>
      <c r="IG1994" t="s">
        <v>322</v>
      </c>
      <c r="IH1994" t="s">
        <v>319</v>
      </c>
      <c r="IK1994">
        <v>-2</v>
      </c>
      <c r="IL1994" t="s">
        <v>279</v>
      </c>
      <c r="IM1994" t="s">
        <v>280</v>
      </c>
      <c r="IN1994" t="s">
        <v>663</v>
      </c>
      <c r="IP1994" t="s">
        <v>686</v>
      </c>
    </row>
    <row r="1995" spans="1:250" x14ac:dyDescent="0.25">
      <c r="A1995">
        <v>40510</v>
      </c>
      <c r="B1995">
        <v>-890804480</v>
      </c>
      <c r="C1995">
        <v>1837</v>
      </c>
      <c r="D1995" t="s">
        <v>273</v>
      </c>
      <c r="E1995" t="s">
        <v>274</v>
      </c>
      <c r="F1995">
        <v>19011</v>
      </c>
      <c r="G1995" t="s">
        <v>328</v>
      </c>
      <c r="H1995" t="s">
        <v>329</v>
      </c>
      <c r="I1995">
        <v>429</v>
      </c>
      <c r="J1995" t="s">
        <v>395</v>
      </c>
      <c r="K1995" t="s">
        <v>396</v>
      </c>
      <c r="L1995">
        <v>15189</v>
      </c>
      <c r="M1995" t="s">
        <v>322</v>
      </c>
      <c r="N1995" t="s">
        <v>323</v>
      </c>
      <c r="O1995">
        <v>15189</v>
      </c>
      <c r="P1995" t="s">
        <v>322</v>
      </c>
      <c r="Q1995" t="s">
        <v>323</v>
      </c>
      <c r="R1995" t="s">
        <v>335</v>
      </c>
      <c r="S1995" s="46">
        <v>-212.19</v>
      </c>
      <c r="U1995" s="46">
        <v>15</v>
      </c>
      <c r="IF1995">
        <v>15189</v>
      </c>
      <c r="IG1995" t="s">
        <v>322</v>
      </c>
      <c r="IH1995" t="s">
        <v>332</v>
      </c>
      <c r="IK1995">
        <v>-2</v>
      </c>
      <c r="IL1995" t="s">
        <v>279</v>
      </c>
      <c r="IM1995" t="s">
        <v>280</v>
      </c>
      <c r="IN1995" t="s">
        <v>687</v>
      </c>
      <c r="IP1995" t="s">
        <v>688</v>
      </c>
    </row>
    <row r="1996" spans="1:250" x14ac:dyDescent="0.25">
      <c r="A1996">
        <v>40511</v>
      </c>
      <c r="B1996">
        <v>-890804480</v>
      </c>
      <c r="C1996">
        <v>1837</v>
      </c>
      <c r="D1996" t="s">
        <v>273</v>
      </c>
      <c r="E1996" t="s">
        <v>274</v>
      </c>
      <c r="F1996">
        <v>13794</v>
      </c>
      <c r="G1996" t="s">
        <v>275</v>
      </c>
      <c r="H1996" t="s">
        <v>276</v>
      </c>
      <c r="I1996">
        <v>437</v>
      </c>
      <c r="J1996" t="s">
        <v>658</v>
      </c>
      <c r="K1996" t="s">
        <v>659</v>
      </c>
      <c r="L1996">
        <v>15189</v>
      </c>
      <c r="M1996" t="s">
        <v>322</v>
      </c>
      <c r="N1996" t="s">
        <v>323</v>
      </c>
      <c r="O1996">
        <v>15189</v>
      </c>
      <c r="P1996" t="s">
        <v>322</v>
      </c>
      <c r="Q1996" t="s">
        <v>323</v>
      </c>
      <c r="R1996" t="s">
        <v>335</v>
      </c>
      <c r="S1996" s="46">
        <v>-184.32</v>
      </c>
      <c r="U1996" s="46">
        <v>15</v>
      </c>
      <c r="IF1996">
        <v>15189</v>
      </c>
      <c r="IG1996" t="s">
        <v>322</v>
      </c>
      <c r="IH1996" t="s">
        <v>319</v>
      </c>
      <c r="IK1996">
        <v>-2</v>
      </c>
      <c r="IL1996" t="s">
        <v>279</v>
      </c>
      <c r="IM1996" t="s">
        <v>280</v>
      </c>
      <c r="IN1996" t="s">
        <v>663</v>
      </c>
      <c r="IP1996" t="s">
        <v>686</v>
      </c>
    </row>
    <row r="1997" spans="1:250" x14ac:dyDescent="0.25">
      <c r="A1997">
        <v>40512</v>
      </c>
      <c r="B1997">
        <v>-890804480</v>
      </c>
      <c r="C1997">
        <v>1837</v>
      </c>
      <c r="D1997" t="s">
        <v>273</v>
      </c>
      <c r="E1997" t="s">
        <v>274</v>
      </c>
      <c r="F1997">
        <v>13794</v>
      </c>
      <c r="G1997" t="s">
        <v>275</v>
      </c>
      <c r="H1997" t="s">
        <v>276</v>
      </c>
      <c r="I1997">
        <v>436</v>
      </c>
      <c r="J1997" t="s">
        <v>656</v>
      </c>
      <c r="K1997" t="s">
        <v>657</v>
      </c>
      <c r="L1997">
        <v>15189</v>
      </c>
      <c r="M1997" t="s">
        <v>322</v>
      </c>
      <c r="N1997" t="s">
        <v>323</v>
      </c>
      <c r="O1997">
        <v>15189</v>
      </c>
      <c r="P1997" t="s">
        <v>322</v>
      </c>
      <c r="Q1997" t="s">
        <v>323</v>
      </c>
      <c r="R1997" t="s">
        <v>335</v>
      </c>
      <c r="S1997" s="46">
        <v>-110.4</v>
      </c>
      <c r="U1997" s="46">
        <v>15</v>
      </c>
      <c r="IF1997">
        <v>15189</v>
      </c>
      <c r="IG1997" t="s">
        <v>322</v>
      </c>
      <c r="IH1997" t="s">
        <v>319</v>
      </c>
      <c r="IK1997">
        <v>-2</v>
      </c>
      <c r="IL1997" t="s">
        <v>279</v>
      </c>
      <c r="IM1997" t="s">
        <v>280</v>
      </c>
      <c r="IN1997" t="s">
        <v>663</v>
      </c>
      <c r="IP1997" t="s">
        <v>686</v>
      </c>
    </row>
    <row r="1998" spans="1:250" x14ac:dyDescent="0.25">
      <c r="A1998">
        <v>40513</v>
      </c>
      <c r="B1998">
        <v>-890804480</v>
      </c>
      <c r="C1998">
        <v>1837</v>
      </c>
      <c r="D1998" t="s">
        <v>273</v>
      </c>
      <c r="E1998" t="s">
        <v>274</v>
      </c>
      <c r="F1998">
        <v>19011</v>
      </c>
      <c r="G1998" t="s">
        <v>328</v>
      </c>
      <c r="H1998" t="s">
        <v>329</v>
      </c>
      <c r="I1998">
        <v>437</v>
      </c>
      <c r="J1998" t="s">
        <v>658</v>
      </c>
      <c r="K1998" t="s">
        <v>659</v>
      </c>
      <c r="L1998">
        <v>15189</v>
      </c>
      <c r="M1998" t="s">
        <v>322</v>
      </c>
      <c r="N1998" t="s">
        <v>323</v>
      </c>
      <c r="O1998">
        <v>15189</v>
      </c>
      <c r="P1998" t="s">
        <v>322</v>
      </c>
      <c r="Q1998" t="s">
        <v>323</v>
      </c>
      <c r="R1998" t="s">
        <v>335</v>
      </c>
      <c r="S1998" s="46">
        <v>-177.98</v>
      </c>
      <c r="U1998" s="46">
        <v>15</v>
      </c>
      <c r="IF1998">
        <v>15189</v>
      </c>
      <c r="IG1998" t="s">
        <v>322</v>
      </c>
      <c r="IH1998" t="s">
        <v>332</v>
      </c>
      <c r="IK1998">
        <v>-2</v>
      </c>
      <c r="IL1998" t="s">
        <v>279</v>
      </c>
      <c r="IM1998" t="s">
        <v>280</v>
      </c>
      <c r="IN1998" t="s">
        <v>687</v>
      </c>
      <c r="IP1998" t="s">
        <v>688</v>
      </c>
    </row>
    <row r="1999" spans="1:250" x14ac:dyDescent="0.25">
      <c r="A1999">
        <v>40514</v>
      </c>
      <c r="B1999">
        <v>-890804480</v>
      </c>
      <c r="C1999">
        <v>1837</v>
      </c>
      <c r="D1999" t="s">
        <v>273</v>
      </c>
      <c r="E1999" t="s">
        <v>274</v>
      </c>
      <c r="F1999">
        <v>19011</v>
      </c>
      <c r="G1999" t="s">
        <v>328</v>
      </c>
      <c r="H1999" t="s">
        <v>329</v>
      </c>
      <c r="I1999">
        <v>436</v>
      </c>
      <c r="J1999" t="s">
        <v>656</v>
      </c>
      <c r="K1999" t="s">
        <v>657</v>
      </c>
      <c r="L1999">
        <v>15189</v>
      </c>
      <c r="M1999" t="s">
        <v>322</v>
      </c>
      <c r="N1999" t="s">
        <v>323</v>
      </c>
      <c r="O1999">
        <v>15189</v>
      </c>
      <c r="P1999" t="s">
        <v>322</v>
      </c>
      <c r="Q1999" t="s">
        <v>323</v>
      </c>
      <c r="R1999" t="s">
        <v>335</v>
      </c>
      <c r="S1999" s="46">
        <v>-106.59</v>
      </c>
      <c r="U1999" s="46">
        <v>15</v>
      </c>
      <c r="IF1999">
        <v>15189</v>
      </c>
      <c r="IG1999" t="s">
        <v>322</v>
      </c>
      <c r="IH1999" t="s">
        <v>332</v>
      </c>
      <c r="IK1999">
        <v>-2</v>
      </c>
      <c r="IL1999" t="s">
        <v>279</v>
      </c>
      <c r="IM1999" t="s">
        <v>280</v>
      </c>
      <c r="IN1999" t="s">
        <v>687</v>
      </c>
      <c r="IP1999" t="s">
        <v>688</v>
      </c>
    </row>
    <row r="2000" spans="1:250" x14ac:dyDescent="0.25">
      <c r="A2000">
        <v>40515</v>
      </c>
      <c r="B2000">
        <v>-890804480</v>
      </c>
      <c r="C2000">
        <v>1837</v>
      </c>
      <c r="D2000" t="s">
        <v>273</v>
      </c>
      <c r="E2000" t="s">
        <v>274</v>
      </c>
      <c r="F2000">
        <v>19011</v>
      </c>
      <c r="G2000" t="s">
        <v>328</v>
      </c>
      <c r="H2000" t="s">
        <v>329</v>
      </c>
      <c r="I2000">
        <v>435</v>
      </c>
      <c r="J2000" t="s">
        <v>491</v>
      </c>
      <c r="K2000" t="s">
        <v>492</v>
      </c>
      <c r="L2000">
        <v>15189</v>
      </c>
      <c r="M2000" t="s">
        <v>322</v>
      </c>
      <c r="N2000" t="s">
        <v>323</v>
      </c>
      <c r="O2000">
        <v>15189</v>
      </c>
      <c r="P2000" t="s">
        <v>322</v>
      </c>
      <c r="Q2000" t="s">
        <v>323</v>
      </c>
      <c r="R2000" t="s">
        <v>335</v>
      </c>
      <c r="S2000" s="46">
        <v>-106.59</v>
      </c>
      <c r="U2000" s="46">
        <v>15</v>
      </c>
      <c r="IF2000">
        <v>15189</v>
      </c>
      <c r="IG2000" t="s">
        <v>322</v>
      </c>
      <c r="IH2000" t="s">
        <v>332</v>
      </c>
      <c r="IK2000">
        <v>-2</v>
      </c>
      <c r="IL2000" t="s">
        <v>279</v>
      </c>
      <c r="IM2000" t="s">
        <v>280</v>
      </c>
      <c r="IN2000" t="s">
        <v>687</v>
      </c>
      <c r="IP2000" t="s">
        <v>688</v>
      </c>
    </row>
    <row r="2001" spans="1:250" x14ac:dyDescent="0.25">
      <c r="A2001">
        <v>40516</v>
      </c>
      <c r="B2001">
        <v>-890804480</v>
      </c>
      <c r="C2001">
        <v>1837</v>
      </c>
      <c r="D2001" t="s">
        <v>273</v>
      </c>
      <c r="E2001" t="s">
        <v>274</v>
      </c>
      <c r="F2001">
        <v>19011</v>
      </c>
      <c r="G2001" t="s">
        <v>328</v>
      </c>
      <c r="H2001" t="s">
        <v>329</v>
      </c>
      <c r="I2001">
        <v>431</v>
      </c>
      <c r="J2001" t="s">
        <v>493</v>
      </c>
      <c r="K2001" t="s">
        <v>494</v>
      </c>
      <c r="L2001">
        <v>15189</v>
      </c>
      <c r="M2001" t="s">
        <v>322</v>
      </c>
      <c r="N2001" t="s">
        <v>323</v>
      </c>
      <c r="O2001">
        <v>15189</v>
      </c>
      <c r="P2001" t="s">
        <v>322</v>
      </c>
      <c r="Q2001" t="s">
        <v>323</v>
      </c>
      <c r="R2001" t="s">
        <v>335</v>
      </c>
      <c r="S2001" s="46">
        <v>-159.13999999999999</v>
      </c>
      <c r="U2001" s="46">
        <v>15</v>
      </c>
      <c r="IF2001">
        <v>15189</v>
      </c>
      <c r="IG2001" t="s">
        <v>322</v>
      </c>
      <c r="IH2001" t="s">
        <v>332</v>
      </c>
      <c r="IK2001">
        <v>-2</v>
      </c>
      <c r="IL2001" t="s">
        <v>279</v>
      </c>
      <c r="IM2001" t="s">
        <v>280</v>
      </c>
      <c r="IN2001" t="s">
        <v>687</v>
      </c>
      <c r="IP2001" t="s">
        <v>688</v>
      </c>
    </row>
    <row r="2002" spans="1:250" x14ac:dyDescent="0.25">
      <c r="A2002">
        <v>40517</v>
      </c>
      <c r="B2002">
        <v>-890804480</v>
      </c>
      <c r="C2002">
        <v>1837</v>
      </c>
      <c r="D2002" t="s">
        <v>273</v>
      </c>
      <c r="E2002" t="s">
        <v>274</v>
      </c>
      <c r="F2002">
        <v>13794</v>
      </c>
      <c r="G2002" t="s">
        <v>275</v>
      </c>
      <c r="H2002" t="s">
        <v>276</v>
      </c>
      <c r="I2002">
        <v>424</v>
      </c>
      <c r="J2002" t="s">
        <v>399</v>
      </c>
      <c r="K2002" t="s">
        <v>400</v>
      </c>
      <c r="L2002">
        <v>15189</v>
      </c>
      <c r="M2002" t="s">
        <v>322</v>
      </c>
      <c r="N2002" t="s">
        <v>323</v>
      </c>
      <c r="O2002">
        <v>15189</v>
      </c>
      <c r="P2002" t="s">
        <v>322</v>
      </c>
      <c r="Q2002" t="s">
        <v>323</v>
      </c>
      <c r="R2002" t="s">
        <v>335</v>
      </c>
      <c r="S2002" s="46">
        <v>-164.18</v>
      </c>
      <c r="U2002" s="46">
        <v>15</v>
      </c>
      <c r="IF2002">
        <v>15189</v>
      </c>
      <c r="IG2002" t="s">
        <v>322</v>
      </c>
      <c r="IH2002" t="s">
        <v>319</v>
      </c>
      <c r="IK2002">
        <v>-2</v>
      </c>
      <c r="IL2002" t="s">
        <v>279</v>
      </c>
      <c r="IM2002" t="s">
        <v>280</v>
      </c>
      <c r="IN2002" t="s">
        <v>663</v>
      </c>
      <c r="IP2002" t="s">
        <v>686</v>
      </c>
    </row>
    <row r="2003" spans="1:250" x14ac:dyDescent="0.25">
      <c r="A2003">
        <v>40518</v>
      </c>
      <c r="B2003">
        <v>-890804480</v>
      </c>
      <c r="C2003">
        <v>1837</v>
      </c>
      <c r="D2003" t="s">
        <v>273</v>
      </c>
      <c r="E2003" t="s">
        <v>274</v>
      </c>
      <c r="F2003">
        <v>13794</v>
      </c>
      <c r="G2003" t="s">
        <v>275</v>
      </c>
      <c r="H2003" t="s">
        <v>276</v>
      </c>
      <c r="I2003">
        <v>422</v>
      </c>
      <c r="J2003" t="s">
        <v>401</v>
      </c>
      <c r="K2003" t="s">
        <v>402</v>
      </c>
      <c r="L2003">
        <v>15189</v>
      </c>
      <c r="M2003" t="s">
        <v>322</v>
      </c>
      <c r="N2003" t="s">
        <v>323</v>
      </c>
      <c r="O2003">
        <v>15189</v>
      </c>
      <c r="P2003" t="s">
        <v>322</v>
      </c>
      <c r="Q2003" t="s">
        <v>323</v>
      </c>
      <c r="R2003" t="s">
        <v>335</v>
      </c>
      <c r="S2003" s="46">
        <v>-218.92</v>
      </c>
      <c r="U2003" s="46">
        <v>15</v>
      </c>
      <c r="IF2003">
        <v>15189</v>
      </c>
      <c r="IG2003" t="s">
        <v>322</v>
      </c>
      <c r="IH2003" t="s">
        <v>319</v>
      </c>
      <c r="IK2003">
        <v>-2</v>
      </c>
      <c r="IL2003" t="s">
        <v>279</v>
      </c>
      <c r="IM2003" t="s">
        <v>280</v>
      </c>
      <c r="IN2003" t="s">
        <v>663</v>
      </c>
      <c r="IP2003" t="s">
        <v>686</v>
      </c>
    </row>
    <row r="2004" spans="1:250" x14ac:dyDescent="0.25">
      <c r="A2004">
        <v>40519</v>
      </c>
      <c r="B2004">
        <v>-890804480</v>
      </c>
      <c r="C2004">
        <v>1837</v>
      </c>
      <c r="D2004" t="s">
        <v>273</v>
      </c>
      <c r="E2004" t="s">
        <v>274</v>
      </c>
      <c r="F2004">
        <v>19011</v>
      </c>
      <c r="G2004" t="s">
        <v>328</v>
      </c>
      <c r="H2004" t="s">
        <v>329</v>
      </c>
      <c r="I2004">
        <v>427</v>
      </c>
      <c r="J2004" t="s">
        <v>397</v>
      </c>
      <c r="K2004" t="s">
        <v>398</v>
      </c>
      <c r="L2004">
        <v>15189</v>
      </c>
      <c r="M2004" t="s">
        <v>322</v>
      </c>
      <c r="N2004" t="s">
        <v>323</v>
      </c>
      <c r="O2004">
        <v>15189</v>
      </c>
      <c r="P2004" t="s">
        <v>322</v>
      </c>
      <c r="Q2004" t="s">
        <v>323</v>
      </c>
      <c r="R2004" t="s">
        <v>335</v>
      </c>
      <c r="S2004" s="46">
        <v>-123.78</v>
      </c>
      <c r="U2004" s="46">
        <v>15</v>
      </c>
      <c r="IF2004">
        <v>15189</v>
      </c>
      <c r="IG2004" t="s">
        <v>322</v>
      </c>
      <c r="IH2004" t="s">
        <v>332</v>
      </c>
      <c r="IK2004">
        <v>-2</v>
      </c>
      <c r="IL2004" t="s">
        <v>279</v>
      </c>
      <c r="IM2004" t="s">
        <v>280</v>
      </c>
      <c r="IN2004" t="s">
        <v>687</v>
      </c>
      <c r="IP2004" t="s">
        <v>688</v>
      </c>
    </row>
    <row r="2005" spans="1:250" x14ac:dyDescent="0.25">
      <c r="A2005">
        <v>40520</v>
      </c>
      <c r="B2005">
        <v>-890804480</v>
      </c>
      <c r="C2005">
        <v>1837</v>
      </c>
      <c r="D2005" t="s">
        <v>273</v>
      </c>
      <c r="E2005" t="s">
        <v>274</v>
      </c>
      <c r="F2005">
        <v>19011</v>
      </c>
      <c r="G2005" t="s">
        <v>328</v>
      </c>
      <c r="H2005" t="s">
        <v>329</v>
      </c>
      <c r="I2005">
        <v>424</v>
      </c>
      <c r="J2005" t="s">
        <v>399</v>
      </c>
      <c r="K2005" t="s">
        <v>400</v>
      </c>
      <c r="L2005">
        <v>15189</v>
      </c>
      <c r="M2005" t="s">
        <v>322</v>
      </c>
      <c r="N2005" t="s">
        <v>323</v>
      </c>
      <c r="O2005">
        <v>15189</v>
      </c>
      <c r="P2005" t="s">
        <v>322</v>
      </c>
      <c r="Q2005" t="s">
        <v>323</v>
      </c>
      <c r="R2005" t="s">
        <v>335</v>
      </c>
      <c r="S2005" s="46">
        <v>-158.44</v>
      </c>
      <c r="U2005" s="46">
        <v>15</v>
      </c>
      <c r="IF2005">
        <v>15189</v>
      </c>
      <c r="IG2005" t="s">
        <v>322</v>
      </c>
      <c r="IH2005" t="s">
        <v>332</v>
      </c>
      <c r="IK2005">
        <v>-2</v>
      </c>
      <c r="IL2005" t="s">
        <v>279</v>
      </c>
      <c r="IM2005" t="s">
        <v>280</v>
      </c>
      <c r="IN2005" t="s">
        <v>687</v>
      </c>
      <c r="IP2005" t="s">
        <v>688</v>
      </c>
    </row>
    <row r="2006" spans="1:250" x14ac:dyDescent="0.25">
      <c r="A2006">
        <v>40521</v>
      </c>
      <c r="B2006">
        <v>-890804480</v>
      </c>
      <c r="C2006">
        <v>1837</v>
      </c>
      <c r="D2006" t="s">
        <v>273</v>
      </c>
      <c r="E2006" t="s">
        <v>274</v>
      </c>
      <c r="F2006">
        <v>19011</v>
      </c>
      <c r="G2006" t="s">
        <v>328</v>
      </c>
      <c r="H2006" t="s">
        <v>329</v>
      </c>
      <c r="I2006">
        <v>422</v>
      </c>
      <c r="J2006" t="s">
        <v>401</v>
      </c>
      <c r="K2006" t="s">
        <v>402</v>
      </c>
      <c r="L2006">
        <v>15189</v>
      </c>
      <c r="M2006" t="s">
        <v>322</v>
      </c>
      <c r="N2006" t="s">
        <v>323</v>
      </c>
      <c r="O2006">
        <v>15189</v>
      </c>
      <c r="P2006" t="s">
        <v>322</v>
      </c>
      <c r="Q2006" t="s">
        <v>323</v>
      </c>
      <c r="R2006" t="s">
        <v>335</v>
      </c>
      <c r="S2006" s="46">
        <v>-211.25</v>
      </c>
      <c r="U2006" s="46">
        <v>15</v>
      </c>
      <c r="IF2006">
        <v>15189</v>
      </c>
      <c r="IG2006" t="s">
        <v>322</v>
      </c>
      <c r="IH2006" t="s">
        <v>332</v>
      </c>
      <c r="IK2006">
        <v>-2</v>
      </c>
      <c r="IL2006" t="s">
        <v>279</v>
      </c>
      <c r="IM2006" t="s">
        <v>280</v>
      </c>
      <c r="IN2006" t="s">
        <v>687</v>
      </c>
      <c r="IP2006" t="s">
        <v>688</v>
      </c>
    </row>
    <row r="2007" spans="1:250" x14ac:dyDescent="0.25">
      <c r="A2007">
        <v>40522</v>
      </c>
      <c r="B2007">
        <v>-890804480</v>
      </c>
      <c r="C2007">
        <v>1837</v>
      </c>
      <c r="D2007" t="s">
        <v>273</v>
      </c>
      <c r="E2007" t="s">
        <v>274</v>
      </c>
      <c r="F2007">
        <v>19011</v>
      </c>
      <c r="G2007" t="s">
        <v>328</v>
      </c>
      <c r="H2007" t="s">
        <v>329</v>
      </c>
      <c r="I2007">
        <v>420</v>
      </c>
      <c r="J2007" t="s">
        <v>403</v>
      </c>
      <c r="K2007" t="s">
        <v>404</v>
      </c>
      <c r="L2007">
        <v>15189</v>
      </c>
      <c r="M2007" t="s">
        <v>322</v>
      </c>
      <c r="N2007" t="s">
        <v>323</v>
      </c>
      <c r="O2007">
        <v>15189</v>
      </c>
      <c r="P2007" t="s">
        <v>322</v>
      </c>
      <c r="Q2007" t="s">
        <v>323</v>
      </c>
      <c r="R2007" t="s">
        <v>335</v>
      </c>
      <c r="S2007" s="46">
        <v>-123.23</v>
      </c>
      <c r="U2007" s="46">
        <v>15</v>
      </c>
      <c r="IF2007">
        <v>15189</v>
      </c>
      <c r="IG2007" t="s">
        <v>322</v>
      </c>
      <c r="IH2007" t="s">
        <v>332</v>
      </c>
      <c r="IK2007">
        <v>-2</v>
      </c>
      <c r="IL2007" t="s">
        <v>279</v>
      </c>
      <c r="IM2007" t="s">
        <v>280</v>
      </c>
      <c r="IN2007" t="s">
        <v>687</v>
      </c>
      <c r="IP2007" t="s">
        <v>688</v>
      </c>
    </row>
    <row r="2008" spans="1:250" x14ac:dyDescent="0.25">
      <c r="A2008">
        <v>40523</v>
      </c>
      <c r="B2008">
        <v>-890804480</v>
      </c>
      <c r="C2008">
        <v>1837</v>
      </c>
      <c r="D2008" t="s">
        <v>273</v>
      </c>
      <c r="E2008" t="s">
        <v>274</v>
      </c>
      <c r="F2008">
        <v>13794</v>
      </c>
      <c r="G2008" t="s">
        <v>275</v>
      </c>
      <c r="H2008" t="s">
        <v>276</v>
      </c>
      <c r="I2008">
        <v>411</v>
      </c>
      <c r="J2008" t="s">
        <v>393</v>
      </c>
      <c r="K2008" t="s">
        <v>394</v>
      </c>
      <c r="L2008">
        <v>17005</v>
      </c>
      <c r="M2008" t="s">
        <v>324</v>
      </c>
      <c r="N2008" t="s">
        <v>325</v>
      </c>
      <c r="O2008">
        <v>17005</v>
      </c>
      <c r="P2008" t="s">
        <v>324</v>
      </c>
      <c r="Q2008" t="s">
        <v>325</v>
      </c>
      <c r="R2008" t="s">
        <v>335</v>
      </c>
      <c r="S2008" s="46">
        <v>-58.6</v>
      </c>
      <c r="U2008" s="46">
        <v>15</v>
      </c>
      <c r="IF2008">
        <v>17005</v>
      </c>
      <c r="IG2008" t="s">
        <v>324</v>
      </c>
      <c r="IH2008" t="s">
        <v>319</v>
      </c>
      <c r="IK2008">
        <v>-2</v>
      </c>
      <c r="IL2008" t="s">
        <v>279</v>
      </c>
      <c r="IM2008" t="s">
        <v>280</v>
      </c>
      <c r="IN2008" t="s">
        <v>663</v>
      </c>
      <c r="IP2008" t="s">
        <v>689</v>
      </c>
    </row>
    <row r="2009" spans="1:250" x14ac:dyDescent="0.25">
      <c r="A2009">
        <v>40524</v>
      </c>
      <c r="B2009">
        <v>-890804480</v>
      </c>
      <c r="C2009">
        <v>1837</v>
      </c>
      <c r="D2009" t="s">
        <v>273</v>
      </c>
      <c r="E2009" t="s">
        <v>274</v>
      </c>
      <c r="F2009">
        <v>13794</v>
      </c>
      <c r="G2009" t="s">
        <v>275</v>
      </c>
      <c r="H2009" t="s">
        <v>276</v>
      </c>
      <c r="I2009">
        <v>431</v>
      </c>
      <c r="J2009" t="s">
        <v>493</v>
      </c>
      <c r="K2009" t="s">
        <v>494</v>
      </c>
      <c r="L2009">
        <v>17005</v>
      </c>
      <c r="M2009" t="s">
        <v>324</v>
      </c>
      <c r="N2009" t="s">
        <v>325</v>
      </c>
      <c r="O2009">
        <v>17005</v>
      </c>
      <c r="P2009" t="s">
        <v>324</v>
      </c>
      <c r="Q2009" t="s">
        <v>325</v>
      </c>
      <c r="R2009" t="s">
        <v>335</v>
      </c>
      <c r="S2009" s="46">
        <v>-42.87</v>
      </c>
      <c r="U2009" s="46">
        <v>15</v>
      </c>
      <c r="IF2009">
        <v>17005</v>
      </c>
      <c r="IG2009" t="s">
        <v>324</v>
      </c>
      <c r="IH2009" t="s">
        <v>319</v>
      </c>
      <c r="IK2009">
        <v>-2</v>
      </c>
      <c r="IL2009" t="s">
        <v>279</v>
      </c>
      <c r="IM2009" t="s">
        <v>280</v>
      </c>
      <c r="IN2009" t="s">
        <v>663</v>
      </c>
      <c r="IP2009" t="s">
        <v>689</v>
      </c>
    </row>
    <row r="2010" spans="1:250" x14ac:dyDescent="0.25">
      <c r="A2010">
        <v>40525</v>
      </c>
      <c r="B2010">
        <v>-890804480</v>
      </c>
      <c r="C2010">
        <v>1837</v>
      </c>
      <c r="D2010" t="s">
        <v>273</v>
      </c>
      <c r="E2010" t="s">
        <v>274</v>
      </c>
      <c r="F2010">
        <v>13794</v>
      </c>
      <c r="G2010" t="s">
        <v>275</v>
      </c>
      <c r="H2010" t="s">
        <v>276</v>
      </c>
      <c r="I2010">
        <v>429</v>
      </c>
      <c r="J2010" t="s">
        <v>395</v>
      </c>
      <c r="K2010" t="s">
        <v>396</v>
      </c>
      <c r="L2010">
        <v>17005</v>
      </c>
      <c r="M2010" t="s">
        <v>324</v>
      </c>
      <c r="N2010" t="s">
        <v>325</v>
      </c>
      <c r="O2010">
        <v>17005</v>
      </c>
      <c r="P2010" t="s">
        <v>324</v>
      </c>
      <c r="Q2010" t="s">
        <v>325</v>
      </c>
      <c r="R2010" t="s">
        <v>335</v>
      </c>
      <c r="S2010" s="46">
        <v>-57.16</v>
      </c>
      <c r="U2010" s="46">
        <v>15</v>
      </c>
      <c r="IF2010">
        <v>17005</v>
      </c>
      <c r="IG2010" t="s">
        <v>324</v>
      </c>
      <c r="IH2010" t="s">
        <v>319</v>
      </c>
      <c r="IK2010">
        <v>-2</v>
      </c>
      <c r="IL2010" t="s">
        <v>279</v>
      </c>
      <c r="IM2010" t="s">
        <v>280</v>
      </c>
      <c r="IN2010" t="s">
        <v>663</v>
      </c>
      <c r="IP2010" t="s">
        <v>689</v>
      </c>
    </row>
    <row r="2011" spans="1:250" x14ac:dyDescent="0.25">
      <c r="A2011">
        <v>40526</v>
      </c>
      <c r="B2011">
        <v>-890804480</v>
      </c>
      <c r="C2011">
        <v>1837</v>
      </c>
      <c r="D2011" t="s">
        <v>273</v>
      </c>
      <c r="E2011" t="s">
        <v>274</v>
      </c>
      <c r="F2011">
        <v>13794</v>
      </c>
      <c r="G2011" t="s">
        <v>275</v>
      </c>
      <c r="H2011" t="s">
        <v>276</v>
      </c>
      <c r="I2011">
        <v>427</v>
      </c>
      <c r="J2011" t="s">
        <v>397</v>
      </c>
      <c r="K2011" t="s">
        <v>398</v>
      </c>
      <c r="L2011">
        <v>17005</v>
      </c>
      <c r="M2011" t="s">
        <v>324</v>
      </c>
      <c r="N2011" t="s">
        <v>325</v>
      </c>
      <c r="O2011">
        <v>17005</v>
      </c>
      <c r="P2011" t="s">
        <v>324</v>
      </c>
      <c r="Q2011" t="s">
        <v>325</v>
      </c>
      <c r="R2011" t="s">
        <v>335</v>
      </c>
      <c r="S2011" s="46">
        <v>-34.380000000000003</v>
      </c>
      <c r="U2011" s="46">
        <v>15</v>
      </c>
      <c r="IF2011">
        <v>17005</v>
      </c>
      <c r="IG2011" t="s">
        <v>324</v>
      </c>
      <c r="IH2011" t="s">
        <v>319</v>
      </c>
      <c r="IK2011">
        <v>-2</v>
      </c>
      <c r="IL2011" t="s">
        <v>279</v>
      </c>
      <c r="IM2011" t="s">
        <v>280</v>
      </c>
      <c r="IN2011" t="s">
        <v>663</v>
      </c>
      <c r="IP2011" t="s">
        <v>689</v>
      </c>
    </row>
    <row r="2012" spans="1:250" x14ac:dyDescent="0.25">
      <c r="A2012">
        <v>40527</v>
      </c>
      <c r="B2012">
        <v>-890804480</v>
      </c>
      <c r="C2012">
        <v>1837</v>
      </c>
      <c r="D2012" t="s">
        <v>273</v>
      </c>
      <c r="E2012" t="s">
        <v>274</v>
      </c>
      <c r="F2012">
        <v>13794</v>
      </c>
      <c r="G2012" t="s">
        <v>275</v>
      </c>
      <c r="H2012" t="s">
        <v>276</v>
      </c>
      <c r="I2012">
        <v>424</v>
      </c>
      <c r="J2012" t="s">
        <v>399</v>
      </c>
      <c r="K2012" t="s">
        <v>400</v>
      </c>
      <c r="L2012">
        <v>17005</v>
      </c>
      <c r="M2012" t="s">
        <v>324</v>
      </c>
      <c r="N2012" t="s">
        <v>325</v>
      </c>
      <c r="O2012">
        <v>17005</v>
      </c>
      <c r="P2012" t="s">
        <v>324</v>
      </c>
      <c r="Q2012" t="s">
        <v>325</v>
      </c>
      <c r="R2012" t="s">
        <v>335</v>
      </c>
      <c r="S2012" s="46">
        <v>-44.02</v>
      </c>
      <c r="U2012" s="46">
        <v>15</v>
      </c>
      <c r="IF2012">
        <v>17005</v>
      </c>
      <c r="IG2012" t="s">
        <v>324</v>
      </c>
      <c r="IH2012" t="s">
        <v>319</v>
      </c>
      <c r="IK2012">
        <v>-2</v>
      </c>
      <c r="IL2012" t="s">
        <v>279</v>
      </c>
      <c r="IM2012" t="s">
        <v>280</v>
      </c>
      <c r="IN2012" t="s">
        <v>663</v>
      </c>
      <c r="IP2012" t="s">
        <v>689</v>
      </c>
    </row>
    <row r="2013" spans="1:250" x14ac:dyDescent="0.25">
      <c r="A2013">
        <v>40528</v>
      </c>
      <c r="B2013">
        <v>-890804480</v>
      </c>
      <c r="C2013">
        <v>1837</v>
      </c>
      <c r="D2013" t="s">
        <v>273</v>
      </c>
      <c r="E2013" t="s">
        <v>274</v>
      </c>
      <c r="F2013">
        <v>13794</v>
      </c>
      <c r="G2013" t="s">
        <v>275</v>
      </c>
      <c r="H2013" t="s">
        <v>276</v>
      </c>
      <c r="I2013">
        <v>422</v>
      </c>
      <c r="J2013" t="s">
        <v>401</v>
      </c>
      <c r="K2013" t="s">
        <v>402</v>
      </c>
      <c r="L2013">
        <v>17005</v>
      </c>
      <c r="M2013" t="s">
        <v>324</v>
      </c>
      <c r="N2013" t="s">
        <v>325</v>
      </c>
      <c r="O2013">
        <v>17005</v>
      </c>
      <c r="P2013" t="s">
        <v>324</v>
      </c>
      <c r="Q2013" t="s">
        <v>325</v>
      </c>
      <c r="R2013" t="s">
        <v>335</v>
      </c>
      <c r="S2013" s="46">
        <v>-58.69</v>
      </c>
      <c r="U2013" s="46">
        <v>15</v>
      </c>
      <c r="IF2013">
        <v>17005</v>
      </c>
      <c r="IG2013" t="s">
        <v>324</v>
      </c>
      <c r="IH2013" t="s">
        <v>319</v>
      </c>
      <c r="IK2013">
        <v>-2</v>
      </c>
      <c r="IL2013" t="s">
        <v>279</v>
      </c>
      <c r="IM2013" t="s">
        <v>280</v>
      </c>
      <c r="IN2013" t="s">
        <v>663</v>
      </c>
      <c r="IP2013" t="s">
        <v>689</v>
      </c>
    </row>
    <row r="2014" spans="1:250" x14ac:dyDescent="0.25">
      <c r="A2014">
        <v>40529</v>
      </c>
      <c r="B2014">
        <v>-890804480</v>
      </c>
      <c r="C2014">
        <v>1837</v>
      </c>
      <c r="D2014" t="s">
        <v>273</v>
      </c>
      <c r="E2014" t="s">
        <v>274</v>
      </c>
      <c r="F2014">
        <v>13794</v>
      </c>
      <c r="G2014" t="s">
        <v>275</v>
      </c>
      <c r="H2014" t="s">
        <v>276</v>
      </c>
      <c r="I2014">
        <v>420</v>
      </c>
      <c r="J2014" t="s">
        <v>403</v>
      </c>
      <c r="K2014" t="s">
        <v>404</v>
      </c>
      <c r="L2014">
        <v>17005</v>
      </c>
      <c r="M2014" t="s">
        <v>324</v>
      </c>
      <c r="N2014" t="s">
        <v>325</v>
      </c>
      <c r="O2014">
        <v>17005</v>
      </c>
      <c r="P2014" t="s">
        <v>324</v>
      </c>
      <c r="Q2014" t="s">
        <v>325</v>
      </c>
      <c r="R2014" t="s">
        <v>335</v>
      </c>
      <c r="S2014" s="46">
        <v>-34.229999999999997</v>
      </c>
      <c r="U2014" s="46">
        <v>15</v>
      </c>
      <c r="IF2014">
        <v>17005</v>
      </c>
      <c r="IG2014" t="s">
        <v>324</v>
      </c>
      <c r="IH2014" t="s">
        <v>319</v>
      </c>
      <c r="IK2014">
        <v>-2</v>
      </c>
      <c r="IL2014" t="s">
        <v>279</v>
      </c>
      <c r="IM2014" t="s">
        <v>280</v>
      </c>
      <c r="IN2014" t="s">
        <v>663</v>
      </c>
      <c r="IP2014" t="s">
        <v>689</v>
      </c>
    </row>
    <row r="2015" spans="1:250" x14ac:dyDescent="0.25">
      <c r="A2015">
        <v>40530</v>
      </c>
      <c r="B2015">
        <v>-890804480</v>
      </c>
      <c r="C2015">
        <v>1837</v>
      </c>
      <c r="D2015" t="s">
        <v>273</v>
      </c>
      <c r="E2015" t="s">
        <v>274</v>
      </c>
      <c r="F2015">
        <v>13794</v>
      </c>
      <c r="G2015" t="s">
        <v>275</v>
      </c>
      <c r="H2015" t="s">
        <v>276</v>
      </c>
      <c r="I2015">
        <v>437</v>
      </c>
      <c r="J2015" t="s">
        <v>658</v>
      </c>
      <c r="K2015" t="s">
        <v>659</v>
      </c>
      <c r="L2015">
        <v>17005</v>
      </c>
      <c r="M2015" t="s">
        <v>324</v>
      </c>
      <c r="N2015" t="s">
        <v>325</v>
      </c>
      <c r="O2015">
        <v>17005</v>
      </c>
      <c r="P2015" t="s">
        <v>324</v>
      </c>
      <c r="Q2015" t="s">
        <v>325</v>
      </c>
      <c r="R2015" t="s">
        <v>335</v>
      </c>
      <c r="S2015" s="46">
        <v>-49.42</v>
      </c>
      <c r="U2015" s="46">
        <v>15</v>
      </c>
      <c r="IF2015">
        <v>17005</v>
      </c>
      <c r="IG2015" t="s">
        <v>324</v>
      </c>
      <c r="IH2015" t="s">
        <v>319</v>
      </c>
      <c r="IK2015">
        <v>-2</v>
      </c>
      <c r="IL2015" t="s">
        <v>279</v>
      </c>
      <c r="IM2015" t="s">
        <v>280</v>
      </c>
      <c r="IN2015" t="s">
        <v>663</v>
      </c>
      <c r="IP2015" t="s">
        <v>689</v>
      </c>
    </row>
    <row r="2016" spans="1:250" x14ac:dyDescent="0.25">
      <c r="A2016">
        <v>40531</v>
      </c>
      <c r="B2016">
        <v>-890804480</v>
      </c>
      <c r="C2016">
        <v>1837</v>
      </c>
      <c r="D2016" t="s">
        <v>273</v>
      </c>
      <c r="E2016" t="s">
        <v>274</v>
      </c>
      <c r="F2016">
        <v>13794</v>
      </c>
      <c r="G2016" t="s">
        <v>275</v>
      </c>
      <c r="H2016" t="s">
        <v>276</v>
      </c>
      <c r="I2016">
        <v>436</v>
      </c>
      <c r="J2016" t="s">
        <v>656</v>
      </c>
      <c r="K2016" t="s">
        <v>657</v>
      </c>
      <c r="L2016">
        <v>17005</v>
      </c>
      <c r="M2016" t="s">
        <v>324</v>
      </c>
      <c r="N2016" t="s">
        <v>325</v>
      </c>
      <c r="O2016">
        <v>17005</v>
      </c>
      <c r="P2016" t="s">
        <v>324</v>
      </c>
      <c r="Q2016" t="s">
        <v>325</v>
      </c>
      <c r="R2016" t="s">
        <v>335</v>
      </c>
      <c r="S2016" s="46">
        <v>-29.6</v>
      </c>
      <c r="U2016" s="46">
        <v>15</v>
      </c>
      <c r="IF2016">
        <v>17005</v>
      </c>
      <c r="IG2016" t="s">
        <v>324</v>
      </c>
      <c r="IH2016" t="s">
        <v>319</v>
      </c>
      <c r="IK2016">
        <v>-2</v>
      </c>
      <c r="IL2016" t="s">
        <v>279</v>
      </c>
      <c r="IM2016" t="s">
        <v>280</v>
      </c>
      <c r="IN2016" t="s">
        <v>663</v>
      </c>
      <c r="IP2016" t="s">
        <v>689</v>
      </c>
    </row>
    <row r="2017" spans="1:250" x14ac:dyDescent="0.25">
      <c r="A2017">
        <v>40532</v>
      </c>
      <c r="B2017">
        <v>-890804480</v>
      </c>
      <c r="C2017">
        <v>1837</v>
      </c>
      <c r="D2017" t="s">
        <v>273</v>
      </c>
      <c r="E2017" t="s">
        <v>274</v>
      </c>
      <c r="F2017">
        <v>13794</v>
      </c>
      <c r="G2017" t="s">
        <v>275</v>
      </c>
      <c r="H2017" t="s">
        <v>276</v>
      </c>
      <c r="I2017">
        <v>435</v>
      </c>
      <c r="J2017" t="s">
        <v>491</v>
      </c>
      <c r="K2017" t="s">
        <v>492</v>
      </c>
      <c r="L2017">
        <v>17005</v>
      </c>
      <c r="M2017" t="s">
        <v>324</v>
      </c>
      <c r="N2017" t="s">
        <v>325</v>
      </c>
      <c r="O2017">
        <v>17005</v>
      </c>
      <c r="P2017" t="s">
        <v>324</v>
      </c>
      <c r="Q2017" t="s">
        <v>325</v>
      </c>
      <c r="R2017" t="s">
        <v>335</v>
      </c>
      <c r="S2017" s="46">
        <v>-29.6</v>
      </c>
      <c r="U2017" s="46">
        <v>15</v>
      </c>
      <c r="IF2017">
        <v>17005</v>
      </c>
      <c r="IG2017" t="s">
        <v>324</v>
      </c>
      <c r="IH2017" t="s">
        <v>319</v>
      </c>
      <c r="IK2017">
        <v>-2</v>
      </c>
      <c r="IL2017" t="s">
        <v>279</v>
      </c>
      <c r="IM2017" t="s">
        <v>280</v>
      </c>
      <c r="IN2017" t="s">
        <v>663</v>
      </c>
      <c r="IP2017" t="s">
        <v>689</v>
      </c>
    </row>
    <row r="2018" spans="1:250" x14ac:dyDescent="0.25">
      <c r="A2018">
        <v>40533</v>
      </c>
      <c r="B2018">
        <v>-890804480</v>
      </c>
      <c r="C2018">
        <v>1837</v>
      </c>
      <c r="D2018" t="s">
        <v>273</v>
      </c>
      <c r="E2018" t="s">
        <v>274</v>
      </c>
      <c r="F2018">
        <v>13794</v>
      </c>
      <c r="G2018" t="s">
        <v>275</v>
      </c>
      <c r="H2018" t="s">
        <v>276</v>
      </c>
      <c r="I2018">
        <v>422</v>
      </c>
      <c r="J2018" t="s">
        <v>401</v>
      </c>
      <c r="K2018" t="s">
        <v>402</v>
      </c>
      <c r="L2018">
        <v>17006</v>
      </c>
      <c r="M2018" t="s">
        <v>326</v>
      </c>
      <c r="N2018" t="s">
        <v>327</v>
      </c>
      <c r="O2018">
        <v>17006</v>
      </c>
      <c r="P2018" t="s">
        <v>326</v>
      </c>
      <c r="Q2018" t="s">
        <v>327</v>
      </c>
      <c r="R2018" t="s">
        <v>335</v>
      </c>
      <c r="S2018" s="46">
        <v>-72.83</v>
      </c>
      <c r="U2018" s="46">
        <v>15</v>
      </c>
      <c r="IF2018">
        <v>17006</v>
      </c>
      <c r="IG2018" t="s">
        <v>326</v>
      </c>
      <c r="IH2018" t="s">
        <v>319</v>
      </c>
      <c r="IK2018">
        <v>-2</v>
      </c>
      <c r="IL2018" t="s">
        <v>279</v>
      </c>
      <c r="IM2018" t="s">
        <v>280</v>
      </c>
      <c r="IN2018" t="s">
        <v>663</v>
      </c>
      <c r="IP2018" t="s">
        <v>690</v>
      </c>
    </row>
    <row r="2019" spans="1:250" x14ac:dyDescent="0.25">
      <c r="A2019">
        <v>40534</v>
      </c>
      <c r="B2019">
        <v>-890804480</v>
      </c>
      <c r="C2019">
        <v>1837</v>
      </c>
      <c r="D2019" t="s">
        <v>273</v>
      </c>
      <c r="E2019" t="s">
        <v>274</v>
      </c>
      <c r="F2019">
        <v>13794</v>
      </c>
      <c r="G2019" t="s">
        <v>275</v>
      </c>
      <c r="H2019" t="s">
        <v>276</v>
      </c>
      <c r="I2019">
        <v>420</v>
      </c>
      <c r="J2019" t="s">
        <v>403</v>
      </c>
      <c r="K2019" t="s">
        <v>404</v>
      </c>
      <c r="L2019">
        <v>17006</v>
      </c>
      <c r="M2019" t="s">
        <v>326</v>
      </c>
      <c r="N2019" t="s">
        <v>327</v>
      </c>
      <c r="O2019">
        <v>17006</v>
      </c>
      <c r="P2019" t="s">
        <v>326</v>
      </c>
      <c r="Q2019" t="s">
        <v>327</v>
      </c>
      <c r="R2019" t="s">
        <v>335</v>
      </c>
      <c r="S2019" s="46">
        <v>-42.48</v>
      </c>
      <c r="U2019" s="46">
        <v>15</v>
      </c>
      <c r="IF2019">
        <v>17006</v>
      </c>
      <c r="IG2019" t="s">
        <v>326</v>
      </c>
      <c r="IH2019" t="s">
        <v>319</v>
      </c>
      <c r="IK2019">
        <v>-2</v>
      </c>
      <c r="IL2019" t="s">
        <v>279</v>
      </c>
      <c r="IM2019" t="s">
        <v>280</v>
      </c>
      <c r="IN2019" t="s">
        <v>663</v>
      </c>
      <c r="IP2019" t="s">
        <v>690</v>
      </c>
    </row>
    <row r="2020" spans="1:250" x14ac:dyDescent="0.25">
      <c r="A2020">
        <v>40535</v>
      </c>
      <c r="B2020">
        <v>-890804480</v>
      </c>
      <c r="C2020">
        <v>1837</v>
      </c>
      <c r="D2020" t="s">
        <v>273</v>
      </c>
      <c r="E2020" t="s">
        <v>274</v>
      </c>
      <c r="F2020">
        <v>13794</v>
      </c>
      <c r="G2020" t="s">
        <v>275</v>
      </c>
      <c r="H2020" t="s">
        <v>276</v>
      </c>
      <c r="I2020">
        <v>411</v>
      </c>
      <c r="J2020" t="s">
        <v>393</v>
      </c>
      <c r="K2020" t="s">
        <v>394</v>
      </c>
      <c r="L2020">
        <v>17006</v>
      </c>
      <c r="M2020" t="s">
        <v>326</v>
      </c>
      <c r="N2020" t="s">
        <v>327</v>
      </c>
      <c r="O2020">
        <v>17006</v>
      </c>
      <c r="P2020" t="s">
        <v>326</v>
      </c>
      <c r="Q2020" t="s">
        <v>327</v>
      </c>
      <c r="R2020" t="s">
        <v>335</v>
      </c>
      <c r="S2020" s="46">
        <v>-72.72</v>
      </c>
      <c r="U2020" s="46">
        <v>15</v>
      </c>
      <c r="IF2020">
        <v>17006</v>
      </c>
      <c r="IG2020" t="s">
        <v>326</v>
      </c>
      <c r="IH2020" t="s">
        <v>319</v>
      </c>
      <c r="IK2020">
        <v>-2</v>
      </c>
      <c r="IL2020" t="s">
        <v>279</v>
      </c>
      <c r="IM2020" t="s">
        <v>280</v>
      </c>
      <c r="IN2020" t="s">
        <v>663</v>
      </c>
      <c r="IP2020" t="s">
        <v>690</v>
      </c>
    </row>
    <row r="2021" spans="1:250" x14ac:dyDescent="0.25">
      <c r="A2021">
        <v>40536</v>
      </c>
      <c r="B2021">
        <v>-890804480</v>
      </c>
      <c r="C2021">
        <v>1837</v>
      </c>
      <c r="D2021" t="s">
        <v>273</v>
      </c>
      <c r="E2021" t="s">
        <v>274</v>
      </c>
      <c r="F2021">
        <v>13794</v>
      </c>
      <c r="G2021" t="s">
        <v>275</v>
      </c>
      <c r="H2021" t="s">
        <v>276</v>
      </c>
      <c r="I2021">
        <v>436</v>
      </c>
      <c r="J2021" t="s">
        <v>656</v>
      </c>
      <c r="K2021" t="s">
        <v>657</v>
      </c>
      <c r="L2021">
        <v>17006</v>
      </c>
      <c r="M2021" t="s">
        <v>326</v>
      </c>
      <c r="N2021" t="s">
        <v>327</v>
      </c>
      <c r="O2021">
        <v>17006</v>
      </c>
      <c r="P2021" t="s">
        <v>326</v>
      </c>
      <c r="Q2021" t="s">
        <v>327</v>
      </c>
      <c r="R2021" t="s">
        <v>335</v>
      </c>
      <c r="S2021" s="46">
        <v>-36.729999999999997</v>
      </c>
      <c r="U2021" s="46">
        <v>15</v>
      </c>
      <c r="IF2021">
        <v>17006</v>
      </c>
      <c r="IG2021" t="s">
        <v>326</v>
      </c>
      <c r="IH2021" t="s">
        <v>319</v>
      </c>
      <c r="IK2021">
        <v>-2</v>
      </c>
      <c r="IL2021" t="s">
        <v>279</v>
      </c>
      <c r="IM2021" t="s">
        <v>280</v>
      </c>
      <c r="IN2021" t="s">
        <v>663</v>
      </c>
      <c r="IP2021" t="s">
        <v>690</v>
      </c>
    </row>
    <row r="2022" spans="1:250" x14ac:dyDescent="0.25">
      <c r="A2022">
        <v>40537</v>
      </c>
      <c r="B2022">
        <v>-890804480</v>
      </c>
      <c r="C2022">
        <v>1837</v>
      </c>
      <c r="D2022" t="s">
        <v>273</v>
      </c>
      <c r="E2022" t="s">
        <v>274</v>
      </c>
      <c r="F2022">
        <v>13794</v>
      </c>
      <c r="G2022" t="s">
        <v>275</v>
      </c>
      <c r="H2022" t="s">
        <v>276</v>
      </c>
      <c r="I2022">
        <v>435</v>
      </c>
      <c r="J2022" t="s">
        <v>491</v>
      </c>
      <c r="K2022" t="s">
        <v>492</v>
      </c>
      <c r="L2022">
        <v>17006</v>
      </c>
      <c r="M2022" t="s">
        <v>326</v>
      </c>
      <c r="N2022" t="s">
        <v>327</v>
      </c>
      <c r="O2022">
        <v>17006</v>
      </c>
      <c r="P2022" t="s">
        <v>326</v>
      </c>
      <c r="Q2022" t="s">
        <v>327</v>
      </c>
      <c r="R2022" t="s">
        <v>335</v>
      </c>
      <c r="S2022" s="46">
        <v>-36.729999999999997</v>
      </c>
      <c r="U2022" s="46">
        <v>15</v>
      </c>
      <c r="IF2022">
        <v>17006</v>
      </c>
      <c r="IG2022" t="s">
        <v>326</v>
      </c>
      <c r="IH2022" t="s">
        <v>319</v>
      </c>
      <c r="IK2022">
        <v>-2</v>
      </c>
      <c r="IL2022" t="s">
        <v>279</v>
      </c>
      <c r="IM2022" t="s">
        <v>280</v>
      </c>
      <c r="IN2022" t="s">
        <v>663</v>
      </c>
      <c r="IP2022" t="s">
        <v>690</v>
      </c>
    </row>
    <row r="2023" spans="1:250" x14ac:dyDescent="0.25">
      <c r="A2023">
        <v>40538</v>
      </c>
      <c r="B2023">
        <v>-890804480</v>
      </c>
      <c r="C2023">
        <v>1837</v>
      </c>
      <c r="D2023" t="s">
        <v>273</v>
      </c>
      <c r="E2023" t="s">
        <v>274</v>
      </c>
      <c r="F2023">
        <v>13794</v>
      </c>
      <c r="G2023" t="s">
        <v>275</v>
      </c>
      <c r="H2023" t="s">
        <v>276</v>
      </c>
      <c r="I2023">
        <v>431</v>
      </c>
      <c r="J2023" t="s">
        <v>493</v>
      </c>
      <c r="K2023" t="s">
        <v>494</v>
      </c>
      <c r="L2023">
        <v>17006</v>
      </c>
      <c r="M2023" t="s">
        <v>326</v>
      </c>
      <c r="N2023" t="s">
        <v>327</v>
      </c>
      <c r="O2023">
        <v>17006</v>
      </c>
      <c r="P2023" t="s">
        <v>326</v>
      </c>
      <c r="Q2023" t="s">
        <v>327</v>
      </c>
      <c r="R2023" t="s">
        <v>335</v>
      </c>
      <c r="S2023" s="46">
        <v>-53.2</v>
      </c>
      <c r="U2023" s="46">
        <v>15</v>
      </c>
      <c r="IF2023">
        <v>17006</v>
      </c>
      <c r="IG2023" t="s">
        <v>326</v>
      </c>
      <c r="IH2023" t="s">
        <v>319</v>
      </c>
      <c r="IK2023">
        <v>-2</v>
      </c>
      <c r="IL2023" t="s">
        <v>279</v>
      </c>
      <c r="IM2023" t="s">
        <v>280</v>
      </c>
      <c r="IN2023" t="s">
        <v>663</v>
      </c>
      <c r="IP2023" t="s">
        <v>690</v>
      </c>
    </row>
    <row r="2024" spans="1:250" x14ac:dyDescent="0.25">
      <c r="A2024">
        <v>40539</v>
      </c>
      <c r="B2024">
        <v>-890804480</v>
      </c>
      <c r="C2024">
        <v>1837</v>
      </c>
      <c r="D2024" t="s">
        <v>273</v>
      </c>
      <c r="E2024" t="s">
        <v>274</v>
      </c>
      <c r="F2024">
        <v>13794</v>
      </c>
      <c r="G2024" t="s">
        <v>275</v>
      </c>
      <c r="H2024" t="s">
        <v>276</v>
      </c>
      <c r="I2024">
        <v>429</v>
      </c>
      <c r="J2024" t="s">
        <v>395</v>
      </c>
      <c r="K2024" t="s">
        <v>396</v>
      </c>
      <c r="L2024">
        <v>17006</v>
      </c>
      <c r="M2024" t="s">
        <v>326</v>
      </c>
      <c r="N2024" t="s">
        <v>327</v>
      </c>
      <c r="O2024">
        <v>17006</v>
      </c>
      <c r="P2024" t="s">
        <v>326</v>
      </c>
      <c r="Q2024" t="s">
        <v>327</v>
      </c>
      <c r="R2024" t="s">
        <v>335</v>
      </c>
      <c r="S2024" s="46">
        <v>-70.930000000000007</v>
      </c>
      <c r="U2024" s="46">
        <v>15</v>
      </c>
      <c r="IF2024">
        <v>17006</v>
      </c>
      <c r="IG2024" t="s">
        <v>326</v>
      </c>
      <c r="IH2024" t="s">
        <v>319</v>
      </c>
      <c r="IK2024">
        <v>-2</v>
      </c>
      <c r="IL2024" t="s">
        <v>279</v>
      </c>
      <c r="IM2024" t="s">
        <v>280</v>
      </c>
      <c r="IN2024" t="s">
        <v>663</v>
      </c>
      <c r="IP2024" t="s">
        <v>690</v>
      </c>
    </row>
    <row r="2025" spans="1:250" x14ac:dyDescent="0.25">
      <c r="A2025">
        <v>40540</v>
      </c>
      <c r="B2025">
        <v>-890804480</v>
      </c>
      <c r="C2025">
        <v>1837</v>
      </c>
      <c r="D2025" t="s">
        <v>273</v>
      </c>
      <c r="E2025" t="s">
        <v>274</v>
      </c>
      <c r="F2025">
        <v>13794</v>
      </c>
      <c r="G2025" t="s">
        <v>275</v>
      </c>
      <c r="H2025" t="s">
        <v>276</v>
      </c>
      <c r="I2025">
        <v>427</v>
      </c>
      <c r="J2025" t="s">
        <v>397</v>
      </c>
      <c r="K2025" t="s">
        <v>398</v>
      </c>
      <c r="L2025">
        <v>17006</v>
      </c>
      <c r="M2025" t="s">
        <v>326</v>
      </c>
      <c r="N2025" t="s">
        <v>327</v>
      </c>
      <c r="O2025">
        <v>17006</v>
      </c>
      <c r="P2025" t="s">
        <v>326</v>
      </c>
      <c r="Q2025" t="s">
        <v>327</v>
      </c>
      <c r="R2025" t="s">
        <v>335</v>
      </c>
      <c r="S2025" s="46">
        <v>-42.67</v>
      </c>
      <c r="U2025" s="46">
        <v>15</v>
      </c>
      <c r="IF2025">
        <v>17006</v>
      </c>
      <c r="IG2025" t="s">
        <v>326</v>
      </c>
      <c r="IH2025" t="s">
        <v>319</v>
      </c>
      <c r="IK2025">
        <v>-2</v>
      </c>
      <c r="IL2025" t="s">
        <v>279</v>
      </c>
      <c r="IM2025" t="s">
        <v>280</v>
      </c>
      <c r="IN2025" t="s">
        <v>663</v>
      </c>
      <c r="IP2025" t="s">
        <v>690</v>
      </c>
    </row>
    <row r="2026" spans="1:250" x14ac:dyDescent="0.25">
      <c r="A2026">
        <v>40541</v>
      </c>
      <c r="B2026">
        <v>-890804480</v>
      </c>
      <c r="C2026">
        <v>1837</v>
      </c>
      <c r="D2026" t="s">
        <v>273</v>
      </c>
      <c r="E2026" t="s">
        <v>274</v>
      </c>
      <c r="F2026">
        <v>13794</v>
      </c>
      <c r="G2026" t="s">
        <v>275</v>
      </c>
      <c r="H2026" t="s">
        <v>276</v>
      </c>
      <c r="I2026">
        <v>424</v>
      </c>
      <c r="J2026" t="s">
        <v>399</v>
      </c>
      <c r="K2026" t="s">
        <v>400</v>
      </c>
      <c r="L2026">
        <v>17006</v>
      </c>
      <c r="M2026" t="s">
        <v>326</v>
      </c>
      <c r="N2026" t="s">
        <v>327</v>
      </c>
      <c r="O2026">
        <v>17006</v>
      </c>
      <c r="P2026" t="s">
        <v>326</v>
      </c>
      <c r="Q2026" t="s">
        <v>327</v>
      </c>
      <c r="R2026" t="s">
        <v>335</v>
      </c>
      <c r="S2026" s="46">
        <v>-54.62</v>
      </c>
      <c r="U2026" s="46">
        <v>15</v>
      </c>
      <c r="IF2026">
        <v>17006</v>
      </c>
      <c r="IG2026" t="s">
        <v>326</v>
      </c>
      <c r="IH2026" t="s">
        <v>319</v>
      </c>
      <c r="IK2026">
        <v>-2</v>
      </c>
      <c r="IL2026" t="s">
        <v>279</v>
      </c>
      <c r="IM2026" t="s">
        <v>280</v>
      </c>
      <c r="IN2026" t="s">
        <v>663</v>
      </c>
      <c r="IP2026" t="s">
        <v>690</v>
      </c>
    </row>
    <row r="2027" spans="1:250" x14ac:dyDescent="0.25">
      <c r="A2027">
        <v>40542</v>
      </c>
      <c r="B2027">
        <v>-890804480</v>
      </c>
      <c r="C2027">
        <v>1837</v>
      </c>
      <c r="D2027" t="s">
        <v>273</v>
      </c>
      <c r="E2027" t="s">
        <v>274</v>
      </c>
      <c r="F2027">
        <v>13794</v>
      </c>
      <c r="G2027" t="s">
        <v>275</v>
      </c>
      <c r="H2027" t="s">
        <v>276</v>
      </c>
      <c r="I2027">
        <v>437</v>
      </c>
      <c r="J2027" t="s">
        <v>658</v>
      </c>
      <c r="K2027" t="s">
        <v>659</v>
      </c>
      <c r="L2027">
        <v>17006</v>
      </c>
      <c r="M2027" t="s">
        <v>326</v>
      </c>
      <c r="N2027" t="s">
        <v>327</v>
      </c>
      <c r="O2027">
        <v>17006</v>
      </c>
      <c r="P2027" t="s">
        <v>326</v>
      </c>
      <c r="Q2027" t="s">
        <v>327</v>
      </c>
      <c r="R2027" t="s">
        <v>335</v>
      </c>
      <c r="S2027" s="46">
        <v>-61.32</v>
      </c>
      <c r="U2027" s="46">
        <v>15</v>
      </c>
      <c r="IF2027">
        <v>17006</v>
      </c>
      <c r="IG2027" t="s">
        <v>326</v>
      </c>
      <c r="IH2027" t="s">
        <v>319</v>
      </c>
      <c r="IK2027">
        <v>-2</v>
      </c>
      <c r="IL2027" t="s">
        <v>279</v>
      </c>
      <c r="IM2027" t="s">
        <v>280</v>
      </c>
      <c r="IN2027" t="s">
        <v>663</v>
      </c>
      <c r="IP2027" t="s">
        <v>690</v>
      </c>
    </row>
    <row r="2028" spans="1:250" x14ac:dyDescent="0.25">
      <c r="A2028">
        <v>40543</v>
      </c>
      <c r="B2028">
        <v>-890804480</v>
      </c>
      <c r="C2028">
        <v>1837</v>
      </c>
      <c r="D2028" t="s">
        <v>273</v>
      </c>
      <c r="E2028" t="s">
        <v>274</v>
      </c>
      <c r="F2028">
        <v>19011</v>
      </c>
      <c r="G2028" t="s">
        <v>328</v>
      </c>
      <c r="H2028" t="s">
        <v>329</v>
      </c>
      <c r="I2028">
        <v>427</v>
      </c>
      <c r="J2028" t="s">
        <v>397</v>
      </c>
      <c r="K2028" t="s">
        <v>398</v>
      </c>
      <c r="L2028">
        <v>19213</v>
      </c>
      <c r="M2028" t="s">
        <v>330</v>
      </c>
      <c r="N2028" t="s">
        <v>331</v>
      </c>
      <c r="O2028">
        <v>19213</v>
      </c>
      <c r="P2028" t="s">
        <v>330</v>
      </c>
      <c r="Q2028" t="s">
        <v>331</v>
      </c>
      <c r="R2028" t="s">
        <v>335</v>
      </c>
      <c r="S2028" s="46">
        <v>-219.73</v>
      </c>
      <c r="U2028" s="46">
        <v>15</v>
      </c>
      <c r="IF2028">
        <v>19213</v>
      </c>
      <c r="IG2028" t="s">
        <v>330</v>
      </c>
      <c r="IH2028" t="s">
        <v>332</v>
      </c>
      <c r="IK2028">
        <v>-2</v>
      </c>
      <c r="IL2028" t="s">
        <v>279</v>
      </c>
      <c r="IM2028" t="s">
        <v>280</v>
      </c>
      <c r="IN2028" t="s">
        <v>687</v>
      </c>
      <c r="IP2028" t="s">
        <v>691</v>
      </c>
    </row>
    <row r="2029" spans="1:250" x14ac:dyDescent="0.25">
      <c r="A2029">
        <v>40544</v>
      </c>
      <c r="B2029">
        <v>-890804480</v>
      </c>
      <c r="C2029">
        <v>1837</v>
      </c>
      <c r="D2029" t="s">
        <v>273</v>
      </c>
      <c r="E2029" t="s">
        <v>274</v>
      </c>
      <c r="F2029">
        <v>19011</v>
      </c>
      <c r="G2029" t="s">
        <v>328</v>
      </c>
      <c r="H2029" t="s">
        <v>329</v>
      </c>
      <c r="I2029">
        <v>424</v>
      </c>
      <c r="J2029" t="s">
        <v>399</v>
      </c>
      <c r="K2029" t="s">
        <v>400</v>
      </c>
      <c r="L2029">
        <v>19213</v>
      </c>
      <c r="M2029" t="s">
        <v>330</v>
      </c>
      <c r="N2029" t="s">
        <v>331</v>
      </c>
      <c r="O2029">
        <v>19213</v>
      </c>
      <c r="P2029" t="s">
        <v>330</v>
      </c>
      <c r="Q2029" t="s">
        <v>331</v>
      </c>
      <c r="R2029" t="s">
        <v>335</v>
      </c>
      <c r="S2029" s="46">
        <v>-281.25</v>
      </c>
      <c r="U2029" s="46">
        <v>15</v>
      </c>
      <c r="IF2029">
        <v>19213</v>
      </c>
      <c r="IG2029" t="s">
        <v>330</v>
      </c>
      <c r="IH2029" t="s">
        <v>332</v>
      </c>
      <c r="IK2029">
        <v>-2</v>
      </c>
      <c r="IL2029" t="s">
        <v>279</v>
      </c>
      <c r="IM2029" t="s">
        <v>280</v>
      </c>
      <c r="IN2029" t="s">
        <v>687</v>
      </c>
      <c r="IP2029" t="s">
        <v>691</v>
      </c>
    </row>
    <row r="2030" spans="1:250" x14ac:dyDescent="0.25">
      <c r="A2030">
        <v>40545</v>
      </c>
      <c r="B2030">
        <v>-890804480</v>
      </c>
      <c r="C2030">
        <v>1837</v>
      </c>
      <c r="D2030" t="s">
        <v>273</v>
      </c>
      <c r="E2030" t="s">
        <v>274</v>
      </c>
      <c r="F2030">
        <v>19011</v>
      </c>
      <c r="G2030" t="s">
        <v>328</v>
      </c>
      <c r="H2030" t="s">
        <v>329</v>
      </c>
      <c r="I2030">
        <v>422</v>
      </c>
      <c r="J2030" t="s">
        <v>401</v>
      </c>
      <c r="K2030" t="s">
        <v>402</v>
      </c>
      <c r="L2030">
        <v>19213</v>
      </c>
      <c r="M2030" t="s">
        <v>330</v>
      </c>
      <c r="N2030" t="s">
        <v>331</v>
      </c>
      <c r="O2030">
        <v>19213</v>
      </c>
      <c r="P2030" t="s">
        <v>330</v>
      </c>
      <c r="Q2030" t="s">
        <v>331</v>
      </c>
      <c r="R2030" t="s">
        <v>335</v>
      </c>
      <c r="S2030" s="46">
        <v>-375</v>
      </c>
      <c r="U2030" s="46">
        <v>15</v>
      </c>
      <c r="IF2030">
        <v>19213</v>
      </c>
      <c r="IG2030" t="s">
        <v>330</v>
      </c>
      <c r="IH2030" t="s">
        <v>332</v>
      </c>
      <c r="IK2030">
        <v>-2</v>
      </c>
      <c r="IL2030" t="s">
        <v>279</v>
      </c>
      <c r="IM2030" t="s">
        <v>280</v>
      </c>
      <c r="IN2030" t="s">
        <v>687</v>
      </c>
      <c r="IP2030" t="s">
        <v>691</v>
      </c>
    </row>
    <row r="2031" spans="1:250" x14ac:dyDescent="0.25">
      <c r="A2031">
        <v>40546</v>
      </c>
      <c r="B2031">
        <v>-890804480</v>
      </c>
      <c r="C2031">
        <v>1837</v>
      </c>
      <c r="D2031" t="s">
        <v>273</v>
      </c>
      <c r="E2031" t="s">
        <v>274</v>
      </c>
      <c r="F2031">
        <v>19011</v>
      </c>
      <c r="G2031" t="s">
        <v>328</v>
      </c>
      <c r="H2031" t="s">
        <v>329</v>
      </c>
      <c r="I2031">
        <v>420</v>
      </c>
      <c r="J2031" t="s">
        <v>403</v>
      </c>
      <c r="K2031" t="s">
        <v>404</v>
      </c>
      <c r="L2031">
        <v>19213</v>
      </c>
      <c r="M2031" t="s">
        <v>330</v>
      </c>
      <c r="N2031" t="s">
        <v>331</v>
      </c>
      <c r="O2031">
        <v>19213</v>
      </c>
      <c r="P2031" t="s">
        <v>330</v>
      </c>
      <c r="Q2031" t="s">
        <v>331</v>
      </c>
      <c r="R2031" t="s">
        <v>335</v>
      </c>
      <c r="S2031" s="46">
        <v>-218.75</v>
      </c>
      <c r="U2031" s="46">
        <v>15</v>
      </c>
      <c r="IF2031">
        <v>19213</v>
      </c>
      <c r="IG2031" t="s">
        <v>330</v>
      </c>
      <c r="IH2031" t="s">
        <v>332</v>
      </c>
      <c r="IK2031">
        <v>-2</v>
      </c>
      <c r="IL2031" t="s">
        <v>279</v>
      </c>
      <c r="IM2031" t="s">
        <v>280</v>
      </c>
      <c r="IN2031" t="s">
        <v>687</v>
      </c>
      <c r="IP2031" t="s">
        <v>691</v>
      </c>
    </row>
    <row r="2032" spans="1:250" x14ac:dyDescent="0.25">
      <c r="A2032">
        <v>40547</v>
      </c>
      <c r="B2032">
        <v>-890804480</v>
      </c>
      <c r="C2032">
        <v>1837</v>
      </c>
      <c r="D2032" t="s">
        <v>273</v>
      </c>
      <c r="E2032" t="s">
        <v>274</v>
      </c>
      <c r="F2032">
        <v>19011</v>
      </c>
      <c r="G2032" t="s">
        <v>328</v>
      </c>
      <c r="H2032" t="s">
        <v>329</v>
      </c>
      <c r="I2032">
        <v>411</v>
      </c>
      <c r="J2032" t="s">
        <v>393</v>
      </c>
      <c r="K2032" t="s">
        <v>394</v>
      </c>
      <c r="L2032">
        <v>19213</v>
      </c>
      <c r="M2032" t="s">
        <v>330</v>
      </c>
      <c r="N2032" t="s">
        <v>331</v>
      </c>
      <c r="O2032">
        <v>19213</v>
      </c>
      <c r="P2032" t="s">
        <v>330</v>
      </c>
      <c r="Q2032" t="s">
        <v>331</v>
      </c>
      <c r="R2032" t="s">
        <v>335</v>
      </c>
      <c r="S2032" s="46">
        <v>-379.03</v>
      </c>
      <c r="U2032" s="46">
        <v>15</v>
      </c>
      <c r="IF2032">
        <v>19213</v>
      </c>
      <c r="IG2032" t="s">
        <v>330</v>
      </c>
      <c r="IH2032" t="s">
        <v>332</v>
      </c>
      <c r="IK2032">
        <v>-2</v>
      </c>
      <c r="IL2032" t="s">
        <v>279</v>
      </c>
      <c r="IM2032" t="s">
        <v>280</v>
      </c>
      <c r="IN2032" t="s">
        <v>687</v>
      </c>
      <c r="IP2032" t="s">
        <v>691</v>
      </c>
    </row>
    <row r="2033" spans="1:250" x14ac:dyDescent="0.25">
      <c r="A2033">
        <v>40548</v>
      </c>
      <c r="B2033">
        <v>-890804480</v>
      </c>
      <c r="C2033">
        <v>1837</v>
      </c>
      <c r="D2033" t="s">
        <v>273</v>
      </c>
      <c r="E2033" t="s">
        <v>274</v>
      </c>
      <c r="F2033">
        <v>19011</v>
      </c>
      <c r="G2033" t="s">
        <v>328</v>
      </c>
      <c r="H2033" t="s">
        <v>329</v>
      </c>
      <c r="I2033">
        <v>437</v>
      </c>
      <c r="J2033" t="s">
        <v>658</v>
      </c>
      <c r="K2033" t="s">
        <v>659</v>
      </c>
      <c r="L2033">
        <v>19213</v>
      </c>
      <c r="M2033" t="s">
        <v>330</v>
      </c>
      <c r="N2033" t="s">
        <v>331</v>
      </c>
      <c r="O2033">
        <v>19213</v>
      </c>
      <c r="P2033" t="s">
        <v>330</v>
      </c>
      <c r="Q2033" t="s">
        <v>331</v>
      </c>
      <c r="R2033" t="s">
        <v>335</v>
      </c>
      <c r="S2033" s="46">
        <v>-420.91</v>
      </c>
      <c r="U2033" s="46">
        <v>15</v>
      </c>
      <c r="IF2033">
        <v>19213</v>
      </c>
      <c r="IG2033" t="s">
        <v>330</v>
      </c>
      <c r="IH2033" t="s">
        <v>332</v>
      </c>
      <c r="IK2033">
        <v>-2</v>
      </c>
      <c r="IL2033" t="s">
        <v>279</v>
      </c>
      <c r="IM2033" t="s">
        <v>280</v>
      </c>
      <c r="IN2033" t="s">
        <v>687</v>
      </c>
      <c r="IP2033" t="s">
        <v>691</v>
      </c>
    </row>
    <row r="2034" spans="1:250" x14ac:dyDescent="0.25">
      <c r="A2034">
        <v>40549</v>
      </c>
      <c r="B2034">
        <v>-890804480</v>
      </c>
      <c r="C2034">
        <v>1837</v>
      </c>
      <c r="D2034" t="s">
        <v>273</v>
      </c>
      <c r="E2034" t="s">
        <v>274</v>
      </c>
      <c r="F2034">
        <v>19011</v>
      </c>
      <c r="G2034" t="s">
        <v>328</v>
      </c>
      <c r="H2034" t="s">
        <v>329</v>
      </c>
      <c r="I2034">
        <v>436</v>
      </c>
      <c r="J2034" t="s">
        <v>656</v>
      </c>
      <c r="K2034" t="s">
        <v>657</v>
      </c>
      <c r="L2034">
        <v>19213</v>
      </c>
      <c r="M2034" t="s">
        <v>330</v>
      </c>
      <c r="N2034" t="s">
        <v>331</v>
      </c>
      <c r="O2034">
        <v>19213</v>
      </c>
      <c r="P2034" t="s">
        <v>330</v>
      </c>
      <c r="Q2034" t="s">
        <v>331</v>
      </c>
      <c r="R2034" t="s">
        <v>335</v>
      </c>
      <c r="S2034" s="46">
        <v>-189.21</v>
      </c>
      <c r="U2034" s="46">
        <v>15</v>
      </c>
      <c r="IF2034">
        <v>19213</v>
      </c>
      <c r="IG2034" t="s">
        <v>330</v>
      </c>
      <c r="IH2034" t="s">
        <v>332</v>
      </c>
      <c r="IK2034">
        <v>-2</v>
      </c>
      <c r="IL2034" t="s">
        <v>279</v>
      </c>
      <c r="IM2034" t="s">
        <v>280</v>
      </c>
      <c r="IN2034" t="s">
        <v>687</v>
      </c>
      <c r="IP2034" t="s">
        <v>691</v>
      </c>
    </row>
    <row r="2035" spans="1:250" x14ac:dyDescent="0.25">
      <c r="A2035">
        <v>40550</v>
      </c>
      <c r="B2035">
        <v>-890804480</v>
      </c>
      <c r="C2035">
        <v>1837</v>
      </c>
      <c r="D2035" t="s">
        <v>273</v>
      </c>
      <c r="E2035" t="s">
        <v>274</v>
      </c>
      <c r="F2035">
        <v>19011</v>
      </c>
      <c r="G2035" t="s">
        <v>328</v>
      </c>
      <c r="H2035" t="s">
        <v>329</v>
      </c>
      <c r="I2035">
        <v>435</v>
      </c>
      <c r="J2035" t="s">
        <v>491</v>
      </c>
      <c r="K2035" t="s">
        <v>492</v>
      </c>
      <c r="L2035">
        <v>19213</v>
      </c>
      <c r="M2035" t="s">
        <v>330</v>
      </c>
      <c r="N2035" t="s">
        <v>331</v>
      </c>
      <c r="O2035">
        <v>19213</v>
      </c>
      <c r="P2035" t="s">
        <v>330</v>
      </c>
      <c r="Q2035" t="s">
        <v>331</v>
      </c>
      <c r="R2035" t="s">
        <v>335</v>
      </c>
      <c r="S2035" s="46">
        <v>-189.21</v>
      </c>
      <c r="U2035" s="46">
        <v>15</v>
      </c>
      <c r="IF2035">
        <v>19213</v>
      </c>
      <c r="IG2035" t="s">
        <v>330</v>
      </c>
      <c r="IH2035" t="s">
        <v>332</v>
      </c>
      <c r="IK2035">
        <v>-2</v>
      </c>
      <c r="IL2035" t="s">
        <v>279</v>
      </c>
      <c r="IM2035" t="s">
        <v>280</v>
      </c>
      <c r="IN2035" t="s">
        <v>687</v>
      </c>
      <c r="IP2035" t="s">
        <v>691</v>
      </c>
    </row>
    <row r="2036" spans="1:250" x14ac:dyDescent="0.25">
      <c r="A2036">
        <v>40551</v>
      </c>
      <c r="B2036">
        <v>-890804480</v>
      </c>
      <c r="C2036">
        <v>1837</v>
      </c>
      <c r="D2036" t="s">
        <v>273</v>
      </c>
      <c r="E2036" t="s">
        <v>274</v>
      </c>
      <c r="F2036">
        <v>19011</v>
      </c>
      <c r="G2036" t="s">
        <v>328</v>
      </c>
      <c r="H2036" t="s">
        <v>329</v>
      </c>
      <c r="I2036">
        <v>431</v>
      </c>
      <c r="J2036" t="s">
        <v>493</v>
      </c>
      <c r="K2036" t="s">
        <v>494</v>
      </c>
      <c r="L2036">
        <v>19213</v>
      </c>
      <c r="M2036" t="s">
        <v>330</v>
      </c>
      <c r="N2036" t="s">
        <v>331</v>
      </c>
      <c r="O2036">
        <v>19213</v>
      </c>
      <c r="P2036" t="s">
        <v>330</v>
      </c>
      <c r="Q2036" t="s">
        <v>331</v>
      </c>
      <c r="R2036" t="s">
        <v>335</v>
      </c>
      <c r="S2036" s="46">
        <v>-282.51</v>
      </c>
      <c r="U2036" s="46">
        <v>15</v>
      </c>
      <c r="IF2036">
        <v>19213</v>
      </c>
      <c r="IG2036" t="s">
        <v>330</v>
      </c>
      <c r="IH2036" t="s">
        <v>332</v>
      </c>
      <c r="IK2036">
        <v>-2</v>
      </c>
      <c r="IL2036" t="s">
        <v>279</v>
      </c>
      <c r="IM2036" t="s">
        <v>280</v>
      </c>
      <c r="IN2036" t="s">
        <v>687</v>
      </c>
      <c r="IP2036" t="s">
        <v>691</v>
      </c>
    </row>
    <row r="2037" spans="1:250" x14ac:dyDescent="0.25">
      <c r="A2037">
        <v>40552</v>
      </c>
      <c r="B2037">
        <v>-890804480</v>
      </c>
      <c r="C2037">
        <v>1837</v>
      </c>
      <c r="D2037" t="s">
        <v>273</v>
      </c>
      <c r="E2037" t="s">
        <v>274</v>
      </c>
      <c r="F2037">
        <v>19011</v>
      </c>
      <c r="G2037" t="s">
        <v>328</v>
      </c>
      <c r="H2037" t="s">
        <v>329</v>
      </c>
      <c r="I2037">
        <v>429</v>
      </c>
      <c r="J2037" t="s">
        <v>395</v>
      </c>
      <c r="K2037" t="s">
        <v>396</v>
      </c>
      <c r="L2037">
        <v>19213</v>
      </c>
      <c r="M2037" t="s">
        <v>330</v>
      </c>
      <c r="N2037" t="s">
        <v>331</v>
      </c>
      <c r="O2037">
        <v>19213</v>
      </c>
      <c r="P2037" t="s">
        <v>330</v>
      </c>
      <c r="Q2037" t="s">
        <v>331</v>
      </c>
      <c r="R2037" t="s">
        <v>335</v>
      </c>
      <c r="S2037" s="46">
        <v>-376.68</v>
      </c>
      <c r="U2037" s="46">
        <v>15</v>
      </c>
      <c r="IF2037">
        <v>19213</v>
      </c>
      <c r="IG2037" t="s">
        <v>330</v>
      </c>
      <c r="IH2037" t="s">
        <v>332</v>
      </c>
      <c r="IK2037">
        <v>-2</v>
      </c>
      <c r="IL2037" t="s">
        <v>279</v>
      </c>
      <c r="IM2037" t="s">
        <v>280</v>
      </c>
      <c r="IN2037" t="s">
        <v>687</v>
      </c>
      <c r="IP2037" t="s">
        <v>691</v>
      </c>
    </row>
    <row r="2038" spans="1:250" x14ac:dyDescent="0.25">
      <c r="A2038">
        <v>40553</v>
      </c>
      <c r="B2038">
        <v>-890804480</v>
      </c>
      <c r="C2038">
        <v>1837</v>
      </c>
      <c r="D2038" t="s">
        <v>273</v>
      </c>
      <c r="E2038" t="s">
        <v>274</v>
      </c>
      <c r="F2038">
        <v>9695</v>
      </c>
      <c r="G2038" t="s">
        <v>281</v>
      </c>
      <c r="H2038" t="s">
        <v>282</v>
      </c>
      <c r="I2038">
        <v>411</v>
      </c>
      <c r="J2038" t="s">
        <v>393</v>
      </c>
      <c r="K2038" t="s">
        <v>394</v>
      </c>
      <c r="L2038">
        <v>21324</v>
      </c>
      <c r="M2038" t="s">
        <v>283</v>
      </c>
      <c r="N2038" t="s">
        <v>284</v>
      </c>
      <c r="O2038">
        <v>21324</v>
      </c>
      <c r="P2038" t="s">
        <v>283</v>
      </c>
      <c r="Q2038" t="s">
        <v>284</v>
      </c>
      <c r="R2038" t="s">
        <v>335</v>
      </c>
      <c r="S2038" s="46">
        <v>-74.540000000000006</v>
      </c>
      <c r="U2038" s="46">
        <v>15</v>
      </c>
      <c r="IF2038">
        <v>21324</v>
      </c>
      <c r="IG2038" t="s">
        <v>283</v>
      </c>
      <c r="IH2038" t="s">
        <v>285</v>
      </c>
      <c r="IK2038">
        <v>-2</v>
      </c>
      <c r="IL2038" t="s">
        <v>279</v>
      </c>
      <c r="IM2038" t="s">
        <v>280</v>
      </c>
      <c r="IN2038" t="s">
        <v>661</v>
      </c>
      <c r="IP2038" t="s">
        <v>692</v>
      </c>
    </row>
    <row r="2039" spans="1:250" x14ac:dyDescent="0.25">
      <c r="A2039">
        <v>40554</v>
      </c>
      <c r="B2039">
        <v>-890804480</v>
      </c>
      <c r="C2039">
        <v>1837</v>
      </c>
      <c r="D2039" t="s">
        <v>273</v>
      </c>
      <c r="E2039" t="s">
        <v>274</v>
      </c>
      <c r="F2039">
        <v>9695</v>
      </c>
      <c r="G2039" t="s">
        <v>281</v>
      </c>
      <c r="H2039" t="s">
        <v>282</v>
      </c>
      <c r="I2039">
        <v>431</v>
      </c>
      <c r="J2039" t="s">
        <v>493</v>
      </c>
      <c r="K2039" t="s">
        <v>494</v>
      </c>
      <c r="L2039">
        <v>21324</v>
      </c>
      <c r="M2039" t="s">
        <v>283</v>
      </c>
      <c r="N2039" t="s">
        <v>284</v>
      </c>
      <c r="O2039">
        <v>21324</v>
      </c>
      <c r="P2039" t="s">
        <v>283</v>
      </c>
      <c r="Q2039" t="s">
        <v>284</v>
      </c>
      <c r="R2039" t="s">
        <v>335</v>
      </c>
      <c r="S2039" s="46">
        <v>-56.21</v>
      </c>
      <c r="U2039" s="46">
        <v>15</v>
      </c>
      <c r="IF2039">
        <v>21324</v>
      </c>
      <c r="IG2039" t="s">
        <v>283</v>
      </c>
      <c r="IH2039" t="s">
        <v>285</v>
      </c>
      <c r="IK2039">
        <v>-2</v>
      </c>
      <c r="IL2039" t="s">
        <v>279</v>
      </c>
      <c r="IM2039" t="s">
        <v>280</v>
      </c>
      <c r="IN2039" t="s">
        <v>661</v>
      </c>
      <c r="IP2039" t="s">
        <v>692</v>
      </c>
    </row>
    <row r="2040" spans="1:250" x14ac:dyDescent="0.25">
      <c r="A2040">
        <v>40555</v>
      </c>
      <c r="B2040">
        <v>-890804480</v>
      </c>
      <c r="C2040">
        <v>1837</v>
      </c>
      <c r="D2040" t="s">
        <v>273</v>
      </c>
      <c r="E2040" t="s">
        <v>274</v>
      </c>
      <c r="F2040">
        <v>9695</v>
      </c>
      <c r="G2040" t="s">
        <v>281</v>
      </c>
      <c r="H2040" t="s">
        <v>282</v>
      </c>
      <c r="I2040">
        <v>429</v>
      </c>
      <c r="J2040" t="s">
        <v>395</v>
      </c>
      <c r="K2040" t="s">
        <v>396</v>
      </c>
      <c r="L2040">
        <v>21324</v>
      </c>
      <c r="M2040" t="s">
        <v>283</v>
      </c>
      <c r="N2040" t="s">
        <v>284</v>
      </c>
      <c r="O2040">
        <v>21324</v>
      </c>
      <c r="P2040" t="s">
        <v>283</v>
      </c>
      <c r="Q2040" t="s">
        <v>284</v>
      </c>
      <c r="R2040" t="s">
        <v>335</v>
      </c>
      <c r="S2040" s="46">
        <v>-74.95</v>
      </c>
      <c r="U2040" s="46">
        <v>15</v>
      </c>
      <c r="IF2040">
        <v>21324</v>
      </c>
      <c r="IG2040" t="s">
        <v>283</v>
      </c>
      <c r="IH2040" t="s">
        <v>285</v>
      </c>
      <c r="IK2040">
        <v>-2</v>
      </c>
      <c r="IL2040" t="s">
        <v>279</v>
      </c>
      <c r="IM2040" t="s">
        <v>280</v>
      </c>
      <c r="IN2040" t="s">
        <v>661</v>
      </c>
      <c r="IP2040" t="s">
        <v>692</v>
      </c>
    </row>
    <row r="2041" spans="1:250" x14ac:dyDescent="0.25">
      <c r="A2041">
        <v>40556</v>
      </c>
      <c r="B2041">
        <v>-890804480</v>
      </c>
      <c r="C2041">
        <v>1837</v>
      </c>
      <c r="D2041" t="s">
        <v>273</v>
      </c>
      <c r="E2041" t="s">
        <v>274</v>
      </c>
      <c r="F2041">
        <v>9695</v>
      </c>
      <c r="G2041" t="s">
        <v>281</v>
      </c>
      <c r="H2041" t="s">
        <v>282</v>
      </c>
      <c r="I2041">
        <v>427</v>
      </c>
      <c r="J2041" t="s">
        <v>397</v>
      </c>
      <c r="K2041" t="s">
        <v>398</v>
      </c>
      <c r="L2041">
        <v>21324</v>
      </c>
      <c r="M2041" t="s">
        <v>283</v>
      </c>
      <c r="N2041" t="s">
        <v>284</v>
      </c>
      <c r="O2041">
        <v>21324</v>
      </c>
      <c r="P2041" t="s">
        <v>283</v>
      </c>
      <c r="Q2041" t="s">
        <v>284</v>
      </c>
      <c r="R2041" t="s">
        <v>335</v>
      </c>
      <c r="S2041" s="46">
        <v>-43.72</v>
      </c>
      <c r="U2041" s="46">
        <v>15</v>
      </c>
      <c r="IF2041">
        <v>21324</v>
      </c>
      <c r="IG2041" t="s">
        <v>283</v>
      </c>
      <c r="IH2041" t="s">
        <v>285</v>
      </c>
      <c r="IK2041">
        <v>-2</v>
      </c>
      <c r="IL2041" t="s">
        <v>279</v>
      </c>
      <c r="IM2041" t="s">
        <v>280</v>
      </c>
      <c r="IN2041" t="s">
        <v>661</v>
      </c>
      <c r="IP2041" t="s">
        <v>692</v>
      </c>
    </row>
    <row r="2042" spans="1:250" x14ac:dyDescent="0.25">
      <c r="A2042">
        <v>40557</v>
      </c>
      <c r="B2042">
        <v>-890804480</v>
      </c>
      <c r="C2042">
        <v>1837</v>
      </c>
      <c r="D2042" t="s">
        <v>273</v>
      </c>
      <c r="E2042" t="s">
        <v>274</v>
      </c>
      <c r="F2042">
        <v>9695</v>
      </c>
      <c r="G2042" t="s">
        <v>281</v>
      </c>
      <c r="H2042" t="s">
        <v>282</v>
      </c>
      <c r="I2042">
        <v>424</v>
      </c>
      <c r="J2042" t="s">
        <v>399</v>
      </c>
      <c r="K2042" t="s">
        <v>400</v>
      </c>
      <c r="L2042">
        <v>21324</v>
      </c>
      <c r="M2042" t="s">
        <v>283</v>
      </c>
      <c r="N2042" t="s">
        <v>284</v>
      </c>
      <c r="O2042">
        <v>21324</v>
      </c>
      <c r="P2042" t="s">
        <v>283</v>
      </c>
      <c r="Q2042" t="s">
        <v>284</v>
      </c>
      <c r="R2042" t="s">
        <v>335</v>
      </c>
      <c r="S2042" s="46">
        <v>-55.99</v>
      </c>
      <c r="U2042" s="46">
        <v>15</v>
      </c>
      <c r="IF2042">
        <v>21324</v>
      </c>
      <c r="IG2042" t="s">
        <v>283</v>
      </c>
      <c r="IH2042" t="s">
        <v>285</v>
      </c>
      <c r="IK2042">
        <v>-2</v>
      </c>
      <c r="IL2042" t="s">
        <v>279</v>
      </c>
      <c r="IM2042" t="s">
        <v>280</v>
      </c>
      <c r="IN2042" t="s">
        <v>661</v>
      </c>
      <c r="IP2042" t="s">
        <v>692</v>
      </c>
    </row>
    <row r="2043" spans="1:250" x14ac:dyDescent="0.25">
      <c r="A2043">
        <v>40558</v>
      </c>
      <c r="B2043">
        <v>-890804480</v>
      </c>
      <c r="C2043">
        <v>1837</v>
      </c>
      <c r="D2043" t="s">
        <v>273</v>
      </c>
      <c r="E2043" t="s">
        <v>274</v>
      </c>
      <c r="F2043">
        <v>9695</v>
      </c>
      <c r="G2043" t="s">
        <v>281</v>
      </c>
      <c r="H2043" t="s">
        <v>282</v>
      </c>
      <c r="I2043">
        <v>422</v>
      </c>
      <c r="J2043" t="s">
        <v>401</v>
      </c>
      <c r="K2043" t="s">
        <v>402</v>
      </c>
      <c r="L2043">
        <v>21324</v>
      </c>
      <c r="M2043" t="s">
        <v>283</v>
      </c>
      <c r="N2043" t="s">
        <v>284</v>
      </c>
      <c r="O2043">
        <v>21324</v>
      </c>
      <c r="P2043" t="s">
        <v>283</v>
      </c>
      <c r="Q2043" t="s">
        <v>284</v>
      </c>
      <c r="R2043" t="s">
        <v>335</v>
      </c>
      <c r="S2043" s="46">
        <v>-74.66</v>
      </c>
      <c r="U2043" s="46">
        <v>15</v>
      </c>
      <c r="IF2043">
        <v>21324</v>
      </c>
      <c r="IG2043" t="s">
        <v>283</v>
      </c>
      <c r="IH2043" t="s">
        <v>285</v>
      </c>
      <c r="IK2043">
        <v>-2</v>
      </c>
      <c r="IL2043" t="s">
        <v>279</v>
      </c>
      <c r="IM2043" t="s">
        <v>280</v>
      </c>
      <c r="IN2043" t="s">
        <v>661</v>
      </c>
      <c r="IP2043" t="s">
        <v>692</v>
      </c>
    </row>
    <row r="2044" spans="1:250" x14ac:dyDescent="0.25">
      <c r="A2044">
        <v>40559</v>
      </c>
      <c r="B2044">
        <v>-890804480</v>
      </c>
      <c r="C2044">
        <v>1837</v>
      </c>
      <c r="D2044" t="s">
        <v>273</v>
      </c>
      <c r="E2044" t="s">
        <v>274</v>
      </c>
      <c r="F2044">
        <v>9695</v>
      </c>
      <c r="G2044" t="s">
        <v>281</v>
      </c>
      <c r="H2044" t="s">
        <v>282</v>
      </c>
      <c r="I2044">
        <v>420</v>
      </c>
      <c r="J2044" t="s">
        <v>403</v>
      </c>
      <c r="K2044" t="s">
        <v>404</v>
      </c>
      <c r="L2044">
        <v>21324</v>
      </c>
      <c r="M2044" t="s">
        <v>283</v>
      </c>
      <c r="N2044" t="s">
        <v>284</v>
      </c>
      <c r="O2044">
        <v>21324</v>
      </c>
      <c r="P2044" t="s">
        <v>283</v>
      </c>
      <c r="Q2044" t="s">
        <v>284</v>
      </c>
      <c r="R2044" t="s">
        <v>335</v>
      </c>
      <c r="S2044" s="46">
        <v>-43.55</v>
      </c>
      <c r="U2044" s="46">
        <v>15</v>
      </c>
      <c r="IF2044">
        <v>21324</v>
      </c>
      <c r="IG2044" t="s">
        <v>283</v>
      </c>
      <c r="IH2044" t="s">
        <v>285</v>
      </c>
      <c r="IK2044">
        <v>-2</v>
      </c>
      <c r="IL2044" t="s">
        <v>279</v>
      </c>
      <c r="IM2044" t="s">
        <v>280</v>
      </c>
      <c r="IN2044" t="s">
        <v>661</v>
      </c>
      <c r="IP2044" t="s">
        <v>692</v>
      </c>
    </row>
    <row r="2045" spans="1:250" x14ac:dyDescent="0.25">
      <c r="A2045">
        <v>40560</v>
      </c>
      <c r="B2045">
        <v>-890804480</v>
      </c>
      <c r="C2045">
        <v>1837</v>
      </c>
      <c r="D2045" t="s">
        <v>273</v>
      </c>
      <c r="E2045" t="s">
        <v>274</v>
      </c>
      <c r="F2045">
        <v>9695</v>
      </c>
      <c r="G2045" t="s">
        <v>281</v>
      </c>
      <c r="H2045" t="s">
        <v>282</v>
      </c>
      <c r="I2045">
        <v>437</v>
      </c>
      <c r="J2045" t="s">
        <v>658</v>
      </c>
      <c r="K2045" t="s">
        <v>659</v>
      </c>
      <c r="L2045">
        <v>21324</v>
      </c>
      <c r="M2045" t="s">
        <v>283</v>
      </c>
      <c r="N2045" t="s">
        <v>284</v>
      </c>
      <c r="O2045">
        <v>21324</v>
      </c>
      <c r="P2045" t="s">
        <v>283</v>
      </c>
      <c r="Q2045" t="s">
        <v>284</v>
      </c>
      <c r="R2045" t="s">
        <v>335</v>
      </c>
      <c r="S2045" s="46">
        <v>-62.82</v>
      </c>
      <c r="U2045" s="46">
        <v>15</v>
      </c>
      <c r="IF2045">
        <v>21324</v>
      </c>
      <c r="IG2045" t="s">
        <v>283</v>
      </c>
      <c r="IH2045" t="s">
        <v>285</v>
      </c>
      <c r="IK2045">
        <v>-2</v>
      </c>
      <c r="IL2045" t="s">
        <v>279</v>
      </c>
      <c r="IM2045" t="s">
        <v>280</v>
      </c>
      <c r="IN2045" t="s">
        <v>661</v>
      </c>
      <c r="IP2045" t="s">
        <v>692</v>
      </c>
    </row>
    <row r="2046" spans="1:250" x14ac:dyDescent="0.25">
      <c r="A2046">
        <v>40561</v>
      </c>
      <c r="B2046">
        <v>-890804480</v>
      </c>
      <c r="C2046">
        <v>1837</v>
      </c>
      <c r="D2046" t="s">
        <v>273</v>
      </c>
      <c r="E2046" t="s">
        <v>274</v>
      </c>
      <c r="F2046">
        <v>9695</v>
      </c>
      <c r="G2046" t="s">
        <v>281</v>
      </c>
      <c r="H2046" t="s">
        <v>282</v>
      </c>
      <c r="I2046">
        <v>436</v>
      </c>
      <c r="J2046" t="s">
        <v>656</v>
      </c>
      <c r="K2046" t="s">
        <v>657</v>
      </c>
      <c r="L2046">
        <v>21324</v>
      </c>
      <c r="M2046" t="s">
        <v>283</v>
      </c>
      <c r="N2046" t="s">
        <v>284</v>
      </c>
      <c r="O2046">
        <v>21324</v>
      </c>
      <c r="P2046" t="s">
        <v>283</v>
      </c>
      <c r="Q2046" t="s">
        <v>284</v>
      </c>
      <c r="R2046" t="s">
        <v>335</v>
      </c>
      <c r="S2046" s="46">
        <v>-37.630000000000003</v>
      </c>
      <c r="U2046" s="46">
        <v>15</v>
      </c>
      <c r="IF2046">
        <v>21324</v>
      </c>
      <c r="IG2046" t="s">
        <v>283</v>
      </c>
      <c r="IH2046" t="s">
        <v>285</v>
      </c>
      <c r="IK2046">
        <v>-2</v>
      </c>
      <c r="IL2046" t="s">
        <v>279</v>
      </c>
      <c r="IM2046" t="s">
        <v>280</v>
      </c>
      <c r="IN2046" t="s">
        <v>661</v>
      </c>
      <c r="IP2046" t="s">
        <v>692</v>
      </c>
    </row>
    <row r="2047" spans="1:250" x14ac:dyDescent="0.25">
      <c r="A2047">
        <v>40562</v>
      </c>
      <c r="B2047">
        <v>-890804480</v>
      </c>
      <c r="C2047">
        <v>1837</v>
      </c>
      <c r="D2047" t="s">
        <v>273</v>
      </c>
      <c r="E2047" t="s">
        <v>274</v>
      </c>
      <c r="F2047">
        <v>9695</v>
      </c>
      <c r="G2047" t="s">
        <v>281</v>
      </c>
      <c r="H2047" t="s">
        <v>282</v>
      </c>
      <c r="I2047">
        <v>435</v>
      </c>
      <c r="J2047" t="s">
        <v>491</v>
      </c>
      <c r="K2047" t="s">
        <v>492</v>
      </c>
      <c r="L2047">
        <v>21324</v>
      </c>
      <c r="M2047" t="s">
        <v>283</v>
      </c>
      <c r="N2047" t="s">
        <v>284</v>
      </c>
      <c r="O2047">
        <v>21324</v>
      </c>
      <c r="P2047" t="s">
        <v>283</v>
      </c>
      <c r="Q2047" t="s">
        <v>284</v>
      </c>
      <c r="R2047" t="s">
        <v>335</v>
      </c>
      <c r="S2047" s="46">
        <v>-37.630000000000003</v>
      </c>
      <c r="U2047" s="46">
        <v>15</v>
      </c>
      <c r="IF2047">
        <v>21324</v>
      </c>
      <c r="IG2047" t="s">
        <v>283</v>
      </c>
      <c r="IH2047" t="s">
        <v>285</v>
      </c>
      <c r="IK2047">
        <v>-2</v>
      </c>
      <c r="IL2047" t="s">
        <v>279</v>
      </c>
      <c r="IM2047" t="s">
        <v>280</v>
      </c>
      <c r="IN2047" t="s">
        <v>661</v>
      </c>
      <c r="IP2047" t="s">
        <v>692</v>
      </c>
    </row>
    <row r="2048" spans="1:250" x14ac:dyDescent="0.25">
      <c r="A2048">
        <v>40563</v>
      </c>
      <c r="B2048">
        <v>-890804480</v>
      </c>
      <c r="C2048">
        <v>1837</v>
      </c>
      <c r="D2048" t="s">
        <v>273</v>
      </c>
      <c r="E2048" t="s">
        <v>274</v>
      </c>
      <c r="F2048">
        <v>13794</v>
      </c>
      <c r="G2048" t="s">
        <v>275</v>
      </c>
      <c r="H2048" t="s">
        <v>276</v>
      </c>
      <c r="I2048">
        <v>422</v>
      </c>
      <c r="J2048" t="s">
        <v>401</v>
      </c>
      <c r="K2048" t="s">
        <v>402</v>
      </c>
      <c r="L2048">
        <v>22128</v>
      </c>
      <c r="M2048" t="s">
        <v>277</v>
      </c>
      <c r="N2048" t="s">
        <v>278</v>
      </c>
      <c r="O2048">
        <v>22128</v>
      </c>
      <c r="P2048" t="s">
        <v>277</v>
      </c>
      <c r="Q2048" t="s">
        <v>278</v>
      </c>
      <c r="R2048" t="s">
        <v>335</v>
      </c>
      <c r="S2048" s="46">
        <v>-4.26</v>
      </c>
      <c r="U2048" s="46">
        <v>15</v>
      </c>
      <c r="IF2048">
        <v>22128</v>
      </c>
      <c r="IG2048" t="s">
        <v>277</v>
      </c>
      <c r="IH2048" t="s">
        <v>319</v>
      </c>
      <c r="IK2048">
        <v>-2</v>
      </c>
      <c r="IL2048" t="s">
        <v>279</v>
      </c>
      <c r="IM2048" t="s">
        <v>280</v>
      </c>
      <c r="IN2048" t="s">
        <v>663</v>
      </c>
      <c r="IP2048" t="s">
        <v>693</v>
      </c>
    </row>
    <row r="2049" spans="1:250" x14ac:dyDescent="0.25">
      <c r="A2049">
        <v>40564</v>
      </c>
      <c r="B2049">
        <v>-890804480</v>
      </c>
      <c r="C2049">
        <v>1837</v>
      </c>
      <c r="D2049" t="s">
        <v>273</v>
      </c>
      <c r="E2049" t="s">
        <v>274</v>
      </c>
      <c r="F2049">
        <v>13794</v>
      </c>
      <c r="G2049" t="s">
        <v>275</v>
      </c>
      <c r="H2049" t="s">
        <v>276</v>
      </c>
      <c r="I2049">
        <v>420</v>
      </c>
      <c r="J2049" t="s">
        <v>403</v>
      </c>
      <c r="K2049" t="s">
        <v>404</v>
      </c>
      <c r="L2049">
        <v>22128</v>
      </c>
      <c r="M2049" t="s">
        <v>277</v>
      </c>
      <c r="N2049" t="s">
        <v>278</v>
      </c>
      <c r="O2049">
        <v>22128</v>
      </c>
      <c r="P2049" t="s">
        <v>277</v>
      </c>
      <c r="Q2049" t="s">
        <v>278</v>
      </c>
      <c r="R2049" t="s">
        <v>335</v>
      </c>
      <c r="S2049" s="46">
        <v>-2.4900000000000002</v>
      </c>
      <c r="U2049" s="46">
        <v>15</v>
      </c>
      <c r="IF2049">
        <v>22128</v>
      </c>
      <c r="IG2049" t="s">
        <v>277</v>
      </c>
      <c r="IH2049" t="s">
        <v>319</v>
      </c>
      <c r="IK2049">
        <v>-2</v>
      </c>
      <c r="IL2049" t="s">
        <v>279</v>
      </c>
      <c r="IM2049" t="s">
        <v>280</v>
      </c>
      <c r="IN2049" t="s">
        <v>663</v>
      </c>
      <c r="IP2049" t="s">
        <v>693</v>
      </c>
    </row>
    <row r="2050" spans="1:250" x14ac:dyDescent="0.25">
      <c r="A2050">
        <v>40565</v>
      </c>
      <c r="B2050">
        <v>-890804480</v>
      </c>
      <c r="C2050">
        <v>1837</v>
      </c>
      <c r="D2050" t="s">
        <v>273</v>
      </c>
      <c r="E2050" t="s">
        <v>274</v>
      </c>
      <c r="F2050">
        <v>13794</v>
      </c>
      <c r="G2050" t="s">
        <v>275</v>
      </c>
      <c r="H2050" t="s">
        <v>276</v>
      </c>
      <c r="I2050">
        <v>411</v>
      </c>
      <c r="J2050" t="s">
        <v>393</v>
      </c>
      <c r="K2050" t="s">
        <v>394</v>
      </c>
      <c r="L2050">
        <v>22128</v>
      </c>
      <c r="M2050" t="s">
        <v>277</v>
      </c>
      <c r="N2050" t="s">
        <v>278</v>
      </c>
      <c r="O2050">
        <v>22128</v>
      </c>
      <c r="P2050" t="s">
        <v>277</v>
      </c>
      <c r="Q2050" t="s">
        <v>278</v>
      </c>
      <c r="R2050" t="s">
        <v>335</v>
      </c>
      <c r="S2050" s="46">
        <v>-4.2699999999999996</v>
      </c>
      <c r="U2050" s="46">
        <v>15</v>
      </c>
      <c r="IF2050">
        <v>22128</v>
      </c>
      <c r="IG2050" t="s">
        <v>277</v>
      </c>
      <c r="IH2050" t="s">
        <v>319</v>
      </c>
      <c r="IK2050">
        <v>-2</v>
      </c>
      <c r="IL2050" t="s">
        <v>279</v>
      </c>
      <c r="IM2050" t="s">
        <v>280</v>
      </c>
      <c r="IN2050" t="s">
        <v>663</v>
      </c>
      <c r="IP2050" t="s">
        <v>693</v>
      </c>
    </row>
    <row r="2051" spans="1:250" x14ac:dyDescent="0.25">
      <c r="A2051">
        <v>40566</v>
      </c>
      <c r="B2051">
        <v>-890804480</v>
      </c>
      <c r="C2051">
        <v>1837</v>
      </c>
      <c r="D2051" t="s">
        <v>273</v>
      </c>
      <c r="E2051" t="s">
        <v>274</v>
      </c>
      <c r="F2051">
        <v>13794</v>
      </c>
      <c r="G2051" t="s">
        <v>275</v>
      </c>
      <c r="H2051" t="s">
        <v>276</v>
      </c>
      <c r="I2051">
        <v>436</v>
      </c>
      <c r="J2051" t="s">
        <v>656</v>
      </c>
      <c r="K2051" t="s">
        <v>657</v>
      </c>
      <c r="L2051">
        <v>22128</v>
      </c>
      <c r="M2051" t="s">
        <v>277</v>
      </c>
      <c r="N2051" t="s">
        <v>278</v>
      </c>
      <c r="O2051">
        <v>22128</v>
      </c>
      <c r="P2051" t="s">
        <v>277</v>
      </c>
      <c r="Q2051" t="s">
        <v>278</v>
      </c>
      <c r="R2051" t="s">
        <v>335</v>
      </c>
      <c r="S2051" s="46">
        <v>-2.15</v>
      </c>
      <c r="U2051" s="46">
        <v>15</v>
      </c>
      <c r="IF2051">
        <v>22128</v>
      </c>
      <c r="IG2051" t="s">
        <v>277</v>
      </c>
      <c r="IH2051" t="s">
        <v>319</v>
      </c>
      <c r="IK2051">
        <v>-2</v>
      </c>
      <c r="IL2051" t="s">
        <v>279</v>
      </c>
      <c r="IM2051" t="s">
        <v>280</v>
      </c>
      <c r="IN2051" t="s">
        <v>663</v>
      </c>
      <c r="IP2051" t="s">
        <v>693</v>
      </c>
    </row>
    <row r="2052" spans="1:250" x14ac:dyDescent="0.25">
      <c r="A2052">
        <v>40567</v>
      </c>
      <c r="B2052">
        <v>-890804480</v>
      </c>
      <c r="C2052">
        <v>1837</v>
      </c>
      <c r="D2052" t="s">
        <v>273</v>
      </c>
      <c r="E2052" t="s">
        <v>274</v>
      </c>
      <c r="F2052">
        <v>13794</v>
      </c>
      <c r="G2052" t="s">
        <v>275</v>
      </c>
      <c r="H2052" t="s">
        <v>276</v>
      </c>
      <c r="I2052">
        <v>435</v>
      </c>
      <c r="J2052" t="s">
        <v>491</v>
      </c>
      <c r="K2052" t="s">
        <v>492</v>
      </c>
      <c r="L2052">
        <v>22128</v>
      </c>
      <c r="M2052" t="s">
        <v>277</v>
      </c>
      <c r="N2052" t="s">
        <v>278</v>
      </c>
      <c r="O2052">
        <v>22128</v>
      </c>
      <c r="P2052" t="s">
        <v>277</v>
      </c>
      <c r="Q2052" t="s">
        <v>278</v>
      </c>
      <c r="R2052" t="s">
        <v>335</v>
      </c>
      <c r="S2052" s="46">
        <v>-2.15</v>
      </c>
      <c r="U2052" s="46">
        <v>15</v>
      </c>
      <c r="IF2052">
        <v>22128</v>
      </c>
      <c r="IG2052" t="s">
        <v>277</v>
      </c>
      <c r="IH2052" t="s">
        <v>319</v>
      </c>
      <c r="IK2052">
        <v>-2</v>
      </c>
      <c r="IL2052" t="s">
        <v>279</v>
      </c>
      <c r="IM2052" t="s">
        <v>280</v>
      </c>
      <c r="IN2052" t="s">
        <v>663</v>
      </c>
      <c r="IP2052" t="s">
        <v>693</v>
      </c>
    </row>
    <row r="2053" spans="1:250" x14ac:dyDescent="0.25">
      <c r="A2053">
        <v>40568</v>
      </c>
      <c r="B2053">
        <v>-890804480</v>
      </c>
      <c r="C2053">
        <v>1837</v>
      </c>
      <c r="D2053" t="s">
        <v>273</v>
      </c>
      <c r="E2053" t="s">
        <v>274</v>
      </c>
      <c r="F2053">
        <v>13794</v>
      </c>
      <c r="G2053" t="s">
        <v>275</v>
      </c>
      <c r="H2053" t="s">
        <v>276</v>
      </c>
      <c r="I2053">
        <v>431</v>
      </c>
      <c r="J2053" t="s">
        <v>493</v>
      </c>
      <c r="K2053" t="s">
        <v>494</v>
      </c>
      <c r="L2053">
        <v>22128</v>
      </c>
      <c r="M2053" t="s">
        <v>277</v>
      </c>
      <c r="N2053" t="s">
        <v>278</v>
      </c>
      <c r="O2053">
        <v>22128</v>
      </c>
      <c r="P2053" t="s">
        <v>277</v>
      </c>
      <c r="Q2053" t="s">
        <v>278</v>
      </c>
      <c r="R2053" t="s">
        <v>335</v>
      </c>
      <c r="S2053" s="46">
        <v>-3.12</v>
      </c>
      <c r="U2053" s="46">
        <v>15</v>
      </c>
      <c r="IF2053">
        <v>22128</v>
      </c>
      <c r="IG2053" t="s">
        <v>277</v>
      </c>
      <c r="IH2053" t="s">
        <v>319</v>
      </c>
      <c r="IK2053">
        <v>-2</v>
      </c>
      <c r="IL2053" t="s">
        <v>279</v>
      </c>
      <c r="IM2053" t="s">
        <v>280</v>
      </c>
      <c r="IN2053" t="s">
        <v>663</v>
      </c>
      <c r="IP2053" t="s">
        <v>693</v>
      </c>
    </row>
    <row r="2054" spans="1:250" x14ac:dyDescent="0.25">
      <c r="A2054">
        <v>40569</v>
      </c>
      <c r="B2054">
        <v>-890804480</v>
      </c>
      <c r="C2054">
        <v>1837</v>
      </c>
      <c r="D2054" t="s">
        <v>273</v>
      </c>
      <c r="E2054" t="s">
        <v>274</v>
      </c>
      <c r="F2054">
        <v>13794</v>
      </c>
      <c r="G2054" t="s">
        <v>275</v>
      </c>
      <c r="H2054" t="s">
        <v>276</v>
      </c>
      <c r="I2054">
        <v>429</v>
      </c>
      <c r="J2054" t="s">
        <v>395</v>
      </c>
      <c r="K2054" t="s">
        <v>396</v>
      </c>
      <c r="L2054">
        <v>22128</v>
      </c>
      <c r="M2054" t="s">
        <v>277</v>
      </c>
      <c r="N2054" t="s">
        <v>278</v>
      </c>
      <c r="O2054">
        <v>22128</v>
      </c>
      <c r="P2054" t="s">
        <v>277</v>
      </c>
      <c r="Q2054" t="s">
        <v>278</v>
      </c>
      <c r="R2054" t="s">
        <v>335</v>
      </c>
      <c r="S2054" s="46">
        <v>-4.1500000000000004</v>
      </c>
      <c r="U2054" s="46">
        <v>15</v>
      </c>
      <c r="IF2054">
        <v>22128</v>
      </c>
      <c r="IG2054" t="s">
        <v>277</v>
      </c>
      <c r="IH2054" t="s">
        <v>319</v>
      </c>
      <c r="IK2054">
        <v>-2</v>
      </c>
      <c r="IL2054" t="s">
        <v>279</v>
      </c>
      <c r="IM2054" t="s">
        <v>280</v>
      </c>
      <c r="IN2054" t="s">
        <v>663</v>
      </c>
      <c r="IP2054" t="s">
        <v>693</v>
      </c>
    </row>
    <row r="2055" spans="1:250" x14ac:dyDescent="0.25">
      <c r="A2055">
        <v>40570</v>
      </c>
      <c r="B2055">
        <v>-890804480</v>
      </c>
      <c r="C2055">
        <v>1837</v>
      </c>
      <c r="D2055" t="s">
        <v>273</v>
      </c>
      <c r="E2055" t="s">
        <v>274</v>
      </c>
      <c r="F2055">
        <v>13794</v>
      </c>
      <c r="G2055" t="s">
        <v>275</v>
      </c>
      <c r="H2055" t="s">
        <v>276</v>
      </c>
      <c r="I2055">
        <v>427</v>
      </c>
      <c r="J2055" t="s">
        <v>397</v>
      </c>
      <c r="K2055" t="s">
        <v>398</v>
      </c>
      <c r="L2055">
        <v>22128</v>
      </c>
      <c r="M2055" t="s">
        <v>277</v>
      </c>
      <c r="N2055" t="s">
        <v>278</v>
      </c>
      <c r="O2055">
        <v>22128</v>
      </c>
      <c r="P2055" t="s">
        <v>277</v>
      </c>
      <c r="Q2055" t="s">
        <v>278</v>
      </c>
      <c r="R2055" t="s">
        <v>335</v>
      </c>
      <c r="S2055" s="46">
        <v>-2.5</v>
      </c>
      <c r="U2055" s="46">
        <v>15</v>
      </c>
      <c r="IF2055">
        <v>22128</v>
      </c>
      <c r="IG2055" t="s">
        <v>277</v>
      </c>
      <c r="IH2055" t="s">
        <v>319</v>
      </c>
      <c r="IK2055">
        <v>-2</v>
      </c>
      <c r="IL2055" t="s">
        <v>279</v>
      </c>
      <c r="IM2055" t="s">
        <v>280</v>
      </c>
      <c r="IN2055" t="s">
        <v>663</v>
      </c>
      <c r="IP2055" t="s">
        <v>693</v>
      </c>
    </row>
    <row r="2056" spans="1:250" x14ac:dyDescent="0.25">
      <c r="A2056">
        <v>40571</v>
      </c>
      <c r="B2056">
        <v>-890804480</v>
      </c>
      <c r="C2056">
        <v>1837</v>
      </c>
      <c r="D2056" t="s">
        <v>273</v>
      </c>
      <c r="E2056" t="s">
        <v>274</v>
      </c>
      <c r="F2056">
        <v>13794</v>
      </c>
      <c r="G2056" t="s">
        <v>275</v>
      </c>
      <c r="H2056" t="s">
        <v>276</v>
      </c>
      <c r="I2056">
        <v>424</v>
      </c>
      <c r="J2056" t="s">
        <v>399</v>
      </c>
      <c r="K2056" t="s">
        <v>400</v>
      </c>
      <c r="L2056">
        <v>22128</v>
      </c>
      <c r="M2056" t="s">
        <v>277</v>
      </c>
      <c r="N2056" t="s">
        <v>278</v>
      </c>
      <c r="O2056">
        <v>22128</v>
      </c>
      <c r="P2056" t="s">
        <v>277</v>
      </c>
      <c r="Q2056" t="s">
        <v>278</v>
      </c>
      <c r="R2056" t="s">
        <v>335</v>
      </c>
      <c r="S2056" s="46">
        <v>-3.2</v>
      </c>
      <c r="U2056" s="46">
        <v>15</v>
      </c>
      <c r="IF2056">
        <v>22128</v>
      </c>
      <c r="IG2056" t="s">
        <v>277</v>
      </c>
      <c r="IH2056" t="s">
        <v>319</v>
      </c>
      <c r="IK2056">
        <v>-2</v>
      </c>
      <c r="IL2056" t="s">
        <v>279</v>
      </c>
      <c r="IM2056" t="s">
        <v>280</v>
      </c>
      <c r="IN2056" t="s">
        <v>663</v>
      </c>
      <c r="IP2056" t="s">
        <v>693</v>
      </c>
    </row>
    <row r="2057" spans="1:250" x14ac:dyDescent="0.25">
      <c r="A2057">
        <v>40572</v>
      </c>
      <c r="B2057">
        <v>-890804480</v>
      </c>
      <c r="C2057">
        <v>1837</v>
      </c>
      <c r="D2057" t="s">
        <v>273</v>
      </c>
      <c r="E2057" t="s">
        <v>274</v>
      </c>
      <c r="F2057">
        <v>13794</v>
      </c>
      <c r="G2057" t="s">
        <v>275</v>
      </c>
      <c r="H2057" t="s">
        <v>276</v>
      </c>
      <c r="I2057">
        <v>437</v>
      </c>
      <c r="J2057" t="s">
        <v>658</v>
      </c>
      <c r="K2057" t="s">
        <v>659</v>
      </c>
      <c r="L2057">
        <v>22128</v>
      </c>
      <c r="M2057" t="s">
        <v>277</v>
      </c>
      <c r="N2057" t="s">
        <v>278</v>
      </c>
      <c r="O2057">
        <v>22128</v>
      </c>
      <c r="P2057" t="s">
        <v>277</v>
      </c>
      <c r="Q2057" t="s">
        <v>278</v>
      </c>
      <c r="R2057" t="s">
        <v>335</v>
      </c>
      <c r="S2057" s="46">
        <v>-3.59</v>
      </c>
      <c r="U2057" s="46">
        <v>15</v>
      </c>
      <c r="IF2057">
        <v>22128</v>
      </c>
      <c r="IG2057" t="s">
        <v>277</v>
      </c>
      <c r="IH2057" t="s">
        <v>319</v>
      </c>
      <c r="IK2057">
        <v>-2</v>
      </c>
      <c r="IL2057" t="s">
        <v>279</v>
      </c>
      <c r="IM2057" t="s">
        <v>280</v>
      </c>
      <c r="IN2057" t="s">
        <v>663</v>
      </c>
      <c r="IP2057" t="s">
        <v>693</v>
      </c>
    </row>
    <row r="2058" spans="1:250" x14ac:dyDescent="0.25">
      <c r="A2058">
        <v>40573</v>
      </c>
      <c r="B2058">
        <v>-890804480</v>
      </c>
      <c r="C2058">
        <v>1837</v>
      </c>
      <c r="D2058" t="s">
        <v>273</v>
      </c>
      <c r="E2058" t="s">
        <v>274</v>
      </c>
      <c r="F2058">
        <v>1848</v>
      </c>
      <c r="G2058" t="s">
        <v>286</v>
      </c>
      <c r="H2058" t="s">
        <v>274</v>
      </c>
      <c r="I2058">
        <v>427</v>
      </c>
      <c r="J2058" t="s">
        <v>397</v>
      </c>
      <c r="K2058" t="s">
        <v>398</v>
      </c>
      <c r="L2058">
        <v>30192</v>
      </c>
      <c r="M2058" t="s">
        <v>357</v>
      </c>
      <c r="N2058" t="s">
        <v>358</v>
      </c>
      <c r="O2058">
        <v>30192</v>
      </c>
      <c r="P2058" t="s">
        <v>357</v>
      </c>
      <c r="Q2058" t="s">
        <v>358</v>
      </c>
      <c r="R2058" t="s">
        <v>335</v>
      </c>
      <c r="S2058" s="46">
        <v>-345.81</v>
      </c>
      <c r="U2058" s="46">
        <v>15</v>
      </c>
      <c r="IF2058">
        <v>30192</v>
      </c>
      <c r="IG2058" t="s">
        <v>357</v>
      </c>
      <c r="IH2058" t="s">
        <v>288</v>
      </c>
      <c r="IK2058">
        <v>-2</v>
      </c>
      <c r="IL2058" t="s">
        <v>279</v>
      </c>
      <c r="IM2058" t="s">
        <v>280</v>
      </c>
      <c r="IN2058" t="s">
        <v>654</v>
      </c>
      <c r="IP2058" t="s">
        <v>694</v>
      </c>
    </row>
    <row r="2059" spans="1:250" x14ac:dyDescent="0.25">
      <c r="A2059">
        <v>40574</v>
      </c>
      <c r="B2059">
        <v>-890804480</v>
      </c>
      <c r="C2059">
        <v>1837</v>
      </c>
      <c r="D2059" t="s">
        <v>273</v>
      </c>
      <c r="E2059" t="s">
        <v>274</v>
      </c>
      <c r="F2059">
        <v>1848</v>
      </c>
      <c r="G2059" t="s">
        <v>286</v>
      </c>
      <c r="H2059" t="s">
        <v>274</v>
      </c>
      <c r="I2059">
        <v>424</v>
      </c>
      <c r="J2059" t="s">
        <v>399</v>
      </c>
      <c r="K2059" t="s">
        <v>400</v>
      </c>
      <c r="L2059">
        <v>30192</v>
      </c>
      <c r="M2059" t="s">
        <v>357</v>
      </c>
      <c r="N2059" t="s">
        <v>358</v>
      </c>
      <c r="O2059">
        <v>30192</v>
      </c>
      <c r="P2059" t="s">
        <v>357</v>
      </c>
      <c r="Q2059" t="s">
        <v>358</v>
      </c>
      <c r="R2059" t="s">
        <v>335</v>
      </c>
      <c r="S2059" s="46">
        <v>-287.27999999999997</v>
      </c>
      <c r="U2059" s="46">
        <v>15</v>
      </c>
      <c r="IF2059">
        <v>30192</v>
      </c>
      <c r="IG2059" t="s">
        <v>357</v>
      </c>
      <c r="IH2059" t="s">
        <v>288</v>
      </c>
      <c r="IK2059">
        <v>-2</v>
      </c>
      <c r="IL2059" t="s">
        <v>279</v>
      </c>
      <c r="IM2059" t="s">
        <v>280</v>
      </c>
      <c r="IN2059" t="s">
        <v>654</v>
      </c>
      <c r="IP2059" t="s">
        <v>694</v>
      </c>
    </row>
    <row r="2060" spans="1:250" x14ac:dyDescent="0.25">
      <c r="A2060">
        <v>40575</v>
      </c>
      <c r="B2060">
        <v>-890804480</v>
      </c>
      <c r="C2060">
        <v>1837</v>
      </c>
      <c r="D2060" t="s">
        <v>273</v>
      </c>
      <c r="E2060" t="s">
        <v>274</v>
      </c>
      <c r="F2060">
        <v>1848</v>
      </c>
      <c r="G2060" t="s">
        <v>286</v>
      </c>
      <c r="H2060" t="s">
        <v>274</v>
      </c>
      <c r="I2060">
        <v>422</v>
      </c>
      <c r="J2060" t="s">
        <v>401</v>
      </c>
      <c r="K2060" t="s">
        <v>402</v>
      </c>
      <c r="L2060">
        <v>30192</v>
      </c>
      <c r="M2060" t="s">
        <v>357</v>
      </c>
      <c r="N2060" t="s">
        <v>358</v>
      </c>
      <c r="O2060">
        <v>30192</v>
      </c>
      <c r="P2060" t="s">
        <v>357</v>
      </c>
      <c r="Q2060" t="s">
        <v>358</v>
      </c>
      <c r="R2060" t="s">
        <v>335</v>
      </c>
      <c r="S2060" s="46">
        <v>-383.03</v>
      </c>
      <c r="U2060" s="46">
        <v>15</v>
      </c>
      <c r="IF2060">
        <v>30192</v>
      </c>
      <c r="IG2060" t="s">
        <v>357</v>
      </c>
      <c r="IH2060" t="s">
        <v>288</v>
      </c>
      <c r="IK2060">
        <v>-2</v>
      </c>
      <c r="IL2060" t="s">
        <v>279</v>
      </c>
      <c r="IM2060" t="s">
        <v>280</v>
      </c>
      <c r="IN2060" t="s">
        <v>654</v>
      </c>
      <c r="IP2060" t="s">
        <v>694</v>
      </c>
    </row>
    <row r="2061" spans="1:250" x14ac:dyDescent="0.25">
      <c r="A2061">
        <v>40576</v>
      </c>
      <c r="B2061">
        <v>-890804480</v>
      </c>
      <c r="C2061">
        <v>1837</v>
      </c>
      <c r="D2061" t="s">
        <v>273</v>
      </c>
      <c r="E2061" t="s">
        <v>274</v>
      </c>
      <c r="F2061">
        <v>1848</v>
      </c>
      <c r="G2061" t="s">
        <v>286</v>
      </c>
      <c r="H2061" t="s">
        <v>274</v>
      </c>
      <c r="I2061">
        <v>420</v>
      </c>
      <c r="J2061" t="s">
        <v>403</v>
      </c>
      <c r="K2061" t="s">
        <v>404</v>
      </c>
      <c r="L2061">
        <v>30192</v>
      </c>
      <c r="M2061" t="s">
        <v>357</v>
      </c>
      <c r="N2061" t="s">
        <v>358</v>
      </c>
      <c r="O2061">
        <v>30192</v>
      </c>
      <c r="P2061" t="s">
        <v>357</v>
      </c>
      <c r="Q2061" t="s">
        <v>358</v>
      </c>
      <c r="R2061" t="s">
        <v>335</v>
      </c>
      <c r="S2061" s="46">
        <v>-223.44</v>
      </c>
      <c r="U2061" s="46">
        <v>15</v>
      </c>
      <c r="IF2061">
        <v>30192</v>
      </c>
      <c r="IG2061" t="s">
        <v>357</v>
      </c>
      <c r="IH2061" t="s">
        <v>288</v>
      </c>
      <c r="IK2061">
        <v>-2</v>
      </c>
      <c r="IL2061" t="s">
        <v>279</v>
      </c>
      <c r="IM2061" t="s">
        <v>280</v>
      </c>
      <c r="IN2061" t="s">
        <v>654</v>
      </c>
      <c r="IP2061" t="s">
        <v>694</v>
      </c>
    </row>
    <row r="2062" spans="1:250" x14ac:dyDescent="0.25">
      <c r="A2062">
        <v>40577</v>
      </c>
      <c r="B2062">
        <v>-890804480</v>
      </c>
      <c r="C2062">
        <v>1837</v>
      </c>
      <c r="D2062" t="s">
        <v>273</v>
      </c>
      <c r="E2062" t="s">
        <v>274</v>
      </c>
      <c r="F2062">
        <v>1848</v>
      </c>
      <c r="G2062" t="s">
        <v>286</v>
      </c>
      <c r="H2062" t="s">
        <v>274</v>
      </c>
      <c r="I2062">
        <v>411</v>
      </c>
      <c r="J2062" t="s">
        <v>393</v>
      </c>
      <c r="K2062" t="s">
        <v>394</v>
      </c>
      <c r="L2062">
        <v>30192</v>
      </c>
      <c r="M2062" t="s">
        <v>357</v>
      </c>
      <c r="N2062" t="s">
        <v>358</v>
      </c>
      <c r="O2062">
        <v>30192</v>
      </c>
      <c r="P2062" t="s">
        <v>357</v>
      </c>
      <c r="Q2062" t="s">
        <v>358</v>
      </c>
      <c r="R2062" t="s">
        <v>335</v>
      </c>
      <c r="S2062" s="46">
        <v>-382.44</v>
      </c>
      <c r="U2062" s="46">
        <v>15</v>
      </c>
      <c r="IF2062">
        <v>30192</v>
      </c>
      <c r="IG2062" t="s">
        <v>357</v>
      </c>
      <c r="IH2062" t="s">
        <v>288</v>
      </c>
      <c r="IK2062">
        <v>-2</v>
      </c>
      <c r="IL2062" t="s">
        <v>279</v>
      </c>
      <c r="IM2062" t="s">
        <v>280</v>
      </c>
      <c r="IN2062" t="s">
        <v>654</v>
      </c>
      <c r="IP2062" t="s">
        <v>694</v>
      </c>
    </row>
    <row r="2063" spans="1:250" x14ac:dyDescent="0.25">
      <c r="A2063">
        <v>40578</v>
      </c>
      <c r="B2063">
        <v>-890804480</v>
      </c>
      <c r="C2063">
        <v>1837</v>
      </c>
      <c r="D2063" t="s">
        <v>273</v>
      </c>
      <c r="E2063" t="s">
        <v>274</v>
      </c>
      <c r="F2063">
        <v>7057</v>
      </c>
      <c r="G2063" t="s">
        <v>291</v>
      </c>
      <c r="H2063" t="s">
        <v>292</v>
      </c>
      <c r="I2063">
        <v>411</v>
      </c>
      <c r="J2063" t="s">
        <v>393</v>
      </c>
      <c r="K2063" t="s">
        <v>394</v>
      </c>
      <c r="L2063">
        <v>30192</v>
      </c>
      <c r="M2063" t="s">
        <v>357</v>
      </c>
      <c r="N2063" t="s">
        <v>358</v>
      </c>
      <c r="O2063">
        <v>30192</v>
      </c>
      <c r="P2063" t="s">
        <v>357</v>
      </c>
      <c r="Q2063" t="s">
        <v>358</v>
      </c>
      <c r="R2063" t="s">
        <v>335</v>
      </c>
      <c r="S2063" s="46">
        <v>-1264.3599999999999</v>
      </c>
      <c r="U2063" s="46">
        <v>15</v>
      </c>
      <c r="IF2063">
        <v>30192</v>
      </c>
      <c r="IG2063" t="s">
        <v>357</v>
      </c>
      <c r="IH2063" t="s">
        <v>293</v>
      </c>
      <c r="IK2063">
        <v>-2</v>
      </c>
      <c r="IL2063" t="s">
        <v>279</v>
      </c>
      <c r="IM2063" t="s">
        <v>280</v>
      </c>
      <c r="IN2063" t="s">
        <v>666</v>
      </c>
      <c r="IP2063" t="s">
        <v>695</v>
      </c>
    </row>
    <row r="2064" spans="1:250" x14ac:dyDescent="0.25">
      <c r="A2064">
        <v>40579</v>
      </c>
      <c r="B2064">
        <v>-890804480</v>
      </c>
      <c r="C2064">
        <v>1837</v>
      </c>
      <c r="D2064" t="s">
        <v>273</v>
      </c>
      <c r="E2064" t="s">
        <v>274</v>
      </c>
      <c r="F2064">
        <v>9695</v>
      </c>
      <c r="G2064" t="s">
        <v>281</v>
      </c>
      <c r="H2064" t="s">
        <v>282</v>
      </c>
      <c r="I2064">
        <v>435</v>
      </c>
      <c r="J2064" t="s">
        <v>491</v>
      </c>
      <c r="K2064" t="s">
        <v>492</v>
      </c>
      <c r="L2064">
        <v>30192</v>
      </c>
      <c r="M2064" t="s">
        <v>357</v>
      </c>
      <c r="N2064" t="s">
        <v>358</v>
      </c>
      <c r="O2064">
        <v>30192</v>
      </c>
      <c r="P2064" t="s">
        <v>357</v>
      </c>
      <c r="Q2064" t="s">
        <v>358</v>
      </c>
      <c r="R2064" t="s">
        <v>335</v>
      </c>
      <c r="S2064" s="46">
        <v>-337.98</v>
      </c>
      <c r="U2064" s="46">
        <v>15</v>
      </c>
      <c r="IF2064">
        <v>30192</v>
      </c>
      <c r="IG2064" t="s">
        <v>357</v>
      </c>
      <c r="IH2064" t="s">
        <v>285</v>
      </c>
      <c r="IK2064">
        <v>-2</v>
      </c>
      <c r="IL2064" t="s">
        <v>279</v>
      </c>
      <c r="IM2064" t="s">
        <v>280</v>
      </c>
      <c r="IN2064" t="s">
        <v>661</v>
      </c>
      <c r="IP2064" t="s">
        <v>696</v>
      </c>
    </row>
    <row r="2065" spans="1:250" x14ac:dyDescent="0.25">
      <c r="A2065">
        <v>40580</v>
      </c>
      <c r="B2065">
        <v>-890804480</v>
      </c>
      <c r="C2065">
        <v>1837</v>
      </c>
      <c r="D2065" t="s">
        <v>273</v>
      </c>
      <c r="E2065" t="s">
        <v>274</v>
      </c>
      <c r="F2065">
        <v>9695</v>
      </c>
      <c r="G2065" t="s">
        <v>281</v>
      </c>
      <c r="H2065" t="s">
        <v>282</v>
      </c>
      <c r="I2065">
        <v>431</v>
      </c>
      <c r="J2065" t="s">
        <v>493</v>
      </c>
      <c r="K2065" t="s">
        <v>494</v>
      </c>
      <c r="L2065">
        <v>30192</v>
      </c>
      <c r="M2065" t="s">
        <v>357</v>
      </c>
      <c r="N2065" t="s">
        <v>358</v>
      </c>
      <c r="O2065">
        <v>30192</v>
      </c>
      <c r="P2065" t="s">
        <v>357</v>
      </c>
      <c r="Q2065" t="s">
        <v>358</v>
      </c>
      <c r="R2065" t="s">
        <v>335</v>
      </c>
      <c r="S2065" s="46">
        <v>-504.92</v>
      </c>
      <c r="U2065" s="46">
        <v>15</v>
      </c>
      <c r="IF2065">
        <v>30192</v>
      </c>
      <c r="IG2065" t="s">
        <v>357</v>
      </c>
      <c r="IH2065" t="s">
        <v>285</v>
      </c>
      <c r="IK2065">
        <v>-2</v>
      </c>
      <c r="IL2065" t="s">
        <v>279</v>
      </c>
      <c r="IM2065" t="s">
        <v>280</v>
      </c>
      <c r="IN2065" t="s">
        <v>661</v>
      </c>
      <c r="IP2065" t="s">
        <v>696</v>
      </c>
    </row>
    <row r="2066" spans="1:250" x14ac:dyDescent="0.25">
      <c r="A2066">
        <v>40581</v>
      </c>
      <c r="B2066">
        <v>-890804480</v>
      </c>
      <c r="C2066">
        <v>1837</v>
      </c>
      <c r="D2066" t="s">
        <v>273</v>
      </c>
      <c r="E2066" t="s">
        <v>274</v>
      </c>
      <c r="F2066">
        <v>9695</v>
      </c>
      <c r="G2066" t="s">
        <v>281</v>
      </c>
      <c r="H2066" t="s">
        <v>282</v>
      </c>
      <c r="I2066">
        <v>429</v>
      </c>
      <c r="J2066" t="s">
        <v>395</v>
      </c>
      <c r="K2066" t="s">
        <v>396</v>
      </c>
      <c r="L2066">
        <v>30192</v>
      </c>
      <c r="M2066" t="s">
        <v>357</v>
      </c>
      <c r="N2066" t="s">
        <v>358</v>
      </c>
      <c r="O2066">
        <v>30192</v>
      </c>
      <c r="P2066" t="s">
        <v>357</v>
      </c>
      <c r="Q2066" t="s">
        <v>358</v>
      </c>
      <c r="R2066" t="s">
        <v>335</v>
      </c>
      <c r="S2066" s="46">
        <v>-673.23</v>
      </c>
      <c r="U2066" s="46">
        <v>15</v>
      </c>
      <c r="IF2066">
        <v>30192</v>
      </c>
      <c r="IG2066" t="s">
        <v>357</v>
      </c>
      <c r="IH2066" t="s">
        <v>285</v>
      </c>
      <c r="IK2066">
        <v>-2</v>
      </c>
      <c r="IL2066" t="s">
        <v>279</v>
      </c>
      <c r="IM2066" t="s">
        <v>280</v>
      </c>
      <c r="IN2066" t="s">
        <v>661</v>
      </c>
      <c r="IP2066" t="s">
        <v>696</v>
      </c>
    </row>
    <row r="2067" spans="1:250" x14ac:dyDescent="0.25">
      <c r="A2067">
        <v>40582</v>
      </c>
      <c r="B2067">
        <v>-890804480</v>
      </c>
      <c r="C2067">
        <v>1837</v>
      </c>
      <c r="D2067" t="s">
        <v>273</v>
      </c>
      <c r="E2067" t="s">
        <v>274</v>
      </c>
      <c r="F2067">
        <v>9695</v>
      </c>
      <c r="G2067" t="s">
        <v>281</v>
      </c>
      <c r="H2067" t="s">
        <v>282</v>
      </c>
      <c r="I2067">
        <v>427</v>
      </c>
      <c r="J2067" t="s">
        <v>397</v>
      </c>
      <c r="K2067" t="s">
        <v>398</v>
      </c>
      <c r="L2067">
        <v>30192</v>
      </c>
      <c r="M2067" t="s">
        <v>357</v>
      </c>
      <c r="N2067" t="s">
        <v>358</v>
      </c>
      <c r="O2067">
        <v>30192</v>
      </c>
      <c r="P2067" t="s">
        <v>357</v>
      </c>
      <c r="Q2067" t="s">
        <v>358</v>
      </c>
      <c r="R2067" t="s">
        <v>335</v>
      </c>
      <c r="S2067" s="46">
        <v>-392.71</v>
      </c>
      <c r="U2067" s="46">
        <v>15</v>
      </c>
      <c r="IF2067">
        <v>30192</v>
      </c>
      <c r="IG2067" t="s">
        <v>357</v>
      </c>
      <c r="IH2067" t="s">
        <v>285</v>
      </c>
      <c r="IK2067">
        <v>-2</v>
      </c>
      <c r="IL2067" t="s">
        <v>279</v>
      </c>
      <c r="IM2067" t="s">
        <v>280</v>
      </c>
      <c r="IN2067" t="s">
        <v>661</v>
      </c>
      <c r="IP2067" t="s">
        <v>696</v>
      </c>
    </row>
    <row r="2068" spans="1:250" x14ac:dyDescent="0.25">
      <c r="A2068">
        <v>40583</v>
      </c>
      <c r="B2068">
        <v>-890804480</v>
      </c>
      <c r="C2068">
        <v>1837</v>
      </c>
      <c r="D2068" t="s">
        <v>273</v>
      </c>
      <c r="E2068" t="s">
        <v>274</v>
      </c>
      <c r="F2068">
        <v>9695</v>
      </c>
      <c r="G2068" t="s">
        <v>281</v>
      </c>
      <c r="H2068" t="s">
        <v>282</v>
      </c>
      <c r="I2068">
        <v>424</v>
      </c>
      <c r="J2068" t="s">
        <v>399</v>
      </c>
      <c r="K2068" t="s">
        <v>400</v>
      </c>
      <c r="L2068">
        <v>30192</v>
      </c>
      <c r="M2068" t="s">
        <v>357</v>
      </c>
      <c r="N2068" t="s">
        <v>358</v>
      </c>
      <c r="O2068">
        <v>30192</v>
      </c>
      <c r="P2068" t="s">
        <v>357</v>
      </c>
      <c r="Q2068" t="s">
        <v>358</v>
      </c>
      <c r="R2068" t="s">
        <v>335</v>
      </c>
      <c r="S2068" s="46">
        <v>-191.66</v>
      </c>
      <c r="U2068" s="46">
        <v>15</v>
      </c>
      <c r="IF2068">
        <v>30192</v>
      </c>
      <c r="IG2068" t="s">
        <v>357</v>
      </c>
      <c r="IH2068" t="s">
        <v>285</v>
      </c>
      <c r="IK2068">
        <v>-2</v>
      </c>
      <c r="IL2068" t="s">
        <v>279</v>
      </c>
      <c r="IM2068" t="s">
        <v>280</v>
      </c>
      <c r="IN2068" t="s">
        <v>661</v>
      </c>
      <c r="IP2068" t="s">
        <v>696</v>
      </c>
    </row>
    <row r="2069" spans="1:250" x14ac:dyDescent="0.25">
      <c r="A2069">
        <v>40584</v>
      </c>
      <c r="B2069">
        <v>-890804480</v>
      </c>
      <c r="C2069">
        <v>1837</v>
      </c>
      <c r="D2069" t="s">
        <v>273</v>
      </c>
      <c r="E2069" t="s">
        <v>274</v>
      </c>
      <c r="F2069">
        <v>9695</v>
      </c>
      <c r="G2069" t="s">
        <v>281</v>
      </c>
      <c r="H2069" t="s">
        <v>282</v>
      </c>
      <c r="I2069">
        <v>437</v>
      </c>
      <c r="J2069" t="s">
        <v>658</v>
      </c>
      <c r="K2069" t="s">
        <v>659</v>
      </c>
      <c r="L2069">
        <v>30192</v>
      </c>
      <c r="M2069" t="s">
        <v>357</v>
      </c>
      <c r="N2069" t="s">
        <v>358</v>
      </c>
      <c r="O2069">
        <v>30192</v>
      </c>
      <c r="P2069" t="s">
        <v>357</v>
      </c>
      <c r="Q2069" t="s">
        <v>358</v>
      </c>
      <c r="R2069" t="s">
        <v>335</v>
      </c>
      <c r="S2069" s="46">
        <v>-564.26</v>
      </c>
      <c r="U2069" s="46">
        <v>15</v>
      </c>
      <c r="IF2069">
        <v>30192</v>
      </c>
      <c r="IG2069" t="s">
        <v>357</v>
      </c>
      <c r="IH2069" t="s">
        <v>285</v>
      </c>
      <c r="IK2069">
        <v>-2</v>
      </c>
      <c r="IL2069" t="s">
        <v>279</v>
      </c>
      <c r="IM2069" t="s">
        <v>280</v>
      </c>
      <c r="IN2069" t="s">
        <v>661</v>
      </c>
      <c r="IP2069" t="s">
        <v>696</v>
      </c>
    </row>
    <row r="2070" spans="1:250" x14ac:dyDescent="0.25">
      <c r="A2070">
        <v>40585</v>
      </c>
      <c r="B2070">
        <v>-890804480</v>
      </c>
      <c r="C2070">
        <v>1837</v>
      </c>
      <c r="D2070" t="s">
        <v>273</v>
      </c>
      <c r="E2070" t="s">
        <v>274</v>
      </c>
      <c r="F2070">
        <v>9695</v>
      </c>
      <c r="G2070" t="s">
        <v>281</v>
      </c>
      <c r="H2070" t="s">
        <v>282</v>
      </c>
      <c r="I2070">
        <v>420</v>
      </c>
      <c r="J2070" t="s">
        <v>403</v>
      </c>
      <c r="K2070" t="s">
        <v>404</v>
      </c>
      <c r="L2070">
        <v>30192</v>
      </c>
      <c r="M2070" t="s">
        <v>357</v>
      </c>
      <c r="N2070" t="s">
        <v>358</v>
      </c>
      <c r="O2070">
        <v>30192</v>
      </c>
      <c r="P2070" t="s">
        <v>357</v>
      </c>
      <c r="Q2070" t="s">
        <v>358</v>
      </c>
      <c r="R2070" t="s">
        <v>335</v>
      </c>
      <c r="S2070" s="46">
        <v>-149.07</v>
      </c>
      <c r="U2070" s="46">
        <v>15</v>
      </c>
      <c r="IF2070">
        <v>30192</v>
      </c>
      <c r="IG2070" t="s">
        <v>357</v>
      </c>
      <c r="IH2070" t="s">
        <v>285</v>
      </c>
      <c r="IK2070">
        <v>-2</v>
      </c>
      <c r="IL2070" t="s">
        <v>279</v>
      </c>
      <c r="IM2070" t="s">
        <v>280</v>
      </c>
      <c r="IN2070" t="s">
        <v>661</v>
      </c>
      <c r="IP2070" t="s">
        <v>696</v>
      </c>
    </row>
    <row r="2071" spans="1:250" x14ac:dyDescent="0.25">
      <c r="A2071">
        <v>40586</v>
      </c>
      <c r="B2071">
        <v>-890804480</v>
      </c>
      <c r="C2071">
        <v>1837</v>
      </c>
      <c r="D2071" t="s">
        <v>273</v>
      </c>
      <c r="E2071" t="s">
        <v>274</v>
      </c>
      <c r="F2071">
        <v>9695</v>
      </c>
      <c r="G2071" t="s">
        <v>281</v>
      </c>
      <c r="H2071" t="s">
        <v>282</v>
      </c>
      <c r="I2071">
        <v>411</v>
      </c>
      <c r="J2071" t="s">
        <v>393</v>
      </c>
      <c r="K2071" t="s">
        <v>394</v>
      </c>
      <c r="L2071">
        <v>30192</v>
      </c>
      <c r="M2071" t="s">
        <v>357</v>
      </c>
      <c r="N2071" t="s">
        <v>358</v>
      </c>
      <c r="O2071">
        <v>30192</v>
      </c>
      <c r="P2071" t="s">
        <v>357</v>
      </c>
      <c r="Q2071" t="s">
        <v>358</v>
      </c>
      <c r="R2071" t="s">
        <v>335</v>
      </c>
      <c r="S2071" s="46">
        <v>-255.15</v>
      </c>
      <c r="U2071" s="46">
        <v>15</v>
      </c>
      <c r="IF2071">
        <v>30192</v>
      </c>
      <c r="IG2071" t="s">
        <v>357</v>
      </c>
      <c r="IH2071" t="s">
        <v>285</v>
      </c>
      <c r="IK2071">
        <v>-2</v>
      </c>
      <c r="IL2071" t="s">
        <v>279</v>
      </c>
      <c r="IM2071" t="s">
        <v>280</v>
      </c>
      <c r="IN2071" t="s">
        <v>661</v>
      </c>
      <c r="IP2071" t="s">
        <v>696</v>
      </c>
    </row>
    <row r="2072" spans="1:250" x14ac:dyDescent="0.25">
      <c r="A2072">
        <v>40587</v>
      </c>
      <c r="B2072">
        <v>-890804480</v>
      </c>
      <c r="C2072">
        <v>1837</v>
      </c>
      <c r="D2072" t="s">
        <v>273</v>
      </c>
      <c r="E2072" t="s">
        <v>274</v>
      </c>
      <c r="F2072">
        <v>7057</v>
      </c>
      <c r="G2072" t="s">
        <v>291</v>
      </c>
      <c r="H2072" t="s">
        <v>292</v>
      </c>
      <c r="I2072">
        <v>437</v>
      </c>
      <c r="J2072" t="s">
        <v>658</v>
      </c>
      <c r="K2072" t="s">
        <v>659</v>
      </c>
      <c r="L2072">
        <v>30192</v>
      </c>
      <c r="M2072" t="s">
        <v>357</v>
      </c>
      <c r="N2072" t="s">
        <v>358</v>
      </c>
      <c r="O2072">
        <v>30192</v>
      </c>
      <c r="P2072" t="s">
        <v>357</v>
      </c>
      <c r="Q2072" t="s">
        <v>358</v>
      </c>
      <c r="R2072" t="s">
        <v>335</v>
      </c>
      <c r="S2072" s="46">
        <v>-363.79</v>
      </c>
      <c r="U2072" s="46">
        <v>15</v>
      </c>
      <c r="IF2072">
        <v>30192</v>
      </c>
      <c r="IG2072" t="s">
        <v>357</v>
      </c>
      <c r="IH2072" t="s">
        <v>293</v>
      </c>
      <c r="IK2072">
        <v>-2</v>
      </c>
      <c r="IL2072" t="s">
        <v>279</v>
      </c>
      <c r="IM2072" t="s">
        <v>280</v>
      </c>
      <c r="IN2072" t="s">
        <v>666</v>
      </c>
      <c r="IP2072" t="s">
        <v>695</v>
      </c>
    </row>
    <row r="2073" spans="1:250" x14ac:dyDescent="0.25">
      <c r="A2073">
        <v>40588</v>
      </c>
      <c r="B2073">
        <v>-890804480</v>
      </c>
      <c r="C2073">
        <v>1837</v>
      </c>
      <c r="D2073" t="s">
        <v>273</v>
      </c>
      <c r="E2073" t="s">
        <v>274</v>
      </c>
      <c r="F2073">
        <v>7057</v>
      </c>
      <c r="G2073" t="s">
        <v>291</v>
      </c>
      <c r="H2073" t="s">
        <v>292</v>
      </c>
      <c r="I2073">
        <v>436</v>
      </c>
      <c r="J2073" t="s">
        <v>656</v>
      </c>
      <c r="K2073" t="s">
        <v>657</v>
      </c>
      <c r="L2073">
        <v>30192</v>
      </c>
      <c r="M2073" t="s">
        <v>357</v>
      </c>
      <c r="N2073" t="s">
        <v>358</v>
      </c>
      <c r="O2073">
        <v>30192</v>
      </c>
      <c r="P2073" t="s">
        <v>357</v>
      </c>
      <c r="Q2073" t="s">
        <v>358</v>
      </c>
      <c r="R2073" t="s">
        <v>335</v>
      </c>
      <c r="S2073" s="46">
        <v>-217.88</v>
      </c>
      <c r="U2073" s="46">
        <v>15</v>
      </c>
      <c r="IF2073">
        <v>30192</v>
      </c>
      <c r="IG2073" t="s">
        <v>357</v>
      </c>
      <c r="IH2073" t="s">
        <v>293</v>
      </c>
      <c r="IK2073">
        <v>-2</v>
      </c>
      <c r="IL2073" t="s">
        <v>279</v>
      </c>
      <c r="IM2073" t="s">
        <v>280</v>
      </c>
      <c r="IN2073" t="s">
        <v>666</v>
      </c>
      <c r="IP2073" t="s">
        <v>695</v>
      </c>
    </row>
    <row r="2074" spans="1:250" x14ac:dyDescent="0.25">
      <c r="A2074">
        <v>40589</v>
      </c>
      <c r="B2074">
        <v>-890804480</v>
      </c>
      <c r="C2074">
        <v>1837</v>
      </c>
      <c r="D2074" t="s">
        <v>273</v>
      </c>
      <c r="E2074" t="s">
        <v>274</v>
      </c>
      <c r="F2074">
        <v>7057</v>
      </c>
      <c r="G2074" t="s">
        <v>291</v>
      </c>
      <c r="H2074" t="s">
        <v>292</v>
      </c>
      <c r="I2074">
        <v>435</v>
      </c>
      <c r="J2074" t="s">
        <v>491</v>
      </c>
      <c r="K2074" t="s">
        <v>492</v>
      </c>
      <c r="L2074">
        <v>30192</v>
      </c>
      <c r="M2074" t="s">
        <v>357</v>
      </c>
      <c r="N2074" t="s">
        <v>358</v>
      </c>
      <c r="O2074">
        <v>30192</v>
      </c>
      <c r="P2074" t="s">
        <v>357</v>
      </c>
      <c r="Q2074" t="s">
        <v>358</v>
      </c>
      <c r="R2074" t="s">
        <v>335</v>
      </c>
      <c r="S2074" s="46">
        <v>-217.88</v>
      </c>
      <c r="U2074" s="46">
        <v>15</v>
      </c>
      <c r="IF2074">
        <v>30192</v>
      </c>
      <c r="IG2074" t="s">
        <v>357</v>
      </c>
      <c r="IH2074" t="s">
        <v>293</v>
      </c>
      <c r="IK2074">
        <v>-2</v>
      </c>
      <c r="IL2074" t="s">
        <v>279</v>
      </c>
      <c r="IM2074" t="s">
        <v>280</v>
      </c>
      <c r="IN2074" t="s">
        <v>666</v>
      </c>
      <c r="IP2074" t="s">
        <v>695</v>
      </c>
    </row>
    <row r="2075" spans="1:250" x14ac:dyDescent="0.25">
      <c r="A2075">
        <v>40590</v>
      </c>
      <c r="B2075">
        <v>-890804480</v>
      </c>
      <c r="C2075">
        <v>1837</v>
      </c>
      <c r="D2075" t="s">
        <v>273</v>
      </c>
      <c r="E2075" t="s">
        <v>274</v>
      </c>
      <c r="F2075">
        <v>9695</v>
      </c>
      <c r="G2075" t="s">
        <v>281</v>
      </c>
      <c r="H2075" t="s">
        <v>282</v>
      </c>
      <c r="I2075">
        <v>436</v>
      </c>
      <c r="J2075" t="s">
        <v>656</v>
      </c>
      <c r="K2075" t="s">
        <v>657</v>
      </c>
      <c r="L2075">
        <v>30192</v>
      </c>
      <c r="M2075" t="s">
        <v>357</v>
      </c>
      <c r="N2075" t="s">
        <v>358</v>
      </c>
      <c r="O2075">
        <v>30192</v>
      </c>
      <c r="P2075" t="s">
        <v>357</v>
      </c>
      <c r="Q2075" t="s">
        <v>358</v>
      </c>
      <c r="R2075" t="s">
        <v>335</v>
      </c>
      <c r="S2075" s="46">
        <v>-337.98</v>
      </c>
      <c r="U2075" s="46">
        <v>15</v>
      </c>
      <c r="IF2075">
        <v>30192</v>
      </c>
      <c r="IG2075" t="s">
        <v>357</v>
      </c>
      <c r="IH2075" t="s">
        <v>285</v>
      </c>
      <c r="IK2075">
        <v>-2</v>
      </c>
      <c r="IL2075" t="s">
        <v>279</v>
      </c>
      <c r="IM2075" t="s">
        <v>280</v>
      </c>
      <c r="IN2075" t="s">
        <v>661</v>
      </c>
      <c r="IP2075" t="s">
        <v>696</v>
      </c>
    </row>
    <row r="2076" spans="1:250" x14ac:dyDescent="0.25">
      <c r="A2076">
        <v>40591</v>
      </c>
      <c r="B2076">
        <v>-890804480</v>
      </c>
      <c r="C2076">
        <v>1837</v>
      </c>
      <c r="D2076" t="s">
        <v>273</v>
      </c>
      <c r="E2076" t="s">
        <v>274</v>
      </c>
      <c r="F2076">
        <v>7057</v>
      </c>
      <c r="G2076" t="s">
        <v>291</v>
      </c>
      <c r="H2076" t="s">
        <v>292</v>
      </c>
      <c r="I2076">
        <v>429</v>
      </c>
      <c r="J2076" t="s">
        <v>395</v>
      </c>
      <c r="K2076" t="s">
        <v>396</v>
      </c>
      <c r="L2076">
        <v>30192</v>
      </c>
      <c r="M2076" t="s">
        <v>357</v>
      </c>
      <c r="N2076" t="s">
        <v>358</v>
      </c>
      <c r="O2076">
        <v>30192</v>
      </c>
      <c r="P2076" t="s">
        <v>357</v>
      </c>
      <c r="Q2076" t="s">
        <v>358</v>
      </c>
      <c r="R2076" t="s">
        <v>335</v>
      </c>
      <c r="S2076" s="46">
        <v>-433.99</v>
      </c>
      <c r="U2076" s="46">
        <v>15</v>
      </c>
      <c r="IF2076">
        <v>30192</v>
      </c>
      <c r="IG2076" t="s">
        <v>357</v>
      </c>
      <c r="IH2076" t="s">
        <v>293</v>
      </c>
      <c r="IK2076">
        <v>-2</v>
      </c>
      <c r="IL2076" t="s">
        <v>279</v>
      </c>
      <c r="IM2076" t="s">
        <v>280</v>
      </c>
      <c r="IN2076" t="s">
        <v>666</v>
      </c>
      <c r="IP2076" t="s">
        <v>695</v>
      </c>
    </row>
    <row r="2077" spans="1:250" x14ac:dyDescent="0.25">
      <c r="A2077">
        <v>40592</v>
      </c>
      <c r="B2077">
        <v>-890804480</v>
      </c>
      <c r="C2077">
        <v>1837</v>
      </c>
      <c r="D2077" t="s">
        <v>273</v>
      </c>
      <c r="E2077" t="s">
        <v>274</v>
      </c>
      <c r="F2077">
        <v>7057</v>
      </c>
      <c r="G2077" t="s">
        <v>291</v>
      </c>
      <c r="H2077" t="s">
        <v>292</v>
      </c>
      <c r="I2077">
        <v>427</v>
      </c>
      <c r="J2077" t="s">
        <v>397</v>
      </c>
      <c r="K2077" t="s">
        <v>398</v>
      </c>
      <c r="L2077">
        <v>30192</v>
      </c>
      <c r="M2077" t="s">
        <v>357</v>
      </c>
      <c r="N2077" t="s">
        <v>358</v>
      </c>
      <c r="O2077">
        <v>30192</v>
      </c>
      <c r="P2077" t="s">
        <v>357</v>
      </c>
      <c r="Q2077" t="s">
        <v>358</v>
      </c>
      <c r="R2077" t="s">
        <v>335</v>
      </c>
      <c r="S2077" s="46">
        <v>-253.16</v>
      </c>
      <c r="U2077" s="46">
        <v>15</v>
      </c>
      <c r="IF2077">
        <v>30192</v>
      </c>
      <c r="IG2077" t="s">
        <v>357</v>
      </c>
      <c r="IH2077" t="s">
        <v>293</v>
      </c>
      <c r="IK2077">
        <v>-2</v>
      </c>
      <c r="IL2077" t="s">
        <v>279</v>
      </c>
      <c r="IM2077" t="s">
        <v>280</v>
      </c>
      <c r="IN2077" t="s">
        <v>666</v>
      </c>
      <c r="IP2077" t="s">
        <v>695</v>
      </c>
    </row>
    <row r="2078" spans="1:250" x14ac:dyDescent="0.25">
      <c r="A2078">
        <v>40593</v>
      </c>
      <c r="B2078">
        <v>-890804480</v>
      </c>
      <c r="C2078">
        <v>1837</v>
      </c>
      <c r="D2078" t="s">
        <v>273</v>
      </c>
      <c r="E2078" t="s">
        <v>274</v>
      </c>
      <c r="F2078">
        <v>7057</v>
      </c>
      <c r="G2078" t="s">
        <v>291</v>
      </c>
      <c r="H2078" t="s">
        <v>292</v>
      </c>
      <c r="I2078">
        <v>424</v>
      </c>
      <c r="J2078" t="s">
        <v>399</v>
      </c>
      <c r="K2078" t="s">
        <v>400</v>
      </c>
      <c r="L2078">
        <v>30192</v>
      </c>
      <c r="M2078" t="s">
        <v>357</v>
      </c>
      <c r="N2078" t="s">
        <v>358</v>
      </c>
      <c r="O2078">
        <v>30192</v>
      </c>
      <c r="P2078" t="s">
        <v>357</v>
      </c>
      <c r="Q2078" t="s">
        <v>358</v>
      </c>
      <c r="R2078" t="s">
        <v>335</v>
      </c>
      <c r="S2078" s="46">
        <v>-144.18</v>
      </c>
      <c r="U2078" s="46">
        <v>15</v>
      </c>
      <c r="IF2078">
        <v>30192</v>
      </c>
      <c r="IG2078" t="s">
        <v>357</v>
      </c>
      <c r="IH2078" t="s">
        <v>293</v>
      </c>
      <c r="IK2078">
        <v>-2</v>
      </c>
      <c r="IL2078" t="s">
        <v>279</v>
      </c>
      <c r="IM2078" t="s">
        <v>280</v>
      </c>
      <c r="IN2078" t="s">
        <v>666</v>
      </c>
      <c r="IP2078" t="s">
        <v>695</v>
      </c>
    </row>
    <row r="2079" spans="1:250" x14ac:dyDescent="0.25">
      <c r="A2079">
        <v>40594</v>
      </c>
      <c r="B2079">
        <v>-890804480</v>
      </c>
      <c r="C2079">
        <v>1837</v>
      </c>
      <c r="D2079" t="s">
        <v>273</v>
      </c>
      <c r="E2079" t="s">
        <v>274</v>
      </c>
      <c r="F2079">
        <v>7057</v>
      </c>
      <c r="G2079" t="s">
        <v>291</v>
      </c>
      <c r="H2079" t="s">
        <v>292</v>
      </c>
      <c r="I2079">
        <v>422</v>
      </c>
      <c r="J2079" t="s">
        <v>401</v>
      </c>
      <c r="K2079" t="s">
        <v>402</v>
      </c>
      <c r="L2079">
        <v>30192</v>
      </c>
      <c r="M2079" t="s">
        <v>357</v>
      </c>
      <c r="N2079" t="s">
        <v>358</v>
      </c>
      <c r="O2079">
        <v>30192</v>
      </c>
      <c r="P2079" t="s">
        <v>357</v>
      </c>
      <c r="Q2079" t="s">
        <v>358</v>
      </c>
      <c r="R2079" t="s">
        <v>335</v>
      </c>
      <c r="S2079" s="46">
        <v>-192.24</v>
      </c>
      <c r="U2079" s="46">
        <v>15</v>
      </c>
      <c r="IF2079">
        <v>30192</v>
      </c>
      <c r="IG2079" t="s">
        <v>357</v>
      </c>
      <c r="IH2079" t="s">
        <v>293</v>
      </c>
      <c r="IK2079">
        <v>-2</v>
      </c>
      <c r="IL2079" t="s">
        <v>279</v>
      </c>
      <c r="IM2079" t="s">
        <v>280</v>
      </c>
      <c r="IN2079" t="s">
        <v>666</v>
      </c>
      <c r="IP2079" t="s">
        <v>695</v>
      </c>
    </row>
    <row r="2080" spans="1:250" x14ac:dyDescent="0.25">
      <c r="A2080">
        <v>40595</v>
      </c>
      <c r="B2080">
        <v>-890804480</v>
      </c>
      <c r="C2080">
        <v>1837</v>
      </c>
      <c r="D2080" t="s">
        <v>273</v>
      </c>
      <c r="E2080" t="s">
        <v>274</v>
      </c>
      <c r="F2080">
        <v>7057</v>
      </c>
      <c r="G2080" t="s">
        <v>291</v>
      </c>
      <c r="H2080" t="s">
        <v>292</v>
      </c>
      <c r="I2080">
        <v>420</v>
      </c>
      <c r="J2080" t="s">
        <v>403</v>
      </c>
      <c r="K2080" t="s">
        <v>404</v>
      </c>
      <c r="L2080">
        <v>30192</v>
      </c>
      <c r="M2080" t="s">
        <v>357</v>
      </c>
      <c r="N2080" t="s">
        <v>358</v>
      </c>
      <c r="O2080">
        <v>30192</v>
      </c>
      <c r="P2080" t="s">
        <v>357</v>
      </c>
      <c r="Q2080" t="s">
        <v>358</v>
      </c>
      <c r="R2080" t="s">
        <v>335</v>
      </c>
      <c r="S2080" s="46">
        <v>-117.22</v>
      </c>
      <c r="U2080" s="46">
        <v>15</v>
      </c>
      <c r="IF2080">
        <v>30192</v>
      </c>
      <c r="IG2080" t="s">
        <v>357</v>
      </c>
      <c r="IH2080" t="s">
        <v>293</v>
      </c>
      <c r="IK2080">
        <v>-2</v>
      </c>
      <c r="IL2080" t="s">
        <v>279</v>
      </c>
      <c r="IM2080" t="s">
        <v>280</v>
      </c>
      <c r="IN2080" t="s">
        <v>666</v>
      </c>
      <c r="IP2080" t="s">
        <v>695</v>
      </c>
    </row>
    <row r="2081" spans="1:250" x14ac:dyDescent="0.25">
      <c r="A2081">
        <v>40596</v>
      </c>
      <c r="B2081">
        <v>-890804480</v>
      </c>
      <c r="C2081">
        <v>1837</v>
      </c>
      <c r="D2081" t="s">
        <v>273</v>
      </c>
      <c r="E2081" t="s">
        <v>274</v>
      </c>
      <c r="F2081">
        <v>9695</v>
      </c>
      <c r="G2081" t="s">
        <v>281</v>
      </c>
      <c r="H2081" t="s">
        <v>282</v>
      </c>
      <c r="I2081">
        <v>422</v>
      </c>
      <c r="J2081" t="s">
        <v>401</v>
      </c>
      <c r="K2081" t="s">
        <v>402</v>
      </c>
      <c r="L2081">
        <v>30192</v>
      </c>
      <c r="M2081" t="s">
        <v>357</v>
      </c>
      <c r="N2081" t="s">
        <v>358</v>
      </c>
      <c r="O2081">
        <v>30192</v>
      </c>
      <c r="P2081" t="s">
        <v>357</v>
      </c>
      <c r="Q2081" t="s">
        <v>358</v>
      </c>
      <c r="R2081" t="s">
        <v>335</v>
      </c>
      <c r="S2081" s="46">
        <v>-255.55</v>
      </c>
      <c r="U2081" s="46">
        <v>15</v>
      </c>
      <c r="IF2081">
        <v>30192</v>
      </c>
      <c r="IG2081" t="s">
        <v>357</v>
      </c>
      <c r="IH2081" t="s">
        <v>285</v>
      </c>
      <c r="IK2081">
        <v>-2</v>
      </c>
      <c r="IL2081" t="s">
        <v>279</v>
      </c>
      <c r="IM2081" t="s">
        <v>280</v>
      </c>
      <c r="IN2081" t="s">
        <v>661</v>
      </c>
      <c r="IP2081" t="s">
        <v>696</v>
      </c>
    </row>
    <row r="2082" spans="1:250" x14ac:dyDescent="0.25">
      <c r="A2082">
        <v>40597</v>
      </c>
      <c r="B2082">
        <v>-890804480</v>
      </c>
      <c r="C2082">
        <v>1837</v>
      </c>
      <c r="D2082" t="s">
        <v>273</v>
      </c>
      <c r="E2082" t="s">
        <v>274</v>
      </c>
      <c r="F2082">
        <v>1848</v>
      </c>
      <c r="G2082" t="s">
        <v>286</v>
      </c>
      <c r="H2082" t="s">
        <v>274</v>
      </c>
      <c r="I2082">
        <v>437</v>
      </c>
      <c r="J2082" t="s">
        <v>658</v>
      </c>
      <c r="K2082" t="s">
        <v>659</v>
      </c>
      <c r="L2082">
        <v>30192</v>
      </c>
      <c r="M2082" t="s">
        <v>357</v>
      </c>
      <c r="N2082" t="s">
        <v>358</v>
      </c>
      <c r="O2082">
        <v>30192</v>
      </c>
      <c r="P2082" t="s">
        <v>357</v>
      </c>
      <c r="Q2082" t="s">
        <v>358</v>
      </c>
      <c r="R2082" t="s">
        <v>335</v>
      </c>
      <c r="S2082" s="46">
        <v>-496.83</v>
      </c>
      <c r="U2082" s="46">
        <v>15</v>
      </c>
      <c r="IF2082">
        <v>30192</v>
      </c>
      <c r="IG2082" t="s">
        <v>357</v>
      </c>
      <c r="IH2082" t="s">
        <v>288</v>
      </c>
      <c r="IK2082">
        <v>-2</v>
      </c>
      <c r="IL2082" t="s">
        <v>279</v>
      </c>
      <c r="IM2082" t="s">
        <v>280</v>
      </c>
      <c r="IN2082" t="s">
        <v>654</v>
      </c>
      <c r="IP2082" t="s">
        <v>694</v>
      </c>
    </row>
    <row r="2083" spans="1:250" x14ac:dyDescent="0.25">
      <c r="A2083">
        <v>40598</v>
      </c>
      <c r="B2083">
        <v>-890804480</v>
      </c>
      <c r="C2083">
        <v>1837</v>
      </c>
      <c r="D2083" t="s">
        <v>273</v>
      </c>
      <c r="E2083" t="s">
        <v>274</v>
      </c>
      <c r="F2083">
        <v>1848</v>
      </c>
      <c r="G2083" t="s">
        <v>286</v>
      </c>
      <c r="H2083" t="s">
        <v>274</v>
      </c>
      <c r="I2083">
        <v>436</v>
      </c>
      <c r="J2083" t="s">
        <v>656</v>
      </c>
      <c r="K2083" t="s">
        <v>657</v>
      </c>
      <c r="L2083">
        <v>30192</v>
      </c>
      <c r="M2083" t="s">
        <v>357</v>
      </c>
      <c r="N2083" t="s">
        <v>358</v>
      </c>
      <c r="O2083">
        <v>30192</v>
      </c>
      <c r="P2083" t="s">
        <v>357</v>
      </c>
      <c r="Q2083" t="s">
        <v>358</v>
      </c>
      <c r="R2083" t="s">
        <v>335</v>
      </c>
      <c r="S2083" s="46">
        <v>-297.58</v>
      </c>
      <c r="U2083" s="46">
        <v>15</v>
      </c>
      <c r="IF2083">
        <v>30192</v>
      </c>
      <c r="IG2083" t="s">
        <v>357</v>
      </c>
      <c r="IH2083" t="s">
        <v>288</v>
      </c>
      <c r="IK2083">
        <v>-2</v>
      </c>
      <c r="IL2083" t="s">
        <v>279</v>
      </c>
      <c r="IM2083" t="s">
        <v>280</v>
      </c>
      <c r="IN2083" t="s">
        <v>654</v>
      </c>
      <c r="IP2083" t="s">
        <v>694</v>
      </c>
    </row>
    <row r="2084" spans="1:250" x14ac:dyDescent="0.25">
      <c r="A2084">
        <v>40599</v>
      </c>
      <c r="B2084">
        <v>-890804480</v>
      </c>
      <c r="C2084">
        <v>1837</v>
      </c>
      <c r="D2084" t="s">
        <v>273</v>
      </c>
      <c r="E2084" t="s">
        <v>274</v>
      </c>
      <c r="F2084">
        <v>1848</v>
      </c>
      <c r="G2084" t="s">
        <v>286</v>
      </c>
      <c r="H2084" t="s">
        <v>274</v>
      </c>
      <c r="I2084">
        <v>435</v>
      </c>
      <c r="J2084" t="s">
        <v>491</v>
      </c>
      <c r="K2084" t="s">
        <v>492</v>
      </c>
      <c r="L2084">
        <v>30192</v>
      </c>
      <c r="M2084" t="s">
        <v>357</v>
      </c>
      <c r="N2084" t="s">
        <v>358</v>
      </c>
      <c r="O2084">
        <v>30192</v>
      </c>
      <c r="P2084" t="s">
        <v>357</v>
      </c>
      <c r="Q2084" t="s">
        <v>358</v>
      </c>
      <c r="R2084" t="s">
        <v>335</v>
      </c>
      <c r="S2084" s="46">
        <v>-297.58</v>
      </c>
      <c r="U2084" s="46">
        <v>15</v>
      </c>
      <c r="IF2084">
        <v>30192</v>
      </c>
      <c r="IG2084" t="s">
        <v>357</v>
      </c>
      <c r="IH2084" t="s">
        <v>288</v>
      </c>
      <c r="IK2084">
        <v>-2</v>
      </c>
      <c r="IL2084" t="s">
        <v>279</v>
      </c>
      <c r="IM2084" t="s">
        <v>280</v>
      </c>
      <c r="IN2084" t="s">
        <v>654</v>
      </c>
      <c r="IP2084" t="s">
        <v>694</v>
      </c>
    </row>
    <row r="2085" spans="1:250" x14ac:dyDescent="0.25">
      <c r="A2085">
        <v>40600</v>
      </c>
      <c r="B2085">
        <v>-890804480</v>
      </c>
      <c r="C2085">
        <v>1837</v>
      </c>
      <c r="D2085" t="s">
        <v>273</v>
      </c>
      <c r="E2085" t="s">
        <v>274</v>
      </c>
      <c r="F2085">
        <v>1848</v>
      </c>
      <c r="G2085" t="s">
        <v>286</v>
      </c>
      <c r="H2085" t="s">
        <v>274</v>
      </c>
      <c r="I2085">
        <v>431</v>
      </c>
      <c r="J2085" t="s">
        <v>493</v>
      </c>
      <c r="K2085" t="s">
        <v>494</v>
      </c>
      <c r="L2085">
        <v>30192</v>
      </c>
      <c r="M2085" t="s">
        <v>357</v>
      </c>
      <c r="N2085" t="s">
        <v>358</v>
      </c>
      <c r="O2085">
        <v>30192</v>
      </c>
      <c r="P2085" t="s">
        <v>357</v>
      </c>
      <c r="Q2085" t="s">
        <v>358</v>
      </c>
      <c r="R2085" t="s">
        <v>335</v>
      </c>
      <c r="S2085" s="46">
        <v>-444.62</v>
      </c>
      <c r="U2085" s="46">
        <v>15</v>
      </c>
      <c r="IF2085">
        <v>30192</v>
      </c>
      <c r="IG2085" t="s">
        <v>357</v>
      </c>
      <c r="IH2085" t="s">
        <v>288</v>
      </c>
      <c r="IK2085">
        <v>-2</v>
      </c>
      <c r="IL2085" t="s">
        <v>279</v>
      </c>
      <c r="IM2085" t="s">
        <v>280</v>
      </c>
      <c r="IN2085" t="s">
        <v>654</v>
      </c>
      <c r="IP2085" t="s">
        <v>694</v>
      </c>
    </row>
    <row r="2086" spans="1:250" x14ac:dyDescent="0.25">
      <c r="A2086">
        <v>40601</v>
      </c>
      <c r="B2086">
        <v>-890804480</v>
      </c>
      <c r="C2086">
        <v>1837</v>
      </c>
      <c r="D2086" t="s">
        <v>273</v>
      </c>
      <c r="E2086" t="s">
        <v>274</v>
      </c>
      <c r="F2086">
        <v>1848</v>
      </c>
      <c r="G2086" t="s">
        <v>286</v>
      </c>
      <c r="H2086" t="s">
        <v>274</v>
      </c>
      <c r="I2086">
        <v>429</v>
      </c>
      <c r="J2086" t="s">
        <v>395</v>
      </c>
      <c r="K2086" t="s">
        <v>396</v>
      </c>
      <c r="L2086">
        <v>30192</v>
      </c>
      <c r="M2086" t="s">
        <v>357</v>
      </c>
      <c r="N2086" t="s">
        <v>358</v>
      </c>
      <c r="O2086">
        <v>30192</v>
      </c>
      <c r="P2086" t="s">
        <v>357</v>
      </c>
      <c r="Q2086" t="s">
        <v>358</v>
      </c>
      <c r="R2086" t="s">
        <v>335</v>
      </c>
      <c r="S2086" s="46">
        <v>-592.82000000000005</v>
      </c>
      <c r="U2086" s="46">
        <v>15</v>
      </c>
      <c r="IF2086">
        <v>30192</v>
      </c>
      <c r="IG2086" t="s">
        <v>357</v>
      </c>
      <c r="IH2086" t="s">
        <v>288</v>
      </c>
      <c r="IK2086">
        <v>-2</v>
      </c>
      <c r="IL2086" t="s">
        <v>279</v>
      </c>
      <c r="IM2086" t="s">
        <v>280</v>
      </c>
      <c r="IN2086" t="s">
        <v>654</v>
      </c>
      <c r="IP2086" t="s">
        <v>694</v>
      </c>
    </row>
    <row r="2087" spans="1:250" x14ac:dyDescent="0.25">
      <c r="A2087">
        <v>40602</v>
      </c>
      <c r="B2087">
        <v>-890804480</v>
      </c>
      <c r="C2087">
        <v>1837</v>
      </c>
      <c r="D2087" t="s">
        <v>273</v>
      </c>
      <c r="E2087" t="s">
        <v>274</v>
      </c>
      <c r="F2087">
        <v>7057</v>
      </c>
      <c r="G2087" t="s">
        <v>291</v>
      </c>
      <c r="H2087" t="s">
        <v>292</v>
      </c>
      <c r="I2087">
        <v>431</v>
      </c>
      <c r="J2087" t="s">
        <v>493</v>
      </c>
      <c r="K2087" t="s">
        <v>494</v>
      </c>
      <c r="L2087">
        <v>30192</v>
      </c>
      <c r="M2087" t="s">
        <v>357</v>
      </c>
      <c r="N2087" t="s">
        <v>358</v>
      </c>
      <c r="O2087">
        <v>30192</v>
      </c>
      <c r="P2087" t="s">
        <v>357</v>
      </c>
      <c r="Q2087" t="s">
        <v>358</v>
      </c>
      <c r="R2087" t="s">
        <v>335</v>
      </c>
      <c r="S2087" s="46">
        <v>-325.49</v>
      </c>
      <c r="U2087" s="46">
        <v>15</v>
      </c>
      <c r="IF2087">
        <v>30192</v>
      </c>
      <c r="IG2087" t="s">
        <v>357</v>
      </c>
      <c r="IH2087" t="s">
        <v>293</v>
      </c>
      <c r="IK2087">
        <v>-2</v>
      </c>
      <c r="IL2087" t="s">
        <v>279</v>
      </c>
      <c r="IM2087" t="s">
        <v>280</v>
      </c>
      <c r="IN2087" t="s">
        <v>666</v>
      </c>
      <c r="IP2087" t="s">
        <v>695</v>
      </c>
    </row>
    <row r="2088" spans="1:250" x14ac:dyDescent="0.25">
      <c r="A2088">
        <v>40603</v>
      </c>
      <c r="B2088">
        <v>-890804480</v>
      </c>
      <c r="C2088">
        <v>1837</v>
      </c>
      <c r="D2088" t="s">
        <v>273</v>
      </c>
      <c r="E2088" t="s">
        <v>274</v>
      </c>
      <c r="F2088">
        <v>1848</v>
      </c>
      <c r="G2088" t="s">
        <v>286</v>
      </c>
      <c r="H2088" t="s">
        <v>274</v>
      </c>
      <c r="I2088">
        <v>427</v>
      </c>
      <c r="J2088" t="s">
        <v>397</v>
      </c>
      <c r="K2088" t="s">
        <v>398</v>
      </c>
      <c r="L2088">
        <v>30193</v>
      </c>
      <c r="M2088" t="s">
        <v>359</v>
      </c>
      <c r="N2088" t="s">
        <v>360</v>
      </c>
      <c r="O2088">
        <v>30193</v>
      </c>
      <c r="P2088" t="s">
        <v>359</v>
      </c>
      <c r="Q2088" t="s">
        <v>360</v>
      </c>
      <c r="R2088" t="s">
        <v>335</v>
      </c>
      <c r="S2088" s="46">
        <v>-103.53</v>
      </c>
      <c r="U2088" s="46">
        <v>15</v>
      </c>
      <c r="IF2088">
        <v>30193</v>
      </c>
      <c r="IG2088" t="s">
        <v>359</v>
      </c>
      <c r="IH2088" t="s">
        <v>288</v>
      </c>
      <c r="IK2088">
        <v>-2</v>
      </c>
      <c r="IL2088" t="s">
        <v>279</v>
      </c>
      <c r="IM2088" t="s">
        <v>280</v>
      </c>
      <c r="IN2088" t="s">
        <v>654</v>
      </c>
      <c r="IP2088" t="s">
        <v>697</v>
      </c>
    </row>
    <row r="2089" spans="1:250" x14ac:dyDescent="0.25">
      <c r="A2089">
        <v>40604</v>
      </c>
      <c r="B2089">
        <v>-890804480</v>
      </c>
      <c r="C2089">
        <v>1837</v>
      </c>
      <c r="D2089" t="s">
        <v>273</v>
      </c>
      <c r="E2089" t="s">
        <v>274</v>
      </c>
      <c r="F2089">
        <v>1848</v>
      </c>
      <c r="G2089" t="s">
        <v>286</v>
      </c>
      <c r="H2089" t="s">
        <v>274</v>
      </c>
      <c r="I2089">
        <v>424</v>
      </c>
      <c r="J2089" t="s">
        <v>399</v>
      </c>
      <c r="K2089" t="s">
        <v>400</v>
      </c>
      <c r="L2089">
        <v>30193</v>
      </c>
      <c r="M2089" t="s">
        <v>359</v>
      </c>
      <c r="N2089" t="s">
        <v>360</v>
      </c>
      <c r="O2089">
        <v>30193</v>
      </c>
      <c r="P2089" t="s">
        <v>359</v>
      </c>
      <c r="Q2089" t="s">
        <v>360</v>
      </c>
      <c r="R2089" t="s">
        <v>335</v>
      </c>
      <c r="S2089" s="46">
        <v>-76.569999999999993</v>
      </c>
      <c r="U2089" s="46">
        <v>15</v>
      </c>
      <c r="IF2089">
        <v>30193</v>
      </c>
      <c r="IG2089" t="s">
        <v>359</v>
      </c>
      <c r="IH2089" t="s">
        <v>288</v>
      </c>
      <c r="IK2089">
        <v>-2</v>
      </c>
      <c r="IL2089" t="s">
        <v>279</v>
      </c>
      <c r="IM2089" t="s">
        <v>280</v>
      </c>
      <c r="IN2089" t="s">
        <v>654</v>
      </c>
      <c r="IP2089" t="s">
        <v>697</v>
      </c>
    </row>
    <row r="2090" spans="1:250" x14ac:dyDescent="0.25">
      <c r="A2090">
        <v>40605</v>
      </c>
      <c r="B2090">
        <v>-890804480</v>
      </c>
      <c r="C2090">
        <v>1837</v>
      </c>
      <c r="D2090" t="s">
        <v>273</v>
      </c>
      <c r="E2090" t="s">
        <v>274</v>
      </c>
      <c r="F2090">
        <v>1848</v>
      </c>
      <c r="G2090" t="s">
        <v>286</v>
      </c>
      <c r="H2090" t="s">
        <v>274</v>
      </c>
      <c r="I2090">
        <v>422</v>
      </c>
      <c r="J2090" t="s">
        <v>401</v>
      </c>
      <c r="K2090" t="s">
        <v>402</v>
      </c>
      <c r="L2090">
        <v>30193</v>
      </c>
      <c r="M2090" t="s">
        <v>359</v>
      </c>
      <c r="N2090" t="s">
        <v>360</v>
      </c>
      <c r="O2090">
        <v>30193</v>
      </c>
      <c r="P2090" t="s">
        <v>359</v>
      </c>
      <c r="Q2090" t="s">
        <v>360</v>
      </c>
      <c r="R2090" t="s">
        <v>335</v>
      </c>
      <c r="S2090" s="46">
        <v>-102.1</v>
      </c>
      <c r="U2090" s="46">
        <v>15</v>
      </c>
      <c r="IF2090">
        <v>30193</v>
      </c>
      <c r="IG2090" t="s">
        <v>359</v>
      </c>
      <c r="IH2090" t="s">
        <v>288</v>
      </c>
      <c r="IK2090">
        <v>-2</v>
      </c>
      <c r="IL2090" t="s">
        <v>279</v>
      </c>
      <c r="IM2090" t="s">
        <v>280</v>
      </c>
      <c r="IN2090" t="s">
        <v>654</v>
      </c>
      <c r="IP2090" t="s">
        <v>697</v>
      </c>
    </row>
    <row r="2091" spans="1:250" x14ac:dyDescent="0.25">
      <c r="A2091">
        <v>40606</v>
      </c>
      <c r="B2091">
        <v>-890804480</v>
      </c>
      <c r="C2091">
        <v>1837</v>
      </c>
      <c r="D2091" t="s">
        <v>273</v>
      </c>
      <c r="E2091" t="s">
        <v>274</v>
      </c>
      <c r="F2091">
        <v>1848</v>
      </c>
      <c r="G2091" t="s">
        <v>286</v>
      </c>
      <c r="H2091" t="s">
        <v>274</v>
      </c>
      <c r="I2091">
        <v>420</v>
      </c>
      <c r="J2091" t="s">
        <v>403</v>
      </c>
      <c r="K2091" t="s">
        <v>404</v>
      </c>
      <c r="L2091">
        <v>30193</v>
      </c>
      <c r="M2091" t="s">
        <v>359</v>
      </c>
      <c r="N2091" t="s">
        <v>360</v>
      </c>
      <c r="O2091">
        <v>30193</v>
      </c>
      <c r="P2091" t="s">
        <v>359</v>
      </c>
      <c r="Q2091" t="s">
        <v>360</v>
      </c>
      <c r="R2091" t="s">
        <v>335</v>
      </c>
      <c r="S2091" s="46">
        <v>-59.56</v>
      </c>
      <c r="U2091" s="46">
        <v>15</v>
      </c>
      <c r="IF2091">
        <v>30193</v>
      </c>
      <c r="IG2091" t="s">
        <v>359</v>
      </c>
      <c r="IH2091" t="s">
        <v>288</v>
      </c>
      <c r="IK2091">
        <v>-2</v>
      </c>
      <c r="IL2091" t="s">
        <v>279</v>
      </c>
      <c r="IM2091" t="s">
        <v>280</v>
      </c>
      <c r="IN2091" t="s">
        <v>654</v>
      </c>
      <c r="IP2091" t="s">
        <v>697</v>
      </c>
    </row>
    <row r="2092" spans="1:250" x14ac:dyDescent="0.25">
      <c r="A2092">
        <v>40607</v>
      </c>
      <c r="B2092">
        <v>-890804480</v>
      </c>
      <c r="C2092">
        <v>1837</v>
      </c>
      <c r="D2092" t="s">
        <v>273</v>
      </c>
      <c r="E2092" t="s">
        <v>274</v>
      </c>
      <c r="F2092">
        <v>1848</v>
      </c>
      <c r="G2092" t="s">
        <v>286</v>
      </c>
      <c r="H2092" t="s">
        <v>274</v>
      </c>
      <c r="I2092">
        <v>411</v>
      </c>
      <c r="J2092" t="s">
        <v>393</v>
      </c>
      <c r="K2092" t="s">
        <v>394</v>
      </c>
      <c r="L2092">
        <v>30193</v>
      </c>
      <c r="M2092" t="s">
        <v>359</v>
      </c>
      <c r="N2092" t="s">
        <v>360</v>
      </c>
      <c r="O2092">
        <v>30193</v>
      </c>
      <c r="P2092" t="s">
        <v>359</v>
      </c>
      <c r="Q2092" t="s">
        <v>360</v>
      </c>
      <c r="R2092" t="s">
        <v>335</v>
      </c>
      <c r="S2092" s="46">
        <v>-101.94</v>
      </c>
      <c r="U2092" s="46">
        <v>15</v>
      </c>
      <c r="IF2092">
        <v>30193</v>
      </c>
      <c r="IG2092" t="s">
        <v>359</v>
      </c>
      <c r="IH2092" t="s">
        <v>288</v>
      </c>
      <c r="IK2092">
        <v>-2</v>
      </c>
      <c r="IL2092" t="s">
        <v>279</v>
      </c>
      <c r="IM2092" t="s">
        <v>280</v>
      </c>
      <c r="IN2092" t="s">
        <v>654</v>
      </c>
      <c r="IP2092" t="s">
        <v>697</v>
      </c>
    </row>
    <row r="2093" spans="1:250" x14ac:dyDescent="0.25">
      <c r="A2093">
        <v>40608</v>
      </c>
      <c r="B2093">
        <v>-890804480</v>
      </c>
      <c r="C2093">
        <v>1837</v>
      </c>
      <c r="D2093" t="s">
        <v>273</v>
      </c>
      <c r="E2093" t="s">
        <v>274</v>
      </c>
      <c r="F2093">
        <v>9695</v>
      </c>
      <c r="G2093" t="s">
        <v>281</v>
      </c>
      <c r="H2093" t="s">
        <v>282</v>
      </c>
      <c r="I2093">
        <v>411</v>
      </c>
      <c r="J2093" t="s">
        <v>393</v>
      </c>
      <c r="K2093" t="s">
        <v>394</v>
      </c>
      <c r="L2093">
        <v>30193</v>
      </c>
      <c r="M2093" t="s">
        <v>359</v>
      </c>
      <c r="N2093" t="s">
        <v>360</v>
      </c>
      <c r="O2093">
        <v>30193</v>
      </c>
      <c r="P2093" t="s">
        <v>359</v>
      </c>
      <c r="Q2093" t="s">
        <v>360</v>
      </c>
      <c r="R2093" t="s">
        <v>335</v>
      </c>
      <c r="S2093" s="46">
        <v>-68.010000000000005</v>
      </c>
      <c r="U2093" s="46">
        <v>15</v>
      </c>
      <c r="IF2093">
        <v>30193</v>
      </c>
      <c r="IG2093" t="s">
        <v>359</v>
      </c>
      <c r="IH2093" t="s">
        <v>285</v>
      </c>
      <c r="IK2093">
        <v>-2</v>
      </c>
      <c r="IL2093" t="s">
        <v>279</v>
      </c>
      <c r="IM2093" t="s">
        <v>280</v>
      </c>
      <c r="IN2093" t="s">
        <v>661</v>
      </c>
      <c r="IP2093" t="s">
        <v>698</v>
      </c>
    </row>
    <row r="2094" spans="1:250" x14ac:dyDescent="0.25">
      <c r="A2094">
        <v>40609</v>
      </c>
      <c r="B2094">
        <v>-890804480</v>
      </c>
      <c r="C2094">
        <v>1837</v>
      </c>
      <c r="D2094" t="s">
        <v>273</v>
      </c>
      <c r="E2094" t="s">
        <v>274</v>
      </c>
      <c r="F2094">
        <v>9695</v>
      </c>
      <c r="G2094" t="s">
        <v>281</v>
      </c>
      <c r="H2094" t="s">
        <v>282</v>
      </c>
      <c r="I2094">
        <v>436</v>
      </c>
      <c r="J2094" t="s">
        <v>656</v>
      </c>
      <c r="K2094" t="s">
        <v>657</v>
      </c>
      <c r="L2094">
        <v>30193</v>
      </c>
      <c r="M2094" t="s">
        <v>359</v>
      </c>
      <c r="N2094" t="s">
        <v>360</v>
      </c>
      <c r="O2094">
        <v>30193</v>
      </c>
      <c r="P2094" t="s">
        <v>359</v>
      </c>
      <c r="Q2094" t="s">
        <v>360</v>
      </c>
      <c r="R2094" t="s">
        <v>335</v>
      </c>
      <c r="S2094" s="46">
        <v>-59.43</v>
      </c>
      <c r="U2094" s="46">
        <v>15</v>
      </c>
      <c r="IF2094">
        <v>30193</v>
      </c>
      <c r="IG2094" t="s">
        <v>359</v>
      </c>
      <c r="IH2094" t="s">
        <v>285</v>
      </c>
      <c r="IK2094">
        <v>-2</v>
      </c>
      <c r="IL2094" t="s">
        <v>279</v>
      </c>
      <c r="IM2094" t="s">
        <v>280</v>
      </c>
      <c r="IN2094" t="s">
        <v>661</v>
      </c>
      <c r="IP2094" t="s">
        <v>698</v>
      </c>
    </row>
    <row r="2095" spans="1:250" x14ac:dyDescent="0.25">
      <c r="A2095">
        <v>40610</v>
      </c>
      <c r="B2095">
        <v>-890804480</v>
      </c>
      <c r="C2095">
        <v>1837</v>
      </c>
      <c r="D2095" t="s">
        <v>273</v>
      </c>
      <c r="E2095" t="s">
        <v>274</v>
      </c>
      <c r="F2095">
        <v>9695</v>
      </c>
      <c r="G2095" t="s">
        <v>281</v>
      </c>
      <c r="H2095" t="s">
        <v>282</v>
      </c>
      <c r="I2095">
        <v>435</v>
      </c>
      <c r="J2095" t="s">
        <v>491</v>
      </c>
      <c r="K2095" t="s">
        <v>492</v>
      </c>
      <c r="L2095">
        <v>30193</v>
      </c>
      <c r="M2095" t="s">
        <v>359</v>
      </c>
      <c r="N2095" t="s">
        <v>360</v>
      </c>
      <c r="O2095">
        <v>30193</v>
      </c>
      <c r="P2095" t="s">
        <v>359</v>
      </c>
      <c r="Q2095" t="s">
        <v>360</v>
      </c>
      <c r="R2095" t="s">
        <v>335</v>
      </c>
      <c r="S2095" s="46">
        <v>-59.43</v>
      </c>
      <c r="U2095" s="46">
        <v>15</v>
      </c>
      <c r="IF2095">
        <v>30193</v>
      </c>
      <c r="IG2095" t="s">
        <v>359</v>
      </c>
      <c r="IH2095" t="s">
        <v>285</v>
      </c>
      <c r="IK2095">
        <v>-2</v>
      </c>
      <c r="IL2095" t="s">
        <v>279</v>
      </c>
      <c r="IM2095" t="s">
        <v>280</v>
      </c>
      <c r="IN2095" t="s">
        <v>661</v>
      </c>
      <c r="IP2095" t="s">
        <v>698</v>
      </c>
    </row>
    <row r="2096" spans="1:250" x14ac:dyDescent="0.25">
      <c r="A2096">
        <v>40611</v>
      </c>
      <c r="B2096">
        <v>-890804480</v>
      </c>
      <c r="C2096">
        <v>1837</v>
      </c>
      <c r="D2096" t="s">
        <v>273</v>
      </c>
      <c r="E2096" t="s">
        <v>274</v>
      </c>
      <c r="F2096">
        <v>9695</v>
      </c>
      <c r="G2096" t="s">
        <v>281</v>
      </c>
      <c r="H2096" t="s">
        <v>282</v>
      </c>
      <c r="I2096">
        <v>429</v>
      </c>
      <c r="J2096" t="s">
        <v>395</v>
      </c>
      <c r="K2096" t="s">
        <v>396</v>
      </c>
      <c r="L2096">
        <v>30193</v>
      </c>
      <c r="M2096" t="s">
        <v>359</v>
      </c>
      <c r="N2096" t="s">
        <v>360</v>
      </c>
      <c r="O2096">
        <v>30193</v>
      </c>
      <c r="P2096" t="s">
        <v>359</v>
      </c>
      <c r="Q2096" t="s">
        <v>360</v>
      </c>
      <c r="R2096" t="s">
        <v>335</v>
      </c>
      <c r="S2096" s="46">
        <v>-118.38</v>
      </c>
      <c r="U2096" s="46">
        <v>15</v>
      </c>
      <c r="IF2096">
        <v>30193</v>
      </c>
      <c r="IG2096" t="s">
        <v>359</v>
      </c>
      <c r="IH2096" t="s">
        <v>285</v>
      </c>
      <c r="IK2096">
        <v>-2</v>
      </c>
      <c r="IL2096" t="s">
        <v>279</v>
      </c>
      <c r="IM2096" t="s">
        <v>280</v>
      </c>
      <c r="IN2096" t="s">
        <v>661</v>
      </c>
      <c r="IP2096" t="s">
        <v>698</v>
      </c>
    </row>
    <row r="2097" spans="1:250" x14ac:dyDescent="0.25">
      <c r="A2097">
        <v>40612</v>
      </c>
      <c r="B2097">
        <v>-890804480</v>
      </c>
      <c r="C2097">
        <v>1837</v>
      </c>
      <c r="D2097" t="s">
        <v>273</v>
      </c>
      <c r="E2097" t="s">
        <v>274</v>
      </c>
      <c r="F2097">
        <v>9695</v>
      </c>
      <c r="G2097" t="s">
        <v>281</v>
      </c>
      <c r="H2097" t="s">
        <v>282</v>
      </c>
      <c r="I2097">
        <v>427</v>
      </c>
      <c r="J2097" t="s">
        <v>397</v>
      </c>
      <c r="K2097" t="s">
        <v>398</v>
      </c>
      <c r="L2097">
        <v>30193</v>
      </c>
      <c r="M2097" t="s">
        <v>359</v>
      </c>
      <c r="N2097" t="s">
        <v>360</v>
      </c>
      <c r="O2097">
        <v>30193</v>
      </c>
      <c r="P2097" t="s">
        <v>359</v>
      </c>
      <c r="Q2097" t="s">
        <v>360</v>
      </c>
      <c r="R2097" t="s">
        <v>335</v>
      </c>
      <c r="S2097" s="46">
        <v>-69.06</v>
      </c>
      <c r="U2097" s="46">
        <v>15</v>
      </c>
      <c r="IF2097">
        <v>30193</v>
      </c>
      <c r="IG2097" t="s">
        <v>359</v>
      </c>
      <c r="IH2097" t="s">
        <v>285</v>
      </c>
      <c r="IK2097">
        <v>-2</v>
      </c>
      <c r="IL2097" t="s">
        <v>279</v>
      </c>
      <c r="IM2097" t="s">
        <v>280</v>
      </c>
      <c r="IN2097" t="s">
        <v>661</v>
      </c>
      <c r="IP2097" t="s">
        <v>698</v>
      </c>
    </row>
    <row r="2098" spans="1:250" x14ac:dyDescent="0.25">
      <c r="A2098">
        <v>40613</v>
      </c>
      <c r="B2098">
        <v>-890804480</v>
      </c>
      <c r="C2098">
        <v>1837</v>
      </c>
      <c r="D2098" t="s">
        <v>273</v>
      </c>
      <c r="E2098" t="s">
        <v>274</v>
      </c>
      <c r="F2098">
        <v>9695</v>
      </c>
      <c r="G2098" t="s">
        <v>281</v>
      </c>
      <c r="H2098" t="s">
        <v>282</v>
      </c>
      <c r="I2098">
        <v>424</v>
      </c>
      <c r="J2098" t="s">
        <v>399</v>
      </c>
      <c r="K2098" t="s">
        <v>400</v>
      </c>
      <c r="L2098">
        <v>30193</v>
      </c>
      <c r="M2098" t="s">
        <v>359</v>
      </c>
      <c r="N2098" t="s">
        <v>360</v>
      </c>
      <c r="O2098">
        <v>30193</v>
      </c>
      <c r="P2098" t="s">
        <v>359</v>
      </c>
      <c r="Q2098" t="s">
        <v>360</v>
      </c>
      <c r="R2098" t="s">
        <v>335</v>
      </c>
      <c r="S2098" s="46">
        <v>-51.09</v>
      </c>
      <c r="U2098" s="46">
        <v>15</v>
      </c>
      <c r="IF2098">
        <v>30193</v>
      </c>
      <c r="IG2098" t="s">
        <v>359</v>
      </c>
      <c r="IH2098" t="s">
        <v>285</v>
      </c>
      <c r="IK2098">
        <v>-2</v>
      </c>
      <c r="IL2098" t="s">
        <v>279</v>
      </c>
      <c r="IM2098" t="s">
        <v>280</v>
      </c>
      <c r="IN2098" t="s">
        <v>661</v>
      </c>
      <c r="IP2098" t="s">
        <v>698</v>
      </c>
    </row>
    <row r="2099" spans="1:250" x14ac:dyDescent="0.25">
      <c r="A2099">
        <v>40614</v>
      </c>
      <c r="B2099">
        <v>-890804480</v>
      </c>
      <c r="C2099">
        <v>1837</v>
      </c>
      <c r="D2099" t="s">
        <v>273</v>
      </c>
      <c r="E2099" t="s">
        <v>274</v>
      </c>
      <c r="F2099">
        <v>9695</v>
      </c>
      <c r="G2099" t="s">
        <v>281</v>
      </c>
      <c r="H2099" t="s">
        <v>282</v>
      </c>
      <c r="I2099">
        <v>422</v>
      </c>
      <c r="J2099" t="s">
        <v>401</v>
      </c>
      <c r="K2099" t="s">
        <v>402</v>
      </c>
      <c r="L2099">
        <v>30193</v>
      </c>
      <c r="M2099" t="s">
        <v>359</v>
      </c>
      <c r="N2099" t="s">
        <v>360</v>
      </c>
      <c r="O2099">
        <v>30193</v>
      </c>
      <c r="P2099" t="s">
        <v>359</v>
      </c>
      <c r="Q2099" t="s">
        <v>360</v>
      </c>
      <c r="R2099" t="s">
        <v>335</v>
      </c>
      <c r="S2099" s="46">
        <v>-68.12</v>
      </c>
      <c r="U2099" s="46">
        <v>15</v>
      </c>
      <c r="IF2099">
        <v>30193</v>
      </c>
      <c r="IG2099" t="s">
        <v>359</v>
      </c>
      <c r="IH2099" t="s">
        <v>285</v>
      </c>
      <c r="IK2099">
        <v>-2</v>
      </c>
      <c r="IL2099" t="s">
        <v>279</v>
      </c>
      <c r="IM2099" t="s">
        <v>280</v>
      </c>
      <c r="IN2099" t="s">
        <v>661</v>
      </c>
      <c r="IP2099" t="s">
        <v>698</v>
      </c>
    </row>
    <row r="2100" spans="1:250" x14ac:dyDescent="0.25">
      <c r="A2100">
        <v>40615</v>
      </c>
      <c r="B2100">
        <v>-890804480</v>
      </c>
      <c r="C2100">
        <v>1837</v>
      </c>
      <c r="D2100" t="s">
        <v>273</v>
      </c>
      <c r="E2100" t="s">
        <v>274</v>
      </c>
      <c r="F2100">
        <v>9695</v>
      </c>
      <c r="G2100" t="s">
        <v>281</v>
      </c>
      <c r="H2100" t="s">
        <v>282</v>
      </c>
      <c r="I2100">
        <v>420</v>
      </c>
      <c r="J2100" t="s">
        <v>403</v>
      </c>
      <c r="K2100" t="s">
        <v>404</v>
      </c>
      <c r="L2100">
        <v>30193</v>
      </c>
      <c r="M2100" t="s">
        <v>359</v>
      </c>
      <c r="N2100" t="s">
        <v>360</v>
      </c>
      <c r="O2100">
        <v>30193</v>
      </c>
      <c r="P2100" t="s">
        <v>359</v>
      </c>
      <c r="Q2100" t="s">
        <v>360</v>
      </c>
      <c r="R2100" t="s">
        <v>335</v>
      </c>
      <c r="S2100" s="46">
        <v>-39.729999999999997</v>
      </c>
      <c r="U2100" s="46">
        <v>15</v>
      </c>
      <c r="IF2100">
        <v>30193</v>
      </c>
      <c r="IG2100" t="s">
        <v>359</v>
      </c>
      <c r="IH2100" t="s">
        <v>285</v>
      </c>
      <c r="IK2100">
        <v>-2</v>
      </c>
      <c r="IL2100" t="s">
        <v>279</v>
      </c>
      <c r="IM2100" t="s">
        <v>280</v>
      </c>
      <c r="IN2100" t="s">
        <v>661</v>
      </c>
      <c r="IP2100" t="s">
        <v>698</v>
      </c>
    </row>
    <row r="2101" spans="1:250" x14ac:dyDescent="0.25">
      <c r="A2101">
        <v>40616</v>
      </c>
      <c r="B2101">
        <v>-890804480</v>
      </c>
      <c r="C2101">
        <v>1837</v>
      </c>
      <c r="D2101" t="s">
        <v>273</v>
      </c>
      <c r="E2101" t="s">
        <v>274</v>
      </c>
      <c r="F2101">
        <v>9695</v>
      </c>
      <c r="G2101" t="s">
        <v>281</v>
      </c>
      <c r="H2101" t="s">
        <v>282</v>
      </c>
      <c r="I2101">
        <v>437</v>
      </c>
      <c r="J2101" t="s">
        <v>658</v>
      </c>
      <c r="K2101" t="s">
        <v>659</v>
      </c>
      <c r="L2101">
        <v>30193</v>
      </c>
      <c r="M2101" t="s">
        <v>359</v>
      </c>
      <c r="N2101" t="s">
        <v>360</v>
      </c>
      <c r="O2101">
        <v>30193</v>
      </c>
      <c r="P2101" t="s">
        <v>359</v>
      </c>
      <c r="Q2101" t="s">
        <v>360</v>
      </c>
      <c r="R2101" t="s">
        <v>335</v>
      </c>
      <c r="S2101" s="46">
        <v>-99.22</v>
      </c>
      <c r="U2101" s="46">
        <v>15</v>
      </c>
      <c r="IF2101">
        <v>30193</v>
      </c>
      <c r="IG2101" t="s">
        <v>359</v>
      </c>
      <c r="IH2101" t="s">
        <v>285</v>
      </c>
      <c r="IK2101">
        <v>-2</v>
      </c>
      <c r="IL2101" t="s">
        <v>279</v>
      </c>
      <c r="IM2101" t="s">
        <v>280</v>
      </c>
      <c r="IN2101" t="s">
        <v>661</v>
      </c>
      <c r="IP2101" t="s">
        <v>698</v>
      </c>
    </row>
    <row r="2102" spans="1:250" x14ac:dyDescent="0.25">
      <c r="A2102">
        <v>40617</v>
      </c>
      <c r="B2102">
        <v>-890804480</v>
      </c>
      <c r="C2102">
        <v>1837</v>
      </c>
      <c r="D2102" t="s">
        <v>273</v>
      </c>
      <c r="E2102" t="s">
        <v>274</v>
      </c>
      <c r="F2102">
        <v>1848</v>
      </c>
      <c r="G2102" t="s">
        <v>286</v>
      </c>
      <c r="H2102" t="s">
        <v>274</v>
      </c>
      <c r="I2102">
        <v>437</v>
      </c>
      <c r="J2102" t="s">
        <v>658</v>
      </c>
      <c r="K2102" t="s">
        <v>659</v>
      </c>
      <c r="L2102">
        <v>30193</v>
      </c>
      <c r="M2102" t="s">
        <v>359</v>
      </c>
      <c r="N2102" t="s">
        <v>360</v>
      </c>
      <c r="O2102">
        <v>30193</v>
      </c>
      <c r="P2102" t="s">
        <v>359</v>
      </c>
      <c r="Q2102" t="s">
        <v>360</v>
      </c>
      <c r="R2102" t="s">
        <v>335</v>
      </c>
      <c r="S2102" s="46">
        <v>-148.75</v>
      </c>
      <c r="U2102" s="46">
        <v>15</v>
      </c>
      <c r="IF2102">
        <v>30193</v>
      </c>
      <c r="IG2102" t="s">
        <v>359</v>
      </c>
      <c r="IH2102" t="s">
        <v>288</v>
      </c>
      <c r="IK2102">
        <v>-2</v>
      </c>
      <c r="IL2102" t="s">
        <v>279</v>
      </c>
      <c r="IM2102" t="s">
        <v>280</v>
      </c>
      <c r="IN2102" t="s">
        <v>654</v>
      </c>
      <c r="IP2102" t="s">
        <v>697</v>
      </c>
    </row>
    <row r="2103" spans="1:250" x14ac:dyDescent="0.25">
      <c r="A2103">
        <v>40618</v>
      </c>
      <c r="B2103">
        <v>-890804480</v>
      </c>
      <c r="C2103">
        <v>1837</v>
      </c>
      <c r="D2103" t="s">
        <v>273</v>
      </c>
      <c r="E2103" t="s">
        <v>274</v>
      </c>
      <c r="F2103">
        <v>1848</v>
      </c>
      <c r="G2103" t="s">
        <v>286</v>
      </c>
      <c r="H2103" t="s">
        <v>274</v>
      </c>
      <c r="I2103">
        <v>436</v>
      </c>
      <c r="J2103" t="s">
        <v>656</v>
      </c>
      <c r="K2103" t="s">
        <v>657</v>
      </c>
      <c r="L2103">
        <v>30193</v>
      </c>
      <c r="M2103" t="s">
        <v>359</v>
      </c>
      <c r="N2103" t="s">
        <v>360</v>
      </c>
      <c r="O2103">
        <v>30193</v>
      </c>
      <c r="P2103" t="s">
        <v>359</v>
      </c>
      <c r="Q2103" t="s">
        <v>360</v>
      </c>
      <c r="R2103" t="s">
        <v>335</v>
      </c>
      <c r="S2103" s="46">
        <v>-89.09</v>
      </c>
      <c r="U2103" s="46">
        <v>15</v>
      </c>
      <c r="IF2103">
        <v>30193</v>
      </c>
      <c r="IG2103" t="s">
        <v>359</v>
      </c>
      <c r="IH2103" t="s">
        <v>288</v>
      </c>
      <c r="IK2103">
        <v>-2</v>
      </c>
      <c r="IL2103" t="s">
        <v>279</v>
      </c>
      <c r="IM2103" t="s">
        <v>280</v>
      </c>
      <c r="IN2103" t="s">
        <v>654</v>
      </c>
      <c r="IP2103" t="s">
        <v>697</v>
      </c>
    </row>
    <row r="2104" spans="1:250" x14ac:dyDescent="0.25">
      <c r="A2104">
        <v>40619</v>
      </c>
      <c r="B2104">
        <v>-890804480</v>
      </c>
      <c r="C2104">
        <v>1837</v>
      </c>
      <c r="D2104" t="s">
        <v>273</v>
      </c>
      <c r="E2104" t="s">
        <v>274</v>
      </c>
      <c r="F2104">
        <v>1848</v>
      </c>
      <c r="G2104" t="s">
        <v>286</v>
      </c>
      <c r="H2104" t="s">
        <v>274</v>
      </c>
      <c r="I2104">
        <v>435</v>
      </c>
      <c r="J2104" t="s">
        <v>491</v>
      </c>
      <c r="K2104" t="s">
        <v>492</v>
      </c>
      <c r="L2104">
        <v>30193</v>
      </c>
      <c r="M2104" t="s">
        <v>359</v>
      </c>
      <c r="N2104" t="s">
        <v>360</v>
      </c>
      <c r="O2104">
        <v>30193</v>
      </c>
      <c r="P2104" t="s">
        <v>359</v>
      </c>
      <c r="Q2104" t="s">
        <v>360</v>
      </c>
      <c r="R2104" t="s">
        <v>335</v>
      </c>
      <c r="S2104" s="46">
        <v>-89.09</v>
      </c>
      <c r="U2104" s="46">
        <v>15</v>
      </c>
      <c r="IF2104">
        <v>30193</v>
      </c>
      <c r="IG2104" t="s">
        <v>359</v>
      </c>
      <c r="IH2104" t="s">
        <v>288</v>
      </c>
      <c r="IK2104">
        <v>-2</v>
      </c>
      <c r="IL2104" t="s">
        <v>279</v>
      </c>
      <c r="IM2104" t="s">
        <v>280</v>
      </c>
      <c r="IN2104" t="s">
        <v>654</v>
      </c>
      <c r="IP2104" t="s">
        <v>697</v>
      </c>
    </row>
    <row r="2105" spans="1:250" x14ac:dyDescent="0.25">
      <c r="A2105">
        <v>40620</v>
      </c>
      <c r="B2105">
        <v>-890804480</v>
      </c>
      <c r="C2105">
        <v>1837</v>
      </c>
      <c r="D2105" t="s">
        <v>273</v>
      </c>
      <c r="E2105" t="s">
        <v>274</v>
      </c>
      <c r="F2105">
        <v>1848</v>
      </c>
      <c r="G2105" t="s">
        <v>286</v>
      </c>
      <c r="H2105" t="s">
        <v>274</v>
      </c>
      <c r="I2105">
        <v>431</v>
      </c>
      <c r="J2105" t="s">
        <v>493</v>
      </c>
      <c r="K2105" t="s">
        <v>494</v>
      </c>
      <c r="L2105">
        <v>30193</v>
      </c>
      <c r="M2105" t="s">
        <v>359</v>
      </c>
      <c r="N2105" t="s">
        <v>360</v>
      </c>
      <c r="O2105">
        <v>30193</v>
      </c>
      <c r="P2105" t="s">
        <v>359</v>
      </c>
      <c r="Q2105" t="s">
        <v>360</v>
      </c>
      <c r="R2105" t="s">
        <v>335</v>
      </c>
      <c r="S2105" s="46">
        <v>-133.11000000000001</v>
      </c>
      <c r="U2105" s="46">
        <v>15</v>
      </c>
      <c r="IF2105">
        <v>30193</v>
      </c>
      <c r="IG2105" t="s">
        <v>359</v>
      </c>
      <c r="IH2105" t="s">
        <v>288</v>
      </c>
      <c r="IK2105">
        <v>-2</v>
      </c>
      <c r="IL2105" t="s">
        <v>279</v>
      </c>
      <c r="IM2105" t="s">
        <v>280</v>
      </c>
      <c r="IN2105" t="s">
        <v>654</v>
      </c>
      <c r="IP2105" t="s">
        <v>697</v>
      </c>
    </row>
    <row r="2106" spans="1:250" x14ac:dyDescent="0.25">
      <c r="A2106">
        <v>40621</v>
      </c>
      <c r="B2106">
        <v>-890804480</v>
      </c>
      <c r="C2106">
        <v>1837</v>
      </c>
      <c r="D2106" t="s">
        <v>273</v>
      </c>
      <c r="E2106" t="s">
        <v>274</v>
      </c>
      <c r="F2106">
        <v>1848</v>
      </c>
      <c r="G2106" t="s">
        <v>286</v>
      </c>
      <c r="H2106" t="s">
        <v>274</v>
      </c>
      <c r="I2106">
        <v>429</v>
      </c>
      <c r="J2106" t="s">
        <v>395</v>
      </c>
      <c r="K2106" t="s">
        <v>396</v>
      </c>
      <c r="L2106">
        <v>30193</v>
      </c>
      <c r="M2106" t="s">
        <v>359</v>
      </c>
      <c r="N2106" t="s">
        <v>360</v>
      </c>
      <c r="O2106">
        <v>30193</v>
      </c>
      <c r="P2106" t="s">
        <v>359</v>
      </c>
      <c r="Q2106" t="s">
        <v>360</v>
      </c>
      <c r="R2106" t="s">
        <v>335</v>
      </c>
      <c r="S2106" s="46">
        <v>-177.49</v>
      </c>
      <c r="U2106" s="46">
        <v>15</v>
      </c>
      <c r="IF2106">
        <v>30193</v>
      </c>
      <c r="IG2106" t="s">
        <v>359</v>
      </c>
      <c r="IH2106" t="s">
        <v>288</v>
      </c>
      <c r="IK2106">
        <v>-2</v>
      </c>
      <c r="IL2106" t="s">
        <v>279</v>
      </c>
      <c r="IM2106" t="s">
        <v>280</v>
      </c>
      <c r="IN2106" t="s">
        <v>654</v>
      </c>
      <c r="IP2106" t="s">
        <v>697</v>
      </c>
    </row>
    <row r="2107" spans="1:250" x14ac:dyDescent="0.25">
      <c r="A2107">
        <v>40622</v>
      </c>
      <c r="B2107">
        <v>-890804480</v>
      </c>
      <c r="C2107">
        <v>1837</v>
      </c>
      <c r="D2107" t="s">
        <v>273</v>
      </c>
      <c r="E2107" t="s">
        <v>274</v>
      </c>
      <c r="F2107">
        <v>9695</v>
      </c>
      <c r="G2107" t="s">
        <v>281</v>
      </c>
      <c r="H2107" t="s">
        <v>282</v>
      </c>
      <c r="I2107">
        <v>431</v>
      </c>
      <c r="J2107" t="s">
        <v>493</v>
      </c>
      <c r="K2107" t="s">
        <v>494</v>
      </c>
      <c r="L2107">
        <v>30193</v>
      </c>
      <c r="M2107" t="s">
        <v>359</v>
      </c>
      <c r="N2107" t="s">
        <v>360</v>
      </c>
      <c r="O2107">
        <v>30193</v>
      </c>
      <c r="P2107" t="s">
        <v>359</v>
      </c>
      <c r="Q2107" t="s">
        <v>360</v>
      </c>
      <c r="R2107" t="s">
        <v>335</v>
      </c>
      <c r="S2107" s="46">
        <v>-88.79</v>
      </c>
      <c r="U2107" s="46">
        <v>15</v>
      </c>
      <c r="IF2107">
        <v>30193</v>
      </c>
      <c r="IG2107" t="s">
        <v>359</v>
      </c>
      <c r="IH2107" t="s">
        <v>285</v>
      </c>
      <c r="IK2107">
        <v>-2</v>
      </c>
      <c r="IL2107" t="s">
        <v>279</v>
      </c>
      <c r="IM2107" t="s">
        <v>280</v>
      </c>
      <c r="IN2107" t="s">
        <v>661</v>
      </c>
      <c r="IP2107" t="s">
        <v>698</v>
      </c>
    </row>
    <row r="2108" spans="1:250" x14ac:dyDescent="0.25">
      <c r="A2108">
        <v>40623</v>
      </c>
      <c r="B2108">
        <v>-890804480</v>
      </c>
      <c r="C2108">
        <v>1837</v>
      </c>
      <c r="D2108" t="s">
        <v>273</v>
      </c>
      <c r="E2108" t="s">
        <v>274</v>
      </c>
      <c r="F2108">
        <v>13794</v>
      </c>
      <c r="G2108" t="s">
        <v>275</v>
      </c>
      <c r="H2108" t="s">
        <v>276</v>
      </c>
      <c r="I2108">
        <v>422</v>
      </c>
      <c r="J2108" t="s">
        <v>401</v>
      </c>
      <c r="K2108" t="s">
        <v>402</v>
      </c>
      <c r="L2108">
        <v>31601</v>
      </c>
      <c r="M2108" t="s">
        <v>361</v>
      </c>
      <c r="N2108" t="s">
        <v>362</v>
      </c>
      <c r="O2108">
        <v>31601</v>
      </c>
      <c r="P2108" t="s">
        <v>361</v>
      </c>
      <c r="Q2108" t="s">
        <v>362</v>
      </c>
      <c r="R2108" t="s">
        <v>335</v>
      </c>
      <c r="S2108" s="46">
        <v>-212.91</v>
      </c>
      <c r="U2108" s="46">
        <v>15</v>
      </c>
      <c r="IF2108">
        <v>31601</v>
      </c>
      <c r="IG2108" t="s">
        <v>361</v>
      </c>
      <c r="IH2108" t="s">
        <v>319</v>
      </c>
      <c r="IK2108">
        <v>-2</v>
      </c>
      <c r="IL2108" t="s">
        <v>279</v>
      </c>
      <c r="IM2108" t="s">
        <v>280</v>
      </c>
      <c r="IN2108" t="s">
        <v>663</v>
      </c>
      <c r="IP2108" t="s">
        <v>699</v>
      </c>
    </row>
    <row r="2109" spans="1:250" x14ac:dyDescent="0.25">
      <c r="A2109">
        <v>40624</v>
      </c>
      <c r="B2109">
        <v>-890804480</v>
      </c>
      <c r="C2109">
        <v>1837</v>
      </c>
      <c r="D2109" t="s">
        <v>273</v>
      </c>
      <c r="E2109" t="s">
        <v>274</v>
      </c>
      <c r="F2109">
        <v>13794</v>
      </c>
      <c r="G2109" t="s">
        <v>275</v>
      </c>
      <c r="H2109" t="s">
        <v>276</v>
      </c>
      <c r="I2109">
        <v>420</v>
      </c>
      <c r="J2109" t="s">
        <v>403</v>
      </c>
      <c r="K2109" t="s">
        <v>404</v>
      </c>
      <c r="L2109">
        <v>31601</v>
      </c>
      <c r="M2109" t="s">
        <v>361</v>
      </c>
      <c r="N2109" t="s">
        <v>362</v>
      </c>
      <c r="O2109">
        <v>31601</v>
      </c>
      <c r="P2109" t="s">
        <v>361</v>
      </c>
      <c r="Q2109" t="s">
        <v>362</v>
      </c>
      <c r="R2109" t="s">
        <v>335</v>
      </c>
      <c r="S2109" s="46">
        <v>-124.2</v>
      </c>
      <c r="U2109" s="46">
        <v>15</v>
      </c>
      <c r="IF2109">
        <v>31601</v>
      </c>
      <c r="IG2109" t="s">
        <v>361</v>
      </c>
      <c r="IH2109" t="s">
        <v>319</v>
      </c>
      <c r="IK2109">
        <v>-2</v>
      </c>
      <c r="IL2109" t="s">
        <v>279</v>
      </c>
      <c r="IM2109" t="s">
        <v>280</v>
      </c>
      <c r="IN2109" t="s">
        <v>663</v>
      </c>
      <c r="IP2109" t="s">
        <v>699</v>
      </c>
    </row>
    <row r="2110" spans="1:250" x14ac:dyDescent="0.25">
      <c r="A2110">
        <v>40625</v>
      </c>
      <c r="B2110">
        <v>-890804480</v>
      </c>
      <c r="C2110">
        <v>1837</v>
      </c>
      <c r="D2110" t="s">
        <v>273</v>
      </c>
      <c r="E2110" t="s">
        <v>274</v>
      </c>
      <c r="F2110">
        <v>13794</v>
      </c>
      <c r="G2110" t="s">
        <v>275</v>
      </c>
      <c r="H2110" t="s">
        <v>276</v>
      </c>
      <c r="I2110">
        <v>411</v>
      </c>
      <c r="J2110" t="s">
        <v>393</v>
      </c>
      <c r="K2110" t="s">
        <v>394</v>
      </c>
      <c r="L2110">
        <v>31601</v>
      </c>
      <c r="M2110" t="s">
        <v>361</v>
      </c>
      <c r="N2110" t="s">
        <v>362</v>
      </c>
      <c r="O2110">
        <v>31601</v>
      </c>
      <c r="P2110" t="s">
        <v>361</v>
      </c>
      <c r="Q2110" t="s">
        <v>362</v>
      </c>
      <c r="R2110" t="s">
        <v>335</v>
      </c>
      <c r="S2110" s="46">
        <v>-212.58</v>
      </c>
      <c r="U2110" s="46">
        <v>15</v>
      </c>
      <c r="IF2110">
        <v>31601</v>
      </c>
      <c r="IG2110" t="s">
        <v>361</v>
      </c>
      <c r="IH2110" t="s">
        <v>319</v>
      </c>
      <c r="IK2110">
        <v>-2</v>
      </c>
      <c r="IL2110" t="s">
        <v>279</v>
      </c>
      <c r="IM2110" t="s">
        <v>280</v>
      </c>
      <c r="IN2110" t="s">
        <v>663</v>
      </c>
      <c r="IP2110" t="s">
        <v>699</v>
      </c>
    </row>
    <row r="2111" spans="1:250" x14ac:dyDescent="0.25">
      <c r="A2111">
        <v>40626</v>
      </c>
      <c r="B2111">
        <v>-890804480</v>
      </c>
      <c r="C2111">
        <v>1837</v>
      </c>
      <c r="D2111" t="s">
        <v>273</v>
      </c>
      <c r="E2111" t="s">
        <v>274</v>
      </c>
      <c r="F2111">
        <v>13794</v>
      </c>
      <c r="G2111" t="s">
        <v>275</v>
      </c>
      <c r="H2111" t="s">
        <v>276</v>
      </c>
      <c r="I2111">
        <v>436</v>
      </c>
      <c r="J2111" t="s">
        <v>656</v>
      </c>
      <c r="K2111" t="s">
        <v>657</v>
      </c>
      <c r="L2111">
        <v>31601</v>
      </c>
      <c r="M2111" t="s">
        <v>361</v>
      </c>
      <c r="N2111" t="s">
        <v>362</v>
      </c>
      <c r="O2111">
        <v>31601</v>
      </c>
      <c r="P2111" t="s">
        <v>361</v>
      </c>
      <c r="Q2111" t="s">
        <v>362</v>
      </c>
      <c r="R2111" t="s">
        <v>335</v>
      </c>
      <c r="S2111" s="46">
        <v>-107.38</v>
      </c>
      <c r="U2111" s="46">
        <v>15</v>
      </c>
      <c r="IF2111">
        <v>31601</v>
      </c>
      <c r="IG2111" t="s">
        <v>361</v>
      </c>
      <c r="IH2111" t="s">
        <v>319</v>
      </c>
      <c r="IK2111">
        <v>-2</v>
      </c>
      <c r="IL2111" t="s">
        <v>279</v>
      </c>
      <c r="IM2111" t="s">
        <v>280</v>
      </c>
      <c r="IN2111" t="s">
        <v>663</v>
      </c>
      <c r="IP2111" t="s">
        <v>699</v>
      </c>
    </row>
    <row r="2112" spans="1:250" x14ac:dyDescent="0.25">
      <c r="A2112">
        <v>40627</v>
      </c>
      <c r="B2112">
        <v>-890804480</v>
      </c>
      <c r="C2112">
        <v>1837</v>
      </c>
      <c r="D2112" t="s">
        <v>273</v>
      </c>
      <c r="E2112" t="s">
        <v>274</v>
      </c>
      <c r="F2112">
        <v>13794</v>
      </c>
      <c r="G2112" t="s">
        <v>275</v>
      </c>
      <c r="H2112" t="s">
        <v>276</v>
      </c>
      <c r="I2112">
        <v>435</v>
      </c>
      <c r="J2112" t="s">
        <v>491</v>
      </c>
      <c r="K2112" t="s">
        <v>492</v>
      </c>
      <c r="L2112">
        <v>31601</v>
      </c>
      <c r="M2112" t="s">
        <v>361</v>
      </c>
      <c r="N2112" t="s">
        <v>362</v>
      </c>
      <c r="O2112">
        <v>31601</v>
      </c>
      <c r="P2112" t="s">
        <v>361</v>
      </c>
      <c r="Q2112" t="s">
        <v>362</v>
      </c>
      <c r="R2112" t="s">
        <v>335</v>
      </c>
      <c r="S2112" s="46">
        <v>-107.38</v>
      </c>
      <c r="U2112" s="46">
        <v>15</v>
      </c>
      <c r="IF2112">
        <v>31601</v>
      </c>
      <c r="IG2112" t="s">
        <v>361</v>
      </c>
      <c r="IH2112" t="s">
        <v>319</v>
      </c>
      <c r="IK2112">
        <v>-2</v>
      </c>
      <c r="IL2112" t="s">
        <v>279</v>
      </c>
      <c r="IM2112" t="s">
        <v>280</v>
      </c>
      <c r="IN2112" t="s">
        <v>663</v>
      </c>
      <c r="IP2112" t="s">
        <v>699</v>
      </c>
    </row>
    <row r="2113" spans="1:250" x14ac:dyDescent="0.25">
      <c r="A2113">
        <v>40628</v>
      </c>
      <c r="B2113">
        <v>-890804480</v>
      </c>
      <c r="C2113">
        <v>1837</v>
      </c>
      <c r="D2113" t="s">
        <v>273</v>
      </c>
      <c r="E2113" t="s">
        <v>274</v>
      </c>
      <c r="F2113">
        <v>13794</v>
      </c>
      <c r="G2113" t="s">
        <v>275</v>
      </c>
      <c r="H2113" t="s">
        <v>276</v>
      </c>
      <c r="I2113">
        <v>431</v>
      </c>
      <c r="J2113" t="s">
        <v>493</v>
      </c>
      <c r="K2113" t="s">
        <v>494</v>
      </c>
      <c r="L2113">
        <v>31601</v>
      </c>
      <c r="M2113" t="s">
        <v>361</v>
      </c>
      <c r="N2113" t="s">
        <v>362</v>
      </c>
      <c r="O2113">
        <v>31601</v>
      </c>
      <c r="P2113" t="s">
        <v>361</v>
      </c>
      <c r="Q2113" t="s">
        <v>362</v>
      </c>
      <c r="R2113" t="s">
        <v>335</v>
      </c>
      <c r="S2113" s="46">
        <v>-155.53</v>
      </c>
      <c r="U2113" s="46">
        <v>15</v>
      </c>
      <c r="IF2113">
        <v>31601</v>
      </c>
      <c r="IG2113" t="s">
        <v>361</v>
      </c>
      <c r="IH2113" t="s">
        <v>319</v>
      </c>
      <c r="IK2113">
        <v>-2</v>
      </c>
      <c r="IL2113" t="s">
        <v>279</v>
      </c>
      <c r="IM2113" t="s">
        <v>280</v>
      </c>
      <c r="IN2113" t="s">
        <v>663</v>
      </c>
      <c r="IP2113" t="s">
        <v>699</v>
      </c>
    </row>
    <row r="2114" spans="1:250" x14ac:dyDescent="0.25">
      <c r="A2114">
        <v>40629</v>
      </c>
      <c r="B2114">
        <v>-890804480</v>
      </c>
      <c r="C2114">
        <v>1837</v>
      </c>
      <c r="D2114" t="s">
        <v>273</v>
      </c>
      <c r="E2114" t="s">
        <v>274</v>
      </c>
      <c r="F2114">
        <v>13794</v>
      </c>
      <c r="G2114" t="s">
        <v>275</v>
      </c>
      <c r="H2114" t="s">
        <v>276</v>
      </c>
      <c r="I2114">
        <v>429</v>
      </c>
      <c r="J2114" t="s">
        <v>395</v>
      </c>
      <c r="K2114" t="s">
        <v>396</v>
      </c>
      <c r="L2114">
        <v>31601</v>
      </c>
      <c r="M2114" t="s">
        <v>361</v>
      </c>
      <c r="N2114" t="s">
        <v>362</v>
      </c>
      <c r="O2114">
        <v>31601</v>
      </c>
      <c r="P2114" t="s">
        <v>361</v>
      </c>
      <c r="Q2114" t="s">
        <v>362</v>
      </c>
      <c r="R2114" t="s">
        <v>335</v>
      </c>
      <c r="S2114" s="46">
        <v>-207.37</v>
      </c>
      <c r="U2114" s="46">
        <v>15</v>
      </c>
      <c r="IF2114">
        <v>31601</v>
      </c>
      <c r="IG2114" t="s">
        <v>361</v>
      </c>
      <c r="IH2114" t="s">
        <v>319</v>
      </c>
      <c r="IK2114">
        <v>-2</v>
      </c>
      <c r="IL2114" t="s">
        <v>279</v>
      </c>
      <c r="IM2114" t="s">
        <v>280</v>
      </c>
      <c r="IN2114" t="s">
        <v>663</v>
      </c>
      <c r="IP2114" t="s">
        <v>699</v>
      </c>
    </row>
    <row r="2115" spans="1:250" x14ac:dyDescent="0.25">
      <c r="A2115">
        <v>40630</v>
      </c>
      <c r="B2115">
        <v>-890804480</v>
      </c>
      <c r="C2115">
        <v>1837</v>
      </c>
      <c r="D2115" t="s">
        <v>273</v>
      </c>
      <c r="E2115" t="s">
        <v>274</v>
      </c>
      <c r="F2115">
        <v>13794</v>
      </c>
      <c r="G2115" t="s">
        <v>275</v>
      </c>
      <c r="H2115" t="s">
        <v>276</v>
      </c>
      <c r="I2115">
        <v>427</v>
      </c>
      <c r="J2115" t="s">
        <v>397</v>
      </c>
      <c r="K2115" t="s">
        <v>398</v>
      </c>
      <c r="L2115">
        <v>31601</v>
      </c>
      <c r="M2115" t="s">
        <v>361</v>
      </c>
      <c r="N2115" t="s">
        <v>362</v>
      </c>
      <c r="O2115">
        <v>31601</v>
      </c>
      <c r="P2115" t="s">
        <v>361</v>
      </c>
      <c r="Q2115" t="s">
        <v>362</v>
      </c>
      <c r="R2115" t="s">
        <v>335</v>
      </c>
      <c r="S2115" s="46">
        <v>-124.73</v>
      </c>
      <c r="U2115" s="46">
        <v>15</v>
      </c>
      <c r="IF2115">
        <v>31601</v>
      </c>
      <c r="IG2115" t="s">
        <v>361</v>
      </c>
      <c r="IH2115" t="s">
        <v>319</v>
      </c>
      <c r="IK2115">
        <v>-2</v>
      </c>
      <c r="IL2115" t="s">
        <v>279</v>
      </c>
      <c r="IM2115" t="s">
        <v>280</v>
      </c>
      <c r="IN2115" t="s">
        <v>663</v>
      </c>
      <c r="IP2115" t="s">
        <v>699</v>
      </c>
    </row>
    <row r="2116" spans="1:250" x14ac:dyDescent="0.25">
      <c r="A2116">
        <v>40631</v>
      </c>
      <c r="B2116">
        <v>-890804480</v>
      </c>
      <c r="C2116">
        <v>1837</v>
      </c>
      <c r="D2116" t="s">
        <v>273</v>
      </c>
      <c r="E2116" t="s">
        <v>274</v>
      </c>
      <c r="F2116">
        <v>13794</v>
      </c>
      <c r="G2116" t="s">
        <v>275</v>
      </c>
      <c r="H2116" t="s">
        <v>276</v>
      </c>
      <c r="I2116">
        <v>424</v>
      </c>
      <c r="J2116" t="s">
        <v>399</v>
      </c>
      <c r="K2116" t="s">
        <v>400</v>
      </c>
      <c r="L2116">
        <v>31601</v>
      </c>
      <c r="M2116" t="s">
        <v>361</v>
      </c>
      <c r="N2116" t="s">
        <v>362</v>
      </c>
      <c r="O2116">
        <v>31601</v>
      </c>
      <c r="P2116" t="s">
        <v>361</v>
      </c>
      <c r="Q2116" t="s">
        <v>362</v>
      </c>
      <c r="R2116" t="s">
        <v>335</v>
      </c>
      <c r="S2116" s="46">
        <v>-159.68</v>
      </c>
      <c r="U2116" s="46">
        <v>15</v>
      </c>
      <c r="IF2116">
        <v>31601</v>
      </c>
      <c r="IG2116" t="s">
        <v>361</v>
      </c>
      <c r="IH2116" t="s">
        <v>319</v>
      </c>
      <c r="IK2116">
        <v>-2</v>
      </c>
      <c r="IL2116" t="s">
        <v>279</v>
      </c>
      <c r="IM2116" t="s">
        <v>280</v>
      </c>
      <c r="IN2116" t="s">
        <v>663</v>
      </c>
      <c r="IP2116" t="s">
        <v>699</v>
      </c>
    </row>
    <row r="2117" spans="1:250" x14ac:dyDescent="0.25">
      <c r="A2117">
        <v>40632</v>
      </c>
      <c r="B2117">
        <v>-890804480</v>
      </c>
      <c r="C2117">
        <v>1837</v>
      </c>
      <c r="D2117" t="s">
        <v>273</v>
      </c>
      <c r="E2117" t="s">
        <v>274</v>
      </c>
      <c r="F2117">
        <v>13794</v>
      </c>
      <c r="G2117" t="s">
        <v>275</v>
      </c>
      <c r="H2117" t="s">
        <v>276</v>
      </c>
      <c r="I2117">
        <v>437</v>
      </c>
      <c r="J2117" t="s">
        <v>658</v>
      </c>
      <c r="K2117" t="s">
        <v>659</v>
      </c>
      <c r="L2117">
        <v>31601</v>
      </c>
      <c r="M2117" t="s">
        <v>361</v>
      </c>
      <c r="N2117" t="s">
        <v>362</v>
      </c>
      <c r="O2117">
        <v>31601</v>
      </c>
      <c r="P2117" t="s">
        <v>361</v>
      </c>
      <c r="Q2117" t="s">
        <v>362</v>
      </c>
      <c r="R2117" t="s">
        <v>335</v>
      </c>
      <c r="S2117" s="46">
        <v>-179.28</v>
      </c>
      <c r="U2117" s="46">
        <v>15</v>
      </c>
      <c r="IF2117">
        <v>31601</v>
      </c>
      <c r="IG2117" t="s">
        <v>361</v>
      </c>
      <c r="IH2117" t="s">
        <v>319</v>
      </c>
      <c r="IK2117">
        <v>-2</v>
      </c>
      <c r="IL2117" t="s">
        <v>279</v>
      </c>
      <c r="IM2117" t="s">
        <v>280</v>
      </c>
      <c r="IN2117" t="s">
        <v>663</v>
      </c>
      <c r="IP2117" t="s">
        <v>699</v>
      </c>
    </row>
    <row r="2118" spans="1:250" x14ac:dyDescent="0.25">
      <c r="A2118">
        <v>40633</v>
      </c>
      <c r="B2118">
        <v>-890804480</v>
      </c>
      <c r="C2118">
        <v>1837</v>
      </c>
      <c r="D2118" t="s">
        <v>273</v>
      </c>
      <c r="E2118" t="s">
        <v>274</v>
      </c>
      <c r="F2118">
        <v>31620</v>
      </c>
      <c r="G2118" t="s">
        <v>363</v>
      </c>
      <c r="H2118" t="s">
        <v>364</v>
      </c>
      <c r="I2118">
        <v>427</v>
      </c>
      <c r="J2118" t="s">
        <v>397</v>
      </c>
      <c r="K2118" t="s">
        <v>398</v>
      </c>
      <c r="L2118">
        <v>31663</v>
      </c>
      <c r="M2118" t="s">
        <v>365</v>
      </c>
      <c r="N2118" t="s">
        <v>366</v>
      </c>
      <c r="O2118">
        <v>31663</v>
      </c>
      <c r="P2118" t="s">
        <v>365</v>
      </c>
      <c r="Q2118" t="s">
        <v>366</v>
      </c>
      <c r="R2118" t="s">
        <v>335</v>
      </c>
      <c r="S2118" s="46">
        <v>-183.61</v>
      </c>
      <c r="U2118" s="46">
        <v>15</v>
      </c>
      <c r="IF2118">
        <v>31663</v>
      </c>
      <c r="IG2118" t="s">
        <v>365</v>
      </c>
      <c r="IH2118" t="s">
        <v>367</v>
      </c>
      <c r="IK2118">
        <v>-2</v>
      </c>
      <c r="IL2118" t="s">
        <v>279</v>
      </c>
      <c r="IM2118" t="s">
        <v>280</v>
      </c>
      <c r="IN2118" t="s">
        <v>700</v>
      </c>
      <c r="IP2118" t="s">
        <v>701</v>
      </c>
    </row>
    <row r="2119" spans="1:250" x14ac:dyDescent="0.25">
      <c r="A2119">
        <v>40634</v>
      </c>
      <c r="B2119">
        <v>-890804480</v>
      </c>
      <c r="C2119">
        <v>1837</v>
      </c>
      <c r="D2119" t="s">
        <v>273</v>
      </c>
      <c r="E2119" t="s">
        <v>274</v>
      </c>
      <c r="F2119">
        <v>31620</v>
      </c>
      <c r="G2119" t="s">
        <v>363</v>
      </c>
      <c r="H2119" t="s">
        <v>364</v>
      </c>
      <c r="I2119">
        <v>424</v>
      </c>
      <c r="J2119" t="s">
        <v>399</v>
      </c>
      <c r="K2119" t="s">
        <v>400</v>
      </c>
      <c r="L2119">
        <v>31663</v>
      </c>
      <c r="M2119" t="s">
        <v>365</v>
      </c>
      <c r="N2119" t="s">
        <v>366</v>
      </c>
      <c r="O2119">
        <v>31663</v>
      </c>
      <c r="P2119" t="s">
        <v>365</v>
      </c>
      <c r="Q2119" t="s">
        <v>366</v>
      </c>
      <c r="R2119" t="s">
        <v>335</v>
      </c>
      <c r="S2119" s="46">
        <v>-234.9</v>
      </c>
      <c r="U2119" s="46">
        <v>15</v>
      </c>
      <c r="IF2119">
        <v>31663</v>
      </c>
      <c r="IG2119" t="s">
        <v>365</v>
      </c>
      <c r="IH2119" t="s">
        <v>367</v>
      </c>
      <c r="IK2119">
        <v>-2</v>
      </c>
      <c r="IL2119" t="s">
        <v>279</v>
      </c>
      <c r="IM2119" t="s">
        <v>280</v>
      </c>
      <c r="IN2119" t="s">
        <v>700</v>
      </c>
      <c r="IP2119" t="s">
        <v>701</v>
      </c>
    </row>
    <row r="2120" spans="1:250" x14ac:dyDescent="0.25">
      <c r="A2120">
        <v>40635</v>
      </c>
      <c r="B2120">
        <v>-890804480</v>
      </c>
      <c r="C2120">
        <v>1837</v>
      </c>
      <c r="D2120" t="s">
        <v>273</v>
      </c>
      <c r="E2120" t="s">
        <v>274</v>
      </c>
      <c r="F2120">
        <v>31620</v>
      </c>
      <c r="G2120" t="s">
        <v>363</v>
      </c>
      <c r="H2120" t="s">
        <v>364</v>
      </c>
      <c r="I2120">
        <v>422</v>
      </c>
      <c r="J2120" t="s">
        <v>401</v>
      </c>
      <c r="K2120" t="s">
        <v>402</v>
      </c>
      <c r="L2120">
        <v>31663</v>
      </c>
      <c r="M2120" t="s">
        <v>365</v>
      </c>
      <c r="N2120" t="s">
        <v>366</v>
      </c>
      <c r="O2120">
        <v>31663</v>
      </c>
      <c r="P2120" t="s">
        <v>365</v>
      </c>
      <c r="Q2120" t="s">
        <v>366</v>
      </c>
      <c r="R2120" t="s">
        <v>335</v>
      </c>
      <c r="S2120" s="46">
        <v>-313.2</v>
      </c>
      <c r="U2120" s="46">
        <v>15</v>
      </c>
      <c r="IF2120">
        <v>31663</v>
      </c>
      <c r="IG2120" t="s">
        <v>365</v>
      </c>
      <c r="IH2120" t="s">
        <v>367</v>
      </c>
      <c r="IK2120">
        <v>-2</v>
      </c>
      <c r="IL2120" t="s">
        <v>279</v>
      </c>
      <c r="IM2120" t="s">
        <v>280</v>
      </c>
      <c r="IN2120" t="s">
        <v>700</v>
      </c>
      <c r="IP2120" t="s">
        <v>701</v>
      </c>
    </row>
    <row r="2121" spans="1:250" x14ac:dyDescent="0.25">
      <c r="A2121">
        <v>40636</v>
      </c>
      <c r="B2121">
        <v>-890804480</v>
      </c>
      <c r="C2121">
        <v>1837</v>
      </c>
      <c r="D2121" t="s">
        <v>273</v>
      </c>
      <c r="E2121" t="s">
        <v>274</v>
      </c>
      <c r="F2121">
        <v>31620</v>
      </c>
      <c r="G2121" t="s">
        <v>363</v>
      </c>
      <c r="H2121" t="s">
        <v>364</v>
      </c>
      <c r="I2121">
        <v>420</v>
      </c>
      <c r="J2121" t="s">
        <v>403</v>
      </c>
      <c r="K2121" t="s">
        <v>404</v>
      </c>
      <c r="L2121">
        <v>31663</v>
      </c>
      <c r="M2121" t="s">
        <v>365</v>
      </c>
      <c r="N2121" t="s">
        <v>366</v>
      </c>
      <c r="O2121">
        <v>31663</v>
      </c>
      <c r="P2121" t="s">
        <v>365</v>
      </c>
      <c r="Q2121" t="s">
        <v>366</v>
      </c>
      <c r="R2121" t="s">
        <v>335</v>
      </c>
      <c r="S2121" s="46">
        <v>-182.7</v>
      </c>
      <c r="U2121" s="46">
        <v>15</v>
      </c>
      <c r="IF2121">
        <v>31663</v>
      </c>
      <c r="IG2121" t="s">
        <v>365</v>
      </c>
      <c r="IH2121" t="s">
        <v>367</v>
      </c>
      <c r="IK2121">
        <v>-2</v>
      </c>
      <c r="IL2121" t="s">
        <v>279</v>
      </c>
      <c r="IM2121" t="s">
        <v>280</v>
      </c>
      <c r="IN2121" t="s">
        <v>700</v>
      </c>
      <c r="IP2121" t="s">
        <v>701</v>
      </c>
    </row>
    <row r="2122" spans="1:250" x14ac:dyDescent="0.25">
      <c r="A2122">
        <v>40637</v>
      </c>
      <c r="B2122">
        <v>-890804480</v>
      </c>
      <c r="C2122">
        <v>1837</v>
      </c>
      <c r="D2122" t="s">
        <v>273</v>
      </c>
      <c r="E2122" t="s">
        <v>274</v>
      </c>
      <c r="F2122">
        <v>31620</v>
      </c>
      <c r="G2122" t="s">
        <v>363</v>
      </c>
      <c r="H2122" t="s">
        <v>364</v>
      </c>
      <c r="I2122">
        <v>411</v>
      </c>
      <c r="J2122" t="s">
        <v>393</v>
      </c>
      <c r="K2122" t="s">
        <v>394</v>
      </c>
      <c r="L2122">
        <v>31663</v>
      </c>
      <c r="M2122" t="s">
        <v>365</v>
      </c>
      <c r="N2122" t="s">
        <v>366</v>
      </c>
      <c r="O2122">
        <v>31663</v>
      </c>
      <c r="P2122" t="s">
        <v>365</v>
      </c>
      <c r="Q2122" t="s">
        <v>366</v>
      </c>
      <c r="R2122" t="s">
        <v>335</v>
      </c>
      <c r="S2122" s="46">
        <v>-312.60000000000002</v>
      </c>
      <c r="U2122" s="46">
        <v>15</v>
      </c>
      <c r="IF2122">
        <v>31663</v>
      </c>
      <c r="IG2122" t="s">
        <v>365</v>
      </c>
      <c r="IH2122" t="s">
        <v>367</v>
      </c>
      <c r="IK2122">
        <v>-2</v>
      </c>
      <c r="IL2122" t="s">
        <v>279</v>
      </c>
      <c r="IM2122" t="s">
        <v>280</v>
      </c>
      <c r="IN2122" t="s">
        <v>700</v>
      </c>
      <c r="IP2122" t="s">
        <v>701</v>
      </c>
    </row>
    <row r="2123" spans="1:250" x14ac:dyDescent="0.25">
      <c r="A2123">
        <v>40638</v>
      </c>
      <c r="B2123">
        <v>-890804480</v>
      </c>
      <c r="C2123">
        <v>1837</v>
      </c>
      <c r="D2123" t="s">
        <v>273</v>
      </c>
      <c r="E2123" t="s">
        <v>274</v>
      </c>
      <c r="F2123">
        <v>31620</v>
      </c>
      <c r="G2123" t="s">
        <v>363</v>
      </c>
      <c r="H2123" t="s">
        <v>364</v>
      </c>
      <c r="I2123">
        <v>437</v>
      </c>
      <c r="J2123" t="s">
        <v>658</v>
      </c>
      <c r="K2123" t="s">
        <v>659</v>
      </c>
      <c r="L2123">
        <v>31663</v>
      </c>
      <c r="M2123" t="s">
        <v>365</v>
      </c>
      <c r="N2123" t="s">
        <v>366</v>
      </c>
      <c r="O2123">
        <v>31663</v>
      </c>
      <c r="P2123" t="s">
        <v>365</v>
      </c>
      <c r="Q2123" t="s">
        <v>366</v>
      </c>
      <c r="R2123" t="s">
        <v>335</v>
      </c>
      <c r="S2123" s="46">
        <v>-264.10000000000002</v>
      </c>
      <c r="U2123" s="46">
        <v>15</v>
      </c>
      <c r="IF2123">
        <v>31663</v>
      </c>
      <c r="IG2123" t="s">
        <v>365</v>
      </c>
      <c r="IH2123" t="s">
        <v>367</v>
      </c>
      <c r="IK2123">
        <v>-2</v>
      </c>
      <c r="IL2123" t="s">
        <v>279</v>
      </c>
      <c r="IM2123" t="s">
        <v>280</v>
      </c>
      <c r="IN2123" t="s">
        <v>700</v>
      </c>
      <c r="IP2123" t="s">
        <v>701</v>
      </c>
    </row>
    <row r="2124" spans="1:250" x14ac:dyDescent="0.25">
      <c r="A2124">
        <v>40639</v>
      </c>
      <c r="B2124">
        <v>-890804480</v>
      </c>
      <c r="C2124">
        <v>1837</v>
      </c>
      <c r="D2124" t="s">
        <v>273</v>
      </c>
      <c r="E2124" t="s">
        <v>274</v>
      </c>
      <c r="F2124">
        <v>31620</v>
      </c>
      <c r="G2124" t="s">
        <v>363</v>
      </c>
      <c r="H2124" t="s">
        <v>364</v>
      </c>
      <c r="I2124">
        <v>436</v>
      </c>
      <c r="J2124" t="s">
        <v>656</v>
      </c>
      <c r="K2124" t="s">
        <v>657</v>
      </c>
      <c r="L2124">
        <v>31663</v>
      </c>
      <c r="M2124" t="s">
        <v>365</v>
      </c>
      <c r="N2124" t="s">
        <v>366</v>
      </c>
      <c r="O2124">
        <v>31663</v>
      </c>
      <c r="P2124" t="s">
        <v>365</v>
      </c>
      <c r="Q2124" t="s">
        <v>366</v>
      </c>
      <c r="R2124" t="s">
        <v>335</v>
      </c>
      <c r="S2124" s="46">
        <v>-158.16</v>
      </c>
      <c r="U2124" s="46">
        <v>15</v>
      </c>
      <c r="IF2124">
        <v>31663</v>
      </c>
      <c r="IG2124" t="s">
        <v>365</v>
      </c>
      <c r="IH2124" t="s">
        <v>367</v>
      </c>
      <c r="IK2124">
        <v>-2</v>
      </c>
      <c r="IL2124" t="s">
        <v>279</v>
      </c>
      <c r="IM2124" t="s">
        <v>280</v>
      </c>
      <c r="IN2124" t="s">
        <v>700</v>
      </c>
      <c r="IP2124" t="s">
        <v>701</v>
      </c>
    </row>
    <row r="2125" spans="1:250" x14ac:dyDescent="0.25">
      <c r="A2125">
        <v>40640</v>
      </c>
      <c r="B2125">
        <v>-890804480</v>
      </c>
      <c r="C2125">
        <v>1837</v>
      </c>
      <c r="D2125" t="s">
        <v>273</v>
      </c>
      <c r="E2125" t="s">
        <v>274</v>
      </c>
      <c r="F2125">
        <v>31620</v>
      </c>
      <c r="G2125" t="s">
        <v>363</v>
      </c>
      <c r="H2125" t="s">
        <v>364</v>
      </c>
      <c r="I2125">
        <v>435</v>
      </c>
      <c r="J2125" t="s">
        <v>491</v>
      </c>
      <c r="K2125" t="s">
        <v>492</v>
      </c>
      <c r="L2125">
        <v>31663</v>
      </c>
      <c r="M2125" t="s">
        <v>365</v>
      </c>
      <c r="N2125" t="s">
        <v>366</v>
      </c>
      <c r="O2125">
        <v>31663</v>
      </c>
      <c r="P2125" t="s">
        <v>365</v>
      </c>
      <c r="Q2125" t="s">
        <v>366</v>
      </c>
      <c r="R2125" t="s">
        <v>335</v>
      </c>
      <c r="S2125" s="46">
        <v>-158.16</v>
      </c>
      <c r="U2125" s="46">
        <v>15</v>
      </c>
      <c r="IF2125">
        <v>31663</v>
      </c>
      <c r="IG2125" t="s">
        <v>365</v>
      </c>
      <c r="IH2125" t="s">
        <v>367</v>
      </c>
      <c r="IK2125">
        <v>-2</v>
      </c>
      <c r="IL2125" t="s">
        <v>279</v>
      </c>
      <c r="IM2125" t="s">
        <v>280</v>
      </c>
      <c r="IN2125" t="s">
        <v>700</v>
      </c>
      <c r="IP2125" t="s">
        <v>701</v>
      </c>
    </row>
    <row r="2126" spans="1:250" x14ac:dyDescent="0.25">
      <c r="A2126">
        <v>40641</v>
      </c>
      <c r="B2126">
        <v>-890804480</v>
      </c>
      <c r="C2126">
        <v>1837</v>
      </c>
      <c r="D2126" t="s">
        <v>273</v>
      </c>
      <c r="E2126" t="s">
        <v>274</v>
      </c>
      <c r="F2126">
        <v>31620</v>
      </c>
      <c r="G2126" t="s">
        <v>363</v>
      </c>
      <c r="H2126" t="s">
        <v>364</v>
      </c>
      <c r="I2126">
        <v>431</v>
      </c>
      <c r="J2126" t="s">
        <v>493</v>
      </c>
      <c r="K2126" t="s">
        <v>494</v>
      </c>
      <c r="L2126">
        <v>31663</v>
      </c>
      <c r="M2126" t="s">
        <v>365</v>
      </c>
      <c r="N2126" t="s">
        <v>366</v>
      </c>
      <c r="O2126">
        <v>31663</v>
      </c>
      <c r="P2126" t="s">
        <v>365</v>
      </c>
      <c r="Q2126" t="s">
        <v>366</v>
      </c>
      <c r="R2126" t="s">
        <v>335</v>
      </c>
      <c r="S2126" s="46">
        <v>-236.07</v>
      </c>
      <c r="U2126" s="46">
        <v>15</v>
      </c>
      <c r="IF2126">
        <v>31663</v>
      </c>
      <c r="IG2126" t="s">
        <v>365</v>
      </c>
      <c r="IH2126" t="s">
        <v>367</v>
      </c>
      <c r="IK2126">
        <v>-2</v>
      </c>
      <c r="IL2126" t="s">
        <v>279</v>
      </c>
      <c r="IM2126" t="s">
        <v>280</v>
      </c>
      <c r="IN2126" t="s">
        <v>700</v>
      </c>
      <c r="IP2126" t="s">
        <v>701</v>
      </c>
    </row>
    <row r="2127" spans="1:250" x14ac:dyDescent="0.25">
      <c r="A2127">
        <v>40642</v>
      </c>
      <c r="B2127">
        <v>-890804480</v>
      </c>
      <c r="C2127">
        <v>1837</v>
      </c>
      <c r="D2127" t="s">
        <v>273</v>
      </c>
      <c r="E2127" t="s">
        <v>274</v>
      </c>
      <c r="F2127">
        <v>31620</v>
      </c>
      <c r="G2127" t="s">
        <v>363</v>
      </c>
      <c r="H2127" t="s">
        <v>364</v>
      </c>
      <c r="I2127">
        <v>429</v>
      </c>
      <c r="J2127" t="s">
        <v>395</v>
      </c>
      <c r="K2127" t="s">
        <v>396</v>
      </c>
      <c r="L2127">
        <v>31663</v>
      </c>
      <c r="M2127" t="s">
        <v>365</v>
      </c>
      <c r="N2127" t="s">
        <v>366</v>
      </c>
      <c r="O2127">
        <v>31663</v>
      </c>
      <c r="P2127" t="s">
        <v>365</v>
      </c>
      <c r="Q2127" t="s">
        <v>366</v>
      </c>
      <c r="R2127" t="s">
        <v>335</v>
      </c>
      <c r="S2127" s="46">
        <v>-314.76</v>
      </c>
      <c r="U2127" s="46">
        <v>15</v>
      </c>
      <c r="IF2127">
        <v>31663</v>
      </c>
      <c r="IG2127" t="s">
        <v>365</v>
      </c>
      <c r="IH2127" t="s">
        <v>367</v>
      </c>
      <c r="IK2127">
        <v>-2</v>
      </c>
      <c r="IL2127" t="s">
        <v>279</v>
      </c>
      <c r="IM2127" t="s">
        <v>280</v>
      </c>
      <c r="IN2127" t="s">
        <v>700</v>
      </c>
      <c r="IP2127" t="s">
        <v>701</v>
      </c>
    </row>
    <row r="2128" spans="1:250" x14ac:dyDescent="0.25">
      <c r="A2128">
        <v>40643</v>
      </c>
      <c r="B2128">
        <v>-890804480</v>
      </c>
      <c r="C2128">
        <v>1837</v>
      </c>
      <c r="D2128" t="s">
        <v>273</v>
      </c>
      <c r="E2128" t="s">
        <v>274</v>
      </c>
      <c r="F2128">
        <v>9695</v>
      </c>
      <c r="G2128" t="s">
        <v>281</v>
      </c>
      <c r="H2128" t="s">
        <v>282</v>
      </c>
      <c r="I2128">
        <v>411</v>
      </c>
      <c r="J2128" t="s">
        <v>393</v>
      </c>
      <c r="K2128" t="s">
        <v>394</v>
      </c>
      <c r="L2128">
        <v>32534</v>
      </c>
      <c r="M2128" t="s">
        <v>368</v>
      </c>
      <c r="N2128" t="s">
        <v>369</v>
      </c>
      <c r="O2128">
        <v>32534</v>
      </c>
      <c r="P2128" t="s">
        <v>368</v>
      </c>
      <c r="Q2128" t="s">
        <v>369</v>
      </c>
      <c r="R2128" t="s">
        <v>335</v>
      </c>
      <c r="S2128" s="46">
        <v>-208.98</v>
      </c>
      <c r="U2128" s="46">
        <v>15</v>
      </c>
      <c r="IF2128">
        <v>32534</v>
      </c>
      <c r="IG2128" t="s">
        <v>368</v>
      </c>
      <c r="IH2128" t="s">
        <v>285</v>
      </c>
      <c r="IK2128">
        <v>-2</v>
      </c>
      <c r="IL2128" t="s">
        <v>279</v>
      </c>
      <c r="IM2128" t="s">
        <v>280</v>
      </c>
      <c r="IN2128" t="s">
        <v>661</v>
      </c>
      <c r="IP2128" t="s">
        <v>702</v>
      </c>
    </row>
    <row r="2129" spans="1:250" x14ac:dyDescent="0.25">
      <c r="A2129">
        <v>40644</v>
      </c>
      <c r="B2129">
        <v>-890804480</v>
      </c>
      <c r="C2129">
        <v>1837</v>
      </c>
      <c r="D2129" t="s">
        <v>273</v>
      </c>
      <c r="E2129" t="s">
        <v>274</v>
      </c>
      <c r="F2129">
        <v>9695</v>
      </c>
      <c r="G2129" t="s">
        <v>281</v>
      </c>
      <c r="H2129" t="s">
        <v>282</v>
      </c>
      <c r="I2129">
        <v>427</v>
      </c>
      <c r="J2129" t="s">
        <v>397</v>
      </c>
      <c r="K2129" t="s">
        <v>398</v>
      </c>
      <c r="L2129">
        <v>32534</v>
      </c>
      <c r="M2129" t="s">
        <v>368</v>
      </c>
      <c r="N2129" t="s">
        <v>369</v>
      </c>
      <c r="O2129">
        <v>32534</v>
      </c>
      <c r="P2129" t="s">
        <v>368</v>
      </c>
      <c r="Q2129" t="s">
        <v>369</v>
      </c>
      <c r="R2129" t="s">
        <v>335</v>
      </c>
      <c r="S2129" s="46">
        <v>0</v>
      </c>
      <c r="U2129" s="46">
        <v>15</v>
      </c>
      <c r="IF2129">
        <v>32534</v>
      </c>
      <c r="IG2129" t="s">
        <v>368</v>
      </c>
      <c r="IH2129" t="s">
        <v>285</v>
      </c>
      <c r="IK2129">
        <v>-2</v>
      </c>
      <c r="IL2129" t="s">
        <v>279</v>
      </c>
      <c r="IM2129" t="s">
        <v>280</v>
      </c>
      <c r="IN2129" t="s">
        <v>661</v>
      </c>
      <c r="IP2129" t="s">
        <v>702</v>
      </c>
    </row>
    <row r="2130" spans="1:250" x14ac:dyDescent="0.25">
      <c r="A2130">
        <v>40645</v>
      </c>
      <c r="B2130">
        <v>-890804480</v>
      </c>
      <c r="C2130">
        <v>1837</v>
      </c>
      <c r="D2130" t="s">
        <v>273</v>
      </c>
      <c r="E2130" t="s">
        <v>274</v>
      </c>
      <c r="F2130">
        <v>9695</v>
      </c>
      <c r="G2130" t="s">
        <v>281</v>
      </c>
      <c r="H2130" t="s">
        <v>282</v>
      </c>
      <c r="I2130">
        <v>424</v>
      </c>
      <c r="J2130" t="s">
        <v>399</v>
      </c>
      <c r="K2130" t="s">
        <v>400</v>
      </c>
      <c r="L2130">
        <v>32534</v>
      </c>
      <c r="M2130" t="s">
        <v>368</v>
      </c>
      <c r="N2130" t="s">
        <v>369</v>
      </c>
      <c r="O2130">
        <v>32534</v>
      </c>
      <c r="P2130" t="s">
        <v>368</v>
      </c>
      <c r="Q2130" t="s">
        <v>369</v>
      </c>
      <c r="R2130" t="s">
        <v>335</v>
      </c>
      <c r="S2130" s="46">
        <v>-156.25</v>
      </c>
      <c r="U2130" s="46">
        <v>15</v>
      </c>
      <c r="IF2130">
        <v>32534</v>
      </c>
      <c r="IG2130" t="s">
        <v>368</v>
      </c>
      <c r="IH2130" t="s">
        <v>285</v>
      </c>
      <c r="IK2130">
        <v>-2</v>
      </c>
      <c r="IL2130" t="s">
        <v>279</v>
      </c>
      <c r="IM2130" t="s">
        <v>280</v>
      </c>
      <c r="IN2130" t="s">
        <v>661</v>
      </c>
      <c r="IP2130" t="s">
        <v>702</v>
      </c>
    </row>
    <row r="2131" spans="1:250" x14ac:dyDescent="0.25">
      <c r="A2131">
        <v>40646</v>
      </c>
      <c r="B2131">
        <v>-890804480</v>
      </c>
      <c r="C2131">
        <v>1837</v>
      </c>
      <c r="D2131" t="s">
        <v>273</v>
      </c>
      <c r="E2131" t="s">
        <v>274</v>
      </c>
      <c r="F2131">
        <v>9695</v>
      </c>
      <c r="G2131" t="s">
        <v>281</v>
      </c>
      <c r="H2131" t="s">
        <v>282</v>
      </c>
      <c r="I2131">
        <v>422</v>
      </c>
      <c r="J2131" t="s">
        <v>401</v>
      </c>
      <c r="K2131" t="s">
        <v>402</v>
      </c>
      <c r="L2131">
        <v>32534</v>
      </c>
      <c r="M2131" t="s">
        <v>368</v>
      </c>
      <c r="N2131" t="s">
        <v>369</v>
      </c>
      <c r="O2131">
        <v>32534</v>
      </c>
      <c r="P2131" t="s">
        <v>368</v>
      </c>
      <c r="Q2131" t="s">
        <v>369</v>
      </c>
      <c r="R2131" t="s">
        <v>335</v>
      </c>
      <c r="S2131" s="46">
        <v>-208.33</v>
      </c>
      <c r="U2131" s="46">
        <v>15</v>
      </c>
      <c r="IF2131">
        <v>32534</v>
      </c>
      <c r="IG2131" t="s">
        <v>368</v>
      </c>
      <c r="IH2131" t="s">
        <v>285</v>
      </c>
      <c r="IK2131">
        <v>-2</v>
      </c>
      <c r="IL2131" t="s">
        <v>279</v>
      </c>
      <c r="IM2131" t="s">
        <v>280</v>
      </c>
      <c r="IN2131" t="s">
        <v>661</v>
      </c>
      <c r="IP2131" t="s">
        <v>702</v>
      </c>
    </row>
    <row r="2132" spans="1:250" x14ac:dyDescent="0.25">
      <c r="A2132">
        <v>40647</v>
      </c>
      <c r="B2132">
        <v>-890804480</v>
      </c>
      <c r="C2132">
        <v>1837</v>
      </c>
      <c r="D2132" t="s">
        <v>273</v>
      </c>
      <c r="E2132" t="s">
        <v>274</v>
      </c>
      <c r="F2132">
        <v>9695</v>
      </c>
      <c r="G2132" t="s">
        <v>281</v>
      </c>
      <c r="H2132" t="s">
        <v>282</v>
      </c>
      <c r="I2132">
        <v>420</v>
      </c>
      <c r="J2132" t="s">
        <v>403</v>
      </c>
      <c r="K2132" t="s">
        <v>404</v>
      </c>
      <c r="L2132">
        <v>32534</v>
      </c>
      <c r="M2132" t="s">
        <v>368</v>
      </c>
      <c r="N2132" t="s">
        <v>369</v>
      </c>
      <c r="O2132">
        <v>32534</v>
      </c>
      <c r="P2132" t="s">
        <v>368</v>
      </c>
      <c r="Q2132" t="s">
        <v>369</v>
      </c>
      <c r="R2132" t="s">
        <v>335</v>
      </c>
      <c r="S2132" s="46">
        <v>-121.53</v>
      </c>
      <c r="U2132" s="46">
        <v>15</v>
      </c>
      <c r="IF2132">
        <v>32534</v>
      </c>
      <c r="IG2132" t="s">
        <v>368</v>
      </c>
      <c r="IH2132" t="s">
        <v>285</v>
      </c>
      <c r="IK2132">
        <v>-2</v>
      </c>
      <c r="IL2132" t="s">
        <v>279</v>
      </c>
      <c r="IM2132" t="s">
        <v>280</v>
      </c>
      <c r="IN2132" t="s">
        <v>661</v>
      </c>
      <c r="IP2132" t="s">
        <v>702</v>
      </c>
    </row>
    <row r="2133" spans="1:250" x14ac:dyDescent="0.25">
      <c r="A2133">
        <v>40648</v>
      </c>
      <c r="B2133">
        <v>-890804480</v>
      </c>
      <c r="C2133">
        <v>1837</v>
      </c>
      <c r="D2133" t="s">
        <v>273</v>
      </c>
      <c r="E2133" t="s">
        <v>274</v>
      </c>
      <c r="F2133">
        <v>9695</v>
      </c>
      <c r="G2133" t="s">
        <v>281</v>
      </c>
      <c r="H2133" t="s">
        <v>282</v>
      </c>
      <c r="I2133">
        <v>420</v>
      </c>
      <c r="J2133" t="s">
        <v>403</v>
      </c>
      <c r="K2133" t="s">
        <v>404</v>
      </c>
      <c r="L2133">
        <v>34667</v>
      </c>
      <c r="M2133" t="s">
        <v>370</v>
      </c>
      <c r="N2133" t="s">
        <v>371</v>
      </c>
      <c r="O2133">
        <v>34667</v>
      </c>
      <c r="P2133" t="s">
        <v>370</v>
      </c>
      <c r="Q2133" t="s">
        <v>371</v>
      </c>
      <c r="R2133" t="s">
        <v>335</v>
      </c>
      <c r="S2133" s="46">
        <v>0</v>
      </c>
      <c r="U2133" s="46">
        <v>15</v>
      </c>
      <c r="IF2133">
        <v>34667</v>
      </c>
      <c r="IG2133" t="s">
        <v>370</v>
      </c>
      <c r="IH2133" t="s">
        <v>285</v>
      </c>
      <c r="IK2133">
        <v>-2</v>
      </c>
      <c r="IL2133" t="s">
        <v>279</v>
      </c>
      <c r="IM2133" t="s">
        <v>280</v>
      </c>
      <c r="IN2133" t="s">
        <v>661</v>
      </c>
      <c r="IP2133" t="s">
        <v>703</v>
      </c>
    </row>
    <row r="2134" spans="1:250" x14ac:dyDescent="0.25">
      <c r="A2134">
        <v>40649</v>
      </c>
      <c r="B2134">
        <v>-890804480</v>
      </c>
      <c r="C2134">
        <v>1837</v>
      </c>
      <c r="D2134" t="s">
        <v>273</v>
      </c>
      <c r="E2134" t="s">
        <v>274</v>
      </c>
      <c r="F2134">
        <v>9695</v>
      </c>
      <c r="G2134" t="s">
        <v>281</v>
      </c>
      <c r="H2134" t="s">
        <v>282</v>
      </c>
      <c r="I2134">
        <v>411</v>
      </c>
      <c r="J2134" t="s">
        <v>393</v>
      </c>
      <c r="K2134" t="s">
        <v>394</v>
      </c>
      <c r="L2134">
        <v>34667</v>
      </c>
      <c r="M2134" t="s">
        <v>370</v>
      </c>
      <c r="N2134" t="s">
        <v>371</v>
      </c>
      <c r="O2134">
        <v>34667</v>
      </c>
      <c r="P2134" t="s">
        <v>370</v>
      </c>
      <c r="Q2134" t="s">
        <v>371</v>
      </c>
      <c r="R2134" t="s">
        <v>335</v>
      </c>
      <c r="S2134" s="46">
        <v>-10.64</v>
      </c>
      <c r="U2134" s="46">
        <v>15</v>
      </c>
      <c r="IF2134">
        <v>34667</v>
      </c>
      <c r="IG2134" t="s">
        <v>370</v>
      </c>
      <c r="IH2134" t="s">
        <v>285</v>
      </c>
      <c r="IK2134">
        <v>-2</v>
      </c>
      <c r="IL2134" t="s">
        <v>279</v>
      </c>
      <c r="IM2134" t="s">
        <v>280</v>
      </c>
      <c r="IN2134" t="s">
        <v>661</v>
      </c>
      <c r="IP2134" t="s">
        <v>703</v>
      </c>
    </row>
    <row r="2135" spans="1:250" x14ac:dyDescent="0.25">
      <c r="A2135">
        <v>40650</v>
      </c>
      <c r="B2135">
        <v>-890804480</v>
      </c>
      <c r="C2135">
        <v>1837</v>
      </c>
      <c r="D2135" t="s">
        <v>273</v>
      </c>
      <c r="E2135" t="s">
        <v>274</v>
      </c>
      <c r="F2135">
        <v>13794</v>
      </c>
      <c r="G2135" t="s">
        <v>275</v>
      </c>
      <c r="H2135" t="s">
        <v>276</v>
      </c>
      <c r="I2135">
        <v>429</v>
      </c>
      <c r="J2135" t="s">
        <v>395</v>
      </c>
      <c r="K2135" t="s">
        <v>396</v>
      </c>
      <c r="L2135">
        <v>34667</v>
      </c>
      <c r="M2135" t="s">
        <v>370</v>
      </c>
      <c r="N2135" t="s">
        <v>371</v>
      </c>
      <c r="O2135">
        <v>34667</v>
      </c>
      <c r="P2135" t="s">
        <v>370</v>
      </c>
      <c r="Q2135" t="s">
        <v>371</v>
      </c>
      <c r="R2135" t="s">
        <v>335</v>
      </c>
      <c r="S2135" s="46">
        <v>-63.39</v>
      </c>
      <c r="U2135" s="46">
        <v>15</v>
      </c>
      <c r="IF2135">
        <v>34667</v>
      </c>
      <c r="IG2135" t="s">
        <v>370</v>
      </c>
      <c r="IH2135" t="s">
        <v>319</v>
      </c>
      <c r="IK2135">
        <v>-2</v>
      </c>
      <c r="IL2135" t="s">
        <v>279</v>
      </c>
      <c r="IM2135" t="s">
        <v>280</v>
      </c>
      <c r="IN2135" t="s">
        <v>663</v>
      </c>
      <c r="IP2135" t="s">
        <v>704</v>
      </c>
    </row>
    <row r="2136" spans="1:250" x14ac:dyDescent="0.25">
      <c r="A2136">
        <v>40651</v>
      </c>
      <c r="B2136">
        <v>-890804480</v>
      </c>
      <c r="C2136">
        <v>1837</v>
      </c>
      <c r="D2136" t="s">
        <v>273</v>
      </c>
      <c r="E2136" t="s">
        <v>274</v>
      </c>
      <c r="F2136">
        <v>13794</v>
      </c>
      <c r="G2136" t="s">
        <v>275</v>
      </c>
      <c r="H2136" t="s">
        <v>276</v>
      </c>
      <c r="I2136">
        <v>427</v>
      </c>
      <c r="J2136" t="s">
        <v>397</v>
      </c>
      <c r="K2136" t="s">
        <v>398</v>
      </c>
      <c r="L2136">
        <v>34667</v>
      </c>
      <c r="M2136" t="s">
        <v>370</v>
      </c>
      <c r="N2136" t="s">
        <v>371</v>
      </c>
      <c r="O2136">
        <v>34667</v>
      </c>
      <c r="P2136" t="s">
        <v>370</v>
      </c>
      <c r="Q2136" t="s">
        <v>371</v>
      </c>
      <c r="R2136" t="s">
        <v>335</v>
      </c>
      <c r="S2136" s="46">
        <v>-22.35</v>
      </c>
      <c r="U2136" s="46">
        <v>15</v>
      </c>
      <c r="IF2136">
        <v>34667</v>
      </c>
      <c r="IG2136" t="s">
        <v>370</v>
      </c>
      <c r="IH2136" t="s">
        <v>319</v>
      </c>
      <c r="IK2136">
        <v>-2</v>
      </c>
      <c r="IL2136" t="s">
        <v>279</v>
      </c>
      <c r="IM2136" t="s">
        <v>280</v>
      </c>
      <c r="IN2136" t="s">
        <v>663</v>
      </c>
      <c r="IP2136" t="s">
        <v>704</v>
      </c>
    </row>
    <row r="2137" spans="1:250" x14ac:dyDescent="0.25">
      <c r="A2137">
        <v>40652</v>
      </c>
      <c r="B2137">
        <v>-890804480</v>
      </c>
      <c r="C2137">
        <v>1837</v>
      </c>
      <c r="D2137" t="s">
        <v>273</v>
      </c>
      <c r="E2137" t="s">
        <v>274</v>
      </c>
      <c r="F2137">
        <v>13794</v>
      </c>
      <c r="G2137" t="s">
        <v>275</v>
      </c>
      <c r="H2137" t="s">
        <v>276</v>
      </c>
      <c r="I2137">
        <v>424</v>
      </c>
      <c r="J2137" t="s">
        <v>399</v>
      </c>
      <c r="K2137" t="s">
        <v>400</v>
      </c>
      <c r="L2137">
        <v>34667</v>
      </c>
      <c r="M2137" t="s">
        <v>370</v>
      </c>
      <c r="N2137" t="s">
        <v>371</v>
      </c>
      <c r="O2137">
        <v>34667</v>
      </c>
      <c r="P2137" t="s">
        <v>370</v>
      </c>
      <c r="Q2137" t="s">
        <v>371</v>
      </c>
      <c r="R2137" t="s">
        <v>335</v>
      </c>
      <c r="S2137" s="46">
        <v>-28.61</v>
      </c>
      <c r="U2137" s="46">
        <v>15</v>
      </c>
      <c r="IF2137">
        <v>34667</v>
      </c>
      <c r="IG2137" t="s">
        <v>370</v>
      </c>
      <c r="IH2137" t="s">
        <v>319</v>
      </c>
      <c r="IK2137">
        <v>-2</v>
      </c>
      <c r="IL2137" t="s">
        <v>279</v>
      </c>
      <c r="IM2137" t="s">
        <v>280</v>
      </c>
      <c r="IN2137" t="s">
        <v>663</v>
      </c>
      <c r="IP2137" t="s">
        <v>704</v>
      </c>
    </row>
    <row r="2138" spans="1:250" x14ac:dyDescent="0.25">
      <c r="A2138">
        <v>40653</v>
      </c>
      <c r="B2138">
        <v>-890804480</v>
      </c>
      <c r="C2138">
        <v>1837</v>
      </c>
      <c r="D2138" t="s">
        <v>273</v>
      </c>
      <c r="E2138" t="s">
        <v>274</v>
      </c>
      <c r="F2138">
        <v>13794</v>
      </c>
      <c r="G2138" t="s">
        <v>275</v>
      </c>
      <c r="H2138" t="s">
        <v>276</v>
      </c>
      <c r="I2138">
        <v>422</v>
      </c>
      <c r="J2138" t="s">
        <v>401</v>
      </c>
      <c r="K2138" t="s">
        <v>402</v>
      </c>
      <c r="L2138">
        <v>34667</v>
      </c>
      <c r="M2138" t="s">
        <v>370</v>
      </c>
      <c r="N2138" t="s">
        <v>371</v>
      </c>
      <c r="O2138">
        <v>34667</v>
      </c>
      <c r="P2138" t="s">
        <v>370</v>
      </c>
      <c r="Q2138" t="s">
        <v>371</v>
      </c>
      <c r="R2138" t="s">
        <v>335</v>
      </c>
      <c r="S2138" s="46">
        <v>-38.15</v>
      </c>
      <c r="U2138" s="46">
        <v>15</v>
      </c>
      <c r="IF2138">
        <v>34667</v>
      </c>
      <c r="IG2138" t="s">
        <v>370</v>
      </c>
      <c r="IH2138" t="s">
        <v>319</v>
      </c>
      <c r="IK2138">
        <v>-2</v>
      </c>
      <c r="IL2138" t="s">
        <v>279</v>
      </c>
      <c r="IM2138" t="s">
        <v>280</v>
      </c>
      <c r="IN2138" t="s">
        <v>663</v>
      </c>
      <c r="IP2138" t="s">
        <v>704</v>
      </c>
    </row>
    <row r="2139" spans="1:250" x14ac:dyDescent="0.25">
      <c r="A2139">
        <v>40654</v>
      </c>
      <c r="B2139">
        <v>-890804480</v>
      </c>
      <c r="C2139">
        <v>1837</v>
      </c>
      <c r="D2139" t="s">
        <v>273</v>
      </c>
      <c r="E2139" t="s">
        <v>274</v>
      </c>
      <c r="F2139">
        <v>13794</v>
      </c>
      <c r="G2139" t="s">
        <v>275</v>
      </c>
      <c r="H2139" t="s">
        <v>276</v>
      </c>
      <c r="I2139">
        <v>420</v>
      </c>
      <c r="J2139" t="s">
        <v>403</v>
      </c>
      <c r="K2139" t="s">
        <v>404</v>
      </c>
      <c r="L2139">
        <v>34667</v>
      </c>
      <c r="M2139" t="s">
        <v>370</v>
      </c>
      <c r="N2139" t="s">
        <v>371</v>
      </c>
      <c r="O2139">
        <v>34667</v>
      </c>
      <c r="P2139" t="s">
        <v>370</v>
      </c>
      <c r="Q2139" t="s">
        <v>371</v>
      </c>
      <c r="R2139" t="s">
        <v>335</v>
      </c>
      <c r="S2139" s="46">
        <v>-22.25</v>
      </c>
      <c r="U2139" s="46">
        <v>15</v>
      </c>
      <c r="IF2139">
        <v>34667</v>
      </c>
      <c r="IG2139" t="s">
        <v>370</v>
      </c>
      <c r="IH2139" t="s">
        <v>319</v>
      </c>
      <c r="IK2139">
        <v>-2</v>
      </c>
      <c r="IL2139" t="s">
        <v>279</v>
      </c>
      <c r="IM2139" t="s">
        <v>280</v>
      </c>
      <c r="IN2139" t="s">
        <v>663</v>
      </c>
      <c r="IP2139" t="s">
        <v>704</v>
      </c>
    </row>
    <row r="2140" spans="1:250" x14ac:dyDescent="0.25">
      <c r="A2140">
        <v>40655</v>
      </c>
      <c r="B2140">
        <v>-890804480</v>
      </c>
      <c r="C2140">
        <v>1837</v>
      </c>
      <c r="D2140" t="s">
        <v>273</v>
      </c>
      <c r="E2140" t="s">
        <v>274</v>
      </c>
      <c r="F2140">
        <v>13794</v>
      </c>
      <c r="G2140" t="s">
        <v>275</v>
      </c>
      <c r="H2140" t="s">
        <v>276</v>
      </c>
      <c r="I2140">
        <v>411</v>
      </c>
      <c r="J2140" t="s">
        <v>393</v>
      </c>
      <c r="K2140" t="s">
        <v>394</v>
      </c>
      <c r="L2140">
        <v>34667</v>
      </c>
      <c r="M2140" t="s">
        <v>370</v>
      </c>
      <c r="N2140" t="s">
        <v>371</v>
      </c>
      <c r="O2140">
        <v>34667</v>
      </c>
      <c r="P2140" t="s">
        <v>370</v>
      </c>
      <c r="Q2140" t="s">
        <v>371</v>
      </c>
      <c r="R2140" t="s">
        <v>335</v>
      </c>
      <c r="S2140" s="46">
        <v>-27.45</v>
      </c>
      <c r="U2140" s="46">
        <v>15</v>
      </c>
      <c r="IF2140">
        <v>34667</v>
      </c>
      <c r="IG2140" t="s">
        <v>370</v>
      </c>
      <c r="IH2140" t="s">
        <v>319</v>
      </c>
      <c r="IK2140">
        <v>-2</v>
      </c>
      <c r="IL2140" t="s">
        <v>279</v>
      </c>
      <c r="IM2140" t="s">
        <v>280</v>
      </c>
      <c r="IN2140" t="s">
        <v>663</v>
      </c>
      <c r="IP2140" t="s">
        <v>704</v>
      </c>
    </row>
    <row r="2141" spans="1:250" x14ac:dyDescent="0.25">
      <c r="A2141">
        <v>40656</v>
      </c>
      <c r="B2141">
        <v>-890804480</v>
      </c>
      <c r="C2141">
        <v>1837</v>
      </c>
      <c r="D2141" t="s">
        <v>273</v>
      </c>
      <c r="E2141" t="s">
        <v>274</v>
      </c>
      <c r="F2141">
        <v>13794</v>
      </c>
      <c r="G2141" t="s">
        <v>275</v>
      </c>
      <c r="H2141" t="s">
        <v>276</v>
      </c>
      <c r="I2141">
        <v>437</v>
      </c>
      <c r="J2141" t="s">
        <v>658</v>
      </c>
      <c r="K2141" t="s">
        <v>659</v>
      </c>
      <c r="L2141">
        <v>34667</v>
      </c>
      <c r="M2141" t="s">
        <v>370</v>
      </c>
      <c r="N2141" t="s">
        <v>371</v>
      </c>
      <c r="O2141">
        <v>34667</v>
      </c>
      <c r="P2141" t="s">
        <v>370</v>
      </c>
      <c r="Q2141" t="s">
        <v>371</v>
      </c>
      <c r="R2141" t="s">
        <v>335</v>
      </c>
      <c r="S2141" s="46">
        <v>-54.81</v>
      </c>
      <c r="U2141" s="46">
        <v>15</v>
      </c>
      <c r="IF2141">
        <v>34667</v>
      </c>
      <c r="IG2141" t="s">
        <v>370</v>
      </c>
      <c r="IH2141" t="s">
        <v>319</v>
      </c>
      <c r="IK2141">
        <v>-2</v>
      </c>
      <c r="IL2141" t="s">
        <v>279</v>
      </c>
      <c r="IM2141" t="s">
        <v>280</v>
      </c>
      <c r="IN2141" t="s">
        <v>663</v>
      </c>
      <c r="IP2141" t="s">
        <v>704</v>
      </c>
    </row>
    <row r="2142" spans="1:250" x14ac:dyDescent="0.25">
      <c r="A2142">
        <v>40657</v>
      </c>
      <c r="B2142">
        <v>-890804480</v>
      </c>
      <c r="C2142">
        <v>1837</v>
      </c>
      <c r="D2142" t="s">
        <v>273</v>
      </c>
      <c r="E2142" t="s">
        <v>274</v>
      </c>
      <c r="F2142">
        <v>13794</v>
      </c>
      <c r="G2142" t="s">
        <v>275</v>
      </c>
      <c r="H2142" t="s">
        <v>276</v>
      </c>
      <c r="I2142">
        <v>436</v>
      </c>
      <c r="J2142" t="s">
        <v>656</v>
      </c>
      <c r="K2142" t="s">
        <v>657</v>
      </c>
      <c r="L2142">
        <v>34667</v>
      </c>
      <c r="M2142" t="s">
        <v>370</v>
      </c>
      <c r="N2142" t="s">
        <v>371</v>
      </c>
      <c r="O2142">
        <v>34667</v>
      </c>
      <c r="P2142" t="s">
        <v>370</v>
      </c>
      <c r="Q2142" t="s">
        <v>371</v>
      </c>
      <c r="R2142" t="s">
        <v>335</v>
      </c>
      <c r="S2142" s="46">
        <v>-32.83</v>
      </c>
      <c r="U2142" s="46">
        <v>15</v>
      </c>
      <c r="IF2142">
        <v>34667</v>
      </c>
      <c r="IG2142" t="s">
        <v>370</v>
      </c>
      <c r="IH2142" t="s">
        <v>319</v>
      </c>
      <c r="IK2142">
        <v>-2</v>
      </c>
      <c r="IL2142" t="s">
        <v>279</v>
      </c>
      <c r="IM2142" t="s">
        <v>280</v>
      </c>
      <c r="IN2142" t="s">
        <v>663</v>
      </c>
      <c r="IP2142" t="s">
        <v>704</v>
      </c>
    </row>
    <row r="2143" spans="1:250" x14ac:dyDescent="0.25">
      <c r="A2143">
        <v>40658</v>
      </c>
      <c r="B2143">
        <v>-890804480</v>
      </c>
      <c r="C2143">
        <v>1837</v>
      </c>
      <c r="D2143" t="s">
        <v>273</v>
      </c>
      <c r="E2143" t="s">
        <v>274</v>
      </c>
      <c r="F2143">
        <v>13794</v>
      </c>
      <c r="G2143" t="s">
        <v>275</v>
      </c>
      <c r="H2143" t="s">
        <v>276</v>
      </c>
      <c r="I2143">
        <v>435</v>
      </c>
      <c r="J2143" t="s">
        <v>491</v>
      </c>
      <c r="K2143" t="s">
        <v>492</v>
      </c>
      <c r="L2143">
        <v>34667</v>
      </c>
      <c r="M2143" t="s">
        <v>370</v>
      </c>
      <c r="N2143" t="s">
        <v>371</v>
      </c>
      <c r="O2143">
        <v>34667</v>
      </c>
      <c r="P2143" t="s">
        <v>370</v>
      </c>
      <c r="Q2143" t="s">
        <v>371</v>
      </c>
      <c r="R2143" t="s">
        <v>335</v>
      </c>
      <c r="S2143" s="46">
        <v>-32.83</v>
      </c>
      <c r="U2143" s="46">
        <v>15</v>
      </c>
      <c r="IF2143">
        <v>34667</v>
      </c>
      <c r="IG2143" t="s">
        <v>370</v>
      </c>
      <c r="IH2143" t="s">
        <v>319</v>
      </c>
      <c r="IK2143">
        <v>-2</v>
      </c>
      <c r="IL2143" t="s">
        <v>279</v>
      </c>
      <c r="IM2143" t="s">
        <v>280</v>
      </c>
      <c r="IN2143" t="s">
        <v>663</v>
      </c>
      <c r="IP2143" t="s">
        <v>704</v>
      </c>
    </row>
    <row r="2144" spans="1:250" x14ac:dyDescent="0.25">
      <c r="A2144">
        <v>40659</v>
      </c>
      <c r="B2144">
        <v>-890804480</v>
      </c>
      <c r="C2144">
        <v>1837</v>
      </c>
      <c r="D2144" t="s">
        <v>273</v>
      </c>
      <c r="E2144" t="s">
        <v>274</v>
      </c>
      <c r="F2144">
        <v>13794</v>
      </c>
      <c r="G2144" t="s">
        <v>275</v>
      </c>
      <c r="H2144" t="s">
        <v>276</v>
      </c>
      <c r="I2144">
        <v>431</v>
      </c>
      <c r="J2144" t="s">
        <v>493</v>
      </c>
      <c r="K2144" t="s">
        <v>494</v>
      </c>
      <c r="L2144">
        <v>34667</v>
      </c>
      <c r="M2144" t="s">
        <v>370</v>
      </c>
      <c r="N2144" t="s">
        <v>371</v>
      </c>
      <c r="O2144">
        <v>34667</v>
      </c>
      <c r="P2144" t="s">
        <v>370</v>
      </c>
      <c r="Q2144" t="s">
        <v>371</v>
      </c>
      <c r="R2144" t="s">
        <v>335</v>
      </c>
      <c r="S2144" s="46">
        <v>-47.55</v>
      </c>
      <c r="U2144" s="46">
        <v>15</v>
      </c>
      <c r="IF2144">
        <v>34667</v>
      </c>
      <c r="IG2144" t="s">
        <v>370</v>
      </c>
      <c r="IH2144" t="s">
        <v>319</v>
      </c>
      <c r="IK2144">
        <v>-2</v>
      </c>
      <c r="IL2144" t="s">
        <v>279</v>
      </c>
      <c r="IM2144" t="s">
        <v>280</v>
      </c>
      <c r="IN2144" t="s">
        <v>663</v>
      </c>
      <c r="IP2144" t="s">
        <v>704</v>
      </c>
    </row>
    <row r="2145" spans="1:250" x14ac:dyDescent="0.25">
      <c r="A2145">
        <v>40660</v>
      </c>
      <c r="B2145">
        <v>-890804480</v>
      </c>
      <c r="C2145">
        <v>1837</v>
      </c>
      <c r="D2145" t="s">
        <v>273</v>
      </c>
      <c r="E2145" t="s">
        <v>274</v>
      </c>
      <c r="F2145">
        <v>7057</v>
      </c>
      <c r="G2145" t="s">
        <v>291</v>
      </c>
      <c r="H2145" t="s">
        <v>292</v>
      </c>
      <c r="I2145">
        <v>420</v>
      </c>
      <c r="J2145" t="s">
        <v>403</v>
      </c>
      <c r="K2145" t="s">
        <v>404</v>
      </c>
      <c r="L2145">
        <v>35455</v>
      </c>
      <c r="M2145" t="s">
        <v>355</v>
      </c>
      <c r="N2145" t="s">
        <v>356</v>
      </c>
      <c r="O2145">
        <v>35455</v>
      </c>
      <c r="P2145" t="s">
        <v>355</v>
      </c>
      <c r="Q2145" t="s">
        <v>356</v>
      </c>
      <c r="R2145" t="s">
        <v>335</v>
      </c>
      <c r="S2145" s="46">
        <v>-44.18</v>
      </c>
      <c r="U2145" s="46">
        <v>15</v>
      </c>
      <c r="IF2145">
        <v>35455</v>
      </c>
      <c r="IG2145" t="s">
        <v>355</v>
      </c>
      <c r="IH2145" t="s">
        <v>293</v>
      </c>
      <c r="IK2145">
        <v>-2</v>
      </c>
      <c r="IL2145" t="s">
        <v>279</v>
      </c>
      <c r="IM2145" t="s">
        <v>280</v>
      </c>
      <c r="IN2145" t="s">
        <v>666</v>
      </c>
      <c r="IP2145" t="s">
        <v>705</v>
      </c>
    </row>
    <row r="2146" spans="1:250" x14ac:dyDescent="0.25">
      <c r="A2146">
        <v>40661</v>
      </c>
      <c r="B2146">
        <v>-890804480</v>
      </c>
      <c r="C2146">
        <v>1837</v>
      </c>
      <c r="D2146" t="s">
        <v>273</v>
      </c>
      <c r="E2146" t="s">
        <v>274</v>
      </c>
      <c r="F2146">
        <v>7057</v>
      </c>
      <c r="G2146" t="s">
        <v>291</v>
      </c>
      <c r="H2146" t="s">
        <v>292</v>
      </c>
      <c r="I2146">
        <v>411</v>
      </c>
      <c r="J2146" t="s">
        <v>393</v>
      </c>
      <c r="K2146" t="s">
        <v>394</v>
      </c>
      <c r="L2146">
        <v>35455</v>
      </c>
      <c r="M2146" t="s">
        <v>355</v>
      </c>
      <c r="N2146" t="s">
        <v>356</v>
      </c>
      <c r="O2146">
        <v>35455</v>
      </c>
      <c r="P2146" t="s">
        <v>355</v>
      </c>
      <c r="Q2146" t="s">
        <v>356</v>
      </c>
      <c r="R2146" t="s">
        <v>335</v>
      </c>
      <c r="S2146" s="46">
        <v>-84.57</v>
      </c>
      <c r="U2146" s="46">
        <v>15</v>
      </c>
      <c r="IF2146">
        <v>35455</v>
      </c>
      <c r="IG2146" t="s">
        <v>355</v>
      </c>
      <c r="IH2146" t="s">
        <v>293</v>
      </c>
      <c r="IK2146">
        <v>-2</v>
      </c>
      <c r="IL2146" t="s">
        <v>279</v>
      </c>
      <c r="IM2146" t="s">
        <v>280</v>
      </c>
      <c r="IN2146" t="s">
        <v>666</v>
      </c>
      <c r="IP2146" t="s">
        <v>705</v>
      </c>
    </row>
    <row r="2147" spans="1:250" x14ac:dyDescent="0.25">
      <c r="A2147">
        <v>40662</v>
      </c>
      <c r="B2147">
        <v>-890804480</v>
      </c>
      <c r="C2147">
        <v>1837</v>
      </c>
      <c r="D2147" t="s">
        <v>273</v>
      </c>
      <c r="E2147" t="s">
        <v>274</v>
      </c>
      <c r="F2147">
        <v>7057</v>
      </c>
      <c r="G2147" t="s">
        <v>291</v>
      </c>
      <c r="H2147" t="s">
        <v>292</v>
      </c>
      <c r="I2147">
        <v>435</v>
      </c>
      <c r="J2147" t="s">
        <v>491</v>
      </c>
      <c r="K2147" t="s">
        <v>492</v>
      </c>
      <c r="L2147">
        <v>35455</v>
      </c>
      <c r="M2147" t="s">
        <v>355</v>
      </c>
      <c r="N2147" t="s">
        <v>356</v>
      </c>
      <c r="O2147">
        <v>35455</v>
      </c>
      <c r="P2147" t="s">
        <v>355</v>
      </c>
      <c r="Q2147" t="s">
        <v>356</v>
      </c>
      <c r="R2147" t="s">
        <v>335</v>
      </c>
      <c r="S2147" s="46">
        <v>-42.7</v>
      </c>
      <c r="U2147" s="46">
        <v>15</v>
      </c>
      <c r="IF2147">
        <v>35455</v>
      </c>
      <c r="IG2147" t="s">
        <v>355</v>
      </c>
      <c r="IH2147" t="s">
        <v>293</v>
      </c>
      <c r="IK2147">
        <v>-2</v>
      </c>
      <c r="IL2147" t="s">
        <v>279</v>
      </c>
      <c r="IM2147" t="s">
        <v>280</v>
      </c>
      <c r="IN2147" t="s">
        <v>666</v>
      </c>
      <c r="IP2147" t="s">
        <v>705</v>
      </c>
    </row>
    <row r="2148" spans="1:250" x14ac:dyDescent="0.25">
      <c r="A2148">
        <v>40663</v>
      </c>
      <c r="B2148">
        <v>-890804480</v>
      </c>
      <c r="C2148">
        <v>1837</v>
      </c>
      <c r="D2148" t="s">
        <v>273</v>
      </c>
      <c r="E2148" t="s">
        <v>274</v>
      </c>
      <c r="F2148">
        <v>7057</v>
      </c>
      <c r="G2148" t="s">
        <v>291</v>
      </c>
      <c r="H2148" t="s">
        <v>292</v>
      </c>
      <c r="I2148">
        <v>431</v>
      </c>
      <c r="J2148" t="s">
        <v>493</v>
      </c>
      <c r="K2148" t="s">
        <v>494</v>
      </c>
      <c r="L2148">
        <v>35455</v>
      </c>
      <c r="M2148" t="s">
        <v>355</v>
      </c>
      <c r="N2148" t="s">
        <v>356</v>
      </c>
      <c r="O2148">
        <v>35455</v>
      </c>
      <c r="P2148" t="s">
        <v>355</v>
      </c>
      <c r="Q2148" t="s">
        <v>356</v>
      </c>
      <c r="R2148" t="s">
        <v>335</v>
      </c>
      <c r="S2148" s="46">
        <v>-63.79</v>
      </c>
      <c r="U2148" s="46">
        <v>15</v>
      </c>
      <c r="IF2148">
        <v>35455</v>
      </c>
      <c r="IG2148" t="s">
        <v>355</v>
      </c>
      <c r="IH2148" t="s">
        <v>293</v>
      </c>
      <c r="IK2148">
        <v>-2</v>
      </c>
      <c r="IL2148" t="s">
        <v>279</v>
      </c>
      <c r="IM2148" t="s">
        <v>280</v>
      </c>
      <c r="IN2148" t="s">
        <v>666</v>
      </c>
      <c r="IP2148" t="s">
        <v>705</v>
      </c>
    </row>
    <row r="2149" spans="1:250" x14ac:dyDescent="0.25">
      <c r="A2149">
        <v>40664</v>
      </c>
      <c r="B2149">
        <v>-890804480</v>
      </c>
      <c r="C2149">
        <v>1837</v>
      </c>
      <c r="D2149" t="s">
        <v>273</v>
      </c>
      <c r="E2149" t="s">
        <v>274</v>
      </c>
      <c r="F2149">
        <v>7057</v>
      </c>
      <c r="G2149" t="s">
        <v>291</v>
      </c>
      <c r="H2149" t="s">
        <v>292</v>
      </c>
      <c r="I2149">
        <v>429</v>
      </c>
      <c r="J2149" t="s">
        <v>395</v>
      </c>
      <c r="K2149" t="s">
        <v>396</v>
      </c>
      <c r="L2149">
        <v>35455</v>
      </c>
      <c r="M2149" t="s">
        <v>355</v>
      </c>
      <c r="N2149" t="s">
        <v>356</v>
      </c>
      <c r="O2149">
        <v>35455</v>
      </c>
      <c r="P2149" t="s">
        <v>355</v>
      </c>
      <c r="Q2149" t="s">
        <v>356</v>
      </c>
      <c r="R2149" t="s">
        <v>335</v>
      </c>
      <c r="S2149" s="46">
        <v>-85.06</v>
      </c>
      <c r="U2149" s="46">
        <v>15</v>
      </c>
      <c r="IF2149">
        <v>35455</v>
      </c>
      <c r="IG2149" t="s">
        <v>355</v>
      </c>
      <c r="IH2149" t="s">
        <v>293</v>
      </c>
      <c r="IK2149">
        <v>-2</v>
      </c>
      <c r="IL2149" t="s">
        <v>279</v>
      </c>
      <c r="IM2149" t="s">
        <v>280</v>
      </c>
      <c r="IN2149" t="s">
        <v>666</v>
      </c>
      <c r="IP2149" t="s">
        <v>705</v>
      </c>
    </row>
    <row r="2150" spans="1:250" x14ac:dyDescent="0.25">
      <c r="A2150">
        <v>40665</v>
      </c>
      <c r="B2150">
        <v>-890804480</v>
      </c>
      <c r="C2150">
        <v>1837</v>
      </c>
      <c r="D2150" t="s">
        <v>273</v>
      </c>
      <c r="E2150" t="s">
        <v>274</v>
      </c>
      <c r="F2150">
        <v>7057</v>
      </c>
      <c r="G2150" t="s">
        <v>291</v>
      </c>
      <c r="H2150" t="s">
        <v>292</v>
      </c>
      <c r="I2150">
        <v>427</v>
      </c>
      <c r="J2150" t="s">
        <v>397</v>
      </c>
      <c r="K2150" t="s">
        <v>398</v>
      </c>
      <c r="L2150">
        <v>35455</v>
      </c>
      <c r="M2150" t="s">
        <v>355</v>
      </c>
      <c r="N2150" t="s">
        <v>356</v>
      </c>
      <c r="O2150">
        <v>35455</v>
      </c>
      <c r="P2150" t="s">
        <v>355</v>
      </c>
      <c r="Q2150" t="s">
        <v>356</v>
      </c>
      <c r="R2150" t="s">
        <v>335</v>
      </c>
      <c r="S2150" s="46">
        <v>-49.62</v>
      </c>
      <c r="U2150" s="46">
        <v>15</v>
      </c>
      <c r="IF2150">
        <v>35455</v>
      </c>
      <c r="IG2150" t="s">
        <v>355</v>
      </c>
      <c r="IH2150" t="s">
        <v>293</v>
      </c>
      <c r="IK2150">
        <v>-2</v>
      </c>
      <c r="IL2150" t="s">
        <v>279</v>
      </c>
      <c r="IM2150" t="s">
        <v>280</v>
      </c>
      <c r="IN2150" t="s">
        <v>666</v>
      </c>
      <c r="IP2150" t="s">
        <v>705</v>
      </c>
    </row>
    <row r="2151" spans="1:250" x14ac:dyDescent="0.25">
      <c r="A2151">
        <v>40666</v>
      </c>
      <c r="B2151">
        <v>-890804480</v>
      </c>
      <c r="C2151">
        <v>1837</v>
      </c>
      <c r="D2151" t="s">
        <v>273</v>
      </c>
      <c r="E2151" t="s">
        <v>274</v>
      </c>
      <c r="F2151">
        <v>7057</v>
      </c>
      <c r="G2151" t="s">
        <v>291</v>
      </c>
      <c r="H2151" t="s">
        <v>292</v>
      </c>
      <c r="I2151">
        <v>424</v>
      </c>
      <c r="J2151" t="s">
        <v>399</v>
      </c>
      <c r="K2151" t="s">
        <v>400</v>
      </c>
      <c r="L2151">
        <v>35455</v>
      </c>
      <c r="M2151" t="s">
        <v>355</v>
      </c>
      <c r="N2151" t="s">
        <v>356</v>
      </c>
      <c r="O2151">
        <v>35455</v>
      </c>
      <c r="P2151" t="s">
        <v>355</v>
      </c>
      <c r="Q2151" t="s">
        <v>356</v>
      </c>
      <c r="R2151" t="s">
        <v>335</v>
      </c>
      <c r="S2151" s="46">
        <v>-54.34</v>
      </c>
      <c r="U2151" s="46">
        <v>15</v>
      </c>
      <c r="IF2151">
        <v>35455</v>
      </c>
      <c r="IG2151" t="s">
        <v>355</v>
      </c>
      <c r="IH2151" t="s">
        <v>293</v>
      </c>
      <c r="IK2151">
        <v>-2</v>
      </c>
      <c r="IL2151" t="s">
        <v>279</v>
      </c>
      <c r="IM2151" t="s">
        <v>280</v>
      </c>
      <c r="IN2151" t="s">
        <v>666</v>
      </c>
      <c r="IP2151" t="s">
        <v>705</v>
      </c>
    </row>
    <row r="2152" spans="1:250" x14ac:dyDescent="0.25">
      <c r="A2152">
        <v>40667</v>
      </c>
      <c r="B2152">
        <v>-890804480</v>
      </c>
      <c r="C2152">
        <v>1837</v>
      </c>
      <c r="D2152" t="s">
        <v>273</v>
      </c>
      <c r="E2152" t="s">
        <v>274</v>
      </c>
      <c r="F2152">
        <v>7057</v>
      </c>
      <c r="G2152" t="s">
        <v>291</v>
      </c>
      <c r="H2152" t="s">
        <v>292</v>
      </c>
      <c r="I2152">
        <v>422</v>
      </c>
      <c r="J2152" t="s">
        <v>401</v>
      </c>
      <c r="K2152" t="s">
        <v>402</v>
      </c>
      <c r="L2152">
        <v>35455</v>
      </c>
      <c r="M2152" t="s">
        <v>355</v>
      </c>
      <c r="N2152" t="s">
        <v>356</v>
      </c>
      <c r="O2152">
        <v>35455</v>
      </c>
      <c r="P2152" t="s">
        <v>355</v>
      </c>
      <c r="Q2152" t="s">
        <v>356</v>
      </c>
      <c r="R2152" t="s">
        <v>335</v>
      </c>
      <c r="S2152" s="46">
        <v>-72.459999999999994</v>
      </c>
      <c r="U2152" s="46">
        <v>15</v>
      </c>
      <c r="IF2152">
        <v>35455</v>
      </c>
      <c r="IG2152" t="s">
        <v>355</v>
      </c>
      <c r="IH2152" t="s">
        <v>293</v>
      </c>
      <c r="IK2152">
        <v>-2</v>
      </c>
      <c r="IL2152" t="s">
        <v>279</v>
      </c>
      <c r="IM2152" t="s">
        <v>280</v>
      </c>
      <c r="IN2152" t="s">
        <v>666</v>
      </c>
      <c r="IP2152" t="s">
        <v>705</v>
      </c>
    </row>
    <row r="2153" spans="1:250" x14ac:dyDescent="0.25">
      <c r="A2153">
        <v>40668</v>
      </c>
      <c r="B2153">
        <v>-890804480</v>
      </c>
      <c r="C2153">
        <v>1837</v>
      </c>
      <c r="D2153" t="s">
        <v>273</v>
      </c>
      <c r="E2153" t="s">
        <v>274</v>
      </c>
      <c r="F2153">
        <v>7057</v>
      </c>
      <c r="G2153" t="s">
        <v>291</v>
      </c>
      <c r="H2153" t="s">
        <v>292</v>
      </c>
      <c r="I2153">
        <v>437</v>
      </c>
      <c r="J2153" t="s">
        <v>658</v>
      </c>
      <c r="K2153" t="s">
        <v>659</v>
      </c>
      <c r="L2153">
        <v>35455</v>
      </c>
      <c r="M2153" t="s">
        <v>355</v>
      </c>
      <c r="N2153" t="s">
        <v>356</v>
      </c>
      <c r="O2153">
        <v>35455</v>
      </c>
      <c r="P2153" t="s">
        <v>355</v>
      </c>
      <c r="Q2153" t="s">
        <v>356</v>
      </c>
      <c r="R2153" t="s">
        <v>335</v>
      </c>
      <c r="S2153" s="46">
        <v>-71.3</v>
      </c>
      <c r="U2153" s="46">
        <v>15</v>
      </c>
      <c r="IF2153">
        <v>35455</v>
      </c>
      <c r="IG2153" t="s">
        <v>355</v>
      </c>
      <c r="IH2153" t="s">
        <v>293</v>
      </c>
      <c r="IK2153">
        <v>-2</v>
      </c>
      <c r="IL2153" t="s">
        <v>279</v>
      </c>
      <c r="IM2153" t="s">
        <v>280</v>
      </c>
      <c r="IN2153" t="s">
        <v>666</v>
      </c>
      <c r="IP2153" t="s">
        <v>705</v>
      </c>
    </row>
    <row r="2154" spans="1:250" x14ac:dyDescent="0.25">
      <c r="A2154">
        <v>40669</v>
      </c>
      <c r="B2154">
        <v>-890804480</v>
      </c>
      <c r="C2154">
        <v>1837</v>
      </c>
      <c r="D2154" t="s">
        <v>273</v>
      </c>
      <c r="E2154" t="s">
        <v>274</v>
      </c>
      <c r="F2154">
        <v>7057</v>
      </c>
      <c r="G2154" t="s">
        <v>291</v>
      </c>
      <c r="H2154" t="s">
        <v>292</v>
      </c>
      <c r="I2154">
        <v>436</v>
      </c>
      <c r="J2154" t="s">
        <v>656</v>
      </c>
      <c r="K2154" t="s">
        <v>657</v>
      </c>
      <c r="L2154">
        <v>35455</v>
      </c>
      <c r="M2154" t="s">
        <v>355</v>
      </c>
      <c r="N2154" t="s">
        <v>356</v>
      </c>
      <c r="O2154">
        <v>35455</v>
      </c>
      <c r="P2154" t="s">
        <v>355</v>
      </c>
      <c r="Q2154" t="s">
        <v>356</v>
      </c>
      <c r="R2154" t="s">
        <v>335</v>
      </c>
      <c r="S2154" s="46">
        <v>-42.7</v>
      </c>
      <c r="U2154" s="46">
        <v>15</v>
      </c>
      <c r="IF2154">
        <v>35455</v>
      </c>
      <c r="IG2154" t="s">
        <v>355</v>
      </c>
      <c r="IH2154" t="s">
        <v>293</v>
      </c>
      <c r="IK2154">
        <v>-2</v>
      </c>
      <c r="IL2154" t="s">
        <v>279</v>
      </c>
      <c r="IM2154" t="s">
        <v>280</v>
      </c>
      <c r="IN2154" t="s">
        <v>666</v>
      </c>
      <c r="IP2154" t="s">
        <v>705</v>
      </c>
    </row>
    <row r="2155" spans="1:250" x14ac:dyDescent="0.25">
      <c r="A2155">
        <v>40670</v>
      </c>
      <c r="B2155">
        <v>-890804480</v>
      </c>
      <c r="C2155">
        <v>1837</v>
      </c>
      <c r="D2155" t="s">
        <v>273</v>
      </c>
      <c r="E2155" t="s">
        <v>274</v>
      </c>
      <c r="F2155">
        <v>35467</v>
      </c>
      <c r="G2155" t="s">
        <v>350</v>
      </c>
      <c r="H2155" t="s">
        <v>351</v>
      </c>
      <c r="I2155">
        <v>424</v>
      </c>
      <c r="J2155" t="s">
        <v>399</v>
      </c>
      <c r="K2155" t="s">
        <v>400</v>
      </c>
      <c r="L2155">
        <v>35556</v>
      </c>
      <c r="M2155" t="s">
        <v>352</v>
      </c>
      <c r="N2155" t="s">
        <v>353</v>
      </c>
      <c r="O2155">
        <v>35556</v>
      </c>
      <c r="P2155" t="s">
        <v>352</v>
      </c>
      <c r="Q2155" t="s">
        <v>353</v>
      </c>
      <c r="R2155" t="s">
        <v>335</v>
      </c>
      <c r="S2155" s="46">
        <v>-273.60000000000002</v>
      </c>
      <c r="U2155" s="46">
        <v>15</v>
      </c>
      <c r="IF2155">
        <v>35556</v>
      </c>
      <c r="IG2155" t="s">
        <v>352</v>
      </c>
      <c r="IH2155" t="s">
        <v>354</v>
      </c>
      <c r="IK2155">
        <v>-2</v>
      </c>
      <c r="IL2155" t="s">
        <v>279</v>
      </c>
      <c r="IM2155" t="s">
        <v>280</v>
      </c>
      <c r="IN2155" t="s">
        <v>706</v>
      </c>
      <c r="IP2155" t="s">
        <v>707</v>
      </c>
    </row>
    <row r="2156" spans="1:250" x14ac:dyDescent="0.25">
      <c r="A2156">
        <v>40671</v>
      </c>
      <c r="B2156">
        <v>-890804480</v>
      </c>
      <c r="C2156">
        <v>1837</v>
      </c>
      <c r="D2156" t="s">
        <v>273</v>
      </c>
      <c r="E2156" t="s">
        <v>274</v>
      </c>
      <c r="F2156">
        <v>35467</v>
      </c>
      <c r="G2156" t="s">
        <v>350</v>
      </c>
      <c r="H2156" t="s">
        <v>351</v>
      </c>
      <c r="I2156">
        <v>422</v>
      </c>
      <c r="J2156" t="s">
        <v>401</v>
      </c>
      <c r="K2156" t="s">
        <v>402</v>
      </c>
      <c r="L2156">
        <v>35556</v>
      </c>
      <c r="M2156" t="s">
        <v>352</v>
      </c>
      <c r="N2156" t="s">
        <v>353</v>
      </c>
      <c r="O2156">
        <v>35556</v>
      </c>
      <c r="P2156" t="s">
        <v>352</v>
      </c>
      <c r="Q2156" t="s">
        <v>353</v>
      </c>
      <c r="R2156" t="s">
        <v>335</v>
      </c>
      <c r="S2156" s="46">
        <v>-364.8</v>
      </c>
      <c r="U2156" s="46">
        <v>15</v>
      </c>
      <c r="IF2156">
        <v>35556</v>
      </c>
      <c r="IG2156" t="s">
        <v>352</v>
      </c>
      <c r="IH2156" t="s">
        <v>354</v>
      </c>
      <c r="IK2156">
        <v>-2</v>
      </c>
      <c r="IL2156" t="s">
        <v>279</v>
      </c>
      <c r="IM2156" t="s">
        <v>280</v>
      </c>
      <c r="IN2156" t="s">
        <v>706</v>
      </c>
      <c r="IP2156" t="s">
        <v>707</v>
      </c>
    </row>
    <row r="2157" spans="1:250" x14ac:dyDescent="0.25">
      <c r="A2157">
        <v>40672</v>
      </c>
      <c r="B2157">
        <v>-890804480</v>
      </c>
      <c r="C2157">
        <v>1837</v>
      </c>
      <c r="D2157" t="s">
        <v>273</v>
      </c>
      <c r="E2157" t="s">
        <v>274</v>
      </c>
      <c r="F2157">
        <v>35467</v>
      </c>
      <c r="G2157" t="s">
        <v>350</v>
      </c>
      <c r="H2157" t="s">
        <v>351</v>
      </c>
      <c r="I2157">
        <v>420</v>
      </c>
      <c r="J2157" t="s">
        <v>403</v>
      </c>
      <c r="K2157" t="s">
        <v>404</v>
      </c>
      <c r="L2157">
        <v>35556</v>
      </c>
      <c r="M2157" t="s">
        <v>352</v>
      </c>
      <c r="N2157" t="s">
        <v>353</v>
      </c>
      <c r="O2157">
        <v>35556</v>
      </c>
      <c r="P2157" t="s">
        <v>352</v>
      </c>
      <c r="Q2157" t="s">
        <v>353</v>
      </c>
      <c r="R2157" t="s">
        <v>335</v>
      </c>
      <c r="S2157" s="46">
        <v>-212.8</v>
      </c>
      <c r="U2157" s="46">
        <v>15</v>
      </c>
      <c r="IF2157">
        <v>35556</v>
      </c>
      <c r="IG2157" t="s">
        <v>352</v>
      </c>
      <c r="IH2157" t="s">
        <v>354</v>
      </c>
      <c r="IK2157">
        <v>-2</v>
      </c>
      <c r="IL2157" t="s">
        <v>279</v>
      </c>
      <c r="IM2157" t="s">
        <v>280</v>
      </c>
      <c r="IN2157" t="s">
        <v>706</v>
      </c>
      <c r="IP2157" t="s">
        <v>707</v>
      </c>
    </row>
    <row r="2158" spans="1:250" x14ac:dyDescent="0.25">
      <c r="A2158">
        <v>40673</v>
      </c>
      <c r="B2158">
        <v>-890804480</v>
      </c>
      <c r="C2158">
        <v>1837</v>
      </c>
      <c r="D2158" t="s">
        <v>273</v>
      </c>
      <c r="E2158" t="s">
        <v>274</v>
      </c>
      <c r="F2158">
        <v>35467</v>
      </c>
      <c r="G2158" t="s">
        <v>350</v>
      </c>
      <c r="H2158" t="s">
        <v>351</v>
      </c>
      <c r="I2158">
        <v>411</v>
      </c>
      <c r="J2158" t="s">
        <v>393</v>
      </c>
      <c r="K2158" t="s">
        <v>394</v>
      </c>
      <c r="L2158">
        <v>35556</v>
      </c>
      <c r="M2158" t="s">
        <v>352</v>
      </c>
      <c r="N2158" t="s">
        <v>353</v>
      </c>
      <c r="O2158">
        <v>35556</v>
      </c>
      <c r="P2158" t="s">
        <v>352</v>
      </c>
      <c r="Q2158" t="s">
        <v>353</v>
      </c>
      <c r="R2158" t="s">
        <v>335</v>
      </c>
      <c r="S2158" s="46">
        <v>-362.76</v>
      </c>
      <c r="U2158" s="46">
        <v>15</v>
      </c>
      <c r="IF2158">
        <v>35556</v>
      </c>
      <c r="IG2158" t="s">
        <v>352</v>
      </c>
      <c r="IH2158" t="s">
        <v>354</v>
      </c>
      <c r="IK2158">
        <v>-2</v>
      </c>
      <c r="IL2158" t="s">
        <v>279</v>
      </c>
      <c r="IM2158" t="s">
        <v>280</v>
      </c>
      <c r="IN2158" t="s">
        <v>706</v>
      </c>
      <c r="IP2158" t="s">
        <v>707</v>
      </c>
    </row>
    <row r="2159" spans="1:250" x14ac:dyDescent="0.25">
      <c r="A2159">
        <v>40674</v>
      </c>
      <c r="B2159">
        <v>-890804480</v>
      </c>
      <c r="C2159">
        <v>1837</v>
      </c>
      <c r="D2159" t="s">
        <v>273</v>
      </c>
      <c r="E2159" t="s">
        <v>274</v>
      </c>
      <c r="F2159">
        <v>35467</v>
      </c>
      <c r="G2159" t="s">
        <v>350</v>
      </c>
      <c r="H2159" t="s">
        <v>351</v>
      </c>
      <c r="I2159">
        <v>437</v>
      </c>
      <c r="J2159" t="s">
        <v>658</v>
      </c>
      <c r="K2159" t="s">
        <v>659</v>
      </c>
      <c r="L2159">
        <v>35556</v>
      </c>
      <c r="M2159" t="s">
        <v>352</v>
      </c>
      <c r="N2159" t="s">
        <v>353</v>
      </c>
      <c r="O2159">
        <v>35556</v>
      </c>
      <c r="P2159" t="s">
        <v>352</v>
      </c>
      <c r="Q2159" t="s">
        <v>353</v>
      </c>
      <c r="R2159" t="s">
        <v>335</v>
      </c>
      <c r="S2159" s="46">
        <v>-299.10000000000002</v>
      </c>
      <c r="U2159" s="46">
        <v>15</v>
      </c>
      <c r="IF2159">
        <v>35556</v>
      </c>
      <c r="IG2159" t="s">
        <v>352</v>
      </c>
      <c r="IH2159" t="s">
        <v>354</v>
      </c>
      <c r="IK2159">
        <v>-2</v>
      </c>
      <c r="IL2159" t="s">
        <v>279</v>
      </c>
      <c r="IM2159" t="s">
        <v>280</v>
      </c>
      <c r="IN2159" t="s">
        <v>706</v>
      </c>
      <c r="IP2159" t="s">
        <v>707</v>
      </c>
    </row>
    <row r="2160" spans="1:250" x14ac:dyDescent="0.25">
      <c r="A2160">
        <v>40675</v>
      </c>
      <c r="B2160">
        <v>-890804480</v>
      </c>
      <c r="C2160">
        <v>1837</v>
      </c>
      <c r="D2160" t="s">
        <v>273</v>
      </c>
      <c r="E2160" t="s">
        <v>274</v>
      </c>
      <c r="F2160">
        <v>35467</v>
      </c>
      <c r="G2160" t="s">
        <v>350</v>
      </c>
      <c r="H2160" t="s">
        <v>351</v>
      </c>
      <c r="I2160">
        <v>436</v>
      </c>
      <c r="J2160" t="s">
        <v>656</v>
      </c>
      <c r="K2160" t="s">
        <v>657</v>
      </c>
      <c r="L2160">
        <v>35556</v>
      </c>
      <c r="M2160" t="s">
        <v>352</v>
      </c>
      <c r="N2160" t="s">
        <v>353</v>
      </c>
      <c r="O2160">
        <v>35556</v>
      </c>
      <c r="P2160" t="s">
        <v>352</v>
      </c>
      <c r="Q2160" t="s">
        <v>353</v>
      </c>
      <c r="R2160" t="s">
        <v>335</v>
      </c>
      <c r="S2160" s="46">
        <v>-181.38</v>
      </c>
      <c r="U2160" s="46">
        <v>15</v>
      </c>
      <c r="IF2160">
        <v>35556</v>
      </c>
      <c r="IG2160" t="s">
        <v>352</v>
      </c>
      <c r="IH2160" t="s">
        <v>354</v>
      </c>
      <c r="IK2160">
        <v>-2</v>
      </c>
      <c r="IL2160" t="s">
        <v>279</v>
      </c>
      <c r="IM2160" t="s">
        <v>280</v>
      </c>
      <c r="IN2160" t="s">
        <v>706</v>
      </c>
      <c r="IP2160" t="s">
        <v>707</v>
      </c>
    </row>
    <row r="2161" spans="1:250" x14ac:dyDescent="0.25">
      <c r="A2161">
        <v>40676</v>
      </c>
      <c r="B2161">
        <v>-890804480</v>
      </c>
      <c r="C2161">
        <v>1837</v>
      </c>
      <c r="D2161" t="s">
        <v>273</v>
      </c>
      <c r="E2161" t="s">
        <v>274</v>
      </c>
      <c r="F2161">
        <v>35467</v>
      </c>
      <c r="G2161" t="s">
        <v>350</v>
      </c>
      <c r="H2161" t="s">
        <v>351</v>
      </c>
      <c r="I2161">
        <v>435</v>
      </c>
      <c r="J2161" t="s">
        <v>491</v>
      </c>
      <c r="K2161" t="s">
        <v>492</v>
      </c>
      <c r="L2161">
        <v>35556</v>
      </c>
      <c r="M2161" t="s">
        <v>352</v>
      </c>
      <c r="N2161" t="s">
        <v>353</v>
      </c>
      <c r="O2161">
        <v>35556</v>
      </c>
      <c r="P2161" t="s">
        <v>352</v>
      </c>
      <c r="Q2161" t="s">
        <v>353</v>
      </c>
      <c r="R2161" t="s">
        <v>335</v>
      </c>
      <c r="S2161" s="46">
        <v>-181.38</v>
      </c>
      <c r="U2161" s="46">
        <v>15</v>
      </c>
      <c r="IF2161">
        <v>35556</v>
      </c>
      <c r="IG2161" t="s">
        <v>352</v>
      </c>
      <c r="IH2161" t="s">
        <v>354</v>
      </c>
      <c r="IK2161">
        <v>-2</v>
      </c>
      <c r="IL2161" t="s">
        <v>279</v>
      </c>
      <c r="IM2161" t="s">
        <v>280</v>
      </c>
      <c r="IN2161" t="s">
        <v>706</v>
      </c>
      <c r="IP2161" t="s">
        <v>707</v>
      </c>
    </row>
    <row r="2162" spans="1:250" x14ac:dyDescent="0.25">
      <c r="A2162">
        <v>40677</v>
      </c>
      <c r="B2162">
        <v>-890804480</v>
      </c>
      <c r="C2162">
        <v>1837</v>
      </c>
      <c r="D2162" t="s">
        <v>273</v>
      </c>
      <c r="E2162" t="s">
        <v>274</v>
      </c>
      <c r="F2162">
        <v>35467</v>
      </c>
      <c r="G2162" t="s">
        <v>350</v>
      </c>
      <c r="H2162" t="s">
        <v>351</v>
      </c>
      <c r="I2162">
        <v>431</v>
      </c>
      <c r="J2162" t="s">
        <v>493</v>
      </c>
      <c r="K2162" t="s">
        <v>494</v>
      </c>
      <c r="L2162">
        <v>35556</v>
      </c>
      <c r="M2162" t="s">
        <v>352</v>
      </c>
      <c r="N2162" t="s">
        <v>353</v>
      </c>
      <c r="O2162">
        <v>35556</v>
      </c>
      <c r="P2162" t="s">
        <v>352</v>
      </c>
      <c r="Q2162" t="s">
        <v>353</v>
      </c>
      <c r="R2162" t="s">
        <v>335</v>
      </c>
      <c r="S2162" s="46">
        <v>-273.42</v>
      </c>
      <c r="U2162" s="46">
        <v>15</v>
      </c>
      <c r="IF2162">
        <v>35556</v>
      </c>
      <c r="IG2162" t="s">
        <v>352</v>
      </c>
      <c r="IH2162" t="s">
        <v>354</v>
      </c>
      <c r="IK2162">
        <v>-2</v>
      </c>
      <c r="IL2162" t="s">
        <v>279</v>
      </c>
      <c r="IM2162" t="s">
        <v>280</v>
      </c>
      <c r="IN2162" t="s">
        <v>706</v>
      </c>
      <c r="IP2162" t="s">
        <v>707</v>
      </c>
    </row>
    <row r="2163" spans="1:250" x14ac:dyDescent="0.25">
      <c r="A2163">
        <v>40678</v>
      </c>
      <c r="B2163">
        <v>-890804480</v>
      </c>
      <c r="C2163">
        <v>1837</v>
      </c>
      <c r="D2163" t="s">
        <v>273</v>
      </c>
      <c r="E2163" t="s">
        <v>274</v>
      </c>
      <c r="F2163">
        <v>35467</v>
      </c>
      <c r="G2163" t="s">
        <v>350</v>
      </c>
      <c r="H2163" t="s">
        <v>351</v>
      </c>
      <c r="I2163">
        <v>429</v>
      </c>
      <c r="J2163" t="s">
        <v>395</v>
      </c>
      <c r="K2163" t="s">
        <v>396</v>
      </c>
      <c r="L2163">
        <v>35556</v>
      </c>
      <c r="M2163" t="s">
        <v>352</v>
      </c>
      <c r="N2163" t="s">
        <v>353</v>
      </c>
      <c r="O2163">
        <v>35556</v>
      </c>
      <c r="P2163" t="s">
        <v>352</v>
      </c>
      <c r="Q2163" t="s">
        <v>353</v>
      </c>
      <c r="R2163" t="s">
        <v>335</v>
      </c>
      <c r="S2163" s="46">
        <v>-364.56</v>
      </c>
      <c r="U2163" s="46">
        <v>15</v>
      </c>
      <c r="IF2163">
        <v>35556</v>
      </c>
      <c r="IG2163" t="s">
        <v>352</v>
      </c>
      <c r="IH2163" t="s">
        <v>354</v>
      </c>
      <c r="IK2163">
        <v>-2</v>
      </c>
      <c r="IL2163" t="s">
        <v>279</v>
      </c>
      <c r="IM2163" t="s">
        <v>280</v>
      </c>
      <c r="IN2163" t="s">
        <v>706</v>
      </c>
      <c r="IP2163" t="s">
        <v>707</v>
      </c>
    </row>
    <row r="2164" spans="1:250" x14ac:dyDescent="0.25">
      <c r="A2164">
        <v>40679</v>
      </c>
      <c r="B2164">
        <v>-890804480</v>
      </c>
      <c r="C2164">
        <v>1837</v>
      </c>
      <c r="D2164" t="s">
        <v>273</v>
      </c>
      <c r="E2164" t="s">
        <v>274</v>
      </c>
      <c r="F2164">
        <v>35467</v>
      </c>
      <c r="G2164" t="s">
        <v>350</v>
      </c>
      <c r="H2164" t="s">
        <v>351</v>
      </c>
      <c r="I2164">
        <v>427</v>
      </c>
      <c r="J2164" t="s">
        <v>397</v>
      </c>
      <c r="K2164" t="s">
        <v>398</v>
      </c>
      <c r="L2164">
        <v>35556</v>
      </c>
      <c r="M2164" t="s">
        <v>352</v>
      </c>
      <c r="N2164" t="s">
        <v>353</v>
      </c>
      <c r="O2164">
        <v>35556</v>
      </c>
      <c r="P2164" t="s">
        <v>352</v>
      </c>
      <c r="Q2164" t="s">
        <v>353</v>
      </c>
      <c r="R2164" t="s">
        <v>335</v>
      </c>
      <c r="S2164" s="46">
        <v>-212.66</v>
      </c>
      <c r="U2164" s="46">
        <v>15</v>
      </c>
      <c r="IF2164">
        <v>35556</v>
      </c>
      <c r="IG2164" t="s">
        <v>352</v>
      </c>
      <c r="IH2164" t="s">
        <v>354</v>
      </c>
      <c r="IK2164">
        <v>-2</v>
      </c>
      <c r="IL2164" t="s">
        <v>279</v>
      </c>
      <c r="IM2164" t="s">
        <v>280</v>
      </c>
      <c r="IN2164" t="s">
        <v>706</v>
      </c>
      <c r="IP2164" t="s">
        <v>707</v>
      </c>
    </row>
    <row r="2165" spans="1:250" x14ac:dyDescent="0.25">
      <c r="A2165">
        <v>40680</v>
      </c>
      <c r="B2165">
        <v>-890804480</v>
      </c>
      <c r="C2165">
        <v>1837</v>
      </c>
      <c r="D2165" t="s">
        <v>273</v>
      </c>
      <c r="E2165" t="s">
        <v>274</v>
      </c>
      <c r="F2165">
        <v>19011</v>
      </c>
      <c r="G2165" t="s">
        <v>328</v>
      </c>
      <c r="H2165" t="s">
        <v>329</v>
      </c>
      <c r="I2165">
        <v>429</v>
      </c>
      <c r="J2165" t="s">
        <v>395</v>
      </c>
      <c r="K2165" t="s">
        <v>396</v>
      </c>
      <c r="L2165">
        <v>38311</v>
      </c>
      <c r="M2165" t="s">
        <v>373</v>
      </c>
      <c r="N2165" t="s">
        <v>374</v>
      </c>
      <c r="O2165">
        <v>38311</v>
      </c>
      <c r="P2165" t="s">
        <v>373</v>
      </c>
      <c r="Q2165" t="s">
        <v>374</v>
      </c>
      <c r="R2165" t="s">
        <v>335</v>
      </c>
      <c r="S2165" s="46">
        <v>-6.33</v>
      </c>
      <c r="U2165" s="46">
        <v>15</v>
      </c>
      <c r="IF2165">
        <v>38311</v>
      </c>
      <c r="IG2165" t="s">
        <v>373</v>
      </c>
      <c r="IH2165" t="s">
        <v>332</v>
      </c>
      <c r="IK2165">
        <v>-2</v>
      </c>
      <c r="IL2165" t="s">
        <v>279</v>
      </c>
      <c r="IM2165" t="s">
        <v>280</v>
      </c>
      <c r="IN2165" t="s">
        <v>687</v>
      </c>
      <c r="IP2165" t="s">
        <v>708</v>
      </c>
    </row>
    <row r="2166" spans="1:250" x14ac:dyDescent="0.25">
      <c r="A2166">
        <v>40681</v>
      </c>
      <c r="B2166">
        <v>-890804480</v>
      </c>
      <c r="C2166">
        <v>1837</v>
      </c>
      <c r="D2166" t="s">
        <v>273</v>
      </c>
      <c r="E2166" t="s">
        <v>274</v>
      </c>
      <c r="F2166">
        <v>19011</v>
      </c>
      <c r="G2166" t="s">
        <v>328</v>
      </c>
      <c r="H2166" t="s">
        <v>329</v>
      </c>
      <c r="I2166">
        <v>427</v>
      </c>
      <c r="J2166" t="s">
        <v>397</v>
      </c>
      <c r="K2166" t="s">
        <v>398</v>
      </c>
      <c r="L2166">
        <v>38311</v>
      </c>
      <c r="M2166" t="s">
        <v>373</v>
      </c>
      <c r="N2166" t="s">
        <v>374</v>
      </c>
      <c r="O2166">
        <v>38311</v>
      </c>
      <c r="P2166" t="s">
        <v>373</v>
      </c>
      <c r="Q2166" t="s">
        <v>374</v>
      </c>
      <c r="R2166" t="s">
        <v>335</v>
      </c>
      <c r="S2166" s="46">
        <v>-3.69</v>
      </c>
      <c r="U2166" s="46">
        <v>15</v>
      </c>
      <c r="IF2166">
        <v>38311</v>
      </c>
      <c r="IG2166" t="s">
        <v>373</v>
      </c>
      <c r="IH2166" t="s">
        <v>332</v>
      </c>
      <c r="IK2166">
        <v>-2</v>
      </c>
      <c r="IL2166" t="s">
        <v>279</v>
      </c>
      <c r="IM2166" t="s">
        <v>280</v>
      </c>
      <c r="IN2166" t="s">
        <v>687</v>
      </c>
      <c r="IP2166" t="s">
        <v>708</v>
      </c>
    </row>
    <row r="2167" spans="1:250" x14ac:dyDescent="0.25">
      <c r="A2167">
        <v>40682</v>
      </c>
      <c r="B2167">
        <v>-890804480</v>
      </c>
      <c r="C2167">
        <v>1837</v>
      </c>
      <c r="D2167" t="s">
        <v>273</v>
      </c>
      <c r="E2167" t="s">
        <v>274</v>
      </c>
      <c r="F2167">
        <v>19011</v>
      </c>
      <c r="G2167" t="s">
        <v>328</v>
      </c>
      <c r="H2167" t="s">
        <v>329</v>
      </c>
      <c r="I2167">
        <v>424</v>
      </c>
      <c r="J2167" t="s">
        <v>399</v>
      </c>
      <c r="K2167" t="s">
        <v>400</v>
      </c>
      <c r="L2167">
        <v>38311</v>
      </c>
      <c r="M2167" t="s">
        <v>373</v>
      </c>
      <c r="N2167" t="s">
        <v>374</v>
      </c>
      <c r="O2167">
        <v>38311</v>
      </c>
      <c r="P2167" t="s">
        <v>373</v>
      </c>
      <c r="Q2167" t="s">
        <v>374</v>
      </c>
      <c r="R2167" t="s">
        <v>335</v>
      </c>
      <c r="S2167" s="46">
        <v>-4.7300000000000004</v>
      </c>
      <c r="U2167" s="46">
        <v>15</v>
      </c>
      <c r="IF2167">
        <v>38311</v>
      </c>
      <c r="IG2167" t="s">
        <v>373</v>
      </c>
      <c r="IH2167" t="s">
        <v>332</v>
      </c>
      <c r="IK2167">
        <v>-2</v>
      </c>
      <c r="IL2167" t="s">
        <v>279</v>
      </c>
      <c r="IM2167" t="s">
        <v>280</v>
      </c>
      <c r="IN2167" t="s">
        <v>687</v>
      </c>
      <c r="IP2167" t="s">
        <v>708</v>
      </c>
    </row>
    <row r="2168" spans="1:250" x14ac:dyDescent="0.25">
      <c r="A2168">
        <v>40683</v>
      </c>
      <c r="B2168">
        <v>-890804480</v>
      </c>
      <c r="C2168">
        <v>1837</v>
      </c>
      <c r="D2168" t="s">
        <v>273</v>
      </c>
      <c r="E2168" t="s">
        <v>274</v>
      </c>
      <c r="F2168">
        <v>19011</v>
      </c>
      <c r="G2168" t="s">
        <v>328</v>
      </c>
      <c r="H2168" t="s">
        <v>329</v>
      </c>
      <c r="I2168">
        <v>422</v>
      </c>
      <c r="J2168" t="s">
        <v>401</v>
      </c>
      <c r="K2168" t="s">
        <v>402</v>
      </c>
      <c r="L2168">
        <v>38311</v>
      </c>
      <c r="M2168" t="s">
        <v>373</v>
      </c>
      <c r="N2168" t="s">
        <v>374</v>
      </c>
      <c r="O2168">
        <v>38311</v>
      </c>
      <c r="P2168" t="s">
        <v>373</v>
      </c>
      <c r="Q2168" t="s">
        <v>374</v>
      </c>
      <c r="R2168" t="s">
        <v>335</v>
      </c>
      <c r="S2168" s="46">
        <v>-6.31</v>
      </c>
      <c r="U2168" s="46">
        <v>15</v>
      </c>
      <c r="IF2168">
        <v>38311</v>
      </c>
      <c r="IG2168" t="s">
        <v>373</v>
      </c>
      <c r="IH2168" t="s">
        <v>332</v>
      </c>
      <c r="IK2168">
        <v>-2</v>
      </c>
      <c r="IL2168" t="s">
        <v>279</v>
      </c>
      <c r="IM2168" t="s">
        <v>280</v>
      </c>
      <c r="IN2168" t="s">
        <v>687</v>
      </c>
      <c r="IP2168" t="s">
        <v>708</v>
      </c>
    </row>
    <row r="2169" spans="1:250" x14ac:dyDescent="0.25">
      <c r="A2169">
        <v>40684</v>
      </c>
      <c r="B2169">
        <v>-890804480</v>
      </c>
      <c r="C2169">
        <v>1837</v>
      </c>
      <c r="D2169" t="s">
        <v>273</v>
      </c>
      <c r="E2169" t="s">
        <v>274</v>
      </c>
      <c r="F2169">
        <v>19011</v>
      </c>
      <c r="G2169" t="s">
        <v>328</v>
      </c>
      <c r="H2169" t="s">
        <v>329</v>
      </c>
      <c r="I2169">
        <v>437</v>
      </c>
      <c r="J2169" t="s">
        <v>658</v>
      </c>
      <c r="K2169" t="s">
        <v>659</v>
      </c>
      <c r="L2169">
        <v>38311</v>
      </c>
      <c r="M2169" t="s">
        <v>373</v>
      </c>
      <c r="N2169" t="s">
        <v>374</v>
      </c>
      <c r="O2169">
        <v>38311</v>
      </c>
      <c r="P2169" t="s">
        <v>373</v>
      </c>
      <c r="Q2169" t="s">
        <v>374</v>
      </c>
      <c r="R2169" t="s">
        <v>335</v>
      </c>
      <c r="S2169" s="46">
        <v>-5.31</v>
      </c>
      <c r="U2169" s="46">
        <v>15</v>
      </c>
      <c r="IF2169">
        <v>38311</v>
      </c>
      <c r="IG2169" t="s">
        <v>373</v>
      </c>
      <c r="IH2169" t="s">
        <v>332</v>
      </c>
      <c r="IK2169">
        <v>-2</v>
      </c>
      <c r="IL2169" t="s">
        <v>279</v>
      </c>
      <c r="IM2169" t="s">
        <v>280</v>
      </c>
      <c r="IN2169" t="s">
        <v>687</v>
      </c>
      <c r="IP2169" t="s">
        <v>708</v>
      </c>
    </row>
    <row r="2170" spans="1:250" x14ac:dyDescent="0.25">
      <c r="A2170">
        <v>40685</v>
      </c>
      <c r="B2170">
        <v>-890804480</v>
      </c>
      <c r="C2170">
        <v>1837</v>
      </c>
      <c r="D2170" t="s">
        <v>273</v>
      </c>
      <c r="E2170" t="s">
        <v>274</v>
      </c>
      <c r="F2170">
        <v>19011</v>
      </c>
      <c r="G2170" t="s">
        <v>328</v>
      </c>
      <c r="H2170" t="s">
        <v>329</v>
      </c>
      <c r="I2170">
        <v>436</v>
      </c>
      <c r="J2170" t="s">
        <v>656</v>
      </c>
      <c r="K2170" t="s">
        <v>657</v>
      </c>
      <c r="L2170">
        <v>38311</v>
      </c>
      <c r="M2170" t="s">
        <v>373</v>
      </c>
      <c r="N2170" t="s">
        <v>374</v>
      </c>
      <c r="O2170">
        <v>38311</v>
      </c>
      <c r="P2170" t="s">
        <v>373</v>
      </c>
      <c r="Q2170" t="s">
        <v>374</v>
      </c>
      <c r="R2170" t="s">
        <v>335</v>
      </c>
      <c r="S2170" s="46">
        <v>-3.18</v>
      </c>
      <c r="U2170" s="46">
        <v>15</v>
      </c>
      <c r="IF2170">
        <v>38311</v>
      </c>
      <c r="IG2170" t="s">
        <v>373</v>
      </c>
      <c r="IH2170" t="s">
        <v>332</v>
      </c>
      <c r="IK2170">
        <v>-2</v>
      </c>
      <c r="IL2170" t="s">
        <v>279</v>
      </c>
      <c r="IM2170" t="s">
        <v>280</v>
      </c>
      <c r="IN2170" t="s">
        <v>687</v>
      </c>
      <c r="IP2170" t="s">
        <v>708</v>
      </c>
    </row>
    <row r="2171" spans="1:250" x14ac:dyDescent="0.25">
      <c r="A2171">
        <v>40686</v>
      </c>
      <c r="B2171">
        <v>-890804480</v>
      </c>
      <c r="C2171">
        <v>1837</v>
      </c>
      <c r="D2171" t="s">
        <v>273</v>
      </c>
      <c r="E2171" t="s">
        <v>274</v>
      </c>
      <c r="F2171">
        <v>13794</v>
      </c>
      <c r="G2171" t="s">
        <v>275</v>
      </c>
      <c r="H2171" t="s">
        <v>276</v>
      </c>
      <c r="I2171">
        <v>437</v>
      </c>
      <c r="J2171" t="s">
        <v>658</v>
      </c>
      <c r="K2171" t="s">
        <v>659</v>
      </c>
      <c r="L2171">
        <v>38311</v>
      </c>
      <c r="M2171" t="s">
        <v>373</v>
      </c>
      <c r="N2171" t="s">
        <v>374</v>
      </c>
      <c r="O2171">
        <v>38311</v>
      </c>
      <c r="P2171" t="s">
        <v>373</v>
      </c>
      <c r="Q2171" t="s">
        <v>374</v>
      </c>
      <c r="R2171" t="s">
        <v>335</v>
      </c>
      <c r="S2171" s="46">
        <v>-5.31</v>
      </c>
      <c r="U2171" s="46">
        <v>15</v>
      </c>
      <c r="IF2171">
        <v>38311</v>
      </c>
      <c r="IG2171" t="s">
        <v>373</v>
      </c>
      <c r="IH2171" t="s">
        <v>319</v>
      </c>
      <c r="IK2171">
        <v>-2</v>
      </c>
      <c r="IL2171" t="s">
        <v>279</v>
      </c>
      <c r="IM2171" t="s">
        <v>280</v>
      </c>
      <c r="IN2171" t="s">
        <v>663</v>
      </c>
      <c r="IP2171" t="s">
        <v>709</v>
      </c>
    </row>
    <row r="2172" spans="1:250" x14ac:dyDescent="0.25">
      <c r="A2172">
        <v>40687</v>
      </c>
      <c r="B2172">
        <v>-890804480</v>
      </c>
      <c r="C2172">
        <v>1837</v>
      </c>
      <c r="D2172" t="s">
        <v>273</v>
      </c>
      <c r="E2172" t="s">
        <v>274</v>
      </c>
      <c r="F2172">
        <v>13794</v>
      </c>
      <c r="G2172" t="s">
        <v>275</v>
      </c>
      <c r="H2172" t="s">
        <v>276</v>
      </c>
      <c r="I2172">
        <v>436</v>
      </c>
      <c r="J2172" t="s">
        <v>656</v>
      </c>
      <c r="K2172" t="s">
        <v>657</v>
      </c>
      <c r="L2172">
        <v>38311</v>
      </c>
      <c r="M2172" t="s">
        <v>373</v>
      </c>
      <c r="N2172" t="s">
        <v>374</v>
      </c>
      <c r="O2172">
        <v>38311</v>
      </c>
      <c r="P2172" t="s">
        <v>373</v>
      </c>
      <c r="Q2172" t="s">
        <v>374</v>
      </c>
      <c r="R2172" t="s">
        <v>335</v>
      </c>
      <c r="S2172" s="46">
        <v>-3.18</v>
      </c>
      <c r="U2172" s="46">
        <v>15</v>
      </c>
      <c r="IF2172">
        <v>38311</v>
      </c>
      <c r="IG2172" t="s">
        <v>373</v>
      </c>
      <c r="IH2172" t="s">
        <v>319</v>
      </c>
      <c r="IK2172">
        <v>-2</v>
      </c>
      <c r="IL2172" t="s">
        <v>279</v>
      </c>
      <c r="IM2172" t="s">
        <v>280</v>
      </c>
      <c r="IN2172" t="s">
        <v>663</v>
      </c>
      <c r="IP2172" t="s">
        <v>709</v>
      </c>
    </row>
    <row r="2173" spans="1:250" x14ac:dyDescent="0.25">
      <c r="A2173">
        <v>40688</v>
      </c>
      <c r="B2173">
        <v>-890804480</v>
      </c>
      <c r="C2173">
        <v>1837</v>
      </c>
      <c r="D2173" t="s">
        <v>273</v>
      </c>
      <c r="E2173" t="s">
        <v>274</v>
      </c>
      <c r="F2173">
        <v>13794</v>
      </c>
      <c r="G2173" t="s">
        <v>275</v>
      </c>
      <c r="H2173" t="s">
        <v>276</v>
      </c>
      <c r="I2173">
        <v>435</v>
      </c>
      <c r="J2173" t="s">
        <v>491</v>
      </c>
      <c r="K2173" t="s">
        <v>492</v>
      </c>
      <c r="L2173">
        <v>38311</v>
      </c>
      <c r="M2173" t="s">
        <v>373</v>
      </c>
      <c r="N2173" t="s">
        <v>374</v>
      </c>
      <c r="O2173">
        <v>38311</v>
      </c>
      <c r="P2173" t="s">
        <v>373</v>
      </c>
      <c r="Q2173" t="s">
        <v>374</v>
      </c>
      <c r="R2173" t="s">
        <v>335</v>
      </c>
      <c r="S2173" s="46">
        <v>-3.18</v>
      </c>
      <c r="U2173" s="46">
        <v>15</v>
      </c>
      <c r="IF2173">
        <v>38311</v>
      </c>
      <c r="IG2173" t="s">
        <v>373</v>
      </c>
      <c r="IH2173" t="s">
        <v>319</v>
      </c>
      <c r="IK2173">
        <v>-2</v>
      </c>
      <c r="IL2173" t="s">
        <v>279</v>
      </c>
      <c r="IM2173" t="s">
        <v>280</v>
      </c>
      <c r="IN2173" t="s">
        <v>663</v>
      </c>
      <c r="IP2173" t="s">
        <v>709</v>
      </c>
    </row>
    <row r="2174" spans="1:250" x14ac:dyDescent="0.25">
      <c r="A2174">
        <v>40689</v>
      </c>
      <c r="B2174">
        <v>-890804480</v>
      </c>
      <c r="C2174">
        <v>1837</v>
      </c>
      <c r="D2174" t="s">
        <v>273</v>
      </c>
      <c r="E2174" t="s">
        <v>274</v>
      </c>
      <c r="F2174">
        <v>13794</v>
      </c>
      <c r="G2174" t="s">
        <v>275</v>
      </c>
      <c r="H2174" t="s">
        <v>276</v>
      </c>
      <c r="I2174">
        <v>431</v>
      </c>
      <c r="J2174" t="s">
        <v>493</v>
      </c>
      <c r="K2174" t="s">
        <v>494</v>
      </c>
      <c r="L2174">
        <v>38311</v>
      </c>
      <c r="M2174" t="s">
        <v>373</v>
      </c>
      <c r="N2174" t="s">
        <v>374</v>
      </c>
      <c r="O2174">
        <v>38311</v>
      </c>
      <c r="P2174" t="s">
        <v>373</v>
      </c>
      <c r="Q2174" t="s">
        <v>374</v>
      </c>
      <c r="R2174" t="s">
        <v>335</v>
      </c>
      <c r="S2174" s="46">
        <v>-4.5999999999999996</v>
      </c>
      <c r="U2174" s="46">
        <v>15</v>
      </c>
      <c r="IF2174">
        <v>38311</v>
      </c>
      <c r="IG2174" t="s">
        <v>373</v>
      </c>
      <c r="IH2174" t="s">
        <v>319</v>
      </c>
      <c r="IK2174">
        <v>-2</v>
      </c>
      <c r="IL2174" t="s">
        <v>279</v>
      </c>
      <c r="IM2174" t="s">
        <v>280</v>
      </c>
      <c r="IN2174" t="s">
        <v>663</v>
      </c>
      <c r="IP2174" t="s">
        <v>709</v>
      </c>
    </row>
    <row r="2175" spans="1:250" x14ac:dyDescent="0.25">
      <c r="A2175">
        <v>40690</v>
      </c>
      <c r="B2175">
        <v>-890804480</v>
      </c>
      <c r="C2175">
        <v>1837</v>
      </c>
      <c r="D2175" t="s">
        <v>273</v>
      </c>
      <c r="E2175" t="s">
        <v>274</v>
      </c>
      <c r="F2175">
        <v>19011</v>
      </c>
      <c r="G2175" t="s">
        <v>328</v>
      </c>
      <c r="H2175" t="s">
        <v>329</v>
      </c>
      <c r="I2175">
        <v>435</v>
      </c>
      <c r="J2175" t="s">
        <v>491</v>
      </c>
      <c r="K2175" t="s">
        <v>492</v>
      </c>
      <c r="L2175">
        <v>38311</v>
      </c>
      <c r="M2175" t="s">
        <v>373</v>
      </c>
      <c r="N2175" t="s">
        <v>374</v>
      </c>
      <c r="O2175">
        <v>38311</v>
      </c>
      <c r="P2175" t="s">
        <v>373</v>
      </c>
      <c r="Q2175" t="s">
        <v>374</v>
      </c>
      <c r="R2175" t="s">
        <v>335</v>
      </c>
      <c r="S2175" s="46">
        <v>-3.18</v>
      </c>
      <c r="U2175" s="46">
        <v>15</v>
      </c>
      <c r="IF2175">
        <v>38311</v>
      </c>
      <c r="IG2175" t="s">
        <v>373</v>
      </c>
      <c r="IH2175" t="s">
        <v>332</v>
      </c>
      <c r="IK2175">
        <v>-2</v>
      </c>
      <c r="IL2175" t="s">
        <v>279</v>
      </c>
      <c r="IM2175" t="s">
        <v>280</v>
      </c>
      <c r="IN2175" t="s">
        <v>687</v>
      </c>
      <c r="IP2175" t="s">
        <v>708</v>
      </c>
    </row>
    <row r="2176" spans="1:250" x14ac:dyDescent="0.25">
      <c r="A2176">
        <v>40691</v>
      </c>
      <c r="B2176">
        <v>-890804480</v>
      </c>
      <c r="C2176">
        <v>1837</v>
      </c>
      <c r="D2176" t="s">
        <v>273</v>
      </c>
      <c r="E2176" t="s">
        <v>274</v>
      </c>
      <c r="F2176">
        <v>19011</v>
      </c>
      <c r="G2176" t="s">
        <v>328</v>
      </c>
      <c r="H2176" t="s">
        <v>329</v>
      </c>
      <c r="I2176">
        <v>431</v>
      </c>
      <c r="J2176" t="s">
        <v>493</v>
      </c>
      <c r="K2176" t="s">
        <v>494</v>
      </c>
      <c r="L2176">
        <v>38311</v>
      </c>
      <c r="M2176" t="s">
        <v>373</v>
      </c>
      <c r="N2176" t="s">
        <v>374</v>
      </c>
      <c r="O2176">
        <v>38311</v>
      </c>
      <c r="P2176" t="s">
        <v>373</v>
      </c>
      <c r="Q2176" t="s">
        <v>374</v>
      </c>
      <c r="R2176" t="s">
        <v>335</v>
      </c>
      <c r="S2176" s="46">
        <v>-4.75</v>
      </c>
      <c r="U2176" s="46">
        <v>15</v>
      </c>
      <c r="IF2176">
        <v>38311</v>
      </c>
      <c r="IG2176" t="s">
        <v>373</v>
      </c>
      <c r="IH2176" t="s">
        <v>332</v>
      </c>
      <c r="IK2176">
        <v>-2</v>
      </c>
      <c r="IL2176" t="s">
        <v>279</v>
      </c>
      <c r="IM2176" t="s">
        <v>280</v>
      </c>
      <c r="IN2176" t="s">
        <v>687</v>
      </c>
      <c r="IP2176" t="s">
        <v>708</v>
      </c>
    </row>
    <row r="2177" spans="1:250" x14ac:dyDescent="0.25">
      <c r="A2177">
        <v>40692</v>
      </c>
      <c r="B2177">
        <v>-890804480</v>
      </c>
      <c r="C2177">
        <v>1837</v>
      </c>
      <c r="D2177" t="s">
        <v>273</v>
      </c>
      <c r="E2177" t="s">
        <v>274</v>
      </c>
      <c r="F2177">
        <v>13794</v>
      </c>
      <c r="G2177" t="s">
        <v>275</v>
      </c>
      <c r="H2177" t="s">
        <v>276</v>
      </c>
      <c r="I2177">
        <v>424</v>
      </c>
      <c r="J2177" t="s">
        <v>399</v>
      </c>
      <c r="K2177" t="s">
        <v>400</v>
      </c>
      <c r="L2177">
        <v>38311</v>
      </c>
      <c r="M2177" t="s">
        <v>373</v>
      </c>
      <c r="N2177" t="s">
        <v>374</v>
      </c>
      <c r="O2177">
        <v>38311</v>
      </c>
      <c r="P2177" t="s">
        <v>373</v>
      </c>
      <c r="Q2177" t="s">
        <v>374</v>
      </c>
      <c r="R2177" t="s">
        <v>335</v>
      </c>
      <c r="S2177" s="46">
        <v>-4.7300000000000004</v>
      </c>
      <c r="U2177" s="46">
        <v>15</v>
      </c>
      <c r="IF2177">
        <v>38311</v>
      </c>
      <c r="IG2177" t="s">
        <v>373</v>
      </c>
      <c r="IH2177" t="s">
        <v>319</v>
      </c>
      <c r="IK2177">
        <v>-2</v>
      </c>
      <c r="IL2177" t="s">
        <v>279</v>
      </c>
      <c r="IM2177" t="s">
        <v>280</v>
      </c>
      <c r="IN2177" t="s">
        <v>663</v>
      </c>
      <c r="IP2177" t="s">
        <v>709</v>
      </c>
    </row>
    <row r="2178" spans="1:250" x14ac:dyDescent="0.25">
      <c r="A2178">
        <v>40693</v>
      </c>
      <c r="B2178">
        <v>-890804480</v>
      </c>
      <c r="C2178">
        <v>1837</v>
      </c>
      <c r="D2178" t="s">
        <v>273</v>
      </c>
      <c r="E2178" t="s">
        <v>274</v>
      </c>
      <c r="F2178">
        <v>13794</v>
      </c>
      <c r="G2178" t="s">
        <v>275</v>
      </c>
      <c r="H2178" t="s">
        <v>276</v>
      </c>
      <c r="I2178">
        <v>422</v>
      </c>
      <c r="J2178" t="s">
        <v>401</v>
      </c>
      <c r="K2178" t="s">
        <v>402</v>
      </c>
      <c r="L2178">
        <v>38311</v>
      </c>
      <c r="M2178" t="s">
        <v>373</v>
      </c>
      <c r="N2178" t="s">
        <v>374</v>
      </c>
      <c r="O2178">
        <v>38311</v>
      </c>
      <c r="P2178" t="s">
        <v>373</v>
      </c>
      <c r="Q2178" t="s">
        <v>374</v>
      </c>
      <c r="R2178" t="s">
        <v>335</v>
      </c>
      <c r="S2178" s="46">
        <v>-6.3</v>
      </c>
      <c r="U2178" s="46">
        <v>15</v>
      </c>
      <c r="IF2178">
        <v>38311</v>
      </c>
      <c r="IG2178" t="s">
        <v>373</v>
      </c>
      <c r="IH2178" t="s">
        <v>319</v>
      </c>
      <c r="IK2178">
        <v>-2</v>
      </c>
      <c r="IL2178" t="s">
        <v>279</v>
      </c>
      <c r="IM2178" t="s">
        <v>280</v>
      </c>
      <c r="IN2178" t="s">
        <v>663</v>
      </c>
      <c r="IP2178" t="s">
        <v>709</v>
      </c>
    </row>
    <row r="2179" spans="1:250" x14ac:dyDescent="0.25">
      <c r="A2179">
        <v>40694</v>
      </c>
      <c r="B2179">
        <v>-890804480</v>
      </c>
      <c r="C2179">
        <v>1837</v>
      </c>
      <c r="D2179" t="s">
        <v>273</v>
      </c>
      <c r="E2179" t="s">
        <v>274</v>
      </c>
      <c r="F2179">
        <v>13794</v>
      </c>
      <c r="G2179" t="s">
        <v>275</v>
      </c>
      <c r="H2179" t="s">
        <v>276</v>
      </c>
      <c r="I2179">
        <v>420</v>
      </c>
      <c r="J2179" t="s">
        <v>403</v>
      </c>
      <c r="K2179" t="s">
        <v>404</v>
      </c>
      <c r="L2179">
        <v>38311</v>
      </c>
      <c r="M2179" t="s">
        <v>373</v>
      </c>
      <c r="N2179" t="s">
        <v>374</v>
      </c>
      <c r="O2179">
        <v>38311</v>
      </c>
      <c r="P2179" t="s">
        <v>373</v>
      </c>
      <c r="Q2179" t="s">
        <v>374</v>
      </c>
      <c r="R2179" t="s">
        <v>335</v>
      </c>
      <c r="S2179" s="46">
        <v>-3.68</v>
      </c>
      <c r="U2179" s="46">
        <v>15</v>
      </c>
      <c r="IF2179">
        <v>38311</v>
      </c>
      <c r="IG2179" t="s">
        <v>373</v>
      </c>
      <c r="IH2179" t="s">
        <v>319</v>
      </c>
      <c r="IK2179">
        <v>-2</v>
      </c>
      <c r="IL2179" t="s">
        <v>279</v>
      </c>
      <c r="IM2179" t="s">
        <v>280</v>
      </c>
      <c r="IN2179" t="s">
        <v>663</v>
      </c>
      <c r="IP2179" t="s">
        <v>709</v>
      </c>
    </row>
    <row r="2180" spans="1:250" x14ac:dyDescent="0.25">
      <c r="A2180">
        <v>40695</v>
      </c>
      <c r="B2180">
        <v>-890804480</v>
      </c>
      <c r="C2180">
        <v>1837</v>
      </c>
      <c r="D2180" t="s">
        <v>273</v>
      </c>
      <c r="E2180" t="s">
        <v>274</v>
      </c>
      <c r="F2180">
        <v>13794</v>
      </c>
      <c r="G2180" t="s">
        <v>275</v>
      </c>
      <c r="H2180" t="s">
        <v>276</v>
      </c>
      <c r="I2180">
        <v>411</v>
      </c>
      <c r="J2180" t="s">
        <v>393</v>
      </c>
      <c r="K2180" t="s">
        <v>394</v>
      </c>
      <c r="L2180">
        <v>38311</v>
      </c>
      <c r="M2180" t="s">
        <v>373</v>
      </c>
      <c r="N2180" t="s">
        <v>374</v>
      </c>
      <c r="O2180">
        <v>38311</v>
      </c>
      <c r="P2180" t="s">
        <v>373</v>
      </c>
      <c r="Q2180" t="s">
        <v>374</v>
      </c>
      <c r="R2180" t="s">
        <v>335</v>
      </c>
      <c r="S2180" s="46">
        <v>-6.29</v>
      </c>
      <c r="U2180" s="46">
        <v>15</v>
      </c>
      <c r="IF2180">
        <v>38311</v>
      </c>
      <c r="IG2180" t="s">
        <v>373</v>
      </c>
      <c r="IH2180" t="s">
        <v>319</v>
      </c>
      <c r="IK2180">
        <v>-2</v>
      </c>
      <c r="IL2180" t="s">
        <v>279</v>
      </c>
      <c r="IM2180" t="s">
        <v>280</v>
      </c>
      <c r="IN2180" t="s">
        <v>663</v>
      </c>
      <c r="IP2180" t="s">
        <v>709</v>
      </c>
    </row>
    <row r="2181" spans="1:250" x14ac:dyDescent="0.25">
      <c r="A2181">
        <v>40696</v>
      </c>
      <c r="B2181">
        <v>-890804480</v>
      </c>
      <c r="C2181">
        <v>1837</v>
      </c>
      <c r="D2181" t="s">
        <v>273</v>
      </c>
      <c r="E2181" t="s">
        <v>274</v>
      </c>
      <c r="F2181">
        <v>19011</v>
      </c>
      <c r="G2181" t="s">
        <v>328</v>
      </c>
      <c r="H2181" t="s">
        <v>329</v>
      </c>
      <c r="I2181">
        <v>420</v>
      </c>
      <c r="J2181" t="s">
        <v>403</v>
      </c>
      <c r="K2181" t="s">
        <v>404</v>
      </c>
      <c r="L2181">
        <v>38311</v>
      </c>
      <c r="M2181" t="s">
        <v>373</v>
      </c>
      <c r="N2181" t="s">
        <v>374</v>
      </c>
      <c r="O2181">
        <v>38311</v>
      </c>
      <c r="P2181" t="s">
        <v>373</v>
      </c>
      <c r="Q2181" t="s">
        <v>374</v>
      </c>
      <c r="R2181" t="s">
        <v>335</v>
      </c>
      <c r="S2181" s="46">
        <v>-3.68</v>
      </c>
      <c r="U2181" s="46">
        <v>15</v>
      </c>
      <c r="IF2181">
        <v>38311</v>
      </c>
      <c r="IG2181" t="s">
        <v>373</v>
      </c>
      <c r="IH2181" t="s">
        <v>332</v>
      </c>
      <c r="IK2181">
        <v>-2</v>
      </c>
      <c r="IL2181" t="s">
        <v>279</v>
      </c>
      <c r="IM2181" t="s">
        <v>280</v>
      </c>
      <c r="IN2181" t="s">
        <v>687</v>
      </c>
      <c r="IP2181" t="s">
        <v>708</v>
      </c>
    </row>
    <row r="2182" spans="1:250" x14ac:dyDescent="0.25">
      <c r="A2182">
        <v>40697</v>
      </c>
      <c r="B2182">
        <v>-890804480</v>
      </c>
      <c r="C2182">
        <v>1837</v>
      </c>
      <c r="D2182" t="s">
        <v>273</v>
      </c>
      <c r="E2182" t="s">
        <v>274</v>
      </c>
      <c r="F2182">
        <v>19011</v>
      </c>
      <c r="G2182" t="s">
        <v>328</v>
      </c>
      <c r="H2182" t="s">
        <v>329</v>
      </c>
      <c r="I2182">
        <v>411</v>
      </c>
      <c r="J2182" t="s">
        <v>393</v>
      </c>
      <c r="K2182" t="s">
        <v>394</v>
      </c>
      <c r="L2182">
        <v>38311</v>
      </c>
      <c r="M2182" t="s">
        <v>373</v>
      </c>
      <c r="N2182" t="s">
        <v>374</v>
      </c>
      <c r="O2182">
        <v>38311</v>
      </c>
      <c r="P2182" t="s">
        <v>373</v>
      </c>
      <c r="Q2182" t="s">
        <v>374</v>
      </c>
      <c r="R2182" t="s">
        <v>335</v>
      </c>
      <c r="S2182" s="46">
        <v>-6.29</v>
      </c>
      <c r="U2182" s="46">
        <v>15</v>
      </c>
      <c r="IF2182">
        <v>38311</v>
      </c>
      <c r="IG2182" t="s">
        <v>373</v>
      </c>
      <c r="IH2182" t="s">
        <v>332</v>
      </c>
      <c r="IK2182">
        <v>-2</v>
      </c>
      <c r="IL2182" t="s">
        <v>279</v>
      </c>
      <c r="IM2182" t="s">
        <v>280</v>
      </c>
      <c r="IN2182" t="s">
        <v>687</v>
      </c>
      <c r="IP2182" t="s">
        <v>708</v>
      </c>
    </row>
    <row r="2183" spans="1:250" x14ac:dyDescent="0.25">
      <c r="A2183">
        <v>40698</v>
      </c>
      <c r="B2183">
        <v>-890804480</v>
      </c>
      <c r="C2183">
        <v>1837</v>
      </c>
      <c r="D2183" t="s">
        <v>273</v>
      </c>
      <c r="E2183" t="s">
        <v>274</v>
      </c>
      <c r="F2183">
        <v>13794</v>
      </c>
      <c r="G2183" t="s">
        <v>275</v>
      </c>
      <c r="H2183" t="s">
        <v>276</v>
      </c>
      <c r="I2183">
        <v>429</v>
      </c>
      <c r="J2183" t="s">
        <v>395</v>
      </c>
      <c r="K2183" t="s">
        <v>396</v>
      </c>
      <c r="L2183">
        <v>38311</v>
      </c>
      <c r="M2183" t="s">
        <v>373</v>
      </c>
      <c r="N2183" t="s">
        <v>374</v>
      </c>
      <c r="O2183">
        <v>38311</v>
      </c>
      <c r="P2183" t="s">
        <v>373</v>
      </c>
      <c r="Q2183" t="s">
        <v>374</v>
      </c>
      <c r="R2183" t="s">
        <v>335</v>
      </c>
      <c r="S2183" s="46">
        <v>-6.14</v>
      </c>
      <c r="U2183" s="46">
        <v>15</v>
      </c>
      <c r="IF2183">
        <v>38311</v>
      </c>
      <c r="IG2183" t="s">
        <v>373</v>
      </c>
      <c r="IH2183" t="s">
        <v>319</v>
      </c>
      <c r="IK2183">
        <v>-2</v>
      </c>
      <c r="IL2183" t="s">
        <v>279</v>
      </c>
      <c r="IM2183" t="s">
        <v>280</v>
      </c>
      <c r="IN2183" t="s">
        <v>663</v>
      </c>
      <c r="IP2183" t="s">
        <v>709</v>
      </c>
    </row>
    <row r="2184" spans="1:250" x14ac:dyDescent="0.25">
      <c r="A2184">
        <v>40699</v>
      </c>
      <c r="B2184">
        <v>-890804480</v>
      </c>
      <c r="C2184">
        <v>1837</v>
      </c>
      <c r="D2184" t="s">
        <v>273</v>
      </c>
      <c r="E2184" t="s">
        <v>274</v>
      </c>
      <c r="F2184">
        <v>13794</v>
      </c>
      <c r="G2184" t="s">
        <v>275</v>
      </c>
      <c r="H2184" t="s">
        <v>276</v>
      </c>
      <c r="I2184">
        <v>427</v>
      </c>
      <c r="J2184" t="s">
        <v>397</v>
      </c>
      <c r="K2184" t="s">
        <v>398</v>
      </c>
      <c r="L2184">
        <v>38311</v>
      </c>
      <c r="M2184" t="s">
        <v>373</v>
      </c>
      <c r="N2184" t="s">
        <v>374</v>
      </c>
      <c r="O2184">
        <v>38311</v>
      </c>
      <c r="P2184" t="s">
        <v>373</v>
      </c>
      <c r="Q2184" t="s">
        <v>374</v>
      </c>
      <c r="R2184" t="s">
        <v>335</v>
      </c>
      <c r="S2184" s="46">
        <v>-3.69</v>
      </c>
      <c r="U2184" s="46">
        <v>15</v>
      </c>
      <c r="IF2184">
        <v>38311</v>
      </c>
      <c r="IG2184" t="s">
        <v>373</v>
      </c>
      <c r="IH2184" t="s">
        <v>319</v>
      </c>
      <c r="IK2184">
        <v>-2</v>
      </c>
      <c r="IL2184" t="s">
        <v>279</v>
      </c>
      <c r="IM2184" t="s">
        <v>280</v>
      </c>
      <c r="IN2184" t="s">
        <v>663</v>
      </c>
      <c r="IP2184" t="s">
        <v>709</v>
      </c>
    </row>
    <row r="2185" spans="1:250" x14ac:dyDescent="0.25">
      <c r="A2185">
        <v>40700</v>
      </c>
      <c r="B2185">
        <v>-890804480</v>
      </c>
      <c r="C2185">
        <v>1837</v>
      </c>
      <c r="D2185" t="s">
        <v>273</v>
      </c>
      <c r="E2185" t="s">
        <v>274</v>
      </c>
      <c r="F2185">
        <v>13794</v>
      </c>
      <c r="G2185" t="s">
        <v>275</v>
      </c>
      <c r="H2185" t="s">
        <v>276</v>
      </c>
      <c r="I2185">
        <v>424</v>
      </c>
      <c r="J2185" t="s">
        <v>399</v>
      </c>
      <c r="K2185" t="s">
        <v>400</v>
      </c>
      <c r="L2185">
        <v>39215</v>
      </c>
      <c r="M2185" t="s">
        <v>389</v>
      </c>
      <c r="N2185" t="s">
        <v>390</v>
      </c>
      <c r="O2185">
        <v>39215</v>
      </c>
      <c r="P2185" t="s">
        <v>389</v>
      </c>
      <c r="Q2185" t="s">
        <v>390</v>
      </c>
      <c r="R2185" t="s">
        <v>335</v>
      </c>
      <c r="S2185" s="46">
        <v>-30.59</v>
      </c>
      <c r="U2185" s="46">
        <v>15</v>
      </c>
      <c r="IF2185">
        <v>39215</v>
      </c>
      <c r="IG2185" t="s">
        <v>389</v>
      </c>
      <c r="IH2185" t="s">
        <v>319</v>
      </c>
      <c r="IK2185">
        <v>-2</v>
      </c>
      <c r="IL2185" t="s">
        <v>279</v>
      </c>
      <c r="IM2185" t="s">
        <v>280</v>
      </c>
      <c r="IN2185" t="s">
        <v>663</v>
      </c>
      <c r="IP2185" t="s">
        <v>710</v>
      </c>
    </row>
    <row r="2186" spans="1:250" x14ac:dyDescent="0.25">
      <c r="A2186">
        <v>40701</v>
      </c>
      <c r="B2186">
        <v>-890804480</v>
      </c>
      <c r="C2186">
        <v>1837</v>
      </c>
      <c r="D2186" t="s">
        <v>273</v>
      </c>
      <c r="E2186" t="s">
        <v>274</v>
      </c>
      <c r="F2186">
        <v>13794</v>
      </c>
      <c r="G2186" t="s">
        <v>275</v>
      </c>
      <c r="H2186" t="s">
        <v>276</v>
      </c>
      <c r="I2186">
        <v>422</v>
      </c>
      <c r="J2186" t="s">
        <v>401</v>
      </c>
      <c r="K2186" t="s">
        <v>402</v>
      </c>
      <c r="L2186">
        <v>39215</v>
      </c>
      <c r="M2186" t="s">
        <v>389</v>
      </c>
      <c r="N2186" t="s">
        <v>390</v>
      </c>
      <c r="O2186">
        <v>39215</v>
      </c>
      <c r="P2186" t="s">
        <v>389</v>
      </c>
      <c r="Q2186" t="s">
        <v>390</v>
      </c>
      <c r="R2186" t="s">
        <v>335</v>
      </c>
      <c r="S2186" s="46">
        <v>-40.78</v>
      </c>
      <c r="U2186" s="46">
        <v>15</v>
      </c>
      <c r="IF2186">
        <v>39215</v>
      </c>
      <c r="IG2186" t="s">
        <v>389</v>
      </c>
      <c r="IH2186" t="s">
        <v>319</v>
      </c>
      <c r="IK2186">
        <v>-2</v>
      </c>
      <c r="IL2186" t="s">
        <v>279</v>
      </c>
      <c r="IM2186" t="s">
        <v>280</v>
      </c>
      <c r="IN2186" t="s">
        <v>663</v>
      </c>
      <c r="IP2186" t="s">
        <v>710</v>
      </c>
    </row>
    <row r="2187" spans="1:250" x14ac:dyDescent="0.25">
      <c r="A2187">
        <v>40702</v>
      </c>
      <c r="B2187">
        <v>-890804480</v>
      </c>
      <c r="C2187">
        <v>1837</v>
      </c>
      <c r="D2187" t="s">
        <v>273</v>
      </c>
      <c r="E2187" t="s">
        <v>274</v>
      </c>
      <c r="F2187">
        <v>13794</v>
      </c>
      <c r="G2187" t="s">
        <v>275</v>
      </c>
      <c r="H2187" t="s">
        <v>276</v>
      </c>
      <c r="I2187">
        <v>420</v>
      </c>
      <c r="J2187" t="s">
        <v>403</v>
      </c>
      <c r="K2187" t="s">
        <v>404</v>
      </c>
      <c r="L2187">
        <v>39215</v>
      </c>
      <c r="M2187" t="s">
        <v>389</v>
      </c>
      <c r="N2187" t="s">
        <v>390</v>
      </c>
      <c r="O2187">
        <v>39215</v>
      </c>
      <c r="P2187" t="s">
        <v>389</v>
      </c>
      <c r="Q2187" t="s">
        <v>390</v>
      </c>
      <c r="R2187" t="s">
        <v>335</v>
      </c>
      <c r="S2187" s="46">
        <v>-23.79</v>
      </c>
      <c r="U2187" s="46">
        <v>15</v>
      </c>
      <c r="IF2187">
        <v>39215</v>
      </c>
      <c r="IG2187" t="s">
        <v>389</v>
      </c>
      <c r="IH2187" t="s">
        <v>319</v>
      </c>
      <c r="IK2187">
        <v>-2</v>
      </c>
      <c r="IL2187" t="s">
        <v>279</v>
      </c>
      <c r="IM2187" t="s">
        <v>280</v>
      </c>
      <c r="IN2187" t="s">
        <v>663</v>
      </c>
      <c r="IP2187" t="s">
        <v>710</v>
      </c>
    </row>
    <row r="2188" spans="1:250" x14ac:dyDescent="0.25">
      <c r="A2188">
        <v>40703</v>
      </c>
      <c r="B2188">
        <v>-890804480</v>
      </c>
      <c r="C2188">
        <v>1837</v>
      </c>
      <c r="D2188" t="s">
        <v>273</v>
      </c>
      <c r="E2188" t="s">
        <v>274</v>
      </c>
      <c r="F2188">
        <v>13794</v>
      </c>
      <c r="G2188" t="s">
        <v>275</v>
      </c>
      <c r="H2188" t="s">
        <v>276</v>
      </c>
      <c r="I2188">
        <v>411</v>
      </c>
      <c r="J2188" t="s">
        <v>393</v>
      </c>
      <c r="K2188" t="s">
        <v>394</v>
      </c>
      <c r="L2188">
        <v>39215</v>
      </c>
      <c r="M2188" t="s">
        <v>389</v>
      </c>
      <c r="N2188" t="s">
        <v>390</v>
      </c>
      <c r="O2188">
        <v>39215</v>
      </c>
      <c r="P2188" t="s">
        <v>389</v>
      </c>
      <c r="Q2188" t="s">
        <v>390</v>
      </c>
      <c r="R2188" t="s">
        <v>335</v>
      </c>
      <c r="S2188" s="46">
        <v>-40.71</v>
      </c>
      <c r="U2188" s="46">
        <v>15</v>
      </c>
      <c r="IF2188">
        <v>39215</v>
      </c>
      <c r="IG2188" t="s">
        <v>389</v>
      </c>
      <c r="IH2188" t="s">
        <v>319</v>
      </c>
      <c r="IK2188">
        <v>-2</v>
      </c>
      <c r="IL2188" t="s">
        <v>279</v>
      </c>
      <c r="IM2188" t="s">
        <v>280</v>
      </c>
      <c r="IN2188" t="s">
        <v>663</v>
      </c>
      <c r="IP2188" t="s">
        <v>710</v>
      </c>
    </row>
    <row r="2189" spans="1:250" x14ac:dyDescent="0.25">
      <c r="A2189">
        <v>40704</v>
      </c>
      <c r="B2189">
        <v>-890804480</v>
      </c>
      <c r="C2189">
        <v>1837</v>
      </c>
      <c r="D2189" t="s">
        <v>273</v>
      </c>
      <c r="E2189" t="s">
        <v>274</v>
      </c>
      <c r="F2189">
        <v>13794</v>
      </c>
      <c r="G2189" t="s">
        <v>275</v>
      </c>
      <c r="H2189" t="s">
        <v>276</v>
      </c>
      <c r="I2189">
        <v>437</v>
      </c>
      <c r="J2189" t="s">
        <v>658</v>
      </c>
      <c r="K2189" t="s">
        <v>659</v>
      </c>
      <c r="L2189">
        <v>39215</v>
      </c>
      <c r="M2189" t="s">
        <v>389</v>
      </c>
      <c r="N2189" t="s">
        <v>390</v>
      </c>
      <c r="O2189">
        <v>39215</v>
      </c>
      <c r="P2189" t="s">
        <v>389</v>
      </c>
      <c r="Q2189" t="s">
        <v>390</v>
      </c>
      <c r="R2189" t="s">
        <v>335</v>
      </c>
      <c r="S2189" s="46">
        <v>-34.340000000000003</v>
      </c>
      <c r="U2189" s="46">
        <v>15</v>
      </c>
      <c r="IF2189">
        <v>39215</v>
      </c>
      <c r="IG2189" t="s">
        <v>389</v>
      </c>
      <c r="IH2189" t="s">
        <v>319</v>
      </c>
      <c r="IK2189">
        <v>-2</v>
      </c>
      <c r="IL2189" t="s">
        <v>279</v>
      </c>
      <c r="IM2189" t="s">
        <v>280</v>
      </c>
      <c r="IN2189" t="s">
        <v>663</v>
      </c>
      <c r="IP2189" t="s">
        <v>710</v>
      </c>
    </row>
    <row r="2190" spans="1:250" x14ac:dyDescent="0.25">
      <c r="A2190">
        <v>40705</v>
      </c>
      <c r="B2190">
        <v>-890804480</v>
      </c>
      <c r="C2190">
        <v>1837</v>
      </c>
      <c r="D2190" t="s">
        <v>273</v>
      </c>
      <c r="E2190" t="s">
        <v>274</v>
      </c>
      <c r="F2190">
        <v>13794</v>
      </c>
      <c r="G2190" t="s">
        <v>275</v>
      </c>
      <c r="H2190" t="s">
        <v>276</v>
      </c>
      <c r="I2190">
        <v>436</v>
      </c>
      <c r="J2190" t="s">
        <v>656</v>
      </c>
      <c r="K2190" t="s">
        <v>657</v>
      </c>
      <c r="L2190">
        <v>39215</v>
      </c>
      <c r="M2190" t="s">
        <v>389</v>
      </c>
      <c r="N2190" t="s">
        <v>390</v>
      </c>
      <c r="O2190">
        <v>39215</v>
      </c>
      <c r="P2190" t="s">
        <v>389</v>
      </c>
      <c r="Q2190" t="s">
        <v>390</v>
      </c>
      <c r="R2190" t="s">
        <v>335</v>
      </c>
      <c r="S2190" s="46">
        <v>-20.57</v>
      </c>
      <c r="U2190" s="46">
        <v>15</v>
      </c>
      <c r="IF2190">
        <v>39215</v>
      </c>
      <c r="IG2190" t="s">
        <v>389</v>
      </c>
      <c r="IH2190" t="s">
        <v>319</v>
      </c>
      <c r="IK2190">
        <v>-2</v>
      </c>
      <c r="IL2190" t="s">
        <v>279</v>
      </c>
      <c r="IM2190" t="s">
        <v>280</v>
      </c>
      <c r="IN2190" t="s">
        <v>663</v>
      </c>
      <c r="IP2190" t="s">
        <v>710</v>
      </c>
    </row>
    <row r="2191" spans="1:250" x14ac:dyDescent="0.25">
      <c r="A2191">
        <v>40706</v>
      </c>
      <c r="B2191">
        <v>-890804480</v>
      </c>
      <c r="C2191">
        <v>1837</v>
      </c>
      <c r="D2191" t="s">
        <v>273</v>
      </c>
      <c r="E2191" t="s">
        <v>274</v>
      </c>
      <c r="F2191">
        <v>13794</v>
      </c>
      <c r="G2191" t="s">
        <v>275</v>
      </c>
      <c r="H2191" t="s">
        <v>276</v>
      </c>
      <c r="I2191">
        <v>435</v>
      </c>
      <c r="J2191" t="s">
        <v>491</v>
      </c>
      <c r="K2191" t="s">
        <v>492</v>
      </c>
      <c r="L2191">
        <v>39215</v>
      </c>
      <c r="M2191" t="s">
        <v>389</v>
      </c>
      <c r="N2191" t="s">
        <v>390</v>
      </c>
      <c r="O2191">
        <v>39215</v>
      </c>
      <c r="P2191" t="s">
        <v>389</v>
      </c>
      <c r="Q2191" t="s">
        <v>390</v>
      </c>
      <c r="R2191" t="s">
        <v>335</v>
      </c>
      <c r="S2191" s="46">
        <v>-20.57</v>
      </c>
      <c r="U2191" s="46">
        <v>15</v>
      </c>
      <c r="IF2191">
        <v>39215</v>
      </c>
      <c r="IG2191" t="s">
        <v>389</v>
      </c>
      <c r="IH2191" t="s">
        <v>319</v>
      </c>
      <c r="IK2191">
        <v>-2</v>
      </c>
      <c r="IL2191" t="s">
        <v>279</v>
      </c>
      <c r="IM2191" t="s">
        <v>280</v>
      </c>
      <c r="IN2191" t="s">
        <v>663</v>
      </c>
      <c r="IP2191" t="s">
        <v>710</v>
      </c>
    </row>
    <row r="2192" spans="1:250" x14ac:dyDescent="0.25">
      <c r="A2192">
        <v>40707</v>
      </c>
      <c r="B2192">
        <v>-890804480</v>
      </c>
      <c r="C2192">
        <v>1837</v>
      </c>
      <c r="D2192" t="s">
        <v>273</v>
      </c>
      <c r="E2192" t="s">
        <v>274</v>
      </c>
      <c r="F2192">
        <v>13794</v>
      </c>
      <c r="G2192" t="s">
        <v>275</v>
      </c>
      <c r="H2192" t="s">
        <v>276</v>
      </c>
      <c r="I2192">
        <v>431</v>
      </c>
      <c r="J2192" t="s">
        <v>493</v>
      </c>
      <c r="K2192" t="s">
        <v>494</v>
      </c>
      <c r="L2192">
        <v>39215</v>
      </c>
      <c r="M2192" t="s">
        <v>389</v>
      </c>
      <c r="N2192" t="s">
        <v>390</v>
      </c>
      <c r="O2192">
        <v>39215</v>
      </c>
      <c r="P2192" t="s">
        <v>389</v>
      </c>
      <c r="Q2192" t="s">
        <v>390</v>
      </c>
      <c r="R2192" t="s">
        <v>335</v>
      </c>
      <c r="S2192" s="46">
        <v>-29.79</v>
      </c>
      <c r="U2192" s="46">
        <v>15</v>
      </c>
      <c r="IF2192">
        <v>39215</v>
      </c>
      <c r="IG2192" t="s">
        <v>389</v>
      </c>
      <c r="IH2192" t="s">
        <v>319</v>
      </c>
      <c r="IK2192">
        <v>-2</v>
      </c>
      <c r="IL2192" t="s">
        <v>279</v>
      </c>
      <c r="IM2192" t="s">
        <v>280</v>
      </c>
      <c r="IN2192" t="s">
        <v>663</v>
      </c>
      <c r="IP2192" t="s">
        <v>710</v>
      </c>
    </row>
    <row r="2193" spans="1:250" x14ac:dyDescent="0.25">
      <c r="A2193">
        <v>40708</v>
      </c>
      <c r="B2193">
        <v>-890804480</v>
      </c>
      <c r="C2193">
        <v>1837</v>
      </c>
      <c r="D2193" t="s">
        <v>273</v>
      </c>
      <c r="E2193" t="s">
        <v>274</v>
      </c>
      <c r="F2193">
        <v>13794</v>
      </c>
      <c r="G2193" t="s">
        <v>275</v>
      </c>
      <c r="H2193" t="s">
        <v>276</v>
      </c>
      <c r="I2193">
        <v>429</v>
      </c>
      <c r="J2193" t="s">
        <v>395</v>
      </c>
      <c r="K2193" t="s">
        <v>396</v>
      </c>
      <c r="L2193">
        <v>39215</v>
      </c>
      <c r="M2193" t="s">
        <v>389</v>
      </c>
      <c r="N2193" t="s">
        <v>390</v>
      </c>
      <c r="O2193">
        <v>39215</v>
      </c>
      <c r="P2193" t="s">
        <v>389</v>
      </c>
      <c r="Q2193" t="s">
        <v>390</v>
      </c>
      <c r="R2193" t="s">
        <v>335</v>
      </c>
      <c r="S2193" s="46">
        <v>-39.72</v>
      </c>
      <c r="U2193" s="46">
        <v>15</v>
      </c>
      <c r="IF2193">
        <v>39215</v>
      </c>
      <c r="IG2193" t="s">
        <v>389</v>
      </c>
      <c r="IH2193" t="s">
        <v>319</v>
      </c>
      <c r="IK2193">
        <v>-2</v>
      </c>
      <c r="IL2193" t="s">
        <v>279</v>
      </c>
      <c r="IM2193" t="s">
        <v>280</v>
      </c>
      <c r="IN2193" t="s">
        <v>663</v>
      </c>
      <c r="IP2193" t="s">
        <v>710</v>
      </c>
    </row>
    <row r="2194" spans="1:250" x14ac:dyDescent="0.25">
      <c r="A2194">
        <v>40709</v>
      </c>
      <c r="B2194">
        <v>-890804480</v>
      </c>
      <c r="C2194">
        <v>1837</v>
      </c>
      <c r="D2194" t="s">
        <v>273</v>
      </c>
      <c r="E2194" t="s">
        <v>274</v>
      </c>
      <c r="F2194">
        <v>13794</v>
      </c>
      <c r="G2194" t="s">
        <v>275</v>
      </c>
      <c r="H2194" t="s">
        <v>276</v>
      </c>
      <c r="I2194">
        <v>427</v>
      </c>
      <c r="J2194" t="s">
        <v>397</v>
      </c>
      <c r="K2194" t="s">
        <v>398</v>
      </c>
      <c r="L2194">
        <v>39215</v>
      </c>
      <c r="M2194" t="s">
        <v>389</v>
      </c>
      <c r="N2194" t="s">
        <v>390</v>
      </c>
      <c r="O2194">
        <v>39215</v>
      </c>
      <c r="P2194" t="s">
        <v>389</v>
      </c>
      <c r="Q2194" t="s">
        <v>390</v>
      </c>
      <c r="R2194" t="s">
        <v>335</v>
      </c>
      <c r="S2194" s="46">
        <v>-23.89</v>
      </c>
      <c r="U2194" s="46">
        <v>15</v>
      </c>
      <c r="IF2194">
        <v>39215</v>
      </c>
      <c r="IG2194" t="s">
        <v>389</v>
      </c>
      <c r="IH2194" t="s">
        <v>319</v>
      </c>
      <c r="IK2194">
        <v>-2</v>
      </c>
      <c r="IL2194" t="s">
        <v>279</v>
      </c>
      <c r="IM2194" t="s">
        <v>280</v>
      </c>
      <c r="IN2194" t="s">
        <v>663</v>
      </c>
      <c r="IP2194" t="s">
        <v>710</v>
      </c>
    </row>
    <row r="2195" spans="1:250" x14ac:dyDescent="0.25">
      <c r="A2195">
        <v>40710</v>
      </c>
      <c r="B2195">
        <v>-890804480</v>
      </c>
      <c r="C2195">
        <v>1837</v>
      </c>
      <c r="D2195" t="s">
        <v>273</v>
      </c>
      <c r="E2195" t="s">
        <v>274</v>
      </c>
      <c r="F2195">
        <v>1848</v>
      </c>
      <c r="G2195" t="s">
        <v>286</v>
      </c>
      <c r="H2195" t="s">
        <v>274</v>
      </c>
      <c r="I2195">
        <v>437</v>
      </c>
      <c r="J2195" t="s">
        <v>658</v>
      </c>
      <c r="K2195" t="s">
        <v>659</v>
      </c>
      <c r="L2195">
        <v>41235</v>
      </c>
      <c r="M2195" t="s">
        <v>405</v>
      </c>
      <c r="N2195" t="s">
        <v>406</v>
      </c>
      <c r="O2195">
        <v>41235</v>
      </c>
      <c r="P2195" t="s">
        <v>405</v>
      </c>
      <c r="Q2195" t="s">
        <v>406</v>
      </c>
      <c r="R2195" t="s">
        <v>335</v>
      </c>
      <c r="S2195" s="46">
        <v>-116.52</v>
      </c>
      <c r="U2195" s="46">
        <v>15</v>
      </c>
      <c r="IF2195">
        <v>41235</v>
      </c>
      <c r="IG2195" t="s">
        <v>405</v>
      </c>
      <c r="IH2195" t="s">
        <v>288</v>
      </c>
      <c r="IK2195">
        <v>-2</v>
      </c>
      <c r="IL2195" t="s">
        <v>279</v>
      </c>
      <c r="IM2195" t="s">
        <v>280</v>
      </c>
      <c r="IN2195" t="s">
        <v>711</v>
      </c>
    </row>
    <row r="2196" spans="1:250" x14ac:dyDescent="0.25">
      <c r="A2196">
        <v>40711</v>
      </c>
      <c r="B2196">
        <v>-890804480</v>
      </c>
      <c r="C2196">
        <v>1837</v>
      </c>
      <c r="D2196" t="s">
        <v>273</v>
      </c>
      <c r="E2196" t="s">
        <v>274</v>
      </c>
      <c r="F2196">
        <v>1848</v>
      </c>
      <c r="G2196" t="s">
        <v>286</v>
      </c>
      <c r="H2196" t="s">
        <v>274</v>
      </c>
      <c r="I2196">
        <v>436</v>
      </c>
      <c r="J2196" t="s">
        <v>656</v>
      </c>
      <c r="K2196" t="s">
        <v>657</v>
      </c>
      <c r="L2196">
        <v>41235</v>
      </c>
      <c r="M2196" t="s">
        <v>405</v>
      </c>
      <c r="N2196" t="s">
        <v>406</v>
      </c>
      <c r="O2196">
        <v>41235</v>
      </c>
      <c r="P2196" t="s">
        <v>405</v>
      </c>
      <c r="Q2196" t="s">
        <v>406</v>
      </c>
      <c r="R2196" t="s">
        <v>335</v>
      </c>
      <c r="S2196" s="46">
        <v>-113.5</v>
      </c>
      <c r="U2196" s="46">
        <v>15</v>
      </c>
      <c r="IF2196">
        <v>41235</v>
      </c>
      <c r="IG2196" t="s">
        <v>405</v>
      </c>
      <c r="IH2196" t="s">
        <v>288</v>
      </c>
      <c r="IK2196">
        <v>-2</v>
      </c>
      <c r="IL2196" t="s">
        <v>279</v>
      </c>
      <c r="IM2196" t="s">
        <v>280</v>
      </c>
      <c r="IN2196" t="s">
        <v>711</v>
      </c>
    </row>
    <row r="2197" spans="1:250" x14ac:dyDescent="0.25">
      <c r="A2197">
        <v>40712</v>
      </c>
      <c r="B2197">
        <v>-890804480</v>
      </c>
      <c r="C2197">
        <v>1837</v>
      </c>
      <c r="D2197" t="s">
        <v>273</v>
      </c>
      <c r="E2197" t="s">
        <v>274</v>
      </c>
      <c r="F2197">
        <v>1848</v>
      </c>
      <c r="G2197" t="s">
        <v>286</v>
      </c>
      <c r="H2197" t="s">
        <v>274</v>
      </c>
      <c r="I2197">
        <v>435</v>
      </c>
      <c r="J2197" t="s">
        <v>491</v>
      </c>
      <c r="K2197" t="s">
        <v>492</v>
      </c>
      <c r="L2197">
        <v>41235</v>
      </c>
      <c r="M2197" t="s">
        <v>405</v>
      </c>
      <c r="N2197" t="s">
        <v>406</v>
      </c>
      <c r="O2197">
        <v>41235</v>
      </c>
      <c r="P2197" t="s">
        <v>405</v>
      </c>
      <c r="Q2197" t="s">
        <v>406</v>
      </c>
      <c r="R2197" t="s">
        <v>335</v>
      </c>
      <c r="S2197" s="46">
        <v>-113.5</v>
      </c>
      <c r="U2197" s="46">
        <v>15</v>
      </c>
      <c r="IF2197">
        <v>41235</v>
      </c>
      <c r="IG2197" t="s">
        <v>405</v>
      </c>
      <c r="IH2197" t="s">
        <v>288</v>
      </c>
      <c r="IK2197">
        <v>-2</v>
      </c>
      <c r="IL2197" t="s">
        <v>279</v>
      </c>
      <c r="IM2197" t="s">
        <v>280</v>
      </c>
      <c r="IN2197" t="s">
        <v>711</v>
      </c>
    </row>
    <row r="2198" spans="1:250" x14ac:dyDescent="0.25">
      <c r="A2198">
        <v>40713</v>
      </c>
      <c r="B2198">
        <v>-890804480</v>
      </c>
      <c r="C2198">
        <v>1837</v>
      </c>
      <c r="D2198" t="s">
        <v>273</v>
      </c>
      <c r="E2198" t="s">
        <v>274</v>
      </c>
      <c r="F2198">
        <v>1848</v>
      </c>
      <c r="G2198" t="s">
        <v>286</v>
      </c>
      <c r="H2198" t="s">
        <v>274</v>
      </c>
      <c r="I2198">
        <v>431</v>
      </c>
      <c r="J2198" t="s">
        <v>493</v>
      </c>
      <c r="K2198" t="s">
        <v>494</v>
      </c>
      <c r="L2198">
        <v>41235</v>
      </c>
      <c r="M2198" t="s">
        <v>405</v>
      </c>
      <c r="N2198" t="s">
        <v>406</v>
      </c>
      <c r="O2198">
        <v>41235</v>
      </c>
      <c r="P2198" t="s">
        <v>405</v>
      </c>
      <c r="Q2198" t="s">
        <v>406</v>
      </c>
      <c r="R2198" t="s">
        <v>335</v>
      </c>
      <c r="S2198" s="46">
        <v>-242.12</v>
      </c>
      <c r="U2198" s="46">
        <v>15</v>
      </c>
      <c r="IF2198">
        <v>41235</v>
      </c>
      <c r="IG2198" t="s">
        <v>405</v>
      </c>
      <c r="IH2198" t="s">
        <v>288</v>
      </c>
      <c r="IK2198">
        <v>-2</v>
      </c>
      <c r="IL2198" t="s">
        <v>279</v>
      </c>
      <c r="IM2198" t="s">
        <v>280</v>
      </c>
      <c r="IN2198" t="s">
        <v>711</v>
      </c>
    </row>
    <row r="2199" spans="1:250" x14ac:dyDescent="0.25">
      <c r="A2199">
        <v>40714</v>
      </c>
      <c r="B2199">
        <v>-890804480</v>
      </c>
      <c r="C2199">
        <v>1837</v>
      </c>
      <c r="D2199" t="s">
        <v>273</v>
      </c>
      <c r="E2199" t="s">
        <v>274</v>
      </c>
      <c r="F2199">
        <v>1848</v>
      </c>
      <c r="G2199" t="s">
        <v>286</v>
      </c>
      <c r="H2199" t="s">
        <v>274</v>
      </c>
      <c r="I2199">
        <v>429</v>
      </c>
      <c r="J2199" t="s">
        <v>395</v>
      </c>
      <c r="K2199" t="s">
        <v>396</v>
      </c>
      <c r="L2199">
        <v>41235</v>
      </c>
      <c r="M2199" t="s">
        <v>405</v>
      </c>
      <c r="N2199" t="s">
        <v>406</v>
      </c>
      <c r="O2199">
        <v>41235</v>
      </c>
      <c r="P2199" t="s">
        <v>405</v>
      </c>
      <c r="Q2199" t="s">
        <v>406</v>
      </c>
      <c r="R2199" t="s">
        <v>335</v>
      </c>
      <c r="S2199" s="46">
        <v>-322.83</v>
      </c>
      <c r="U2199" s="46">
        <v>15</v>
      </c>
      <c r="IF2199">
        <v>41235</v>
      </c>
      <c r="IG2199" t="s">
        <v>405</v>
      </c>
      <c r="IH2199" t="s">
        <v>288</v>
      </c>
      <c r="IK2199">
        <v>-2</v>
      </c>
      <c r="IL2199" t="s">
        <v>279</v>
      </c>
      <c r="IM2199" t="s">
        <v>280</v>
      </c>
      <c r="IN2199" t="s">
        <v>711</v>
      </c>
    </row>
    <row r="2200" spans="1:250" x14ac:dyDescent="0.25">
      <c r="A2200">
        <v>40715</v>
      </c>
      <c r="B2200">
        <v>-890804480</v>
      </c>
      <c r="C2200">
        <v>1837</v>
      </c>
      <c r="D2200" t="s">
        <v>273</v>
      </c>
      <c r="E2200" t="s">
        <v>274</v>
      </c>
      <c r="F2200">
        <v>1848</v>
      </c>
      <c r="G2200" t="s">
        <v>286</v>
      </c>
      <c r="H2200" t="s">
        <v>274</v>
      </c>
      <c r="I2200">
        <v>427</v>
      </c>
      <c r="J2200" t="s">
        <v>397</v>
      </c>
      <c r="K2200" t="s">
        <v>398</v>
      </c>
      <c r="L2200">
        <v>41235</v>
      </c>
      <c r="M2200" t="s">
        <v>405</v>
      </c>
      <c r="N2200" t="s">
        <v>406</v>
      </c>
      <c r="O2200">
        <v>41235</v>
      </c>
      <c r="P2200" t="s">
        <v>405</v>
      </c>
      <c r="Q2200" t="s">
        <v>406</v>
      </c>
      <c r="R2200" t="s">
        <v>335</v>
      </c>
      <c r="S2200" s="46">
        <v>-188.32</v>
      </c>
      <c r="U2200" s="46">
        <v>15</v>
      </c>
      <c r="IF2200">
        <v>41235</v>
      </c>
      <c r="IG2200" t="s">
        <v>405</v>
      </c>
      <c r="IH2200" t="s">
        <v>288</v>
      </c>
      <c r="IK2200">
        <v>-2</v>
      </c>
      <c r="IL2200" t="s">
        <v>279</v>
      </c>
      <c r="IM2200" t="s">
        <v>280</v>
      </c>
      <c r="IN2200" t="s">
        <v>711</v>
      </c>
    </row>
    <row r="2201" spans="1:250" x14ac:dyDescent="0.25">
      <c r="A2201">
        <v>40716</v>
      </c>
      <c r="B2201">
        <v>-890804480</v>
      </c>
      <c r="C2201">
        <v>1837</v>
      </c>
      <c r="D2201" t="s">
        <v>273</v>
      </c>
      <c r="E2201" t="s">
        <v>274</v>
      </c>
      <c r="F2201">
        <v>1848</v>
      </c>
      <c r="G2201" t="s">
        <v>286</v>
      </c>
      <c r="H2201" t="s">
        <v>274</v>
      </c>
      <c r="I2201">
        <v>437</v>
      </c>
      <c r="J2201" t="s">
        <v>658</v>
      </c>
      <c r="K2201" t="s">
        <v>659</v>
      </c>
      <c r="L2201">
        <v>41236</v>
      </c>
      <c r="M2201" t="s">
        <v>407</v>
      </c>
      <c r="N2201" t="s">
        <v>408</v>
      </c>
      <c r="O2201">
        <v>41236</v>
      </c>
      <c r="P2201" t="s">
        <v>407</v>
      </c>
      <c r="Q2201" t="s">
        <v>408</v>
      </c>
      <c r="R2201" t="s">
        <v>335</v>
      </c>
      <c r="S2201" s="46">
        <v>-173.92</v>
      </c>
      <c r="U2201" s="46">
        <v>15</v>
      </c>
      <c r="IF2201">
        <v>41236</v>
      </c>
      <c r="IG2201" t="s">
        <v>407</v>
      </c>
      <c r="IH2201" t="s">
        <v>288</v>
      </c>
      <c r="IK2201">
        <v>-2</v>
      </c>
      <c r="IL2201" t="s">
        <v>279</v>
      </c>
      <c r="IM2201" t="s">
        <v>280</v>
      </c>
      <c r="IN2201" t="s">
        <v>711</v>
      </c>
    </row>
    <row r="2202" spans="1:250" x14ac:dyDescent="0.25">
      <c r="A2202">
        <v>40717</v>
      </c>
      <c r="B2202">
        <v>-890804480</v>
      </c>
      <c r="C2202">
        <v>1837</v>
      </c>
      <c r="D2202" t="s">
        <v>273</v>
      </c>
      <c r="E2202" t="s">
        <v>274</v>
      </c>
      <c r="F2202">
        <v>1848</v>
      </c>
      <c r="G2202" t="s">
        <v>286</v>
      </c>
      <c r="H2202" t="s">
        <v>274</v>
      </c>
      <c r="I2202">
        <v>436</v>
      </c>
      <c r="J2202" t="s">
        <v>656</v>
      </c>
      <c r="K2202" t="s">
        <v>657</v>
      </c>
      <c r="L2202">
        <v>41236</v>
      </c>
      <c r="M2202" t="s">
        <v>407</v>
      </c>
      <c r="N2202" t="s">
        <v>408</v>
      </c>
      <c r="O2202">
        <v>41236</v>
      </c>
      <c r="P2202" t="s">
        <v>407</v>
      </c>
      <c r="Q2202" t="s">
        <v>408</v>
      </c>
      <c r="R2202" t="s">
        <v>335</v>
      </c>
      <c r="S2202" s="46">
        <v>-104.17</v>
      </c>
      <c r="U2202" s="46">
        <v>15</v>
      </c>
      <c r="IF2202">
        <v>41236</v>
      </c>
      <c r="IG2202" t="s">
        <v>407</v>
      </c>
      <c r="IH2202" t="s">
        <v>288</v>
      </c>
      <c r="IK2202">
        <v>-2</v>
      </c>
      <c r="IL2202" t="s">
        <v>279</v>
      </c>
      <c r="IM2202" t="s">
        <v>280</v>
      </c>
      <c r="IN2202" t="s">
        <v>711</v>
      </c>
    </row>
    <row r="2203" spans="1:250" x14ac:dyDescent="0.25">
      <c r="A2203">
        <v>40718</v>
      </c>
      <c r="B2203">
        <v>-890804480</v>
      </c>
      <c r="C2203">
        <v>1837</v>
      </c>
      <c r="D2203" t="s">
        <v>273</v>
      </c>
      <c r="E2203" t="s">
        <v>274</v>
      </c>
      <c r="F2203">
        <v>1848</v>
      </c>
      <c r="G2203" t="s">
        <v>286</v>
      </c>
      <c r="H2203" t="s">
        <v>274</v>
      </c>
      <c r="I2203">
        <v>435</v>
      </c>
      <c r="J2203" t="s">
        <v>491</v>
      </c>
      <c r="K2203" t="s">
        <v>492</v>
      </c>
      <c r="L2203">
        <v>41236</v>
      </c>
      <c r="M2203" t="s">
        <v>407</v>
      </c>
      <c r="N2203" t="s">
        <v>408</v>
      </c>
      <c r="O2203">
        <v>41236</v>
      </c>
      <c r="P2203" t="s">
        <v>407</v>
      </c>
      <c r="Q2203" t="s">
        <v>408</v>
      </c>
      <c r="R2203" t="s">
        <v>335</v>
      </c>
      <c r="S2203" s="46">
        <v>-104.17</v>
      </c>
      <c r="U2203" s="46">
        <v>15</v>
      </c>
      <c r="IF2203">
        <v>41236</v>
      </c>
      <c r="IG2203" t="s">
        <v>407</v>
      </c>
      <c r="IH2203" t="s">
        <v>288</v>
      </c>
      <c r="IK2203">
        <v>-2</v>
      </c>
      <c r="IL2203" t="s">
        <v>279</v>
      </c>
      <c r="IM2203" t="s">
        <v>280</v>
      </c>
      <c r="IN2203" t="s">
        <v>711</v>
      </c>
    </row>
    <row r="2204" spans="1:250" x14ac:dyDescent="0.25">
      <c r="A2204">
        <v>40719</v>
      </c>
      <c r="B2204">
        <v>-890804480</v>
      </c>
      <c r="C2204">
        <v>1837</v>
      </c>
      <c r="D2204" t="s">
        <v>273</v>
      </c>
      <c r="E2204" t="s">
        <v>274</v>
      </c>
      <c r="F2204">
        <v>1848</v>
      </c>
      <c r="G2204" t="s">
        <v>286</v>
      </c>
      <c r="H2204" t="s">
        <v>274</v>
      </c>
      <c r="I2204">
        <v>431</v>
      </c>
      <c r="J2204" t="s">
        <v>493</v>
      </c>
      <c r="K2204" t="s">
        <v>494</v>
      </c>
      <c r="L2204">
        <v>41236</v>
      </c>
      <c r="M2204" t="s">
        <v>407</v>
      </c>
      <c r="N2204" t="s">
        <v>408</v>
      </c>
      <c r="O2204">
        <v>41236</v>
      </c>
      <c r="P2204" t="s">
        <v>407</v>
      </c>
      <c r="Q2204" t="s">
        <v>408</v>
      </c>
      <c r="R2204" t="s">
        <v>335</v>
      </c>
      <c r="S2204" s="46">
        <v>-156.25</v>
      </c>
      <c r="U2204" s="46">
        <v>15</v>
      </c>
      <c r="IF2204">
        <v>41236</v>
      </c>
      <c r="IG2204" t="s">
        <v>407</v>
      </c>
      <c r="IH2204" t="s">
        <v>288</v>
      </c>
      <c r="IK2204">
        <v>-2</v>
      </c>
      <c r="IL2204" t="s">
        <v>279</v>
      </c>
      <c r="IM2204" t="s">
        <v>280</v>
      </c>
      <c r="IN2204" t="s">
        <v>711</v>
      </c>
    </row>
    <row r="2205" spans="1:250" x14ac:dyDescent="0.25">
      <c r="A2205">
        <v>40720</v>
      </c>
      <c r="B2205">
        <v>-890804480</v>
      </c>
      <c r="C2205">
        <v>1837</v>
      </c>
      <c r="D2205" t="s">
        <v>273</v>
      </c>
      <c r="E2205" t="s">
        <v>274</v>
      </c>
      <c r="F2205">
        <v>1848</v>
      </c>
      <c r="G2205" t="s">
        <v>286</v>
      </c>
      <c r="H2205" t="s">
        <v>274</v>
      </c>
      <c r="I2205">
        <v>429</v>
      </c>
      <c r="J2205" t="s">
        <v>395</v>
      </c>
      <c r="K2205" t="s">
        <v>396</v>
      </c>
      <c r="L2205">
        <v>41236</v>
      </c>
      <c r="M2205" t="s">
        <v>407</v>
      </c>
      <c r="N2205" t="s">
        <v>408</v>
      </c>
      <c r="O2205">
        <v>41236</v>
      </c>
      <c r="P2205" t="s">
        <v>407</v>
      </c>
      <c r="Q2205" t="s">
        <v>408</v>
      </c>
      <c r="R2205" t="s">
        <v>335</v>
      </c>
      <c r="S2205" s="46">
        <v>-208.33</v>
      </c>
      <c r="U2205" s="46">
        <v>15</v>
      </c>
      <c r="IF2205">
        <v>41236</v>
      </c>
      <c r="IG2205" t="s">
        <v>407</v>
      </c>
      <c r="IH2205" t="s">
        <v>288</v>
      </c>
      <c r="IK2205">
        <v>-2</v>
      </c>
      <c r="IL2205" t="s">
        <v>279</v>
      </c>
      <c r="IM2205" t="s">
        <v>280</v>
      </c>
      <c r="IN2205" t="s">
        <v>711</v>
      </c>
    </row>
    <row r="2206" spans="1:250" x14ac:dyDescent="0.25">
      <c r="A2206">
        <v>40721</v>
      </c>
      <c r="B2206">
        <v>-890804480</v>
      </c>
      <c r="C2206">
        <v>1837</v>
      </c>
      <c r="D2206" t="s">
        <v>273</v>
      </c>
      <c r="E2206" t="s">
        <v>274</v>
      </c>
      <c r="F2206">
        <v>1848</v>
      </c>
      <c r="G2206" t="s">
        <v>286</v>
      </c>
      <c r="H2206" t="s">
        <v>274</v>
      </c>
      <c r="I2206">
        <v>427</v>
      </c>
      <c r="J2206" t="s">
        <v>397</v>
      </c>
      <c r="K2206" t="s">
        <v>398</v>
      </c>
      <c r="L2206">
        <v>41236</v>
      </c>
      <c r="M2206" t="s">
        <v>407</v>
      </c>
      <c r="N2206" t="s">
        <v>408</v>
      </c>
      <c r="O2206">
        <v>41236</v>
      </c>
      <c r="P2206" t="s">
        <v>407</v>
      </c>
      <c r="Q2206" t="s">
        <v>408</v>
      </c>
      <c r="R2206" t="s">
        <v>335</v>
      </c>
      <c r="S2206" s="46">
        <v>-121.53</v>
      </c>
      <c r="U2206" s="46">
        <v>15</v>
      </c>
      <c r="IF2206">
        <v>41236</v>
      </c>
      <c r="IG2206" t="s">
        <v>407</v>
      </c>
      <c r="IH2206" t="s">
        <v>288</v>
      </c>
      <c r="IK2206">
        <v>-2</v>
      </c>
      <c r="IL2206" t="s">
        <v>279</v>
      </c>
      <c r="IM2206" t="s">
        <v>280</v>
      </c>
      <c r="IN2206" t="s">
        <v>711</v>
      </c>
    </row>
    <row r="2207" spans="1:250" x14ac:dyDescent="0.25">
      <c r="A2207">
        <v>40722</v>
      </c>
      <c r="B2207">
        <v>-890804480</v>
      </c>
      <c r="C2207">
        <v>1837</v>
      </c>
      <c r="D2207" t="s">
        <v>273</v>
      </c>
      <c r="E2207" t="s">
        <v>274</v>
      </c>
      <c r="F2207">
        <v>1848</v>
      </c>
      <c r="G2207" t="s">
        <v>286</v>
      </c>
      <c r="H2207" t="s">
        <v>274</v>
      </c>
      <c r="I2207">
        <v>422</v>
      </c>
      <c r="J2207" t="s">
        <v>401</v>
      </c>
      <c r="K2207" t="s">
        <v>402</v>
      </c>
      <c r="L2207">
        <v>1946</v>
      </c>
      <c r="M2207" t="s">
        <v>287</v>
      </c>
      <c r="N2207" t="s">
        <v>14</v>
      </c>
      <c r="O2207">
        <v>1946</v>
      </c>
      <c r="P2207" t="s">
        <v>287</v>
      </c>
      <c r="Q2207" t="s">
        <v>14</v>
      </c>
      <c r="R2207" t="s">
        <v>496</v>
      </c>
      <c r="S2207" s="46">
        <v>0</v>
      </c>
      <c r="U2207" s="46">
        <v>16</v>
      </c>
      <c r="IF2207">
        <v>1946</v>
      </c>
      <c r="IG2207" t="s">
        <v>287</v>
      </c>
      <c r="IH2207" t="s">
        <v>288</v>
      </c>
      <c r="IK2207">
        <v>-2</v>
      </c>
      <c r="IL2207" t="s">
        <v>279</v>
      </c>
      <c r="IM2207" t="s">
        <v>280</v>
      </c>
      <c r="IN2207" t="s">
        <v>654</v>
      </c>
      <c r="IP2207" t="s">
        <v>655</v>
      </c>
    </row>
    <row r="2208" spans="1:250" x14ac:dyDescent="0.25">
      <c r="A2208">
        <v>40723</v>
      </c>
      <c r="B2208">
        <v>-890804480</v>
      </c>
      <c r="C2208">
        <v>1837</v>
      </c>
      <c r="D2208" t="s">
        <v>273</v>
      </c>
      <c r="E2208" t="s">
        <v>274</v>
      </c>
      <c r="F2208">
        <v>1848</v>
      </c>
      <c r="G2208" t="s">
        <v>286</v>
      </c>
      <c r="H2208" t="s">
        <v>274</v>
      </c>
      <c r="I2208">
        <v>420</v>
      </c>
      <c r="J2208" t="s">
        <v>403</v>
      </c>
      <c r="K2208" t="s">
        <v>404</v>
      </c>
      <c r="L2208">
        <v>1946</v>
      </c>
      <c r="M2208" t="s">
        <v>287</v>
      </c>
      <c r="N2208" t="s">
        <v>14</v>
      </c>
      <c r="O2208">
        <v>1946</v>
      </c>
      <c r="P2208" t="s">
        <v>287</v>
      </c>
      <c r="Q2208" t="s">
        <v>14</v>
      </c>
      <c r="R2208" t="s">
        <v>496</v>
      </c>
      <c r="S2208" s="46">
        <v>0</v>
      </c>
      <c r="U2208" s="46">
        <v>16</v>
      </c>
      <c r="IF2208">
        <v>1946</v>
      </c>
      <c r="IG2208" t="s">
        <v>287</v>
      </c>
      <c r="IH2208" t="s">
        <v>288</v>
      </c>
      <c r="IK2208">
        <v>-2</v>
      </c>
      <c r="IL2208" t="s">
        <v>279</v>
      </c>
      <c r="IM2208" t="s">
        <v>280</v>
      </c>
      <c r="IN2208" t="s">
        <v>654</v>
      </c>
      <c r="IP2208" t="s">
        <v>655</v>
      </c>
    </row>
    <row r="2209" spans="1:250" x14ac:dyDescent="0.25">
      <c r="A2209">
        <v>40724</v>
      </c>
      <c r="B2209">
        <v>-890804480</v>
      </c>
      <c r="C2209">
        <v>1837</v>
      </c>
      <c r="D2209" t="s">
        <v>273</v>
      </c>
      <c r="E2209" t="s">
        <v>274</v>
      </c>
      <c r="F2209">
        <v>1848</v>
      </c>
      <c r="G2209" t="s">
        <v>286</v>
      </c>
      <c r="H2209" t="s">
        <v>274</v>
      </c>
      <c r="I2209">
        <v>411</v>
      </c>
      <c r="J2209" t="s">
        <v>393</v>
      </c>
      <c r="K2209" t="s">
        <v>394</v>
      </c>
      <c r="L2209">
        <v>1946</v>
      </c>
      <c r="M2209" t="s">
        <v>287</v>
      </c>
      <c r="N2209" t="s">
        <v>14</v>
      </c>
      <c r="O2209">
        <v>1946</v>
      </c>
      <c r="P2209" t="s">
        <v>287</v>
      </c>
      <c r="Q2209" t="s">
        <v>14</v>
      </c>
      <c r="R2209" t="s">
        <v>496</v>
      </c>
      <c r="S2209" s="46">
        <v>0</v>
      </c>
      <c r="U2209" s="46">
        <v>16</v>
      </c>
      <c r="IF2209">
        <v>1946</v>
      </c>
      <c r="IG2209" t="s">
        <v>287</v>
      </c>
      <c r="IH2209" t="s">
        <v>288</v>
      </c>
      <c r="IK2209">
        <v>-2</v>
      </c>
      <c r="IL2209" t="s">
        <v>279</v>
      </c>
      <c r="IM2209" t="s">
        <v>280</v>
      </c>
      <c r="IN2209" t="s">
        <v>654</v>
      </c>
      <c r="IP2209" t="s">
        <v>655</v>
      </c>
    </row>
    <row r="2210" spans="1:250" x14ac:dyDescent="0.25">
      <c r="A2210">
        <v>40725</v>
      </c>
      <c r="B2210">
        <v>-890804480</v>
      </c>
      <c r="C2210">
        <v>1837</v>
      </c>
      <c r="D2210" t="s">
        <v>273</v>
      </c>
      <c r="E2210" t="s">
        <v>274</v>
      </c>
      <c r="F2210">
        <v>1848</v>
      </c>
      <c r="G2210" t="s">
        <v>286</v>
      </c>
      <c r="H2210" t="s">
        <v>274</v>
      </c>
      <c r="I2210">
        <v>436</v>
      </c>
      <c r="J2210" t="s">
        <v>656</v>
      </c>
      <c r="K2210" t="s">
        <v>657</v>
      </c>
      <c r="L2210">
        <v>1946</v>
      </c>
      <c r="M2210" t="s">
        <v>287</v>
      </c>
      <c r="N2210" t="s">
        <v>14</v>
      </c>
      <c r="O2210">
        <v>1946</v>
      </c>
      <c r="P2210" t="s">
        <v>287</v>
      </c>
      <c r="Q2210" t="s">
        <v>14</v>
      </c>
      <c r="R2210" t="s">
        <v>496</v>
      </c>
      <c r="S2210" s="46">
        <v>0</v>
      </c>
      <c r="U2210" s="46">
        <v>16</v>
      </c>
      <c r="IF2210">
        <v>1946</v>
      </c>
      <c r="IG2210" t="s">
        <v>287</v>
      </c>
      <c r="IH2210" t="s">
        <v>288</v>
      </c>
      <c r="IK2210">
        <v>-2</v>
      </c>
      <c r="IL2210" t="s">
        <v>279</v>
      </c>
      <c r="IM2210" t="s">
        <v>280</v>
      </c>
      <c r="IN2210" t="s">
        <v>654</v>
      </c>
      <c r="IP2210" t="s">
        <v>655</v>
      </c>
    </row>
    <row r="2211" spans="1:250" x14ac:dyDescent="0.25">
      <c r="A2211">
        <v>40726</v>
      </c>
      <c r="B2211">
        <v>-890804480</v>
      </c>
      <c r="C2211">
        <v>1837</v>
      </c>
      <c r="D2211" t="s">
        <v>273</v>
      </c>
      <c r="E2211" t="s">
        <v>274</v>
      </c>
      <c r="F2211">
        <v>1848</v>
      </c>
      <c r="G2211" t="s">
        <v>286</v>
      </c>
      <c r="H2211" t="s">
        <v>274</v>
      </c>
      <c r="I2211">
        <v>435</v>
      </c>
      <c r="J2211" t="s">
        <v>491</v>
      </c>
      <c r="K2211" t="s">
        <v>492</v>
      </c>
      <c r="L2211">
        <v>1946</v>
      </c>
      <c r="M2211" t="s">
        <v>287</v>
      </c>
      <c r="N2211" t="s">
        <v>14</v>
      </c>
      <c r="O2211">
        <v>1946</v>
      </c>
      <c r="P2211" t="s">
        <v>287</v>
      </c>
      <c r="Q2211" t="s">
        <v>14</v>
      </c>
      <c r="R2211" t="s">
        <v>496</v>
      </c>
      <c r="S2211" s="46">
        <v>0</v>
      </c>
      <c r="U2211" s="46">
        <v>16</v>
      </c>
      <c r="IF2211">
        <v>1946</v>
      </c>
      <c r="IG2211" t="s">
        <v>287</v>
      </c>
      <c r="IH2211" t="s">
        <v>288</v>
      </c>
      <c r="IK2211">
        <v>-2</v>
      </c>
      <c r="IL2211" t="s">
        <v>279</v>
      </c>
      <c r="IM2211" t="s">
        <v>280</v>
      </c>
      <c r="IN2211" t="s">
        <v>654</v>
      </c>
      <c r="IP2211" t="s">
        <v>655</v>
      </c>
    </row>
    <row r="2212" spans="1:250" x14ac:dyDescent="0.25">
      <c r="A2212">
        <v>40727</v>
      </c>
      <c r="B2212">
        <v>-890804480</v>
      </c>
      <c r="C2212">
        <v>1837</v>
      </c>
      <c r="D2212" t="s">
        <v>273</v>
      </c>
      <c r="E2212" t="s">
        <v>274</v>
      </c>
      <c r="F2212">
        <v>1848</v>
      </c>
      <c r="G2212" t="s">
        <v>286</v>
      </c>
      <c r="H2212" t="s">
        <v>274</v>
      </c>
      <c r="I2212">
        <v>431</v>
      </c>
      <c r="J2212" t="s">
        <v>493</v>
      </c>
      <c r="K2212" t="s">
        <v>494</v>
      </c>
      <c r="L2212">
        <v>1946</v>
      </c>
      <c r="M2212" t="s">
        <v>287</v>
      </c>
      <c r="N2212" t="s">
        <v>14</v>
      </c>
      <c r="O2212">
        <v>1946</v>
      </c>
      <c r="P2212" t="s">
        <v>287</v>
      </c>
      <c r="Q2212" t="s">
        <v>14</v>
      </c>
      <c r="R2212" t="s">
        <v>496</v>
      </c>
      <c r="S2212" s="46">
        <v>0</v>
      </c>
      <c r="U2212" s="46">
        <v>16</v>
      </c>
      <c r="IF2212">
        <v>1946</v>
      </c>
      <c r="IG2212" t="s">
        <v>287</v>
      </c>
      <c r="IH2212" t="s">
        <v>288</v>
      </c>
      <c r="IK2212">
        <v>-2</v>
      </c>
      <c r="IL2212" t="s">
        <v>279</v>
      </c>
      <c r="IM2212" t="s">
        <v>280</v>
      </c>
      <c r="IN2212" t="s">
        <v>654</v>
      </c>
      <c r="IP2212" t="s">
        <v>655</v>
      </c>
    </row>
    <row r="2213" spans="1:250" x14ac:dyDescent="0.25">
      <c r="A2213">
        <v>40728</v>
      </c>
      <c r="B2213">
        <v>-890804480</v>
      </c>
      <c r="C2213">
        <v>1837</v>
      </c>
      <c r="D2213" t="s">
        <v>273</v>
      </c>
      <c r="E2213" t="s">
        <v>274</v>
      </c>
      <c r="F2213">
        <v>1848</v>
      </c>
      <c r="G2213" t="s">
        <v>286</v>
      </c>
      <c r="H2213" t="s">
        <v>274</v>
      </c>
      <c r="I2213">
        <v>429</v>
      </c>
      <c r="J2213" t="s">
        <v>395</v>
      </c>
      <c r="K2213" t="s">
        <v>396</v>
      </c>
      <c r="L2213">
        <v>1946</v>
      </c>
      <c r="M2213" t="s">
        <v>287</v>
      </c>
      <c r="N2213" t="s">
        <v>14</v>
      </c>
      <c r="O2213">
        <v>1946</v>
      </c>
      <c r="P2213" t="s">
        <v>287</v>
      </c>
      <c r="Q2213" t="s">
        <v>14</v>
      </c>
      <c r="R2213" t="s">
        <v>496</v>
      </c>
      <c r="S2213" s="46">
        <v>0</v>
      </c>
      <c r="U2213" s="46">
        <v>16</v>
      </c>
      <c r="IF2213">
        <v>1946</v>
      </c>
      <c r="IG2213" t="s">
        <v>287</v>
      </c>
      <c r="IH2213" t="s">
        <v>288</v>
      </c>
      <c r="IK2213">
        <v>-2</v>
      </c>
      <c r="IL2213" t="s">
        <v>279</v>
      </c>
      <c r="IM2213" t="s">
        <v>280</v>
      </c>
      <c r="IN2213" t="s">
        <v>654</v>
      </c>
      <c r="IP2213" t="s">
        <v>655</v>
      </c>
    </row>
    <row r="2214" spans="1:250" x14ac:dyDescent="0.25">
      <c r="A2214">
        <v>40729</v>
      </c>
      <c r="B2214">
        <v>-890804480</v>
      </c>
      <c r="C2214">
        <v>1837</v>
      </c>
      <c r="D2214" t="s">
        <v>273</v>
      </c>
      <c r="E2214" t="s">
        <v>274</v>
      </c>
      <c r="F2214">
        <v>1848</v>
      </c>
      <c r="G2214" t="s">
        <v>286</v>
      </c>
      <c r="H2214" t="s">
        <v>274</v>
      </c>
      <c r="I2214">
        <v>427</v>
      </c>
      <c r="J2214" t="s">
        <v>397</v>
      </c>
      <c r="K2214" t="s">
        <v>398</v>
      </c>
      <c r="L2214">
        <v>1946</v>
      </c>
      <c r="M2214" t="s">
        <v>287</v>
      </c>
      <c r="N2214" t="s">
        <v>14</v>
      </c>
      <c r="O2214">
        <v>1946</v>
      </c>
      <c r="P2214" t="s">
        <v>287</v>
      </c>
      <c r="Q2214" t="s">
        <v>14</v>
      </c>
      <c r="R2214" t="s">
        <v>496</v>
      </c>
      <c r="S2214" s="46">
        <v>0</v>
      </c>
      <c r="U2214" s="46">
        <v>16</v>
      </c>
      <c r="IF2214">
        <v>1946</v>
      </c>
      <c r="IG2214" t="s">
        <v>287</v>
      </c>
      <c r="IH2214" t="s">
        <v>288</v>
      </c>
      <c r="IK2214">
        <v>-2</v>
      </c>
      <c r="IL2214" t="s">
        <v>279</v>
      </c>
      <c r="IM2214" t="s">
        <v>280</v>
      </c>
      <c r="IN2214" t="s">
        <v>654</v>
      </c>
      <c r="IP2214" t="s">
        <v>655</v>
      </c>
    </row>
    <row r="2215" spans="1:250" x14ac:dyDescent="0.25">
      <c r="A2215">
        <v>40730</v>
      </c>
      <c r="B2215">
        <v>-890804480</v>
      </c>
      <c r="C2215">
        <v>1837</v>
      </c>
      <c r="D2215" t="s">
        <v>273</v>
      </c>
      <c r="E2215" t="s">
        <v>274</v>
      </c>
      <c r="F2215">
        <v>1848</v>
      </c>
      <c r="G2215" t="s">
        <v>286</v>
      </c>
      <c r="H2215" t="s">
        <v>274</v>
      </c>
      <c r="I2215">
        <v>424</v>
      </c>
      <c r="J2215" t="s">
        <v>399</v>
      </c>
      <c r="K2215" t="s">
        <v>400</v>
      </c>
      <c r="L2215">
        <v>1946</v>
      </c>
      <c r="M2215" t="s">
        <v>287</v>
      </c>
      <c r="N2215" t="s">
        <v>14</v>
      </c>
      <c r="O2215">
        <v>1946</v>
      </c>
      <c r="P2215" t="s">
        <v>287</v>
      </c>
      <c r="Q2215" t="s">
        <v>14</v>
      </c>
      <c r="R2215" t="s">
        <v>496</v>
      </c>
      <c r="S2215" s="46">
        <v>0</v>
      </c>
      <c r="U2215" s="46">
        <v>16</v>
      </c>
      <c r="IF2215">
        <v>1946</v>
      </c>
      <c r="IG2215" t="s">
        <v>287</v>
      </c>
      <c r="IH2215" t="s">
        <v>288</v>
      </c>
      <c r="IK2215">
        <v>-2</v>
      </c>
      <c r="IL2215" t="s">
        <v>279</v>
      </c>
      <c r="IM2215" t="s">
        <v>280</v>
      </c>
      <c r="IN2215" t="s">
        <v>654</v>
      </c>
      <c r="IP2215" t="s">
        <v>655</v>
      </c>
    </row>
    <row r="2216" spans="1:250" x14ac:dyDescent="0.25">
      <c r="A2216">
        <v>40731</v>
      </c>
      <c r="B2216">
        <v>-890804480</v>
      </c>
      <c r="C2216">
        <v>1837</v>
      </c>
      <c r="D2216" t="s">
        <v>273</v>
      </c>
      <c r="E2216" t="s">
        <v>274</v>
      </c>
      <c r="F2216">
        <v>1848</v>
      </c>
      <c r="G2216" t="s">
        <v>286</v>
      </c>
      <c r="H2216" t="s">
        <v>274</v>
      </c>
      <c r="I2216">
        <v>437</v>
      </c>
      <c r="J2216" t="s">
        <v>658</v>
      </c>
      <c r="K2216" t="s">
        <v>659</v>
      </c>
      <c r="L2216">
        <v>1946</v>
      </c>
      <c r="M2216" t="s">
        <v>287</v>
      </c>
      <c r="N2216" t="s">
        <v>14</v>
      </c>
      <c r="O2216">
        <v>1946</v>
      </c>
      <c r="P2216" t="s">
        <v>287</v>
      </c>
      <c r="Q2216" t="s">
        <v>14</v>
      </c>
      <c r="R2216" t="s">
        <v>496</v>
      </c>
      <c r="S2216" s="46">
        <v>0</v>
      </c>
      <c r="U2216" s="46">
        <v>16</v>
      </c>
      <c r="IF2216">
        <v>1946</v>
      </c>
      <c r="IG2216" t="s">
        <v>287</v>
      </c>
      <c r="IH2216" t="s">
        <v>288</v>
      </c>
      <c r="IK2216">
        <v>-2</v>
      </c>
      <c r="IL2216" t="s">
        <v>279</v>
      </c>
      <c r="IM2216" t="s">
        <v>280</v>
      </c>
      <c r="IN2216" t="s">
        <v>654</v>
      </c>
      <c r="IP2216" t="s">
        <v>655</v>
      </c>
    </row>
    <row r="2217" spans="1:250" x14ac:dyDescent="0.25">
      <c r="A2217">
        <v>40732</v>
      </c>
      <c r="B2217">
        <v>-890804480</v>
      </c>
      <c r="C2217">
        <v>1837</v>
      </c>
      <c r="D2217" t="s">
        <v>273</v>
      </c>
      <c r="E2217" t="s">
        <v>274</v>
      </c>
      <c r="F2217">
        <v>1848</v>
      </c>
      <c r="G2217" t="s">
        <v>286</v>
      </c>
      <c r="H2217" t="s">
        <v>274</v>
      </c>
      <c r="I2217">
        <v>427</v>
      </c>
      <c r="J2217" t="s">
        <v>397</v>
      </c>
      <c r="K2217" t="s">
        <v>398</v>
      </c>
      <c r="L2217">
        <v>2024</v>
      </c>
      <c r="M2217" t="s">
        <v>289</v>
      </c>
      <c r="N2217" t="s">
        <v>15</v>
      </c>
      <c r="O2217">
        <v>2024</v>
      </c>
      <c r="P2217" t="s">
        <v>289</v>
      </c>
      <c r="Q2217" t="s">
        <v>15</v>
      </c>
      <c r="R2217" t="s">
        <v>496</v>
      </c>
      <c r="S2217" s="46">
        <v>0</v>
      </c>
      <c r="U2217" s="46">
        <v>16</v>
      </c>
      <c r="IF2217">
        <v>2024</v>
      </c>
      <c r="IG2217" t="s">
        <v>289</v>
      </c>
      <c r="IH2217" t="s">
        <v>288</v>
      </c>
      <c r="IK2217">
        <v>-2</v>
      </c>
      <c r="IL2217" t="s">
        <v>279</v>
      </c>
      <c r="IM2217" t="s">
        <v>280</v>
      </c>
      <c r="IN2217" t="s">
        <v>654</v>
      </c>
      <c r="IP2217" t="s">
        <v>660</v>
      </c>
    </row>
    <row r="2218" spans="1:250" x14ac:dyDescent="0.25">
      <c r="A2218">
        <v>40733</v>
      </c>
      <c r="B2218">
        <v>-890804480</v>
      </c>
      <c r="C2218">
        <v>1837</v>
      </c>
      <c r="D2218" t="s">
        <v>273</v>
      </c>
      <c r="E2218" t="s">
        <v>274</v>
      </c>
      <c r="F2218">
        <v>1848</v>
      </c>
      <c r="G2218" t="s">
        <v>286</v>
      </c>
      <c r="H2218" t="s">
        <v>274</v>
      </c>
      <c r="I2218">
        <v>424</v>
      </c>
      <c r="J2218" t="s">
        <v>399</v>
      </c>
      <c r="K2218" t="s">
        <v>400</v>
      </c>
      <c r="L2218">
        <v>2024</v>
      </c>
      <c r="M2218" t="s">
        <v>289</v>
      </c>
      <c r="N2218" t="s">
        <v>15</v>
      </c>
      <c r="O2218">
        <v>2024</v>
      </c>
      <c r="P2218" t="s">
        <v>289</v>
      </c>
      <c r="Q2218" t="s">
        <v>15</v>
      </c>
      <c r="R2218" t="s">
        <v>496</v>
      </c>
      <c r="S2218" s="46">
        <v>0</v>
      </c>
      <c r="U2218" s="46">
        <v>16</v>
      </c>
      <c r="IF2218">
        <v>2024</v>
      </c>
      <c r="IG2218" t="s">
        <v>289</v>
      </c>
      <c r="IH2218" t="s">
        <v>288</v>
      </c>
      <c r="IK2218">
        <v>-2</v>
      </c>
      <c r="IL2218" t="s">
        <v>279</v>
      </c>
      <c r="IM2218" t="s">
        <v>280</v>
      </c>
      <c r="IN2218" t="s">
        <v>654</v>
      </c>
      <c r="IP2218" t="s">
        <v>660</v>
      </c>
    </row>
    <row r="2219" spans="1:250" x14ac:dyDescent="0.25">
      <c r="A2219">
        <v>40734</v>
      </c>
      <c r="B2219">
        <v>-890804480</v>
      </c>
      <c r="C2219">
        <v>1837</v>
      </c>
      <c r="D2219" t="s">
        <v>273</v>
      </c>
      <c r="E2219" t="s">
        <v>274</v>
      </c>
      <c r="F2219">
        <v>1848</v>
      </c>
      <c r="G2219" t="s">
        <v>286</v>
      </c>
      <c r="H2219" t="s">
        <v>274</v>
      </c>
      <c r="I2219">
        <v>422</v>
      </c>
      <c r="J2219" t="s">
        <v>401</v>
      </c>
      <c r="K2219" t="s">
        <v>402</v>
      </c>
      <c r="L2219">
        <v>2024</v>
      </c>
      <c r="M2219" t="s">
        <v>289</v>
      </c>
      <c r="N2219" t="s">
        <v>15</v>
      </c>
      <c r="O2219">
        <v>2024</v>
      </c>
      <c r="P2219" t="s">
        <v>289</v>
      </c>
      <c r="Q2219" t="s">
        <v>15</v>
      </c>
      <c r="R2219" t="s">
        <v>496</v>
      </c>
      <c r="S2219" s="46">
        <v>0</v>
      </c>
      <c r="U2219" s="46">
        <v>16</v>
      </c>
      <c r="IF2219">
        <v>2024</v>
      </c>
      <c r="IG2219" t="s">
        <v>289</v>
      </c>
      <c r="IH2219" t="s">
        <v>288</v>
      </c>
      <c r="IK2219">
        <v>-2</v>
      </c>
      <c r="IL2219" t="s">
        <v>279</v>
      </c>
      <c r="IM2219" t="s">
        <v>280</v>
      </c>
      <c r="IN2219" t="s">
        <v>654</v>
      </c>
      <c r="IP2219" t="s">
        <v>660</v>
      </c>
    </row>
    <row r="2220" spans="1:250" x14ac:dyDescent="0.25">
      <c r="A2220">
        <v>40735</v>
      </c>
      <c r="B2220">
        <v>-890804480</v>
      </c>
      <c r="C2220">
        <v>1837</v>
      </c>
      <c r="D2220" t="s">
        <v>273</v>
      </c>
      <c r="E2220" t="s">
        <v>274</v>
      </c>
      <c r="F2220">
        <v>1848</v>
      </c>
      <c r="G2220" t="s">
        <v>286</v>
      </c>
      <c r="H2220" t="s">
        <v>274</v>
      </c>
      <c r="I2220">
        <v>420</v>
      </c>
      <c r="J2220" t="s">
        <v>403</v>
      </c>
      <c r="K2220" t="s">
        <v>404</v>
      </c>
      <c r="L2220">
        <v>2024</v>
      </c>
      <c r="M2220" t="s">
        <v>289</v>
      </c>
      <c r="N2220" t="s">
        <v>15</v>
      </c>
      <c r="O2220">
        <v>2024</v>
      </c>
      <c r="P2220" t="s">
        <v>289</v>
      </c>
      <c r="Q2220" t="s">
        <v>15</v>
      </c>
      <c r="R2220" t="s">
        <v>496</v>
      </c>
      <c r="S2220" s="46">
        <v>0</v>
      </c>
      <c r="U2220" s="46">
        <v>16</v>
      </c>
      <c r="IF2220">
        <v>2024</v>
      </c>
      <c r="IG2220" t="s">
        <v>289</v>
      </c>
      <c r="IH2220" t="s">
        <v>288</v>
      </c>
      <c r="IK2220">
        <v>-2</v>
      </c>
      <c r="IL2220" t="s">
        <v>279</v>
      </c>
      <c r="IM2220" t="s">
        <v>280</v>
      </c>
      <c r="IN2220" t="s">
        <v>654</v>
      </c>
      <c r="IP2220" t="s">
        <v>660</v>
      </c>
    </row>
    <row r="2221" spans="1:250" x14ac:dyDescent="0.25">
      <c r="A2221">
        <v>40736</v>
      </c>
      <c r="B2221">
        <v>-890804480</v>
      </c>
      <c r="C2221">
        <v>1837</v>
      </c>
      <c r="D2221" t="s">
        <v>273</v>
      </c>
      <c r="E2221" t="s">
        <v>274</v>
      </c>
      <c r="F2221">
        <v>1848</v>
      </c>
      <c r="G2221" t="s">
        <v>286</v>
      </c>
      <c r="H2221" t="s">
        <v>274</v>
      </c>
      <c r="I2221">
        <v>411</v>
      </c>
      <c r="J2221" t="s">
        <v>393</v>
      </c>
      <c r="K2221" t="s">
        <v>394</v>
      </c>
      <c r="L2221">
        <v>2024</v>
      </c>
      <c r="M2221" t="s">
        <v>289</v>
      </c>
      <c r="N2221" t="s">
        <v>15</v>
      </c>
      <c r="O2221">
        <v>2024</v>
      </c>
      <c r="P2221" t="s">
        <v>289</v>
      </c>
      <c r="Q2221" t="s">
        <v>15</v>
      </c>
      <c r="R2221" t="s">
        <v>496</v>
      </c>
      <c r="S2221" s="46">
        <v>0</v>
      </c>
      <c r="U2221" s="46">
        <v>16</v>
      </c>
      <c r="IF2221">
        <v>2024</v>
      </c>
      <c r="IG2221" t="s">
        <v>289</v>
      </c>
      <c r="IH2221" t="s">
        <v>288</v>
      </c>
      <c r="IK2221">
        <v>-2</v>
      </c>
      <c r="IL2221" t="s">
        <v>279</v>
      </c>
      <c r="IM2221" t="s">
        <v>280</v>
      </c>
      <c r="IN2221" t="s">
        <v>654</v>
      </c>
      <c r="IP2221" t="s">
        <v>660</v>
      </c>
    </row>
    <row r="2222" spans="1:250" x14ac:dyDescent="0.25">
      <c r="A2222">
        <v>40737</v>
      </c>
      <c r="B2222">
        <v>-890804480</v>
      </c>
      <c r="C2222">
        <v>1837</v>
      </c>
      <c r="D2222" t="s">
        <v>273</v>
      </c>
      <c r="E2222" t="s">
        <v>274</v>
      </c>
      <c r="F2222">
        <v>9695</v>
      </c>
      <c r="G2222" t="s">
        <v>281</v>
      </c>
      <c r="H2222" t="s">
        <v>282</v>
      </c>
      <c r="I2222">
        <v>411</v>
      </c>
      <c r="J2222" t="s">
        <v>393</v>
      </c>
      <c r="K2222" t="s">
        <v>394</v>
      </c>
      <c r="L2222">
        <v>2024</v>
      </c>
      <c r="M2222" t="s">
        <v>289</v>
      </c>
      <c r="N2222" t="s">
        <v>15</v>
      </c>
      <c r="O2222">
        <v>2024</v>
      </c>
      <c r="P2222" t="s">
        <v>289</v>
      </c>
      <c r="Q2222" t="s">
        <v>15</v>
      </c>
      <c r="R2222" t="s">
        <v>496</v>
      </c>
      <c r="S2222" s="46">
        <v>0</v>
      </c>
      <c r="U2222" s="46">
        <v>16</v>
      </c>
      <c r="IF2222">
        <v>2024</v>
      </c>
      <c r="IG2222" t="s">
        <v>289</v>
      </c>
      <c r="IH2222" t="s">
        <v>285</v>
      </c>
      <c r="IK2222">
        <v>-2</v>
      </c>
      <c r="IL2222" t="s">
        <v>279</v>
      </c>
      <c r="IM2222" t="s">
        <v>280</v>
      </c>
      <c r="IN2222" t="s">
        <v>661</v>
      </c>
      <c r="IP2222" t="s">
        <v>662</v>
      </c>
    </row>
    <row r="2223" spans="1:250" x14ac:dyDescent="0.25">
      <c r="A2223">
        <v>40738</v>
      </c>
      <c r="B2223">
        <v>-890804480</v>
      </c>
      <c r="C2223">
        <v>1837</v>
      </c>
      <c r="D2223" t="s">
        <v>273</v>
      </c>
      <c r="E2223" t="s">
        <v>274</v>
      </c>
      <c r="F2223">
        <v>13794</v>
      </c>
      <c r="G2223" t="s">
        <v>275</v>
      </c>
      <c r="H2223" t="s">
        <v>276</v>
      </c>
      <c r="I2223">
        <v>435</v>
      </c>
      <c r="J2223" t="s">
        <v>491</v>
      </c>
      <c r="K2223" t="s">
        <v>492</v>
      </c>
      <c r="L2223">
        <v>2024</v>
      </c>
      <c r="M2223" t="s">
        <v>289</v>
      </c>
      <c r="N2223" t="s">
        <v>15</v>
      </c>
      <c r="O2223">
        <v>2024</v>
      </c>
      <c r="P2223" t="s">
        <v>289</v>
      </c>
      <c r="Q2223" t="s">
        <v>15</v>
      </c>
      <c r="R2223" t="s">
        <v>496</v>
      </c>
      <c r="S2223" s="46">
        <v>0</v>
      </c>
      <c r="U2223" s="46">
        <v>16</v>
      </c>
      <c r="IF2223">
        <v>2024</v>
      </c>
      <c r="IG2223" t="s">
        <v>289</v>
      </c>
      <c r="IH2223" t="s">
        <v>319</v>
      </c>
      <c r="IK2223">
        <v>-2</v>
      </c>
      <c r="IL2223" t="s">
        <v>279</v>
      </c>
      <c r="IM2223" t="s">
        <v>280</v>
      </c>
      <c r="IN2223" t="s">
        <v>663</v>
      </c>
      <c r="IP2223" t="s">
        <v>664</v>
      </c>
    </row>
    <row r="2224" spans="1:250" x14ac:dyDescent="0.25">
      <c r="A2224">
        <v>40739</v>
      </c>
      <c r="B2224">
        <v>-890804480</v>
      </c>
      <c r="C2224">
        <v>1837</v>
      </c>
      <c r="D2224" t="s">
        <v>273</v>
      </c>
      <c r="E2224" t="s">
        <v>274</v>
      </c>
      <c r="F2224">
        <v>13794</v>
      </c>
      <c r="G2224" t="s">
        <v>275</v>
      </c>
      <c r="H2224" t="s">
        <v>276</v>
      </c>
      <c r="I2224">
        <v>431</v>
      </c>
      <c r="J2224" t="s">
        <v>493</v>
      </c>
      <c r="K2224" t="s">
        <v>494</v>
      </c>
      <c r="L2224">
        <v>2024</v>
      </c>
      <c r="M2224" t="s">
        <v>289</v>
      </c>
      <c r="N2224" t="s">
        <v>15</v>
      </c>
      <c r="O2224">
        <v>2024</v>
      </c>
      <c r="P2224" t="s">
        <v>289</v>
      </c>
      <c r="Q2224" t="s">
        <v>15</v>
      </c>
      <c r="R2224" t="s">
        <v>496</v>
      </c>
      <c r="S2224" s="46">
        <v>0</v>
      </c>
      <c r="U2224" s="46">
        <v>16</v>
      </c>
      <c r="IF2224">
        <v>2024</v>
      </c>
      <c r="IG2224" t="s">
        <v>289</v>
      </c>
      <c r="IH2224" t="s">
        <v>319</v>
      </c>
      <c r="IK2224">
        <v>-2</v>
      </c>
      <c r="IL2224" t="s">
        <v>279</v>
      </c>
      <c r="IM2224" t="s">
        <v>280</v>
      </c>
      <c r="IN2224" t="s">
        <v>663</v>
      </c>
      <c r="IP2224" t="s">
        <v>664</v>
      </c>
    </row>
    <row r="2225" spans="1:250" x14ac:dyDescent="0.25">
      <c r="A2225">
        <v>40740</v>
      </c>
      <c r="B2225">
        <v>-890804480</v>
      </c>
      <c r="C2225">
        <v>1837</v>
      </c>
      <c r="D2225" t="s">
        <v>273</v>
      </c>
      <c r="E2225" t="s">
        <v>274</v>
      </c>
      <c r="F2225">
        <v>13794</v>
      </c>
      <c r="G2225" t="s">
        <v>275</v>
      </c>
      <c r="H2225" t="s">
        <v>276</v>
      </c>
      <c r="I2225">
        <v>429</v>
      </c>
      <c r="J2225" t="s">
        <v>395</v>
      </c>
      <c r="K2225" t="s">
        <v>396</v>
      </c>
      <c r="L2225">
        <v>2024</v>
      </c>
      <c r="M2225" t="s">
        <v>289</v>
      </c>
      <c r="N2225" t="s">
        <v>15</v>
      </c>
      <c r="O2225">
        <v>2024</v>
      </c>
      <c r="P2225" t="s">
        <v>289</v>
      </c>
      <c r="Q2225" t="s">
        <v>15</v>
      </c>
      <c r="R2225" t="s">
        <v>496</v>
      </c>
      <c r="S2225" s="46">
        <v>0</v>
      </c>
      <c r="U2225" s="46">
        <v>16</v>
      </c>
      <c r="IF2225">
        <v>2024</v>
      </c>
      <c r="IG2225" t="s">
        <v>289</v>
      </c>
      <c r="IH2225" t="s">
        <v>319</v>
      </c>
      <c r="IK2225">
        <v>-2</v>
      </c>
      <c r="IL2225" t="s">
        <v>279</v>
      </c>
      <c r="IM2225" t="s">
        <v>280</v>
      </c>
      <c r="IN2225" t="s">
        <v>663</v>
      </c>
      <c r="IP2225" t="s">
        <v>664</v>
      </c>
    </row>
    <row r="2226" spans="1:250" x14ac:dyDescent="0.25">
      <c r="A2226">
        <v>40741</v>
      </c>
      <c r="B2226">
        <v>-890804480</v>
      </c>
      <c r="C2226">
        <v>1837</v>
      </c>
      <c r="D2226" t="s">
        <v>273</v>
      </c>
      <c r="E2226" t="s">
        <v>274</v>
      </c>
      <c r="F2226">
        <v>13794</v>
      </c>
      <c r="G2226" t="s">
        <v>275</v>
      </c>
      <c r="H2226" t="s">
        <v>276</v>
      </c>
      <c r="I2226">
        <v>427</v>
      </c>
      <c r="J2226" t="s">
        <v>397</v>
      </c>
      <c r="K2226" t="s">
        <v>398</v>
      </c>
      <c r="L2226">
        <v>2024</v>
      </c>
      <c r="M2226" t="s">
        <v>289</v>
      </c>
      <c r="N2226" t="s">
        <v>15</v>
      </c>
      <c r="O2226">
        <v>2024</v>
      </c>
      <c r="P2226" t="s">
        <v>289</v>
      </c>
      <c r="Q2226" t="s">
        <v>15</v>
      </c>
      <c r="R2226" t="s">
        <v>496</v>
      </c>
      <c r="S2226" s="46">
        <v>0</v>
      </c>
      <c r="U2226" s="46">
        <v>16</v>
      </c>
      <c r="IF2226">
        <v>2024</v>
      </c>
      <c r="IG2226" t="s">
        <v>289</v>
      </c>
      <c r="IH2226" t="s">
        <v>319</v>
      </c>
      <c r="IK2226">
        <v>-2</v>
      </c>
      <c r="IL2226" t="s">
        <v>279</v>
      </c>
      <c r="IM2226" t="s">
        <v>280</v>
      </c>
      <c r="IN2226" t="s">
        <v>663</v>
      </c>
      <c r="IP2226" t="s">
        <v>664</v>
      </c>
    </row>
    <row r="2227" spans="1:250" x14ac:dyDescent="0.25">
      <c r="A2227">
        <v>40742</v>
      </c>
      <c r="B2227">
        <v>-890804480</v>
      </c>
      <c r="C2227">
        <v>1837</v>
      </c>
      <c r="D2227" t="s">
        <v>273</v>
      </c>
      <c r="E2227" t="s">
        <v>274</v>
      </c>
      <c r="F2227">
        <v>13794</v>
      </c>
      <c r="G2227" t="s">
        <v>275</v>
      </c>
      <c r="H2227" t="s">
        <v>276</v>
      </c>
      <c r="I2227">
        <v>424</v>
      </c>
      <c r="J2227" t="s">
        <v>399</v>
      </c>
      <c r="K2227" t="s">
        <v>400</v>
      </c>
      <c r="L2227">
        <v>2024</v>
      </c>
      <c r="M2227" t="s">
        <v>289</v>
      </c>
      <c r="N2227" t="s">
        <v>15</v>
      </c>
      <c r="O2227">
        <v>2024</v>
      </c>
      <c r="P2227" t="s">
        <v>289</v>
      </c>
      <c r="Q2227" t="s">
        <v>15</v>
      </c>
      <c r="R2227" t="s">
        <v>496</v>
      </c>
      <c r="S2227" s="46">
        <v>0</v>
      </c>
      <c r="U2227" s="46">
        <v>16</v>
      </c>
      <c r="IF2227">
        <v>2024</v>
      </c>
      <c r="IG2227" t="s">
        <v>289</v>
      </c>
      <c r="IH2227" t="s">
        <v>319</v>
      </c>
      <c r="IK2227">
        <v>-2</v>
      </c>
      <c r="IL2227" t="s">
        <v>279</v>
      </c>
      <c r="IM2227" t="s">
        <v>280</v>
      </c>
      <c r="IN2227" t="s">
        <v>663</v>
      </c>
      <c r="IP2227" t="s">
        <v>664</v>
      </c>
    </row>
    <row r="2228" spans="1:250" x14ac:dyDescent="0.25">
      <c r="A2228">
        <v>40743</v>
      </c>
      <c r="B2228">
        <v>-890804480</v>
      </c>
      <c r="C2228">
        <v>1837</v>
      </c>
      <c r="D2228" t="s">
        <v>273</v>
      </c>
      <c r="E2228" t="s">
        <v>274</v>
      </c>
      <c r="F2228">
        <v>13794</v>
      </c>
      <c r="G2228" t="s">
        <v>275</v>
      </c>
      <c r="H2228" t="s">
        <v>276</v>
      </c>
      <c r="I2228">
        <v>437</v>
      </c>
      <c r="J2228" t="s">
        <v>658</v>
      </c>
      <c r="K2228" t="s">
        <v>659</v>
      </c>
      <c r="L2228">
        <v>2024</v>
      </c>
      <c r="M2228" t="s">
        <v>289</v>
      </c>
      <c r="N2228" t="s">
        <v>15</v>
      </c>
      <c r="O2228">
        <v>2024</v>
      </c>
      <c r="P2228" t="s">
        <v>289</v>
      </c>
      <c r="Q2228" t="s">
        <v>15</v>
      </c>
      <c r="R2228" t="s">
        <v>496</v>
      </c>
      <c r="S2228" s="46">
        <v>0</v>
      </c>
      <c r="U2228" s="46">
        <v>16</v>
      </c>
      <c r="IF2228">
        <v>2024</v>
      </c>
      <c r="IG2228" t="s">
        <v>289</v>
      </c>
      <c r="IH2228" t="s">
        <v>319</v>
      </c>
      <c r="IK2228">
        <v>-2</v>
      </c>
      <c r="IL2228" t="s">
        <v>279</v>
      </c>
      <c r="IM2228" t="s">
        <v>280</v>
      </c>
      <c r="IN2228" t="s">
        <v>663</v>
      </c>
      <c r="IP2228" t="s">
        <v>664</v>
      </c>
    </row>
    <row r="2229" spans="1:250" x14ac:dyDescent="0.25">
      <c r="A2229">
        <v>40744</v>
      </c>
      <c r="B2229">
        <v>-890804480</v>
      </c>
      <c r="C2229">
        <v>1837</v>
      </c>
      <c r="D2229" t="s">
        <v>273</v>
      </c>
      <c r="E2229" t="s">
        <v>274</v>
      </c>
      <c r="F2229">
        <v>13794</v>
      </c>
      <c r="G2229" t="s">
        <v>275</v>
      </c>
      <c r="H2229" t="s">
        <v>276</v>
      </c>
      <c r="I2229">
        <v>420</v>
      </c>
      <c r="J2229" t="s">
        <v>403</v>
      </c>
      <c r="K2229" t="s">
        <v>404</v>
      </c>
      <c r="L2229">
        <v>2024</v>
      </c>
      <c r="M2229" t="s">
        <v>289</v>
      </c>
      <c r="N2229" t="s">
        <v>15</v>
      </c>
      <c r="O2229">
        <v>2024</v>
      </c>
      <c r="P2229" t="s">
        <v>289</v>
      </c>
      <c r="Q2229" t="s">
        <v>15</v>
      </c>
      <c r="R2229" t="s">
        <v>496</v>
      </c>
      <c r="S2229" s="46">
        <v>0</v>
      </c>
      <c r="U2229" s="46">
        <v>16</v>
      </c>
      <c r="IF2229">
        <v>2024</v>
      </c>
      <c r="IG2229" t="s">
        <v>289</v>
      </c>
      <c r="IH2229" t="s">
        <v>319</v>
      </c>
      <c r="IK2229">
        <v>-2</v>
      </c>
      <c r="IL2229" t="s">
        <v>279</v>
      </c>
      <c r="IM2229" t="s">
        <v>280</v>
      </c>
      <c r="IN2229" t="s">
        <v>663</v>
      </c>
      <c r="IP2229" t="s">
        <v>664</v>
      </c>
    </row>
    <row r="2230" spans="1:250" x14ac:dyDescent="0.25">
      <c r="A2230">
        <v>40745</v>
      </c>
      <c r="B2230">
        <v>-890804480</v>
      </c>
      <c r="C2230">
        <v>1837</v>
      </c>
      <c r="D2230" t="s">
        <v>273</v>
      </c>
      <c r="E2230" t="s">
        <v>274</v>
      </c>
      <c r="F2230">
        <v>13794</v>
      </c>
      <c r="G2230" t="s">
        <v>275</v>
      </c>
      <c r="H2230" t="s">
        <v>276</v>
      </c>
      <c r="I2230">
        <v>411</v>
      </c>
      <c r="J2230" t="s">
        <v>393</v>
      </c>
      <c r="K2230" t="s">
        <v>394</v>
      </c>
      <c r="L2230">
        <v>2024</v>
      </c>
      <c r="M2230" t="s">
        <v>289</v>
      </c>
      <c r="N2230" t="s">
        <v>15</v>
      </c>
      <c r="O2230">
        <v>2024</v>
      </c>
      <c r="P2230" t="s">
        <v>289</v>
      </c>
      <c r="Q2230" t="s">
        <v>15</v>
      </c>
      <c r="R2230" t="s">
        <v>496</v>
      </c>
      <c r="S2230" s="46">
        <v>0</v>
      </c>
      <c r="U2230" s="46">
        <v>16</v>
      </c>
      <c r="IF2230">
        <v>2024</v>
      </c>
      <c r="IG2230" t="s">
        <v>289</v>
      </c>
      <c r="IH2230" t="s">
        <v>319</v>
      </c>
      <c r="IK2230">
        <v>-2</v>
      </c>
      <c r="IL2230" t="s">
        <v>279</v>
      </c>
      <c r="IM2230" t="s">
        <v>280</v>
      </c>
      <c r="IN2230" t="s">
        <v>663</v>
      </c>
      <c r="IP2230" t="s">
        <v>664</v>
      </c>
    </row>
    <row r="2231" spans="1:250" x14ac:dyDescent="0.25">
      <c r="A2231">
        <v>40746</v>
      </c>
      <c r="B2231">
        <v>-890804480</v>
      </c>
      <c r="C2231">
        <v>1837</v>
      </c>
      <c r="D2231" t="s">
        <v>273</v>
      </c>
      <c r="E2231" t="s">
        <v>274</v>
      </c>
      <c r="F2231">
        <v>9695</v>
      </c>
      <c r="G2231" t="s">
        <v>281</v>
      </c>
      <c r="H2231" t="s">
        <v>282</v>
      </c>
      <c r="I2231">
        <v>437</v>
      </c>
      <c r="J2231" t="s">
        <v>658</v>
      </c>
      <c r="K2231" t="s">
        <v>659</v>
      </c>
      <c r="L2231">
        <v>2024</v>
      </c>
      <c r="M2231" t="s">
        <v>289</v>
      </c>
      <c r="N2231" t="s">
        <v>15</v>
      </c>
      <c r="O2231">
        <v>2024</v>
      </c>
      <c r="P2231" t="s">
        <v>289</v>
      </c>
      <c r="Q2231" t="s">
        <v>15</v>
      </c>
      <c r="R2231" t="s">
        <v>496</v>
      </c>
      <c r="S2231" s="46">
        <v>0</v>
      </c>
      <c r="U2231" s="46">
        <v>16</v>
      </c>
      <c r="IF2231">
        <v>2024</v>
      </c>
      <c r="IG2231" t="s">
        <v>289</v>
      </c>
      <c r="IH2231" t="s">
        <v>285</v>
      </c>
      <c r="IK2231">
        <v>-2</v>
      </c>
      <c r="IL2231" t="s">
        <v>279</v>
      </c>
      <c r="IM2231" t="s">
        <v>280</v>
      </c>
      <c r="IN2231" t="s">
        <v>661</v>
      </c>
      <c r="IP2231" t="s">
        <v>662</v>
      </c>
    </row>
    <row r="2232" spans="1:250" x14ac:dyDescent="0.25">
      <c r="A2232">
        <v>40747</v>
      </c>
      <c r="B2232">
        <v>-890804480</v>
      </c>
      <c r="C2232">
        <v>1837</v>
      </c>
      <c r="D2232" t="s">
        <v>273</v>
      </c>
      <c r="E2232" t="s">
        <v>274</v>
      </c>
      <c r="F2232">
        <v>9695</v>
      </c>
      <c r="G2232" t="s">
        <v>281</v>
      </c>
      <c r="H2232" t="s">
        <v>282</v>
      </c>
      <c r="I2232">
        <v>436</v>
      </c>
      <c r="J2232" t="s">
        <v>656</v>
      </c>
      <c r="K2232" t="s">
        <v>657</v>
      </c>
      <c r="L2232">
        <v>2024</v>
      </c>
      <c r="M2232" t="s">
        <v>289</v>
      </c>
      <c r="N2232" t="s">
        <v>15</v>
      </c>
      <c r="O2232">
        <v>2024</v>
      </c>
      <c r="P2232" t="s">
        <v>289</v>
      </c>
      <c r="Q2232" t="s">
        <v>15</v>
      </c>
      <c r="R2232" t="s">
        <v>496</v>
      </c>
      <c r="S2232" s="46">
        <v>0</v>
      </c>
      <c r="U2232" s="46">
        <v>16</v>
      </c>
      <c r="IF2232">
        <v>2024</v>
      </c>
      <c r="IG2232" t="s">
        <v>289</v>
      </c>
      <c r="IH2232" t="s">
        <v>285</v>
      </c>
      <c r="IK2232">
        <v>-2</v>
      </c>
      <c r="IL2232" t="s">
        <v>279</v>
      </c>
      <c r="IM2232" t="s">
        <v>280</v>
      </c>
      <c r="IN2232" t="s">
        <v>661</v>
      </c>
      <c r="IP2232" t="s">
        <v>662</v>
      </c>
    </row>
    <row r="2233" spans="1:250" x14ac:dyDescent="0.25">
      <c r="A2233">
        <v>40748</v>
      </c>
      <c r="B2233">
        <v>-890804480</v>
      </c>
      <c r="C2233">
        <v>1837</v>
      </c>
      <c r="D2233" t="s">
        <v>273</v>
      </c>
      <c r="E2233" t="s">
        <v>274</v>
      </c>
      <c r="F2233">
        <v>9695</v>
      </c>
      <c r="G2233" t="s">
        <v>281</v>
      </c>
      <c r="H2233" t="s">
        <v>282</v>
      </c>
      <c r="I2233">
        <v>435</v>
      </c>
      <c r="J2233" t="s">
        <v>491</v>
      </c>
      <c r="K2233" t="s">
        <v>492</v>
      </c>
      <c r="L2233">
        <v>2024</v>
      </c>
      <c r="M2233" t="s">
        <v>289</v>
      </c>
      <c r="N2233" t="s">
        <v>15</v>
      </c>
      <c r="O2233">
        <v>2024</v>
      </c>
      <c r="P2233" t="s">
        <v>289</v>
      </c>
      <c r="Q2233" t="s">
        <v>15</v>
      </c>
      <c r="R2233" t="s">
        <v>496</v>
      </c>
      <c r="S2233" s="46">
        <v>0</v>
      </c>
      <c r="U2233" s="46">
        <v>16</v>
      </c>
      <c r="IF2233">
        <v>2024</v>
      </c>
      <c r="IG2233" t="s">
        <v>289</v>
      </c>
      <c r="IH2233" t="s">
        <v>285</v>
      </c>
      <c r="IK2233">
        <v>-2</v>
      </c>
      <c r="IL2233" t="s">
        <v>279</v>
      </c>
      <c r="IM2233" t="s">
        <v>280</v>
      </c>
      <c r="IN2233" t="s">
        <v>661</v>
      </c>
      <c r="IP2233" t="s">
        <v>662</v>
      </c>
    </row>
    <row r="2234" spans="1:250" x14ac:dyDescent="0.25">
      <c r="A2234">
        <v>40749</v>
      </c>
      <c r="B2234">
        <v>-890804480</v>
      </c>
      <c r="C2234">
        <v>1837</v>
      </c>
      <c r="D2234" t="s">
        <v>273</v>
      </c>
      <c r="E2234" t="s">
        <v>274</v>
      </c>
      <c r="F2234">
        <v>13794</v>
      </c>
      <c r="G2234" t="s">
        <v>275</v>
      </c>
      <c r="H2234" t="s">
        <v>276</v>
      </c>
      <c r="I2234">
        <v>436</v>
      </c>
      <c r="J2234" t="s">
        <v>656</v>
      </c>
      <c r="K2234" t="s">
        <v>657</v>
      </c>
      <c r="L2234">
        <v>2024</v>
      </c>
      <c r="M2234" t="s">
        <v>289</v>
      </c>
      <c r="N2234" t="s">
        <v>15</v>
      </c>
      <c r="O2234">
        <v>2024</v>
      </c>
      <c r="P2234" t="s">
        <v>289</v>
      </c>
      <c r="Q2234" t="s">
        <v>15</v>
      </c>
      <c r="R2234" t="s">
        <v>496</v>
      </c>
      <c r="S2234" s="46">
        <v>0</v>
      </c>
      <c r="U2234" s="46">
        <v>16</v>
      </c>
      <c r="IF2234">
        <v>2024</v>
      </c>
      <c r="IG2234" t="s">
        <v>289</v>
      </c>
      <c r="IH2234" t="s">
        <v>319</v>
      </c>
      <c r="IK2234">
        <v>-2</v>
      </c>
      <c r="IL2234" t="s">
        <v>279</v>
      </c>
      <c r="IM2234" t="s">
        <v>280</v>
      </c>
      <c r="IN2234" t="s">
        <v>663</v>
      </c>
      <c r="IP2234" t="s">
        <v>664</v>
      </c>
    </row>
    <row r="2235" spans="1:250" x14ac:dyDescent="0.25">
      <c r="A2235">
        <v>40750</v>
      </c>
      <c r="B2235">
        <v>-890804480</v>
      </c>
      <c r="C2235">
        <v>1837</v>
      </c>
      <c r="D2235" t="s">
        <v>273</v>
      </c>
      <c r="E2235" t="s">
        <v>274</v>
      </c>
      <c r="F2235">
        <v>9695</v>
      </c>
      <c r="G2235" t="s">
        <v>281</v>
      </c>
      <c r="H2235" t="s">
        <v>282</v>
      </c>
      <c r="I2235">
        <v>429</v>
      </c>
      <c r="J2235" t="s">
        <v>395</v>
      </c>
      <c r="K2235" t="s">
        <v>396</v>
      </c>
      <c r="L2235">
        <v>2024</v>
      </c>
      <c r="M2235" t="s">
        <v>289</v>
      </c>
      <c r="N2235" t="s">
        <v>15</v>
      </c>
      <c r="O2235">
        <v>2024</v>
      </c>
      <c r="P2235" t="s">
        <v>289</v>
      </c>
      <c r="Q2235" t="s">
        <v>15</v>
      </c>
      <c r="R2235" t="s">
        <v>496</v>
      </c>
      <c r="S2235" s="46">
        <v>0</v>
      </c>
      <c r="U2235" s="46">
        <v>16</v>
      </c>
      <c r="IF2235">
        <v>2024</v>
      </c>
      <c r="IG2235" t="s">
        <v>289</v>
      </c>
      <c r="IH2235" t="s">
        <v>285</v>
      </c>
      <c r="IK2235">
        <v>-2</v>
      </c>
      <c r="IL2235" t="s">
        <v>279</v>
      </c>
      <c r="IM2235" t="s">
        <v>280</v>
      </c>
      <c r="IN2235" t="s">
        <v>661</v>
      </c>
      <c r="IP2235" t="s">
        <v>662</v>
      </c>
    </row>
    <row r="2236" spans="1:250" x14ac:dyDescent="0.25">
      <c r="A2236">
        <v>40751</v>
      </c>
      <c r="B2236">
        <v>-890804480</v>
      </c>
      <c r="C2236">
        <v>1837</v>
      </c>
      <c r="D2236" t="s">
        <v>273</v>
      </c>
      <c r="E2236" t="s">
        <v>274</v>
      </c>
      <c r="F2236">
        <v>9695</v>
      </c>
      <c r="G2236" t="s">
        <v>281</v>
      </c>
      <c r="H2236" t="s">
        <v>282</v>
      </c>
      <c r="I2236">
        <v>427</v>
      </c>
      <c r="J2236" t="s">
        <v>397</v>
      </c>
      <c r="K2236" t="s">
        <v>398</v>
      </c>
      <c r="L2236">
        <v>2024</v>
      </c>
      <c r="M2236" t="s">
        <v>289</v>
      </c>
      <c r="N2236" t="s">
        <v>15</v>
      </c>
      <c r="O2236">
        <v>2024</v>
      </c>
      <c r="P2236" t="s">
        <v>289</v>
      </c>
      <c r="Q2236" t="s">
        <v>15</v>
      </c>
      <c r="R2236" t="s">
        <v>496</v>
      </c>
      <c r="S2236" s="46">
        <v>0</v>
      </c>
      <c r="U2236" s="46">
        <v>16</v>
      </c>
      <c r="IF2236">
        <v>2024</v>
      </c>
      <c r="IG2236" t="s">
        <v>289</v>
      </c>
      <c r="IH2236" t="s">
        <v>285</v>
      </c>
      <c r="IK2236">
        <v>-2</v>
      </c>
      <c r="IL2236" t="s">
        <v>279</v>
      </c>
      <c r="IM2236" t="s">
        <v>280</v>
      </c>
      <c r="IN2236" t="s">
        <v>661</v>
      </c>
      <c r="IP2236" t="s">
        <v>662</v>
      </c>
    </row>
    <row r="2237" spans="1:250" x14ac:dyDescent="0.25">
      <c r="A2237">
        <v>40752</v>
      </c>
      <c r="B2237">
        <v>-890804480</v>
      </c>
      <c r="C2237">
        <v>1837</v>
      </c>
      <c r="D2237" t="s">
        <v>273</v>
      </c>
      <c r="E2237" t="s">
        <v>274</v>
      </c>
      <c r="F2237">
        <v>9695</v>
      </c>
      <c r="G2237" t="s">
        <v>281</v>
      </c>
      <c r="H2237" t="s">
        <v>282</v>
      </c>
      <c r="I2237">
        <v>424</v>
      </c>
      <c r="J2237" t="s">
        <v>399</v>
      </c>
      <c r="K2237" t="s">
        <v>400</v>
      </c>
      <c r="L2237">
        <v>2024</v>
      </c>
      <c r="M2237" t="s">
        <v>289</v>
      </c>
      <c r="N2237" t="s">
        <v>15</v>
      </c>
      <c r="O2237">
        <v>2024</v>
      </c>
      <c r="P2237" t="s">
        <v>289</v>
      </c>
      <c r="Q2237" t="s">
        <v>15</v>
      </c>
      <c r="R2237" t="s">
        <v>496</v>
      </c>
      <c r="S2237" s="46">
        <v>0</v>
      </c>
      <c r="U2237" s="46">
        <v>16</v>
      </c>
      <c r="IF2237">
        <v>2024</v>
      </c>
      <c r="IG2237" t="s">
        <v>289</v>
      </c>
      <c r="IH2237" t="s">
        <v>285</v>
      </c>
      <c r="IK2237">
        <v>-2</v>
      </c>
      <c r="IL2237" t="s">
        <v>279</v>
      </c>
      <c r="IM2237" t="s">
        <v>280</v>
      </c>
      <c r="IN2237" t="s">
        <v>661</v>
      </c>
      <c r="IP2237" t="s">
        <v>662</v>
      </c>
    </row>
    <row r="2238" spans="1:250" x14ac:dyDescent="0.25">
      <c r="A2238">
        <v>40753</v>
      </c>
      <c r="B2238">
        <v>-890804480</v>
      </c>
      <c r="C2238">
        <v>1837</v>
      </c>
      <c r="D2238" t="s">
        <v>273</v>
      </c>
      <c r="E2238" t="s">
        <v>274</v>
      </c>
      <c r="F2238">
        <v>9695</v>
      </c>
      <c r="G2238" t="s">
        <v>281</v>
      </c>
      <c r="H2238" t="s">
        <v>282</v>
      </c>
      <c r="I2238">
        <v>422</v>
      </c>
      <c r="J2238" t="s">
        <v>401</v>
      </c>
      <c r="K2238" t="s">
        <v>402</v>
      </c>
      <c r="L2238">
        <v>2024</v>
      </c>
      <c r="M2238" t="s">
        <v>289</v>
      </c>
      <c r="N2238" t="s">
        <v>15</v>
      </c>
      <c r="O2238">
        <v>2024</v>
      </c>
      <c r="P2238" t="s">
        <v>289</v>
      </c>
      <c r="Q2238" t="s">
        <v>15</v>
      </c>
      <c r="R2238" t="s">
        <v>496</v>
      </c>
      <c r="S2238" s="46">
        <v>0</v>
      </c>
      <c r="U2238" s="46">
        <v>16</v>
      </c>
      <c r="IF2238">
        <v>2024</v>
      </c>
      <c r="IG2238" t="s">
        <v>289</v>
      </c>
      <c r="IH2238" t="s">
        <v>285</v>
      </c>
      <c r="IK2238">
        <v>-2</v>
      </c>
      <c r="IL2238" t="s">
        <v>279</v>
      </c>
      <c r="IM2238" t="s">
        <v>280</v>
      </c>
      <c r="IN2238" t="s">
        <v>661</v>
      </c>
      <c r="IP2238" t="s">
        <v>662</v>
      </c>
    </row>
    <row r="2239" spans="1:250" x14ac:dyDescent="0.25">
      <c r="A2239">
        <v>40754</v>
      </c>
      <c r="B2239">
        <v>-890804480</v>
      </c>
      <c r="C2239">
        <v>1837</v>
      </c>
      <c r="D2239" t="s">
        <v>273</v>
      </c>
      <c r="E2239" t="s">
        <v>274</v>
      </c>
      <c r="F2239">
        <v>9695</v>
      </c>
      <c r="G2239" t="s">
        <v>281</v>
      </c>
      <c r="H2239" t="s">
        <v>282</v>
      </c>
      <c r="I2239">
        <v>420</v>
      </c>
      <c r="J2239" t="s">
        <v>403</v>
      </c>
      <c r="K2239" t="s">
        <v>404</v>
      </c>
      <c r="L2239">
        <v>2024</v>
      </c>
      <c r="M2239" t="s">
        <v>289</v>
      </c>
      <c r="N2239" t="s">
        <v>15</v>
      </c>
      <c r="O2239">
        <v>2024</v>
      </c>
      <c r="P2239" t="s">
        <v>289</v>
      </c>
      <c r="Q2239" t="s">
        <v>15</v>
      </c>
      <c r="R2239" t="s">
        <v>496</v>
      </c>
      <c r="S2239" s="46">
        <v>0</v>
      </c>
      <c r="U2239" s="46">
        <v>16</v>
      </c>
      <c r="IF2239">
        <v>2024</v>
      </c>
      <c r="IG2239" t="s">
        <v>289</v>
      </c>
      <c r="IH2239" t="s">
        <v>285</v>
      </c>
      <c r="IK2239">
        <v>-2</v>
      </c>
      <c r="IL2239" t="s">
        <v>279</v>
      </c>
      <c r="IM2239" t="s">
        <v>280</v>
      </c>
      <c r="IN2239" t="s">
        <v>661</v>
      </c>
      <c r="IP2239" t="s">
        <v>662</v>
      </c>
    </row>
    <row r="2240" spans="1:250" x14ac:dyDescent="0.25">
      <c r="A2240">
        <v>40755</v>
      </c>
      <c r="B2240">
        <v>-890804480</v>
      </c>
      <c r="C2240">
        <v>1837</v>
      </c>
      <c r="D2240" t="s">
        <v>273</v>
      </c>
      <c r="E2240" t="s">
        <v>274</v>
      </c>
      <c r="F2240">
        <v>13794</v>
      </c>
      <c r="G2240" t="s">
        <v>275</v>
      </c>
      <c r="H2240" t="s">
        <v>276</v>
      </c>
      <c r="I2240">
        <v>422</v>
      </c>
      <c r="J2240" t="s">
        <v>401</v>
      </c>
      <c r="K2240" t="s">
        <v>402</v>
      </c>
      <c r="L2240">
        <v>2024</v>
      </c>
      <c r="M2240" t="s">
        <v>289</v>
      </c>
      <c r="N2240" t="s">
        <v>15</v>
      </c>
      <c r="O2240">
        <v>2024</v>
      </c>
      <c r="P2240" t="s">
        <v>289</v>
      </c>
      <c r="Q2240" t="s">
        <v>15</v>
      </c>
      <c r="R2240" t="s">
        <v>496</v>
      </c>
      <c r="S2240" s="46">
        <v>0</v>
      </c>
      <c r="U2240" s="46">
        <v>16</v>
      </c>
      <c r="IF2240">
        <v>2024</v>
      </c>
      <c r="IG2240" t="s">
        <v>289</v>
      </c>
      <c r="IH2240" t="s">
        <v>319</v>
      </c>
      <c r="IK2240">
        <v>-2</v>
      </c>
      <c r="IL2240" t="s">
        <v>279</v>
      </c>
      <c r="IM2240" t="s">
        <v>280</v>
      </c>
      <c r="IN2240" t="s">
        <v>663</v>
      </c>
      <c r="IP2240" t="s">
        <v>664</v>
      </c>
    </row>
    <row r="2241" spans="1:250" x14ac:dyDescent="0.25">
      <c r="A2241">
        <v>40756</v>
      </c>
      <c r="B2241">
        <v>-890804480</v>
      </c>
      <c r="C2241">
        <v>1837</v>
      </c>
      <c r="D2241" t="s">
        <v>273</v>
      </c>
      <c r="E2241" t="s">
        <v>274</v>
      </c>
      <c r="F2241">
        <v>1848</v>
      </c>
      <c r="G2241" t="s">
        <v>286</v>
      </c>
      <c r="H2241" t="s">
        <v>274</v>
      </c>
      <c r="I2241">
        <v>437</v>
      </c>
      <c r="J2241" t="s">
        <v>658</v>
      </c>
      <c r="K2241" t="s">
        <v>659</v>
      </c>
      <c r="L2241">
        <v>2024</v>
      </c>
      <c r="M2241" t="s">
        <v>289</v>
      </c>
      <c r="N2241" t="s">
        <v>15</v>
      </c>
      <c r="O2241">
        <v>2024</v>
      </c>
      <c r="P2241" t="s">
        <v>289</v>
      </c>
      <c r="Q2241" t="s">
        <v>15</v>
      </c>
      <c r="R2241" t="s">
        <v>496</v>
      </c>
      <c r="S2241" s="46">
        <v>0</v>
      </c>
      <c r="U2241" s="46">
        <v>16</v>
      </c>
      <c r="IF2241">
        <v>2024</v>
      </c>
      <c r="IG2241" t="s">
        <v>289</v>
      </c>
      <c r="IH2241" t="s">
        <v>288</v>
      </c>
      <c r="IK2241">
        <v>-2</v>
      </c>
      <c r="IL2241" t="s">
        <v>279</v>
      </c>
      <c r="IM2241" t="s">
        <v>280</v>
      </c>
      <c r="IN2241" t="s">
        <v>654</v>
      </c>
      <c r="IP2241" t="s">
        <v>660</v>
      </c>
    </row>
    <row r="2242" spans="1:250" x14ac:dyDescent="0.25">
      <c r="A2242">
        <v>40757</v>
      </c>
      <c r="B2242">
        <v>-890804480</v>
      </c>
      <c r="C2242">
        <v>1837</v>
      </c>
      <c r="D2242" t="s">
        <v>273</v>
      </c>
      <c r="E2242" t="s">
        <v>274</v>
      </c>
      <c r="F2242">
        <v>1848</v>
      </c>
      <c r="G2242" t="s">
        <v>286</v>
      </c>
      <c r="H2242" t="s">
        <v>274</v>
      </c>
      <c r="I2242">
        <v>436</v>
      </c>
      <c r="J2242" t="s">
        <v>656</v>
      </c>
      <c r="K2242" t="s">
        <v>657</v>
      </c>
      <c r="L2242">
        <v>2024</v>
      </c>
      <c r="M2242" t="s">
        <v>289</v>
      </c>
      <c r="N2242" t="s">
        <v>15</v>
      </c>
      <c r="O2242">
        <v>2024</v>
      </c>
      <c r="P2242" t="s">
        <v>289</v>
      </c>
      <c r="Q2242" t="s">
        <v>15</v>
      </c>
      <c r="R2242" t="s">
        <v>496</v>
      </c>
      <c r="S2242" s="46">
        <v>0</v>
      </c>
      <c r="U2242" s="46">
        <v>16</v>
      </c>
      <c r="IF2242">
        <v>2024</v>
      </c>
      <c r="IG2242" t="s">
        <v>289</v>
      </c>
      <c r="IH2242" t="s">
        <v>288</v>
      </c>
      <c r="IK2242">
        <v>-2</v>
      </c>
      <c r="IL2242" t="s">
        <v>279</v>
      </c>
      <c r="IM2242" t="s">
        <v>280</v>
      </c>
      <c r="IN2242" t="s">
        <v>654</v>
      </c>
      <c r="IP2242" t="s">
        <v>660</v>
      </c>
    </row>
    <row r="2243" spans="1:250" x14ac:dyDescent="0.25">
      <c r="A2243">
        <v>40758</v>
      </c>
      <c r="B2243">
        <v>-890804480</v>
      </c>
      <c r="C2243">
        <v>1837</v>
      </c>
      <c r="D2243" t="s">
        <v>273</v>
      </c>
      <c r="E2243" t="s">
        <v>274</v>
      </c>
      <c r="F2243">
        <v>1848</v>
      </c>
      <c r="G2243" t="s">
        <v>286</v>
      </c>
      <c r="H2243" t="s">
        <v>274</v>
      </c>
      <c r="I2243">
        <v>435</v>
      </c>
      <c r="J2243" t="s">
        <v>491</v>
      </c>
      <c r="K2243" t="s">
        <v>492</v>
      </c>
      <c r="L2243">
        <v>2024</v>
      </c>
      <c r="M2243" t="s">
        <v>289</v>
      </c>
      <c r="N2243" t="s">
        <v>15</v>
      </c>
      <c r="O2243">
        <v>2024</v>
      </c>
      <c r="P2243" t="s">
        <v>289</v>
      </c>
      <c r="Q2243" t="s">
        <v>15</v>
      </c>
      <c r="R2243" t="s">
        <v>496</v>
      </c>
      <c r="S2243" s="46">
        <v>0</v>
      </c>
      <c r="U2243" s="46">
        <v>16</v>
      </c>
      <c r="IF2243">
        <v>2024</v>
      </c>
      <c r="IG2243" t="s">
        <v>289</v>
      </c>
      <c r="IH2243" t="s">
        <v>288</v>
      </c>
      <c r="IK2243">
        <v>-2</v>
      </c>
      <c r="IL2243" t="s">
        <v>279</v>
      </c>
      <c r="IM2243" t="s">
        <v>280</v>
      </c>
      <c r="IN2243" t="s">
        <v>654</v>
      </c>
      <c r="IP2243" t="s">
        <v>660</v>
      </c>
    </row>
    <row r="2244" spans="1:250" x14ac:dyDescent="0.25">
      <c r="A2244">
        <v>40759</v>
      </c>
      <c r="B2244">
        <v>-890804480</v>
      </c>
      <c r="C2244">
        <v>1837</v>
      </c>
      <c r="D2244" t="s">
        <v>273</v>
      </c>
      <c r="E2244" t="s">
        <v>274</v>
      </c>
      <c r="F2244">
        <v>1848</v>
      </c>
      <c r="G2244" t="s">
        <v>286</v>
      </c>
      <c r="H2244" t="s">
        <v>274</v>
      </c>
      <c r="I2244">
        <v>431</v>
      </c>
      <c r="J2244" t="s">
        <v>493</v>
      </c>
      <c r="K2244" t="s">
        <v>494</v>
      </c>
      <c r="L2244">
        <v>2024</v>
      </c>
      <c r="M2244" t="s">
        <v>289</v>
      </c>
      <c r="N2244" t="s">
        <v>15</v>
      </c>
      <c r="O2244">
        <v>2024</v>
      </c>
      <c r="P2244" t="s">
        <v>289</v>
      </c>
      <c r="Q2244" t="s">
        <v>15</v>
      </c>
      <c r="R2244" t="s">
        <v>496</v>
      </c>
      <c r="S2244" s="46">
        <v>0</v>
      </c>
      <c r="U2244" s="46">
        <v>16</v>
      </c>
      <c r="IF2244">
        <v>2024</v>
      </c>
      <c r="IG2244" t="s">
        <v>289</v>
      </c>
      <c r="IH2244" t="s">
        <v>288</v>
      </c>
      <c r="IK2244">
        <v>-2</v>
      </c>
      <c r="IL2244" t="s">
        <v>279</v>
      </c>
      <c r="IM2244" t="s">
        <v>280</v>
      </c>
      <c r="IN2244" t="s">
        <v>654</v>
      </c>
      <c r="IP2244" t="s">
        <v>660</v>
      </c>
    </row>
    <row r="2245" spans="1:250" x14ac:dyDescent="0.25">
      <c r="A2245">
        <v>40760</v>
      </c>
      <c r="B2245">
        <v>-890804480</v>
      </c>
      <c r="C2245">
        <v>1837</v>
      </c>
      <c r="D2245" t="s">
        <v>273</v>
      </c>
      <c r="E2245" t="s">
        <v>274</v>
      </c>
      <c r="F2245">
        <v>1848</v>
      </c>
      <c r="G2245" t="s">
        <v>286</v>
      </c>
      <c r="H2245" t="s">
        <v>274</v>
      </c>
      <c r="I2245">
        <v>429</v>
      </c>
      <c r="J2245" t="s">
        <v>395</v>
      </c>
      <c r="K2245" t="s">
        <v>396</v>
      </c>
      <c r="L2245">
        <v>2024</v>
      </c>
      <c r="M2245" t="s">
        <v>289</v>
      </c>
      <c r="N2245" t="s">
        <v>15</v>
      </c>
      <c r="O2245">
        <v>2024</v>
      </c>
      <c r="P2245" t="s">
        <v>289</v>
      </c>
      <c r="Q2245" t="s">
        <v>15</v>
      </c>
      <c r="R2245" t="s">
        <v>496</v>
      </c>
      <c r="S2245" s="46">
        <v>0</v>
      </c>
      <c r="U2245" s="46">
        <v>16</v>
      </c>
      <c r="IF2245">
        <v>2024</v>
      </c>
      <c r="IG2245" t="s">
        <v>289</v>
      </c>
      <c r="IH2245" t="s">
        <v>288</v>
      </c>
      <c r="IK2245">
        <v>-2</v>
      </c>
      <c r="IL2245" t="s">
        <v>279</v>
      </c>
      <c r="IM2245" t="s">
        <v>280</v>
      </c>
      <c r="IN2245" t="s">
        <v>654</v>
      </c>
      <c r="IP2245" t="s">
        <v>660</v>
      </c>
    </row>
    <row r="2246" spans="1:250" x14ac:dyDescent="0.25">
      <c r="A2246">
        <v>40761</v>
      </c>
      <c r="B2246">
        <v>-890804480</v>
      </c>
      <c r="C2246">
        <v>1837</v>
      </c>
      <c r="D2246" t="s">
        <v>273</v>
      </c>
      <c r="E2246" t="s">
        <v>274</v>
      </c>
      <c r="F2246">
        <v>9695</v>
      </c>
      <c r="G2246" t="s">
        <v>281</v>
      </c>
      <c r="H2246" t="s">
        <v>282</v>
      </c>
      <c r="I2246">
        <v>431</v>
      </c>
      <c r="J2246" t="s">
        <v>493</v>
      </c>
      <c r="K2246" t="s">
        <v>494</v>
      </c>
      <c r="L2246">
        <v>2024</v>
      </c>
      <c r="M2246" t="s">
        <v>289</v>
      </c>
      <c r="N2246" t="s">
        <v>15</v>
      </c>
      <c r="O2246">
        <v>2024</v>
      </c>
      <c r="P2246" t="s">
        <v>289</v>
      </c>
      <c r="Q2246" t="s">
        <v>15</v>
      </c>
      <c r="R2246" t="s">
        <v>496</v>
      </c>
      <c r="S2246" s="46">
        <v>0</v>
      </c>
      <c r="U2246" s="46">
        <v>16</v>
      </c>
      <c r="IF2246">
        <v>2024</v>
      </c>
      <c r="IG2246" t="s">
        <v>289</v>
      </c>
      <c r="IH2246" t="s">
        <v>285</v>
      </c>
      <c r="IK2246">
        <v>-2</v>
      </c>
      <c r="IL2246" t="s">
        <v>279</v>
      </c>
      <c r="IM2246" t="s">
        <v>280</v>
      </c>
      <c r="IN2246" t="s">
        <v>661</v>
      </c>
      <c r="IP2246" t="s">
        <v>662</v>
      </c>
    </row>
    <row r="2247" spans="1:250" x14ac:dyDescent="0.25">
      <c r="A2247">
        <v>40762</v>
      </c>
      <c r="B2247">
        <v>-890804480</v>
      </c>
      <c r="C2247">
        <v>1837</v>
      </c>
      <c r="D2247" t="s">
        <v>273</v>
      </c>
      <c r="E2247" t="s">
        <v>274</v>
      </c>
      <c r="F2247">
        <v>1848</v>
      </c>
      <c r="G2247" t="s">
        <v>286</v>
      </c>
      <c r="H2247" t="s">
        <v>274</v>
      </c>
      <c r="I2247">
        <v>427</v>
      </c>
      <c r="J2247" t="s">
        <v>397</v>
      </c>
      <c r="K2247" t="s">
        <v>398</v>
      </c>
      <c r="L2247">
        <v>3549</v>
      </c>
      <c r="M2247" t="s">
        <v>290</v>
      </c>
      <c r="N2247" t="s">
        <v>17</v>
      </c>
      <c r="O2247">
        <v>3549</v>
      </c>
      <c r="P2247" t="s">
        <v>290</v>
      </c>
      <c r="Q2247" t="s">
        <v>17</v>
      </c>
      <c r="R2247" t="s">
        <v>496</v>
      </c>
      <c r="S2247" s="46">
        <v>0</v>
      </c>
      <c r="U2247" s="46">
        <v>16</v>
      </c>
      <c r="IF2247">
        <v>3549</v>
      </c>
      <c r="IG2247" t="s">
        <v>290</v>
      </c>
      <c r="IH2247" t="s">
        <v>288</v>
      </c>
      <c r="IK2247">
        <v>-2</v>
      </c>
      <c r="IL2247" t="s">
        <v>279</v>
      </c>
      <c r="IM2247" t="s">
        <v>280</v>
      </c>
      <c r="IN2247" t="s">
        <v>654</v>
      </c>
      <c r="IP2247" t="s">
        <v>665</v>
      </c>
    </row>
    <row r="2248" spans="1:250" x14ac:dyDescent="0.25">
      <c r="A2248">
        <v>40763</v>
      </c>
      <c r="B2248">
        <v>-890804480</v>
      </c>
      <c r="C2248">
        <v>1837</v>
      </c>
      <c r="D2248" t="s">
        <v>273</v>
      </c>
      <c r="E2248" t="s">
        <v>274</v>
      </c>
      <c r="F2248">
        <v>1848</v>
      </c>
      <c r="G2248" t="s">
        <v>286</v>
      </c>
      <c r="H2248" t="s">
        <v>274</v>
      </c>
      <c r="I2248">
        <v>424</v>
      </c>
      <c r="J2248" t="s">
        <v>399</v>
      </c>
      <c r="K2248" t="s">
        <v>400</v>
      </c>
      <c r="L2248">
        <v>3549</v>
      </c>
      <c r="M2248" t="s">
        <v>290</v>
      </c>
      <c r="N2248" t="s">
        <v>17</v>
      </c>
      <c r="O2248">
        <v>3549</v>
      </c>
      <c r="P2248" t="s">
        <v>290</v>
      </c>
      <c r="Q2248" t="s">
        <v>17</v>
      </c>
      <c r="R2248" t="s">
        <v>496</v>
      </c>
      <c r="S2248" s="46">
        <v>0</v>
      </c>
      <c r="U2248" s="46">
        <v>16</v>
      </c>
      <c r="IF2248">
        <v>3549</v>
      </c>
      <c r="IG2248" t="s">
        <v>290</v>
      </c>
      <c r="IH2248" t="s">
        <v>288</v>
      </c>
      <c r="IK2248">
        <v>-2</v>
      </c>
      <c r="IL2248" t="s">
        <v>279</v>
      </c>
      <c r="IM2248" t="s">
        <v>280</v>
      </c>
      <c r="IN2248" t="s">
        <v>654</v>
      </c>
      <c r="IP2248" t="s">
        <v>665</v>
      </c>
    </row>
    <row r="2249" spans="1:250" x14ac:dyDescent="0.25">
      <c r="A2249">
        <v>40764</v>
      </c>
      <c r="B2249">
        <v>-890804480</v>
      </c>
      <c r="C2249">
        <v>1837</v>
      </c>
      <c r="D2249" t="s">
        <v>273</v>
      </c>
      <c r="E2249" t="s">
        <v>274</v>
      </c>
      <c r="F2249">
        <v>1848</v>
      </c>
      <c r="G2249" t="s">
        <v>286</v>
      </c>
      <c r="H2249" t="s">
        <v>274</v>
      </c>
      <c r="I2249">
        <v>422</v>
      </c>
      <c r="J2249" t="s">
        <v>401</v>
      </c>
      <c r="K2249" t="s">
        <v>402</v>
      </c>
      <c r="L2249">
        <v>3549</v>
      </c>
      <c r="M2249" t="s">
        <v>290</v>
      </c>
      <c r="N2249" t="s">
        <v>17</v>
      </c>
      <c r="O2249">
        <v>3549</v>
      </c>
      <c r="P2249" t="s">
        <v>290</v>
      </c>
      <c r="Q2249" t="s">
        <v>17</v>
      </c>
      <c r="R2249" t="s">
        <v>496</v>
      </c>
      <c r="S2249" s="46">
        <v>0</v>
      </c>
      <c r="U2249" s="46">
        <v>16</v>
      </c>
      <c r="IF2249">
        <v>3549</v>
      </c>
      <c r="IG2249" t="s">
        <v>290</v>
      </c>
      <c r="IH2249" t="s">
        <v>288</v>
      </c>
      <c r="IK2249">
        <v>-2</v>
      </c>
      <c r="IL2249" t="s">
        <v>279</v>
      </c>
      <c r="IM2249" t="s">
        <v>280</v>
      </c>
      <c r="IN2249" t="s">
        <v>654</v>
      </c>
      <c r="IP2249" t="s">
        <v>665</v>
      </c>
    </row>
    <row r="2250" spans="1:250" x14ac:dyDescent="0.25">
      <c r="A2250">
        <v>40765</v>
      </c>
      <c r="B2250">
        <v>-890804480</v>
      </c>
      <c r="C2250">
        <v>1837</v>
      </c>
      <c r="D2250" t="s">
        <v>273</v>
      </c>
      <c r="E2250" t="s">
        <v>274</v>
      </c>
      <c r="F2250">
        <v>1848</v>
      </c>
      <c r="G2250" t="s">
        <v>286</v>
      </c>
      <c r="H2250" t="s">
        <v>274</v>
      </c>
      <c r="I2250">
        <v>420</v>
      </c>
      <c r="J2250" t="s">
        <v>403</v>
      </c>
      <c r="K2250" t="s">
        <v>404</v>
      </c>
      <c r="L2250">
        <v>3549</v>
      </c>
      <c r="M2250" t="s">
        <v>290</v>
      </c>
      <c r="N2250" t="s">
        <v>17</v>
      </c>
      <c r="O2250">
        <v>3549</v>
      </c>
      <c r="P2250" t="s">
        <v>290</v>
      </c>
      <c r="Q2250" t="s">
        <v>17</v>
      </c>
      <c r="R2250" t="s">
        <v>496</v>
      </c>
      <c r="S2250" s="46">
        <v>0</v>
      </c>
      <c r="U2250" s="46">
        <v>16</v>
      </c>
      <c r="IF2250">
        <v>3549</v>
      </c>
      <c r="IG2250" t="s">
        <v>290</v>
      </c>
      <c r="IH2250" t="s">
        <v>288</v>
      </c>
      <c r="IK2250">
        <v>-2</v>
      </c>
      <c r="IL2250" t="s">
        <v>279</v>
      </c>
      <c r="IM2250" t="s">
        <v>280</v>
      </c>
      <c r="IN2250" t="s">
        <v>654</v>
      </c>
      <c r="IP2250" t="s">
        <v>665</v>
      </c>
    </row>
    <row r="2251" spans="1:250" x14ac:dyDescent="0.25">
      <c r="A2251">
        <v>40766</v>
      </c>
      <c r="B2251">
        <v>-890804480</v>
      </c>
      <c r="C2251">
        <v>1837</v>
      </c>
      <c r="D2251" t="s">
        <v>273</v>
      </c>
      <c r="E2251" t="s">
        <v>274</v>
      </c>
      <c r="F2251">
        <v>1848</v>
      </c>
      <c r="G2251" t="s">
        <v>286</v>
      </c>
      <c r="H2251" t="s">
        <v>274</v>
      </c>
      <c r="I2251">
        <v>411</v>
      </c>
      <c r="J2251" t="s">
        <v>393</v>
      </c>
      <c r="K2251" t="s">
        <v>394</v>
      </c>
      <c r="L2251">
        <v>3549</v>
      </c>
      <c r="M2251" t="s">
        <v>290</v>
      </c>
      <c r="N2251" t="s">
        <v>17</v>
      </c>
      <c r="O2251">
        <v>3549</v>
      </c>
      <c r="P2251" t="s">
        <v>290</v>
      </c>
      <c r="Q2251" t="s">
        <v>17</v>
      </c>
      <c r="R2251" t="s">
        <v>496</v>
      </c>
      <c r="S2251" s="46">
        <v>0</v>
      </c>
      <c r="U2251" s="46">
        <v>16</v>
      </c>
      <c r="IF2251">
        <v>3549</v>
      </c>
      <c r="IG2251" t="s">
        <v>290</v>
      </c>
      <c r="IH2251" t="s">
        <v>288</v>
      </c>
      <c r="IK2251">
        <v>-2</v>
      </c>
      <c r="IL2251" t="s">
        <v>279</v>
      </c>
      <c r="IM2251" t="s">
        <v>280</v>
      </c>
      <c r="IN2251" t="s">
        <v>654</v>
      </c>
      <c r="IP2251" t="s">
        <v>665</v>
      </c>
    </row>
    <row r="2252" spans="1:250" x14ac:dyDescent="0.25">
      <c r="A2252">
        <v>40767</v>
      </c>
      <c r="B2252">
        <v>-890804480</v>
      </c>
      <c r="C2252">
        <v>1837</v>
      </c>
      <c r="D2252" t="s">
        <v>273</v>
      </c>
      <c r="E2252" t="s">
        <v>274</v>
      </c>
      <c r="F2252">
        <v>7057</v>
      </c>
      <c r="G2252" t="s">
        <v>291</v>
      </c>
      <c r="H2252" t="s">
        <v>292</v>
      </c>
      <c r="I2252">
        <v>411</v>
      </c>
      <c r="J2252" t="s">
        <v>393</v>
      </c>
      <c r="K2252" t="s">
        <v>394</v>
      </c>
      <c r="L2252">
        <v>3549</v>
      </c>
      <c r="M2252" t="s">
        <v>290</v>
      </c>
      <c r="N2252" t="s">
        <v>17</v>
      </c>
      <c r="O2252">
        <v>3549</v>
      </c>
      <c r="P2252" t="s">
        <v>290</v>
      </c>
      <c r="Q2252" t="s">
        <v>17</v>
      </c>
      <c r="R2252" t="s">
        <v>496</v>
      </c>
      <c r="S2252" s="46">
        <v>0</v>
      </c>
      <c r="U2252" s="46">
        <v>16</v>
      </c>
      <c r="IF2252">
        <v>3549</v>
      </c>
      <c r="IG2252" t="s">
        <v>290</v>
      </c>
      <c r="IH2252" t="s">
        <v>293</v>
      </c>
      <c r="IK2252">
        <v>-2</v>
      </c>
      <c r="IL2252" t="s">
        <v>279</v>
      </c>
      <c r="IM2252" t="s">
        <v>280</v>
      </c>
      <c r="IN2252" t="s">
        <v>666</v>
      </c>
      <c r="IP2252" t="s">
        <v>667</v>
      </c>
    </row>
    <row r="2253" spans="1:250" x14ac:dyDescent="0.25">
      <c r="A2253">
        <v>40768</v>
      </c>
      <c r="B2253">
        <v>-890804480</v>
      </c>
      <c r="C2253">
        <v>1837</v>
      </c>
      <c r="D2253" t="s">
        <v>273</v>
      </c>
      <c r="E2253" t="s">
        <v>274</v>
      </c>
      <c r="F2253">
        <v>7057</v>
      </c>
      <c r="G2253" t="s">
        <v>291</v>
      </c>
      <c r="H2253" t="s">
        <v>292</v>
      </c>
      <c r="I2253">
        <v>436</v>
      </c>
      <c r="J2253" t="s">
        <v>656</v>
      </c>
      <c r="K2253" t="s">
        <v>657</v>
      </c>
      <c r="L2253">
        <v>3549</v>
      </c>
      <c r="M2253" t="s">
        <v>290</v>
      </c>
      <c r="N2253" t="s">
        <v>17</v>
      </c>
      <c r="O2253">
        <v>3549</v>
      </c>
      <c r="P2253" t="s">
        <v>290</v>
      </c>
      <c r="Q2253" t="s">
        <v>17</v>
      </c>
      <c r="R2253" t="s">
        <v>496</v>
      </c>
      <c r="S2253" s="46">
        <v>0</v>
      </c>
      <c r="U2253" s="46">
        <v>16</v>
      </c>
      <c r="IF2253">
        <v>3549</v>
      </c>
      <c r="IG2253" t="s">
        <v>290</v>
      </c>
      <c r="IH2253" t="s">
        <v>293</v>
      </c>
      <c r="IK2253">
        <v>-2</v>
      </c>
      <c r="IL2253" t="s">
        <v>279</v>
      </c>
      <c r="IM2253" t="s">
        <v>280</v>
      </c>
      <c r="IN2253" t="s">
        <v>666</v>
      </c>
      <c r="IP2253" t="s">
        <v>667</v>
      </c>
    </row>
    <row r="2254" spans="1:250" x14ac:dyDescent="0.25">
      <c r="A2254">
        <v>40769</v>
      </c>
      <c r="B2254">
        <v>-890804480</v>
      </c>
      <c r="C2254">
        <v>1837</v>
      </c>
      <c r="D2254" t="s">
        <v>273</v>
      </c>
      <c r="E2254" t="s">
        <v>274</v>
      </c>
      <c r="F2254">
        <v>7057</v>
      </c>
      <c r="G2254" t="s">
        <v>291</v>
      </c>
      <c r="H2254" t="s">
        <v>292</v>
      </c>
      <c r="I2254">
        <v>435</v>
      </c>
      <c r="J2254" t="s">
        <v>491</v>
      </c>
      <c r="K2254" t="s">
        <v>492</v>
      </c>
      <c r="L2254">
        <v>3549</v>
      </c>
      <c r="M2254" t="s">
        <v>290</v>
      </c>
      <c r="N2254" t="s">
        <v>17</v>
      </c>
      <c r="O2254">
        <v>3549</v>
      </c>
      <c r="P2254" t="s">
        <v>290</v>
      </c>
      <c r="Q2254" t="s">
        <v>17</v>
      </c>
      <c r="R2254" t="s">
        <v>496</v>
      </c>
      <c r="S2254" s="46">
        <v>0</v>
      </c>
      <c r="U2254" s="46">
        <v>16</v>
      </c>
      <c r="IF2254">
        <v>3549</v>
      </c>
      <c r="IG2254" t="s">
        <v>290</v>
      </c>
      <c r="IH2254" t="s">
        <v>293</v>
      </c>
      <c r="IK2254">
        <v>-2</v>
      </c>
      <c r="IL2254" t="s">
        <v>279</v>
      </c>
      <c r="IM2254" t="s">
        <v>280</v>
      </c>
      <c r="IN2254" t="s">
        <v>666</v>
      </c>
      <c r="IP2254" t="s">
        <v>667</v>
      </c>
    </row>
    <row r="2255" spans="1:250" x14ac:dyDescent="0.25">
      <c r="A2255">
        <v>40770</v>
      </c>
      <c r="B2255">
        <v>-890804480</v>
      </c>
      <c r="C2255">
        <v>1837</v>
      </c>
      <c r="D2255" t="s">
        <v>273</v>
      </c>
      <c r="E2255" t="s">
        <v>274</v>
      </c>
      <c r="F2255">
        <v>7057</v>
      </c>
      <c r="G2255" t="s">
        <v>291</v>
      </c>
      <c r="H2255" t="s">
        <v>292</v>
      </c>
      <c r="I2255">
        <v>429</v>
      </c>
      <c r="J2255" t="s">
        <v>395</v>
      </c>
      <c r="K2255" t="s">
        <v>396</v>
      </c>
      <c r="L2255">
        <v>3549</v>
      </c>
      <c r="M2255" t="s">
        <v>290</v>
      </c>
      <c r="N2255" t="s">
        <v>17</v>
      </c>
      <c r="O2255">
        <v>3549</v>
      </c>
      <c r="P2255" t="s">
        <v>290</v>
      </c>
      <c r="Q2255" t="s">
        <v>17</v>
      </c>
      <c r="R2255" t="s">
        <v>496</v>
      </c>
      <c r="S2255" s="46">
        <v>0</v>
      </c>
      <c r="U2255" s="46">
        <v>16</v>
      </c>
      <c r="IF2255">
        <v>3549</v>
      </c>
      <c r="IG2255" t="s">
        <v>290</v>
      </c>
      <c r="IH2255" t="s">
        <v>293</v>
      </c>
      <c r="IK2255">
        <v>-2</v>
      </c>
      <c r="IL2255" t="s">
        <v>279</v>
      </c>
      <c r="IM2255" t="s">
        <v>280</v>
      </c>
      <c r="IN2255" t="s">
        <v>666</v>
      </c>
      <c r="IP2255" t="s">
        <v>667</v>
      </c>
    </row>
    <row r="2256" spans="1:250" x14ac:dyDescent="0.25">
      <c r="A2256">
        <v>40771</v>
      </c>
      <c r="B2256">
        <v>-890804480</v>
      </c>
      <c r="C2256">
        <v>1837</v>
      </c>
      <c r="D2256" t="s">
        <v>273</v>
      </c>
      <c r="E2256" t="s">
        <v>274</v>
      </c>
      <c r="F2256">
        <v>7057</v>
      </c>
      <c r="G2256" t="s">
        <v>291</v>
      </c>
      <c r="H2256" t="s">
        <v>292</v>
      </c>
      <c r="I2256">
        <v>427</v>
      </c>
      <c r="J2256" t="s">
        <v>397</v>
      </c>
      <c r="K2256" t="s">
        <v>398</v>
      </c>
      <c r="L2256">
        <v>3549</v>
      </c>
      <c r="M2256" t="s">
        <v>290</v>
      </c>
      <c r="N2256" t="s">
        <v>17</v>
      </c>
      <c r="O2256">
        <v>3549</v>
      </c>
      <c r="P2256" t="s">
        <v>290</v>
      </c>
      <c r="Q2256" t="s">
        <v>17</v>
      </c>
      <c r="R2256" t="s">
        <v>496</v>
      </c>
      <c r="S2256" s="46">
        <v>0</v>
      </c>
      <c r="U2256" s="46">
        <v>16</v>
      </c>
      <c r="IF2256">
        <v>3549</v>
      </c>
      <c r="IG2256" t="s">
        <v>290</v>
      </c>
      <c r="IH2256" t="s">
        <v>293</v>
      </c>
      <c r="IK2256">
        <v>-2</v>
      </c>
      <c r="IL2256" t="s">
        <v>279</v>
      </c>
      <c r="IM2256" t="s">
        <v>280</v>
      </c>
      <c r="IN2256" t="s">
        <v>666</v>
      </c>
      <c r="IP2256" t="s">
        <v>667</v>
      </c>
    </row>
    <row r="2257" spans="1:250" x14ac:dyDescent="0.25">
      <c r="A2257">
        <v>40772</v>
      </c>
      <c r="B2257">
        <v>-890804480</v>
      </c>
      <c r="C2257">
        <v>1837</v>
      </c>
      <c r="D2257" t="s">
        <v>273</v>
      </c>
      <c r="E2257" t="s">
        <v>274</v>
      </c>
      <c r="F2257">
        <v>7057</v>
      </c>
      <c r="G2257" t="s">
        <v>291</v>
      </c>
      <c r="H2257" t="s">
        <v>292</v>
      </c>
      <c r="I2257">
        <v>424</v>
      </c>
      <c r="J2257" t="s">
        <v>399</v>
      </c>
      <c r="K2257" t="s">
        <v>400</v>
      </c>
      <c r="L2257">
        <v>3549</v>
      </c>
      <c r="M2257" t="s">
        <v>290</v>
      </c>
      <c r="N2257" t="s">
        <v>17</v>
      </c>
      <c r="O2257">
        <v>3549</v>
      </c>
      <c r="P2257" t="s">
        <v>290</v>
      </c>
      <c r="Q2257" t="s">
        <v>17</v>
      </c>
      <c r="R2257" t="s">
        <v>496</v>
      </c>
      <c r="S2257" s="46">
        <v>0</v>
      </c>
      <c r="U2257" s="46">
        <v>16</v>
      </c>
      <c r="IF2257">
        <v>3549</v>
      </c>
      <c r="IG2257" t="s">
        <v>290</v>
      </c>
      <c r="IH2257" t="s">
        <v>293</v>
      </c>
      <c r="IK2257">
        <v>-2</v>
      </c>
      <c r="IL2257" t="s">
        <v>279</v>
      </c>
      <c r="IM2257" t="s">
        <v>280</v>
      </c>
      <c r="IN2257" t="s">
        <v>666</v>
      </c>
      <c r="IP2257" t="s">
        <v>667</v>
      </c>
    </row>
    <row r="2258" spans="1:250" x14ac:dyDescent="0.25">
      <c r="A2258">
        <v>40773</v>
      </c>
      <c r="B2258">
        <v>-890804480</v>
      </c>
      <c r="C2258">
        <v>1837</v>
      </c>
      <c r="D2258" t="s">
        <v>273</v>
      </c>
      <c r="E2258" t="s">
        <v>274</v>
      </c>
      <c r="F2258">
        <v>7057</v>
      </c>
      <c r="G2258" t="s">
        <v>291</v>
      </c>
      <c r="H2258" t="s">
        <v>292</v>
      </c>
      <c r="I2258">
        <v>422</v>
      </c>
      <c r="J2258" t="s">
        <v>401</v>
      </c>
      <c r="K2258" t="s">
        <v>402</v>
      </c>
      <c r="L2258">
        <v>3549</v>
      </c>
      <c r="M2258" t="s">
        <v>290</v>
      </c>
      <c r="N2258" t="s">
        <v>17</v>
      </c>
      <c r="O2258">
        <v>3549</v>
      </c>
      <c r="P2258" t="s">
        <v>290</v>
      </c>
      <c r="Q2258" t="s">
        <v>17</v>
      </c>
      <c r="R2258" t="s">
        <v>496</v>
      </c>
      <c r="S2258" s="46">
        <v>0</v>
      </c>
      <c r="U2258" s="46">
        <v>16</v>
      </c>
      <c r="IF2258">
        <v>3549</v>
      </c>
      <c r="IG2258" t="s">
        <v>290</v>
      </c>
      <c r="IH2258" t="s">
        <v>293</v>
      </c>
      <c r="IK2258">
        <v>-2</v>
      </c>
      <c r="IL2258" t="s">
        <v>279</v>
      </c>
      <c r="IM2258" t="s">
        <v>280</v>
      </c>
      <c r="IN2258" t="s">
        <v>666</v>
      </c>
      <c r="IP2258" t="s">
        <v>667</v>
      </c>
    </row>
    <row r="2259" spans="1:250" x14ac:dyDescent="0.25">
      <c r="A2259">
        <v>40774</v>
      </c>
      <c r="B2259">
        <v>-890804480</v>
      </c>
      <c r="C2259">
        <v>1837</v>
      </c>
      <c r="D2259" t="s">
        <v>273</v>
      </c>
      <c r="E2259" t="s">
        <v>274</v>
      </c>
      <c r="F2259">
        <v>7057</v>
      </c>
      <c r="G2259" t="s">
        <v>291</v>
      </c>
      <c r="H2259" t="s">
        <v>292</v>
      </c>
      <c r="I2259">
        <v>420</v>
      </c>
      <c r="J2259" t="s">
        <v>403</v>
      </c>
      <c r="K2259" t="s">
        <v>404</v>
      </c>
      <c r="L2259">
        <v>3549</v>
      </c>
      <c r="M2259" t="s">
        <v>290</v>
      </c>
      <c r="N2259" t="s">
        <v>17</v>
      </c>
      <c r="O2259">
        <v>3549</v>
      </c>
      <c r="P2259" t="s">
        <v>290</v>
      </c>
      <c r="Q2259" t="s">
        <v>17</v>
      </c>
      <c r="R2259" t="s">
        <v>496</v>
      </c>
      <c r="S2259" s="46">
        <v>0</v>
      </c>
      <c r="U2259" s="46">
        <v>16</v>
      </c>
      <c r="IF2259">
        <v>3549</v>
      </c>
      <c r="IG2259" t="s">
        <v>290</v>
      </c>
      <c r="IH2259" t="s">
        <v>293</v>
      </c>
      <c r="IK2259">
        <v>-2</v>
      </c>
      <c r="IL2259" t="s">
        <v>279</v>
      </c>
      <c r="IM2259" t="s">
        <v>280</v>
      </c>
      <c r="IN2259" t="s">
        <v>666</v>
      </c>
      <c r="IP2259" t="s">
        <v>667</v>
      </c>
    </row>
    <row r="2260" spans="1:250" x14ac:dyDescent="0.25">
      <c r="A2260">
        <v>40775</v>
      </c>
      <c r="B2260">
        <v>-890804480</v>
      </c>
      <c r="C2260">
        <v>1837</v>
      </c>
      <c r="D2260" t="s">
        <v>273</v>
      </c>
      <c r="E2260" t="s">
        <v>274</v>
      </c>
      <c r="F2260">
        <v>7057</v>
      </c>
      <c r="G2260" t="s">
        <v>291</v>
      </c>
      <c r="H2260" t="s">
        <v>292</v>
      </c>
      <c r="I2260">
        <v>437</v>
      </c>
      <c r="J2260" t="s">
        <v>658</v>
      </c>
      <c r="K2260" t="s">
        <v>659</v>
      </c>
      <c r="L2260">
        <v>3549</v>
      </c>
      <c r="M2260" t="s">
        <v>290</v>
      </c>
      <c r="N2260" t="s">
        <v>17</v>
      </c>
      <c r="O2260">
        <v>3549</v>
      </c>
      <c r="P2260" t="s">
        <v>290</v>
      </c>
      <c r="Q2260" t="s">
        <v>17</v>
      </c>
      <c r="R2260" t="s">
        <v>496</v>
      </c>
      <c r="S2260" s="46">
        <v>0</v>
      </c>
      <c r="U2260" s="46">
        <v>16</v>
      </c>
      <c r="IF2260">
        <v>3549</v>
      </c>
      <c r="IG2260" t="s">
        <v>290</v>
      </c>
      <c r="IH2260" t="s">
        <v>293</v>
      </c>
      <c r="IK2260">
        <v>-2</v>
      </c>
      <c r="IL2260" t="s">
        <v>279</v>
      </c>
      <c r="IM2260" t="s">
        <v>280</v>
      </c>
      <c r="IN2260" t="s">
        <v>666</v>
      </c>
      <c r="IP2260" t="s">
        <v>667</v>
      </c>
    </row>
    <row r="2261" spans="1:250" x14ac:dyDescent="0.25">
      <c r="A2261">
        <v>40776</v>
      </c>
      <c r="B2261">
        <v>-890804480</v>
      </c>
      <c r="C2261">
        <v>1837</v>
      </c>
      <c r="D2261" t="s">
        <v>273</v>
      </c>
      <c r="E2261" t="s">
        <v>274</v>
      </c>
      <c r="F2261">
        <v>1848</v>
      </c>
      <c r="G2261" t="s">
        <v>286</v>
      </c>
      <c r="H2261" t="s">
        <v>274</v>
      </c>
      <c r="I2261">
        <v>437</v>
      </c>
      <c r="J2261" t="s">
        <v>658</v>
      </c>
      <c r="K2261" t="s">
        <v>659</v>
      </c>
      <c r="L2261">
        <v>3549</v>
      </c>
      <c r="M2261" t="s">
        <v>290</v>
      </c>
      <c r="N2261" t="s">
        <v>17</v>
      </c>
      <c r="O2261">
        <v>3549</v>
      </c>
      <c r="P2261" t="s">
        <v>290</v>
      </c>
      <c r="Q2261" t="s">
        <v>17</v>
      </c>
      <c r="R2261" t="s">
        <v>496</v>
      </c>
      <c r="S2261" s="46">
        <v>0</v>
      </c>
      <c r="U2261" s="46">
        <v>16</v>
      </c>
      <c r="IF2261">
        <v>3549</v>
      </c>
      <c r="IG2261" t="s">
        <v>290</v>
      </c>
      <c r="IH2261" t="s">
        <v>288</v>
      </c>
      <c r="IK2261">
        <v>-2</v>
      </c>
      <c r="IL2261" t="s">
        <v>279</v>
      </c>
      <c r="IM2261" t="s">
        <v>280</v>
      </c>
      <c r="IN2261" t="s">
        <v>654</v>
      </c>
      <c r="IP2261" t="s">
        <v>665</v>
      </c>
    </row>
    <row r="2262" spans="1:250" x14ac:dyDescent="0.25">
      <c r="A2262">
        <v>40777</v>
      </c>
      <c r="B2262">
        <v>-890804480</v>
      </c>
      <c r="C2262">
        <v>1837</v>
      </c>
      <c r="D2262" t="s">
        <v>273</v>
      </c>
      <c r="E2262" t="s">
        <v>274</v>
      </c>
      <c r="F2262">
        <v>1848</v>
      </c>
      <c r="G2262" t="s">
        <v>286</v>
      </c>
      <c r="H2262" t="s">
        <v>274</v>
      </c>
      <c r="I2262">
        <v>436</v>
      </c>
      <c r="J2262" t="s">
        <v>656</v>
      </c>
      <c r="K2262" t="s">
        <v>657</v>
      </c>
      <c r="L2262">
        <v>3549</v>
      </c>
      <c r="M2262" t="s">
        <v>290</v>
      </c>
      <c r="N2262" t="s">
        <v>17</v>
      </c>
      <c r="O2262">
        <v>3549</v>
      </c>
      <c r="P2262" t="s">
        <v>290</v>
      </c>
      <c r="Q2262" t="s">
        <v>17</v>
      </c>
      <c r="R2262" t="s">
        <v>496</v>
      </c>
      <c r="S2262" s="46">
        <v>0</v>
      </c>
      <c r="U2262" s="46">
        <v>16</v>
      </c>
      <c r="IF2262">
        <v>3549</v>
      </c>
      <c r="IG2262" t="s">
        <v>290</v>
      </c>
      <c r="IH2262" t="s">
        <v>288</v>
      </c>
      <c r="IK2262">
        <v>-2</v>
      </c>
      <c r="IL2262" t="s">
        <v>279</v>
      </c>
      <c r="IM2262" t="s">
        <v>280</v>
      </c>
      <c r="IN2262" t="s">
        <v>654</v>
      </c>
      <c r="IP2262" t="s">
        <v>665</v>
      </c>
    </row>
    <row r="2263" spans="1:250" x14ac:dyDescent="0.25">
      <c r="A2263">
        <v>40778</v>
      </c>
      <c r="B2263">
        <v>-890804480</v>
      </c>
      <c r="C2263">
        <v>1837</v>
      </c>
      <c r="D2263" t="s">
        <v>273</v>
      </c>
      <c r="E2263" t="s">
        <v>274</v>
      </c>
      <c r="F2263">
        <v>1848</v>
      </c>
      <c r="G2263" t="s">
        <v>286</v>
      </c>
      <c r="H2263" t="s">
        <v>274</v>
      </c>
      <c r="I2263">
        <v>435</v>
      </c>
      <c r="J2263" t="s">
        <v>491</v>
      </c>
      <c r="K2263" t="s">
        <v>492</v>
      </c>
      <c r="L2263">
        <v>3549</v>
      </c>
      <c r="M2263" t="s">
        <v>290</v>
      </c>
      <c r="N2263" t="s">
        <v>17</v>
      </c>
      <c r="O2263">
        <v>3549</v>
      </c>
      <c r="P2263" t="s">
        <v>290</v>
      </c>
      <c r="Q2263" t="s">
        <v>17</v>
      </c>
      <c r="R2263" t="s">
        <v>496</v>
      </c>
      <c r="S2263" s="46">
        <v>0</v>
      </c>
      <c r="U2263" s="46">
        <v>16</v>
      </c>
      <c r="IF2263">
        <v>3549</v>
      </c>
      <c r="IG2263" t="s">
        <v>290</v>
      </c>
      <c r="IH2263" t="s">
        <v>288</v>
      </c>
      <c r="IK2263">
        <v>-2</v>
      </c>
      <c r="IL2263" t="s">
        <v>279</v>
      </c>
      <c r="IM2263" t="s">
        <v>280</v>
      </c>
      <c r="IN2263" t="s">
        <v>654</v>
      </c>
      <c r="IP2263" t="s">
        <v>665</v>
      </c>
    </row>
    <row r="2264" spans="1:250" x14ac:dyDescent="0.25">
      <c r="A2264">
        <v>40779</v>
      </c>
      <c r="B2264">
        <v>-890804480</v>
      </c>
      <c r="C2264">
        <v>1837</v>
      </c>
      <c r="D2264" t="s">
        <v>273</v>
      </c>
      <c r="E2264" t="s">
        <v>274</v>
      </c>
      <c r="F2264">
        <v>1848</v>
      </c>
      <c r="G2264" t="s">
        <v>286</v>
      </c>
      <c r="H2264" t="s">
        <v>274</v>
      </c>
      <c r="I2264">
        <v>431</v>
      </c>
      <c r="J2264" t="s">
        <v>493</v>
      </c>
      <c r="K2264" t="s">
        <v>494</v>
      </c>
      <c r="L2264">
        <v>3549</v>
      </c>
      <c r="M2264" t="s">
        <v>290</v>
      </c>
      <c r="N2264" t="s">
        <v>17</v>
      </c>
      <c r="O2264">
        <v>3549</v>
      </c>
      <c r="P2264" t="s">
        <v>290</v>
      </c>
      <c r="Q2264" t="s">
        <v>17</v>
      </c>
      <c r="R2264" t="s">
        <v>496</v>
      </c>
      <c r="S2264" s="46">
        <v>0</v>
      </c>
      <c r="U2264" s="46">
        <v>16</v>
      </c>
      <c r="IF2264">
        <v>3549</v>
      </c>
      <c r="IG2264" t="s">
        <v>290</v>
      </c>
      <c r="IH2264" t="s">
        <v>288</v>
      </c>
      <c r="IK2264">
        <v>-2</v>
      </c>
      <c r="IL2264" t="s">
        <v>279</v>
      </c>
      <c r="IM2264" t="s">
        <v>280</v>
      </c>
      <c r="IN2264" t="s">
        <v>654</v>
      </c>
      <c r="IP2264" t="s">
        <v>665</v>
      </c>
    </row>
    <row r="2265" spans="1:250" x14ac:dyDescent="0.25">
      <c r="A2265">
        <v>40780</v>
      </c>
      <c r="B2265">
        <v>-890804480</v>
      </c>
      <c r="C2265">
        <v>1837</v>
      </c>
      <c r="D2265" t="s">
        <v>273</v>
      </c>
      <c r="E2265" t="s">
        <v>274</v>
      </c>
      <c r="F2265">
        <v>1848</v>
      </c>
      <c r="G2265" t="s">
        <v>286</v>
      </c>
      <c r="H2265" t="s">
        <v>274</v>
      </c>
      <c r="I2265">
        <v>429</v>
      </c>
      <c r="J2265" t="s">
        <v>395</v>
      </c>
      <c r="K2265" t="s">
        <v>396</v>
      </c>
      <c r="L2265">
        <v>3549</v>
      </c>
      <c r="M2265" t="s">
        <v>290</v>
      </c>
      <c r="N2265" t="s">
        <v>17</v>
      </c>
      <c r="O2265">
        <v>3549</v>
      </c>
      <c r="P2265" t="s">
        <v>290</v>
      </c>
      <c r="Q2265" t="s">
        <v>17</v>
      </c>
      <c r="R2265" t="s">
        <v>496</v>
      </c>
      <c r="S2265" s="46">
        <v>0</v>
      </c>
      <c r="U2265" s="46">
        <v>16</v>
      </c>
      <c r="IF2265">
        <v>3549</v>
      </c>
      <c r="IG2265" t="s">
        <v>290</v>
      </c>
      <c r="IH2265" t="s">
        <v>288</v>
      </c>
      <c r="IK2265">
        <v>-2</v>
      </c>
      <c r="IL2265" t="s">
        <v>279</v>
      </c>
      <c r="IM2265" t="s">
        <v>280</v>
      </c>
      <c r="IN2265" t="s">
        <v>654</v>
      </c>
      <c r="IP2265" t="s">
        <v>665</v>
      </c>
    </row>
    <row r="2266" spans="1:250" x14ac:dyDescent="0.25">
      <c r="A2266">
        <v>40781</v>
      </c>
      <c r="B2266">
        <v>-890804480</v>
      </c>
      <c r="C2266">
        <v>1837</v>
      </c>
      <c r="D2266" t="s">
        <v>273</v>
      </c>
      <c r="E2266" t="s">
        <v>274</v>
      </c>
      <c r="F2266">
        <v>7057</v>
      </c>
      <c r="G2266" t="s">
        <v>291</v>
      </c>
      <c r="H2266" t="s">
        <v>292</v>
      </c>
      <c r="I2266">
        <v>431</v>
      </c>
      <c r="J2266" t="s">
        <v>493</v>
      </c>
      <c r="K2266" t="s">
        <v>494</v>
      </c>
      <c r="L2266">
        <v>3549</v>
      </c>
      <c r="M2266" t="s">
        <v>290</v>
      </c>
      <c r="N2266" t="s">
        <v>17</v>
      </c>
      <c r="O2266">
        <v>3549</v>
      </c>
      <c r="P2266" t="s">
        <v>290</v>
      </c>
      <c r="Q2266" t="s">
        <v>17</v>
      </c>
      <c r="R2266" t="s">
        <v>496</v>
      </c>
      <c r="S2266" s="46">
        <v>0</v>
      </c>
      <c r="U2266" s="46">
        <v>16</v>
      </c>
      <c r="IF2266">
        <v>3549</v>
      </c>
      <c r="IG2266" t="s">
        <v>290</v>
      </c>
      <c r="IH2266" t="s">
        <v>293</v>
      </c>
      <c r="IK2266">
        <v>-2</v>
      </c>
      <c r="IL2266" t="s">
        <v>279</v>
      </c>
      <c r="IM2266" t="s">
        <v>280</v>
      </c>
      <c r="IN2266" t="s">
        <v>666</v>
      </c>
      <c r="IP2266" t="s">
        <v>667</v>
      </c>
    </row>
    <row r="2267" spans="1:250" x14ac:dyDescent="0.25">
      <c r="A2267">
        <v>40782</v>
      </c>
      <c r="B2267">
        <v>-890804480</v>
      </c>
      <c r="C2267">
        <v>1837</v>
      </c>
      <c r="D2267" t="s">
        <v>273</v>
      </c>
      <c r="E2267" t="s">
        <v>274</v>
      </c>
      <c r="F2267">
        <v>1848</v>
      </c>
      <c r="G2267" t="s">
        <v>286</v>
      </c>
      <c r="H2267" t="s">
        <v>274</v>
      </c>
      <c r="I2267">
        <v>422</v>
      </c>
      <c r="J2267" t="s">
        <v>401</v>
      </c>
      <c r="K2267" t="s">
        <v>402</v>
      </c>
      <c r="L2267">
        <v>4070</v>
      </c>
      <c r="M2267" t="s">
        <v>294</v>
      </c>
      <c r="N2267" t="s">
        <v>18</v>
      </c>
      <c r="O2267">
        <v>4070</v>
      </c>
      <c r="P2267" t="s">
        <v>294</v>
      </c>
      <c r="Q2267" t="s">
        <v>18</v>
      </c>
      <c r="R2267" t="s">
        <v>496</v>
      </c>
      <c r="S2267" s="46">
        <v>0</v>
      </c>
      <c r="U2267" s="46">
        <v>16</v>
      </c>
      <c r="IF2267">
        <v>4070</v>
      </c>
      <c r="IG2267" t="s">
        <v>294</v>
      </c>
      <c r="IH2267" t="s">
        <v>288</v>
      </c>
      <c r="IK2267">
        <v>-2</v>
      </c>
      <c r="IL2267" t="s">
        <v>279</v>
      </c>
      <c r="IM2267" t="s">
        <v>280</v>
      </c>
      <c r="IN2267" t="s">
        <v>654</v>
      </c>
      <c r="IP2267" t="s">
        <v>668</v>
      </c>
    </row>
    <row r="2268" spans="1:250" x14ac:dyDescent="0.25">
      <c r="A2268">
        <v>40783</v>
      </c>
      <c r="B2268">
        <v>-890804480</v>
      </c>
      <c r="C2268">
        <v>1837</v>
      </c>
      <c r="D2268" t="s">
        <v>273</v>
      </c>
      <c r="E2268" t="s">
        <v>274</v>
      </c>
      <c r="F2268">
        <v>1848</v>
      </c>
      <c r="G2268" t="s">
        <v>286</v>
      </c>
      <c r="H2268" t="s">
        <v>274</v>
      </c>
      <c r="I2268">
        <v>420</v>
      </c>
      <c r="J2268" t="s">
        <v>403</v>
      </c>
      <c r="K2268" t="s">
        <v>404</v>
      </c>
      <c r="L2268">
        <v>4070</v>
      </c>
      <c r="M2268" t="s">
        <v>294</v>
      </c>
      <c r="N2268" t="s">
        <v>18</v>
      </c>
      <c r="O2268">
        <v>4070</v>
      </c>
      <c r="P2268" t="s">
        <v>294</v>
      </c>
      <c r="Q2268" t="s">
        <v>18</v>
      </c>
      <c r="R2268" t="s">
        <v>496</v>
      </c>
      <c r="S2268" s="46">
        <v>0</v>
      </c>
      <c r="U2268" s="46">
        <v>16</v>
      </c>
      <c r="IF2268">
        <v>4070</v>
      </c>
      <c r="IG2268" t="s">
        <v>294</v>
      </c>
      <c r="IH2268" t="s">
        <v>288</v>
      </c>
      <c r="IK2268">
        <v>-2</v>
      </c>
      <c r="IL2268" t="s">
        <v>279</v>
      </c>
      <c r="IM2268" t="s">
        <v>280</v>
      </c>
      <c r="IN2268" t="s">
        <v>654</v>
      </c>
      <c r="IP2268" t="s">
        <v>668</v>
      </c>
    </row>
    <row r="2269" spans="1:250" x14ac:dyDescent="0.25">
      <c r="A2269">
        <v>40784</v>
      </c>
      <c r="B2269">
        <v>-890804480</v>
      </c>
      <c r="C2269">
        <v>1837</v>
      </c>
      <c r="D2269" t="s">
        <v>273</v>
      </c>
      <c r="E2269" t="s">
        <v>274</v>
      </c>
      <c r="F2269">
        <v>1848</v>
      </c>
      <c r="G2269" t="s">
        <v>286</v>
      </c>
      <c r="H2269" t="s">
        <v>274</v>
      </c>
      <c r="I2269">
        <v>411</v>
      </c>
      <c r="J2269" t="s">
        <v>393</v>
      </c>
      <c r="K2269" t="s">
        <v>394</v>
      </c>
      <c r="L2269">
        <v>4070</v>
      </c>
      <c r="M2269" t="s">
        <v>294</v>
      </c>
      <c r="N2269" t="s">
        <v>18</v>
      </c>
      <c r="O2269">
        <v>4070</v>
      </c>
      <c r="P2269" t="s">
        <v>294</v>
      </c>
      <c r="Q2269" t="s">
        <v>18</v>
      </c>
      <c r="R2269" t="s">
        <v>496</v>
      </c>
      <c r="S2269" s="46">
        <v>0</v>
      </c>
      <c r="U2269" s="46">
        <v>16</v>
      </c>
      <c r="IF2269">
        <v>4070</v>
      </c>
      <c r="IG2269" t="s">
        <v>294</v>
      </c>
      <c r="IH2269" t="s">
        <v>288</v>
      </c>
      <c r="IK2269">
        <v>-2</v>
      </c>
      <c r="IL2269" t="s">
        <v>279</v>
      </c>
      <c r="IM2269" t="s">
        <v>280</v>
      </c>
      <c r="IN2269" t="s">
        <v>654</v>
      </c>
      <c r="IP2269" t="s">
        <v>668</v>
      </c>
    </row>
    <row r="2270" spans="1:250" x14ac:dyDescent="0.25">
      <c r="A2270">
        <v>40785</v>
      </c>
      <c r="B2270">
        <v>-890804480</v>
      </c>
      <c r="C2270">
        <v>1837</v>
      </c>
      <c r="D2270" t="s">
        <v>273</v>
      </c>
      <c r="E2270" t="s">
        <v>274</v>
      </c>
      <c r="F2270">
        <v>1848</v>
      </c>
      <c r="G2270" t="s">
        <v>286</v>
      </c>
      <c r="H2270" t="s">
        <v>274</v>
      </c>
      <c r="I2270">
        <v>436</v>
      </c>
      <c r="J2270" t="s">
        <v>656</v>
      </c>
      <c r="K2270" t="s">
        <v>657</v>
      </c>
      <c r="L2270">
        <v>4070</v>
      </c>
      <c r="M2270" t="s">
        <v>294</v>
      </c>
      <c r="N2270" t="s">
        <v>18</v>
      </c>
      <c r="O2270">
        <v>4070</v>
      </c>
      <c r="P2270" t="s">
        <v>294</v>
      </c>
      <c r="Q2270" t="s">
        <v>18</v>
      </c>
      <c r="R2270" t="s">
        <v>496</v>
      </c>
      <c r="S2270" s="46">
        <v>0</v>
      </c>
      <c r="U2270" s="46">
        <v>16</v>
      </c>
      <c r="IF2270">
        <v>4070</v>
      </c>
      <c r="IG2270" t="s">
        <v>294</v>
      </c>
      <c r="IH2270" t="s">
        <v>288</v>
      </c>
      <c r="IK2270">
        <v>-2</v>
      </c>
      <c r="IL2270" t="s">
        <v>279</v>
      </c>
      <c r="IM2270" t="s">
        <v>280</v>
      </c>
      <c r="IN2270" t="s">
        <v>654</v>
      </c>
      <c r="IP2270" t="s">
        <v>668</v>
      </c>
    </row>
    <row r="2271" spans="1:250" x14ac:dyDescent="0.25">
      <c r="A2271">
        <v>40786</v>
      </c>
      <c r="B2271">
        <v>-890804480</v>
      </c>
      <c r="C2271">
        <v>1837</v>
      </c>
      <c r="D2271" t="s">
        <v>273</v>
      </c>
      <c r="E2271" t="s">
        <v>274</v>
      </c>
      <c r="F2271">
        <v>1848</v>
      </c>
      <c r="G2271" t="s">
        <v>286</v>
      </c>
      <c r="H2271" t="s">
        <v>274</v>
      </c>
      <c r="I2271">
        <v>435</v>
      </c>
      <c r="J2271" t="s">
        <v>491</v>
      </c>
      <c r="K2271" t="s">
        <v>492</v>
      </c>
      <c r="L2271">
        <v>4070</v>
      </c>
      <c r="M2271" t="s">
        <v>294</v>
      </c>
      <c r="N2271" t="s">
        <v>18</v>
      </c>
      <c r="O2271">
        <v>4070</v>
      </c>
      <c r="P2271" t="s">
        <v>294</v>
      </c>
      <c r="Q2271" t="s">
        <v>18</v>
      </c>
      <c r="R2271" t="s">
        <v>496</v>
      </c>
      <c r="S2271" s="46">
        <v>0</v>
      </c>
      <c r="U2271" s="46">
        <v>16</v>
      </c>
      <c r="IF2271">
        <v>4070</v>
      </c>
      <c r="IG2271" t="s">
        <v>294</v>
      </c>
      <c r="IH2271" t="s">
        <v>288</v>
      </c>
      <c r="IK2271">
        <v>-2</v>
      </c>
      <c r="IL2271" t="s">
        <v>279</v>
      </c>
      <c r="IM2271" t="s">
        <v>280</v>
      </c>
      <c r="IN2271" t="s">
        <v>654</v>
      </c>
      <c r="IP2271" t="s">
        <v>668</v>
      </c>
    </row>
    <row r="2272" spans="1:250" x14ac:dyDescent="0.25">
      <c r="A2272">
        <v>40787</v>
      </c>
      <c r="B2272">
        <v>-890804480</v>
      </c>
      <c r="C2272">
        <v>1837</v>
      </c>
      <c r="D2272" t="s">
        <v>273</v>
      </c>
      <c r="E2272" t="s">
        <v>274</v>
      </c>
      <c r="F2272">
        <v>1848</v>
      </c>
      <c r="G2272" t="s">
        <v>286</v>
      </c>
      <c r="H2272" t="s">
        <v>274</v>
      </c>
      <c r="I2272">
        <v>431</v>
      </c>
      <c r="J2272" t="s">
        <v>493</v>
      </c>
      <c r="K2272" t="s">
        <v>494</v>
      </c>
      <c r="L2272">
        <v>4070</v>
      </c>
      <c r="M2272" t="s">
        <v>294</v>
      </c>
      <c r="N2272" t="s">
        <v>18</v>
      </c>
      <c r="O2272">
        <v>4070</v>
      </c>
      <c r="P2272" t="s">
        <v>294</v>
      </c>
      <c r="Q2272" t="s">
        <v>18</v>
      </c>
      <c r="R2272" t="s">
        <v>496</v>
      </c>
      <c r="S2272" s="46">
        <v>0</v>
      </c>
      <c r="U2272" s="46">
        <v>16</v>
      </c>
      <c r="IF2272">
        <v>4070</v>
      </c>
      <c r="IG2272" t="s">
        <v>294</v>
      </c>
      <c r="IH2272" t="s">
        <v>288</v>
      </c>
      <c r="IK2272">
        <v>-2</v>
      </c>
      <c r="IL2272" t="s">
        <v>279</v>
      </c>
      <c r="IM2272" t="s">
        <v>280</v>
      </c>
      <c r="IN2272" t="s">
        <v>654</v>
      </c>
      <c r="IP2272" t="s">
        <v>668</v>
      </c>
    </row>
    <row r="2273" spans="1:250" x14ac:dyDescent="0.25">
      <c r="A2273">
        <v>40788</v>
      </c>
      <c r="B2273">
        <v>-890804480</v>
      </c>
      <c r="C2273">
        <v>1837</v>
      </c>
      <c r="D2273" t="s">
        <v>273</v>
      </c>
      <c r="E2273" t="s">
        <v>274</v>
      </c>
      <c r="F2273">
        <v>1848</v>
      </c>
      <c r="G2273" t="s">
        <v>286</v>
      </c>
      <c r="H2273" t="s">
        <v>274</v>
      </c>
      <c r="I2273">
        <v>429</v>
      </c>
      <c r="J2273" t="s">
        <v>395</v>
      </c>
      <c r="K2273" t="s">
        <v>396</v>
      </c>
      <c r="L2273">
        <v>4070</v>
      </c>
      <c r="M2273" t="s">
        <v>294</v>
      </c>
      <c r="N2273" t="s">
        <v>18</v>
      </c>
      <c r="O2273">
        <v>4070</v>
      </c>
      <c r="P2273" t="s">
        <v>294</v>
      </c>
      <c r="Q2273" t="s">
        <v>18</v>
      </c>
      <c r="R2273" t="s">
        <v>496</v>
      </c>
      <c r="S2273" s="46">
        <v>0</v>
      </c>
      <c r="U2273" s="46">
        <v>16</v>
      </c>
      <c r="IF2273">
        <v>4070</v>
      </c>
      <c r="IG2273" t="s">
        <v>294</v>
      </c>
      <c r="IH2273" t="s">
        <v>288</v>
      </c>
      <c r="IK2273">
        <v>-2</v>
      </c>
      <c r="IL2273" t="s">
        <v>279</v>
      </c>
      <c r="IM2273" t="s">
        <v>280</v>
      </c>
      <c r="IN2273" t="s">
        <v>654</v>
      </c>
      <c r="IP2273" t="s">
        <v>668</v>
      </c>
    </row>
    <row r="2274" spans="1:250" x14ac:dyDescent="0.25">
      <c r="A2274">
        <v>40789</v>
      </c>
      <c r="B2274">
        <v>-890804480</v>
      </c>
      <c r="C2274">
        <v>1837</v>
      </c>
      <c r="D2274" t="s">
        <v>273</v>
      </c>
      <c r="E2274" t="s">
        <v>274</v>
      </c>
      <c r="F2274">
        <v>1848</v>
      </c>
      <c r="G2274" t="s">
        <v>286</v>
      </c>
      <c r="H2274" t="s">
        <v>274</v>
      </c>
      <c r="I2274">
        <v>427</v>
      </c>
      <c r="J2274" t="s">
        <v>397</v>
      </c>
      <c r="K2274" t="s">
        <v>398</v>
      </c>
      <c r="L2274">
        <v>4070</v>
      </c>
      <c r="M2274" t="s">
        <v>294</v>
      </c>
      <c r="N2274" t="s">
        <v>18</v>
      </c>
      <c r="O2274">
        <v>4070</v>
      </c>
      <c r="P2274" t="s">
        <v>294</v>
      </c>
      <c r="Q2274" t="s">
        <v>18</v>
      </c>
      <c r="R2274" t="s">
        <v>496</v>
      </c>
      <c r="S2274" s="46">
        <v>0</v>
      </c>
      <c r="U2274" s="46">
        <v>16</v>
      </c>
      <c r="IF2274">
        <v>4070</v>
      </c>
      <c r="IG2274" t="s">
        <v>294</v>
      </c>
      <c r="IH2274" t="s">
        <v>288</v>
      </c>
      <c r="IK2274">
        <v>-2</v>
      </c>
      <c r="IL2274" t="s">
        <v>279</v>
      </c>
      <c r="IM2274" t="s">
        <v>280</v>
      </c>
      <c r="IN2274" t="s">
        <v>654</v>
      </c>
      <c r="IP2274" t="s">
        <v>668</v>
      </c>
    </row>
    <row r="2275" spans="1:250" x14ac:dyDescent="0.25">
      <c r="A2275">
        <v>40790</v>
      </c>
      <c r="B2275">
        <v>-890804480</v>
      </c>
      <c r="C2275">
        <v>1837</v>
      </c>
      <c r="D2275" t="s">
        <v>273</v>
      </c>
      <c r="E2275" t="s">
        <v>274</v>
      </c>
      <c r="F2275">
        <v>1848</v>
      </c>
      <c r="G2275" t="s">
        <v>286</v>
      </c>
      <c r="H2275" t="s">
        <v>274</v>
      </c>
      <c r="I2275">
        <v>424</v>
      </c>
      <c r="J2275" t="s">
        <v>399</v>
      </c>
      <c r="K2275" t="s">
        <v>400</v>
      </c>
      <c r="L2275">
        <v>4070</v>
      </c>
      <c r="M2275" t="s">
        <v>294</v>
      </c>
      <c r="N2275" t="s">
        <v>18</v>
      </c>
      <c r="O2275">
        <v>4070</v>
      </c>
      <c r="P2275" t="s">
        <v>294</v>
      </c>
      <c r="Q2275" t="s">
        <v>18</v>
      </c>
      <c r="R2275" t="s">
        <v>496</v>
      </c>
      <c r="S2275" s="46">
        <v>0</v>
      </c>
      <c r="U2275" s="46">
        <v>16</v>
      </c>
      <c r="IF2275">
        <v>4070</v>
      </c>
      <c r="IG2275" t="s">
        <v>294</v>
      </c>
      <c r="IH2275" t="s">
        <v>288</v>
      </c>
      <c r="IK2275">
        <v>-2</v>
      </c>
      <c r="IL2275" t="s">
        <v>279</v>
      </c>
      <c r="IM2275" t="s">
        <v>280</v>
      </c>
      <c r="IN2275" t="s">
        <v>654</v>
      </c>
      <c r="IP2275" t="s">
        <v>668</v>
      </c>
    </row>
    <row r="2276" spans="1:250" x14ac:dyDescent="0.25">
      <c r="A2276">
        <v>40791</v>
      </c>
      <c r="B2276">
        <v>-890804480</v>
      </c>
      <c r="C2276">
        <v>1837</v>
      </c>
      <c r="D2276" t="s">
        <v>273</v>
      </c>
      <c r="E2276" t="s">
        <v>274</v>
      </c>
      <c r="F2276">
        <v>1848</v>
      </c>
      <c r="G2276" t="s">
        <v>286</v>
      </c>
      <c r="H2276" t="s">
        <v>274</v>
      </c>
      <c r="I2276">
        <v>437</v>
      </c>
      <c r="J2276" t="s">
        <v>658</v>
      </c>
      <c r="K2276" t="s">
        <v>659</v>
      </c>
      <c r="L2276">
        <v>4070</v>
      </c>
      <c r="M2276" t="s">
        <v>294</v>
      </c>
      <c r="N2276" t="s">
        <v>18</v>
      </c>
      <c r="O2276">
        <v>4070</v>
      </c>
      <c r="P2276" t="s">
        <v>294</v>
      </c>
      <c r="Q2276" t="s">
        <v>18</v>
      </c>
      <c r="R2276" t="s">
        <v>496</v>
      </c>
      <c r="S2276" s="46">
        <v>0</v>
      </c>
      <c r="U2276" s="46">
        <v>16</v>
      </c>
      <c r="IF2276">
        <v>4070</v>
      </c>
      <c r="IG2276" t="s">
        <v>294</v>
      </c>
      <c r="IH2276" t="s">
        <v>288</v>
      </c>
      <c r="IK2276">
        <v>-2</v>
      </c>
      <c r="IL2276" t="s">
        <v>279</v>
      </c>
      <c r="IM2276" t="s">
        <v>280</v>
      </c>
      <c r="IN2276" t="s">
        <v>654</v>
      </c>
      <c r="IP2276" t="s">
        <v>668</v>
      </c>
    </row>
    <row r="2277" spans="1:250" x14ac:dyDescent="0.25">
      <c r="A2277">
        <v>40792</v>
      </c>
      <c r="B2277">
        <v>-890804480</v>
      </c>
      <c r="C2277">
        <v>1837</v>
      </c>
      <c r="D2277" t="s">
        <v>273</v>
      </c>
      <c r="E2277" t="s">
        <v>274</v>
      </c>
      <c r="F2277">
        <v>5062</v>
      </c>
      <c r="G2277" t="s">
        <v>295</v>
      </c>
      <c r="H2277" t="s">
        <v>296</v>
      </c>
      <c r="I2277">
        <v>427</v>
      </c>
      <c r="J2277" t="s">
        <v>397</v>
      </c>
      <c r="K2277" t="s">
        <v>398</v>
      </c>
      <c r="L2277">
        <v>4994</v>
      </c>
      <c r="M2277" t="s">
        <v>297</v>
      </c>
      <c r="N2277" t="s">
        <v>298</v>
      </c>
      <c r="O2277">
        <v>4994</v>
      </c>
      <c r="P2277" t="s">
        <v>297</v>
      </c>
      <c r="Q2277" t="s">
        <v>298</v>
      </c>
      <c r="R2277" t="s">
        <v>496</v>
      </c>
      <c r="S2277" s="46">
        <v>0</v>
      </c>
      <c r="U2277" s="46">
        <v>16</v>
      </c>
      <c r="IF2277">
        <v>4994</v>
      </c>
      <c r="IG2277" t="s">
        <v>297</v>
      </c>
      <c r="IH2277" t="s">
        <v>299</v>
      </c>
      <c r="IK2277">
        <v>-2</v>
      </c>
      <c r="IL2277" t="s">
        <v>279</v>
      </c>
      <c r="IM2277" t="s">
        <v>280</v>
      </c>
      <c r="IN2277" t="s">
        <v>669</v>
      </c>
      <c r="IP2277" t="s">
        <v>670</v>
      </c>
    </row>
    <row r="2278" spans="1:250" x14ac:dyDescent="0.25">
      <c r="A2278">
        <v>40793</v>
      </c>
      <c r="B2278">
        <v>-890804480</v>
      </c>
      <c r="C2278">
        <v>1837</v>
      </c>
      <c r="D2278" t="s">
        <v>273</v>
      </c>
      <c r="E2278" t="s">
        <v>274</v>
      </c>
      <c r="F2278">
        <v>5062</v>
      </c>
      <c r="G2278" t="s">
        <v>295</v>
      </c>
      <c r="H2278" t="s">
        <v>296</v>
      </c>
      <c r="I2278">
        <v>424</v>
      </c>
      <c r="J2278" t="s">
        <v>399</v>
      </c>
      <c r="K2278" t="s">
        <v>400</v>
      </c>
      <c r="L2278">
        <v>4994</v>
      </c>
      <c r="M2278" t="s">
        <v>297</v>
      </c>
      <c r="N2278" t="s">
        <v>298</v>
      </c>
      <c r="O2278">
        <v>4994</v>
      </c>
      <c r="P2278" t="s">
        <v>297</v>
      </c>
      <c r="Q2278" t="s">
        <v>298</v>
      </c>
      <c r="R2278" t="s">
        <v>496</v>
      </c>
      <c r="S2278" s="46">
        <v>0</v>
      </c>
      <c r="U2278" s="46">
        <v>16</v>
      </c>
      <c r="IF2278">
        <v>4994</v>
      </c>
      <c r="IG2278" t="s">
        <v>297</v>
      </c>
      <c r="IH2278" t="s">
        <v>299</v>
      </c>
      <c r="IK2278">
        <v>-2</v>
      </c>
      <c r="IL2278" t="s">
        <v>279</v>
      </c>
      <c r="IM2278" t="s">
        <v>280</v>
      </c>
      <c r="IN2278" t="s">
        <v>669</v>
      </c>
      <c r="IP2278" t="s">
        <v>670</v>
      </c>
    </row>
    <row r="2279" spans="1:250" x14ac:dyDescent="0.25">
      <c r="A2279">
        <v>40794</v>
      </c>
      <c r="B2279">
        <v>-890804480</v>
      </c>
      <c r="C2279">
        <v>1837</v>
      </c>
      <c r="D2279" t="s">
        <v>273</v>
      </c>
      <c r="E2279" t="s">
        <v>274</v>
      </c>
      <c r="F2279">
        <v>5062</v>
      </c>
      <c r="G2279" t="s">
        <v>295</v>
      </c>
      <c r="H2279" t="s">
        <v>296</v>
      </c>
      <c r="I2279">
        <v>422</v>
      </c>
      <c r="J2279" t="s">
        <v>401</v>
      </c>
      <c r="K2279" t="s">
        <v>402</v>
      </c>
      <c r="L2279">
        <v>4994</v>
      </c>
      <c r="M2279" t="s">
        <v>297</v>
      </c>
      <c r="N2279" t="s">
        <v>298</v>
      </c>
      <c r="O2279">
        <v>4994</v>
      </c>
      <c r="P2279" t="s">
        <v>297</v>
      </c>
      <c r="Q2279" t="s">
        <v>298</v>
      </c>
      <c r="R2279" t="s">
        <v>496</v>
      </c>
      <c r="S2279" s="46">
        <v>0</v>
      </c>
      <c r="U2279" s="46">
        <v>16</v>
      </c>
      <c r="IF2279">
        <v>4994</v>
      </c>
      <c r="IG2279" t="s">
        <v>297</v>
      </c>
      <c r="IH2279" t="s">
        <v>299</v>
      </c>
      <c r="IK2279">
        <v>-2</v>
      </c>
      <c r="IL2279" t="s">
        <v>279</v>
      </c>
      <c r="IM2279" t="s">
        <v>280</v>
      </c>
      <c r="IN2279" t="s">
        <v>669</v>
      </c>
      <c r="IP2279" t="s">
        <v>670</v>
      </c>
    </row>
    <row r="2280" spans="1:250" x14ac:dyDescent="0.25">
      <c r="A2280">
        <v>40795</v>
      </c>
      <c r="B2280">
        <v>-890804480</v>
      </c>
      <c r="C2280">
        <v>1837</v>
      </c>
      <c r="D2280" t="s">
        <v>273</v>
      </c>
      <c r="E2280" t="s">
        <v>274</v>
      </c>
      <c r="F2280">
        <v>5062</v>
      </c>
      <c r="G2280" t="s">
        <v>295</v>
      </c>
      <c r="H2280" t="s">
        <v>296</v>
      </c>
      <c r="I2280">
        <v>420</v>
      </c>
      <c r="J2280" t="s">
        <v>403</v>
      </c>
      <c r="K2280" t="s">
        <v>404</v>
      </c>
      <c r="L2280">
        <v>4994</v>
      </c>
      <c r="M2280" t="s">
        <v>297</v>
      </c>
      <c r="N2280" t="s">
        <v>298</v>
      </c>
      <c r="O2280">
        <v>4994</v>
      </c>
      <c r="P2280" t="s">
        <v>297</v>
      </c>
      <c r="Q2280" t="s">
        <v>298</v>
      </c>
      <c r="R2280" t="s">
        <v>496</v>
      </c>
      <c r="S2280" s="46">
        <v>0</v>
      </c>
      <c r="U2280" s="46">
        <v>16</v>
      </c>
      <c r="IF2280">
        <v>4994</v>
      </c>
      <c r="IG2280" t="s">
        <v>297</v>
      </c>
      <c r="IH2280" t="s">
        <v>299</v>
      </c>
      <c r="IK2280">
        <v>-2</v>
      </c>
      <c r="IL2280" t="s">
        <v>279</v>
      </c>
      <c r="IM2280" t="s">
        <v>280</v>
      </c>
      <c r="IN2280" t="s">
        <v>669</v>
      </c>
      <c r="IP2280" t="s">
        <v>670</v>
      </c>
    </row>
    <row r="2281" spans="1:250" x14ac:dyDescent="0.25">
      <c r="A2281">
        <v>40796</v>
      </c>
      <c r="B2281">
        <v>-890804480</v>
      </c>
      <c r="C2281">
        <v>1837</v>
      </c>
      <c r="D2281" t="s">
        <v>273</v>
      </c>
      <c r="E2281" t="s">
        <v>274</v>
      </c>
      <c r="F2281">
        <v>5062</v>
      </c>
      <c r="G2281" t="s">
        <v>295</v>
      </c>
      <c r="H2281" t="s">
        <v>296</v>
      </c>
      <c r="I2281">
        <v>411</v>
      </c>
      <c r="J2281" t="s">
        <v>393</v>
      </c>
      <c r="K2281" t="s">
        <v>394</v>
      </c>
      <c r="L2281">
        <v>4994</v>
      </c>
      <c r="M2281" t="s">
        <v>297</v>
      </c>
      <c r="N2281" t="s">
        <v>298</v>
      </c>
      <c r="O2281">
        <v>4994</v>
      </c>
      <c r="P2281" t="s">
        <v>297</v>
      </c>
      <c r="Q2281" t="s">
        <v>298</v>
      </c>
      <c r="R2281" t="s">
        <v>496</v>
      </c>
      <c r="S2281" s="46">
        <v>0</v>
      </c>
      <c r="U2281" s="46">
        <v>16</v>
      </c>
      <c r="IF2281">
        <v>4994</v>
      </c>
      <c r="IG2281" t="s">
        <v>297</v>
      </c>
      <c r="IH2281" t="s">
        <v>299</v>
      </c>
      <c r="IK2281">
        <v>-2</v>
      </c>
      <c r="IL2281" t="s">
        <v>279</v>
      </c>
      <c r="IM2281" t="s">
        <v>280</v>
      </c>
      <c r="IN2281" t="s">
        <v>669</v>
      </c>
      <c r="IP2281" t="s">
        <v>670</v>
      </c>
    </row>
    <row r="2282" spans="1:250" x14ac:dyDescent="0.25">
      <c r="A2282">
        <v>40797</v>
      </c>
      <c r="B2282">
        <v>-890804480</v>
      </c>
      <c r="C2282">
        <v>1837</v>
      </c>
      <c r="D2282" t="s">
        <v>273</v>
      </c>
      <c r="E2282" t="s">
        <v>274</v>
      </c>
      <c r="F2282">
        <v>7057</v>
      </c>
      <c r="G2282" t="s">
        <v>291</v>
      </c>
      <c r="H2282" t="s">
        <v>292</v>
      </c>
      <c r="I2282">
        <v>411</v>
      </c>
      <c r="J2282" t="s">
        <v>393</v>
      </c>
      <c r="K2282" t="s">
        <v>394</v>
      </c>
      <c r="L2282">
        <v>4994</v>
      </c>
      <c r="M2282" t="s">
        <v>297</v>
      </c>
      <c r="N2282" t="s">
        <v>298</v>
      </c>
      <c r="O2282">
        <v>4994</v>
      </c>
      <c r="P2282" t="s">
        <v>297</v>
      </c>
      <c r="Q2282" t="s">
        <v>298</v>
      </c>
      <c r="R2282" t="s">
        <v>496</v>
      </c>
      <c r="S2282" s="46">
        <v>0</v>
      </c>
      <c r="U2282" s="46">
        <v>16</v>
      </c>
      <c r="IF2282">
        <v>4994</v>
      </c>
      <c r="IG2282" t="s">
        <v>297</v>
      </c>
      <c r="IH2282" t="s">
        <v>293</v>
      </c>
      <c r="IK2282">
        <v>-2</v>
      </c>
      <c r="IL2282" t="s">
        <v>279</v>
      </c>
      <c r="IM2282" t="s">
        <v>280</v>
      </c>
      <c r="IN2282" t="s">
        <v>666</v>
      </c>
      <c r="IP2282" t="s">
        <v>671</v>
      </c>
    </row>
    <row r="2283" spans="1:250" x14ac:dyDescent="0.25">
      <c r="A2283">
        <v>40798</v>
      </c>
      <c r="B2283">
        <v>-890804480</v>
      </c>
      <c r="C2283">
        <v>1837</v>
      </c>
      <c r="D2283" t="s">
        <v>273</v>
      </c>
      <c r="E2283" t="s">
        <v>274</v>
      </c>
      <c r="F2283">
        <v>7057</v>
      </c>
      <c r="G2283" t="s">
        <v>291</v>
      </c>
      <c r="H2283" t="s">
        <v>292</v>
      </c>
      <c r="I2283">
        <v>436</v>
      </c>
      <c r="J2283" t="s">
        <v>656</v>
      </c>
      <c r="K2283" t="s">
        <v>657</v>
      </c>
      <c r="L2283">
        <v>4994</v>
      </c>
      <c r="M2283" t="s">
        <v>297</v>
      </c>
      <c r="N2283" t="s">
        <v>298</v>
      </c>
      <c r="O2283">
        <v>4994</v>
      </c>
      <c r="P2283" t="s">
        <v>297</v>
      </c>
      <c r="Q2283" t="s">
        <v>298</v>
      </c>
      <c r="R2283" t="s">
        <v>496</v>
      </c>
      <c r="S2283" s="46">
        <v>0</v>
      </c>
      <c r="U2283" s="46">
        <v>16</v>
      </c>
      <c r="IF2283">
        <v>4994</v>
      </c>
      <c r="IG2283" t="s">
        <v>297</v>
      </c>
      <c r="IH2283" t="s">
        <v>293</v>
      </c>
      <c r="IK2283">
        <v>-2</v>
      </c>
      <c r="IL2283" t="s">
        <v>279</v>
      </c>
      <c r="IM2283" t="s">
        <v>280</v>
      </c>
      <c r="IN2283" t="s">
        <v>666</v>
      </c>
      <c r="IP2283" t="s">
        <v>671</v>
      </c>
    </row>
    <row r="2284" spans="1:250" x14ac:dyDescent="0.25">
      <c r="A2284">
        <v>40799</v>
      </c>
      <c r="B2284">
        <v>-890804480</v>
      </c>
      <c r="C2284">
        <v>1837</v>
      </c>
      <c r="D2284" t="s">
        <v>273</v>
      </c>
      <c r="E2284" t="s">
        <v>274</v>
      </c>
      <c r="F2284">
        <v>7057</v>
      </c>
      <c r="G2284" t="s">
        <v>291</v>
      </c>
      <c r="H2284" t="s">
        <v>292</v>
      </c>
      <c r="I2284">
        <v>435</v>
      </c>
      <c r="J2284" t="s">
        <v>491</v>
      </c>
      <c r="K2284" t="s">
        <v>492</v>
      </c>
      <c r="L2284">
        <v>4994</v>
      </c>
      <c r="M2284" t="s">
        <v>297</v>
      </c>
      <c r="N2284" t="s">
        <v>298</v>
      </c>
      <c r="O2284">
        <v>4994</v>
      </c>
      <c r="P2284" t="s">
        <v>297</v>
      </c>
      <c r="Q2284" t="s">
        <v>298</v>
      </c>
      <c r="R2284" t="s">
        <v>496</v>
      </c>
      <c r="S2284" s="46">
        <v>0</v>
      </c>
      <c r="U2284" s="46">
        <v>16</v>
      </c>
      <c r="IF2284">
        <v>4994</v>
      </c>
      <c r="IG2284" t="s">
        <v>297</v>
      </c>
      <c r="IH2284" t="s">
        <v>293</v>
      </c>
      <c r="IK2284">
        <v>-2</v>
      </c>
      <c r="IL2284" t="s">
        <v>279</v>
      </c>
      <c r="IM2284" t="s">
        <v>280</v>
      </c>
      <c r="IN2284" t="s">
        <v>666</v>
      </c>
      <c r="IP2284" t="s">
        <v>671</v>
      </c>
    </row>
    <row r="2285" spans="1:250" x14ac:dyDescent="0.25">
      <c r="A2285">
        <v>40800</v>
      </c>
      <c r="B2285">
        <v>-890804480</v>
      </c>
      <c r="C2285">
        <v>1837</v>
      </c>
      <c r="D2285" t="s">
        <v>273</v>
      </c>
      <c r="E2285" t="s">
        <v>274</v>
      </c>
      <c r="F2285">
        <v>7057</v>
      </c>
      <c r="G2285" t="s">
        <v>291</v>
      </c>
      <c r="H2285" t="s">
        <v>292</v>
      </c>
      <c r="I2285">
        <v>429</v>
      </c>
      <c r="J2285" t="s">
        <v>395</v>
      </c>
      <c r="K2285" t="s">
        <v>396</v>
      </c>
      <c r="L2285">
        <v>4994</v>
      </c>
      <c r="M2285" t="s">
        <v>297</v>
      </c>
      <c r="N2285" t="s">
        <v>298</v>
      </c>
      <c r="O2285">
        <v>4994</v>
      </c>
      <c r="P2285" t="s">
        <v>297</v>
      </c>
      <c r="Q2285" t="s">
        <v>298</v>
      </c>
      <c r="R2285" t="s">
        <v>496</v>
      </c>
      <c r="S2285" s="46">
        <v>0</v>
      </c>
      <c r="U2285" s="46">
        <v>16</v>
      </c>
      <c r="IF2285">
        <v>4994</v>
      </c>
      <c r="IG2285" t="s">
        <v>297</v>
      </c>
      <c r="IH2285" t="s">
        <v>293</v>
      </c>
      <c r="IK2285">
        <v>-2</v>
      </c>
      <c r="IL2285" t="s">
        <v>279</v>
      </c>
      <c r="IM2285" t="s">
        <v>280</v>
      </c>
      <c r="IN2285" t="s">
        <v>666</v>
      </c>
      <c r="IP2285" t="s">
        <v>671</v>
      </c>
    </row>
    <row r="2286" spans="1:250" x14ac:dyDescent="0.25">
      <c r="A2286">
        <v>40801</v>
      </c>
      <c r="B2286">
        <v>-890804480</v>
      </c>
      <c r="C2286">
        <v>1837</v>
      </c>
      <c r="D2286" t="s">
        <v>273</v>
      </c>
      <c r="E2286" t="s">
        <v>274</v>
      </c>
      <c r="F2286">
        <v>7057</v>
      </c>
      <c r="G2286" t="s">
        <v>291</v>
      </c>
      <c r="H2286" t="s">
        <v>292</v>
      </c>
      <c r="I2286">
        <v>427</v>
      </c>
      <c r="J2286" t="s">
        <v>397</v>
      </c>
      <c r="K2286" t="s">
        <v>398</v>
      </c>
      <c r="L2286">
        <v>4994</v>
      </c>
      <c r="M2286" t="s">
        <v>297</v>
      </c>
      <c r="N2286" t="s">
        <v>298</v>
      </c>
      <c r="O2286">
        <v>4994</v>
      </c>
      <c r="P2286" t="s">
        <v>297</v>
      </c>
      <c r="Q2286" t="s">
        <v>298</v>
      </c>
      <c r="R2286" t="s">
        <v>496</v>
      </c>
      <c r="S2286" s="46">
        <v>0</v>
      </c>
      <c r="U2286" s="46">
        <v>16</v>
      </c>
      <c r="IF2286">
        <v>4994</v>
      </c>
      <c r="IG2286" t="s">
        <v>297</v>
      </c>
      <c r="IH2286" t="s">
        <v>293</v>
      </c>
      <c r="IK2286">
        <v>-2</v>
      </c>
      <c r="IL2286" t="s">
        <v>279</v>
      </c>
      <c r="IM2286" t="s">
        <v>280</v>
      </c>
      <c r="IN2286" t="s">
        <v>666</v>
      </c>
      <c r="IP2286" t="s">
        <v>671</v>
      </c>
    </row>
    <row r="2287" spans="1:250" x14ac:dyDescent="0.25">
      <c r="A2287">
        <v>40802</v>
      </c>
      <c r="B2287">
        <v>-890804480</v>
      </c>
      <c r="C2287">
        <v>1837</v>
      </c>
      <c r="D2287" t="s">
        <v>273</v>
      </c>
      <c r="E2287" t="s">
        <v>274</v>
      </c>
      <c r="F2287">
        <v>7057</v>
      </c>
      <c r="G2287" t="s">
        <v>291</v>
      </c>
      <c r="H2287" t="s">
        <v>292</v>
      </c>
      <c r="I2287">
        <v>424</v>
      </c>
      <c r="J2287" t="s">
        <v>399</v>
      </c>
      <c r="K2287" t="s">
        <v>400</v>
      </c>
      <c r="L2287">
        <v>4994</v>
      </c>
      <c r="M2287" t="s">
        <v>297</v>
      </c>
      <c r="N2287" t="s">
        <v>298</v>
      </c>
      <c r="O2287">
        <v>4994</v>
      </c>
      <c r="P2287" t="s">
        <v>297</v>
      </c>
      <c r="Q2287" t="s">
        <v>298</v>
      </c>
      <c r="R2287" t="s">
        <v>496</v>
      </c>
      <c r="S2287" s="46">
        <v>0</v>
      </c>
      <c r="U2287" s="46">
        <v>16</v>
      </c>
      <c r="IF2287">
        <v>4994</v>
      </c>
      <c r="IG2287" t="s">
        <v>297</v>
      </c>
      <c r="IH2287" t="s">
        <v>293</v>
      </c>
      <c r="IK2287">
        <v>-2</v>
      </c>
      <c r="IL2287" t="s">
        <v>279</v>
      </c>
      <c r="IM2287" t="s">
        <v>280</v>
      </c>
      <c r="IN2287" t="s">
        <v>666</v>
      </c>
      <c r="IP2287" t="s">
        <v>671</v>
      </c>
    </row>
    <row r="2288" spans="1:250" x14ac:dyDescent="0.25">
      <c r="A2288">
        <v>40803</v>
      </c>
      <c r="B2288">
        <v>-890804480</v>
      </c>
      <c r="C2288">
        <v>1837</v>
      </c>
      <c r="D2288" t="s">
        <v>273</v>
      </c>
      <c r="E2288" t="s">
        <v>274</v>
      </c>
      <c r="F2288">
        <v>7057</v>
      </c>
      <c r="G2288" t="s">
        <v>291</v>
      </c>
      <c r="H2288" t="s">
        <v>292</v>
      </c>
      <c r="I2288">
        <v>422</v>
      </c>
      <c r="J2288" t="s">
        <v>401</v>
      </c>
      <c r="K2288" t="s">
        <v>402</v>
      </c>
      <c r="L2288">
        <v>4994</v>
      </c>
      <c r="M2288" t="s">
        <v>297</v>
      </c>
      <c r="N2288" t="s">
        <v>298</v>
      </c>
      <c r="O2288">
        <v>4994</v>
      </c>
      <c r="P2288" t="s">
        <v>297</v>
      </c>
      <c r="Q2288" t="s">
        <v>298</v>
      </c>
      <c r="R2288" t="s">
        <v>496</v>
      </c>
      <c r="S2288" s="46">
        <v>0</v>
      </c>
      <c r="U2288" s="46">
        <v>16</v>
      </c>
      <c r="IF2288">
        <v>4994</v>
      </c>
      <c r="IG2288" t="s">
        <v>297</v>
      </c>
      <c r="IH2288" t="s">
        <v>293</v>
      </c>
      <c r="IK2288">
        <v>-2</v>
      </c>
      <c r="IL2288" t="s">
        <v>279</v>
      </c>
      <c r="IM2288" t="s">
        <v>280</v>
      </c>
      <c r="IN2288" t="s">
        <v>666</v>
      </c>
      <c r="IP2288" t="s">
        <v>671</v>
      </c>
    </row>
    <row r="2289" spans="1:250" x14ac:dyDescent="0.25">
      <c r="A2289">
        <v>40804</v>
      </c>
      <c r="B2289">
        <v>-890804480</v>
      </c>
      <c r="C2289">
        <v>1837</v>
      </c>
      <c r="D2289" t="s">
        <v>273</v>
      </c>
      <c r="E2289" t="s">
        <v>274</v>
      </c>
      <c r="F2289">
        <v>7057</v>
      </c>
      <c r="G2289" t="s">
        <v>291</v>
      </c>
      <c r="H2289" t="s">
        <v>292</v>
      </c>
      <c r="I2289">
        <v>420</v>
      </c>
      <c r="J2289" t="s">
        <v>403</v>
      </c>
      <c r="K2289" t="s">
        <v>404</v>
      </c>
      <c r="L2289">
        <v>4994</v>
      </c>
      <c r="M2289" t="s">
        <v>297</v>
      </c>
      <c r="N2289" t="s">
        <v>298</v>
      </c>
      <c r="O2289">
        <v>4994</v>
      </c>
      <c r="P2289" t="s">
        <v>297</v>
      </c>
      <c r="Q2289" t="s">
        <v>298</v>
      </c>
      <c r="R2289" t="s">
        <v>496</v>
      </c>
      <c r="S2289" s="46">
        <v>0</v>
      </c>
      <c r="U2289" s="46">
        <v>16</v>
      </c>
      <c r="IF2289">
        <v>4994</v>
      </c>
      <c r="IG2289" t="s">
        <v>297</v>
      </c>
      <c r="IH2289" t="s">
        <v>293</v>
      </c>
      <c r="IK2289">
        <v>-2</v>
      </c>
      <c r="IL2289" t="s">
        <v>279</v>
      </c>
      <c r="IM2289" t="s">
        <v>280</v>
      </c>
      <c r="IN2289" t="s">
        <v>666</v>
      </c>
      <c r="IP2289" t="s">
        <v>671</v>
      </c>
    </row>
    <row r="2290" spans="1:250" x14ac:dyDescent="0.25">
      <c r="A2290">
        <v>40805</v>
      </c>
      <c r="B2290">
        <v>-890804480</v>
      </c>
      <c r="C2290">
        <v>1837</v>
      </c>
      <c r="D2290" t="s">
        <v>273</v>
      </c>
      <c r="E2290" t="s">
        <v>274</v>
      </c>
      <c r="F2290">
        <v>7057</v>
      </c>
      <c r="G2290" t="s">
        <v>291</v>
      </c>
      <c r="H2290" t="s">
        <v>292</v>
      </c>
      <c r="I2290">
        <v>437</v>
      </c>
      <c r="J2290" t="s">
        <v>658</v>
      </c>
      <c r="K2290" t="s">
        <v>659</v>
      </c>
      <c r="L2290">
        <v>4994</v>
      </c>
      <c r="M2290" t="s">
        <v>297</v>
      </c>
      <c r="N2290" t="s">
        <v>298</v>
      </c>
      <c r="O2290">
        <v>4994</v>
      </c>
      <c r="P2290" t="s">
        <v>297</v>
      </c>
      <c r="Q2290" t="s">
        <v>298</v>
      </c>
      <c r="R2290" t="s">
        <v>496</v>
      </c>
      <c r="S2290" s="46">
        <v>0</v>
      </c>
      <c r="U2290" s="46">
        <v>16</v>
      </c>
      <c r="IF2290">
        <v>4994</v>
      </c>
      <c r="IG2290" t="s">
        <v>297</v>
      </c>
      <c r="IH2290" t="s">
        <v>293</v>
      </c>
      <c r="IK2290">
        <v>-2</v>
      </c>
      <c r="IL2290" t="s">
        <v>279</v>
      </c>
      <c r="IM2290" t="s">
        <v>280</v>
      </c>
      <c r="IN2290" t="s">
        <v>666</v>
      </c>
      <c r="IP2290" t="s">
        <v>671</v>
      </c>
    </row>
    <row r="2291" spans="1:250" x14ac:dyDescent="0.25">
      <c r="A2291">
        <v>40806</v>
      </c>
      <c r="B2291">
        <v>-890804480</v>
      </c>
      <c r="C2291">
        <v>1837</v>
      </c>
      <c r="D2291" t="s">
        <v>273</v>
      </c>
      <c r="E2291" t="s">
        <v>274</v>
      </c>
      <c r="F2291">
        <v>5062</v>
      </c>
      <c r="G2291" t="s">
        <v>295</v>
      </c>
      <c r="H2291" t="s">
        <v>296</v>
      </c>
      <c r="I2291">
        <v>437</v>
      </c>
      <c r="J2291" t="s">
        <v>658</v>
      </c>
      <c r="K2291" t="s">
        <v>659</v>
      </c>
      <c r="L2291">
        <v>4994</v>
      </c>
      <c r="M2291" t="s">
        <v>297</v>
      </c>
      <c r="N2291" t="s">
        <v>298</v>
      </c>
      <c r="O2291">
        <v>4994</v>
      </c>
      <c r="P2291" t="s">
        <v>297</v>
      </c>
      <c r="Q2291" t="s">
        <v>298</v>
      </c>
      <c r="R2291" t="s">
        <v>496</v>
      </c>
      <c r="S2291" s="46">
        <v>0</v>
      </c>
      <c r="U2291" s="46">
        <v>16</v>
      </c>
      <c r="IF2291">
        <v>4994</v>
      </c>
      <c r="IG2291" t="s">
        <v>297</v>
      </c>
      <c r="IH2291" t="s">
        <v>299</v>
      </c>
      <c r="IK2291">
        <v>-2</v>
      </c>
      <c r="IL2291" t="s">
        <v>279</v>
      </c>
      <c r="IM2291" t="s">
        <v>280</v>
      </c>
      <c r="IN2291" t="s">
        <v>669</v>
      </c>
      <c r="IP2291" t="s">
        <v>670</v>
      </c>
    </row>
    <row r="2292" spans="1:250" x14ac:dyDescent="0.25">
      <c r="A2292">
        <v>40807</v>
      </c>
      <c r="B2292">
        <v>-890804480</v>
      </c>
      <c r="C2292">
        <v>1837</v>
      </c>
      <c r="D2292" t="s">
        <v>273</v>
      </c>
      <c r="E2292" t="s">
        <v>274</v>
      </c>
      <c r="F2292">
        <v>5062</v>
      </c>
      <c r="G2292" t="s">
        <v>295</v>
      </c>
      <c r="H2292" t="s">
        <v>296</v>
      </c>
      <c r="I2292">
        <v>436</v>
      </c>
      <c r="J2292" t="s">
        <v>656</v>
      </c>
      <c r="K2292" t="s">
        <v>657</v>
      </c>
      <c r="L2292">
        <v>4994</v>
      </c>
      <c r="M2292" t="s">
        <v>297</v>
      </c>
      <c r="N2292" t="s">
        <v>298</v>
      </c>
      <c r="O2292">
        <v>4994</v>
      </c>
      <c r="P2292" t="s">
        <v>297</v>
      </c>
      <c r="Q2292" t="s">
        <v>298</v>
      </c>
      <c r="R2292" t="s">
        <v>496</v>
      </c>
      <c r="S2292" s="46">
        <v>0</v>
      </c>
      <c r="U2292" s="46">
        <v>16</v>
      </c>
      <c r="IF2292">
        <v>4994</v>
      </c>
      <c r="IG2292" t="s">
        <v>297</v>
      </c>
      <c r="IH2292" t="s">
        <v>299</v>
      </c>
      <c r="IK2292">
        <v>-2</v>
      </c>
      <c r="IL2292" t="s">
        <v>279</v>
      </c>
      <c r="IM2292" t="s">
        <v>280</v>
      </c>
      <c r="IN2292" t="s">
        <v>669</v>
      </c>
      <c r="IP2292" t="s">
        <v>670</v>
      </c>
    </row>
    <row r="2293" spans="1:250" x14ac:dyDescent="0.25">
      <c r="A2293">
        <v>40808</v>
      </c>
      <c r="B2293">
        <v>-890804480</v>
      </c>
      <c r="C2293">
        <v>1837</v>
      </c>
      <c r="D2293" t="s">
        <v>273</v>
      </c>
      <c r="E2293" t="s">
        <v>274</v>
      </c>
      <c r="F2293">
        <v>5062</v>
      </c>
      <c r="G2293" t="s">
        <v>295</v>
      </c>
      <c r="H2293" t="s">
        <v>296</v>
      </c>
      <c r="I2293">
        <v>435</v>
      </c>
      <c r="J2293" t="s">
        <v>491</v>
      </c>
      <c r="K2293" t="s">
        <v>492</v>
      </c>
      <c r="L2293">
        <v>4994</v>
      </c>
      <c r="M2293" t="s">
        <v>297</v>
      </c>
      <c r="N2293" t="s">
        <v>298</v>
      </c>
      <c r="O2293">
        <v>4994</v>
      </c>
      <c r="P2293" t="s">
        <v>297</v>
      </c>
      <c r="Q2293" t="s">
        <v>298</v>
      </c>
      <c r="R2293" t="s">
        <v>496</v>
      </c>
      <c r="S2293" s="46">
        <v>0</v>
      </c>
      <c r="U2293" s="46">
        <v>16</v>
      </c>
      <c r="IF2293">
        <v>4994</v>
      </c>
      <c r="IG2293" t="s">
        <v>297</v>
      </c>
      <c r="IH2293" t="s">
        <v>299</v>
      </c>
      <c r="IK2293">
        <v>-2</v>
      </c>
      <c r="IL2293" t="s">
        <v>279</v>
      </c>
      <c r="IM2293" t="s">
        <v>280</v>
      </c>
      <c r="IN2293" t="s">
        <v>669</v>
      </c>
      <c r="IP2293" t="s">
        <v>670</v>
      </c>
    </row>
    <row r="2294" spans="1:250" x14ac:dyDescent="0.25">
      <c r="A2294">
        <v>40809</v>
      </c>
      <c r="B2294">
        <v>-890804480</v>
      </c>
      <c r="C2294">
        <v>1837</v>
      </c>
      <c r="D2294" t="s">
        <v>273</v>
      </c>
      <c r="E2294" t="s">
        <v>274</v>
      </c>
      <c r="F2294">
        <v>5062</v>
      </c>
      <c r="G2294" t="s">
        <v>295</v>
      </c>
      <c r="H2294" t="s">
        <v>296</v>
      </c>
      <c r="I2294">
        <v>431</v>
      </c>
      <c r="J2294" t="s">
        <v>493</v>
      </c>
      <c r="K2294" t="s">
        <v>494</v>
      </c>
      <c r="L2294">
        <v>4994</v>
      </c>
      <c r="M2294" t="s">
        <v>297</v>
      </c>
      <c r="N2294" t="s">
        <v>298</v>
      </c>
      <c r="O2294">
        <v>4994</v>
      </c>
      <c r="P2294" t="s">
        <v>297</v>
      </c>
      <c r="Q2294" t="s">
        <v>298</v>
      </c>
      <c r="R2294" t="s">
        <v>496</v>
      </c>
      <c r="S2294" s="46">
        <v>0</v>
      </c>
      <c r="U2294" s="46">
        <v>16</v>
      </c>
      <c r="IF2294">
        <v>4994</v>
      </c>
      <c r="IG2294" t="s">
        <v>297</v>
      </c>
      <c r="IH2294" t="s">
        <v>299</v>
      </c>
      <c r="IK2294">
        <v>-2</v>
      </c>
      <c r="IL2294" t="s">
        <v>279</v>
      </c>
      <c r="IM2294" t="s">
        <v>280</v>
      </c>
      <c r="IN2294" t="s">
        <v>669</v>
      </c>
      <c r="IP2294" t="s">
        <v>670</v>
      </c>
    </row>
    <row r="2295" spans="1:250" x14ac:dyDescent="0.25">
      <c r="A2295">
        <v>40810</v>
      </c>
      <c r="B2295">
        <v>-890804480</v>
      </c>
      <c r="C2295">
        <v>1837</v>
      </c>
      <c r="D2295" t="s">
        <v>273</v>
      </c>
      <c r="E2295" t="s">
        <v>274</v>
      </c>
      <c r="F2295">
        <v>5062</v>
      </c>
      <c r="G2295" t="s">
        <v>295</v>
      </c>
      <c r="H2295" t="s">
        <v>296</v>
      </c>
      <c r="I2295">
        <v>429</v>
      </c>
      <c r="J2295" t="s">
        <v>395</v>
      </c>
      <c r="K2295" t="s">
        <v>396</v>
      </c>
      <c r="L2295">
        <v>4994</v>
      </c>
      <c r="M2295" t="s">
        <v>297</v>
      </c>
      <c r="N2295" t="s">
        <v>298</v>
      </c>
      <c r="O2295">
        <v>4994</v>
      </c>
      <c r="P2295" t="s">
        <v>297</v>
      </c>
      <c r="Q2295" t="s">
        <v>298</v>
      </c>
      <c r="R2295" t="s">
        <v>496</v>
      </c>
      <c r="S2295" s="46">
        <v>0</v>
      </c>
      <c r="U2295" s="46">
        <v>16</v>
      </c>
      <c r="IF2295">
        <v>4994</v>
      </c>
      <c r="IG2295" t="s">
        <v>297</v>
      </c>
      <c r="IH2295" t="s">
        <v>299</v>
      </c>
      <c r="IK2295">
        <v>-2</v>
      </c>
      <c r="IL2295" t="s">
        <v>279</v>
      </c>
      <c r="IM2295" t="s">
        <v>280</v>
      </c>
      <c r="IN2295" t="s">
        <v>669</v>
      </c>
      <c r="IP2295" t="s">
        <v>670</v>
      </c>
    </row>
    <row r="2296" spans="1:250" x14ac:dyDescent="0.25">
      <c r="A2296">
        <v>40811</v>
      </c>
      <c r="B2296">
        <v>-890804480</v>
      </c>
      <c r="C2296">
        <v>1837</v>
      </c>
      <c r="D2296" t="s">
        <v>273</v>
      </c>
      <c r="E2296" t="s">
        <v>274</v>
      </c>
      <c r="F2296">
        <v>7057</v>
      </c>
      <c r="G2296" t="s">
        <v>291</v>
      </c>
      <c r="H2296" t="s">
        <v>292</v>
      </c>
      <c r="I2296">
        <v>431</v>
      </c>
      <c r="J2296" t="s">
        <v>493</v>
      </c>
      <c r="K2296" t="s">
        <v>494</v>
      </c>
      <c r="L2296">
        <v>4994</v>
      </c>
      <c r="M2296" t="s">
        <v>297</v>
      </c>
      <c r="N2296" t="s">
        <v>298</v>
      </c>
      <c r="O2296">
        <v>4994</v>
      </c>
      <c r="P2296" t="s">
        <v>297</v>
      </c>
      <c r="Q2296" t="s">
        <v>298</v>
      </c>
      <c r="R2296" t="s">
        <v>496</v>
      </c>
      <c r="S2296" s="46">
        <v>0</v>
      </c>
      <c r="U2296" s="46">
        <v>16</v>
      </c>
      <c r="IF2296">
        <v>4994</v>
      </c>
      <c r="IG2296" t="s">
        <v>297</v>
      </c>
      <c r="IH2296" t="s">
        <v>293</v>
      </c>
      <c r="IK2296">
        <v>-2</v>
      </c>
      <c r="IL2296" t="s">
        <v>279</v>
      </c>
      <c r="IM2296" t="s">
        <v>280</v>
      </c>
      <c r="IN2296" t="s">
        <v>666</v>
      </c>
      <c r="IP2296" t="s">
        <v>671</v>
      </c>
    </row>
    <row r="2297" spans="1:250" x14ac:dyDescent="0.25">
      <c r="A2297">
        <v>40812</v>
      </c>
      <c r="B2297">
        <v>-890804480</v>
      </c>
      <c r="C2297">
        <v>1837</v>
      </c>
      <c r="D2297" t="s">
        <v>273</v>
      </c>
      <c r="E2297" t="s">
        <v>274</v>
      </c>
      <c r="F2297">
        <v>1848</v>
      </c>
      <c r="G2297" t="s">
        <v>286</v>
      </c>
      <c r="H2297" t="s">
        <v>274</v>
      </c>
      <c r="I2297">
        <v>422</v>
      </c>
      <c r="J2297" t="s">
        <v>401</v>
      </c>
      <c r="K2297" t="s">
        <v>402</v>
      </c>
      <c r="L2297">
        <v>6330</v>
      </c>
      <c r="M2297" t="s">
        <v>300</v>
      </c>
      <c r="N2297" t="s">
        <v>301</v>
      </c>
      <c r="O2297">
        <v>6330</v>
      </c>
      <c r="P2297" t="s">
        <v>300</v>
      </c>
      <c r="Q2297" t="s">
        <v>301</v>
      </c>
      <c r="R2297" t="s">
        <v>496</v>
      </c>
      <c r="S2297" s="46">
        <v>0</v>
      </c>
      <c r="U2297" s="46">
        <v>16</v>
      </c>
      <c r="IF2297">
        <v>6330</v>
      </c>
      <c r="IG2297" t="s">
        <v>300</v>
      </c>
      <c r="IH2297" t="s">
        <v>288</v>
      </c>
      <c r="IK2297">
        <v>-2</v>
      </c>
      <c r="IL2297" t="s">
        <v>279</v>
      </c>
      <c r="IM2297" t="s">
        <v>280</v>
      </c>
      <c r="IN2297" t="s">
        <v>654</v>
      </c>
      <c r="IP2297" t="s">
        <v>672</v>
      </c>
    </row>
    <row r="2298" spans="1:250" x14ac:dyDescent="0.25">
      <c r="A2298">
        <v>40813</v>
      </c>
      <c r="B2298">
        <v>-890804480</v>
      </c>
      <c r="C2298">
        <v>1837</v>
      </c>
      <c r="D2298" t="s">
        <v>273</v>
      </c>
      <c r="E2298" t="s">
        <v>274</v>
      </c>
      <c r="F2298">
        <v>1848</v>
      </c>
      <c r="G2298" t="s">
        <v>286</v>
      </c>
      <c r="H2298" t="s">
        <v>274</v>
      </c>
      <c r="I2298">
        <v>420</v>
      </c>
      <c r="J2298" t="s">
        <v>403</v>
      </c>
      <c r="K2298" t="s">
        <v>404</v>
      </c>
      <c r="L2298">
        <v>6330</v>
      </c>
      <c r="M2298" t="s">
        <v>300</v>
      </c>
      <c r="N2298" t="s">
        <v>301</v>
      </c>
      <c r="O2298">
        <v>6330</v>
      </c>
      <c r="P2298" t="s">
        <v>300</v>
      </c>
      <c r="Q2298" t="s">
        <v>301</v>
      </c>
      <c r="R2298" t="s">
        <v>496</v>
      </c>
      <c r="S2298" s="46">
        <v>0</v>
      </c>
      <c r="U2298" s="46">
        <v>16</v>
      </c>
      <c r="IF2298">
        <v>6330</v>
      </c>
      <c r="IG2298" t="s">
        <v>300</v>
      </c>
      <c r="IH2298" t="s">
        <v>288</v>
      </c>
      <c r="IK2298">
        <v>-2</v>
      </c>
      <c r="IL2298" t="s">
        <v>279</v>
      </c>
      <c r="IM2298" t="s">
        <v>280</v>
      </c>
      <c r="IN2298" t="s">
        <v>654</v>
      </c>
      <c r="IP2298" t="s">
        <v>672</v>
      </c>
    </row>
    <row r="2299" spans="1:250" x14ac:dyDescent="0.25">
      <c r="A2299">
        <v>40814</v>
      </c>
      <c r="B2299">
        <v>-890804480</v>
      </c>
      <c r="C2299">
        <v>1837</v>
      </c>
      <c r="D2299" t="s">
        <v>273</v>
      </c>
      <c r="E2299" t="s">
        <v>274</v>
      </c>
      <c r="F2299">
        <v>1848</v>
      </c>
      <c r="G2299" t="s">
        <v>286</v>
      </c>
      <c r="H2299" t="s">
        <v>274</v>
      </c>
      <c r="I2299">
        <v>411</v>
      </c>
      <c r="J2299" t="s">
        <v>393</v>
      </c>
      <c r="K2299" t="s">
        <v>394</v>
      </c>
      <c r="L2299">
        <v>6330</v>
      </c>
      <c r="M2299" t="s">
        <v>300</v>
      </c>
      <c r="N2299" t="s">
        <v>301</v>
      </c>
      <c r="O2299">
        <v>6330</v>
      </c>
      <c r="P2299" t="s">
        <v>300</v>
      </c>
      <c r="Q2299" t="s">
        <v>301</v>
      </c>
      <c r="R2299" t="s">
        <v>496</v>
      </c>
      <c r="S2299" s="46">
        <v>0</v>
      </c>
      <c r="U2299" s="46">
        <v>16</v>
      </c>
      <c r="IF2299">
        <v>6330</v>
      </c>
      <c r="IG2299" t="s">
        <v>300</v>
      </c>
      <c r="IH2299" t="s">
        <v>288</v>
      </c>
      <c r="IK2299">
        <v>-2</v>
      </c>
      <c r="IL2299" t="s">
        <v>279</v>
      </c>
      <c r="IM2299" t="s">
        <v>280</v>
      </c>
      <c r="IN2299" t="s">
        <v>654</v>
      </c>
      <c r="IP2299" t="s">
        <v>672</v>
      </c>
    </row>
    <row r="2300" spans="1:250" x14ac:dyDescent="0.25">
      <c r="A2300">
        <v>40815</v>
      </c>
      <c r="B2300">
        <v>-890804480</v>
      </c>
      <c r="C2300">
        <v>1837</v>
      </c>
      <c r="D2300" t="s">
        <v>273</v>
      </c>
      <c r="E2300" t="s">
        <v>274</v>
      </c>
      <c r="F2300">
        <v>1848</v>
      </c>
      <c r="G2300" t="s">
        <v>286</v>
      </c>
      <c r="H2300" t="s">
        <v>274</v>
      </c>
      <c r="I2300">
        <v>427</v>
      </c>
      <c r="J2300" t="s">
        <v>397</v>
      </c>
      <c r="K2300" t="s">
        <v>398</v>
      </c>
      <c r="L2300">
        <v>6330</v>
      </c>
      <c r="M2300" t="s">
        <v>300</v>
      </c>
      <c r="N2300" t="s">
        <v>301</v>
      </c>
      <c r="O2300">
        <v>6330</v>
      </c>
      <c r="P2300" t="s">
        <v>300</v>
      </c>
      <c r="Q2300" t="s">
        <v>301</v>
      </c>
      <c r="R2300" t="s">
        <v>496</v>
      </c>
      <c r="S2300" s="46">
        <v>0</v>
      </c>
      <c r="U2300" s="46">
        <v>16</v>
      </c>
      <c r="IF2300">
        <v>6330</v>
      </c>
      <c r="IG2300" t="s">
        <v>300</v>
      </c>
      <c r="IH2300" t="s">
        <v>288</v>
      </c>
      <c r="IK2300">
        <v>-2</v>
      </c>
      <c r="IL2300" t="s">
        <v>279</v>
      </c>
      <c r="IM2300" t="s">
        <v>280</v>
      </c>
      <c r="IN2300" t="s">
        <v>654</v>
      </c>
      <c r="IP2300" t="s">
        <v>672</v>
      </c>
    </row>
    <row r="2301" spans="1:250" x14ac:dyDescent="0.25">
      <c r="A2301">
        <v>40816</v>
      </c>
      <c r="B2301">
        <v>-890804480</v>
      </c>
      <c r="C2301">
        <v>1837</v>
      </c>
      <c r="D2301" t="s">
        <v>273</v>
      </c>
      <c r="E2301" t="s">
        <v>274</v>
      </c>
      <c r="F2301">
        <v>1848</v>
      </c>
      <c r="G2301" t="s">
        <v>286</v>
      </c>
      <c r="H2301" t="s">
        <v>274</v>
      </c>
      <c r="I2301">
        <v>424</v>
      </c>
      <c r="J2301" t="s">
        <v>399</v>
      </c>
      <c r="K2301" t="s">
        <v>400</v>
      </c>
      <c r="L2301">
        <v>6330</v>
      </c>
      <c r="M2301" t="s">
        <v>300</v>
      </c>
      <c r="N2301" t="s">
        <v>301</v>
      </c>
      <c r="O2301">
        <v>6330</v>
      </c>
      <c r="P2301" t="s">
        <v>300</v>
      </c>
      <c r="Q2301" t="s">
        <v>301</v>
      </c>
      <c r="R2301" t="s">
        <v>496</v>
      </c>
      <c r="S2301" s="46">
        <v>0</v>
      </c>
      <c r="U2301" s="46">
        <v>16</v>
      </c>
      <c r="IF2301">
        <v>6330</v>
      </c>
      <c r="IG2301" t="s">
        <v>300</v>
      </c>
      <c r="IH2301" t="s">
        <v>288</v>
      </c>
      <c r="IK2301">
        <v>-2</v>
      </c>
      <c r="IL2301" t="s">
        <v>279</v>
      </c>
      <c r="IM2301" t="s">
        <v>280</v>
      </c>
      <c r="IN2301" t="s">
        <v>654</v>
      </c>
      <c r="IP2301" t="s">
        <v>672</v>
      </c>
    </row>
    <row r="2302" spans="1:250" x14ac:dyDescent="0.25">
      <c r="A2302">
        <v>40817</v>
      </c>
      <c r="B2302">
        <v>-890804480</v>
      </c>
      <c r="C2302">
        <v>1837</v>
      </c>
      <c r="D2302" t="s">
        <v>273</v>
      </c>
      <c r="E2302" t="s">
        <v>274</v>
      </c>
      <c r="F2302">
        <v>7057</v>
      </c>
      <c r="G2302" t="s">
        <v>291</v>
      </c>
      <c r="H2302" t="s">
        <v>292</v>
      </c>
      <c r="I2302">
        <v>424</v>
      </c>
      <c r="J2302" t="s">
        <v>399</v>
      </c>
      <c r="K2302" t="s">
        <v>400</v>
      </c>
      <c r="L2302">
        <v>7087</v>
      </c>
      <c r="M2302" t="s">
        <v>302</v>
      </c>
      <c r="N2302" t="s">
        <v>303</v>
      </c>
      <c r="O2302">
        <v>7087</v>
      </c>
      <c r="P2302" t="s">
        <v>302</v>
      </c>
      <c r="Q2302" t="s">
        <v>303</v>
      </c>
      <c r="R2302" t="s">
        <v>496</v>
      </c>
      <c r="S2302" s="46">
        <v>0</v>
      </c>
      <c r="U2302" s="46">
        <v>16</v>
      </c>
      <c r="IF2302">
        <v>7087</v>
      </c>
      <c r="IG2302" t="s">
        <v>302</v>
      </c>
      <c r="IH2302" t="s">
        <v>293</v>
      </c>
      <c r="IK2302">
        <v>-2</v>
      </c>
      <c r="IL2302" t="s">
        <v>279</v>
      </c>
      <c r="IM2302" t="s">
        <v>280</v>
      </c>
      <c r="IN2302" t="s">
        <v>666</v>
      </c>
      <c r="IP2302" t="s">
        <v>673</v>
      </c>
    </row>
    <row r="2303" spans="1:250" x14ac:dyDescent="0.25">
      <c r="A2303">
        <v>40818</v>
      </c>
      <c r="B2303">
        <v>-890804480</v>
      </c>
      <c r="C2303">
        <v>1837</v>
      </c>
      <c r="D2303" t="s">
        <v>273</v>
      </c>
      <c r="E2303" t="s">
        <v>274</v>
      </c>
      <c r="F2303">
        <v>7057</v>
      </c>
      <c r="G2303" t="s">
        <v>291</v>
      </c>
      <c r="H2303" t="s">
        <v>292</v>
      </c>
      <c r="I2303">
        <v>422</v>
      </c>
      <c r="J2303" t="s">
        <v>401</v>
      </c>
      <c r="K2303" t="s">
        <v>402</v>
      </c>
      <c r="L2303">
        <v>7087</v>
      </c>
      <c r="M2303" t="s">
        <v>302</v>
      </c>
      <c r="N2303" t="s">
        <v>303</v>
      </c>
      <c r="O2303">
        <v>7087</v>
      </c>
      <c r="P2303" t="s">
        <v>302</v>
      </c>
      <c r="Q2303" t="s">
        <v>303</v>
      </c>
      <c r="R2303" t="s">
        <v>496</v>
      </c>
      <c r="S2303" s="46">
        <v>0</v>
      </c>
      <c r="U2303" s="46">
        <v>16</v>
      </c>
      <c r="IF2303">
        <v>7087</v>
      </c>
      <c r="IG2303" t="s">
        <v>302</v>
      </c>
      <c r="IH2303" t="s">
        <v>293</v>
      </c>
      <c r="IK2303">
        <v>-2</v>
      </c>
      <c r="IL2303" t="s">
        <v>279</v>
      </c>
      <c r="IM2303" t="s">
        <v>280</v>
      </c>
      <c r="IN2303" t="s">
        <v>666</v>
      </c>
      <c r="IP2303" t="s">
        <v>673</v>
      </c>
    </row>
    <row r="2304" spans="1:250" x14ac:dyDescent="0.25">
      <c r="A2304">
        <v>40819</v>
      </c>
      <c r="B2304">
        <v>-890804480</v>
      </c>
      <c r="C2304">
        <v>1837</v>
      </c>
      <c r="D2304" t="s">
        <v>273</v>
      </c>
      <c r="E2304" t="s">
        <v>274</v>
      </c>
      <c r="F2304">
        <v>7057</v>
      </c>
      <c r="G2304" t="s">
        <v>291</v>
      </c>
      <c r="H2304" t="s">
        <v>292</v>
      </c>
      <c r="I2304">
        <v>420</v>
      </c>
      <c r="J2304" t="s">
        <v>403</v>
      </c>
      <c r="K2304" t="s">
        <v>404</v>
      </c>
      <c r="L2304">
        <v>7087</v>
      </c>
      <c r="M2304" t="s">
        <v>302</v>
      </c>
      <c r="N2304" t="s">
        <v>303</v>
      </c>
      <c r="O2304">
        <v>7087</v>
      </c>
      <c r="P2304" t="s">
        <v>302</v>
      </c>
      <c r="Q2304" t="s">
        <v>303</v>
      </c>
      <c r="R2304" t="s">
        <v>496</v>
      </c>
      <c r="S2304" s="46">
        <v>0</v>
      </c>
      <c r="U2304" s="46">
        <v>16</v>
      </c>
      <c r="IF2304">
        <v>7087</v>
      </c>
      <c r="IG2304" t="s">
        <v>302</v>
      </c>
      <c r="IH2304" t="s">
        <v>293</v>
      </c>
      <c r="IK2304">
        <v>-2</v>
      </c>
      <c r="IL2304" t="s">
        <v>279</v>
      </c>
      <c r="IM2304" t="s">
        <v>280</v>
      </c>
      <c r="IN2304" t="s">
        <v>666</v>
      </c>
      <c r="IP2304" t="s">
        <v>673</v>
      </c>
    </row>
    <row r="2305" spans="1:250" x14ac:dyDescent="0.25">
      <c r="A2305">
        <v>40820</v>
      </c>
      <c r="B2305">
        <v>-890804480</v>
      </c>
      <c r="C2305">
        <v>1837</v>
      </c>
      <c r="D2305" t="s">
        <v>273</v>
      </c>
      <c r="E2305" t="s">
        <v>274</v>
      </c>
      <c r="F2305">
        <v>7057</v>
      </c>
      <c r="G2305" t="s">
        <v>291</v>
      </c>
      <c r="H2305" t="s">
        <v>292</v>
      </c>
      <c r="I2305">
        <v>411</v>
      </c>
      <c r="J2305" t="s">
        <v>393</v>
      </c>
      <c r="K2305" t="s">
        <v>394</v>
      </c>
      <c r="L2305">
        <v>7087</v>
      </c>
      <c r="M2305" t="s">
        <v>302</v>
      </c>
      <c r="N2305" t="s">
        <v>303</v>
      </c>
      <c r="O2305">
        <v>7087</v>
      </c>
      <c r="P2305" t="s">
        <v>302</v>
      </c>
      <c r="Q2305" t="s">
        <v>303</v>
      </c>
      <c r="R2305" t="s">
        <v>496</v>
      </c>
      <c r="S2305" s="46">
        <v>0</v>
      </c>
      <c r="U2305" s="46">
        <v>16</v>
      </c>
      <c r="IF2305">
        <v>7087</v>
      </c>
      <c r="IG2305" t="s">
        <v>302</v>
      </c>
      <c r="IH2305" t="s">
        <v>293</v>
      </c>
      <c r="IK2305">
        <v>-2</v>
      </c>
      <c r="IL2305" t="s">
        <v>279</v>
      </c>
      <c r="IM2305" t="s">
        <v>280</v>
      </c>
      <c r="IN2305" t="s">
        <v>666</v>
      </c>
      <c r="IP2305" t="s">
        <v>673</v>
      </c>
    </row>
    <row r="2306" spans="1:250" x14ac:dyDescent="0.25">
      <c r="A2306">
        <v>40821</v>
      </c>
      <c r="B2306">
        <v>-890804480</v>
      </c>
      <c r="C2306">
        <v>1837</v>
      </c>
      <c r="D2306" t="s">
        <v>273</v>
      </c>
      <c r="E2306" t="s">
        <v>274</v>
      </c>
      <c r="F2306">
        <v>7057</v>
      </c>
      <c r="G2306" t="s">
        <v>291</v>
      </c>
      <c r="H2306" t="s">
        <v>292</v>
      </c>
      <c r="I2306">
        <v>437</v>
      </c>
      <c r="J2306" t="s">
        <v>658</v>
      </c>
      <c r="K2306" t="s">
        <v>659</v>
      </c>
      <c r="L2306">
        <v>7087</v>
      </c>
      <c r="M2306" t="s">
        <v>302</v>
      </c>
      <c r="N2306" t="s">
        <v>303</v>
      </c>
      <c r="O2306">
        <v>7087</v>
      </c>
      <c r="P2306" t="s">
        <v>302</v>
      </c>
      <c r="Q2306" t="s">
        <v>303</v>
      </c>
      <c r="R2306" t="s">
        <v>496</v>
      </c>
      <c r="S2306" s="46">
        <v>0</v>
      </c>
      <c r="U2306" s="46">
        <v>16</v>
      </c>
      <c r="IF2306">
        <v>7087</v>
      </c>
      <c r="IG2306" t="s">
        <v>302</v>
      </c>
      <c r="IH2306" t="s">
        <v>293</v>
      </c>
      <c r="IK2306">
        <v>-2</v>
      </c>
      <c r="IL2306" t="s">
        <v>279</v>
      </c>
      <c r="IM2306" t="s">
        <v>280</v>
      </c>
      <c r="IN2306" t="s">
        <v>666</v>
      </c>
      <c r="IP2306" t="s">
        <v>673</v>
      </c>
    </row>
    <row r="2307" spans="1:250" x14ac:dyDescent="0.25">
      <c r="A2307">
        <v>40822</v>
      </c>
      <c r="B2307">
        <v>-890804480</v>
      </c>
      <c r="C2307">
        <v>1837</v>
      </c>
      <c r="D2307" t="s">
        <v>273</v>
      </c>
      <c r="E2307" t="s">
        <v>274</v>
      </c>
      <c r="F2307">
        <v>7057</v>
      </c>
      <c r="G2307" t="s">
        <v>291</v>
      </c>
      <c r="H2307" t="s">
        <v>292</v>
      </c>
      <c r="I2307">
        <v>436</v>
      </c>
      <c r="J2307" t="s">
        <v>656</v>
      </c>
      <c r="K2307" t="s">
        <v>657</v>
      </c>
      <c r="L2307">
        <v>7087</v>
      </c>
      <c r="M2307" t="s">
        <v>302</v>
      </c>
      <c r="N2307" t="s">
        <v>303</v>
      </c>
      <c r="O2307">
        <v>7087</v>
      </c>
      <c r="P2307" t="s">
        <v>302</v>
      </c>
      <c r="Q2307" t="s">
        <v>303</v>
      </c>
      <c r="R2307" t="s">
        <v>496</v>
      </c>
      <c r="S2307" s="46">
        <v>0</v>
      </c>
      <c r="U2307" s="46">
        <v>16</v>
      </c>
      <c r="IF2307">
        <v>7087</v>
      </c>
      <c r="IG2307" t="s">
        <v>302</v>
      </c>
      <c r="IH2307" t="s">
        <v>293</v>
      </c>
      <c r="IK2307">
        <v>-2</v>
      </c>
      <c r="IL2307" t="s">
        <v>279</v>
      </c>
      <c r="IM2307" t="s">
        <v>280</v>
      </c>
      <c r="IN2307" t="s">
        <v>666</v>
      </c>
      <c r="IP2307" t="s">
        <v>673</v>
      </c>
    </row>
    <row r="2308" spans="1:250" x14ac:dyDescent="0.25">
      <c r="A2308">
        <v>40823</v>
      </c>
      <c r="B2308">
        <v>-890804480</v>
      </c>
      <c r="C2308">
        <v>1837</v>
      </c>
      <c r="D2308" t="s">
        <v>273</v>
      </c>
      <c r="E2308" t="s">
        <v>274</v>
      </c>
      <c r="F2308">
        <v>7057</v>
      </c>
      <c r="G2308" t="s">
        <v>291</v>
      </c>
      <c r="H2308" t="s">
        <v>292</v>
      </c>
      <c r="I2308">
        <v>435</v>
      </c>
      <c r="J2308" t="s">
        <v>491</v>
      </c>
      <c r="K2308" t="s">
        <v>492</v>
      </c>
      <c r="L2308">
        <v>7087</v>
      </c>
      <c r="M2308" t="s">
        <v>302</v>
      </c>
      <c r="N2308" t="s">
        <v>303</v>
      </c>
      <c r="O2308">
        <v>7087</v>
      </c>
      <c r="P2308" t="s">
        <v>302</v>
      </c>
      <c r="Q2308" t="s">
        <v>303</v>
      </c>
      <c r="R2308" t="s">
        <v>496</v>
      </c>
      <c r="S2308" s="46">
        <v>0</v>
      </c>
      <c r="U2308" s="46">
        <v>16</v>
      </c>
      <c r="IF2308">
        <v>7087</v>
      </c>
      <c r="IG2308" t="s">
        <v>302</v>
      </c>
      <c r="IH2308" t="s">
        <v>293</v>
      </c>
      <c r="IK2308">
        <v>-2</v>
      </c>
      <c r="IL2308" t="s">
        <v>279</v>
      </c>
      <c r="IM2308" t="s">
        <v>280</v>
      </c>
      <c r="IN2308" t="s">
        <v>666</v>
      </c>
      <c r="IP2308" t="s">
        <v>673</v>
      </c>
    </row>
    <row r="2309" spans="1:250" x14ac:dyDescent="0.25">
      <c r="A2309">
        <v>40824</v>
      </c>
      <c r="B2309">
        <v>-890804480</v>
      </c>
      <c r="C2309">
        <v>1837</v>
      </c>
      <c r="D2309" t="s">
        <v>273</v>
      </c>
      <c r="E2309" t="s">
        <v>274</v>
      </c>
      <c r="F2309">
        <v>7057</v>
      </c>
      <c r="G2309" t="s">
        <v>291</v>
      </c>
      <c r="H2309" t="s">
        <v>292</v>
      </c>
      <c r="I2309">
        <v>431</v>
      </c>
      <c r="J2309" t="s">
        <v>493</v>
      </c>
      <c r="K2309" t="s">
        <v>494</v>
      </c>
      <c r="L2309">
        <v>7087</v>
      </c>
      <c r="M2309" t="s">
        <v>302</v>
      </c>
      <c r="N2309" t="s">
        <v>303</v>
      </c>
      <c r="O2309">
        <v>7087</v>
      </c>
      <c r="P2309" t="s">
        <v>302</v>
      </c>
      <c r="Q2309" t="s">
        <v>303</v>
      </c>
      <c r="R2309" t="s">
        <v>496</v>
      </c>
      <c r="S2309" s="46">
        <v>0</v>
      </c>
      <c r="U2309" s="46">
        <v>16</v>
      </c>
      <c r="IF2309">
        <v>7087</v>
      </c>
      <c r="IG2309" t="s">
        <v>302</v>
      </c>
      <c r="IH2309" t="s">
        <v>293</v>
      </c>
      <c r="IK2309">
        <v>-2</v>
      </c>
      <c r="IL2309" t="s">
        <v>279</v>
      </c>
      <c r="IM2309" t="s">
        <v>280</v>
      </c>
      <c r="IN2309" t="s">
        <v>666</v>
      </c>
      <c r="IP2309" t="s">
        <v>673</v>
      </c>
    </row>
    <row r="2310" spans="1:250" x14ac:dyDescent="0.25">
      <c r="A2310">
        <v>40825</v>
      </c>
      <c r="B2310">
        <v>-890804480</v>
      </c>
      <c r="C2310">
        <v>1837</v>
      </c>
      <c r="D2310" t="s">
        <v>273</v>
      </c>
      <c r="E2310" t="s">
        <v>274</v>
      </c>
      <c r="F2310">
        <v>7057</v>
      </c>
      <c r="G2310" t="s">
        <v>291</v>
      </c>
      <c r="H2310" t="s">
        <v>292</v>
      </c>
      <c r="I2310">
        <v>429</v>
      </c>
      <c r="J2310" t="s">
        <v>395</v>
      </c>
      <c r="K2310" t="s">
        <v>396</v>
      </c>
      <c r="L2310">
        <v>7087</v>
      </c>
      <c r="M2310" t="s">
        <v>302</v>
      </c>
      <c r="N2310" t="s">
        <v>303</v>
      </c>
      <c r="O2310">
        <v>7087</v>
      </c>
      <c r="P2310" t="s">
        <v>302</v>
      </c>
      <c r="Q2310" t="s">
        <v>303</v>
      </c>
      <c r="R2310" t="s">
        <v>496</v>
      </c>
      <c r="S2310" s="46">
        <v>0</v>
      </c>
      <c r="U2310" s="46">
        <v>16</v>
      </c>
      <c r="IF2310">
        <v>7087</v>
      </c>
      <c r="IG2310" t="s">
        <v>302</v>
      </c>
      <c r="IH2310" t="s">
        <v>293</v>
      </c>
      <c r="IK2310">
        <v>-2</v>
      </c>
      <c r="IL2310" t="s">
        <v>279</v>
      </c>
      <c r="IM2310" t="s">
        <v>280</v>
      </c>
      <c r="IN2310" t="s">
        <v>666</v>
      </c>
      <c r="IP2310" t="s">
        <v>673</v>
      </c>
    </row>
    <row r="2311" spans="1:250" x14ac:dyDescent="0.25">
      <c r="A2311">
        <v>40826</v>
      </c>
      <c r="B2311">
        <v>-890804480</v>
      </c>
      <c r="C2311">
        <v>1837</v>
      </c>
      <c r="D2311" t="s">
        <v>273</v>
      </c>
      <c r="E2311" t="s">
        <v>274</v>
      </c>
      <c r="F2311">
        <v>7057</v>
      </c>
      <c r="G2311" t="s">
        <v>291</v>
      </c>
      <c r="H2311" t="s">
        <v>292</v>
      </c>
      <c r="I2311">
        <v>427</v>
      </c>
      <c r="J2311" t="s">
        <v>397</v>
      </c>
      <c r="K2311" t="s">
        <v>398</v>
      </c>
      <c r="L2311">
        <v>7087</v>
      </c>
      <c r="M2311" t="s">
        <v>302</v>
      </c>
      <c r="N2311" t="s">
        <v>303</v>
      </c>
      <c r="O2311">
        <v>7087</v>
      </c>
      <c r="P2311" t="s">
        <v>302</v>
      </c>
      <c r="Q2311" t="s">
        <v>303</v>
      </c>
      <c r="R2311" t="s">
        <v>496</v>
      </c>
      <c r="S2311" s="46">
        <v>0</v>
      </c>
      <c r="U2311" s="46">
        <v>16</v>
      </c>
      <c r="IF2311">
        <v>7087</v>
      </c>
      <c r="IG2311" t="s">
        <v>302</v>
      </c>
      <c r="IH2311" t="s">
        <v>293</v>
      </c>
      <c r="IK2311">
        <v>-2</v>
      </c>
      <c r="IL2311" t="s">
        <v>279</v>
      </c>
      <c r="IM2311" t="s">
        <v>280</v>
      </c>
      <c r="IN2311" t="s">
        <v>666</v>
      </c>
      <c r="IP2311" t="s">
        <v>673</v>
      </c>
    </row>
    <row r="2312" spans="1:250" x14ac:dyDescent="0.25">
      <c r="A2312">
        <v>40827</v>
      </c>
      <c r="B2312">
        <v>-890804480</v>
      </c>
      <c r="C2312">
        <v>1837</v>
      </c>
      <c r="D2312" t="s">
        <v>273</v>
      </c>
      <c r="E2312" t="s">
        <v>274</v>
      </c>
      <c r="F2312">
        <v>5062</v>
      </c>
      <c r="G2312" t="s">
        <v>295</v>
      </c>
      <c r="H2312" t="s">
        <v>296</v>
      </c>
      <c r="I2312">
        <v>429</v>
      </c>
      <c r="J2312" t="s">
        <v>395</v>
      </c>
      <c r="K2312" t="s">
        <v>396</v>
      </c>
      <c r="L2312">
        <v>7999</v>
      </c>
      <c r="M2312" t="s">
        <v>304</v>
      </c>
      <c r="N2312" t="s">
        <v>305</v>
      </c>
      <c r="O2312">
        <v>7999</v>
      </c>
      <c r="P2312" t="s">
        <v>304</v>
      </c>
      <c r="Q2312" t="s">
        <v>305</v>
      </c>
      <c r="R2312" t="s">
        <v>496</v>
      </c>
      <c r="S2312" s="46">
        <v>0</v>
      </c>
      <c r="U2312" s="46">
        <v>16</v>
      </c>
      <c r="IF2312">
        <v>7999</v>
      </c>
      <c r="IG2312" t="s">
        <v>304</v>
      </c>
      <c r="IH2312" t="s">
        <v>299</v>
      </c>
      <c r="IK2312">
        <v>-2</v>
      </c>
      <c r="IL2312" t="s">
        <v>279</v>
      </c>
      <c r="IM2312" t="s">
        <v>280</v>
      </c>
      <c r="IN2312" t="s">
        <v>669</v>
      </c>
      <c r="IP2312" t="s">
        <v>674</v>
      </c>
    </row>
    <row r="2313" spans="1:250" x14ac:dyDescent="0.25">
      <c r="A2313">
        <v>40828</v>
      </c>
      <c r="B2313">
        <v>-890804480</v>
      </c>
      <c r="C2313">
        <v>1837</v>
      </c>
      <c r="D2313" t="s">
        <v>273</v>
      </c>
      <c r="E2313" t="s">
        <v>274</v>
      </c>
      <c r="F2313">
        <v>5062</v>
      </c>
      <c r="G2313" t="s">
        <v>295</v>
      </c>
      <c r="H2313" t="s">
        <v>296</v>
      </c>
      <c r="I2313">
        <v>427</v>
      </c>
      <c r="J2313" t="s">
        <v>397</v>
      </c>
      <c r="K2313" t="s">
        <v>398</v>
      </c>
      <c r="L2313">
        <v>7999</v>
      </c>
      <c r="M2313" t="s">
        <v>304</v>
      </c>
      <c r="N2313" t="s">
        <v>305</v>
      </c>
      <c r="O2313">
        <v>7999</v>
      </c>
      <c r="P2313" t="s">
        <v>304</v>
      </c>
      <c r="Q2313" t="s">
        <v>305</v>
      </c>
      <c r="R2313" t="s">
        <v>496</v>
      </c>
      <c r="S2313" s="46">
        <v>0</v>
      </c>
      <c r="U2313" s="46">
        <v>16</v>
      </c>
      <c r="IF2313">
        <v>7999</v>
      </c>
      <c r="IG2313" t="s">
        <v>304</v>
      </c>
      <c r="IH2313" t="s">
        <v>299</v>
      </c>
      <c r="IK2313">
        <v>-2</v>
      </c>
      <c r="IL2313" t="s">
        <v>279</v>
      </c>
      <c r="IM2313" t="s">
        <v>280</v>
      </c>
      <c r="IN2313" t="s">
        <v>669</v>
      </c>
      <c r="IP2313" t="s">
        <v>674</v>
      </c>
    </row>
    <row r="2314" spans="1:250" x14ac:dyDescent="0.25">
      <c r="A2314">
        <v>40829</v>
      </c>
      <c r="B2314">
        <v>-890804480</v>
      </c>
      <c r="C2314">
        <v>1837</v>
      </c>
      <c r="D2314" t="s">
        <v>273</v>
      </c>
      <c r="E2314" t="s">
        <v>274</v>
      </c>
      <c r="F2314">
        <v>5062</v>
      </c>
      <c r="G2314" t="s">
        <v>295</v>
      </c>
      <c r="H2314" t="s">
        <v>296</v>
      </c>
      <c r="I2314">
        <v>424</v>
      </c>
      <c r="J2314" t="s">
        <v>399</v>
      </c>
      <c r="K2314" t="s">
        <v>400</v>
      </c>
      <c r="L2314">
        <v>7999</v>
      </c>
      <c r="M2314" t="s">
        <v>304</v>
      </c>
      <c r="N2314" t="s">
        <v>305</v>
      </c>
      <c r="O2314">
        <v>7999</v>
      </c>
      <c r="P2314" t="s">
        <v>304</v>
      </c>
      <c r="Q2314" t="s">
        <v>305</v>
      </c>
      <c r="R2314" t="s">
        <v>496</v>
      </c>
      <c r="S2314" s="46">
        <v>0</v>
      </c>
      <c r="U2314" s="46">
        <v>16</v>
      </c>
      <c r="IF2314">
        <v>7999</v>
      </c>
      <c r="IG2314" t="s">
        <v>304</v>
      </c>
      <c r="IH2314" t="s">
        <v>299</v>
      </c>
      <c r="IK2314">
        <v>-2</v>
      </c>
      <c r="IL2314" t="s">
        <v>279</v>
      </c>
      <c r="IM2314" t="s">
        <v>280</v>
      </c>
      <c r="IN2314" t="s">
        <v>669</v>
      </c>
      <c r="IP2314" t="s">
        <v>674</v>
      </c>
    </row>
    <row r="2315" spans="1:250" x14ac:dyDescent="0.25">
      <c r="A2315">
        <v>40830</v>
      </c>
      <c r="B2315">
        <v>-890804480</v>
      </c>
      <c r="C2315">
        <v>1837</v>
      </c>
      <c r="D2315" t="s">
        <v>273</v>
      </c>
      <c r="E2315" t="s">
        <v>274</v>
      </c>
      <c r="F2315">
        <v>5062</v>
      </c>
      <c r="G2315" t="s">
        <v>295</v>
      </c>
      <c r="H2315" t="s">
        <v>296</v>
      </c>
      <c r="I2315">
        <v>422</v>
      </c>
      <c r="J2315" t="s">
        <v>401</v>
      </c>
      <c r="K2315" t="s">
        <v>402</v>
      </c>
      <c r="L2315">
        <v>7999</v>
      </c>
      <c r="M2315" t="s">
        <v>304</v>
      </c>
      <c r="N2315" t="s">
        <v>305</v>
      </c>
      <c r="O2315">
        <v>7999</v>
      </c>
      <c r="P2315" t="s">
        <v>304</v>
      </c>
      <c r="Q2315" t="s">
        <v>305</v>
      </c>
      <c r="R2315" t="s">
        <v>496</v>
      </c>
      <c r="S2315" s="46">
        <v>0</v>
      </c>
      <c r="U2315" s="46">
        <v>16</v>
      </c>
      <c r="IF2315">
        <v>7999</v>
      </c>
      <c r="IG2315" t="s">
        <v>304</v>
      </c>
      <c r="IH2315" t="s">
        <v>299</v>
      </c>
      <c r="IK2315">
        <v>-2</v>
      </c>
      <c r="IL2315" t="s">
        <v>279</v>
      </c>
      <c r="IM2315" t="s">
        <v>280</v>
      </c>
      <c r="IN2315" t="s">
        <v>669</v>
      </c>
      <c r="IP2315" t="s">
        <v>674</v>
      </c>
    </row>
    <row r="2316" spans="1:250" x14ac:dyDescent="0.25">
      <c r="A2316">
        <v>40831</v>
      </c>
      <c r="B2316">
        <v>-890804480</v>
      </c>
      <c r="C2316">
        <v>1837</v>
      </c>
      <c r="D2316" t="s">
        <v>273</v>
      </c>
      <c r="E2316" t="s">
        <v>274</v>
      </c>
      <c r="F2316">
        <v>5062</v>
      </c>
      <c r="G2316" t="s">
        <v>295</v>
      </c>
      <c r="H2316" t="s">
        <v>296</v>
      </c>
      <c r="I2316">
        <v>420</v>
      </c>
      <c r="J2316" t="s">
        <v>403</v>
      </c>
      <c r="K2316" t="s">
        <v>404</v>
      </c>
      <c r="L2316">
        <v>7999</v>
      </c>
      <c r="M2316" t="s">
        <v>304</v>
      </c>
      <c r="N2316" t="s">
        <v>305</v>
      </c>
      <c r="O2316">
        <v>7999</v>
      </c>
      <c r="P2316" t="s">
        <v>304</v>
      </c>
      <c r="Q2316" t="s">
        <v>305</v>
      </c>
      <c r="R2316" t="s">
        <v>496</v>
      </c>
      <c r="S2316" s="46">
        <v>0</v>
      </c>
      <c r="U2316" s="46">
        <v>16</v>
      </c>
      <c r="IF2316">
        <v>7999</v>
      </c>
      <c r="IG2316" t="s">
        <v>304</v>
      </c>
      <c r="IH2316" t="s">
        <v>299</v>
      </c>
      <c r="IK2316">
        <v>-2</v>
      </c>
      <c r="IL2316" t="s">
        <v>279</v>
      </c>
      <c r="IM2316" t="s">
        <v>280</v>
      </c>
      <c r="IN2316" t="s">
        <v>669</v>
      </c>
      <c r="IP2316" t="s">
        <v>674</v>
      </c>
    </row>
    <row r="2317" spans="1:250" x14ac:dyDescent="0.25">
      <c r="A2317">
        <v>40832</v>
      </c>
      <c r="B2317">
        <v>-890804480</v>
      </c>
      <c r="C2317">
        <v>1837</v>
      </c>
      <c r="D2317" t="s">
        <v>273</v>
      </c>
      <c r="E2317" t="s">
        <v>274</v>
      </c>
      <c r="F2317">
        <v>5062</v>
      </c>
      <c r="G2317" t="s">
        <v>295</v>
      </c>
      <c r="H2317" t="s">
        <v>296</v>
      </c>
      <c r="I2317">
        <v>411</v>
      </c>
      <c r="J2317" t="s">
        <v>393</v>
      </c>
      <c r="K2317" t="s">
        <v>394</v>
      </c>
      <c r="L2317">
        <v>7999</v>
      </c>
      <c r="M2317" t="s">
        <v>304</v>
      </c>
      <c r="N2317" t="s">
        <v>305</v>
      </c>
      <c r="O2317">
        <v>7999</v>
      </c>
      <c r="P2317" t="s">
        <v>304</v>
      </c>
      <c r="Q2317" t="s">
        <v>305</v>
      </c>
      <c r="R2317" t="s">
        <v>496</v>
      </c>
      <c r="S2317" s="46">
        <v>0</v>
      </c>
      <c r="U2317" s="46">
        <v>16</v>
      </c>
      <c r="IF2317">
        <v>7999</v>
      </c>
      <c r="IG2317" t="s">
        <v>304</v>
      </c>
      <c r="IH2317" t="s">
        <v>299</v>
      </c>
      <c r="IK2317">
        <v>-2</v>
      </c>
      <c r="IL2317" t="s">
        <v>279</v>
      </c>
      <c r="IM2317" t="s">
        <v>280</v>
      </c>
      <c r="IN2317" t="s">
        <v>669</v>
      </c>
      <c r="IP2317" t="s">
        <v>674</v>
      </c>
    </row>
    <row r="2318" spans="1:250" x14ac:dyDescent="0.25">
      <c r="A2318">
        <v>40833</v>
      </c>
      <c r="B2318">
        <v>-890804480</v>
      </c>
      <c r="C2318">
        <v>1837</v>
      </c>
      <c r="D2318" t="s">
        <v>273</v>
      </c>
      <c r="E2318" t="s">
        <v>274</v>
      </c>
      <c r="F2318">
        <v>7057</v>
      </c>
      <c r="G2318" t="s">
        <v>291</v>
      </c>
      <c r="H2318" t="s">
        <v>292</v>
      </c>
      <c r="I2318">
        <v>437</v>
      </c>
      <c r="J2318" t="s">
        <v>658</v>
      </c>
      <c r="K2318" t="s">
        <v>659</v>
      </c>
      <c r="L2318">
        <v>7999</v>
      </c>
      <c r="M2318" t="s">
        <v>304</v>
      </c>
      <c r="N2318" t="s">
        <v>305</v>
      </c>
      <c r="O2318">
        <v>7999</v>
      </c>
      <c r="P2318" t="s">
        <v>304</v>
      </c>
      <c r="Q2318" t="s">
        <v>305</v>
      </c>
      <c r="R2318" t="s">
        <v>496</v>
      </c>
      <c r="S2318" s="46">
        <v>0</v>
      </c>
      <c r="U2318" s="46">
        <v>16</v>
      </c>
      <c r="IF2318">
        <v>7999</v>
      </c>
      <c r="IG2318" t="s">
        <v>304</v>
      </c>
      <c r="IH2318" t="s">
        <v>293</v>
      </c>
      <c r="IK2318">
        <v>-2</v>
      </c>
      <c r="IL2318" t="s">
        <v>279</v>
      </c>
      <c r="IM2318" t="s">
        <v>280</v>
      </c>
      <c r="IN2318" t="s">
        <v>666</v>
      </c>
      <c r="IP2318" t="s">
        <v>675</v>
      </c>
    </row>
    <row r="2319" spans="1:250" x14ac:dyDescent="0.25">
      <c r="A2319">
        <v>40834</v>
      </c>
      <c r="B2319">
        <v>-890804480</v>
      </c>
      <c r="C2319">
        <v>1837</v>
      </c>
      <c r="D2319" t="s">
        <v>273</v>
      </c>
      <c r="E2319" t="s">
        <v>274</v>
      </c>
      <c r="F2319">
        <v>7057</v>
      </c>
      <c r="G2319" t="s">
        <v>291</v>
      </c>
      <c r="H2319" t="s">
        <v>292</v>
      </c>
      <c r="I2319">
        <v>436</v>
      </c>
      <c r="J2319" t="s">
        <v>656</v>
      </c>
      <c r="K2319" t="s">
        <v>657</v>
      </c>
      <c r="L2319">
        <v>7999</v>
      </c>
      <c r="M2319" t="s">
        <v>304</v>
      </c>
      <c r="N2319" t="s">
        <v>305</v>
      </c>
      <c r="O2319">
        <v>7999</v>
      </c>
      <c r="P2319" t="s">
        <v>304</v>
      </c>
      <c r="Q2319" t="s">
        <v>305</v>
      </c>
      <c r="R2319" t="s">
        <v>496</v>
      </c>
      <c r="S2319" s="46">
        <v>0</v>
      </c>
      <c r="U2319" s="46">
        <v>16</v>
      </c>
      <c r="IF2319">
        <v>7999</v>
      </c>
      <c r="IG2319" t="s">
        <v>304</v>
      </c>
      <c r="IH2319" t="s">
        <v>293</v>
      </c>
      <c r="IK2319">
        <v>-2</v>
      </c>
      <c r="IL2319" t="s">
        <v>279</v>
      </c>
      <c r="IM2319" t="s">
        <v>280</v>
      </c>
      <c r="IN2319" t="s">
        <v>666</v>
      </c>
      <c r="IP2319" t="s">
        <v>675</v>
      </c>
    </row>
    <row r="2320" spans="1:250" x14ac:dyDescent="0.25">
      <c r="A2320">
        <v>40835</v>
      </c>
      <c r="B2320">
        <v>-890804480</v>
      </c>
      <c r="C2320">
        <v>1837</v>
      </c>
      <c r="D2320" t="s">
        <v>273</v>
      </c>
      <c r="E2320" t="s">
        <v>274</v>
      </c>
      <c r="F2320">
        <v>7057</v>
      </c>
      <c r="G2320" t="s">
        <v>291</v>
      </c>
      <c r="H2320" t="s">
        <v>292</v>
      </c>
      <c r="I2320">
        <v>435</v>
      </c>
      <c r="J2320" t="s">
        <v>491</v>
      </c>
      <c r="K2320" t="s">
        <v>492</v>
      </c>
      <c r="L2320">
        <v>7999</v>
      </c>
      <c r="M2320" t="s">
        <v>304</v>
      </c>
      <c r="N2320" t="s">
        <v>305</v>
      </c>
      <c r="O2320">
        <v>7999</v>
      </c>
      <c r="P2320" t="s">
        <v>304</v>
      </c>
      <c r="Q2320" t="s">
        <v>305</v>
      </c>
      <c r="R2320" t="s">
        <v>496</v>
      </c>
      <c r="S2320" s="46">
        <v>0</v>
      </c>
      <c r="U2320" s="46">
        <v>16</v>
      </c>
      <c r="IF2320">
        <v>7999</v>
      </c>
      <c r="IG2320" t="s">
        <v>304</v>
      </c>
      <c r="IH2320" t="s">
        <v>293</v>
      </c>
      <c r="IK2320">
        <v>-2</v>
      </c>
      <c r="IL2320" t="s">
        <v>279</v>
      </c>
      <c r="IM2320" t="s">
        <v>280</v>
      </c>
      <c r="IN2320" t="s">
        <v>666</v>
      </c>
      <c r="IP2320" t="s">
        <v>675</v>
      </c>
    </row>
    <row r="2321" spans="1:250" x14ac:dyDescent="0.25">
      <c r="A2321">
        <v>40836</v>
      </c>
      <c r="B2321">
        <v>-890804480</v>
      </c>
      <c r="C2321">
        <v>1837</v>
      </c>
      <c r="D2321" t="s">
        <v>273</v>
      </c>
      <c r="E2321" t="s">
        <v>274</v>
      </c>
      <c r="F2321">
        <v>7057</v>
      </c>
      <c r="G2321" t="s">
        <v>291</v>
      </c>
      <c r="H2321" t="s">
        <v>292</v>
      </c>
      <c r="I2321">
        <v>431</v>
      </c>
      <c r="J2321" t="s">
        <v>493</v>
      </c>
      <c r="K2321" t="s">
        <v>494</v>
      </c>
      <c r="L2321">
        <v>7999</v>
      </c>
      <c r="M2321" t="s">
        <v>304</v>
      </c>
      <c r="N2321" t="s">
        <v>305</v>
      </c>
      <c r="O2321">
        <v>7999</v>
      </c>
      <c r="P2321" t="s">
        <v>304</v>
      </c>
      <c r="Q2321" t="s">
        <v>305</v>
      </c>
      <c r="R2321" t="s">
        <v>496</v>
      </c>
      <c r="S2321" s="46">
        <v>0</v>
      </c>
      <c r="U2321" s="46">
        <v>16</v>
      </c>
      <c r="IF2321">
        <v>7999</v>
      </c>
      <c r="IG2321" t="s">
        <v>304</v>
      </c>
      <c r="IH2321" t="s">
        <v>293</v>
      </c>
      <c r="IK2321">
        <v>-2</v>
      </c>
      <c r="IL2321" t="s">
        <v>279</v>
      </c>
      <c r="IM2321" t="s">
        <v>280</v>
      </c>
      <c r="IN2321" t="s">
        <v>666</v>
      </c>
      <c r="IP2321" t="s">
        <v>675</v>
      </c>
    </row>
    <row r="2322" spans="1:250" x14ac:dyDescent="0.25">
      <c r="A2322">
        <v>40837</v>
      </c>
      <c r="B2322">
        <v>-890804480</v>
      </c>
      <c r="C2322">
        <v>1837</v>
      </c>
      <c r="D2322" t="s">
        <v>273</v>
      </c>
      <c r="E2322" t="s">
        <v>274</v>
      </c>
      <c r="F2322">
        <v>7057</v>
      </c>
      <c r="G2322" t="s">
        <v>291</v>
      </c>
      <c r="H2322" t="s">
        <v>292</v>
      </c>
      <c r="I2322">
        <v>429</v>
      </c>
      <c r="J2322" t="s">
        <v>395</v>
      </c>
      <c r="K2322" t="s">
        <v>396</v>
      </c>
      <c r="L2322">
        <v>7999</v>
      </c>
      <c r="M2322" t="s">
        <v>304</v>
      </c>
      <c r="N2322" t="s">
        <v>305</v>
      </c>
      <c r="O2322">
        <v>7999</v>
      </c>
      <c r="P2322" t="s">
        <v>304</v>
      </c>
      <c r="Q2322" t="s">
        <v>305</v>
      </c>
      <c r="R2322" t="s">
        <v>496</v>
      </c>
      <c r="S2322" s="46">
        <v>0</v>
      </c>
      <c r="U2322" s="46">
        <v>16</v>
      </c>
      <c r="IF2322">
        <v>7999</v>
      </c>
      <c r="IG2322" t="s">
        <v>304</v>
      </c>
      <c r="IH2322" t="s">
        <v>293</v>
      </c>
      <c r="IK2322">
        <v>-2</v>
      </c>
      <c r="IL2322" t="s">
        <v>279</v>
      </c>
      <c r="IM2322" t="s">
        <v>280</v>
      </c>
      <c r="IN2322" t="s">
        <v>666</v>
      </c>
      <c r="IP2322" t="s">
        <v>675</v>
      </c>
    </row>
    <row r="2323" spans="1:250" x14ac:dyDescent="0.25">
      <c r="A2323">
        <v>40838</v>
      </c>
      <c r="B2323">
        <v>-890804480</v>
      </c>
      <c r="C2323">
        <v>1837</v>
      </c>
      <c r="D2323" t="s">
        <v>273</v>
      </c>
      <c r="E2323" t="s">
        <v>274</v>
      </c>
      <c r="F2323">
        <v>7057</v>
      </c>
      <c r="G2323" t="s">
        <v>291</v>
      </c>
      <c r="H2323" t="s">
        <v>292</v>
      </c>
      <c r="I2323">
        <v>427</v>
      </c>
      <c r="J2323" t="s">
        <v>397</v>
      </c>
      <c r="K2323" t="s">
        <v>398</v>
      </c>
      <c r="L2323">
        <v>7999</v>
      </c>
      <c r="M2323" t="s">
        <v>304</v>
      </c>
      <c r="N2323" t="s">
        <v>305</v>
      </c>
      <c r="O2323">
        <v>7999</v>
      </c>
      <c r="P2323" t="s">
        <v>304</v>
      </c>
      <c r="Q2323" t="s">
        <v>305</v>
      </c>
      <c r="R2323" t="s">
        <v>496</v>
      </c>
      <c r="S2323" s="46">
        <v>0</v>
      </c>
      <c r="U2323" s="46">
        <v>16</v>
      </c>
      <c r="IF2323">
        <v>7999</v>
      </c>
      <c r="IG2323" t="s">
        <v>304</v>
      </c>
      <c r="IH2323" t="s">
        <v>293</v>
      </c>
      <c r="IK2323">
        <v>-2</v>
      </c>
      <c r="IL2323" t="s">
        <v>279</v>
      </c>
      <c r="IM2323" t="s">
        <v>280</v>
      </c>
      <c r="IN2323" t="s">
        <v>666</v>
      </c>
      <c r="IP2323" t="s">
        <v>675</v>
      </c>
    </row>
    <row r="2324" spans="1:250" x14ac:dyDescent="0.25">
      <c r="A2324">
        <v>40839</v>
      </c>
      <c r="B2324">
        <v>-890804480</v>
      </c>
      <c r="C2324">
        <v>1837</v>
      </c>
      <c r="D2324" t="s">
        <v>273</v>
      </c>
      <c r="E2324" t="s">
        <v>274</v>
      </c>
      <c r="F2324">
        <v>7057</v>
      </c>
      <c r="G2324" t="s">
        <v>291</v>
      </c>
      <c r="H2324" t="s">
        <v>292</v>
      </c>
      <c r="I2324">
        <v>424</v>
      </c>
      <c r="J2324" t="s">
        <v>399</v>
      </c>
      <c r="K2324" t="s">
        <v>400</v>
      </c>
      <c r="L2324">
        <v>7999</v>
      </c>
      <c r="M2324" t="s">
        <v>304</v>
      </c>
      <c r="N2324" t="s">
        <v>305</v>
      </c>
      <c r="O2324">
        <v>7999</v>
      </c>
      <c r="P2324" t="s">
        <v>304</v>
      </c>
      <c r="Q2324" t="s">
        <v>305</v>
      </c>
      <c r="R2324" t="s">
        <v>496</v>
      </c>
      <c r="S2324" s="46">
        <v>0</v>
      </c>
      <c r="U2324" s="46">
        <v>16</v>
      </c>
      <c r="IF2324">
        <v>7999</v>
      </c>
      <c r="IG2324" t="s">
        <v>304</v>
      </c>
      <c r="IH2324" t="s">
        <v>293</v>
      </c>
      <c r="IK2324">
        <v>-2</v>
      </c>
      <c r="IL2324" t="s">
        <v>279</v>
      </c>
      <c r="IM2324" t="s">
        <v>280</v>
      </c>
      <c r="IN2324" t="s">
        <v>666</v>
      </c>
      <c r="IP2324" t="s">
        <v>675</v>
      </c>
    </row>
    <row r="2325" spans="1:250" x14ac:dyDescent="0.25">
      <c r="A2325">
        <v>40840</v>
      </c>
      <c r="B2325">
        <v>-890804480</v>
      </c>
      <c r="C2325">
        <v>1837</v>
      </c>
      <c r="D2325" t="s">
        <v>273</v>
      </c>
      <c r="E2325" t="s">
        <v>274</v>
      </c>
      <c r="F2325">
        <v>7057</v>
      </c>
      <c r="G2325" t="s">
        <v>291</v>
      </c>
      <c r="H2325" t="s">
        <v>292</v>
      </c>
      <c r="I2325">
        <v>422</v>
      </c>
      <c r="J2325" t="s">
        <v>401</v>
      </c>
      <c r="K2325" t="s">
        <v>402</v>
      </c>
      <c r="L2325">
        <v>7999</v>
      </c>
      <c r="M2325" t="s">
        <v>304</v>
      </c>
      <c r="N2325" t="s">
        <v>305</v>
      </c>
      <c r="O2325">
        <v>7999</v>
      </c>
      <c r="P2325" t="s">
        <v>304</v>
      </c>
      <c r="Q2325" t="s">
        <v>305</v>
      </c>
      <c r="R2325" t="s">
        <v>496</v>
      </c>
      <c r="S2325" s="46">
        <v>0</v>
      </c>
      <c r="U2325" s="46">
        <v>16</v>
      </c>
      <c r="IF2325">
        <v>7999</v>
      </c>
      <c r="IG2325" t="s">
        <v>304</v>
      </c>
      <c r="IH2325" t="s">
        <v>293</v>
      </c>
      <c r="IK2325">
        <v>-2</v>
      </c>
      <c r="IL2325" t="s">
        <v>279</v>
      </c>
      <c r="IM2325" t="s">
        <v>280</v>
      </c>
      <c r="IN2325" t="s">
        <v>666</v>
      </c>
      <c r="IP2325" t="s">
        <v>675</v>
      </c>
    </row>
    <row r="2326" spans="1:250" x14ac:dyDescent="0.25">
      <c r="A2326">
        <v>40841</v>
      </c>
      <c r="B2326">
        <v>-890804480</v>
      </c>
      <c r="C2326">
        <v>1837</v>
      </c>
      <c r="D2326" t="s">
        <v>273</v>
      </c>
      <c r="E2326" t="s">
        <v>274</v>
      </c>
      <c r="F2326">
        <v>7057</v>
      </c>
      <c r="G2326" t="s">
        <v>291</v>
      </c>
      <c r="H2326" t="s">
        <v>292</v>
      </c>
      <c r="I2326">
        <v>420</v>
      </c>
      <c r="J2326" t="s">
        <v>403</v>
      </c>
      <c r="K2326" t="s">
        <v>404</v>
      </c>
      <c r="L2326">
        <v>7999</v>
      </c>
      <c r="M2326" t="s">
        <v>304</v>
      </c>
      <c r="N2326" t="s">
        <v>305</v>
      </c>
      <c r="O2326">
        <v>7999</v>
      </c>
      <c r="P2326" t="s">
        <v>304</v>
      </c>
      <c r="Q2326" t="s">
        <v>305</v>
      </c>
      <c r="R2326" t="s">
        <v>496</v>
      </c>
      <c r="S2326" s="46">
        <v>0</v>
      </c>
      <c r="U2326" s="46">
        <v>16</v>
      </c>
      <c r="IF2326">
        <v>7999</v>
      </c>
      <c r="IG2326" t="s">
        <v>304</v>
      </c>
      <c r="IH2326" t="s">
        <v>293</v>
      </c>
      <c r="IK2326">
        <v>-2</v>
      </c>
      <c r="IL2326" t="s">
        <v>279</v>
      </c>
      <c r="IM2326" t="s">
        <v>280</v>
      </c>
      <c r="IN2326" t="s">
        <v>666</v>
      </c>
      <c r="IP2326" t="s">
        <v>675</v>
      </c>
    </row>
    <row r="2327" spans="1:250" x14ac:dyDescent="0.25">
      <c r="A2327">
        <v>40842</v>
      </c>
      <c r="B2327">
        <v>-890804480</v>
      </c>
      <c r="C2327">
        <v>1837</v>
      </c>
      <c r="D2327" t="s">
        <v>273</v>
      </c>
      <c r="E2327" t="s">
        <v>274</v>
      </c>
      <c r="F2327">
        <v>7057</v>
      </c>
      <c r="G2327" t="s">
        <v>291</v>
      </c>
      <c r="H2327" t="s">
        <v>292</v>
      </c>
      <c r="I2327">
        <v>411</v>
      </c>
      <c r="J2327" t="s">
        <v>393</v>
      </c>
      <c r="K2327" t="s">
        <v>394</v>
      </c>
      <c r="L2327">
        <v>7999</v>
      </c>
      <c r="M2327" t="s">
        <v>304</v>
      </c>
      <c r="N2327" t="s">
        <v>305</v>
      </c>
      <c r="O2327">
        <v>7999</v>
      </c>
      <c r="P2327" t="s">
        <v>304</v>
      </c>
      <c r="Q2327" t="s">
        <v>305</v>
      </c>
      <c r="R2327" t="s">
        <v>496</v>
      </c>
      <c r="S2327" s="46">
        <v>0</v>
      </c>
      <c r="U2327" s="46">
        <v>16</v>
      </c>
      <c r="IF2327">
        <v>7999</v>
      </c>
      <c r="IG2327" t="s">
        <v>304</v>
      </c>
      <c r="IH2327" t="s">
        <v>293</v>
      </c>
      <c r="IK2327">
        <v>-2</v>
      </c>
      <c r="IL2327" t="s">
        <v>279</v>
      </c>
      <c r="IM2327" t="s">
        <v>280</v>
      </c>
      <c r="IN2327" t="s">
        <v>666</v>
      </c>
      <c r="IP2327" t="s">
        <v>675</v>
      </c>
    </row>
    <row r="2328" spans="1:250" x14ac:dyDescent="0.25">
      <c r="A2328">
        <v>40843</v>
      </c>
      <c r="B2328">
        <v>-890804480</v>
      </c>
      <c r="C2328">
        <v>1837</v>
      </c>
      <c r="D2328" t="s">
        <v>273</v>
      </c>
      <c r="E2328" t="s">
        <v>274</v>
      </c>
      <c r="F2328">
        <v>5062</v>
      </c>
      <c r="G2328" t="s">
        <v>295</v>
      </c>
      <c r="H2328" t="s">
        <v>296</v>
      </c>
      <c r="I2328">
        <v>437</v>
      </c>
      <c r="J2328" t="s">
        <v>658</v>
      </c>
      <c r="K2328" t="s">
        <v>659</v>
      </c>
      <c r="L2328">
        <v>7999</v>
      </c>
      <c r="M2328" t="s">
        <v>304</v>
      </c>
      <c r="N2328" t="s">
        <v>305</v>
      </c>
      <c r="O2328">
        <v>7999</v>
      </c>
      <c r="P2328" t="s">
        <v>304</v>
      </c>
      <c r="Q2328" t="s">
        <v>305</v>
      </c>
      <c r="R2328" t="s">
        <v>496</v>
      </c>
      <c r="S2328" s="46">
        <v>0</v>
      </c>
      <c r="U2328" s="46">
        <v>16</v>
      </c>
      <c r="IF2328">
        <v>7999</v>
      </c>
      <c r="IG2328" t="s">
        <v>304</v>
      </c>
      <c r="IH2328" t="s">
        <v>299</v>
      </c>
      <c r="IK2328">
        <v>-2</v>
      </c>
      <c r="IL2328" t="s">
        <v>279</v>
      </c>
      <c r="IM2328" t="s">
        <v>280</v>
      </c>
      <c r="IN2328" t="s">
        <v>669</v>
      </c>
      <c r="IP2328" t="s">
        <v>674</v>
      </c>
    </row>
    <row r="2329" spans="1:250" x14ac:dyDescent="0.25">
      <c r="A2329">
        <v>40844</v>
      </c>
      <c r="B2329">
        <v>-890804480</v>
      </c>
      <c r="C2329">
        <v>1837</v>
      </c>
      <c r="D2329" t="s">
        <v>273</v>
      </c>
      <c r="E2329" t="s">
        <v>274</v>
      </c>
      <c r="F2329">
        <v>5062</v>
      </c>
      <c r="G2329" t="s">
        <v>295</v>
      </c>
      <c r="H2329" t="s">
        <v>296</v>
      </c>
      <c r="I2329">
        <v>436</v>
      </c>
      <c r="J2329" t="s">
        <v>656</v>
      </c>
      <c r="K2329" t="s">
        <v>657</v>
      </c>
      <c r="L2329">
        <v>7999</v>
      </c>
      <c r="M2329" t="s">
        <v>304</v>
      </c>
      <c r="N2329" t="s">
        <v>305</v>
      </c>
      <c r="O2329">
        <v>7999</v>
      </c>
      <c r="P2329" t="s">
        <v>304</v>
      </c>
      <c r="Q2329" t="s">
        <v>305</v>
      </c>
      <c r="R2329" t="s">
        <v>496</v>
      </c>
      <c r="S2329" s="46">
        <v>0</v>
      </c>
      <c r="U2329" s="46">
        <v>16</v>
      </c>
      <c r="IF2329">
        <v>7999</v>
      </c>
      <c r="IG2329" t="s">
        <v>304</v>
      </c>
      <c r="IH2329" t="s">
        <v>299</v>
      </c>
      <c r="IK2329">
        <v>-2</v>
      </c>
      <c r="IL2329" t="s">
        <v>279</v>
      </c>
      <c r="IM2329" t="s">
        <v>280</v>
      </c>
      <c r="IN2329" t="s">
        <v>669</v>
      </c>
      <c r="IP2329" t="s">
        <v>674</v>
      </c>
    </row>
    <row r="2330" spans="1:250" x14ac:dyDescent="0.25">
      <c r="A2330">
        <v>40845</v>
      </c>
      <c r="B2330">
        <v>-890804480</v>
      </c>
      <c r="C2330">
        <v>1837</v>
      </c>
      <c r="D2330" t="s">
        <v>273</v>
      </c>
      <c r="E2330" t="s">
        <v>274</v>
      </c>
      <c r="F2330">
        <v>5062</v>
      </c>
      <c r="G2330" t="s">
        <v>295</v>
      </c>
      <c r="H2330" t="s">
        <v>296</v>
      </c>
      <c r="I2330">
        <v>435</v>
      </c>
      <c r="J2330" t="s">
        <v>491</v>
      </c>
      <c r="K2330" t="s">
        <v>492</v>
      </c>
      <c r="L2330">
        <v>7999</v>
      </c>
      <c r="M2330" t="s">
        <v>304</v>
      </c>
      <c r="N2330" t="s">
        <v>305</v>
      </c>
      <c r="O2330">
        <v>7999</v>
      </c>
      <c r="P2330" t="s">
        <v>304</v>
      </c>
      <c r="Q2330" t="s">
        <v>305</v>
      </c>
      <c r="R2330" t="s">
        <v>496</v>
      </c>
      <c r="S2330" s="46">
        <v>0</v>
      </c>
      <c r="U2330" s="46">
        <v>16</v>
      </c>
      <c r="IF2330">
        <v>7999</v>
      </c>
      <c r="IG2330" t="s">
        <v>304</v>
      </c>
      <c r="IH2330" t="s">
        <v>299</v>
      </c>
      <c r="IK2330">
        <v>-2</v>
      </c>
      <c r="IL2330" t="s">
        <v>279</v>
      </c>
      <c r="IM2330" t="s">
        <v>280</v>
      </c>
      <c r="IN2330" t="s">
        <v>669</v>
      </c>
      <c r="IP2330" t="s">
        <v>674</v>
      </c>
    </row>
    <row r="2331" spans="1:250" x14ac:dyDescent="0.25">
      <c r="A2331">
        <v>40846</v>
      </c>
      <c r="B2331">
        <v>-890804480</v>
      </c>
      <c r="C2331">
        <v>1837</v>
      </c>
      <c r="D2331" t="s">
        <v>273</v>
      </c>
      <c r="E2331" t="s">
        <v>274</v>
      </c>
      <c r="F2331">
        <v>5062</v>
      </c>
      <c r="G2331" t="s">
        <v>295</v>
      </c>
      <c r="H2331" t="s">
        <v>296</v>
      </c>
      <c r="I2331">
        <v>431</v>
      </c>
      <c r="J2331" t="s">
        <v>493</v>
      </c>
      <c r="K2331" t="s">
        <v>494</v>
      </c>
      <c r="L2331">
        <v>7999</v>
      </c>
      <c r="M2331" t="s">
        <v>304</v>
      </c>
      <c r="N2331" t="s">
        <v>305</v>
      </c>
      <c r="O2331">
        <v>7999</v>
      </c>
      <c r="P2331" t="s">
        <v>304</v>
      </c>
      <c r="Q2331" t="s">
        <v>305</v>
      </c>
      <c r="R2331" t="s">
        <v>496</v>
      </c>
      <c r="S2331" s="46">
        <v>0</v>
      </c>
      <c r="U2331" s="46">
        <v>16</v>
      </c>
      <c r="IF2331">
        <v>7999</v>
      </c>
      <c r="IG2331" t="s">
        <v>304</v>
      </c>
      <c r="IH2331" t="s">
        <v>299</v>
      </c>
      <c r="IK2331">
        <v>-2</v>
      </c>
      <c r="IL2331" t="s">
        <v>279</v>
      </c>
      <c r="IM2331" t="s">
        <v>280</v>
      </c>
      <c r="IN2331" t="s">
        <v>669</v>
      </c>
      <c r="IP2331" t="s">
        <v>674</v>
      </c>
    </row>
    <row r="2332" spans="1:250" x14ac:dyDescent="0.25">
      <c r="A2332">
        <v>40847</v>
      </c>
      <c r="B2332">
        <v>-890804480</v>
      </c>
      <c r="C2332">
        <v>1837</v>
      </c>
      <c r="D2332" t="s">
        <v>273</v>
      </c>
      <c r="E2332" t="s">
        <v>274</v>
      </c>
      <c r="F2332">
        <v>1848</v>
      </c>
      <c r="G2332" t="s">
        <v>286</v>
      </c>
      <c r="H2332" t="s">
        <v>274</v>
      </c>
      <c r="I2332">
        <v>424</v>
      </c>
      <c r="J2332" t="s">
        <v>399</v>
      </c>
      <c r="K2332" t="s">
        <v>400</v>
      </c>
      <c r="L2332">
        <v>9036</v>
      </c>
      <c r="M2332" t="s">
        <v>306</v>
      </c>
      <c r="N2332" t="s">
        <v>21</v>
      </c>
      <c r="O2332">
        <v>9036</v>
      </c>
      <c r="P2332" t="s">
        <v>306</v>
      </c>
      <c r="Q2332" t="s">
        <v>21</v>
      </c>
      <c r="R2332" t="s">
        <v>496</v>
      </c>
      <c r="S2332" s="46">
        <v>0</v>
      </c>
      <c r="U2332" s="46">
        <v>16</v>
      </c>
      <c r="IF2332">
        <v>9036</v>
      </c>
      <c r="IG2332" t="s">
        <v>306</v>
      </c>
      <c r="IH2332" t="s">
        <v>288</v>
      </c>
      <c r="IK2332">
        <v>-2</v>
      </c>
      <c r="IL2332" t="s">
        <v>279</v>
      </c>
      <c r="IM2332" t="s">
        <v>280</v>
      </c>
      <c r="IN2332" t="s">
        <v>654</v>
      </c>
      <c r="IP2332" t="s">
        <v>676</v>
      </c>
    </row>
    <row r="2333" spans="1:250" x14ac:dyDescent="0.25">
      <c r="A2333">
        <v>40848</v>
      </c>
      <c r="B2333">
        <v>-890804480</v>
      </c>
      <c r="C2333">
        <v>1837</v>
      </c>
      <c r="D2333" t="s">
        <v>273</v>
      </c>
      <c r="E2333" t="s">
        <v>274</v>
      </c>
      <c r="F2333">
        <v>1848</v>
      </c>
      <c r="G2333" t="s">
        <v>286</v>
      </c>
      <c r="H2333" t="s">
        <v>274</v>
      </c>
      <c r="I2333">
        <v>422</v>
      </c>
      <c r="J2333" t="s">
        <v>401</v>
      </c>
      <c r="K2333" t="s">
        <v>402</v>
      </c>
      <c r="L2333">
        <v>9036</v>
      </c>
      <c r="M2333" t="s">
        <v>306</v>
      </c>
      <c r="N2333" t="s">
        <v>21</v>
      </c>
      <c r="O2333">
        <v>9036</v>
      </c>
      <c r="P2333" t="s">
        <v>306</v>
      </c>
      <c r="Q2333" t="s">
        <v>21</v>
      </c>
      <c r="R2333" t="s">
        <v>496</v>
      </c>
      <c r="S2333" s="46">
        <v>0</v>
      </c>
      <c r="U2333" s="46">
        <v>16</v>
      </c>
      <c r="IF2333">
        <v>9036</v>
      </c>
      <c r="IG2333" t="s">
        <v>306</v>
      </c>
      <c r="IH2333" t="s">
        <v>288</v>
      </c>
      <c r="IK2333">
        <v>-2</v>
      </c>
      <c r="IL2333" t="s">
        <v>279</v>
      </c>
      <c r="IM2333" t="s">
        <v>280</v>
      </c>
      <c r="IN2333" t="s">
        <v>654</v>
      </c>
      <c r="IP2333" t="s">
        <v>676</v>
      </c>
    </row>
    <row r="2334" spans="1:250" x14ac:dyDescent="0.25">
      <c r="A2334">
        <v>40849</v>
      </c>
      <c r="B2334">
        <v>-890804480</v>
      </c>
      <c r="C2334">
        <v>1837</v>
      </c>
      <c r="D2334" t="s">
        <v>273</v>
      </c>
      <c r="E2334" t="s">
        <v>274</v>
      </c>
      <c r="F2334">
        <v>1848</v>
      </c>
      <c r="G2334" t="s">
        <v>286</v>
      </c>
      <c r="H2334" t="s">
        <v>274</v>
      </c>
      <c r="I2334">
        <v>420</v>
      </c>
      <c r="J2334" t="s">
        <v>403</v>
      </c>
      <c r="K2334" t="s">
        <v>404</v>
      </c>
      <c r="L2334">
        <v>9036</v>
      </c>
      <c r="M2334" t="s">
        <v>306</v>
      </c>
      <c r="N2334" t="s">
        <v>21</v>
      </c>
      <c r="O2334">
        <v>9036</v>
      </c>
      <c r="P2334" t="s">
        <v>306</v>
      </c>
      <c r="Q2334" t="s">
        <v>21</v>
      </c>
      <c r="R2334" t="s">
        <v>496</v>
      </c>
      <c r="S2334" s="46">
        <v>0</v>
      </c>
      <c r="U2334" s="46">
        <v>16</v>
      </c>
      <c r="IF2334">
        <v>9036</v>
      </c>
      <c r="IG2334" t="s">
        <v>306</v>
      </c>
      <c r="IH2334" t="s">
        <v>288</v>
      </c>
      <c r="IK2334">
        <v>-2</v>
      </c>
      <c r="IL2334" t="s">
        <v>279</v>
      </c>
      <c r="IM2334" t="s">
        <v>280</v>
      </c>
      <c r="IN2334" t="s">
        <v>654</v>
      </c>
      <c r="IP2334" t="s">
        <v>676</v>
      </c>
    </row>
    <row r="2335" spans="1:250" x14ac:dyDescent="0.25">
      <c r="A2335">
        <v>40850</v>
      </c>
      <c r="B2335">
        <v>-890804480</v>
      </c>
      <c r="C2335">
        <v>1837</v>
      </c>
      <c r="D2335" t="s">
        <v>273</v>
      </c>
      <c r="E2335" t="s">
        <v>274</v>
      </c>
      <c r="F2335">
        <v>1848</v>
      </c>
      <c r="G2335" t="s">
        <v>286</v>
      </c>
      <c r="H2335" t="s">
        <v>274</v>
      </c>
      <c r="I2335">
        <v>411</v>
      </c>
      <c r="J2335" t="s">
        <v>393</v>
      </c>
      <c r="K2335" t="s">
        <v>394</v>
      </c>
      <c r="L2335">
        <v>9036</v>
      </c>
      <c r="M2335" t="s">
        <v>306</v>
      </c>
      <c r="N2335" t="s">
        <v>21</v>
      </c>
      <c r="O2335">
        <v>9036</v>
      </c>
      <c r="P2335" t="s">
        <v>306</v>
      </c>
      <c r="Q2335" t="s">
        <v>21</v>
      </c>
      <c r="R2335" t="s">
        <v>496</v>
      </c>
      <c r="S2335" s="46">
        <v>0</v>
      </c>
      <c r="U2335" s="46">
        <v>16</v>
      </c>
      <c r="IF2335">
        <v>9036</v>
      </c>
      <c r="IG2335" t="s">
        <v>306</v>
      </c>
      <c r="IH2335" t="s">
        <v>288</v>
      </c>
      <c r="IK2335">
        <v>-2</v>
      </c>
      <c r="IL2335" t="s">
        <v>279</v>
      </c>
      <c r="IM2335" t="s">
        <v>280</v>
      </c>
      <c r="IN2335" t="s">
        <v>654</v>
      </c>
      <c r="IP2335" t="s">
        <v>676</v>
      </c>
    </row>
    <row r="2336" spans="1:250" x14ac:dyDescent="0.25">
      <c r="A2336">
        <v>40851</v>
      </c>
      <c r="B2336">
        <v>-890804480</v>
      </c>
      <c r="C2336">
        <v>1837</v>
      </c>
      <c r="D2336" t="s">
        <v>273</v>
      </c>
      <c r="E2336" t="s">
        <v>274</v>
      </c>
      <c r="F2336">
        <v>1848</v>
      </c>
      <c r="G2336" t="s">
        <v>286</v>
      </c>
      <c r="H2336" t="s">
        <v>274</v>
      </c>
      <c r="I2336">
        <v>437</v>
      </c>
      <c r="J2336" t="s">
        <v>658</v>
      </c>
      <c r="K2336" t="s">
        <v>659</v>
      </c>
      <c r="L2336">
        <v>9036</v>
      </c>
      <c r="M2336" t="s">
        <v>306</v>
      </c>
      <c r="N2336" t="s">
        <v>21</v>
      </c>
      <c r="O2336">
        <v>9036</v>
      </c>
      <c r="P2336" t="s">
        <v>306</v>
      </c>
      <c r="Q2336" t="s">
        <v>21</v>
      </c>
      <c r="R2336" t="s">
        <v>496</v>
      </c>
      <c r="S2336" s="46">
        <v>0</v>
      </c>
      <c r="U2336" s="46">
        <v>16</v>
      </c>
      <c r="IF2336">
        <v>9036</v>
      </c>
      <c r="IG2336" t="s">
        <v>306</v>
      </c>
      <c r="IH2336" t="s">
        <v>288</v>
      </c>
      <c r="IK2336">
        <v>-2</v>
      </c>
      <c r="IL2336" t="s">
        <v>279</v>
      </c>
      <c r="IM2336" t="s">
        <v>280</v>
      </c>
      <c r="IN2336" t="s">
        <v>654</v>
      </c>
      <c r="IP2336" t="s">
        <v>676</v>
      </c>
    </row>
    <row r="2337" spans="1:250" x14ac:dyDescent="0.25">
      <c r="A2337">
        <v>40852</v>
      </c>
      <c r="B2337">
        <v>-890804480</v>
      </c>
      <c r="C2337">
        <v>1837</v>
      </c>
      <c r="D2337" t="s">
        <v>273</v>
      </c>
      <c r="E2337" t="s">
        <v>274</v>
      </c>
      <c r="F2337">
        <v>1848</v>
      </c>
      <c r="G2337" t="s">
        <v>286</v>
      </c>
      <c r="H2337" t="s">
        <v>274</v>
      </c>
      <c r="I2337">
        <v>436</v>
      </c>
      <c r="J2337" t="s">
        <v>656</v>
      </c>
      <c r="K2337" t="s">
        <v>657</v>
      </c>
      <c r="L2337">
        <v>9036</v>
      </c>
      <c r="M2337" t="s">
        <v>306</v>
      </c>
      <c r="N2337" t="s">
        <v>21</v>
      </c>
      <c r="O2337">
        <v>9036</v>
      </c>
      <c r="P2337" t="s">
        <v>306</v>
      </c>
      <c r="Q2337" t="s">
        <v>21</v>
      </c>
      <c r="R2337" t="s">
        <v>496</v>
      </c>
      <c r="S2337" s="46">
        <v>0</v>
      </c>
      <c r="U2337" s="46">
        <v>16</v>
      </c>
      <c r="IF2337">
        <v>9036</v>
      </c>
      <c r="IG2337" t="s">
        <v>306</v>
      </c>
      <c r="IH2337" t="s">
        <v>288</v>
      </c>
      <c r="IK2337">
        <v>-2</v>
      </c>
      <c r="IL2337" t="s">
        <v>279</v>
      </c>
      <c r="IM2337" t="s">
        <v>280</v>
      </c>
      <c r="IN2337" t="s">
        <v>654</v>
      </c>
      <c r="IP2337" t="s">
        <v>676</v>
      </c>
    </row>
    <row r="2338" spans="1:250" x14ac:dyDescent="0.25">
      <c r="A2338">
        <v>40853</v>
      </c>
      <c r="B2338">
        <v>-890804480</v>
      </c>
      <c r="C2338">
        <v>1837</v>
      </c>
      <c r="D2338" t="s">
        <v>273</v>
      </c>
      <c r="E2338" t="s">
        <v>274</v>
      </c>
      <c r="F2338">
        <v>1848</v>
      </c>
      <c r="G2338" t="s">
        <v>286</v>
      </c>
      <c r="H2338" t="s">
        <v>274</v>
      </c>
      <c r="I2338">
        <v>435</v>
      </c>
      <c r="J2338" t="s">
        <v>491</v>
      </c>
      <c r="K2338" t="s">
        <v>492</v>
      </c>
      <c r="L2338">
        <v>9036</v>
      </c>
      <c r="M2338" t="s">
        <v>306</v>
      </c>
      <c r="N2338" t="s">
        <v>21</v>
      </c>
      <c r="O2338">
        <v>9036</v>
      </c>
      <c r="P2338" t="s">
        <v>306</v>
      </c>
      <c r="Q2338" t="s">
        <v>21</v>
      </c>
      <c r="R2338" t="s">
        <v>496</v>
      </c>
      <c r="S2338" s="46">
        <v>0</v>
      </c>
      <c r="U2338" s="46">
        <v>16</v>
      </c>
      <c r="IF2338">
        <v>9036</v>
      </c>
      <c r="IG2338" t="s">
        <v>306</v>
      </c>
      <c r="IH2338" t="s">
        <v>288</v>
      </c>
      <c r="IK2338">
        <v>-2</v>
      </c>
      <c r="IL2338" t="s">
        <v>279</v>
      </c>
      <c r="IM2338" t="s">
        <v>280</v>
      </c>
      <c r="IN2338" t="s">
        <v>654</v>
      </c>
      <c r="IP2338" t="s">
        <v>676</v>
      </c>
    </row>
    <row r="2339" spans="1:250" x14ac:dyDescent="0.25">
      <c r="A2339">
        <v>40854</v>
      </c>
      <c r="B2339">
        <v>-890804480</v>
      </c>
      <c r="C2339">
        <v>1837</v>
      </c>
      <c r="D2339" t="s">
        <v>273</v>
      </c>
      <c r="E2339" t="s">
        <v>274</v>
      </c>
      <c r="F2339">
        <v>1848</v>
      </c>
      <c r="G2339" t="s">
        <v>286</v>
      </c>
      <c r="H2339" t="s">
        <v>274</v>
      </c>
      <c r="I2339">
        <v>431</v>
      </c>
      <c r="J2339" t="s">
        <v>493</v>
      </c>
      <c r="K2339" t="s">
        <v>494</v>
      </c>
      <c r="L2339">
        <v>9036</v>
      </c>
      <c r="M2339" t="s">
        <v>306</v>
      </c>
      <c r="N2339" t="s">
        <v>21</v>
      </c>
      <c r="O2339">
        <v>9036</v>
      </c>
      <c r="P2339" t="s">
        <v>306</v>
      </c>
      <c r="Q2339" t="s">
        <v>21</v>
      </c>
      <c r="R2339" t="s">
        <v>496</v>
      </c>
      <c r="S2339" s="46">
        <v>0</v>
      </c>
      <c r="U2339" s="46">
        <v>16</v>
      </c>
      <c r="IF2339">
        <v>9036</v>
      </c>
      <c r="IG2339" t="s">
        <v>306</v>
      </c>
      <c r="IH2339" t="s">
        <v>288</v>
      </c>
      <c r="IK2339">
        <v>-2</v>
      </c>
      <c r="IL2339" t="s">
        <v>279</v>
      </c>
      <c r="IM2339" t="s">
        <v>280</v>
      </c>
      <c r="IN2339" t="s">
        <v>654</v>
      </c>
      <c r="IP2339" t="s">
        <v>676</v>
      </c>
    </row>
    <row r="2340" spans="1:250" x14ac:dyDescent="0.25">
      <c r="A2340">
        <v>40855</v>
      </c>
      <c r="B2340">
        <v>-890804480</v>
      </c>
      <c r="C2340">
        <v>1837</v>
      </c>
      <c r="D2340" t="s">
        <v>273</v>
      </c>
      <c r="E2340" t="s">
        <v>274</v>
      </c>
      <c r="F2340">
        <v>1848</v>
      </c>
      <c r="G2340" t="s">
        <v>286</v>
      </c>
      <c r="H2340" t="s">
        <v>274</v>
      </c>
      <c r="I2340">
        <v>429</v>
      </c>
      <c r="J2340" t="s">
        <v>395</v>
      </c>
      <c r="K2340" t="s">
        <v>396</v>
      </c>
      <c r="L2340">
        <v>9036</v>
      </c>
      <c r="M2340" t="s">
        <v>306</v>
      </c>
      <c r="N2340" t="s">
        <v>21</v>
      </c>
      <c r="O2340">
        <v>9036</v>
      </c>
      <c r="P2340" t="s">
        <v>306</v>
      </c>
      <c r="Q2340" t="s">
        <v>21</v>
      </c>
      <c r="R2340" t="s">
        <v>496</v>
      </c>
      <c r="S2340" s="46">
        <v>0</v>
      </c>
      <c r="U2340" s="46">
        <v>16</v>
      </c>
      <c r="IF2340">
        <v>9036</v>
      </c>
      <c r="IG2340" t="s">
        <v>306</v>
      </c>
      <c r="IH2340" t="s">
        <v>288</v>
      </c>
      <c r="IK2340">
        <v>-2</v>
      </c>
      <c r="IL2340" t="s">
        <v>279</v>
      </c>
      <c r="IM2340" t="s">
        <v>280</v>
      </c>
      <c r="IN2340" t="s">
        <v>654</v>
      </c>
      <c r="IP2340" t="s">
        <v>676</v>
      </c>
    </row>
    <row r="2341" spans="1:250" x14ac:dyDescent="0.25">
      <c r="A2341">
        <v>40856</v>
      </c>
      <c r="B2341">
        <v>-890804480</v>
      </c>
      <c r="C2341">
        <v>1837</v>
      </c>
      <c r="D2341" t="s">
        <v>273</v>
      </c>
      <c r="E2341" t="s">
        <v>274</v>
      </c>
      <c r="F2341">
        <v>1848</v>
      </c>
      <c r="G2341" t="s">
        <v>286</v>
      </c>
      <c r="H2341" t="s">
        <v>274</v>
      </c>
      <c r="I2341">
        <v>427</v>
      </c>
      <c r="J2341" t="s">
        <v>397</v>
      </c>
      <c r="K2341" t="s">
        <v>398</v>
      </c>
      <c r="L2341">
        <v>9036</v>
      </c>
      <c r="M2341" t="s">
        <v>306</v>
      </c>
      <c r="N2341" t="s">
        <v>21</v>
      </c>
      <c r="O2341">
        <v>9036</v>
      </c>
      <c r="P2341" t="s">
        <v>306</v>
      </c>
      <c r="Q2341" t="s">
        <v>21</v>
      </c>
      <c r="R2341" t="s">
        <v>496</v>
      </c>
      <c r="S2341" s="46">
        <v>0</v>
      </c>
      <c r="U2341" s="46">
        <v>16</v>
      </c>
      <c r="IF2341">
        <v>9036</v>
      </c>
      <c r="IG2341" t="s">
        <v>306</v>
      </c>
      <c r="IH2341" t="s">
        <v>288</v>
      </c>
      <c r="IK2341">
        <v>-2</v>
      </c>
      <c r="IL2341" t="s">
        <v>279</v>
      </c>
      <c r="IM2341" t="s">
        <v>280</v>
      </c>
      <c r="IN2341" t="s">
        <v>654</v>
      </c>
      <c r="IP2341" t="s">
        <v>676</v>
      </c>
    </row>
    <row r="2342" spans="1:250" x14ac:dyDescent="0.25">
      <c r="A2342">
        <v>40857</v>
      </c>
      <c r="B2342">
        <v>-890804480</v>
      </c>
      <c r="C2342">
        <v>1837</v>
      </c>
      <c r="D2342" t="s">
        <v>273</v>
      </c>
      <c r="E2342" t="s">
        <v>274</v>
      </c>
      <c r="F2342">
        <v>9695</v>
      </c>
      <c r="G2342" t="s">
        <v>281</v>
      </c>
      <c r="H2342" t="s">
        <v>282</v>
      </c>
      <c r="I2342">
        <v>429</v>
      </c>
      <c r="J2342" t="s">
        <v>395</v>
      </c>
      <c r="K2342" t="s">
        <v>396</v>
      </c>
      <c r="L2342">
        <v>10360</v>
      </c>
      <c r="M2342" t="s">
        <v>307</v>
      </c>
      <c r="N2342" t="s">
        <v>308</v>
      </c>
      <c r="O2342">
        <v>10360</v>
      </c>
      <c r="P2342" t="s">
        <v>307</v>
      </c>
      <c r="Q2342" t="s">
        <v>308</v>
      </c>
      <c r="R2342" t="s">
        <v>496</v>
      </c>
      <c r="S2342" s="46">
        <v>0</v>
      </c>
      <c r="U2342" s="46">
        <v>16</v>
      </c>
      <c r="IF2342">
        <v>10360</v>
      </c>
      <c r="IG2342" t="s">
        <v>307</v>
      </c>
      <c r="IH2342" t="s">
        <v>285</v>
      </c>
      <c r="IK2342">
        <v>-2</v>
      </c>
      <c r="IL2342" t="s">
        <v>279</v>
      </c>
      <c r="IM2342" t="s">
        <v>280</v>
      </c>
      <c r="IN2342" t="s">
        <v>661</v>
      </c>
      <c r="IP2342" t="s">
        <v>677</v>
      </c>
    </row>
    <row r="2343" spans="1:250" x14ac:dyDescent="0.25">
      <c r="A2343">
        <v>40858</v>
      </c>
      <c r="B2343">
        <v>-890804480</v>
      </c>
      <c r="C2343">
        <v>1837</v>
      </c>
      <c r="D2343" t="s">
        <v>273</v>
      </c>
      <c r="E2343" t="s">
        <v>274</v>
      </c>
      <c r="F2343">
        <v>9695</v>
      </c>
      <c r="G2343" t="s">
        <v>281</v>
      </c>
      <c r="H2343" t="s">
        <v>282</v>
      </c>
      <c r="I2343">
        <v>427</v>
      </c>
      <c r="J2343" t="s">
        <v>397</v>
      </c>
      <c r="K2343" t="s">
        <v>398</v>
      </c>
      <c r="L2343">
        <v>10360</v>
      </c>
      <c r="M2343" t="s">
        <v>307</v>
      </c>
      <c r="N2343" t="s">
        <v>308</v>
      </c>
      <c r="O2343">
        <v>10360</v>
      </c>
      <c r="P2343" t="s">
        <v>307</v>
      </c>
      <c r="Q2343" t="s">
        <v>308</v>
      </c>
      <c r="R2343" t="s">
        <v>496</v>
      </c>
      <c r="S2343" s="46">
        <v>0</v>
      </c>
      <c r="U2343" s="46">
        <v>16</v>
      </c>
      <c r="IF2343">
        <v>10360</v>
      </c>
      <c r="IG2343" t="s">
        <v>307</v>
      </c>
      <c r="IH2343" t="s">
        <v>285</v>
      </c>
      <c r="IK2343">
        <v>-2</v>
      </c>
      <c r="IL2343" t="s">
        <v>279</v>
      </c>
      <c r="IM2343" t="s">
        <v>280</v>
      </c>
      <c r="IN2343" t="s">
        <v>661</v>
      </c>
      <c r="IP2343" t="s">
        <v>677</v>
      </c>
    </row>
    <row r="2344" spans="1:250" x14ac:dyDescent="0.25">
      <c r="A2344">
        <v>40859</v>
      </c>
      <c r="B2344">
        <v>-890804480</v>
      </c>
      <c r="C2344">
        <v>1837</v>
      </c>
      <c r="D2344" t="s">
        <v>273</v>
      </c>
      <c r="E2344" t="s">
        <v>274</v>
      </c>
      <c r="F2344">
        <v>9695</v>
      </c>
      <c r="G2344" t="s">
        <v>281</v>
      </c>
      <c r="H2344" t="s">
        <v>282</v>
      </c>
      <c r="I2344">
        <v>424</v>
      </c>
      <c r="J2344" t="s">
        <v>399</v>
      </c>
      <c r="K2344" t="s">
        <v>400</v>
      </c>
      <c r="L2344">
        <v>10360</v>
      </c>
      <c r="M2344" t="s">
        <v>307</v>
      </c>
      <c r="N2344" t="s">
        <v>308</v>
      </c>
      <c r="O2344">
        <v>10360</v>
      </c>
      <c r="P2344" t="s">
        <v>307</v>
      </c>
      <c r="Q2344" t="s">
        <v>308</v>
      </c>
      <c r="R2344" t="s">
        <v>496</v>
      </c>
      <c r="S2344" s="46">
        <v>0</v>
      </c>
      <c r="U2344" s="46">
        <v>16</v>
      </c>
      <c r="IF2344">
        <v>10360</v>
      </c>
      <c r="IG2344" t="s">
        <v>307</v>
      </c>
      <c r="IH2344" t="s">
        <v>285</v>
      </c>
      <c r="IK2344">
        <v>-2</v>
      </c>
      <c r="IL2344" t="s">
        <v>279</v>
      </c>
      <c r="IM2344" t="s">
        <v>280</v>
      </c>
      <c r="IN2344" t="s">
        <v>661</v>
      </c>
      <c r="IP2344" t="s">
        <v>677</v>
      </c>
    </row>
    <row r="2345" spans="1:250" x14ac:dyDescent="0.25">
      <c r="A2345">
        <v>40860</v>
      </c>
      <c r="B2345">
        <v>-890804480</v>
      </c>
      <c r="C2345">
        <v>1837</v>
      </c>
      <c r="D2345" t="s">
        <v>273</v>
      </c>
      <c r="E2345" t="s">
        <v>274</v>
      </c>
      <c r="F2345">
        <v>9695</v>
      </c>
      <c r="G2345" t="s">
        <v>281</v>
      </c>
      <c r="H2345" t="s">
        <v>282</v>
      </c>
      <c r="I2345">
        <v>422</v>
      </c>
      <c r="J2345" t="s">
        <v>401</v>
      </c>
      <c r="K2345" t="s">
        <v>402</v>
      </c>
      <c r="L2345">
        <v>10360</v>
      </c>
      <c r="M2345" t="s">
        <v>307</v>
      </c>
      <c r="N2345" t="s">
        <v>308</v>
      </c>
      <c r="O2345">
        <v>10360</v>
      </c>
      <c r="P2345" t="s">
        <v>307</v>
      </c>
      <c r="Q2345" t="s">
        <v>308</v>
      </c>
      <c r="R2345" t="s">
        <v>496</v>
      </c>
      <c r="S2345" s="46">
        <v>0</v>
      </c>
      <c r="U2345" s="46">
        <v>16</v>
      </c>
      <c r="IF2345">
        <v>10360</v>
      </c>
      <c r="IG2345" t="s">
        <v>307</v>
      </c>
      <c r="IH2345" t="s">
        <v>285</v>
      </c>
      <c r="IK2345">
        <v>-2</v>
      </c>
      <c r="IL2345" t="s">
        <v>279</v>
      </c>
      <c r="IM2345" t="s">
        <v>280</v>
      </c>
      <c r="IN2345" t="s">
        <v>661</v>
      </c>
      <c r="IP2345" t="s">
        <v>677</v>
      </c>
    </row>
    <row r="2346" spans="1:250" x14ac:dyDescent="0.25">
      <c r="A2346">
        <v>40861</v>
      </c>
      <c r="B2346">
        <v>-890804480</v>
      </c>
      <c r="C2346">
        <v>1837</v>
      </c>
      <c r="D2346" t="s">
        <v>273</v>
      </c>
      <c r="E2346" t="s">
        <v>274</v>
      </c>
      <c r="F2346">
        <v>9695</v>
      </c>
      <c r="G2346" t="s">
        <v>281</v>
      </c>
      <c r="H2346" t="s">
        <v>282</v>
      </c>
      <c r="I2346">
        <v>420</v>
      </c>
      <c r="J2346" t="s">
        <v>403</v>
      </c>
      <c r="K2346" t="s">
        <v>404</v>
      </c>
      <c r="L2346">
        <v>10360</v>
      </c>
      <c r="M2346" t="s">
        <v>307</v>
      </c>
      <c r="N2346" t="s">
        <v>308</v>
      </c>
      <c r="O2346">
        <v>10360</v>
      </c>
      <c r="P2346" t="s">
        <v>307</v>
      </c>
      <c r="Q2346" t="s">
        <v>308</v>
      </c>
      <c r="R2346" t="s">
        <v>496</v>
      </c>
      <c r="S2346" s="46">
        <v>0</v>
      </c>
      <c r="U2346" s="46">
        <v>16</v>
      </c>
      <c r="IF2346">
        <v>10360</v>
      </c>
      <c r="IG2346" t="s">
        <v>307</v>
      </c>
      <c r="IH2346" t="s">
        <v>285</v>
      </c>
      <c r="IK2346">
        <v>-2</v>
      </c>
      <c r="IL2346" t="s">
        <v>279</v>
      </c>
      <c r="IM2346" t="s">
        <v>280</v>
      </c>
      <c r="IN2346" t="s">
        <v>661</v>
      </c>
      <c r="IP2346" t="s">
        <v>677</v>
      </c>
    </row>
    <row r="2347" spans="1:250" x14ac:dyDescent="0.25">
      <c r="A2347">
        <v>40862</v>
      </c>
      <c r="B2347">
        <v>-890804480</v>
      </c>
      <c r="C2347">
        <v>1837</v>
      </c>
      <c r="D2347" t="s">
        <v>273</v>
      </c>
      <c r="E2347" t="s">
        <v>274</v>
      </c>
      <c r="F2347">
        <v>9695</v>
      </c>
      <c r="G2347" t="s">
        <v>281</v>
      </c>
      <c r="H2347" t="s">
        <v>282</v>
      </c>
      <c r="I2347">
        <v>411</v>
      </c>
      <c r="J2347" t="s">
        <v>393</v>
      </c>
      <c r="K2347" t="s">
        <v>394</v>
      </c>
      <c r="L2347">
        <v>10360</v>
      </c>
      <c r="M2347" t="s">
        <v>307</v>
      </c>
      <c r="N2347" t="s">
        <v>308</v>
      </c>
      <c r="O2347">
        <v>10360</v>
      </c>
      <c r="P2347" t="s">
        <v>307</v>
      </c>
      <c r="Q2347" t="s">
        <v>308</v>
      </c>
      <c r="R2347" t="s">
        <v>496</v>
      </c>
      <c r="S2347" s="46">
        <v>0</v>
      </c>
      <c r="U2347" s="46">
        <v>16</v>
      </c>
      <c r="IF2347">
        <v>10360</v>
      </c>
      <c r="IG2347" t="s">
        <v>307</v>
      </c>
      <c r="IH2347" t="s">
        <v>285</v>
      </c>
      <c r="IK2347">
        <v>-2</v>
      </c>
      <c r="IL2347" t="s">
        <v>279</v>
      </c>
      <c r="IM2347" t="s">
        <v>280</v>
      </c>
      <c r="IN2347" t="s">
        <v>661</v>
      </c>
      <c r="IP2347" t="s">
        <v>677</v>
      </c>
    </row>
    <row r="2348" spans="1:250" x14ac:dyDescent="0.25">
      <c r="A2348">
        <v>40863</v>
      </c>
      <c r="B2348">
        <v>-890804480</v>
      </c>
      <c r="C2348">
        <v>1837</v>
      </c>
      <c r="D2348" t="s">
        <v>273</v>
      </c>
      <c r="E2348" t="s">
        <v>274</v>
      </c>
      <c r="F2348">
        <v>9695</v>
      </c>
      <c r="G2348" t="s">
        <v>281</v>
      </c>
      <c r="H2348" t="s">
        <v>282</v>
      </c>
      <c r="I2348">
        <v>437</v>
      </c>
      <c r="J2348" t="s">
        <v>658</v>
      </c>
      <c r="K2348" t="s">
        <v>659</v>
      </c>
      <c r="L2348">
        <v>10360</v>
      </c>
      <c r="M2348" t="s">
        <v>307</v>
      </c>
      <c r="N2348" t="s">
        <v>308</v>
      </c>
      <c r="O2348">
        <v>10360</v>
      </c>
      <c r="P2348" t="s">
        <v>307</v>
      </c>
      <c r="Q2348" t="s">
        <v>308</v>
      </c>
      <c r="R2348" t="s">
        <v>496</v>
      </c>
      <c r="S2348" s="46">
        <v>0</v>
      </c>
      <c r="U2348" s="46">
        <v>16</v>
      </c>
      <c r="IF2348">
        <v>10360</v>
      </c>
      <c r="IG2348" t="s">
        <v>307</v>
      </c>
      <c r="IH2348" t="s">
        <v>285</v>
      </c>
      <c r="IK2348">
        <v>-2</v>
      </c>
      <c r="IL2348" t="s">
        <v>279</v>
      </c>
      <c r="IM2348" t="s">
        <v>280</v>
      </c>
      <c r="IN2348" t="s">
        <v>661</v>
      </c>
      <c r="IP2348" t="s">
        <v>677</v>
      </c>
    </row>
    <row r="2349" spans="1:250" x14ac:dyDescent="0.25">
      <c r="A2349">
        <v>40864</v>
      </c>
      <c r="B2349">
        <v>-890804480</v>
      </c>
      <c r="C2349">
        <v>1837</v>
      </c>
      <c r="D2349" t="s">
        <v>273</v>
      </c>
      <c r="E2349" t="s">
        <v>274</v>
      </c>
      <c r="F2349">
        <v>9695</v>
      </c>
      <c r="G2349" t="s">
        <v>281</v>
      </c>
      <c r="H2349" t="s">
        <v>282</v>
      </c>
      <c r="I2349">
        <v>436</v>
      </c>
      <c r="J2349" t="s">
        <v>656</v>
      </c>
      <c r="K2349" t="s">
        <v>657</v>
      </c>
      <c r="L2349">
        <v>10360</v>
      </c>
      <c r="M2349" t="s">
        <v>307</v>
      </c>
      <c r="N2349" t="s">
        <v>308</v>
      </c>
      <c r="O2349">
        <v>10360</v>
      </c>
      <c r="P2349" t="s">
        <v>307</v>
      </c>
      <c r="Q2349" t="s">
        <v>308</v>
      </c>
      <c r="R2349" t="s">
        <v>496</v>
      </c>
      <c r="S2349" s="46">
        <v>0</v>
      </c>
      <c r="U2349" s="46">
        <v>16</v>
      </c>
      <c r="IF2349">
        <v>10360</v>
      </c>
      <c r="IG2349" t="s">
        <v>307</v>
      </c>
      <c r="IH2349" t="s">
        <v>285</v>
      </c>
      <c r="IK2349">
        <v>-2</v>
      </c>
      <c r="IL2349" t="s">
        <v>279</v>
      </c>
      <c r="IM2349" t="s">
        <v>280</v>
      </c>
      <c r="IN2349" t="s">
        <v>661</v>
      </c>
      <c r="IP2349" t="s">
        <v>677</v>
      </c>
    </row>
    <row r="2350" spans="1:250" x14ac:dyDescent="0.25">
      <c r="A2350">
        <v>40865</v>
      </c>
      <c r="B2350">
        <v>-890804480</v>
      </c>
      <c r="C2350">
        <v>1837</v>
      </c>
      <c r="D2350" t="s">
        <v>273</v>
      </c>
      <c r="E2350" t="s">
        <v>274</v>
      </c>
      <c r="F2350">
        <v>9695</v>
      </c>
      <c r="G2350" t="s">
        <v>281</v>
      </c>
      <c r="H2350" t="s">
        <v>282</v>
      </c>
      <c r="I2350">
        <v>435</v>
      </c>
      <c r="J2350" t="s">
        <v>491</v>
      </c>
      <c r="K2350" t="s">
        <v>492</v>
      </c>
      <c r="L2350">
        <v>10360</v>
      </c>
      <c r="M2350" t="s">
        <v>307</v>
      </c>
      <c r="N2350" t="s">
        <v>308</v>
      </c>
      <c r="O2350">
        <v>10360</v>
      </c>
      <c r="P2350" t="s">
        <v>307</v>
      </c>
      <c r="Q2350" t="s">
        <v>308</v>
      </c>
      <c r="R2350" t="s">
        <v>496</v>
      </c>
      <c r="S2350" s="46">
        <v>0</v>
      </c>
      <c r="U2350" s="46">
        <v>16</v>
      </c>
      <c r="IF2350">
        <v>10360</v>
      </c>
      <c r="IG2350" t="s">
        <v>307</v>
      </c>
      <c r="IH2350" t="s">
        <v>285</v>
      </c>
      <c r="IK2350">
        <v>-2</v>
      </c>
      <c r="IL2350" t="s">
        <v>279</v>
      </c>
      <c r="IM2350" t="s">
        <v>280</v>
      </c>
      <c r="IN2350" t="s">
        <v>661</v>
      </c>
      <c r="IP2350" t="s">
        <v>677</v>
      </c>
    </row>
    <row r="2351" spans="1:250" x14ac:dyDescent="0.25">
      <c r="A2351">
        <v>40866</v>
      </c>
      <c r="B2351">
        <v>-890804480</v>
      </c>
      <c r="C2351">
        <v>1837</v>
      </c>
      <c r="D2351" t="s">
        <v>273</v>
      </c>
      <c r="E2351" t="s">
        <v>274</v>
      </c>
      <c r="F2351">
        <v>9695</v>
      </c>
      <c r="G2351" t="s">
        <v>281</v>
      </c>
      <c r="H2351" t="s">
        <v>282</v>
      </c>
      <c r="I2351">
        <v>431</v>
      </c>
      <c r="J2351" t="s">
        <v>493</v>
      </c>
      <c r="K2351" t="s">
        <v>494</v>
      </c>
      <c r="L2351">
        <v>10360</v>
      </c>
      <c r="M2351" t="s">
        <v>307</v>
      </c>
      <c r="N2351" t="s">
        <v>308</v>
      </c>
      <c r="O2351">
        <v>10360</v>
      </c>
      <c r="P2351" t="s">
        <v>307</v>
      </c>
      <c r="Q2351" t="s">
        <v>308</v>
      </c>
      <c r="R2351" t="s">
        <v>496</v>
      </c>
      <c r="S2351" s="46">
        <v>0</v>
      </c>
      <c r="U2351" s="46">
        <v>16</v>
      </c>
      <c r="IF2351">
        <v>10360</v>
      </c>
      <c r="IG2351" t="s">
        <v>307</v>
      </c>
      <c r="IH2351" t="s">
        <v>285</v>
      </c>
      <c r="IK2351">
        <v>-2</v>
      </c>
      <c r="IL2351" t="s">
        <v>279</v>
      </c>
      <c r="IM2351" t="s">
        <v>280</v>
      </c>
      <c r="IN2351" t="s">
        <v>661</v>
      </c>
      <c r="IP2351" t="s">
        <v>677</v>
      </c>
    </row>
    <row r="2352" spans="1:250" x14ac:dyDescent="0.25">
      <c r="A2352">
        <v>40867</v>
      </c>
      <c r="B2352">
        <v>-890804480</v>
      </c>
      <c r="C2352">
        <v>1837</v>
      </c>
      <c r="D2352" t="s">
        <v>273</v>
      </c>
      <c r="E2352" t="s">
        <v>274</v>
      </c>
      <c r="F2352">
        <v>1848</v>
      </c>
      <c r="G2352" t="s">
        <v>286</v>
      </c>
      <c r="H2352" t="s">
        <v>274</v>
      </c>
      <c r="I2352">
        <v>420</v>
      </c>
      <c r="J2352" t="s">
        <v>403</v>
      </c>
      <c r="K2352" t="s">
        <v>404</v>
      </c>
      <c r="L2352">
        <v>12390</v>
      </c>
      <c r="M2352" t="s">
        <v>309</v>
      </c>
      <c r="N2352" t="s">
        <v>310</v>
      </c>
      <c r="O2352">
        <v>12390</v>
      </c>
      <c r="P2352" t="s">
        <v>309</v>
      </c>
      <c r="Q2352" t="s">
        <v>310</v>
      </c>
      <c r="R2352" t="s">
        <v>496</v>
      </c>
      <c r="S2352" s="46">
        <v>0</v>
      </c>
      <c r="U2352" s="46">
        <v>16</v>
      </c>
      <c r="IF2352">
        <v>12390</v>
      </c>
      <c r="IG2352" t="s">
        <v>309</v>
      </c>
      <c r="IH2352" t="s">
        <v>288</v>
      </c>
      <c r="IK2352">
        <v>-2</v>
      </c>
      <c r="IL2352" t="s">
        <v>279</v>
      </c>
      <c r="IM2352" t="s">
        <v>280</v>
      </c>
      <c r="IN2352" t="s">
        <v>654</v>
      </c>
      <c r="IP2352" t="s">
        <v>678</v>
      </c>
    </row>
    <row r="2353" spans="1:250" x14ac:dyDescent="0.25">
      <c r="A2353">
        <v>40868</v>
      </c>
      <c r="B2353">
        <v>-890804480</v>
      </c>
      <c r="C2353">
        <v>1837</v>
      </c>
      <c r="D2353" t="s">
        <v>273</v>
      </c>
      <c r="E2353" t="s">
        <v>274</v>
      </c>
      <c r="F2353">
        <v>1848</v>
      </c>
      <c r="G2353" t="s">
        <v>286</v>
      </c>
      <c r="H2353" t="s">
        <v>274</v>
      </c>
      <c r="I2353">
        <v>411</v>
      </c>
      <c r="J2353" t="s">
        <v>393</v>
      </c>
      <c r="K2353" t="s">
        <v>394</v>
      </c>
      <c r="L2353">
        <v>12390</v>
      </c>
      <c r="M2353" t="s">
        <v>309</v>
      </c>
      <c r="N2353" t="s">
        <v>310</v>
      </c>
      <c r="O2353">
        <v>12390</v>
      </c>
      <c r="P2353" t="s">
        <v>309</v>
      </c>
      <c r="Q2353" t="s">
        <v>310</v>
      </c>
      <c r="R2353" t="s">
        <v>496</v>
      </c>
      <c r="S2353" s="46">
        <v>0</v>
      </c>
      <c r="U2353" s="46">
        <v>16</v>
      </c>
      <c r="IF2353">
        <v>12390</v>
      </c>
      <c r="IG2353" t="s">
        <v>309</v>
      </c>
      <c r="IH2353" t="s">
        <v>288</v>
      </c>
      <c r="IK2353">
        <v>-2</v>
      </c>
      <c r="IL2353" t="s">
        <v>279</v>
      </c>
      <c r="IM2353" t="s">
        <v>280</v>
      </c>
      <c r="IN2353" t="s">
        <v>654</v>
      </c>
      <c r="IP2353" t="s">
        <v>678</v>
      </c>
    </row>
    <row r="2354" spans="1:250" x14ac:dyDescent="0.25">
      <c r="A2354">
        <v>40869</v>
      </c>
      <c r="B2354">
        <v>-890804480</v>
      </c>
      <c r="C2354">
        <v>1837</v>
      </c>
      <c r="D2354" t="s">
        <v>273</v>
      </c>
      <c r="E2354" t="s">
        <v>274</v>
      </c>
      <c r="F2354">
        <v>1848</v>
      </c>
      <c r="G2354" t="s">
        <v>286</v>
      </c>
      <c r="H2354" t="s">
        <v>274</v>
      </c>
      <c r="I2354">
        <v>435</v>
      </c>
      <c r="J2354" t="s">
        <v>491</v>
      </c>
      <c r="K2354" t="s">
        <v>492</v>
      </c>
      <c r="L2354">
        <v>12390</v>
      </c>
      <c r="M2354" t="s">
        <v>309</v>
      </c>
      <c r="N2354" t="s">
        <v>310</v>
      </c>
      <c r="O2354">
        <v>12390</v>
      </c>
      <c r="P2354" t="s">
        <v>309</v>
      </c>
      <c r="Q2354" t="s">
        <v>310</v>
      </c>
      <c r="R2354" t="s">
        <v>496</v>
      </c>
      <c r="S2354" s="46">
        <v>0</v>
      </c>
      <c r="U2354" s="46">
        <v>16</v>
      </c>
      <c r="IF2354">
        <v>12390</v>
      </c>
      <c r="IG2354" t="s">
        <v>309</v>
      </c>
      <c r="IH2354" t="s">
        <v>288</v>
      </c>
      <c r="IK2354">
        <v>-2</v>
      </c>
      <c r="IL2354" t="s">
        <v>279</v>
      </c>
      <c r="IM2354" t="s">
        <v>280</v>
      </c>
      <c r="IN2354" t="s">
        <v>654</v>
      </c>
      <c r="IP2354" t="s">
        <v>678</v>
      </c>
    </row>
    <row r="2355" spans="1:250" x14ac:dyDescent="0.25">
      <c r="A2355">
        <v>40870</v>
      </c>
      <c r="B2355">
        <v>-890804480</v>
      </c>
      <c r="C2355">
        <v>1837</v>
      </c>
      <c r="D2355" t="s">
        <v>273</v>
      </c>
      <c r="E2355" t="s">
        <v>274</v>
      </c>
      <c r="F2355">
        <v>1848</v>
      </c>
      <c r="G2355" t="s">
        <v>286</v>
      </c>
      <c r="H2355" t="s">
        <v>274</v>
      </c>
      <c r="I2355">
        <v>431</v>
      </c>
      <c r="J2355" t="s">
        <v>493</v>
      </c>
      <c r="K2355" t="s">
        <v>494</v>
      </c>
      <c r="L2355">
        <v>12390</v>
      </c>
      <c r="M2355" t="s">
        <v>309</v>
      </c>
      <c r="N2355" t="s">
        <v>310</v>
      </c>
      <c r="O2355">
        <v>12390</v>
      </c>
      <c r="P2355" t="s">
        <v>309</v>
      </c>
      <c r="Q2355" t="s">
        <v>310</v>
      </c>
      <c r="R2355" t="s">
        <v>496</v>
      </c>
      <c r="S2355" s="46">
        <v>0</v>
      </c>
      <c r="U2355" s="46">
        <v>16</v>
      </c>
      <c r="IF2355">
        <v>12390</v>
      </c>
      <c r="IG2355" t="s">
        <v>309</v>
      </c>
      <c r="IH2355" t="s">
        <v>288</v>
      </c>
      <c r="IK2355">
        <v>-2</v>
      </c>
      <c r="IL2355" t="s">
        <v>279</v>
      </c>
      <c r="IM2355" t="s">
        <v>280</v>
      </c>
      <c r="IN2355" t="s">
        <v>654</v>
      </c>
      <c r="IP2355" t="s">
        <v>678</v>
      </c>
    </row>
    <row r="2356" spans="1:250" x14ac:dyDescent="0.25">
      <c r="A2356">
        <v>40871</v>
      </c>
      <c r="B2356">
        <v>-890804480</v>
      </c>
      <c r="C2356">
        <v>1837</v>
      </c>
      <c r="D2356" t="s">
        <v>273</v>
      </c>
      <c r="E2356" t="s">
        <v>274</v>
      </c>
      <c r="F2356">
        <v>1848</v>
      </c>
      <c r="G2356" t="s">
        <v>286</v>
      </c>
      <c r="H2356" t="s">
        <v>274</v>
      </c>
      <c r="I2356">
        <v>429</v>
      </c>
      <c r="J2356" t="s">
        <v>395</v>
      </c>
      <c r="K2356" t="s">
        <v>396</v>
      </c>
      <c r="L2356">
        <v>12390</v>
      </c>
      <c r="M2356" t="s">
        <v>309</v>
      </c>
      <c r="N2356" t="s">
        <v>310</v>
      </c>
      <c r="O2356">
        <v>12390</v>
      </c>
      <c r="P2356" t="s">
        <v>309</v>
      </c>
      <c r="Q2356" t="s">
        <v>310</v>
      </c>
      <c r="R2356" t="s">
        <v>496</v>
      </c>
      <c r="S2356" s="46">
        <v>0</v>
      </c>
      <c r="U2356" s="46">
        <v>16</v>
      </c>
      <c r="IF2356">
        <v>12390</v>
      </c>
      <c r="IG2356" t="s">
        <v>309</v>
      </c>
      <c r="IH2356" t="s">
        <v>288</v>
      </c>
      <c r="IK2356">
        <v>-2</v>
      </c>
      <c r="IL2356" t="s">
        <v>279</v>
      </c>
      <c r="IM2356" t="s">
        <v>280</v>
      </c>
      <c r="IN2356" t="s">
        <v>654</v>
      </c>
      <c r="IP2356" t="s">
        <v>678</v>
      </c>
    </row>
    <row r="2357" spans="1:250" x14ac:dyDescent="0.25">
      <c r="A2357">
        <v>40872</v>
      </c>
      <c r="B2357">
        <v>-890804480</v>
      </c>
      <c r="C2357">
        <v>1837</v>
      </c>
      <c r="D2357" t="s">
        <v>273</v>
      </c>
      <c r="E2357" t="s">
        <v>274</v>
      </c>
      <c r="F2357">
        <v>1848</v>
      </c>
      <c r="G2357" t="s">
        <v>286</v>
      </c>
      <c r="H2357" t="s">
        <v>274</v>
      </c>
      <c r="I2357">
        <v>427</v>
      </c>
      <c r="J2357" t="s">
        <v>397</v>
      </c>
      <c r="K2357" t="s">
        <v>398</v>
      </c>
      <c r="L2357">
        <v>12390</v>
      </c>
      <c r="M2357" t="s">
        <v>309</v>
      </c>
      <c r="N2357" t="s">
        <v>310</v>
      </c>
      <c r="O2357">
        <v>12390</v>
      </c>
      <c r="P2357" t="s">
        <v>309</v>
      </c>
      <c r="Q2357" t="s">
        <v>310</v>
      </c>
      <c r="R2357" t="s">
        <v>496</v>
      </c>
      <c r="S2357" s="46">
        <v>0</v>
      </c>
      <c r="U2357" s="46">
        <v>16</v>
      </c>
      <c r="IF2357">
        <v>12390</v>
      </c>
      <c r="IG2357" t="s">
        <v>309</v>
      </c>
      <c r="IH2357" t="s">
        <v>288</v>
      </c>
      <c r="IK2357">
        <v>-2</v>
      </c>
      <c r="IL2357" t="s">
        <v>279</v>
      </c>
      <c r="IM2357" t="s">
        <v>280</v>
      </c>
      <c r="IN2357" t="s">
        <v>654</v>
      </c>
      <c r="IP2357" t="s">
        <v>678</v>
      </c>
    </row>
    <row r="2358" spans="1:250" x14ac:dyDescent="0.25">
      <c r="A2358">
        <v>40873</v>
      </c>
      <c r="B2358">
        <v>-890804480</v>
      </c>
      <c r="C2358">
        <v>1837</v>
      </c>
      <c r="D2358" t="s">
        <v>273</v>
      </c>
      <c r="E2358" t="s">
        <v>274</v>
      </c>
      <c r="F2358">
        <v>1848</v>
      </c>
      <c r="G2358" t="s">
        <v>286</v>
      </c>
      <c r="H2358" t="s">
        <v>274</v>
      </c>
      <c r="I2358">
        <v>437</v>
      </c>
      <c r="J2358" t="s">
        <v>658</v>
      </c>
      <c r="K2358" t="s">
        <v>659</v>
      </c>
      <c r="L2358">
        <v>12390</v>
      </c>
      <c r="M2358" t="s">
        <v>309</v>
      </c>
      <c r="N2358" t="s">
        <v>310</v>
      </c>
      <c r="O2358">
        <v>12390</v>
      </c>
      <c r="P2358" t="s">
        <v>309</v>
      </c>
      <c r="Q2358" t="s">
        <v>310</v>
      </c>
      <c r="R2358" t="s">
        <v>496</v>
      </c>
      <c r="S2358" s="46">
        <v>0</v>
      </c>
      <c r="U2358" s="46">
        <v>16</v>
      </c>
      <c r="IF2358">
        <v>12390</v>
      </c>
      <c r="IG2358" t="s">
        <v>309</v>
      </c>
      <c r="IH2358" t="s">
        <v>288</v>
      </c>
      <c r="IK2358">
        <v>-2</v>
      </c>
      <c r="IL2358" t="s">
        <v>279</v>
      </c>
      <c r="IM2358" t="s">
        <v>280</v>
      </c>
      <c r="IN2358" t="s">
        <v>654</v>
      </c>
      <c r="IP2358" t="s">
        <v>678</v>
      </c>
    </row>
    <row r="2359" spans="1:250" x14ac:dyDescent="0.25">
      <c r="A2359">
        <v>40874</v>
      </c>
      <c r="B2359">
        <v>-890804480</v>
      </c>
      <c r="C2359">
        <v>1837</v>
      </c>
      <c r="D2359" t="s">
        <v>273</v>
      </c>
      <c r="E2359" t="s">
        <v>274</v>
      </c>
      <c r="F2359">
        <v>1848</v>
      </c>
      <c r="G2359" t="s">
        <v>286</v>
      </c>
      <c r="H2359" t="s">
        <v>274</v>
      </c>
      <c r="I2359">
        <v>436</v>
      </c>
      <c r="J2359" t="s">
        <v>656</v>
      </c>
      <c r="K2359" t="s">
        <v>657</v>
      </c>
      <c r="L2359">
        <v>12390</v>
      </c>
      <c r="M2359" t="s">
        <v>309</v>
      </c>
      <c r="N2359" t="s">
        <v>310</v>
      </c>
      <c r="O2359">
        <v>12390</v>
      </c>
      <c r="P2359" t="s">
        <v>309</v>
      </c>
      <c r="Q2359" t="s">
        <v>310</v>
      </c>
      <c r="R2359" t="s">
        <v>496</v>
      </c>
      <c r="S2359" s="46">
        <v>0</v>
      </c>
      <c r="U2359" s="46">
        <v>16</v>
      </c>
      <c r="IF2359">
        <v>12390</v>
      </c>
      <c r="IG2359" t="s">
        <v>309</v>
      </c>
      <c r="IH2359" t="s">
        <v>288</v>
      </c>
      <c r="IK2359">
        <v>-2</v>
      </c>
      <c r="IL2359" t="s">
        <v>279</v>
      </c>
      <c r="IM2359" t="s">
        <v>280</v>
      </c>
      <c r="IN2359" t="s">
        <v>654</v>
      </c>
      <c r="IP2359" t="s">
        <v>678</v>
      </c>
    </row>
    <row r="2360" spans="1:250" x14ac:dyDescent="0.25">
      <c r="A2360">
        <v>40875</v>
      </c>
      <c r="B2360">
        <v>-890804480</v>
      </c>
      <c r="C2360">
        <v>1837</v>
      </c>
      <c r="D2360" t="s">
        <v>273</v>
      </c>
      <c r="E2360" t="s">
        <v>274</v>
      </c>
      <c r="F2360">
        <v>7057</v>
      </c>
      <c r="G2360" t="s">
        <v>291</v>
      </c>
      <c r="H2360" t="s">
        <v>292</v>
      </c>
      <c r="I2360">
        <v>437</v>
      </c>
      <c r="J2360" t="s">
        <v>658</v>
      </c>
      <c r="K2360" t="s">
        <v>659</v>
      </c>
      <c r="L2360">
        <v>12390</v>
      </c>
      <c r="M2360" t="s">
        <v>309</v>
      </c>
      <c r="N2360" t="s">
        <v>310</v>
      </c>
      <c r="O2360">
        <v>12390</v>
      </c>
      <c r="P2360" t="s">
        <v>309</v>
      </c>
      <c r="Q2360" t="s">
        <v>310</v>
      </c>
      <c r="R2360" t="s">
        <v>496</v>
      </c>
      <c r="S2360" s="46">
        <v>0</v>
      </c>
      <c r="U2360" s="46">
        <v>16</v>
      </c>
      <c r="IF2360">
        <v>12390</v>
      </c>
      <c r="IG2360" t="s">
        <v>309</v>
      </c>
      <c r="IH2360" t="s">
        <v>293</v>
      </c>
      <c r="IK2360">
        <v>-2</v>
      </c>
      <c r="IL2360" t="s">
        <v>279</v>
      </c>
      <c r="IM2360" t="s">
        <v>280</v>
      </c>
      <c r="IN2360" t="s">
        <v>666</v>
      </c>
      <c r="IP2360" t="s">
        <v>679</v>
      </c>
    </row>
    <row r="2361" spans="1:250" x14ac:dyDescent="0.25">
      <c r="A2361">
        <v>40876</v>
      </c>
      <c r="B2361">
        <v>-890804480</v>
      </c>
      <c r="C2361">
        <v>1837</v>
      </c>
      <c r="D2361" t="s">
        <v>273</v>
      </c>
      <c r="E2361" t="s">
        <v>274</v>
      </c>
      <c r="F2361">
        <v>7057</v>
      </c>
      <c r="G2361" t="s">
        <v>291</v>
      </c>
      <c r="H2361" t="s">
        <v>292</v>
      </c>
      <c r="I2361">
        <v>436</v>
      </c>
      <c r="J2361" t="s">
        <v>656</v>
      </c>
      <c r="K2361" t="s">
        <v>657</v>
      </c>
      <c r="L2361">
        <v>12390</v>
      </c>
      <c r="M2361" t="s">
        <v>309</v>
      </c>
      <c r="N2361" t="s">
        <v>310</v>
      </c>
      <c r="O2361">
        <v>12390</v>
      </c>
      <c r="P2361" t="s">
        <v>309</v>
      </c>
      <c r="Q2361" t="s">
        <v>310</v>
      </c>
      <c r="R2361" t="s">
        <v>496</v>
      </c>
      <c r="S2361" s="46">
        <v>0</v>
      </c>
      <c r="U2361" s="46">
        <v>16</v>
      </c>
      <c r="IF2361">
        <v>12390</v>
      </c>
      <c r="IG2361" t="s">
        <v>309</v>
      </c>
      <c r="IH2361" t="s">
        <v>293</v>
      </c>
      <c r="IK2361">
        <v>-2</v>
      </c>
      <c r="IL2361" t="s">
        <v>279</v>
      </c>
      <c r="IM2361" t="s">
        <v>280</v>
      </c>
      <c r="IN2361" t="s">
        <v>666</v>
      </c>
      <c r="IP2361" t="s">
        <v>679</v>
      </c>
    </row>
    <row r="2362" spans="1:250" x14ac:dyDescent="0.25">
      <c r="A2362">
        <v>40877</v>
      </c>
      <c r="B2362">
        <v>-890804480</v>
      </c>
      <c r="C2362">
        <v>1837</v>
      </c>
      <c r="D2362" t="s">
        <v>273</v>
      </c>
      <c r="E2362" t="s">
        <v>274</v>
      </c>
      <c r="F2362">
        <v>7057</v>
      </c>
      <c r="G2362" t="s">
        <v>291</v>
      </c>
      <c r="H2362" t="s">
        <v>292</v>
      </c>
      <c r="I2362">
        <v>435</v>
      </c>
      <c r="J2362" t="s">
        <v>491</v>
      </c>
      <c r="K2362" t="s">
        <v>492</v>
      </c>
      <c r="L2362">
        <v>12390</v>
      </c>
      <c r="M2362" t="s">
        <v>309</v>
      </c>
      <c r="N2362" t="s">
        <v>310</v>
      </c>
      <c r="O2362">
        <v>12390</v>
      </c>
      <c r="P2362" t="s">
        <v>309</v>
      </c>
      <c r="Q2362" t="s">
        <v>310</v>
      </c>
      <c r="R2362" t="s">
        <v>496</v>
      </c>
      <c r="S2362" s="46">
        <v>0</v>
      </c>
      <c r="U2362" s="46">
        <v>16</v>
      </c>
      <c r="IF2362">
        <v>12390</v>
      </c>
      <c r="IG2362" t="s">
        <v>309</v>
      </c>
      <c r="IH2362" t="s">
        <v>293</v>
      </c>
      <c r="IK2362">
        <v>-2</v>
      </c>
      <c r="IL2362" t="s">
        <v>279</v>
      </c>
      <c r="IM2362" t="s">
        <v>280</v>
      </c>
      <c r="IN2362" t="s">
        <v>666</v>
      </c>
      <c r="IP2362" t="s">
        <v>679</v>
      </c>
    </row>
    <row r="2363" spans="1:250" x14ac:dyDescent="0.25">
      <c r="A2363">
        <v>40878</v>
      </c>
      <c r="B2363">
        <v>-890804480</v>
      </c>
      <c r="C2363">
        <v>1837</v>
      </c>
      <c r="D2363" t="s">
        <v>273</v>
      </c>
      <c r="E2363" t="s">
        <v>274</v>
      </c>
      <c r="F2363">
        <v>7057</v>
      </c>
      <c r="G2363" t="s">
        <v>291</v>
      </c>
      <c r="H2363" t="s">
        <v>292</v>
      </c>
      <c r="I2363">
        <v>431</v>
      </c>
      <c r="J2363" t="s">
        <v>493</v>
      </c>
      <c r="K2363" t="s">
        <v>494</v>
      </c>
      <c r="L2363">
        <v>12390</v>
      </c>
      <c r="M2363" t="s">
        <v>309</v>
      </c>
      <c r="N2363" t="s">
        <v>310</v>
      </c>
      <c r="O2363">
        <v>12390</v>
      </c>
      <c r="P2363" t="s">
        <v>309</v>
      </c>
      <c r="Q2363" t="s">
        <v>310</v>
      </c>
      <c r="R2363" t="s">
        <v>496</v>
      </c>
      <c r="S2363" s="46">
        <v>0</v>
      </c>
      <c r="U2363" s="46">
        <v>16</v>
      </c>
      <c r="IF2363">
        <v>12390</v>
      </c>
      <c r="IG2363" t="s">
        <v>309</v>
      </c>
      <c r="IH2363" t="s">
        <v>293</v>
      </c>
      <c r="IK2363">
        <v>-2</v>
      </c>
      <c r="IL2363" t="s">
        <v>279</v>
      </c>
      <c r="IM2363" t="s">
        <v>280</v>
      </c>
      <c r="IN2363" t="s">
        <v>666</v>
      </c>
      <c r="IP2363" t="s">
        <v>679</v>
      </c>
    </row>
    <row r="2364" spans="1:250" x14ac:dyDescent="0.25">
      <c r="A2364">
        <v>40879</v>
      </c>
      <c r="B2364">
        <v>-890804480</v>
      </c>
      <c r="C2364">
        <v>1837</v>
      </c>
      <c r="D2364" t="s">
        <v>273</v>
      </c>
      <c r="E2364" t="s">
        <v>274</v>
      </c>
      <c r="F2364">
        <v>1848</v>
      </c>
      <c r="G2364" t="s">
        <v>286</v>
      </c>
      <c r="H2364" t="s">
        <v>274</v>
      </c>
      <c r="I2364">
        <v>424</v>
      </c>
      <c r="J2364" t="s">
        <v>399</v>
      </c>
      <c r="K2364" t="s">
        <v>400</v>
      </c>
      <c r="L2364">
        <v>12390</v>
      </c>
      <c r="M2364" t="s">
        <v>309</v>
      </c>
      <c r="N2364" t="s">
        <v>310</v>
      </c>
      <c r="O2364">
        <v>12390</v>
      </c>
      <c r="P2364" t="s">
        <v>309</v>
      </c>
      <c r="Q2364" t="s">
        <v>310</v>
      </c>
      <c r="R2364" t="s">
        <v>496</v>
      </c>
      <c r="S2364" s="46">
        <v>0</v>
      </c>
      <c r="U2364" s="46">
        <v>16</v>
      </c>
      <c r="IF2364">
        <v>12390</v>
      </c>
      <c r="IG2364" t="s">
        <v>309</v>
      </c>
      <c r="IH2364" t="s">
        <v>288</v>
      </c>
      <c r="IK2364">
        <v>-2</v>
      </c>
      <c r="IL2364" t="s">
        <v>279</v>
      </c>
      <c r="IM2364" t="s">
        <v>280</v>
      </c>
      <c r="IN2364" t="s">
        <v>654</v>
      </c>
      <c r="IP2364" t="s">
        <v>678</v>
      </c>
    </row>
    <row r="2365" spans="1:250" x14ac:dyDescent="0.25">
      <c r="A2365">
        <v>40880</v>
      </c>
      <c r="B2365">
        <v>-890804480</v>
      </c>
      <c r="C2365">
        <v>1837</v>
      </c>
      <c r="D2365" t="s">
        <v>273</v>
      </c>
      <c r="E2365" t="s">
        <v>274</v>
      </c>
      <c r="F2365">
        <v>1848</v>
      </c>
      <c r="G2365" t="s">
        <v>286</v>
      </c>
      <c r="H2365" t="s">
        <v>274</v>
      </c>
      <c r="I2365">
        <v>422</v>
      </c>
      <c r="J2365" t="s">
        <v>401</v>
      </c>
      <c r="K2365" t="s">
        <v>402</v>
      </c>
      <c r="L2365">
        <v>12390</v>
      </c>
      <c r="M2365" t="s">
        <v>309</v>
      </c>
      <c r="N2365" t="s">
        <v>310</v>
      </c>
      <c r="O2365">
        <v>12390</v>
      </c>
      <c r="P2365" t="s">
        <v>309</v>
      </c>
      <c r="Q2365" t="s">
        <v>310</v>
      </c>
      <c r="R2365" t="s">
        <v>496</v>
      </c>
      <c r="S2365" s="46">
        <v>0</v>
      </c>
      <c r="U2365" s="46">
        <v>16</v>
      </c>
      <c r="IF2365">
        <v>12390</v>
      </c>
      <c r="IG2365" t="s">
        <v>309</v>
      </c>
      <c r="IH2365" t="s">
        <v>288</v>
      </c>
      <c r="IK2365">
        <v>-2</v>
      </c>
      <c r="IL2365" t="s">
        <v>279</v>
      </c>
      <c r="IM2365" t="s">
        <v>280</v>
      </c>
      <c r="IN2365" t="s">
        <v>654</v>
      </c>
      <c r="IP2365" t="s">
        <v>678</v>
      </c>
    </row>
    <row r="2366" spans="1:250" x14ac:dyDescent="0.25">
      <c r="A2366">
        <v>40881</v>
      </c>
      <c r="B2366">
        <v>-890804480</v>
      </c>
      <c r="C2366">
        <v>1837</v>
      </c>
      <c r="D2366" t="s">
        <v>273</v>
      </c>
      <c r="E2366" t="s">
        <v>274</v>
      </c>
      <c r="F2366">
        <v>7057</v>
      </c>
      <c r="G2366" t="s">
        <v>291</v>
      </c>
      <c r="H2366" t="s">
        <v>292</v>
      </c>
      <c r="I2366">
        <v>429</v>
      </c>
      <c r="J2366" t="s">
        <v>395</v>
      </c>
      <c r="K2366" t="s">
        <v>396</v>
      </c>
      <c r="L2366">
        <v>12390</v>
      </c>
      <c r="M2366" t="s">
        <v>309</v>
      </c>
      <c r="N2366" t="s">
        <v>310</v>
      </c>
      <c r="O2366">
        <v>12390</v>
      </c>
      <c r="P2366" t="s">
        <v>309</v>
      </c>
      <c r="Q2366" t="s">
        <v>310</v>
      </c>
      <c r="R2366" t="s">
        <v>496</v>
      </c>
      <c r="S2366" s="46">
        <v>0</v>
      </c>
      <c r="U2366" s="46">
        <v>16</v>
      </c>
      <c r="IF2366">
        <v>12390</v>
      </c>
      <c r="IG2366" t="s">
        <v>309</v>
      </c>
      <c r="IH2366" t="s">
        <v>293</v>
      </c>
      <c r="IK2366">
        <v>-2</v>
      </c>
      <c r="IL2366" t="s">
        <v>279</v>
      </c>
      <c r="IM2366" t="s">
        <v>280</v>
      </c>
      <c r="IN2366" t="s">
        <v>666</v>
      </c>
      <c r="IP2366" t="s">
        <v>679</v>
      </c>
    </row>
    <row r="2367" spans="1:250" x14ac:dyDescent="0.25">
      <c r="A2367">
        <v>40882</v>
      </c>
      <c r="B2367">
        <v>-890804480</v>
      </c>
      <c r="C2367">
        <v>1837</v>
      </c>
      <c r="D2367" t="s">
        <v>273</v>
      </c>
      <c r="E2367" t="s">
        <v>274</v>
      </c>
      <c r="F2367">
        <v>7057</v>
      </c>
      <c r="G2367" t="s">
        <v>291</v>
      </c>
      <c r="H2367" t="s">
        <v>292</v>
      </c>
      <c r="I2367">
        <v>427</v>
      </c>
      <c r="J2367" t="s">
        <v>397</v>
      </c>
      <c r="K2367" t="s">
        <v>398</v>
      </c>
      <c r="L2367">
        <v>12390</v>
      </c>
      <c r="M2367" t="s">
        <v>309</v>
      </c>
      <c r="N2367" t="s">
        <v>310</v>
      </c>
      <c r="O2367">
        <v>12390</v>
      </c>
      <c r="P2367" t="s">
        <v>309</v>
      </c>
      <c r="Q2367" t="s">
        <v>310</v>
      </c>
      <c r="R2367" t="s">
        <v>496</v>
      </c>
      <c r="S2367" s="46">
        <v>0</v>
      </c>
      <c r="U2367" s="46">
        <v>16</v>
      </c>
      <c r="IF2367">
        <v>12390</v>
      </c>
      <c r="IG2367" t="s">
        <v>309</v>
      </c>
      <c r="IH2367" t="s">
        <v>293</v>
      </c>
      <c r="IK2367">
        <v>-2</v>
      </c>
      <c r="IL2367" t="s">
        <v>279</v>
      </c>
      <c r="IM2367" t="s">
        <v>280</v>
      </c>
      <c r="IN2367" t="s">
        <v>666</v>
      </c>
      <c r="IP2367" t="s">
        <v>679</v>
      </c>
    </row>
    <row r="2368" spans="1:250" x14ac:dyDescent="0.25">
      <c r="A2368">
        <v>40883</v>
      </c>
      <c r="B2368">
        <v>-890804480</v>
      </c>
      <c r="C2368">
        <v>1837</v>
      </c>
      <c r="D2368" t="s">
        <v>273</v>
      </c>
      <c r="E2368" t="s">
        <v>274</v>
      </c>
      <c r="F2368">
        <v>7057</v>
      </c>
      <c r="G2368" t="s">
        <v>291</v>
      </c>
      <c r="H2368" t="s">
        <v>292</v>
      </c>
      <c r="I2368">
        <v>424</v>
      </c>
      <c r="J2368" t="s">
        <v>399</v>
      </c>
      <c r="K2368" t="s">
        <v>400</v>
      </c>
      <c r="L2368">
        <v>12390</v>
      </c>
      <c r="M2368" t="s">
        <v>309</v>
      </c>
      <c r="N2368" t="s">
        <v>310</v>
      </c>
      <c r="O2368">
        <v>12390</v>
      </c>
      <c r="P2368" t="s">
        <v>309</v>
      </c>
      <c r="Q2368" t="s">
        <v>310</v>
      </c>
      <c r="R2368" t="s">
        <v>496</v>
      </c>
      <c r="S2368" s="46">
        <v>0</v>
      </c>
      <c r="U2368" s="46">
        <v>16</v>
      </c>
      <c r="IF2368">
        <v>12390</v>
      </c>
      <c r="IG2368" t="s">
        <v>309</v>
      </c>
      <c r="IH2368" t="s">
        <v>293</v>
      </c>
      <c r="IK2368">
        <v>-2</v>
      </c>
      <c r="IL2368" t="s">
        <v>279</v>
      </c>
      <c r="IM2368" t="s">
        <v>280</v>
      </c>
      <c r="IN2368" t="s">
        <v>666</v>
      </c>
      <c r="IP2368" t="s">
        <v>679</v>
      </c>
    </row>
    <row r="2369" spans="1:250" x14ac:dyDescent="0.25">
      <c r="A2369">
        <v>40884</v>
      </c>
      <c r="B2369">
        <v>-890804480</v>
      </c>
      <c r="C2369">
        <v>1837</v>
      </c>
      <c r="D2369" t="s">
        <v>273</v>
      </c>
      <c r="E2369" t="s">
        <v>274</v>
      </c>
      <c r="F2369">
        <v>7057</v>
      </c>
      <c r="G2369" t="s">
        <v>291</v>
      </c>
      <c r="H2369" t="s">
        <v>292</v>
      </c>
      <c r="I2369">
        <v>422</v>
      </c>
      <c r="J2369" t="s">
        <v>401</v>
      </c>
      <c r="K2369" t="s">
        <v>402</v>
      </c>
      <c r="L2369">
        <v>12390</v>
      </c>
      <c r="M2369" t="s">
        <v>309</v>
      </c>
      <c r="N2369" t="s">
        <v>310</v>
      </c>
      <c r="O2369">
        <v>12390</v>
      </c>
      <c r="P2369" t="s">
        <v>309</v>
      </c>
      <c r="Q2369" t="s">
        <v>310</v>
      </c>
      <c r="R2369" t="s">
        <v>496</v>
      </c>
      <c r="S2369" s="46">
        <v>0</v>
      </c>
      <c r="U2369" s="46">
        <v>16</v>
      </c>
      <c r="IF2369">
        <v>12390</v>
      </c>
      <c r="IG2369" t="s">
        <v>309</v>
      </c>
      <c r="IH2369" t="s">
        <v>293</v>
      </c>
      <c r="IK2369">
        <v>-2</v>
      </c>
      <c r="IL2369" t="s">
        <v>279</v>
      </c>
      <c r="IM2369" t="s">
        <v>280</v>
      </c>
      <c r="IN2369" t="s">
        <v>666</v>
      </c>
      <c r="IP2369" t="s">
        <v>679</v>
      </c>
    </row>
    <row r="2370" spans="1:250" x14ac:dyDescent="0.25">
      <c r="A2370">
        <v>40885</v>
      </c>
      <c r="B2370">
        <v>-890804480</v>
      </c>
      <c r="C2370">
        <v>1837</v>
      </c>
      <c r="D2370" t="s">
        <v>273</v>
      </c>
      <c r="E2370" t="s">
        <v>274</v>
      </c>
      <c r="F2370">
        <v>1848</v>
      </c>
      <c r="G2370" t="s">
        <v>286</v>
      </c>
      <c r="H2370" t="s">
        <v>274</v>
      </c>
      <c r="I2370">
        <v>420</v>
      </c>
      <c r="J2370" t="s">
        <v>403</v>
      </c>
      <c r="K2370" t="s">
        <v>404</v>
      </c>
      <c r="L2370">
        <v>12391</v>
      </c>
      <c r="M2370" t="s">
        <v>311</v>
      </c>
      <c r="N2370" t="s">
        <v>312</v>
      </c>
      <c r="O2370">
        <v>12391</v>
      </c>
      <c r="P2370" t="s">
        <v>311</v>
      </c>
      <c r="Q2370" t="s">
        <v>312</v>
      </c>
      <c r="R2370" t="s">
        <v>496</v>
      </c>
      <c r="S2370" s="46">
        <v>0</v>
      </c>
      <c r="U2370" s="46">
        <v>16</v>
      </c>
      <c r="IF2370">
        <v>12391</v>
      </c>
      <c r="IG2370" t="s">
        <v>311</v>
      </c>
      <c r="IH2370" t="s">
        <v>288</v>
      </c>
      <c r="IK2370">
        <v>-2</v>
      </c>
      <c r="IL2370" t="s">
        <v>279</v>
      </c>
      <c r="IM2370" t="s">
        <v>280</v>
      </c>
      <c r="IN2370" t="s">
        <v>654</v>
      </c>
      <c r="IP2370" t="s">
        <v>680</v>
      </c>
    </row>
    <row r="2371" spans="1:250" x14ac:dyDescent="0.25">
      <c r="A2371">
        <v>40886</v>
      </c>
      <c r="B2371">
        <v>-890804480</v>
      </c>
      <c r="C2371">
        <v>1837</v>
      </c>
      <c r="D2371" t="s">
        <v>273</v>
      </c>
      <c r="E2371" t="s">
        <v>274</v>
      </c>
      <c r="F2371">
        <v>1848</v>
      </c>
      <c r="G2371" t="s">
        <v>286</v>
      </c>
      <c r="H2371" t="s">
        <v>274</v>
      </c>
      <c r="I2371">
        <v>411</v>
      </c>
      <c r="J2371" t="s">
        <v>393</v>
      </c>
      <c r="K2371" t="s">
        <v>394</v>
      </c>
      <c r="L2371">
        <v>12391</v>
      </c>
      <c r="M2371" t="s">
        <v>311</v>
      </c>
      <c r="N2371" t="s">
        <v>312</v>
      </c>
      <c r="O2371">
        <v>12391</v>
      </c>
      <c r="P2371" t="s">
        <v>311</v>
      </c>
      <c r="Q2371" t="s">
        <v>312</v>
      </c>
      <c r="R2371" t="s">
        <v>496</v>
      </c>
      <c r="S2371" s="46">
        <v>0</v>
      </c>
      <c r="U2371" s="46">
        <v>16</v>
      </c>
      <c r="IF2371">
        <v>12391</v>
      </c>
      <c r="IG2371" t="s">
        <v>311</v>
      </c>
      <c r="IH2371" t="s">
        <v>288</v>
      </c>
      <c r="IK2371">
        <v>-2</v>
      </c>
      <c r="IL2371" t="s">
        <v>279</v>
      </c>
      <c r="IM2371" t="s">
        <v>280</v>
      </c>
      <c r="IN2371" t="s">
        <v>654</v>
      </c>
      <c r="IP2371" t="s">
        <v>680</v>
      </c>
    </row>
    <row r="2372" spans="1:250" x14ac:dyDescent="0.25">
      <c r="A2372">
        <v>40887</v>
      </c>
      <c r="B2372">
        <v>-890804480</v>
      </c>
      <c r="C2372">
        <v>1837</v>
      </c>
      <c r="D2372" t="s">
        <v>273</v>
      </c>
      <c r="E2372" t="s">
        <v>274</v>
      </c>
      <c r="F2372">
        <v>1848</v>
      </c>
      <c r="G2372" t="s">
        <v>286</v>
      </c>
      <c r="H2372" t="s">
        <v>274</v>
      </c>
      <c r="I2372">
        <v>435</v>
      </c>
      <c r="J2372" t="s">
        <v>491</v>
      </c>
      <c r="K2372" t="s">
        <v>492</v>
      </c>
      <c r="L2372">
        <v>12391</v>
      </c>
      <c r="M2372" t="s">
        <v>311</v>
      </c>
      <c r="N2372" t="s">
        <v>312</v>
      </c>
      <c r="O2372">
        <v>12391</v>
      </c>
      <c r="P2372" t="s">
        <v>311</v>
      </c>
      <c r="Q2372" t="s">
        <v>312</v>
      </c>
      <c r="R2372" t="s">
        <v>496</v>
      </c>
      <c r="S2372" s="46">
        <v>0</v>
      </c>
      <c r="U2372" s="46">
        <v>16</v>
      </c>
      <c r="IF2372">
        <v>12391</v>
      </c>
      <c r="IG2372" t="s">
        <v>311</v>
      </c>
      <c r="IH2372" t="s">
        <v>288</v>
      </c>
      <c r="IK2372">
        <v>-2</v>
      </c>
      <c r="IL2372" t="s">
        <v>279</v>
      </c>
      <c r="IM2372" t="s">
        <v>280</v>
      </c>
      <c r="IN2372" t="s">
        <v>654</v>
      </c>
      <c r="IP2372" t="s">
        <v>680</v>
      </c>
    </row>
    <row r="2373" spans="1:250" x14ac:dyDescent="0.25">
      <c r="A2373">
        <v>40888</v>
      </c>
      <c r="B2373">
        <v>-890804480</v>
      </c>
      <c r="C2373">
        <v>1837</v>
      </c>
      <c r="D2373" t="s">
        <v>273</v>
      </c>
      <c r="E2373" t="s">
        <v>274</v>
      </c>
      <c r="F2373">
        <v>1848</v>
      </c>
      <c r="G2373" t="s">
        <v>286</v>
      </c>
      <c r="H2373" t="s">
        <v>274</v>
      </c>
      <c r="I2373">
        <v>431</v>
      </c>
      <c r="J2373" t="s">
        <v>493</v>
      </c>
      <c r="K2373" t="s">
        <v>494</v>
      </c>
      <c r="L2373">
        <v>12391</v>
      </c>
      <c r="M2373" t="s">
        <v>311</v>
      </c>
      <c r="N2373" t="s">
        <v>312</v>
      </c>
      <c r="O2373">
        <v>12391</v>
      </c>
      <c r="P2373" t="s">
        <v>311</v>
      </c>
      <c r="Q2373" t="s">
        <v>312</v>
      </c>
      <c r="R2373" t="s">
        <v>496</v>
      </c>
      <c r="S2373" s="46">
        <v>0</v>
      </c>
      <c r="U2373" s="46">
        <v>16</v>
      </c>
      <c r="IF2373">
        <v>12391</v>
      </c>
      <c r="IG2373" t="s">
        <v>311</v>
      </c>
      <c r="IH2373" t="s">
        <v>288</v>
      </c>
      <c r="IK2373">
        <v>-2</v>
      </c>
      <c r="IL2373" t="s">
        <v>279</v>
      </c>
      <c r="IM2373" t="s">
        <v>280</v>
      </c>
      <c r="IN2373" t="s">
        <v>654</v>
      </c>
      <c r="IP2373" t="s">
        <v>680</v>
      </c>
    </row>
    <row r="2374" spans="1:250" x14ac:dyDescent="0.25">
      <c r="A2374">
        <v>40889</v>
      </c>
      <c r="B2374">
        <v>-890804480</v>
      </c>
      <c r="C2374">
        <v>1837</v>
      </c>
      <c r="D2374" t="s">
        <v>273</v>
      </c>
      <c r="E2374" t="s">
        <v>274</v>
      </c>
      <c r="F2374">
        <v>1848</v>
      </c>
      <c r="G2374" t="s">
        <v>286</v>
      </c>
      <c r="H2374" t="s">
        <v>274</v>
      </c>
      <c r="I2374">
        <v>429</v>
      </c>
      <c r="J2374" t="s">
        <v>395</v>
      </c>
      <c r="K2374" t="s">
        <v>396</v>
      </c>
      <c r="L2374">
        <v>12391</v>
      </c>
      <c r="M2374" t="s">
        <v>311</v>
      </c>
      <c r="N2374" t="s">
        <v>312</v>
      </c>
      <c r="O2374">
        <v>12391</v>
      </c>
      <c r="P2374" t="s">
        <v>311</v>
      </c>
      <c r="Q2374" t="s">
        <v>312</v>
      </c>
      <c r="R2374" t="s">
        <v>496</v>
      </c>
      <c r="S2374" s="46">
        <v>0</v>
      </c>
      <c r="U2374" s="46">
        <v>16</v>
      </c>
      <c r="IF2374">
        <v>12391</v>
      </c>
      <c r="IG2374" t="s">
        <v>311</v>
      </c>
      <c r="IH2374" t="s">
        <v>288</v>
      </c>
      <c r="IK2374">
        <v>-2</v>
      </c>
      <c r="IL2374" t="s">
        <v>279</v>
      </c>
      <c r="IM2374" t="s">
        <v>280</v>
      </c>
      <c r="IN2374" t="s">
        <v>654</v>
      </c>
      <c r="IP2374" t="s">
        <v>680</v>
      </c>
    </row>
    <row r="2375" spans="1:250" x14ac:dyDescent="0.25">
      <c r="A2375">
        <v>40890</v>
      </c>
      <c r="B2375">
        <v>-890804480</v>
      </c>
      <c r="C2375">
        <v>1837</v>
      </c>
      <c r="D2375" t="s">
        <v>273</v>
      </c>
      <c r="E2375" t="s">
        <v>274</v>
      </c>
      <c r="F2375">
        <v>1848</v>
      </c>
      <c r="G2375" t="s">
        <v>286</v>
      </c>
      <c r="H2375" t="s">
        <v>274</v>
      </c>
      <c r="I2375">
        <v>427</v>
      </c>
      <c r="J2375" t="s">
        <v>397</v>
      </c>
      <c r="K2375" t="s">
        <v>398</v>
      </c>
      <c r="L2375">
        <v>12391</v>
      </c>
      <c r="M2375" t="s">
        <v>311</v>
      </c>
      <c r="N2375" t="s">
        <v>312</v>
      </c>
      <c r="O2375">
        <v>12391</v>
      </c>
      <c r="P2375" t="s">
        <v>311</v>
      </c>
      <c r="Q2375" t="s">
        <v>312</v>
      </c>
      <c r="R2375" t="s">
        <v>496</v>
      </c>
      <c r="S2375" s="46">
        <v>0</v>
      </c>
      <c r="U2375" s="46">
        <v>16</v>
      </c>
      <c r="IF2375">
        <v>12391</v>
      </c>
      <c r="IG2375" t="s">
        <v>311</v>
      </c>
      <c r="IH2375" t="s">
        <v>288</v>
      </c>
      <c r="IK2375">
        <v>-2</v>
      </c>
      <c r="IL2375" t="s">
        <v>279</v>
      </c>
      <c r="IM2375" t="s">
        <v>280</v>
      </c>
      <c r="IN2375" t="s">
        <v>654</v>
      </c>
      <c r="IP2375" t="s">
        <v>680</v>
      </c>
    </row>
    <row r="2376" spans="1:250" x14ac:dyDescent="0.25">
      <c r="A2376">
        <v>40891</v>
      </c>
      <c r="B2376">
        <v>-890804480</v>
      </c>
      <c r="C2376">
        <v>1837</v>
      </c>
      <c r="D2376" t="s">
        <v>273</v>
      </c>
      <c r="E2376" t="s">
        <v>274</v>
      </c>
      <c r="F2376">
        <v>7057</v>
      </c>
      <c r="G2376" t="s">
        <v>291</v>
      </c>
      <c r="H2376" t="s">
        <v>292</v>
      </c>
      <c r="I2376">
        <v>429</v>
      </c>
      <c r="J2376" t="s">
        <v>395</v>
      </c>
      <c r="K2376" t="s">
        <v>396</v>
      </c>
      <c r="L2376">
        <v>12391</v>
      </c>
      <c r="M2376" t="s">
        <v>311</v>
      </c>
      <c r="N2376" t="s">
        <v>312</v>
      </c>
      <c r="O2376">
        <v>12391</v>
      </c>
      <c r="P2376" t="s">
        <v>311</v>
      </c>
      <c r="Q2376" t="s">
        <v>312</v>
      </c>
      <c r="R2376" t="s">
        <v>496</v>
      </c>
      <c r="S2376" s="46">
        <v>0</v>
      </c>
      <c r="U2376" s="46">
        <v>16</v>
      </c>
      <c r="IF2376">
        <v>12391</v>
      </c>
      <c r="IG2376" t="s">
        <v>311</v>
      </c>
      <c r="IH2376" t="s">
        <v>293</v>
      </c>
      <c r="IK2376">
        <v>-2</v>
      </c>
      <c r="IL2376" t="s">
        <v>279</v>
      </c>
      <c r="IM2376" t="s">
        <v>280</v>
      </c>
      <c r="IN2376" t="s">
        <v>666</v>
      </c>
      <c r="IP2376" t="s">
        <v>681</v>
      </c>
    </row>
    <row r="2377" spans="1:250" x14ac:dyDescent="0.25">
      <c r="A2377">
        <v>40892</v>
      </c>
      <c r="B2377">
        <v>-890804480</v>
      </c>
      <c r="C2377">
        <v>1837</v>
      </c>
      <c r="D2377" t="s">
        <v>273</v>
      </c>
      <c r="E2377" t="s">
        <v>274</v>
      </c>
      <c r="F2377">
        <v>7057</v>
      </c>
      <c r="G2377" t="s">
        <v>291</v>
      </c>
      <c r="H2377" t="s">
        <v>292</v>
      </c>
      <c r="I2377">
        <v>427</v>
      </c>
      <c r="J2377" t="s">
        <v>397</v>
      </c>
      <c r="K2377" t="s">
        <v>398</v>
      </c>
      <c r="L2377">
        <v>12391</v>
      </c>
      <c r="M2377" t="s">
        <v>311</v>
      </c>
      <c r="N2377" t="s">
        <v>312</v>
      </c>
      <c r="O2377">
        <v>12391</v>
      </c>
      <c r="P2377" t="s">
        <v>311</v>
      </c>
      <c r="Q2377" t="s">
        <v>312</v>
      </c>
      <c r="R2377" t="s">
        <v>496</v>
      </c>
      <c r="S2377" s="46">
        <v>0</v>
      </c>
      <c r="U2377" s="46">
        <v>16</v>
      </c>
      <c r="IF2377">
        <v>12391</v>
      </c>
      <c r="IG2377" t="s">
        <v>311</v>
      </c>
      <c r="IH2377" t="s">
        <v>293</v>
      </c>
      <c r="IK2377">
        <v>-2</v>
      </c>
      <c r="IL2377" t="s">
        <v>279</v>
      </c>
      <c r="IM2377" t="s">
        <v>280</v>
      </c>
      <c r="IN2377" t="s">
        <v>666</v>
      </c>
      <c r="IP2377" t="s">
        <v>681</v>
      </c>
    </row>
    <row r="2378" spans="1:250" x14ac:dyDescent="0.25">
      <c r="A2378">
        <v>40893</v>
      </c>
      <c r="B2378">
        <v>-890804480</v>
      </c>
      <c r="C2378">
        <v>1837</v>
      </c>
      <c r="D2378" t="s">
        <v>273</v>
      </c>
      <c r="E2378" t="s">
        <v>274</v>
      </c>
      <c r="F2378">
        <v>1848</v>
      </c>
      <c r="G2378" t="s">
        <v>286</v>
      </c>
      <c r="H2378" t="s">
        <v>274</v>
      </c>
      <c r="I2378">
        <v>437</v>
      </c>
      <c r="J2378" t="s">
        <v>658</v>
      </c>
      <c r="K2378" t="s">
        <v>659</v>
      </c>
      <c r="L2378">
        <v>12391</v>
      </c>
      <c r="M2378" t="s">
        <v>311</v>
      </c>
      <c r="N2378" t="s">
        <v>312</v>
      </c>
      <c r="O2378">
        <v>12391</v>
      </c>
      <c r="P2378" t="s">
        <v>311</v>
      </c>
      <c r="Q2378" t="s">
        <v>312</v>
      </c>
      <c r="R2378" t="s">
        <v>496</v>
      </c>
      <c r="S2378" s="46">
        <v>0</v>
      </c>
      <c r="U2378" s="46">
        <v>16</v>
      </c>
      <c r="IF2378">
        <v>12391</v>
      </c>
      <c r="IG2378" t="s">
        <v>311</v>
      </c>
      <c r="IH2378" t="s">
        <v>288</v>
      </c>
      <c r="IK2378">
        <v>-2</v>
      </c>
      <c r="IL2378" t="s">
        <v>279</v>
      </c>
      <c r="IM2378" t="s">
        <v>280</v>
      </c>
      <c r="IN2378" t="s">
        <v>654</v>
      </c>
      <c r="IP2378" t="s">
        <v>680</v>
      </c>
    </row>
    <row r="2379" spans="1:250" x14ac:dyDescent="0.25">
      <c r="A2379">
        <v>40894</v>
      </c>
      <c r="B2379">
        <v>-890804480</v>
      </c>
      <c r="C2379">
        <v>1837</v>
      </c>
      <c r="D2379" t="s">
        <v>273</v>
      </c>
      <c r="E2379" t="s">
        <v>274</v>
      </c>
      <c r="F2379">
        <v>1848</v>
      </c>
      <c r="G2379" t="s">
        <v>286</v>
      </c>
      <c r="H2379" t="s">
        <v>274</v>
      </c>
      <c r="I2379">
        <v>436</v>
      </c>
      <c r="J2379" t="s">
        <v>656</v>
      </c>
      <c r="K2379" t="s">
        <v>657</v>
      </c>
      <c r="L2379">
        <v>12391</v>
      </c>
      <c r="M2379" t="s">
        <v>311</v>
      </c>
      <c r="N2379" t="s">
        <v>312</v>
      </c>
      <c r="O2379">
        <v>12391</v>
      </c>
      <c r="P2379" t="s">
        <v>311</v>
      </c>
      <c r="Q2379" t="s">
        <v>312</v>
      </c>
      <c r="R2379" t="s">
        <v>496</v>
      </c>
      <c r="S2379" s="46">
        <v>0</v>
      </c>
      <c r="U2379" s="46">
        <v>16</v>
      </c>
      <c r="IF2379">
        <v>12391</v>
      </c>
      <c r="IG2379" t="s">
        <v>311</v>
      </c>
      <c r="IH2379" t="s">
        <v>288</v>
      </c>
      <c r="IK2379">
        <v>-2</v>
      </c>
      <c r="IL2379" t="s">
        <v>279</v>
      </c>
      <c r="IM2379" t="s">
        <v>280</v>
      </c>
      <c r="IN2379" t="s">
        <v>654</v>
      </c>
      <c r="IP2379" t="s">
        <v>680</v>
      </c>
    </row>
    <row r="2380" spans="1:250" x14ac:dyDescent="0.25">
      <c r="A2380">
        <v>40895</v>
      </c>
      <c r="B2380">
        <v>-890804480</v>
      </c>
      <c r="C2380">
        <v>1837</v>
      </c>
      <c r="D2380" t="s">
        <v>273</v>
      </c>
      <c r="E2380" t="s">
        <v>274</v>
      </c>
      <c r="F2380">
        <v>7057</v>
      </c>
      <c r="G2380" t="s">
        <v>291</v>
      </c>
      <c r="H2380" t="s">
        <v>292</v>
      </c>
      <c r="I2380">
        <v>437</v>
      </c>
      <c r="J2380" t="s">
        <v>658</v>
      </c>
      <c r="K2380" t="s">
        <v>659</v>
      </c>
      <c r="L2380">
        <v>12391</v>
      </c>
      <c r="M2380" t="s">
        <v>311</v>
      </c>
      <c r="N2380" t="s">
        <v>312</v>
      </c>
      <c r="O2380">
        <v>12391</v>
      </c>
      <c r="P2380" t="s">
        <v>311</v>
      </c>
      <c r="Q2380" t="s">
        <v>312</v>
      </c>
      <c r="R2380" t="s">
        <v>496</v>
      </c>
      <c r="S2380" s="46">
        <v>0</v>
      </c>
      <c r="U2380" s="46">
        <v>16</v>
      </c>
      <c r="IF2380">
        <v>12391</v>
      </c>
      <c r="IG2380" t="s">
        <v>311</v>
      </c>
      <c r="IH2380" t="s">
        <v>293</v>
      </c>
      <c r="IK2380">
        <v>-2</v>
      </c>
      <c r="IL2380" t="s">
        <v>279</v>
      </c>
      <c r="IM2380" t="s">
        <v>280</v>
      </c>
      <c r="IN2380" t="s">
        <v>666</v>
      </c>
      <c r="IP2380" t="s">
        <v>681</v>
      </c>
    </row>
    <row r="2381" spans="1:250" x14ac:dyDescent="0.25">
      <c r="A2381">
        <v>40896</v>
      </c>
      <c r="B2381">
        <v>-890804480</v>
      </c>
      <c r="C2381">
        <v>1837</v>
      </c>
      <c r="D2381" t="s">
        <v>273</v>
      </c>
      <c r="E2381" t="s">
        <v>274</v>
      </c>
      <c r="F2381">
        <v>7057</v>
      </c>
      <c r="G2381" t="s">
        <v>291</v>
      </c>
      <c r="H2381" t="s">
        <v>292</v>
      </c>
      <c r="I2381">
        <v>436</v>
      </c>
      <c r="J2381" t="s">
        <v>656</v>
      </c>
      <c r="K2381" t="s">
        <v>657</v>
      </c>
      <c r="L2381">
        <v>12391</v>
      </c>
      <c r="M2381" t="s">
        <v>311</v>
      </c>
      <c r="N2381" t="s">
        <v>312</v>
      </c>
      <c r="O2381">
        <v>12391</v>
      </c>
      <c r="P2381" t="s">
        <v>311</v>
      </c>
      <c r="Q2381" t="s">
        <v>312</v>
      </c>
      <c r="R2381" t="s">
        <v>496</v>
      </c>
      <c r="S2381" s="46">
        <v>0</v>
      </c>
      <c r="U2381" s="46">
        <v>16</v>
      </c>
      <c r="IF2381">
        <v>12391</v>
      </c>
      <c r="IG2381" t="s">
        <v>311</v>
      </c>
      <c r="IH2381" t="s">
        <v>293</v>
      </c>
      <c r="IK2381">
        <v>-2</v>
      </c>
      <c r="IL2381" t="s">
        <v>279</v>
      </c>
      <c r="IM2381" t="s">
        <v>280</v>
      </c>
      <c r="IN2381" t="s">
        <v>666</v>
      </c>
      <c r="IP2381" t="s">
        <v>681</v>
      </c>
    </row>
    <row r="2382" spans="1:250" x14ac:dyDescent="0.25">
      <c r="A2382">
        <v>40897</v>
      </c>
      <c r="B2382">
        <v>-890804480</v>
      </c>
      <c r="C2382">
        <v>1837</v>
      </c>
      <c r="D2382" t="s">
        <v>273</v>
      </c>
      <c r="E2382" t="s">
        <v>274</v>
      </c>
      <c r="F2382">
        <v>7057</v>
      </c>
      <c r="G2382" t="s">
        <v>291</v>
      </c>
      <c r="H2382" t="s">
        <v>292</v>
      </c>
      <c r="I2382">
        <v>435</v>
      </c>
      <c r="J2382" t="s">
        <v>491</v>
      </c>
      <c r="K2382" t="s">
        <v>492</v>
      </c>
      <c r="L2382">
        <v>12391</v>
      </c>
      <c r="M2382" t="s">
        <v>311</v>
      </c>
      <c r="N2382" t="s">
        <v>312</v>
      </c>
      <c r="O2382">
        <v>12391</v>
      </c>
      <c r="P2382" t="s">
        <v>311</v>
      </c>
      <c r="Q2382" t="s">
        <v>312</v>
      </c>
      <c r="R2382" t="s">
        <v>496</v>
      </c>
      <c r="S2382" s="46">
        <v>0</v>
      </c>
      <c r="U2382" s="46">
        <v>16</v>
      </c>
      <c r="IF2382">
        <v>12391</v>
      </c>
      <c r="IG2382" t="s">
        <v>311</v>
      </c>
      <c r="IH2382" t="s">
        <v>293</v>
      </c>
      <c r="IK2382">
        <v>-2</v>
      </c>
      <c r="IL2382" t="s">
        <v>279</v>
      </c>
      <c r="IM2382" t="s">
        <v>280</v>
      </c>
      <c r="IN2382" t="s">
        <v>666</v>
      </c>
      <c r="IP2382" t="s">
        <v>681</v>
      </c>
    </row>
    <row r="2383" spans="1:250" x14ac:dyDescent="0.25">
      <c r="A2383">
        <v>40898</v>
      </c>
      <c r="B2383">
        <v>-890804480</v>
      </c>
      <c r="C2383">
        <v>1837</v>
      </c>
      <c r="D2383" t="s">
        <v>273</v>
      </c>
      <c r="E2383" t="s">
        <v>274</v>
      </c>
      <c r="F2383">
        <v>7057</v>
      </c>
      <c r="G2383" t="s">
        <v>291</v>
      </c>
      <c r="H2383" t="s">
        <v>292</v>
      </c>
      <c r="I2383">
        <v>431</v>
      </c>
      <c r="J2383" t="s">
        <v>493</v>
      </c>
      <c r="K2383" t="s">
        <v>494</v>
      </c>
      <c r="L2383">
        <v>12391</v>
      </c>
      <c r="M2383" t="s">
        <v>311</v>
      </c>
      <c r="N2383" t="s">
        <v>312</v>
      </c>
      <c r="O2383">
        <v>12391</v>
      </c>
      <c r="P2383" t="s">
        <v>311</v>
      </c>
      <c r="Q2383" t="s">
        <v>312</v>
      </c>
      <c r="R2383" t="s">
        <v>496</v>
      </c>
      <c r="S2383" s="46">
        <v>0</v>
      </c>
      <c r="U2383" s="46">
        <v>16</v>
      </c>
      <c r="IF2383">
        <v>12391</v>
      </c>
      <c r="IG2383" t="s">
        <v>311</v>
      </c>
      <c r="IH2383" t="s">
        <v>293</v>
      </c>
      <c r="IK2383">
        <v>-2</v>
      </c>
      <c r="IL2383" t="s">
        <v>279</v>
      </c>
      <c r="IM2383" t="s">
        <v>280</v>
      </c>
      <c r="IN2383" t="s">
        <v>666</v>
      </c>
      <c r="IP2383" t="s">
        <v>681</v>
      </c>
    </row>
    <row r="2384" spans="1:250" x14ac:dyDescent="0.25">
      <c r="A2384">
        <v>40899</v>
      </c>
      <c r="B2384">
        <v>-890804480</v>
      </c>
      <c r="C2384">
        <v>1837</v>
      </c>
      <c r="D2384" t="s">
        <v>273</v>
      </c>
      <c r="E2384" t="s">
        <v>274</v>
      </c>
      <c r="F2384">
        <v>1848</v>
      </c>
      <c r="G2384" t="s">
        <v>286</v>
      </c>
      <c r="H2384" t="s">
        <v>274</v>
      </c>
      <c r="I2384">
        <v>424</v>
      </c>
      <c r="J2384" t="s">
        <v>399</v>
      </c>
      <c r="K2384" t="s">
        <v>400</v>
      </c>
      <c r="L2384">
        <v>12391</v>
      </c>
      <c r="M2384" t="s">
        <v>311</v>
      </c>
      <c r="N2384" t="s">
        <v>312</v>
      </c>
      <c r="O2384">
        <v>12391</v>
      </c>
      <c r="P2384" t="s">
        <v>311</v>
      </c>
      <c r="Q2384" t="s">
        <v>312</v>
      </c>
      <c r="R2384" t="s">
        <v>496</v>
      </c>
      <c r="S2384" s="46">
        <v>0</v>
      </c>
      <c r="U2384" s="46">
        <v>16</v>
      </c>
      <c r="IF2384">
        <v>12391</v>
      </c>
      <c r="IG2384" t="s">
        <v>311</v>
      </c>
      <c r="IH2384" t="s">
        <v>288</v>
      </c>
      <c r="IK2384">
        <v>-2</v>
      </c>
      <c r="IL2384" t="s">
        <v>279</v>
      </c>
      <c r="IM2384" t="s">
        <v>280</v>
      </c>
      <c r="IN2384" t="s">
        <v>654</v>
      </c>
      <c r="IP2384" t="s">
        <v>680</v>
      </c>
    </row>
    <row r="2385" spans="1:250" x14ac:dyDescent="0.25">
      <c r="A2385">
        <v>40900</v>
      </c>
      <c r="B2385">
        <v>-890804480</v>
      </c>
      <c r="C2385">
        <v>1837</v>
      </c>
      <c r="D2385" t="s">
        <v>273</v>
      </c>
      <c r="E2385" t="s">
        <v>274</v>
      </c>
      <c r="F2385">
        <v>1848</v>
      </c>
      <c r="G2385" t="s">
        <v>286</v>
      </c>
      <c r="H2385" t="s">
        <v>274</v>
      </c>
      <c r="I2385">
        <v>422</v>
      </c>
      <c r="J2385" t="s">
        <v>401</v>
      </c>
      <c r="K2385" t="s">
        <v>402</v>
      </c>
      <c r="L2385">
        <v>12391</v>
      </c>
      <c r="M2385" t="s">
        <v>311</v>
      </c>
      <c r="N2385" t="s">
        <v>312</v>
      </c>
      <c r="O2385">
        <v>12391</v>
      </c>
      <c r="P2385" t="s">
        <v>311</v>
      </c>
      <c r="Q2385" t="s">
        <v>312</v>
      </c>
      <c r="R2385" t="s">
        <v>496</v>
      </c>
      <c r="S2385" s="46">
        <v>0</v>
      </c>
      <c r="U2385" s="46">
        <v>16</v>
      </c>
      <c r="IF2385">
        <v>12391</v>
      </c>
      <c r="IG2385" t="s">
        <v>311</v>
      </c>
      <c r="IH2385" t="s">
        <v>288</v>
      </c>
      <c r="IK2385">
        <v>-2</v>
      </c>
      <c r="IL2385" t="s">
        <v>279</v>
      </c>
      <c r="IM2385" t="s">
        <v>280</v>
      </c>
      <c r="IN2385" t="s">
        <v>654</v>
      </c>
      <c r="IP2385" t="s">
        <v>680</v>
      </c>
    </row>
    <row r="2386" spans="1:250" x14ac:dyDescent="0.25">
      <c r="A2386">
        <v>40901</v>
      </c>
      <c r="B2386">
        <v>-890804480</v>
      </c>
      <c r="C2386">
        <v>1837</v>
      </c>
      <c r="D2386" t="s">
        <v>273</v>
      </c>
      <c r="E2386" t="s">
        <v>274</v>
      </c>
      <c r="F2386">
        <v>7057</v>
      </c>
      <c r="G2386" t="s">
        <v>291</v>
      </c>
      <c r="H2386" t="s">
        <v>292</v>
      </c>
      <c r="I2386">
        <v>424</v>
      </c>
      <c r="J2386" t="s">
        <v>399</v>
      </c>
      <c r="K2386" t="s">
        <v>400</v>
      </c>
      <c r="L2386">
        <v>12391</v>
      </c>
      <c r="M2386" t="s">
        <v>311</v>
      </c>
      <c r="N2386" t="s">
        <v>312</v>
      </c>
      <c r="O2386">
        <v>12391</v>
      </c>
      <c r="P2386" t="s">
        <v>311</v>
      </c>
      <c r="Q2386" t="s">
        <v>312</v>
      </c>
      <c r="R2386" t="s">
        <v>496</v>
      </c>
      <c r="S2386" s="46">
        <v>0</v>
      </c>
      <c r="U2386" s="46">
        <v>16</v>
      </c>
      <c r="IF2386">
        <v>12391</v>
      </c>
      <c r="IG2386" t="s">
        <v>311</v>
      </c>
      <c r="IH2386" t="s">
        <v>293</v>
      </c>
      <c r="IK2386">
        <v>-2</v>
      </c>
      <c r="IL2386" t="s">
        <v>279</v>
      </c>
      <c r="IM2386" t="s">
        <v>280</v>
      </c>
      <c r="IN2386" t="s">
        <v>666</v>
      </c>
      <c r="IP2386" t="s">
        <v>681</v>
      </c>
    </row>
    <row r="2387" spans="1:250" x14ac:dyDescent="0.25">
      <c r="A2387">
        <v>40902</v>
      </c>
      <c r="B2387">
        <v>-890804480</v>
      </c>
      <c r="C2387">
        <v>1837</v>
      </c>
      <c r="D2387" t="s">
        <v>273</v>
      </c>
      <c r="E2387" t="s">
        <v>274</v>
      </c>
      <c r="F2387">
        <v>7057</v>
      </c>
      <c r="G2387" t="s">
        <v>291</v>
      </c>
      <c r="H2387" t="s">
        <v>292</v>
      </c>
      <c r="I2387">
        <v>422</v>
      </c>
      <c r="J2387" t="s">
        <v>401</v>
      </c>
      <c r="K2387" t="s">
        <v>402</v>
      </c>
      <c r="L2387">
        <v>12391</v>
      </c>
      <c r="M2387" t="s">
        <v>311</v>
      </c>
      <c r="N2387" t="s">
        <v>312</v>
      </c>
      <c r="O2387">
        <v>12391</v>
      </c>
      <c r="P2387" t="s">
        <v>311</v>
      </c>
      <c r="Q2387" t="s">
        <v>312</v>
      </c>
      <c r="R2387" t="s">
        <v>496</v>
      </c>
      <c r="S2387" s="46">
        <v>0</v>
      </c>
      <c r="U2387" s="46">
        <v>16</v>
      </c>
      <c r="IF2387">
        <v>12391</v>
      </c>
      <c r="IG2387" t="s">
        <v>311</v>
      </c>
      <c r="IH2387" t="s">
        <v>293</v>
      </c>
      <c r="IK2387">
        <v>-2</v>
      </c>
      <c r="IL2387" t="s">
        <v>279</v>
      </c>
      <c r="IM2387" t="s">
        <v>280</v>
      </c>
      <c r="IN2387" t="s">
        <v>666</v>
      </c>
      <c r="IP2387" t="s">
        <v>681</v>
      </c>
    </row>
    <row r="2388" spans="1:250" x14ac:dyDescent="0.25">
      <c r="A2388">
        <v>40903</v>
      </c>
      <c r="B2388">
        <v>-890804480</v>
      </c>
      <c r="C2388">
        <v>1837</v>
      </c>
      <c r="D2388" t="s">
        <v>273</v>
      </c>
      <c r="E2388" t="s">
        <v>274</v>
      </c>
      <c r="F2388">
        <v>7057</v>
      </c>
      <c r="G2388" t="s">
        <v>291</v>
      </c>
      <c r="H2388" t="s">
        <v>292</v>
      </c>
      <c r="I2388">
        <v>420</v>
      </c>
      <c r="J2388" t="s">
        <v>403</v>
      </c>
      <c r="K2388" t="s">
        <v>404</v>
      </c>
      <c r="L2388">
        <v>12391</v>
      </c>
      <c r="M2388" t="s">
        <v>311</v>
      </c>
      <c r="N2388" t="s">
        <v>312</v>
      </c>
      <c r="O2388">
        <v>12391</v>
      </c>
      <c r="P2388" t="s">
        <v>311</v>
      </c>
      <c r="Q2388" t="s">
        <v>312</v>
      </c>
      <c r="R2388" t="s">
        <v>496</v>
      </c>
      <c r="S2388" s="46">
        <v>0</v>
      </c>
      <c r="U2388" s="46">
        <v>16</v>
      </c>
      <c r="IF2388">
        <v>12391</v>
      </c>
      <c r="IG2388" t="s">
        <v>311</v>
      </c>
      <c r="IH2388" t="s">
        <v>293</v>
      </c>
      <c r="IK2388">
        <v>-2</v>
      </c>
      <c r="IL2388" t="s">
        <v>279</v>
      </c>
      <c r="IM2388" t="s">
        <v>280</v>
      </c>
      <c r="IN2388" t="s">
        <v>666</v>
      </c>
      <c r="IP2388" t="s">
        <v>681</v>
      </c>
    </row>
    <row r="2389" spans="1:250" x14ac:dyDescent="0.25">
      <c r="A2389">
        <v>40904</v>
      </c>
      <c r="B2389">
        <v>-890804480</v>
      </c>
      <c r="C2389">
        <v>1837</v>
      </c>
      <c r="D2389" t="s">
        <v>273</v>
      </c>
      <c r="E2389" t="s">
        <v>274</v>
      </c>
      <c r="F2389">
        <v>7057</v>
      </c>
      <c r="G2389" t="s">
        <v>291</v>
      </c>
      <c r="H2389" t="s">
        <v>292</v>
      </c>
      <c r="I2389">
        <v>411</v>
      </c>
      <c r="J2389" t="s">
        <v>393</v>
      </c>
      <c r="K2389" t="s">
        <v>394</v>
      </c>
      <c r="L2389">
        <v>12391</v>
      </c>
      <c r="M2389" t="s">
        <v>311</v>
      </c>
      <c r="N2389" t="s">
        <v>312</v>
      </c>
      <c r="O2389">
        <v>12391</v>
      </c>
      <c r="P2389" t="s">
        <v>311</v>
      </c>
      <c r="Q2389" t="s">
        <v>312</v>
      </c>
      <c r="R2389" t="s">
        <v>496</v>
      </c>
      <c r="S2389" s="46">
        <v>0</v>
      </c>
      <c r="U2389" s="46">
        <v>16</v>
      </c>
      <c r="IF2389">
        <v>12391</v>
      </c>
      <c r="IG2389" t="s">
        <v>311</v>
      </c>
      <c r="IH2389" t="s">
        <v>293</v>
      </c>
      <c r="IK2389">
        <v>-2</v>
      </c>
      <c r="IL2389" t="s">
        <v>279</v>
      </c>
      <c r="IM2389" t="s">
        <v>280</v>
      </c>
      <c r="IN2389" t="s">
        <v>666</v>
      </c>
      <c r="IP2389" t="s">
        <v>681</v>
      </c>
    </row>
    <row r="2390" spans="1:250" x14ac:dyDescent="0.25">
      <c r="A2390">
        <v>40905</v>
      </c>
      <c r="B2390">
        <v>-890804480</v>
      </c>
      <c r="C2390">
        <v>1837</v>
      </c>
      <c r="D2390" t="s">
        <v>273</v>
      </c>
      <c r="E2390" t="s">
        <v>274</v>
      </c>
      <c r="F2390">
        <v>1848</v>
      </c>
      <c r="G2390" t="s">
        <v>286</v>
      </c>
      <c r="H2390" t="s">
        <v>274</v>
      </c>
      <c r="I2390">
        <v>429</v>
      </c>
      <c r="J2390" t="s">
        <v>395</v>
      </c>
      <c r="K2390" t="s">
        <v>396</v>
      </c>
      <c r="L2390">
        <v>12392</v>
      </c>
      <c r="M2390" t="s">
        <v>313</v>
      </c>
      <c r="N2390" t="s">
        <v>314</v>
      </c>
      <c r="O2390">
        <v>12392</v>
      </c>
      <c r="P2390" t="s">
        <v>313</v>
      </c>
      <c r="Q2390" t="s">
        <v>314</v>
      </c>
      <c r="R2390" t="s">
        <v>496</v>
      </c>
      <c r="S2390" s="46">
        <v>0</v>
      </c>
      <c r="U2390" s="46">
        <v>16</v>
      </c>
      <c r="IF2390">
        <v>12392</v>
      </c>
      <c r="IG2390" t="s">
        <v>313</v>
      </c>
      <c r="IH2390" t="s">
        <v>288</v>
      </c>
      <c r="IK2390">
        <v>-2</v>
      </c>
      <c r="IL2390" t="s">
        <v>279</v>
      </c>
      <c r="IM2390" t="s">
        <v>280</v>
      </c>
      <c r="IN2390" t="s">
        <v>654</v>
      </c>
      <c r="IP2390" t="s">
        <v>682</v>
      </c>
    </row>
    <row r="2391" spans="1:250" x14ac:dyDescent="0.25">
      <c r="A2391">
        <v>40906</v>
      </c>
      <c r="B2391">
        <v>-890804480</v>
      </c>
      <c r="C2391">
        <v>1837</v>
      </c>
      <c r="D2391" t="s">
        <v>273</v>
      </c>
      <c r="E2391" t="s">
        <v>274</v>
      </c>
      <c r="F2391">
        <v>1848</v>
      </c>
      <c r="G2391" t="s">
        <v>286</v>
      </c>
      <c r="H2391" t="s">
        <v>274</v>
      </c>
      <c r="I2391">
        <v>427</v>
      </c>
      <c r="J2391" t="s">
        <v>397</v>
      </c>
      <c r="K2391" t="s">
        <v>398</v>
      </c>
      <c r="L2391">
        <v>12392</v>
      </c>
      <c r="M2391" t="s">
        <v>313</v>
      </c>
      <c r="N2391" t="s">
        <v>314</v>
      </c>
      <c r="O2391">
        <v>12392</v>
      </c>
      <c r="P2391" t="s">
        <v>313</v>
      </c>
      <c r="Q2391" t="s">
        <v>314</v>
      </c>
      <c r="R2391" t="s">
        <v>496</v>
      </c>
      <c r="S2391" s="46">
        <v>0</v>
      </c>
      <c r="U2391" s="46">
        <v>16</v>
      </c>
      <c r="IF2391">
        <v>12392</v>
      </c>
      <c r="IG2391" t="s">
        <v>313</v>
      </c>
      <c r="IH2391" t="s">
        <v>288</v>
      </c>
      <c r="IK2391">
        <v>-2</v>
      </c>
      <c r="IL2391" t="s">
        <v>279</v>
      </c>
      <c r="IM2391" t="s">
        <v>280</v>
      </c>
      <c r="IN2391" t="s">
        <v>654</v>
      </c>
      <c r="IP2391" t="s">
        <v>682</v>
      </c>
    </row>
    <row r="2392" spans="1:250" x14ac:dyDescent="0.25">
      <c r="A2392">
        <v>40907</v>
      </c>
      <c r="B2392">
        <v>-890804480</v>
      </c>
      <c r="C2392">
        <v>1837</v>
      </c>
      <c r="D2392" t="s">
        <v>273</v>
      </c>
      <c r="E2392" t="s">
        <v>274</v>
      </c>
      <c r="F2392">
        <v>1848</v>
      </c>
      <c r="G2392" t="s">
        <v>286</v>
      </c>
      <c r="H2392" t="s">
        <v>274</v>
      </c>
      <c r="I2392">
        <v>424</v>
      </c>
      <c r="J2392" t="s">
        <v>399</v>
      </c>
      <c r="K2392" t="s">
        <v>400</v>
      </c>
      <c r="L2392">
        <v>12392</v>
      </c>
      <c r="M2392" t="s">
        <v>313</v>
      </c>
      <c r="N2392" t="s">
        <v>314</v>
      </c>
      <c r="O2392">
        <v>12392</v>
      </c>
      <c r="P2392" t="s">
        <v>313</v>
      </c>
      <c r="Q2392" t="s">
        <v>314</v>
      </c>
      <c r="R2392" t="s">
        <v>496</v>
      </c>
      <c r="S2392" s="46">
        <v>0</v>
      </c>
      <c r="U2392" s="46">
        <v>16</v>
      </c>
      <c r="IF2392">
        <v>12392</v>
      </c>
      <c r="IG2392" t="s">
        <v>313</v>
      </c>
      <c r="IH2392" t="s">
        <v>288</v>
      </c>
      <c r="IK2392">
        <v>-2</v>
      </c>
      <c r="IL2392" t="s">
        <v>279</v>
      </c>
      <c r="IM2392" t="s">
        <v>280</v>
      </c>
      <c r="IN2392" t="s">
        <v>654</v>
      </c>
      <c r="IP2392" t="s">
        <v>682</v>
      </c>
    </row>
    <row r="2393" spans="1:250" x14ac:dyDescent="0.25">
      <c r="A2393">
        <v>40908</v>
      </c>
      <c r="B2393">
        <v>-890804480</v>
      </c>
      <c r="C2393">
        <v>1837</v>
      </c>
      <c r="D2393" t="s">
        <v>273</v>
      </c>
      <c r="E2393" t="s">
        <v>274</v>
      </c>
      <c r="F2393">
        <v>1848</v>
      </c>
      <c r="G2393" t="s">
        <v>286</v>
      </c>
      <c r="H2393" t="s">
        <v>274</v>
      </c>
      <c r="I2393">
        <v>422</v>
      </c>
      <c r="J2393" t="s">
        <v>401</v>
      </c>
      <c r="K2393" t="s">
        <v>402</v>
      </c>
      <c r="L2393">
        <v>12392</v>
      </c>
      <c r="M2393" t="s">
        <v>313</v>
      </c>
      <c r="N2393" t="s">
        <v>314</v>
      </c>
      <c r="O2393">
        <v>12392</v>
      </c>
      <c r="P2393" t="s">
        <v>313</v>
      </c>
      <c r="Q2393" t="s">
        <v>314</v>
      </c>
      <c r="R2393" t="s">
        <v>496</v>
      </c>
      <c r="S2393" s="46">
        <v>0</v>
      </c>
      <c r="U2393" s="46">
        <v>16</v>
      </c>
      <c r="IF2393">
        <v>12392</v>
      </c>
      <c r="IG2393" t="s">
        <v>313</v>
      </c>
      <c r="IH2393" t="s">
        <v>288</v>
      </c>
      <c r="IK2393">
        <v>-2</v>
      </c>
      <c r="IL2393" t="s">
        <v>279</v>
      </c>
      <c r="IM2393" t="s">
        <v>280</v>
      </c>
      <c r="IN2393" t="s">
        <v>654</v>
      </c>
      <c r="IP2393" t="s">
        <v>682</v>
      </c>
    </row>
    <row r="2394" spans="1:250" x14ac:dyDescent="0.25">
      <c r="A2394">
        <v>40909</v>
      </c>
      <c r="B2394">
        <v>-890804480</v>
      </c>
      <c r="C2394">
        <v>1837</v>
      </c>
      <c r="D2394" t="s">
        <v>273</v>
      </c>
      <c r="E2394" t="s">
        <v>274</v>
      </c>
      <c r="F2394">
        <v>1848</v>
      </c>
      <c r="G2394" t="s">
        <v>286</v>
      </c>
      <c r="H2394" t="s">
        <v>274</v>
      </c>
      <c r="I2394">
        <v>420</v>
      </c>
      <c r="J2394" t="s">
        <v>403</v>
      </c>
      <c r="K2394" t="s">
        <v>404</v>
      </c>
      <c r="L2394">
        <v>12392</v>
      </c>
      <c r="M2394" t="s">
        <v>313</v>
      </c>
      <c r="N2394" t="s">
        <v>314</v>
      </c>
      <c r="O2394">
        <v>12392</v>
      </c>
      <c r="P2394" t="s">
        <v>313</v>
      </c>
      <c r="Q2394" t="s">
        <v>314</v>
      </c>
      <c r="R2394" t="s">
        <v>496</v>
      </c>
      <c r="S2394" s="46">
        <v>0</v>
      </c>
      <c r="U2394" s="46">
        <v>16</v>
      </c>
      <c r="IF2394">
        <v>12392</v>
      </c>
      <c r="IG2394" t="s">
        <v>313</v>
      </c>
      <c r="IH2394" t="s">
        <v>288</v>
      </c>
      <c r="IK2394">
        <v>-2</v>
      </c>
      <c r="IL2394" t="s">
        <v>279</v>
      </c>
      <c r="IM2394" t="s">
        <v>280</v>
      </c>
      <c r="IN2394" t="s">
        <v>654</v>
      </c>
      <c r="IP2394" t="s">
        <v>682</v>
      </c>
    </row>
    <row r="2395" spans="1:250" x14ac:dyDescent="0.25">
      <c r="A2395">
        <v>40910</v>
      </c>
      <c r="B2395">
        <v>-890804480</v>
      </c>
      <c r="C2395">
        <v>1837</v>
      </c>
      <c r="D2395" t="s">
        <v>273</v>
      </c>
      <c r="E2395" t="s">
        <v>274</v>
      </c>
      <c r="F2395">
        <v>1848</v>
      </c>
      <c r="G2395" t="s">
        <v>286</v>
      </c>
      <c r="H2395" t="s">
        <v>274</v>
      </c>
      <c r="I2395">
        <v>411</v>
      </c>
      <c r="J2395" t="s">
        <v>393</v>
      </c>
      <c r="K2395" t="s">
        <v>394</v>
      </c>
      <c r="L2395">
        <v>12392</v>
      </c>
      <c r="M2395" t="s">
        <v>313</v>
      </c>
      <c r="N2395" t="s">
        <v>314</v>
      </c>
      <c r="O2395">
        <v>12392</v>
      </c>
      <c r="P2395" t="s">
        <v>313</v>
      </c>
      <c r="Q2395" t="s">
        <v>314</v>
      </c>
      <c r="R2395" t="s">
        <v>496</v>
      </c>
      <c r="S2395" s="46">
        <v>0</v>
      </c>
      <c r="U2395" s="46">
        <v>16</v>
      </c>
      <c r="IF2395">
        <v>12392</v>
      </c>
      <c r="IG2395" t="s">
        <v>313</v>
      </c>
      <c r="IH2395" t="s">
        <v>288</v>
      </c>
      <c r="IK2395">
        <v>-2</v>
      </c>
      <c r="IL2395" t="s">
        <v>279</v>
      </c>
      <c r="IM2395" t="s">
        <v>280</v>
      </c>
      <c r="IN2395" t="s">
        <v>654</v>
      </c>
      <c r="IP2395" t="s">
        <v>682</v>
      </c>
    </row>
    <row r="2396" spans="1:250" x14ac:dyDescent="0.25">
      <c r="A2396">
        <v>40911</v>
      </c>
      <c r="B2396">
        <v>-890804480</v>
      </c>
      <c r="C2396">
        <v>1837</v>
      </c>
      <c r="D2396" t="s">
        <v>273</v>
      </c>
      <c r="E2396" t="s">
        <v>274</v>
      </c>
      <c r="F2396">
        <v>1848</v>
      </c>
      <c r="G2396" t="s">
        <v>286</v>
      </c>
      <c r="H2396" t="s">
        <v>274</v>
      </c>
      <c r="I2396">
        <v>437</v>
      </c>
      <c r="J2396" t="s">
        <v>658</v>
      </c>
      <c r="K2396" t="s">
        <v>659</v>
      </c>
      <c r="L2396">
        <v>12392</v>
      </c>
      <c r="M2396" t="s">
        <v>313</v>
      </c>
      <c r="N2396" t="s">
        <v>314</v>
      </c>
      <c r="O2396">
        <v>12392</v>
      </c>
      <c r="P2396" t="s">
        <v>313</v>
      </c>
      <c r="Q2396" t="s">
        <v>314</v>
      </c>
      <c r="R2396" t="s">
        <v>496</v>
      </c>
      <c r="S2396" s="46">
        <v>0</v>
      </c>
      <c r="U2396" s="46">
        <v>16</v>
      </c>
      <c r="IF2396">
        <v>12392</v>
      </c>
      <c r="IG2396" t="s">
        <v>313</v>
      </c>
      <c r="IH2396" t="s">
        <v>288</v>
      </c>
      <c r="IK2396">
        <v>-2</v>
      </c>
      <c r="IL2396" t="s">
        <v>279</v>
      </c>
      <c r="IM2396" t="s">
        <v>280</v>
      </c>
      <c r="IN2396" t="s">
        <v>654</v>
      </c>
      <c r="IP2396" t="s">
        <v>682</v>
      </c>
    </row>
    <row r="2397" spans="1:250" x14ac:dyDescent="0.25">
      <c r="A2397">
        <v>40912</v>
      </c>
      <c r="B2397">
        <v>-890804480</v>
      </c>
      <c r="C2397">
        <v>1837</v>
      </c>
      <c r="D2397" t="s">
        <v>273</v>
      </c>
      <c r="E2397" t="s">
        <v>274</v>
      </c>
      <c r="F2397">
        <v>1848</v>
      </c>
      <c r="G2397" t="s">
        <v>286</v>
      </c>
      <c r="H2397" t="s">
        <v>274</v>
      </c>
      <c r="I2397">
        <v>436</v>
      </c>
      <c r="J2397" t="s">
        <v>656</v>
      </c>
      <c r="K2397" t="s">
        <v>657</v>
      </c>
      <c r="L2397">
        <v>12392</v>
      </c>
      <c r="M2397" t="s">
        <v>313</v>
      </c>
      <c r="N2397" t="s">
        <v>314</v>
      </c>
      <c r="O2397">
        <v>12392</v>
      </c>
      <c r="P2397" t="s">
        <v>313</v>
      </c>
      <c r="Q2397" t="s">
        <v>314</v>
      </c>
      <c r="R2397" t="s">
        <v>496</v>
      </c>
      <c r="S2397" s="46">
        <v>0</v>
      </c>
      <c r="U2397" s="46">
        <v>16</v>
      </c>
      <c r="IF2397">
        <v>12392</v>
      </c>
      <c r="IG2397" t="s">
        <v>313</v>
      </c>
      <c r="IH2397" t="s">
        <v>288</v>
      </c>
      <c r="IK2397">
        <v>-2</v>
      </c>
      <c r="IL2397" t="s">
        <v>279</v>
      </c>
      <c r="IM2397" t="s">
        <v>280</v>
      </c>
      <c r="IN2397" t="s">
        <v>654</v>
      </c>
      <c r="IP2397" t="s">
        <v>682</v>
      </c>
    </row>
    <row r="2398" spans="1:250" x14ac:dyDescent="0.25">
      <c r="A2398">
        <v>40913</v>
      </c>
      <c r="B2398">
        <v>-890804480</v>
      </c>
      <c r="C2398">
        <v>1837</v>
      </c>
      <c r="D2398" t="s">
        <v>273</v>
      </c>
      <c r="E2398" t="s">
        <v>274</v>
      </c>
      <c r="F2398">
        <v>1848</v>
      </c>
      <c r="G2398" t="s">
        <v>286</v>
      </c>
      <c r="H2398" t="s">
        <v>274</v>
      </c>
      <c r="I2398">
        <v>435</v>
      </c>
      <c r="J2398" t="s">
        <v>491</v>
      </c>
      <c r="K2398" t="s">
        <v>492</v>
      </c>
      <c r="L2398">
        <v>12392</v>
      </c>
      <c r="M2398" t="s">
        <v>313</v>
      </c>
      <c r="N2398" t="s">
        <v>314</v>
      </c>
      <c r="O2398">
        <v>12392</v>
      </c>
      <c r="P2398" t="s">
        <v>313</v>
      </c>
      <c r="Q2398" t="s">
        <v>314</v>
      </c>
      <c r="R2398" t="s">
        <v>496</v>
      </c>
      <c r="S2398" s="46">
        <v>0</v>
      </c>
      <c r="U2398" s="46">
        <v>16</v>
      </c>
      <c r="IF2398">
        <v>12392</v>
      </c>
      <c r="IG2398" t="s">
        <v>313</v>
      </c>
      <c r="IH2398" t="s">
        <v>288</v>
      </c>
      <c r="IK2398">
        <v>-2</v>
      </c>
      <c r="IL2398" t="s">
        <v>279</v>
      </c>
      <c r="IM2398" t="s">
        <v>280</v>
      </c>
      <c r="IN2398" t="s">
        <v>654</v>
      </c>
      <c r="IP2398" t="s">
        <v>682</v>
      </c>
    </row>
    <row r="2399" spans="1:250" x14ac:dyDescent="0.25">
      <c r="A2399">
        <v>40914</v>
      </c>
      <c r="B2399">
        <v>-890804480</v>
      </c>
      <c r="C2399">
        <v>1837</v>
      </c>
      <c r="D2399" t="s">
        <v>273</v>
      </c>
      <c r="E2399" t="s">
        <v>274</v>
      </c>
      <c r="F2399">
        <v>1848</v>
      </c>
      <c r="G2399" t="s">
        <v>286</v>
      </c>
      <c r="H2399" t="s">
        <v>274</v>
      </c>
      <c r="I2399">
        <v>431</v>
      </c>
      <c r="J2399" t="s">
        <v>493</v>
      </c>
      <c r="K2399" t="s">
        <v>494</v>
      </c>
      <c r="L2399">
        <v>12392</v>
      </c>
      <c r="M2399" t="s">
        <v>313</v>
      </c>
      <c r="N2399" t="s">
        <v>314</v>
      </c>
      <c r="O2399">
        <v>12392</v>
      </c>
      <c r="P2399" t="s">
        <v>313</v>
      </c>
      <c r="Q2399" t="s">
        <v>314</v>
      </c>
      <c r="R2399" t="s">
        <v>496</v>
      </c>
      <c r="S2399" s="46">
        <v>0</v>
      </c>
      <c r="U2399" s="46">
        <v>16</v>
      </c>
      <c r="IF2399">
        <v>12392</v>
      </c>
      <c r="IG2399" t="s">
        <v>313</v>
      </c>
      <c r="IH2399" t="s">
        <v>288</v>
      </c>
      <c r="IK2399">
        <v>-2</v>
      </c>
      <c r="IL2399" t="s">
        <v>279</v>
      </c>
      <c r="IM2399" t="s">
        <v>280</v>
      </c>
      <c r="IN2399" t="s">
        <v>654</v>
      </c>
      <c r="IP2399" t="s">
        <v>682</v>
      </c>
    </row>
    <row r="2400" spans="1:250" x14ac:dyDescent="0.25">
      <c r="A2400">
        <v>40915</v>
      </c>
      <c r="B2400">
        <v>-890804480</v>
      </c>
      <c r="C2400">
        <v>1837</v>
      </c>
      <c r="D2400" t="s">
        <v>273</v>
      </c>
      <c r="E2400" t="s">
        <v>274</v>
      </c>
      <c r="F2400">
        <v>1848</v>
      </c>
      <c r="G2400" t="s">
        <v>286</v>
      </c>
      <c r="H2400" t="s">
        <v>274</v>
      </c>
      <c r="I2400">
        <v>420</v>
      </c>
      <c r="J2400" t="s">
        <v>403</v>
      </c>
      <c r="K2400" t="s">
        <v>404</v>
      </c>
      <c r="L2400">
        <v>12394</v>
      </c>
      <c r="M2400" t="s">
        <v>315</v>
      </c>
      <c r="N2400" t="s">
        <v>316</v>
      </c>
      <c r="O2400">
        <v>12394</v>
      </c>
      <c r="P2400" t="s">
        <v>315</v>
      </c>
      <c r="Q2400" t="s">
        <v>316</v>
      </c>
      <c r="R2400" t="s">
        <v>496</v>
      </c>
      <c r="S2400" s="46">
        <v>0</v>
      </c>
      <c r="U2400" s="46">
        <v>16</v>
      </c>
      <c r="IF2400">
        <v>12394</v>
      </c>
      <c r="IG2400" t="s">
        <v>315</v>
      </c>
      <c r="IH2400" t="s">
        <v>288</v>
      </c>
      <c r="IK2400">
        <v>-2</v>
      </c>
      <c r="IL2400" t="s">
        <v>279</v>
      </c>
      <c r="IM2400" t="s">
        <v>280</v>
      </c>
      <c r="IN2400" t="s">
        <v>654</v>
      </c>
      <c r="IP2400" t="s">
        <v>683</v>
      </c>
    </row>
    <row r="2401" spans="1:250" x14ac:dyDescent="0.25">
      <c r="A2401">
        <v>40916</v>
      </c>
      <c r="B2401">
        <v>-890804480</v>
      </c>
      <c r="C2401">
        <v>1837</v>
      </c>
      <c r="D2401" t="s">
        <v>273</v>
      </c>
      <c r="E2401" t="s">
        <v>274</v>
      </c>
      <c r="F2401">
        <v>1848</v>
      </c>
      <c r="G2401" t="s">
        <v>286</v>
      </c>
      <c r="H2401" t="s">
        <v>274</v>
      </c>
      <c r="I2401">
        <v>411</v>
      </c>
      <c r="J2401" t="s">
        <v>393</v>
      </c>
      <c r="K2401" t="s">
        <v>394</v>
      </c>
      <c r="L2401">
        <v>12394</v>
      </c>
      <c r="M2401" t="s">
        <v>315</v>
      </c>
      <c r="N2401" t="s">
        <v>316</v>
      </c>
      <c r="O2401">
        <v>12394</v>
      </c>
      <c r="P2401" t="s">
        <v>315</v>
      </c>
      <c r="Q2401" t="s">
        <v>316</v>
      </c>
      <c r="R2401" t="s">
        <v>496</v>
      </c>
      <c r="S2401" s="46">
        <v>0</v>
      </c>
      <c r="U2401" s="46">
        <v>16</v>
      </c>
      <c r="IF2401">
        <v>12394</v>
      </c>
      <c r="IG2401" t="s">
        <v>315</v>
      </c>
      <c r="IH2401" t="s">
        <v>288</v>
      </c>
      <c r="IK2401">
        <v>-2</v>
      </c>
      <c r="IL2401" t="s">
        <v>279</v>
      </c>
      <c r="IM2401" t="s">
        <v>280</v>
      </c>
      <c r="IN2401" t="s">
        <v>654</v>
      </c>
      <c r="IP2401" t="s">
        <v>683</v>
      </c>
    </row>
    <row r="2402" spans="1:250" x14ac:dyDescent="0.25">
      <c r="A2402">
        <v>40917</v>
      </c>
      <c r="B2402">
        <v>-890804480</v>
      </c>
      <c r="C2402">
        <v>1837</v>
      </c>
      <c r="D2402" t="s">
        <v>273</v>
      </c>
      <c r="E2402" t="s">
        <v>274</v>
      </c>
      <c r="F2402">
        <v>1848</v>
      </c>
      <c r="G2402" t="s">
        <v>286</v>
      </c>
      <c r="H2402" t="s">
        <v>274</v>
      </c>
      <c r="I2402">
        <v>435</v>
      </c>
      <c r="J2402" t="s">
        <v>491</v>
      </c>
      <c r="K2402" t="s">
        <v>492</v>
      </c>
      <c r="L2402">
        <v>12394</v>
      </c>
      <c r="M2402" t="s">
        <v>315</v>
      </c>
      <c r="N2402" t="s">
        <v>316</v>
      </c>
      <c r="O2402">
        <v>12394</v>
      </c>
      <c r="P2402" t="s">
        <v>315</v>
      </c>
      <c r="Q2402" t="s">
        <v>316</v>
      </c>
      <c r="R2402" t="s">
        <v>496</v>
      </c>
      <c r="S2402" s="46">
        <v>0</v>
      </c>
      <c r="U2402" s="46">
        <v>16</v>
      </c>
      <c r="IF2402">
        <v>12394</v>
      </c>
      <c r="IG2402" t="s">
        <v>315</v>
      </c>
      <c r="IH2402" t="s">
        <v>288</v>
      </c>
      <c r="IK2402">
        <v>-2</v>
      </c>
      <c r="IL2402" t="s">
        <v>279</v>
      </c>
      <c r="IM2402" t="s">
        <v>280</v>
      </c>
      <c r="IN2402" t="s">
        <v>654</v>
      </c>
      <c r="IP2402" t="s">
        <v>683</v>
      </c>
    </row>
    <row r="2403" spans="1:250" x14ac:dyDescent="0.25">
      <c r="A2403">
        <v>40918</v>
      </c>
      <c r="B2403">
        <v>-890804480</v>
      </c>
      <c r="C2403">
        <v>1837</v>
      </c>
      <c r="D2403" t="s">
        <v>273</v>
      </c>
      <c r="E2403" t="s">
        <v>274</v>
      </c>
      <c r="F2403">
        <v>1848</v>
      </c>
      <c r="G2403" t="s">
        <v>286</v>
      </c>
      <c r="H2403" t="s">
        <v>274</v>
      </c>
      <c r="I2403">
        <v>431</v>
      </c>
      <c r="J2403" t="s">
        <v>493</v>
      </c>
      <c r="K2403" t="s">
        <v>494</v>
      </c>
      <c r="L2403">
        <v>12394</v>
      </c>
      <c r="M2403" t="s">
        <v>315</v>
      </c>
      <c r="N2403" t="s">
        <v>316</v>
      </c>
      <c r="O2403">
        <v>12394</v>
      </c>
      <c r="P2403" t="s">
        <v>315</v>
      </c>
      <c r="Q2403" t="s">
        <v>316</v>
      </c>
      <c r="R2403" t="s">
        <v>496</v>
      </c>
      <c r="S2403" s="46">
        <v>0</v>
      </c>
      <c r="U2403" s="46">
        <v>16</v>
      </c>
      <c r="IF2403">
        <v>12394</v>
      </c>
      <c r="IG2403" t="s">
        <v>315</v>
      </c>
      <c r="IH2403" t="s">
        <v>288</v>
      </c>
      <c r="IK2403">
        <v>-2</v>
      </c>
      <c r="IL2403" t="s">
        <v>279</v>
      </c>
      <c r="IM2403" t="s">
        <v>280</v>
      </c>
      <c r="IN2403" t="s">
        <v>654</v>
      </c>
      <c r="IP2403" t="s">
        <v>683</v>
      </c>
    </row>
    <row r="2404" spans="1:250" x14ac:dyDescent="0.25">
      <c r="A2404">
        <v>40919</v>
      </c>
      <c r="B2404">
        <v>-890804480</v>
      </c>
      <c r="C2404">
        <v>1837</v>
      </c>
      <c r="D2404" t="s">
        <v>273</v>
      </c>
      <c r="E2404" t="s">
        <v>274</v>
      </c>
      <c r="F2404">
        <v>1848</v>
      </c>
      <c r="G2404" t="s">
        <v>286</v>
      </c>
      <c r="H2404" t="s">
        <v>274</v>
      </c>
      <c r="I2404">
        <v>429</v>
      </c>
      <c r="J2404" t="s">
        <v>395</v>
      </c>
      <c r="K2404" t="s">
        <v>396</v>
      </c>
      <c r="L2404">
        <v>12394</v>
      </c>
      <c r="M2404" t="s">
        <v>315</v>
      </c>
      <c r="N2404" t="s">
        <v>316</v>
      </c>
      <c r="O2404">
        <v>12394</v>
      </c>
      <c r="P2404" t="s">
        <v>315</v>
      </c>
      <c r="Q2404" t="s">
        <v>316</v>
      </c>
      <c r="R2404" t="s">
        <v>496</v>
      </c>
      <c r="S2404" s="46">
        <v>0</v>
      </c>
      <c r="U2404" s="46">
        <v>16</v>
      </c>
      <c r="IF2404">
        <v>12394</v>
      </c>
      <c r="IG2404" t="s">
        <v>315</v>
      </c>
      <c r="IH2404" t="s">
        <v>288</v>
      </c>
      <c r="IK2404">
        <v>-2</v>
      </c>
      <c r="IL2404" t="s">
        <v>279</v>
      </c>
      <c r="IM2404" t="s">
        <v>280</v>
      </c>
      <c r="IN2404" t="s">
        <v>654</v>
      </c>
      <c r="IP2404" t="s">
        <v>683</v>
      </c>
    </row>
    <row r="2405" spans="1:250" x14ac:dyDescent="0.25">
      <c r="A2405">
        <v>40920</v>
      </c>
      <c r="B2405">
        <v>-890804480</v>
      </c>
      <c r="C2405">
        <v>1837</v>
      </c>
      <c r="D2405" t="s">
        <v>273</v>
      </c>
      <c r="E2405" t="s">
        <v>274</v>
      </c>
      <c r="F2405">
        <v>1848</v>
      </c>
      <c r="G2405" t="s">
        <v>286</v>
      </c>
      <c r="H2405" t="s">
        <v>274</v>
      </c>
      <c r="I2405">
        <v>427</v>
      </c>
      <c r="J2405" t="s">
        <v>397</v>
      </c>
      <c r="K2405" t="s">
        <v>398</v>
      </c>
      <c r="L2405">
        <v>12394</v>
      </c>
      <c r="M2405" t="s">
        <v>315</v>
      </c>
      <c r="N2405" t="s">
        <v>316</v>
      </c>
      <c r="O2405">
        <v>12394</v>
      </c>
      <c r="P2405" t="s">
        <v>315</v>
      </c>
      <c r="Q2405" t="s">
        <v>316</v>
      </c>
      <c r="R2405" t="s">
        <v>496</v>
      </c>
      <c r="S2405" s="46">
        <v>0</v>
      </c>
      <c r="U2405" s="46">
        <v>16</v>
      </c>
      <c r="IF2405">
        <v>12394</v>
      </c>
      <c r="IG2405" t="s">
        <v>315</v>
      </c>
      <c r="IH2405" t="s">
        <v>288</v>
      </c>
      <c r="IK2405">
        <v>-2</v>
      </c>
      <c r="IL2405" t="s">
        <v>279</v>
      </c>
      <c r="IM2405" t="s">
        <v>280</v>
      </c>
      <c r="IN2405" t="s">
        <v>654</v>
      </c>
      <c r="IP2405" t="s">
        <v>683</v>
      </c>
    </row>
    <row r="2406" spans="1:250" x14ac:dyDescent="0.25">
      <c r="A2406">
        <v>40921</v>
      </c>
      <c r="B2406">
        <v>-890804480</v>
      </c>
      <c r="C2406">
        <v>1837</v>
      </c>
      <c r="D2406" t="s">
        <v>273</v>
      </c>
      <c r="E2406" t="s">
        <v>274</v>
      </c>
      <c r="F2406">
        <v>1848</v>
      </c>
      <c r="G2406" t="s">
        <v>286</v>
      </c>
      <c r="H2406" t="s">
        <v>274</v>
      </c>
      <c r="I2406">
        <v>424</v>
      </c>
      <c r="J2406" t="s">
        <v>399</v>
      </c>
      <c r="K2406" t="s">
        <v>400</v>
      </c>
      <c r="L2406">
        <v>12394</v>
      </c>
      <c r="M2406" t="s">
        <v>315</v>
      </c>
      <c r="N2406" t="s">
        <v>316</v>
      </c>
      <c r="O2406">
        <v>12394</v>
      </c>
      <c r="P2406" t="s">
        <v>315</v>
      </c>
      <c r="Q2406" t="s">
        <v>316</v>
      </c>
      <c r="R2406" t="s">
        <v>496</v>
      </c>
      <c r="S2406" s="46">
        <v>0</v>
      </c>
      <c r="U2406" s="46">
        <v>16</v>
      </c>
      <c r="IF2406">
        <v>12394</v>
      </c>
      <c r="IG2406" t="s">
        <v>315</v>
      </c>
      <c r="IH2406" t="s">
        <v>288</v>
      </c>
      <c r="IK2406">
        <v>-2</v>
      </c>
      <c r="IL2406" t="s">
        <v>279</v>
      </c>
      <c r="IM2406" t="s">
        <v>280</v>
      </c>
      <c r="IN2406" t="s">
        <v>654</v>
      </c>
      <c r="IP2406" t="s">
        <v>683</v>
      </c>
    </row>
    <row r="2407" spans="1:250" x14ac:dyDescent="0.25">
      <c r="A2407">
        <v>40922</v>
      </c>
      <c r="B2407">
        <v>-890804480</v>
      </c>
      <c r="C2407">
        <v>1837</v>
      </c>
      <c r="D2407" t="s">
        <v>273</v>
      </c>
      <c r="E2407" t="s">
        <v>274</v>
      </c>
      <c r="F2407">
        <v>1848</v>
      </c>
      <c r="G2407" t="s">
        <v>286</v>
      </c>
      <c r="H2407" t="s">
        <v>274</v>
      </c>
      <c r="I2407">
        <v>422</v>
      </c>
      <c r="J2407" t="s">
        <v>401</v>
      </c>
      <c r="K2407" t="s">
        <v>402</v>
      </c>
      <c r="L2407">
        <v>12394</v>
      </c>
      <c r="M2407" t="s">
        <v>315</v>
      </c>
      <c r="N2407" t="s">
        <v>316</v>
      </c>
      <c r="O2407">
        <v>12394</v>
      </c>
      <c r="P2407" t="s">
        <v>315</v>
      </c>
      <c r="Q2407" t="s">
        <v>316</v>
      </c>
      <c r="R2407" t="s">
        <v>496</v>
      </c>
      <c r="S2407" s="46">
        <v>0</v>
      </c>
      <c r="U2407" s="46">
        <v>16</v>
      </c>
      <c r="IF2407">
        <v>12394</v>
      </c>
      <c r="IG2407" t="s">
        <v>315</v>
      </c>
      <c r="IH2407" t="s">
        <v>288</v>
      </c>
      <c r="IK2407">
        <v>-2</v>
      </c>
      <c r="IL2407" t="s">
        <v>279</v>
      </c>
      <c r="IM2407" t="s">
        <v>280</v>
      </c>
      <c r="IN2407" t="s">
        <v>654</v>
      </c>
      <c r="IP2407" t="s">
        <v>683</v>
      </c>
    </row>
    <row r="2408" spans="1:250" x14ac:dyDescent="0.25">
      <c r="A2408">
        <v>40923</v>
      </c>
      <c r="B2408">
        <v>-890804480</v>
      </c>
      <c r="C2408">
        <v>1837</v>
      </c>
      <c r="D2408" t="s">
        <v>273</v>
      </c>
      <c r="E2408" t="s">
        <v>274</v>
      </c>
      <c r="F2408">
        <v>1848</v>
      </c>
      <c r="G2408" t="s">
        <v>286</v>
      </c>
      <c r="H2408" t="s">
        <v>274</v>
      </c>
      <c r="I2408">
        <v>437</v>
      </c>
      <c r="J2408" t="s">
        <v>658</v>
      </c>
      <c r="K2408" t="s">
        <v>659</v>
      </c>
      <c r="L2408">
        <v>12394</v>
      </c>
      <c r="M2408" t="s">
        <v>315</v>
      </c>
      <c r="N2408" t="s">
        <v>316</v>
      </c>
      <c r="O2408">
        <v>12394</v>
      </c>
      <c r="P2408" t="s">
        <v>315</v>
      </c>
      <c r="Q2408" t="s">
        <v>316</v>
      </c>
      <c r="R2408" t="s">
        <v>496</v>
      </c>
      <c r="S2408" s="46">
        <v>0</v>
      </c>
      <c r="U2408" s="46">
        <v>16</v>
      </c>
      <c r="IF2408">
        <v>12394</v>
      </c>
      <c r="IG2408" t="s">
        <v>315</v>
      </c>
      <c r="IH2408" t="s">
        <v>288</v>
      </c>
      <c r="IK2408">
        <v>-2</v>
      </c>
      <c r="IL2408" t="s">
        <v>279</v>
      </c>
      <c r="IM2408" t="s">
        <v>280</v>
      </c>
      <c r="IN2408" t="s">
        <v>654</v>
      </c>
      <c r="IP2408" t="s">
        <v>683</v>
      </c>
    </row>
    <row r="2409" spans="1:250" x14ac:dyDescent="0.25">
      <c r="A2409">
        <v>40924</v>
      </c>
      <c r="B2409">
        <v>-890804480</v>
      </c>
      <c r="C2409">
        <v>1837</v>
      </c>
      <c r="D2409" t="s">
        <v>273</v>
      </c>
      <c r="E2409" t="s">
        <v>274</v>
      </c>
      <c r="F2409">
        <v>1848</v>
      </c>
      <c r="G2409" t="s">
        <v>286</v>
      </c>
      <c r="H2409" t="s">
        <v>274</v>
      </c>
      <c r="I2409">
        <v>436</v>
      </c>
      <c r="J2409" t="s">
        <v>656</v>
      </c>
      <c r="K2409" t="s">
        <v>657</v>
      </c>
      <c r="L2409">
        <v>12394</v>
      </c>
      <c r="M2409" t="s">
        <v>315</v>
      </c>
      <c r="N2409" t="s">
        <v>316</v>
      </c>
      <c r="O2409">
        <v>12394</v>
      </c>
      <c r="P2409" t="s">
        <v>315</v>
      </c>
      <c r="Q2409" t="s">
        <v>316</v>
      </c>
      <c r="R2409" t="s">
        <v>496</v>
      </c>
      <c r="S2409" s="46">
        <v>0</v>
      </c>
      <c r="U2409" s="46">
        <v>16</v>
      </c>
      <c r="IF2409">
        <v>12394</v>
      </c>
      <c r="IG2409" t="s">
        <v>315</v>
      </c>
      <c r="IH2409" t="s">
        <v>288</v>
      </c>
      <c r="IK2409">
        <v>-2</v>
      </c>
      <c r="IL2409" t="s">
        <v>279</v>
      </c>
      <c r="IM2409" t="s">
        <v>280</v>
      </c>
      <c r="IN2409" t="s">
        <v>654</v>
      </c>
      <c r="IP2409" t="s">
        <v>683</v>
      </c>
    </row>
    <row r="2410" spans="1:250" x14ac:dyDescent="0.25">
      <c r="A2410">
        <v>40925</v>
      </c>
      <c r="B2410">
        <v>-890804480</v>
      </c>
      <c r="C2410">
        <v>1837</v>
      </c>
      <c r="D2410" t="s">
        <v>273</v>
      </c>
      <c r="E2410" t="s">
        <v>274</v>
      </c>
      <c r="F2410">
        <v>13794</v>
      </c>
      <c r="G2410" t="s">
        <v>275</v>
      </c>
      <c r="H2410" t="s">
        <v>276</v>
      </c>
      <c r="I2410">
        <v>424</v>
      </c>
      <c r="J2410" t="s">
        <v>399</v>
      </c>
      <c r="K2410" t="s">
        <v>400</v>
      </c>
      <c r="L2410">
        <v>13917</v>
      </c>
      <c r="M2410" t="s">
        <v>317</v>
      </c>
      <c r="N2410" t="s">
        <v>318</v>
      </c>
      <c r="O2410">
        <v>13917</v>
      </c>
      <c r="P2410" t="s">
        <v>317</v>
      </c>
      <c r="Q2410" t="s">
        <v>318</v>
      </c>
      <c r="R2410" t="s">
        <v>496</v>
      </c>
      <c r="S2410" s="46">
        <v>0</v>
      </c>
      <c r="U2410" s="46">
        <v>16</v>
      </c>
      <c r="IF2410">
        <v>13917</v>
      </c>
      <c r="IG2410" t="s">
        <v>317</v>
      </c>
      <c r="IH2410" t="s">
        <v>319</v>
      </c>
      <c r="IK2410">
        <v>-2</v>
      </c>
      <c r="IL2410" t="s">
        <v>279</v>
      </c>
      <c r="IM2410" t="s">
        <v>280</v>
      </c>
      <c r="IN2410" t="s">
        <v>663</v>
      </c>
      <c r="IP2410" t="s">
        <v>684</v>
      </c>
    </row>
    <row r="2411" spans="1:250" x14ac:dyDescent="0.25">
      <c r="A2411">
        <v>40926</v>
      </c>
      <c r="B2411">
        <v>-890804480</v>
      </c>
      <c r="C2411">
        <v>1837</v>
      </c>
      <c r="D2411" t="s">
        <v>273</v>
      </c>
      <c r="E2411" t="s">
        <v>274</v>
      </c>
      <c r="F2411">
        <v>13794</v>
      </c>
      <c r="G2411" t="s">
        <v>275</v>
      </c>
      <c r="H2411" t="s">
        <v>276</v>
      </c>
      <c r="I2411">
        <v>422</v>
      </c>
      <c r="J2411" t="s">
        <v>401</v>
      </c>
      <c r="K2411" t="s">
        <v>402</v>
      </c>
      <c r="L2411">
        <v>13917</v>
      </c>
      <c r="M2411" t="s">
        <v>317</v>
      </c>
      <c r="N2411" t="s">
        <v>318</v>
      </c>
      <c r="O2411">
        <v>13917</v>
      </c>
      <c r="P2411" t="s">
        <v>317</v>
      </c>
      <c r="Q2411" t="s">
        <v>318</v>
      </c>
      <c r="R2411" t="s">
        <v>496</v>
      </c>
      <c r="S2411" s="46">
        <v>0</v>
      </c>
      <c r="U2411" s="46">
        <v>16</v>
      </c>
      <c r="IF2411">
        <v>13917</v>
      </c>
      <c r="IG2411" t="s">
        <v>317</v>
      </c>
      <c r="IH2411" t="s">
        <v>319</v>
      </c>
      <c r="IK2411">
        <v>-2</v>
      </c>
      <c r="IL2411" t="s">
        <v>279</v>
      </c>
      <c r="IM2411" t="s">
        <v>280</v>
      </c>
      <c r="IN2411" t="s">
        <v>663</v>
      </c>
      <c r="IP2411" t="s">
        <v>684</v>
      </c>
    </row>
    <row r="2412" spans="1:250" x14ac:dyDescent="0.25">
      <c r="A2412">
        <v>40927</v>
      </c>
      <c r="B2412">
        <v>-890804480</v>
      </c>
      <c r="C2412">
        <v>1837</v>
      </c>
      <c r="D2412" t="s">
        <v>273</v>
      </c>
      <c r="E2412" t="s">
        <v>274</v>
      </c>
      <c r="F2412">
        <v>13794</v>
      </c>
      <c r="G2412" t="s">
        <v>275</v>
      </c>
      <c r="H2412" t="s">
        <v>276</v>
      </c>
      <c r="I2412">
        <v>420</v>
      </c>
      <c r="J2412" t="s">
        <v>403</v>
      </c>
      <c r="K2412" t="s">
        <v>404</v>
      </c>
      <c r="L2412">
        <v>13917</v>
      </c>
      <c r="M2412" t="s">
        <v>317</v>
      </c>
      <c r="N2412" t="s">
        <v>318</v>
      </c>
      <c r="O2412">
        <v>13917</v>
      </c>
      <c r="P2412" t="s">
        <v>317</v>
      </c>
      <c r="Q2412" t="s">
        <v>318</v>
      </c>
      <c r="R2412" t="s">
        <v>496</v>
      </c>
      <c r="S2412" s="46">
        <v>0</v>
      </c>
      <c r="U2412" s="46">
        <v>16</v>
      </c>
      <c r="IF2412">
        <v>13917</v>
      </c>
      <c r="IG2412" t="s">
        <v>317</v>
      </c>
      <c r="IH2412" t="s">
        <v>319</v>
      </c>
      <c r="IK2412">
        <v>-2</v>
      </c>
      <c r="IL2412" t="s">
        <v>279</v>
      </c>
      <c r="IM2412" t="s">
        <v>280</v>
      </c>
      <c r="IN2412" t="s">
        <v>663</v>
      </c>
      <c r="IP2412" t="s">
        <v>684</v>
      </c>
    </row>
    <row r="2413" spans="1:250" x14ac:dyDescent="0.25">
      <c r="A2413">
        <v>40928</v>
      </c>
      <c r="B2413">
        <v>-890804480</v>
      </c>
      <c r="C2413">
        <v>1837</v>
      </c>
      <c r="D2413" t="s">
        <v>273</v>
      </c>
      <c r="E2413" t="s">
        <v>274</v>
      </c>
      <c r="F2413">
        <v>13794</v>
      </c>
      <c r="G2413" t="s">
        <v>275</v>
      </c>
      <c r="H2413" t="s">
        <v>276</v>
      </c>
      <c r="I2413">
        <v>411</v>
      </c>
      <c r="J2413" t="s">
        <v>393</v>
      </c>
      <c r="K2413" t="s">
        <v>394</v>
      </c>
      <c r="L2413">
        <v>13917</v>
      </c>
      <c r="M2413" t="s">
        <v>317</v>
      </c>
      <c r="N2413" t="s">
        <v>318</v>
      </c>
      <c r="O2413">
        <v>13917</v>
      </c>
      <c r="P2413" t="s">
        <v>317</v>
      </c>
      <c r="Q2413" t="s">
        <v>318</v>
      </c>
      <c r="R2413" t="s">
        <v>496</v>
      </c>
      <c r="S2413" s="46">
        <v>0</v>
      </c>
      <c r="U2413" s="46">
        <v>16</v>
      </c>
      <c r="IF2413">
        <v>13917</v>
      </c>
      <c r="IG2413" t="s">
        <v>317</v>
      </c>
      <c r="IH2413" t="s">
        <v>319</v>
      </c>
      <c r="IK2413">
        <v>-2</v>
      </c>
      <c r="IL2413" t="s">
        <v>279</v>
      </c>
      <c r="IM2413" t="s">
        <v>280</v>
      </c>
      <c r="IN2413" t="s">
        <v>663</v>
      </c>
      <c r="IP2413" t="s">
        <v>684</v>
      </c>
    </row>
    <row r="2414" spans="1:250" x14ac:dyDescent="0.25">
      <c r="A2414">
        <v>40929</v>
      </c>
      <c r="B2414">
        <v>-890804480</v>
      </c>
      <c r="C2414">
        <v>1837</v>
      </c>
      <c r="D2414" t="s">
        <v>273</v>
      </c>
      <c r="E2414" t="s">
        <v>274</v>
      </c>
      <c r="F2414">
        <v>13794</v>
      </c>
      <c r="G2414" t="s">
        <v>275</v>
      </c>
      <c r="H2414" t="s">
        <v>276</v>
      </c>
      <c r="I2414">
        <v>437</v>
      </c>
      <c r="J2414" t="s">
        <v>658</v>
      </c>
      <c r="K2414" t="s">
        <v>659</v>
      </c>
      <c r="L2414">
        <v>13917</v>
      </c>
      <c r="M2414" t="s">
        <v>317</v>
      </c>
      <c r="N2414" t="s">
        <v>318</v>
      </c>
      <c r="O2414">
        <v>13917</v>
      </c>
      <c r="P2414" t="s">
        <v>317</v>
      </c>
      <c r="Q2414" t="s">
        <v>318</v>
      </c>
      <c r="R2414" t="s">
        <v>496</v>
      </c>
      <c r="S2414" s="46">
        <v>0</v>
      </c>
      <c r="U2414" s="46">
        <v>16</v>
      </c>
      <c r="IF2414">
        <v>13917</v>
      </c>
      <c r="IG2414" t="s">
        <v>317</v>
      </c>
      <c r="IH2414" t="s">
        <v>319</v>
      </c>
      <c r="IK2414">
        <v>-2</v>
      </c>
      <c r="IL2414" t="s">
        <v>279</v>
      </c>
      <c r="IM2414" t="s">
        <v>280</v>
      </c>
      <c r="IN2414" t="s">
        <v>663</v>
      </c>
      <c r="IP2414" t="s">
        <v>684</v>
      </c>
    </row>
    <row r="2415" spans="1:250" x14ac:dyDescent="0.25">
      <c r="A2415">
        <v>40930</v>
      </c>
      <c r="B2415">
        <v>-890804480</v>
      </c>
      <c r="C2415">
        <v>1837</v>
      </c>
      <c r="D2415" t="s">
        <v>273</v>
      </c>
      <c r="E2415" t="s">
        <v>274</v>
      </c>
      <c r="F2415">
        <v>13794</v>
      </c>
      <c r="G2415" t="s">
        <v>275</v>
      </c>
      <c r="H2415" t="s">
        <v>276</v>
      </c>
      <c r="I2415">
        <v>436</v>
      </c>
      <c r="J2415" t="s">
        <v>656</v>
      </c>
      <c r="K2415" t="s">
        <v>657</v>
      </c>
      <c r="L2415">
        <v>13917</v>
      </c>
      <c r="M2415" t="s">
        <v>317</v>
      </c>
      <c r="N2415" t="s">
        <v>318</v>
      </c>
      <c r="O2415">
        <v>13917</v>
      </c>
      <c r="P2415" t="s">
        <v>317</v>
      </c>
      <c r="Q2415" t="s">
        <v>318</v>
      </c>
      <c r="R2415" t="s">
        <v>496</v>
      </c>
      <c r="S2415" s="46">
        <v>0</v>
      </c>
      <c r="U2415" s="46">
        <v>16</v>
      </c>
      <c r="IF2415">
        <v>13917</v>
      </c>
      <c r="IG2415" t="s">
        <v>317</v>
      </c>
      <c r="IH2415" t="s">
        <v>319</v>
      </c>
      <c r="IK2415">
        <v>-2</v>
      </c>
      <c r="IL2415" t="s">
        <v>279</v>
      </c>
      <c r="IM2415" t="s">
        <v>280</v>
      </c>
      <c r="IN2415" t="s">
        <v>663</v>
      </c>
      <c r="IP2415" t="s">
        <v>684</v>
      </c>
    </row>
    <row r="2416" spans="1:250" x14ac:dyDescent="0.25">
      <c r="A2416">
        <v>40931</v>
      </c>
      <c r="B2416">
        <v>-890804480</v>
      </c>
      <c r="C2416">
        <v>1837</v>
      </c>
      <c r="D2416" t="s">
        <v>273</v>
      </c>
      <c r="E2416" t="s">
        <v>274</v>
      </c>
      <c r="F2416">
        <v>13794</v>
      </c>
      <c r="G2416" t="s">
        <v>275</v>
      </c>
      <c r="H2416" t="s">
        <v>276</v>
      </c>
      <c r="I2416">
        <v>435</v>
      </c>
      <c r="J2416" t="s">
        <v>491</v>
      </c>
      <c r="K2416" t="s">
        <v>492</v>
      </c>
      <c r="L2416">
        <v>13917</v>
      </c>
      <c r="M2416" t="s">
        <v>317</v>
      </c>
      <c r="N2416" t="s">
        <v>318</v>
      </c>
      <c r="O2416">
        <v>13917</v>
      </c>
      <c r="P2416" t="s">
        <v>317</v>
      </c>
      <c r="Q2416" t="s">
        <v>318</v>
      </c>
      <c r="R2416" t="s">
        <v>496</v>
      </c>
      <c r="S2416" s="46">
        <v>0</v>
      </c>
      <c r="U2416" s="46">
        <v>16</v>
      </c>
      <c r="IF2416">
        <v>13917</v>
      </c>
      <c r="IG2416" t="s">
        <v>317</v>
      </c>
      <c r="IH2416" t="s">
        <v>319</v>
      </c>
      <c r="IK2416">
        <v>-2</v>
      </c>
      <c r="IL2416" t="s">
        <v>279</v>
      </c>
      <c r="IM2416" t="s">
        <v>280</v>
      </c>
      <c r="IN2416" t="s">
        <v>663</v>
      </c>
      <c r="IP2416" t="s">
        <v>684</v>
      </c>
    </row>
    <row r="2417" spans="1:250" x14ac:dyDescent="0.25">
      <c r="A2417">
        <v>40932</v>
      </c>
      <c r="B2417">
        <v>-890804480</v>
      </c>
      <c r="C2417">
        <v>1837</v>
      </c>
      <c r="D2417" t="s">
        <v>273</v>
      </c>
      <c r="E2417" t="s">
        <v>274</v>
      </c>
      <c r="F2417">
        <v>13794</v>
      </c>
      <c r="G2417" t="s">
        <v>275</v>
      </c>
      <c r="H2417" t="s">
        <v>276</v>
      </c>
      <c r="I2417">
        <v>431</v>
      </c>
      <c r="J2417" t="s">
        <v>493</v>
      </c>
      <c r="K2417" t="s">
        <v>494</v>
      </c>
      <c r="L2417">
        <v>13917</v>
      </c>
      <c r="M2417" t="s">
        <v>317</v>
      </c>
      <c r="N2417" t="s">
        <v>318</v>
      </c>
      <c r="O2417">
        <v>13917</v>
      </c>
      <c r="P2417" t="s">
        <v>317</v>
      </c>
      <c r="Q2417" t="s">
        <v>318</v>
      </c>
      <c r="R2417" t="s">
        <v>496</v>
      </c>
      <c r="S2417" s="46">
        <v>0</v>
      </c>
      <c r="U2417" s="46">
        <v>16</v>
      </c>
      <c r="IF2417">
        <v>13917</v>
      </c>
      <c r="IG2417" t="s">
        <v>317</v>
      </c>
      <c r="IH2417" t="s">
        <v>319</v>
      </c>
      <c r="IK2417">
        <v>-2</v>
      </c>
      <c r="IL2417" t="s">
        <v>279</v>
      </c>
      <c r="IM2417" t="s">
        <v>280</v>
      </c>
      <c r="IN2417" t="s">
        <v>663</v>
      </c>
      <c r="IP2417" t="s">
        <v>684</v>
      </c>
    </row>
    <row r="2418" spans="1:250" x14ac:dyDescent="0.25">
      <c r="A2418">
        <v>40933</v>
      </c>
      <c r="B2418">
        <v>-890804480</v>
      </c>
      <c r="C2418">
        <v>1837</v>
      </c>
      <c r="D2418" t="s">
        <v>273</v>
      </c>
      <c r="E2418" t="s">
        <v>274</v>
      </c>
      <c r="F2418">
        <v>13794</v>
      </c>
      <c r="G2418" t="s">
        <v>275</v>
      </c>
      <c r="H2418" t="s">
        <v>276</v>
      </c>
      <c r="I2418">
        <v>429</v>
      </c>
      <c r="J2418" t="s">
        <v>395</v>
      </c>
      <c r="K2418" t="s">
        <v>396</v>
      </c>
      <c r="L2418">
        <v>13917</v>
      </c>
      <c r="M2418" t="s">
        <v>317</v>
      </c>
      <c r="N2418" t="s">
        <v>318</v>
      </c>
      <c r="O2418">
        <v>13917</v>
      </c>
      <c r="P2418" t="s">
        <v>317</v>
      </c>
      <c r="Q2418" t="s">
        <v>318</v>
      </c>
      <c r="R2418" t="s">
        <v>496</v>
      </c>
      <c r="S2418" s="46">
        <v>0</v>
      </c>
      <c r="U2418" s="46">
        <v>16</v>
      </c>
      <c r="IF2418">
        <v>13917</v>
      </c>
      <c r="IG2418" t="s">
        <v>317</v>
      </c>
      <c r="IH2418" t="s">
        <v>319</v>
      </c>
      <c r="IK2418">
        <v>-2</v>
      </c>
      <c r="IL2418" t="s">
        <v>279</v>
      </c>
      <c r="IM2418" t="s">
        <v>280</v>
      </c>
      <c r="IN2418" t="s">
        <v>663</v>
      </c>
      <c r="IP2418" t="s">
        <v>684</v>
      </c>
    </row>
    <row r="2419" spans="1:250" x14ac:dyDescent="0.25">
      <c r="A2419">
        <v>40934</v>
      </c>
      <c r="B2419">
        <v>-890804480</v>
      </c>
      <c r="C2419">
        <v>1837</v>
      </c>
      <c r="D2419" t="s">
        <v>273</v>
      </c>
      <c r="E2419" t="s">
        <v>274</v>
      </c>
      <c r="F2419">
        <v>13794</v>
      </c>
      <c r="G2419" t="s">
        <v>275</v>
      </c>
      <c r="H2419" t="s">
        <v>276</v>
      </c>
      <c r="I2419">
        <v>427</v>
      </c>
      <c r="J2419" t="s">
        <v>397</v>
      </c>
      <c r="K2419" t="s">
        <v>398</v>
      </c>
      <c r="L2419">
        <v>13917</v>
      </c>
      <c r="M2419" t="s">
        <v>317</v>
      </c>
      <c r="N2419" t="s">
        <v>318</v>
      </c>
      <c r="O2419">
        <v>13917</v>
      </c>
      <c r="P2419" t="s">
        <v>317</v>
      </c>
      <c r="Q2419" t="s">
        <v>318</v>
      </c>
      <c r="R2419" t="s">
        <v>496</v>
      </c>
      <c r="S2419" s="46">
        <v>0</v>
      </c>
      <c r="U2419" s="46">
        <v>16</v>
      </c>
      <c r="IF2419">
        <v>13917</v>
      </c>
      <c r="IG2419" t="s">
        <v>317</v>
      </c>
      <c r="IH2419" t="s">
        <v>319</v>
      </c>
      <c r="IK2419">
        <v>-2</v>
      </c>
      <c r="IL2419" t="s">
        <v>279</v>
      </c>
      <c r="IM2419" t="s">
        <v>280</v>
      </c>
      <c r="IN2419" t="s">
        <v>663</v>
      </c>
      <c r="IP2419" t="s">
        <v>684</v>
      </c>
    </row>
    <row r="2420" spans="1:250" x14ac:dyDescent="0.25">
      <c r="A2420">
        <v>40935</v>
      </c>
      <c r="B2420">
        <v>-890804480</v>
      </c>
      <c r="C2420">
        <v>1837</v>
      </c>
      <c r="D2420" t="s">
        <v>273</v>
      </c>
      <c r="E2420" t="s">
        <v>274</v>
      </c>
      <c r="F2420">
        <v>13794</v>
      </c>
      <c r="G2420" t="s">
        <v>275</v>
      </c>
      <c r="H2420" t="s">
        <v>276</v>
      </c>
      <c r="I2420">
        <v>429</v>
      </c>
      <c r="J2420" t="s">
        <v>395</v>
      </c>
      <c r="K2420" t="s">
        <v>396</v>
      </c>
      <c r="L2420">
        <v>15188</v>
      </c>
      <c r="M2420" t="s">
        <v>320</v>
      </c>
      <c r="N2420" t="s">
        <v>321</v>
      </c>
      <c r="O2420">
        <v>15188</v>
      </c>
      <c r="P2420" t="s">
        <v>320</v>
      </c>
      <c r="Q2420" t="s">
        <v>321</v>
      </c>
      <c r="R2420" t="s">
        <v>496</v>
      </c>
      <c r="S2420" s="46">
        <v>0</v>
      </c>
      <c r="U2420" s="46">
        <v>16</v>
      </c>
      <c r="IF2420">
        <v>15188</v>
      </c>
      <c r="IG2420" t="s">
        <v>320</v>
      </c>
      <c r="IH2420" t="s">
        <v>319</v>
      </c>
      <c r="IK2420">
        <v>-2</v>
      </c>
      <c r="IL2420" t="s">
        <v>279</v>
      </c>
      <c r="IM2420" t="s">
        <v>280</v>
      </c>
      <c r="IN2420" t="s">
        <v>663</v>
      </c>
      <c r="IP2420" t="s">
        <v>685</v>
      </c>
    </row>
    <row r="2421" spans="1:250" x14ac:dyDescent="0.25">
      <c r="A2421">
        <v>40936</v>
      </c>
      <c r="B2421">
        <v>-890804480</v>
      </c>
      <c r="C2421">
        <v>1837</v>
      </c>
      <c r="D2421" t="s">
        <v>273</v>
      </c>
      <c r="E2421" t="s">
        <v>274</v>
      </c>
      <c r="F2421">
        <v>13794</v>
      </c>
      <c r="G2421" t="s">
        <v>275</v>
      </c>
      <c r="H2421" t="s">
        <v>276</v>
      </c>
      <c r="I2421">
        <v>427</v>
      </c>
      <c r="J2421" t="s">
        <v>397</v>
      </c>
      <c r="K2421" t="s">
        <v>398</v>
      </c>
      <c r="L2421">
        <v>15188</v>
      </c>
      <c r="M2421" t="s">
        <v>320</v>
      </c>
      <c r="N2421" t="s">
        <v>321</v>
      </c>
      <c r="O2421">
        <v>15188</v>
      </c>
      <c r="P2421" t="s">
        <v>320</v>
      </c>
      <c r="Q2421" t="s">
        <v>321</v>
      </c>
      <c r="R2421" t="s">
        <v>496</v>
      </c>
      <c r="S2421" s="46">
        <v>0</v>
      </c>
      <c r="U2421" s="46">
        <v>16</v>
      </c>
      <c r="IF2421">
        <v>15188</v>
      </c>
      <c r="IG2421" t="s">
        <v>320</v>
      </c>
      <c r="IH2421" t="s">
        <v>319</v>
      </c>
      <c r="IK2421">
        <v>-2</v>
      </c>
      <c r="IL2421" t="s">
        <v>279</v>
      </c>
      <c r="IM2421" t="s">
        <v>280</v>
      </c>
      <c r="IN2421" t="s">
        <v>663</v>
      </c>
      <c r="IP2421" t="s">
        <v>685</v>
      </c>
    </row>
    <row r="2422" spans="1:250" x14ac:dyDescent="0.25">
      <c r="A2422">
        <v>40937</v>
      </c>
      <c r="B2422">
        <v>-890804480</v>
      </c>
      <c r="C2422">
        <v>1837</v>
      </c>
      <c r="D2422" t="s">
        <v>273</v>
      </c>
      <c r="E2422" t="s">
        <v>274</v>
      </c>
      <c r="F2422">
        <v>13794</v>
      </c>
      <c r="G2422" t="s">
        <v>275</v>
      </c>
      <c r="H2422" t="s">
        <v>276</v>
      </c>
      <c r="I2422">
        <v>424</v>
      </c>
      <c r="J2422" t="s">
        <v>399</v>
      </c>
      <c r="K2422" t="s">
        <v>400</v>
      </c>
      <c r="L2422">
        <v>15188</v>
      </c>
      <c r="M2422" t="s">
        <v>320</v>
      </c>
      <c r="N2422" t="s">
        <v>321</v>
      </c>
      <c r="O2422">
        <v>15188</v>
      </c>
      <c r="P2422" t="s">
        <v>320</v>
      </c>
      <c r="Q2422" t="s">
        <v>321</v>
      </c>
      <c r="R2422" t="s">
        <v>496</v>
      </c>
      <c r="S2422" s="46">
        <v>0</v>
      </c>
      <c r="U2422" s="46">
        <v>16</v>
      </c>
      <c r="IF2422">
        <v>15188</v>
      </c>
      <c r="IG2422" t="s">
        <v>320</v>
      </c>
      <c r="IH2422" t="s">
        <v>319</v>
      </c>
      <c r="IK2422">
        <v>-2</v>
      </c>
      <c r="IL2422" t="s">
        <v>279</v>
      </c>
      <c r="IM2422" t="s">
        <v>280</v>
      </c>
      <c r="IN2422" t="s">
        <v>663</v>
      </c>
      <c r="IP2422" t="s">
        <v>685</v>
      </c>
    </row>
    <row r="2423" spans="1:250" x14ac:dyDescent="0.25">
      <c r="A2423">
        <v>40938</v>
      </c>
      <c r="B2423">
        <v>-890804480</v>
      </c>
      <c r="C2423">
        <v>1837</v>
      </c>
      <c r="D2423" t="s">
        <v>273</v>
      </c>
      <c r="E2423" t="s">
        <v>274</v>
      </c>
      <c r="F2423">
        <v>13794</v>
      </c>
      <c r="G2423" t="s">
        <v>275</v>
      </c>
      <c r="H2423" t="s">
        <v>276</v>
      </c>
      <c r="I2423">
        <v>422</v>
      </c>
      <c r="J2423" t="s">
        <v>401</v>
      </c>
      <c r="K2423" t="s">
        <v>402</v>
      </c>
      <c r="L2423">
        <v>15188</v>
      </c>
      <c r="M2423" t="s">
        <v>320</v>
      </c>
      <c r="N2423" t="s">
        <v>321</v>
      </c>
      <c r="O2423">
        <v>15188</v>
      </c>
      <c r="P2423" t="s">
        <v>320</v>
      </c>
      <c r="Q2423" t="s">
        <v>321</v>
      </c>
      <c r="R2423" t="s">
        <v>496</v>
      </c>
      <c r="S2423" s="46">
        <v>0</v>
      </c>
      <c r="U2423" s="46">
        <v>16</v>
      </c>
      <c r="IF2423">
        <v>15188</v>
      </c>
      <c r="IG2423" t="s">
        <v>320</v>
      </c>
      <c r="IH2423" t="s">
        <v>319</v>
      </c>
      <c r="IK2423">
        <v>-2</v>
      </c>
      <c r="IL2423" t="s">
        <v>279</v>
      </c>
      <c r="IM2423" t="s">
        <v>280</v>
      </c>
      <c r="IN2423" t="s">
        <v>663</v>
      </c>
      <c r="IP2423" t="s">
        <v>685</v>
      </c>
    </row>
    <row r="2424" spans="1:250" x14ac:dyDescent="0.25">
      <c r="A2424">
        <v>40939</v>
      </c>
      <c r="B2424">
        <v>-890804480</v>
      </c>
      <c r="C2424">
        <v>1837</v>
      </c>
      <c r="D2424" t="s">
        <v>273</v>
      </c>
      <c r="E2424" t="s">
        <v>274</v>
      </c>
      <c r="F2424">
        <v>13794</v>
      </c>
      <c r="G2424" t="s">
        <v>275</v>
      </c>
      <c r="H2424" t="s">
        <v>276</v>
      </c>
      <c r="I2424">
        <v>420</v>
      </c>
      <c r="J2424" t="s">
        <v>403</v>
      </c>
      <c r="K2424" t="s">
        <v>404</v>
      </c>
      <c r="L2424">
        <v>15188</v>
      </c>
      <c r="M2424" t="s">
        <v>320</v>
      </c>
      <c r="N2424" t="s">
        <v>321</v>
      </c>
      <c r="O2424">
        <v>15188</v>
      </c>
      <c r="P2424" t="s">
        <v>320</v>
      </c>
      <c r="Q2424" t="s">
        <v>321</v>
      </c>
      <c r="R2424" t="s">
        <v>496</v>
      </c>
      <c r="S2424" s="46">
        <v>0</v>
      </c>
      <c r="U2424" s="46">
        <v>16</v>
      </c>
      <c r="IF2424">
        <v>15188</v>
      </c>
      <c r="IG2424" t="s">
        <v>320</v>
      </c>
      <c r="IH2424" t="s">
        <v>319</v>
      </c>
      <c r="IK2424">
        <v>-2</v>
      </c>
      <c r="IL2424" t="s">
        <v>279</v>
      </c>
      <c r="IM2424" t="s">
        <v>280</v>
      </c>
      <c r="IN2424" t="s">
        <v>663</v>
      </c>
      <c r="IP2424" t="s">
        <v>685</v>
      </c>
    </row>
    <row r="2425" spans="1:250" x14ac:dyDescent="0.25">
      <c r="A2425">
        <v>40940</v>
      </c>
      <c r="B2425">
        <v>-890804480</v>
      </c>
      <c r="C2425">
        <v>1837</v>
      </c>
      <c r="D2425" t="s">
        <v>273</v>
      </c>
      <c r="E2425" t="s">
        <v>274</v>
      </c>
      <c r="F2425">
        <v>13794</v>
      </c>
      <c r="G2425" t="s">
        <v>275</v>
      </c>
      <c r="H2425" t="s">
        <v>276</v>
      </c>
      <c r="I2425">
        <v>411</v>
      </c>
      <c r="J2425" t="s">
        <v>393</v>
      </c>
      <c r="K2425" t="s">
        <v>394</v>
      </c>
      <c r="L2425">
        <v>15188</v>
      </c>
      <c r="M2425" t="s">
        <v>320</v>
      </c>
      <c r="N2425" t="s">
        <v>321</v>
      </c>
      <c r="O2425">
        <v>15188</v>
      </c>
      <c r="P2425" t="s">
        <v>320</v>
      </c>
      <c r="Q2425" t="s">
        <v>321</v>
      </c>
      <c r="R2425" t="s">
        <v>496</v>
      </c>
      <c r="S2425" s="46">
        <v>0</v>
      </c>
      <c r="U2425" s="46">
        <v>16</v>
      </c>
      <c r="IF2425">
        <v>15188</v>
      </c>
      <c r="IG2425" t="s">
        <v>320</v>
      </c>
      <c r="IH2425" t="s">
        <v>319</v>
      </c>
      <c r="IK2425">
        <v>-2</v>
      </c>
      <c r="IL2425" t="s">
        <v>279</v>
      </c>
      <c r="IM2425" t="s">
        <v>280</v>
      </c>
      <c r="IN2425" t="s">
        <v>663</v>
      </c>
      <c r="IP2425" t="s">
        <v>685</v>
      </c>
    </row>
    <row r="2426" spans="1:250" x14ac:dyDescent="0.25">
      <c r="A2426">
        <v>40941</v>
      </c>
      <c r="B2426">
        <v>-890804480</v>
      </c>
      <c r="C2426">
        <v>1837</v>
      </c>
      <c r="D2426" t="s">
        <v>273</v>
      </c>
      <c r="E2426" t="s">
        <v>274</v>
      </c>
      <c r="F2426">
        <v>13794</v>
      </c>
      <c r="G2426" t="s">
        <v>275</v>
      </c>
      <c r="H2426" t="s">
        <v>276</v>
      </c>
      <c r="I2426">
        <v>437</v>
      </c>
      <c r="J2426" t="s">
        <v>658</v>
      </c>
      <c r="K2426" t="s">
        <v>659</v>
      </c>
      <c r="L2426">
        <v>15188</v>
      </c>
      <c r="M2426" t="s">
        <v>320</v>
      </c>
      <c r="N2426" t="s">
        <v>321</v>
      </c>
      <c r="O2426">
        <v>15188</v>
      </c>
      <c r="P2426" t="s">
        <v>320</v>
      </c>
      <c r="Q2426" t="s">
        <v>321</v>
      </c>
      <c r="R2426" t="s">
        <v>496</v>
      </c>
      <c r="S2426" s="46">
        <v>0</v>
      </c>
      <c r="U2426" s="46">
        <v>16</v>
      </c>
      <c r="IF2426">
        <v>15188</v>
      </c>
      <c r="IG2426" t="s">
        <v>320</v>
      </c>
      <c r="IH2426" t="s">
        <v>319</v>
      </c>
      <c r="IK2426">
        <v>-2</v>
      </c>
      <c r="IL2426" t="s">
        <v>279</v>
      </c>
      <c r="IM2426" t="s">
        <v>280</v>
      </c>
      <c r="IN2426" t="s">
        <v>663</v>
      </c>
      <c r="IP2426" t="s">
        <v>685</v>
      </c>
    </row>
    <row r="2427" spans="1:250" x14ac:dyDescent="0.25">
      <c r="A2427">
        <v>40942</v>
      </c>
      <c r="B2427">
        <v>-890804480</v>
      </c>
      <c r="C2427">
        <v>1837</v>
      </c>
      <c r="D2427" t="s">
        <v>273</v>
      </c>
      <c r="E2427" t="s">
        <v>274</v>
      </c>
      <c r="F2427">
        <v>13794</v>
      </c>
      <c r="G2427" t="s">
        <v>275</v>
      </c>
      <c r="H2427" t="s">
        <v>276</v>
      </c>
      <c r="I2427">
        <v>436</v>
      </c>
      <c r="J2427" t="s">
        <v>656</v>
      </c>
      <c r="K2427" t="s">
        <v>657</v>
      </c>
      <c r="L2427">
        <v>15188</v>
      </c>
      <c r="M2427" t="s">
        <v>320</v>
      </c>
      <c r="N2427" t="s">
        <v>321</v>
      </c>
      <c r="O2427">
        <v>15188</v>
      </c>
      <c r="P2427" t="s">
        <v>320</v>
      </c>
      <c r="Q2427" t="s">
        <v>321</v>
      </c>
      <c r="R2427" t="s">
        <v>496</v>
      </c>
      <c r="S2427" s="46">
        <v>0</v>
      </c>
      <c r="U2427" s="46">
        <v>16</v>
      </c>
      <c r="IF2427">
        <v>15188</v>
      </c>
      <c r="IG2427" t="s">
        <v>320</v>
      </c>
      <c r="IH2427" t="s">
        <v>319</v>
      </c>
      <c r="IK2427">
        <v>-2</v>
      </c>
      <c r="IL2427" t="s">
        <v>279</v>
      </c>
      <c r="IM2427" t="s">
        <v>280</v>
      </c>
      <c r="IN2427" t="s">
        <v>663</v>
      </c>
      <c r="IP2427" t="s">
        <v>685</v>
      </c>
    </row>
    <row r="2428" spans="1:250" x14ac:dyDescent="0.25">
      <c r="A2428">
        <v>40943</v>
      </c>
      <c r="B2428">
        <v>-890804480</v>
      </c>
      <c r="C2428">
        <v>1837</v>
      </c>
      <c r="D2428" t="s">
        <v>273</v>
      </c>
      <c r="E2428" t="s">
        <v>274</v>
      </c>
      <c r="F2428">
        <v>13794</v>
      </c>
      <c r="G2428" t="s">
        <v>275</v>
      </c>
      <c r="H2428" t="s">
        <v>276</v>
      </c>
      <c r="I2428">
        <v>435</v>
      </c>
      <c r="J2428" t="s">
        <v>491</v>
      </c>
      <c r="K2428" t="s">
        <v>492</v>
      </c>
      <c r="L2428">
        <v>15188</v>
      </c>
      <c r="M2428" t="s">
        <v>320</v>
      </c>
      <c r="N2428" t="s">
        <v>321</v>
      </c>
      <c r="O2428">
        <v>15188</v>
      </c>
      <c r="P2428" t="s">
        <v>320</v>
      </c>
      <c r="Q2428" t="s">
        <v>321</v>
      </c>
      <c r="R2428" t="s">
        <v>496</v>
      </c>
      <c r="S2428" s="46">
        <v>0</v>
      </c>
      <c r="U2428" s="46">
        <v>16</v>
      </c>
      <c r="IF2428">
        <v>15188</v>
      </c>
      <c r="IG2428" t="s">
        <v>320</v>
      </c>
      <c r="IH2428" t="s">
        <v>319</v>
      </c>
      <c r="IK2428">
        <v>-2</v>
      </c>
      <c r="IL2428" t="s">
        <v>279</v>
      </c>
      <c r="IM2428" t="s">
        <v>280</v>
      </c>
      <c r="IN2428" t="s">
        <v>663</v>
      </c>
      <c r="IP2428" t="s">
        <v>685</v>
      </c>
    </row>
    <row r="2429" spans="1:250" x14ac:dyDescent="0.25">
      <c r="A2429">
        <v>40944</v>
      </c>
      <c r="B2429">
        <v>-890804480</v>
      </c>
      <c r="C2429">
        <v>1837</v>
      </c>
      <c r="D2429" t="s">
        <v>273</v>
      </c>
      <c r="E2429" t="s">
        <v>274</v>
      </c>
      <c r="F2429">
        <v>13794</v>
      </c>
      <c r="G2429" t="s">
        <v>275</v>
      </c>
      <c r="H2429" t="s">
        <v>276</v>
      </c>
      <c r="I2429">
        <v>431</v>
      </c>
      <c r="J2429" t="s">
        <v>493</v>
      </c>
      <c r="K2429" t="s">
        <v>494</v>
      </c>
      <c r="L2429">
        <v>15188</v>
      </c>
      <c r="M2429" t="s">
        <v>320</v>
      </c>
      <c r="N2429" t="s">
        <v>321</v>
      </c>
      <c r="O2429">
        <v>15188</v>
      </c>
      <c r="P2429" t="s">
        <v>320</v>
      </c>
      <c r="Q2429" t="s">
        <v>321</v>
      </c>
      <c r="R2429" t="s">
        <v>496</v>
      </c>
      <c r="S2429" s="46">
        <v>0</v>
      </c>
      <c r="U2429" s="46">
        <v>16</v>
      </c>
      <c r="IF2429">
        <v>15188</v>
      </c>
      <c r="IG2429" t="s">
        <v>320</v>
      </c>
      <c r="IH2429" t="s">
        <v>319</v>
      </c>
      <c r="IK2429">
        <v>-2</v>
      </c>
      <c r="IL2429" t="s">
        <v>279</v>
      </c>
      <c r="IM2429" t="s">
        <v>280</v>
      </c>
      <c r="IN2429" t="s">
        <v>663</v>
      </c>
      <c r="IP2429" t="s">
        <v>685</v>
      </c>
    </row>
    <row r="2430" spans="1:250" x14ac:dyDescent="0.25">
      <c r="A2430">
        <v>40945</v>
      </c>
      <c r="B2430">
        <v>-890804480</v>
      </c>
      <c r="C2430">
        <v>1837</v>
      </c>
      <c r="D2430" t="s">
        <v>273</v>
      </c>
      <c r="E2430" t="s">
        <v>274</v>
      </c>
      <c r="F2430">
        <v>13794</v>
      </c>
      <c r="G2430" t="s">
        <v>275</v>
      </c>
      <c r="H2430" t="s">
        <v>276</v>
      </c>
      <c r="I2430">
        <v>420</v>
      </c>
      <c r="J2430" t="s">
        <v>403</v>
      </c>
      <c r="K2430" t="s">
        <v>404</v>
      </c>
      <c r="L2430">
        <v>15189</v>
      </c>
      <c r="M2430" t="s">
        <v>322</v>
      </c>
      <c r="N2430" t="s">
        <v>323</v>
      </c>
      <c r="O2430">
        <v>15189</v>
      </c>
      <c r="P2430" t="s">
        <v>322</v>
      </c>
      <c r="Q2430" t="s">
        <v>323</v>
      </c>
      <c r="R2430" t="s">
        <v>496</v>
      </c>
      <c r="S2430" s="46">
        <v>0</v>
      </c>
      <c r="U2430" s="46">
        <v>16</v>
      </c>
      <c r="IF2430">
        <v>15189</v>
      </c>
      <c r="IG2430" t="s">
        <v>322</v>
      </c>
      <c r="IH2430" t="s">
        <v>319</v>
      </c>
      <c r="IK2430">
        <v>-2</v>
      </c>
      <c r="IL2430" t="s">
        <v>279</v>
      </c>
      <c r="IM2430" t="s">
        <v>280</v>
      </c>
      <c r="IN2430" t="s">
        <v>663</v>
      </c>
      <c r="IP2430" t="s">
        <v>686</v>
      </c>
    </row>
    <row r="2431" spans="1:250" x14ac:dyDescent="0.25">
      <c r="A2431">
        <v>40946</v>
      </c>
      <c r="B2431">
        <v>-890804480</v>
      </c>
      <c r="C2431">
        <v>1837</v>
      </c>
      <c r="D2431" t="s">
        <v>273</v>
      </c>
      <c r="E2431" t="s">
        <v>274</v>
      </c>
      <c r="F2431">
        <v>13794</v>
      </c>
      <c r="G2431" t="s">
        <v>275</v>
      </c>
      <c r="H2431" t="s">
        <v>276</v>
      </c>
      <c r="I2431">
        <v>411</v>
      </c>
      <c r="J2431" t="s">
        <v>393</v>
      </c>
      <c r="K2431" t="s">
        <v>394</v>
      </c>
      <c r="L2431">
        <v>15189</v>
      </c>
      <c r="M2431" t="s">
        <v>322</v>
      </c>
      <c r="N2431" t="s">
        <v>323</v>
      </c>
      <c r="O2431">
        <v>15189</v>
      </c>
      <c r="P2431" t="s">
        <v>322</v>
      </c>
      <c r="Q2431" t="s">
        <v>323</v>
      </c>
      <c r="R2431" t="s">
        <v>496</v>
      </c>
      <c r="S2431" s="46">
        <v>0</v>
      </c>
      <c r="U2431" s="46">
        <v>16</v>
      </c>
      <c r="IF2431">
        <v>15189</v>
      </c>
      <c r="IG2431" t="s">
        <v>322</v>
      </c>
      <c r="IH2431" t="s">
        <v>319</v>
      </c>
      <c r="IK2431">
        <v>-2</v>
      </c>
      <c r="IL2431" t="s">
        <v>279</v>
      </c>
      <c r="IM2431" t="s">
        <v>280</v>
      </c>
      <c r="IN2431" t="s">
        <v>663</v>
      </c>
      <c r="IP2431" t="s">
        <v>686</v>
      </c>
    </row>
    <row r="2432" spans="1:250" x14ac:dyDescent="0.25">
      <c r="A2432">
        <v>40947</v>
      </c>
      <c r="B2432">
        <v>-890804480</v>
      </c>
      <c r="C2432">
        <v>1837</v>
      </c>
      <c r="D2432" t="s">
        <v>273</v>
      </c>
      <c r="E2432" t="s">
        <v>274</v>
      </c>
      <c r="F2432">
        <v>13794</v>
      </c>
      <c r="G2432" t="s">
        <v>275</v>
      </c>
      <c r="H2432" t="s">
        <v>276</v>
      </c>
      <c r="I2432">
        <v>435</v>
      </c>
      <c r="J2432" t="s">
        <v>491</v>
      </c>
      <c r="K2432" t="s">
        <v>492</v>
      </c>
      <c r="L2432">
        <v>15189</v>
      </c>
      <c r="M2432" t="s">
        <v>322</v>
      </c>
      <c r="N2432" t="s">
        <v>323</v>
      </c>
      <c r="O2432">
        <v>15189</v>
      </c>
      <c r="P2432" t="s">
        <v>322</v>
      </c>
      <c r="Q2432" t="s">
        <v>323</v>
      </c>
      <c r="R2432" t="s">
        <v>496</v>
      </c>
      <c r="S2432" s="46">
        <v>0</v>
      </c>
      <c r="U2432" s="46">
        <v>16</v>
      </c>
      <c r="IF2432">
        <v>15189</v>
      </c>
      <c r="IG2432" t="s">
        <v>322</v>
      </c>
      <c r="IH2432" t="s">
        <v>319</v>
      </c>
      <c r="IK2432">
        <v>-2</v>
      </c>
      <c r="IL2432" t="s">
        <v>279</v>
      </c>
      <c r="IM2432" t="s">
        <v>280</v>
      </c>
      <c r="IN2432" t="s">
        <v>663</v>
      </c>
      <c r="IP2432" t="s">
        <v>686</v>
      </c>
    </row>
    <row r="2433" spans="1:250" x14ac:dyDescent="0.25">
      <c r="A2433">
        <v>40948</v>
      </c>
      <c r="B2433">
        <v>-890804480</v>
      </c>
      <c r="C2433">
        <v>1837</v>
      </c>
      <c r="D2433" t="s">
        <v>273</v>
      </c>
      <c r="E2433" t="s">
        <v>274</v>
      </c>
      <c r="F2433">
        <v>13794</v>
      </c>
      <c r="G2433" t="s">
        <v>275</v>
      </c>
      <c r="H2433" t="s">
        <v>276</v>
      </c>
      <c r="I2433">
        <v>431</v>
      </c>
      <c r="J2433" t="s">
        <v>493</v>
      </c>
      <c r="K2433" t="s">
        <v>494</v>
      </c>
      <c r="L2433">
        <v>15189</v>
      </c>
      <c r="M2433" t="s">
        <v>322</v>
      </c>
      <c r="N2433" t="s">
        <v>323</v>
      </c>
      <c r="O2433">
        <v>15189</v>
      </c>
      <c r="P2433" t="s">
        <v>322</v>
      </c>
      <c r="Q2433" t="s">
        <v>323</v>
      </c>
      <c r="R2433" t="s">
        <v>496</v>
      </c>
      <c r="S2433" s="46">
        <v>0</v>
      </c>
      <c r="U2433" s="46">
        <v>16</v>
      </c>
      <c r="IF2433">
        <v>15189</v>
      </c>
      <c r="IG2433" t="s">
        <v>322</v>
      </c>
      <c r="IH2433" t="s">
        <v>319</v>
      </c>
      <c r="IK2433">
        <v>-2</v>
      </c>
      <c r="IL2433" t="s">
        <v>279</v>
      </c>
      <c r="IM2433" t="s">
        <v>280</v>
      </c>
      <c r="IN2433" t="s">
        <v>663</v>
      </c>
      <c r="IP2433" t="s">
        <v>686</v>
      </c>
    </row>
    <row r="2434" spans="1:250" x14ac:dyDescent="0.25">
      <c r="A2434">
        <v>40949</v>
      </c>
      <c r="B2434">
        <v>-890804480</v>
      </c>
      <c r="C2434">
        <v>1837</v>
      </c>
      <c r="D2434" t="s">
        <v>273</v>
      </c>
      <c r="E2434" t="s">
        <v>274</v>
      </c>
      <c r="F2434">
        <v>13794</v>
      </c>
      <c r="G2434" t="s">
        <v>275</v>
      </c>
      <c r="H2434" t="s">
        <v>276</v>
      </c>
      <c r="I2434">
        <v>429</v>
      </c>
      <c r="J2434" t="s">
        <v>395</v>
      </c>
      <c r="K2434" t="s">
        <v>396</v>
      </c>
      <c r="L2434">
        <v>15189</v>
      </c>
      <c r="M2434" t="s">
        <v>322</v>
      </c>
      <c r="N2434" t="s">
        <v>323</v>
      </c>
      <c r="O2434">
        <v>15189</v>
      </c>
      <c r="P2434" t="s">
        <v>322</v>
      </c>
      <c r="Q2434" t="s">
        <v>323</v>
      </c>
      <c r="R2434" t="s">
        <v>496</v>
      </c>
      <c r="S2434" s="46">
        <v>0</v>
      </c>
      <c r="U2434" s="46">
        <v>16</v>
      </c>
      <c r="IF2434">
        <v>15189</v>
      </c>
      <c r="IG2434" t="s">
        <v>322</v>
      </c>
      <c r="IH2434" t="s">
        <v>319</v>
      </c>
      <c r="IK2434">
        <v>-2</v>
      </c>
      <c r="IL2434" t="s">
        <v>279</v>
      </c>
      <c r="IM2434" t="s">
        <v>280</v>
      </c>
      <c r="IN2434" t="s">
        <v>663</v>
      </c>
      <c r="IP2434" t="s">
        <v>686</v>
      </c>
    </row>
    <row r="2435" spans="1:250" x14ac:dyDescent="0.25">
      <c r="A2435">
        <v>40950</v>
      </c>
      <c r="B2435">
        <v>-890804480</v>
      </c>
      <c r="C2435">
        <v>1837</v>
      </c>
      <c r="D2435" t="s">
        <v>273</v>
      </c>
      <c r="E2435" t="s">
        <v>274</v>
      </c>
      <c r="F2435">
        <v>13794</v>
      </c>
      <c r="G2435" t="s">
        <v>275</v>
      </c>
      <c r="H2435" t="s">
        <v>276</v>
      </c>
      <c r="I2435">
        <v>427</v>
      </c>
      <c r="J2435" t="s">
        <v>397</v>
      </c>
      <c r="K2435" t="s">
        <v>398</v>
      </c>
      <c r="L2435">
        <v>15189</v>
      </c>
      <c r="M2435" t="s">
        <v>322</v>
      </c>
      <c r="N2435" t="s">
        <v>323</v>
      </c>
      <c r="O2435">
        <v>15189</v>
      </c>
      <c r="P2435" t="s">
        <v>322</v>
      </c>
      <c r="Q2435" t="s">
        <v>323</v>
      </c>
      <c r="R2435" t="s">
        <v>496</v>
      </c>
      <c r="S2435" s="46">
        <v>0</v>
      </c>
      <c r="U2435" s="46">
        <v>16</v>
      </c>
      <c r="IF2435">
        <v>15189</v>
      </c>
      <c r="IG2435" t="s">
        <v>322</v>
      </c>
      <c r="IH2435" t="s">
        <v>319</v>
      </c>
      <c r="IK2435">
        <v>-2</v>
      </c>
      <c r="IL2435" t="s">
        <v>279</v>
      </c>
      <c r="IM2435" t="s">
        <v>280</v>
      </c>
      <c r="IN2435" t="s">
        <v>663</v>
      </c>
      <c r="IP2435" t="s">
        <v>686</v>
      </c>
    </row>
    <row r="2436" spans="1:250" x14ac:dyDescent="0.25">
      <c r="A2436">
        <v>40951</v>
      </c>
      <c r="B2436">
        <v>-890804480</v>
      </c>
      <c r="C2436">
        <v>1837</v>
      </c>
      <c r="D2436" t="s">
        <v>273</v>
      </c>
      <c r="E2436" t="s">
        <v>274</v>
      </c>
      <c r="F2436">
        <v>19011</v>
      </c>
      <c r="G2436" t="s">
        <v>328</v>
      </c>
      <c r="H2436" t="s">
        <v>329</v>
      </c>
      <c r="I2436">
        <v>429</v>
      </c>
      <c r="J2436" t="s">
        <v>395</v>
      </c>
      <c r="K2436" t="s">
        <v>396</v>
      </c>
      <c r="L2436">
        <v>15189</v>
      </c>
      <c r="M2436" t="s">
        <v>322</v>
      </c>
      <c r="N2436" t="s">
        <v>323</v>
      </c>
      <c r="O2436">
        <v>15189</v>
      </c>
      <c r="P2436" t="s">
        <v>322</v>
      </c>
      <c r="Q2436" t="s">
        <v>323</v>
      </c>
      <c r="R2436" t="s">
        <v>496</v>
      </c>
      <c r="S2436" s="46">
        <v>0</v>
      </c>
      <c r="U2436" s="46">
        <v>16</v>
      </c>
      <c r="IF2436">
        <v>15189</v>
      </c>
      <c r="IG2436" t="s">
        <v>322</v>
      </c>
      <c r="IH2436" t="s">
        <v>332</v>
      </c>
      <c r="IK2436">
        <v>-2</v>
      </c>
      <c r="IL2436" t="s">
        <v>279</v>
      </c>
      <c r="IM2436" t="s">
        <v>280</v>
      </c>
      <c r="IN2436" t="s">
        <v>687</v>
      </c>
      <c r="IP2436" t="s">
        <v>688</v>
      </c>
    </row>
    <row r="2437" spans="1:250" x14ac:dyDescent="0.25">
      <c r="A2437">
        <v>40952</v>
      </c>
      <c r="B2437">
        <v>-890804480</v>
      </c>
      <c r="C2437">
        <v>1837</v>
      </c>
      <c r="D2437" t="s">
        <v>273</v>
      </c>
      <c r="E2437" t="s">
        <v>274</v>
      </c>
      <c r="F2437">
        <v>13794</v>
      </c>
      <c r="G2437" t="s">
        <v>275</v>
      </c>
      <c r="H2437" t="s">
        <v>276</v>
      </c>
      <c r="I2437">
        <v>437</v>
      </c>
      <c r="J2437" t="s">
        <v>658</v>
      </c>
      <c r="K2437" t="s">
        <v>659</v>
      </c>
      <c r="L2437">
        <v>15189</v>
      </c>
      <c r="M2437" t="s">
        <v>322</v>
      </c>
      <c r="N2437" t="s">
        <v>323</v>
      </c>
      <c r="O2437">
        <v>15189</v>
      </c>
      <c r="P2437" t="s">
        <v>322</v>
      </c>
      <c r="Q2437" t="s">
        <v>323</v>
      </c>
      <c r="R2437" t="s">
        <v>496</v>
      </c>
      <c r="S2437" s="46">
        <v>0</v>
      </c>
      <c r="U2437" s="46">
        <v>16</v>
      </c>
      <c r="IF2437">
        <v>15189</v>
      </c>
      <c r="IG2437" t="s">
        <v>322</v>
      </c>
      <c r="IH2437" t="s">
        <v>319</v>
      </c>
      <c r="IK2437">
        <v>-2</v>
      </c>
      <c r="IL2437" t="s">
        <v>279</v>
      </c>
      <c r="IM2437" t="s">
        <v>280</v>
      </c>
      <c r="IN2437" t="s">
        <v>663</v>
      </c>
      <c r="IP2437" t="s">
        <v>686</v>
      </c>
    </row>
    <row r="2438" spans="1:250" x14ac:dyDescent="0.25">
      <c r="A2438">
        <v>40953</v>
      </c>
      <c r="B2438">
        <v>-890804480</v>
      </c>
      <c r="C2438">
        <v>1837</v>
      </c>
      <c r="D2438" t="s">
        <v>273</v>
      </c>
      <c r="E2438" t="s">
        <v>274</v>
      </c>
      <c r="F2438">
        <v>13794</v>
      </c>
      <c r="G2438" t="s">
        <v>275</v>
      </c>
      <c r="H2438" t="s">
        <v>276</v>
      </c>
      <c r="I2438">
        <v>436</v>
      </c>
      <c r="J2438" t="s">
        <v>656</v>
      </c>
      <c r="K2438" t="s">
        <v>657</v>
      </c>
      <c r="L2438">
        <v>15189</v>
      </c>
      <c r="M2438" t="s">
        <v>322</v>
      </c>
      <c r="N2438" t="s">
        <v>323</v>
      </c>
      <c r="O2438">
        <v>15189</v>
      </c>
      <c r="P2438" t="s">
        <v>322</v>
      </c>
      <c r="Q2438" t="s">
        <v>323</v>
      </c>
      <c r="R2438" t="s">
        <v>496</v>
      </c>
      <c r="S2438" s="46">
        <v>0</v>
      </c>
      <c r="U2438" s="46">
        <v>16</v>
      </c>
      <c r="IF2438">
        <v>15189</v>
      </c>
      <c r="IG2438" t="s">
        <v>322</v>
      </c>
      <c r="IH2438" t="s">
        <v>319</v>
      </c>
      <c r="IK2438">
        <v>-2</v>
      </c>
      <c r="IL2438" t="s">
        <v>279</v>
      </c>
      <c r="IM2438" t="s">
        <v>280</v>
      </c>
      <c r="IN2438" t="s">
        <v>663</v>
      </c>
      <c r="IP2438" t="s">
        <v>686</v>
      </c>
    </row>
    <row r="2439" spans="1:250" x14ac:dyDescent="0.25">
      <c r="A2439">
        <v>40954</v>
      </c>
      <c r="B2439">
        <v>-890804480</v>
      </c>
      <c r="C2439">
        <v>1837</v>
      </c>
      <c r="D2439" t="s">
        <v>273</v>
      </c>
      <c r="E2439" t="s">
        <v>274</v>
      </c>
      <c r="F2439">
        <v>19011</v>
      </c>
      <c r="G2439" t="s">
        <v>328</v>
      </c>
      <c r="H2439" t="s">
        <v>329</v>
      </c>
      <c r="I2439">
        <v>437</v>
      </c>
      <c r="J2439" t="s">
        <v>658</v>
      </c>
      <c r="K2439" t="s">
        <v>659</v>
      </c>
      <c r="L2439">
        <v>15189</v>
      </c>
      <c r="M2439" t="s">
        <v>322</v>
      </c>
      <c r="N2439" t="s">
        <v>323</v>
      </c>
      <c r="O2439">
        <v>15189</v>
      </c>
      <c r="P2439" t="s">
        <v>322</v>
      </c>
      <c r="Q2439" t="s">
        <v>323</v>
      </c>
      <c r="R2439" t="s">
        <v>496</v>
      </c>
      <c r="S2439" s="46">
        <v>0</v>
      </c>
      <c r="U2439" s="46">
        <v>16</v>
      </c>
      <c r="IF2439">
        <v>15189</v>
      </c>
      <c r="IG2439" t="s">
        <v>322</v>
      </c>
      <c r="IH2439" t="s">
        <v>332</v>
      </c>
      <c r="IK2439">
        <v>-2</v>
      </c>
      <c r="IL2439" t="s">
        <v>279</v>
      </c>
      <c r="IM2439" t="s">
        <v>280</v>
      </c>
      <c r="IN2439" t="s">
        <v>687</v>
      </c>
      <c r="IP2439" t="s">
        <v>688</v>
      </c>
    </row>
    <row r="2440" spans="1:250" x14ac:dyDescent="0.25">
      <c r="A2440">
        <v>40955</v>
      </c>
      <c r="B2440">
        <v>-890804480</v>
      </c>
      <c r="C2440">
        <v>1837</v>
      </c>
      <c r="D2440" t="s">
        <v>273</v>
      </c>
      <c r="E2440" t="s">
        <v>274</v>
      </c>
      <c r="F2440">
        <v>19011</v>
      </c>
      <c r="G2440" t="s">
        <v>328</v>
      </c>
      <c r="H2440" t="s">
        <v>329</v>
      </c>
      <c r="I2440">
        <v>436</v>
      </c>
      <c r="J2440" t="s">
        <v>656</v>
      </c>
      <c r="K2440" t="s">
        <v>657</v>
      </c>
      <c r="L2440">
        <v>15189</v>
      </c>
      <c r="M2440" t="s">
        <v>322</v>
      </c>
      <c r="N2440" t="s">
        <v>323</v>
      </c>
      <c r="O2440">
        <v>15189</v>
      </c>
      <c r="P2440" t="s">
        <v>322</v>
      </c>
      <c r="Q2440" t="s">
        <v>323</v>
      </c>
      <c r="R2440" t="s">
        <v>496</v>
      </c>
      <c r="S2440" s="46">
        <v>0</v>
      </c>
      <c r="U2440" s="46">
        <v>16</v>
      </c>
      <c r="IF2440">
        <v>15189</v>
      </c>
      <c r="IG2440" t="s">
        <v>322</v>
      </c>
      <c r="IH2440" t="s">
        <v>332</v>
      </c>
      <c r="IK2440">
        <v>-2</v>
      </c>
      <c r="IL2440" t="s">
        <v>279</v>
      </c>
      <c r="IM2440" t="s">
        <v>280</v>
      </c>
      <c r="IN2440" t="s">
        <v>687</v>
      </c>
      <c r="IP2440" t="s">
        <v>688</v>
      </c>
    </row>
    <row r="2441" spans="1:250" x14ac:dyDescent="0.25">
      <c r="A2441">
        <v>40956</v>
      </c>
      <c r="B2441">
        <v>-890804480</v>
      </c>
      <c r="C2441">
        <v>1837</v>
      </c>
      <c r="D2441" t="s">
        <v>273</v>
      </c>
      <c r="E2441" t="s">
        <v>274</v>
      </c>
      <c r="F2441">
        <v>19011</v>
      </c>
      <c r="G2441" t="s">
        <v>328</v>
      </c>
      <c r="H2441" t="s">
        <v>329</v>
      </c>
      <c r="I2441">
        <v>435</v>
      </c>
      <c r="J2441" t="s">
        <v>491</v>
      </c>
      <c r="K2441" t="s">
        <v>492</v>
      </c>
      <c r="L2441">
        <v>15189</v>
      </c>
      <c r="M2441" t="s">
        <v>322</v>
      </c>
      <c r="N2441" t="s">
        <v>323</v>
      </c>
      <c r="O2441">
        <v>15189</v>
      </c>
      <c r="P2441" t="s">
        <v>322</v>
      </c>
      <c r="Q2441" t="s">
        <v>323</v>
      </c>
      <c r="R2441" t="s">
        <v>496</v>
      </c>
      <c r="S2441" s="46">
        <v>0</v>
      </c>
      <c r="U2441" s="46">
        <v>16</v>
      </c>
      <c r="IF2441">
        <v>15189</v>
      </c>
      <c r="IG2441" t="s">
        <v>322</v>
      </c>
      <c r="IH2441" t="s">
        <v>332</v>
      </c>
      <c r="IK2441">
        <v>-2</v>
      </c>
      <c r="IL2441" t="s">
        <v>279</v>
      </c>
      <c r="IM2441" t="s">
        <v>280</v>
      </c>
      <c r="IN2441" t="s">
        <v>687</v>
      </c>
      <c r="IP2441" t="s">
        <v>688</v>
      </c>
    </row>
    <row r="2442" spans="1:250" x14ac:dyDescent="0.25">
      <c r="A2442">
        <v>40957</v>
      </c>
      <c r="B2442">
        <v>-890804480</v>
      </c>
      <c r="C2442">
        <v>1837</v>
      </c>
      <c r="D2442" t="s">
        <v>273</v>
      </c>
      <c r="E2442" t="s">
        <v>274</v>
      </c>
      <c r="F2442">
        <v>19011</v>
      </c>
      <c r="G2442" t="s">
        <v>328</v>
      </c>
      <c r="H2442" t="s">
        <v>329</v>
      </c>
      <c r="I2442">
        <v>431</v>
      </c>
      <c r="J2442" t="s">
        <v>493</v>
      </c>
      <c r="K2442" t="s">
        <v>494</v>
      </c>
      <c r="L2442">
        <v>15189</v>
      </c>
      <c r="M2442" t="s">
        <v>322</v>
      </c>
      <c r="N2442" t="s">
        <v>323</v>
      </c>
      <c r="O2442">
        <v>15189</v>
      </c>
      <c r="P2442" t="s">
        <v>322</v>
      </c>
      <c r="Q2442" t="s">
        <v>323</v>
      </c>
      <c r="R2442" t="s">
        <v>496</v>
      </c>
      <c r="S2442" s="46">
        <v>0</v>
      </c>
      <c r="U2442" s="46">
        <v>16</v>
      </c>
      <c r="IF2442">
        <v>15189</v>
      </c>
      <c r="IG2442" t="s">
        <v>322</v>
      </c>
      <c r="IH2442" t="s">
        <v>332</v>
      </c>
      <c r="IK2442">
        <v>-2</v>
      </c>
      <c r="IL2442" t="s">
        <v>279</v>
      </c>
      <c r="IM2442" t="s">
        <v>280</v>
      </c>
      <c r="IN2442" t="s">
        <v>687</v>
      </c>
      <c r="IP2442" t="s">
        <v>688</v>
      </c>
    </row>
    <row r="2443" spans="1:250" x14ac:dyDescent="0.25">
      <c r="A2443">
        <v>40958</v>
      </c>
      <c r="B2443">
        <v>-890804480</v>
      </c>
      <c r="C2443">
        <v>1837</v>
      </c>
      <c r="D2443" t="s">
        <v>273</v>
      </c>
      <c r="E2443" t="s">
        <v>274</v>
      </c>
      <c r="F2443">
        <v>13794</v>
      </c>
      <c r="G2443" t="s">
        <v>275</v>
      </c>
      <c r="H2443" t="s">
        <v>276</v>
      </c>
      <c r="I2443">
        <v>424</v>
      </c>
      <c r="J2443" t="s">
        <v>399</v>
      </c>
      <c r="K2443" t="s">
        <v>400</v>
      </c>
      <c r="L2443">
        <v>15189</v>
      </c>
      <c r="M2443" t="s">
        <v>322</v>
      </c>
      <c r="N2443" t="s">
        <v>323</v>
      </c>
      <c r="O2443">
        <v>15189</v>
      </c>
      <c r="P2443" t="s">
        <v>322</v>
      </c>
      <c r="Q2443" t="s">
        <v>323</v>
      </c>
      <c r="R2443" t="s">
        <v>496</v>
      </c>
      <c r="S2443" s="46">
        <v>0</v>
      </c>
      <c r="U2443" s="46">
        <v>16</v>
      </c>
      <c r="IF2443">
        <v>15189</v>
      </c>
      <c r="IG2443" t="s">
        <v>322</v>
      </c>
      <c r="IH2443" t="s">
        <v>319</v>
      </c>
      <c r="IK2443">
        <v>-2</v>
      </c>
      <c r="IL2443" t="s">
        <v>279</v>
      </c>
      <c r="IM2443" t="s">
        <v>280</v>
      </c>
      <c r="IN2443" t="s">
        <v>663</v>
      </c>
      <c r="IP2443" t="s">
        <v>686</v>
      </c>
    </row>
    <row r="2444" spans="1:250" x14ac:dyDescent="0.25">
      <c r="A2444">
        <v>40959</v>
      </c>
      <c r="B2444">
        <v>-890804480</v>
      </c>
      <c r="C2444">
        <v>1837</v>
      </c>
      <c r="D2444" t="s">
        <v>273</v>
      </c>
      <c r="E2444" t="s">
        <v>274</v>
      </c>
      <c r="F2444">
        <v>13794</v>
      </c>
      <c r="G2444" t="s">
        <v>275</v>
      </c>
      <c r="H2444" t="s">
        <v>276</v>
      </c>
      <c r="I2444">
        <v>422</v>
      </c>
      <c r="J2444" t="s">
        <v>401</v>
      </c>
      <c r="K2444" t="s">
        <v>402</v>
      </c>
      <c r="L2444">
        <v>15189</v>
      </c>
      <c r="M2444" t="s">
        <v>322</v>
      </c>
      <c r="N2444" t="s">
        <v>323</v>
      </c>
      <c r="O2444">
        <v>15189</v>
      </c>
      <c r="P2444" t="s">
        <v>322</v>
      </c>
      <c r="Q2444" t="s">
        <v>323</v>
      </c>
      <c r="R2444" t="s">
        <v>496</v>
      </c>
      <c r="S2444" s="46">
        <v>0</v>
      </c>
      <c r="U2444" s="46">
        <v>16</v>
      </c>
      <c r="IF2444">
        <v>15189</v>
      </c>
      <c r="IG2444" t="s">
        <v>322</v>
      </c>
      <c r="IH2444" t="s">
        <v>319</v>
      </c>
      <c r="IK2444">
        <v>-2</v>
      </c>
      <c r="IL2444" t="s">
        <v>279</v>
      </c>
      <c r="IM2444" t="s">
        <v>280</v>
      </c>
      <c r="IN2444" t="s">
        <v>663</v>
      </c>
      <c r="IP2444" t="s">
        <v>686</v>
      </c>
    </row>
    <row r="2445" spans="1:250" x14ac:dyDescent="0.25">
      <c r="A2445">
        <v>40960</v>
      </c>
      <c r="B2445">
        <v>-890804480</v>
      </c>
      <c r="C2445">
        <v>1837</v>
      </c>
      <c r="D2445" t="s">
        <v>273</v>
      </c>
      <c r="E2445" t="s">
        <v>274</v>
      </c>
      <c r="F2445">
        <v>19011</v>
      </c>
      <c r="G2445" t="s">
        <v>328</v>
      </c>
      <c r="H2445" t="s">
        <v>329</v>
      </c>
      <c r="I2445">
        <v>427</v>
      </c>
      <c r="J2445" t="s">
        <v>397</v>
      </c>
      <c r="K2445" t="s">
        <v>398</v>
      </c>
      <c r="L2445">
        <v>15189</v>
      </c>
      <c r="M2445" t="s">
        <v>322</v>
      </c>
      <c r="N2445" t="s">
        <v>323</v>
      </c>
      <c r="O2445">
        <v>15189</v>
      </c>
      <c r="P2445" t="s">
        <v>322</v>
      </c>
      <c r="Q2445" t="s">
        <v>323</v>
      </c>
      <c r="R2445" t="s">
        <v>496</v>
      </c>
      <c r="S2445" s="46">
        <v>0</v>
      </c>
      <c r="U2445" s="46">
        <v>16</v>
      </c>
      <c r="IF2445">
        <v>15189</v>
      </c>
      <c r="IG2445" t="s">
        <v>322</v>
      </c>
      <c r="IH2445" t="s">
        <v>332</v>
      </c>
      <c r="IK2445">
        <v>-2</v>
      </c>
      <c r="IL2445" t="s">
        <v>279</v>
      </c>
      <c r="IM2445" t="s">
        <v>280</v>
      </c>
      <c r="IN2445" t="s">
        <v>687</v>
      </c>
      <c r="IP2445" t="s">
        <v>688</v>
      </c>
    </row>
    <row r="2446" spans="1:250" x14ac:dyDescent="0.25">
      <c r="A2446">
        <v>40961</v>
      </c>
      <c r="B2446">
        <v>-890804480</v>
      </c>
      <c r="C2446">
        <v>1837</v>
      </c>
      <c r="D2446" t="s">
        <v>273</v>
      </c>
      <c r="E2446" t="s">
        <v>274</v>
      </c>
      <c r="F2446">
        <v>19011</v>
      </c>
      <c r="G2446" t="s">
        <v>328</v>
      </c>
      <c r="H2446" t="s">
        <v>329</v>
      </c>
      <c r="I2446">
        <v>424</v>
      </c>
      <c r="J2446" t="s">
        <v>399</v>
      </c>
      <c r="K2446" t="s">
        <v>400</v>
      </c>
      <c r="L2446">
        <v>15189</v>
      </c>
      <c r="M2446" t="s">
        <v>322</v>
      </c>
      <c r="N2446" t="s">
        <v>323</v>
      </c>
      <c r="O2446">
        <v>15189</v>
      </c>
      <c r="P2446" t="s">
        <v>322</v>
      </c>
      <c r="Q2446" t="s">
        <v>323</v>
      </c>
      <c r="R2446" t="s">
        <v>496</v>
      </c>
      <c r="S2446" s="46">
        <v>0</v>
      </c>
      <c r="U2446" s="46">
        <v>16</v>
      </c>
      <c r="IF2446">
        <v>15189</v>
      </c>
      <c r="IG2446" t="s">
        <v>322</v>
      </c>
      <c r="IH2446" t="s">
        <v>332</v>
      </c>
      <c r="IK2446">
        <v>-2</v>
      </c>
      <c r="IL2446" t="s">
        <v>279</v>
      </c>
      <c r="IM2446" t="s">
        <v>280</v>
      </c>
      <c r="IN2446" t="s">
        <v>687</v>
      </c>
      <c r="IP2446" t="s">
        <v>688</v>
      </c>
    </row>
    <row r="2447" spans="1:250" x14ac:dyDescent="0.25">
      <c r="A2447">
        <v>40962</v>
      </c>
      <c r="B2447">
        <v>-890804480</v>
      </c>
      <c r="C2447">
        <v>1837</v>
      </c>
      <c r="D2447" t="s">
        <v>273</v>
      </c>
      <c r="E2447" t="s">
        <v>274</v>
      </c>
      <c r="F2447">
        <v>19011</v>
      </c>
      <c r="G2447" t="s">
        <v>328</v>
      </c>
      <c r="H2447" t="s">
        <v>329</v>
      </c>
      <c r="I2447">
        <v>422</v>
      </c>
      <c r="J2447" t="s">
        <v>401</v>
      </c>
      <c r="K2447" t="s">
        <v>402</v>
      </c>
      <c r="L2447">
        <v>15189</v>
      </c>
      <c r="M2447" t="s">
        <v>322</v>
      </c>
      <c r="N2447" t="s">
        <v>323</v>
      </c>
      <c r="O2447">
        <v>15189</v>
      </c>
      <c r="P2447" t="s">
        <v>322</v>
      </c>
      <c r="Q2447" t="s">
        <v>323</v>
      </c>
      <c r="R2447" t="s">
        <v>496</v>
      </c>
      <c r="S2447" s="46">
        <v>0</v>
      </c>
      <c r="U2447" s="46">
        <v>16</v>
      </c>
      <c r="IF2447">
        <v>15189</v>
      </c>
      <c r="IG2447" t="s">
        <v>322</v>
      </c>
      <c r="IH2447" t="s">
        <v>332</v>
      </c>
      <c r="IK2447">
        <v>-2</v>
      </c>
      <c r="IL2447" t="s">
        <v>279</v>
      </c>
      <c r="IM2447" t="s">
        <v>280</v>
      </c>
      <c r="IN2447" t="s">
        <v>687</v>
      </c>
      <c r="IP2447" t="s">
        <v>688</v>
      </c>
    </row>
    <row r="2448" spans="1:250" x14ac:dyDescent="0.25">
      <c r="A2448">
        <v>40963</v>
      </c>
      <c r="B2448">
        <v>-890804480</v>
      </c>
      <c r="C2448">
        <v>1837</v>
      </c>
      <c r="D2448" t="s">
        <v>273</v>
      </c>
      <c r="E2448" t="s">
        <v>274</v>
      </c>
      <c r="F2448">
        <v>19011</v>
      </c>
      <c r="G2448" t="s">
        <v>328</v>
      </c>
      <c r="H2448" t="s">
        <v>329</v>
      </c>
      <c r="I2448">
        <v>420</v>
      </c>
      <c r="J2448" t="s">
        <v>403</v>
      </c>
      <c r="K2448" t="s">
        <v>404</v>
      </c>
      <c r="L2448">
        <v>15189</v>
      </c>
      <c r="M2448" t="s">
        <v>322</v>
      </c>
      <c r="N2448" t="s">
        <v>323</v>
      </c>
      <c r="O2448">
        <v>15189</v>
      </c>
      <c r="P2448" t="s">
        <v>322</v>
      </c>
      <c r="Q2448" t="s">
        <v>323</v>
      </c>
      <c r="R2448" t="s">
        <v>496</v>
      </c>
      <c r="S2448" s="46">
        <v>0</v>
      </c>
      <c r="U2448" s="46">
        <v>16</v>
      </c>
      <c r="IF2448">
        <v>15189</v>
      </c>
      <c r="IG2448" t="s">
        <v>322</v>
      </c>
      <c r="IH2448" t="s">
        <v>332</v>
      </c>
      <c r="IK2448">
        <v>-2</v>
      </c>
      <c r="IL2448" t="s">
        <v>279</v>
      </c>
      <c r="IM2448" t="s">
        <v>280</v>
      </c>
      <c r="IN2448" t="s">
        <v>687</v>
      </c>
      <c r="IP2448" t="s">
        <v>688</v>
      </c>
    </row>
    <row r="2449" spans="1:250" x14ac:dyDescent="0.25">
      <c r="A2449">
        <v>40964</v>
      </c>
      <c r="B2449">
        <v>-890804480</v>
      </c>
      <c r="C2449">
        <v>1837</v>
      </c>
      <c r="D2449" t="s">
        <v>273</v>
      </c>
      <c r="E2449" t="s">
        <v>274</v>
      </c>
      <c r="F2449">
        <v>13794</v>
      </c>
      <c r="G2449" t="s">
        <v>275</v>
      </c>
      <c r="H2449" t="s">
        <v>276</v>
      </c>
      <c r="I2449">
        <v>411</v>
      </c>
      <c r="J2449" t="s">
        <v>393</v>
      </c>
      <c r="K2449" t="s">
        <v>394</v>
      </c>
      <c r="L2449">
        <v>17005</v>
      </c>
      <c r="M2449" t="s">
        <v>324</v>
      </c>
      <c r="N2449" t="s">
        <v>325</v>
      </c>
      <c r="O2449">
        <v>17005</v>
      </c>
      <c r="P2449" t="s">
        <v>324</v>
      </c>
      <c r="Q2449" t="s">
        <v>325</v>
      </c>
      <c r="R2449" t="s">
        <v>496</v>
      </c>
      <c r="S2449" s="46">
        <v>0</v>
      </c>
      <c r="U2449" s="46">
        <v>16</v>
      </c>
      <c r="IF2449">
        <v>17005</v>
      </c>
      <c r="IG2449" t="s">
        <v>324</v>
      </c>
      <c r="IH2449" t="s">
        <v>319</v>
      </c>
      <c r="IK2449">
        <v>-2</v>
      </c>
      <c r="IL2449" t="s">
        <v>279</v>
      </c>
      <c r="IM2449" t="s">
        <v>280</v>
      </c>
      <c r="IN2449" t="s">
        <v>663</v>
      </c>
      <c r="IP2449" t="s">
        <v>689</v>
      </c>
    </row>
    <row r="2450" spans="1:250" x14ac:dyDescent="0.25">
      <c r="A2450">
        <v>40965</v>
      </c>
      <c r="B2450">
        <v>-890804480</v>
      </c>
      <c r="C2450">
        <v>1837</v>
      </c>
      <c r="D2450" t="s">
        <v>273</v>
      </c>
      <c r="E2450" t="s">
        <v>274</v>
      </c>
      <c r="F2450">
        <v>13794</v>
      </c>
      <c r="G2450" t="s">
        <v>275</v>
      </c>
      <c r="H2450" t="s">
        <v>276</v>
      </c>
      <c r="I2450">
        <v>431</v>
      </c>
      <c r="J2450" t="s">
        <v>493</v>
      </c>
      <c r="K2450" t="s">
        <v>494</v>
      </c>
      <c r="L2450">
        <v>17005</v>
      </c>
      <c r="M2450" t="s">
        <v>324</v>
      </c>
      <c r="N2450" t="s">
        <v>325</v>
      </c>
      <c r="O2450">
        <v>17005</v>
      </c>
      <c r="P2450" t="s">
        <v>324</v>
      </c>
      <c r="Q2450" t="s">
        <v>325</v>
      </c>
      <c r="R2450" t="s">
        <v>496</v>
      </c>
      <c r="S2450" s="46">
        <v>0</v>
      </c>
      <c r="U2450" s="46">
        <v>16</v>
      </c>
      <c r="IF2450">
        <v>17005</v>
      </c>
      <c r="IG2450" t="s">
        <v>324</v>
      </c>
      <c r="IH2450" t="s">
        <v>319</v>
      </c>
      <c r="IK2450">
        <v>-2</v>
      </c>
      <c r="IL2450" t="s">
        <v>279</v>
      </c>
      <c r="IM2450" t="s">
        <v>280</v>
      </c>
      <c r="IN2450" t="s">
        <v>663</v>
      </c>
      <c r="IP2450" t="s">
        <v>689</v>
      </c>
    </row>
    <row r="2451" spans="1:250" x14ac:dyDescent="0.25">
      <c r="A2451">
        <v>40966</v>
      </c>
      <c r="B2451">
        <v>-890804480</v>
      </c>
      <c r="C2451">
        <v>1837</v>
      </c>
      <c r="D2451" t="s">
        <v>273</v>
      </c>
      <c r="E2451" t="s">
        <v>274</v>
      </c>
      <c r="F2451">
        <v>13794</v>
      </c>
      <c r="G2451" t="s">
        <v>275</v>
      </c>
      <c r="H2451" t="s">
        <v>276</v>
      </c>
      <c r="I2451">
        <v>429</v>
      </c>
      <c r="J2451" t="s">
        <v>395</v>
      </c>
      <c r="K2451" t="s">
        <v>396</v>
      </c>
      <c r="L2451">
        <v>17005</v>
      </c>
      <c r="M2451" t="s">
        <v>324</v>
      </c>
      <c r="N2451" t="s">
        <v>325</v>
      </c>
      <c r="O2451">
        <v>17005</v>
      </c>
      <c r="P2451" t="s">
        <v>324</v>
      </c>
      <c r="Q2451" t="s">
        <v>325</v>
      </c>
      <c r="R2451" t="s">
        <v>496</v>
      </c>
      <c r="S2451" s="46">
        <v>0</v>
      </c>
      <c r="U2451" s="46">
        <v>16</v>
      </c>
      <c r="IF2451">
        <v>17005</v>
      </c>
      <c r="IG2451" t="s">
        <v>324</v>
      </c>
      <c r="IH2451" t="s">
        <v>319</v>
      </c>
      <c r="IK2451">
        <v>-2</v>
      </c>
      <c r="IL2451" t="s">
        <v>279</v>
      </c>
      <c r="IM2451" t="s">
        <v>280</v>
      </c>
      <c r="IN2451" t="s">
        <v>663</v>
      </c>
      <c r="IP2451" t="s">
        <v>689</v>
      </c>
    </row>
    <row r="2452" spans="1:250" x14ac:dyDescent="0.25">
      <c r="A2452">
        <v>40967</v>
      </c>
      <c r="B2452">
        <v>-890804480</v>
      </c>
      <c r="C2452">
        <v>1837</v>
      </c>
      <c r="D2452" t="s">
        <v>273</v>
      </c>
      <c r="E2452" t="s">
        <v>274</v>
      </c>
      <c r="F2452">
        <v>13794</v>
      </c>
      <c r="G2452" t="s">
        <v>275</v>
      </c>
      <c r="H2452" t="s">
        <v>276</v>
      </c>
      <c r="I2452">
        <v>427</v>
      </c>
      <c r="J2452" t="s">
        <v>397</v>
      </c>
      <c r="K2452" t="s">
        <v>398</v>
      </c>
      <c r="L2452">
        <v>17005</v>
      </c>
      <c r="M2452" t="s">
        <v>324</v>
      </c>
      <c r="N2452" t="s">
        <v>325</v>
      </c>
      <c r="O2452">
        <v>17005</v>
      </c>
      <c r="P2452" t="s">
        <v>324</v>
      </c>
      <c r="Q2452" t="s">
        <v>325</v>
      </c>
      <c r="R2452" t="s">
        <v>496</v>
      </c>
      <c r="S2452" s="46">
        <v>0</v>
      </c>
      <c r="U2452" s="46">
        <v>16</v>
      </c>
      <c r="IF2452">
        <v>17005</v>
      </c>
      <c r="IG2452" t="s">
        <v>324</v>
      </c>
      <c r="IH2452" t="s">
        <v>319</v>
      </c>
      <c r="IK2452">
        <v>-2</v>
      </c>
      <c r="IL2452" t="s">
        <v>279</v>
      </c>
      <c r="IM2452" t="s">
        <v>280</v>
      </c>
      <c r="IN2452" t="s">
        <v>663</v>
      </c>
      <c r="IP2452" t="s">
        <v>689</v>
      </c>
    </row>
    <row r="2453" spans="1:250" x14ac:dyDescent="0.25">
      <c r="A2453">
        <v>40968</v>
      </c>
      <c r="B2453">
        <v>-890804480</v>
      </c>
      <c r="C2453">
        <v>1837</v>
      </c>
      <c r="D2453" t="s">
        <v>273</v>
      </c>
      <c r="E2453" t="s">
        <v>274</v>
      </c>
      <c r="F2453">
        <v>13794</v>
      </c>
      <c r="G2453" t="s">
        <v>275</v>
      </c>
      <c r="H2453" t="s">
        <v>276</v>
      </c>
      <c r="I2453">
        <v>424</v>
      </c>
      <c r="J2453" t="s">
        <v>399</v>
      </c>
      <c r="K2453" t="s">
        <v>400</v>
      </c>
      <c r="L2453">
        <v>17005</v>
      </c>
      <c r="M2453" t="s">
        <v>324</v>
      </c>
      <c r="N2453" t="s">
        <v>325</v>
      </c>
      <c r="O2453">
        <v>17005</v>
      </c>
      <c r="P2453" t="s">
        <v>324</v>
      </c>
      <c r="Q2453" t="s">
        <v>325</v>
      </c>
      <c r="R2453" t="s">
        <v>496</v>
      </c>
      <c r="S2453" s="46">
        <v>0</v>
      </c>
      <c r="U2453" s="46">
        <v>16</v>
      </c>
      <c r="IF2453">
        <v>17005</v>
      </c>
      <c r="IG2453" t="s">
        <v>324</v>
      </c>
      <c r="IH2453" t="s">
        <v>319</v>
      </c>
      <c r="IK2453">
        <v>-2</v>
      </c>
      <c r="IL2453" t="s">
        <v>279</v>
      </c>
      <c r="IM2453" t="s">
        <v>280</v>
      </c>
      <c r="IN2453" t="s">
        <v>663</v>
      </c>
      <c r="IP2453" t="s">
        <v>689</v>
      </c>
    </row>
    <row r="2454" spans="1:250" x14ac:dyDescent="0.25">
      <c r="A2454">
        <v>40969</v>
      </c>
      <c r="B2454">
        <v>-890804480</v>
      </c>
      <c r="C2454">
        <v>1837</v>
      </c>
      <c r="D2454" t="s">
        <v>273</v>
      </c>
      <c r="E2454" t="s">
        <v>274</v>
      </c>
      <c r="F2454">
        <v>13794</v>
      </c>
      <c r="G2454" t="s">
        <v>275</v>
      </c>
      <c r="H2454" t="s">
        <v>276</v>
      </c>
      <c r="I2454">
        <v>422</v>
      </c>
      <c r="J2454" t="s">
        <v>401</v>
      </c>
      <c r="K2454" t="s">
        <v>402</v>
      </c>
      <c r="L2454">
        <v>17005</v>
      </c>
      <c r="M2454" t="s">
        <v>324</v>
      </c>
      <c r="N2454" t="s">
        <v>325</v>
      </c>
      <c r="O2454">
        <v>17005</v>
      </c>
      <c r="P2454" t="s">
        <v>324</v>
      </c>
      <c r="Q2454" t="s">
        <v>325</v>
      </c>
      <c r="R2454" t="s">
        <v>496</v>
      </c>
      <c r="S2454" s="46">
        <v>0</v>
      </c>
      <c r="U2454" s="46">
        <v>16</v>
      </c>
      <c r="IF2454">
        <v>17005</v>
      </c>
      <c r="IG2454" t="s">
        <v>324</v>
      </c>
      <c r="IH2454" t="s">
        <v>319</v>
      </c>
      <c r="IK2454">
        <v>-2</v>
      </c>
      <c r="IL2454" t="s">
        <v>279</v>
      </c>
      <c r="IM2454" t="s">
        <v>280</v>
      </c>
      <c r="IN2454" t="s">
        <v>663</v>
      </c>
      <c r="IP2454" t="s">
        <v>689</v>
      </c>
    </row>
    <row r="2455" spans="1:250" x14ac:dyDescent="0.25">
      <c r="A2455">
        <v>40970</v>
      </c>
      <c r="B2455">
        <v>-890804480</v>
      </c>
      <c r="C2455">
        <v>1837</v>
      </c>
      <c r="D2455" t="s">
        <v>273</v>
      </c>
      <c r="E2455" t="s">
        <v>274</v>
      </c>
      <c r="F2455">
        <v>13794</v>
      </c>
      <c r="G2455" t="s">
        <v>275</v>
      </c>
      <c r="H2455" t="s">
        <v>276</v>
      </c>
      <c r="I2455">
        <v>420</v>
      </c>
      <c r="J2455" t="s">
        <v>403</v>
      </c>
      <c r="K2455" t="s">
        <v>404</v>
      </c>
      <c r="L2455">
        <v>17005</v>
      </c>
      <c r="M2455" t="s">
        <v>324</v>
      </c>
      <c r="N2455" t="s">
        <v>325</v>
      </c>
      <c r="O2455">
        <v>17005</v>
      </c>
      <c r="P2455" t="s">
        <v>324</v>
      </c>
      <c r="Q2455" t="s">
        <v>325</v>
      </c>
      <c r="R2455" t="s">
        <v>496</v>
      </c>
      <c r="S2455" s="46">
        <v>0</v>
      </c>
      <c r="U2455" s="46">
        <v>16</v>
      </c>
      <c r="IF2455">
        <v>17005</v>
      </c>
      <c r="IG2455" t="s">
        <v>324</v>
      </c>
      <c r="IH2455" t="s">
        <v>319</v>
      </c>
      <c r="IK2455">
        <v>-2</v>
      </c>
      <c r="IL2455" t="s">
        <v>279</v>
      </c>
      <c r="IM2455" t="s">
        <v>280</v>
      </c>
      <c r="IN2455" t="s">
        <v>663</v>
      </c>
      <c r="IP2455" t="s">
        <v>689</v>
      </c>
    </row>
    <row r="2456" spans="1:250" x14ac:dyDescent="0.25">
      <c r="A2456">
        <v>40971</v>
      </c>
      <c r="B2456">
        <v>-890804480</v>
      </c>
      <c r="C2456">
        <v>1837</v>
      </c>
      <c r="D2456" t="s">
        <v>273</v>
      </c>
      <c r="E2456" t="s">
        <v>274</v>
      </c>
      <c r="F2456">
        <v>13794</v>
      </c>
      <c r="G2456" t="s">
        <v>275</v>
      </c>
      <c r="H2456" t="s">
        <v>276</v>
      </c>
      <c r="I2456">
        <v>437</v>
      </c>
      <c r="J2456" t="s">
        <v>658</v>
      </c>
      <c r="K2456" t="s">
        <v>659</v>
      </c>
      <c r="L2456">
        <v>17005</v>
      </c>
      <c r="M2456" t="s">
        <v>324</v>
      </c>
      <c r="N2456" t="s">
        <v>325</v>
      </c>
      <c r="O2456">
        <v>17005</v>
      </c>
      <c r="P2456" t="s">
        <v>324</v>
      </c>
      <c r="Q2456" t="s">
        <v>325</v>
      </c>
      <c r="R2456" t="s">
        <v>496</v>
      </c>
      <c r="S2456" s="46">
        <v>0</v>
      </c>
      <c r="U2456" s="46">
        <v>16</v>
      </c>
      <c r="IF2456">
        <v>17005</v>
      </c>
      <c r="IG2456" t="s">
        <v>324</v>
      </c>
      <c r="IH2456" t="s">
        <v>319</v>
      </c>
      <c r="IK2456">
        <v>-2</v>
      </c>
      <c r="IL2456" t="s">
        <v>279</v>
      </c>
      <c r="IM2456" t="s">
        <v>280</v>
      </c>
      <c r="IN2456" t="s">
        <v>663</v>
      </c>
      <c r="IP2456" t="s">
        <v>689</v>
      </c>
    </row>
    <row r="2457" spans="1:250" x14ac:dyDescent="0.25">
      <c r="A2457">
        <v>40972</v>
      </c>
      <c r="B2457">
        <v>-890804480</v>
      </c>
      <c r="C2457">
        <v>1837</v>
      </c>
      <c r="D2457" t="s">
        <v>273</v>
      </c>
      <c r="E2457" t="s">
        <v>274</v>
      </c>
      <c r="F2457">
        <v>13794</v>
      </c>
      <c r="G2457" t="s">
        <v>275</v>
      </c>
      <c r="H2457" t="s">
        <v>276</v>
      </c>
      <c r="I2457">
        <v>436</v>
      </c>
      <c r="J2457" t="s">
        <v>656</v>
      </c>
      <c r="K2457" t="s">
        <v>657</v>
      </c>
      <c r="L2457">
        <v>17005</v>
      </c>
      <c r="M2457" t="s">
        <v>324</v>
      </c>
      <c r="N2457" t="s">
        <v>325</v>
      </c>
      <c r="O2457">
        <v>17005</v>
      </c>
      <c r="P2457" t="s">
        <v>324</v>
      </c>
      <c r="Q2457" t="s">
        <v>325</v>
      </c>
      <c r="R2457" t="s">
        <v>496</v>
      </c>
      <c r="S2457" s="46">
        <v>0</v>
      </c>
      <c r="U2457" s="46">
        <v>16</v>
      </c>
      <c r="IF2457">
        <v>17005</v>
      </c>
      <c r="IG2457" t="s">
        <v>324</v>
      </c>
      <c r="IH2457" t="s">
        <v>319</v>
      </c>
      <c r="IK2457">
        <v>-2</v>
      </c>
      <c r="IL2457" t="s">
        <v>279</v>
      </c>
      <c r="IM2457" t="s">
        <v>280</v>
      </c>
      <c r="IN2457" t="s">
        <v>663</v>
      </c>
      <c r="IP2457" t="s">
        <v>689</v>
      </c>
    </row>
    <row r="2458" spans="1:250" x14ac:dyDescent="0.25">
      <c r="A2458">
        <v>40973</v>
      </c>
      <c r="B2458">
        <v>-890804480</v>
      </c>
      <c r="C2458">
        <v>1837</v>
      </c>
      <c r="D2458" t="s">
        <v>273</v>
      </c>
      <c r="E2458" t="s">
        <v>274</v>
      </c>
      <c r="F2458">
        <v>13794</v>
      </c>
      <c r="G2458" t="s">
        <v>275</v>
      </c>
      <c r="H2458" t="s">
        <v>276</v>
      </c>
      <c r="I2458">
        <v>435</v>
      </c>
      <c r="J2458" t="s">
        <v>491</v>
      </c>
      <c r="K2458" t="s">
        <v>492</v>
      </c>
      <c r="L2458">
        <v>17005</v>
      </c>
      <c r="M2458" t="s">
        <v>324</v>
      </c>
      <c r="N2458" t="s">
        <v>325</v>
      </c>
      <c r="O2458">
        <v>17005</v>
      </c>
      <c r="P2458" t="s">
        <v>324</v>
      </c>
      <c r="Q2458" t="s">
        <v>325</v>
      </c>
      <c r="R2458" t="s">
        <v>496</v>
      </c>
      <c r="S2458" s="46">
        <v>0</v>
      </c>
      <c r="U2458" s="46">
        <v>16</v>
      </c>
      <c r="IF2458">
        <v>17005</v>
      </c>
      <c r="IG2458" t="s">
        <v>324</v>
      </c>
      <c r="IH2458" t="s">
        <v>319</v>
      </c>
      <c r="IK2458">
        <v>-2</v>
      </c>
      <c r="IL2458" t="s">
        <v>279</v>
      </c>
      <c r="IM2458" t="s">
        <v>280</v>
      </c>
      <c r="IN2458" t="s">
        <v>663</v>
      </c>
      <c r="IP2458" t="s">
        <v>689</v>
      </c>
    </row>
    <row r="2459" spans="1:250" x14ac:dyDescent="0.25">
      <c r="A2459">
        <v>40974</v>
      </c>
      <c r="B2459">
        <v>-890804480</v>
      </c>
      <c r="C2459">
        <v>1837</v>
      </c>
      <c r="D2459" t="s">
        <v>273</v>
      </c>
      <c r="E2459" t="s">
        <v>274</v>
      </c>
      <c r="F2459">
        <v>13794</v>
      </c>
      <c r="G2459" t="s">
        <v>275</v>
      </c>
      <c r="H2459" t="s">
        <v>276</v>
      </c>
      <c r="I2459">
        <v>422</v>
      </c>
      <c r="J2459" t="s">
        <v>401</v>
      </c>
      <c r="K2459" t="s">
        <v>402</v>
      </c>
      <c r="L2459">
        <v>17006</v>
      </c>
      <c r="M2459" t="s">
        <v>326</v>
      </c>
      <c r="N2459" t="s">
        <v>327</v>
      </c>
      <c r="O2459">
        <v>17006</v>
      </c>
      <c r="P2459" t="s">
        <v>326</v>
      </c>
      <c r="Q2459" t="s">
        <v>327</v>
      </c>
      <c r="R2459" t="s">
        <v>496</v>
      </c>
      <c r="S2459" s="46">
        <v>0</v>
      </c>
      <c r="U2459" s="46">
        <v>16</v>
      </c>
      <c r="IF2459">
        <v>17006</v>
      </c>
      <c r="IG2459" t="s">
        <v>326</v>
      </c>
      <c r="IH2459" t="s">
        <v>319</v>
      </c>
      <c r="IK2459">
        <v>-2</v>
      </c>
      <c r="IL2459" t="s">
        <v>279</v>
      </c>
      <c r="IM2459" t="s">
        <v>280</v>
      </c>
      <c r="IN2459" t="s">
        <v>663</v>
      </c>
      <c r="IP2459" t="s">
        <v>690</v>
      </c>
    </row>
    <row r="2460" spans="1:250" x14ac:dyDescent="0.25">
      <c r="A2460">
        <v>40975</v>
      </c>
      <c r="B2460">
        <v>-890804480</v>
      </c>
      <c r="C2460">
        <v>1837</v>
      </c>
      <c r="D2460" t="s">
        <v>273</v>
      </c>
      <c r="E2460" t="s">
        <v>274</v>
      </c>
      <c r="F2460">
        <v>13794</v>
      </c>
      <c r="G2460" t="s">
        <v>275</v>
      </c>
      <c r="H2460" t="s">
        <v>276</v>
      </c>
      <c r="I2460">
        <v>420</v>
      </c>
      <c r="J2460" t="s">
        <v>403</v>
      </c>
      <c r="K2460" t="s">
        <v>404</v>
      </c>
      <c r="L2460">
        <v>17006</v>
      </c>
      <c r="M2460" t="s">
        <v>326</v>
      </c>
      <c r="N2460" t="s">
        <v>327</v>
      </c>
      <c r="O2460">
        <v>17006</v>
      </c>
      <c r="P2460" t="s">
        <v>326</v>
      </c>
      <c r="Q2460" t="s">
        <v>327</v>
      </c>
      <c r="R2460" t="s">
        <v>496</v>
      </c>
      <c r="S2460" s="46">
        <v>0</v>
      </c>
      <c r="U2460" s="46">
        <v>16</v>
      </c>
      <c r="IF2460">
        <v>17006</v>
      </c>
      <c r="IG2460" t="s">
        <v>326</v>
      </c>
      <c r="IH2460" t="s">
        <v>319</v>
      </c>
      <c r="IK2460">
        <v>-2</v>
      </c>
      <c r="IL2460" t="s">
        <v>279</v>
      </c>
      <c r="IM2460" t="s">
        <v>280</v>
      </c>
      <c r="IN2460" t="s">
        <v>663</v>
      </c>
      <c r="IP2460" t="s">
        <v>690</v>
      </c>
    </row>
    <row r="2461" spans="1:250" x14ac:dyDescent="0.25">
      <c r="A2461">
        <v>40976</v>
      </c>
      <c r="B2461">
        <v>-890804480</v>
      </c>
      <c r="C2461">
        <v>1837</v>
      </c>
      <c r="D2461" t="s">
        <v>273</v>
      </c>
      <c r="E2461" t="s">
        <v>274</v>
      </c>
      <c r="F2461">
        <v>13794</v>
      </c>
      <c r="G2461" t="s">
        <v>275</v>
      </c>
      <c r="H2461" t="s">
        <v>276</v>
      </c>
      <c r="I2461">
        <v>411</v>
      </c>
      <c r="J2461" t="s">
        <v>393</v>
      </c>
      <c r="K2461" t="s">
        <v>394</v>
      </c>
      <c r="L2461">
        <v>17006</v>
      </c>
      <c r="M2461" t="s">
        <v>326</v>
      </c>
      <c r="N2461" t="s">
        <v>327</v>
      </c>
      <c r="O2461">
        <v>17006</v>
      </c>
      <c r="P2461" t="s">
        <v>326</v>
      </c>
      <c r="Q2461" t="s">
        <v>327</v>
      </c>
      <c r="R2461" t="s">
        <v>496</v>
      </c>
      <c r="S2461" s="46">
        <v>0</v>
      </c>
      <c r="U2461" s="46">
        <v>16</v>
      </c>
      <c r="IF2461">
        <v>17006</v>
      </c>
      <c r="IG2461" t="s">
        <v>326</v>
      </c>
      <c r="IH2461" t="s">
        <v>319</v>
      </c>
      <c r="IK2461">
        <v>-2</v>
      </c>
      <c r="IL2461" t="s">
        <v>279</v>
      </c>
      <c r="IM2461" t="s">
        <v>280</v>
      </c>
      <c r="IN2461" t="s">
        <v>663</v>
      </c>
      <c r="IP2461" t="s">
        <v>690</v>
      </c>
    </row>
    <row r="2462" spans="1:250" x14ac:dyDescent="0.25">
      <c r="A2462">
        <v>40977</v>
      </c>
      <c r="B2462">
        <v>-890804480</v>
      </c>
      <c r="C2462">
        <v>1837</v>
      </c>
      <c r="D2462" t="s">
        <v>273</v>
      </c>
      <c r="E2462" t="s">
        <v>274</v>
      </c>
      <c r="F2462">
        <v>13794</v>
      </c>
      <c r="G2462" t="s">
        <v>275</v>
      </c>
      <c r="H2462" t="s">
        <v>276</v>
      </c>
      <c r="I2462">
        <v>436</v>
      </c>
      <c r="J2462" t="s">
        <v>656</v>
      </c>
      <c r="K2462" t="s">
        <v>657</v>
      </c>
      <c r="L2462">
        <v>17006</v>
      </c>
      <c r="M2462" t="s">
        <v>326</v>
      </c>
      <c r="N2462" t="s">
        <v>327</v>
      </c>
      <c r="O2462">
        <v>17006</v>
      </c>
      <c r="P2462" t="s">
        <v>326</v>
      </c>
      <c r="Q2462" t="s">
        <v>327</v>
      </c>
      <c r="R2462" t="s">
        <v>496</v>
      </c>
      <c r="S2462" s="46">
        <v>0</v>
      </c>
      <c r="U2462" s="46">
        <v>16</v>
      </c>
      <c r="IF2462">
        <v>17006</v>
      </c>
      <c r="IG2462" t="s">
        <v>326</v>
      </c>
      <c r="IH2462" t="s">
        <v>319</v>
      </c>
      <c r="IK2462">
        <v>-2</v>
      </c>
      <c r="IL2462" t="s">
        <v>279</v>
      </c>
      <c r="IM2462" t="s">
        <v>280</v>
      </c>
      <c r="IN2462" t="s">
        <v>663</v>
      </c>
      <c r="IP2462" t="s">
        <v>690</v>
      </c>
    </row>
    <row r="2463" spans="1:250" x14ac:dyDescent="0.25">
      <c r="A2463">
        <v>40978</v>
      </c>
      <c r="B2463">
        <v>-890804480</v>
      </c>
      <c r="C2463">
        <v>1837</v>
      </c>
      <c r="D2463" t="s">
        <v>273</v>
      </c>
      <c r="E2463" t="s">
        <v>274</v>
      </c>
      <c r="F2463">
        <v>13794</v>
      </c>
      <c r="G2463" t="s">
        <v>275</v>
      </c>
      <c r="H2463" t="s">
        <v>276</v>
      </c>
      <c r="I2463">
        <v>435</v>
      </c>
      <c r="J2463" t="s">
        <v>491</v>
      </c>
      <c r="K2463" t="s">
        <v>492</v>
      </c>
      <c r="L2463">
        <v>17006</v>
      </c>
      <c r="M2463" t="s">
        <v>326</v>
      </c>
      <c r="N2463" t="s">
        <v>327</v>
      </c>
      <c r="O2463">
        <v>17006</v>
      </c>
      <c r="P2463" t="s">
        <v>326</v>
      </c>
      <c r="Q2463" t="s">
        <v>327</v>
      </c>
      <c r="R2463" t="s">
        <v>496</v>
      </c>
      <c r="S2463" s="46">
        <v>0</v>
      </c>
      <c r="U2463" s="46">
        <v>16</v>
      </c>
      <c r="IF2463">
        <v>17006</v>
      </c>
      <c r="IG2463" t="s">
        <v>326</v>
      </c>
      <c r="IH2463" t="s">
        <v>319</v>
      </c>
      <c r="IK2463">
        <v>-2</v>
      </c>
      <c r="IL2463" t="s">
        <v>279</v>
      </c>
      <c r="IM2463" t="s">
        <v>280</v>
      </c>
      <c r="IN2463" t="s">
        <v>663</v>
      </c>
      <c r="IP2463" t="s">
        <v>690</v>
      </c>
    </row>
    <row r="2464" spans="1:250" x14ac:dyDescent="0.25">
      <c r="A2464">
        <v>40979</v>
      </c>
      <c r="B2464">
        <v>-890804480</v>
      </c>
      <c r="C2464">
        <v>1837</v>
      </c>
      <c r="D2464" t="s">
        <v>273</v>
      </c>
      <c r="E2464" t="s">
        <v>274</v>
      </c>
      <c r="F2464">
        <v>13794</v>
      </c>
      <c r="G2464" t="s">
        <v>275</v>
      </c>
      <c r="H2464" t="s">
        <v>276</v>
      </c>
      <c r="I2464">
        <v>431</v>
      </c>
      <c r="J2464" t="s">
        <v>493</v>
      </c>
      <c r="K2464" t="s">
        <v>494</v>
      </c>
      <c r="L2464">
        <v>17006</v>
      </c>
      <c r="M2464" t="s">
        <v>326</v>
      </c>
      <c r="N2464" t="s">
        <v>327</v>
      </c>
      <c r="O2464">
        <v>17006</v>
      </c>
      <c r="P2464" t="s">
        <v>326</v>
      </c>
      <c r="Q2464" t="s">
        <v>327</v>
      </c>
      <c r="R2464" t="s">
        <v>496</v>
      </c>
      <c r="S2464" s="46">
        <v>0</v>
      </c>
      <c r="U2464" s="46">
        <v>16</v>
      </c>
      <c r="IF2464">
        <v>17006</v>
      </c>
      <c r="IG2464" t="s">
        <v>326</v>
      </c>
      <c r="IH2464" t="s">
        <v>319</v>
      </c>
      <c r="IK2464">
        <v>-2</v>
      </c>
      <c r="IL2464" t="s">
        <v>279</v>
      </c>
      <c r="IM2464" t="s">
        <v>280</v>
      </c>
      <c r="IN2464" t="s">
        <v>663</v>
      </c>
      <c r="IP2464" t="s">
        <v>690</v>
      </c>
    </row>
    <row r="2465" spans="1:250" x14ac:dyDescent="0.25">
      <c r="A2465">
        <v>40980</v>
      </c>
      <c r="B2465">
        <v>-890804480</v>
      </c>
      <c r="C2465">
        <v>1837</v>
      </c>
      <c r="D2465" t="s">
        <v>273</v>
      </c>
      <c r="E2465" t="s">
        <v>274</v>
      </c>
      <c r="F2465">
        <v>13794</v>
      </c>
      <c r="G2465" t="s">
        <v>275</v>
      </c>
      <c r="H2465" t="s">
        <v>276</v>
      </c>
      <c r="I2465">
        <v>429</v>
      </c>
      <c r="J2465" t="s">
        <v>395</v>
      </c>
      <c r="K2465" t="s">
        <v>396</v>
      </c>
      <c r="L2465">
        <v>17006</v>
      </c>
      <c r="M2465" t="s">
        <v>326</v>
      </c>
      <c r="N2465" t="s">
        <v>327</v>
      </c>
      <c r="O2465">
        <v>17006</v>
      </c>
      <c r="P2465" t="s">
        <v>326</v>
      </c>
      <c r="Q2465" t="s">
        <v>327</v>
      </c>
      <c r="R2465" t="s">
        <v>496</v>
      </c>
      <c r="S2465" s="46">
        <v>0</v>
      </c>
      <c r="U2465" s="46">
        <v>16</v>
      </c>
      <c r="IF2465">
        <v>17006</v>
      </c>
      <c r="IG2465" t="s">
        <v>326</v>
      </c>
      <c r="IH2465" t="s">
        <v>319</v>
      </c>
      <c r="IK2465">
        <v>-2</v>
      </c>
      <c r="IL2465" t="s">
        <v>279</v>
      </c>
      <c r="IM2465" t="s">
        <v>280</v>
      </c>
      <c r="IN2465" t="s">
        <v>663</v>
      </c>
      <c r="IP2465" t="s">
        <v>690</v>
      </c>
    </row>
    <row r="2466" spans="1:250" x14ac:dyDescent="0.25">
      <c r="A2466">
        <v>40981</v>
      </c>
      <c r="B2466">
        <v>-890804480</v>
      </c>
      <c r="C2466">
        <v>1837</v>
      </c>
      <c r="D2466" t="s">
        <v>273</v>
      </c>
      <c r="E2466" t="s">
        <v>274</v>
      </c>
      <c r="F2466">
        <v>13794</v>
      </c>
      <c r="G2466" t="s">
        <v>275</v>
      </c>
      <c r="H2466" t="s">
        <v>276</v>
      </c>
      <c r="I2466">
        <v>427</v>
      </c>
      <c r="J2466" t="s">
        <v>397</v>
      </c>
      <c r="K2466" t="s">
        <v>398</v>
      </c>
      <c r="L2466">
        <v>17006</v>
      </c>
      <c r="M2466" t="s">
        <v>326</v>
      </c>
      <c r="N2466" t="s">
        <v>327</v>
      </c>
      <c r="O2466">
        <v>17006</v>
      </c>
      <c r="P2466" t="s">
        <v>326</v>
      </c>
      <c r="Q2466" t="s">
        <v>327</v>
      </c>
      <c r="R2466" t="s">
        <v>496</v>
      </c>
      <c r="S2466" s="46">
        <v>0</v>
      </c>
      <c r="U2466" s="46">
        <v>16</v>
      </c>
      <c r="IF2466">
        <v>17006</v>
      </c>
      <c r="IG2466" t="s">
        <v>326</v>
      </c>
      <c r="IH2466" t="s">
        <v>319</v>
      </c>
      <c r="IK2466">
        <v>-2</v>
      </c>
      <c r="IL2466" t="s">
        <v>279</v>
      </c>
      <c r="IM2466" t="s">
        <v>280</v>
      </c>
      <c r="IN2466" t="s">
        <v>663</v>
      </c>
      <c r="IP2466" t="s">
        <v>690</v>
      </c>
    </row>
    <row r="2467" spans="1:250" x14ac:dyDescent="0.25">
      <c r="A2467">
        <v>40982</v>
      </c>
      <c r="B2467">
        <v>-890804480</v>
      </c>
      <c r="C2467">
        <v>1837</v>
      </c>
      <c r="D2467" t="s">
        <v>273</v>
      </c>
      <c r="E2467" t="s">
        <v>274</v>
      </c>
      <c r="F2467">
        <v>13794</v>
      </c>
      <c r="G2467" t="s">
        <v>275</v>
      </c>
      <c r="H2467" t="s">
        <v>276</v>
      </c>
      <c r="I2467">
        <v>424</v>
      </c>
      <c r="J2467" t="s">
        <v>399</v>
      </c>
      <c r="K2467" t="s">
        <v>400</v>
      </c>
      <c r="L2467">
        <v>17006</v>
      </c>
      <c r="M2467" t="s">
        <v>326</v>
      </c>
      <c r="N2467" t="s">
        <v>327</v>
      </c>
      <c r="O2467">
        <v>17006</v>
      </c>
      <c r="P2467" t="s">
        <v>326</v>
      </c>
      <c r="Q2467" t="s">
        <v>327</v>
      </c>
      <c r="R2467" t="s">
        <v>496</v>
      </c>
      <c r="S2467" s="46">
        <v>0</v>
      </c>
      <c r="U2467" s="46">
        <v>16</v>
      </c>
      <c r="IF2467">
        <v>17006</v>
      </c>
      <c r="IG2467" t="s">
        <v>326</v>
      </c>
      <c r="IH2467" t="s">
        <v>319</v>
      </c>
      <c r="IK2467">
        <v>-2</v>
      </c>
      <c r="IL2467" t="s">
        <v>279</v>
      </c>
      <c r="IM2467" t="s">
        <v>280</v>
      </c>
      <c r="IN2467" t="s">
        <v>663</v>
      </c>
      <c r="IP2467" t="s">
        <v>690</v>
      </c>
    </row>
    <row r="2468" spans="1:250" x14ac:dyDescent="0.25">
      <c r="A2468">
        <v>40983</v>
      </c>
      <c r="B2468">
        <v>-890804480</v>
      </c>
      <c r="C2468">
        <v>1837</v>
      </c>
      <c r="D2468" t="s">
        <v>273</v>
      </c>
      <c r="E2468" t="s">
        <v>274</v>
      </c>
      <c r="F2468">
        <v>13794</v>
      </c>
      <c r="G2468" t="s">
        <v>275</v>
      </c>
      <c r="H2468" t="s">
        <v>276</v>
      </c>
      <c r="I2468">
        <v>437</v>
      </c>
      <c r="J2468" t="s">
        <v>658</v>
      </c>
      <c r="K2468" t="s">
        <v>659</v>
      </c>
      <c r="L2468">
        <v>17006</v>
      </c>
      <c r="M2468" t="s">
        <v>326</v>
      </c>
      <c r="N2468" t="s">
        <v>327</v>
      </c>
      <c r="O2468">
        <v>17006</v>
      </c>
      <c r="P2468" t="s">
        <v>326</v>
      </c>
      <c r="Q2468" t="s">
        <v>327</v>
      </c>
      <c r="R2468" t="s">
        <v>496</v>
      </c>
      <c r="S2468" s="46">
        <v>0</v>
      </c>
      <c r="U2468" s="46">
        <v>16</v>
      </c>
      <c r="IF2468">
        <v>17006</v>
      </c>
      <c r="IG2468" t="s">
        <v>326</v>
      </c>
      <c r="IH2468" t="s">
        <v>319</v>
      </c>
      <c r="IK2468">
        <v>-2</v>
      </c>
      <c r="IL2468" t="s">
        <v>279</v>
      </c>
      <c r="IM2468" t="s">
        <v>280</v>
      </c>
      <c r="IN2468" t="s">
        <v>663</v>
      </c>
      <c r="IP2468" t="s">
        <v>690</v>
      </c>
    </row>
    <row r="2469" spans="1:250" x14ac:dyDescent="0.25">
      <c r="A2469">
        <v>40984</v>
      </c>
      <c r="B2469">
        <v>-890804480</v>
      </c>
      <c r="C2469">
        <v>1837</v>
      </c>
      <c r="D2469" t="s">
        <v>273</v>
      </c>
      <c r="E2469" t="s">
        <v>274</v>
      </c>
      <c r="F2469">
        <v>19011</v>
      </c>
      <c r="G2469" t="s">
        <v>328</v>
      </c>
      <c r="H2469" t="s">
        <v>329</v>
      </c>
      <c r="I2469">
        <v>427</v>
      </c>
      <c r="J2469" t="s">
        <v>397</v>
      </c>
      <c r="K2469" t="s">
        <v>398</v>
      </c>
      <c r="L2469">
        <v>19213</v>
      </c>
      <c r="M2469" t="s">
        <v>330</v>
      </c>
      <c r="N2469" t="s">
        <v>331</v>
      </c>
      <c r="O2469">
        <v>19213</v>
      </c>
      <c r="P2469" t="s">
        <v>330</v>
      </c>
      <c r="Q2469" t="s">
        <v>331</v>
      </c>
      <c r="R2469" t="s">
        <v>496</v>
      </c>
      <c r="S2469" s="46">
        <v>0</v>
      </c>
      <c r="U2469" s="46">
        <v>16</v>
      </c>
      <c r="IF2469">
        <v>19213</v>
      </c>
      <c r="IG2469" t="s">
        <v>330</v>
      </c>
      <c r="IH2469" t="s">
        <v>332</v>
      </c>
      <c r="IK2469">
        <v>-2</v>
      </c>
      <c r="IL2469" t="s">
        <v>279</v>
      </c>
      <c r="IM2469" t="s">
        <v>280</v>
      </c>
      <c r="IN2469" t="s">
        <v>687</v>
      </c>
      <c r="IP2469" t="s">
        <v>691</v>
      </c>
    </row>
    <row r="2470" spans="1:250" x14ac:dyDescent="0.25">
      <c r="A2470">
        <v>40985</v>
      </c>
      <c r="B2470">
        <v>-890804480</v>
      </c>
      <c r="C2470">
        <v>1837</v>
      </c>
      <c r="D2470" t="s">
        <v>273</v>
      </c>
      <c r="E2470" t="s">
        <v>274</v>
      </c>
      <c r="F2470">
        <v>19011</v>
      </c>
      <c r="G2470" t="s">
        <v>328</v>
      </c>
      <c r="H2470" t="s">
        <v>329</v>
      </c>
      <c r="I2470">
        <v>424</v>
      </c>
      <c r="J2470" t="s">
        <v>399</v>
      </c>
      <c r="K2470" t="s">
        <v>400</v>
      </c>
      <c r="L2470">
        <v>19213</v>
      </c>
      <c r="M2470" t="s">
        <v>330</v>
      </c>
      <c r="N2470" t="s">
        <v>331</v>
      </c>
      <c r="O2470">
        <v>19213</v>
      </c>
      <c r="P2470" t="s">
        <v>330</v>
      </c>
      <c r="Q2470" t="s">
        <v>331</v>
      </c>
      <c r="R2470" t="s">
        <v>496</v>
      </c>
      <c r="S2470" s="46">
        <v>0</v>
      </c>
      <c r="U2470" s="46">
        <v>16</v>
      </c>
      <c r="IF2470">
        <v>19213</v>
      </c>
      <c r="IG2470" t="s">
        <v>330</v>
      </c>
      <c r="IH2470" t="s">
        <v>332</v>
      </c>
      <c r="IK2470">
        <v>-2</v>
      </c>
      <c r="IL2470" t="s">
        <v>279</v>
      </c>
      <c r="IM2470" t="s">
        <v>280</v>
      </c>
      <c r="IN2470" t="s">
        <v>687</v>
      </c>
      <c r="IP2470" t="s">
        <v>691</v>
      </c>
    </row>
    <row r="2471" spans="1:250" x14ac:dyDescent="0.25">
      <c r="A2471">
        <v>40986</v>
      </c>
      <c r="B2471">
        <v>-890804480</v>
      </c>
      <c r="C2471">
        <v>1837</v>
      </c>
      <c r="D2471" t="s">
        <v>273</v>
      </c>
      <c r="E2471" t="s">
        <v>274</v>
      </c>
      <c r="F2471">
        <v>19011</v>
      </c>
      <c r="G2471" t="s">
        <v>328</v>
      </c>
      <c r="H2471" t="s">
        <v>329</v>
      </c>
      <c r="I2471">
        <v>422</v>
      </c>
      <c r="J2471" t="s">
        <v>401</v>
      </c>
      <c r="K2471" t="s">
        <v>402</v>
      </c>
      <c r="L2471">
        <v>19213</v>
      </c>
      <c r="M2471" t="s">
        <v>330</v>
      </c>
      <c r="N2471" t="s">
        <v>331</v>
      </c>
      <c r="O2471">
        <v>19213</v>
      </c>
      <c r="P2471" t="s">
        <v>330</v>
      </c>
      <c r="Q2471" t="s">
        <v>331</v>
      </c>
      <c r="R2471" t="s">
        <v>496</v>
      </c>
      <c r="S2471" s="46">
        <v>0</v>
      </c>
      <c r="U2471" s="46">
        <v>16</v>
      </c>
      <c r="IF2471">
        <v>19213</v>
      </c>
      <c r="IG2471" t="s">
        <v>330</v>
      </c>
      <c r="IH2471" t="s">
        <v>332</v>
      </c>
      <c r="IK2471">
        <v>-2</v>
      </c>
      <c r="IL2471" t="s">
        <v>279</v>
      </c>
      <c r="IM2471" t="s">
        <v>280</v>
      </c>
      <c r="IN2471" t="s">
        <v>687</v>
      </c>
      <c r="IP2471" t="s">
        <v>691</v>
      </c>
    </row>
    <row r="2472" spans="1:250" x14ac:dyDescent="0.25">
      <c r="A2472">
        <v>40987</v>
      </c>
      <c r="B2472">
        <v>-890804480</v>
      </c>
      <c r="C2472">
        <v>1837</v>
      </c>
      <c r="D2472" t="s">
        <v>273</v>
      </c>
      <c r="E2472" t="s">
        <v>274</v>
      </c>
      <c r="F2472">
        <v>19011</v>
      </c>
      <c r="G2472" t="s">
        <v>328</v>
      </c>
      <c r="H2472" t="s">
        <v>329</v>
      </c>
      <c r="I2472">
        <v>420</v>
      </c>
      <c r="J2472" t="s">
        <v>403</v>
      </c>
      <c r="K2472" t="s">
        <v>404</v>
      </c>
      <c r="L2472">
        <v>19213</v>
      </c>
      <c r="M2472" t="s">
        <v>330</v>
      </c>
      <c r="N2472" t="s">
        <v>331</v>
      </c>
      <c r="O2472">
        <v>19213</v>
      </c>
      <c r="P2472" t="s">
        <v>330</v>
      </c>
      <c r="Q2472" t="s">
        <v>331</v>
      </c>
      <c r="R2472" t="s">
        <v>496</v>
      </c>
      <c r="S2472" s="46">
        <v>0</v>
      </c>
      <c r="U2472" s="46">
        <v>16</v>
      </c>
      <c r="IF2472">
        <v>19213</v>
      </c>
      <c r="IG2472" t="s">
        <v>330</v>
      </c>
      <c r="IH2472" t="s">
        <v>332</v>
      </c>
      <c r="IK2472">
        <v>-2</v>
      </c>
      <c r="IL2472" t="s">
        <v>279</v>
      </c>
      <c r="IM2472" t="s">
        <v>280</v>
      </c>
      <c r="IN2472" t="s">
        <v>687</v>
      </c>
      <c r="IP2472" t="s">
        <v>691</v>
      </c>
    </row>
    <row r="2473" spans="1:250" x14ac:dyDescent="0.25">
      <c r="A2473">
        <v>40988</v>
      </c>
      <c r="B2473">
        <v>-890804480</v>
      </c>
      <c r="C2473">
        <v>1837</v>
      </c>
      <c r="D2473" t="s">
        <v>273</v>
      </c>
      <c r="E2473" t="s">
        <v>274</v>
      </c>
      <c r="F2473">
        <v>19011</v>
      </c>
      <c r="G2473" t="s">
        <v>328</v>
      </c>
      <c r="H2473" t="s">
        <v>329</v>
      </c>
      <c r="I2473">
        <v>411</v>
      </c>
      <c r="J2473" t="s">
        <v>393</v>
      </c>
      <c r="K2473" t="s">
        <v>394</v>
      </c>
      <c r="L2473">
        <v>19213</v>
      </c>
      <c r="M2473" t="s">
        <v>330</v>
      </c>
      <c r="N2473" t="s">
        <v>331</v>
      </c>
      <c r="O2473">
        <v>19213</v>
      </c>
      <c r="P2473" t="s">
        <v>330</v>
      </c>
      <c r="Q2473" t="s">
        <v>331</v>
      </c>
      <c r="R2473" t="s">
        <v>496</v>
      </c>
      <c r="S2473" s="46">
        <v>0</v>
      </c>
      <c r="U2473" s="46">
        <v>16</v>
      </c>
      <c r="IF2473">
        <v>19213</v>
      </c>
      <c r="IG2473" t="s">
        <v>330</v>
      </c>
      <c r="IH2473" t="s">
        <v>332</v>
      </c>
      <c r="IK2473">
        <v>-2</v>
      </c>
      <c r="IL2473" t="s">
        <v>279</v>
      </c>
      <c r="IM2473" t="s">
        <v>280</v>
      </c>
      <c r="IN2473" t="s">
        <v>687</v>
      </c>
      <c r="IP2473" t="s">
        <v>691</v>
      </c>
    </row>
    <row r="2474" spans="1:250" x14ac:dyDescent="0.25">
      <c r="A2474">
        <v>40989</v>
      </c>
      <c r="B2474">
        <v>-890804480</v>
      </c>
      <c r="C2474">
        <v>1837</v>
      </c>
      <c r="D2474" t="s">
        <v>273</v>
      </c>
      <c r="E2474" t="s">
        <v>274</v>
      </c>
      <c r="F2474">
        <v>19011</v>
      </c>
      <c r="G2474" t="s">
        <v>328</v>
      </c>
      <c r="H2474" t="s">
        <v>329</v>
      </c>
      <c r="I2474">
        <v>437</v>
      </c>
      <c r="J2474" t="s">
        <v>658</v>
      </c>
      <c r="K2474" t="s">
        <v>659</v>
      </c>
      <c r="L2474">
        <v>19213</v>
      </c>
      <c r="M2474" t="s">
        <v>330</v>
      </c>
      <c r="N2474" t="s">
        <v>331</v>
      </c>
      <c r="O2474">
        <v>19213</v>
      </c>
      <c r="P2474" t="s">
        <v>330</v>
      </c>
      <c r="Q2474" t="s">
        <v>331</v>
      </c>
      <c r="R2474" t="s">
        <v>496</v>
      </c>
      <c r="S2474" s="46">
        <v>0</v>
      </c>
      <c r="U2474" s="46">
        <v>16</v>
      </c>
      <c r="IF2474">
        <v>19213</v>
      </c>
      <c r="IG2474" t="s">
        <v>330</v>
      </c>
      <c r="IH2474" t="s">
        <v>332</v>
      </c>
      <c r="IK2474">
        <v>-2</v>
      </c>
      <c r="IL2474" t="s">
        <v>279</v>
      </c>
      <c r="IM2474" t="s">
        <v>280</v>
      </c>
      <c r="IN2474" t="s">
        <v>687</v>
      </c>
      <c r="IP2474" t="s">
        <v>691</v>
      </c>
    </row>
    <row r="2475" spans="1:250" x14ac:dyDescent="0.25">
      <c r="A2475">
        <v>40990</v>
      </c>
      <c r="B2475">
        <v>-890804480</v>
      </c>
      <c r="C2475">
        <v>1837</v>
      </c>
      <c r="D2475" t="s">
        <v>273</v>
      </c>
      <c r="E2475" t="s">
        <v>274</v>
      </c>
      <c r="F2475">
        <v>19011</v>
      </c>
      <c r="G2475" t="s">
        <v>328</v>
      </c>
      <c r="H2475" t="s">
        <v>329</v>
      </c>
      <c r="I2475">
        <v>436</v>
      </c>
      <c r="J2475" t="s">
        <v>656</v>
      </c>
      <c r="K2475" t="s">
        <v>657</v>
      </c>
      <c r="L2475">
        <v>19213</v>
      </c>
      <c r="M2475" t="s">
        <v>330</v>
      </c>
      <c r="N2475" t="s">
        <v>331</v>
      </c>
      <c r="O2475">
        <v>19213</v>
      </c>
      <c r="P2475" t="s">
        <v>330</v>
      </c>
      <c r="Q2475" t="s">
        <v>331</v>
      </c>
      <c r="R2475" t="s">
        <v>496</v>
      </c>
      <c r="S2475" s="46">
        <v>0</v>
      </c>
      <c r="U2475" s="46">
        <v>16</v>
      </c>
      <c r="IF2475">
        <v>19213</v>
      </c>
      <c r="IG2475" t="s">
        <v>330</v>
      </c>
      <c r="IH2475" t="s">
        <v>332</v>
      </c>
      <c r="IK2475">
        <v>-2</v>
      </c>
      <c r="IL2475" t="s">
        <v>279</v>
      </c>
      <c r="IM2475" t="s">
        <v>280</v>
      </c>
      <c r="IN2475" t="s">
        <v>687</v>
      </c>
      <c r="IP2475" t="s">
        <v>691</v>
      </c>
    </row>
    <row r="2476" spans="1:250" x14ac:dyDescent="0.25">
      <c r="A2476">
        <v>40991</v>
      </c>
      <c r="B2476">
        <v>-890804480</v>
      </c>
      <c r="C2476">
        <v>1837</v>
      </c>
      <c r="D2476" t="s">
        <v>273</v>
      </c>
      <c r="E2476" t="s">
        <v>274</v>
      </c>
      <c r="F2476">
        <v>19011</v>
      </c>
      <c r="G2476" t="s">
        <v>328</v>
      </c>
      <c r="H2476" t="s">
        <v>329</v>
      </c>
      <c r="I2476">
        <v>435</v>
      </c>
      <c r="J2476" t="s">
        <v>491</v>
      </c>
      <c r="K2476" t="s">
        <v>492</v>
      </c>
      <c r="L2476">
        <v>19213</v>
      </c>
      <c r="M2476" t="s">
        <v>330</v>
      </c>
      <c r="N2476" t="s">
        <v>331</v>
      </c>
      <c r="O2476">
        <v>19213</v>
      </c>
      <c r="P2476" t="s">
        <v>330</v>
      </c>
      <c r="Q2476" t="s">
        <v>331</v>
      </c>
      <c r="R2476" t="s">
        <v>496</v>
      </c>
      <c r="S2476" s="46">
        <v>0</v>
      </c>
      <c r="U2476" s="46">
        <v>16</v>
      </c>
      <c r="IF2476">
        <v>19213</v>
      </c>
      <c r="IG2476" t="s">
        <v>330</v>
      </c>
      <c r="IH2476" t="s">
        <v>332</v>
      </c>
      <c r="IK2476">
        <v>-2</v>
      </c>
      <c r="IL2476" t="s">
        <v>279</v>
      </c>
      <c r="IM2476" t="s">
        <v>280</v>
      </c>
      <c r="IN2476" t="s">
        <v>687</v>
      </c>
      <c r="IP2476" t="s">
        <v>691</v>
      </c>
    </row>
    <row r="2477" spans="1:250" x14ac:dyDescent="0.25">
      <c r="A2477">
        <v>40992</v>
      </c>
      <c r="B2477">
        <v>-890804480</v>
      </c>
      <c r="C2477">
        <v>1837</v>
      </c>
      <c r="D2477" t="s">
        <v>273</v>
      </c>
      <c r="E2477" t="s">
        <v>274</v>
      </c>
      <c r="F2477">
        <v>19011</v>
      </c>
      <c r="G2477" t="s">
        <v>328</v>
      </c>
      <c r="H2477" t="s">
        <v>329</v>
      </c>
      <c r="I2477">
        <v>431</v>
      </c>
      <c r="J2477" t="s">
        <v>493</v>
      </c>
      <c r="K2477" t="s">
        <v>494</v>
      </c>
      <c r="L2477">
        <v>19213</v>
      </c>
      <c r="M2477" t="s">
        <v>330</v>
      </c>
      <c r="N2477" t="s">
        <v>331</v>
      </c>
      <c r="O2477">
        <v>19213</v>
      </c>
      <c r="P2477" t="s">
        <v>330</v>
      </c>
      <c r="Q2477" t="s">
        <v>331</v>
      </c>
      <c r="R2477" t="s">
        <v>496</v>
      </c>
      <c r="S2477" s="46">
        <v>0</v>
      </c>
      <c r="U2477" s="46">
        <v>16</v>
      </c>
      <c r="IF2477">
        <v>19213</v>
      </c>
      <c r="IG2477" t="s">
        <v>330</v>
      </c>
      <c r="IH2477" t="s">
        <v>332</v>
      </c>
      <c r="IK2477">
        <v>-2</v>
      </c>
      <c r="IL2477" t="s">
        <v>279</v>
      </c>
      <c r="IM2477" t="s">
        <v>280</v>
      </c>
      <c r="IN2477" t="s">
        <v>687</v>
      </c>
      <c r="IP2477" t="s">
        <v>691</v>
      </c>
    </row>
    <row r="2478" spans="1:250" x14ac:dyDescent="0.25">
      <c r="A2478">
        <v>40993</v>
      </c>
      <c r="B2478">
        <v>-890804480</v>
      </c>
      <c r="C2478">
        <v>1837</v>
      </c>
      <c r="D2478" t="s">
        <v>273</v>
      </c>
      <c r="E2478" t="s">
        <v>274</v>
      </c>
      <c r="F2478">
        <v>19011</v>
      </c>
      <c r="G2478" t="s">
        <v>328</v>
      </c>
      <c r="H2478" t="s">
        <v>329</v>
      </c>
      <c r="I2478">
        <v>429</v>
      </c>
      <c r="J2478" t="s">
        <v>395</v>
      </c>
      <c r="K2478" t="s">
        <v>396</v>
      </c>
      <c r="L2478">
        <v>19213</v>
      </c>
      <c r="M2478" t="s">
        <v>330</v>
      </c>
      <c r="N2478" t="s">
        <v>331</v>
      </c>
      <c r="O2478">
        <v>19213</v>
      </c>
      <c r="P2478" t="s">
        <v>330</v>
      </c>
      <c r="Q2478" t="s">
        <v>331</v>
      </c>
      <c r="R2478" t="s">
        <v>496</v>
      </c>
      <c r="S2478" s="46">
        <v>0</v>
      </c>
      <c r="U2478" s="46">
        <v>16</v>
      </c>
      <c r="IF2478">
        <v>19213</v>
      </c>
      <c r="IG2478" t="s">
        <v>330</v>
      </c>
      <c r="IH2478" t="s">
        <v>332</v>
      </c>
      <c r="IK2478">
        <v>-2</v>
      </c>
      <c r="IL2478" t="s">
        <v>279</v>
      </c>
      <c r="IM2478" t="s">
        <v>280</v>
      </c>
      <c r="IN2478" t="s">
        <v>687</v>
      </c>
      <c r="IP2478" t="s">
        <v>691</v>
      </c>
    </row>
    <row r="2479" spans="1:250" x14ac:dyDescent="0.25">
      <c r="A2479">
        <v>40994</v>
      </c>
      <c r="B2479">
        <v>-890804480</v>
      </c>
      <c r="C2479">
        <v>1837</v>
      </c>
      <c r="D2479" t="s">
        <v>273</v>
      </c>
      <c r="E2479" t="s">
        <v>274</v>
      </c>
      <c r="F2479">
        <v>9695</v>
      </c>
      <c r="G2479" t="s">
        <v>281</v>
      </c>
      <c r="H2479" t="s">
        <v>282</v>
      </c>
      <c r="I2479">
        <v>411</v>
      </c>
      <c r="J2479" t="s">
        <v>393</v>
      </c>
      <c r="K2479" t="s">
        <v>394</v>
      </c>
      <c r="L2479">
        <v>21324</v>
      </c>
      <c r="M2479" t="s">
        <v>283</v>
      </c>
      <c r="N2479" t="s">
        <v>284</v>
      </c>
      <c r="O2479">
        <v>21324</v>
      </c>
      <c r="P2479" t="s">
        <v>283</v>
      </c>
      <c r="Q2479" t="s">
        <v>284</v>
      </c>
      <c r="R2479" t="s">
        <v>496</v>
      </c>
      <c r="S2479" s="46">
        <v>0</v>
      </c>
      <c r="U2479" s="46">
        <v>16</v>
      </c>
      <c r="IF2479">
        <v>21324</v>
      </c>
      <c r="IG2479" t="s">
        <v>283</v>
      </c>
      <c r="IH2479" t="s">
        <v>285</v>
      </c>
      <c r="IK2479">
        <v>-2</v>
      </c>
      <c r="IL2479" t="s">
        <v>279</v>
      </c>
      <c r="IM2479" t="s">
        <v>280</v>
      </c>
      <c r="IN2479" t="s">
        <v>661</v>
      </c>
      <c r="IP2479" t="s">
        <v>692</v>
      </c>
    </row>
    <row r="2480" spans="1:250" x14ac:dyDescent="0.25">
      <c r="A2480">
        <v>40995</v>
      </c>
      <c r="B2480">
        <v>-890804480</v>
      </c>
      <c r="C2480">
        <v>1837</v>
      </c>
      <c r="D2480" t="s">
        <v>273</v>
      </c>
      <c r="E2480" t="s">
        <v>274</v>
      </c>
      <c r="F2480">
        <v>9695</v>
      </c>
      <c r="G2480" t="s">
        <v>281</v>
      </c>
      <c r="H2480" t="s">
        <v>282</v>
      </c>
      <c r="I2480">
        <v>431</v>
      </c>
      <c r="J2480" t="s">
        <v>493</v>
      </c>
      <c r="K2480" t="s">
        <v>494</v>
      </c>
      <c r="L2480">
        <v>21324</v>
      </c>
      <c r="M2480" t="s">
        <v>283</v>
      </c>
      <c r="N2480" t="s">
        <v>284</v>
      </c>
      <c r="O2480">
        <v>21324</v>
      </c>
      <c r="P2480" t="s">
        <v>283</v>
      </c>
      <c r="Q2480" t="s">
        <v>284</v>
      </c>
      <c r="R2480" t="s">
        <v>496</v>
      </c>
      <c r="S2480" s="46">
        <v>0</v>
      </c>
      <c r="U2480" s="46">
        <v>16</v>
      </c>
      <c r="IF2480">
        <v>21324</v>
      </c>
      <c r="IG2480" t="s">
        <v>283</v>
      </c>
      <c r="IH2480" t="s">
        <v>285</v>
      </c>
      <c r="IK2480">
        <v>-2</v>
      </c>
      <c r="IL2480" t="s">
        <v>279</v>
      </c>
      <c r="IM2480" t="s">
        <v>280</v>
      </c>
      <c r="IN2480" t="s">
        <v>661</v>
      </c>
      <c r="IP2480" t="s">
        <v>692</v>
      </c>
    </row>
    <row r="2481" spans="1:250" x14ac:dyDescent="0.25">
      <c r="A2481">
        <v>40996</v>
      </c>
      <c r="B2481">
        <v>-890804480</v>
      </c>
      <c r="C2481">
        <v>1837</v>
      </c>
      <c r="D2481" t="s">
        <v>273</v>
      </c>
      <c r="E2481" t="s">
        <v>274</v>
      </c>
      <c r="F2481">
        <v>9695</v>
      </c>
      <c r="G2481" t="s">
        <v>281</v>
      </c>
      <c r="H2481" t="s">
        <v>282</v>
      </c>
      <c r="I2481">
        <v>429</v>
      </c>
      <c r="J2481" t="s">
        <v>395</v>
      </c>
      <c r="K2481" t="s">
        <v>396</v>
      </c>
      <c r="L2481">
        <v>21324</v>
      </c>
      <c r="M2481" t="s">
        <v>283</v>
      </c>
      <c r="N2481" t="s">
        <v>284</v>
      </c>
      <c r="O2481">
        <v>21324</v>
      </c>
      <c r="P2481" t="s">
        <v>283</v>
      </c>
      <c r="Q2481" t="s">
        <v>284</v>
      </c>
      <c r="R2481" t="s">
        <v>496</v>
      </c>
      <c r="S2481" s="46">
        <v>0</v>
      </c>
      <c r="U2481" s="46">
        <v>16</v>
      </c>
      <c r="IF2481">
        <v>21324</v>
      </c>
      <c r="IG2481" t="s">
        <v>283</v>
      </c>
      <c r="IH2481" t="s">
        <v>285</v>
      </c>
      <c r="IK2481">
        <v>-2</v>
      </c>
      <c r="IL2481" t="s">
        <v>279</v>
      </c>
      <c r="IM2481" t="s">
        <v>280</v>
      </c>
      <c r="IN2481" t="s">
        <v>661</v>
      </c>
      <c r="IP2481" t="s">
        <v>692</v>
      </c>
    </row>
    <row r="2482" spans="1:250" x14ac:dyDescent="0.25">
      <c r="A2482">
        <v>40997</v>
      </c>
      <c r="B2482">
        <v>-890804480</v>
      </c>
      <c r="C2482">
        <v>1837</v>
      </c>
      <c r="D2482" t="s">
        <v>273</v>
      </c>
      <c r="E2482" t="s">
        <v>274</v>
      </c>
      <c r="F2482">
        <v>9695</v>
      </c>
      <c r="G2482" t="s">
        <v>281</v>
      </c>
      <c r="H2482" t="s">
        <v>282</v>
      </c>
      <c r="I2482">
        <v>427</v>
      </c>
      <c r="J2482" t="s">
        <v>397</v>
      </c>
      <c r="K2482" t="s">
        <v>398</v>
      </c>
      <c r="L2482">
        <v>21324</v>
      </c>
      <c r="M2482" t="s">
        <v>283</v>
      </c>
      <c r="N2482" t="s">
        <v>284</v>
      </c>
      <c r="O2482">
        <v>21324</v>
      </c>
      <c r="P2482" t="s">
        <v>283</v>
      </c>
      <c r="Q2482" t="s">
        <v>284</v>
      </c>
      <c r="R2482" t="s">
        <v>496</v>
      </c>
      <c r="S2482" s="46">
        <v>0</v>
      </c>
      <c r="U2482" s="46">
        <v>16</v>
      </c>
      <c r="IF2482">
        <v>21324</v>
      </c>
      <c r="IG2482" t="s">
        <v>283</v>
      </c>
      <c r="IH2482" t="s">
        <v>285</v>
      </c>
      <c r="IK2482">
        <v>-2</v>
      </c>
      <c r="IL2482" t="s">
        <v>279</v>
      </c>
      <c r="IM2482" t="s">
        <v>280</v>
      </c>
      <c r="IN2482" t="s">
        <v>661</v>
      </c>
      <c r="IP2482" t="s">
        <v>692</v>
      </c>
    </row>
    <row r="2483" spans="1:250" x14ac:dyDescent="0.25">
      <c r="A2483">
        <v>40998</v>
      </c>
      <c r="B2483">
        <v>-890804480</v>
      </c>
      <c r="C2483">
        <v>1837</v>
      </c>
      <c r="D2483" t="s">
        <v>273</v>
      </c>
      <c r="E2483" t="s">
        <v>274</v>
      </c>
      <c r="F2483">
        <v>9695</v>
      </c>
      <c r="G2483" t="s">
        <v>281</v>
      </c>
      <c r="H2483" t="s">
        <v>282</v>
      </c>
      <c r="I2483">
        <v>424</v>
      </c>
      <c r="J2483" t="s">
        <v>399</v>
      </c>
      <c r="K2483" t="s">
        <v>400</v>
      </c>
      <c r="L2483">
        <v>21324</v>
      </c>
      <c r="M2483" t="s">
        <v>283</v>
      </c>
      <c r="N2483" t="s">
        <v>284</v>
      </c>
      <c r="O2483">
        <v>21324</v>
      </c>
      <c r="P2483" t="s">
        <v>283</v>
      </c>
      <c r="Q2483" t="s">
        <v>284</v>
      </c>
      <c r="R2483" t="s">
        <v>496</v>
      </c>
      <c r="S2483" s="46">
        <v>0</v>
      </c>
      <c r="U2483" s="46">
        <v>16</v>
      </c>
      <c r="IF2483">
        <v>21324</v>
      </c>
      <c r="IG2483" t="s">
        <v>283</v>
      </c>
      <c r="IH2483" t="s">
        <v>285</v>
      </c>
      <c r="IK2483">
        <v>-2</v>
      </c>
      <c r="IL2483" t="s">
        <v>279</v>
      </c>
      <c r="IM2483" t="s">
        <v>280</v>
      </c>
      <c r="IN2483" t="s">
        <v>661</v>
      </c>
      <c r="IP2483" t="s">
        <v>692</v>
      </c>
    </row>
    <row r="2484" spans="1:250" x14ac:dyDescent="0.25">
      <c r="A2484">
        <v>40999</v>
      </c>
      <c r="B2484">
        <v>-890804480</v>
      </c>
      <c r="C2484">
        <v>1837</v>
      </c>
      <c r="D2484" t="s">
        <v>273</v>
      </c>
      <c r="E2484" t="s">
        <v>274</v>
      </c>
      <c r="F2484">
        <v>9695</v>
      </c>
      <c r="G2484" t="s">
        <v>281</v>
      </c>
      <c r="H2484" t="s">
        <v>282</v>
      </c>
      <c r="I2484">
        <v>422</v>
      </c>
      <c r="J2484" t="s">
        <v>401</v>
      </c>
      <c r="K2484" t="s">
        <v>402</v>
      </c>
      <c r="L2484">
        <v>21324</v>
      </c>
      <c r="M2484" t="s">
        <v>283</v>
      </c>
      <c r="N2484" t="s">
        <v>284</v>
      </c>
      <c r="O2484">
        <v>21324</v>
      </c>
      <c r="P2484" t="s">
        <v>283</v>
      </c>
      <c r="Q2484" t="s">
        <v>284</v>
      </c>
      <c r="R2484" t="s">
        <v>496</v>
      </c>
      <c r="S2484" s="46">
        <v>0</v>
      </c>
      <c r="U2484" s="46">
        <v>16</v>
      </c>
      <c r="IF2484">
        <v>21324</v>
      </c>
      <c r="IG2484" t="s">
        <v>283</v>
      </c>
      <c r="IH2484" t="s">
        <v>285</v>
      </c>
      <c r="IK2484">
        <v>-2</v>
      </c>
      <c r="IL2484" t="s">
        <v>279</v>
      </c>
      <c r="IM2484" t="s">
        <v>280</v>
      </c>
      <c r="IN2484" t="s">
        <v>661</v>
      </c>
      <c r="IP2484" t="s">
        <v>692</v>
      </c>
    </row>
    <row r="2485" spans="1:250" x14ac:dyDescent="0.25">
      <c r="A2485">
        <v>41000</v>
      </c>
      <c r="B2485">
        <v>-890804480</v>
      </c>
      <c r="C2485">
        <v>1837</v>
      </c>
      <c r="D2485" t="s">
        <v>273</v>
      </c>
      <c r="E2485" t="s">
        <v>274</v>
      </c>
      <c r="F2485">
        <v>9695</v>
      </c>
      <c r="G2485" t="s">
        <v>281</v>
      </c>
      <c r="H2485" t="s">
        <v>282</v>
      </c>
      <c r="I2485">
        <v>420</v>
      </c>
      <c r="J2485" t="s">
        <v>403</v>
      </c>
      <c r="K2485" t="s">
        <v>404</v>
      </c>
      <c r="L2485">
        <v>21324</v>
      </c>
      <c r="M2485" t="s">
        <v>283</v>
      </c>
      <c r="N2485" t="s">
        <v>284</v>
      </c>
      <c r="O2485">
        <v>21324</v>
      </c>
      <c r="P2485" t="s">
        <v>283</v>
      </c>
      <c r="Q2485" t="s">
        <v>284</v>
      </c>
      <c r="R2485" t="s">
        <v>496</v>
      </c>
      <c r="S2485" s="46">
        <v>0</v>
      </c>
      <c r="U2485" s="46">
        <v>16</v>
      </c>
      <c r="IF2485">
        <v>21324</v>
      </c>
      <c r="IG2485" t="s">
        <v>283</v>
      </c>
      <c r="IH2485" t="s">
        <v>285</v>
      </c>
      <c r="IK2485">
        <v>-2</v>
      </c>
      <c r="IL2485" t="s">
        <v>279</v>
      </c>
      <c r="IM2485" t="s">
        <v>280</v>
      </c>
      <c r="IN2485" t="s">
        <v>661</v>
      </c>
      <c r="IP2485" t="s">
        <v>692</v>
      </c>
    </row>
    <row r="2486" spans="1:250" x14ac:dyDescent="0.25">
      <c r="A2486">
        <v>41001</v>
      </c>
      <c r="B2486">
        <v>-890804480</v>
      </c>
      <c r="C2486">
        <v>1837</v>
      </c>
      <c r="D2486" t="s">
        <v>273</v>
      </c>
      <c r="E2486" t="s">
        <v>274</v>
      </c>
      <c r="F2486">
        <v>9695</v>
      </c>
      <c r="G2486" t="s">
        <v>281</v>
      </c>
      <c r="H2486" t="s">
        <v>282</v>
      </c>
      <c r="I2486">
        <v>437</v>
      </c>
      <c r="J2486" t="s">
        <v>658</v>
      </c>
      <c r="K2486" t="s">
        <v>659</v>
      </c>
      <c r="L2486">
        <v>21324</v>
      </c>
      <c r="M2486" t="s">
        <v>283</v>
      </c>
      <c r="N2486" t="s">
        <v>284</v>
      </c>
      <c r="O2486">
        <v>21324</v>
      </c>
      <c r="P2486" t="s">
        <v>283</v>
      </c>
      <c r="Q2486" t="s">
        <v>284</v>
      </c>
      <c r="R2486" t="s">
        <v>496</v>
      </c>
      <c r="S2486" s="46">
        <v>0</v>
      </c>
      <c r="U2486" s="46">
        <v>16</v>
      </c>
      <c r="IF2486">
        <v>21324</v>
      </c>
      <c r="IG2486" t="s">
        <v>283</v>
      </c>
      <c r="IH2486" t="s">
        <v>285</v>
      </c>
      <c r="IK2486">
        <v>-2</v>
      </c>
      <c r="IL2486" t="s">
        <v>279</v>
      </c>
      <c r="IM2486" t="s">
        <v>280</v>
      </c>
      <c r="IN2486" t="s">
        <v>661</v>
      </c>
      <c r="IP2486" t="s">
        <v>692</v>
      </c>
    </row>
    <row r="2487" spans="1:250" x14ac:dyDescent="0.25">
      <c r="A2487">
        <v>41002</v>
      </c>
      <c r="B2487">
        <v>-890804480</v>
      </c>
      <c r="C2487">
        <v>1837</v>
      </c>
      <c r="D2487" t="s">
        <v>273</v>
      </c>
      <c r="E2487" t="s">
        <v>274</v>
      </c>
      <c r="F2487">
        <v>9695</v>
      </c>
      <c r="G2487" t="s">
        <v>281</v>
      </c>
      <c r="H2487" t="s">
        <v>282</v>
      </c>
      <c r="I2487">
        <v>436</v>
      </c>
      <c r="J2487" t="s">
        <v>656</v>
      </c>
      <c r="K2487" t="s">
        <v>657</v>
      </c>
      <c r="L2487">
        <v>21324</v>
      </c>
      <c r="M2487" t="s">
        <v>283</v>
      </c>
      <c r="N2487" t="s">
        <v>284</v>
      </c>
      <c r="O2487">
        <v>21324</v>
      </c>
      <c r="P2487" t="s">
        <v>283</v>
      </c>
      <c r="Q2487" t="s">
        <v>284</v>
      </c>
      <c r="R2487" t="s">
        <v>496</v>
      </c>
      <c r="S2487" s="46">
        <v>0</v>
      </c>
      <c r="U2487" s="46">
        <v>16</v>
      </c>
      <c r="IF2487">
        <v>21324</v>
      </c>
      <c r="IG2487" t="s">
        <v>283</v>
      </c>
      <c r="IH2487" t="s">
        <v>285</v>
      </c>
      <c r="IK2487">
        <v>-2</v>
      </c>
      <c r="IL2487" t="s">
        <v>279</v>
      </c>
      <c r="IM2487" t="s">
        <v>280</v>
      </c>
      <c r="IN2487" t="s">
        <v>661</v>
      </c>
      <c r="IP2487" t="s">
        <v>692</v>
      </c>
    </row>
    <row r="2488" spans="1:250" x14ac:dyDescent="0.25">
      <c r="A2488">
        <v>41003</v>
      </c>
      <c r="B2488">
        <v>-890804480</v>
      </c>
      <c r="C2488">
        <v>1837</v>
      </c>
      <c r="D2488" t="s">
        <v>273</v>
      </c>
      <c r="E2488" t="s">
        <v>274</v>
      </c>
      <c r="F2488">
        <v>9695</v>
      </c>
      <c r="G2488" t="s">
        <v>281</v>
      </c>
      <c r="H2488" t="s">
        <v>282</v>
      </c>
      <c r="I2488">
        <v>435</v>
      </c>
      <c r="J2488" t="s">
        <v>491</v>
      </c>
      <c r="K2488" t="s">
        <v>492</v>
      </c>
      <c r="L2488">
        <v>21324</v>
      </c>
      <c r="M2488" t="s">
        <v>283</v>
      </c>
      <c r="N2488" t="s">
        <v>284</v>
      </c>
      <c r="O2488">
        <v>21324</v>
      </c>
      <c r="P2488" t="s">
        <v>283</v>
      </c>
      <c r="Q2488" t="s">
        <v>284</v>
      </c>
      <c r="R2488" t="s">
        <v>496</v>
      </c>
      <c r="S2488" s="46">
        <v>0</v>
      </c>
      <c r="U2488" s="46">
        <v>16</v>
      </c>
      <c r="IF2488">
        <v>21324</v>
      </c>
      <c r="IG2488" t="s">
        <v>283</v>
      </c>
      <c r="IH2488" t="s">
        <v>285</v>
      </c>
      <c r="IK2488">
        <v>-2</v>
      </c>
      <c r="IL2488" t="s">
        <v>279</v>
      </c>
      <c r="IM2488" t="s">
        <v>280</v>
      </c>
      <c r="IN2488" t="s">
        <v>661</v>
      </c>
      <c r="IP2488" t="s">
        <v>692</v>
      </c>
    </row>
    <row r="2489" spans="1:250" x14ac:dyDescent="0.25">
      <c r="A2489">
        <v>41004</v>
      </c>
      <c r="B2489">
        <v>-890804480</v>
      </c>
      <c r="C2489">
        <v>1837</v>
      </c>
      <c r="D2489" t="s">
        <v>273</v>
      </c>
      <c r="E2489" t="s">
        <v>274</v>
      </c>
      <c r="F2489">
        <v>13794</v>
      </c>
      <c r="G2489" t="s">
        <v>275</v>
      </c>
      <c r="H2489" t="s">
        <v>276</v>
      </c>
      <c r="I2489">
        <v>422</v>
      </c>
      <c r="J2489" t="s">
        <v>401</v>
      </c>
      <c r="K2489" t="s">
        <v>402</v>
      </c>
      <c r="L2489">
        <v>22128</v>
      </c>
      <c r="M2489" t="s">
        <v>277</v>
      </c>
      <c r="N2489" t="s">
        <v>278</v>
      </c>
      <c r="O2489">
        <v>22128</v>
      </c>
      <c r="P2489" t="s">
        <v>277</v>
      </c>
      <c r="Q2489" t="s">
        <v>278</v>
      </c>
      <c r="R2489" t="s">
        <v>496</v>
      </c>
      <c r="S2489" s="46">
        <v>0</v>
      </c>
      <c r="U2489" s="46">
        <v>16</v>
      </c>
      <c r="IF2489">
        <v>22128</v>
      </c>
      <c r="IG2489" t="s">
        <v>277</v>
      </c>
      <c r="IH2489" t="s">
        <v>319</v>
      </c>
      <c r="IK2489">
        <v>-2</v>
      </c>
      <c r="IL2489" t="s">
        <v>279</v>
      </c>
      <c r="IM2489" t="s">
        <v>280</v>
      </c>
      <c r="IN2489" t="s">
        <v>663</v>
      </c>
      <c r="IP2489" t="s">
        <v>693</v>
      </c>
    </row>
    <row r="2490" spans="1:250" x14ac:dyDescent="0.25">
      <c r="A2490">
        <v>41005</v>
      </c>
      <c r="B2490">
        <v>-890804480</v>
      </c>
      <c r="C2490">
        <v>1837</v>
      </c>
      <c r="D2490" t="s">
        <v>273</v>
      </c>
      <c r="E2490" t="s">
        <v>274</v>
      </c>
      <c r="F2490">
        <v>13794</v>
      </c>
      <c r="G2490" t="s">
        <v>275</v>
      </c>
      <c r="H2490" t="s">
        <v>276</v>
      </c>
      <c r="I2490">
        <v>420</v>
      </c>
      <c r="J2490" t="s">
        <v>403</v>
      </c>
      <c r="K2490" t="s">
        <v>404</v>
      </c>
      <c r="L2490">
        <v>22128</v>
      </c>
      <c r="M2490" t="s">
        <v>277</v>
      </c>
      <c r="N2490" t="s">
        <v>278</v>
      </c>
      <c r="O2490">
        <v>22128</v>
      </c>
      <c r="P2490" t="s">
        <v>277</v>
      </c>
      <c r="Q2490" t="s">
        <v>278</v>
      </c>
      <c r="R2490" t="s">
        <v>496</v>
      </c>
      <c r="S2490" s="46">
        <v>0</v>
      </c>
      <c r="U2490" s="46">
        <v>16</v>
      </c>
      <c r="IF2490">
        <v>22128</v>
      </c>
      <c r="IG2490" t="s">
        <v>277</v>
      </c>
      <c r="IH2490" t="s">
        <v>319</v>
      </c>
      <c r="IK2490">
        <v>-2</v>
      </c>
      <c r="IL2490" t="s">
        <v>279</v>
      </c>
      <c r="IM2490" t="s">
        <v>280</v>
      </c>
      <c r="IN2490" t="s">
        <v>663</v>
      </c>
      <c r="IP2490" t="s">
        <v>693</v>
      </c>
    </row>
    <row r="2491" spans="1:250" x14ac:dyDescent="0.25">
      <c r="A2491">
        <v>41006</v>
      </c>
      <c r="B2491">
        <v>-890804480</v>
      </c>
      <c r="C2491">
        <v>1837</v>
      </c>
      <c r="D2491" t="s">
        <v>273</v>
      </c>
      <c r="E2491" t="s">
        <v>274</v>
      </c>
      <c r="F2491">
        <v>13794</v>
      </c>
      <c r="G2491" t="s">
        <v>275</v>
      </c>
      <c r="H2491" t="s">
        <v>276</v>
      </c>
      <c r="I2491">
        <v>411</v>
      </c>
      <c r="J2491" t="s">
        <v>393</v>
      </c>
      <c r="K2491" t="s">
        <v>394</v>
      </c>
      <c r="L2491">
        <v>22128</v>
      </c>
      <c r="M2491" t="s">
        <v>277</v>
      </c>
      <c r="N2491" t="s">
        <v>278</v>
      </c>
      <c r="O2491">
        <v>22128</v>
      </c>
      <c r="P2491" t="s">
        <v>277</v>
      </c>
      <c r="Q2491" t="s">
        <v>278</v>
      </c>
      <c r="R2491" t="s">
        <v>496</v>
      </c>
      <c r="S2491" s="46">
        <v>0</v>
      </c>
      <c r="U2491" s="46">
        <v>16</v>
      </c>
      <c r="IF2491">
        <v>22128</v>
      </c>
      <c r="IG2491" t="s">
        <v>277</v>
      </c>
      <c r="IH2491" t="s">
        <v>319</v>
      </c>
      <c r="IK2491">
        <v>-2</v>
      </c>
      <c r="IL2491" t="s">
        <v>279</v>
      </c>
      <c r="IM2491" t="s">
        <v>280</v>
      </c>
      <c r="IN2491" t="s">
        <v>663</v>
      </c>
      <c r="IP2491" t="s">
        <v>693</v>
      </c>
    </row>
    <row r="2492" spans="1:250" x14ac:dyDescent="0.25">
      <c r="A2492">
        <v>41007</v>
      </c>
      <c r="B2492">
        <v>-890804480</v>
      </c>
      <c r="C2492">
        <v>1837</v>
      </c>
      <c r="D2492" t="s">
        <v>273</v>
      </c>
      <c r="E2492" t="s">
        <v>274</v>
      </c>
      <c r="F2492">
        <v>13794</v>
      </c>
      <c r="G2492" t="s">
        <v>275</v>
      </c>
      <c r="H2492" t="s">
        <v>276</v>
      </c>
      <c r="I2492">
        <v>436</v>
      </c>
      <c r="J2492" t="s">
        <v>656</v>
      </c>
      <c r="K2492" t="s">
        <v>657</v>
      </c>
      <c r="L2492">
        <v>22128</v>
      </c>
      <c r="M2492" t="s">
        <v>277</v>
      </c>
      <c r="N2492" t="s">
        <v>278</v>
      </c>
      <c r="O2492">
        <v>22128</v>
      </c>
      <c r="P2492" t="s">
        <v>277</v>
      </c>
      <c r="Q2492" t="s">
        <v>278</v>
      </c>
      <c r="R2492" t="s">
        <v>496</v>
      </c>
      <c r="S2492" s="46">
        <v>0</v>
      </c>
      <c r="U2492" s="46">
        <v>16</v>
      </c>
      <c r="IF2492">
        <v>22128</v>
      </c>
      <c r="IG2492" t="s">
        <v>277</v>
      </c>
      <c r="IH2492" t="s">
        <v>319</v>
      </c>
      <c r="IK2492">
        <v>-2</v>
      </c>
      <c r="IL2492" t="s">
        <v>279</v>
      </c>
      <c r="IM2492" t="s">
        <v>280</v>
      </c>
      <c r="IN2492" t="s">
        <v>663</v>
      </c>
      <c r="IP2492" t="s">
        <v>693</v>
      </c>
    </row>
    <row r="2493" spans="1:250" x14ac:dyDescent="0.25">
      <c r="A2493">
        <v>41008</v>
      </c>
      <c r="B2493">
        <v>-890804480</v>
      </c>
      <c r="C2493">
        <v>1837</v>
      </c>
      <c r="D2493" t="s">
        <v>273</v>
      </c>
      <c r="E2493" t="s">
        <v>274</v>
      </c>
      <c r="F2493">
        <v>13794</v>
      </c>
      <c r="G2493" t="s">
        <v>275</v>
      </c>
      <c r="H2493" t="s">
        <v>276</v>
      </c>
      <c r="I2493">
        <v>435</v>
      </c>
      <c r="J2493" t="s">
        <v>491</v>
      </c>
      <c r="K2493" t="s">
        <v>492</v>
      </c>
      <c r="L2493">
        <v>22128</v>
      </c>
      <c r="M2493" t="s">
        <v>277</v>
      </c>
      <c r="N2493" t="s">
        <v>278</v>
      </c>
      <c r="O2493">
        <v>22128</v>
      </c>
      <c r="P2493" t="s">
        <v>277</v>
      </c>
      <c r="Q2493" t="s">
        <v>278</v>
      </c>
      <c r="R2493" t="s">
        <v>496</v>
      </c>
      <c r="S2493" s="46">
        <v>0</v>
      </c>
      <c r="U2493" s="46">
        <v>16</v>
      </c>
      <c r="IF2493">
        <v>22128</v>
      </c>
      <c r="IG2493" t="s">
        <v>277</v>
      </c>
      <c r="IH2493" t="s">
        <v>319</v>
      </c>
      <c r="IK2493">
        <v>-2</v>
      </c>
      <c r="IL2493" t="s">
        <v>279</v>
      </c>
      <c r="IM2493" t="s">
        <v>280</v>
      </c>
      <c r="IN2493" t="s">
        <v>663</v>
      </c>
      <c r="IP2493" t="s">
        <v>693</v>
      </c>
    </row>
    <row r="2494" spans="1:250" x14ac:dyDescent="0.25">
      <c r="A2494">
        <v>41009</v>
      </c>
      <c r="B2494">
        <v>-890804480</v>
      </c>
      <c r="C2494">
        <v>1837</v>
      </c>
      <c r="D2494" t="s">
        <v>273</v>
      </c>
      <c r="E2494" t="s">
        <v>274</v>
      </c>
      <c r="F2494">
        <v>13794</v>
      </c>
      <c r="G2494" t="s">
        <v>275</v>
      </c>
      <c r="H2494" t="s">
        <v>276</v>
      </c>
      <c r="I2494">
        <v>431</v>
      </c>
      <c r="J2494" t="s">
        <v>493</v>
      </c>
      <c r="K2494" t="s">
        <v>494</v>
      </c>
      <c r="L2494">
        <v>22128</v>
      </c>
      <c r="M2494" t="s">
        <v>277</v>
      </c>
      <c r="N2494" t="s">
        <v>278</v>
      </c>
      <c r="O2494">
        <v>22128</v>
      </c>
      <c r="P2494" t="s">
        <v>277</v>
      </c>
      <c r="Q2494" t="s">
        <v>278</v>
      </c>
      <c r="R2494" t="s">
        <v>496</v>
      </c>
      <c r="S2494" s="46">
        <v>0</v>
      </c>
      <c r="U2494" s="46">
        <v>16</v>
      </c>
      <c r="IF2494">
        <v>22128</v>
      </c>
      <c r="IG2494" t="s">
        <v>277</v>
      </c>
      <c r="IH2494" t="s">
        <v>319</v>
      </c>
      <c r="IK2494">
        <v>-2</v>
      </c>
      <c r="IL2494" t="s">
        <v>279</v>
      </c>
      <c r="IM2494" t="s">
        <v>280</v>
      </c>
      <c r="IN2494" t="s">
        <v>663</v>
      </c>
      <c r="IP2494" t="s">
        <v>693</v>
      </c>
    </row>
    <row r="2495" spans="1:250" x14ac:dyDescent="0.25">
      <c r="A2495">
        <v>41010</v>
      </c>
      <c r="B2495">
        <v>-890804480</v>
      </c>
      <c r="C2495">
        <v>1837</v>
      </c>
      <c r="D2495" t="s">
        <v>273</v>
      </c>
      <c r="E2495" t="s">
        <v>274</v>
      </c>
      <c r="F2495">
        <v>13794</v>
      </c>
      <c r="G2495" t="s">
        <v>275</v>
      </c>
      <c r="H2495" t="s">
        <v>276</v>
      </c>
      <c r="I2495">
        <v>429</v>
      </c>
      <c r="J2495" t="s">
        <v>395</v>
      </c>
      <c r="K2495" t="s">
        <v>396</v>
      </c>
      <c r="L2495">
        <v>22128</v>
      </c>
      <c r="M2495" t="s">
        <v>277</v>
      </c>
      <c r="N2495" t="s">
        <v>278</v>
      </c>
      <c r="O2495">
        <v>22128</v>
      </c>
      <c r="P2495" t="s">
        <v>277</v>
      </c>
      <c r="Q2495" t="s">
        <v>278</v>
      </c>
      <c r="R2495" t="s">
        <v>496</v>
      </c>
      <c r="S2495" s="46">
        <v>0</v>
      </c>
      <c r="U2495" s="46">
        <v>16</v>
      </c>
      <c r="IF2495">
        <v>22128</v>
      </c>
      <c r="IG2495" t="s">
        <v>277</v>
      </c>
      <c r="IH2495" t="s">
        <v>319</v>
      </c>
      <c r="IK2495">
        <v>-2</v>
      </c>
      <c r="IL2495" t="s">
        <v>279</v>
      </c>
      <c r="IM2495" t="s">
        <v>280</v>
      </c>
      <c r="IN2495" t="s">
        <v>663</v>
      </c>
      <c r="IP2495" t="s">
        <v>693</v>
      </c>
    </row>
    <row r="2496" spans="1:250" x14ac:dyDescent="0.25">
      <c r="A2496">
        <v>41011</v>
      </c>
      <c r="B2496">
        <v>-890804480</v>
      </c>
      <c r="C2496">
        <v>1837</v>
      </c>
      <c r="D2496" t="s">
        <v>273</v>
      </c>
      <c r="E2496" t="s">
        <v>274</v>
      </c>
      <c r="F2496">
        <v>13794</v>
      </c>
      <c r="G2496" t="s">
        <v>275</v>
      </c>
      <c r="H2496" t="s">
        <v>276</v>
      </c>
      <c r="I2496">
        <v>427</v>
      </c>
      <c r="J2496" t="s">
        <v>397</v>
      </c>
      <c r="K2496" t="s">
        <v>398</v>
      </c>
      <c r="L2496">
        <v>22128</v>
      </c>
      <c r="M2496" t="s">
        <v>277</v>
      </c>
      <c r="N2496" t="s">
        <v>278</v>
      </c>
      <c r="O2496">
        <v>22128</v>
      </c>
      <c r="P2496" t="s">
        <v>277</v>
      </c>
      <c r="Q2496" t="s">
        <v>278</v>
      </c>
      <c r="R2496" t="s">
        <v>496</v>
      </c>
      <c r="S2496" s="46">
        <v>0</v>
      </c>
      <c r="U2496" s="46">
        <v>16</v>
      </c>
      <c r="IF2496">
        <v>22128</v>
      </c>
      <c r="IG2496" t="s">
        <v>277</v>
      </c>
      <c r="IH2496" t="s">
        <v>319</v>
      </c>
      <c r="IK2496">
        <v>-2</v>
      </c>
      <c r="IL2496" t="s">
        <v>279</v>
      </c>
      <c r="IM2496" t="s">
        <v>280</v>
      </c>
      <c r="IN2496" t="s">
        <v>663</v>
      </c>
      <c r="IP2496" t="s">
        <v>693</v>
      </c>
    </row>
    <row r="2497" spans="1:250" x14ac:dyDescent="0.25">
      <c r="A2497">
        <v>41012</v>
      </c>
      <c r="B2497">
        <v>-890804480</v>
      </c>
      <c r="C2497">
        <v>1837</v>
      </c>
      <c r="D2497" t="s">
        <v>273</v>
      </c>
      <c r="E2497" t="s">
        <v>274</v>
      </c>
      <c r="F2497">
        <v>13794</v>
      </c>
      <c r="G2497" t="s">
        <v>275</v>
      </c>
      <c r="H2497" t="s">
        <v>276</v>
      </c>
      <c r="I2497">
        <v>424</v>
      </c>
      <c r="J2497" t="s">
        <v>399</v>
      </c>
      <c r="K2497" t="s">
        <v>400</v>
      </c>
      <c r="L2497">
        <v>22128</v>
      </c>
      <c r="M2497" t="s">
        <v>277</v>
      </c>
      <c r="N2497" t="s">
        <v>278</v>
      </c>
      <c r="O2497">
        <v>22128</v>
      </c>
      <c r="P2497" t="s">
        <v>277</v>
      </c>
      <c r="Q2497" t="s">
        <v>278</v>
      </c>
      <c r="R2497" t="s">
        <v>496</v>
      </c>
      <c r="S2497" s="46">
        <v>0</v>
      </c>
      <c r="U2497" s="46">
        <v>16</v>
      </c>
      <c r="IF2497">
        <v>22128</v>
      </c>
      <c r="IG2497" t="s">
        <v>277</v>
      </c>
      <c r="IH2497" t="s">
        <v>319</v>
      </c>
      <c r="IK2497">
        <v>-2</v>
      </c>
      <c r="IL2497" t="s">
        <v>279</v>
      </c>
      <c r="IM2497" t="s">
        <v>280</v>
      </c>
      <c r="IN2497" t="s">
        <v>663</v>
      </c>
      <c r="IP2497" t="s">
        <v>693</v>
      </c>
    </row>
    <row r="2498" spans="1:250" x14ac:dyDescent="0.25">
      <c r="A2498">
        <v>41013</v>
      </c>
      <c r="B2498">
        <v>-890804480</v>
      </c>
      <c r="C2498">
        <v>1837</v>
      </c>
      <c r="D2498" t="s">
        <v>273</v>
      </c>
      <c r="E2498" t="s">
        <v>274</v>
      </c>
      <c r="F2498">
        <v>13794</v>
      </c>
      <c r="G2498" t="s">
        <v>275</v>
      </c>
      <c r="H2498" t="s">
        <v>276</v>
      </c>
      <c r="I2498">
        <v>437</v>
      </c>
      <c r="J2498" t="s">
        <v>658</v>
      </c>
      <c r="K2498" t="s">
        <v>659</v>
      </c>
      <c r="L2498">
        <v>22128</v>
      </c>
      <c r="M2498" t="s">
        <v>277</v>
      </c>
      <c r="N2498" t="s">
        <v>278</v>
      </c>
      <c r="O2498">
        <v>22128</v>
      </c>
      <c r="P2498" t="s">
        <v>277</v>
      </c>
      <c r="Q2498" t="s">
        <v>278</v>
      </c>
      <c r="R2498" t="s">
        <v>496</v>
      </c>
      <c r="S2498" s="46">
        <v>0</v>
      </c>
      <c r="U2498" s="46">
        <v>16</v>
      </c>
      <c r="IF2498">
        <v>22128</v>
      </c>
      <c r="IG2498" t="s">
        <v>277</v>
      </c>
      <c r="IH2498" t="s">
        <v>319</v>
      </c>
      <c r="IK2498">
        <v>-2</v>
      </c>
      <c r="IL2498" t="s">
        <v>279</v>
      </c>
      <c r="IM2498" t="s">
        <v>280</v>
      </c>
      <c r="IN2498" t="s">
        <v>663</v>
      </c>
      <c r="IP2498" t="s">
        <v>693</v>
      </c>
    </row>
    <row r="2499" spans="1:250" x14ac:dyDescent="0.25">
      <c r="A2499">
        <v>41014</v>
      </c>
      <c r="B2499">
        <v>-890804480</v>
      </c>
      <c r="C2499">
        <v>1837</v>
      </c>
      <c r="D2499" t="s">
        <v>273</v>
      </c>
      <c r="E2499" t="s">
        <v>274</v>
      </c>
      <c r="F2499">
        <v>1848</v>
      </c>
      <c r="G2499" t="s">
        <v>286</v>
      </c>
      <c r="H2499" t="s">
        <v>274</v>
      </c>
      <c r="I2499">
        <v>427</v>
      </c>
      <c r="J2499" t="s">
        <v>397</v>
      </c>
      <c r="K2499" t="s">
        <v>398</v>
      </c>
      <c r="L2499">
        <v>30192</v>
      </c>
      <c r="M2499" t="s">
        <v>357</v>
      </c>
      <c r="N2499" t="s">
        <v>358</v>
      </c>
      <c r="O2499">
        <v>30192</v>
      </c>
      <c r="P2499" t="s">
        <v>357</v>
      </c>
      <c r="Q2499" t="s">
        <v>358</v>
      </c>
      <c r="R2499" t="s">
        <v>496</v>
      </c>
      <c r="S2499" s="46">
        <v>0</v>
      </c>
      <c r="U2499" s="46">
        <v>16</v>
      </c>
      <c r="IF2499">
        <v>30192</v>
      </c>
      <c r="IG2499" t="s">
        <v>357</v>
      </c>
      <c r="IH2499" t="s">
        <v>288</v>
      </c>
      <c r="IK2499">
        <v>-2</v>
      </c>
      <c r="IL2499" t="s">
        <v>279</v>
      </c>
      <c r="IM2499" t="s">
        <v>280</v>
      </c>
      <c r="IN2499" t="s">
        <v>654</v>
      </c>
      <c r="IP2499" t="s">
        <v>694</v>
      </c>
    </row>
    <row r="2500" spans="1:250" x14ac:dyDescent="0.25">
      <c r="A2500">
        <v>41015</v>
      </c>
      <c r="B2500">
        <v>-890804480</v>
      </c>
      <c r="C2500">
        <v>1837</v>
      </c>
      <c r="D2500" t="s">
        <v>273</v>
      </c>
      <c r="E2500" t="s">
        <v>274</v>
      </c>
      <c r="F2500">
        <v>1848</v>
      </c>
      <c r="G2500" t="s">
        <v>286</v>
      </c>
      <c r="H2500" t="s">
        <v>274</v>
      </c>
      <c r="I2500">
        <v>424</v>
      </c>
      <c r="J2500" t="s">
        <v>399</v>
      </c>
      <c r="K2500" t="s">
        <v>400</v>
      </c>
      <c r="L2500">
        <v>30192</v>
      </c>
      <c r="M2500" t="s">
        <v>357</v>
      </c>
      <c r="N2500" t="s">
        <v>358</v>
      </c>
      <c r="O2500">
        <v>30192</v>
      </c>
      <c r="P2500" t="s">
        <v>357</v>
      </c>
      <c r="Q2500" t="s">
        <v>358</v>
      </c>
      <c r="R2500" t="s">
        <v>496</v>
      </c>
      <c r="S2500" s="46">
        <v>0</v>
      </c>
      <c r="U2500" s="46">
        <v>16</v>
      </c>
      <c r="IF2500">
        <v>30192</v>
      </c>
      <c r="IG2500" t="s">
        <v>357</v>
      </c>
      <c r="IH2500" t="s">
        <v>288</v>
      </c>
      <c r="IK2500">
        <v>-2</v>
      </c>
      <c r="IL2500" t="s">
        <v>279</v>
      </c>
      <c r="IM2500" t="s">
        <v>280</v>
      </c>
      <c r="IN2500" t="s">
        <v>654</v>
      </c>
      <c r="IP2500" t="s">
        <v>694</v>
      </c>
    </row>
    <row r="2501" spans="1:250" x14ac:dyDescent="0.25">
      <c r="A2501">
        <v>41016</v>
      </c>
      <c r="B2501">
        <v>-890804480</v>
      </c>
      <c r="C2501">
        <v>1837</v>
      </c>
      <c r="D2501" t="s">
        <v>273</v>
      </c>
      <c r="E2501" t="s">
        <v>274</v>
      </c>
      <c r="F2501">
        <v>1848</v>
      </c>
      <c r="G2501" t="s">
        <v>286</v>
      </c>
      <c r="H2501" t="s">
        <v>274</v>
      </c>
      <c r="I2501">
        <v>422</v>
      </c>
      <c r="J2501" t="s">
        <v>401</v>
      </c>
      <c r="K2501" t="s">
        <v>402</v>
      </c>
      <c r="L2501">
        <v>30192</v>
      </c>
      <c r="M2501" t="s">
        <v>357</v>
      </c>
      <c r="N2501" t="s">
        <v>358</v>
      </c>
      <c r="O2501">
        <v>30192</v>
      </c>
      <c r="P2501" t="s">
        <v>357</v>
      </c>
      <c r="Q2501" t="s">
        <v>358</v>
      </c>
      <c r="R2501" t="s">
        <v>496</v>
      </c>
      <c r="S2501" s="46">
        <v>0</v>
      </c>
      <c r="U2501" s="46">
        <v>16</v>
      </c>
      <c r="IF2501">
        <v>30192</v>
      </c>
      <c r="IG2501" t="s">
        <v>357</v>
      </c>
      <c r="IH2501" t="s">
        <v>288</v>
      </c>
      <c r="IK2501">
        <v>-2</v>
      </c>
      <c r="IL2501" t="s">
        <v>279</v>
      </c>
      <c r="IM2501" t="s">
        <v>280</v>
      </c>
      <c r="IN2501" t="s">
        <v>654</v>
      </c>
      <c r="IP2501" t="s">
        <v>694</v>
      </c>
    </row>
    <row r="2502" spans="1:250" x14ac:dyDescent="0.25">
      <c r="A2502">
        <v>41017</v>
      </c>
      <c r="B2502">
        <v>-890804480</v>
      </c>
      <c r="C2502">
        <v>1837</v>
      </c>
      <c r="D2502" t="s">
        <v>273</v>
      </c>
      <c r="E2502" t="s">
        <v>274</v>
      </c>
      <c r="F2502">
        <v>1848</v>
      </c>
      <c r="G2502" t="s">
        <v>286</v>
      </c>
      <c r="H2502" t="s">
        <v>274</v>
      </c>
      <c r="I2502">
        <v>420</v>
      </c>
      <c r="J2502" t="s">
        <v>403</v>
      </c>
      <c r="K2502" t="s">
        <v>404</v>
      </c>
      <c r="L2502">
        <v>30192</v>
      </c>
      <c r="M2502" t="s">
        <v>357</v>
      </c>
      <c r="N2502" t="s">
        <v>358</v>
      </c>
      <c r="O2502">
        <v>30192</v>
      </c>
      <c r="P2502" t="s">
        <v>357</v>
      </c>
      <c r="Q2502" t="s">
        <v>358</v>
      </c>
      <c r="R2502" t="s">
        <v>496</v>
      </c>
      <c r="S2502" s="46">
        <v>0</v>
      </c>
      <c r="U2502" s="46">
        <v>16</v>
      </c>
      <c r="IF2502">
        <v>30192</v>
      </c>
      <c r="IG2502" t="s">
        <v>357</v>
      </c>
      <c r="IH2502" t="s">
        <v>288</v>
      </c>
      <c r="IK2502">
        <v>-2</v>
      </c>
      <c r="IL2502" t="s">
        <v>279</v>
      </c>
      <c r="IM2502" t="s">
        <v>280</v>
      </c>
      <c r="IN2502" t="s">
        <v>654</v>
      </c>
      <c r="IP2502" t="s">
        <v>694</v>
      </c>
    </row>
    <row r="2503" spans="1:250" x14ac:dyDescent="0.25">
      <c r="A2503">
        <v>41018</v>
      </c>
      <c r="B2503">
        <v>-890804480</v>
      </c>
      <c r="C2503">
        <v>1837</v>
      </c>
      <c r="D2503" t="s">
        <v>273</v>
      </c>
      <c r="E2503" t="s">
        <v>274</v>
      </c>
      <c r="F2503">
        <v>1848</v>
      </c>
      <c r="G2503" t="s">
        <v>286</v>
      </c>
      <c r="H2503" t="s">
        <v>274</v>
      </c>
      <c r="I2503">
        <v>411</v>
      </c>
      <c r="J2503" t="s">
        <v>393</v>
      </c>
      <c r="K2503" t="s">
        <v>394</v>
      </c>
      <c r="L2503">
        <v>30192</v>
      </c>
      <c r="M2503" t="s">
        <v>357</v>
      </c>
      <c r="N2503" t="s">
        <v>358</v>
      </c>
      <c r="O2503">
        <v>30192</v>
      </c>
      <c r="P2503" t="s">
        <v>357</v>
      </c>
      <c r="Q2503" t="s">
        <v>358</v>
      </c>
      <c r="R2503" t="s">
        <v>496</v>
      </c>
      <c r="S2503" s="46">
        <v>0</v>
      </c>
      <c r="U2503" s="46">
        <v>16</v>
      </c>
      <c r="IF2503">
        <v>30192</v>
      </c>
      <c r="IG2503" t="s">
        <v>357</v>
      </c>
      <c r="IH2503" t="s">
        <v>288</v>
      </c>
      <c r="IK2503">
        <v>-2</v>
      </c>
      <c r="IL2503" t="s">
        <v>279</v>
      </c>
      <c r="IM2503" t="s">
        <v>280</v>
      </c>
      <c r="IN2503" t="s">
        <v>654</v>
      </c>
      <c r="IP2503" t="s">
        <v>694</v>
      </c>
    </row>
    <row r="2504" spans="1:250" x14ac:dyDescent="0.25">
      <c r="A2504">
        <v>41019</v>
      </c>
      <c r="B2504">
        <v>-890804480</v>
      </c>
      <c r="C2504">
        <v>1837</v>
      </c>
      <c r="D2504" t="s">
        <v>273</v>
      </c>
      <c r="E2504" t="s">
        <v>274</v>
      </c>
      <c r="F2504">
        <v>7057</v>
      </c>
      <c r="G2504" t="s">
        <v>291</v>
      </c>
      <c r="H2504" t="s">
        <v>292</v>
      </c>
      <c r="I2504">
        <v>411</v>
      </c>
      <c r="J2504" t="s">
        <v>393</v>
      </c>
      <c r="K2504" t="s">
        <v>394</v>
      </c>
      <c r="L2504">
        <v>30192</v>
      </c>
      <c r="M2504" t="s">
        <v>357</v>
      </c>
      <c r="N2504" t="s">
        <v>358</v>
      </c>
      <c r="O2504">
        <v>30192</v>
      </c>
      <c r="P2504" t="s">
        <v>357</v>
      </c>
      <c r="Q2504" t="s">
        <v>358</v>
      </c>
      <c r="R2504" t="s">
        <v>496</v>
      </c>
      <c r="S2504" s="46">
        <v>0</v>
      </c>
      <c r="U2504" s="46">
        <v>16</v>
      </c>
      <c r="IF2504">
        <v>30192</v>
      </c>
      <c r="IG2504" t="s">
        <v>357</v>
      </c>
      <c r="IH2504" t="s">
        <v>293</v>
      </c>
      <c r="IK2504">
        <v>-2</v>
      </c>
      <c r="IL2504" t="s">
        <v>279</v>
      </c>
      <c r="IM2504" t="s">
        <v>280</v>
      </c>
      <c r="IN2504" t="s">
        <v>666</v>
      </c>
      <c r="IP2504" t="s">
        <v>695</v>
      </c>
    </row>
    <row r="2505" spans="1:250" x14ac:dyDescent="0.25">
      <c r="A2505">
        <v>41020</v>
      </c>
      <c r="B2505">
        <v>-890804480</v>
      </c>
      <c r="C2505">
        <v>1837</v>
      </c>
      <c r="D2505" t="s">
        <v>273</v>
      </c>
      <c r="E2505" t="s">
        <v>274</v>
      </c>
      <c r="F2505">
        <v>9695</v>
      </c>
      <c r="G2505" t="s">
        <v>281</v>
      </c>
      <c r="H2505" t="s">
        <v>282</v>
      </c>
      <c r="I2505">
        <v>435</v>
      </c>
      <c r="J2505" t="s">
        <v>491</v>
      </c>
      <c r="K2505" t="s">
        <v>492</v>
      </c>
      <c r="L2505">
        <v>30192</v>
      </c>
      <c r="M2505" t="s">
        <v>357</v>
      </c>
      <c r="N2505" t="s">
        <v>358</v>
      </c>
      <c r="O2505">
        <v>30192</v>
      </c>
      <c r="P2505" t="s">
        <v>357</v>
      </c>
      <c r="Q2505" t="s">
        <v>358</v>
      </c>
      <c r="R2505" t="s">
        <v>496</v>
      </c>
      <c r="S2505" s="46">
        <v>0</v>
      </c>
      <c r="U2505" s="46">
        <v>16</v>
      </c>
      <c r="IF2505">
        <v>30192</v>
      </c>
      <c r="IG2505" t="s">
        <v>357</v>
      </c>
      <c r="IH2505" t="s">
        <v>285</v>
      </c>
      <c r="IK2505">
        <v>-2</v>
      </c>
      <c r="IL2505" t="s">
        <v>279</v>
      </c>
      <c r="IM2505" t="s">
        <v>280</v>
      </c>
      <c r="IN2505" t="s">
        <v>661</v>
      </c>
      <c r="IP2505" t="s">
        <v>696</v>
      </c>
    </row>
    <row r="2506" spans="1:250" x14ac:dyDescent="0.25">
      <c r="A2506">
        <v>41021</v>
      </c>
      <c r="B2506">
        <v>-890804480</v>
      </c>
      <c r="C2506">
        <v>1837</v>
      </c>
      <c r="D2506" t="s">
        <v>273</v>
      </c>
      <c r="E2506" t="s">
        <v>274</v>
      </c>
      <c r="F2506">
        <v>9695</v>
      </c>
      <c r="G2506" t="s">
        <v>281</v>
      </c>
      <c r="H2506" t="s">
        <v>282</v>
      </c>
      <c r="I2506">
        <v>431</v>
      </c>
      <c r="J2506" t="s">
        <v>493</v>
      </c>
      <c r="K2506" t="s">
        <v>494</v>
      </c>
      <c r="L2506">
        <v>30192</v>
      </c>
      <c r="M2506" t="s">
        <v>357</v>
      </c>
      <c r="N2506" t="s">
        <v>358</v>
      </c>
      <c r="O2506">
        <v>30192</v>
      </c>
      <c r="P2506" t="s">
        <v>357</v>
      </c>
      <c r="Q2506" t="s">
        <v>358</v>
      </c>
      <c r="R2506" t="s">
        <v>496</v>
      </c>
      <c r="S2506" s="46">
        <v>0</v>
      </c>
      <c r="U2506" s="46">
        <v>16</v>
      </c>
      <c r="IF2506">
        <v>30192</v>
      </c>
      <c r="IG2506" t="s">
        <v>357</v>
      </c>
      <c r="IH2506" t="s">
        <v>285</v>
      </c>
      <c r="IK2506">
        <v>-2</v>
      </c>
      <c r="IL2506" t="s">
        <v>279</v>
      </c>
      <c r="IM2506" t="s">
        <v>280</v>
      </c>
      <c r="IN2506" t="s">
        <v>661</v>
      </c>
      <c r="IP2506" t="s">
        <v>696</v>
      </c>
    </row>
    <row r="2507" spans="1:250" x14ac:dyDescent="0.25">
      <c r="A2507">
        <v>41022</v>
      </c>
      <c r="B2507">
        <v>-890804480</v>
      </c>
      <c r="C2507">
        <v>1837</v>
      </c>
      <c r="D2507" t="s">
        <v>273</v>
      </c>
      <c r="E2507" t="s">
        <v>274</v>
      </c>
      <c r="F2507">
        <v>9695</v>
      </c>
      <c r="G2507" t="s">
        <v>281</v>
      </c>
      <c r="H2507" t="s">
        <v>282</v>
      </c>
      <c r="I2507">
        <v>429</v>
      </c>
      <c r="J2507" t="s">
        <v>395</v>
      </c>
      <c r="K2507" t="s">
        <v>396</v>
      </c>
      <c r="L2507">
        <v>30192</v>
      </c>
      <c r="M2507" t="s">
        <v>357</v>
      </c>
      <c r="N2507" t="s">
        <v>358</v>
      </c>
      <c r="O2507">
        <v>30192</v>
      </c>
      <c r="P2507" t="s">
        <v>357</v>
      </c>
      <c r="Q2507" t="s">
        <v>358</v>
      </c>
      <c r="R2507" t="s">
        <v>496</v>
      </c>
      <c r="S2507" s="46">
        <v>0</v>
      </c>
      <c r="U2507" s="46">
        <v>16</v>
      </c>
      <c r="IF2507">
        <v>30192</v>
      </c>
      <c r="IG2507" t="s">
        <v>357</v>
      </c>
      <c r="IH2507" t="s">
        <v>285</v>
      </c>
      <c r="IK2507">
        <v>-2</v>
      </c>
      <c r="IL2507" t="s">
        <v>279</v>
      </c>
      <c r="IM2507" t="s">
        <v>280</v>
      </c>
      <c r="IN2507" t="s">
        <v>661</v>
      </c>
      <c r="IP2507" t="s">
        <v>696</v>
      </c>
    </row>
    <row r="2508" spans="1:250" x14ac:dyDescent="0.25">
      <c r="A2508">
        <v>41023</v>
      </c>
      <c r="B2508">
        <v>-890804480</v>
      </c>
      <c r="C2508">
        <v>1837</v>
      </c>
      <c r="D2508" t="s">
        <v>273</v>
      </c>
      <c r="E2508" t="s">
        <v>274</v>
      </c>
      <c r="F2508">
        <v>9695</v>
      </c>
      <c r="G2508" t="s">
        <v>281</v>
      </c>
      <c r="H2508" t="s">
        <v>282</v>
      </c>
      <c r="I2508">
        <v>427</v>
      </c>
      <c r="J2508" t="s">
        <v>397</v>
      </c>
      <c r="K2508" t="s">
        <v>398</v>
      </c>
      <c r="L2508">
        <v>30192</v>
      </c>
      <c r="M2508" t="s">
        <v>357</v>
      </c>
      <c r="N2508" t="s">
        <v>358</v>
      </c>
      <c r="O2508">
        <v>30192</v>
      </c>
      <c r="P2508" t="s">
        <v>357</v>
      </c>
      <c r="Q2508" t="s">
        <v>358</v>
      </c>
      <c r="R2508" t="s">
        <v>496</v>
      </c>
      <c r="S2508" s="46">
        <v>0</v>
      </c>
      <c r="U2508" s="46">
        <v>16</v>
      </c>
      <c r="IF2508">
        <v>30192</v>
      </c>
      <c r="IG2508" t="s">
        <v>357</v>
      </c>
      <c r="IH2508" t="s">
        <v>285</v>
      </c>
      <c r="IK2508">
        <v>-2</v>
      </c>
      <c r="IL2508" t="s">
        <v>279</v>
      </c>
      <c r="IM2508" t="s">
        <v>280</v>
      </c>
      <c r="IN2508" t="s">
        <v>661</v>
      </c>
      <c r="IP2508" t="s">
        <v>696</v>
      </c>
    </row>
    <row r="2509" spans="1:250" x14ac:dyDescent="0.25">
      <c r="A2509">
        <v>41024</v>
      </c>
      <c r="B2509">
        <v>-890804480</v>
      </c>
      <c r="C2509">
        <v>1837</v>
      </c>
      <c r="D2509" t="s">
        <v>273</v>
      </c>
      <c r="E2509" t="s">
        <v>274</v>
      </c>
      <c r="F2509">
        <v>9695</v>
      </c>
      <c r="G2509" t="s">
        <v>281</v>
      </c>
      <c r="H2509" t="s">
        <v>282</v>
      </c>
      <c r="I2509">
        <v>424</v>
      </c>
      <c r="J2509" t="s">
        <v>399</v>
      </c>
      <c r="K2509" t="s">
        <v>400</v>
      </c>
      <c r="L2509">
        <v>30192</v>
      </c>
      <c r="M2509" t="s">
        <v>357</v>
      </c>
      <c r="N2509" t="s">
        <v>358</v>
      </c>
      <c r="O2509">
        <v>30192</v>
      </c>
      <c r="P2509" t="s">
        <v>357</v>
      </c>
      <c r="Q2509" t="s">
        <v>358</v>
      </c>
      <c r="R2509" t="s">
        <v>496</v>
      </c>
      <c r="S2509" s="46">
        <v>0</v>
      </c>
      <c r="U2509" s="46">
        <v>16</v>
      </c>
      <c r="IF2509">
        <v>30192</v>
      </c>
      <c r="IG2509" t="s">
        <v>357</v>
      </c>
      <c r="IH2509" t="s">
        <v>285</v>
      </c>
      <c r="IK2509">
        <v>-2</v>
      </c>
      <c r="IL2509" t="s">
        <v>279</v>
      </c>
      <c r="IM2509" t="s">
        <v>280</v>
      </c>
      <c r="IN2509" t="s">
        <v>661</v>
      </c>
      <c r="IP2509" t="s">
        <v>696</v>
      </c>
    </row>
    <row r="2510" spans="1:250" x14ac:dyDescent="0.25">
      <c r="A2510">
        <v>41025</v>
      </c>
      <c r="B2510">
        <v>-890804480</v>
      </c>
      <c r="C2510">
        <v>1837</v>
      </c>
      <c r="D2510" t="s">
        <v>273</v>
      </c>
      <c r="E2510" t="s">
        <v>274</v>
      </c>
      <c r="F2510">
        <v>9695</v>
      </c>
      <c r="G2510" t="s">
        <v>281</v>
      </c>
      <c r="H2510" t="s">
        <v>282</v>
      </c>
      <c r="I2510">
        <v>437</v>
      </c>
      <c r="J2510" t="s">
        <v>658</v>
      </c>
      <c r="K2510" t="s">
        <v>659</v>
      </c>
      <c r="L2510">
        <v>30192</v>
      </c>
      <c r="M2510" t="s">
        <v>357</v>
      </c>
      <c r="N2510" t="s">
        <v>358</v>
      </c>
      <c r="O2510">
        <v>30192</v>
      </c>
      <c r="P2510" t="s">
        <v>357</v>
      </c>
      <c r="Q2510" t="s">
        <v>358</v>
      </c>
      <c r="R2510" t="s">
        <v>496</v>
      </c>
      <c r="S2510" s="46">
        <v>0</v>
      </c>
      <c r="U2510" s="46">
        <v>16</v>
      </c>
      <c r="IF2510">
        <v>30192</v>
      </c>
      <c r="IG2510" t="s">
        <v>357</v>
      </c>
      <c r="IH2510" t="s">
        <v>285</v>
      </c>
      <c r="IK2510">
        <v>-2</v>
      </c>
      <c r="IL2510" t="s">
        <v>279</v>
      </c>
      <c r="IM2510" t="s">
        <v>280</v>
      </c>
      <c r="IN2510" t="s">
        <v>661</v>
      </c>
      <c r="IP2510" t="s">
        <v>696</v>
      </c>
    </row>
    <row r="2511" spans="1:250" x14ac:dyDescent="0.25">
      <c r="A2511">
        <v>41026</v>
      </c>
      <c r="B2511">
        <v>-890804480</v>
      </c>
      <c r="C2511">
        <v>1837</v>
      </c>
      <c r="D2511" t="s">
        <v>273</v>
      </c>
      <c r="E2511" t="s">
        <v>274</v>
      </c>
      <c r="F2511">
        <v>9695</v>
      </c>
      <c r="G2511" t="s">
        <v>281</v>
      </c>
      <c r="H2511" t="s">
        <v>282</v>
      </c>
      <c r="I2511">
        <v>420</v>
      </c>
      <c r="J2511" t="s">
        <v>403</v>
      </c>
      <c r="K2511" t="s">
        <v>404</v>
      </c>
      <c r="L2511">
        <v>30192</v>
      </c>
      <c r="M2511" t="s">
        <v>357</v>
      </c>
      <c r="N2511" t="s">
        <v>358</v>
      </c>
      <c r="O2511">
        <v>30192</v>
      </c>
      <c r="P2511" t="s">
        <v>357</v>
      </c>
      <c r="Q2511" t="s">
        <v>358</v>
      </c>
      <c r="R2511" t="s">
        <v>496</v>
      </c>
      <c r="S2511" s="46">
        <v>0</v>
      </c>
      <c r="U2511" s="46">
        <v>16</v>
      </c>
      <c r="IF2511">
        <v>30192</v>
      </c>
      <c r="IG2511" t="s">
        <v>357</v>
      </c>
      <c r="IH2511" t="s">
        <v>285</v>
      </c>
      <c r="IK2511">
        <v>-2</v>
      </c>
      <c r="IL2511" t="s">
        <v>279</v>
      </c>
      <c r="IM2511" t="s">
        <v>280</v>
      </c>
      <c r="IN2511" t="s">
        <v>661</v>
      </c>
      <c r="IP2511" t="s">
        <v>696</v>
      </c>
    </row>
    <row r="2512" spans="1:250" x14ac:dyDescent="0.25">
      <c r="A2512">
        <v>41027</v>
      </c>
      <c r="B2512">
        <v>-890804480</v>
      </c>
      <c r="C2512">
        <v>1837</v>
      </c>
      <c r="D2512" t="s">
        <v>273</v>
      </c>
      <c r="E2512" t="s">
        <v>274</v>
      </c>
      <c r="F2512">
        <v>9695</v>
      </c>
      <c r="G2512" t="s">
        <v>281</v>
      </c>
      <c r="H2512" t="s">
        <v>282</v>
      </c>
      <c r="I2512">
        <v>411</v>
      </c>
      <c r="J2512" t="s">
        <v>393</v>
      </c>
      <c r="K2512" t="s">
        <v>394</v>
      </c>
      <c r="L2512">
        <v>30192</v>
      </c>
      <c r="M2512" t="s">
        <v>357</v>
      </c>
      <c r="N2512" t="s">
        <v>358</v>
      </c>
      <c r="O2512">
        <v>30192</v>
      </c>
      <c r="P2512" t="s">
        <v>357</v>
      </c>
      <c r="Q2512" t="s">
        <v>358</v>
      </c>
      <c r="R2512" t="s">
        <v>496</v>
      </c>
      <c r="S2512" s="46">
        <v>0</v>
      </c>
      <c r="U2512" s="46">
        <v>16</v>
      </c>
      <c r="IF2512">
        <v>30192</v>
      </c>
      <c r="IG2512" t="s">
        <v>357</v>
      </c>
      <c r="IH2512" t="s">
        <v>285</v>
      </c>
      <c r="IK2512">
        <v>-2</v>
      </c>
      <c r="IL2512" t="s">
        <v>279</v>
      </c>
      <c r="IM2512" t="s">
        <v>280</v>
      </c>
      <c r="IN2512" t="s">
        <v>661</v>
      </c>
      <c r="IP2512" t="s">
        <v>696</v>
      </c>
    </row>
    <row r="2513" spans="1:250" x14ac:dyDescent="0.25">
      <c r="A2513">
        <v>41028</v>
      </c>
      <c r="B2513">
        <v>-890804480</v>
      </c>
      <c r="C2513">
        <v>1837</v>
      </c>
      <c r="D2513" t="s">
        <v>273</v>
      </c>
      <c r="E2513" t="s">
        <v>274</v>
      </c>
      <c r="F2513">
        <v>7057</v>
      </c>
      <c r="G2513" t="s">
        <v>291</v>
      </c>
      <c r="H2513" t="s">
        <v>292</v>
      </c>
      <c r="I2513">
        <v>437</v>
      </c>
      <c r="J2513" t="s">
        <v>658</v>
      </c>
      <c r="K2513" t="s">
        <v>659</v>
      </c>
      <c r="L2513">
        <v>30192</v>
      </c>
      <c r="M2513" t="s">
        <v>357</v>
      </c>
      <c r="N2513" t="s">
        <v>358</v>
      </c>
      <c r="O2513">
        <v>30192</v>
      </c>
      <c r="P2513" t="s">
        <v>357</v>
      </c>
      <c r="Q2513" t="s">
        <v>358</v>
      </c>
      <c r="R2513" t="s">
        <v>496</v>
      </c>
      <c r="S2513" s="46">
        <v>0</v>
      </c>
      <c r="U2513" s="46">
        <v>16</v>
      </c>
      <c r="IF2513">
        <v>30192</v>
      </c>
      <c r="IG2513" t="s">
        <v>357</v>
      </c>
      <c r="IH2513" t="s">
        <v>293</v>
      </c>
      <c r="IK2513">
        <v>-2</v>
      </c>
      <c r="IL2513" t="s">
        <v>279</v>
      </c>
      <c r="IM2513" t="s">
        <v>280</v>
      </c>
      <c r="IN2513" t="s">
        <v>666</v>
      </c>
      <c r="IP2513" t="s">
        <v>695</v>
      </c>
    </row>
    <row r="2514" spans="1:250" x14ac:dyDescent="0.25">
      <c r="A2514">
        <v>41029</v>
      </c>
      <c r="B2514">
        <v>-890804480</v>
      </c>
      <c r="C2514">
        <v>1837</v>
      </c>
      <c r="D2514" t="s">
        <v>273</v>
      </c>
      <c r="E2514" t="s">
        <v>274</v>
      </c>
      <c r="F2514">
        <v>7057</v>
      </c>
      <c r="G2514" t="s">
        <v>291</v>
      </c>
      <c r="H2514" t="s">
        <v>292</v>
      </c>
      <c r="I2514">
        <v>436</v>
      </c>
      <c r="J2514" t="s">
        <v>656</v>
      </c>
      <c r="K2514" t="s">
        <v>657</v>
      </c>
      <c r="L2514">
        <v>30192</v>
      </c>
      <c r="M2514" t="s">
        <v>357</v>
      </c>
      <c r="N2514" t="s">
        <v>358</v>
      </c>
      <c r="O2514">
        <v>30192</v>
      </c>
      <c r="P2514" t="s">
        <v>357</v>
      </c>
      <c r="Q2514" t="s">
        <v>358</v>
      </c>
      <c r="R2514" t="s">
        <v>496</v>
      </c>
      <c r="S2514" s="46">
        <v>0</v>
      </c>
      <c r="U2514" s="46">
        <v>16</v>
      </c>
      <c r="IF2514">
        <v>30192</v>
      </c>
      <c r="IG2514" t="s">
        <v>357</v>
      </c>
      <c r="IH2514" t="s">
        <v>293</v>
      </c>
      <c r="IK2514">
        <v>-2</v>
      </c>
      <c r="IL2514" t="s">
        <v>279</v>
      </c>
      <c r="IM2514" t="s">
        <v>280</v>
      </c>
      <c r="IN2514" t="s">
        <v>666</v>
      </c>
      <c r="IP2514" t="s">
        <v>695</v>
      </c>
    </row>
    <row r="2515" spans="1:250" x14ac:dyDescent="0.25">
      <c r="A2515">
        <v>41030</v>
      </c>
      <c r="B2515">
        <v>-890804480</v>
      </c>
      <c r="C2515">
        <v>1837</v>
      </c>
      <c r="D2515" t="s">
        <v>273</v>
      </c>
      <c r="E2515" t="s">
        <v>274</v>
      </c>
      <c r="F2515">
        <v>7057</v>
      </c>
      <c r="G2515" t="s">
        <v>291</v>
      </c>
      <c r="H2515" t="s">
        <v>292</v>
      </c>
      <c r="I2515">
        <v>435</v>
      </c>
      <c r="J2515" t="s">
        <v>491</v>
      </c>
      <c r="K2515" t="s">
        <v>492</v>
      </c>
      <c r="L2515">
        <v>30192</v>
      </c>
      <c r="M2515" t="s">
        <v>357</v>
      </c>
      <c r="N2515" t="s">
        <v>358</v>
      </c>
      <c r="O2515">
        <v>30192</v>
      </c>
      <c r="P2515" t="s">
        <v>357</v>
      </c>
      <c r="Q2515" t="s">
        <v>358</v>
      </c>
      <c r="R2515" t="s">
        <v>496</v>
      </c>
      <c r="S2515" s="46">
        <v>0</v>
      </c>
      <c r="U2515" s="46">
        <v>16</v>
      </c>
      <c r="IF2515">
        <v>30192</v>
      </c>
      <c r="IG2515" t="s">
        <v>357</v>
      </c>
      <c r="IH2515" t="s">
        <v>293</v>
      </c>
      <c r="IK2515">
        <v>-2</v>
      </c>
      <c r="IL2515" t="s">
        <v>279</v>
      </c>
      <c r="IM2515" t="s">
        <v>280</v>
      </c>
      <c r="IN2515" t="s">
        <v>666</v>
      </c>
      <c r="IP2515" t="s">
        <v>695</v>
      </c>
    </row>
    <row r="2516" spans="1:250" x14ac:dyDescent="0.25">
      <c r="A2516">
        <v>41031</v>
      </c>
      <c r="B2516">
        <v>-890804480</v>
      </c>
      <c r="C2516">
        <v>1837</v>
      </c>
      <c r="D2516" t="s">
        <v>273</v>
      </c>
      <c r="E2516" t="s">
        <v>274</v>
      </c>
      <c r="F2516">
        <v>9695</v>
      </c>
      <c r="G2516" t="s">
        <v>281</v>
      </c>
      <c r="H2516" t="s">
        <v>282</v>
      </c>
      <c r="I2516">
        <v>436</v>
      </c>
      <c r="J2516" t="s">
        <v>656</v>
      </c>
      <c r="K2516" t="s">
        <v>657</v>
      </c>
      <c r="L2516">
        <v>30192</v>
      </c>
      <c r="M2516" t="s">
        <v>357</v>
      </c>
      <c r="N2516" t="s">
        <v>358</v>
      </c>
      <c r="O2516">
        <v>30192</v>
      </c>
      <c r="P2516" t="s">
        <v>357</v>
      </c>
      <c r="Q2516" t="s">
        <v>358</v>
      </c>
      <c r="R2516" t="s">
        <v>496</v>
      </c>
      <c r="S2516" s="46">
        <v>0</v>
      </c>
      <c r="U2516" s="46">
        <v>16</v>
      </c>
      <c r="IF2516">
        <v>30192</v>
      </c>
      <c r="IG2516" t="s">
        <v>357</v>
      </c>
      <c r="IH2516" t="s">
        <v>285</v>
      </c>
      <c r="IK2516">
        <v>-2</v>
      </c>
      <c r="IL2516" t="s">
        <v>279</v>
      </c>
      <c r="IM2516" t="s">
        <v>280</v>
      </c>
      <c r="IN2516" t="s">
        <v>661</v>
      </c>
      <c r="IP2516" t="s">
        <v>696</v>
      </c>
    </row>
    <row r="2517" spans="1:250" x14ac:dyDescent="0.25">
      <c r="A2517">
        <v>41032</v>
      </c>
      <c r="B2517">
        <v>-890804480</v>
      </c>
      <c r="C2517">
        <v>1837</v>
      </c>
      <c r="D2517" t="s">
        <v>273</v>
      </c>
      <c r="E2517" t="s">
        <v>274</v>
      </c>
      <c r="F2517">
        <v>7057</v>
      </c>
      <c r="G2517" t="s">
        <v>291</v>
      </c>
      <c r="H2517" t="s">
        <v>292</v>
      </c>
      <c r="I2517">
        <v>429</v>
      </c>
      <c r="J2517" t="s">
        <v>395</v>
      </c>
      <c r="K2517" t="s">
        <v>396</v>
      </c>
      <c r="L2517">
        <v>30192</v>
      </c>
      <c r="M2517" t="s">
        <v>357</v>
      </c>
      <c r="N2517" t="s">
        <v>358</v>
      </c>
      <c r="O2517">
        <v>30192</v>
      </c>
      <c r="P2517" t="s">
        <v>357</v>
      </c>
      <c r="Q2517" t="s">
        <v>358</v>
      </c>
      <c r="R2517" t="s">
        <v>496</v>
      </c>
      <c r="S2517" s="46">
        <v>0</v>
      </c>
      <c r="U2517" s="46">
        <v>16</v>
      </c>
      <c r="IF2517">
        <v>30192</v>
      </c>
      <c r="IG2517" t="s">
        <v>357</v>
      </c>
      <c r="IH2517" t="s">
        <v>293</v>
      </c>
      <c r="IK2517">
        <v>-2</v>
      </c>
      <c r="IL2517" t="s">
        <v>279</v>
      </c>
      <c r="IM2517" t="s">
        <v>280</v>
      </c>
      <c r="IN2517" t="s">
        <v>666</v>
      </c>
      <c r="IP2517" t="s">
        <v>695</v>
      </c>
    </row>
    <row r="2518" spans="1:250" x14ac:dyDescent="0.25">
      <c r="A2518">
        <v>41033</v>
      </c>
      <c r="B2518">
        <v>-890804480</v>
      </c>
      <c r="C2518">
        <v>1837</v>
      </c>
      <c r="D2518" t="s">
        <v>273</v>
      </c>
      <c r="E2518" t="s">
        <v>274</v>
      </c>
      <c r="F2518">
        <v>7057</v>
      </c>
      <c r="G2518" t="s">
        <v>291</v>
      </c>
      <c r="H2518" t="s">
        <v>292</v>
      </c>
      <c r="I2518">
        <v>427</v>
      </c>
      <c r="J2518" t="s">
        <v>397</v>
      </c>
      <c r="K2518" t="s">
        <v>398</v>
      </c>
      <c r="L2518">
        <v>30192</v>
      </c>
      <c r="M2518" t="s">
        <v>357</v>
      </c>
      <c r="N2518" t="s">
        <v>358</v>
      </c>
      <c r="O2518">
        <v>30192</v>
      </c>
      <c r="P2518" t="s">
        <v>357</v>
      </c>
      <c r="Q2518" t="s">
        <v>358</v>
      </c>
      <c r="R2518" t="s">
        <v>496</v>
      </c>
      <c r="S2518" s="46">
        <v>0</v>
      </c>
      <c r="U2518" s="46">
        <v>16</v>
      </c>
      <c r="IF2518">
        <v>30192</v>
      </c>
      <c r="IG2518" t="s">
        <v>357</v>
      </c>
      <c r="IH2518" t="s">
        <v>293</v>
      </c>
      <c r="IK2518">
        <v>-2</v>
      </c>
      <c r="IL2518" t="s">
        <v>279</v>
      </c>
      <c r="IM2518" t="s">
        <v>280</v>
      </c>
      <c r="IN2518" t="s">
        <v>666</v>
      </c>
      <c r="IP2518" t="s">
        <v>695</v>
      </c>
    </row>
    <row r="2519" spans="1:250" x14ac:dyDescent="0.25">
      <c r="A2519">
        <v>41034</v>
      </c>
      <c r="B2519">
        <v>-890804480</v>
      </c>
      <c r="C2519">
        <v>1837</v>
      </c>
      <c r="D2519" t="s">
        <v>273</v>
      </c>
      <c r="E2519" t="s">
        <v>274</v>
      </c>
      <c r="F2519">
        <v>7057</v>
      </c>
      <c r="G2519" t="s">
        <v>291</v>
      </c>
      <c r="H2519" t="s">
        <v>292</v>
      </c>
      <c r="I2519">
        <v>424</v>
      </c>
      <c r="J2519" t="s">
        <v>399</v>
      </c>
      <c r="K2519" t="s">
        <v>400</v>
      </c>
      <c r="L2519">
        <v>30192</v>
      </c>
      <c r="M2519" t="s">
        <v>357</v>
      </c>
      <c r="N2519" t="s">
        <v>358</v>
      </c>
      <c r="O2519">
        <v>30192</v>
      </c>
      <c r="P2519" t="s">
        <v>357</v>
      </c>
      <c r="Q2519" t="s">
        <v>358</v>
      </c>
      <c r="R2519" t="s">
        <v>496</v>
      </c>
      <c r="S2519" s="46">
        <v>0</v>
      </c>
      <c r="U2519" s="46">
        <v>16</v>
      </c>
      <c r="IF2519">
        <v>30192</v>
      </c>
      <c r="IG2519" t="s">
        <v>357</v>
      </c>
      <c r="IH2519" t="s">
        <v>293</v>
      </c>
      <c r="IK2519">
        <v>-2</v>
      </c>
      <c r="IL2519" t="s">
        <v>279</v>
      </c>
      <c r="IM2519" t="s">
        <v>280</v>
      </c>
      <c r="IN2519" t="s">
        <v>666</v>
      </c>
      <c r="IP2519" t="s">
        <v>695</v>
      </c>
    </row>
    <row r="2520" spans="1:250" x14ac:dyDescent="0.25">
      <c r="A2520">
        <v>41035</v>
      </c>
      <c r="B2520">
        <v>-890804480</v>
      </c>
      <c r="C2520">
        <v>1837</v>
      </c>
      <c r="D2520" t="s">
        <v>273</v>
      </c>
      <c r="E2520" t="s">
        <v>274</v>
      </c>
      <c r="F2520">
        <v>7057</v>
      </c>
      <c r="G2520" t="s">
        <v>291</v>
      </c>
      <c r="H2520" t="s">
        <v>292</v>
      </c>
      <c r="I2520">
        <v>422</v>
      </c>
      <c r="J2520" t="s">
        <v>401</v>
      </c>
      <c r="K2520" t="s">
        <v>402</v>
      </c>
      <c r="L2520">
        <v>30192</v>
      </c>
      <c r="M2520" t="s">
        <v>357</v>
      </c>
      <c r="N2520" t="s">
        <v>358</v>
      </c>
      <c r="O2520">
        <v>30192</v>
      </c>
      <c r="P2520" t="s">
        <v>357</v>
      </c>
      <c r="Q2520" t="s">
        <v>358</v>
      </c>
      <c r="R2520" t="s">
        <v>496</v>
      </c>
      <c r="S2520" s="46">
        <v>0</v>
      </c>
      <c r="U2520" s="46">
        <v>16</v>
      </c>
      <c r="IF2520">
        <v>30192</v>
      </c>
      <c r="IG2520" t="s">
        <v>357</v>
      </c>
      <c r="IH2520" t="s">
        <v>293</v>
      </c>
      <c r="IK2520">
        <v>-2</v>
      </c>
      <c r="IL2520" t="s">
        <v>279</v>
      </c>
      <c r="IM2520" t="s">
        <v>280</v>
      </c>
      <c r="IN2520" t="s">
        <v>666</v>
      </c>
      <c r="IP2520" t="s">
        <v>695</v>
      </c>
    </row>
    <row r="2521" spans="1:250" x14ac:dyDescent="0.25">
      <c r="A2521">
        <v>41036</v>
      </c>
      <c r="B2521">
        <v>-890804480</v>
      </c>
      <c r="C2521">
        <v>1837</v>
      </c>
      <c r="D2521" t="s">
        <v>273</v>
      </c>
      <c r="E2521" t="s">
        <v>274</v>
      </c>
      <c r="F2521">
        <v>7057</v>
      </c>
      <c r="G2521" t="s">
        <v>291</v>
      </c>
      <c r="H2521" t="s">
        <v>292</v>
      </c>
      <c r="I2521">
        <v>420</v>
      </c>
      <c r="J2521" t="s">
        <v>403</v>
      </c>
      <c r="K2521" t="s">
        <v>404</v>
      </c>
      <c r="L2521">
        <v>30192</v>
      </c>
      <c r="M2521" t="s">
        <v>357</v>
      </c>
      <c r="N2521" t="s">
        <v>358</v>
      </c>
      <c r="O2521">
        <v>30192</v>
      </c>
      <c r="P2521" t="s">
        <v>357</v>
      </c>
      <c r="Q2521" t="s">
        <v>358</v>
      </c>
      <c r="R2521" t="s">
        <v>496</v>
      </c>
      <c r="S2521" s="46">
        <v>0</v>
      </c>
      <c r="U2521" s="46">
        <v>16</v>
      </c>
      <c r="IF2521">
        <v>30192</v>
      </c>
      <c r="IG2521" t="s">
        <v>357</v>
      </c>
      <c r="IH2521" t="s">
        <v>293</v>
      </c>
      <c r="IK2521">
        <v>-2</v>
      </c>
      <c r="IL2521" t="s">
        <v>279</v>
      </c>
      <c r="IM2521" t="s">
        <v>280</v>
      </c>
      <c r="IN2521" t="s">
        <v>666</v>
      </c>
      <c r="IP2521" t="s">
        <v>695</v>
      </c>
    </row>
    <row r="2522" spans="1:250" x14ac:dyDescent="0.25">
      <c r="A2522">
        <v>41037</v>
      </c>
      <c r="B2522">
        <v>-890804480</v>
      </c>
      <c r="C2522">
        <v>1837</v>
      </c>
      <c r="D2522" t="s">
        <v>273</v>
      </c>
      <c r="E2522" t="s">
        <v>274</v>
      </c>
      <c r="F2522">
        <v>9695</v>
      </c>
      <c r="G2522" t="s">
        <v>281</v>
      </c>
      <c r="H2522" t="s">
        <v>282</v>
      </c>
      <c r="I2522">
        <v>422</v>
      </c>
      <c r="J2522" t="s">
        <v>401</v>
      </c>
      <c r="K2522" t="s">
        <v>402</v>
      </c>
      <c r="L2522">
        <v>30192</v>
      </c>
      <c r="M2522" t="s">
        <v>357</v>
      </c>
      <c r="N2522" t="s">
        <v>358</v>
      </c>
      <c r="O2522">
        <v>30192</v>
      </c>
      <c r="P2522" t="s">
        <v>357</v>
      </c>
      <c r="Q2522" t="s">
        <v>358</v>
      </c>
      <c r="R2522" t="s">
        <v>496</v>
      </c>
      <c r="S2522" s="46">
        <v>0</v>
      </c>
      <c r="U2522" s="46">
        <v>16</v>
      </c>
      <c r="IF2522">
        <v>30192</v>
      </c>
      <c r="IG2522" t="s">
        <v>357</v>
      </c>
      <c r="IH2522" t="s">
        <v>285</v>
      </c>
      <c r="IK2522">
        <v>-2</v>
      </c>
      <c r="IL2522" t="s">
        <v>279</v>
      </c>
      <c r="IM2522" t="s">
        <v>280</v>
      </c>
      <c r="IN2522" t="s">
        <v>661</v>
      </c>
      <c r="IP2522" t="s">
        <v>696</v>
      </c>
    </row>
    <row r="2523" spans="1:250" x14ac:dyDescent="0.25">
      <c r="A2523">
        <v>41038</v>
      </c>
      <c r="B2523">
        <v>-890804480</v>
      </c>
      <c r="C2523">
        <v>1837</v>
      </c>
      <c r="D2523" t="s">
        <v>273</v>
      </c>
      <c r="E2523" t="s">
        <v>274</v>
      </c>
      <c r="F2523">
        <v>1848</v>
      </c>
      <c r="G2523" t="s">
        <v>286</v>
      </c>
      <c r="H2523" t="s">
        <v>274</v>
      </c>
      <c r="I2523">
        <v>437</v>
      </c>
      <c r="J2523" t="s">
        <v>658</v>
      </c>
      <c r="K2523" t="s">
        <v>659</v>
      </c>
      <c r="L2523">
        <v>30192</v>
      </c>
      <c r="M2523" t="s">
        <v>357</v>
      </c>
      <c r="N2523" t="s">
        <v>358</v>
      </c>
      <c r="O2523">
        <v>30192</v>
      </c>
      <c r="P2523" t="s">
        <v>357</v>
      </c>
      <c r="Q2523" t="s">
        <v>358</v>
      </c>
      <c r="R2523" t="s">
        <v>496</v>
      </c>
      <c r="S2523" s="46">
        <v>0</v>
      </c>
      <c r="U2523" s="46">
        <v>16</v>
      </c>
      <c r="IF2523">
        <v>30192</v>
      </c>
      <c r="IG2523" t="s">
        <v>357</v>
      </c>
      <c r="IH2523" t="s">
        <v>288</v>
      </c>
      <c r="IK2523">
        <v>-2</v>
      </c>
      <c r="IL2523" t="s">
        <v>279</v>
      </c>
      <c r="IM2523" t="s">
        <v>280</v>
      </c>
      <c r="IN2523" t="s">
        <v>654</v>
      </c>
      <c r="IP2523" t="s">
        <v>694</v>
      </c>
    </row>
    <row r="2524" spans="1:250" x14ac:dyDescent="0.25">
      <c r="A2524">
        <v>41039</v>
      </c>
      <c r="B2524">
        <v>-890804480</v>
      </c>
      <c r="C2524">
        <v>1837</v>
      </c>
      <c r="D2524" t="s">
        <v>273</v>
      </c>
      <c r="E2524" t="s">
        <v>274</v>
      </c>
      <c r="F2524">
        <v>1848</v>
      </c>
      <c r="G2524" t="s">
        <v>286</v>
      </c>
      <c r="H2524" t="s">
        <v>274</v>
      </c>
      <c r="I2524">
        <v>436</v>
      </c>
      <c r="J2524" t="s">
        <v>656</v>
      </c>
      <c r="K2524" t="s">
        <v>657</v>
      </c>
      <c r="L2524">
        <v>30192</v>
      </c>
      <c r="M2524" t="s">
        <v>357</v>
      </c>
      <c r="N2524" t="s">
        <v>358</v>
      </c>
      <c r="O2524">
        <v>30192</v>
      </c>
      <c r="P2524" t="s">
        <v>357</v>
      </c>
      <c r="Q2524" t="s">
        <v>358</v>
      </c>
      <c r="R2524" t="s">
        <v>496</v>
      </c>
      <c r="S2524" s="46">
        <v>0</v>
      </c>
      <c r="U2524" s="46">
        <v>16</v>
      </c>
      <c r="IF2524">
        <v>30192</v>
      </c>
      <c r="IG2524" t="s">
        <v>357</v>
      </c>
      <c r="IH2524" t="s">
        <v>288</v>
      </c>
      <c r="IK2524">
        <v>-2</v>
      </c>
      <c r="IL2524" t="s">
        <v>279</v>
      </c>
      <c r="IM2524" t="s">
        <v>280</v>
      </c>
      <c r="IN2524" t="s">
        <v>654</v>
      </c>
      <c r="IP2524" t="s">
        <v>694</v>
      </c>
    </row>
    <row r="2525" spans="1:250" x14ac:dyDescent="0.25">
      <c r="A2525">
        <v>41040</v>
      </c>
      <c r="B2525">
        <v>-890804480</v>
      </c>
      <c r="C2525">
        <v>1837</v>
      </c>
      <c r="D2525" t="s">
        <v>273</v>
      </c>
      <c r="E2525" t="s">
        <v>274</v>
      </c>
      <c r="F2525">
        <v>1848</v>
      </c>
      <c r="G2525" t="s">
        <v>286</v>
      </c>
      <c r="H2525" t="s">
        <v>274</v>
      </c>
      <c r="I2525">
        <v>435</v>
      </c>
      <c r="J2525" t="s">
        <v>491</v>
      </c>
      <c r="K2525" t="s">
        <v>492</v>
      </c>
      <c r="L2525">
        <v>30192</v>
      </c>
      <c r="M2525" t="s">
        <v>357</v>
      </c>
      <c r="N2525" t="s">
        <v>358</v>
      </c>
      <c r="O2525">
        <v>30192</v>
      </c>
      <c r="P2525" t="s">
        <v>357</v>
      </c>
      <c r="Q2525" t="s">
        <v>358</v>
      </c>
      <c r="R2525" t="s">
        <v>496</v>
      </c>
      <c r="S2525" s="46">
        <v>0</v>
      </c>
      <c r="U2525" s="46">
        <v>16</v>
      </c>
      <c r="IF2525">
        <v>30192</v>
      </c>
      <c r="IG2525" t="s">
        <v>357</v>
      </c>
      <c r="IH2525" t="s">
        <v>288</v>
      </c>
      <c r="IK2525">
        <v>-2</v>
      </c>
      <c r="IL2525" t="s">
        <v>279</v>
      </c>
      <c r="IM2525" t="s">
        <v>280</v>
      </c>
      <c r="IN2525" t="s">
        <v>654</v>
      </c>
      <c r="IP2525" t="s">
        <v>694</v>
      </c>
    </row>
    <row r="2526" spans="1:250" x14ac:dyDescent="0.25">
      <c r="A2526">
        <v>41041</v>
      </c>
      <c r="B2526">
        <v>-890804480</v>
      </c>
      <c r="C2526">
        <v>1837</v>
      </c>
      <c r="D2526" t="s">
        <v>273</v>
      </c>
      <c r="E2526" t="s">
        <v>274</v>
      </c>
      <c r="F2526">
        <v>1848</v>
      </c>
      <c r="G2526" t="s">
        <v>286</v>
      </c>
      <c r="H2526" t="s">
        <v>274</v>
      </c>
      <c r="I2526">
        <v>431</v>
      </c>
      <c r="J2526" t="s">
        <v>493</v>
      </c>
      <c r="K2526" t="s">
        <v>494</v>
      </c>
      <c r="L2526">
        <v>30192</v>
      </c>
      <c r="M2526" t="s">
        <v>357</v>
      </c>
      <c r="N2526" t="s">
        <v>358</v>
      </c>
      <c r="O2526">
        <v>30192</v>
      </c>
      <c r="P2526" t="s">
        <v>357</v>
      </c>
      <c r="Q2526" t="s">
        <v>358</v>
      </c>
      <c r="R2526" t="s">
        <v>496</v>
      </c>
      <c r="S2526" s="46">
        <v>0</v>
      </c>
      <c r="U2526" s="46">
        <v>16</v>
      </c>
      <c r="IF2526">
        <v>30192</v>
      </c>
      <c r="IG2526" t="s">
        <v>357</v>
      </c>
      <c r="IH2526" t="s">
        <v>288</v>
      </c>
      <c r="IK2526">
        <v>-2</v>
      </c>
      <c r="IL2526" t="s">
        <v>279</v>
      </c>
      <c r="IM2526" t="s">
        <v>280</v>
      </c>
      <c r="IN2526" t="s">
        <v>654</v>
      </c>
      <c r="IP2526" t="s">
        <v>694</v>
      </c>
    </row>
    <row r="2527" spans="1:250" x14ac:dyDescent="0.25">
      <c r="A2527">
        <v>41042</v>
      </c>
      <c r="B2527">
        <v>-890804480</v>
      </c>
      <c r="C2527">
        <v>1837</v>
      </c>
      <c r="D2527" t="s">
        <v>273</v>
      </c>
      <c r="E2527" t="s">
        <v>274</v>
      </c>
      <c r="F2527">
        <v>1848</v>
      </c>
      <c r="G2527" t="s">
        <v>286</v>
      </c>
      <c r="H2527" t="s">
        <v>274</v>
      </c>
      <c r="I2527">
        <v>429</v>
      </c>
      <c r="J2527" t="s">
        <v>395</v>
      </c>
      <c r="K2527" t="s">
        <v>396</v>
      </c>
      <c r="L2527">
        <v>30192</v>
      </c>
      <c r="M2527" t="s">
        <v>357</v>
      </c>
      <c r="N2527" t="s">
        <v>358</v>
      </c>
      <c r="O2527">
        <v>30192</v>
      </c>
      <c r="P2527" t="s">
        <v>357</v>
      </c>
      <c r="Q2527" t="s">
        <v>358</v>
      </c>
      <c r="R2527" t="s">
        <v>496</v>
      </c>
      <c r="S2527" s="46">
        <v>0</v>
      </c>
      <c r="U2527" s="46">
        <v>16</v>
      </c>
      <c r="IF2527">
        <v>30192</v>
      </c>
      <c r="IG2527" t="s">
        <v>357</v>
      </c>
      <c r="IH2527" t="s">
        <v>288</v>
      </c>
      <c r="IK2527">
        <v>-2</v>
      </c>
      <c r="IL2527" t="s">
        <v>279</v>
      </c>
      <c r="IM2527" t="s">
        <v>280</v>
      </c>
      <c r="IN2527" t="s">
        <v>654</v>
      </c>
      <c r="IP2527" t="s">
        <v>694</v>
      </c>
    </row>
    <row r="2528" spans="1:250" x14ac:dyDescent="0.25">
      <c r="A2528">
        <v>41043</v>
      </c>
      <c r="B2528">
        <v>-890804480</v>
      </c>
      <c r="C2528">
        <v>1837</v>
      </c>
      <c r="D2528" t="s">
        <v>273</v>
      </c>
      <c r="E2528" t="s">
        <v>274</v>
      </c>
      <c r="F2528">
        <v>7057</v>
      </c>
      <c r="G2528" t="s">
        <v>291</v>
      </c>
      <c r="H2528" t="s">
        <v>292</v>
      </c>
      <c r="I2528">
        <v>431</v>
      </c>
      <c r="J2528" t="s">
        <v>493</v>
      </c>
      <c r="K2528" t="s">
        <v>494</v>
      </c>
      <c r="L2528">
        <v>30192</v>
      </c>
      <c r="M2528" t="s">
        <v>357</v>
      </c>
      <c r="N2528" t="s">
        <v>358</v>
      </c>
      <c r="O2528">
        <v>30192</v>
      </c>
      <c r="P2528" t="s">
        <v>357</v>
      </c>
      <c r="Q2528" t="s">
        <v>358</v>
      </c>
      <c r="R2528" t="s">
        <v>496</v>
      </c>
      <c r="S2528" s="46">
        <v>0</v>
      </c>
      <c r="U2528" s="46">
        <v>16</v>
      </c>
      <c r="IF2528">
        <v>30192</v>
      </c>
      <c r="IG2528" t="s">
        <v>357</v>
      </c>
      <c r="IH2528" t="s">
        <v>293</v>
      </c>
      <c r="IK2528">
        <v>-2</v>
      </c>
      <c r="IL2528" t="s">
        <v>279</v>
      </c>
      <c r="IM2528" t="s">
        <v>280</v>
      </c>
      <c r="IN2528" t="s">
        <v>666</v>
      </c>
      <c r="IP2528" t="s">
        <v>695</v>
      </c>
    </row>
    <row r="2529" spans="1:250" x14ac:dyDescent="0.25">
      <c r="A2529">
        <v>41044</v>
      </c>
      <c r="B2529">
        <v>-890804480</v>
      </c>
      <c r="C2529">
        <v>1837</v>
      </c>
      <c r="D2529" t="s">
        <v>273</v>
      </c>
      <c r="E2529" t="s">
        <v>274</v>
      </c>
      <c r="F2529">
        <v>1848</v>
      </c>
      <c r="G2529" t="s">
        <v>286</v>
      </c>
      <c r="H2529" t="s">
        <v>274</v>
      </c>
      <c r="I2529">
        <v>427</v>
      </c>
      <c r="J2529" t="s">
        <v>397</v>
      </c>
      <c r="K2529" t="s">
        <v>398</v>
      </c>
      <c r="L2529">
        <v>30193</v>
      </c>
      <c r="M2529" t="s">
        <v>359</v>
      </c>
      <c r="N2529" t="s">
        <v>360</v>
      </c>
      <c r="O2529">
        <v>30193</v>
      </c>
      <c r="P2529" t="s">
        <v>359</v>
      </c>
      <c r="Q2529" t="s">
        <v>360</v>
      </c>
      <c r="R2529" t="s">
        <v>496</v>
      </c>
      <c r="S2529" s="46">
        <v>0</v>
      </c>
      <c r="U2529" s="46">
        <v>16</v>
      </c>
      <c r="IF2529">
        <v>30193</v>
      </c>
      <c r="IG2529" t="s">
        <v>359</v>
      </c>
      <c r="IH2529" t="s">
        <v>288</v>
      </c>
      <c r="IK2529">
        <v>-2</v>
      </c>
      <c r="IL2529" t="s">
        <v>279</v>
      </c>
      <c r="IM2529" t="s">
        <v>280</v>
      </c>
      <c r="IN2529" t="s">
        <v>654</v>
      </c>
      <c r="IP2529" t="s">
        <v>697</v>
      </c>
    </row>
    <row r="2530" spans="1:250" x14ac:dyDescent="0.25">
      <c r="A2530">
        <v>41045</v>
      </c>
      <c r="B2530">
        <v>-890804480</v>
      </c>
      <c r="C2530">
        <v>1837</v>
      </c>
      <c r="D2530" t="s">
        <v>273</v>
      </c>
      <c r="E2530" t="s">
        <v>274</v>
      </c>
      <c r="F2530">
        <v>1848</v>
      </c>
      <c r="G2530" t="s">
        <v>286</v>
      </c>
      <c r="H2530" t="s">
        <v>274</v>
      </c>
      <c r="I2530">
        <v>424</v>
      </c>
      <c r="J2530" t="s">
        <v>399</v>
      </c>
      <c r="K2530" t="s">
        <v>400</v>
      </c>
      <c r="L2530">
        <v>30193</v>
      </c>
      <c r="M2530" t="s">
        <v>359</v>
      </c>
      <c r="N2530" t="s">
        <v>360</v>
      </c>
      <c r="O2530">
        <v>30193</v>
      </c>
      <c r="P2530" t="s">
        <v>359</v>
      </c>
      <c r="Q2530" t="s">
        <v>360</v>
      </c>
      <c r="R2530" t="s">
        <v>496</v>
      </c>
      <c r="S2530" s="46">
        <v>0</v>
      </c>
      <c r="U2530" s="46">
        <v>16</v>
      </c>
      <c r="IF2530">
        <v>30193</v>
      </c>
      <c r="IG2530" t="s">
        <v>359</v>
      </c>
      <c r="IH2530" t="s">
        <v>288</v>
      </c>
      <c r="IK2530">
        <v>-2</v>
      </c>
      <c r="IL2530" t="s">
        <v>279</v>
      </c>
      <c r="IM2530" t="s">
        <v>280</v>
      </c>
      <c r="IN2530" t="s">
        <v>654</v>
      </c>
      <c r="IP2530" t="s">
        <v>697</v>
      </c>
    </row>
    <row r="2531" spans="1:250" x14ac:dyDescent="0.25">
      <c r="A2531">
        <v>41046</v>
      </c>
      <c r="B2531">
        <v>-890804480</v>
      </c>
      <c r="C2531">
        <v>1837</v>
      </c>
      <c r="D2531" t="s">
        <v>273</v>
      </c>
      <c r="E2531" t="s">
        <v>274</v>
      </c>
      <c r="F2531">
        <v>1848</v>
      </c>
      <c r="G2531" t="s">
        <v>286</v>
      </c>
      <c r="H2531" t="s">
        <v>274</v>
      </c>
      <c r="I2531">
        <v>422</v>
      </c>
      <c r="J2531" t="s">
        <v>401</v>
      </c>
      <c r="K2531" t="s">
        <v>402</v>
      </c>
      <c r="L2531">
        <v>30193</v>
      </c>
      <c r="M2531" t="s">
        <v>359</v>
      </c>
      <c r="N2531" t="s">
        <v>360</v>
      </c>
      <c r="O2531">
        <v>30193</v>
      </c>
      <c r="P2531" t="s">
        <v>359</v>
      </c>
      <c r="Q2531" t="s">
        <v>360</v>
      </c>
      <c r="R2531" t="s">
        <v>496</v>
      </c>
      <c r="S2531" s="46">
        <v>0</v>
      </c>
      <c r="U2531" s="46">
        <v>16</v>
      </c>
      <c r="IF2531">
        <v>30193</v>
      </c>
      <c r="IG2531" t="s">
        <v>359</v>
      </c>
      <c r="IH2531" t="s">
        <v>288</v>
      </c>
      <c r="IK2531">
        <v>-2</v>
      </c>
      <c r="IL2531" t="s">
        <v>279</v>
      </c>
      <c r="IM2531" t="s">
        <v>280</v>
      </c>
      <c r="IN2531" t="s">
        <v>654</v>
      </c>
      <c r="IP2531" t="s">
        <v>697</v>
      </c>
    </row>
    <row r="2532" spans="1:250" x14ac:dyDescent="0.25">
      <c r="A2532">
        <v>41047</v>
      </c>
      <c r="B2532">
        <v>-890804480</v>
      </c>
      <c r="C2532">
        <v>1837</v>
      </c>
      <c r="D2532" t="s">
        <v>273</v>
      </c>
      <c r="E2532" t="s">
        <v>274</v>
      </c>
      <c r="F2532">
        <v>1848</v>
      </c>
      <c r="G2532" t="s">
        <v>286</v>
      </c>
      <c r="H2532" t="s">
        <v>274</v>
      </c>
      <c r="I2532">
        <v>420</v>
      </c>
      <c r="J2532" t="s">
        <v>403</v>
      </c>
      <c r="K2532" t="s">
        <v>404</v>
      </c>
      <c r="L2532">
        <v>30193</v>
      </c>
      <c r="M2532" t="s">
        <v>359</v>
      </c>
      <c r="N2532" t="s">
        <v>360</v>
      </c>
      <c r="O2532">
        <v>30193</v>
      </c>
      <c r="P2532" t="s">
        <v>359</v>
      </c>
      <c r="Q2532" t="s">
        <v>360</v>
      </c>
      <c r="R2532" t="s">
        <v>496</v>
      </c>
      <c r="S2532" s="46">
        <v>0</v>
      </c>
      <c r="U2532" s="46">
        <v>16</v>
      </c>
      <c r="IF2532">
        <v>30193</v>
      </c>
      <c r="IG2532" t="s">
        <v>359</v>
      </c>
      <c r="IH2532" t="s">
        <v>288</v>
      </c>
      <c r="IK2532">
        <v>-2</v>
      </c>
      <c r="IL2532" t="s">
        <v>279</v>
      </c>
      <c r="IM2532" t="s">
        <v>280</v>
      </c>
      <c r="IN2532" t="s">
        <v>654</v>
      </c>
      <c r="IP2532" t="s">
        <v>697</v>
      </c>
    </row>
    <row r="2533" spans="1:250" x14ac:dyDescent="0.25">
      <c r="A2533">
        <v>41048</v>
      </c>
      <c r="B2533">
        <v>-890804480</v>
      </c>
      <c r="C2533">
        <v>1837</v>
      </c>
      <c r="D2533" t="s">
        <v>273</v>
      </c>
      <c r="E2533" t="s">
        <v>274</v>
      </c>
      <c r="F2533">
        <v>1848</v>
      </c>
      <c r="G2533" t="s">
        <v>286</v>
      </c>
      <c r="H2533" t="s">
        <v>274</v>
      </c>
      <c r="I2533">
        <v>411</v>
      </c>
      <c r="J2533" t="s">
        <v>393</v>
      </c>
      <c r="K2533" t="s">
        <v>394</v>
      </c>
      <c r="L2533">
        <v>30193</v>
      </c>
      <c r="M2533" t="s">
        <v>359</v>
      </c>
      <c r="N2533" t="s">
        <v>360</v>
      </c>
      <c r="O2533">
        <v>30193</v>
      </c>
      <c r="P2533" t="s">
        <v>359</v>
      </c>
      <c r="Q2533" t="s">
        <v>360</v>
      </c>
      <c r="R2533" t="s">
        <v>496</v>
      </c>
      <c r="S2533" s="46">
        <v>0</v>
      </c>
      <c r="U2533" s="46">
        <v>16</v>
      </c>
      <c r="IF2533">
        <v>30193</v>
      </c>
      <c r="IG2533" t="s">
        <v>359</v>
      </c>
      <c r="IH2533" t="s">
        <v>288</v>
      </c>
      <c r="IK2533">
        <v>-2</v>
      </c>
      <c r="IL2533" t="s">
        <v>279</v>
      </c>
      <c r="IM2533" t="s">
        <v>280</v>
      </c>
      <c r="IN2533" t="s">
        <v>654</v>
      </c>
      <c r="IP2533" t="s">
        <v>697</v>
      </c>
    </row>
    <row r="2534" spans="1:250" x14ac:dyDescent="0.25">
      <c r="A2534">
        <v>41049</v>
      </c>
      <c r="B2534">
        <v>-890804480</v>
      </c>
      <c r="C2534">
        <v>1837</v>
      </c>
      <c r="D2534" t="s">
        <v>273</v>
      </c>
      <c r="E2534" t="s">
        <v>274</v>
      </c>
      <c r="F2534">
        <v>9695</v>
      </c>
      <c r="G2534" t="s">
        <v>281</v>
      </c>
      <c r="H2534" t="s">
        <v>282</v>
      </c>
      <c r="I2534">
        <v>411</v>
      </c>
      <c r="J2534" t="s">
        <v>393</v>
      </c>
      <c r="K2534" t="s">
        <v>394</v>
      </c>
      <c r="L2534">
        <v>30193</v>
      </c>
      <c r="M2534" t="s">
        <v>359</v>
      </c>
      <c r="N2534" t="s">
        <v>360</v>
      </c>
      <c r="O2534">
        <v>30193</v>
      </c>
      <c r="P2534" t="s">
        <v>359</v>
      </c>
      <c r="Q2534" t="s">
        <v>360</v>
      </c>
      <c r="R2534" t="s">
        <v>496</v>
      </c>
      <c r="S2534" s="46">
        <v>0</v>
      </c>
      <c r="U2534" s="46">
        <v>16</v>
      </c>
      <c r="IF2534">
        <v>30193</v>
      </c>
      <c r="IG2534" t="s">
        <v>359</v>
      </c>
      <c r="IH2534" t="s">
        <v>285</v>
      </c>
      <c r="IK2534">
        <v>-2</v>
      </c>
      <c r="IL2534" t="s">
        <v>279</v>
      </c>
      <c r="IM2534" t="s">
        <v>280</v>
      </c>
      <c r="IN2534" t="s">
        <v>661</v>
      </c>
      <c r="IP2534" t="s">
        <v>698</v>
      </c>
    </row>
    <row r="2535" spans="1:250" x14ac:dyDescent="0.25">
      <c r="A2535">
        <v>41050</v>
      </c>
      <c r="B2535">
        <v>-890804480</v>
      </c>
      <c r="C2535">
        <v>1837</v>
      </c>
      <c r="D2535" t="s">
        <v>273</v>
      </c>
      <c r="E2535" t="s">
        <v>274</v>
      </c>
      <c r="F2535">
        <v>9695</v>
      </c>
      <c r="G2535" t="s">
        <v>281</v>
      </c>
      <c r="H2535" t="s">
        <v>282</v>
      </c>
      <c r="I2535">
        <v>436</v>
      </c>
      <c r="J2535" t="s">
        <v>656</v>
      </c>
      <c r="K2535" t="s">
        <v>657</v>
      </c>
      <c r="L2535">
        <v>30193</v>
      </c>
      <c r="M2535" t="s">
        <v>359</v>
      </c>
      <c r="N2535" t="s">
        <v>360</v>
      </c>
      <c r="O2535">
        <v>30193</v>
      </c>
      <c r="P2535" t="s">
        <v>359</v>
      </c>
      <c r="Q2535" t="s">
        <v>360</v>
      </c>
      <c r="R2535" t="s">
        <v>496</v>
      </c>
      <c r="S2535" s="46">
        <v>0</v>
      </c>
      <c r="U2535" s="46">
        <v>16</v>
      </c>
      <c r="IF2535">
        <v>30193</v>
      </c>
      <c r="IG2535" t="s">
        <v>359</v>
      </c>
      <c r="IH2535" t="s">
        <v>285</v>
      </c>
      <c r="IK2535">
        <v>-2</v>
      </c>
      <c r="IL2535" t="s">
        <v>279</v>
      </c>
      <c r="IM2535" t="s">
        <v>280</v>
      </c>
      <c r="IN2535" t="s">
        <v>661</v>
      </c>
      <c r="IP2535" t="s">
        <v>698</v>
      </c>
    </row>
    <row r="2536" spans="1:250" x14ac:dyDescent="0.25">
      <c r="A2536">
        <v>41051</v>
      </c>
      <c r="B2536">
        <v>-890804480</v>
      </c>
      <c r="C2536">
        <v>1837</v>
      </c>
      <c r="D2536" t="s">
        <v>273</v>
      </c>
      <c r="E2536" t="s">
        <v>274</v>
      </c>
      <c r="F2536">
        <v>9695</v>
      </c>
      <c r="G2536" t="s">
        <v>281</v>
      </c>
      <c r="H2536" t="s">
        <v>282</v>
      </c>
      <c r="I2536">
        <v>435</v>
      </c>
      <c r="J2536" t="s">
        <v>491</v>
      </c>
      <c r="K2536" t="s">
        <v>492</v>
      </c>
      <c r="L2536">
        <v>30193</v>
      </c>
      <c r="M2536" t="s">
        <v>359</v>
      </c>
      <c r="N2536" t="s">
        <v>360</v>
      </c>
      <c r="O2536">
        <v>30193</v>
      </c>
      <c r="P2536" t="s">
        <v>359</v>
      </c>
      <c r="Q2536" t="s">
        <v>360</v>
      </c>
      <c r="R2536" t="s">
        <v>496</v>
      </c>
      <c r="S2536" s="46">
        <v>0</v>
      </c>
      <c r="U2536" s="46">
        <v>16</v>
      </c>
      <c r="IF2536">
        <v>30193</v>
      </c>
      <c r="IG2536" t="s">
        <v>359</v>
      </c>
      <c r="IH2536" t="s">
        <v>285</v>
      </c>
      <c r="IK2536">
        <v>-2</v>
      </c>
      <c r="IL2536" t="s">
        <v>279</v>
      </c>
      <c r="IM2536" t="s">
        <v>280</v>
      </c>
      <c r="IN2536" t="s">
        <v>661</v>
      </c>
      <c r="IP2536" t="s">
        <v>698</v>
      </c>
    </row>
    <row r="2537" spans="1:250" x14ac:dyDescent="0.25">
      <c r="A2537">
        <v>41052</v>
      </c>
      <c r="B2537">
        <v>-890804480</v>
      </c>
      <c r="C2537">
        <v>1837</v>
      </c>
      <c r="D2537" t="s">
        <v>273</v>
      </c>
      <c r="E2537" t="s">
        <v>274</v>
      </c>
      <c r="F2537">
        <v>9695</v>
      </c>
      <c r="G2537" t="s">
        <v>281</v>
      </c>
      <c r="H2537" t="s">
        <v>282</v>
      </c>
      <c r="I2537">
        <v>429</v>
      </c>
      <c r="J2537" t="s">
        <v>395</v>
      </c>
      <c r="K2537" t="s">
        <v>396</v>
      </c>
      <c r="L2537">
        <v>30193</v>
      </c>
      <c r="M2537" t="s">
        <v>359</v>
      </c>
      <c r="N2537" t="s">
        <v>360</v>
      </c>
      <c r="O2537">
        <v>30193</v>
      </c>
      <c r="P2537" t="s">
        <v>359</v>
      </c>
      <c r="Q2537" t="s">
        <v>360</v>
      </c>
      <c r="R2537" t="s">
        <v>496</v>
      </c>
      <c r="S2537" s="46">
        <v>0</v>
      </c>
      <c r="U2537" s="46">
        <v>16</v>
      </c>
      <c r="IF2537">
        <v>30193</v>
      </c>
      <c r="IG2537" t="s">
        <v>359</v>
      </c>
      <c r="IH2537" t="s">
        <v>285</v>
      </c>
      <c r="IK2537">
        <v>-2</v>
      </c>
      <c r="IL2537" t="s">
        <v>279</v>
      </c>
      <c r="IM2537" t="s">
        <v>280</v>
      </c>
      <c r="IN2537" t="s">
        <v>661</v>
      </c>
      <c r="IP2537" t="s">
        <v>698</v>
      </c>
    </row>
    <row r="2538" spans="1:250" x14ac:dyDescent="0.25">
      <c r="A2538">
        <v>41053</v>
      </c>
      <c r="B2538">
        <v>-890804480</v>
      </c>
      <c r="C2538">
        <v>1837</v>
      </c>
      <c r="D2538" t="s">
        <v>273</v>
      </c>
      <c r="E2538" t="s">
        <v>274</v>
      </c>
      <c r="F2538">
        <v>9695</v>
      </c>
      <c r="G2538" t="s">
        <v>281</v>
      </c>
      <c r="H2538" t="s">
        <v>282</v>
      </c>
      <c r="I2538">
        <v>427</v>
      </c>
      <c r="J2538" t="s">
        <v>397</v>
      </c>
      <c r="K2538" t="s">
        <v>398</v>
      </c>
      <c r="L2538">
        <v>30193</v>
      </c>
      <c r="M2538" t="s">
        <v>359</v>
      </c>
      <c r="N2538" t="s">
        <v>360</v>
      </c>
      <c r="O2538">
        <v>30193</v>
      </c>
      <c r="P2538" t="s">
        <v>359</v>
      </c>
      <c r="Q2538" t="s">
        <v>360</v>
      </c>
      <c r="R2538" t="s">
        <v>496</v>
      </c>
      <c r="S2538" s="46">
        <v>0</v>
      </c>
      <c r="U2538" s="46">
        <v>16</v>
      </c>
      <c r="IF2538">
        <v>30193</v>
      </c>
      <c r="IG2538" t="s">
        <v>359</v>
      </c>
      <c r="IH2538" t="s">
        <v>285</v>
      </c>
      <c r="IK2538">
        <v>-2</v>
      </c>
      <c r="IL2538" t="s">
        <v>279</v>
      </c>
      <c r="IM2538" t="s">
        <v>280</v>
      </c>
      <c r="IN2538" t="s">
        <v>661</v>
      </c>
      <c r="IP2538" t="s">
        <v>698</v>
      </c>
    </row>
    <row r="2539" spans="1:250" x14ac:dyDescent="0.25">
      <c r="A2539">
        <v>41054</v>
      </c>
      <c r="B2539">
        <v>-890804480</v>
      </c>
      <c r="C2539">
        <v>1837</v>
      </c>
      <c r="D2539" t="s">
        <v>273</v>
      </c>
      <c r="E2539" t="s">
        <v>274</v>
      </c>
      <c r="F2539">
        <v>9695</v>
      </c>
      <c r="G2539" t="s">
        <v>281</v>
      </c>
      <c r="H2539" t="s">
        <v>282</v>
      </c>
      <c r="I2539">
        <v>424</v>
      </c>
      <c r="J2539" t="s">
        <v>399</v>
      </c>
      <c r="K2539" t="s">
        <v>400</v>
      </c>
      <c r="L2539">
        <v>30193</v>
      </c>
      <c r="M2539" t="s">
        <v>359</v>
      </c>
      <c r="N2539" t="s">
        <v>360</v>
      </c>
      <c r="O2539">
        <v>30193</v>
      </c>
      <c r="P2539" t="s">
        <v>359</v>
      </c>
      <c r="Q2539" t="s">
        <v>360</v>
      </c>
      <c r="R2539" t="s">
        <v>496</v>
      </c>
      <c r="S2539" s="46">
        <v>0</v>
      </c>
      <c r="U2539" s="46">
        <v>16</v>
      </c>
      <c r="IF2539">
        <v>30193</v>
      </c>
      <c r="IG2539" t="s">
        <v>359</v>
      </c>
      <c r="IH2539" t="s">
        <v>285</v>
      </c>
      <c r="IK2539">
        <v>-2</v>
      </c>
      <c r="IL2539" t="s">
        <v>279</v>
      </c>
      <c r="IM2539" t="s">
        <v>280</v>
      </c>
      <c r="IN2539" t="s">
        <v>661</v>
      </c>
      <c r="IP2539" t="s">
        <v>698</v>
      </c>
    </row>
    <row r="2540" spans="1:250" x14ac:dyDescent="0.25">
      <c r="A2540">
        <v>41055</v>
      </c>
      <c r="B2540">
        <v>-890804480</v>
      </c>
      <c r="C2540">
        <v>1837</v>
      </c>
      <c r="D2540" t="s">
        <v>273</v>
      </c>
      <c r="E2540" t="s">
        <v>274</v>
      </c>
      <c r="F2540">
        <v>9695</v>
      </c>
      <c r="G2540" t="s">
        <v>281</v>
      </c>
      <c r="H2540" t="s">
        <v>282</v>
      </c>
      <c r="I2540">
        <v>422</v>
      </c>
      <c r="J2540" t="s">
        <v>401</v>
      </c>
      <c r="K2540" t="s">
        <v>402</v>
      </c>
      <c r="L2540">
        <v>30193</v>
      </c>
      <c r="M2540" t="s">
        <v>359</v>
      </c>
      <c r="N2540" t="s">
        <v>360</v>
      </c>
      <c r="O2540">
        <v>30193</v>
      </c>
      <c r="P2540" t="s">
        <v>359</v>
      </c>
      <c r="Q2540" t="s">
        <v>360</v>
      </c>
      <c r="R2540" t="s">
        <v>496</v>
      </c>
      <c r="S2540" s="46">
        <v>0</v>
      </c>
      <c r="U2540" s="46">
        <v>16</v>
      </c>
      <c r="IF2540">
        <v>30193</v>
      </c>
      <c r="IG2540" t="s">
        <v>359</v>
      </c>
      <c r="IH2540" t="s">
        <v>285</v>
      </c>
      <c r="IK2540">
        <v>-2</v>
      </c>
      <c r="IL2540" t="s">
        <v>279</v>
      </c>
      <c r="IM2540" t="s">
        <v>280</v>
      </c>
      <c r="IN2540" t="s">
        <v>661</v>
      </c>
      <c r="IP2540" t="s">
        <v>698</v>
      </c>
    </row>
    <row r="2541" spans="1:250" x14ac:dyDescent="0.25">
      <c r="A2541">
        <v>41056</v>
      </c>
      <c r="B2541">
        <v>-890804480</v>
      </c>
      <c r="C2541">
        <v>1837</v>
      </c>
      <c r="D2541" t="s">
        <v>273</v>
      </c>
      <c r="E2541" t="s">
        <v>274</v>
      </c>
      <c r="F2541">
        <v>9695</v>
      </c>
      <c r="G2541" t="s">
        <v>281</v>
      </c>
      <c r="H2541" t="s">
        <v>282</v>
      </c>
      <c r="I2541">
        <v>420</v>
      </c>
      <c r="J2541" t="s">
        <v>403</v>
      </c>
      <c r="K2541" t="s">
        <v>404</v>
      </c>
      <c r="L2541">
        <v>30193</v>
      </c>
      <c r="M2541" t="s">
        <v>359</v>
      </c>
      <c r="N2541" t="s">
        <v>360</v>
      </c>
      <c r="O2541">
        <v>30193</v>
      </c>
      <c r="P2541" t="s">
        <v>359</v>
      </c>
      <c r="Q2541" t="s">
        <v>360</v>
      </c>
      <c r="R2541" t="s">
        <v>496</v>
      </c>
      <c r="S2541" s="46">
        <v>0</v>
      </c>
      <c r="U2541" s="46">
        <v>16</v>
      </c>
      <c r="IF2541">
        <v>30193</v>
      </c>
      <c r="IG2541" t="s">
        <v>359</v>
      </c>
      <c r="IH2541" t="s">
        <v>285</v>
      </c>
      <c r="IK2541">
        <v>-2</v>
      </c>
      <c r="IL2541" t="s">
        <v>279</v>
      </c>
      <c r="IM2541" t="s">
        <v>280</v>
      </c>
      <c r="IN2541" t="s">
        <v>661</v>
      </c>
      <c r="IP2541" t="s">
        <v>698</v>
      </c>
    </row>
    <row r="2542" spans="1:250" x14ac:dyDescent="0.25">
      <c r="A2542">
        <v>41057</v>
      </c>
      <c r="B2542">
        <v>-890804480</v>
      </c>
      <c r="C2542">
        <v>1837</v>
      </c>
      <c r="D2542" t="s">
        <v>273</v>
      </c>
      <c r="E2542" t="s">
        <v>274</v>
      </c>
      <c r="F2542">
        <v>9695</v>
      </c>
      <c r="G2542" t="s">
        <v>281</v>
      </c>
      <c r="H2542" t="s">
        <v>282</v>
      </c>
      <c r="I2542">
        <v>437</v>
      </c>
      <c r="J2542" t="s">
        <v>658</v>
      </c>
      <c r="K2542" t="s">
        <v>659</v>
      </c>
      <c r="L2542">
        <v>30193</v>
      </c>
      <c r="M2542" t="s">
        <v>359</v>
      </c>
      <c r="N2542" t="s">
        <v>360</v>
      </c>
      <c r="O2542">
        <v>30193</v>
      </c>
      <c r="P2542" t="s">
        <v>359</v>
      </c>
      <c r="Q2542" t="s">
        <v>360</v>
      </c>
      <c r="R2542" t="s">
        <v>496</v>
      </c>
      <c r="S2542" s="46">
        <v>0</v>
      </c>
      <c r="U2542" s="46">
        <v>16</v>
      </c>
      <c r="IF2542">
        <v>30193</v>
      </c>
      <c r="IG2542" t="s">
        <v>359</v>
      </c>
      <c r="IH2542" t="s">
        <v>285</v>
      </c>
      <c r="IK2542">
        <v>-2</v>
      </c>
      <c r="IL2542" t="s">
        <v>279</v>
      </c>
      <c r="IM2542" t="s">
        <v>280</v>
      </c>
      <c r="IN2542" t="s">
        <v>661</v>
      </c>
      <c r="IP2542" t="s">
        <v>698</v>
      </c>
    </row>
    <row r="2543" spans="1:250" x14ac:dyDescent="0.25">
      <c r="A2543">
        <v>41058</v>
      </c>
      <c r="B2543">
        <v>-890804480</v>
      </c>
      <c r="C2543">
        <v>1837</v>
      </c>
      <c r="D2543" t="s">
        <v>273</v>
      </c>
      <c r="E2543" t="s">
        <v>274</v>
      </c>
      <c r="F2543">
        <v>1848</v>
      </c>
      <c r="G2543" t="s">
        <v>286</v>
      </c>
      <c r="H2543" t="s">
        <v>274</v>
      </c>
      <c r="I2543">
        <v>437</v>
      </c>
      <c r="J2543" t="s">
        <v>658</v>
      </c>
      <c r="K2543" t="s">
        <v>659</v>
      </c>
      <c r="L2543">
        <v>30193</v>
      </c>
      <c r="M2543" t="s">
        <v>359</v>
      </c>
      <c r="N2543" t="s">
        <v>360</v>
      </c>
      <c r="O2543">
        <v>30193</v>
      </c>
      <c r="P2543" t="s">
        <v>359</v>
      </c>
      <c r="Q2543" t="s">
        <v>360</v>
      </c>
      <c r="R2543" t="s">
        <v>496</v>
      </c>
      <c r="S2543" s="46">
        <v>0</v>
      </c>
      <c r="U2543" s="46">
        <v>16</v>
      </c>
      <c r="IF2543">
        <v>30193</v>
      </c>
      <c r="IG2543" t="s">
        <v>359</v>
      </c>
      <c r="IH2543" t="s">
        <v>288</v>
      </c>
      <c r="IK2543">
        <v>-2</v>
      </c>
      <c r="IL2543" t="s">
        <v>279</v>
      </c>
      <c r="IM2543" t="s">
        <v>280</v>
      </c>
      <c r="IN2543" t="s">
        <v>654</v>
      </c>
      <c r="IP2543" t="s">
        <v>697</v>
      </c>
    </row>
    <row r="2544" spans="1:250" x14ac:dyDescent="0.25">
      <c r="A2544">
        <v>41059</v>
      </c>
      <c r="B2544">
        <v>-890804480</v>
      </c>
      <c r="C2544">
        <v>1837</v>
      </c>
      <c r="D2544" t="s">
        <v>273</v>
      </c>
      <c r="E2544" t="s">
        <v>274</v>
      </c>
      <c r="F2544">
        <v>1848</v>
      </c>
      <c r="G2544" t="s">
        <v>286</v>
      </c>
      <c r="H2544" t="s">
        <v>274</v>
      </c>
      <c r="I2544">
        <v>436</v>
      </c>
      <c r="J2544" t="s">
        <v>656</v>
      </c>
      <c r="K2544" t="s">
        <v>657</v>
      </c>
      <c r="L2544">
        <v>30193</v>
      </c>
      <c r="M2544" t="s">
        <v>359</v>
      </c>
      <c r="N2544" t="s">
        <v>360</v>
      </c>
      <c r="O2544">
        <v>30193</v>
      </c>
      <c r="P2544" t="s">
        <v>359</v>
      </c>
      <c r="Q2544" t="s">
        <v>360</v>
      </c>
      <c r="R2544" t="s">
        <v>496</v>
      </c>
      <c r="S2544" s="46">
        <v>0</v>
      </c>
      <c r="U2544" s="46">
        <v>16</v>
      </c>
      <c r="IF2544">
        <v>30193</v>
      </c>
      <c r="IG2544" t="s">
        <v>359</v>
      </c>
      <c r="IH2544" t="s">
        <v>288</v>
      </c>
      <c r="IK2544">
        <v>-2</v>
      </c>
      <c r="IL2544" t="s">
        <v>279</v>
      </c>
      <c r="IM2544" t="s">
        <v>280</v>
      </c>
      <c r="IN2544" t="s">
        <v>654</v>
      </c>
      <c r="IP2544" t="s">
        <v>697</v>
      </c>
    </row>
    <row r="2545" spans="1:250" x14ac:dyDescent="0.25">
      <c r="A2545">
        <v>41060</v>
      </c>
      <c r="B2545">
        <v>-890804480</v>
      </c>
      <c r="C2545">
        <v>1837</v>
      </c>
      <c r="D2545" t="s">
        <v>273</v>
      </c>
      <c r="E2545" t="s">
        <v>274</v>
      </c>
      <c r="F2545">
        <v>1848</v>
      </c>
      <c r="G2545" t="s">
        <v>286</v>
      </c>
      <c r="H2545" t="s">
        <v>274</v>
      </c>
      <c r="I2545">
        <v>435</v>
      </c>
      <c r="J2545" t="s">
        <v>491</v>
      </c>
      <c r="K2545" t="s">
        <v>492</v>
      </c>
      <c r="L2545">
        <v>30193</v>
      </c>
      <c r="M2545" t="s">
        <v>359</v>
      </c>
      <c r="N2545" t="s">
        <v>360</v>
      </c>
      <c r="O2545">
        <v>30193</v>
      </c>
      <c r="P2545" t="s">
        <v>359</v>
      </c>
      <c r="Q2545" t="s">
        <v>360</v>
      </c>
      <c r="R2545" t="s">
        <v>496</v>
      </c>
      <c r="S2545" s="46">
        <v>0</v>
      </c>
      <c r="U2545" s="46">
        <v>16</v>
      </c>
      <c r="IF2545">
        <v>30193</v>
      </c>
      <c r="IG2545" t="s">
        <v>359</v>
      </c>
      <c r="IH2545" t="s">
        <v>288</v>
      </c>
      <c r="IK2545">
        <v>-2</v>
      </c>
      <c r="IL2545" t="s">
        <v>279</v>
      </c>
      <c r="IM2545" t="s">
        <v>280</v>
      </c>
      <c r="IN2545" t="s">
        <v>654</v>
      </c>
      <c r="IP2545" t="s">
        <v>697</v>
      </c>
    </row>
    <row r="2546" spans="1:250" x14ac:dyDescent="0.25">
      <c r="A2546">
        <v>41061</v>
      </c>
      <c r="B2546">
        <v>-890804480</v>
      </c>
      <c r="C2546">
        <v>1837</v>
      </c>
      <c r="D2546" t="s">
        <v>273</v>
      </c>
      <c r="E2546" t="s">
        <v>274</v>
      </c>
      <c r="F2546">
        <v>1848</v>
      </c>
      <c r="G2546" t="s">
        <v>286</v>
      </c>
      <c r="H2546" t="s">
        <v>274</v>
      </c>
      <c r="I2546">
        <v>431</v>
      </c>
      <c r="J2546" t="s">
        <v>493</v>
      </c>
      <c r="K2546" t="s">
        <v>494</v>
      </c>
      <c r="L2546">
        <v>30193</v>
      </c>
      <c r="M2546" t="s">
        <v>359</v>
      </c>
      <c r="N2546" t="s">
        <v>360</v>
      </c>
      <c r="O2546">
        <v>30193</v>
      </c>
      <c r="P2546" t="s">
        <v>359</v>
      </c>
      <c r="Q2546" t="s">
        <v>360</v>
      </c>
      <c r="R2546" t="s">
        <v>496</v>
      </c>
      <c r="S2546" s="46">
        <v>0</v>
      </c>
      <c r="U2546" s="46">
        <v>16</v>
      </c>
      <c r="IF2546">
        <v>30193</v>
      </c>
      <c r="IG2546" t="s">
        <v>359</v>
      </c>
      <c r="IH2546" t="s">
        <v>288</v>
      </c>
      <c r="IK2546">
        <v>-2</v>
      </c>
      <c r="IL2546" t="s">
        <v>279</v>
      </c>
      <c r="IM2546" t="s">
        <v>280</v>
      </c>
      <c r="IN2546" t="s">
        <v>654</v>
      </c>
      <c r="IP2546" t="s">
        <v>697</v>
      </c>
    </row>
    <row r="2547" spans="1:250" x14ac:dyDescent="0.25">
      <c r="A2547">
        <v>41062</v>
      </c>
      <c r="B2547">
        <v>-890804480</v>
      </c>
      <c r="C2547">
        <v>1837</v>
      </c>
      <c r="D2547" t="s">
        <v>273</v>
      </c>
      <c r="E2547" t="s">
        <v>274</v>
      </c>
      <c r="F2547">
        <v>1848</v>
      </c>
      <c r="G2547" t="s">
        <v>286</v>
      </c>
      <c r="H2547" t="s">
        <v>274</v>
      </c>
      <c r="I2547">
        <v>429</v>
      </c>
      <c r="J2547" t="s">
        <v>395</v>
      </c>
      <c r="K2547" t="s">
        <v>396</v>
      </c>
      <c r="L2547">
        <v>30193</v>
      </c>
      <c r="M2547" t="s">
        <v>359</v>
      </c>
      <c r="N2547" t="s">
        <v>360</v>
      </c>
      <c r="O2547">
        <v>30193</v>
      </c>
      <c r="P2547" t="s">
        <v>359</v>
      </c>
      <c r="Q2547" t="s">
        <v>360</v>
      </c>
      <c r="R2547" t="s">
        <v>496</v>
      </c>
      <c r="S2547" s="46">
        <v>0</v>
      </c>
      <c r="U2547" s="46">
        <v>16</v>
      </c>
      <c r="IF2547">
        <v>30193</v>
      </c>
      <c r="IG2547" t="s">
        <v>359</v>
      </c>
      <c r="IH2547" t="s">
        <v>288</v>
      </c>
      <c r="IK2547">
        <v>-2</v>
      </c>
      <c r="IL2547" t="s">
        <v>279</v>
      </c>
      <c r="IM2547" t="s">
        <v>280</v>
      </c>
      <c r="IN2547" t="s">
        <v>654</v>
      </c>
      <c r="IP2547" t="s">
        <v>697</v>
      </c>
    </row>
    <row r="2548" spans="1:250" x14ac:dyDescent="0.25">
      <c r="A2548">
        <v>41063</v>
      </c>
      <c r="B2548">
        <v>-890804480</v>
      </c>
      <c r="C2548">
        <v>1837</v>
      </c>
      <c r="D2548" t="s">
        <v>273</v>
      </c>
      <c r="E2548" t="s">
        <v>274</v>
      </c>
      <c r="F2548">
        <v>9695</v>
      </c>
      <c r="G2548" t="s">
        <v>281</v>
      </c>
      <c r="H2548" t="s">
        <v>282</v>
      </c>
      <c r="I2548">
        <v>431</v>
      </c>
      <c r="J2548" t="s">
        <v>493</v>
      </c>
      <c r="K2548" t="s">
        <v>494</v>
      </c>
      <c r="L2548">
        <v>30193</v>
      </c>
      <c r="M2548" t="s">
        <v>359</v>
      </c>
      <c r="N2548" t="s">
        <v>360</v>
      </c>
      <c r="O2548">
        <v>30193</v>
      </c>
      <c r="P2548" t="s">
        <v>359</v>
      </c>
      <c r="Q2548" t="s">
        <v>360</v>
      </c>
      <c r="R2548" t="s">
        <v>496</v>
      </c>
      <c r="S2548" s="46">
        <v>0</v>
      </c>
      <c r="U2548" s="46">
        <v>16</v>
      </c>
      <c r="IF2548">
        <v>30193</v>
      </c>
      <c r="IG2548" t="s">
        <v>359</v>
      </c>
      <c r="IH2548" t="s">
        <v>285</v>
      </c>
      <c r="IK2548">
        <v>-2</v>
      </c>
      <c r="IL2548" t="s">
        <v>279</v>
      </c>
      <c r="IM2548" t="s">
        <v>280</v>
      </c>
      <c r="IN2548" t="s">
        <v>661</v>
      </c>
      <c r="IP2548" t="s">
        <v>698</v>
      </c>
    </row>
    <row r="2549" spans="1:250" x14ac:dyDescent="0.25">
      <c r="A2549">
        <v>41064</v>
      </c>
      <c r="B2549">
        <v>-890804480</v>
      </c>
      <c r="C2549">
        <v>1837</v>
      </c>
      <c r="D2549" t="s">
        <v>273</v>
      </c>
      <c r="E2549" t="s">
        <v>274</v>
      </c>
      <c r="F2549">
        <v>13794</v>
      </c>
      <c r="G2549" t="s">
        <v>275</v>
      </c>
      <c r="H2549" t="s">
        <v>276</v>
      </c>
      <c r="I2549">
        <v>422</v>
      </c>
      <c r="J2549" t="s">
        <v>401</v>
      </c>
      <c r="K2549" t="s">
        <v>402</v>
      </c>
      <c r="L2549">
        <v>31601</v>
      </c>
      <c r="M2549" t="s">
        <v>361</v>
      </c>
      <c r="N2549" t="s">
        <v>362</v>
      </c>
      <c r="O2549">
        <v>31601</v>
      </c>
      <c r="P2549" t="s">
        <v>361</v>
      </c>
      <c r="Q2549" t="s">
        <v>362</v>
      </c>
      <c r="R2549" t="s">
        <v>496</v>
      </c>
      <c r="S2549" s="46">
        <v>0</v>
      </c>
      <c r="U2549" s="46">
        <v>16</v>
      </c>
      <c r="IF2549">
        <v>31601</v>
      </c>
      <c r="IG2549" t="s">
        <v>361</v>
      </c>
      <c r="IH2549" t="s">
        <v>319</v>
      </c>
      <c r="IK2549">
        <v>-2</v>
      </c>
      <c r="IL2549" t="s">
        <v>279</v>
      </c>
      <c r="IM2549" t="s">
        <v>280</v>
      </c>
      <c r="IN2549" t="s">
        <v>663</v>
      </c>
      <c r="IP2549" t="s">
        <v>699</v>
      </c>
    </row>
    <row r="2550" spans="1:250" x14ac:dyDescent="0.25">
      <c r="A2550">
        <v>41065</v>
      </c>
      <c r="B2550">
        <v>-890804480</v>
      </c>
      <c r="C2550">
        <v>1837</v>
      </c>
      <c r="D2550" t="s">
        <v>273</v>
      </c>
      <c r="E2550" t="s">
        <v>274</v>
      </c>
      <c r="F2550">
        <v>13794</v>
      </c>
      <c r="G2550" t="s">
        <v>275</v>
      </c>
      <c r="H2550" t="s">
        <v>276</v>
      </c>
      <c r="I2550">
        <v>420</v>
      </c>
      <c r="J2550" t="s">
        <v>403</v>
      </c>
      <c r="K2550" t="s">
        <v>404</v>
      </c>
      <c r="L2550">
        <v>31601</v>
      </c>
      <c r="M2550" t="s">
        <v>361</v>
      </c>
      <c r="N2550" t="s">
        <v>362</v>
      </c>
      <c r="O2550">
        <v>31601</v>
      </c>
      <c r="P2550" t="s">
        <v>361</v>
      </c>
      <c r="Q2550" t="s">
        <v>362</v>
      </c>
      <c r="R2550" t="s">
        <v>496</v>
      </c>
      <c r="S2550" s="46">
        <v>0</v>
      </c>
      <c r="U2550" s="46">
        <v>16</v>
      </c>
      <c r="IF2550">
        <v>31601</v>
      </c>
      <c r="IG2550" t="s">
        <v>361</v>
      </c>
      <c r="IH2550" t="s">
        <v>319</v>
      </c>
      <c r="IK2550">
        <v>-2</v>
      </c>
      <c r="IL2550" t="s">
        <v>279</v>
      </c>
      <c r="IM2550" t="s">
        <v>280</v>
      </c>
      <c r="IN2550" t="s">
        <v>663</v>
      </c>
      <c r="IP2550" t="s">
        <v>699</v>
      </c>
    </row>
    <row r="2551" spans="1:250" x14ac:dyDescent="0.25">
      <c r="A2551">
        <v>41066</v>
      </c>
      <c r="B2551">
        <v>-890804480</v>
      </c>
      <c r="C2551">
        <v>1837</v>
      </c>
      <c r="D2551" t="s">
        <v>273</v>
      </c>
      <c r="E2551" t="s">
        <v>274</v>
      </c>
      <c r="F2551">
        <v>13794</v>
      </c>
      <c r="G2551" t="s">
        <v>275</v>
      </c>
      <c r="H2551" t="s">
        <v>276</v>
      </c>
      <c r="I2551">
        <v>411</v>
      </c>
      <c r="J2551" t="s">
        <v>393</v>
      </c>
      <c r="K2551" t="s">
        <v>394</v>
      </c>
      <c r="L2551">
        <v>31601</v>
      </c>
      <c r="M2551" t="s">
        <v>361</v>
      </c>
      <c r="N2551" t="s">
        <v>362</v>
      </c>
      <c r="O2551">
        <v>31601</v>
      </c>
      <c r="P2551" t="s">
        <v>361</v>
      </c>
      <c r="Q2551" t="s">
        <v>362</v>
      </c>
      <c r="R2551" t="s">
        <v>496</v>
      </c>
      <c r="S2551" s="46">
        <v>0</v>
      </c>
      <c r="U2551" s="46">
        <v>16</v>
      </c>
      <c r="IF2551">
        <v>31601</v>
      </c>
      <c r="IG2551" t="s">
        <v>361</v>
      </c>
      <c r="IH2551" t="s">
        <v>319</v>
      </c>
      <c r="IK2551">
        <v>-2</v>
      </c>
      <c r="IL2551" t="s">
        <v>279</v>
      </c>
      <c r="IM2551" t="s">
        <v>280</v>
      </c>
      <c r="IN2551" t="s">
        <v>663</v>
      </c>
      <c r="IP2551" t="s">
        <v>699</v>
      </c>
    </row>
    <row r="2552" spans="1:250" x14ac:dyDescent="0.25">
      <c r="A2552">
        <v>41067</v>
      </c>
      <c r="B2552">
        <v>-890804480</v>
      </c>
      <c r="C2552">
        <v>1837</v>
      </c>
      <c r="D2552" t="s">
        <v>273</v>
      </c>
      <c r="E2552" t="s">
        <v>274</v>
      </c>
      <c r="F2552">
        <v>13794</v>
      </c>
      <c r="G2552" t="s">
        <v>275</v>
      </c>
      <c r="H2552" t="s">
        <v>276</v>
      </c>
      <c r="I2552">
        <v>436</v>
      </c>
      <c r="J2552" t="s">
        <v>656</v>
      </c>
      <c r="K2552" t="s">
        <v>657</v>
      </c>
      <c r="L2552">
        <v>31601</v>
      </c>
      <c r="M2552" t="s">
        <v>361</v>
      </c>
      <c r="N2552" t="s">
        <v>362</v>
      </c>
      <c r="O2552">
        <v>31601</v>
      </c>
      <c r="P2552" t="s">
        <v>361</v>
      </c>
      <c r="Q2552" t="s">
        <v>362</v>
      </c>
      <c r="R2552" t="s">
        <v>496</v>
      </c>
      <c r="S2552" s="46">
        <v>0</v>
      </c>
      <c r="U2552" s="46">
        <v>16</v>
      </c>
      <c r="IF2552">
        <v>31601</v>
      </c>
      <c r="IG2552" t="s">
        <v>361</v>
      </c>
      <c r="IH2552" t="s">
        <v>319</v>
      </c>
      <c r="IK2552">
        <v>-2</v>
      </c>
      <c r="IL2552" t="s">
        <v>279</v>
      </c>
      <c r="IM2552" t="s">
        <v>280</v>
      </c>
      <c r="IN2552" t="s">
        <v>663</v>
      </c>
      <c r="IP2552" t="s">
        <v>699</v>
      </c>
    </row>
    <row r="2553" spans="1:250" x14ac:dyDescent="0.25">
      <c r="A2553">
        <v>41068</v>
      </c>
      <c r="B2553">
        <v>-890804480</v>
      </c>
      <c r="C2553">
        <v>1837</v>
      </c>
      <c r="D2553" t="s">
        <v>273</v>
      </c>
      <c r="E2553" t="s">
        <v>274</v>
      </c>
      <c r="F2553">
        <v>13794</v>
      </c>
      <c r="G2553" t="s">
        <v>275</v>
      </c>
      <c r="H2553" t="s">
        <v>276</v>
      </c>
      <c r="I2553">
        <v>435</v>
      </c>
      <c r="J2553" t="s">
        <v>491</v>
      </c>
      <c r="K2553" t="s">
        <v>492</v>
      </c>
      <c r="L2553">
        <v>31601</v>
      </c>
      <c r="M2553" t="s">
        <v>361</v>
      </c>
      <c r="N2553" t="s">
        <v>362</v>
      </c>
      <c r="O2553">
        <v>31601</v>
      </c>
      <c r="P2553" t="s">
        <v>361</v>
      </c>
      <c r="Q2553" t="s">
        <v>362</v>
      </c>
      <c r="R2553" t="s">
        <v>496</v>
      </c>
      <c r="S2553" s="46">
        <v>0</v>
      </c>
      <c r="U2553" s="46">
        <v>16</v>
      </c>
      <c r="IF2553">
        <v>31601</v>
      </c>
      <c r="IG2553" t="s">
        <v>361</v>
      </c>
      <c r="IH2553" t="s">
        <v>319</v>
      </c>
      <c r="IK2553">
        <v>-2</v>
      </c>
      <c r="IL2553" t="s">
        <v>279</v>
      </c>
      <c r="IM2553" t="s">
        <v>280</v>
      </c>
      <c r="IN2553" t="s">
        <v>663</v>
      </c>
      <c r="IP2553" t="s">
        <v>699</v>
      </c>
    </row>
    <row r="2554" spans="1:250" x14ac:dyDescent="0.25">
      <c r="A2554">
        <v>41069</v>
      </c>
      <c r="B2554">
        <v>-890804480</v>
      </c>
      <c r="C2554">
        <v>1837</v>
      </c>
      <c r="D2554" t="s">
        <v>273</v>
      </c>
      <c r="E2554" t="s">
        <v>274</v>
      </c>
      <c r="F2554">
        <v>13794</v>
      </c>
      <c r="G2554" t="s">
        <v>275</v>
      </c>
      <c r="H2554" t="s">
        <v>276</v>
      </c>
      <c r="I2554">
        <v>431</v>
      </c>
      <c r="J2554" t="s">
        <v>493</v>
      </c>
      <c r="K2554" t="s">
        <v>494</v>
      </c>
      <c r="L2554">
        <v>31601</v>
      </c>
      <c r="M2554" t="s">
        <v>361</v>
      </c>
      <c r="N2554" t="s">
        <v>362</v>
      </c>
      <c r="O2554">
        <v>31601</v>
      </c>
      <c r="P2554" t="s">
        <v>361</v>
      </c>
      <c r="Q2554" t="s">
        <v>362</v>
      </c>
      <c r="R2554" t="s">
        <v>496</v>
      </c>
      <c r="S2554" s="46">
        <v>0</v>
      </c>
      <c r="U2554" s="46">
        <v>16</v>
      </c>
      <c r="IF2554">
        <v>31601</v>
      </c>
      <c r="IG2554" t="s">
        <v>361</v>
      </c>
      <c r="IH2554" t="s">
        <v>319</v>
      </c>
      <c r="IK2554">
        <v>-2</v>
      </c>
      <c r="IL2554" t="s">
        <v>279</v>
      </c>
      <c r="IM2554" t="s">
        <v>280</v>
      </c>
      <c r="IN2554" t="s">
        <v>663</v>
      </c>
      <c r="IP2554" t="s">
        <v>699</v>
      </c>
    </row>
    <row r="2555" spans="1:250" x14ac:dyDescent="0.25">
      <c r="A2555">
        <v>41070</v>
      </c>
      <c r="B2555">
        <v>-890804480</v>
      </c>
      <c r="C2555">
        <v>1837</v>
      </c>
      <c r="D2555" t="s">
        <v>273</v>
      </c>
      <c r="E2555" t="s">
        <v>274</v>
      </c>
      <c r="F2555">
        <v>13794</v>
      </c>
      <c r="G2555" t="s">
        <v>275</v>
      </c>
      <c r="H2555" t="s">
        <v>276</v>
      </c>
      <c r="I2555">
        <v>429</v>
      </c>
      <c r="J2555" t="s">
        <v>395</v>
      </c>
      <c r="K2555" t="s">
        <v>396</v>
      </c>
      <c r="L2555">
        <v>31601</v>
      </c>
      <c r="M2555" t="s">
        <v>361</v>
      </c>
      <c r="N2555" t="s">
        <v>362</v>
      </c>
      <c r="O2555">
        <v>31601</v>
      </c>
      <c r="P2555" t="s">
        <v>361</v>
      </c>
      <c r="Q2555" t="s">
        <v>362</v>
      </c>
      <c r="R2555" t="s">
        <v>496</v>
      </c>
      <c r="S2555" s="46">
        <v>0</v>
      </c>
      <c r="U2555" s="46">
        <v>16</v>
      </c>
      <c r="IF2555">
        <v>31601</v>
      </c>
      <c r="IG2555" t="s">
        <v>361</v>
      </c>
      <c r="IH2555" t="s">
        <v>319</v>
      </c>
      <c r="IK2555">
        <v>-2</v>
      </c>
      <c r="IL2555" t="s">
        <v>279</v>
      </c>
      <c r="IM2555" t="s">
        <v>280</v>
      </c>
      <c r="IN2555" t="s">
        <v>663</v>
      </c>
      <c r="IP2555" t="s">
        <v>699</v>
      </c>
    </row>
    <row r="2556" spans="1:250" x14ac:dyDescent="0.25">
      <c r="A2556">
        <v>41071</v>
      </c>
      <c r="B2556">
        <v>-890804480</v>
      </c>
      <c r="C2556">
        <v>1837</v>
      </c>
      <c r="D2556" t="s">
        <v>273</v>
      </c>
      <c r="E2556" t="s">
        <v>274</v>
      </c>
      <c r="F2556">
        <v>13794</v>
      </c>
      <c r="G2556" t="s">
        <v>275</v>
      </c>
      <c r="H2556" t="s">
        <v>276</v>
      </c>
      <c r="I2556">
        <v>427</v>
      </c>
      <c r="J2556" t="s">
        <v>397</v>
      </c>
      <c r="K2556" t="s">
        <v>398</v>
      </c>
      <c r="L2556">
        <v>31601</v>
      </c>
      <c r="M2556" t="s">
        <v>361</v>
      </c>
      <c r="N2556" t="s">
        <v>362</v>
      </c>
      <c r="O2556">
        <v>31601</v>
      </c>
      <c r="P2556" t="s">
        <v>361</v>
      </c>
      <c r="Q2556" t="s">
        <v>362</v>
      </c>
      <c r="R2556" t="s">
        <v>496</v>
      </c>
      <c r="S2556" s="46">
        <v>0</v>
      </c>
      <c r="U2556" s="46">
        <v>16</v>
      </c>
      <c r="IF2556">
        <v>31601</v>
      </c>
      <c r="IG2556" t="s">
        <v>361</v>
      </c>
      <c r="IH2556" t="s">
        <v>319</v>
      </c>
      <c r="IK2556">
        <v>-2</v>
      </c>
      <c r="IL2556" t="s">
        <v>279</v>
      </c>
      <c r="IM2556" t="s">
        <v>280</v>
      </c>
      <c r="IN2556" t="s">
        <v>663</v>
      </c>
      <c r="IP2556" t="s">
        <v>699</v>
      </c>
    </row>
    <row r="2557" spans="1:250" x14ac:dyDescent="0.25">
      <c r="A2557">
        <v>41072</v>
      </c>
      <c r="B2557">
        <v>-890804480</v>
      </c>
      <c r="C2557">
        <v>1837</v>
      </c>
      <c r="D2557" t="s">
        <v>273</v>
      </c>
      <c r="E2557" t="s">
        <v>274</v>
      </c>
      <c r="F2557">
        <v>13794</v>
      </c>
      <c r="G2557" t="s">
        <v>275</v>
      </c>
      <c r="H2557" t="s">
        <v>276</v>
      </c>
      <c r="I2557">
        <v>424</v>
      </c>
      <c r="J2557" t="s">
        <v>399</v>
      </c>
      <c r="K2557" t="s">
        <v>400</v>
      </c>
      <c r="L2557">
        <v>31601</v>
      </c>
      <c r="M2557" t="s">
        <v>361</v>
      </c>
      <c r="N2557" t="s">
        <v>362</v>
      </c>
      <c r="O2557">
        <v>31601</v>
      </c>
      <c r="P2557" t="s">
        <v>361</v>
      </c>
      <c r="Q2557" t="s">
        <v>362</v>
      </c>
      <c r="R2557" t="s">
        <v>496</v>
      </c>
      <c r="S2557" s="46">
        <v>0</v>
      </c>
      <c r="U2557" s="46">
        <v>16</v>
      </c>
      <c r="IF2557">
        <v>31601</v>
      </c>
      <c r="IG2557" t="s">
        <v>361</v>
      </c>
      <c r="IH2557" t="s">
        <v>319</v>
      </c>
      <c r="IK2557">
        <v>-2</v>
      </c>
      <c r="IL2557" t="s">
        <v>279</v>
      </c>
      <c r="IM2557" t="s">
        <v>280</v>
      </c>
      <c r="IN2557" t="s">
        <v>663</v>
      </c>
      <c r="IP2557" t="s">
        <v>699</v>
      </c>
    </row>
    <row r="2558" spans="1:250" x14ac:dyDescent="0.25">
      <c r="A2558">
        <v>41073</v>
      </c>
      <c r="B2558">
        <v>-890804480</v>
      </c>
      <c r="C2558">
        <v>1837</v>
      </c>
      <c r="D2558" t="s">
        <v>273</v>
      </c>
      <c r="E2558" t="s">
        <v>274</v>
      </c>
      <c r="F2558">
        <v>13794</v>
      </c>
      <c r="G2558" t="s">
        <v>275</v>
      </c>
      <c r="H2558" t="s">
        <v>276</v>
      </c>
      <c r="I2558">
        <v>437</v>
      </c>
      <c r="J2558" t="s">
        <v>658</v>
      </c>
      <c r="K2558" t="s">
        <v>659</v>
      </c>
      <c r="L2558">
        <v>31601</v>
      </c>
      <c r="M2558" t="s">
        <v>361</v>
      </c>
      <c r="N2558" t="s">
        <v>362</v>
      </c>
      <c r="O2558">
        <v>31601</v>
      </c>
      <c r="P2558" t="s">
        <v>361</v>
      </c>
      <c r="Q2558" t="s">
        <v>362</v>
      </c>
      <c r="R2558" t="s">
        <v>496</v>
      </c>
      <c r="S2558" s="46">
        <v>0</v>
      </c>
      <c r="U2558" s="46">
        <v>16</v>
      </c>
      <c r="IF2558">
        <v>31601</v>
      </c>
      <c r="IG2558" t="s">
        <v>361</v>
      </c>
      <c r="IH2558" t="s">
        <v>319</v>
      </c>
      <c r="IK2558">
        <v>-2</v>
      </c>
      <c r="IL2558" t="s">
        <v>279</v>
      </c>
      <c r="IM2558" t="s">
        <v>280</v>
      </c>
      <c r="IN2558" t="s">
        <v>663</v>
      </c>
      <c r="IP2558" t="s">
        <v>699</v>
      </c>
    </row>
    <row r="2559" spans="1:250" x14ac:dyDescent="0.25">
      <c r="A2559">
        <v>41074</v>
      </c>
      <c r="B2559">
        <v>-890804480</v>
      </c>
      <c r="C2559">
        <v>1837</v>
      </c>
      <c r="D2559" t="s">
        <v>273</v>
      </c>
      <c r="E2559" t="s">
        <v>274</v>
      </c>
      <c r="F2559">
        <v>31620</v>
      </c>
      <c r="G2559" t="s">
        <v>363</v>
      </c>
      <c r="H2559" t="s">
        <v>364</v>
      </c>
      <c r="I2559">
        <v>427</v>
      </c>
      <c r="J2559" t="s">
        <v>397</v>
      </c>
      <c r="K2559" t="s">
        <v>398</v>
      </c>
      <c r="L2559">
        <v>31663</v>
      </c>
      <c r="M2559" t="s">
        <v>365</v>
      </c>
      <c r="N2559" t="s">
        <v>366</v>
      </c>
      <c r="O2559">
        <v>31663</v>
      </c>
      <c r="P2559" t="s">
        <v>365</v>
      </c>
      <c r="Q2559" t="s">
        <v>366</v>
      </c>
      <c r="R2559" t="s">
        <v>496</v>
      </c>
      <c r="S2559" s="46">
        <v>0</v>
      </c>
      <c r="U2559" s="46">
        <v>16</v>
      </c>
      <c r="IF2559">
        <v>31663</v>
      </c>
      <c r="IG2559" t="s">
        <v>365</v>
      </c>
      <c r="IH2559" t="s">
        <v>367</v>
      </c>
      <c r="IK2559">
        <v>-2</v>
      </c>
      <c r="IL2559" t="s">
        <v>279</v>
      </c>
      <c r="IM2559" t="s">
        <v>280</v>
      </c>
      <c r="IN2559" t="s">
        <v>700</v>
      </c>
      <c r="IP2559" t="s">
        <v>701</v>
      </c>
    </row>
    <row r="2560" spans="1:250" x14ac:dyDescent="0.25">
      <c r="A2560">
        <v>41075</v>
      </c>
      <c r="B2560">
        <v>-890804480</v>
      </c>
      <c r="C2560">
        <v>1837</v>
      </c>
      <c r="D2560" t="s">
        <v>273</v>
      </c>
      <c r="E2560" t="s">
        <v>274</v>
      </c>
      <c r="F2560">
        <v>31620</v>
      </c>
      <c r="G2560" t="s">
        <v>363</v>
      </c>
      <c r="H2560" t="s">
        <v>364</v>
      </c>
      <c r="I2560">
        <v>424</v>
      </c>
      <c r="J2560" t="s">
        <v>399</v>
      </c>
      <c r="K2560" t="s">
        <v>400</v>
      </c>
      <c r="L2560">
        <v>31663</v>
      </c>
      <c r="M2560" t="s">
        <v>365</v>
      </c>
      <c r="N2560" t="s">
        <v>366</v>
      </c>
      <c r="O2560">
        <v>31663</v>
      </c>
      <c r="P2560" t="s">
        <v>365</v>
      </c>
      <c r="Q2560" t="s">
        <v>366</v>
      </c>
      <c r="R2560" t="s">
        <v>496</v>
      </c>
      <c r="S2560" s="46">
        <v>0</v>
      </c>
      <c r="U2560" s="46">
        <v>16</v>
      </c>
      <c r="IF2560">
        <v>31663</v>
      </c>
      <c r="IG2560" t="s">
        <v>365</v>
      </c>
      <c r="IH2560" t="s">
        <v>367</v>
      </c>
      <c r="IK2560">
        <v>-2</v>
      </c>
      <c r="IL2560" t="s">
        <v>279</v>
      </c>
      <c r="IM2560" t="s">
        <v>280</v>
      </c>
      <c r="IN2560" t="s">
        <v>700</v>
      </c>
      <c r="IP2560" t="s">
        <v>701</v>
      </c>
    </row>
    <row r="2561" spans="1:250" x14ac:dyDescent="0.25">
      <c r="A2561">
        <v>41076</v>
      </c>
      <c r="B2561">
        <v>-890804480</v>
      </c>
      <c r="C2561">
        <v>1837</v>
      </c>
      <c r="D2561" t="s">
        <v>273</v>
      </c>
      <c r="E2561" t="s">
        <v>274</v>
      </c>
      <c r="F2561">
        <v>31620</v>
      </c>
      <c r="G2561" t="s">
        <v>363</v>
      </c>
      <c r="H2561" t="s">
        <v>364</v>
      </c>
      <c r="I2561">
        <v>422</v>
      </c>
      <c r="J2561" t="s">
        <v>401</v>
      </c>
      <c r="K2561" t="s">
        <v>402</v>
      </c>
      <c r="L2561">
        <v>31663</v>
      </c>
      <c r="M2561" t="s">
        <v>365</v>
      </c>
      <c r="N2561" t="s">
        <v>366</v>
      </c>
      <c r="O2561">
        <v>31663</v>
      </c>
      <c r="P2561" t="s">
        <v>365</v>
      </c>
      <c r="Q2561" t="s">
        <v>366</v>
      </c>
      <c r="R2561" t="s">
        <v>496</v>
      </c>
      <c r="S2561" s="46">
        <v>0</v>
      </c>
      <c r="U2561" s="46">
        <v>16</v>
      </c>
      <c r="IF2561">
        <v>31663</v>
      </c>
      <c r="IG2561" t="s">
        <v>365</v>
      </c>
      <c r="IH2561" t="s">
        <v>367</v>
      </c>
      <c r="IK2561">
        <v>-2</v>
      </c>
      <c r="IL2561" t="s">
        <v>279</v>
      </c>
      <c r="IM2561" t="s">
        <v>280</v>
      </c>
      <c r="IN2561" t="s">
        <v>700</v>
      </c>
      <c r="IP2561" t="s">
        <v>701</v>
      </c>
    </row>
    <row r="2562" spans="1:250" x14ac:dyDescent="0.25">
      <c r="A2562">
        <v>41077</v>
      </c>
      <c r="B2562">
        <v>-890804480</v>
      </c>
      <c r="C2562">
        <v>1837</v>
      </c>
      <c r="D2562" t="s">
        <v>273</v>
      </c>
      <c r="E2562" t="s">
        <v>274</v>
      </c>
      <c r="F2562">
        <v>31620</v>
      </c>
      <c r="G2562" t="s">
        <v>363</v>
      </c>
      <c r="H2562" t="s">
        <v>364</v>
      </c>
      <c r="I2562">
        <v>420</v>
      </c>
      <c r="J2562" t="s">
        <v>403</v>
      </c>
      <c r="K2562" t="s">
        <v>404</v>
      </c>
      <c r="L2562">
        <v>31663</v>
      </c>
      <c r="M2562" t="s">
        <v>365</v>
      </c>
      <c r="N2562" t="s">
        <v>366</v>
      </c>
      <c r="O2562">
        <v>31663</v>
      </c>
      <c r="P2562" t="s">
        <v>365</v>
      </c>
      <c r="Q2562" t="s">
        <v>366</v>
      </c>
      <c r="R2562" t="s">
        <v>496</v>
      </c>
      <c r="S2562" s="46">
        <v>0</v>
      </c>
      <c r="U2562" s="46">
        <v>16</v>
      </c>
      <c r="IF2562">
        <v>31663</v>
      </c>
      <c r="IG2562" t="s">
        <v>365</v>
      </c>
      <c r="IH2562" t="s">
        <v>367</v>
      </c>
      <c r="IK2562">
        <v>-2</v>
      </c>
      <c r="IL2562" t="s">
        <v>279</v>
      </c>
      <c r="IM2562" t="s">
        <v>280</v>
      </c>
      <c r="IN2562" t="s">
        <v>700</v>
      </c>
      <c r="IP2562" t="s">
        <v>701</v>
      </c>
    </row>
    <row r="2563" spans="1:250" x14ac:dyDescent="0.25">
      <c r="A2563">
        <v>41078</v>
      </c>
      <c r="B2563">
        <v>-890804480</v>
      </c>
      <c r="C2563">
        <v>1837</v>
      </c>
      <c r="D2563" t="s">
        <v>273</v>
      </c>
      <c r="E2563" t="s">
        <v>274</v>
      </c>
      <c r="F2563">
        <v>31620</v>
      </c>
      <c r="G2563" t="s">
        <v>363</v>
      </c>
      <c r="H2563" t="s">
        <v>364</v>
      </c>
      <c r="I2563">
        <v>411</v>
      </c>
      <c r="J2563" t="s">
        <v>393</v>
      </c>
      <c r="K2563" t="s">
        <v>394</v>
      </c>
      <c r="L2563">
        <v>31663</v>
      </c>
      <c r="M2563" t="s">
        <v>365</v>
      </c>
      <c r="N2563" t="s">
        <v>366</v>
      </c>
      <c r="O2563">
        <v>31663</v>
      </c>
      <c r="P2563" t="s">
        <v>365</v>
      </c>
      <c r="Q2563" t="s">
        <v>366</v>
      </c>
      <c r="R2563" t="s">
        <v>496</v>
      </c>
      <c r="S2563" s="46">
        <v>0</v>
      </c>
      <c r="U2563" s="46">
        <v>16</v>
      </c>
      <c r="IF2563">
        <v>31663</v>
      </c>
      <c r="IG2563" t="s">
        <v>365</v>
      </c>
      <c r="IH2563" t="s">
        <v>367</v>
      </c>
      <c r="IK2563">
        <v>-2</v>
      </c>
      <c r="IL2563" t="s">
        <v>279</v>
      </c>
      <c r="IM2563" t="s">
        <v>280</v>
      </c>
      <c r="IN2563" t="s">
        <v>700</v>
      </c>
      <c r="IP2563" t="s">
        <v>701</v>
      </c>
    </row>
    <row r="2564" spans="1:250" x14ac:dyDescent="0.25">
      <c r="A2564">
        <v>41079</v>
      </c>
      <c r="B2564">
        <v>-890804480</v>
      </c>
      <c r="C2564">
        <v>1837</v>
      </c>
      <c r="D2564" t="s">
        <v>273</v>
      </c>
      <c r="E2564" t="s">
        <v>274</v>
      </c>
      <c r="F2564">
        <v>31620</v>
      </c>
      <c r="G2564" t="s">
        <v>363</v>
      </c>
      <c r="H2564" t="s">
        <v>364</v>
      </c>
      <c r="I2564">
        <v>437</v>
      </c>
      <c r="J2564" t="s">
        <v>658</v>
      </c>
      <c r="K2564" t="s">
        <v>659</v>
      </c>
      <c r="L2564">
        <v>31663</v>
      </c>
      <c r="M2564" t="s">
        <v>365</v>
      </c>
      <c r="N2564" t="s">
        <v>366</v>
      </c>
      <c r="O2564">
        <v>31663</v>
      </c>
      <c r="P2564" t="s">
        <v>365</v>
      </c>
      <c r="Q2564" t="s">
        <v>366</v>
      </c>
      <c r="R2564" t="s">
        <v>496</v>
      </c>
      <c r="S2564" s="46">
        <v>0</v>
      </c>
      <c r="U2564" s="46">
        <v>16</v>
      </c>
      <c r="IF2564">
        <v>31663</v>
      </c>
      <c r="IG2564" t="s">
        <v>365</v>
      </c>
      <c r="IH2564" t="s">
        <v>367</v>
      </c>
      <c r="IK2564">
        <v>-2</v>
      </c>
      <c r="IL2564" t="s">
        <v>279</v>
      </c>
      <c r="IM2564" t="s">
        <v>280</v>
      </c>
      <c r="IN2564" t="s">
        <v>700</v>
      </c>
      <c r="IP2564" t="s">
        <v>701</v>
      </c>
    </row>
    <row r="2565" spans="1:250" x14ac:dyDescent="0.25">
      <c r="A2565">
        <v>41080</v>
      </c>
      <c r="B2565">
        <v>-890804480</v>
      </c>
      <c r="C2565">
        <v>1837</v>
      </c>
      <c r="D2565" t="s">
        <v>273</v>
      </c>
      <c r="E2565" t="s">
        <v>274</v>
      </c>
      <c r="F2565">
        <v>31620</v>
      </c>
      <c r="G2565" t="s">
        <v>363</v>
      </c>
      <c r="H2565" t="s">
        <v>364</v>
      </c>
      <c r="I2565">
        <v>436</v>
      </c>
      <c r="J2565" t="s">
        <v>656</v>
      </c>
      <c r="K2565" t="s">
        <v>657</v>
      </c>
      <c r="L2565">
        <v>31663</v>
      </c>
      <c r="M2565" t="s">
        <v>365</v>
      </c>
      <c r="N2565" t="s">
        <v>366</v>
      </c>
      <c r="O2565">
        <v>31663</v>
      </c>
      <c r="P2565" t="s">
        <v>365</v>
      </c>
      <c r="Q2565" t="s">
        <v>366</v>
      </c>
      <c r="R2565" t="s">
        <v>496</v>
      </c>
      <c r="S2565" s="46">
        <v>0</v>
      </c>
      <c r="U2565" s="46">
        <v>16</v>
      </c>
      <c r="IF2565">
        <v>31663</v>
      </c>
      <c r="IG2565" t="s">
        <v>365</v>
      </c>
      <c r="IH2565" t="s">
        <v>367</v>
      </c>
      <c r="IK2565">
        <v>-2</v>
      </c>
      <c r="IL2565" t="s">
        <v>279</v>
      </c>
      <c r="IM2565" t="s">
        <v>280</v>
      </c>
      <c r="IN2565" t="s">
        <v>700</v>
      </c>
      <c r="IP2565" t="s">
        <v>701</v>
      </c>
    </row>
    <row r="2566" spans="1:250" x14ac:dyDescent="0.25">
      <c r="A2566">
        <v>41081</v>
      </c>
      <c r="B2566">
        <v>-890804480</v>
      </c>
      <c r="C2566">
        <v>1837</v>
      </c>
      <c r="D2566" t="s">
        <v>273</v>
      </c>
      <c r="E2566" t="s">
        <v>274</v>
      </c>
      <c r="F2566">
        <v>31620</v>
      </c>
      <c r="G2566" t="s">
        <v>363</v>
      </c>
      <c r="H2566" t="s">
        <v>364</v>
      </c>
      <c r="I2566">
        <v>435</v>
      </c>
      <c r="J2566" t="s">
        <v>491</v>
      </c>
      <c r="K2566" t="s">
        <v>492</v>
      </c>
      <c r="L2566">
        <v>31663</v>
      </c>
      <c r="M2566" t="s">
        <v>365</v>
      </c>
      <c r="N2566" t="s">
        <v>366</v>
      </c>
      <c r="O2566">
        <v>31663</v>
      </c>
      <c r="P2566" t="s">
        <v>365</v>
      </c>
      <c r="Q2566" t="s">
        <v>366</v>
      </c>
      <c r="R2566" t="s">
        <v>496</v>
      </c>
      <c r="S2566" s="46">
        <v>0</v>
      </c>
      <c r="U2566" s="46">
        <v>16</v>
      </c>
      <c r="IF2566">
        <v>31663</v>
      </c>
      <c r="IG2566" t="s">
        <v>365</v>
      </c>
      <c r="IH2566" t="s">
        <v>367</v>
      </c>
      <c r="IK2566">
        <v>-2</v>
      </c>
      <c r="IL2566" t="s">
        <v>279</v>
      </c>
      <c r="IM2566" t="s">
        <v>280</v>
      </c>
      <c r="IN2566" t="s">
        <v>700</v>
      </c>
      <c r="IP2566" t="s">
        <v>701</v>
      </c>
    </row>
    <row r="2567" spans="1:250" x14ac:dyDescent="0.25">
      <c r="A2567">
        <v>41082</v>
      </c>
      <c r="B2567">
        <v>-890804480</v>
      </c>
      <c r="C2567">
        <v>1837</v>
      </c>
      <c r="D2567" t="s">
        <v>273</v>
      </c>
      <c r="E2567" t="s">
        <v>274</v>
      </c>
      <c r="F2567">
        <v>31620</v>
      </c>
      <c r="G2567" t="s">
        <v>363</v>
      </c>
      <c r="H2567" t="s">
        <v>364</v>
      </c>
      <c r="I2567">
        <v>431</v>
      </c>
      <c r="J2567" t="s">
        <v>493</v>
      </c>
      <c r="K2567" t="s">
        <v>494</v>
      </c>
      <c r="L2567">
        <v>31663</v>
      </c>
      <c r="M2567" t="s">
        <v>365</v>
      </c>
      <c r="N2567" t="s">
        <v>366</v>
      </c>
      <c r="O2567">
        <v>31663</v>
      </c>
      <c r="P2567" t="s">
        <v>365</v>
      </c>
      <c r="Q2567" t="s">
        <v>366</v>
      </c>
      <c r="R2567" t="s">
        <v>496</v>
      </c>
      <c r="S2567" s="46">
        <v>0</v>
      </c>
      <c r="U2567" s="46">
        <v>16</v>
      </c>
      <c r="IF2567">
        <v>31663</v>
      </c>
      <c r="IG2567" t="s">
        <v>365</v>
      </c>
      <c r="IH2567" t="s">
        <v>367</v>
      </c>
      <c r="IK2567">
        <v>-2</v>
      </c>
      <c r="IL2567" t="s">
        <v>279</v>
      </c>
      <c r="IM2567" t="s">
        <v>280</v>
      </c>
      <c r="IN2567" t="s">
        <v>700</v>
      </c>
      <c r="IP2567" t="s">
        <v>701</v>
      </c>
    </row>
    <row r="2568" spans="1:250" x14ac:dyDescent="0.25">
      <c r="A2568">
        <v>41083</v>
      </c>
      <c r="B2568">
        <v>-890804480</v>
      </c>
      <c r="C2568">
        <v>1837</v>
      </c>
      <c r="D2568" t="s">
        <v>273</v>
      </c>
      <c r="E2568" t="s">
        <v>274</v>
      </c>
      <c r="F2568">
        <v>31620</v>
      </c>
      <c r="G2568" t="s">
        <v>363</v>
      </c>
      <c r="H2568" t="s">
        <v>364</v>
      </c>
      <c r="I2568">
        <v>429</v>
      </c>
      <c r="J2568" t="s">
        <v>395</v>
      </c>
      <c r="K2568" t="s">
        <v>396</v>
      </c>
      <c r="L2568">
        <v>31663</v>
      </c>
      <c r="M2568" t="s">
        <v>365</v>
      </c>
      <c r="N2568" t="s">
        <v>366</v>
      </c>
      <c r="O2568">
        <v>31663</v>
      </c>
      <c r="P2568" t="s">
        <v>365</v>
      </c>
      <c r="Q2568" t="s">
        <v>366</v>
      </c>
      <c r="R2568" t="s">
        <v>496</v>
      </c>
      <c r="S2568" s="46">
        <v>0</v>
      </c>
      <c r="U2568" s="46">
        <v>16</v>
      </c>
      <c r="IF2568">
        <v>31663</v>
      </c>
      <c r="IG2568" t="s">
        <v>365</v>
      </c>
      <c r="IH2568" t="s">
        <v>367</v>
      </c>
      <c r="IK2568">
        <v>-2</v>
      </c>
      <c r="IL2568" t="s">
        <v>279</v>
      </c>
      <c r="IM2568" t="s">
        <v>280</v>
      </c>
      <c r="IN2568" t="s">
        <v>700</v>
      </c>
      <c r="IP2568" t="s">
        <v>701</v>
      </c>
    </row>
    <row r="2569" spans="1:250" x14ac:dyDescent="0.25">
      <c r="A2569">
        <v>41084</v>
      </c>
      <c r="B2569">
        <v>-890804480</v>
      </c>
      <c r="C2569">
        <v>1837</v>
      </c>
      <c r="D2569" t="s">
        <v>273</v>
      </c>
      <c r="E2569" t="s">
        <v>274</v>
      </c>
      <c r="F2569">
        <v>9695</v>
      </c>
      <c r="G2569" t="s">
        <v>281</v>
      </c>
      <c r="H2569" t="s">
        <v>282</v>
      </c>
      <c r="I2569">
        <v>411</v>
      </c>
      <c r="J2569" t="s">
        <v>393</v>
      </c>
      <c r="K2569" t="s">
        <v>394</v>
      </c>
      <c r="L2569">
        <v>32534</v>
      </c>
      <c r="M2569" t="s">
        <v>368</v>
      </c>
      <c r="N2569" t="s">
        <v>369</v>
      </c>
      <c r="O2569">
        <v>32534</v>
      </c>
      <c r="P2569" t="s">
        <v>368</v>
      </c>
      <c r="Q2569" t="s">
        <v>369</v>
      </c>
      <c r="R2569" t="s">
        <v>496</v>
      </c>
      <c r="S2569" s="46">
        <v>0</v>
      </c>
      <c r="U2569" s="46">
        <v>16</v>
      </c>
      <c r="IF2569">
        <v>32534</v>
      </c>
      <c r="IG2569" t="s">
        <v>368</v>
      </c>
      <c r="IH2569" t="s">
        <v>285</v>
      </c>
      <c r="IK2569">
        <v>-2</v>
      </c>
      <c r="IL2569" t="s">
        <v>279</v>
      </c>
      <c r="IM2569" t="s">
        <v>280</v>
      </c>
      <c r="IN2569" t="s">
        <v>661</v>
      </c>
      <c r="IP2569" t="s">
        <v>702</v>
      </c>
    </row>
    <row r="2570" spans="1:250" x14ac:dyDescent="0.25">
      <c r="A2570">
        <v>41085</v>
      </c>
      <c r="B2570">
        <v>-890804480</v>
      </c>
      <c r="C2570">
        <v>1837</v>
      </c>
      <c r="D2570" t="s">
        <v>273</v>
      </c>
      <c r="E2570" t="s">
        <v>274</v>
      </c>
      <c r="F2570">
        <v>9695</v>
      </c>
      <c r="G2570" t="s">
        <v>281</v>
      </c>
      <c r="H2570" t="s">
        <v>282</v>
      </c>
      <c r="I2570">
        <v>427</v>
      </c>
      <c r="J2570" t="s">
        <v>397</v>
      </c>
      <c r="K2570" t="s">
        <v>398</v>
      </c>
      <c r="L2570">
        <v>32534</v>
      </c>
      <c r="M2570" t="s">
        <v>368</v>
      </c>
      <c r="N2570" t="s">
        <v>369</v>
      </c>
      <c r="O2570">
        <v>32534</v>
      </c>
      <c r="P2570" t="s">
        <v>368</v>
      </c>
      <c r="Q2570" t="s">
        <v>369</v>
      </c>
      <c r="R2570" t="s">
        <v>496</v>
      </c>
      <c r="S2570" s="46">
        <v>0</v>
      </c>
      <c r="U2570" s="46">
        <v>16</v>
      </c>
      <c r="IF2570">
        <v>32534</v>
      </c>
      <c r="IG2570" t="s">
        <v>368</v>
      </c>
      <c r="IH2570" t="s">
        <v>285</v>
      </c>
      <c r="IK2570">
        <v>-2</v>
      </c>
      <c r="IL2570" t="s">
        <v>279</v>
      </c>
      <c r="IM2570" t="s">
        <v>280</v>
      </c>
      <c r="IN2570" t="s">
        <v>661</v>
      </c>
      <c r="IP2570" t="s">
        <v>702</v>
      </c>
    </row>
    <row r="2571" spans="1:250" x14ac:dyDescent="0.25">
      <c r="A2571">
        <v>41086</v>
      </c>
      <c r="B2571">
        <v>-890804480</v>
      </c>
      <c r="C2571">
        <v>1837</v>
      </c>
      <c r="D2571" t="s">
        <v>273</v>
      </c>
      <c r="E2571" t="s">
        <v>274</v>
      </c>
      <c r="F2571">
        <v>9695</v>
      </c>
      <c r="G2571" t="s">
        <v>281</v>
      </c>
      <c r="H2571" t="s">
        <v>282</v>
      </c>
      <c r="I2571">
        <v>424</v>
      </c>
      <c r="J2571" t="s">
        <v>399</v>
      </c>
      <c r="K2571" t="s">
        <v>400</v>
      </c>
      <c r="L2571">
        <v>32534</v>
      </c>
      <c r="M2571" t="s">
        <v>368</v>
      </c>
      <c r="N2571" t="s">
        <v>369</v>
      </c>
      <c r="O2571">
        <v>32534</v>
      </c>
      <c r="P2571" t="s">
        <v>368</v>
      </c>
      <c r="Q2571" t="s">
        <v>369</v>
      </c>
      <c r="R2571" t="s">
        <v>496</v>
      </c>
      <c r="S2571" s="46">
        <v>0</v>
      </c>
      <c r="U2571" s="46">
        <v>16</v>
      </c>
      <c r="IF2571">
        <v>32534</v>
      </c>
      <c r="IG2571" t="s">
        <v>368</v>
      </c>
      <c r="IH2571" t="s">
        <v>285</v>
      </c>
      <c r="IK2571">
        <v>-2</v>
      </c>
      <c r="IL2571" t="s">
        <v>279</v>
      </c>
      <c r="IM2571" t="s">
        <v>280</v>
      </c>
      <c r="IN2571" t="s">
        <v>661</v>
      </c>
      <c r="IP2571" t="s">
        <v>702</v>
      </c>
    </row>
    <row r="2572" spans="1:250" x14ac:dyDescent="0.25">
      <c r="A2572">
        <v>41087</v>
      </c>
      <c r="B2572">
        <v>-890804480</v>
      </c>
      <c r="C2572">
        <v>1837</v>
      </c>
      <c r="D2572" t="s">
        <v>273</v>
      </c>
      <c r="E2572" t="s">
        <v>274</v>
      </c>
      <c r="F2572">
        <v>9695</v>
      </c>
      <c r="G2572" t="s">
        <v>281</v>
      </c>
      <c r="H2572" t="s">
        <v>282</v>
      </c>
      <c r="I2572">
        <v>422</v>
      </c>
      <c r="J2572" t="s">
        <v>401</v>
      </c>
      <c r="K2572" t="s">
        <v>402</v>
      </c>
      <c r="L2572">
        <v>32534</v>
      </c>
      <c r="M2572" t="s">
        <v>368</v>
      </c>
      <c r="N2572" t="s">
        <v>369</v>
      </c>
      <c r="O2572">
        <v>32534</v>
      </c>
      <c r="P2572" t="s">
        <v>368</v>
      </c>
      <c r="Q2572" t="s">
        <v>369</v>
      </c>
      <c r="R2572" t="s">
        <v>496</v>
      </c>
      <c r="S2572" s="46">
        <v>0</v>
      </c>
      <c r="U2572" s="46">
        <v>16</v>
      </c>
      <c r="IF2572">
        <v>32534</v>
      </c>
      <c r="IG2572" t="s">
        <v>368</v>
      </c>
      <c r="IH2572" t="s">
        <v>285</v>
      </c>
      <c r="IK2572">
        <v>-2</v>
      </c>
      <c r="IL2572" t="s">
        <v>279</v>
      </c>
      <c r="IM2572" t="s">
        <v>280</v>
      </c>
      <c r="IN2572" t="s">
        <v>661</v>
      </c>
      <c r="IP2572" t="s">
        <v>702</v>
      </c>
    </row>
    <row r="2573" spans="1:250" x14ac:dyDescent="0.25">
      <c r="A2573">
        <v>41088</v>
      </c>
      <c r="B2573">
        <v>-890804480</v>
      </c>
      <c r="C2573">
        <v>1837</v>
      </c>
      <c r="D2573" t="s">
        <v>273</v>
      </c>
      <c r="E2573" t="s">
        <v>274</v>
      </c>
      <c r="F2573">
        <v>9695</v>
      </c>
      <c r="G2573" t="s">
        <v>281</v>
      </c>
      <c r="H2573" t="s">
        <v>282</v>
      </c>
      <c r="I2573">
        <v>420</v>
      </c>
      <c r="J2573" t="s">
        <v>403</v>
      </c>
      <c r="K2573" t="s">
        <v>404</v>
      </c>
      <c r="L2573">
        <v>32534</v>
      </c>
      <c r="M2573" t="s">
        <v>368</v>
      </c>
      <c r="N2573" t="s">
        <v>369</v>
      </c>
      <c r="O2573">
        <v>32534</v>
      </c>
      <c r="P2573" t="s">
        <v>368</v>
      </c>
      <c r="Q2573" t="s">
        <v>369</v>
      </c>
      <c r="R2573" t="s">
        <v>496</v>
      </c>
      <c r="S2573" s="46">
        <v>0</v>
      </c>
      <c r="U2573" s="46">
        <v>16</v>
      </c>
      <c r="IF2573">
        <v>32534</v>
      </c>
      <c r="IG2573" t="s">
        <v>368</v>
      </c>
      <c r="IH2573" t="s">
        <v>285</v>
      </c>
      <c r="IK2573">
        <v>-2</v>
      </c>
      <c r="IL2573" t="s">
        <v>279</v>
      </c>
      <c r="IM2573" t="s">
        <v>280</v>
      </c>
      <c r="IN2573" t="s">
        <v>661</v>
      </c>
      <c r="IP2573" t="s">
        <v>702</v>
      </c>
    </row>
    <row r="2574" spans="1:250" x14ac:dyDescent="0.25">
      <c r="A2574">
        <v>41089</v>
      </c>
      <c r="B2574">
        <v>-890804480</v>
      </c>
      <c r="C2574">
        <v>1837</v>
      </c>
      <c r="D2574" t="s">
        <v>273</v>
      </c>
      <c r="E2574" t="s">
        <v>274</v>
      </c>
      <c r="F2574">
        <v>9695</v>
      </c>
      <c r="G2574" t="s">
        <v>281</v>
      </c>
      <c r="H2574" t="s">
        <v>282</v>
      </c>
      <c r="I2574">
        <v>420</v>
      </c>
      <c r="J2574" t="s">
        <v>403</v>
      </c>
      <c r="K2574" t="s">
        <v>404</v>
      </c>
      <c r="L2574">
        <v>34667</v>
      </c>
      <c r="M2574" t="s">
        <v>370</v>
      </c>
      <c r="N2574" t="s">
        <v>371</v>
      </c>
      <c r="O2574">
        <v>34667</v>
      </c>
      <c r="P2574" t="s">
        <v>370</v>
      </c>
      <c r="Q2574" t="s">
        <v>371</v>
      </c>
      <c r="R2574" t="s">
        <v>496</v>
      </c>
      <c r="S2574" s="46">
        <v>0</v>
      </c>
      <c r="U2574" s="46">
        <v>16</v>
      </c>
      <c r="IF2574">
        <v>34667</v>
      </c>
      <c r="IG2574" t="s">
        <v>370</v>
      </c>
      <c r="IH2574" t="s">
        <v>285</v>
      </c>
      <c r="IK2574">
        <v>-2</v>
      </c>
      <c r="IL2574" t="s">
        <v>279</v>
      </c>
      <c r="IM2574" t="s">
        <v>280</v>
      </c>
      <c r="IN2574" t="s">
        <v>661</v>
      </c>
      <c r="IP2574" t="s">
        <v>703</v>
      </c>
    </row>
    <row r="2575" spans="1:250" x14ac:dyDescent="0.25">
      <c r="A2575">
        <v>41090</v>
      </c>
      <c r="B2575">
        <v>-890804480</v>
      </c>
      <c r="C2575">
        <v>1837</v>
      </c>
      <c r="D2575" t="s">
        <v>273</v>
      </c>
      <c r="E2575" t="s">
        <v>274</v>
      </c>
      <c r="F2575">
        <v>9695</v>
      </c>
      <c r="G2575" t="s">
        <v>281</v>
      </c>
      <c r="H2575" t="s">
        <v>282</v>
      </c>
      <c r="I2575">
        <v>411</v>
      </c>
      <c r="J2575" t="s">
        <v>393</v>
      </c>
      <c r="K2575" t="s">
        <v>394</v>
      </c>
      <c r="L2575">
        <v>34667</v>
      </c>
      <c r="M2575" t="s">
        <v>370</v>
      </c>
      <c r="N2575" t="s">
        <v>371</v>
      </c>
      <c r="O2575">
        <v>34667</v>
      </c>
      <c r="P2575" t="s">
        <v>370</v>
      </c>
      <c r="Q2575" t="s">
        <v>371</v>
      </c>
      <c r="R2575" t="s">
        <v>496</v>
      </c>
      <c r="S2575" s="46">
        <v>0</v>
      </c>
      <c r="U2575" s="46">
        <v>16</v>
      </c>
      <c r="IF2575">
        <v>34667</v>
      </c>
      <c r="IG2575" t="s">
        <v>370</v>
      </c>
      <c r="IH2575" t="s">
        <v>285</v>
      </c>
      <c r="IK2575">
        <v>-2</v>
      </c>
      <c r="IL2575" t="s">
        <v>279</v>
      </c>
      <c r="IM2575" t="s">
        <v>280</v>
      </c>
      <c r="IN2575" t="s">
        <v>661</v>
      </c>
      <c r="IP2575" t="s">
        <v>703</v>
      </c>
    </row>
    <row r="2576" spans="1:250" x14ac:dyDescent="0.25">
      <c r="A2576">
        <v>41091</v>
      </c>
      <c r="B2576">
        <v>-890804480</v>
      </c>
      <c r="C2576">
        <v>1837</v>
      </c>
      <c r="D2576" t="s">
        <v>273</v>
      </c>
      <c r="E2576" t="s">
        <v>274</v>
      </c>
      <c r="F2576">
        <v>13794</v>
      </c>
      <c r="G2576" t="s">
        <v>275</v>
      </c>
      <c r="H2576" t="s">
        <v>276</v>
      </c>
      <c r="I2576">
        <v>429</v>
      </c>
      <c r="J2576" t="s">
        <v>395</v>
      </c>
      <c r="K2576" t="s">
        <v>396</v>
      </c>
      <c r="L2576">
        <v>34667</v>
      </c>
      <c r="M2576" t="s">
        <v>370</v>
      </c>
      <c r="N2576" t="s">
        <v>371</v>
      </c>
      <c r="O2576">
        <v>34667</v>
      </c>
      <c r="P2576" t="s">
        <v>370</v>
      </c>
      <c r="Q2576" t="s">
        <v>371</v>
      </c>
      <c r="R2576" t="s">
        <v>496</v>
      </c>
      <c r="S2576" s="46">
        <v>0</v>
      </c>
      <c r="U2576" s="46">
        <v>16</v>
      </c>
      <c r="IF2576">
        <v>34667</v>
      </c>
      <c r="IG2576" t="s">
        <v>370</v>
      </c>
      <c r="IH2576" t="s">
        <v>319</v>
      </c>
      <c r="IK2576">
        <v>-2</v>
      </c>
      <c r="IL2576" t="s">
        <v>279</v>
      </c>
      <c r="IM2576" t="s">
        <v>280</v>
      </c>
      <c r="IN2576" t="s">
        <v>663</v>
      </c>
      <c r="IP2576" t="s">
        <v>704</v>
      </c>
    </row>
    <row r="2577" spans="1:250" x14ac:dyDescent="0.25">
      <c r="A2577">
        <v>41092</v>
      </c>
      <c r="B2577">
        <v>-890804480</v>
      </c>
      <c r="C2577">
        <v>1837</v>
      </c>
      <c r="D2577" t="s">
        <v>273</v>
      </c>
      <c r="E2577" t="s">
        <v>274</v>
      </c>
      <c r="F2577">
        <v>13794</v>
      </c>
      <c r="G2577" t="s">
        <v>275</v>
      </c>
      <c r="H2577" t="s">
        <v>276</v>
      </c>
      <c r="I2577">
        <v>427</v>
      </c>
      <c r="J2577" t="s">
        <v>397</v>
      </c>
      <c r="K2577" t="s">
        <v>398</v>
      </c>
      <c r="L2577">
        <v>34667</v>
      </c>
      <c r="M2577" t="s">
        <v>370</v>
      </c>
      <c r="N2577" t="s">
        <v>371</v>
      </c>
      <c r="O2577">
        <v>34667</v>
      </c>
      <c r="P2577" t="s">
        <v>370</v>
      </c>
      <c r="Q2577" t="s">
        <v>371</v>
      </c>
      <c r="R2577" t="s">
        <v>496</v>
      </c>
      <c r="S2577" s="46">
        <v>0</v>
      </c>
      <c r="U2577" s="46">
        <v>16</v>
      </c>
      <c r="IF2577">
        <v>34667</v>
      </c>
      <c r="IG2577" t="s">
        <v>370</v>
      </c>
      <c r="IH2577" t="s">
        <v>319</v>
      </c>
      <c r="IK2577">
        <v>-2</v>
      </c>
      <c r="IL2577" t="s">
        <v>279</v>
      </c>
      <c r="IM2577" t="s">
        <v>280</v>
      </c>
      <c r="IN2577" t="s">
        <v>663</v>
      </c>
      <c r="IP2577" t="s">
        <v>704</v>
      </c>
    </row>
    <row r="2578" spans="1:250" x14ac:dyDescent="0.25">
      <c r="A2578">
        <v>41093</v>
      </c>
      <c r="B2578">
        <v>-890804480</v>
      </c>
      <c r="C2578">
        <v>1837</v>
      </c>
      <c r="D2578" t="s">
        <v>273</v>
      </c>
      <c r="E2578" t="s">
        <v>274</v>
      </c>
      <c r="F2578">
        <v>13794</v>
      </c>
      <c r="G2578" t="s">
        <v>275</v>
      </c>
      <c r="H2578" t="s">
        <v>276</v>
      </c>
      <c r="I2578">
        <v>424</v>
      </c>
      <c r="J2578" t="s">
        <v>399</v>
      </c>
      <c r="K2578" t="s">
        <v>400</v>
      </c>
      <c r="L2578">
        <v>34667</v>
      </c>
      <c r="M2578" t="s">
        <v>370</v>
      </c>
      <c r="N2578" t="s">
        <v>371</v>
      </c>
      <c r="O2578">
        <v>34667</v>
      </c>
      <c r="P2578" t="s">
        <v>370</v>
      </c>
      <c r="Q2578" t="s">
        <v>371</v>
      </c>
      <c r="R2578" t="s">
        <v>496</v>
      </c>
      <c r="S2578" s="46">
        <v>0</v>
      </c>
      <c r="U2578" s="46">
        <v>16</v>
      </c>
      <c r="IF2578">
        <v>34667</v>
      </c>
      <c r="IG2578" t="s">
        <v>370</v>
      </c>
      <c r="IH2578" t="s">
        <v>319</v>
      </c>
      <c r="IK2578">
        <v>-2</v>
      </c>
      <c r="IL2578" t="s">
        <v>279</v>
      </c>
      <c r="IM2578" t="s">
        <v>280</v>
      </c>
      <c r="IN2578" t="s">
        <v>663</v>
      </c>
      <c r="IP2578" t="s">
        <v>704</v>
      </c>
    </row>
    <row r="2579" spans="1:250" x14ac:dyDescent="0.25">
      <c r="A2579">
        <v>41094</v>
      </c>
      <c r="B2579">
        <v>-890804480</v>
      </c>
      <c r="C2579">
        <v>1837</v>
      </c>
      <c r="D2579" t="s">
        <v>273</v>
      </c>
      <c r="E2579" t="s">
        <v>274</v>
      </c>
      <c r="F2579">
        <v>13794</v>
      </c>
      <c r="G2579" t="s">
        <v>275</v>
      </c>
      <c r="H2579" t="s">
        <v>276</v>
      </c>
      <c r="I2579">
        <v>422</v>
      </c>
      <c r="J2579" t="s">
        <v>401</v>
      </c>
      <c r="K2579" t="s">
        <v>402</v>
      </c>
      <c r="L2579">
        <v>34667</v>
      </c>
      <c r="M2579" t="s">
        <v>370</v>
      </c>
      <c r="N2579" t="s">
        <v>371</v>
      </c>
      <c r="O2579">
        <v>34667</v>
      </c>
      <c r="P2579" t="s">
        <v>370</v>
      </c>
      <c r="Q2579" t="s">
        <v>371</v>
      </c>
      <c r="R2579" t="s">
        <v>496</v>
      </c>
      <c r="S2579" s="46">
        <v>0</v>
      </c>
      <c r="U2579" s="46">
        <v>16</v>
      </c>
      <c r="IF2579">
        <v>34667</v>
      </c>
      <c r="IG2579" t="s">
        <v>370</v>
      </c>
      <c r="IH2579" t="s">
        <v>319</v>
      </c>
      <c r="IK2579">
        <v>-2</v>
      </c>
      <c r="IL2579" t="s">
        <v>279</v>
      </c>
      <c r="IM2579" t="s">
        <v>280</v>
      </c>
      <c r="IN2579" t="s">
        <v>663</v>
      </c>
      <c r="IP2579" t="s">
        <v>704</v>
      </c>
    </row>
    <row r="2580" spans="1:250" x14ac:dyDescent="0.25">
      <c r="A2580">
        <v>41095</v>
      </c>
      <c r="B2580">
        <v>-890804480</v>
      </c>
      <c r="C2580">
        <v>1837</v>
      </c>
      <c r="D2580" t="s">
        <v>273</v>
      </c>
      <c r="E2580" t="s">
        <v>274</v>
      </c>
      <c r="F2580">
        <v>13794</v>
      </c>
      <c r="G2580" t="s">
        <v>275</v>
      </c>
      <c r="H2580" t="s">
        <v>276</v>
      </c>
      <c r="I2580">
        <v>420</v>
      </c>
      <c r="J2580" t="s">
        <v>403</v>
      </c>
      <c r="K2580" t="s">
        <v>404</v>
      </c>
      <c r="L2580">
        <v>34667</v>
      </c>
      <c r="M2580" t="s">
        <v>370</v>
      </c>
      <c r="N2580" t="s">
        <v>371</v>
      </c>
      <c r="O2580">
        <v>34667</v>
      </c>
      <c r="P2580" t="s">
        <v>370</v>
      </c>
      <c r="Q2580" t="s">
        <v>371</v>
      </c>
      <c r="R2580" t="s">
        <v>496</v>
      </c>
      <c r="S2580" s="46">
        <v>0</v>
      </c>
      <c r="U2580" s="46">
        <v>16</v>
      </c>
      <c r="IF2580">
        <v>34667</v>
      </c>
      <c r="IG2580" t="s">
        <v>370</v>
      </c>
      <c r="IH2580" t="s">
        <v>319</v>
      </c>
      <c r="IK2580">
        <v>-2</v>
      </c>
      <c r="IL2580" t="s">
        <v>279</v>
      </c>
      <c r="IM2580" t="s">
        <v>280</v>
      </c>
      <c r="IN2580" t="s">
        <v>663</v>
      </c>
      <c r="IP2580" t="s">
        <v>704</v>
      </c>
    </row>
    <row r="2581" spans="1:250" x14ac:dyDescent="0.25">
      <c r="A2581">
        <v>41096</v>
      </c>
      <c r="B2581">
        <v>-890804480</v>
      </c>
      <c r="C2581">
        <v>1837</v>
      </c>
      <c r="D2581" t="s">
        <v>273</v>
      </c>
      <c r="E2581" t="s">
        <v>274</v>
      </c>
      <c r="F2581">
        <v>13794</v>
      </c>
      <c r="G2581" t="s">
        <v>275</v>
      </c>
      <c r="H2581" t="s">
        <v>276</v>
      </c>
      <c r="I2581">
        <v>411</v>
      </c>
      <c r="J2581" t="s">
        <v>393</v>
      </c>
      <c r="K2581" t="s">
        <v>394</v>
      </c>
      <c r="L2581">
        <v>34667</v>
      </c>
      <c r="M2581" t="s">
        <v>370</v>
      </c>
      <c r="N2581" t="s">
        <v>371</v>
      </c>
      <c r="O2581">
        <v>34667</v>
      </c>
      <c r="P2581" t="s">
        <v>370</v>
      </c>
      <c r="Q2581" t="s">
        <v>371</v>
      </c>
      <c r="R2581" t="s">
        <v>496</v>
      </c>
      <c r="S2581" s="46">
        <v>0</v>
      </c>
      <c r="U2581" s="46">
        <v>16</v>
      </c>
      <c r="IF2581">
        <v>34667</v>
      </c>
      <c r="IG2581" t="s">
        <v>370</v>
      </c>
      <c r="IH2581" t="s">
        <v>319</v>
      </c>
      <c r="IK2581">
        <v>-2</v>
      </c>
      <c r="IL2581" t="s">
        <v>279</v>
      </c>
      <c r="IM2581" t="s">
        <v>280</v>
      </c>
      <c r="IN2581" t="s">
        <v>663</v>
      </c>
      <c r="IP2581" t="s">
        <v>704</v>
      </c>
    </row>
    <row r="2582" spans="1:250" x14ac:dyDescent="0.25">
      <c r="A2582">
        <v>41097</v>
      </c>
      <c r="B2582">
        <v>-890804480</v>
      </c>
      <c r="C2582">
        <v>1837</v>
      </c>
      <c r="D2582" t="s">
        <v>273</v>
      </c>
      <c r="E2582" t="s">
        <v>274</v>
      </c>
      <c r="F2582">
        <v>13794</v>
      </c>
      <c r="G2582" t="s">
        <v>275</v>
      </c>
      <c r="H2582" t="s">
        <v>276</v>
      </c>
      <c r="I2582">
        <v>437</v>
      </c>
      <c r="J2582" t="s">
        <v>658</v>
      </c>
      <c r="K2582" t="s">
        <v>659</v>
      </c>
      <c r="L2582">
        <v>34667</v>
      </c>
      <c r="M2582" t="s">
        <v>370</v>
      </c>
      <c r="N2582" t="s">
        <v>371</v>
      </c>
      <c r="O2582">
        <v>34667</v>
      </c>
      <c r="P2582" t="s">
        <v>370</v>
      </c>
      <c r="Q2582" t="s">
        <v>371</v>
      </c>
      <c r="R2582" t="s">
        <v>496</v>
      </c>
      <c r="S2582" s="46">
        <v>0</v>
      </c>
      <c r="U2582" s="46">
        <v>16</v>
      </c>
      <c r="IF2582">
        <v>34667</v>
      </c>
      <c r="IG2582" t="s">
        <v>370</v>
      </c>
      <c r="IH2582" t="s">
        <v>319</v>
      </c>
      <c r="IK2582">
        <v>-2</v>
      </c>
      <c r="IL2582" t="s">
        <v>279</v>
      </c>
      <c r="IM2582" t="s">
        <v>280</v>
      </c>
      <c r="IN2582" t="s">
        <v>663</v>
      </c>
      <c r="IP2582" t="s">
        <v>704</v>
      </c>
    </row>
    <row r="2583" spans="1:250" x14ac:dyDescent="0.25">
      <c r="A2583">
        <v>41098</v>
      </c>
      <c r="B2583">
        <v>-890804480</v>
      </c>
      <c r="C2583">
        <v>1837</v>
      </c>
      <c r="D2583" t="s">
        <v>273</v>
      </c>
      <c r="E2583" t="s">
        <v>274</v>
      </c>
      <c r="F2583">
        <v>13794</v>
      </c>
      <c r="G2583" t="s">
        <v>275</v>
      </c>
      <c r="H2583" t="s">
        <v>276</v>
      </c>
      <c r="I2583">
        <v>436</v>
      </c>
      <c r="J2583" t="s">
        <v>656</v>
      </c>
      <c r="K2583" t="s">
        <v>657</v>
      </c>
      <c r="L2583">
        <v>34667</v>
      </c>
      <c r="M2583" t="s">
        <v>370</v>
      </c>
      <c r="N2583" t="s">
        <v>371</v>
      </c>
      <c r="O2583">
        <v>34667</v>
      </c>
      <c r="P2583" t="s">
        <v>370</v>
      </c>
      <c r="Q2583" t="s">
        <v>371</v>
      </c>
      <c r="R2583" t="s">
        <v>496</v>
      </c>
      <c r="S2583" s="46">
        <v>0</v>
      </c>
      <c r="U2583" s="46">
        <v>16</v>
      </c>
      <c r="IF2583">
        <v>34667</v>
      </c>
      <c r="IG2583" t="s">
        <v>370</v>
      </c>
      <c r="IH2583" t="s">
        <v>319</v>
      </c>
      <c r="IK2583">
        <v>-2</v>
      </c>
      <c r="IL2583" t="s">
        <v>279</v>
      </c>
      <c r="IM2583" t="s">
        <v>280</v>
      </c>
      <c r="IN2583" t="s">
        <v>663</v>
      </c>
      <c r="IP2583" t="s">
        <v>704</v>
      </c>
    </row>
    <row r="2584" spans="1:250" x14ac:dyDescent="0.25">
      <c r="A2584">
        <v>41099</v>
      </c>
      <c r="B2584">
        <v>-890804480</v>
      </c>
      <c r="C2584">
        <v>1837</v>
      </c>
      <c r="D2584" t="s">
        <v>273</v>
      </c>
      <c r="E2584" t="s">
        <v>274</v>
      </c>
      <c r="F2584">
        <v>13794</v>
      </c>
      <c r="G2584" t="s">
        <v>275</v>
      </c>
      <c r="H2584" t="s">
        <v>276</v>
      </c>
      <c r="I2584">
        <v>435</v>
      </c>
      <c r="J2584" t="s">
        <v>491</v>
      </c>
      <c r="K2584" t="s">
        <v>492</v>
      </c>
      <c r="L2584">
        <v>34667</v>
      </c>
      <c r="M2584" t="s">
        <v>370</v>
      </c>
      <c r="N2584" t="s">
        <v>371</v>
      </c>
      <c r="O2584">
        <v>34667</v>
      </c>
      <c r="P2584" t="s">
        <v>370</v>
      </c>
      <c r="Q2584" t="s">
        <v>371</v>
      </c>
      <c r="R2584" t="s">
        <v>496</v>
      </c>
      <c r="S2584" s="46">
        <v>0</v>
      </c>
      <c r="U2584" s="46">
        <v>16</v>
      </c>
      <c r="IF2584">
        <v>34667</v>
      </c>
      <c r="IG2584" t="s">
        <v>370</v>
      </c>
      <c r="IH2584" t="s">
        <v>319</v>
      </c>
      <c r="IK2584">
        <v>-2</v>
      </c>
      <c r="IL2584" t="s">
        <v>279</v>
      </c>
      <c r="IM2584" t="s">
        <v>280</v>
      </c>
      <c r="IN2584" t="s">
        <v>663</v>
      </c>
      <c r="IP2584" t="s">
        <v>704</v>
      </c>
    </row>
    <row r="2585" spans="1:250" x14ac:dyDescent="0.25">
      <c r="A2585">
        <v>41100</v>
      </c>
      <c r="B2585">
        <v>-890804480</v>
      </c>
      <c r="C2585">
        <v>1837</v>
      </c>
      <c r="D2585" t="s">
        <v>273</v>
      </c>
      <c r="E2585" t="s">
        <v>274</v>
      </c>
      <c r="F2585">
        <v>13794</v>
      </c>
      <c r="G2585" t="s">
        <v>275</v>
      </c>
      <c r="H2585" t="s">
        <v>276</v>
      </c>
      <c r="I2585">
        <v>431</v>
      </c>
      <c r="J2585" t="s">
        <v>493</v>
      </c>
      <c r="K2585" t="s">
        <v>494</v>
      </c>
      <c r="L2585">
        <v>34667</v>
      </c>
      <c r="M2585" t="s">
        <v>370</v>
      </c>
      <c r="N2585" t="s">
        <v>371</v>
      </c>
      <c r="O2585">
        <v>34667</v>
      </c>
      <c r="P2585" t="s">
        <v>370</v>
      </c>
      <c r="Q2585" t="s">
        <v>371</v>
      </c>
      <c r="R2585" t="s">
        <v>496</v>
      </c>
      <c r="S2585" s="46">
        <v>0</v>
      </c>
      <c r="U2585" s="46">
        <v>16</v>
      </c>
      <c r="IF2585">
        <v>34667</v>
      </c>
      <c r="IG2585" t="s">
        <v>370</v>
      </c>
      <c r="IH2585" t="s">
        <v>319</v>
      </c>
      <c r="IK2585">
        <v>-2</v>
      </c>
      <c r="IL2585" t="s">
        <v>279</v>
      </c>
      <c r="IM2585" t="s">
        <v>280</v>
      </c>
      <c r="IN2585" t="s">
        <v>663</v>
      </c>
      <c r="IP2585" t="s">
        <v>704</v>
      </c>
    </row>
    <row r="2586" spans="1:250" x14ac:dyDescent="0.25">
      <c r="A2586">
        <v>41101</v>
      </c>
      <c r="B2586">
        <v>-890804480</v>
      </c>
      <c r="C2586">
        <v>1837</v>
      </c>
      <c r="D2586" t="s">
        <v>273</v>
      </c>
      <c r="E2586" t="s">
        <v>274</v>
      </c>
      <c r="F2586">
        <v>7057</v>
      </c>
      <c r="G2586" t="s">
        <v>291</v>
      </c>
      <c r="H2586" t="s">
        <v>292</v>
      </c>
      <c r="I2586">
        <v>420</v>
      </c>
      <c r="J2586" t="s">
        <v>403</v>
      </c>
      <c r="K2586" t="s">
        <v>404</v>
      </c>
      <c r="L2586">
        <v>35455</v>
      </c>
      <c r="M2586" t="s">
        <v>355</v>
      </c>
      <c r="N2586" t="s">
        <v>356</v>
      </c>
      <c r="O2586">
        <v>35455</v>
      </c>
      <c r="P2586" t="s">
        <v>355</v>
      </c>
      <c r="Q2586" t="s">
        <v>356</v>
      </c>
      <c r="R2586" t="s">
        <v>496</v>
      </c>
      <c r="S2586" s="46">
        <v>0</v>
      </c>
      <c r="U2586" s="46">
        <v>16</v>
      </c>
      <c r="IF2586">
        <v>35455</v>
      </c>
      <c r="IG2586" t="s">
        <v>355</v>
      </c>
      <c r="IH2586" t="s">
        <v>293</v>
      </c>
      <c r="IK2586">
        <v>-2</v>
      </c>
      <c r="IL2586" t="s">
        <v>279</v>
      </c>
      <c r="IM2586" t="s">
        <v>280</v>
      </c>
      <c r="IN2586" t="s">
        <v>666</v>
      </c>
      <c r="IP2586" t="s">
        <v>705</v>
      </c>
    </row>
    <row r="2587" spans="1:250" x14ac:dyDescent="0.25">
      <c r="A2587">
        <v>41102</v>
      </c>
      <c r="B2587">
        <v>-890804480</v>
      </c>
      <c r="C2587">
        <v>1837</v>
      </c>
      <c r="D2587" t="s">
        <v>273</v>
      </c>
      <c r="E2587" t="s">
        <v>274</v>
      </c>
      <c r="F2587">
        <v>7057</v>
      </c>
      <c r="G2587" t="s">
        <v>291</v>
      </c>
      <c r="H2587" t="s">
        <v>292</v>
      </c>
      <c r="I2587">
        <v>411</v>
      </c>
      <c r="J2587" t="s">
        <v>393</v>
      </c>
      <c r="K2587" t="s">
        <v>394</v>
      </c>
      <c r="L2587">
        <v>35455</v>
      </c>
      <c r="M2587" t="s">
        <v>355</v>
      </c>
      <c r="N2587" t="s">
        <v>356</v>
      </c>
      <c r="O2587">
        <v>35455</v>
      </c>
      <c r="P2587" t="s">
        <v>355</v>
      </c>
      <c r="Q2587" t="s">
        <v>356</v>
      </c>
      <c r="R2587" t="s">
        <v>496</v>
      </c>
      <c r="S2587" s="46">
        <v>0</v>
      </c>
      <c r="U2587" s="46">
        <v>16</v>
      </c>
      <c r="IF2587">
        <v>35455</v>
      </c>
      <c r="IG2587" t="s">
        <v>355</v>
      </c>
      <c r="IH2587" t="s">
        <v>293</v>
      </c>
      <c r="IK2587">
        <v>-2</v>
      </c>
      <c r="IL2587" t="s">
        <v>279</v>
      </c>
      <c r="IM2587" t="s">
        <v>280</v>
      </c>
      <c r="IN2587" t="s">
        <v>666</v>
      </c>
      <c r="IP2587" t="s">
        <v>705</v>
      </c>
    </row>
    <row r="2588" spans="1:250" x14ac:dyDescent="0.25">
      <c r="A2588">
        <v>41103</v>
      </c>
      <c r="B2588">
        <v>-890804480</v>
      </c>
      <c r="C2588">
        <v>1837</v>
      </c>
      <c r="D2588" t="s">
        <v>273</v>
      </c>
      <c r="E2588" t="s">
        <v>274</v>
      </c>
      <c r="F2588">
        <v>7057</v>
      </c>
      <c r="G2588" t="s">
        <v>291</v>
      </c>
      <c r="H2588" t="s">
        <v>292</v>
      </c>
      <c r="I2588">
        <v>435</v>
      </c>
      <c r="J2588" t="s">
        <v>491</v>
      </c>
      <c r="K2588" t="s">
        <v>492</v>
      </c>
      <c r="L2588">
        <v>35455</v>
      </c>
      <c r="M2588" t="s">
        <v>355</v>
      </c>
      <c r="N2588" t="s">
        <v>356</v>
      </c>
      <c r="O2588">
        <v>35455</v>
      </c>
      <c r="P2588" t="s">
        <v>355</v>
      </c>
      <c r="Q2588" t="s">
        <v>356</v>
      </c>
      <c r="R2588" t="s">
        <v>496</v>
      </c>
      <c r="S2588" s="46">
        <v>0</v>
      </c>
      <c r="U2588" s="46">
        <v>16</v>
      </c>
      <c r="IF2588">
        <v>35455</v>
      </c>
      <c r="IG2588" t="s">
        <v>355</v>
      </c>
      <c r="IH2588" t="s">
        <v>293</v>
      </c>
      <c r="IK2588">
        <v>-2</v>
      </c>
      <c r="IL2588" t="s">
        <v>279</v>
      </c>
      <c r="IM2588" t="s">
        <v>280</v>
      </c>
      <c r="IN2588" t="s">
        <v>666</v>
      </c>
      <c r="IP2588" t="s">
        <v>705</v>
      </c>
    </row>
    <row r="2589" spans="1:250" x14ac:dyDescent="0.25">
      <c r="A2589">
        <v>41104</v>
      </c>
      <c r="B2589">
        <v>-890804480</v>
      </c>
      <c r="C2589">
        <v>1837</v>
      </c>
      <c r="D2589" t="s">
        <v>273</v>
      </c>
      <c r="E2589" t="s">
        <v>274</v>
      </c>
      <c r="F2589">
        <v>7057</v>
      </c>
      <c r="G2589" t="s">
        <v>291</v>
      </c>
      <c r="H2589" t="s">
        <v>292</v>
      </c>
      <c r="I2589">
        <v>431</v>
      </c>
      <c r="J2589" t="s">
        <v>493</v>
      </c>
      <c r="K2589" t="s">
        <v>494</v>
      </c>
      <c r="L2589">
        <v>35455</v>
      </c>
      <c r="M2589" t="s">
        <v>355</v>
      </c>
      <c r="N2589" t="s">
        <v>356</v>
      </c>
      <c r="O2589">
        <v>35455</v>
      </c>
      <c r="P2589" t="s">
        <v>355</v>
      </c>
      <c r="Q2589" t="s">
        <v>356</v>
      </c>
      <c r="R2589" t="s">
        <v>496</v>
      </c>
      <c r="S2589" s="46">
        <v>0</v>
      </c>
      <c r="U2589" s="46">
        <v>16</v>
      </c>
      <c r="IF2589">
        <v>35455</v>
      </c>
      <c r="IG2589" t="s">
        <v>355</v>
      </c>
      <c r="IH2589" t="s">
        <v>293</v>
      </c>
      <c r="IK2589">
        <v>-2</v>
      </c>
      <c r="IL2589" t="s">
        <v>279</v>
      </c>
      <c r="IM2589" t="s">
        <v>280</v>
      </c>
      <c r="IN2589" t="s">
        <v>666</v>
      </c>
      <c r="IP2589" t="s">
        <v>705</v>
      </c>
    </row>
    <row r="2590" spans="1:250" x14ac:dyDescent="0.25">
      <c r="A2590">
        <v>41105</v>
      </c>
      <c r="B2590">
        <v>-890804480</v>
      </c>
      <c r="C2590">
        <v>1837</v>
      </c>
      <c r="D2590" t="s">
        <v>273</v>
      </c>
      <c r="E2590" t="s">
        <v>274</v>
      </c>
      <c r="F2590">
        <v>7057</v>
      </c>
      <c r="G2590" t="s">
        <v>291</v>
      </c>
      <c r="H2590" t="s">
        <v>292</v>
      </c>
      <c r="I2590">
        <v>429</v>
      </c>
      <c r="J2590" t="s">
        <v>395</v>
      </c>
      <c r="K2590" t="s">
        <v>396</v>
      </c>
      <c r="L2590">
        <v>35455</v>
      </c>
      <c r="M2590" t="s">
        <v>355</v>
      </c>
      <c r="N2590" t="s">
        <v>356</v>
      </c>
      <c r="O2590">
        <v>35455</v>
      </c>
      <c r="P2590" t="s">
        <v>355</v>
      </c>
      <c r="Q2590" t="s">
        <v>356</v>
      </c>
      <c r="R2590" t="s">
        <v>496</v>
      </c>
      <c r="S2590" s="46">
        <v>0</v>
      </c>
      <c r="U2590" s="46">
        <v>16</v>
      </c>
      <c r="IF2590">
        <v>35455</v>
      </c>
      <c r="IG2590" t="s">
        <v>355</v>
      </c>
      <c r="IH2590" t="s">
        <v>293</v>
      </c>
      <c r="IK2590">
        <v>-2</v>
      </c>
      <c r="IL2590" t="s">
        <v>279</v>
      </c>
      <c r="IM2590" t="s">
        <v>280</v>
      </c>
      <c r="IN2590" t="s">
        <v>666</v>
      </c>
      <c r="IP2590" t="s">
        <v>705</v>
      </c>
    </row>
    <row r="2591" spans="1:250" x14ac:dyDescent="0.25">
      <c r="A2591">
        <v>41106</v>
      </c>
      <c r="B2591">
        <v>-890804480</v>
      </c>
      <c r="C2591">
        <v>1837</v>
      </c>
      <c r="D2591" t="s">
        <v>273</v>
      </c>
      <c r="E2591" t="s">
        <v>274</v>
      </c>
      <c r="F2591">
        <v>7057</v>
      </c>
      <c r="G2591" t="s">
        <v>291</v>
      </c>
      <c r="H2591" t="s">
        <v>292</v>
      </c>
      <c r="I2591">
        <v>427</v>
      </c>
      <c r="J2591" t="s">
        <v>397</v>
      </c>
      <c r="K2591" t="s">
        <v>398</v>
      </c>
      <c r="L2591">
        <v>35455</v>
      </c>
      <c r="M2591" t="s">
        <v>355</v>
      </c>
      <c r="N2591" t="s">
        <v>356</v>
      </c>
      <c r="O2591">
        <v>35455</v>
      </c>
      <c r="P2591" t="s">
        <v>355</v>
      </c>
      <c r="Q2591" t="s">
        <v>356</v>
      </c>
      <c r="R2591" t="s">
        <v>496</v>
      </c>
      <c r="S2591" s="46">
        <v>0</v>
      </c>
      <c r="U2591" s="46">
        <v>16</v>
      </c>
      <c r="IF2591">
        <v>35455</v>
      </c>
      <c r="IG2591" t="s">
        <v>355</v>
      </c>
      <c r="IH2591" t="s">
        <v>293</v>
      </c>
      <c r="IK2591">
        <v>-2</v>
      </c>
      <c r="IL2591" t="s">
        <v>279</v>
      </c>
      <c r="IM2591" t="s">
        <v>280</v>
      </c>
      <c r="IN2591" t="s">
        <v>666</v>
      </c>
      <c r="IP2591" t="s">
        <v>705</v>
      </c>
    </row>
    <row r="2592" spans="1:250" x14ac:dyDescent="0.25">
      <c r="A2592">
        <v>41107</v>
      </c>
      <c r="B2592">
        <v>-890804480</v>
      </c>
      <c r="C2592">
        <v>1837</v>
      </c>
      <c r="D2592" t="s">
        <v>273</v>
      </c>
      <c r="E2592" t="s">
        <v>274</v>
      </c>
      <c r="F2592">
        <v>7057</v>
      </c>
      <c r="G2592" t="s">
        <v>291</v>
      </c>
      <c r="H2592" t="s">
        <v>292</v>
      </c>
      <c r="I2592">
        <v>424</v>
      </c>
      <c r="J2592" t="s">
        <v>399</v>
      </c>
      <c r="K2592" t="s">
        <v>400</v>
      </c>
      <c r="L2592">
        <v>35455</v>
      </c>
      <c r="M2592" t="s">
        <v>355</v>
      </c>
      <c r="N2592" t="s">
        <v>356</v>
      </c>
      <c r="O2592">
        <v>35455</v>
      </c>
      <c r="P2592" t="s">
        <v>355</v>
      </c>
      <c r="Q2592" t="s">
        <v>356</v>
      </c>
      <c r="R2592" t="s">
        <v>496</v>
      </c>
      <c r="S2592" s="46">
        <v>0</v>
      </c>
      <c r="U2592" s="46">
        <v>16</v>
      </c>
      <c r="IF2592">
        <v>35455</v>
      </c>
      <c r="IG2592" t="s">
        <v>355</v>
      </c>
      <c r="IH2592" t="s">
        <v>293</v>
      </c>
      <c r="IK2592">
        <v>-2</v>
      </c>
      <c r="IL2592" t="s">
        <v>279</v>
      </c>
      <c r="IM2592" t="s">
        <v>280</v>
      </c>
      <c r="IN2592" t="s">
        <v>666</v>
      </c>
      <c r="IP2592" t="s">
        <v>705</v>
      </c>
    </row>
    <row r="2593" spans="1:250" x14ac:dyDescent="0.25">
      <c r="A2593">
        <v>41108</v>
      </c>
      <c r="B2593">
        <v>-890804480</v>
      </c>
      <c r="C2593">
        <v>1837</v>
      </c>
      <c r="D2593" t="s">
        <v>273</v>
      </c>
      <c r="E2593" t="s">
        <v>274</v>
      </c>
      <c r="F2593">
        <v>7057</v>
      </c>
      <c r="G2593" t="s">
        <v>291</v>
      </c>
      <c r="H2593" t="s">
        <v>292</v>
      </c>
      <c r="I2593">
        <v>422</v>
      </c>
      <c r="J2593" t="s">
        <v>401</v>
      </c>
      <c r="K2593" t="s">
        <v>402</v>
      </c>
      <c r="L2593">
        <v>35455</v>
      </c>
      <c r="M2593" t="s">
        <v>355</v>
      </c>
      <c r="N2593" t="s">
        <v>356</v>
      </c>
      <c r="O2593">
        <v>35455</v>
      </c>
      <c r="P2593" t="s">
        <v>355</v>
      </c>
      <c r="Q2593" t="s">
        <v>356</v>
      </c>
      <c r="R2593" t="s">
        <v>496</v>
      </c>
      <c r="S2593" s="46">
        <v>0</v>
      </c>
      <c r="U2593" s="46">
        <v>16</v>
      </c>
      <c r="IF2593">
        <v>35455</v>
      </c>
      <c r="IG2593" t="s">
        <v>355</v>
      </c>
      <c r="IH2593" t="s">
        <v>293</v>
      </c>
      <c r="IK2593">
        <v>-2</v>
      </c>
      <c r="IL2593" t="s">
        <v>279</v>
      </c>
      <c r="IM2593" t="s">
        <v>280</v>
      </c>
      <c r="IN2593" t="s">
        <v>666</v>
      </c>
      <c r="IP2593" t="s">
        <v>705</v>
      </c>
    </row>
    <row r="2594" spans="1:250" x14ac:dyDescent="0.25">
      <c r="A2594">
        <v>41109</v>
      </c>
      <c r="B2594">
        <v>-890804480</v>
      </c>
      <c r="C2594">
        <v>1837</v>
      </c>
      <c r="D2594" t="s">
        <v>273</v>
      </c>
      <c r="E2594" t="s">
        <v>274</v>
      </c>
      <c r="F2594">
        <v>7057</v>
      </c>
      <c r="G2594" t="s">
        <v>291</v>
      </c>
      <c r="H2594" t="s">
        <v>292</v>
      </c>
      <c r="I2594">
        <v>437</v>
      </c>
      <c r="J2594" t="s">
        <v>658</v>
      </c>
      <c r="K2594" t="s">
        <v>659</v>
      </c>
      <c r="L2594">
        <v>35455</v>
      </c>
      <c r="M2594" t="s">
        <v>355</v>
      </c>
      <c r="N2594" t="s">
        <v>356</v>
      </c>
      <c r="O2594">
        <v>35455</v>
      </c>
      <c r="P2594" t="s">
        <v>355</v>
      </c>
      <c r="Q2594" t="s">
        <v>356</v>
      </c>
      <c r="R2594" t="s">
        <v>496</v>
      </c>
      <c r="S2594" s="46">
        <v>0</v>
      </c>
      <c r="U2594" s="46">
        <v>16</v>
      </c>
      <c r="IF2594">
        <v>35455</v>
      </c>
      <c r="IG2594" t="s">
        <v>355</v>
      </c>
      <c r="IH2594" t="s">
        <v>293</v>
      </c>
      <c r="IK2594">
        <v>-2</v>
      </c>
      <c r="IL2594" t="s">
        <v>279</v>
      </c>
      <c r="IM2594" t="s">
        <v>280</v>
      </c>
      <c r="IN2594" t="s">
        <v>666</v>
      </c>
      <c r="IP2594" t="s">
        <v>705</v>
      </c>
    </row>
    <row r="2595" spans="1:250" x14ac:dyDescent="0.25">
      <c r="A2595">
        <v>41110</v>
      </c>
      <c r="B2595">
        <v>-890804480</v>
      </c>
      <c r="C2595">
        <v>1837</v>
      </c>
      <c r="D2595" t="s">
        <v>273</v>
      </c>
      <c r="E2595" t="s">
        <v>274</v>
      </c>
      <c r="F2595">
        <v>7057</v>
      </c>
      <c r="G2595" t="s">
        <v>291</v>
      </c>
      <c r="H2595" t="s">
        <v>292</v>
      </c>
      <c r="I2595">
        <v>436</v>
      </c>
      <c r="J2595" t="s">
        <v>656</v>
      </c>
      <c r="K2595" t="s">
        <v>657</v>
      </c>
      <c r="L2595">
        <v>35455</v>
      </c>
      <c r="M2595" t="s">
        <v>355</v>
      </c>
      <c r="N2595" t="s">
        <v>356</v>
      </c>
      <c r="O2595">
        <v>35455</v>
      </c>
      <c r="P2595" t="s">
        <v>355</v>
      </c>
      <c r="Q2595" t="s">
        <v>356</v>
      </c>
      <c r="R2595" t="s">
        <v>496</v>
      </c>
      <c r="S2595" s="46">
        <v>0</v>
      </c>
      <c r="U2595" s="46">
        <v>16</v>
      </c>
      <c r="IF2595">
        <v>35455</v>
      </c>
      <c r="IG2595" t="s">
        <v>355</v>
      </c>
      <c r="IH2595" t="s">
        <v>293</v>
      </c>
      <c r="IK2595">
        <v>-2</v>
      </c>
      <c r="IL2595" t="s">
        <v>279</v>
      </c>
      <c r="IM2595" t="s">
        <v>280</v>
      </c>
      <c r="IN2595" t="s">
        <v>666</v>
      </c>
      <c r="IP2595" t="s">
        <v>705</v>
      </c>
    </row>
    <row r="2596" spans="1:250" x14ac:dyDescent="0.25">
      <c r="A2596">
        <v>41111</v>
      </c>
      <c r="B2596">
        <v>-890804480</v>
      </c>
      <c r="C2596">
        <v>1837</v>
      </c>
      <c r="D2596" t="s">
        <v>273</v>
      </c>
      <c r="E2596" t="s">
        <v>274</v>
      </c>
      <c r="F2596">
        <v>35467</v>
      </c>
      <c r="G2596" t="s">
        <v>350</v>
      </c>
      <c r="H2596" t="s">
        <v>351</v>
      </c>
      <c r="I2596">
        <v>424</v>
      </c>
      <c r="J2596" t="s">
        <v>399</v>
      </c>
      <c r="K2596" t="s">
        <v>400</v>
      </c>
      <c r="L2596">
        <v>35556</v>
      </c>
      <c r="M2596" t="s">
        <v>352</v>
      </c>
      <c r="N2596" t="s">
        <v>353</v>
      </c>
      <c r="O2596">
        <v>35556</v>
      </c>
      <c r="P2596" t="s">
        <v>352</v>
      </c>
      <c r="Q2596" t="s">
        <v>353</v>
      </c>
      <c r="R2596" t="s">
        <v>496</v>
      </c>
      <c r="S2596" s="46">
        <v>0</v>
      </c>
      <c r="U2596" s="46">
        <v>16</v>
      </c>
      <c r="IF2596">
        <v>35556</v>
      </c>
      <c r="IG2596" t="s">
        <v>352</v>
      </c>
      <c r="IH2596" t="s">
        <v>354</v>
      </c>
      <c r="IK2596">
        <v>-2</v>
      </c>
      <c r="IL2596" t="s">
        <v>279</v>
      </c>
      <c r="IM2596" t="s">
        <v>280</v>
      </c>
      <c r="IN2596" t="s">
        <v>706</v>
      </c>
      <c r="IP2596" t="s">
        <v>707</v>
      </c>
    </row>
    <row r="2597" spans="1:250" x14ac:dyDescent="0.25">
      <c r="A2597">
        <v>41112</v>
      </c>
      <c r="B2597">
        <v>-890804480</v>
      </c>
      <c r="C2597">
        <v>1837</v>
      </c>
      <c r="D2597" t="s">
        <v>273</v>
      </c>
      <c r="E2597" t="s">
        <v>274</v>
      </c>
      <c r="F2597">
        <v>35467</v>
      </c>
      <c r="G2597" t="s">
        <v>350</v>
      </c>
      <c r="H2597" t="s">
        <v>351</v>
      </c>
      <c r="I2597">
        <v>422</v>
      </c>
      <c r="J2597" t="s">
        <v>401</v>
      </c>
      <c r="K2597" t="s">
        <v>402</v>
      </c>
      <c r="L2597">
        <v>35556</v>
      </c>
      <c r="M2597" t="s">
        <v>352</v>
      </c>
      <c r="N2597" t="s">
        <v>353</v>
      </c>
      <c r="O2597">
        <v>35556</v>
      </c>
      <c r="P2597" t="s">
        <v>352</v>
      </c>
      <c r="Q2597" t="s">
        <v>353</v>
      </c>
      <c r="R2597" t="s">
        <v>496</v>
      </c>
      <c r="S2597" s="46">
        <v>0</v>
      </c>
      <c r="U2597" s="46">
        <v>16</v>
      </c>
      <c r="IF2597">
        <v>35556</v>
      </c>
      <c r="IG2597" t="s">
        <v>352</v>
      </c>
      <c r="IH2597" t="s">
        <v>354</v>
      </c>
      <c r="IK2597">
        <v>-2</v>
      </c>
      <c r="IL2597" t="s">
        <v>279</v>
      </c>
      <c r="IM2597" t="s">
        <v>280</v>
      </c>
      <c r="IN2597" t="s">
        <v>706</v>
      </c>
      <c r="IP2597" t="s">
        <v>707</v>
      </c>
    </row>
    <row r="2598" spans="1:250" x14ac:dyDescent="0.25">
      <c r="A2598">
        <v>41113</v>
      </c>
      <c r="B2598">
        <v>-890804480</v>
      </c>
      <c r="C2598">
        <v>1837</v>
      </c>
      <c r="D2598" t="s">
        <v>273</v>
      </c>
      <c r="E2598" t="s">
        <v>274</v>
      </c>
      <c r="F2598">
        <v>35467</v>
      </c>
      <c r="G2598" t="s">
        <v>350</v>
      </c>
      <c r="H2598" t="s">
        <v>351</v>
      </c>
      <c r="I2598">
        <v>420</v>
      </c>
      <c r="J2598" t="s">
        <v>403</v>
      </c>
      <c r="K2598" t="s">
        <v>404</v>
      </c>
      <c r="L2598">
        <v>35556</v>
      </c>
      <c r="M2598" t="s">
        <v>352</v>
      </c>
      <c r="N2598" t="s">
        <v>353</v>
      </c>
      <c r="O2598">
        <v>35556</v>
      </c>
      <c r="P2598" t="s">
        <v>352</v>
      </c>
      <c r="Q2598" t="s">
        <v>353</v>
      </c>
      <c r="R2598" t="s">
        <v>496</v>
      </c>
      <c r="S2598" s="46">
        <v>0</v>
      </c>
      <c r="U2598" s="46">
        <v>16</v>
      </c>
      <c r="IF2598">
        <v>35556</v>
      </c>
      <c r="IG2598" t="s">
        <v>352</v>
      </c>
      <c r="IH2598" t="s">
        <v>354</v>
      </c>
      <c r="IK2598">
        <v>-2</v>
      </c>
      <c r="IL2598" t="s">
        <v>279</v>
      </c>
      <c r="IM2598" t="s">
        <v>280</v>
      </c>
      <c r="IN2598" t="s">
        <v>706</v>
      </c>
      <c r="IP2598" t="s">
        <v>707</v>
      </c>
    </row>
    <row r="2599" spans="1:250" x14ac:dyDescent="0.25">
      <c r="A2599">
        <v>41114</v>
      </c>
      <c r="B2599">
        <v>-890804480</v>
      </c>
      <c r="C2599">
        <v>1837</v>
      </c>
      <c r="D2599" t="s">
        <v>273</v>
      </c>
      <c r="E2599" t="s">
        <v>274</v>
      </c>
      <c r="F2599">
        <v>35467</v>
      </c>
      <c r="G2599" t="s">
        <v>350</v>
      </c>
      <c r="H2599" t="s">
        <v>351</v>
      </c>
      <c r="I2599">
        <v>411</v>
      </c>
      <c r="J2599" t="s">
        <v>393</v>
      </c>
      <c r="K2599" t="s">
        <v>394</v>
      </c>
      <c r="L2599">
        <v>35556</v>
      </c>
      <c r="M2599" t="s">
        <v>352</v>
      </c>
      <c r="N2599" t="s">
        <v>353</v>
      </c>
      <c r="O2599">
        <v>35556</v>
      </c>
      <c r="P2599" t="s">
        <v>352</v>
      </c>
      <c r="Q2599" t="s">
        <v>353</v>
      </c>
      <c r="R2599" t="s">
        <v>496</v>
      </c>
      <c r="S2599" s="46">
        <v>0</v>
      </c>
      <c r="U2599" s="46">
        <v>16</v>
      </c>
      <c r="IF2599">
        <v>35556</v>
      </c>
      <c r="IG2599" t="s">
        <v>352</v>
      </c>
      <c r="IH2599" t="s">
        <v>354</v>
      </c>
      <c r="IK2599">
        <v>-2</v>
      </c>
      <c r="IL2599" t="s">
        <v>279</v>
      </c>
      <c r="IM2599" t="s">
        <v>280</v>
      </c>
      <c r="IN2599" t="s">
        <v>706</v>
      </c>
      <c r="IP2599" t="s">
        <v>707</v>
      </c>
    </row>
    <row r="2600" spans="1:250" x14ac:dyDescent="0.25">
      <c r="A2600">
        <v>41115</v>
      </c>
      <c r="B2600">
        <v>-890804480</v>
      </c>
      <c r="C2600">
        <v>1837</v>
      </c>
      <c r="D2600" t="s">
        <v>273</v>
      </c>
      <c r="E2600" t="s">
        <v>274</v>
      </c>
      <c r="F2600">
        <v>35467</v>
      </c>
      <c r="G2600" t="s">
        <v>350</v>
      </c>
      <c r="H2600" t="s">
        <v>351</v>
      </c>
      <c r="I2600">
        <v>437</v>
      </c>
      <c r="J2600" t="s">
        <v>658</v>
      </c>
      <c r="K2600" t="s">
        <v>659</v>
      </c>
      <c r="L2600">
        <v>35556</v>
      </c>
      <c r="M2600" t="s">
        <v>352</v>
      </c>
      <c r="N2600" t="s">
        <v>353</v>
      </c>
      <c r="O2600">
        <v>35556</v>
      </c>
      <c r="P2600" t="s">
        <v>352</v>
      </c>
      <c r="Q2600" t="s">
        <v>353</v>
      </c>
      <c r="R2600" t="s">
        <v>496</v>
      </c>
      <c r="S2600" s="46">
        <v>0</v>
      </c>
      <c r="U2600" s="46">
        <v>16</v>
      </c>
      <c r="IF2600">
        <v>35556</v>
      </c>
      <c r="IG2600" t="s">
        <v>352</v>
      </c>
      <c r="IH2600" t="s">
        <v>354</v>
      </c>
      <c r="IK2600">
        <v>-2</v>
      </c>
      <c r="IL2600" t="s">
        <v>279</v>
      </c>
      <c r="IM2600" t="s">
        <v>280</v>
      </c>
      <c r="IN2600" t="s">
        <v>706</v>
      </c>
      <c r="IP2600" t="s">
        <v>707</v>
      </c>
    </row>
    <row r="2601" spans="1:250" x14ac:dyDescent="0.25">
      <c r="A2601">
        <v>41116</v>
      </c>
      <c r="B2601">
        <v>-890804480</v>
      </c>
      <c r="C2601">
        <v>1837</v>
      </c>
      <c r="D2601" t="s">
        <v>273</v>
      </c>
      <c r="E2601" t="s">
        <v>274</v>
      </c>
      <c r="F2601">
        <v>35467</v>
      </c>
      <c r="G2601" t="s">
        <v>350</v>
      </c>
      <c r="H2601" t="s">
        <v>351</v>
      </c>
      <c r="I2601">
        <v>436</v>
      </c>
      <c r="J2601" t="s">
        <v>656</v>
      </c>
      <c r="K2601" t="s">
        <v>657</v>
      </c>
      <c r="L2601">
        <v>35556</v>
      </c>
      <c r="M2601" t="s">
        <v>352</v>
      </c>
      <c r="N2601" t="s">
        <v>353</v>
      </c>
      <c r="O2601">
        <v>35556</v>
      </c>
      <c r="P2601" t="s">
        <v>352</v>
      </c>
      <c r="Q2601" t="s">
        <v>353</v>
      </c>
      <c r="R2601" t="s">
        <v>496</v>
      </c>
      <c r="S2601" s="46">
        <v>0</v>
      </c>
      <c r="U2601" s="46">
        <v>16</v>
      </c>
      <c r="IF2601">
        <v>35556</v>
      </c>
      <c r="IG2601" t="s">
        <v>352</v>
      </c>
      <c r="IH2601" t="s">
        <v>354</v>
      </c>
      <c r="IK2601">
        <v>-2</v>
      </c>
      <c r="IL2601" t="s">
        <v>279</v>
      </c>
      <c r="IM2601" t="s">
        <v>280</v>
      </c>
      <c r="IN2601" t="s">
        <v>706</v>
      </c>
      <c r="IP2601" t="s">
        <v>707</v>
      </c>
    </row>
    <row r="2602" spans="1:250" x14ac:dyDescent="0.25">
      <c r="A2602">
        <v>41117</v>
      </c>
      <c r="B2602">
        <v>-890804480</v>
      </c>
      <c r="C2602">
        <v>1837</v>
      </c>
      <c r="D2602" t="s">
        <v>273</v>
      </c>
      <c r="E2602" t="s">
        <v>274</v>
      </c>
      <c r="F2602">
        <v>35467</v>
      </c>
      <c r="G2602" t="s">
        <v>350</v>
      </c>
      <c r="H2602" t="s">
        <v>351</v>
      </c>
      <c r="I2602">
        <v>435</v>
      </c>
      <c r="J2602" t="s">
        <v>491</v>
      </c>
      <c r="K2602" t="s">
        <v>492</v>
      </c>
      <c r="L2602">
        <v>35556</v>
      </c>
      <c r="M2602" t="s">
        <v>352</v>
      </c>
      <c r="N2602" t="s">
        <v>353</v>
      </c>
      <c r="O2602">
        <v>35556</v>
      </c>
      <c r="P2602" t="s">
        <v>352</v>
      </c>
      <c r="Q2602" t="s">
        <v>353</v>
      </c>
      <c r="R2602" t="s">
        <v>496</v>
      </c>
      <c r="S2602" s="46">
        <v>-184.44</v>
      </c>
      <c r="U2602" s="46">
        <v>16</v>
      </c>
      <c r="IF2602">
        <v>35556</v>
      </c>
      <c r="IG2602" t="s">
        <v>352</v>
      </c>
      <c r="IH2602" t="s">
        <v>354</v>
      </c>
      <c r="IK2602">
        <v>-2</v>
      </c>
      <c r="IL2602" t="s">
        <v>279</v>
      </c>
      <c r="IM2602" t="s">
        <v>280</v>
      </c>
      <c r="IN2602" t="s">
        <v>706</v>
      </c>
      <c r="IP2602" t="s">
        <v>707</v>
      </c>
    </row>
    <row r="2603" spans="1:250" x14ac:dyDescent="0.25">
      <c r="A2603">
        <v>41118</v>
      </c>
      <c r="B2603">
        <v>-890804480</v>
      </c>
      <c r="C2603">
        <v>1837</v>
      </c>
      <c r="D2603" t="s">
        <v>273</v>
      </c>
      <c r="E2603" t="s">
        <v>274</v>
      </c>
      <c r="F2603">
        <v>35467</v>
      </c>
      <c r="G2603" t="s">
        <v>350</v>
      </c>
      <c r="H2603" t="s">
        <v>351</v>
      </c>
      <c r="I2603">
        <v>431</v>
      </c>
      <c r="J2603" t="s">
        <v>493</v>
      </c>
      <c r="K2603" t="s">
        <v>494</v>
      </c>
      <c r="L2603">
        <v>35556</v>
      </c>
      <c r="M2603" t="s">
        <v>352</v>
      </c>
      <c r="N2603" t="s">
        <v>353</v>
      </c>
      <c r="O2603">
        <v>35556</v>
      </c>
      <c r="P2603" t="s">
        <v>352</v>
      </c>
      <c r="Q2603" t="s">
        <v>353</v>
      </c>
      <c r="R2603" t="s">
        <v>496</v>
      </c>
      <c r="S2603" s="46">
        <v>0</v>
      </c>
      <c r="U2603" s="46">
        <v>16</v>
      </c>
      <c r="IF2603">
        <v>35556</v>
      </c>
      <c r="IG2603" t="s">
        <v>352</v>
      </c>
      <c r="IH2603" t="s">
        <v>354</v>
      </c>
      <c r="IK2603">
        <v>-2</v>
      </c>
      <c r="IL2603" t="s">
        <v>279</v>
      </c>
      <c r="IM2603" t="s">
        <v>280</v>
      </c>
      <c r="IN2603" t="s">
        <v>706</v>
      </c>
      <c r="IP2603" t="s">
        <v>707</v>
      </c>
    </row>
    <row r="2604" spans="1:250" x14ac:dyDescent="0.25">
      <c r="A2604">
        <v>41119</v>
      </c>
      <c r="B2604">
        <v>-890804480</v>
      </c>
      <c r="C2604">
        <v>1837</v>
      </c>
      <c r="D2604" t="s">
        <v>273</v>
      </c>
      <c r="E2604" t="s">
        <v>274</v>
      </c>
      <c r="F2604">
        <v>35467</v>
      </c>
      <c r="G2604" t="s">
        <v>350</v>
      </c>
      <c r="H2604" t="s">
        <v>351</v>
      </c>
      <c r="I2604">
        <v>429</v>
      </c>
      <c r="J2604" t="s">
        <v>395</v>
      </c>
      <c r="K2604" t="s">
        <v>396</v>
      </c>
      <c r="L2604">
        <v>35556</v>
      </c>
      <c r="M2604" t="s">
        <v>352</v>
      </c>
      <c r="N2604" t="s">
        <v>353</v>
      </c>
      <c r="O2604">
        <v>35556</v>
      </c>
      <c r="P2604" t="s">
        <v>352</v>
      </c>
      <c r="Q2604" t="s">
        <v>353</v>
      </c>
      <c r="R2604" t="s">
        <v>496</v>
      </c>
      <c r="S2604" s="46">
        <v>0</v>
      </c>
      <c r="U2604" s="46">
        <v>16</v>
      </c>
      <c r="IF2604">
        <v>35556</v>
      </c>
      <c r="IG2604" t="s">
        <v>352</v>
      </c>
      <c r="IH2604" t="s">
        <v>354</v>
      </c>
      <c r="IK2604">
        <v>-2</v>
      </c>
      <c r="IL2604" t="s">
        <v>279</v>
      </c>
      <c r="IM2604" t="s">
        <v>280</v>
      </c>
      <c r="IN2604" t="s">
        <v>706</v>
      </c>
      <c r="IP2604" t="s">
        <v>707</v>
      </c>
    </row>
    <row r="2605" spans="1:250" x14ac:dyDescent="0.25">
      <c r="A2605">
        <v>41120</v>
      </c>
      <c r="B2605">
        <v>-890804480</v>
      </c>
      <c r="C2605">
        <v>1837</v>
      </c>
      <c r="D2605" t="s">
        <v>273</v>
      </c>
      <c r="E2605" t="s">
        <v>274</v>
      </c>
      <c r="F2605">
        <v>35467</v>
      </c>
      <c r="G2605" t="s">
        <v>350</v>
      </c>
      <c r="H2605" t="s">
        <v>351</v>
      </c>
      <c r="I2605">
        <v>427</v>
      </c>
      <c r="J2605" t="s">
        <v>397</v>
      </c>
      <c r="K2605" t="s">
        <v>398</v>
      </c>
      <c r="L2605">
        <v>35556</v>
      </c>
      <c r="M2605" t="s">
        <v>352</v>
      </c>
      <c r="N2605" t="s">
        <v>353</v>
      </c>
      <c r="O2605">
        <v>35556</v>
      </c>
      <c r="P2605" t="s">
        <v>352</v>
      </c>
      <c r="Q2605" t="s">
        <v>353</v>
      </c>
      <c r="R2605" t="s">
        <v>496</v>
      </c>
      <c r="S2605" s="46">
        <v>0</v>
      </c>
      <c r="U2605" s="46">
        <v>16</v>
      </c>
      <c r="IF2605">
        <v>35556</v>
      </c>
      <c r="IG2605" t="s">
        <v>352</v>
      </c>
      <c r="IH2605" t="s">
        <v>354</v>
      </c>
      <c r="IK2605">
        <v>-2</v>
      </c>
      <c r="IL2605" t="s">
        <v>279</v>
      </c>
      <c r="IM2605" t="s">
        <v>280</v>
      </c>
      <c r="IN2605" t="s">
        <v>706</v>
      </c>
      <c r="IP2605" t="s">
        <v>707</v>
      </c>
    </row>
    <row r="2606" spans="1:250" x14ac:dyDescent="0.25">
      <c r="A2606">
        <v>41121</v>
      </c>
      <c r="B2606">
        <v>-890804480</v>
      </c>
      <c r="C2606">
        <v>1837</v>
      </c>
      <c r="D2606" t="s">
        <v>273</v>
      </c>
      <c r="E2606" t="s">
        <v>274</v>
      </c>
      <c r="F2606">
        <v>19011</v>
      </c>
      <c r="G2606" t="s">
        <v>328</v>
      </c>
      <c r="H2606" t="s">
        <v>329</v>
      </c>
      <c r="I2606">
        <v>429</v>
      </c>
      <c r="J2606" t="s">
        <v>395</v>
      </c>
      <c r="K2606" t="s">
        <v>396</v>
      </c>
      <c r="L2606">
        <v>38311</v>
      </c>
      <c r="M2606" t="s">
        <v>373</v>
      </c>
      <c r="N2606" t="s">
        <v>374</v>
      </c>
      <c r="O2606">
        <v>38311</v>
      </c>
      <c r="P2606" t="s">
        <v>373</v>
      </c>
      <c r="Q2606" t="s">
        <v>374</v>
      </c>
      <c r="R2606" t="s">
        <v>496</v>
      </c>
      <c r="S2606" s="46">
        <v>0</v>
      </c>
      <c r="U2606" s="46">
        <v>16</v>
      </c>
      <c r="IF2606">
        <v>38311</v>
      </c>
      <c r="IG2606" t="s">
        <v>373</v>
      </c>
      <c r="IH2606" t="s">
        <v>332</v>
      </c>
      <c r="IK2606">
        <v>-2</v>
      </c>
      <c r="IL2606" t="s">
        <v>279</v>
      </c>
      <c r="IM2606" t="s">
        <v>280</v>
      </c>
      <c r="IN2606" t="s">
        <v>687</v>
      </c>
      <c r="IP2606" t="s">
        <v>708</v>
      </c>
    </row>
    <row r="2607" spans="1:250" x14ac:dyDescent="0.25">
      <c r="A2607">
        <v>41122</v>
      </c>
      <c r="B2607">
        <v>-890804480</v>
      </c>
      <c r="C2607">
        <v>1837</v>
      </c>
      <c r="D2607" t="s">
        <v>273</v>
      </c>
      <c r="E2607" t="s">
        <v>274</v>
      </c>
      <c r="F2607">
        <v>19011</v>
      </c>
      <c r="G2607" t="s">
        <v>328</v>
      </c>
      <c r="H2607" t="s">
        <v>329</v>
      </c>
      <c r="I2607">
        <v>427</v>
      </c>
      <c r="J2607" t="s">
        <v>397</v>
      </c>
      <c r="K2607" t="s">
        <v>398</v>
      </c>
      <c r="L2607">
        <v>38311</v>
      </c>
      <c r="M2607" t="s">
        <v>373</v>
      </c>
      <c r="N2607" t="s">
        <v>374</v>
      </c>
      <c r="O2607">
        <v>38311</v>
      </c>
      <c r="P2607" t="s">
        <v>373</v>
      </c>
      <c r="Q2607" t="s">
        <v>374</v>
      </c>
      <c r="R2607" t="s">
        <v>496</v>
      </c>
      <c r="S2607" s="46">
        <v>0</v>
      </c>
      <c r="U2607" s="46">
        <v>16</v>
      </c>
      <c r="IF2607">
        <v>38311</v>
      </c>
      <c r="IG2607" t="s">
        <v>373</v>
      </c>
      <c r="IH2607" t="s">
        <v>332</v>
      </c>
      <c r="IK2607">
        <v>-2</v>
      </c>
      <c r="IL2607" t="s">
        <v>279</v>
      </c>
      <c r="IM2607" t="s">
        <v>280</v>
      </c>
      <c r="IN2607" t="s">
        <v>687</v>
      </c>
      <c r="IP2607" t="s">
        <v>708</v>
      </c>
    </row>
    <row r="2608" spans="1:250" x14ac:dyDescent="0.25">
      <c r="A2608">
        <v>41123</v>
      </c>
      <c r="B2608">
        <v>-890804480</v>
      </c>
      <c r="C2608">
        <v>1837</v>
      </c>
      <c r="D2608" t="s">
        <v>273</v>
      </c>
      <c r="E2608" t="s">
        <v>274</v>
      </c>
      <c r="F2608">
        <v>19011</v>
      </c>
      <c r="G2608" t="s">
        <v>328</v>
      </c>
      <c r="H2608" t="s">
        <v>329</v>
      </c>
      <c r="I2608">
        <v>424</v>
      </c>
      <c r="J2608" t="s">
        <v>399</v>
      </c>
      <c r="K2608" t="s">
        <v>400</v>
      </c>
      <c r="L2608">
        <v>38311</v>
      </c>
      <c r="M2608" t="s">
        <v>373</v>
      </c>
      <c r="N2608" t="s">
        <v>374</v>
      </c>
      <c r="O2608">
        <v>38311</v>
      </c>
      <c r="P2608" t="s">
        <v>373</v>
      </c>
      <c r="Q2608" t="s">
        <v>374</v>
      </c>
      <c r="R2608" t="s">
        <v>496</v>
      </c>
      <c r="S2608" s="46">
        <v>0</v>
      </c>
      <c r="U2608" s="46">
        <v>16</v>
      </c>
      <c r="IF2608">
        <v>38311</v>
      </c>
      <c r="IG2608" t="s">
        <v>373</v>
      </c>
      <c r="IH2608" t="s">
        <v>332</v>
      </c>
      <c r="IK2608">
        <v>-2</v>
      </c>
      <c r="IL2608" t="s">
        <v>279</v>
      </c>
      <c r="IM2608" t="s">
        <v>280</v>
      </c>
      <c r="IN2608" t="s">
        <v>687</v>
      </c>
      <c r="IP2608" t="s">
        <v>708</v>
      </c>
    </row>
    <row r="2609" spans="1:250" x14ac:dyDescent="0.25">
      <c r="A2609">
        <v>41124</v>
      </c>
      <c r="B2609">
        <v>-890804480</v>
      </c>
      <c r="C2609">
        <v>1837</v>
      </c>
      <c r="D2609" t="s">
        <v>273</v>
      </c>
      <c r="E2609" t="s">
        <v>274</v>
      </c>
      <c r="F2609">
        <v>19011</v>
      </c>
      <c r="G2609" t="s">
        <v>328</v>
      </c>
      <c r="H2609" t="s">
        <v>329</v>
      </c>
      <c r="I2609">
        <v>422</v>
      </c>
      <c r="J2609" t="s">
        <v>401</v>
      </c>
      <c r="K2609" t="s">
        <v>402</v>
      </c>
      <c r="L2609">
        <v>38311</v>
      </c>
      <c r="M2609" t="s">
        <v>373</v>
      </c>
      <c r="N2609" t="s">
        <v>374</v>
      </c>
      <c r="O2609">
        <v>38311</v>
      </c>
      <c r="P2609" t="s">
        <v>373</v>
      </c>
      <c r="Q2609" t="s">
        <v>374</v>
      </c>
      <c r="R2609" t="s">
        <v>496</v>
      </c>
      <c r="S2609" s="46">
        <v>0</v>
      </c>
      <c r="U2609" s="46">
        <v>16</v>
      </c>
      <c r="IF2609">
        <v>38311</v>
      </c>
      <c r="IG2609" t="s">
        <v>373</v>
      </c>
      <c r="IH2609" t="s">
        <v>332</v>
      </c>
      <c r="IK2609">
        <v>-2</v>
      </c>
      <c r="IL2609" t="s">
        <v>279</v>
      </c>
      <c r="IM2609" t="s">
        <v>280</v>
      </c>
      <c r="IN2609" t="s">
        <v>687</v>
      </c>
      <c r="IP2609" t="s">
        <v>708</v>
      </c>
    </row>
    <row r="2610" spans="1:250" x14ac:dyDescent="0.25">
      <c r="A2610">
        <v>41125</v>
      </c>
      <c r="B2610">
        <v>-890804480</v>
      </c>
      <c r="C2610">
        <v>1837</v>
      </c>
      <c r="D2610" t="s">
        <v>273</v>
      </c>
      <c r="E2610" t="s">
        <v>274</v>
      </c>
      <c r="F2610">
        <v>19011</v>
      </c>
      <c r="G2610" t="s">
        <v>328</v>
      </c>
      <c r="H2610" t="s">
        <v>329</v>
      </c>
      <c r="I2610">
        <v>437</v>
      </c>
      <c r="J2610" t="s">
        <v>658</v>
      </c>
      <c r="K2610" t="s">
        <v>659</v>
      </c>
      <c r="L2610">
        <v>38311</v>
      </c>
      <c r="M2610" t="s">
        <v>373</v>
      </c>
      <c r="N2610" t="s">
        <v>374</v>
      </c>
      <c r="O2610">
        <v>38311</v>
      </c>
      <c r="P2610" t="s">
        <v>373</v>
      </c>
      <c r="Q2610" t="s">
        <v>374</v>
      </c>
      <c r="R2610" t="s">
        <v>496</v>
      </c>
      <c r="S2610" s="46">
        <v>0</v>
      </c>
      <c r="U2610" s="46">
        <v>16</v>
      </c>
      <c r="IF2610">
        <v>38311</v>
      </c>
      <c r="IG2610" t="s">
        <v>373</v>
      </c>
      <c r="IH2610" t="s">
        <v>332</v>
      </c>
      <c r="IK2610">
        <v>-2</v>
      </c>
      <c r="IL2610" t="s">
        <v>279</v>
      </c>
      <c r="IM2610" t="s">
        <v>280</v>
      </c>
      <c r="IN2610" t="s">
        <v>687</v>
      </c>
      <c r="IP2610" t="s">
        <v>708</v>
      </c>
    </row>
    <row r="2611" spans="1:250" x14ac:dyDescent="0.25">
      <c r="A2611">
        <v>41126</v>
      </c>
      <c r="B2611">
        <v>-890804480</v>
      </c>
      <c r="C2611">
        <v>1837</v>
      </c>
      <c r="D2611" t="s">
        <v>273</v>
      </c>
      <c r="E2611" t="s">
        <v>274</v>
      </c>
      <c r="F2611">
        <v>19011</v>
      </c>
      <c r="G2611" t="s">
        <v>328</v>
      </c>
      <c r="H2611" t="s">
        <v>329</v>
      </c>
      <c r="I2611">
        <v>436</v>
      </c>
      <c r="J2611" t="s">
        <v>656</v>
      </c>
      <c r="K2611" t="s">
        <v>657</v>
      </c>
      <c r="L2611">
        <v>38311</v>
      </c>
      <c r="M2611" t="s">
        <v>373</v>
      </c>
      <c r="N2611" t="s">
        <v>374</v>
      </c>
      <c r="O2611">
        <v>38311</v>
      </c>
      <c r="P2611" t="s">
        <v>373</v>
      </c>
      <c r="Q2611" t="s">
        <v>374</v>
      </c>
      <c r="R2611" t="s">
        <v>496</v>
      </c>
      <c r="S2611" s="46">
        <v>0</v>
      </c>
      <c r="U2611" s="46">
        <v>16</v>
      </c>
      <c r="IF2611">
        <v>38311</v>
      </c>
      <c r="IG2611" t="s">
        <v>373</v>
      </c>
      <c r="IH2611" t="s">
        <v>332</v>
      </c>
      <c r="IK2611">
        <v>-2</v>
      </c>
      <c r="IL2611" t="s">
        <v>279</v>
      </c>
      <c r="IM2611" t="s">
        <v>280</v>
      </c>
      <c r="IN2611" t="s">
        <v>687</v>
      </c>
      <c r="IP2611" t="s">
        <v>708</v>
      </c>
    </row>
    <row r="2612" spans="1:250" x14ac:dyDescent="0.25">
      <c r="A2612">
        <v>41127</v>
      </c>
      <c r="B2612">
        <v>-890804480</v>
      </c>
      <c r="C2612">
        <v>1837</v>
      </c>
      <c r="D2612" t="s">
        <v>273</v>
      </c>
      <c r="E2612" t="s">
        <v>274</v>
      </c>
      <c r="F2612">
        <v>13794</v>
      </c>
      <c r="G2612" t="s">
        <v>275</v>
      </c>
      <c r="H2612" t="s">
        <v>276</v>
      </c>
      <c r="I2612">
        <v>437</v>
      </c>
      <c r="J2612" t="s">
        <v>658</v>
      </c>
      <c r="K2612" t="s">
        <v>659</v>
      </c>
      <c r="L2612">
        <v>38311</v>
      </c>
      <c r="M2612" t="s">
        <v>373</v>
      </c>
      <c r="N2612" t="s">
        <v>374</v>
      </c>
      <c r="O2612">
        <v>38311</v>
      </c>
      <c r="P2612" t="s">
        <v>373</v>
      </c>
      <c r="Q2612" t="s">
        <v>374</v>
      </c>
      <c r="R2612" t="s">
        <v>496</v>
      </c>
      <c r="S2612" s="46">
        <v>0</v>
      </c>
      <c r="U2612" s="46">
        <v>16</v>
      </c>
      <c r="IF2612">
        <v>38311</v>
      </c>
      <c r="IG2612" t="s">
        <v>373</v>
      </c>
      <c r="IH2612" t="s">
        <v>319</v>
      </c>
      <c r="IK2612">
        <v>-2</v>
      </c>
      <c r="IL2612" t="s">
        <v>279</v>
      </c>
      <c r="IM2612" t="s">
        <v>280</v>
      </c>
      <c r="IN2612" t="s">
        <v>663</v>
      </c>
      <c r="IP2612" t="s">
        <v>709</v>
      </c>
    </row>
    <row r="2613" spans="1:250" x14ac:dyDescent="0.25">
      <c r="A2613">
        <v>41128</v>
      </c>
      <c r="B2613">
        <v>-890804480</v>
      </c>
      <c r="C2613">
        <v>1837</v>
      </c>
      <c r="D2613" t="s">
        <v>273</v>
      </c>
      <c r="E2613" t="s">
        <v>274</v>
      </c>
      <c r="F2613">
        <v>13794</v>
      </c>
      <c r="G2613" t="s">
        <v>275</v>
      </c>
      <c r="H2613" t="s">
        <v>276</v>
      </c>
      <c r="I2613">
        <v>436</v>
      </c>
      <c r="J2613" t="s">
        <v>656</v>
      </c>
      <c r="K2613" t="s">
        <v>657</v>
      </c>
      <c r="L2613">
        <v>38311</v>
      </c>
      <c r="M2613" t="s">
        <v>373</v>
      </c>
      <c r="N2613" t="s">
        <v>374</v>
      </c>
      <c r="O2613">
        <v>38311</v>
      </c>
      <c r="P2613" t="s">
        <v>373</v>
      </c>
      <c r="Q2613" t="s">
        <v>374</v>
      </c>
      <c r="R2613" t="s">
        <v>496</v>
      </c>
      <c r="S2613" s="46">
        <v>0</v>
      </c>
      <c r="U2613" s="46">
        <v>16</v>
      </c>
      <c r="IF2613">
        <v>38311</v>
      </c>
      <c r="IG2613" t="s">
        <v>373</v>
      </c>
      <c r="IH2613" t="s">
        <v>319</v>
      </c>
      <c r="IK2613">
        <v>-2</v>
      </c>
      <c r="IL2613" t="s">
        <v>279</v>
      </c>
      <c r="IM2613" t="s">
        <v>280</v>
      </c>
      <c r="IN2613" t="s">
        <v>663</v>
      </c>
      <c r="IP2613" t="s">
        <v>709</v>
      </c>
    </row>
    <row r="2614" spans="1:250" x14ac:dyDescent="0.25">
      <c r="A2614">
        <v>41129</v>
      </c>
      <c r="B2614">
        <v>-890804480</v>
      </c>
      <c r="C2614">
        <v>1837</v>
      </c>
      <c r="D2614" t="s">
        <v>273</v>
      </c>
      <c r="E2614" t="s">
        <v>274</v>
      </c>
      <c r="F2614">
        <v>13794</v>
      </c>
      <c r="G2614" t="s">
        <v>275</v>
      </c>
      <c r="H2614" t="s">
        <v>276</v>
      </c>
      <c r="I2614">
        <v>435</v>
      </c>
      <c r="J2614" t="s">
        <v>491</v>
      </c>
      <c r="K2614" t="s">
        <v>492</v>
      </c>
      <c r="L2614">
        <v>38311</v>
      </c>
      <c r="M2614" t="s">
        <v>373</v>
      </c>
      <c r="N2614" t="s">
        <v>374</v>
      </c>
      <c r="O2614">
        <v>38311</v>
      </c>
      <c r="P2614" t="s">
        <v>373</v>
      </c>
      <c r="Q2614" t="s">
        <v>374</v>
      </c>
      <c r="R2614" t="s">
        <v>496</v>
      </c>
      <c r="S2614" s="46">
        <v>0</v>
      </c>
      <c r="U2614" s="46">
        <v>16</v>
      </c>
      <c r="IF2614">
        <v>38311</v>
      </c>
      <c r="IG2614" t="s">
        <v>373</v>
      </c>
      <c r="IH2614" t="s">
        <v>319</v>
      </c>
      <c r="IK2614">
        <v>-2</v>
      </c>
      <c r="IL2614" t="s">
        <v>279</v>
      </c>
      <c r="IM2614" t="s">
        <v>280</v>
      </c>
      <c r="IN2614" t="s">
        <v>663</v>
      </c>
      <c r="IP2614" t="s">
        <v>709</v>
      </c>
    </row>
    <row r="2615" spans="1:250" x14ac:dyDescent="0.25">
      <c r="A2615">
        <v>41130</v>
      </c>
      <c r="B2615">
        <v>-890804480</v>
      </c>
      <c r="C2615">
        <v>1837</v>
      </c>
      <c r="D2615" t="s">
        <v>273</v>
      </c>
      <c r="E2615" t="s">
        <v>274</v>
      </c>
      <c r="F2615">
        <v>13794</v>
      </c>
      <c r="G2615" t="s">
        <v>275</v>
      </c>
      <c r="H2615" t="s">
        <v>276</v>
      </c>
      <c r="I2615">
        <v>431</v>
      </c>
      <c r="J2615" t="s">
        <v>493</v>
      </c>
      <c r="K2615" t="s">
        <v>494</v>
      </c>
      <c r="L2615">
        <v>38311</v>
      </c>
      <c r="M2615" t="s">
        <v>373</v>
      </c>
      <c r="N2615" t="s">
        <v>374</v>
      </c>
      <c r="O2615">
        <v>38311</v>
      </c>
      <c r="P2615" t="s">
        <v>373</v>
      </c>
      <c r="Q2615" t="s">
        <v>374</v>
      </c>
      <c r="R2615" t="s">
        <v>496</v>
      </c>
      <c r="S2615" s="46">
        <v>0</v>
      </c>
      <c r="U2615" s="46">
        <v>16</v>
      </c>
      <c r="IF2615">
        <v>38311</v>
      </c>
      <c r="IG2615" t="s">
        <v>373</v>
      </c>
      <c r="IH2615" t="s">
        <v>319</v>
      </c>
      <c r="IK2615">
        <v>-2</v>
      </c>
      <c r="IL2615" t="s">
        <v>279</v>
      </c>
      <c r="IM2615" t="s">
        <v>280</v>
      </c>
      <c r="IN2615" t="s">
        <v>663</v>
      </c>
      <c r="IP2615" t="s">
        <v>709</v>
      </c>
    </row>
    <row r="2616" spans="1:250" x14ac:dyDescent="0.25">
      <c r="A2616">
        <v>41131</v>
      </c>
      <c r="B2616">
        <v>-890804480</v>
      </c>
      <c r="C2616">
        <v>1837</v>
      </c>
      <c r="D2616" t="s">
        <v>273</v>
      </c>
      <c r="E2616" t="s">
        <v>274</v>
      </c>
      <c r="F2616">
        <v>19011</v>
      </c>
      <c r="G2616" t="s">
        <v>328</v>
      </c>
      <c r="H2616" t="s">
        <v>329</v>
      </c>
      <c r="I2616">
        <v>435</v>
      </c>
      <c r="J2616" t="s">
        <v>491</v>
      </c>
      <c r="K2616" t="s">
        <v>492</v>
      </c>
      <c r="L2616">
        <v>38311</v>
      </c>
      <c r="M2616" t="s">
        <v>373</v>
      </c>
      <c r="N2616" t="s">
        <v>374</v>
      </c>
      <c r="O2616">
        <v>38311</v>
      </c>
      <c r="P2616" t="s">
        <v>373</v>
      </c>
      <c r="Q2616" t="s">
        <v>374</v>
      </c>
      <c r="R2616" t="s">
        <v>496</v>
      </c>
      <c r="S2616" s="46">
        <v>0</v>
      </c>
      <c r="U2616" s="46">
        <v>16</v>
      </c>
      <c r="IF2616">
        <v>38311</v>
      </c>
      <c r="IG2616" t="s">
        <v>373</v>
      </c>
      <c r="IH2616" t="s">
        <v>332</v>
      </c>
      <c r="IK2616">
        <v>-2</v>
      </c>
      <c r="IL2616" t="s">
        <v>279</v>
      </c>
      <c r="IM2616" t="s">
        <v>280</v>
      </c>
      <c r="IN2616" t="s">
        <v>687</v>
      </c>
      <c r="IP2616" t="s">
        <v>708</v>
      </c>
    </row>
    <row r="2617" spans="1:250" x14ac:dyDescent="0.25">
      <c r="A2617">
        <v>41132</v>
      </c>
      <c r="B2617">
        <v>-890804480</v>
      </c>
      <c r="C2617">
        <v>1837</v>
      </c>
      <c r="D2617" t="s">
        <v>273</v>
      </c>
      <c r="E2617" t="s">
        <v>274</v>
      </c>
      <c r="F2617">
        <v>19011</v>
      </c>
      <c r="G2617" t="s">
        <v>328</v>
      </c>
      <c r="H2617" t="s">
        <v>329</v>
      </c>
      <c r="I2617">
        <v>431</v>
      </c>
      <c r="J2617" t="s">
        <v>493</v>
      </c>
      <c r="K2617" t="s">
        <v>494</v>
      </c>
      <c r="L2617">
        <v>38311</v>
      </c>
      <c r="M2617" t="s">
        <v>373</v>
      </c>
      <c r="N2617" t="s">
        <v>374</v>
      </c>
      <c r="O2617">
        <v>38311</v>
      </c>
      <c r="P2617" t="s">
        <v>373</v>
      </c>
      <c r="Q2617" t="s">
        <v>374</v>
      </c>
      <c r="R2617" t="s">
        <v>496</v>
      </c>
      <c r="S2617" s="46">
        <v>0</v>
      </c>
      <c r="U2617" s="46">
        <v>16</v>
      </c>
      <c r="IF2617">
        <v>38311</v>
      </c>
      <c r="IG2617" t="s">
        <v>373</v>
      </c>
      <c r="IH2617" t="s">
        <v>332</v>
      </c>
      <c r="IK2617">
        <v>-2</v>
      </c>
      <c r="IL2617" t="s">
        <v>279</v>
      </c>
      <c r="IM2617" t="s">
        <v>280</v>
      </c>
      <c r="IN2617" t="s">
        <v>687</v>
      </c>
      <c r="IP2617" t="s">
        <v>708</v>
      </c>
    </row>
    <row r="2618" spans="1:250" x14ac:dyDescent="0.25">
      <c r="A2618">
        <v>41133</v>
      </c>
      <c r="B2618">
        <v>-890804480</v>
      </c>
      <c r="C2618">
        <v>1837</v>
      </c>
      <c r="D2618" t="s">
        <v>273</v>
      </c>
      <c r="E2618" t="s">
        <v>274</v>
      </c>
      <c r="F2618">
        <v>13794</v>
      </c>
      <c r="G2618" t="s">
        <v>275</v>
      </c>
      <c r="H2618" t="s">
        <v>276</v>
      </c>
      <c r="I2618">
        <v>424</v>
      </c>
      <c r="J2618" t="s">
        <v>399</v>
      </c>
      <c r="K2618" t="s">
        <v>400</v>
      </c>
      <c r="L2618">
        <v>38311</v>
      </c>
      <c r="M2618" t="s">
        <v>373</v>
      </c>
      <c r="N2618" t="s">
        <v>374</v>
      </c>
      <c r="O2618">
        <v>38311</v>
      </c>
      <c r="P2618" t="s">
        <v>373</v>
      </c>
      <c r="Q2618" t="s">
        <v>374</v>
      </c>
      <c r="R2618" t="s">
        <v>496</v>
      </c>
      <c r="S2618" s="46">
        <v>0</v>
      </c>
      <c r="U2618" s="46">
        <v>16</v>
      </c>
      <c r="IF2618">
        <v>38311</v>
      </c>
      <c r="IG2618" t="s">
        <v>373</v>
      </c>
      <c r="IH2618" t="s">
        <v>319</v>
      </c>
      <c r="IK2618">
        <v>-2</v>
      </c>
      <c r="IL2618" t="s">
        <v>279</v>
      </c>
      <c r="IM2618" t="s">
        <v>280</v>
      </c>
      <c r="IN2618" t="s">
        <v>663</v>
      </c>
      <c r="IP2618" t="s">
        <v>709</v>
      </c>
    </row>
    <row r="2619" spans="1:250" x14ac:dyDescent="0.25">
      <c r="A2619">
        <v>41134</v>
      </c>
      <c r="B2619">
        <v>-890804480</v>
      </c>
      <c r="C2619">
        <v>1837</v>
      </c>
      <c r="D2619" t="s">
        <v>273</v>
      </c>
      <c r="E2619" t="s">
        <v>274</v>
      </c>
      <c r="F2619">
        <v>13794</v>
      </c>
      <c r="G2619" t="s">
        <v>275</v>
      </c>
      <c r="H2619" t="s">
        <v>276</v>
      </c>
      <c r="I2619">
        <v>422</v>
      </c>
      <c r="J2619" t="s">
        <v>401</v>
      </c>
      <c r="K2619" t="s">
        <v>402</v>
      </c>
      <c r="L2619">
        <v>38311</v>
      </c>
      <c r="M2619" t="s">
        <v>373</v>
      </c>
      <c r="N2619" t="s">
        <v>374</v>
      </c>
      <c r="O2619">
        <v>38311</v>
      </c>
      <c r="P2619" t="s">
        <v>373</v>
      </c>
      <c r="Q2619" t="s">
        <v>374</v>
      </c>
      <c r="R2619" t="s">
        <v>496</v>
      </c>
      <c r="S2619" s="46">
        <v>0</v>
      </c>
      <c r="U2619" s="46">
        <v>16</v>
      </c>
      <c r="IF2619">
        <v>38311</v>
      </c>
      <c r="IG2619" t="s">
        <v>373</v>
      </c>
      <c r="IH2619" t="s">
        <v>319</v>
      </c>
      <c r="IK2619">
        <v>-2</v>
      </c>
      <c r="IL2619" t="s">
        <v>279</v>
      </c>
      <c r="IM2619" t="s">
        <v>280</v>
      </c>
      <c r="IN2619" t="s">
        <v>663</v>
      </c>
      <c r="IP2619" t="s">
        <v>709</v>
      </c>
    </row>
    <row r="2620" spans="1:250" x14ac:dyDescent="0.25">
      <c r="A2620">
        <v>41135</v>
      </c>
      <c r="B2620">
        <v>-890804480</v>
      </c>
      <c r="C2620">
        <v>1837</v>
      </c>
      <c r="D2620" t="s">
        <v>273</v>
      </c>
      <c r="E2620" t="s">
        <v>274</v>
      </c>
      <c r="F2620">
        <v>13794</v>
      </c>
      <c r="G2620" t="s">
        <v>275</v>
      </c>
      <c r="H2620" t="s">
        <v>276</v>
      </c>
      <c r="I2620">
        <v>420</v>
      </c>
      <c r="J2620" t="s">
        <v>403</v>
      </c>
      <c r="K2620" t="s">
        <v>404</v>
      </c>
      <c r="L2620">
        <v>38311</v>
      </c>
      <c r="M2620" t="s">
        <v>373</v>
      </c>
      <c r="N2620" t="s">
        <v>374</v>
      </c>
      <c r="O2620">
        <v>38311</v>
      </c>
      <c r="P2620" t="s">
        <v>373</v>
      </c>
      <c r="Q2620" t="s">
        <v>374</v>
      </c>
      <c r="R2620" t="s">
        <v>496</v>
      </c>
      <c r="S2620" s="46">
        <v>0</v>
      </c>
      <c r="U2620" s="46">
        <v>16</v>
      </c>
      <c r="IF2620">
        <v>38311</v>
      </c>
      <c r="IG2620" t="s">
        <v>373</v>
      </c>
      <c r="IH2620" t="s">
        <v>319</v>
      </c>
      <c r="IK2620">
        <v>-2</v>
      </c>
      <c r="IL2620" t="s">
        <v>279</v>
      </c>
      <c r="IM2620" t="s">
        <v>280</v>
      </c>
      <c r="IN2620" t="s">
        <v>663</v>
      </c>
      <c r="IP2620" t="s">
        <v>709</v>
      </c>
    </row>
    <row r="2621" spans="1:250" x14ac:dyDescent="0.25">
      <c r="A2621">
        <v>41136</v>
      </c>
      <c r="B2621">
        <v>-890804480</v>
      </c>
      <c r="C2621">
        <v>1837</v>
      </c>
      <c r="D2621" t="s">
        <v>273</v>
      </c>
      <c r="E2621" t="s">
        <v>274</v>
      </c>
      <c r="F2621">
        <v>13794</v>
      </c>
      <c r="G2621" t="s">
        <v>275</v>
      </c>
      <c r="H2621" t="s">
        <v>276</v>
      </c>
      <c r="I2621">
        <v>411</v>
      </c>
      <c r="J2621" t="s">
        <v>393</v>
      </c>
      <c r="K2621" t="s">
        <v>394</v>
      </c>
      <c r="L2621">
        <v>38311</v>
      </c>
      <c r="M2621" t="s">
        <v>373</v>
      </c>
      <c r="N2621" t="s">
        <v>374</v>
      </c>
      <c r="O2621">
        <v>38311</v>
      </c>
      <c r="P2621" t="s">
        <v>373</v>
      </c>
      <c r="Q2621" t="s">
        <v>374</v>
      </c>
      <c r="R2621" t="s">
        <v>496</v>
      </c>
      <c r="S2621" s="46">
        <v>0</v>
      </c>
      <c r="U2621" s="46">
        <v>16</v>
      </c>
      <c r="IF2621">
        <v>38311</v>
      </c>
      <c r="IG2621" t="s">
        <v>373</v>
      </c>
      <c r="IH2621" t="s">
        <v>319</v>
      </c>
      <c r="IK2621">
        <v>-2</v>
      </c>
      <c r="IL2621" t="s">
        <v>279</v>
      </c>
      <c r="IM2621" t="s">
        <v>280</v>
      </c>
      <c r="IN2621" t="s">
        <v>663</v>
      </c>
      <c r="IP2621" t="s">
        <v>709</v>
      </c>
    </row>
    <row r="2622" spans="1:250" x14ac:dyDescent="0.25">
      <c r="A2622">
        <v>41137</v>
      </c>
      <c r="B2622">
        <v>-890804480</v>
      </c>
      <c r="C2622">
        <v>1837</v>
      </c>
      <c r="D2622" t="s">
        <v>273</v>
      </c>
      <c r="E2622" t="s">
        <v>274</v>
      </c>
      <c r="F2622">
        <v>19011</v>
      </c>
      <c r="G2622" t="s">
        <v>328</v>
      </c>
      <c r="H2622" t="s">
        <v>329</v>
      </c>
      <c r="I2622">
        <v>420</v>
      </c>
      <c r="J2622" t="s">
        <v>403</v>
      </c>
      <c r="K2622" t="s">
        <v>404</v>
      </c>
      <c r="L2622">
        <v>38311</v>
      </c>
      <c r="M2622" t="s">
        <v>373</v>
      </c>
      <c r="N2622" t="s">
        <v>374</v>
      </c>
      <c r="O2622">
        <v>38311</v>
      </c>
      <c r="P2622" t="s">
        <v>373</v>
      </c>
      <c r="Q2622" t="s">
        <v>374</v>
      </c>
      <c r="R2622" t="s">
        <v>496</v>
      </c>
      <c r="S2622" s="46">
        <v>0</v>
      </c>
      <c r="U2622" s="46">
        <v>16</v>
      </c>
      <c r="IF2622">
        <v>38311</v>
      </c>
      <c r="IG2622" t="s">
        <v>373</v>
      </c>
      <c r="IH2622" t="s">
        <v>332</v>
      </c>
      <c r="IK2622">
        <v>-2</v>
      </c>
      <c r="IL2622" t="s">
        <v>279</v>
      </c>
      <c r="IM2622" t="s">
        <v>280</v>
      </c>
      <c r="IN2622" t="s">
        <v>687</v>
      </c>
      <c r="IP2622" t="s">
        <v>708</v>
      </c>
    </row>
    <row r="2623" spans="1:250" x14ac:dyDescent="0.25">
      <c r="A2623">
        <v>41138</v>
      </c>
      <c r="B2623">
        <v>-890804480</v>
      </c>
      <c r="C2623">
        <v>1837</v>
      </c>
      <c r="D2623" t="s">
        <v>273</v>
      </c>
      <c r="E2623" t="s">
        <v>274</v>
      </c>
      <c r="F2623">
        <v>19011</v>
      </c>
      <c r="G2623" t="s">
        <v>328</v>
      </c>
      <c r="H2623" t="s">
        <v>329</v>
      </c>
      <c r="I2623">
        <v>411</v>
      </c>
      <c r="J2623" t="s">
        <v>393</v>
      </c>
      <c r="K2623" t="s">
        <v>394</v>
      </c>
      <c r="L2623">
        <v>38311</v>
      </c>
      <c r="M2623" t="s">
        <v>373</v>
      </c>
      <c r="N2623" t="s">
        <v>374</v>
      </c>
      <c r="O2623">
        <v>38311</v>
      </c>
      <c r="P2623" t="s">
        <v>373</v>
      </c>
      <c r="Q2623" t="s">
        <v>374</v>
      </c>
      <c r="R2623" t="s">
        <v>496</v>
      </c>
      <c r="S2623" s="46">
        <v>0</v>
      </c>
      <c r="U2623" s="46">
        <v>16</v>
      </c>
      <c r="IF2623">
        <v>38311</v>
      </c>
      <c r="IG2623" t="s">
        <v>373</v>
      </c>
      <c r="IH2623" t="s">
        <v>332</v>
      </c>
      <c r="IK2623">
        <v>-2</v>
      </c>
      <c r="IL2623" t="s">
        <v>279</v>
      </c>
      <c r="IM2623" t="s">
        <v>280</v>
      </c>
      <c r="IN2623" t="s">
        <v>687</v>
      </c>
      <c r="IP2623" t="s">
        <v>708</v>
      </c>
    </row>
    <row r="2624" spans="1:250" x14ac:dyDescent="0.25">
      <c r="A2624">
        <v>41139</v>
      </c>
      <c r="B2624">
        <v>-890804480</v>
      </c>
      <c r="C2624">
        <v>1837</v>
      </c>
      <c r="D2624" t="s">
        <v>273</v>
      </c>
      <c r="E2624" t="s">
        <v>274</v>
      </c>
      <c r="F2624">
        <v>13794</v>
      </c>
      <c r="G2624" t="s">
        <v>275</v>
      </c>
      <c r="H2624" t="s">
        <v>276</v>
      </c>
      <c r="I2624">
        <v>429</v>
      </c>
      <c r="J2624" t="s">
        <v>395</v>
      </c>
      <c r="K2624" t="s">
        <v>396</v>
      </c>
      <c r="L2624">
        <v>38311</v>
      </c>
      <c r="M2624" t="s">
        <v>373</v>
      </c>
      <c r="N2624" t="s">
        <v>374</v>
      </c>
      <c r="O2624">
        <v>38311</v>
      </c>
      <c r="P2624" t="s">
        <v>373</v>
      </c>
      <c r="Q2624" t="s">
        <v>374</v>
      </c>
      <c r="R2624" t="s">
        <v>496</v>
      </c>
      <c r="S2624" s="46">
        <v>0</v>
      </c>
      <c r="U2624" s="46">
        <v>16</v>
      </c>
      <c r="IF2624">
        <v>38311</v>
      </c>
      <c r="IG2624" t="s">
        <v>373</v>
      </c>
      <c r="IH2624" t="s">
        <v>319</v>
      </c>
      <c r="IK2624">
        <v>-2</v>
      </c>
      <c r="IL2624" t="s">
        <v>279</v>
      </c>
      <c r="IM2624" t="s">
        <v>280</v>
      </c>
      <c r="IN2624" t="s">
        <v>663</v>
      </c>
      <c r="IP2624" t="s">
        <v>709</v>
      </c>
    </row>
    <row r="2625" spans="1:250" x14ac:dyDescent="0.25">
      <c r="A2625">
        <v>41140</v>
      </c>
      <c r="B2625">
        <v>-890804480</v>
      </c>
      <c r="C2625">
        <v>1837</v>
      </c>
      <c r="D2625" t="s">
        <v>273</v>
      </c>
      <c r="E2625" t="s">
        <v>274</v>
      </c>
      <c r="F2625">
        <v>13794</v>
      </c>
      <c r="G2625" t="s">
        <v>275</v>
      </c>
      <c r="H2625" t="s">
        <v>276</v>
      </c>
      <c r="I2625">
        <v>427</v>
      </c>
      <c r="J2625" t="s">
        <v>397</v>
      </c>
      <c r="K2625" t="s">
        <v>398</v>
      </c>
      <c r="L2625">
        <v>38311</v>
      </c>
      <c r="M2625" t="s">
        <v>373</v>
      </c>
      <c r="N2625" t="s">
        <v>374</v>
      </c>
      <c r="O2625">
        <v>38311</v>
      </c>
      <c r="P2625" t="s">
        <v>373</v>
      </c>
      <c r="Q2625" t="s">
        <v>374</v>
      </c>
      <c r="R2625" t="s">
        <v>496</v>
      </c>
      <c r="S2625" s="46">
        <v>0</v>
      </c>
      <c r="U2625" s="46">
        <v>16</v>
      </c>
      <c r="IF2625">
        <v>38311</v>
      </c>
      <c r="IG2625" t="s">
        <v>373</v>
      </c>
      <c r="IH2625" t="s">
        <v>319</v>
      </c>
      <c r="IK2625">
        <v>-2</v>
      </c>
      <c r="IL2625" t="s">
        <v>279</v>
      </c>
      <c r="IM2625" t="s">
        <v>280</v>
      </c>
      <c r="IN2625" t="s">
        <v>663</v>
      </c>
      <c r="IP2625" t="s">
        <v>709</v>
      </c>
    </row>
    <row r="2626" spans="1:250" x14ac:dyDescent="0.25">
      <c r="A2626">
        <v>41141</v>
      </c>
      <c r="B2626">
        <v>-890804480</v>
      </c>
      <c r="C2626">
        <v>1837</v>
      </c>
      <c r="D2626" t="s">
        <v>273</v>
      </c>
      <c r="E2626" t="s">
        <v>274</v>
      </c>
      <c r="F2626">
        <v>13794</v>
      </c>
      <c r="G2626" t="s">
        <v>275</v>
      </c>
      <c r="H2626" t="s">
        <v>276</v>
      </c>
      <c r="I2626">
        <v>424</v>
      </c>
      <c r="J2626" t="s">
        <v>399</v>
      </c>
      <c r="K2626" t="s">
        <v>400</v>
      </c>
      <c r="L2626">
        <v>39215</v>
      </c>
      <c r="M2626" t="s">
        <v>389</v>
      </c>
      <c r="N2626" t="s">
        <v>390</v>
      </c>
      <c r="O2626">
        <v>39215</v>
      </c>
      <c r="P2626" t="s">
        <v>389</v>
      </c>
      <c r="Q2626" t="s">
        <v>390</v>
      </c>
      <c r="R2626" t="s">
        <v>496</v>
      </c>
      <c r="S2626" s="46">
        <v>0</v>
      </c>
      <c r="U2626" s="46">
        <v>16</v>
      </c>
      <c r="IF2626">
        <v>39215</v>
      </c>
      <c r="IG2626" t="s">
        <v>389</v>
      </c>
      <c r="IH2626" t="s">
        <v>319</v>
      </c>
      <c r="IK2626">
        <v>-2</v>
      </c>
      <c r="IL2626" t="s">
        <v>279</v>
      </c>
      <c r="IM2626" t="s">
        <v>280</v>
      </c>
      <c r="IN2626" t="s">
        <v>663</v>
      </c>
      <c r="IP2626" t="s">
        <v>710</v>
      </c>
    </row>
    <row r="2627" spans="1:250" x14ac:dyDescent="0.25">
      <c r="A2627">
        <v>41142</v>
      </c>
      <c r="B2627">
        <v>-890804480</v>
      </c>
      <c r="C2627">
        <v>1837</v>
      </c>
      <c r="D2627" t="s">
        <v>273</v>
      </c>
      <c r="E2627" t="s">
        <v>274</v>
      </c>
      <c r="F2627">
        <v>13794</v>
      </c>
      <c r="G2627" t="s">
        <v>275</v>
      </c>
      <c r="H2627" t="s">
        <v>276</v>
      </c>
      <c r="I2627">
        <v>422</v>
      </c>
      <c r="J2627" t="s">
        <v>401</v>
      </c>
      <c r="K2627" t="s">
        <v>402</v>
      </c>
      <c r="L2627">
        <v>39215</v>
      </c>
      <c r="M2627" t="s">
        <v>389</v>
      </c>
      <c r="N2627" t="s">
        <v>390</v>
      </c>
      <c r="O2627">
        <v>39215</v>
      </c>
      <c r="P2627" t="s">
        <v>389</v>
      </c>
      <c r="Q2627" t="s">
        <v>390</v>
      </c>
      <c r="R2627" t="s">
        <v>496</v>
      </c>
      <c r="S2627" s="46">
        <v>0</v>
      </c>
      <c r="U2627" s="46">
        <v>16</v>
      </c>
      <c r="IF2627">
        <v>39215</v>
      </c>
      <c r="IG2627" t="s">
        <v>389</v>
      </c>
      <c r="IH2627" t="s">
        <v>319</v>
      </c>
      <c r="IK2627">
        <v>-2</v>
      </c>
      <c r="IL2627" t="s">
        <v>279</v>
      </c>
      <c r="IM2627" t="s">
        <v>280</v>
      </c>
      <c r="IN2627" t="s">
        <v>663</v>
      </c>
      <c r="IP2627" t="s">
        <v>710</v>
      </c>
    </row>
    <row r="2628" spans="1:250" x14ac:dyDescent="0.25">
      <c r="A2628">
        <v>41143</v>
      </c>
      <c r="B2628">
        <v>-890804480</v>
      </c>
      <c r="C2628">
        <v>1837</v>
      </c>
      <c r="D2628" t="s">
        <v>273</v>
      </c>
      <c r="E2628" t="s">
        <v>274</v>
      </c>
      <c r="F2628">
        <v>13794</v>
      </c>
      <c r="G2628" t="s">
        <v>275</v>
      </c>
      <c r="H2628" t="s">
        <v>276</v>
      </c>
      <c r="I2628">
        <v>420</v>
      </c>
      <c r="J2628" t="s">
        <v>403</v>
      </c>
      <c r="K2628" t="s">
        <v>404</v>
      </c>
      <c r="L2628">
        <v>39215</v>
      </c>
      <c r="M2628" t="s">
        <v>389</v>
      </c>
      <c r="N2628" t="s">
        <v>390</v>
      </c>
      <c r="O2628">
        <v>39215</v>
      </c>
      <c r="P2628" t="s">
        <v>389</v>
      </c>
      <c r="Q2628" t="s">
        <v>390</v>
      </c>
      <c r="R2628" t="s">
        <v>496</v>
      </c>
      <c r="S2628" s="46">
        <v>0</v>
      </c>
      <c r="U2628" s="46">
        <v>16</v>
      </c>
      <c r="IF2628">
        <v>39215</v>
      </c>
      <c r="IG2628" t="s">
        <v>389</v>
      </c>
      <c r="IH2628" t="s">
        <v>319</v>
      </c>
      <c r="IK2628">
        <v>-2</v>
      </c>
      <c r="IL2628" t="s">
        <v>279</v>
      </c>
      <c r="IM2628" t="s">
        <v>280</v>
      </c>
      <c r="IN2628" t="s">
        <v>663</v>
      </c>
      <c r="IP2628" t="s">
        <v>710</v>
      </c>
    </row>
    <row r="2629" spans="1:250" x14ac:dyDescent="0.25">
      <c r="A2629">
        <v>41144</v>
      </c>
      <c r="B2629">
        <v>-890804480</v>
      </c>
      <c r="C2629">
        <v>1837</v>
      </c>
      <c r="D2629" t="s">
        <v>273</v>
      </c>
      <c r="E2629" t="s">
        <v>274</v>
      </c>
      <c r="F2629">
        <v>13794</v>
      </c>
      <c r="G2629" t="s">
        <v>275</v>
      </c>
      <c r="H2629" t="s">
        <v>276</v>
      </c>
      <c r="I2629">
        <v>411</v>
      </c>
      <c r="J2629" t="s">
        <v>393</v>
      </c>
      <c r="K2629" t="s">
        <v>394</v>
      </c>
      <c r="L2629">
        <v>39215</v>
      </c>
      <c r="M2629" t="s">
        <v>389</v>
      </c>
      <c r="N2629" t="s">
        <v>390</v>
      </c>
      <c r="O2629">
        <v>39215</v>
      </c>
      <c r="P2629" t="s">
        <v>389</v>
      </c>
      <c r="Q2629" t="s">
        <v>390</v>
      </c>
      <c r="R2629" t="s">
        <v>496</v>
      </c>
      <c r="S2629" s="46">
        <v>0</v>
      </c>
      <c r="U2629" s="46">
        <v>16</v>
      </c>
      <c r="IF2629">
        <v>39215</v>
      </c>
      <c r="IG2629" t="s">
        <v>389</v>
      </c>
      <c r="IH2629" t="s">
        <v>319</v>
      </c>
      <c r="IK2629">
        <v>-2</v>
      </c>
      <c r="IL2629" t="s">
        <v>279</v>
      </c>
      <c r="IM2629" t="s">
        <v>280</v>
      </c>
      <c r="IN2629" t="s">
        <v>663</v>
      </c>
      <c r="IP2629" t="s">
        <v>710</v>
      </c>
    </row>
    <row r="2630" spans="1:250" x14ac:dyDescent="0.25">
      <c r="A2630">
        <v>41145</v>
      </c>
      <c r="B2630">
        <v>-890804480</v>
      </c>
      <c r="C2630">
        <v>1837</v>
      </c>
      <c r="D2630" t="s">
        <v>273</v>
      </c>
      <c r="E2630" t="s">
        <v>274</v>
      </c>
      <c r="F2630">
        <v>13794</v>
      </c>
      <c r="G2630" t="s">
        <v>275</v>
      </c>
      <c r="H2630" t="s">
        <v>276</v>
      </c>
      <c r="I2630">
        <v>437</v>
      </c>
      <c r="J2630" t="s">
        <v>658</v>
      </c>
      <c r="K2630" t="s">
        <v>659</v>
      </c>
      <c r="L2630">
        <v>39215</v>
      </c>
      <c r="M2630" t="s">
        <v>389</v>
      </c>
      <c r="N2630" t="s">
        <v>390</v>
      </c>
      <c r="O2630">
        <v>39215</v>
      </c>
      <c r="P2630" t="s">
        <v>389</v>
      </c>
      <c r="Q2630" t="s">
        <v>390</v>
      </c>
      <c r="R2630" t="s">
        <v>496</v>
      </c>
      <c r="S2630" s="46">
        <v>0</v>
      </c>
      <c r="U2630" s="46">
        <v>16</v>
      </c>
      <c r="IF2630">
        <v>39215</v>
      </c>
      <c r="IG2630" t="s">
        <v>389</v>
      </c>
      <c r="IH2630" t="s">
        <v>319</v>
      </c>
      <c r="IK2630">
        <v>-2</v>
      </c>
      <c r="IL2630" t="s">
        <v>279</v>
      </c>
      <c r="IM2630" t="s">
        <v>280</v>
      </c>
      <c r="IN2630" t="s">
        <v>663</v>
      </c>
      <c r="IP2630" t="s">
        <v>710</v>
      </c>
    </row>
    <row r="2631" spans="1:250" x14ac:dyDescent="0.25">
      <c r="A2631">
        <v>41146</v>
      </c>
      <c r="B2631">
        <v>-890804480</v>
      </c>
      <c r="C2631">
        <v>1837</v>
      </c>
      <c r="D2631" t="s">
        <v>273</v>
      </c>
      <c r="E2631" t="s">
        <v>274</v>
      </c>
      <c r="F2631">
        <v>13794</v>
      </c>
      <c r="G2631" t="s">
        <v>275</v>
      </c>
      <c r="H2631" t="s">
        <v>276</v>
      </c>
      <c r="I2631">
        <v>436</v>
      </c>
      <c r="J2631" t="s">
        <v>656</v>
      </c>
      <c r="K2631" t="s">
        <v>657</v>
      </c>
      <c r="L2631">
        <v>39215</v>
      </c>
      <c r="M2631" t="s">
        <v>389</v>
      </c>
      <c r="N2631" t="s">
        <v>390</v>
      </c>
      <c r="O2631">
        <v>39215</v>
      </c>
      <c r="P2631" t="s">
        <v>389</v>
      </c>
      <c r="Q2631" t="s">
        <v>390</v>
      </c>
      <c r="R2631" t="s">
        <v>496</v>
      </c>
      <c r="S2631" s="46">
        <v>0</v>
      </c>
      <c r="U2631" s="46">
        <v>16</v>
      </c>
      <c r="IF2631">
        <v>39215</v>
      </c>
      <c r="IG2631" t="s">
        <v>389</v>
      </c>
      <c r="IH2631" t="s">
        <v>319</v>
      </c>
      <c r="IK2631">
        <v>-2</v>
      </c>
      <c r="IL2631" t="s">
        <v>279</v>
      </c>
      <c r="IM2631" t="s">
        <v>280</v>
      </c>
      <c r="IN2631" t="s">
        <v>663</v>
      </c>
      <c r="IP2631" t="s">
        <v>710</v>
      </c>
    </row>
    <row r="2632" spans="1:250" x14ac:dyDescent="0.25">
      <c r="A2632">
        <v>41147</v>
      </c>
      <c r="B2632">
        <v>-890804480</v>
      </c>
      <c r="C2632">
        <v>1837</v>
      </c>
      <c r="D2632" t="s">
        <v>273</v>
      </c>
      <c r="E2632" t="s">
        <v>274</v>
      </c>
      <c r="F2632">
        <v>13794</v>
      </c>
      <c r="G2632" t="s">
        <v>275</v>
      </c>
      <c r="H2632" t="s">
        <v>276</v>
      </c>
      <c r="I2632">
        <v>435</v>
      </c>
      <c r="J2632" t="s">
        <v>491</v>
      </c>
      <c r="K2632" t="s">
        <v>492</v>
      </c>
      <c r="L2632">
        <v>39215</v>
      </c>
      <c r="M2632" t="s">
        <v>389</v>
      </c>
      <c r="N2632" t="s">
        <v>390</v>
      </c>
      <c r="O2632">
        <v>39215</v>
      </c>
      <c r="P2632" t="s">
        <v>389</v>
      </c>
      <c r="Q2632" t="s">
        <v>390</v>
      </c>
      <c r="R2632" t="s">
        <v>496</v>
      </c>
      <c r="S2632" s="46">
        <v>0</v>
      </c>
      <c r="U2632" s="46">
        <v>16</v>
      </c>
      <c r="IF2632">
        <v>39215</v>
      </c>
      <c r="IG2632" t="s">
        <v>389</v>
      </c>
      <c r="IH2632" t="s">
        <v>319</v>
      </c>
      <c r="IK2632">
        <v>-2</v>
      </c>
      <c r="IL2632" t="s">
        <v>279</v>
      </c>
      <c r="IM2632" t="s">
        <v>280</v>
      </c>
      <c r="IN2632" t="s">
        <v>663</v>
      </c>
      <c r="IP2632" t="s">
        <v>710</v>
      </c>
    </row>
    <row r="2633" spans="1:250" x14ac:dyDescent="0.25">
      <c r="A2633">
        <v>41148</v>
      </c>
      <c r="B2633">
        <v>-890804480</v>
      </c>
      <c r="C2633">
        <v>1837</v>
      </c>
      <c r="D2633" t="s">
        <v>273</v>
      </c>
      <c r="E2633" t="s">
        <v>274</v>
      </c>
      <c r="F2633">
        <v>13794</v>
      </c>
      <c r="G2633" t="s">
        <v>275</v>
      </c>
      <c r="H2633" t="s">
        <v>276</v>
      </c>
      <c r="I2633">
        <v>431</v>
      </c>
      <c r="J2633" t="s">
        <v>493</v>
      </c>
      <c r="K2633" t="s">
        <v>494</v>
      </c>
      <c r="L2633">
        <v>39215</v>
      </c>
      <c r="M2633" t="s">
        <v>389</v>
      </c>
      <c r="N2633" t="s">
        <v>390</v>
      </c>
      <c r="O2633">
        <v>39215</v>
      </c>
      <c r="P2633" t="s">
        <v>389</v>
      </c>
      <c r="Q2633" t="s">
        <v>390</v>
      </c>
      <c r="R2633" t="s">
        <v>496</v>
      </c>
      <c r="S2633" s="46">
        <v>0</v>
      </c>
      <c r="U2633" s="46">
        <v>16</v>
      </c>
      <c r="IF2633">
        <v>39215</v>
      </c>
      <c r="IG2633" t="s">
        <v>389</v>
      </c>
      <c r="IH2633" t="s">
        <v>319</v>
      </c>
      <c r="IK2633">
        <v>-2</v>
      </c>
      <c r="IL2633" t="s">
        <v>279</v>
      </c>
      <c r="IM2633" t="s">
        <v>280</v>
      </c>
      <c r="IN2633" t="s">
        <v>663</v>
      </c>
      <c r="IP2633" t="s">
        <v>710</v>
      </c>
    </row>
    <row r="2634" spans="1:250" x14ac:dyDescent="0.25">
      <c r="A2634">
        <v>41149</v>
      </c>
      <c r="B2634">
        <v>-890804480</v>
      </c>
      <c r="C2634">
        <v>1837</v>
      </c>
      <c r="D2634" t="s">
        <v>273</v>
      </c>
      <c r="E2634" t="s">
        <v>274</v>
      </c>
      <c r="F2634">
        <v>13794</v>
      </c>
      <c r="G2634" t="s">
        <v>275</v>
      </c>
      <c r="H2634" t="s">
        <v>276</v>
      </c>
      <c r="I2634">
        <v>429</v>
      </c>
      <c r="J2634" t="s">
        <v>395</v>
      </c>
      <c r="K2634" t="s">
        <v>396</v>
      </c>
      <c r="L2634">
        <v>39215</v>
      </c>
      <c r="M2634" t="s">
        <v>389</v>
      </c>
      <c r="N2634" t="s">
        <v>390</v>
      </c>
      <c r="O2634">
        <v>39215</v>
      </c>
      <c r="P2634" t="s">
        <v>389</v>
      </c>
      <c r="Q2634" t="s">
        <v>390</v>
      </c>
      <c r="R2634" t="s">
        <v>496</v>
      </c>
      <c r="S2634" s="46">
        <v>0</v>
      </c>
      <c r="U2634" s="46">
        <v>16</v>
      </c>
      <c r="IF2634">
        <v>39215</v>
      </c>
      <c r="IG2634" t="s">
        <v>389</v>
      </c>
      <c r="IH2634" t="s">
        <v>319</v>
      </c>
      <c r="IK2634">
        <v>-2</v>
      </c>
      <c r="IL2634" t="s">
        <v>279</v>
      </c>
      <c r="IM2634" t="s">
        <v>280</v>
      </c>
      <c r="IN2634" t="s">
        <v>663</v>
      </c>
      <c r="IP2634" t="s">
        <v>710</v>
      </c>
    </row>
    <row r="2635" spans="1:250" x14ac:dyDescent="0.25">
      <c r="A2635">
        <v>41150</v>
      </c>
      <c r="B2635">
        <v>-890804480</v>
      </c>
      <c r="C2635">
        <v>1837</v>
      </c>
      <c r="D2635" t="s">
        <v>273</v>
      </c>
      <c r="E2635" t="s">
        <v>274</v>
      </c>
      <c r="F2635">
        <v>13794</v>
      </c>
      <c r="G2635" t="s">
        <v>275</v>
      </c>
      <c r="H2635" t="s">
        <v>276</v>
      </c>
      <c r="I2635">
        <v>427</v>
      </c>
      <c r="J2635" t="s">
        <v>397</v>
      </c>
      <c r="K2635" t="s">
        <v>398</v>
      </c>
      <c r="L2635">
        <v>39215</v>
      </c>
      <c r="M2635" t="s">
        <v>389</v>
      </c>
      <c r="N2635" t="s">
        <v>390</v>
      </c>
      <c r="O2635">
        <v>39215</v>
      </c>
      <c r="P2635" t="s">
        <v>389</v>
      </c>
      <c r="Q2635" t="s">
        <v>390</v>
      </c>
      <c r="R2635" t="s">
        <v>496</v>
      </c>
      <c r="S2635" s="46">
        <v>0</v>
      </c>
      <c r="U2635" s="46">
        <v>16</v>
      </c>
      <c r="IF2635">
        <v>39215</v>
      </c>
      <c r="IG2635" t="s">
        <v>389</v>
      </c>
      <c r="IH2635" t="s">
        <v>319</v>
      </c>
      <c r="IK2635">
        <v>-2</v>
      </c>
      <c r="IL2635" t="s">
        <v>279</v>
      </c>
      <c r="IM2635" t="s">
        <v>280</v>
      </c>
      <c r="IN2635" t="s">
        <v>663</v>
      </c>
      <c r="IP2635" t="s">
        <v>710</v>
      </c>
    </row>
    <row r="2636" spans="1:250" x14ac:dyDescent="0.25">
      <c r="A2636">
        <v>41151</v>
      </c>
      <c r="B2636">
        <v>-890804480</v>
      </c>
      <c r="C2636">
        <v>1837</v>
      </c>
      <c r="D2636" t="s">
        <v>273</v>
      </c>
      <c r="E2636" t="s">
        <v>274</v>
      </c>
      <c r="F2636">
        <v>1848</v>
      </c>
      <c r="G2636" t="s">
        <v>286</v>
      </c>
      <c r="H2636" t="s">
        <v>274</v>
      </c>
      <c r="I2636">
        <v>437</v>
      </c>
      <c r="J2636" t="s">
        <v>658</v>
      </c>
      <c r="K2636" t="s">
        <v>659</v>
      </c>
      <c r="L2636">
        <v>41235</v>
      </c>
      <c r="M2636" t="s">
        <v>405</v>
      </c>
      <c r="N2636" t="s">
        <v>406</v>
      </c>
      <c r="O2636">
        <v>41235</v>
      </c>
      <c r="P2636" t="s">
        <v>405</v>
      </c>
      <c r="Q2636" t="s">
        <v>406</v>
      </c>
      <c r="R2636" t="s">
        <v>496</v>
      </c>
      <c r="S2636" s="46">
        <v>0</v>
      </c>
      <c r="U2636" s="46">
        <v>16</v>
      </c>
      <c r="IF2636">
        <v>41235</v>
      </c>
      <c r="IG2636" t="s">
        <v>405</v>
      </c>
      <c r="IH2636" t="s">
        <v>288</v>
      </c>
      <c r="IK2636">
        <v>-2</v>
      </c>
      <c r="IL2636" t="s">
        <v>279</v>
      </c>
      <c r="IM2636" t="s">
        <v>280</v>
      </c>
      <c r="IN2636" t="s">
        <v>711</v>
      </c>
    </row>
    <row r="2637" spans="1:250" x14ac:dyDescent="0.25">
      <c r="A2637">
        <v>41152</v>
      </c>
      <c r="B2637">
        <v>-890804480</v>
      </c>
      <c r="C2637">
        <v>1837</v>
      </c>
      <c r="D2637" t="s">
        <v>273</v>
      </c>
      <c r="E2637" t="s">
        <v>274</v>
      </c>
      <c r="F2637">
        <v>1848</v>
      </c>
      <c r="G2637" t="s">
        <v>286</v>
      </c>
      <c r="H2637" t="s">
        <v>274</v>
      </c>
      <c r="I2637">
        <v>436</v>
      </c>
      <c r="J2637" t="s">
        <v>656</v>
      </c>
      <c r="K2637" t="s">
        <v>657</v>
      </c>
      <c r="L2637">
        <v>41235</v>
      </c>
      <c r="M2637" t="s">
        <v>405</v>
      </c>
      <c r="N2637" t="s">
        <v>406</v>
      </c>
      <c r="O2637">
        <v>41235</v>
      </c>
      <c r="P2637" t="s">
        <v>405</v>
      </c>
      <c r="Q2637" t="s">
        <v>406</v>
      </c>
      <c r="R2637" t="s">
        <v>496</v>
      </c>
      <c r="S2637" s="46">
        <v>0</v>
      </c>
      <c r="U2637" s="46">
        <v>16</v>
      </c>
      <c r="IF2637">
        <v>41235</v>
      </c>
      <c r="IG2637" t="s">
        <v>405</v>
      </c>
      <c r="IH2637" t="s">
        <v>288</v>
      </c>
      <c r="IK2637">
        <v>-2</v>
      </c>
      <c r="IL2637" t="s">
        <v>279</v>
      </c>
      <c r="IM2637" t="s">
        <v>280</v>
      </c>
      <c r="IN2637" t="s">
        <v>711</v>
      </c>
    </row>
    <row r="2638" spans="1:250" x14ac:dyDescent="0.25">
      <c r="A2638">
        <v>41153</v>
      </c>
      <c r="B2638">
        <v>-890804480</v>
      </c>
      <c r="C2638">
        <v>1837</v>
      </c>
      <c r="D2638" t="s">
        <v>273</v>
      </c>
      <c r="E2638" t="s">
        <v>274</v>
      </c>
      <c r="F2638">
        <v>1848</v>
      </c>
      <c r="G2638" t="s">
        <v>286</v>
      </c>
      <c r="H2638" t="s">
        <v>274</v>
      </c>
      <c r="I2638">
        <v>435</v>
      </c>
      <c r="J2638" t="s">
        <v>491</v>
      </c>
      <c r="K2638" t="s">
        <v>492</v>
      </c>
      <c r="L2638">
        <v>41235</v>
      </c>
      <c r="M2638" t="s">
        <v>405</v>
      </c>
      <c r="N2638" t="s">
        <v>406</v>
      </c>
      <c r="O2638">
        <v>41235</v>
      </c>
      <c r="P2638" t="s">
        <v>405</v>
      </c>
      <c r="Q2638" t="s">
        <v>406</v>
      </c>
      <c r="R2638" t="s">
        <v>496</v>
      </c>
      <c r="S2638" s="46">
        <v>0</v>
      </c>
      <c r="U2638" s="46">
        <v>16</v>
      </c>
      <c r="IF2638">
        <v>41235</v>
      </c>
      <c r="IG2638" t="s">
        <v>405</v>
      </c>
      <c r="IH2638" t="s">
        <v>288</v>
      </c>
      <c r="IK2638">
        <v>-2</v>
      </c>
      <c r="IL2638" t="s">
        <v>279</v>
      </c>
      <c r="IM2638" t="s">
        <v>280</v>
      </c>
      <c r="IN2638" t="s">
        <v>711</v>
      </c>
    </row>
    <row r="2639" spans="1:250" x14ac:dyDescent="0.25">
      <c r="A2639">
        <v>41154</v>
      </c>
      <c r="B2639">
        <v>-890804480</v>
      </c>
      <c r="C2639">
        <v>1837</v>
      </c>
      <c r="D2639" t="s">
        <v>273</v>
      </c>
      <c r="E2639" t="s">
        <v>274</v>
      </c>
      <c r="F2639">
        <v>1848</v>
      </c>
      <c r="G2639" t="s">
        <v>286</v>
      </c>
      <c r="H2639" t="s">
        <v>274</v>
      </c>
      <c r="I2639">
        <v>431</v>
      </c>
      <c r="J2639" t="s">
        <v>493</v>
      </c>
      <c r="K2639" t="s">
        <v>494</v>
      </c>
      <c r="L2639">
        <v>41235</v>
      </c>
      <c r="M2639" t="s">
        <v>405</v>
      </c>
      <c r="N2639" t="s">
        <v>406</v>
      </c>
      <c r="O2639">
        <v>41235</v>
      </c>
      <c r="P2639" t="s">
        <v>405</v>
      </c>
      <c r="Q2639" t="s">
        <v>406</v>
      </c>
      <c r="R2639" t="s">
        <v>496</v>
      </c>
      <c r="S2639" s="46">
        <v>0</v>
      </c>
      <c r="U2639" s="46">
        <v>16</v>
      </c>
      <c r="IF2639">
        <v>41235</v>
      </c>
      <c r="IG2639" t="s">
        <v>405</v>
      </c>
      <c r="IH2639" t="s">
        <v>288</v>
      </c>
      <c r="IK2639">
        <v>-2</v>
      </c>
      <c r="IL2639" t="s">
        <v>279</v>
      </c>
      <c r="IM2639" t="s">
        <v>280</v>
      </c>
      <c r="IN2639" t="s">
        <v>711</v>
      </c>
    </row>
    <row r="2640" spans="1:250" x14ac:dyDescent="0.25">
      <c r="A2640">
        <v>41155</v>
      </c>
      <c r="B2640">
        <v>-890804480</v>
      </c>
      <c r="C2640">
        <v>1837</v>
      </c>
      <c r="D2640" t="s">
        <v>273</v>
      </c>
      <c r="E2640" t="s">
        <v>274</v>
      </c>
      <c r="F2640">
        <v>1848</v>
      </c>
      <c r="G2640" t="s">
        <v>286</v>
      </c>
      <c r="H2640" t="s">
        <v>274</v>
      </c>
      <c r="I2640">
        <v>429</v>
      </c>
      <c r="J2640" t="s">
        <v>395</v>
      </c>
      <c r="K2640" t="s">
        <v>396</v>
      </c>
      <c r="L2640">
        <v>41235</v>
      </c>
      <c r="M2640" t="s">
        <v>405</v>
      </c>
      <c r="N2640" t="s">
        <v>406</v>
      </c>
      <c r="O2640">
        <v>41235</v>
      </c>
      <c r="P2640" t="s">
        <v>405</v>
      </c>
      <c r="Q2640" t="s">
        <v>406</v>
      </c>
      <c r="R2640" t="s">
        <v>496</v>
      </c>
      <c r="S2640" s="46">
        <v>0</v>
      </c>
      <c r="U2640" s="46">
        <v>16</v>
      </c>
      <c r="IF2640">
        <v>41235</v>
      </c>
      <c r="IG2640" t="s">
        <v>405</v>
      </c>
      <c r="IH2640" t="s">
        <v>288</v>
      </c>
      <c r="IK2640">
        <v>-2</v>
      </c>
      <c r="IL2640" t="s">
        <v>279</v>
      </c>
      <c r="IM2640" t="s">
        <v>280</v>
      </c>
      <c r="IN2640" t="s">
        <v>711</v>
      </c>
    </row>
    <row r="2641" spans="1:250" x14ac:dyDescent="0.25">
      <c r="A2641">
        <v>41156</v>
      </c>
      <c r="B2641">
        <v>-890804480</v>
      </c>
      <c r="C2641">
        <v>1837</v>
      </c>
      <c r="D2641" t="s">
        <v>273</v>
      </c>
      <c r="E2641" t="s">
        <v>274</v>
      </c>
      <c r="F2641">
        <v>1848</v>
      </c>
      <c r="G2641" t="s">
        <v>286</v>
      </c>
      <c r="H2641" t="s">
        <v>274</v>
      </c>
      <c r="I2641">
        <v>427</v>
      </c>
      <c r="J2641" t="s">
        <v>397</v>
      </c>
      <c r="K2641" t="s">
        <v>398</v>
      </c>
      <c r="L2641">
        <v>41235</v>
      </c>
      <c r="M2641" t="s">
        <v>405</v>
      </c>
      <c r="N2641" t="s">
        <v>406</v>
      </c>
      <c r="O2641">
        <v>41235</v>
      </c>
      <c r="P2641" t="s">
        <v>405</v>
      </c>
      <c r="Q2641" t="s">
        <v>406</v>
      </c>
      <c r="R2641" t="s">
        <v>496</v>
      </c>
      <c r="S2641" s="46">
        <v>0</v>
      </c>
      <c r="U2641" s="46">
        <v>16</v>
      </c>
      <c r="IF2641">
        <v>41235</v>
      </c>
      <c r="IG2641" t="s">
        <v>405</v>
      </c>
      <c r="IH2641" t="s">
        <v>288</v>
      </c>
      <c r="IK2641">
        <v>-2</v>
      </c>
      <c r="IL2641" t="s">
        <v>279</v>
      </c>
      <c r="IM2641" t="s">
        <v>280</v>
      </c>
      <c r="IN2641" t="s">
        <v>711</v>
      </c>
    </row>
    <row r="2642" spans="1:250" x14ac:dyDescent="0.25">
      <c r="A2642">
        <v>41157</v>
      </c>
      <c r="B2642">
        <v>-890804480</v>
      </c>
      <c r="C2642">
        <v>1837</v>
      </c>
      <c r="D2642" t="s">
        <v>273</v>
      </c>
      <c r="E2642" t="s">
        <v>274</v>
      </c>
      <c r="F2642">
        <v>1848</v>
      </c>
      <c r="G2642" t="s">
        <v>286</v>
      </c>
      <c r="H2642" t="s">
        <v>274</v>
      </c>
      <c r="I2642">
        <v>437</v>
      </c>
      <c r="J2642" t="s">
        <v>658</v>
      </c>
      <c r="K2642" t="s">
        <v>659</v>
      </c>
      <c r="L2642">
        <v>41236</v>
      </c>
      <c r="M2642" t="s">
        <v>407</v>
      </c>
      <c r="N2642" t="s">
        <v>408</v>
      </c>
      <c r="O2642">
        <v>41236</v>
      </c>
      <c r="P2642" t="s">
        <v>407</v>
      </c>
      <c r="Q2642" t="s">
        <v>408</v>
      </c>
      <c r="R2642" t="s">
        <v>496</v>
      </c>
      <c r="S2642" s="46">
        <v>0</v>
      </c>
      <c r="U2642" s="46">
        <v>16</v>
      </c>
      <c r="IF2642">
        <v>41236</v>
      </c>
      <c r="IG2642" t="s">
        <v>407</v>
      </c>
      <c r="IH2642" t="s">
        <v>288</v>
      </c>
      <c r="IK2642">
        <v>-2</v>
      </c>
      <c r="IL2642" t="s">
        <v>279</v>
      </c>
      <c r="IM2642" t="s">
        <v>280</v>
      </c>
      <c r="IN2642" t="s">
        <v>711</v>
      </c>
    </row>
    <row r="2643" spans="1:250" x14ac:dyDescent="0.25">
      <c r="A2643">
        <v>41158</v>
      </c>
      <c r="B2643">
        <v>-890804480</v>
      </c>
      <c r="C2643">
        <v>1837</v>
      </c>
      <c r="D2643" t="s">
        <v>273</v>
      </c>
      <c r="E2643" t="s">
        <v>274</v>
      </c>
      <c r="F2643">
        <v>1848</v>
      </c>
      <c r="G2643" t="s">
        <v>286</v>
      </c>
      <c r="H2643" t="s">
        <v>274</v>
      </c>
      <c r="I2643">
        <v>436</v>
      </c>
      <c r="J2643" t="s">
        <v>656</v>
      </c>
      <c r="K2643" t="s">
        <v>657</v>
      </c>
      <c r="L2643">
        <v>41236</v>
      </c>
      <c r="M2643" t="s">
        <v>407</v>
      </c>
      <c r="N2643" t="s">
        <v>408</v>
      </c>
      <c r="O2643">
        <v>41236</v>
      </c>
      <c r="P2643" t="s">
        <v>407</v>
      </c>
      <c r="Q2643" t="s">
        <v>408</v>
      </c>
      <c r="R2643" t="s">
        <v>496</v>
      </c>
      <c r="S2643" s="46">
        <v>0</v>
      </c>
      <c r="U2643" s="46">
        <v>16</v>
      </c>
      <c r="IF2643">
        <v>41236</v>
      </c>
      <c r="IG2643" t="s">
        <v>407</v>
      </c>
      <c r="IH2643" t="s">
        <v>288</v>
      </c>
      <c r="IK2643">
        <v>-2</v>
      </c>
      <c r="IL2643" t="s">
        <v>279</v>
      </c>
      <c r="IM2643" t="s">
        <v>280</v>
      </c>
      <c r="IN2643" t="s">
        <v>711</v>
      </c>
    </row>
    <row r="2644" spans="1:250" x14ac:dyDescent="0.25">
      <c r="A2644">
        <v>41159</v>
      </c>
      <c r="B2644">
        <v>-890804480</v>
      </c>
      <c r="C2644">
        <v>1837</v>
      </c>
      <c r="D2644" t="s">
        <v>273</v>
      </c>
      <c r="E2644" t="s">
        <v>274</v>
      </c>
      <c r="F2644">
        <v>1848</v>
      </c>
      <c r="G2644" t="s">
        <v>286</v>
      </c>
      <c r="H2644" t="s">
        <v>274</v>
      </c>
      <c r="I2644">
        <v>435</v>
      </c>
      <c r="J2644" t="s">
        <v>491</v>
      </c>
      <c r="K2644" t="s">
        <v>492</v>
      </c>
      <c r="L2644">
        <v>41236</v>
      </c>
      <c r="M2644" t="s">
        <v>407</v>
      </c>
      <c r="N2644" t="s">
        <v>408</v>
      </c>
      <c r="O2644">
        <v>41236</v>
      </c>
      <c r="P2644" t="s">
        <v>407</v>
      </c>
      <c r="Q2644" t="s">
        <v>408</v>
      </c>
      <c r="R2644" t="s">
        <v>496</v>
      </c>
      <c r="S2644" s="46">
        <v>0</v>
      </c>
      <c r="U2644" s="46">
        <v>16</v>
      </c>
      <c r="IF2644">
        <v>41236</v>
      </c>
      <c r="IG2644" t="s">
        <v>407</v>
      </c>
      <c r="IH2644" t="s">
        <v>288</v>
      </c>
      <c r="IK2644">
        <v>-2</v>
      </c>
      <c r="IL2644" t="s">
        <v>279</v>
      </c>
      <c r="IM2644" t="s">
        <v>280</v>
      </c>
      <c r="IN2644" t="s">
        <v>711</v>
      </c>
    </row>
    <row r="2645" spans="1:250" x14ac:dyDescent="0.25">
      <c r="A2645">
        <v>41160</v>
      </c>
      <c r="B2645">
        <v>-890804480</v>
      </c>
      <c r="C2645">
        <v>1837</v>
      </c>
      <c r="D2645" t="s">
        <v>273</v>
      </c>
      <c r="E2645" t="s">
        <v>274</v>
      </c>
      <c r="F2645">
        <v>1848</v>
      </c>
      <c r="G2645" t="s">
        <v>286</v>
      </c>
      <c r="H2645" t="s">
        <v>274</v>
      </c>
      <c r="I2645">
        <v>431</v>
      </c>
      <c r="J2645" t="s">
        <v>493</v>
      </c>
      <c r="K2645" t="s">
        <v>494</v>
      </c>
      <c r="L2645">
        <v>41236</v>
      </c>
      <c r="M2645" t="s">
        <v>407</v>
      </c>
      <c r="N2645" t="s">
        <v>408</v>
      </c>
      <c r="O2645">
        <v>41236</v>
      </c>
      <c r="P2645" t="s">
        <v>407</v>
      </c>
      <c r="Q2645" t="s">
        <v>408</v>
      </c>
      <c r="R2645" t="s">
        <v>496</v>
      </c>
      <c r="S2645" s="46">
        <v>0</v>
      </c>
      <c r="U2645" s="46">
        <v>16</v>
      </c>
      <c r="IF2645">
        <v>41236</v>
      </c>
      <c r="IG2645" t="s">
        <v>407</v>
      </c>
      <c r="IH2645" t="s">
        <v>288</v>
      </c>
      <c r="IK2645">
        <v>-2</v>
      </c>
      <c r="IL2645" t="s">
        <v>279</v>
      </c>
      <c r="IM2645" t="s">
        <v>280</v>
      </c>
      <c r="IN2645" t="s">
        <v>711</v>
      </c>
    </row>
    <row r="2646" spans="1:250" x14ac:dyDescent="0.25">
      <c r="A2646">
        <v>41161</v>
      </c>
      <c r="B2646">
        <v>-890804480</v>
      </c>
      <c r="C2646">
        <v>1837</v>
      </c>
      <c r="D2646" t="s">
        <v>273</v>
      </c>
      <c r="E2646" t="s">
        <v>274</v>
      </c>
      <c r="F2646">
        <v>1848</v>
      </c>
      <c r="G2646" t="s">
        <v>286</v>
      </c>
      <c r="H2646" t="s">
        <v>274</v>
      </c>
      <c r="I2646">
        <v>429</v>
      </c>
      <c r="J2646" t="s">
        <v>395</v>
      </c>
      <c r="K2646" t="s">
        <v>396</v>
      </c>
      <c r="L2646">
        <v>41236</v>
      </c>
      <c r="M2646" t="s">
        <v>407</v>
      </c>
      <c r="N2646" t="s">
        <v>408</v>
      </c>
      <c r="O2646">
        <v>41236</v>
      </c>
      <c r="P2646" t="s">
        <v>407</v>
      </c>
      <c r="Q2646" t="s">
        <v>408</v>
      </c>
      <c r="R2646" t="s">
        <v>496</v>
      </c>
      <c r="S2646" s="46">
        <v>0</v>
      </c>
      <c r="U2646" s="46">
        <v>16</v>
      </c>
      <c r="IF2646">
        <v>41236</v>
      </c>
      <c r="IG2646" t="s">
        <v>407</v>
      </c>
      <c r="IH2646" t="s">
        <v>288</v>
      </c>
      <c r="IK2646">
        <v>-2</v>
      </c>
      <c r="IL2646" t="s">
        <v>279</v>
      </c>
      <c r="IM2646" t="s">
        <v>280</v>
      </c>
      <c r="IN2646" t="s">
        <v>711</v>
      </c>
    </row>
    <row r="2647" spans="1:250" x14ac:dyDescent="0.25">
      <c r="A2647">
        <v>41162</v>
      </c>
      <c r="B2647">
        <v>-890804480</v>
      </c>
      <c r="C2647">
        <v>1837</v>
      </c>
      <c r="D2647" t="s">
        <v>273</v>
      </c>
      <c r="E2647" t="s">
        <v>274</v>
      </c>
      <c r="F2647">
        <v>1848</v>
      </c>
      <c r="G2647" t="s">
        <v>286</v>
      </c>
      <c r="H2647" t="s">
        <v>274</v>
      </c>
      <c r="I2647">
        <v>427</v>
      </c>
      <c r="J2647" t="s">
        <v>397</v>
      </c>
      <c r="K2647" t="s">
        <v>398</v>
      </c>
      <c r="L2647">
        <v>41236</v>
      </c>
      <c r="M2647" t="s">
        <v>407</v>
      </c>
      <c r="N2647" t="s">
        <v>408</v>
      </c>
      <c r="O2647">
        <v>41236</v>
      </c>
      <c r="P2647" t="s">
        <v>407</v>
      </c>
      <c r="Q2647" t="s">
        <v>408</v>
      </c>
      <c r="R2647" t="s">
        <v>496</v>
      </c>
      <c r="S2647" s="46">
        <v>0</v>
      </c>
      <c r="U2647" s="46">
        <v>16</v>
      </c>
      <c r="IF2647">
        <v>41236</v>
      </c>
      <c r="IG2647" t="s">
        <v>407</v>
      </c>
      <c r="IH2647" t="s">
        <v>288</v>
      </c>
      <c r="IK2647">
        <v>-2</v>
      </c>
      <c r="IL2647" t="s">
        <v>279</v>
      </c>
      <c r="IM2647" t="s">
        <v>280</v>
      </c>
      <c r="IN2647" t="s">
        <v>711</v>
      </c>
    </row>
    <row r="2648" spans="1:250" x14ac:dyDescent="0.25">
      <c r="A2648">
        <v>41163</v>
      </c>
      <c r="B2648">
        <v>-890804480</v>
      </c>
      <c r="C2648">
        <v>1837</v>
      </c>
      <c r="D2648" t="s">
        <v>273</v>
      </c>
      <c r="E2648" t="s">
        <v>274</v>
      </c>
      <c r="F2648">
        <v>1848</v>
      </c>
      <c r="G2648" t="s">
        <v>286</v>
      </c>
      <c r="H2648" t="s">
        <v>274</v>
      </c>
      <c r="I2648">
        <v>422</v>
      </c>
      <c r="J2648" t="s">
        <v>401</v>
      </c>
      <c r="K2648" t="s">
        <v>402</v>
      </c>
      <c r="L2648">
        <v>1946</v>
      </c>
      <c r="M2648" t="s">
        <v>287</v>
      </c>
      <c r="N2648" t="s">
        <v>14</v>
      </c>
      <c r="O2648">
        <v>1946</v>
      </c>
      <c r="P2648" t="s">
        <v>287</v>
      </c>
      <c r="Q2648" t="s">
        <v>14</v>
      </c>
      <c r="R2648" t="s">
        <v>409</v>
      </c>
      <c r="S2648" s="46">
        <v>0</v>
      </c>
      <c r="U2648" s="46">
        <v>17</v>
      </c>
      <c r="IF2648">
        <v>1946</v>
      </c>
      <c r="IG2648" t="s">
        <v>287</v>
      </c>
      <c r="IH2648" t="s">
        <v>288</v>
      </c>
      <c r="IK2648">
        <v>-2</v>
      </c>
      <c r="IL2648" t="s">
        <v>279</v>
      </c>
      <c r="IM2648" t="s">
        <v>280</v>
      </c>
      <c r="IN2648" t="s">
        <v>654</v>
      </c>
      <c r="IP2648" t="s">
        <v>655</v>
      </c>
    </row>
    <row r="2649" spans="1:250" x14ac:dyDescent="0.25">
      <c r="A2649">
        <v>41164</v>
      </c>
      <c r="B2649">
        <v>-890804480</v>
      </c>
      <c r="C2649">
        <v>1837</v>
      </c>
      <c r="D2649" t="s">
        <v>273</v>
      </c>
      <c r="E2649" t="s">
        <v>274</v>
      </c>
      <c r="F2649">
        <v>1848</v>
      </c>
      <c r="G2649" t="s">
        <v>286</v>
      </c>
      <c r="H2649" t="s">
        <v>274</v>
      </c>
      <c r="I2649">
        <v>420</v>
      </c>
      <c r="J2649" t="s">
        <v>403</v>
      </c>
      <c r="K2649" t="s">
        <v>404</v>
      </c>
      <c r="L2649">
        <v>1946</v>
      </c>
      <c r="M2649" t="s">
        <v>287</v>
      </c>
      <c r="N2649" t="s">
        <v>14</v>
      </c>
      <c r="O2649">
        <v>1946</v>
      </c>
      <c r="P2649" t="s">
        <v>287</v>
      </c>
      <c r="Q2649" t="s">
        <v>14</v>
      </c>
      <c r="R2649" t="s">
        <v>409</v>
      </c>
      <c r="S2649" s="46">
        <v>0</v>
      </c>
      <c r="U2649" s="46">
        <v>17</v>
      </c>
      <c r="IF2649">
        <v>1946</v>
      </c>
      <c r="IG2649" t="s">
        <v>287</v>
      </c>
      <c r="IH2649" t="s">
        <v>288</v>
      </c>
      <c r="IK2649">
        <v>-2</v>
      </c>
      <c r="IL2649" t="s">
        <v>279</v>
      </c>
      <c r="IM2649" t="s">
        <v>280</v>
      </c>
      <c r="IN2649" t="s">
        <v>654</v>
      </c>
      <c r="IP2649" t="s">
        <v>655</v>
      </c>
    </row>
    <row r="2650" spans="1:250" x14ac:dyDescent="0.25">
      <c r="A2650">
        <v>41165</v>
      </c>
      <c r="B2650">
        <v>-890804480</v>
      </c>
      <c r="C2650">
        <v>1837</v>
      </c>
      <c r="D2650" t="s">
        <v>273</v>
      </c>
      <c r="E2650" t="s">
        <v>274</v>
      </c>
      <c r="F2650">
        <v>1848</v>
      </c>
      <c r="G2650" t="s">
        <v>286</v>
      </c>
      <c r="H2650" t="s">
        <v>274</v>
      </c>
      <c r="I2650">
        <v>411</v>
      </c>
      <c r="J2650" t="s">
        <v>393</v>
      </c>
      <c r="K2650" t="s">
        <v>394</v>
      </c>
      <c r="L2650">
        <v>1946</v>
      </c>
      <c r="M2650" t="s">
        <v>287</v>
      </c>
      <c r="N2650" t="s">
        <v>14</v>
      </c>
      <c r="O2650">
        <v>1946</v>
      </c>
      <c r="P2650" t="s">
        <v>287</v>
      </c>
      <c r="Q2650" t="s">
        <v>14</v>
      </c>
      <c r="R2650" t="s">
        <v>409</v>
      </c>
      <c r="S2650" s="46">
        <v>0</v>
      </c>
      <c r="U2650" s="46">
        <v>17</v>
      </c>
      <c r="IF2650">
        <v>1946</v>
      </c>
      <c r="IG2650" t="s">
        <v>287</v>
      </c>
      <c r="IH2650" t="s">
        <v>288</v>
      </c>
      <c r="IK2650">
        <v>-2</v>
      </c>
      <c r="IL2650" t="s">
        <v>279</v>
      </c>
      <c r="IM2650" t="s">
        <v>280</v>
      </c>
      <c r="IN2650" t="s">
        <v>654</v>
      </c>
      <c r="IP2650" t="s">
        <v>655</v>
      </c>
    </row>
    <row r="2651" spans="1:250" x14ac:dyDescent="0.25">
      <c r="A2651">
        <v>41166</v>
      </c>
      <c r="B2651">
        <v>-890804480</v>
      </c>
      <c r="C2651">
        <v>1837</v>
      </c>
      <c r="D2651" t="s">
        <v>273</v>
      </c>
      <c r="E2651" t="s">
        <v>274</v>
      </c>
      <c r="F2651">
        <v>1848</v>
      </c>
      <c r="G2651" t="s">
        <v>286</v>
      </c>
      <c r="H2651" t="s">
        <v>274</v>
      </c>
      <c r="I2651">
        <v>436</v>
      </c>
      <c r="J2651" t="s">
        <v>656</v>
      </c>
      <c r="K2651" t="s">
        <v>657</v>
      </c>
      <c r="L2651">
        <v>1946</v>
      </c>
      <c r="M2651" t="s">
        <v>287</v>
      </c>
      <c r="N2651" t="s">
        <v>14</v>
      </c>
      <c r="O2651">
        <v>1946</v>
      </c>
      <c r="P2651" t="s">
        <v>287</v>
      </c>
      <c r="Q2651" t="s">
        <v>14</v>
      </c>
      <c r="R2651" t="s">
        <v>409</v>
      </c>
      <c r="S2651" s="46">
        <v>0</v>
      </c>
      <c r="U2651" s="46">
        <v>17</v>
      </c>
      <c r="IF2651">
        <v>1946</v>
      </c>
      <c r="IG2651" t="s">
        <v>287</v>
      </c>
      <c r="IH2651" t="s">
        <v>288</v>
      </c>
      <c r="IK2651">
        <v>-2</v>
      </c>
      <c r="IL2651" t="s">
        <v>279</v>
      </c>
      <c r="IM2651" t="s">
        <v>280</v>
      </c>
      <c r="IN2651" t="s">
        <v>654</v>
      </c>
      <c r="IP2651" t="s">
        <v>655</v>
      </c>
    </row>
    <row r="2652" spans="1:250" x14ac:dyDescent="0.25">
      <c r="A2652">
        <v>41167</v>
      </c>
      <c r="B2652">
        <v>-890804480</v>
      </c>
      <c r="C2652">
        <v>1837</v>
      </c>
      <c r="D2652" t="s">
        <v>273</v>
      </c>
      <c r="E2652" t="s">
        <v>274</v>
      </c>
      <c r="F2652">
        <v>1848</v>
      </c>
      <c r="G2652" t="s">
        <v>286</v>
      </c>
      <c r="H2652" t="s">
        <v>274</v>
      </c>
      <c r="I2652">
        <v>435</v>
      </c>
      <c r="J2652" t="s">
        <v>491</v>
      </c>
      <c r="K2652" t="s">
        <v>492</v>
      </c>
      <c r="L2652">
        <v>1946</v>
      </c>
      <c r="M2652" t="s">
        <v>287</v>
      </c>
      <c r="N2652" t="s">
        <v>14</v>
      </c>
      <c r="O2652">
        <v>1946</v>
      </c>
      <c r="P2652" t="s">
        <v>287</v>
      </c>
      <c r="Q2652" t="s">
        <v>14</v>
      </c>
      <c r="R2652" t="s">
        <v>409</v>
      </c>
      <c r="S2652" s="46">
        <v>0</v>
      </c>
      <c r="U2652" s="46">
        <v>17</v>
      </c>
      <c r="IF2652">
        <v>1946</v>
      </c>
      <c r="IG2652" t="s">
        <v>287</v>
      </c>
      <c r="IH2652" t="s">
        <v>288</v>
      </c>
      <c r="IK2652">
        <v>-2</v>
      </c>
      <c r="IL2652" t="s">
        <v>279</v>
      </c>
      <c r="IM2652" t="s">
        <v>280</v>
      </c>
      <c r="IN2652" t="s">
        <v>654</v>
      </c>
      <c r="IP2652" t="s">
        <v>655</v>
      </c>
    </row>
    <row r="2653" spans="1:250" x14ac:dyDescent="0.25">
      <c r="A2653">
        <v>41168</v>
      </c>
      <c r="B2653">
        <v>-890804480</v>
      </c>
      <c r="C2653">
        <v>1837</v>
      </c>
      <c r="D2653" t="s">
        <v>273</v>
      </c>
      <c r="E2653" t="s">
        <v>274</v>
      </c>
      <c r="F2653">
        <v>1848</v>
      </c>
      <c r="G2653" t="s">
        <v>286</v>
      </c>
      <c r="H2653" t="s">
        <v>274</v>
      </c>
      <c r="I2653">
        <v>431</v>
      </c>
      <c r="J2653" t="s">
        <v>493</v>
      </c>
      <c r="K2653" t="s">
        <v>494</v>
      </c>
      <c r="L2653">
        <v>1946</v>
      </c>
      <c r="M2653" t="s">
        <v>287</v>
      </c>
      <c r="N2653" t="s">
        <v>14</v>
      </c>
      <c r="O2653">
        <v>1946</v>
      </c>
      <c r="P2653" t="s">
        <v>287</v>
      </c>
      <c r="Q2653" t="s">
        <v>14</v>
      </c>
      <c r="R2653" t="s">
        <v>409</v>
      </c>
      <c r="S2653" s="46">
        <v>0</v>
      </c>
      <c r="U2653" s="46">
        <v>17</v>
      </c>
      <c r="IF2653">
        <v>1946</v>
      </c>
      <c r="IG2653" t="s">
        <v>287</v>
      </c>
      <c r="IH2653" t="s">
        <v>288</v>
      </c>
      <c r="IK2653">
        <v>-2</v>
      </c>
      <c r="IL2653" t="s">
        <v>279</v>
      </c>
      <c r="IM2653" t="s">
        <v>280</v>
      </c>
      <c r="IN2653" t="s">
        <v>654</v>
      </c>
      <c r="IP2653" t="s">
        <v>655</v>
      </c>
    </row>
    <row r="2654" spans="1:250" x14ac:dyDescent="0.25">
      <c r="A2654">
        <v>41169</v>
      </c>
      <c r="B2654">
        <v>-890804480</v>
      </c>
      <c r="C2654">
        <v>1837</v>
      </c>
      <c r="D2654" t="s">
        <v>273</v>
      </c>
      <c r="E2654" t="s">
        <v>274</v>
      </c>
      <c r="F2654">
        <v>1848</v>
      </c>
      <c r="G2654" t="s">
        <v>286</v>
      </c>
      <c r="H2654" t="s">
        <v>274</v>
      </c>
      <c r="I2654">
        <v>429</v>
      </c>
      <c r="J2654" t="s">
        <v>395</v>
      </c>
      <c r="K2654" t="s">
        <v>396</v>
      </c>
      <c r="L2654">
        <v>1946</v>
      </c>
      <c r="M2654" t="s">
        <v>287</v>
      </c>
      <c r="N2654" t="s">
        <v>14</v>
      </c>
      <c r="O2654">
        <v>1946</v>
      </c>
      <c r="P2654" t="s">
        <v>287</v>
      </c>
      <c r="Q2654" t="s">
        <v>14</v>
      </c>
      <c r="R2654" t="s">
        <v>409</v>
      </c>
      <c r="S2654" s="46">
        <v>0</v>
      </c>
      <c r="U2654" s="46">
        <v>17</v>
      </c>
      <c r="IF2654">
        <v>1946</v>
      </c>
      <c r="IG2654" t="s">
        <v>287</v>
      </c>
      <c r="IH2654" t="s">
        <v>288</v>
      </c>
      <c r="IK2654">
        <v>-2</v>
      </c>
      <c r="IL2654" t="s">
        <v>279</v>
      </c>
      <c r="IM2654" t="s">
        <v>280</v>
      </c>
      <c r="IN2654" t="s">
        <v>654</v>
      </c>
      <c r="IP2654" t="s">
        <v>655</v>
      </c>
    </row>
    <row r="2655" spans="1:250" x14ac:dyDescent="0.25">
      <c r="A2655">
        <v>41170</v>
      </c>
      <c r="B2655">
        <v>-890804480</v>
      </c>
      <c r="C2655">
        <v>1837</v>
      </c>
      <c r="D2655" t="s">
        <v>273</v>
      </c>
      <c r="E2655" t="s">
        <v>274</v>
      </c>
      <c r="F2655">
        <v>1848</v>
      </c>
      <c r="G2655" t="s">
        <v>286</v>
      </c>
      <c r="H2655" t="s">
        <v>274</v>
      </c>
      <c r="I2655">
        <v>427</v>
      </c>
      <c r="J2655" t="s">
        <v>397</v>
      </c>
      <c r="K2655" t="s">
        <v>398</v>
      </c>
      <c r="L2655">
        <v>1946</v>
      </c>
      <c r="M2655" t="s">
        <v>287</v>
      </c>
      <c r="N2655" t="s">
        <v>14</v>
      </c>
      <c r="O2655">
        <v>1946</v>
      </c>
      <c r="P2655" t="s">
        <v>287</v>
      </c>
      <c r="Q2655" t="s">
        <v>14</v>
      </c>
      <c r="R2655" t="s">
        <v>409</v>
      </c>
      <c r="S2655" s="46">
        <v>0</v>
      </c>
      <c r="U2655" s="46">
        <v>17</v>
      </c>
      <c r="IF2655">
        <v>1946</v>
      </c>
      <c r="IG2655" t="s">
        <v>287</v>
      </c>
      <c r="IH2655" t="s">
        <v>288</v>
      </c>
      <c r="IK2655">
        <v>-2</v>
      </c>
      <c r="IL2655" t="s">
        <v>279</v>
      </c>
      <c r="IM2655" t="s">
        <v>280</v>
      </c>
      <c r="IN2655" t="s">
        <v>654</v>
      </c>
      <c r="IP2655" t="s">
        <v>655</v>
      </c>
    </row>
    <row r="2656" spans="1:250" x14ac:dyDescent="0.25">
      <c r="A2656">
        <v>41171</v>
      </c>
      <c r="B2656">
        <v>-890804480</v>
      </c>
      <c r="C2656">
        <v>1837</v>
      </c>
      <c r="D2656" t="s">
        <v>273</v>
      </c>
      <c r="E2656" t="s">
        <v>274</v>
      </c>
      <c r="F2656">
        <v>1848</v>
      </c>
      <c r="G2656" t="s">
        <v>286</v>
      </c>
      <c r="H2656" t="s">
        <v>274</v>
      </c>
      <c r="I2656">
        <v>424</v>
      </c>
      <c r="J2656" t="s">
        <v>399</v>
      </c>
      <c r="K2656" t="s">
        <v>400</v>
      </c>
      <c r="L2656">
        <v>1946</v>
      </c>
      <c r="M2656" t="s">
        <v>287</v>
      </c>
      <c r="N2656" t="s">
        <v>14</v>
      </c>
      <c r="O2656">
        <v>1946</v>
      </c>
      <c r="P2656" t="s">
        <v>287</v>
      </c>
      <c r="Q2656" t="s">
        <v>14</v>
      </c>
      <c r="R2656" t="s">
        <v>409</v>
      </c>
      <c r="S2656" s="46">
        <v>0</v>
      </c>
      <c r="U2656" s="46">
        <v>17</v>
      </c>
      <c r="IF2656">
        <v>1946</v>
      </c>
      <c r="IG2656" t="s">
        <v>287</v>
      </c>
      <c r="IH2656" t="s">
        <v>288</v>
      </c>
      <c r="IK2656">
        <v>-2</v>
      </c>
      <c r="IL2656" t="s">
        <v>279</v>
      </c>
      <c r="IM2656" t="s">
        <v>280</v>
      </c>
      <c r="IN2656" t="s">
        <v>654</v>
      </c>
      <c r="IP2656" t="s">
        <v>655</v>
      </c>
    </row>
    <row r="2657" spans="1:250" x14ac:dyDescent="0.25">
      <c r="A2657">
        <v>41172</v>
      </c>
      <c r="B2657">
        <v>-890804480</v>
      </c>
      <c r="C2657">
        <v>1837</v>
      </c>
      <c r="D2657" t="s">
        <v>273</v>
      </c>
      <c r="E2657" t="s">
        <v>274</v>
      </c>
      <c r="F2657">
        <v>1848</v>
      </c>
      <c r="G2657" t="s">
        <v>286</v>
      </c>
      <c r="H2657" t="s">
        <v>274</v>
      </c>
      <c r="I2657">
        <v>437</v>
      </c>
      <c r="J2657" t="s">
        <v>658</v>
      </c>
      <c r="K2657" t="s">
        <v>659</v>
      </c>
      <c r="L2657">
        <v>1946</v>
      </c>
      <c r="M2657" t="s">
        <v>287</v>
      </c>
      <c r="N2657" t="s">
        <v>14</v>
      </c>
      <c r="O2657">
        <v>1946</v>
      </c>
      <c r="P2657" t="s">
        <v>287</v>
      </c>
      <c r="Q2657" t="s">
        <v>14</v>
      </c>
      <c r="R2657" t="s">
        <v>409</v>
      </c>
      <c r="S2657" s="46">
        <v>0</v>
      </c>
      <c r="U2657" s="46">
        <v>17</v>
      </c>
      <c r="IF2657">
        <v>1946</v>
      </c>
      <c r="IG2657" t="s">
        <v>287</v>
      </c>
      <c r="IH2657" t="s">
        <v>288</v>
      </c>
      <c r="IK2657">
        <v>-2</v>
      </c>
      <c r="IL2657" t="s">
        <v>279</v>
      </c>
      <c r="IM2657" t="s">
        <v>280</v>
      </c>
      <c r="IN2657" t="s">
        <v>654</v>
      </c>
      <c r="IP2657" t="s">
        <v>655</v>
      </c>
    </row>
    <row r="2658" spans="1:250" x14ac:dyDescent="0.25">
      <c r="A2658">
        <v>41173</v>
      </c>
      <c r="B2658">
        <v>-890804480</v>
      </c>
      <c r="C2658">
        <v>1837</v>
      </c>
      <c r="D2658" t="s">
        <v>273</v>
      </c>
      <c r="E2658" t="s">
        <v>274</v>
      </c>
      <c r="F2658">
        <v>1848</v>
      </c>
      <c r="G2658" t="s">
        <v>286</v>
      </c>
      <c r="H2658" t="s">
        <v>274</v>
      </c>
      <c r="I2658">
        <v>427</v>
      </c>
      <c r="J2658" t="s">
        <v>397</v>
      </c>
      <c r="K2658" t="s">
        <v>398</v>
      </c>
      <c r="L2658">
        <v>2024</v>
      </c>
      <c r="M2658" t="s">
        <v>289</v>
      </c>
      <c r="N2658" t="s">
        <v>15</v>
      </c>
      <c r="O2658">
        <v>2024</v>
      </c>
      <c r="P2658" t="s">
        <v>289</v>
      </c>
      <c r="Q2658" t="s">
        <v>15</v>
      </c>
      <c r="R2658" t="s">
        <v>409</v>
      </c>
      <c r="S2658" s="46">
        <v>0</v>
      </c>
      <c r="U2658" s="46">
        <v>17</v>
      </c>
      <c r="IF2658">
        <v>2024</v>
      </c>
      <c r="IG2658" t="s">
        <v>289</v>
      </c>
      <c r="IH2658" t="s">
        <v>288</v>
      </c>
      <c r="IK2658">
        <v>-2</v>
      </c>
      <c r="IL2658" t="s">
        <v>279</v>
      </c>
      <c r="IM2658" t="s">
        <v>280</v>
      </c>
      <c r="IN2658" t="s">
        <v>654</v>
      </c>
      <c r="IP2658" t="s">
        <v>660</v>
      </c>
    </row>
    <row r="2659" spans="1:250" x14ac:dyDescent="0.25">
      <c r="A2659">
        <v>41174</v>
      </c>
      <c r="B2659">
        <v>-890804480</v>
      </c>
      <c r="C2659">
        <v>1837</v>
      </c>
      <c r="D2659" t="s">
        <v>273</v>
      </c>
      <c r="E2659" t="s">
        <v>274</v>
      </c>
      <c r="F2659">
        <v>1848</v>
      </c>
      <c r="G2659" t="s">
        <v>286</v>
      </c>
      <c r="H2659" t="s">
        <v>274</v>
      </c>
      <c r="I2659">
        <v>424</v>
      </c>
      <c r="J2659" t="s">
        <v>399</v>
      </c>
      <c r="K2659" t="s">
        <v>400</v>
      </c>
      <c r="L2659">
        <v>2024</v>
      </c>
      <c r="M2659" t="s">
        <v>289</v>
      </c>
      <c r="N2659" t="s">
        <v>15</v>
      </c>
      <c r="O2659">
        <v>2024</v>
      </c>
      <c r="P2659" t="s">
        <v>289</v>
      </c>
      <c r="Q2659" t="s">
        <v>15</v>
      </c>
      <c r="R2659" t="s">
        <v>409</v>
      </c>
      <c r="S2659" s="46">
        <v>0</v>
      </c>
      <c r="U2659" s="46">
        <v>17</v>
      </c>
      <c r="IF2659">
        <v>2024</v>
      </c>
      <c r="IG2659" t="s">
        <v>289</v>
      </c>
      <c r="IH2659" t="s">
        <v>288</v>
      </c>
      <c r="IK2659">
        <v>-2</v>
      </c>
      <c r="IL2659" t="s">
        <v>279</v>
      </c>
      <c r="IM2659" t="s">
        <v>280</v>
      </c>
      <c r="IN2659" t="s">
        <v>654</v>
      </c>
      <c r="IP2659" t="s">
        <v>660</v>
      </c>
    </row>
    <row r="2660" spans="1:250" x14ac:dyDescent="0.25">
      <c r="A2660">
        <v>41175</v>
      </c>
      <c r="B2660">
        <v>-890804480</v>
      </c>
      <c r="C2660">
        <v>1837</v>
      </c>
      <c r="D2660" t="s">
        <v>273</v>
      </c>
      <c r="E2660" t="s">
        <v>274</v>
      </c>
      <c r="F2660">
        <v>1848</v>
      </c>
      <c r="G2660" t="s">
        <v>286</v>
      </c>
      <c r="H2660" t="s">
        <v>274</v>
      </c>
      <c r="I2660">
        <v>422</v>
      </c>
      <c r="J2660" t="s">
        <v>401</v>
      </c>
      <c r="K2660" t="s">
        <v>402</v>
      </c>
      <c r="L2660">
        <v>2024</v>
      </c>
      <c r="M2660" t="s">
        <v>289</v>
      </c>
      <c r="N2660" t="s">
        <v>15</v>
      </c>
      <c r="O2660">
        <v>2024</v>
      </c>
      <c r="P2660" t="s">
        <v>289</v>
      </c>
      <c r="Q2660" t="s">
        <v>15</v>
      </c>
      <c r="R2660" t="s">
        <v>409</v>
      </c>
      <c r="S2660" s="46">
        <v>0</v>
      </c>
      <c r="U2660" s="46">
        <v>17</v>
      </c>
      <c r="IF2660">
        <v>2024</v>
      </c>
      <c r="IG2660" t="s">
        <v>289</v>
      </c>
      <c r="IH2660" t="s">
        <v>288</v>
      </c>
      <c r="IK2660">
        <v>-2</v>
      </c>
      <c r="IL2660" t="s">
        <v>279</v>
      </c>
      <c r="IM2660" t="s">
        <v>280</v>
      </c>
      <c r="IN2660" t="s">
        <v>654</v>
      </c>
      <c r="IP2660" t="s">
        <v>660</v>
      </c>
    </row>
    <row r="2661" spans="1:250" x14ac:dyDescent="0.25">
      <c r="A2661">
        <v>41176</v>
      </c>
      <c r="B2661">
        <v>-890804480</v>
      </c>
      <c r="C2661">
        <v>1837</v>
      </c>
      <c r="D2661" t="s">
        <v>273</v>
      </c>
      <c r="E2661" t="s">
        <v>274</v>
      </c>
      <c r="F2661">
        <v>1848</v>
      </c>
      <c r="G2661" t="s">
        <v>286</v>
      </c>
      <c r="H2661" t="s">
        <v>274</v>
      </c>
      <c r="I2661">
        <v>420</v>
      </c>
      <c r="J2661" t="s">
        <v>403</v>
      </c>
      <c r="K2661" t="s">
        <v>404</v>
      </c>
      <c r="L2661">
        <v>2024</v>
      </c>
      <c r="M2661" t="s">
        <v>289</v>
      </c>
      <c r="N2661" t="s">
        <v>15</v>
      </c>
      <c r="O2661">
        <v>2024</v>
      </c>
      <c r="P2661" t="s">
        <v>289</v>
      </c>
      <c r="Q2661" t="s">
        <v>15</v>
      </c>
      <c r="R2661" t="s">
        <v>409</v>
      </c>
      <c r="S2661" s="46">
        <v>0</v>
      </c>
      <c r="U2661" s="46">
        <v>17</v>
      </c>
      <c r="IF2661">
        <v>2024</v>
      </c>
      <c r="IG2661" t="s">
        <v>289</v>
      </c>
      <c r="IH2661" t="s">
        <v>288</v>
      </c>
      <c r="IK2661">
        <v>-2</v>
      </c>
      <c r="IL2661" t="s">
        <v>279</v>
      </c>
      <c r="IM2661" t="s">
        <v>280</v>
      </c>
      <c r="IN2661" t="s">
        <v>654</v>
      </c>
      <c r="IP2661" t="s">
        <v>660</v>
      </c>
    </row>
    <row r="2662" spans="1:250" x14ac:dyDescent="0.25">
      <c r="A2662">
        <v>41177</v>
      </c>
      <c r="B2662">
        <v>-890804480</v>
      </c>
      <c r="C2662">
        <v>1837</v>
      </c>
      <c r="D2662" t="s">
        <v>273</v>
      </c>
      <c r="E2662" t="s">
        <v>274</v>
      </c>
      <c r="F2662">
        <v>1848</v>
      </c>
      <c r="G2662" t="s">
        <v>286</v>
      </c>
      <c r="H2662" t="s">
        <v>274</v>
      </c>
      <c r="I2662">
        <v>411</v>
      </c>
      <c r="J2662" t="s">
        <v>393</v>
      </c>
      <c r="K2662" t="s">
        <v>394</v>
      </c>
      <c r="L2662">
        <v>2024</v>
      </c>
      <c r="M2662" t="s">
        <v>289</v>
      </c>
      <c r="N2662" t="s">
        <v>15</v>
      </c>
      <c r="O2662">
        <v>2024</v>
      </c>
      <c r="P2662" t="s">
        <v>289</v>
      </c>
      <c r="Q2662" t="s">
        <v>15</v>
      </c>
      <c r="R2662" t="s">
        <v>409</v>
      </c>
      <c r="S2662" s="46">
        <v>0</v>
      </c>
      <c r="U2662" s="46">
        <v>17</v>
      </c>
      <c r="IF2662">
        <v>2024</v>
      </c>
      <c r="IG2662" t="s">
        <v>289</v>
      </c>
      <c r="IH2662" t="s">
        <v>288</v>
      </c>
      <c r="IK2662">
        <v>-2</v>
      </c>
      <c r="IL2662" t="s">
        <v>279</v>
      </c>
      <c r="IM2662" t="s">
        <v>280</v>
      </c>
      <c r="IN2662" t="s">
        <v>654</v>
      </c>
      <c r="IP2662" t="s">
        <v>660</v>
      </c>
    </row>
    <row r="2663" spans="1:250" x14ac:dyDescent="0.25">
      <c r="A2663">
        <v>41178</v>
      </c>
      <c r="B2663">
        <v>-890804480</v>
      </c>
      <c r="C2663">
        <v>1837</v>
      </c>
      <c r="D2663" t="s">
        <v>273</v>
      </c>
      <c r="E2663" t="s">
        <v>274</v>
      </c>
      <c r="F2663">
        <v>9695</v>
      </c>
      <c r="G2663" t="s">
        <v>281</v>
      </c>
      <c r="H2663" t="s">
        <v>282</v>
      </c>
      <c r="I2663">
        <v>411</v>
      </c>
      <c r="J2663" t="s">
        <v>393</v>
      </c>
      <c r="K2663" t="s">
        <v>394</v>
      </c>
      <c r="L2663">
        <v>2024</v>
      </c>
      <c r="M2663" t="s">
        <v>289</v>
      </c>
      <c r="N2663" t="s">
        <v>15</v>
      </c>
      <c r="O2663">
        <v>2024</v>
      </c>
      <c r="P2663" t="s">
        <v>289</v>
      </c>
      <c r="Q2663" t="s">
        <v>15</v>
      </c>
      <c r="R2663" t="s">
        <v>409</v>
      </c>
      <c r="S2663" s="46">
        <v>0</v>
      </c>
      <c r="U2663" s="46">
        <v>17</v>
      </c>
      <c r="IF2663">
        <v>2024</v>
      </c>
      <c r="IG2663" t="s">
        <v>289</v>
      </c>
      <c r="IH2663" t="s">
        <v>285</v>
      </c>
      <c r="IK2663">
        <v>-2</v>
      </c>
      <c r="IL2663" t="s">
        <v>279</v>
      </c>
      <c r="IM2663" t="s">
        <v>280</v>
      </c>
      <c r="IN2663" t="s">
        <v>661</v>
      </c>
      <c r="IP2663" t="s">
        <v>662</v>
      </c>
    </row>
    <row r="2664" spans="1:250" x14ac:dyDescent="0.25">
      <c r="A2664">
        <v>41179</v>
      </c>
      <c r="B2664">
        <v>-890804480</v>
      </c>
      <c r="C2664">
        <v>1837</v>
      </c>
      <c r="D2664" t="s">
        <v>273</v>
      </c>
      <c r="E2664" t="s">
        <v>274</v>
      </c>
      <c r="F2664">
        <v>13794</v>
      </c>
      <c r="G2664" t="s">
        <v>275</v>
      </c>
      <c r="H2664" t="s">
        <v>276</v>
      </c>
      <c r="I2664">
        <v>435</v>
      </c>
      <c r="J2664" t="s">
        <v>491</v>
      </c>
      <c r="K2664" t="s">
        <v>492</v>
      </c>
      <c r="L2664">
        <v>2024</v>
      </c>
      <c r="M2664" t="s">
        <v>289</v>
      </c>
      <c r="N2664" t="s">
        <v>15</v>
      </c>
      <c r="O2664">
        <v>2024</v>
      </c>
      <c r="P2664" t="s">
        <v>289</v>
      </c>
      <c r="Q2664" t="s">
        <v>15</v>
      </c>
      <c r="R2664" t="s">
        <v>409</v>
      </c>
      <c r="S2664" s="46">
        <v>0</v>
      </c>
      <c r="U2664" s="46">
        <v>17</v>
      </c>
      <c r="IF2664">
        <v>2024</v>
      </c>
      <c r="IG2664" t="s">
        <v>289</v>
      </c>
      <c r="IH2664" t="s">
        <v>319</v>
      </c>
      <c r="IK2664">
        <v>-2</v>
      </c>
      <c r="IL2664" t="s">
        <v>279</v>
      </c>
      <c r="IM2664" t="s">
        <v>280</v>
      </c>
      <c r="IN2664" t="s">
        <v>663</v>
      </c>
      <c r="IP2664" t="s">
        <v>664</v>
      </c>
    </row>
    <row r="2665" spans="1:250" x14ac:dyDescent="0.25">
      <c r="A2665">
        <v>41180</v>
      </c>
      <c r="B2665">
        <v>-890804480</v>
      </c>
      <c r="C2665">
        <v>1837</v>
      </c>
      <c r="D2665" t="s">
        <v>273</v>
      </c>
      <c r="E2665" t="s">
        <v>274</v>
      </c>
      <c r="F2665">
        <v>13794</v>
      </c>
      <c r="G2665" t="s">
        <v>275</v>
      </c>
      <c r="H2665" t="s">
        <v>276</v>
      </c>
      <c r="I2665">
        <v>431</v>
      </c>
      <c r="J2665" t="s">
        <v>493</v>
      </c>
      <c r="K2665" t="s">
        <v>494</v>
      </c>
      <c r="L2665">
        <v>2024</v>
      </c>
      <c r="M2665" t="s">
        <v>289</v>
      </c>
      <c r="N2665" t="s">
        <v>15</v>
      </c>
      <c r="O2665">
        <v>2024</v>
      </c>
      <c r="P2665" t="s">
        <v>289</v>
      </c>
      <c r="Q2665" t="s">
        <v>15</v>
      </c>
      <c r="R2665" t="s">
        <v>409</v>
      </c>
      <c r="S2665" s="46">
        <v>0</v>
      </c>
      <c r="U2665" s="46">
        <v>17</v>
      </c>
      <c r="IF2665">
        <v>2024</v>
      </c>
      <c r="IG2665" t="s">
        <v>289</v>
      </c>
      <c r="IH2665" t="s">
        <v>319</v>
      </c>
      <c r="IK2665">
        <v>-2</v>
      </c>
      <c r="IL2665" t="s">
        <v>279</v>
      </c>
      <c r="IM2665" t="s">
        <v>280</v>
      </c>
      <c r="IN2665" t="s">
        <v>663</v>
      </c>
      <c r="IP2665" t="s">
        <v>664</v>
      </c>
    </row>
    <row r="2666" spans="1:250" x14ac:dyDescent="0.25">
      <c r="A2666">
        <v>41181</v>
      </c>
      <c r="B2666">
        <v>-890804480</v>
      </c>
      <c r="C2666">
        <v>1837</v>
      </c>
      <c r="D2666" t="s">
        <v>273</v>
      </c>
      <c r="E2666" t="s">
        <v>274</v>
      </c>
      <c r="F2666">
        <v>13794</v>
      </c>
      <c r="G2666" t="s">
        <v>275</v>
      </c>
      <c r="H2666" t="s">
        <v>276</v>
      </c>
      <c r="I2666">
        <v>429</v>
      </c>
      <c r="J2666" t="s">
        <v>395</v>
      </c>
      <c r="K2666" t="s">
        <v>396</v>
      </c>
      <c r="L2666">
        <v>2024</v>
      </c>
      <c r="M2666" t="s">
        <v>289</v>
      </c>
      <c r="N2666" t="s">
        <v>15</v>
      </c>
      <c r="O2666">
        <v>2024</v>
      </c>
      <c r="P2666" t="s">
        <v>289</v>
      </c>
      <c r="Q2666" t="s">
        <v>15</v>
      </c>
      <c r="R2666" t="s">
        <v>409</v>
      </c>
      <c r="S2666" s="46">
        <v>0</v>
      </c>
      <c r="U2666" s="46">
        <v>17</v>
      </c>
      <c r="IF2666">
        <v>2024</v>
      </c>
      <c r="IG2666" t="s">
        <v>289</v>
      </c>
      <c r="IH2666" t="s">
        <v>319</v>
      </c>
      <c r="IK2666">
        <v>-2</v>
      </c>
      <c r="IL2666" t="s">
        <v>279</v>
      </c>
      <c r="IM2666" t="s">
        <v>280</v>
      </c>
      <c r="IN2666" t="s">
        <v>663</v>
      </c>
      <c r="IP2666" t="s">
        <v>664</v>
      </c>
    </row>
    <row r="2667" spans="1:250" x14ac:dyDescent="0.25">
      <c r="A2667">
        <v>41182</v>
      </c>
      <c r="B2667">
        <v>-890804480</v>
      </c>
      <c r="C2667">
        <v>1837</v>
      </c>
      <c r="D2667" t="s">
        <v>273</v>
      </c>
      <c r="E2667" t="s">
        <v>274</v>
      </c>
      <c r="F2667">
        <v>13794</v>
      </c>
      <c r="G2667" t="s">
        <v>275</v>
      </c>
      <c r="H2667" t="s">
        <v>276</v>
      </c>
      <c r="I2667">
        <v>427</v>
      </c>
      <c r="J2667" t="s">
        <v>397</v>
      </c>
      <c r="K2667" t="s">
        <v>398</v>
      </c>
      <c r="L2667">
        <v>2024</v>
      </c>
      <c r="M2667" t="s">
        <v>289</v>
      </c>
      <c r="N2667" t="s">
        <v>15</v>
      </c>
      <c r="O2667">
        <v>2024</v>
      </c>
      <c r="P2667" t="s">
        <v>289</v>
      </c>
      <c r="Q2667" t="s">
        <v>15</v>
      </c>
      <c r="R2667" t="s">
        <v>409</v>
      </c>
      <c r="S2667" s="46">
        <v>0</v>
      </c>
      <c r="U2667" s="46">
        <v>17</v>
      </c>
      <c r="IF2667">
        <v>2024</v>
      </c>
      <c r="IG2667" t="s">
        <v>289</v>
      </c>
      <c r="IH2667" t="s">
        <v>319</v>
      </c>
      <c r="IK2667">
        <v>-2</v>
      </c>
      <c r="IL2667" t="s">
        <v>279</v>
      </c>
      <c r="IM2667" t="s">
        <v>280</v>
      </c>
      <c r="IN2667" t="s">
        <v>663</v>
      </c>
      <c r="IP2667" t="s">
        <v>664</v>
      </c>
    </row>
    <row r="2668" spans="1:250" x14ac:dyDescent="0.25">
      <c r="A2668">
        <v>41183</v>
      </c>
      <c r="B2668">
        <v>-890804480</v>
      </c>
      <c r="C2668">
        <v>1837</v>
      </c>
      <c r="D2668" t="s">
        <v>273</v>
      </c>
      <c r="E2668" t="s">
        <v>274</v>
      </c>
      <c r="F2668">
        <v>13794</v>
      </c>
      <c r="G2668" t="s">
        <v>275</v>
      </c>
      <c r="H2668" t="s">
        <v>276</v>
      </c>
      <c r="I2668">
        <v>424</v>
      </c>
      <c r="J2668" t="s">
        <v>399</v>
      </c>
      <c r="K2668" t="s">
        <v>400</v>
      </c>
      <c r="L2668">
        <v>2024</v>
      </c>
      <c r="M2668" t="s">
        <v>289</v>
      </c>
      <c r="N2668" t="s">
        <v>15</v>
      </c>
      <c r="O2668">
        <v>2024</v>
      </c>
      <c r="P2668" t="s">
        <v>289</v>
      </c>
      <c r="Q2668" t="s">
        <v>15</v>
      </c>
      <c r="R2668" t="s">
        <v>409</v>
      </c>
      <c r="S2668" s="46">
        <v>0</v>
      </c>
      <c r="U2668" s="46">
        <v>17</v>
      </c>
      <c r="IF2668">
        <v>2024</v>
      </c>
      <c r="IG2668" t="s">
        <v>289</v>
      </c>
      <c r="IH2668" t="s">
        <v>319</v>
      </c>
      <c r="IK2668">
        <v>-2</v>
      </c>
      <c r="IL2668" t="s">
        <v>279</v>
      </c>
      <c r="IM2668" t="s">
        <v>280</v>
      </c>
      <c r="IN2668" t="s">
        <v>663</v>
      </c>
      <c r="IP2668" t="s">
        <v>664</v>
      </c>
    </row>
    <row r="2669" spans="1:250" x14ac:dyDescent="0.25">
      <c r="A2669">
        <v>41184</v>
      </c>
      <c r="B2669">
        <v>-890804480</v>
      </c>
      <c r="C2669">
        <v>1837</v>
      </c>
      <c r="D2669" t="s">
        <v>273</v>
      </c>
      <c r="E2669" t="s">
        <v>274</v>
      </c>
      <c r="F2669">
        <v>13794</v>
      </c>
      <c r="G2669" t="s">
        <v>275</v>
      </c>
      <c r="H2669" t="s">
        <v>276</v>
      </c>
      <c r="I2669">
        <v>437</v>
      </c>
      <c r="J2669" t="s">
        <v>658</v>
      </c>
      <c r="K2669" t="s">
        <v>659</v>
      </c>
      <c r="L2669">
        <v>2024</v>
      </c>
      <c r="M2669" t="s">
        <v>289</v>
      </c>
      <c r="N2669" t="s">
        <v>15</v>
      </c>
      <c r="O2669">
        <v>2024</v>
      </c>
      <c r="P2669" t="s">
        <v>289</v>
      </c>
      <c r="Q2669" t="s">
        <v>15</v>
      </c>
      <c r="R2669" t="s">
        <v>409</v>
      </c>
      <c r="S2669" s="46">
        <v>0</v>
      </c>
      <c r="U2669" s="46">
        <v>17</v>
      </c>
      <c r="IF2669">
        <v>2024</v>
      </c>
      <c r="IG2669" t="s">
        <v>289</v>
      </c>
      <c r="IH2669" t="s">
        <v>319</v>
      </c>
      <c r="IK2669">
        <v>-2</v>
      </c>
      <c r="IL2669" t="s">
        <v>279</v>
      </c>
      <c r="IM2669" t="s">
        <v>280</v>
      </c>
      <c r="IN2669" t="s">
        <v>663</v>
      </c>
      <c r="IP2669" t="s">
        <v>664</v>
      </c>
    </row>
    <row r="2670" spans="1:250" x14ac:dyDescent="0.25">
      <c r="A2670">
        <v>41185</v>
      </c>
      <c r="B2670">
        <v>-890804480</v>
      </c>
      <c r="C2670">
        <v>1837</v>
      </c>
      <c r="D2670" t="s">
        <v>273</v>
      </c>
      <c r="E2670" t="s">
        <v>274</v>
      </c>
      <c r="F2670">
        <v>13794</v>
      </c>
      <c r="G2670" t="s">
        <v>275</v>
      </c>
      <c r="H2670" t="s">
        <v>276</v>
      </c>
      <c r="I2670">
        <v>420</v>
      </c>
      <c r="J2670" t="s">
        <v>403</v>
      </c>
      <c r="K2670" t="s">
        <v>404</v>
      </c>
      <c r="L2670">
        <v>2024</v>
      </c>
      <c r="M2670" t="s">
        <v>289</v>
      </c>
      <c r="N2670" t="s">
        <v>15</v>
      </c>
      <c r="O2670">
        <v>2024</v>
      </c>
      <c r="P2670" t="s">
        <v>289</v>
      </c>
      <c r="Q2670" t="s">
        <v>15</v>
      </c>
      <c r="R2670" t="s">
        <v>409</v>
      </c>
      <c r="S2670" s="46">
        <v>0</v>
      </c>
      <c r="U2670" s="46">
        <v>17</v>
      </c>
      <c r="IF2670">
        <v>2024</v>
      </c>
      <c r="IG2670" t="s">
        <v>289</v>
      </c>
      <c r="IH2670" t="s">
        <v>319</v>
      </c>
      <c r="IK2670">
        <v>-2</v>
      </c>
      <c r="IL2670" t="s">
        <v>279</v>
      </c>
      <c r="IM2670" t="s">
        <v>280</v>
      </c>
      <c r="IN2670" t="s">
        <v>663</v>
      </c>
      <c r="IP2670" t="s">
        <v>664</v>
      </c>
    </row>
    <row r="2671" spans="1:250" x14ac:dyDescent="0.25">
      <c r="A2671">
        <v>41186</v>
      </c>
      <c r="B2671">
        <v>-890804480</v>
      </c>
      <c r="C2671">
        <v>1837</v>
      </c>
      <c r="D2671" t="s">
        <v>273</v>
      </c>
      <c r="E2671" t="s">
        <v>274</v>
      </c>
      <c r="F2671">
        <v>13794</v>
      </c>
      <c r="G2671" t="s">
        <v>275</v>
      </c>
      <c r="H2671" t="s">
        <v>276</v>
      </c>
      <c r="I2671">
        <v>411</v>
      </c>
      <c r="J2671" t="s">
        <v>393</v>
      </c>
      <c r="K2671" t="s">
        <v>394</v>
      </c>
      <c r="L2671">
        <v>2024</v>
      </c>
      <c r="M2671" t="s">
        <v>289</v>
      </c>
      <c r="N2671" t="s">
        <v>15</v>
      </c>
      <c r="O2671">
        <v>2024</v>
      </c>
      <c r="P2671" t="s">
        <v>289</v>
      </c>
      <c r="Q2671" t="s">
        <v>15</v>
      </c>
      <c r="R2671" t="s">
        <v>409</v>
      </c>
      <c r="S2671" s="46">
        <v>0</v>
      </c>
      <c r="U2671" s="46">
        <v>17</v>
      </c>
      <c r="IF2671">
        <v>2024</v>
      </c>
      <c r="IG2671" t="s">
        <v>289</v>
      </c>
      <c r="IH2671" t="s">
        <v>319</v>
      </c>
      <c r="IK2671">
        <v>-2</v>
      </c>
      <c r="IL2671" t="s">
        <v>279</v>
      </c>
      <c r="IM2671" t="s">
        <v>280</v>
      </c>
      <c r="IN2671" t="s">
        <v>663</v>
      </c>
      <c r="IP2671" t="s">
        <v>664</v>
      </c>
    </row>
    <row r="2672" spans="1:250" x14ac:dyDescent="0.25">
      <c r="A2672">
        <v>41187</v>
      </c>
      <c r="B2672">
        <v>-890804480</v>
      </c>
      <c r="C2672">
        <v>1837</v>
      </c>
      <c r="D2672" t="s">
        <v>273</v>
      </c>
      <c r="E2672" t="s">
        <v>274</v>
      </c>
      <c r="F2672">
        <v>9695</v>
      </c>
      <c r="G2672" t="s">
        <v>281</v>
      </c>
      <c r="H2672" t="s">
        <v>282</v>
      </c>
      <c r="I2672">
        <v>437</v>
      </c>
      <c r="J2672" t="s">
        <v>658</v>
      </c>
      <c r="K2672" t="s">
        <v>659</v>
      </c>
      <c r="L2672">
        <v>2024</v>
      </c>
      <c r="M2672" t="s">
        <v>289</v>
      </c>
      <c r="N2672" t="s">
        <v>15</v>
      </c>
      <c r="O2672">
        <v>2024</v>
      </c>
      <c r="P2672" t="s">
        <v>289</v>
      </c>
      <c r="Q2672" t="s">
        <v>15</v>
      </c>
      <c r="R2672" t="s">
        <v>409</v>
      </c>
      <c r="S2672" s="46">
        <v>0</v>
      </c>
      <c r="U2672" s="46">
        <v>17</v>
      </c>
      <c r="IF2672">
        <v>2024</v>
      </c>
      <c r="IG2672" t="s">
        <v>289</v>
      </c>
      <c r="IH2672" t="s">
        <v>285</v>
      </c>
      <c r="IK2672">
        <v>-2</v>
      </c>
      <c r="IL2672" t="s">
        <v>279</v>
      </c>
      <c r="IM2672" t="s">
        <v>280</v>
      </c>
      <c r="IN2672" t="s">
        <v>661</v>
      </c>
      <c r="IP2672" t="s">
        <v>662</v>
      </c>
    </row>
    <row r="2673" spans="1:250" x14ac:dyDescent="0.25">
      <c r="A2673">
        <v>41188</v>
      </c>
      <c r="B2673">
        <v>-890804480</v>
      </c>
      <c r="C2673">
        <v>1837</v>
      </c>
      <c r="D2673" t="s">
        <v>273</v>
      </c>
      <c r="E2673" t="s">
        <v>274</v>
      </c>
      <c r="F2673">
        <v>9695</v>
      </c>
      <c r="G2673" t="s">
        <v>281</v>
      </c>
      <c r="H2673" t="s">
        <v>282</v>
      </c>
      <c r="I2673">
        <v>436</v>
      </c>
      <c r="J2673" t="s">
        <v>656</v>
      </c>
      <c r="K2673" t="s">
        <v>657</v>
      </c>
      <c r="L2673">
        <v>2024</v>
      </c>
      <c r="M2673" t="s">
        <v>289</v>
      </c>
      <c r="N2673" t="s">
        <v>15</v>
      </c>
      <c r="O2673">
        <v>2024</v>
      </c>
      <c r="P2673" t="s">
        <v>289</v>
      </c>
      <c r="Q2673" t="s">
        <v>15</v>
      </c>
      <c r="R2673" t="s">
        <v>409</v>
      </c>
      <c r="S2673" s="46">
        <v>0</v>
      </c>
      <c r="U2673" s="46">
        <v>17</v>
      </c>
      <c r="IF2673">
        <v>2024</v>
      </c>
      <c r="IG2673" t="s">
        <v>289</v>
      </c>
      <c r="IH2673" t="s">
        <v>285</v>
      </c>
      <c r="IK2673">
        <v>-2</v>
      </c>
      <c r="IL2673" t="s">
        <v>279</v>
      </c>
      <c r="IM2673" t="s">
        <v>280</v>
      </c>
      <c r="IN2673" t="s">
        <v>661</v>
      </c>
      <c r="IP2673" t="s">
        <v>662</v>
      </c>
    </row>
    <row r="2674" spans="1:250" x14ac:dyDescent="0.25">
      <c r="A2674">
        <v>41189</v>
      </c>
      <c r="B2674">
        <v>-890804480</v>
      </c>
      <c r="C2674">
        <v>1837</v>
      </c>
      <c r="D2674" t="s">
        <v>273</v>
      </c>
      <c r="E2674" t="s">
        <v>274</v>
      </c>
      <c r="F2674">
        <v>9695</v>
      </c>
      <c r="G2674" t="s">
        <v>281</v>
      </c>
      <c r="H2674" t="s">
        <v>282</v>
      </c>
      <c r="I2674">
        <v>435</v>
      </c>
      <c r="J2674" t="s">
        <v>491</v>
      </c>
      <c r="K2674" t="s">
        <v>492</v>
      </c>
      <c r="L2674">
        <v>2024</v>
      </c>
      <c r="M2674" t="s">
        <v>289</v>
      </c>
      <c r="N2674" t="s">
        <v>15</v>
      </c>
      <c r="O2674">
        <v>2024</v>
      </c>
      <c r="P2674" t="s">
        <v>289</v>
      </c>
      <c r="Q2674" t="s">
        <v>15</v>
      </c>
      <c r="R2674" t="s">
        <v>409</v>
      </c>
      <c r="S2674" s="46">
        <v>0</v>
      </c>
      <c r="U2674" s="46">
        <v>17</v>
      </c>
      <c r="IF2674">
        <v>2024</v>
      </c>
      <c r="IG2674" t="s">
        <v>289</v>
      </c>
      <c r="IH2674" t="s">
        <v>285</v>
      </c>
      <c r="IK2674">
        <v>-2</v>
      </c>
      <c r="IL2674" t="s">
        <v>279</v>
      </c>
      <c r="IM2674" t="s">
        <v>280</v>
      </c>
      <c r="IN2674" t="s">
        <v>661</v>
      </c>
      <c r="IP2674" t="s">
        <v>662</v>
      </c>
    </row>
    <row r="2675" spans="1:250" x14ac:dyDescent="0.25">
      <c r="A2675">
        <v>41190</v>
      </c>
      <c r="B2675">
        <v>-890804480</v>
      </c>
      <c r="C2675">
        <v>1837</v>
      </c>
      <c r="D2675" t="s">
        <v>273</v>
      </c>
      <c r="E2675" t="s">
        <v>274</v>
      </c>
      <c r="F2675">
        <v>13794</v>
      </c>
      <c r="G2675" t="s">
        <v>275</v>
      </c>
      <c r="H2675" t="s">
        <v>276</v>
      </c>
      <c r="I2675">
        <v>436</v>
      </c>
      <c r="J2675" t="s">
        <v>656</v>
      </c>
      <c r="K2675" t="s">
        <v>657</v>
      </c>
      <c r="L2675">
        <v>2024</v>
      </c>
      <c r="M2675" t="s">
        <v>289</v>
      </c>
      <c r="N2675" t="s">
        <v>15</v>
      </c>
      <c r="O2675">
        <v>2024</v>
      </c>
      <c r="P2675" t="s">
        <v>289</v>
      </c>
      <c r="Q2675" t="s">
        <v>15</v>
      </c>
      <c r="R2675" t="s">
        <v>409</v>
      </c>
      <c r="S2675" s="46">
        <v>0</v>
      </c>
      <c r="U2675" s="46">
        <v>17</v>
      </c>
      <c r="IF2675">
        <v>2024</v>
      </c>
      <c r="IG2675" t="s">
        <v>289</v>
      </c>
      <c r="IH2675" t="s">
        <v>319</v>
      </c>
      <c r="IK2675">
        <v>-2</v>
      </c>
      <c r="IL2675" t="s">
        <v>279</v>
      </c>
      <c r="IM2675" t="s">
        <v>280</v>
      </c>
      <c r="IN2675" t="s">
        <v>663</v>
      </c>
      <c r="IP2675" t="s">
        <v>664</v>
      </c>
    </row>
    <row r="2676" spans="1:250" x14ac:dyDescent="0.25">
      <c r="A2676">
        <v>41191</v>
      </c>
      <c r="B2676">
        <v>-890804480</v>
      </c>
      <c r="C2676">
        <v>1837</v>
      </c>
      <c r="D2676" t="s">
        <v>273</v>
      </c>
      <c r="E2676" t="s">
        <v>274</v>
      </c>
      <c r="F2676">
        <v>9695</v>
      </c>
      <c r="G2676" t="s">
        <v>281</v>
      </c>
      <c r="H2676" t="s">
        <v>282</v>
      </c>
      <c r="I2676">
        <v>429</v>
      </c>
      <c r="J2676" t="s">
        <v>395</v>
      </c>
      <c r="K2676" t="s">
        <v>396</v>
      </c>
      <c r="L2676">
        <v>2024</v>
      </c>
      <c r="M2676" t="s">
        <v>289</v>
      </c>
      <c r="N2676" t="s">
        <v>15</v>
      </c>
      <c r="O2676">
        <v>2024</v>
      </c>
      <c r="P2676" t="s">
        <v>289</v>
      </c>
      <c r="Q2676" t="s">
        <v>15</v>
      </c>
      <c r="R2676" t="s">
        <v>409</v>
      </c>
      <c r="S2676" s="46">
        <v>0</v>
      </c>
      <c r="U2676" s="46">
        <v>17</v>
      </c>
      <c r="IF2676">
        <v>2024</v>
      </c>
      <c r="IG2676" t="s">
        <v>289</v>
      </c>
      <c r="IH2676" t="s">
        <v>285</v>
      </c>
      <c r="IK2676">
        <v>-2</v>
      </c>
      <c r="IL2676" t="s">
        <v>279</v>
      </c>
      <c r="IM2676" t="s">
        <v>280</v>
      </c>
      <c r="IN2676" t="s">
        <v>661</v>
      </c>
      <c r="IP2676" t="s">
        <v>662</v>
      </c>
    </row>
    <row r="2677" spans="1:250" x14ac:dyDescent="0.25">
      <c r="A2677">
        <v>41192</v>
      </c>
      <c r="B2677">
        <v>-890804480</v>
      </c>
      <c r="C2677">
        <v>1837</v>
      </c>
      <c r="D2677" t="s">
        <v>273</v>
      </c>
      <c r="E2677" t="s">
        <v>274</v>
      </c>
      <c r="F2677">
        <v>9695</v>
      </c>
      <c r="G2677" t="s">
        <v>281</v>
      </c>
      <c r="H2677" t="s">
        <v>282</v>
      </c>
      <c r="I2677">
        <v>427</v>
      </c>
      <c r="J2677" t="s">
        <v>397</v>
      </c>
      <c r="K2677" t="s">
        <v>398</v>
      </c>
      <c r="L2677">
        <v>2024</v>
      </c>
      <c r="M2677" t="s">
        <v>289</v>
      </c>
      <c r="N2677" t="s">
        <v>15</v>
      </c>
      <c r="O2677">
        <v>2024</v>
      </c>
      <c r="P2677" t="s">
        <v>289</v>
      </c>
      <c r="Q2677" t="s">
        <v>15</v>
      </c>
      <c r="R2677" t="s">
        <v>409</v>
      </c>
      <c r="S2677" s="46">
        <v>0</v>
      </c>
      <c r="U2677" s="46">
        <v>17</v>
      </c>
      <c r="IF2677">
        <v>2024</v>
      </c>
      <c r="IG2677" t="s">
        <v>289</v>
      </c>
      <c r="IH2677" t="s">
        <v>285</v>
      </c>
      <c r="IK2677">
        <v>-2</v>
      </c>
      <c r="IL2677" t="s">
        <v>279</v>
      </c>
      <c r="IM2677" t="s">
        <v>280</v>
      </c>
      <c r="IN2677" t="s">
        <v>661</v>
      </c>
      <c r="IP2677" t="s">
        <v>662</v>
      </c>
    </row>
    <row r="2678" spans="1:250" x14ac:dyDescent="0.25">
      <c r="A2678">
        <v>41193</v>
      </c>
      <c r="B2678">
        <v>-890804480</v>
      </c>
      <c r="C2678">
        <v>1837</v>
      </c>
      <c r="D2678" t="s">
        <v>273</v>
      </c>
      <c r="E2678" t="s">
        <v>274</v>
      </c>
      <c r="F2678">
        <v>9695</v>
      </c>
      <c r="G2678" t="s">
        <v>281</v>
      </c>
      <c r="H2678" t="s">
        <v>282</v>
      </c>
      <c r="I2678">
        <v>424</v>
      </c>
      <c r="J2678" t="s">
        <v>399</v>
      </c>
      <c r="K2678" t="s">
        <v>400</v>
      </c>
      <c r="L2678">
        <v>2024</v>
      </c>
      <c r="M2678" t="s">
        <v>289</v>
      </c>
      <c r="N2678" t="s">
        <v>15</v>
      </c>
      <c r="O2678">
        <v>2024</v>
      </c>
      <c r="P2678" t="s">
        <v>289</v>
      </c>
      <c r="Q2678" t="s">
        <v>15</v>
      </c>
      <c r="R2678" t="s">
        <v>409</v>
      </c>
      <c r="S2678" s="46">
        <v>0</v>
      </c>
      <c r="U2678" s="46">
        <v>17</v>
      </c>
      <c r="IF2678">
        <v>2024</v>
      </c>
      <c r="IG2678" t="s">
        <v>289</v>
      </c>
      <c r="IH2678" t="s">
        <v>285</v>
      </c>
      <c r="IK2678">
        <v>-2</v>
      </c>
      <c r="IL2678" t="s">
        <v>279</v>
      </c>
      <c r="IM2678" t="s">
        <v>280</v>
      </c>
      <c r="IN2678" t="s">
        <v>661</v>
      </c>
      <c r="IP2678" t="s">
        <v>662</v>
      </c>
    </row>
    <row r="2679" spans="1:250" x14ac:dyDescent="0.25">
      <c r="A2679">
        <v>41194</v>
      </c>
      <c r="B2679">
        <v>-890804480</v>
      </c>
      <c r="C2679">
        <v>1837</v>
      </c>
      <c r="D2679" t="s">
        <v>273</v>
      </c>
      <c r="E2679" t="s">
        <v>274</v>
      </c>
      <c r="F2679">
        <v>9695</v>
      </c>
      <c r="G2679" t="s">
        <v>281</v>
      </c>
      <c r="H2679" t="s">
        <v>282</v>
      </c>
      <c r="I2679">
        <v>422</v>
      </c>
      <c r="J2679" t="s">
        <v>401</v>
      </c>
      <c r="K2679" t="s">
        <v>402</v>
      </c>
      <c r="L2679">
        <v>2024</v>
      </c>
      <c r="M2679" t="s">
        <v>289</v>
      </c>
      <c r="N2679" t="s">
        <v>15</v>
      </c>
      <c r="O2679">
        <v>2024</v>
      </c>
      <c r="P2679" t="s">
        <v>289</v>
      </c>
      <c r="Q2679" t="s">
        <v>15</v>
      </c>
      <c r="R2679" t="s">
        <v>409</v>
      </c>
      <c r="S2679" s="46">
        <v>0</v>
      </c>
      <c r="U2679" s="46">
        <v>17</v>
      </c>
      <c r="IF2679">
        <v>2024</v>
      </c>
      <c r="IG2679" t="s">
        <v>289</v>
      </c>
      <c r="IH2679" t="s">
        <v>285</v>
      </c>
      <c r="IK2679">
        <v>-2</v>
      </c>
      <c r="IL2679" t="s">
        <v>279</v>
      </c>
      <c r="IM2679" t="s">
        <v>280</v>
      </c>
      <c r="IN2679" t="s">
        <v>661</v>
      </c>
      <c r="IP2679" t="s">
        <v>662</v>
      </c>
    </row>
    <row r="2680" spans="1:250" x14ac:dyDescent="0.25">
      <c r="A2680">
        <v>41195</v>
      </c>
      <c r="B2680">
        <v>-890804480</v>
      </c>
      <c r="C2680">
        <v>1837</v>
      </c>
      <c r="D2680" t="s">
        <v>273</v>
      </c>
      <c r="E2680" t="s">
        <v>274</v>
      </c>
      <c r="F2680">
        <v>9695</v>
      </c>
      <c r="G2680" t="s">
        <v>281</v>
      </c>
      <c r="H2680" t="s">
        <v>282</v>
      </c>
      <c r="I2680">
        <v>420</v>
      </c>
      <c r="J2680" t="s">
        <v>403</v>
      </c>
      <c r="K2680" t="s">
        <v>404</v>
      </c>
      <c r="L2680">
        <v>2024</v>
      </c>
      <c r="M2680" t="s">
        <v>289</v>
      </c>
      <c r="N2680" t="s">
        <v>15</v>
      </c>
      <c r="O2680">
        <v>2024</v>
      </c>
      <c r="P2680" t="s">
        <v>289</v>
      </c>
      <c r="Q2680" t="s">
        <v>15</v>
      </c>
      <c r="R2680" t="s">
        <v>409</v>
      </c>
      <c r="S2680" s="46">
        <v>0</v>
      </c>
      <c r="U2680" s="46">
        <v>17</v>
      </c>
      <c r="IF2680">
        <v>2024</v>
      </c>
      <c r="IG2680" t="s">
        <v>289</v>
      </c>
      <c r="IH2680" t="s">
        <v>285</v>
      </c>
      <c r="IK2680">
        <v>-2</v>
      </c>
      <c r="IL2680" t="s">
        <v>279</v>
      </c>
      <c r="IM2680" t="s">
        <v>280</v>
      </c>
      <c r="IN2680" t="s">
        <v>661</v>
      </c>
      <c r="IP2680" t="s">
        <v>662</v>
      </c>
    </row>
    <row r="2681" spans="1:250" x14ac:dyDescent="0.25">
      <c r="A2681">
        <v>41196</v>
      </c>
      <c r="B2681">
        <v>-890804480</v>
      </c>
      <c r="C2681">
        <v>1837</v>
      </c>
      <c r="D2681" t="s">
        <v>273</v>
      </c>
      <c r="E2681" t="s">
        <v>274</v>
      </c>
      <c r="F2681">
        <v>13794</v>
      </c>
      <c r="G2681" t="s">
        <v>275</v>
      </c>
      <c r="H2681" t="s">
        <v>276</v>
      </c>
      <c r="I2681">
        <v>422</v>
      </c>
      <c r="J2681" t="s">
        <v>401</v>
      </c>
      <c r="K2681" t="s">
        <v>402</v>
      </c>
      <c r="L2681">
        <v>2024</v>
      </c>
      <c r="M2681" t="s">
        <v>289</v>
      </c>
      <c r="N2681" t="s">
        <v>15</v>
      </c>
      <c r="O2681">
        <v>2024</v>
      </c>
      <c r="P2681" t="s">
        <v>289</v>
      </c>
      <c r="Q2681" t="s">
        <v>15</v>
      </c>
      <c r="R2681" t="s">
        <v>409</v>
      </c>
      <c r="S2681" s="46">
        <v>0</v>
      </c>
      <c r="U2681" s="46">
        <v>17</v>
      </c>
      <c r="IF2681">
        <v>2024</v>
      </c>
      <c r="IG2681" t="s">
        <v>289</v>
      </c>
      <c r="IH2681" t="s">
        <v>319</v>
      </c>
      <c r="IK2681">
        <v>-2</v>
      </c>
      <c r="IL2681" t="s">
        <v>279</v>
      </c>
      <c r="IM2681" t="s">
        <v>280</v>
      </c>
      <c r="IN2681" t="s">
        <v>663</v>
      </c>
      <c r="IP2681" t="s">
        <v>664</v>
      </c>
    </row>
    <row r="2682" spans="1:250" x14ac:dyDescent="0.25">
      <c r="A2682">
        <v>41197</v>
      </c>
      <c r="B2682">
        <v>-890804480</v>
      </c>
      <c r="C2682">
        <v>1837</v>
      </c>
      <c r="D2682" t="s">
        <v>273</v>
      </c>
      <c r="E2682" t="s">
        <v>274</v>
      </c>
      <c r="F2682">
        <v>1848</v>
      </c>
      <c r="G2682" t="s">
        <v>286</v>
      </c>
      <c r="H2682" t="s">
        <v>274</v>
      </c>
      <c r="I2682">
        <v>437</v>
      </c>
      <c r="J2682" t="s">
        <v>658</v>
      </c>
      <c r="K2682" t="s">
        <v>659</v>
      </c>
      <c r="L2682">
        <v>2024</v>
      </c>
      <c r="M2682" t="s">
        <v>289</v>
      </c>
      <c r="N2682" t="s">
        <v>15</v>
      </c>
      <c r="O2682">
        <v>2024</v>
      </c>
      <c r="P2682" t="s">
        <v>289</v>
      </c>
      <c r="Q2682" t="s">
        <v>15</v>
      </c>
      <c r="R2682" t="s">
        <v>409</v>
      </c>
      <c r="S2682" s="46">
        <v>0</v>
      </c>
      <c r="U2682" s="46">
        <v>17</v>
      </c>
      <c r="IF2682">
        <v>2024</v>
      </c>
      <c r="IG2682" t="s">
        <v>289</v>
      </c>
      <c r="IH2682" t="s">
        <v>288</v>
      </c>
      <c r="IK2682">
        <v>-2</v>
      </c>
      <c r="IL2682" t="s">
        <v>279</v>
      </c>
      <c r="IM2682" t="s">
        <v>280</v>
      </c>
      <c r="IN2682" t="s">
        <v>654</v>
      </c>
      <c r="IP2682" t="s">
        <v>660</v>
      </c>
    </row>
    <row r="2683" spans="1:250" x14ac:dyDescent="0.25">
      <c r="A2683">
        <v>41198</v>
      </c>
      <c r="B2683">
        <v>-890804480</v>
      </c>
      <c r="C2683">
        <v>1837</v>
      </c>
      <c r="D2683" t="s">
        <v>273</v>
      </c>
      <c r="E2683" t="s">
        <v>274</v>
      </c>
      <c r="F2683">
        <v>1848</v>
      </c>
      <c r="G2683" t="s">
        <v>286</v>
      </c>
      <c r="H2683" t="s">
        <v>274</v>
      </c>
      <c r="I2683">
        <v>436</v>
      </c>
      <c r="J2683" t="s">
        <v>656</v>
      </c>
      <c r="K2683" t="s">
        <v>657</v>
      </c>
      <c r="L2683">
        <v>2024</v>
      </c>
      <c r="M2683" t="s">
        <v>289</v>
      </c>
      <c r="N2683" t="s">
        <v>15</v>
      </c>
      <c r="O2683">
        <v>2024</v>
      </c>
      <c r="P2683" t="s">
        <v>289</v>
      </c>
      <c r="Q2683" t="s">
        <v>15</v>
      </c>
      <c r="R2683" t="s">
        <v>409</v>
      </c>
      <c r="S2683" s="46">
        <v>0</v>
      </c>
      <c r="U2683" s="46">
        <v>17</v>
      </c>
      <c r="IF2683">
        <v>2024</v>
      </c>
      <c r="IG2683" t="s">
        <v>289</v>
      </c>
      <c r="IH2683" t="s">
        <v>288</v>
      </c>
      <c r="IK2683">
        <v>-2</v>
      </c>
      <c r="IL2683" t="s">
        <v>279</v>
      </c>
      <c r="IM2683" t="s">
        <v>280</v>
      </c>
      <c r="IN2683" t="s">
        <v>654</v>
      </c>
      <c r="IP2683" t="s">
        <v>660</v>
      </c>
    </row>
    <row r="2684" spans="1:250" x14ac:dyDescent="0.25">
      <c r="A2684">
        <v>41199</v>
      </c>
      <c r="B2684">
        <v>-890804480</v>
      </c>
      <c r="C2684">
        <v>1837</v>
      </c>
      <c r="D2684" t="s">
        <v>273</v>
      </c>
      <c r="E2684" t="s">
        <v>274</v>
      </c>
      <c r="F2684">
        <v>1848</v>
      </c>
      <c r="G2684" t="s">
        <v>286</v>
      </c>
      <c r="H2684" t="s">
        <v>274</v>
      </c>
      <c r="I2684">
        <v>435</v>
      </c>
      <c r="J2684" t="s">
        <v>491</v>
      </c>
      <c r="K2684" t="s">
        <v>492</v>
      </c>
      <c r="L2684">
        <v>2024</v>
      </c>
      <c r="M2684" t="s">
        <v>289</v>
      </c>
      <c r="N2684" t="s">
        <v>15</v>
      </c>
      <c r="O2684">
        <v>2024</v>
      </c>
      <c r="P2684" t="s">
        <v>289</v>
      </c>
      <c r="Q2684" t="s">
        <v>15</v>
      </c>
      <c r="R2684" t="s">
        <v>409</v>
      </c>
      <c r="S2684" s="46">
        <v>0</v>
      </c>
      <c r="U2684" s="46">
        <v>17</v>
      </c>
      <c r="IF2684">
        <v>2024</v>
      </c>
      <c r="IG2684" t="s">
        <v>289</v>
      </c>
      <c r="IH2684" t="s">
        <v>288</v>
      </c>
      <c r="IK2684">
        <v>-2</v>
      </c>
      <c r="IL2684" t="s">
        <v>279</v>
      </c>
      <c r="IM2684" t="s">
        <v>280</v>
      </c>
      <c r="IN2684" t="s">
        <v>654</v>
      </c>
      <c r="IP2684" t="s">
        <v>660</v>
      </c>
    </row>
    <row r="2685" spans="1:250" x14ac:dyDescent="0.25">
      <c r="A2685">
        <v>41200</v>
      </c>
      <c r="B2685">
        <v>-890804480</v>
      </c>
      <c r="C2685">
        <v>1837</v>
      </c>
      <c r="D2685" t="s">
        <v>273</v>
      </c>
      <c r="E2685" t="s">
        <v>274</v>
      </c>
      <c r="F2685">
        <v>1848</v>
      </c>
      <c r="G2685" t="s">
        <v>286</v>
      </c>
      <c r="H2685" t="s">
        <v>274</v>
      </c>
      <c r="I2685">
        <v>431</v>
      </c>
      <c r="J2685" t="s">
        <v>493</v>
      </c>
      <c r="K2685" t="s">
        <v>494</v>
      </c>
      <c r="L2685">
        <v>2024</v>
      </c>
      <c r="M2685" t="s">
        <v>289</v>
      </c>
      <c r="N2685" t="s">
        <v>15</v>
      </c>
      <c r="O2685">
        <v>2024</v>
      </c>
      <c r="P2685" t="s">
        <v>289</v>
      </c>
      <c r="Q2685" t="s">
        <v>15</v>
      </c>
      <c r="R2685" t="s">
        <v>409</v>
      </c>
      <c r="S2685" s="46">
        <v>0</v>
      </c>
      <c r="U2685" s="46">
        <v>17</v>
      </c>
      <c r="IF2685">
        <v>2024</v>
      </c>
      <c r="IG2685" t="s">
        <v>289</v>
      </c>
      <c r="IH2685" t="s">
        <v>288</v>
      </c>
      <c r="IK2685">
        <v>-2</v>
      </c>
      <c r="IL2685" t="s">
        <v>279</v>
      </c>
      <c r="IM2685" t="s">
        <v>280</v>
      </c>
      <c r="IN2685" t="s">
        <v>654</v>
      </c>
      <c r="IP2685" t="s">
        <v>660</v>
      </c>
    </row>
    <row r="2686" spans="1:250" x14ac:dyDescent="0.25">
      <c r="A2686">
        <v>41201</v>
      </c>
      <c r="B2686">
        <v>-890804480</v>
      </c>
      <c r="C2686">
        <v>1837</v>
      </c>
      <c r="D2686" t="s">
        <v>273</v>
      </c>
      <c r="E2686" t="s">
        <v>274</v>
      </c>
      <c r="F2686">
        <v>1848</v>
      </c>
      <c r="G2686" t="s">
        <v>286</v>
      </c>
      <c r="H2686" t="s">
        <v>274</v>
      </c>
      <c r="I2686">
        <v>429</v>
      </c>
      <c r="J2686" t="s">
        <v>395</v>
      </c>
      <c r="K2686" t="s">
        <v>396</v>
      </c>
      <c r="L2686">
        <v>2024</v>
      </c>
      <c r="M2686" t="s">
        <v>289</v>
      </c>
      <c r="N2686" t="s">
        <v>15</v>
      </c>
      <c r="O2686">
        <v>2024</v>
      </c>
      <c r="P2686" t="s">
        <v>289</v>
      </c>
      <c r="Q2686" t="s">
        <v>15</v>
      </c>
      <c r="R2686" t="s">
        <v>409</v>
      </c>
      <c r="S2686" s="46">
        <v>0</v>
      </c>
      <c r="U2686" s="46">
        <v>17</v>
      </c>
      <c r="IF2686">
        <v>2024</v>
      </c>
      <c r="IG2686" t="s">
        <v>289</v>
      </c>
      <c r="IH2686" t="s">
        <v>288</v>
      </c>
      <c r="IK2686">
        <v>-2</v>
      </c>
      <c r="IL2686" t="s">
        <v>279</v>
      </c>
      <c r="IM2686" t="s">
        <v>280</v>
      </c>
      <c r="IN2686" t="s">
        <v>654</v>
      </c>
      <c r="IP2686" t="s">
        <v>660</v>
      </c>
    </row>
    <row r="2687" spans="1:250" x14ac:dyDescent="0.25">
      <c r="A2687">
        <v>41202</v>
      </c>
      <c r="B2687">
        <v>-890804480</v>
      </c>
      <c r="C2687">
        <v>1837</v>
      </c>
      <c r="D2687" t="s">
        <v>273</v>
      </c>
      <c r="E2687" t="s">
        <v>274</v>
      </c>
      <c r="F2687">
        <v>9695</v>
      </c>
      <c r="G2687" t="s">
        <v>281</v>
      </c>
      <c r="H2687" t="s">
        <v>282</v>
      </c>
      <c r="I2687">
        <v>431</v>
      </c>
      <c r="J2687" t="s">
        <v>493</v>
      </c>
      <c r="K2687" t="s">
        <v>494</v>
      </c>
      <c r="L2687">
        <v>2024</v>
      </c>
      <c r="M2687" t="s">
        <v>289</v>
      </c>
      <c r="N2687" t="s">
        <v>15</v>
      </c>
      <c r="O2687">
        <v>2024</v>
      </c>
      <c r="P2687" t="s">
        <v>289</v>
      </c>
      <c r="Q2687" t="s">
        <v>15</v>
      </c>
      <c r="R2687" t="s">
        <v>409</v>
      </c>
      <c r="S2687" s="46">
        <v>0</v>
      </c>
      <c r="U2687" s="46">
        <v>17</v>
      </c>
      <c r="IF2687">
        <v>2024</v>
      </c>
      <c r="IG2687" t="s">
        <v>289</v>
      </c>
      <c r="IH2687" t="s">
        <v>285</v>
      </c>
      <c r="IK2687">
        <v>-2</v>
      </c>
      <c r="IL2687" t="s">
        <v>279</v>
      </c>
      <c r="IM2687" t="s">
        <v>280</v>
      </c>
      <c r="IN2687" t="s">
        <v>661</v>
      </c>
      <c r="IP2687" t="s">
        <v>662</v>
      </c>
    </row>
    <row r="2688" spans="1:250" x14ac:dyDescent="0.25">
      <c r="A2688">
        <v>41203</v>
      </c>
      <c r="B2688">
        <v>-890804480</v>
      </c>
      <c r="C2688">
        <v>1837</v>
      </c>
      <c r="D2688" t="s">
        <v>273</v>
      </c>
      <c r="E2688" t="s">
        <v>274</v>
      </c>
      <c r="F2688">
        <v>1848</v>
      </c>
      <c r="G2688" t="s">
        <v>286</v>
      </c>
      <c r="H2688" t="s">
        <v>274</v>
      </c>
      <c r="I2688">
        <v>427</v>
      </c>
      <c r="J2688" t="s">
        <v>397</v>
      </c>
      <c r="K2688" t="s">
        <v>398</v>
      </c>
      <c r="L2688">
        <v>3549</v>
      </c>
      <c r="M2688" t="s">
        <v>290</v>
      </c>
      <c r="N2688" t="s">
        <v>17</v>
      </c>
      <c r="O2688">
        <v>3549</v>
      </c>
      <c r="P2688" t="s">
        <v>290</v>
      </c>
      <c r="Q2688" t="s">
        <v>17</v>
      </c>
      <c r="R2688" t="s">
        <v>409</v>
      </c>
      <c r="S2688" s="46">
        <v>0</v>
      </c>
      <c r="U2688" s="46">
        <v>17</v>
      </c>
      <c r="IF2688">
        <v>3549</v>
      </c>
      <c r="IG2688" t="s">
        <v>290</v>
      </c>
      <c r="IH2688" t="s">
        <v>288</v>
      </c>
      <c r="IK2688">
        <v>-2</v>
      </c>
      <c r="IL2688" t="s">
        <v>279</v>
      </c>
      <c r="IM2688" t="s">
        <v>280</v>
      </c>
      <c r="IN2688" t="s">
        <v>654</v>
      </c>
      <c r="IP2688" t="s">
        <v>665</v>
      </c>
    </row>
    <row r="2689" spans="1:250" x14ac:dyDescent="0.25">
      <c r="A2689">
        <v>41204</v>
      </c>
      <c r="B2689">
        <v>-890804480</v>
      </c>
      <c r="C2689">
        <v>1837</v>
      </c>
      <c r="D2689" t="s">
        <v>273</v>
      </c>
      <c r="E2689" t="s">
        <v>274</v>
      </c>
      <c r="F2689">
        <v>1848</v>
      </c>
      <c r="G2689" t="s">
        <v>286</v>
      </c>
      <c r="H2689" t="s">
        <v>274</v>
      </c>
      <c r="I2689">
        <v>424</v>
      </c>
      <c r="J2689" t="s">
        <v>399</v>
      </c>
      <c r="K2689" t="s">
        <v>400</v>
      </c>
      <c r="L2689">
        <v>3549</v>
      </c>
      <c r="M2689" t="s">
        <v>290</v>
      </c>
      <c r="N2689" t="s">
        <v>17</v>
      </c>
      <c r="O2689">
        <v>3549</v>
      </c>
      <c r="P2689" t="s">
        <v>290</v>
      </c>
      <c r="Q2689" t="s">
        <v>17</v>
      </c>
      <c r="R2689" t="s">
        <v>409</v>
      </c>
      <c r="S2689" s="46">
        <v>0</v>
      </c>
      <c r="U2689" s="46">
        <v>17</v>
      </c>
      <c r="IF2689">
        <v>3549</v>
      </c>
      <c r="IG2689" t="s">
        <v>290</v>
      </c>
      <c r="IH2689" t="s">
        <v>288</v>
      </c>
      <c r="IK2689">
        <v>-2</v>
      </c>
      <c r="IL2689" t="s">
        <v>279</v>
      </c>
      <c r="IM2689" t="s">
        <v>280</v>
      </c>
      <c r="IN2689" t="s">
        <v>654</v>
      </c>
      <c r="IP2689" t="s">
        <v>665</v>
      </c>
    </row>
    <row r="2690" spans="1:250" x14ac:dyDescent="0.25">
      <c r="A2690">
        <v>41205</v>
      </c>
      <c r="B2690">
        <v>-890804480</v>
      </c>
      <c r="C2690">
        <v>1837</v>
      </c>
      <c r="D2690" t="s">
        <v>273</v>
      </c>
      <c r="E2690" t="s">
        <v>274</v>
      </c>
      <c r="F2690">
        <v>1848</v>
      </c>
      <c r="G2690" t="s">
        <v>286</v>
      </c>
      <c r="H2690" t="s">
        <v>274</v>
      </c>
      <c r="I2690">
        <v>422</v>
      </c>
      <c r="J2690" t="s">
        <v>401</v>
      </c>
      <c r="K2690" t="s">
        <v>402</v>
      </c>
      <c r="L2690">
        <v>3549</v>
      </c>
      <c r="M2690" t="s">
        <v>290</v>
      </c>
      <c r="N2690" t="s">
        <v>17</v>
      </c>
      <c r="O2690">
        <v>3549</v>
      </c>
      <c r="P2690" t="s">
        <v>290</v>
      </c>
      <c r="Q2690" t="s">
        <v>17</v>
      </c>
      <c r="R2690" t="s">
        <v>409</v>
      </c>
      <c r="S2690" s="46">
        <v>0</v>
      </c>
      <c r="U2690" s="46">
        <v>17</v>
      </c>
      <c r="IF2690">
        <v>3549</v>
      </c>
      <c r="IG2690" t="s">
        <v>290</v>
      </c>
      <c r="IH2690" t="s">
        <v>288</v>
      </c>
      <c r="IK2690">
        <v>-2</v>
      </c>
      <c r="IL2690" t="s">
        <v>279</v>
      </c>
      <c r="IM2690" t="s">
        <v>280</v>
      </c>
      <c r="IN2690" t="s">
        <v>654</v>
      </c>
      <c r="IP2690" t="s">
        <v>665</v>
      </c>
    </row>
    <row r="2691" spans="1:250" x14ac:dyDescent="0.25">
      <c r="A2691">
        <v>41206</v>
      </c>
      <c r="B2691">
        <v>-890804480</v>
      </c>
      <c r="C2691">
        <v>1837</v>
      </c>
      <c r="D2691" t="s">
        <v>273</v>
      </c>
      <c r="E2691" t="s">
        <v>274</v>
      </c>
      <c r="F2691">
        <v>1848</v>
      </c>
      <c r="G2691" t="s">
        <v>286</v>
      </c>
      <c r="H2691" t="s">
        <v>274</v>
      </c>
      <c r="I2691">
        <v>420</v>
      </c>
      <c r="J2691" t="s">
        <v>403</v>
      </c>
      <c r="K2691" t="s">
        <v>404</v>
      </c>
      <c r="L2691">
        <v>3549</v>
      </c>
      <c r="M2691" t="s">
        <v>290</v>
      </c>
      <c r="N2691" t="s">
        <v>17</v>
      </c>
      <c r="O2691">
        <v>3549</v>
      </c>
      <c r="P2691" t="s">
        <v>290</v>
      </c>
      <c r="Q2691" t="s">
        <v>17</v>
      </c>
      <c r="R2691" t="s">
        <v>409</v>
      </c>
      <c r="S2691" s="46">
        <v>0</v>
      </c>
      <c r="U2691" s="46">
        <v>17</v>
      </c>
      <c r="IF2691">
        <v>3549</v>
      </c>
      <c r="IG2691" t="s">
        <v>290</v>
      </c>
      <c r="IH2691" t="s">
        <v>288</v>
      </c>
      <c r="IK2691">
        <v>-2</v>
      </c>
      <c r="IL2691" t="s">
        <v>279</v>
      </c>
      <c r="IM2691" t="s">
        <v>280</v>
      </c>
      <c r="IN2691" t="s">
        <v>654</v>
      </c>
      <c r="IP2691" t="s">
        <v>665</v>
      </c>
    </row>
    <row r="2692" spans="1:250" x14ac:dyDescent="0.25">
      <c r="A2692">
        <v>41207</v>
      </c>
      <c r="B2692">
        <v>-890804480</v>
      </c>
      <c r="C2692">
        <v>1837</v>
      </c>
      <c r="D2692" t="s">
        <v>273</v>
      </c>
      <c r="E2692" t="s">
        <v>274</v>
      </c>
      <c r="F2692">
        <v>1848</v>
      </c>
      <c r="G2692" t="s">
        <v>286</v>
      </c>
      <c r="H2692" t="s">
        <v>274</v>
      </c>
      <c r="I2692">
        <v>411</v>
      </c>
      <c r="J2692" t="s">
        <v>393</v>
      </c>
      <c r="K2692" t="s">
        <v>394</v>
      </c>
      <c r="L2692">
        <v>3549</v>
      </c>
      <c r="M2692" t="s">
        <v>290</v>
      </c>
      <c r="N2692" t="s">
        <v>17</v>
      </c>
      <c r="O2692">
        <v>3549</v>
      </c>
      <c r="P2692" t="s">
        <v>290</v>
      </c>
      <c r="Q2692" t="s">
        <v>17</v>
      </c>
      <c r="R2692" t="s">
        <v>409</v>
      </c>
      <c r="S2692" s="46">
        <v>0</v>
      </c>
      <c r="U2692" s="46">
        <v>17</v>
      </c>
      <c r="IF2692">
        <v>3549</v>
      </c>
      <c r="IG2692" t="s">
        <v>290</v>
      </c>
      <c r="IH2692" t="s">
        <v>288</v>
      </c>
      <c r="IK2692">
        <v>-2</v>
      </c>
      <c r="IL2692" t="s">
        <v>279</v>
      </c>
      <c r="IM2692" t="s">
        <v>280</v>
      </c>
      <c r="IN2692" t="s">
        <v>654</v>
      </c>
      <c r="IP2692" t="s">
        <v>665</v>
      </c>
    </row>
    <row r="2693" spans="1:250" x14ac:dyDescent="0.25">
      <c r="A2693">
        <v>41208</v>
      </c>
      <c r="B2693">
        <v>-890804480</v>
      </c>
      <c r="C2693">
        <v>1837</v>
      </c>
      <c r="D2693" t="s">
        <v>273</v>
      </c>
      <c r="E2693" t="s">
        <v>274</v>
      </c>
      <c r="F2693">
        <v>7057</v>
      </c>
      <c r="G2693" t="s">
        <v>291</v>
      </c>
      <c r="H2693" t="s">
        <v>292</v>
      </c>
      <c r="I2693">
        <v>411</v>
      </c>
      <c r="J2693" t="s">
        <v>393</v>
      </c>
      <c r="K2693" t="s">
        <v>394</v>
      </c>
      <c r="L2693">
        <v>3549</v>
      </c>
      <c r="M2693" t="s">
        <v>290</v>
      </c>
      <c r="N2693" t="s">
        <v>17</v>
      </c>
      <c r="O2693">
        <v>3549</v>
      </c>
      <c r="P2693" t="s">
        <v>290</v>
      </c>
      <c r="Q2693" t="s">
        <v>17</v>
      </c>
      <c r="R2693" t="s">
        <v>409</v>
      </c>
      <c r="S2693" s="46">
        <v>0</v>
      </c>
      <c r="U2693" s="46">
        <v>17</v>
      </c>
      <c r="IF2693">
        <v>3549</v>
      </c>
      <c r="IG2693" t="s">
        <v>290</v>
      </c>
      <c r="IH2693" t="s">
        <v>293</v>
      </c>
      <c r="IK2693">
        <v>-2</v>
      </c>
      <c r="IL2693" t="s">
        <v>279</v>
      </c>
      <c r="IM2693" t="s">
        <v>280</v>
      </c>
      <c r="IN2693" t="s">
        <v>666</v>
      </c>
      <c r="IP2693" t="s">
        <v>667</v>
      </c>
    </row>
    <row r="2694" spans="1:250" x14ac:dyDescent="0.25">
      <c r="A2694">
        <v>41209</v>
      </c>
      <c r="B2694">
        <v>-890804480</v>
      </c>
      <c r="C2694">
        <v>1837</v>
      </c>
      <c r="D2694" t="s">
        <v>273</v>
      </c>
      <c r="E2694" t="s">
        <v>274</v>
      </c>
      <c r="F2694">
        <v>7057</v>
      </c>
      <c r="G2694" t="s">
        <v>291</v>
      </c>
      <c r="H2694" t="s">
        <v>292</v>
      </c>
      <c r="I2694">
        <v>436</v>
      </c>
      <c r="J2694" t="s">
        <v>656</v>
      </c>
      <c r="K2694" t="s">
        <v>657</v>
      </c>
      <c r="L2694">
        <v>3549</v>
      </c>
      <c r="M2694" t="s">
        <v>290</v>
      </c>
      <c r="N2694" t="s">
        <v>17</v>
      </c>
      <c r="O2694">
        <v>3549</v>
      </c>
      <c r="P2694" t="s">
        <v>290</v>
      </c>
      <c r="Q2694" t="s">
        <v>17</v>
      </c>
      <c r="R2694" t="s">
        <v>409</v>
      </c>
      <c r="S2694" s="46">
        <v>0</v>
      </c>
      <c r="U2694" s="46">
        <v>17</v>
      </c>
      <c r="IF2694">
        <v>3549</v>
      </c>
      <c r="IG2694" t="s">
        <v>290</v>
      </c>
      <c r="IH2694" t="s">
        <v>293</v>
      </c>
      <c r="IK2694">
        <v>-2</v>
      </c>
      <c r="IL2694" t="s">
        <v>279</v>
      </c>
      <c r="IM2694" t="s">
        <v>280</v>
      </c>
      <c r="IN2694" t="s">
        <v>666</v>
      </c>
      <c r="IP2694" t="s">
        <v>667</v>
      </c>
    </row>
    <row r="2695" spans="1:250" x14ac:dyDescent="0.25">
      <c r="A2695">
        <v>41210</v>
      </c>
      <c r="B2695">
        <v>-890804480</v>
      </c>
      <c r="C2695">
        <v>1837</v>
      </c>
      <c r="D2695" t="s">
        <v>273</v>
      </c>
      <c r="E2695" t="s">
        <v>274</v>
      </c>
      <c r="F2695">
        <v>7057</v>
      </c>
      <c r="G2695" t="s">
        <v>291</v>
      </c>
      <c r="H2695" t="s">
        <v>292</v>
      </c>
      <c r="I2695">
        <v>435</v>
      </c>
      <c r="J2695" t="s">
        <v>491</v>
      </c>
      <c r="K2695" t="s">
        <v>492</v>
      </c>
      <c r="L2695">
        <v>3549</v>
      </c>
      <c r="M2695" t="s">
        <v>290</v>
      </c>
      <c r="N2695" t="s">
        <v>17</v>
      </c>
      <c r="O2695">
        <v>3549</v>
      </c>
      <c r="P2695" t="s">
        <v>290</v>
      </c>
      <c r="Q2695" t="s">
        <v>17</v>
      </c>
      <c r="R2695" t="s">
        <v>409</v>
      </c>
      <c r="S2695" s="46">
        <v>0</v>
      </c>
      <c r="U2695" s="46">
        <v>17</v>
      </c>
      <c r="IF2695">
        <v>3549</v>
      </c>
      <c r="IG2695" t="s">
        <v>290</v>
      </c>
      <c r="IH2695" t="s">
        <v>293</v>
      </c>
      <c r="IK2695">
        <v>-2</v>
      </c>
      <c r="IL2695" t="s">
        <v>279</v>
      </c>
      <c r="IM2695" t="s">
        <v>280</v>
      </c>
      <c r="IN2695" t="s">
        <v>666</v>
      </c>
      <c r="IP2695" t="s">
        <v>667</v>
      </c>
    </row>
    <row r="2696" spans="1:250" x14ac:dyDescent="0.25">
      <c r="A2696">
        <v>41211</v>
      </c>
      <c r="B2696">
        <v>-890804480</v>
      </c>
      <c r="C2696">
        <v>1837</v>
      </c>
      <c r="D2696" t="s">
        <v>273</v>
      </c>
      <c r="E2696" t="s">
        <v>274</v>
      </c>
      <c r="F2696">
        <v>7057</v>
      </c>
      <c r="G2696" t="s">
        <v>291</v>
      </c>
      <c r="H2696" t="s">
        <v>292</v>
      </c>
      <c r="I2696">
        <v>429</v>
      </c>
      <c r="J2696" t="s">
        <v>395</v>
      </c>
      <c r="K2696" t="s">
        <v>396</v>
      </c>
      <c r="L2696">
        <v>3549</v>
      </c>
      <c r="M2696" t="s">
        <v>290</v>
      </c>
      <c r="N2696" t="s">
        <v>17</v>
      </c>
      <c r="O2696">
        <v>3549</v>
      </c>
      <c r="P2696" t="s">
        <v>290</v>
      </c>
      <c r="Q2696" t="s">
        <v>17</v>
      </c>
      <c r="R2696" t="s">
        <v>409</v>
      </c>
      <c r="S2696" s="46">
        <v>0</v>
      </c>
      <c r="U2696" s="46">
        <v>17</v>
      </c>
      <c r="IF2696">
        <v>3549</v>
      </c>
      <c r="IG2696" t="s">
        <v>290</v>
      </c>
      <c r="IH2696" t="s">
        <v>293</v>
      </c>
      <c r="IK2696">
        <v>-2</v>
      </c>
      <c r="IL2696" t="s">
        <v>279</v>
      </c>
      <c r="IM2696" t="s">
        <v>280</v>
      </c>
      <c r="IN2696" t="s">
        <v>666</v>
      </c>
      <c r="IP2696" t="s">
        <v>667</v>
      </c>
    </row>
    <row r="2697" spans="1:250" x14ac:dyDescent="0.25">
      <c r="A2697">
        <v>41212</v>
      </c>
      <c r="B2697">
        <v>-890804480</v>
      </c>
      <c r="C2697">
        <v>1837</v>
      </c>
      <c r="D2697" t="s">
        <v>273</v>
      </c>
      <c r="E2697" t="s">
        <v>274</v>
      </c>
      <c r="F2697">
        <v>7057</v>
      </c>
      <c r="G2697" t="s">
        <v>291</v>
      </c>
      <c r="H2697" t="s">
        <v>292</v>
      </c>
      <c r="I2697">
        <v>427</v>
      </c>
      <c r="J2697" t="s">
        <v>397</v>
      </c>
      <c r="K2697" t="s">
        <v>398</v>
      </c>
      <c r="L2697">
        <v>3549</v>
      </c>
      <c r="M2697" t="s">
        <v>290</v>
      </c>
      <c r="N2697" t="s">
        <v>17</v>
      </c>
      <c r="O2697">
        <v>3549</v>
      </c>
      <c r="P2697" t="s">
        <v>290</v>
      </c>
      <c r="Q2697" t="s">
        <v>17</v>
      </c>
      <c r="R2697" t="s">
        <v>409</v>
      </c>
      <c r="S2697" s="46">
        <v>0</v>
      </c>
      <c r="U2697" s="46">
        <v>17</v>
      </c>
      <c r="IF2697">
        <v>3549</v>
      </c>
      <c r="IG2697" t="s">
        <v>290</v>
      </c>
      <c r="IH2697" t="s">
        <v>293</v>
      </c>
      <c r="IK2697">
        <v>-2</v>
      </c>
      <c r="IL2697" t="s">
        <v>279</v>
      </c>
      <c r="IM2697" t="s">
        <v>280</v>
      </c>
      <c r="IN2697" t="s">
        <v>666</v>
      </c>
      <c r="IP2697" t="s">
        <v>667</v>
      </c>
    </row>
    <row r="2698" spans="1:250" x14ac:dyDescent="0.25">
      <c r="A2698">
        <v>41213</v>
      </c>
      <c r="B2698">
        <v>-890804480</v>
      </c>
      <c r="C2698">
        <v>1837</v>
      </c>
      <c r="D2698" t="s">
        <v>273</v>
      </c>
      <c r="E2698" t="s">
        <v>274</v>
      </c>
      <c r="F2698">
        <v>7057</v>
      </c>
      <c r="G2698" t="s">
        <v>291</v>
      </c>
      <c r="H2698" t="s">
        <v>292</v>
      </c>
      <c r="I2698">
        <v>424</v>
      </c>
      <c r="J2698" t="s">
        <v>399</v>
      </c>
      <c r="K2698" t="s">
        <v>400</v>
      </c>
      <c r="L2698">
        <v>3549</v>
      </c>
      <c r="M2698" t="s">
        <v>290</v>
      </c>
      <c r="N2698" t="s">
        <v>17</v>
      </c>
      <c r="O2698">
        <v>3549</v>
      </c>
      <c r="P2698" t="s">
        <v>290</v>
      </c>
      <c r="Q2698" t="s">
        <v>17</v>
      </c>
      <c r="R2698" t="s">
        <v>409</v>
      </c>
      <c r="S2698" s="46">
        <v>0</v>
      </c>
      <c r="U2698" s="46">
        <v>17</v>
      </c>
      <c r="IF2698">
        <v>3549</v>
      </c>
      <c r="IG2698" t="s">
        <v>290</v>
      </c>
      <c r="IH2698" t="s">
        <v>293</v>
      </c>
      <c r="IK2698">
        <v>-2</v>
      </c>
      <c r="IL2698" t="s">
        <v>279</v>
      </c>
      <c r="IM2698" t="s">
        <v>280</v>
      </c>
      <c r="IN2698" t="s">
        <v>666</v>
      </c>
      <c r="IP2698" t="s">
        <v>667</v>
      </c>
    </row>
    <row r="2699" spans="1:250" x14ac:dyDescent="0.25">
      <c r="A2699">
        <v>41214</v>
      </c>
      <c r="B2699">
        <v>-890804480</v>
      </c>
      <c r="C2699">
        <v>1837</v>
      </c>
      <c r="D2699" t="s">
        <v>273</v>
      </c>
      <c r="E2699" t="s">
        <v>274</v>
      </c>
      <c r="F2699">
        <v>7057</v>
      </c>
      <c r="G2699" t="s">
        <v>291</v>
      </c>
      <c r="H2699" t="s">
        <v>292</v>
      </c>
      <c r="I2699">
        <v>422</v>
      </c>
      <c r="J2699" t="s">
        <v>401</v>
      </c>
      <c r="K2699" t="s">
        <v>402</v>
      </c>
      <c r="L2699">
        <v>3549</v>
      </c>
      <c r="M2699" t="s">
        <v>290</v>
      </c>
      <c r="N2699" t="s">
        <v>17</v>
      </c>
      <c r="O2699">
        <v>3549</v>
      </c>
      <c r="P2699" t="s">
        <v>290</v>
      </c>
      <c r="Q2699" t="s">
        <v>17</v>
      </c>
      <c r="R2699" t="s">
        <v>409</v>
      </c>
      <c r="S2699" s="46">
        <v>0</v>
      </c>
      <c r="U2699" s="46">
        <v>17</v>
      </c>
      <c r="IF2699">
        <v>3549</v>
      </c>
      <c r="IG2699" t="s">
        <v>290</v>
      </c>
      <c r="IH2699" t="s">
        <v>293</v>
      </c>
      <c r="IK2699">
        <v>-2</v>
      </c>
      <c r="IL2699" t="s">
        <v>279</v>
      </c>
      <c r="IM2699" t="s">
        <v>280</v>
      </c>
      <c r="IN2699" t="s">
        <v>666</v>
      </c>
      <c r="IP2699" t="s">
        <v>667</v>
      </c>
    </row>
    <row r="2700" spans="1:250" x14ac:dyDescent="0.25">
      <c r="A2700">
        <v>41215</v>
      </c>
      <c r="B2700">
        <v>-890804480</v>
      </c>
      <c r="C2700">
        <v>1837</v>
      </c>
      <c r="D2700" t="s">
        <v>273</v>
      </c>
      <c r="E2700" t="s">
        <v>274</v>
      </c>
      <c r="F2700">
        <v>7057</v>
      </c>
      <c r="G2700" t="s">
        <v>291</v>
      </c>
      <c r="H2700" t="s">
        <v>292</v>
      </c>
      <c r="I2700">
        <v>420</v>
      </c>
      <c r="J2700" t="s">
        <v>403</v>
      </c>
      <c r="K2700" t="s">
        <v>404</v>
      </c>
      <c r="L2700">
        <v>3549</v>
      </c>
      <c r="M2700" t="s">
        <v>290</v>
      </c>
      <c r="N2700" t="s">
        <v>17</v>
      </c>
      <c r="O2700">
        <v>3549</v>
      </c>
      <c r="P2700" t="s">
        <v>290</v>
      </c>
      <c r="Q2700" t="s">
        <v>17</v>
      </c>
      <c r="R2700" t="s">
        <v>409</v>
      </c>
      <c r="S2700" s="46">
        <v>0</v>
      </c>
      <c r="U2700" s="46">
        <v>17</v>
      </c>
      <c r="IF2700">
        <v>3549</v>
      </c>
      <c r="IG2700" t="s">
        <v>290</v>
      </c>
      <c r="IH2700" t="s">
        <v>293</v>
      </c>
      <c r="IK2700">
        <v>-2</v>
      </c>
      <c r="IL2700" t="s">
        <v>279</v>
      </c>
      <c r="IM2700" t="s">
        <v>280</v>
      </c>
      <c r="IN2700" t="s">
        <v>666</v>
      </c>
      <c r="IP2700" t="s">
        <v>667</v>
      </c>
    </row>
    <row r="2701" spans="1:250" x14ac:dyDescent="0.25">
      <c r="A2701">
        <v>41216</v>
      </c>
      <c r="B2701">
        <v>-890804480</v>
      </c>
      <c r="C2701">
        <v>1837</v>
      </c>
      <c r="D2701" t="s">
        <v>273</v>
      </c>
      <c r="E2701" t="s">
        <v>274</v>
      </c>
      <c r="F2701">
        <v>7057</v>
      </c>
      <c r="G2701" t="s">
        <v>291</v>
      </c>
      <c r="H2701" t="s">
        <v>292</v>
      </c>
      <c r="I2701">
        <v>437</v>
      </c>
      <c r="J2701" t="s">
        <v>658</v>
      </c>
      <c r="K2701" t="s">
        <v>659</v>
      </c>
      <c r="L2701">
        <v>3549</v>
      </c>
      <c r="M2701" t="s">
        <v>290</v>
      </c>
      <c r="N2701" t="s">
        <v>17</v>
      </c>
      <c r="O2701">
        <v>3549</v>
      </c>
      <c r="P2701" t="s">
        <v>290</v>
      </c>
      <c r="Q2701" t="s">
        <v>17</v>
      </c>
      <c r="R2701" t="s">
        <v>409</v>
      </c>
      <c r="S2701" s="46">
        <v>0</v>
      </c>
      <c r="U2701" s="46">
        <v>17</v>
      </c>
      <c r="IF2701">
        <v>3549</v>
      </c>
      <c r="IG2701" t="s">
        <v>290</v>
      </c>
      <c r="IH2701" t="s">
        <v>293</v>
      </c>
      <c r="IK2701">
        <v>-2</v>
      </c>
      <c r="IL2701" t="s">
        <v>279</v>
      </c>
      <c r="IM2701" t="s">
        <v>280</v>
      </c>
      <c r="IN2701" t="s">
        <v>666</v>
      </c>
      <c r="IP2701" t="s">
        <v>667</v>
      </c>
    </row>
    <row r="2702" spans="1:250" x14ac:dyDescent="0.25">
      <c r="A2702">
        <v>41217</v>
      </c>
      <c r="B2702">
        <v>-890804480</v>
      </c>
      <c r="C2702">
        <v>1837</v>
      </c>
      <c r="D2702" t="s">
        <v>273</v>
      </c>
      <c r="E2702" t="s">
        <v>274</v>
      </c>
      <c r="F2702">
        <v>1848</v>
      </c>
      <c r="G2702" t="s">
        <v>286</v>
      </c>
      <c r="H2702" t="s">
        <v>274</v>
      </c>
      <c r="I2702">
        <v>437</v>
      </c>
      <c r="J2702" t="s">
        <v>658</v>
      </c>
      <c r="K2702" t="s">
        <v>659</v>
      </c>
      <c r="L2702">
        <v>3549</v>
      </c>
      <c r="M2702" t="s">
        <v>290</v>
      </c>
      <c r="N2702" t="s">
        <v>17</v>
      </c>
      <c r="O2702">
        <v>3549</v>
      </c>
      <c r="P2702" t="s">
        <v>290</v>
      </c>
      <c r="Q2702" t="s">
        <v>17</v>
      </c>
      <c r="R2702" t="s">
        <v>409</v>
      </c>
      <c r="S2702" s="46">
        <v>0</v>
      </c>
      <c r="U2702" s="46">
        <v>17</v>
      </c>
      <c r="IF2702">
        <v>3549</v>
      </c>
      <c r="IG2702" t="s">
        <v>290</v>
      </c>
      <c r="IH2702" t="s">
        <v>288</v>
      </c>
      <c r="IK2702">
        <v>-2</v>
      </c>
      <c r="IL2702" t="s">
        <v>279</v>
      </c>
      <c r="IM2702" t="s">
        <v>280</v>
      </c>
      <c r="IN2702" t="s">
        <v>654</v>
      </c>
      <c r="IP2702" t="s">
        <v>665</v>
      </c>
    </row>
    <row r="2703" spans="1:250" x14ac:dyDescent="0.25">
      <c r="A2703">
        <v>41218</v>
      </c>
      <c r="B2703">
        <v>-890804480</v>
      </c>
      <c r="C2703">
        <v>1837</v>
      </c>
      <c r="D2703" t="s">
        <v>273</v>
      </c>
      <c r="E2703" t="s">
        <v>274</v>
      </c>
      <c r="F2703">
        <v>1848</v>
      </c>
      <c r="G2703" t="s">
        <v>286</v>
      </c>
      <c r="H2703" t="s">
        <v>274</v>
      </c>
      <c r="I2703">
        <v>436</v>
      </c>
      <c r="J2703" t="s">
        <v>656</v>
      </c>
      <c r="K2703" t="s">
        <v>657</v>
      </c>
      <c r="L2703">
        <v>3549</v>
      </c>
      <c r="M2703" t="s">
        <v>290</v>
      </c>
      <c r="N2703" t="s">
        <v>17</v>
      </c>
      <c r="O2703">
        <v>3549</v>
      </c>
      <c r="P2703" t="s">
        <v>290</v>
      </c>
      <c r="Q2703" t="s">
        <v>17</v>
      </c>
      <c r="R2703" t="s">
        <v>409</v>
      </c>
      <c r="S2703" s="46">
        <v>0</v>
      </c>
      <c r="U2703" s="46">
        <v>17</v>
      </c>
      <c r="IF2703">
        <v>3549</v>
      </c>
      <c r="IG2703" t="s">
        <v>290</v>
      </c>
      <c r="IH2703" t="s">
        <v>288</v>
      </c>
      <c r="IK2703">
        <v>-2</v>
      </c>
      <c r="IL2703" t="s">
        <v>279</v>
      </c>
      <c r="IM2703" t="s">
        <v>280</v>
      </c>
      <c r="IN2703" t="s">
        <v>654</v>
      </c>
      <c r="IP2703" t="s">
        <v>665</v>
      </c>
    </row>
    <row r="2704" spans="1:250" x14ac:dyDescent="0.25">
      <c r="A2704">
        <v>41219</v>
      </c>
      <c r="B2704">
        <v>-890804480</v>
      </c>
      <c r="C2704">
        <v>1837</v>
      </c>
      <c r="D2704" t="s">
        <v>273</v>
      </c>
      <c r="E2704" t="s">
        <v>274</v>
      </c>
      <c r="F2704">
        <v>1848</v>
      </c>
      <c r="G2704" t="s">
        <v>286</v>
      </c>
      <c r="H2704" t="s">
        <v>274</v>
      </c>
      <c r="I2704">
        <v>435</v>
      </c>
      <c r="J2704" t="s">
        <v>491</v>
      </c>
      <c r="K2704" t="s">
        <v>492</v>
      </c>
      <c r="L2704">
        <v>3549</v>
      </c>
      <c r="M2704" t="s">
        <v>290</v>
      </c>
      <c r="N2704" t="s">
        <v>17</v>
      </c>
      <c r="O2704">
        <v>3549</v>
      </c>
      <c r="P2704" t="s">
        <v>290</v>
      </c>
      <c r="Q2704" t="s">
        <v>17</v>
      </c>
      <c r="R2704" t="s">
        <v>409</v>
      </c>
      <c r="S2704" s="46">
        <v>0</v>
      </c>
      <c r="U2704" s="46">
        <v>17</v>
      </c>
      <c r="IF2704">
        <v>3549</v>
      </c>
      <c r="IG2704" t="s">
        <v>290</v>
      </c>
      <c r="IH2704" t="s">
        <v>288</v>
      </c>
      <c r="IK2704">
        <v>-2</v>
      </c>
      <c r="IL2704" t="s">
        <v>279</v>
      </c>
      <c r="IM2704" t="s">
        <v>280</v>
      </c>
      <c r="IN2704" t="s">
        <v>654</v>
      </c>
      <c r="IP2704" t="s">
        <v>665</v>
      </c>
    </row>
    <row r="2705" spans="1:250" x14ac:dyDescent="0.25">
      <c r="A2705">
        <v>41220</v>
      </c>
      <c r="B2705">
        <v>-890804480</v>
      </c>
      <c r="C2705">
        <v>1837</v>
      </c>
      <c r="D2705" t="s">
        <v>273</v>
      </c>
      <c r="E2705" t="s">
        <v>274</v>
      </c>
      <c r="F2705">
        <v>1848</v>
      </c>
      <c r="G2705" t="s">
        <v>286</v>
      </c>
      <c r="H2705" t="s">
        <v>274</v>
      </c>
      <c r="I2705">
        <v>431</v>
      </c>
      <c r="J2705" t="s">
        <v>493</v>
      </c>
      <c r="K2705" t="s">
        <v>494</v>
      </c>
      <c r="L2705">
        <v>3549</v>
      </c>
      <c r="M2705" t="s">
        <v>290</v>
      </c>
      <c r="N2705" t="s">
        <v>17</v>
      </c>
      <c r="O2705">
        <v>3549</v>
      </c>
      <c r="P2705" t="s">
        <v>290</v>
      </c>
      <c r="Q2705" t="s">
        <v>17</v>
      </c>
      <c r="R2705" t="s">
        <v>409</v>
      </c>
      <c r="S2705" s="46">
        <v>0</v>
      </c>
      <c r="U2705" s="46">
        <v>17</v>
      </c>
      <c r="IF2705">
        <v>3549</v>
      </c>
      <c r="IG2705" t="s">
        <v>290</v>
      </c>
      <c r="IH2705" t="s">
        <v>288</v>
      </c>
      <c r="IK2705">
        <v>-2</v>
      </c>
      <c r="IL2705" t="s">
        <v>279</v>
      </c>
      <c r="IM2705" t="s">
        <v>280</v>
      </c>
      <c r="IN2705" t="s">
        <v>654</v>
      </c>
      <c r="IP2705" t="s">
        <v>665</v>
      </c>
    </row>
    <row r="2706" spans="1:250" x14ac:dyDescent="0.25">
      <c r="A2706">
        <v>41221</v>
      </c>
      <c r="B2706">
        <v>-890804480</v>
      </c>
      <c r="C2706">
        <v>1837</v>
      </c>
      <c r="D2706" t="s">
        <v>273</v>
      </c>
      <c r="E2706" t="s">
        <v>274</v>
      </c>
      <c r="F2706">
        <v>1848</v>
      </c>
      <c r="G2706" t="s">
        <v>286</v>
      </c>
      <c r="H2706" t="s">
        <v>274</v>
      </c>
      <c r="I2706">
        <v>429</v>
      </c>
      <c r="J2706" t="s">
        <v>395</v>
      </c>
      <c r="K2706" t="s">
        <v>396</v>
      </c>
      <c r="L2706">
        <v>3549</v>
      </c>
      <c r="M2706" t="s">
        <v>290</v>
      </c>
      <c r="N2706" t="s">
        <v>17</v>
      </c>
      <c r="O2706">
        <v>3549</v>
      </c>
      <c r="P2706" t="s">
        <v>290</v>
      </c>
      <c r="Q2706" t="s">
        <v>17</v>
      </c>
      <c r="R2706" t="s">
        <v>409</v>
      </c>
      <c r="S2706" s="46">
        <v>0</v>
      </c>
      <c r="U2706" s="46">
        <v>17</v>
      </c>
      <c r="IF2706">
        <v>3549</v>
      </c>
      <c r="IG2706" t="s">
        <v>290</v>
      </c>
      <c r="IH2706" t="s">
        <v>288</v>
      </c>
      <c r="IK2706">
        <v>-2</v>
      </c>
      <c r="IL2706" t="s">
        <v>279</v>
      </c>
      <c r="IM2706" t="s">
        <v>280</v>
      </c>
      <c r="IN2706" t="s">
        <v>654</v>
      </c>
      <c r="IP2706" t="s">
        <v>665</v>
      </c>
    </row>
    <row r="2707" spans="1:250" x14ac:dyDescent="0.25">
      <c r="A2707">
        <v>41222</v>
      </c>
      <c r="B2707">
        <v>-890804480</v>
      </c>
      <c r="C2707">
        <v>1837</v>
      </c>
      <c r="D2707" t="s">
        <v>273</v>
      </c>
      <c r="E2707" t="s">
        <v>274</v>
      </c>
      <c r="F2707">
        <v>7057</v>
      </c>
      <c r="G2707" t="s">
        <v>291</v>
      </c>
      <c r="H2707" t="s">
        <v>292</v>
      </c>
      <c r="I2707">
        <v>431</v>
      </c>
      <c r="J2707" t="s">
        <v>493</v>
      </c>
      <c r="K2707" t="s">
        <v>494</v>
      </c>
      <c r="L2707">
        <v>3549</v>
      </c>
      <c r="M2707" t="s">
        <v>290</v>
      </c>
      <c r="N2707" t="s">
        <v>17</v>
      </c>
      <c r="O2707">
        <v>3549</v>
      </c>
      <c r="P2707" t="s">
        <v>290</v>
      </c>
      <c r="Q2707" t="s">
        <v>17</v>
      </c>
      <c r="R2707" t="s">
        <v>409</v>
      </c>
      <c r="S2707" s="46">
        <v>0</v>
      </c>
      <c r="U2707" s="46">
        <v>17</v>
      </c>
      <c r="IF2707">
        <v>3549</v>
      </c>
      <c r="IG2707" t="s">
        <v>290</v>
      </c>
      <c r="IH2707" t="s">
        <v>293</v>
      </c>
      <c r="IK2707">
        <v>-2</v>
      </c>
      <c r="IL2707" t="s">
        <v>279</v>
      </c>
      <c r="IM2707" t="s">
        <v>280</v>
      </c>
      <c r="IN2707" t="s">
        <v>666</v>
      </c>
      <c r="IP2707" t="s">
        <v>667</v>
      </c>
    </row>
    <row r="2708" spans="1:250" x14ac:dyDescent="0.25">
      <c r="A2708">
        <v>41223</v>
      </c>
      <c r="B2708">
        <v>-890804480</v>
      </c>
      <c r="C2708">
        <v>1837</v>
      </c>
      <c r="D2708" t="s">
        <v>273</v>
      </c>
      <c r="E2708" t="s">
        <v>274</v>
      </c>
      <c r="F2708">
        <v>1848</v>
      </c>
      <c r="G2708" t="s">
        <v>286</v>
      </c>
      <c r="H2708" t="s">
        <v>274</v>
      </c>
      <c r="I2708">
        <v>422</v>
      </c>
      <c r="J2708" t="s">
        <v>401</v>
      </c>
      <c r="K2708" t="s">
        <v>402</v>
      </c>
      <c r="L2708">
        <v>4070</v>
      </c>
      <c r="M2708" t="s">
        <v>294</v>
      </c>
      <c r="N2708" t="s">
        <v>18</v>
      </c>
      <c r="O2708">
        <v>4070</v>
      </c>
      <c r="P2708" t="s">
        <v>294</v>
      </c>
      <c r="Q2708" t="s">
        <v>18</v>
      </c>
      <c r="R2708" t="s">
        <v>409</v>
      </c>
      <c r="S2708" s="46">
        <v>0</v>
      </c>
      <c r="U2708" s="46">
        <v>17</v>
      </c>
      <c r="IF2708">
        <v>4070</v>
      </c>
      <c r="IG2708" t="s">
        <v>294</v>
      </c>
      <c r="IH2708" t="s">
        <v>288</v>
      </c>
      <c r="IK2708">
        <v>-2</v>
      </c>
      <c r="IL2708" t="s">
        <v>279</v>
      </c>
      <c r="IM2708" t="s">
        <v>280</v>
      </c>
      <c r="IN2708" t="s">
        <v>654</v>
      </c>
      <c r="IP2708" t="s">
        <v>668</v>
      </c>
    </row>
    <row r="2709" spans="1:250" x14ac:dyDescent="0.25">
      <c r="A2709">
        <v>41224</v>
      </c>
      <c r="B2709">
        <v>-890804480</v>
      </c>
      <c r="C2709">
        <v>1837</v>
      </c>
      <c r="D2709" t="s">
        <v>273</v>
      </c>
      <c r="E2709" t="s">
        <v>274</v>
      </c>
      <c r="F2709">
        <v>1848</v>
      </c>
      <c r="G2709" t="s">
        <v>286</v>
      </c>
      <c r="H2709" t="s">
        <v>274</v>
      </c>
      <c r="I2709">
        <v>420</v>
      </c>
      <c r="J2709" t="s">
        <v>403</v>
      </c>
      <c r="K2709" t="s">
        <v>404</v>
      </c>
      <c r="L2709">
        <v>4070</v>
      </c>
      <c r="M2709" t="s">
        <v>294</v>
      </c>
      <c r="N2709" t="s">
        <v>18</v>
      </c>
      <c r="O2709">
        <v>4070</v>
      </c>
      <c r="P2709" t="s">
        <v>294</v>
      </c>
      <c r="Q2709" t="s">
        <v>18</v>
      </c>
      <c r="R2709" t="s">
        <v>409</v>
      </c>
      <c r="S2709" s="46">
        <v>0</v>
      </c>
      <c r="U2709" s="46">
        <v>17</v>
      </c>
      <c r="IF2709">
        <v>4070</v>
      </c>
      <c r="IG2709" t="s">
        <v>294</v>
      </c>
      <c r="IH2709" t="s">
        <v>288</v>
      </c>
      <c r="IK2709">
        <v>-2</v>
      </c>
      <c r="IL2709" t="s">
        <v>279</v>
      </c>
      <c r="IM2709" t="s">
        <v>280</v>
      </c>
      <c r="IN2709" t="s">
        <v>654</v>
      </c>
      <c r="IP2709" t="s">
        <v>668</v>
      </c>
    </row>
    <row r="2710" spans="1:250" x14ac:dyDescent="0.25">
      <c r="A2710">
        <v>41225</v>
      </c>
      <c r="B2710">
        <v>-890804480</v>
      </c>
      <c r="C2710">
        <v>1837</v>
      </c>
      <c r="D2710" t="s">
        <v>273</v>
      </c>
      <c r="E2710" t="s">
        <v>274</v>
      </c>
      <c r="F2710">
        <v>1848</v>
      </c>
      <c r="G2710" t="s">
        <v>286</v>
      </c>
      <c r="H2710" t="s">
        <v>274</v>
      </c>
      <c r="I2710">
        <v>411</v>
      </c>
      <c r="J2710" t="s">
        <v>393</v>
      </c>
      <c r="K2710" t="s">
        <v>394</v>
      </c>
      <c r="L2710">
        <v>4070</v>
      </c>
      <c r="M2710" t="s">
        <v>294</v>
      </c>
      <c r="N2710" t="s">
        <v>18</v>
      </c>
      <c r="O2710">
        <v>4070</v>
      </c>
      <c r="P2710" t="s">
        <v>294</v>
      </c>
      <c r="Q2710" t="s">
        <v>18</v>
      </c>
      <c r="R2710" t="s">
        <v>409</v>
      </c>
      <c r="S2710" s="46">
        <v>0</v>
      </c>
      <c r="U2710" s="46">
        <v>17</v>
      </c>
      <c r="IF2710">
        <v>4070</v>
      </c>
      <c r="IG2710" t="s">
        <v>294</v>
      </c>
      <c r="IH2710" t="s">
        <v>288</v>
      </c>
      <c r="IK2710">
        <v>-2</v>
      </c>
      <c r="IL2710" t="s">
        <v>279</v>
      </c>
      <c r="IM2710" t="s">
        <v>280</v>
      </c>
      <c r="IN2710" t="s">
        <v>654</v>
      </c>
      <c r="IP2710" t="s">
        <v>668</v>
      </c>
    </row>
    <row r="2711" spans="1:250" x14ac:dyDescent="0.25">
      <c r="A2711">
        <v>41226</v>
      </c>
      <c r="B2711">
        <v>-890804480</v>
      </c>
      <c r="C2711">
        <v>1837</v>
      </c>
      <c r="D2711" t="s">
        <v>273</v>
      </c>
      <c r="E2711" t="s">
        <v>274</v>
      </c>
      <c r="F2711">
        <v>1848</v>
      </c>
      <c r="G2711" t="s">
        <v>286</v>
      </c>
      <c r="H2711" t="s">
        <v>274</v>
      </c>
      <c r="I2711">
        <v>436</v>
      </c>
      <c r="J2711" t="s">
        <v>656</v>
      </c>
      <c r="K2711" t="s">
        <v>657</v>
      </c>
      <c r="L2711">
        <v>4070</v>
      </c>
      <c r="M2711" t="s">
        <v>294</v>
      </c>
      <c r="N2711" t="s">
        <v>18</v>
      </c>
      <c r="O2711">
        <v>4070</v>
      </c>
      <c r="P2711" t="s">
        <v>294</v>
      </c>
      <c r="Q2711" t="s">
        <v>18</v>
      </c>
      <c r="R2711" t="s">
        <v>409</v>
      </c>
      <c r="S2711" s="46">
        <v>0</v>
      </c>
      <c r="U2711" s="46">
        <v>17</v>
      </c>
      <c r="IF2711">
        <v>4070</v>
      </c>
      <c r="IG2711" t="s">
        <v>294</v>
      </c>
      <c r="IH2711" t="s">
        <v>288</v>
      </c>
      <c r="IK2711">
        <v>-2</v>
      </c>
      <c r="IL2711" t="s">
        <v>279</v>
      </c>
      <c r="IM2711" t="s">
        <v>280</v>
      </c>
      <c r="IN2711" t="s">
        <v>654</v>
      </c>
      <c r="IP2711" t="s">
        <v>668</v>
      </c>
    </row>
    <row r="2712" spans="1:250" x14ac:dyDescent="0.25">
      <c r="A2712">
        <v>41227</v>
      </c>
      <c r="B2712">
        <v>-890804480</v>
      </c>
      <c r="C2712">
        <v>1837</v>
      </c>
      <c r="D2712" t="s">
        <v>273</v>
      </c>
      <c r="E2712" t="s">
        <v>274</v>
      </c>
      <c r="F2712">
        <v>1848</v>
      </c>
      <c r="G2712" t="s">
        <v>286</v>
      </c>
      <c r="H2712" t="s">
        <v>274</v>
      </c>
      <c r="I2712">
        <v>435</v>
      </c>
      <c r="J2712" t="s">
        <v>491</v>
      </c>
      <c r="K2712" t="s">
        <v>492</v>
      </c>
      <c r="L2712">
        <v>4070</v>
      </c>
      <c r="M2712" t="s">
        <v>294</v>
      </c>
      <c r="N2712" t="s">
        <v>18</v>
      </c>
      <c r="O2712">
        <v>4070</v>
      </c>
      <c r="P2712" t="s">
        <v>294</v>
      </c>
      <c r="Q2712" t="s">
        <v>18</v>
      </c>
      <c r="R2712" t="s">
        <v>409</v>
      </c>
      <c r="S2712" s="46">
        <v>0</v>
      </c>
      <c r="U2712" s="46">
        <v>17</v>
      </c>
      <c r="IF2712">
        <v>4070</v>
      </c>
      <c r="IG2712" t="s">
        <v>294</v>
      </c>
      <c r="IH2712" t="s">
        <v>288</v>
      </c>
      <c r="IK2712">
        <v>-2</v>
      </c>
      <c r="IL2712" t="s">
        <v>279</v>
      </c>
      <c r="IM2712" t="s">
        <v>280</v>
      </c>
      <c r="IN2712" t="s">
        <v>654</v>
      </c>
      <c r="IP2712" t="s">
        <v>668</v>
      </c>
    </row>
    <row r="2713" spans="1:250" x14ac:dyDescent="0.25">
      <c r="A2713">
        <v>41228</v>
      </c>
      <c r="B2713">
        <v>-890804480</v>
      </c>
      <c r="C2713">
        <v>1837</v>
      </c>
      <c r="D2713" t="s">
        <v>273</v>
      </c>
      <c r="E2713" t="s">
        <v>274</v>
      </c>
      <c r="F2713">
        <v>1848</v>
      </c>
      <c r="G2713" t="s">
        <v>286</v>
      </c>
      <c r="H2713" t="s">
        <v>274</v>
      </c>
      <c r="I2713">
        <v>431</v>
      </c>
      <c r="J2713" t="s">
        <v>493</v>
      </c>
      <c r="K2713" t="s">
        <v>494</v>
      </c>
      <c r="L2713">
        <v>4070</v>
      </c>
      <c r="M2713" t="s">
        <v>294</v>
      </c>
      <c r="N2713" t="s">
        <v>18</v>
      </c>
      <c r="O2713">
        <v>4070</v>
      </c>
      <c r="P2713" t="s">
        <v>294</v>
      </c>
      <c r="Q2713" t="s">
        <v>18</v>
      </c>
      <c r="R2713" t="s">
        <v>409</v>
      </c>
      <c r="S2713" s="46">
        <v>0</v>
      </c>
      <c r="U2713" s="46">
        <v>17</v>
      </c>
      <c r="IF2713">
        <v>4070</v>
      </c>
      <c r="IG2713" t="s">
        <v>294</v>
      </c>
      <c r="IH2713" t="s">
        <v>288</v>
      </c>
      <c r="IK2713">
        <v>-2</v>
      </c>
      <c r="IL2713" t="s">
        <v>279</v>
      </c>
      <c r="IM2713" t="s">
        <v>280</v>
      </c>
      <c r="IN2713" t="s">
        <v>654</v>
      </c>
      <c r="IP2713" t="s">
        <v>668</v>
      </c>
    </row>
    <row r="2714" spans="1:250" x14ac:dyDescent="0.25">
      <c r="A2714">
        <v>41229</v>
      </c>
      <c r="B2714">
        <v>-890804480</v>
      </c>
      <c r="C2714">
        <v>1837</v>
      </c>
      <c r="D2714" t="s">
        <v>273</v>
      </c>
      <c r="E2714" t="s">
        <v>274</v>
      </c>
      <c r="F2714">
        <v>1848</v>
      </c>
      <c r="G2714" t="s">
        <v>286</v>
      </c>
      <c r="H2714" t="s">
        <v>274</v>
      </c>
      <c r="I2714">
        <v>429</v>
      </c>
      <c r="J2714" t="s">
        <v>395</v>
      </c>
      <c r="K2714" t="s">
        <v>396</v>
      </c>
      <c r="L2714">
        <v>4070</v>
      </c>
      <c r="M2714" t="s">
        <v>294</v>
      </c>
      <c r="N2714" t="s">
        <v>18</v>
      </c>
      <c r="O2714">
        <v>4070</v>
      </c>
      <c r="P2714" t="s">
        <v>294</v>
      </c>
      <c r="Q2714" t="s">
        <v>18</v>
      </c>
      <c r="R2714" t="s">
        <v>409</v>
      </c>
      <c r="S2714" s="46">
        <v>0</v>
      </c>
      <c r="U2714" s="46">
        <v>17</v>
      </c>
      <c r="IF2714">
        <v>4070</v>
      </c>
      <c r="IG2714" t="s">
        <v>294</v>
      </c>
      <c r="IH2714" t="s">
        <v>288</v>
      </c>
      <c r="IK2714">
        <v>-2</v>
      </c>
      <c r="IL2714" t="s">
        <v>279</v>
      </c>
      <c r="IM2714" t="s">
        <v>280</v>
      </c>
      <c r="IN2714" t="s">
        <v>654</v>
      </c>
      <c r="IP2714" t="s">
        <v>668</v>
      </c>
    </row>
    <row r="2715" spans="1:250" x14ac:dyDescent="0.25">
      <c r="A2715">
        <v>41230</v>
      </c>
      <c r="B2715">
        <v>-890804480</v>
      </c>
      <c r="C2715">
        <v>1837</v>
      </c>
      <c r="D2715" t="s">
        <v>273</v>
      </c>
      <c r="E2715" t="s">
        <v>274</v>
      </c>
      <c r="F2715">
        <v>1848</v>
      </c>
      <c r="G2715" t="s">
        <v>286</v>
      </c>
      <c r="H2715" t="s">
        <v>274</v>
      </c>
      <c r="I2715">
        <v>427</v>
      </c>
      <c r="J2715" t="s">
        <v>397</v>
      </c>
      <c r="K2715" t="s">
        <v>398</v>
      </c>
      <c r="L2715">
        <v>4070</v>
      </c>
      <c r="M2715" t="s">
        <v>294</v>
      </c>
      <c r="N2715" t="s">
        <v>18</v>
      </c>
      <c r="O2715">
        <v>4070</v>
      </c>
      <c r="P2715" t="s">
        <v>294</v>
      </c>
      <c r="Q2715" t="s">
        <v>18</v>
      </c>
      <c r="R2715" t="s">
        <v>409</v>
      </c>
      <c r="S2715" s="46">
        <v>0</v>
      </c>
      <c r="U2715" s="46">
        <v>17</v>
      </c>
      <c r="IF2715">
        <v>4070</v>
      </c>
      <c r="IG2715" t="s">
        <v>294</v>
      </c>
      <c r="IH2715" t="s">
        <v>288</v>
      </c>
      <c r="IK2715">
        <v>-2</v>
      </c>
      <c r="IL2715" t="s">
        <v>279</v>
      </c>
      <c r="IM2715" t="s">
        <v>280</v>
      </c>
      <c r="IN2715" t="s">
        <v>654</v>
      </c>
      <c r="IP2715" t="s">
        <v>668</v>
      </c>
    </row>
    <row r="2716" spans="1:250" x14ac:dyDescent="0.25">
      <c r="A2716">
        <v>41231</v>
      </c>
      <c r="B2716">
        <v>-890804480</v>
      </c>
      <c r="C2716">
        <v>1837</v>
      </c>
      <c r="D2716" t="s">
        <v>273</v>
      </c>
      <c r="E2716" t="s">
        <v>274</v>
      </c>
      <c r="F2716">
        <v>1848</v>
      </c>
      <c r="G2716" t="s">
        <v>286</v>
      </c>
      <c r="H2716" t="s">
        <v>274</v>
      </c>
      <c r="I2716">
        <v>424</v>
      </c>
      <c r="J2716" t="s">
        <v>399</v>
      </c>
      <c r="K2716" t="s">
        <v>400</v>
      </c>
      <c r="L2716">
        <v>4070</v>
      </c>
      <c r="M2716" t="s">
        <v>294</v>
      </c>
      <c r="N2716" t="s">
        <v>18</v>
      </c>
      <c r="O2716">
        <v>4070</v>
      </c>
      <c r="P2716" t="s">
        <v>294</v>
      </c>
      <c r="Q2716" t="s">
        <v>18</v>
      </c>
      <c r="R2716" t="s">
        <v>409</v>
      </c>
      <c r="S2716" s="46">
        <v>0</v>
      </c>
      <c r="U2716" s="46">
        <v>17</v>
      </c>
      <c r="IF2716">
        <v>4070</v>
      </c>
      <c r="IG2716" t="s">
        <v>294</v>
      </c>
      <c r="IH2716" t="s">
        <v>288</v>
      </c>
      <c r="IK2716">
        <v>-2</v>
      </c>
      <c r="IL2716" t="s">
        <v>279</v>
      </c>
      <c r="IM2716" t="s">
        <v>280</v>
      </c>
      <c r="IN2716" t="s">
        <v>654</v>
      </c>
      <c r="IP2716" t="s">
        <v>668</v>
      </c>
    </row>
    <row r="2717" spans="1:250" x14ac:dyDescent="0.25">
      <c r="A2717">
        <v>41232</v>
      </c>
      <c r="B2717">
        <v>-890804480</v>
      </c>
      <c r="C2717">
        <v>1837</v>
      </c>
      <c r="D2717" t="s">
        <v>273</v>
      </c>
      <c r="E2717" t="s">
        <v>274</v>
      </c>
      <c r="F2717">
        <v>1848</v>
      </c>
      <c r="G2717" t="s">
        <v>286</v>
      </c>
      <c r="H2717" t="s">
        <v>274</v>
      </c>
      <c r="I2717">
        <v>437</v>
      </c>
      <c r="J2717" t="s">
        <v>658</v>
      </c>
      <c r="K2717" t="s">
        <v>659</v>
      </c>
      <c r="L2717">
        <v>4070</v>
      </c>
      <c r="M2717" t="s">
        <v>294</v>
      </c>
      <c r="N2717" t="s">
        <v>18</v>
      </c>
      <c r="O2717">
        <v>4070</v>
      </c>
      <c r="P2717" t="s">
        <v>294</v>
      </c>
      <c r="Q2717" t="s">
        <v>18</v>
      </c>
      <c r="R2717" t="s">
        <v>409</v>
      </c>
      <c r="S2717" s="46">
        <v>0</v>
      </c>
      <c r="U2717" s="46">
        <v>17</v>
      </c>
      <c r="IF2717">
        <v>4070</v>
      </c>
      <c r="IG2717" t="s">
        <v>294</v>
      </c>
      <c r="IH2717" t="s">
        <v>288</v>
      </c>
      <c r="IK2717">
        <v>-2</v>
      </c>
      <c r="IL2717" t="s">
        <v>279</v>
      </c>
      <c r="IM2717" t="s">
        <v>280</v>
      </c>
      <c r="IN2717" t="s">
        <v>654</v>
      </c>
      <c r="IP2717" t="s">
        <v>668</v>
      </c>
    </row>
    <row r="2718" spans="1:250" x14ac:dyDescent="0.25">
      <c r="A2718">
        <v>41233</v>
      </c>
      <c r="B2718">
        <v>-890804480</v>
      </c>
      <c r="C2718">
        <v>1837</v>
      </c>
      <c r="D2718" t="s">
        <v>273</v>
      </c>
      <c r="E2718" t="s">
        <v>274</v>
      </c>
      <c r="F2718">
        <v>5062</v>
      </c>
      <c r="G2718" t="s">
        <v>295</v>
      </c>
      <c r="H2718" t="s">
        <v>296</v>
      </c>
      <c r="I2718">
        <v>427</v>
      </c>
      <c r="J2718" t="s">
        <v>397</v>
      </c>
      <c r="K2718" t="s">
        <v>398</v>
      </c>
      <c r="L2718">
        <v>4994</v>
      </c>
      <c r="M2718" t="s">
        <v>297</v>
      </c>
      <c r="N2718" t="s">
        <v>298</v>
      </c>
      <c r="O2718">
        <v>4994</v>
      </c>
      <c r="P2718" t="s">
        <v>297</v>
      </c>
      <c r="Q2718" t="s">
        <v>298</v>
      </c>
      <c r="R2718" t="s">
        <v>409</v>
      </c>
      <c r="S2718" s="46">
        <v>0</v>
      </c>
      <c r="U2718" s="46">
        <v>17</v>
      </c>
      <c r="IF2718">
        <v>4994</v>
      </c>
      <c r="IG2718" t="s">
        <v>297</v>
      </c>
      <c r="IH2718" t="s">
        <v>299</v>
      </c>
      <c r="IK2718">
        <v>-2</v>
      </c>
      <c r="IL2718" t="s">
        <v>279</v>
      </c>
      <c r="IM2718" t="s">
        <v>280</v>
      </c>
      <c r="IN2718" t="s">
        <v>669</v>
      </c>
      <c r="IP2718" t="s">
        <v>670</v>
      </c>
    </row>
    <row r="2719" spans="1:250" x14ac:dyDescent="0.25">
      <c r="A2719">
        <v>41234</v>
      </c>
      <c r="B2719">
        <v>-890804480</v>
      </c>
      <c r="C2719">
        <v>1837</v>
      </c>
      <c r="D2719" t="s">
        <v>273</v>
      </c>
      <c r="E2719" t="s">
        <v>274</v>
      </c>
      <c r="F2719">
        <v>5062</v>
      </c>
      <c r="G2719" t="s">
        <v>295</v>
      </c>
      <c r="H2719" t="s">
        <v>296</v>
      </c>
      <c r="I2719">
        <v>424</v>
      </c>
      <c r="J2719" t="s">
        <v>399</v>
      </c>
      <c r="K2719" t="s">
        <v>400</v>
      </c>
      <c r="L2719">
        <v>4994</v>
      </c>
      <c r="M2719" t="s">
        <v>297</v>
      </c>
      <c r="N2719" t="s">
        <v>298</v>
      </c>
      <c r="O2719">
        <v>4994</v>
      </c>
      <c r="P2719" t="s">
        <v>297</v>
      </c>
      <c r="Q2719" t="s">
        <v>298</v>
      </c>
      <c r="R2719" t="s">
        <v>409</v>
      </c>
      <c r="S2719" s="46">
        <v>0</v>
      </c>
      <c r="U2719" s="46">
        <v>17</v>
      </c>
      <c r="IF2719">
        <v>4994</v>
      </c>
      <c r="IG2719" t="s">
        <v>297</v>
      </c>
      <c r="IH2719" t="s">
        <v>299</v>
      </c>
      <c r="IK2719">
        <v>-2</v>
      </c>
      <c r="IL2719" t="s">
        <v>279</v>
      </c>
      <c r="IM2719" t="s">
        <v>280</v>
      </c>
      <c r="IN2719" t="s">
        <v>669</v>
      </c>
      <c r="IP2719" t="s">
        <v>670</v>
      </c>
    </row>
    <row r="2720" spans="1:250" x14ac:dyDescent="0.25">
      <c r="A2720">
        <v>41235</v>
      </c>
      <c r="B2720">
        <v>-890804480</v>
      </c>
      <c r="C2720">
        <v>1837</v>
      </c>
      <c r="D2720" t="s">
        <v>273</v>
      </c>
      <c r="E2720" t="s">
        <v>274</v>
      </c>
      <c r="F2720">
        <v>5062</v>
      </c>
      <c r="G2720" t="s">
        <v>295</v>
      </c>
      <c r="H2720" t="s">
        <v>296</v>
      </c>
      <c r="I2720">
        <v>422</v>
      </c>
      <c r="J2720" t="s">
        <v>401</v>
      </c>
      <c r="K2720" t="s">
        <v>402</v>
      </c>
      <c r="L2720">
        <v>4994</v>
      </c>
      <c r="M2720" t="s">
        <v>297</v>
      </c>
      <c r="N2720" t="s">
        <v>298</v>
      </c>
      <c r="O2720">
        <v>4994</v>
      </c>
      <c r="P2720" t="s">
        <v>297</v>
      </c>
      <c r="Q2720" t="s">
        <v>298</v>
      </c>
      <c r="R2720" t="s">
        <v>409</v>
      </c>
      <c r="S2720" s="46">
        <v>0</v>
      </c>
      <c r="U2720" s="46">
        <v>17</v>
      </c>
      <c r="IF2720">
        <v>4994</v>
      </c>
      <c r="IG2720" t="s">
        <v>297</v>
      </c>
      <c r="IH2720" t="s">
        <v>299</v>
      </c>
      <c r="IK2720">
        <v>-2</v>
      </c>
      <c r="IL2720" t="s">
        <v>279</v>
      </c>
      <c r="IM2720" t="s">
        <v>280</v>
      </c>
      <c r="IN2720" t="s">
        <v>669</v>
      </c>
      <c r="IP2720" t="s">
        <v>670</v>
      </c>
    </row>
    <row r="2721" spans="1:250" x14ac:dyDescent="0.25">
      <c r="A2721">
        <v>41236</v>
      </c>
      <c r="B2721">
        <v>-890804480</v>
      </c>
      <c r="C2721">
        <v>1837</v>
      </c>
      <c r="D2721" t="s">
        <v>273</v>
      </c>
      <c r="E2721" t="s">
        <v>274</v>
      </c>
      <c r="F2721">
        <v>5062</v>
      </c>
      <c r="G2721" t="s">
        <v>295</v>
      </c>
      <c r="H2721" t="s">
        <v>296</v>
      </c>
      <c r="I2721">
        <v>420</v>
      </c>
      <c r="J2721" t="s">
        <v>403</v>
      </c>
      <c r="K2721" t="s">
        <v>404</v>
      </c>
      <c r="L2721">
        <v>4994</v>
      </c>
      <c r="M2721" t="s">
        <v>297</v>
      </c>
      <c r="N2721" t="s">
        <v>298</v>
      </c>
      <c r="O2721">
        <v>4994</v>
      </c>
      <c r="P2721" t="s">
        <v>297</v>
      </c>
      <c r="Q2721" t="s">
        <v>298</v>
      </c>
      <c r="R2721" t="s">
        <v>409</v>
      </c>
      <c r="S2721" s="46">
        <v>0</v>
      </c>
      <c r="U2721" s="46">
        <v>17</v>
      </c>
      <c r="IF2721">
        <v>4994</v>
      </c>
      <c r="IG2721" t="s">
        <v>297</v>
      </c>
      <c r="IH2721" t="s">
        <v>299</v>
      </c>
      <c r="IK2721">
        <v>-2</v>
      </c>
      <c r="IL2721" t="s">
        <v>279</v>
      </c>
      <c r="IM2721" t="s">
        <v>280</v>
      </c>
      <c r="IN2721" t="s">
        <v>669</v>
      </c>
      <c r="IP2721" t="s">
        <v>670</v>
      </c>
    </row>
    <row r="2722" spans="1:250" x14ac:dyDescent="0.25">
      <c r="A2722">
        <v>41237</v>
      </c>
      <c r="B2722">
        <v>-890804480</v>
      </c>
      <c r="C2722">
        <v>1837</v>
      </c>
      <c r="D2722" t="s">
        <v>273</v>
      </c>
      <c r="E2722" t="s">
        <v>274</v>
      </c>
      <c r="F2722">
        <v>5062</v>
      </c>
      <c r="G2722" t="s">
        <v>295</v>
      </c>
      <c r="H2722" t="s">
        <v>296</v>
      </c>
      <c r="I2722">
        <v>411</v>
      </c>
      <c r="J2722" t="s">
        <v>393</v>
      </c>
      <c r="K2722" t="s">
        <v>394</v>
      </c>
      <c r="L2722">
        <v>4994</v>
      </c>
      <c r="M2722" t="s">
        <v>297</v>
      </c>
      <c r="N2722" t="s">
        <v>298</v>
      </c>
      <c r="O2722">
        <v>4994</v>
      </c>
      <c r="P2722" t="s">
        <v>297</v>
      </c>
      <c r="Q2722" t="s">
        <v>298</v>
      </c>
      <c r="R2722" t="s">
        <v>409</v>
      </c>
      <c r="S2722" s="46">
        <v>0</v>
      </c>
      <c r="U2722" s="46">
        <v>17</v>
      </c>
      <c r="IF2722">
        <v>4994</v>
      </c>
      <c r="IG2722" t="s">
        <v>297</v>
      </c>
      <c r="IH2722" t="s">
        <v>299</v>
      </c>
      <c r="IK2722">
        <v>-2</v>
      </c>
      <c r="IL2722" t="s">
        <v>279</v>
      </c>
      <c r="IM2722" t="s">
        <v>280</v>
      </c>
      <c r="IN2722" t="s">
        <v>669</v>
      </c>
      <c r="IP2722" t="s">
        <v>670</v>
      </c>
    </row>
    <row r="2723" spans="1:250" x14ac:dyDescent="0.25">
      <c r="A2723">
        <v>41238</v>
      </c>
      <c r="B2723">
        <v>-890804480</v>
      </c>
      <c r="C2723">
        <v>1837</v>
      </c>
      <c r="D2723" t="s">
        <v>273</v>
      </c>
      <c r="E2723" t="s">
        <v>274</v>
      </c>
      <c r="F2723">
        <v>7057</v>
      </c>
      <c r="G2723" t="s">
        <v>291</v>
      </c>
      <c r="H2723" t="s">
        <v>292</v>
      </c>
      <c r="I2723">
        <v>411</v>
      </c>
      <c r="J2723" t="s">
        <v>393</v>
      </c>
      <c r="K2723" t="s">
        <v>394</v>
      </c>
      <c r="L2723">
        <v>4994</v>
      </c>
      <c r="M2723" t="s">
        <v>297</v>
      </c>
      <c r="N2723" t="s">
        <v>298</v>
      </c>
      <c r="O2723">
        <v>4994</v>
      </c>
      <c r="P2723" t="s">
        <v>297</v>
      </c>
      <c r="Q2723" t="s">
        <v>298</v>
      </c>
      <c r="R2723" t="s">
        <v>409</v>
      </c>
      <c r="S2723" s="46">
        <v>0</v>
      </c>
      <c r="U2723" s="46">
        <v>17</v>
      </c>
      <c r="IF2723">
        <v>4994</v>
      </c>
      <c r="IG2723" t="s">
        <v>297</v>
      </c>
      <c r="IH2723" t="s">
        <v>293</v>
      </c>
      <c r="IK2723">
        <v>-2</v>
      </c>
      <c r="IL2723" t="s">
        <v>279</v>
      </c>
      <c r="IM2723" t="s">
        <v>280</v>
      </c>
      <c r="IN2723" t="s">
        <v>666</v>
      </c>
      <c r="IP2723" t="s">
        <v>671</v>
      </c>
    </row>
    <row r="2724" spans="1:250" x14ac:dyDescent="0.25">
      <c r="A2724">
        <v>41239</v>
      </c>
      <c r="B2724">
        <v>-890804480</v>
      </c>
      <c r="C2724">
        <v>1837</v>
      </c>
      <c r="D2724" t="s">
        <v>273</v>
      </c>
      <c r="E2724" t="s">
        <v>274</v>
      </c>
      <c r="F2724">
        <v>7057</v>
      </c>
      <c r="G2724" t="s">
        <v>291</v>
      </c>
      <c r="H2724" t="s">
        <v>292</v>
      </c>
      <c r="I2724">
        <v>436</v>
      </c>
      <c r="J2724" t="s">
        <v>656</v>
      </c>
      <c r="K2724" t="s">
        <v>657</v>
      </c>
      <c r="L2724">
        <v>4994</v>
      </c>
      <c r="M2724" t="s">
        <v>297</v>
      </c>
      <c r="N2724" t="s">
        <v>298</v>
      </c>
      <c r="O2724">
        <v>4994</v>
      </c>
      <c r="P2724" t="s">
        <v>297</v>
      </c>
      <c r="Q2724" t="s">
        <v>298</v>
      </c>
      <c r="R2724" t="s">
        <v>409</v>
      </c>
      <c r="S2724" s="46">
        <v>0</v>
      </c>
      <c r="U2724" s="46">
        <v>17</v>
      </c>
      <c r="IF2724">
        <v>4994</v>
      </c>
      <c r="IG2724" t="s">
        <v>297</v>
      </c>
      <c r="IH2724" t="s">
        <v>293</v>
      </c>
      <c r="IK2724">
        <v>-2</v>
      </c>
      <c r="IL2724" t="s">
        <v>279</v>
      </c>
      <c r="IM2724" t="s">
        <v>280</v>
      </c>
      <c r="IN2724" t="s">
        <v>666</v>
      </c>
      <c r="IP2724" t="s">
        <v>671</v>
      </c>
    </row>
    <row r="2725" spans="1:250" x14ac:dyDescent="0.25">
      <c r="A2725">
        <v>41240</v>
      </c>
      <c r="B2725">
        <v>-890804480</v>
      </c>
      <c r="C2725">
        <v>1837</v>
      </c>
      <c r="D2725" t="s">
        <v>273</v>
      </c>
      <c r="E2725" t="s">
        <v>274</v>
      </c>
      <c r="F2725">
        <v>7057</v>
      </c>
      <c r="G2725" t="s">
        <v>291</v>
      </c>
      <c r="H2725" t="s">
        <v>292</v>
      </c>
      <c r="I2725">
        <v>435</v>
      </c>
      <c r="J2725" t="s">
        <v>491</v>
      </c>
      <c r="K2725" t="s">
        <v>492</v>
      </c>
      <c r="L2725">
        <v>4994</v>
      </c>
      <c r="M2725" t="s">
        <v>297</v>
      </c>
      <c r="N2725" t="s">
        <v>298</v>
      </c>
      <c r="O2725">
        <v>4994</v>
      </c>
      <c r="P2725" t="s">
        <v>297</v>
      </c>
      <c r="Q2725" t="s">
        <v>298</v>
      </c>
      <c r="R2725" t="s">
        <v>409</v>
      </c>
      <c r="S2725" s="46">
        <v>0</v>
      </c>
      <c r="U2725" s="46">
        <v>17</v>
      </c>
      <c r="IF2725">
        <v>4994</v>
      </c>
      <c r="IG2725" t="s">
        <v>297</v>
      </c>
      <c r="IH2725" t="s">
        <v>293</v>
      </c>
      <c r="IK2725">
        <v>-2</v>
      </c>
      <c r="IL2725" t="s">
        <v>279</v>
      </c>
      <c r="IM2725" t="s">
        <v>280</v>
      </c>
      <c r="IN2725" t="s">
        <v>666</v>
      </c>
      <c r="IP2725" t="s">
        <v>671</v>
      </c>
    </row>
    <row r="2726" spans="1:250" x14ac:dyDescent="0.25">
      <c r="A2726">
        <v>41241</v>
      </c>
      <c r="B2726">
        <v>-890804480</v>
      </c>
      <c r="C2726">
        <v>1837</v>
      </c>
      <c r="D2726" t="s">
        <v>273</v>
      </c>
      <c r="E2726" t="s">
        <v>274</v>
      </c>
      <c r="F2726">
        <v>7057</v>
      </c>
      <c r="G2726" t="s">
        <v>291</v>
      </c>
      <c r="H2726" t="s">
        <v>292</v>
      </c>
      <c r="I2726">
        <v>429</v>
      </c>
      <c r="J2726" t="s">
        <v>395</v>
      </c>
      <c r="K2726" t="s">
        <v>396</v>
      </c>
      <c r="L2726">
        <v>4994</v>
      </c>
      <c r="M2726" t="s">
        <v>297</v>
      </c>
      <c r="N2726" t="s">
        <v>298</v>
      </c>
      <c r="O2726">
        <v>4994</v>
      </c>
      <c r="P2726" t="s">
        <v>297</v>
      </c>
      <c r="Q2726" t="s">
        <v>298</v>
      </c>
      <c r="R2726" t="s">
        <v>409</v>
      </c>
      <c r="S2726" s="46">
        <v>0</v>
      </c>
      <c r="U2726" s="46">
        <v>17</v>
      </c>
      <c r="IF2726">
        <v>4994</v>
      </c>
      <c r="IG2726" t="s">
        <v>297</v>
      </c>
      <c r="IH2726" t="s">
        <v>293</v>
      </c>
      <c r="IK2726">
        <v>-2</v>
      </c>
      <c r="IL2726" t="s">
        <v>279</v>
      </c>
      <c r="IM2726" t="s">
        <v>280</v>
      </c>
      <c r="IN2726" t="s">
        <v>666</v>
      </c>
      <c r="IP2726" t="s">
        <v>671</v>
      </c>
    </row>
    <row r="2727" spans="1:250" x14ac:dyDescent="0.25">
      <c r="A2727">
        <v>41242</v>
      </c>
      <c r="B2727">
        <v>-890804480</v>
      </c>
      <c r="C2727">
        <v>1837</v>
      </c>
      <c r="D2727" t="s">
        <v>273</v>
      </c>
      <c r="E2727" t="s">
        <v>274</v>
      </c>
      <c r="F2727">
        <v>7057</v>
      </c>
      <c r="G2727" t="s">
        <v>291</v>
      </c>
      <c r="H2727" t="s">
        <v>292</v>
      </c>
      <c r="I2727">
        <v>427</v>
      </c>
      <c r="J2727" t="s">
        <v>397</v>
      </c>
      <c r="K2727" t="s">
        <v>398</v>
      </c>
      <c r="L2727">
        <v>4994</v>
      </c>
      <c r="M2727" t="s">
        <v>297</v>
      </c>
      <c r="N2727" t="s">
        <v>298</v>
      </c>
      <c r="O2727">
        <v>4994</v>
      </c>
      <c r="P2727" t="s">
        <v>297</v>
      </c>
      <c r="Q2727" t="s">
        <v>298</v>
      </c>
      <c r="R2727" t="s">
        <v>409</v>
      </c>
      <c r="S2727" s="46">
        <v>0</v>
      </c>
      <c r="U2727" s="46">
        <v>17</v>
      </c>
      <c r="IF2727">
        <v>4994</v>
      </c>
      <c r="IG2727" t="s">
        <v>297</v>
      </c>
      <c r="IH2727" t="s">
        <v>293</v>
      </c>
      <c r="IK2727">
        <v>-2</v>
      </c>
      <c r="IL2727" t="s">
        <v>279</v>
      </c>
      <c r="IM2727" t="s">
        <v>280</v>
      </c>
      <c r="IN2727" t="s">
        <v>666</v>
      </c>
      <c r="IP2727" t="s">
        <v>671</v>
      </c>
    </row>
    <row r="2728" spans="1:250" x14ac:dyDescent="0.25">
      <c r="A2728">
        <v>41243</v>
      </c>
      <c r="B2728">
        <v>-890804480</v>
      </c>
      <c r="C2728">
        <v>1837</v>
      </c>
      <c r="D2728" t="s">
        <v>273</v>
      </c>
      <c r="E2728" t="s">
        <v>274</v>
      </c>
      <c r="F2728">
        <v>7057</v>
      </c>
      <c r="G2728" t="s">
        <v>291</v>
      </c>
      <c r="H2728" t="s">
        <v>292</v>
      </c>
      <c r="I2728">
        <v>424</v>
      </c>
      <c r="J2728" t="s">
        <v>399</v>
      </c>
      <c r="K2728" t="s">
        <v>400</v>
      </c>
      <c r="L2728">
        <v>4994</v>
      </c>
      <c r="M2728" t="s">
        <v>297</v>
      </c>
      <c r="N2728" t="s">
        <v>298</v>
      </c>
      <c r="O2728">
        <v>4994</v>
      </c>
      <c r="P2728" t="s">
        <v>297</v>
      </c>
      <c r="Q2728" t="s">
        <v>298</v>
      </c>
      <c r="R2728" t="s">
        <v>409</v>
      </c>
      <c r="S2728" s="46">
        <v>0</v>
      </c>
      <c r="U2728" s="46">
        <v>17</v>
      </c>
      <c r="IF2728">
        <v>4994</v>
      </c>
      <c r="IG2728" t="s">
        <v>297</v>
      </c>
      <c r="IH2728" t="s">
        <v>293</v>
      </c>
      <c r="IK2728">
        <v>-2</v>
      </c>
      <c r="IL2728" t="s">
        <v>279</v>
      </c>
      <c r="IM2728" t="s">
        <v>280</v>
      </c>
      <c r="IN2728" t="s">
        <v>666</v>
      </c>
      <c r="IP2728" t="s">
        <v>671</v>
      </c>
    </row>
    <row r="2729" spans="1:250" x14ac:dyDescent="0.25">
      <c r="A2729">
        <v>41244</v>
      </c>
      <c r="B2729">
        <v>-890804480</v>
      </c>
      <c r="C2729">
        <v>1837</v>
      </c>
      <c r="D2729" t="s">
        <v>273</v>
      </c>
      <c r="E2729" t="s">
        <v>274</v>
      </c>
      <c r="F2729">
        <v>7057</v>
      </c>
      <c r="G2729" t="s">
        <v>291</v>
      </c>
      <c r="H2729" t="s">
        <v>292</v>
      </c>
      <c r="I2729">
        <v>422</v>
      </c>
      <c r="J2729" t="s">
        <v>401</v>
      </c>
      <c r="K2729" t="s">
        <v>402</v>
      </c>
      <c r="L2729">
        <v>4994</v>
      </c>
      <c r="M2729" t="s">
        <v>297</v>
      </c>
      <c r="N2729" t="s">
        <v>298</v>
      </c>
      <c r="O2729">
        <v>4994</v>
      </c>
      <c r="P2729" t="s">
        <v>297</v>
      </c>
      <c r="Q2729" t="s">
        <v>298</v>
      </c>
      <c r="R2729" t="s">
        <v>409</v>
      </c>
      <c r="S2729" s="46">
        <v>0</v>
      </c>
      <c r="U2729" s="46">
        <v>17</v>
      </c>
      <c r="IF2729">
        <v>4994</v>
      </c>
      <c r="IG2729" t="s">
        <v>297</v>
      </c>
      <c r="IH2729" t="s">
        <v>293</v>
      </c>
      <c r="IK2729">
        <v>-2</v>
      </c>
      <c r="IL2729" t="s">
        <v>279</v>
      </c>
      <c r="IM2729" t="s">
        <v>280</v>
      </c>
      <c r="IN2729" t="s">
        <v>666</v>
      </c>
      <c r="IP2729" t="s">
        <v>671</v>
      </c>
    </row>
    <row r="2730" spans="1:250" x14ac:dyDescent="0.25">
      <c r="A2730">
        <v>41245</v>
      </c>
      <c r="B2730">
        <v>-890804480</v>
      </c>
      <c r="C2730">
        <v>1837</v>
      </c>
      <c r="D2730" t="s">
        <v>273</v>
      </c>
      <c r="E2730" t="s">
        <v>274</v>
      </c>
      <c r="F2730">
        <v>7057</v>
      </c>
      <c r="G2730" t="s">
        <v>291</v>
      </c>
      <c r="H2730" t="s">
        <v>292</v>
      </c>
      <c r="I2730">
        <v>420</v>
      </c>
      <c r="J2730" t="s">
        <v>403</v>
      </c>
      <c r="K2730" t="s">
        <v>404</v>
      </c>
      <c r="L2730">
        <v>4994</v>
      </c>
      <c r="M2730" t="s">
        <v>297</v>
      </c>
      <c r="N2730" t="s">
        <v>298</v>
      </c>
      <c r="O2730">
        <v>4994</v>
      </c>
      <c r="P2730" t="s">
        <v>297</v>
      </c>
      <c r="Q2730" t="s">
        <v>298</v>
      </c>
      <c r="R2730" t="s">
        <v>409</v>
      </c>
      <c r="S2730" s="46">
        <v>0</v>
      </c>
      <c r="U2730" s="46">
        <v>17</v>
      </c>
      <c r="IF2730">
        <v>4994</v>
      </c>
      <c r="IG2730" t="s">
        <v>297</v>
      </c>
      <c r="IH2730" t="s">
        <v>293</v>
      </c>
      <c r="IK2730">
        <v>-2</v>
      </c>
      <c r="IL2730" t="s">
        <v>279</v>
      </c>
      <c r="IM2730" t="s">
        <v>280</v>
      </c>
      <c r="IN2730" t="s">
        <v>666</v>
      </c>
      <c r="IP2730" t="s">
        <v>671</v>
      </c>
    </row>
    <row r="2731" spans="1:250" x14ac:dyDescent="0.25">
      <c r="A2731">
        <v>41246</v>
      </c>
      <c r="B2731">
        <v>-890804480</v>
      </c>
      <c r="C2731">
        <v>1837</v>
      </c>
      <c r="D2731" t="s">
        <v>273</v>
      </c>
      <c r="E2731" t="s">
        <v>274</v>
      </c>
      <c r="F2731">
        <v>7057</v>
      </c>
      <c r="G2731" t="s">
        <v>291</v>
      </c>
      <c r="H2731" t="s">
        <v>292</v>
      </c>
      <c r="I2731">
        <v>437</v>
      </c>
      <c r="J2731" t="s">
        <v>658</v>
      </c>
      <c r="K2731" t="s">
        <v>659</v>
      </c>
      <c r="L2731">
        <v>4994</v>
      </c>
      <c r="M2731" t="s">
        <v>297</v>
      </c>
      <c r="N2731" t="s">
        <v>298</v>
      </c>
      <c r="O2731">
        <v>4994</v>
      </c>
      <c r="P2731" t="s">
        <v>297</v>
      </c>
      <c r="Q2731" t="s">
        <v>298</v>
      </c>
      <c r="R2731" t="s">
        <v>409</v>
      </c>
      <c r="S2731" s="46">
        <v>0</v>
      </c>
      <c r="U2731" s="46">
        <v>17</v>
      </c>
      <c r="IF2731">
        <v>4994</v>
      </c>
      <c r="IG2731" t="s">
        <v>297</v>
      </c>
      <c r="IH2731" t="s">
        <v>293</v>
      </c>
      <c r="IK2731">
        <v>-2</v>
      </c>
      <c r="IL2731" t="s">
        <v>279</v>
      </c>
      <c r="IM2731" t="s">
        <v>280</v>
      </c>
      <c r="IN2731" t="s">
        <v>666</v>
      </c>
      <c r="IP2731" t="s">
        <v>671</v>
      </c>
    </row>
    <row r="2732" spans="1:250" x14ac:dyDescent="0.25">
      <c r="A2732">
        <v>41247</v>
      </c>
      <c r="B2732">
        <v>-890804480</v>
      </c>
      <c r="C2732">
        <v>1837</v>
      </c>
      <c r="D2732" t="s">
        <v>273</v>
      </c>
      <c r="E2732" t="s">
        <v>274</v>
      </c>
      <c r="F2732">
        <v>5062</v>
      </c>
      <c r="G2732" t="s">
        <v>295</v>
      </c>
      <c r="H2732" t="s">
        <v>296</v>
      </c>
      <c r="I2732">
        <v>437</v>
      </c>
      <c r="J2732" t="s">
        <v>658</v>
      </c>
      <c r="K2732" t="s">
        <v>659</v>
      </c>
      <c r="L2732">
        <v>4994</v>
      </c>
      <c r="M2732" t="s">
        <v>297</v>
      </c>
      <c r="N2732" t="s">
        <v>298</v>
      </c>
      <c r="O2732">
        <v>4994</v>
      </c>
      <c r="P2732" t="s">
        <v>297</v>
      </c>
      <c r="Q2732" t="s">
        <v>298</v>
      </c>
      <c r="R2732" t="s">
        <v>409</v>
      </c>
      <c r="S2732" s="46">
        <v>0</v>
      </c>
      <c r="U2732" s="46">
        <v>17</v>
      </c>
      <c r="IF2732">
        <v>4994</v>
      </c>
      <c r="IG2732" t="s">
        <v>297</v>
      </c>
      <c r="IH2732" t="s">
        <v>299</v>
      </c>
      <c r="IK2732">
        <v>-2</v>
      </c>
      <c r="IL2732" t="s">
        <v>279</v>
      </c>
      <c r="IM2732" t="s">
        <v>280</v>
      </c>
      <c r="IN2732" t="s">
        <v>669</v>
      </c>
      <c r="IP2732" t="s">
        <v>670</v>
      </c>
    </row>
    <row r="2733" spans="1:250" x14ac:dyDescent="0.25">
      <c r="A2733">
        <v>41248</v>
      </c>
      <c r="B2733">
        <v>-890804480</v>
      </c>
      <c r="C2733">
        <v>1837</v>
      </c>
      <c r="D2733" t="s">
        <v>273</v>
      </c>
      <c r="E2733" t="s">
        <v>274</v>
      </c>
      <c r="F2733">
        <v>5062</v>
      </c>
      <c r="G2733" t="s">
        <v>295</v>
      </c>
      <c r="H2733" t="s">
        <v>296</v>
      </c>
      <c r="I2733">
        <v>436</v>
      </c>
      <c r="J2733" t="s">
        <v>656</v>
      </c>
      <c r="K2733" t="s">
        <v>657</v>
      </c>
      <c r="L2733">
        <v>4994</v>
      </c>
      <c r="M2733" t="s">
        <v>297</v>
      </c>
      <c r="N2733" t="s">
        <v>298</v>
      </c>
      <c r="O2733">
        <v>4994</v>
      </c>
      <c r="P2733" t="s">
        <v>297</v>
      </c>
      <c r="Q2733" t="s">
        <v>298</v>
      </c>
      <c r="R2733" t="s">
        <v>409</v>
      </c>
      <c r="S2733" s="46">
        <v>0</v>
      </c>
      <c r="U2733" s="46">
        <v>17</v>
      </c>
      <c r="IF2733">
        <v>4994</v>
      </c>
      <c r="IG2733" t="s">
        <v>297</v>
      </c>
      <c r="IH2733" t="s">
        <v>299</v>
      </c>
      <c r="IK2733">
        <v>-2</v>
      </c>
      <c r="IL2733" t="s">
        <v>279</v>
      </c>
      <c r="IM2733" t="s">
        <v>280</v>
      </c>
      <c r="IN2733" t="s">
        <v>669</v>
      </c>
      <c r="IP2733" t="s">
        <v>670</v>
      </c>
    </row>
    <row r="2734" spans="1:250" x14ac:dyDescent="0.25">
      <c r="A2734">
        <v>41249</v>
      </c>
      <c r="B2734">
        <v>-890804480</v>
      </c>
      <c r="C2734">
        <v>1837</v>
      </c>
      <c r="D2734" t="s">
        <v>273</v>
      </c>
      <c r="E2734" t="s">
        <v>274</v>
      </c>
      <c r="F2734">
        <v>5062</v>
      </c>
      <c r="G2734" t="s">
        <v>295</v>
      </c>
      <c r="H2734" t="s">
        <v>296</v>
      </c>
      <c r="I2734">
        <v>435</v>
      </c>
      <c r="J2734" t="s">
        <v>491</v>
      </c>
      <c r="K2734" t="s">
        <v>492</v>
      </c>
      <c r="L2734">
        <v>4994</v>
      </c>
      <c r="M2734" t="s">
        <v>297</v>
      </c>
      <c r="N2734" t="s">
        <v>298</v>
      </c>
      <c r="O2734">
        <v>4994</v>
      </c>
      <c r="P2734" t="s">
        <v>297</v>
      </c>
      <c r="Q2734" t="s">
        <v>298</v>
      </c>
      <c r="R2734" t="s">
        <v>409</v>
      </c>
      <c r="S2734" s="46">
        <v>0</v>
      </c>
      <c r="U2734" s="46">
        <v>17</v>
      </c>
      <c r="IF2734">
        <v>4994</v>
      </c>
      <c r="IG2734" t="s">
        <v>297</v>
      </c>
      <c r="IH2734" t="s">
        <v>299</v>
      </c>
      <c r="IK2734">
        <v>-2</v>
      </c>
      <c r="IL2734" t="s">
        <v>279</v>
      </c>
      <c r="IM2734" t="s">
        <v>280</v>
      </c>
      <c r="IN2734" t="s">
        <v>669</v>
      </c>
      <c r="IP2734" t="s">
        <v>670</v>
      </c>
    </row>
    <row r="2735" spans="1:250" x14ac:dyDescent="0.25">
      <c r="A2735">
        <v>41250</v>
      </c>
      <c r="B2735">
        <v>-890804480</v>
      </c>
      <c r="C2735">
        <v>1837</v>
      </c>
      <c r="D2735" t="s">
        <v>273</v>
      </c>
      <c r="E2735" t="s">
        <v>274</v>
      </c>
      <c r="F2735">
        <v>5062</v>
      </c>
      <c r="G2735" t="s">
        <v>295</v>
      </c>
      <c r="H2735" t="s">
        <v>296</v>
      </c>
      <c r="I2735">
        <v>431</v>
      </c>
      <c r="J2735" t="s">
        <v>493</v>
      </c>
      <c r="K2735" t="s">
        <v>494</v>
      </c>
      <c r="L2735">
        <v>4994</v>
      </c>
      <c r="M2735" t="s">
        <v>297</v>
      </c>
      <c r="N2735" t="s">
        <v>298</v>
      </c>
      <c r="O2735">
        <v>4994</v>
      </c>
      <c r="P2735" t="s">
        <v>297</v>
      </c>
      <c r="Q2735" t="s">
        <v>298</v>
      </c>
      <c r="R2735" t="s">
        <v>409</v>
      </c>
      <c r="S2735" s="46">
        <v>0</v>
      </c>
      <c r="U2735" s="46">
        <v>17</v>
      </c>
      <c r="IF2735">
        <v>4994</v>
      </c>
      <c r="IG2735" t="s">
        <v>297</v>
      </c>
      <c r="IH2735" t="s">
        <v>299</v>
      </c>
      <c r="IK2735">
        <v>-2</v>
      </c>
      <c r="IL2735" t="s">
        <v>279</v>
      </c>
      <c r="IM2735" t="s">
        <v>280</v>
      </c>
      <c r="IN2735" t="s">
        <v>669</v>
      </c>
      <c r="IP2735" t="s">
        <v>670</v>
      </c>
    </row>
    <row r="2736" spans="1:250" x14ac:dyDescent="0.25">
      <c r="A2736">
        <v>41251</v>
      </c>
      <c r="B2736">
        <v>-890804480</v>
      </c>
      <c r="C2736">
        <v>1837</v>
      </c>
      <c r="D2736" t="s">
        <v>273</v>
      </c>
      <c r="E2736" t="s">
        <v>274</v>
      </c>
      <c r="F2736">
        <v>5062</v>
      </c>
      <c r="G2736" t="s">
        <v>295</v>
      </c>
      <c r="H2736" t="s">
        <v>296</v>
      </c>
      <c r="I2736">
        <v>429</v>
      </c>
      <c r="J2736" t="s">
        <v>395</v>
      </c>
      <c r="K2736" t="s">
        <v>396</v>
      </c>
      <c r="L2736">
        <v>4994</v>
      </c>
      <c r="M2736" t="s">
        <v>297</v>
      </c>
      <c r="N2736" t="s">
        <v>298</v>
      </c>
      <c r="O2736">
        <v>4994</v>
      </c>
      <c r="P2736" t="s">
        <v>297</v>
      </c>
      <c r="Q2736" t="s">
        <v>298</v>
      </c>
      <c r="R2736" t="s">
        <v>409</v>
      </c>
      <c r="S2736" s="46">
        <v>0</v>
      </c>
      <c r="U2736" s="46">
        <v>17</v>
      </c>
      <c r="IF2736">
        <v>4994</v>
      </c>
      <c r="IG2736" t="s">
        <v>297</v>
      </c>
      <c r="IH2736" t="s">
        <v>299</v>
      </c>
      <c r="IK2736">
        <v>-2</v>
      </c>
      <c r="IL2736" t="s">
        <v>279</v>
      </c>
      <c r="IM2736" t="s">
        <v>280</v>
      </c>
      <c r="IN2736" t="s">
        <v>669</v>
      </c>
      <c r="IP2736" t="s">
        <v>670</v>
      </c>
    </row>
    <row r="2737" spans="1:250" x14ac:dyDescent="0.25">
      <c r="A2737">
        <v>41252</v>
      </c>
      <c r="B2737">
        <v>-890804480</v>
      </c>
      <c r="C2737">
        <v>1837</v>
      </c>
      <c r="D2737" t="s">
        <v>273</v>
      </c>
      <c r="E2737" t="s">
        <v>274</v>
      </c>
      <c r="F2737">
        <v>7057</v>
      </c>
      <c r="G2737" t="s">
        <v>291</v>
      </c>
      <c r="H2737" t="s">
        <v>292</v>
      </c>
      <c r="I2737">
        <v>431</v>
      </c>
      <c r="J2737" t="s">
        <v>493</v>
      </c>
      <c r="K2737" t="s">
        <v>494</v>
      </c>
      <c r="L2737">
        <v>4994</v>
      </c>
      <c r="M2737" t="s">
        <v>297</v>
      </c>
      <c r="N2737" t="s">
        <v>298</v>
      </c>
      <c r="O2737">
        <v>4994</v>
      </c>
      <c r="P2737" t="s">
        <v>297</v>
      </c>
      <c r="Q2737" t="s">
        <v>298</v>
      </c>
      <c r="R2737" t="s">
        <v>409</v>
      </c>
      <c r="S2737" s="46">
        <v>0</v>
      </c>
      <c r="U2737" s="46">
        <v>17</v>
      </c>
      <c r="IF2737">
        <v>4994</v>
      </c>
      <c r="IG2737" t="s">
        <v>297</v>
      </c>
      <c r="IH2737" t="s">
        <v>293</v>
      </c>
      <c r="IK2737">
        <v>-2</v>
      </c>
      <c r="IL2737" t="s">
        <v>279</v>
      </c>
      <c r="IM2737" t="s">
        <v>280</v>
      </c>
      <c r="IN2737" t="s">
        <v>666</v>
      </c>
      <c r="IP2737" t="s">
        <v>671</v>
      </c>
    </row>
    <row r="2738" spans="1:250" x14ac:dyDescent="0.25">
      <c r="A2738">
        <v>41253</v>
      </c>
      <c r="B2738">
        <v>-890804480</v>
      </c>
      <c r="C2738">
        <v>1837</v>
      </c>
      <c r="D2738" t="s">
        <v>273</v>
      </c>
      <c r="E2738" t="s">
        <v>274</v>
      </c>
      <c r="F2738">
        <v>1848</v>
      </c>
      <c r="G2738" t="s">
        <v>286</v>
      </c>
      <c r="H2738" t="s">
        <v>274</v>
      </c>
      <c r="I2738">
        <v>422</v>
      </c>
      <c r="J2738" t="s">
        <v>401</v>
      </c>
      <c r="K2738" t="s">
        <v>402</v>
      </c>
      <c r="L2738">
        <v>6330</v>
      </c>
      <c r="M2738" t="s">
        <v>300</v>
      </c>
      <c r="N2738" t="s">
        <v>301</v>
      </c>
      <c r="O2738">
        <v>6330</v>
      </c>
      <c r="P2738" t="s">
        <v>300</v>
      </c>
      <c r="Q2738" t="s">
        <v>301</v>
      </c>
      <c r="R2738" t="s">
        <v>409</v>
      </c>
      <c r="S2738" s="46">
        <v>0</v>
      </c>
      <c r="U2738" s="46">
        <v>17</v>
      </c>
      <c r="IF2738">
        <v>6330</v>
      </c>
      <c r="IG2738" t="s">
        <v>300</v>
      </c>
      <c r="IH2738" t="s">
        <v>288</v>
      </c>
      <c r="IK2738">
        <v>-2</v>
      </c>
      <c r="IL2738" t="s">
        <v>279</v>
      </c>
      <c r="IM2738" t="s">
        <v>280</v>
      </c>
      <c r="IN2738" t="s">
        <v>654</v>
      </c>
      <c r="IP2738" t="s">
        <v>672</v>
      </c>
    </row>
    <row r="2739" spans="1:250" x14ac:dyDescent="0.25">
      <c r="A2739">
        <v>41254</v>
      </c>
      <c r="B2739">
        <v>-890804480</v>
      </c>
      <c r="C2739">
        <v>1837</v>
      </c>
      <c r="D2739" t="s">
        <v>273</v>
      </c>
      <c r="E2739" t="s">
        <v>274</v>
      </c>
      <c r="F2739">
        <v>1848</v>
      </c>
      <c r="G2739" t="s">
        <v>286</v>
      </c>
      <c r="H2739" t="s">
        <v>274</v>
      </c>
      <c r="I2739">
        <v>420</v>
      </c>
      <c r="J2739" t="s">
        <v>403</v>
      </c>
      <c r="K2739" t="s">
        <v>404</v>
      </c>
      <c r="L2739">
        <v>6330</v>
      </c>
      <c r="M2739" t="s">
        <v>300</v>
      </c>
      <c r="N2739" t="s">
        <v>301</v>
      </c>
      <c r="O2739">
        <v>6330</v>
      </c>
      <c r="P2739" t="s">
        <v>300</v>
      </c>
      <c r="Q2739" t="s">
        <v>301</v>
      </c>
      <c r="R2739" t="s">
        <v>409</v>
      </c>
      <c r="S2739" s="46">
        <v>0</v>
      </c>
      <c r="U2739" s="46">
        <v>17</v>
      </c>
      <c r="IF2739">
        <v>6330</v>
      </c>
      <c r="IG2739" t="s">
        <v>300</v>
      </c>
      <c r="IH2739" t="s">
        <v>288</v>
      </c>
      <c r="IK2739">
        <v>-2</v>
      </c>
      <c r="IL2739" t="s">
        <v>279</v>
      </c>
      <c r="IM2739" t="s">
        <v>280</v>
      </c>
      <c r="IN2739" t="s">
        <v>654</v>
      </c>
      <c r="IP2739" t="s">
        <v>672</v>
      </c>
    </row>
    <row r="2740" spans="1:250" x14ac:dyDescent="0.25">
      <c r="A2740">
        <v>41255</v>
      </c>
      <c r="B2740">
        <v>-890804480</v>
      </c>
      <c r="C2740">
        <v>1837</v>
      </c>
      <c r="D2740" t="s">
        <v>273</v>
      </c>
      <c r="E2740" t="s">
        <v>274</v>
      </c>
      <c r="F2740">
        <v>1848</v>
      </c>
      <c r="G2740" t="s">
        <v>286</v>
      </c>
      <c r="H2740" t="s">
        <v>274</v>
      </c>
      <c r="I2740">
        <v>411</v>
      </c>
      <c r="J2740" t="s">
        <v>393</v>
      </c>
      <c r="K2740" t="s">
        <v>394</v>
      </c>
      <c r="L2740">
        <v>6330</v>
      </c>
      <c r="M2740" t="s">
        <v>300</v>
      </c>
      <c r="N2740" t="s">
        <v>301</v>
      </c>
      <c r="O2740">
        <v>6330</v>
      </c>
      <c r="P2740" t="s">
        <v>300</v>
      </c>
      <c r="Q2740" t="s">
        <v>301</v>
      </c>
      <c r="R2740" t="s">
        <v>409</v>
      </c>
      <c r="S2740" s="46">
        <v>0</v>
      </c>
      <c r="U2740" s="46">
        <v>17</v>
      </c>
      <c r="IF2740">
        <v>6330</v>
      </c>
      <c r="IG2740" t="s">
        <v>300</v>
      </c>
      <c r="IH2740" t="s">
        <v>288</v>
      </c>
      <c r="IK2740">
        <v>-2</v>
      </c>
      <c r="IL2740" t="s">
        <v>279</v>
      </c>
      <c r="IM2740" t="s">
        <v>280</v>
      </c>
      <c r="IN2740" t="s">
        <v>654</v>
      </c>
      <c r="IP2740" t="s">
        <v>672</v>
      </c>
    </row>
    <row r="2741" spans="1:250" x14ac:dyDescent="0.25">
      <c r="A2741">
        <v>41256</v>
      </c>
      <c r="B2741">
        <v>-890804480</v>
      </c>
      <c r="C2741">
        <v>1837</v>
      </c>
      <c r="D2741" t="s">
        <v>273</v>
      </c>
      <c r="E2741" t="s">
        <v>274</v>
      </c>
      <c r="F2741">
        <v>1848</v>
      </c>
      <c r="G2741" t="s">
        <v>286</v>
      </c>
      <c r="H2741" t="s">
        <v>274</v>
      </c>
      <c r="I2741">
        <v>427</v>
      </c>
      <c r="J2741" t="s">
        <v>397</v>
      </c>
      <c r="K2741" t="s">
        <v>398</v>
      </c>
      <c r="L2741">
        <v>6330</v>
      </c>
      <c r="M2741" t="s">
        <v>300</v>
      </c>
      <c r="N2741" t="s">
        <v>301</v>
      </c>
      <c r="O2741">
        <v>6330</v>
      </c>
      <c r="P2741" t="s">
        <v>300</v>
      </c>
      <c r="Q2741" t="s">
        <v>301</v>
      </c>
      <c r="R2741" t="s">
        <v>409</v>
      </c>
      <c r="S2741" s="46">
        <v>0</v>
      </c>
      <c r="U2741" s="46">
        <v>17</v>
      </c>
      <c r="IF2741">
        <v>6330</v>
      </c>
      <c r="IG2741" t="s">
        <v>300</v>
      </c>
      <c r="IH2741" t="s">
        <v>288</v>
      </c>
      <c r="IK2741">
        <v>-2</v>
      </c>
      <c r="IL2741" t="s">
        <v>279</v>
      </c>
      <c r="IM2741" t="s">
        <v>280</v>
      </c>
      <c r="IN2741" t="s">
        <v>654</v>
      </c>
      <c r="IP2741" t="s">
        <v>672</v>
      </c>
    </row>
    <row r="2742" spans="1:250" x14ac:dyDescent="0.25">
      <c r="A2742">
        <v>41257</v>
      </c>
      <c r="B2742">
        <v>-890804480</v>
      </c>
      <c r="C2742">
        <v>1837</v>
      </c>
      <c r="D2742" t="s">
        <v>273</v>
      </c>
      <c r="E2742" t="s">
        <v>274</v>
      </c>
      <c r="F2742">
        <v>1848</v>
      </c>
      <c r="G2742" t="s">
        <v>286</v>
      </c>
      <c r="H2742" t="s">
        <v>274</v>
      </c>
      <c r="I2742">
        <v>424</v>
      </c>
      <c r="J2742" t="s">
        <v>399</v>
      </c>
      <c r="K2742" t="s">
        <v>400</v>
      </c>
      <c r="L2742">
        <v>6330</v>
      </c>
      <c r="M2742" t="s">
        <v>300</v>
      </c>
      <c r="N2742" t="s">
        <v>301</v>
      </c>
      <c r="O2742">
        <v>6330</v>
      </c>
      <c r="P2742" t="s">
        <v>300</v>
      </c>
      <c r="Q2742" t="s">
        <v>301</v>
      </c>
      <c r="R2742" t="s">
        <v>409</v>
      </c>
      <c r="S2742" s="46">
        <v>0</v>
      </c>
      <c r="U2742" s="46">
        <v>17</v>
      </c>
      <c r="IF2742">
        <v>6330</v>
      </c>
      <c r="IG2742" t="s">
        <v>300</v>
      </c>
      <c r="IH2742" t="s">
        <v>288</v>
      </c>
      <c r="IK2742">
        <v>-2</v>
      </c>
      <c r="IL2742" t="s">
        <v>279</v>
      </c>
      <c r="IM2742" t="s">
        <v>280</v>
      </c>
      <c r="IN2742" t="s">
        <v>654</v>
      </c>
      <c r="IP2742" t="s">
        <v>672</v>
      </c>
    </row>
    <row r="2743" spans="1:250" x14ac:dyDescent="0.25">
      <c r="A2743">
        <v>41258</v>
      </c>
      <c r="B2743">
        <v>-890804480</v>
      </c>
      <c r="C2743">
        <v>1837</v>
      </c>
      <c r="D2743" t="s">
        <v>273</v>
      </c>
      <c r="E2743" t="s">
        <v>274</v>
      </c>
      <c r="F2743">
        <v>7057</v>
      </c>
      <c r="G2743" t="s">
        <v>291</v>
      </c>
      <c r="H2743" t="s">
        <v>292</v>
      </c>
      <c r="I2743">
        <v>424</v>
      </c>
      <c r="J2743" t="s">
        <v>399</v>
      </c>
      <c r="K2743" t="s">
        <v>400</v>
      </c>
      <c r="L2743">
        <v>7087</v>
      </c>
      <c r="M2743" t="s">
        <v>302</v>
      </c>
      <c r="N2743" t="s">
        <v>303</v>
      </c>
      <c r="O2743">
        <v>7087</v>
      </c>
      <c r="P2743" t="s">
        <v>302</v>
      </c>
      <c r="Q2743" t="s">
        <v>303</v>
      </c>
      <c r="R2743" t="s">
        <v>409</v>
      </c>
      <c r="S2743" s="46">
        <v>0</v>
      </c>
      <c r="U2743" s="46">
        <v>17</v>
      </c>
      <c r="IF2743">
        <v>7087</v>
      </c>
      <c r="IG2743" t="s">
        <v>302</v>
      </c>
      <c r="IH2743" t="s">
        <v>293</v>
      </c>
      <c r="IK2743">
        <v>-2</v>
      </c>
      <c r="IL2743" t="s">
        <v>279</v>
      </c>
      <c r="IM2743" t="s">
        <v>280</v>
      </c>
      <c r="IN2743" t="s">
        <v>666</v>
      </c>
      <c r="IP2743" t="s">
        <v>673</v>
      </c>
    </row>
    <row r="2744" spans="1:250" x14ac:dyDescent="0.25">
      <c r="A2744">
        <v>41259</v>
      </c>
      <c r="B2744">
        <v>-890804480</v>
      </c>
      <c r="C2744">
        <v>1837</v>
      </c>
      <c r="D2744" t="s">
        <v>273</v>
      </c>
      <c r="E2744" t="s">
        <v>274</v>
      </c>
      <c r="F2744">
        <v>7057</v>
      </c>
      <c r="G2744" t="s">
        <v>291</v>
      </c>
      <c r="H2744" t="s">
        <v>292</v>
      </c>
      <c r="I2744">
        <v>422</v>
      </c>
      <c r="J2744" t="s">
        <v>401</v>
      </c>
      <c r="K2744" t="s">
        <v>402</v>
      </c>
      <c r="L2744">
        <v>7087</v>
      </c>
      <c r="M2744" t="s">
        <v>302</v>
      </c>
      <c r="N2744" t="s">
        <v>303</v>
      </c>
      <c r="O2744">
        <v>7087</v>
      </c>
      <c r="P2744" t="s">
        <v>302</v>
      </c>
      <c r="Q2744" t="s">
        <v>303</v>
      </c>
      <c r="R2744" t="s">
        <v>409</v>
      </c>
      <c r="S2744" s="46">
        <v>0</v>
      </c>
      <c r="U2744" s="46">
        <v>17</v>
      </c>
      <c r="IF2744">
        <v>7087</v>
      </c>
      <c r="IG2744" t="s">
        <v>302</v>
      </c>
      <c r="IH2744" t="s">
        <v>293</v>
      </c>
      <c r="IK2744">
        <v>-2</v>
      </c>
      <c r="IL2744" t="s">
        <v>279</v>
      </c>
      <c r="IM2744" t="s">
        <v>280</v>
      </c>
      <c r="IN2744" t="s">
        <v>666</v>
      </c>
      <c r="IP2744" t="s">
        <v>673</v>
      </c>
    </row>
    <row r="2745" spans="1:250" x14ac:dyDescent="0.25">
      <c r="A2745">
        <v>41260</v>
      </c>
      <c r="B2745">
        <v>-890804480</v>
      </c>
      <c r="C2745">
        <v>1837</v>
      </c>
      <c r="D2745" t="s">
        <v>273</v>
      </c>
      <c r="E2745" t="s">
        <v>274</v>
      </c>
      <c r="F2745">
        <v>7057</v>
      </c>
      <c r="G2745" t="s">
        <v>291</v>
      </c>
      <c r="H2745" t="s">
        <v>292</v>
      </c>
      <c r="I2745">
        <v>420</v>
      </c>
      <c r="J2745" t="s">
        <v>403</v>
      </c>
      <c r="K2745" t="s">
        <v>404</v>
      </c>
      <c r="L2745">
        <v>7087</v>
      </c>
      <c r="M2745" t="s">
        <v>302</v>
      </c>
      <c r="N2745" t="s">
        <v>303</v>
      </c>
      <c r="O2745">
        <v>7087</v>
      </c>
      <c r="P2745" t="s">
        <v>302</v>
      </c>
      <c r="Q2745" t="s">
        <v>303</v>
      </c>
      <c r="R2745" t="s">
        <v>409</v>
      </c>
      <c r="S2745" s="46">
        <v>0</v>
      </c>
      <c r="U2745" s="46">
        <v>17</v>
      </c>
      <c r="IF2745">
        <v>7087</v>
      </c>
      <c r="IG2745" t="s">
        <v>302</v>
      </c>
      <c r="IH2745" t="s">
        <v>293</v>
      </c>
      <c r="IK2745">
        <v>-2</v>
      </c>
      <c r="IL2745" t="s">
        <v>279</v>
      </c>
      <c r="IM2745" t="s">
        <v>280</v>
      </c>
      <c r="IN2745" t="s">
        <v>666</v>
      </c>
      <c r="IP2745" t="s">
        <v>673</v>
      </c>
    </row>
    <row r="2746" spans="1:250" x14ac:dyDescent="0.25">
      <c r="A2746">
        <v>41261</v>
      </c>
      <c r="B2746">
        <v>-890804480</v>
      </c>
      <c r="C2746">
        <v>1837</v>
      </c>
      <c r="D2746" t="s">
        <v>273</v>
      </c>
      <c r="E2746" t="s">
        <v>274</v>
      </c>
      <c r="F2746">
        <v>7057</v>
      </c>
      <c r="G2746" t="s">
        <v>291</v>
      </c>
      <c r="H2746" t="s">
        <v>292</v>
      </c>
      <c r="I2746">
        <v>411</v>
      </c>
      <c r="J2746" t="s">
        <v>393</v>
      </c>
      <c r="K2746" t="s">
        <v>394</v>
      </c>
      <c r="L2746">
        <v>7087</v>
      </c>
      <c r="M2746" t="s">
        <v>302</v>
      </c>
      <c r="N2746" t="s">
        <v>303</v>
      </c>
      <c r="O2746">
        <v>7087</v>
      </c>
      <c r="P2746" t="s">
        <v>302</v>
      </c>
      <c r="Q2746" t="s">
        <v>303</v>
      </c>
      <c r="R2746" t="s">
        <v>409</v>
      </c>
      <c r="S2746" s="46">
        <v>0</v>
      </c>
      <c r="U2746" s="46">
        <v>17</v>
      </c>
      <c r="IF2746">
        <v>7087</v>
      </c>
      <c r="IG2746" t="s">
        <v>302</v>
      </c>
      <c r="IH2746" t="s">
        <v>293</v>
      </c>
      <c r="IK2746">
        <v>-2</v>
      </c>
      <c r="IL2746" t="s">
        <v>279</v>
      </c>
      <c r="IM2746" t="s">
        <v>280</v>
      </c>
      <c r="IN2746" t="s">
        <v>666</v>
      </c>
      <c r="IP2746" t="s">
        <v>673</v>
      </c>
    </row>
    <row r="2747" spans="1:250" x14ac:dyDescent="0.25">
      <c r="A2747">
        <v>41262</v>
      </c>
      <c r="B2747">
        <v>-890804480</v>
      </c>
      <c r="C2747">
        <v>1837</v>
      </c>
      <c r="D2747" t="s">
        <v>273</v>
      </c>
      <c r="E2747" t="s">
        <v>274</v>
      </c>
      <c r="F2747">
        <v>7057</v>
      </c>
      <c r="G2747" t="s">
        <v>291</v>
      </c>
      <c r="H2747" t="s">
        <v>292</v>
      </c>
      <c r="I2747">
        <v>437</v>
      </c>
      <c r="J2747" t="s">
        <v>658</v>
      </c>
      <c r="K2747" t="s">
        <v>659</v>
      </c>
      <c r="L2747">
        <v>7087</v>
      </c>
      <c r="M2747" t="s">
        <v>302</v>
      </c>
      <c r="N2747" t="s">
        <v>303</v>
      </c>
      <c r="O2747">
        <v>7087</v>
      </c>
      <c r="P2747" t="s">
        <v>302</v>
      </c>
      <c r="Q2747" t="s">
        <v>303</v>
      </c>
      <c r="R2747" t="s">
        <v>409</v>
      </c>
      <c r="S2747" s="46">
        <v>0</v>
      </c>
      <c r="U2747" s="46">
        <v>17</v>
      </c>
      <c r="IF2747">
        <v>7087</v>
      </c>
      <c r="IG2747" t="s">
        <v>302</v>
      </c>
      <c r="IH2747" t="s">
        <v>293</v>
      </c>
      <c r="IK2747">
        <v>-2</v>
      </c>
      <c r="IL2747" t="s">
        <v>279</v>
      </c>
      <c r="IM2747" t="s">
        <v>280</v>
      </c>
      <c r="IN2747" t="s">
        <v>666</v>
      </c>
      <c r="IP2747" t="s">
        <v>673</v>
      </c>
    </row>
    <row r="2748" spans="1:250" x14ac:dyDescent="0.25">
      <c r="A2748">
        <v>41263</v>
      </c>
      <c r="B2748">
        <v>-890804480</v>
      </c>
      <c r="C2748">
        <v>1837</v>
      </c>
      <c r="D2748" t="s">
        <v>273</v>
      </c>
      <c r="E2748" t="s">
        <v>274</v>
      </c>
      <c r="F2748">
        <v>7057</v>
      </c>
      <c r="G2748" t="s">
        <v>291</v>
      </c>
      <c r="H2748" t="s">
        <v>292</v>
      </c>
      <c r="I2748">
        <v>436</v>
      </c>
      <c r="J2748" t="s">
        <v>656</v>
      </c>
      <c r="K2748" t="s">
        <v>657</v>
      </c>
      <c r="L2748">
        <v>7087</v>
      </c>
      <c r="M2748" t="s">
        <v>302</v>
      </c>
      <c r="N2748" t="s">
        <v>303</v>
      </c>
      <c r="O2748">
        <v>7087</v>
      </c>
      <c r="P2748" t="s">
        <v>302</v>
      </c>
      <c r="Q2748" t="s">
        <v>303</v>
      </c>
      <c r="R2748" t="s">
        <v>409</v>
      </c>
      <c r="S2748" s="46">
        <v>0</v>
      </c>
      <c r="U2748" s="46">
        <v>17</v>
      </c>
      <c r="IF2748">
        <v>7087</v>
      </c>
      <c r="IG2748" t="s">
        <v>302</v>
      </c>
      <c r="IH2748" t="s">
        <v>293</v>
      </c>
      <c r="IK2748">
        <v>-2</v>
      </c>
      <c r="IL2748" t="s">
        <v>279</v>
      </c>
      <c r="IM2748" t="s">
        <v>280</v>
      </c>
      <c r="IN2748" t="s">
        <v>666</v>
      </c>
      <c r="IP2748" t="s">
        <v>673</v>
      </c>
    </row>
    <row r="2749" spans="1:250" x14ac:dyDescent="0.25">
      <c r="A2749">
        <v>41264</v>
      </c>
      <c r="B2749">
        <v>-890804480</v>
      </c>
      <c r="C2749">
        <v>1837</v>
      </c>
      <c r="D2749" t="s">
        <v>273</v>
      </c>
      <c r="E2749" t="s">
        <v>274</v>
      </c>
      <c r="F2749">
        <v>7057</v>
      </c>
      <c r="G2749" t="s">
        <v>291</v>
      </c>
      <c r="H2749" t="s">
        <v>292</v>
      </c>
      <c r="I2749">
        <v>435</v>
      </c>
      <c r="J2749" t="s">
        <v>491</v>
      </c>
      <c r="K2749" t="s">
        <v>492</v>
      </c>
      <c r="L2749">
        <v>7087</v>
      </c>
      <c r="M2749" t="s">
        <v>302</v>
      </c>
      <c r="N2749" t="s">
        <v>303</v>
      </c>
      <c r="O2749">
        <v>7087</v>
      </c>
      <c r="P2749" t="s">
        <v>302</v>
      </c>
      <c r="Q2749" t="s">
        <v>303</v>
      </c>
      <c r="R2749" t="s">
        <v>409</v>
      </c>
      <c r="S2749" s="46">
        <v>0</v>
      </c>
      <c r="U2749" s="46">
        <v>17</v>
      </c>
      <c r="IF2749">
        <v>7087</v>
      </c>
      <c r="IG2749" t="s">
        <v>302</v>
      </c>
      <c r="IH2749" t="s">
        <v>293</v>
      </c>
      <c r="IK2749">
        <v>-2</v>
      </c>
      <c r="IL2749" t="s">
        <v>279</v>
      </c>
      <c r="IM2749" t="s">
        <v>280</v>
      </c>
      <c r="IN2749" t="s">
        <v>666</v>
      </c>
      <c r="IP2749" t="s">
        <v>673</v>
      </c>
    </row>
    <row r="2750" spans="1:250" x14ac:dyDescent="0.25">
      <c r="A2750">
        <v>41265</v>
      </c>
      <c r="B2750">
        <v>-890804480</v>
      </c>
      <c r="C2750">
        <v>1837</v>
      </c>
      <c r="D2750" t="s">
        <v>273</v>
      </c>
      <c r="E2750" t="s">
        <v>274</v>
      </c>
      <c r="F2750">
        <v>7057</v>
      </c>
      <c r="G2750" t="s">
        <v>291</v>
      </c>
      <c r="H2750" t="s">
        <v>292</v>
      </c>
      <c r="I2750">
        <v>431</v>
      </c>
      <c r="J2750" t="s">
        <v>493</v>
      </c>
      <c r="K2750" t="s">
        <v>494</v>
      </c>
      <c r="L2750">
        <v>7087</v>
      </c>
      <c r="M2750" t="s">
        <v>302</v>
      </c>
      <c r="N2750" t="s">
        <v>303</v>
      </c>
      <c r="O2750">
        <v>7087</v>
      </c>
      <c r="P2750" t="s">
        <v>302</v>
      </c>
      <c r="Q2750" t="s">
        <v>303</v>
      </c>
      <c r="R2750" t="s">
        <v>409</v>
      </c>
      <c r="S2750" s="46">
        <v>0</v>
      </c>
      <c r="U2750" s="46">
        <v>17</v>
      </c>
      <c r="IF2750">
        <v>7087</v>
      </c>
      <c r="IG2750" t="s">
        <v>302</v>
      </c>
      <c r="IH2750" t="s">
        <v>293</v>
      </c>
      <c r="IK2750">
        <v>-2</v>
      </c>
      <c r="IL2750" t="s">
        <v>279</v>
      </c>
      <c r="IM2750" t="s">
        <v>280</v>
      </c>
      <c r="IN2750" t="s">
        <v>666</v>
      </c>
      <c r="IP2750" t="s">
        <v>673</v>
      </c>
    </row>
    <row r="2751" spans="1:250" x14ac:dyDescent="0.25">
      <c r="A2751">
        <v>41266</v>
      </c>
      <c r="B2751">
        <v>-890804480</v>
      </c>
      <c r="C2751">
        <v>1837</v>
      </c>
      <c r="D2751" t="s">
        <v>273</v>
      </c>
      <c r="E2751" t="s">
        <v>274</v>
      </c>
      <c r="F2751">
        <v>7057</v>
      </c>
      <c r="G2751" t="s">
        <v>291</v>
      </c>
      <c r="H2751" t="s">
        <v>292</v>
      </c>
      <c r="I2751">
        <v>429</v>
      </c>
      <c r="J2751" t="s">
        <v>395</v>
      </c>
      <c r="K2751" t="s">
        <v>396</v>
      </c>
      <c r="L2751">
        <v>7087</v>
      </c>
      <c r="M2751" t="s">
        <v>302</v>
      </c>
      <c r="N2751" t="s">
        <v>303</v>
      </c>
      <c r="O2751">
        <v>7087</v>
      </c>
      <c r="P2751" t="s">
        <v>302</v>
      </c>
      <c r="Q2751" t="s">
        <v>303</v>
      </c>
      <c r="R2751" t="s">
        <v>409</v>
      </c>
      <c r="S2751" s="46">
        <v>0</v>
      </c>
      <c r="U2751" s="46">
        <v>17</v>
      </c>
      <c r="IF2751">
        <v>7087</v>
      </c>
      <c r="IG2751" t="s">
        <v>302</v>
      </c>
      <c r="IH2751" t="s">
        <v>293</v>
      </c>
      <c r="IK2751">
        <v>-2</v>
      </c>
      <c r="IL2751" t="s">
        <v>279</v>
      </c>
      <c r="IM2751" t="s">
        <v>280</v>
      </c>
      <c r="IN2751" t="s">
        <v>666</v>
      </c>
      <c r="IP2751" t="s">
        <v>673</v>
      </c>
    </row>
    <row r="2752" spans="1:250" x14ac:dyDescent="0.25">
      <c r="A2752">
        <v>41267</v>
      </c>
      <c r="B2752">
        <v>-890804480</v>
      </c>
      <c r="C2752">
        <v>1837</v>
      </c>
      <c r="D2752" t="s">
        <v>273</v>
      </c>
      <c r="E2752" t="s">
        <v>274</v>
      </c>
      <c r="F2752">
        <v>7057</v>
      </c>
      <c r="G2752" t="s">
        <v>291</v>
      </c>
      <c r="H2752" t="s">
        <v>292</v>
      </c>
      <c r="I2752">
        <v>427</v>
      </c>
      <c r="J2752" t="s">
        <v>397</v>
      </c>
      <c r="K2752" t="s">
        <v>398</v>
      </c>
      <c r="L2752">
        <v>7087</v>
      </c>
      <c r="M2752" t="s">
        <v>302</v>
      </c>
      <c r="N2752" t="s">
        <v>303</v>
      </c>
      <c r="O2752">
        <v>7087</v>
      </c>
      <c r="P2752" t="s">
        <v>302</v>
      </c>
      <c r="Q2752" t="s">
        <v>303</v>
      </c>
      <c r="R2752" t="s">
        <v>409</v>
      </c>
      <c r="S2752" s="46">
        <v>0</v>
      </c>
      <c r="U2752" s="46">
        <v>17</v>
      </c>
      <c r="IF2752">
        <v>7087</v>
      </c>
      <c r="IG2752" t="s">
        <v>302</v>
      </c>
      <c r="IH2752" t="s">
        <v>293</v>
      </c>
      <c r="IK2752">
        <v>-2</v>
      </c>
      <c r="IL2752" t="s">
        <v>279</v>
      </c>
      <c r="IM2752" t="s">
        <v>280</v>
      </c>
      <c r="IN2752" t="s">
        <v>666</v>
      </c>
      <c r="IP2752" t="s">
        <v>673</v>
      </c>
    </row>
    <row r="2753" spans="1:250" x14ac:dyDescent="0.25">
      <c r="A2753">
        <v>41268</v>
      </c>
      <c r="B2753">
        <v>-890804480</v>
      </c>
      <c r="C2753">
        <v>1837</v>
      </c>
      <c r="D2753" t="s">
        <v>273</v>
      </c>
      <c r="E2753" t="s">
        <v>274</v>
      </c>
      <c r="F2753">
        <v>5062</v>
      </c>
      <c r="G2753" t="s">
        <v>295</v>
      </c>
      <c r="H2753" t="s">
        <v>296</v>
      </c>
      <c r="I2753">
        <v>429</v>
      </c>
      <c r="J2753" t="s">
        <v>395</v>
      </c>
      <c r="K2753" t="s">
        <v>396</v>
      </c>
      <c r="L2753">
        <v>7999</v>
      </c>
      <c r="M2753" t="s">
        <v>304</v>
      </c>
      <c r="N2753" t="s">
        <v>305</v>
      </c>
      <c r="O2753">
        <v>7999</v>
      </c>
      <c r="P2753" t="s">
        <v>304</v>
      </c>
      <c r="Q2753" t="s">
        <v>305</v>
      </c>
      <c r="R2753" t="s">
        <v>409</v>
      </c>
      <c r="S2753" s="46">
        <v>0</v>
      </c>
      <c r="U2753" s="46">
        <v>17</v>
      </c>
      <c r="IF2753">
        <v>7999</v>
      </c>
      <c r="IG2753" t="s">
        <v>304</v>
      </c>
      <c r="IH2753" t="s">
        <v>299</v>
      </c>
      <c r="IK2753">
        <v>-2</v>
      </c>
      <c r="IL2753" t="s">
        <v>279</v>
      </c>
      <c r="IM2753" t="s">
        <v>280</v>
      </c>
      <c r="IN2753" t="s">
        <v>669</v>
      </c>
      <c r="IP2753" t="s">
        <v>674</v>
      </c>
    </row>
    <row r="2754" spans="1:250" x14ac:dyDescent="0.25">
      <c r="A2754">
        <v>41269</v>
      </c>
      <c r="B2754">
        <v>-890804480</v>
      </c>
      <c r="C2754">
        <v>1837</v>
      </c>
      <c r="D2754" t="s">
        <v>273</v>
      </c>
      <c r="E2754" t="s">
        <v>274</v>
      </c>
      <c r="F2754">
        <v>5062</v>
      </c>
      <c r="G2754" t="s">
        <v>295</v>
      </c>
      <c r="H2754" t="s">
        <v>296</v>
      </c>
      <c r="I2754">
        <v>427</v>
      </c>
      <c r="J2754" t="s">
        <v>397</v>
      </c>
      <c r="K2754" t="s">
        <v>398</v>
      </c>
      <c r="L2754">
        <v>7999</v>
      </c>
      <c r="M2754" t="s">
        <v>304</v>
      </c>
      <c r="N2754" t="s">
        <v>305</v>
      </c>
      <c r="O2754">
        <v>7999</v>
      </c>
      <c r="P2754" t="s">
        <v>304</v>
      </c>
      <c r="Q2754" t="s">
        <v>305</v>
      </c>
      <c r="R2754" t="s">
        <v>409</v>
      </c>
      <c r="S2754" s="46">
        <v>0</v>
      </c>
      <c r="U2754" s="46">
        <v>17</v>
      </c>
      <c r="IF2754">
        <v>7999</v>
      </c>
      <c r="IG2754" t="s">
        <v>304</v>
      </c>
      <c r="IH2754" t="s">
        <v>299</v>
      </c>
      <c r="IK2754">
        <v>-2</v>
      </c>
      <c r="IL2754" t="s">
        <v>279</v>
      </c>
      <c r="IM2754" t="s">
        <v>280</v>
      </c>
      <c r="IN2754" t="s">
        <v>669</v>
      </c>
      <c r="IP2754" t="s">
        <v>674</v>
      </c>
    </row>
    <row r="2755" spans="1:250" x14ac:dyDescent="0.25">
      <c r="A2755">
        <v>41270</v>
      </c>
      <c r="B2755">
        <v>-890804480</v>
      </c>
      <c r="C2755">
        <v>1837</v>
      </c>
      <c r="D2755" t="s">
        <v>273</v>
      </c>
      <c r="E2755" t="s">
        <v>274</v>
      </c>
      <c r="F2755">
        <v>5062</v>
      </c>
      <c r="G2755" t="s">
        <v>295</v>
      </c>
      <c r="H2755" t="s">
        <v>296</v>
      </c>
      <c r="I2755">
        <v>424</v>
      </c>
      <c r="J2755" t="s">
        <v>399</v>
      </c>
      <c r="K2755" t="s">
        <v>400</v>
      </c>
      <c r="L2755">
        <v>7999</v>
      </c>
      <c r="M2755" t="s">
        <v>304</v>
      </c>
      <c r="N2755" t="s">
        <v>305</v>
      </c>
      <c r="O2755">
        <v>7999</v>
      </c>
      <c r="P2755" t="s">
        <v>304</v>
      </c>
      <c r="Q2755" t="s">
        <v>305</v>
      </c>
      <c r="R2755" t="s">
        <v>409</v>
      </c>
      <c r="S2755" s="46">
        <v>0</v>
      </c>
      <c r="U2755" s="46">
        <v>17</v>
      </c>
      <c r="IF2755">
        <v>7999</v>
      </c>
      <c r="IG2755" t="s">
        <v>304</v>
      </c>
      <c r="IH2755" t="s">
        <v>299</v>
      </c>
      <c r="IK2755">
        <v>-2</v>
      </c>
      <c r="IL2755" t="s">
        <v>279</v>
      </c>
      <c r="IM2755" t="s">
        <v>280</v>
      </c>
      <c r="IN2755" t="s">
        <v>669</v>
      </c>
      <c r="IP2755" t="s">
        <v>674</v>
      </c>
    </row>
    <row r="2756" spans="1:250" x14ac:dyDescent="0.25">
      <c r="A2756">
        <v>41271</v>
      </c>
      <c r="B2756">
        <v>-890804480</v>
      </c>
      <c r="C2756">
        <v>1837</v>
      </c>
      <c r="D2756" t="s">
        <v>273</v>
      </c>
      <c r="E2756" t="s">
        <v>274</v>
      </c>
      <c r="F2756">
        <v>5062</v>
      </c>
      <c r="G2756" t="s">
        <v>295</v>
      </c>
      <c r="H2756" t="s">
        <v>296</v>
      </c>
      <c r="I2756">
        <v>422</v>
      </c>
      <c r="J2756" t="s">
        <v>401</v>
      </c>
      <c r="K2756" t="s">
        <v>402</v>
      </c>
      <c r="L2756">
        <v>7999</v>
      </c>
      <c r="M2756" t="s">
        <v>304</v>
      </c>
      <c r="N2756" t="s">
        <v>305</v>
      </c>
      <c r="O2756">
        <v>7999</v>
      </c>
      <c r="P2756" t="s">
        <v>304</v>
      </c>
      <c r="Q2756" t="s">
        <v>305</v>
      </c>
      <c r="R2756" t="s">
        <v>409</v>
      </c>
      <c r="S2756" s="46">
        <v>0</v>
      </c>
      <c r="U2756" s="46">
        <v>17</v>
      </c>
      <c r="IF2756">
        <v>7999</v>
      </c>
      <c r="IG2756" t="s">
        <v>304</v>
      </c>
      <c r="IH2756" t="s">
        <v>299</v>
      </c>
      <c r="IK2756">
        <v>-2</v>
      </c>
      <c r="IL2756" t="s">
        <v>279</v>
      </c>
      <c r="IM2756" t="s">
        <v>280</v>
      </c>
      <c r="IN2756" t="s">
        <v>669</v>
      </c>
      <c r="IP2756" t="s">
        <v>674</v>
      </c>
    </row>
    <row r="2757" spans="1:250" x14ac:dyDescent="0.25">
      <c r="A2757">
        <v>41272</v>
      </c>
      <c r="B2757">
        <v>-890804480</v>
      </c>
      <c r="C2757">
        <v>1837</v>
      </c>
      <c r="D2757" t="s">
        <v>273</v>
      </c>
      <c r="E2757" t="s">
        <v>274</v>
      </c>
      <c r="F2757">
        <v>5062</v>
      </c>
      <c r="G2757" t="s">
        <v>295</v>
      </c>
      <c r="H2757" t="s">
        <v>296</v>
      </c>
      <c r="I2757">
        <v>420</v>
      </c>
      <c r="J2757" t="s">
        <v>403</v>
      </c>
      <c r="K2757" t="s">
        <v>404</v>
      </c>
      <c r="L2757">
        <v>7999</v>
      </c>
      <c r="M2757" t="s">
        <v>304</v>
      </c>
      <c r="N2757" t="s">
        <v>305</v>
      </c>
      <c r="O2757">
        <v>7999</v>
      </c>
      <c r="P2757" t="s">
        <v>304</v>
      </c>
      <c r="Q2757" t="s">
        <v>305</v>
      </c>
      <c r="R2757" t="s">
        <v>409</v>
      </c>
      <c r="S2757" s="46">
        <v>0</v>
      </c>
      <c r="U2757" s="46">
        <v>17</v>
      </c>
      <c r="IF2757">
        <v>7999</v>
      </c>
      <c r="IG2757" t="s">
        <v>304</v>
      </c>
      <c r="IH2757" t="s">
        <v>299</v>
      </c>
      <c r="IK2757">
        <v>-2</v>
      </c>
      <c r="IL2757" t="s">
        <v>279</v>
      </c>
      <c r="IM2757" t="s">
        <v>280</v>
      </c>
      <c r="IN2757" t="s">
        <v>669</v>
      </c>
      <c r="IP2757" t="s">
        <v>674</v>
      </c>
    </row>
    <row r="2758" spans="1:250" x14ac:dyDescent="0.25">
      <c r="A2758">
        <v>41273</v>
      </c>
      <c r="B2758">
        <v>-890804480</v>
      </c>
      <c r="C2758">
        <v>1837</v>
      </c>
      <c r="D2758" t="s">
        <v>273</v>
      </c>
      <c r="E2758" t="s">
        <v>274</v>
      </c>
      <c r="F2758">
        <v>5062</v>
      </c>
      <c r="G2758" t="s">
        <v>295</v>
      </c>
      <c r="H2758" t="s">
        <v>296</v>
      </c>
      <c r="I2758">
        <v>411</v>
      </c>
      <c r="J2758" t="s">
        <v>393</v>
      </c>
      <c r="K2758" t="s">
        <v>394</v>
      </c>
      <c r="L2758">
        <v>7999</v>
      </c>
      <c r="M2758" t="s">
        <v>304</v>
      </c>
      <c r="N2758" t="s">
        <v>305</v>
      </c>
      <c r="O2758">
        <v>7999</v>
      </c>
      <c r="P2758" t="s">
        <v>304</v>
      </c>
      <c r="Q2758" t="s">
        <v>305</v>
      </c>
      <c r="R2758" t="s">
        <v>409</v>
      </c>
      <c r="S2758" s="46">
        <v>0</v>
      </c>
      <c r="U2758" s="46">
        <v>17</v>
      </c>
      <c r="IF2758">
        <v>7999</v>
      </c>
      <c r="IG2758" t="s">
        <v>304</v>
      </c>
      <c r="IH2758" t="s">
        <v>299</v>
      </c>
      <c r="IK2758">
        <v>-2</v>
      </c>
      <c r="IL2758" t="s">
        <v>279</v>
      </c>
      <c r="IM2758" t="s">
        <v>280</v>
      </c>
      <c r="IN2758" t="s">
        <v>669</v>
      </c>
      <c r="IP2758" t="s">
        <v>674</v>
      </c>
    </row>
    <row r="2759" spans="1:250" x14ac:dyDescent="0.25">
      <c r="A2759">
        <v>41274</v>
      </c>
      <c r="B2759">
        <v>-890804480</v>
      </c>
      <c r="C2759">
        <v>1837</v>
      </c>
      <c r="D2759" t="s">
        <v>273</v>
      </c>
      <c r="E2759" t="s">
        <v>274</v>
      </c>
      <c r="F2759">
        <v>7057</v>
      </c>
      <c r="G2759" t="s">
        <v>291</v>
      </c>
      <c r="H2759" t="s">
        <v>292</v>
      </c>
      <c r="I2759">
        <v>437</v>
      </c>
      <c r="J2759" t="s">
        <v>658</v>
      </c>
      <c r="K2759" t="s">
        <v>659</v>
      </c>
      <c r="L2759">
        <v>7999</v>
      </c>
      <c r="M2759" t="s">
        <v>304</v>
      </c>
      <c r="N2759" t="s">
        <v>305</v>
      </c>
      <c r="O2759">
        <v>7999</v>
      </c>
      <c r="P2759" t="s">
        <v>304</v>
      </c>
      <c r="Q2759" t="s">
        <v>305</v>
      </c>
      <c r="R2759" t="s">
        <v>409</v>
      </c>
      <c r="S2759" s="46">
        <v>0</v>
      </c>
      <c r="U2759" s="46">
        <v>17</v>
      </c>
      <c r="IF2759">
        <v>7999</v>
      </c>
      <c r="IG2759" t="s">
        <v>304</v>
      </c>
      <c r="IH2759" t="s">
        <v>293</v>
      </c>
      <c r="IK2759">
        <v>-2</v>
      </c>
      <c r="IL2759" t="s">
        <v>279</v>
      </c>
      <c r="IM2759" t="s">
        <v>280</v>
      </c>
      <c r="IN2759" t="s">
        <v>666</v>
      </c>
      <c r="IP2759" t="s">
        <v>675</v>
      </c>
    </row>
    <row r="2760" spans="1:250" x14ac:dyDescent="0.25">
      <c r="A2760">
        <v>41275</v>
      </c>
      <c r="B2760">
        <v>-890804480</v>
      </c>
      <c r="C2760">
        <v>1837</v>
      </c>
      <c r="D2760" t="s">
        <v>273</v>
      </c>
      <c r="E2760" t="s">
        <v>274</v>
      </c>
      <c r="F2760">
        <v>7057</v>
      </c>
      <c r="G2760" t="s">
        <v>291</v>
      </c>
      <c r="H2760" t="s">
        <v>292</v>
      </c>
      <c r="I2760">
        <v>436</v>
      </c>
      <c r="J2760" t="s">
        <v>656</v>
      </c>
      <c r="K2760" t="s">
        <v>657</v>
      </c>
      <c r="L2760">
        <v>7999</v>
      </c>
      <c r="M2760" t="s">
        <v>304</v>
      </c>
      <c r="N2760" t="s">
        <v>305</v>
      </c>
      <c r="O2760">
        <v>7999</v>
      </c>
      <c r="P2760" t="s">
        <v>304</v>
      </c>
      <c r="Q2760" t="s">
        <v>305</v>
      </c>
      <c r="R2760" t="s">
        <v>409</v>
      </c>
      <c r="S2760" s="46">
        <v>0</v>
      </c>
      <c r="U2760" s="46">
        <v>17</v>
      </c>
      <c r="IF2760">
        <v>7999</v>
      </c>
      <c r="IG2760" t="s">
        <v>304</v>
      </c>
      <c r="IH2760" t="s">
        <v>293</v>
      </c>
      <c r="IK2760">
        <v>-2</v>
      </c>
      <c r="IL2760" t="s">
        <v>279</v>
      </c>
      <c r="IM2760" t="s">
        <v>280</v>
      </c>
      <c r="IN2760" t="s">
        <v>666</v>
      </c>
      <c r="IP2760" t="s">
        <v>675</v>
      </c>
    </row>
    <row r="2761" spans="1:250" x14ac:dyDescent="0.25">
      <c r="A2761">
        <v>41276</v>
      </c>
      <c r="B2761">
        <v>-890804480</v>
      </c>
      <c r="C2761">
        <v>1837</v>
      </c>
      <c r="D2761" t="s">
        <v>273</v>
      </c>
      <c r="E2761" t="s">
        <v>274</v>
      </c>
      <c r="F2761">
        <v>7057</v>
      </c>
      <c r="G2761" t="s">
        <v>291</v>
      </c>
      <c r="H2761" t="s">
        <v>292</v>
      </c>
      <c r="I2761">
        <v>435</v>
      </c>
      <c r="J2761" t="s">
        <v>491</v>
      </c>
      <c r="K2761" t="s">
        <v>492</v>
      </c>
      <c r="L2761">
        <v>7999</v>
      </c>
      <c r="M2761" t="s">
        <v>304</v>
      </c>
      <c r="N2761" t="s">
        <v>305</v>
      </c>
      <c r="O2761">
        <v>7999</v>
      </c>
      <c r="P2761" t="s">
        <v>304</v>
      </c>
      <c r="Q2761" t="s">
        <v>305</v>
      </c>
      <c r="R2761" t="s">
        <v>409</v>
      </c>
      <c r="S2761" s="46">
        <v>0</v>
      </c>
      <c r="U2761" s="46">
        <v>17</v>
      </c>
      <c r="IF2761">
        <v>7999</v>
      </c>
      <c r="IG2761" t="s">
        <v>304</v>
      </c>
      <c r="IH2761" t="s">
        <v>293</v>
      </c>
      <c r="IK2761">
        <v>-2</v>
      </c>
      <c r="IL2761" t="s">
        <v>279</v>
      </c>
      <c r="IM2761" t="s">
        <v>280</v>
      </c>
      <c r="IN2761" t="s">
        <v>666</v>
      </c>
      <c r="IP2761" t="s">
        <v>675</v>
      </c>
    </row>
    <row r="2762" spans="1:250" x14ac:dyDescent="0.25">
      <c r="A2762">
        <v>41277</v>
      </c>
      <c r="B2762">
        <v>-890804480</v>
      </c>
      <c r="C2762">
        <v>1837</v>
      </c>
      <c r="D2762" t="s">
        <v>273</v>
      </c>
      <c r="E2762" t="s">
        <v>274</v>
      </c>
      <c r="F2762">
        <v>7057</v>
      </c>
      <c r="G2762" t="s">
        <v>291</v>
      </c>
      <c r="H2762" t="s">
        <v>292</v>
      </c>
      <c r="I2762">
        <v>431</v>
      </c>
      <c r="J2762" t="s">
        <v>493</v>
      </c>
      <c r="K2762" t="s">
        <v>494</v>
      </c>
      <c r="L2762">
        <v>7999</v>
      </c>
      <c r="M2762" t="s">
        <v>304</v>
      </c>
      <c r="N2762" t="s">
        <v>305</v>
      </c>
      <c r="O2762">
        <v>7999</v>
      </c>
      <c r="P2762" t="s">
        <v>304</v>
      </c>
      <c r="Q2762" t="s">
        <v>305</v>
      </c>
      <c r="R2762" t="s">
        <v>409</v>
      </c>
      <c r="S2762" s="46">
        <v>0</v>
      </c>
      <c r="U2762" s="46">
        <v>17</v>
      </c>
      <c r="IF2762">
        <v>7999</v>
      </c>
      <c r="IG2762" t="s">
        <v>304</v>
      </c>
      <c r="IH2762" t="s">
        <v>293</v>
      </c>
      <c r="IK2762">
        <v>-2</v>
      </c>
      <c r="IL2762" t="s">
        <v>279</v>
      </c>
      <c r="IM2762" t="s">
        <v>280</v>
      </c>
      <c r="IN2762" t="s">
        <v>666</v>
      </c>
      <c r="IP2762" t="s">
        <v>675</v>
      </c>
    </row>
    <row r="2763" spans="1:250" x14ac:dyDescent="0.25">
      <c r="A2763">
        <v>41278</v>
      </c>
      <c r="B2763">
        <v>-890804480</v>
      </c>
      <c r="C2763">
        <v>1837</v>
      </c>
      <c r="D2763" t="s">
        <v>273</v>
      </c>
      <c r="E2763" t="s">
        <v>274</v>
      </c>
      <c r="F2763">
        <v>7057</v>
      </c>
      <c r="G2763" t="s">
        <v>291</v>
      </c>
      <c r="H2763" t="s">
        <v>292</v>
      </c>
      <c r="I2763">
        <v>429</v>
      </c>
      <c r="J2763" t="s">
        <v>395</v>
      </c>
      <c r="K2763" t="s">
        <v>396</v>
      </c>
      <c r="L2763">
        <v>7999</v>
      </c>
      <c r="M2763" t="s">
        <v>304</v>
      </c>
      <c r="N2763" t="s">
        <v>305</v>
      </c>
      <c r="O2763">
        <v>7999</v>
      </c>
      <c r="P2763" t="s">
        <v>304</v>
      </c>
      <c r="Q2763" t="s">
        <v>305</v>
      </c>
      <c r="R2763" t="s">
        <v>409</v>
      </c>
      <c r="S2763" s="46">
        <v>0</v>
      </c>
      <c r="U2763" s="46">
        <v>17</v>
      </c>
      <c r="IF2763">
        <v>7999</v>
      </c>
      <c r="IG2763" t="s">
        <v>304</v>
      </c>
      <c r="IH2763" t="s">
        <v>293</v>
      </c>
      <c r="IK2763">
        <v>-2</v>
      </c>
      <c r="IL2763" t="s">
        <v>279</v>
      </c>
      <c r="IM2763" t="s">
        <v>280</v>
      </c>
      <c r="IN2763" t="s">
        <v>666</v>
      </c>
      <c r="IP2763" t="s">
        <v>675</v>
      </c>
    </row>
    <row r="2764" spans="1:250" x14ac:dyDescent="0.25">
      <c r="A2764">
        <v>41279</v>
      </c>
      <c r="B2764">
        <v>-890804480</v>
      </c>
      <c r="C2764">
        <v>1837</v>
      </c>
      <c r="D2764" t="s">
        <v>273</v>
      </c>
      <c r="E2764" t="s">
        <v>274</v>
      </c>
      <c r="F2764">
        <v>7057</v>
      </c>
      <c r="G2764" t="s">
        <v>291</v>
      </c>
      <c r="H2764" t="s">
        <v>292</v>
      </c>
      <c r="I2764">
        <v>427</v>
      </c>
      <c r="J2764" t="s">
        <v>397</v>
      </c>
      <c r="K2764" t="s">
        <v>398</v>
      </c>
      <c r="L2764">
        <v>7999</v>
      </c>
      <c r="M2764" t="s">
        <v>304</v>
      </c>
      <c r="N2764" t="s">
        <v>305</v>
      </c>
      <c r="O2764">
        <v>7999</v>
      </c>
      <c r="P2764" t="s">
        <v>304</v>
      </c>
      <c r="Q2764" t="s">
        <v>305</v>
      </c>
      <c r="R2764" t="s">
        <v>409</v>
      </c>
      <c r="S2764" s="46">
        <v>0</v>
      </c>
      <c r="U2764" s="46">
        <v>17</v>
      </c>
      <c r="IF2764">
        <v>7999</v>
      </c>
      <c r="IG2764" t="s">
        <v>304</v>
      </c>
      <c r="IH2764" t="s">
        <v>293</v>
      </c>
      <c r="IK2764">
        <v>-2</v>
      </c>
      <c r="IL2764" t="s">
        <v>279</v>
      </c>
      <c r="IM2764" t="s">
        <v>280</v>
      </c>
      <c r="IN2764" t="s">
        <v>666</v>
      </c>
      <c r="IP2764" t="s">
        <v>675</v>
      </c>
    </row>
    <row r="2765" spans="1:250" x14ac:dyDescent="0.25">
      <c r="A2765">
        <v>41280</v>
      </c>
      <c r="B2765">
        <v>-890804480</v>
      </c>
      <c r="C2765">
        <v>1837</v>
      </c>
      <c r="D2765" t="s">
        <v>273</v>
      </c>
      <c r="E2765" t="s">
        <v>274</v>
      </c>
      <c r="F2765">
        <v>7057</v>
      </c>
      <c r="G2765" t="s">
        <v>291</v>
      </c>
      <c r="H2765" t="s">
        <v>292</v>
      </c>
      <c r="I2765">
        <v>424</v>
      </c>
      <c r="J2765" t="s">
        <v>399</v>
      </c>
      <c r="K2765" t="s">
        <v>400</v>
      </c>
      <c r="L2765">
        <v>7999</v>
      </c>
      <c r="M2765" t="s">
        <v>304</v>
      </c>
      <c r="N2765" t="s">
        <v>305</v>
      </c>
      <c r="O2765">
        <v>7999</v>
      </c>
      <c r="P2765" t="s">
        <v>304</v>
      </c>
      <c r="Q2765" t="s">
        <v>305</v>
      </c>
      <c r="R2765" t="s">
        <v>409</v>
      </c>
      <c r="S2765" s="46">
        <v>0</v>
      </c>
      <c r="U2765" s="46">
        <v>17</v>
      </c>
      <c r="IF2765">
        <v>7999</v>
      </c>
      <c r="IG2765" t="s">
        <v>304</v>
      </c>
      <c r="IH2765" t="s">
        <v>293</v>
      </c>
      <c r="IK2765">
        <v>-2</v>
      </c>
      <c r="IL2765" t="s">
        <v>279</v>
      </c>
      <c r="IM2765" t="s">
        <v>280</v>
      </c>
      <c r="IN2765" t="s">
        <v>666</v>
      </c>
      <c r="IP2765" t="s">
        <v>675</v>
      </c>
    </row>
    <row r="2766" spans="1:250" x14ac:dyDescent="0.25">
      <c r="A2766">
        <v>41281</v>
      </c>
      <c r="B2766">
        <v>-890804480</v>
      </c>
      <c r="C2766">
        <v>1837</v>
      </c>
      <c r="D2766" t="s">
        <v>273</v>
      </c>
      <c r="E2766" t="s">
        <v>274</v>
      </c>
      <c r="F2766">
        <v>7057</v>
      </c>
      <c r="G2766" t="s">
        <v>291</v>
      </c>
      <c r="H2766" t="s">
        <v>292</v>
      </c>
      <c r="I2766">
        <v>422</v>
      </c>
      <c r="J2766" t="s">
        <v>401</v>
      </c>
      <c r="K2766" t="s">
        <v>402</v>
      </c>
      <c r="L2766">
        <v>7999</v>
      </c>
      <c r="M2766" t="s">
        <v>304</v>
      </c>
      <c r="N2766" t="s">
        <v>305</v>
      </c>
      <c r="O2766">
        <v>7999</v>
      </c>
      <c r="P2766" t="s">
        <v>304</v>
      </c>
      <c r="Q2766" t="s">
        <v>305</v>
      </c>
      <c r="R2766" t="s">
        <v>409</v>
      </c>
      <c r="S2766" s="46">
        <v>0</v>
      </c>
      <c r="U2766" s="46">
        <v>17</v>
      </c>
      <c r="IF2766">
        <v>7999</v>
      </c>
      <c r="IG2766" t="s">
        <v>304</v>
      </c>
      <c r="IH2766" t="s">
        <v>293</v>
      </c>
      <c r="IK2766">
        <v>-2</v>
      </c>
      <c r="IL2766" t="s">
        <v>279</v>
      </c>
      <c r="IM2766" t="s">
        <v>280</v>
      </c>
      <c r="IN2766" t="s">
        <v>666</v>
      </c>
      <c r="IP2766" t="s">
        <v>675</v>
      </c>
    </row>
    <row r="2767" spans="1:250" x14ac:dyDescent="0.25">
      <c r="A2767">
        <v>41282</v>
      </c>
      <c r="B2767">
        <v>-890804480</v>
      </c>
      <c r="C2767">
        <v>1837</v>
      </c>
      <c r="D2767" t="s">
        <v>273</v>
      </c>
      <c r="E2767" t="s">
        <v>274</v>
      </c>
      <c r="F2767">
        <v>7057</v>
      </c>
      <c r="G2767" t="s">
        <v>291</v>
      </c>
      <c r="H2767" t="s">
        <v>292</v>
      </c>
      <c r="I2767">
        <v>420</v>
      </c>
      <c r="J2767" t="s">
        <v>403</v>
      </c>
      <c r="K2767" t="s">
        <v>404</v>
      </c>
      <c r="L2767">
        <v>7999</v>
      </c>
      <c r="M2767" t="s">
        <v>304</v>
      </c>
      <c r="N2767" t="s">
        <v>305</v>
      </c>
      <c r="O2767">
        <v>7999</v>
      </c>
      <c r="P2767" t="s">
        <v>304</v>
      </c>
      <c r="Q2767" t="s">
        <v>305</v>
      </c>
      <c r="R2767" t="s">
        <v>409</v>
      </c>
      <c r="S2767" s="46">
        <v>0</v>
      </c>
      <c r="U2767" s="46">
        <v>17</v>
      </c>
      <c r="IF2767">
        <v>7999</v>
      </c>
      <c r="IG2767" t="s">
        <v>304</v>
      </c>
      <c r="IH2767" t="s">
        <v>293</v>
      </c>
      <c r="IK2767">
        <v>-2</v>
      </c>
      <c r="IL2767" t="s">
        <v>279</v>
      </c>
      <c r="IM2767" t="s">
        <v>280</v>
      </c>
      <c r="IN2767" t="s">
        <v>666</v>
      </c>
      <c r="IP2767" t="s">
        <v>675</v>
      </c>
    </row>
    <row r="2768" spans="1:250" x14ac:dyDescent="0.25">
      <c r="A2768">
        <v>41283</v>
      </c>
      <c r="B2768">
        <v>-890804480</v>
      </c>
      <c r="C2768">
        <v>1837</v>
      </c>
      <c r="D2768" t="s">
        <v>273</v>
      </c>
      <c r="E2768" t="s">
        <v>274</v>
      </c>
      <c r="F2768">
        <v>7057</v>
      </c>
      <c r="G2768" t="s">
        <v>291</v>
      </c>
      <c r="H2768" t="s">
        <v>292</v>
      </c>
      <c r="I2768">
        <v>411</v>
      </c>
      <c r="J2768" t="s">
        <v>393</v>
      </c>
      <c r="K2768" t="s">
        <v>394</v>
      </c>
      <c r="L2768">
        <v>7999</v>
      </c>
      <c r="M2768" t="s">
        <v>304</v>
      </c>
      <c r="N2768" t="s">
        <v>305</v>
      </c>
      <c r="O2768">
        <v>7999</v>
      </c>
      <c r="P2768" t="s">
        <v>304</v>
      </c>
      <c r="Q2768" t="s">
        <v>305</v>
      </c>
      <c r="R2768" t="s">
        <v>409</v>
      </c>
      <c r="S2768" s="46">
        <v>0</v>
      </c>
      <c r="U2768" s="46">
        <v>17</v>
      </c>
      <c r="IF2768">
        <v>7999</v>
      </c>
      <c r="IG2768" t="s">
        <v>304</v>
      </c>
      <c r="IH2768" t="s">
        <v>293</v>
      </c>
      <c r="IK2768">
        <v>-2</v>
      </c>
      <c r="IL2768" t="s">
        <v>279</v>
      </c>
      <c r="IM2768" t="s">
        <v>280</v>
      </c>
      <c r="IN2768" t="s">
        <v>666</v>
      </c>
      <c r="IP2768" t="s">
        <v>675</v>
      </c>
    </row>
    <row r="2769" spans="1:250" x14ac:dyDescent="0.25">
      <c r="A2769">
        <v>41284</v>
      </c>
      <c r="B2769">
        <v>-890804480</v>
      </c>
      <c r="C2769">
        <v>1837</v>
      </c>
      <c r="D2769" t="s">
        <v>273</v>
      </c>
      <c r="E2769" t="s">
        <v>274</v>
      </c>
      <c r="F2769">
        <v>5062</v>
      </c>
      <c r="G2769" t="s">
        <v>295</v>
      </c>
      <c r="H2769" t="s">
        <v>296</v>
      </c>
      <c r="I2769">
        <v>437</v>
      </c>
      <c r="J2769" t="s">
        <v>658</v>
      </c>
      <c r="K2769" t="s">
        <v>659</v>
      </c>
      <c r="L2769">
        <v>7999</v>
      </c>
      <c r="M2769" t="s">
        <v>304</v>
      </c>
      <c r="N2769" t="s">
        <v>305</v>
      </c>
      <c r="O2769">
        <v>7999</v>
      </c>
      <c r="P2769" t="s">
        <v>304</v>
      </c>
      <c r="Q2769" t="s">
        <v>305</v>
      </c>
      <c r="R2769" t="s">
        <v>409</v>
      </c>
      <c r="S2769" s="46">
        <v>0</v>
      </c>
      <c r="U2769" s="46">
        <v>17</v>
      </c>
      <c r="IF2769">
        <v>7999</v>
      </c>
      <c r="IG2769" t="s">
        <v>304</v>
      </c>
      <c r="IH2769" t="s">
        <v>299</v>
      </c>
      <c r="IK2769">
        <v>-2</v>
      </c>
      <c r="IL2769" t="s">
        <v>279</v>
      </c>
      <c r="IM2769" t="s">
        <v>280</v>
      </c>
      <c r="IN2769" t="s">
        <v>669</v>
      </c>
      <c r="IP2769" t="s">
        <v>674</v>
      </c>
    </row>
    <row r="2770" spans="1:250" x14ac:dyDescent="0.25">
      <c r="A2770">
        <v>41285</v>
      </c>
      <c r="B2770">
        <v>-890804480</v>
      </c>
      <c r="C2770">
        <v>1837</v>
      </c>
      <c r="D2770" t="s">
        <v>273</v>
      </c>
      <c r="E2770" t="s">
        <v>274</v>
      </c>
      <c r="F2770">
        <v>5062</v>
      </c>
      <c r="G2770" t="s">
        <v>295</v>
      </c>
      <c r="H2770" t="s">
        <v>296</v>
      </c>
      <c r="I2770">
        <v>436</v>
      </c>
      <c r="J2770" t="s">
        <v>656</v>
      </c>
      <c r="K2770" t="s">
        <v>657</v>
      </c>
      <c r="L2770">
        <v>7999</v>
      </c>
      <c r="M2770" t="s">
        <v>304</v>
      </c>
      <c r="N2770" t="s">
        <v>305</v>
      </c>
      <c r="O2770">
        <v>7999</v>
      </c>
      <c r="P2770" t="s">
        <v>304</v>
      </c>
      <c r="Q2770" t="s">
        <v>305</v>
      </c>
      <c r="R2770" t="s">
        <v>409</v>
      </c>
      <c r="S2770" s="46">
        <v>0</v>
      </c>
      <c r="U2770" s="46">
        <v>17</v>
      </c>
      <c r="IF2770">
        <v>7999</v>
      </c>
      <c r="IG2770" t="s">
        <v>304</v>
      </c>
      <c r="IH2770" t="s">
        <v>299</v>
      </c>
      <c r="IK2770">
        <v>-2</v>
      </c>
      <c r="IL2770" t="s">
        <v>279</v>
      </c>
      <c r="IM2770" t="s">
        <v>280</v>
      </c>
      <c r="IN2770" t="s">
        <v>669</v>
      </c>
      <c r="IP2770" t="s">
        <v>674</v>
      </c>
    </row>
    <row r="2771" spans="1:250" x14ac:dyDescent="0.25">
      <c r="A2771">
        <v>41286</v>
      </c>
      <c r="B2771">
        <v>-890804480</v>
      </c>
      <c r="C2771">
        <v>1837</v>
      </c>
      <c r="D2771" t="s">
        <v>273</v>
      </c>
      <c r="E2771" t="s">
        <v>274</v>
      </c>
      <c r="F2771">
        <v>5062</v>
      </c>
      <c r="G2771" t="s">
        <v>295</v>
      </c>
      <c r="H2771" t="s">
        <v>296</v>
      </c>
      <c r="I2771">
        <v>435</v>
      </c>
      <c r="J2771" t="s">
        <v>491</v>
      </c>
      <c r="K2771" t="s">
        <v>492</v>
      </c>
      <c r="L2771">
        <v>7999</v>
      </c>
      <c r="M2771" t="s">
        <v>304</v>
      </c>
      <c r="N2771" t="s">
        <v>305</v>
      </c>
      <c r="O2771">
        <v>7999</v>
      </c>
      <c r="P2771" t="s">
        <v>304</v>
      </c>
      <c r="Q2771" t="s">
        <v>305</v>
      </c>
      <c r="R2771" t="s">
        <v>409</v>
      </c>
      <c r="S2771" s="46">
        <v>0</v>
      </c>
      <c r="U2771" s="46">
        <v>17</v>
      </c>
      <c r="IF2771">
        <v>7999</v>
      </c>
      <c r="IG2771" t="s">
        <v>304</v>
      </c>
      <c r="IH2771" t="s">
        <v>299</v>
      </c>
      <c r="IK2771">
        <v>-2</v>
      </c>
      <c r="IL2771" t="s">
        <v>279</v>
      </c>
      <c r="IM2771" t="s">
        <v>280</v>
      </c>
      <c r="IN2771" t="s">
        <v>669</v>
      </c>
      <c r="IP2771" t="s">
        <v>674</v>
      </c>
    </row>
    <row r="2772" spans="1:250" x14ac:dyDescent="0.25">
      <c r="A2772">
        <v>41287</v>
      </c>
      <c r="B2772">
        <v>-890804480</v>
      </c>
      <c r="C2772">
        <v>1837</v>
      </c>
      <c r="D2772" t="s">
        <v>273</v>
      </c>
      <c r="E2772" t="s">
        <v>274</v>
      </c>
      <c r="F2772">
        <v>5062</v>
      </c>
      <c r="G2772" t="s">
        <v>295</v>
      </c>
      <c r="H2772" t="s">
        <v>296</v>
      </c>
      <c r="I2772">
        <v>431</v>
      </c>
      <c r="J2772" t="s">
        <v>493</v>
      </c>
      <c r="K2772" t="s">
        <v>494</v>
      </c>
      <c r="L2772">
        <v>7999</v>
      </c>
      <c r="M2772" t="s">
        <v>304</v>
      </c>
      <c r="N2772" t="s">
        <v>305</v>
      </c>
      <c r="O2772">
        <v>7999</v>
      </c>
      <c r="P2772" t="s">
        <v>304</v>
      </c>
      <c r="Q2772" t="s">
        <v>305</v>
      </c>
      <c r="R2772" t="s">
        <v>409</v>
      </c>
      <c r="S2772" s="46">
        <v>0</v>
      </c>
      <c r="U2772" s="46">
        <v>17</v>
      </c>
      <c r="IF2772">
        <v>7999</v>
      </c>
      <c r="IG2772" t="s">
        <v>304</v>
      </c>
      <c r="IH2772" t="s">
        <v>299</v>
      </c>
      <c r="IK2772">
        <v>-2</v>
      </c>
      <c r="IL2772" t="s">
        <v>279</v>
      </c>
      <c r="IM2772" t="s">
        <v>280</v>
      </c>
      <c r="IN2772" t="s">
        <v>669</v>
      </c>
      <c r="IP2772" t="s">
        <v>674</v>
      </c>
    </row>
    <row r="2773" spans="1:250" x14ac:dyDescent="0.25">
      <c r="A2773">
        <v>41288</v>
      </c>
      <c r="B2773">
        <v>-890804480</v>
      </c>
      <c r="C2773">
        <v>1837</v>
      </c>
      <c r="D2773" t="s">
        <v>273</v>
      </c>
      <c r="E2773" t="s">
        <v>274</v>
      </c>
      <c r="F2773">
        <v>1848</v>
      </c>
      <c r="G2773" t="s">
        <v>286</v>
      </c>
      <c r="H2773" t="s">
        <v>274</v>
      </c>
      <c r="I2773">
        <v>424</v>
      </c>
      <c r="J2773" t="s">
        <v>399</v>
      </c>
      <c r="K2773" t="s">
        <v>400</v>
      </c>
      <c r="L2773">
        <v>9036</v>
      </c>
      <c r="M2773" t="s">
        <v>306</v>
      </c>
      <c r="N2773" t="s">
        <v>21</v>
      </c>
      <c r="O2773">
        <v>9036</v>
      </c>
      <c r="P2773" t="s">
        <v>306</v>
      </c>
      <c r="Q2773" t="s">
        <v>21</v>
      </c>
      <c r="R2773" t="s">
        <v>409</v>
      </c>
      <c r="S2773" s="46">
        <v>0</v>
      </c>
      <c r="U2773" s="46">
        <v>17</v>
      </c>
      <c r="IF2773">
        <v>9036</v>
      </c>
      <c r="IG2773" t="s">
        <v>306</v>
      </c>
      <c r="IH2773" t="s">
        <v>288</v>
      </c>
      <c r="IK2773">
        <v>-2</v>
      </c>
      <c r="IL2773" t="s">
        <v>279</v>
      </c>
      <c r="IM2773" t="s">
        <v>280</v>
      </c>
      <c r="IN2773" t="s">
        <v>654</v>
      </c>
      <c r="IP2773" t="s">
        <v>676</v>
      </c>
    </row>
    <row r="2774" spans="1:250" x14ac:dyDescent="0.25">
      <c r="A2774">
        <v>41289</v>
      </c>
      <c r="B2774">
        <v>-890804480</v>
      </c>
      <c r="C2774">
        <v>1837</v>
      </c>
      <c r="D2774" t="s">
        <v>273</v>
      </c>
      <c r="E2774" t="s">
        <v>274</v>
      </c>
      <c r="F2774">
        <v>1848</v>
      </c>
      <c r="G2774" t="s">
        <v>286</v>
      </c>
      <c r="H2774" t="s">
        <v>274</v>
      </c>
      <c r="I2774">
        <v>422</v>
      </c>
      <c r="J2774" t="s">
        <v>401</v>
      </c>
      <c r="K2774" t="s">
        <v>402</v>
      </c>
      <c r="L2774">
        <v>9036</v>
      </c>
      <c r="M2774" t="s">
        <v>306</v>
      </c>
      <c r="N2774" t="s">
        <v>21</v>
      </c>
      <c r="O2774">
        <v>9036</v>
      </c>
      <c r="P2774" t="s">
        <v>306</v>
      </c>
      <c r="Q2774" t="s">
        <v>21</v>
      </c>
      <c r="R2774" t="s">
        <v>409</v>
      </c>
      <c r="S2774" s="46">
        <v>0</v>
      </c>
      <c r="U2774" s="46">
        <v>17</v>
      </c>
      <c r="IF2774">
        <v>9036</v>
      </c>
      <c r="IG2774" t="s">
        <v>306</v>
      </c>
      <c r="IH2774" t="s">
        <v>288</v>
      </c>
      <c r="IK2774">
        <v>-2</v>
      </c>
      <c r="IL2774" t="s">
        <v>279</v>
      </c>
      <c r="IM2774" t="s">
        <v>280</v>
      </c>
      <c r="IN2774" t="s">
        <v>654</v>
      </c>
      <c r="IP2774" t="s">
        <v>676</v>
      </c>
    </row>
    <row r="2775" spans="1:250" x14ac:dyDescent="0.25">
      <c r="A2775">
        <v>41290</v>
      </c>
      <c r="B2775">
        <v>-890804480</v>
      </c>
      <c r="C2775">
        <v>1837</v>
      </c>
      <c r="D2775" t="s">
        <v>273</v>
      </c>
      <c r="E2775" t="s">
        <v>274</v>
      </c>
      <c r="F2775">
        <v>1848</v>
      </c>
      <c r="G2775" t="s">
        <v>286</v>
      </c>
      <c r="H2775" t="s">
        <v>274</v>
      </c>
      <c r="I2775">
        <v>420</v>
      </c>
      <c r="J2775" t="s">
        <v>403</v>
      </c>
      <c r="K2775" t="s">
        <v>404</v>
      </c>
      <c r="L2775">
        <v>9036</v>
      </c>
      <c r="M2775" t="s">
        <v>306</v>
      </c>
      <c r="N2775" t="s">
        <v>21</v>
      </c>
      <c r="O2775">
        <v>9036</v>
      </c>
      <c r="P2775" t="s">
        <v>306</v>
      </c>
      <c r="Q2775" t="s">
        <v>21</v>
      </c>
      <c r="R2775" t="s">
        <v>409</v>
      </c>
      <c r="S2775" s="46">
        <v>0</v>
      </c>
      <c r="U2775" s="46">
        <v>17</v>
      </c>
      <c r="IF2775">
        <v>9036</v>
      </c>
      <c r="IG2775" t="s">
        <v>306</v>
      </c>
      <c r="IH2775" t="s">
        <v>288</v>
      </c>
      <c r="IK2775">
        <v>-2</v>
      </c>
      <c r="IL2775" t="s">
        <v>279</v>
      </c>
      <c r="IM2775" t="s">
        <v>280</v>
      </c>
      <c r="IN2775" t="s">
        <v>654</v>
      </c>
      <c r="IP2775" t="s">
        <v>676</v>
      </c>
    </row>
    <row r="2776" spans="1:250" x14ac:dyDescent="0.25">
      <c r="A2776">
        <v>41291</v>
      </c>
      <c r="B2776">
        <v>-890804480</v>
      </c>
      <c r="C2776">
        <v>1837</v>
      </c>
      <c r="D2776" t="s">
        <v>273</v>
      </c>
      <c r="E2776" t="s">
        <v>274</v>
      </c>
      <c r="F2776">
        <v>1848</v>
      </c>
      <c r="G2776" t="s">
        <v>286</v>
      </c>
      <c r="H2776" t="s">
        <v>274</v>
      </c>
      <c r="I2776">
        <v>411</v>
      </c>
      <c r="J2776" t="s">
        <v>393</v>
      </c>
      <c r="K2776" t="s">
        <v>394</v>
      </c>
      <c r="L2776">
        <v>9036</v>
      </c>
      <c r="M2776" t="s">
        <v>306</v>
      </c>
      <c r="N2776" t="s">
        <v>21</v>
      </c>
      <c r="O2776">
        <v>9036</v>
      </c>
      <c r="P2776" t="s">
        <v>306</v>
      </c>
      <c r="Q2776" t="s">
        <v>21</v>
      </c>
      <c r="R2776" t="s">
        <v>409</v>
      </c>
      <c r="S2776" s="46">
        <v>0</v>
      </c>
      <c r="U2776" s="46">
        <v>17</v>
      </c>
      <c r="IF2776">
        <v>9036</v>
      </c>
      <c r="IG2776" t="s">
        <v>306</v>
      </c>
      <c r="IH2776" t="s">
        <v>288</v>
      </c>
      <c r="IK2776">
        <v>-2</v>
      </c>
      <c r="IL2776" t="s">
        <v>279</v>
      </c>
      <c r="IM2776" t="s">
        <v>280</v>
      </c>
      <c r="IN2776" t="s">
        <v>654</v>
      </c>
      <c r="IP2776" t="s">
        <v>676</v>
      </c>
    </row>
    <row r="2777" spans="1:250" x14ac:dyDescent="0.25">
      <c r="A2777">
        <v>41292</v>
      </c>
      <c r="B2777">
        <v>-890804480</v>
      </c>
      <c r="C2777">
        <v>1837</v>
      </c>
      <c r="D2777" t="s">
        <v>273</v>
      </c>
      <c r="E2777" t="s">
        <v>274</v>
      </c>
      <c r="F2777">
        <v>1848</v>
      </c>
      <c r="G2777" t="s">
        <v>286</v>
      </c>
      <c r="H2777" t="s">
        <v>274</v>
      </c>
      <c r="I2777">
        <v>437</v>
      </c>
      <c r="J2777" t="s">
        <v>658</v>
      </c>
      <c r="K2777" t="s">
        <v>659</v>
      </c>
      <c r="L2777">
        <v>9036</v>
      </c>
      <c r="M2777" t="s">
        <v>306</v>
      </c>
      <c r="N2777" t="s">
        <v>21</v>
      </c>
      <c r="O2777">
        <v>9036</v>
      </c>
      <c r="P2777" t="s">
        <v>306</v>
      </c>
      <c r="Q2777" t="s">
        <v>21</v>
      </c>
      <c r="R2777" t="s">
        <v>409</v>
      </c>
      <c r="S2777" s="46">
        <v>0</v>
      </c>
      <c r="U2777" s="46">
        <v>17</v>
      </c>
      <c r="IF2777">
        <v>9036</v>
      </c>
      <c r="IG2777" t="s">
        <v>306</v>
      </c>
      <c r="IH2777" t="s">
        <v>288</v>
      </c>
      <c r="IK2777">
        <v>-2</v>
      </c>
      <c r="IL2777" t="s">
        <v>279</v>
      </c>
      <c r="IM2777" t="s">
        <v>280</v>
      </c>
      <c r="IN2777" t="s">
        <v>654</v>
      </c>
      <c r="IP2777" t="s">
        <v>676</v>
      </c>
    </row>
    <row r="2778" spans="1:250" x14ac:dyDescent="0.25">
      <c r="A2778">
        <v>41293</v>
      </c>
      <c r="B2778">
        <v>-890804480</v>
      </c>
      <c r="C2778">
        <v>1837</v>
      </c>
      <c r="D2778" t="s">
        <v>273</v>
      </c>
      <c r="E2778" t="s">
        <v>274</v>
      </c>
      <c r="F2778">
        <v>1848</v>
      </c>
      <c r="G2778" t="s">
        <v>286</v>
      </c>
      <c r="H2778" t="s">
        <v>274</v>
      </c>
      <c r="I2778">
        <v>436</v>
      </c>
      <c r="J2778" t="s">
        <v>656</v>
      </c>
      <c r="K2778" t="s">
        <v>657</v>
      </c>
      <c r="L2778">
        <v>9036</v>
      </c>
      <c r="M2778" t="s">
        <v>306</v>
      </c>
      <c r="N2778" t="s">
        <v>21</v>
      </c>
      <c r="O2778">
        <v>9036</v>
      </c>
      <c r="P2778" t="s">
        <v>306</v>
      </c>
      <c r="Q2778" t="s">
        <v>21</v>
      </c>
      <c r="R2778" t="s">
        <v>409</v>
      </c>
      <c r="S2778" s="46">
        <v>0</v>
      </c>
      <c r="U2778" s="46">
        <v>17</v>
      </c>
      <c r="IF2778">
        <v>9036</v>
      </c>
      <c r="IG2778" t="s">
        <v>306</v>
      </c>
      <c r="IH2778" t="s">
        <v>288</v>
      </c>
      <c r="IK2778">
        <v>-2</v>
      </c>
      <c r="IL2778" t="s">
        <v>279</v>
      </c>
      <c r="IM2778" t="s">
        <v>280</v>
      </c>
      <c r="IN2778" t="s">
        <v>654</v>
      </c>
      <c r="IP2778" t="s">
        <v>676</v>
      </c>
    </row>
    <row r="2779" spans="1:250" x14ac:dyDescent="0.25">
      <c r="A2779">
        <v>41294</v>
      </c>
      <c r="B2779">
        <v>-890804480</v>
      </c>
      <c r="C2779">
        <v>1837</v>
      </c>
      <c r="D2779" t="s">
        <v>273</v>
      </c>
      <c r="E2779" t="s">
        <v>274</v>
      </c>
      <c r="F2779">
        <v>1848</v>
      </c>
      <c r="G2779" t="s">
        <v>286</v>
      </c>
      <c r="H2779" t="s">
        <v>274</v>
      </c>
      <c r="I2779">
        <v>435</v>
      </c>
      <c r="J2779" t="s">
        <v>491</v>
      </c>
      <c r="K2779" t="s">
        <v>492</v>
      </c>
      <c r="L2779">
        <v>9036</v>
      </c>
      <c r="M2779" t="s">
        <v>306</v>
      </c>
      <c r="N2779" t="s">
        <v>21</v>
      </c>
      <c r="O2779">
        <v>9036</v>
      </c>
      <c r="P2779" t="s">
        <v>306</v>
      </c>
      <c r="Q2779" t="s">
        <v>21</v>
      </c>
      <c r="R2779" t="s">
        <v>409</v>
      </c>
      <c r="S2779" s="46">
        <v>0</v>
      </c>
      <c r="U2779" s="46">
        <v>17</v>
      </c>
      <c r="IF2779">
        <v>9036</v>
      </c>
      <c r="IG2779" t="s">
        <v>306</v>
      </c>
      <c r="IH2779" t="s">
        <v>288</v>
      </c>
      <c r="IK2779">
        <v>-2</v>
      </c>
      <c r="IL2779" t="s">
        <v>279</v>
      </c>
      <c r="IM2779" t="s">
        <v>280</v>
      </c>
      <c r="IN2779" t="s">
        <v>654</v>
      </c>
      <c r="IP2779" t="s">
        <v>676</v>
      </c>
    </row>
    <row r="2780" spans="1:250" x14ac:dyDescent="0.25">
      <c r="A2780">
        <v>41295</v>
      </c>
      <c r="B2780">
        <v>-890804480</v>
      </c>
      <c r="C2780">
        <v>1837</v>
      </c>
      <c r="D2780" t="s">
        <v>273</v>
      </c>
      <c r="E2780" t="s">
        <v>274</v>
      </c>
      <c r="F2780">
        <v>1848</v>
      </c>
      <c r="G2780" t="s">
        <v>286</v>
      </c>
      <c r="H2780" t="s">
        <v>274</v>
      </c>
      <c r="I2780">
        <v>431</v>
      </c>
      <c r="J2780" t="s">
        <v>493</v>
      </c>
      <c r="K2780" t="s">
        <v>494</v>
      </c>
      <c r="L2780">
        <v>9036</v>
      </c>
      <c r="M2780" t="s">
        <v>306</v>
      </c>
      <c r="N2780" t="s">
        <v>21</v>
      </c>
      <c r="O2780">
        <v>9036</v>
      </c>
      <c r="P2780" t="s">
        <v>306</v>
      </c>
      <c r="Q2780" t="s">
        <v>21</v>
      </c>
      <c r="R2780" t="s">
        <v>409</v>
      </c>
      <c r="S2780" s="46">
        <v>0</v>
      </c>
      <c r="U2780" s="46">
        <v>17</v>
      </c>
      <c r="IF2780">
        <v>9036</v>
      </c>
      <c r="IG2780" t="s">
        <v>306</v>
      </c>
      <c r="IH2780" t="s">
        <v>288</v>
      </c>
      <c r="IK2780">
        <v>-2</v>
      </c>
      <c r="IL2780" t="s">
        <v>279</v>
      </c>
      <c r="IM2780" t="s">
        <v>280</v>
      </c>
      <c r="IN2780" t="s">
        <v>654</v>
      </c>
      <c r="IP2780" t="s">
        <v>676</v>
      </c>
    </row>
    <row r="2781" spans="1:250" x14ac:dyDescent="0.25">
      <c r="A2781">
        <v>41296</v>
      </c>
      <c r="B2781">
        <v>-890804480</v>
      </c>
      <c r="C2781">
        <v>1837</v>
      </c>
      <c r="D2781" t="s">
        <v>273</v>
      </c>
      <c r="E2781" t="s">
        <v>274</v>
      </c>
      <c r="F2781">
        <v>1848</v>
      </c>
      <c r="G2781" t="s">
        <v>286</v>
      </c>
      <c r="H2781" t="s">
        <v>274</v>
      </c>
      <c r="I2781">
        <v>429</v>
      </c>
      <c r="J2781" t="s">
        <v>395</v>
      </c>
      <c r="K2781" t="s">
        <v>396</v>
      </c>
      <c r="L2781">
        <v>9036</v>
      </c>
      <c r="M2781" t="s">
        <v>306</v>
      </c>
      <c r="N2781" t="s">
        <v>21</v>
      </c>
      <c r="O2781">
        <v>9036</v>
      </c>
      <c r="P2781" t="s">
        <v>306</v>
      </c>
      <c r="Q2781" t="s">
        <v>21</v>
      </c>
      <c r="R2781" t="s">
        <v>409</v>
      </c>
      <c r="S2781" s="46">
        <v>0</v>
      </c>
      <c r="U2781" s="46">
        <v>17</v>
      </c>
      <c r="IF2781">
        <v>9036</v>
      </c>
      <c r="IG2781" t="s">
        <v>306</v>
      </c>
      <c r="IH2781" t="s">
        <v>288</v>
      </c>
      <c r="IK2781">
        <v>-2</v>
      </c>
      <c r="IL2781" t="s">
        <v>279</v>
      </c>
      <c r="IM2781" t="s">
        <v>280</v>
      </c>
      <c r="IN2781" t="s">
        <v>654</v>
      </c>
      <c r="IP2781" t="s">
        <v>676</v>
      </c>
    </row>
    <row r="2782" spans="1:250" x14ac:dyDescent="0.25">
      <c r="A2782">
        <v>41297</v>
      </c>
      <c r="B2782">
        <v>-890804480</v>
      </c>
      <c r="C2782">
        <v>1837</v>
      </c>
      <c r="D2782" t="s">
        <v>273</v>
      </c>
      <c r="E2782" t="s">
        <v>274</v>
      </c>
      <c r="F2782">
        <v>1848</v>
      </c>
      <c r="G2782" t="s">
        <v>286</v>
      </c>
      <c r="H2782" t="s">
        <v>274</v>
      </c>
      <c r="I2782">
        <v>427</v>
      </c>
      <c r="J2782" t="s">
        <v>397</v>
      </c>
      <c r="K2782" t="s">
        <v>398</v>
      </c>
      <c r="L2782">
        <v>9036</v>
      </c>
      <c r="M2782" t="s">
        <v>306</v>
      </c>
      <c r="N2782" t="s">
        <v>21</v>
      </c>
      <c r="O2782">
        <v>9036</v>
      </c>
      <c r="P2782" t="s">
        <v>306</v>
      </c>
      <c r="Q2782" t="s">
        <v>21</v>
      </c>
      <c r="R2782" t="s">
        <v>409</v>
      </c>
      <c r="S2782" s="46">
        <v>0</v>
      </c>
      <c r="U2782" s="46">
        <v>17</v>
      </c>
      <c r="IF2782">
        <v>9036</v>
      </c>
      <c r="IG2782" t="s">
        <v>306</v>
      </c>
      <c r="IH2782" t="s">
        <v>288</v>
      </c>
      <c r="IK2782">
        <v>-2</v>
      </c>
      <c r="IL2782" t="s">
        <v>279</v>
      </c>
      <c r="IM2782" t="s">
        <v>280</v>
      </c>
      <c r="IN2782" t="s">
        <v>654</v>
      </c>
      <c r="IP2782" t="s">
        <v>676</v>
      </c>
    </row>
    <row r="2783" spans="1:250" x14ac:dyDescent="0.25">
      <c r="A2783">
        <v>41298</v>
      </c>
      <c r="B2783">
        <v>-890804480</v>
      </c>
      <c r="C2783">
        <v>1837</v>
      </c>
      <c r="D2783" t="s">
        <v>273</v>
      </c>
      <c r="E2783" t="s">
        <v>274</v>
      </c>
      <c r="F2783">
        <v>9695</v>
      </c>
      <c r="G2783" t="s">
        <v>281</v>
      </c>
      <c r="H2783" t="s">
        <v>282</v>
      </c>
      <c r="I2783">
        <v>429</v>
      </c>
      <c r="J2783" t="s">
        <v>395</v>
      </c>
      <c r="K2783" t="s">
        <v>396</v>
      </c>
      <c r="L2783">
        <v>10360</v>
      </c>
      <c r="M2783" t="s">
        <v>307</v>
      </c>
      <c r="N2783" t="s">
        <v>308</v>
      </c>
      <c r="O2783">
        <v>10360</v>
      </c>
      <c r="P2783" t="s">
        <v>307</v>
      </c>
      <c r="Q2783" t="s">
        <v>308</v>
      </c>
      <c r="R2783" t="s">
        <v>409</v>
      </c>
      <c r="S2783" s="46">
        <v>0</v>
      </c>
      <c r="U2783" s="46">
        <v>17</v>
      </c>
      <c r="IF2783">
        <v>10360</v>
      </c>
      <c r="IG2783" t="s">
        <v>307</v>
      </c>
      <c r="IH2783" t="s">
        <v>285</v>
      </c>
      <c r="IK2783">
        <v>-2</v>
      </c>
      <c r="IL2783" t="s">
        <v>279</v>
      </c>
      <c r="IM2783" t="s">
        <v>280</v>
      </c>
      <c r="IN2783" t="s">
        <v>661</v>
      </c>
      <c r="IP2783" t="s">
        <v>677</v>
      </c>
    </row>
    <row r="2784" spans="1:250" x14ac:dyDescent="0.25">
      <c r="A2784">
        <v>41299</v>
      </c>
      <c r="B2784">
        <v>-890804480</v>
      </c>
      <c r="C2784">
        <v>1837</v>
      </c>
      <c r="D2784" t="s">
        <v>273</v>
      </c>
      <c r="E2784" t="s">
        <v>274</v>
      </c>
      <c r="F2784">
        <v>9695</v>
      </c>
      <c r="G2784" t="s">
        <v>281</v>
      </c>
      <c r="H2784" t="s">
        <v>282</v>
      </c>
      <c r="I2784">
        <v>427</v>
      </c>
      <c r="J2784" t="s">
        <v>397</v>
      </c>
      <c r="K2784" t="s">
        <v>398</v>
      </c>
      <c r="L2784">
        <v>10360</v>
      </c>
      <c r="M2784" t="s">
        <v>307</v>
      </c>
      <c r="N2784" t="s">
        <v>308</v>
      </c>
      <c r="O2784">
        <v>10360</v>
      </c>
      <c r="P2784" t="s">
        <v>307</v>
      </c>
      <c r="Q2784" t="s">
        <v>308</v>
      </c>
      <c r="R2784" t="s">
        <v>409</v>
      </c>
      <c r="S2784" s="46">
        <v>0</v>
      </c>
      <c r="U2784" s="46">
        <v>17</v>
      </c>
      <c r="IF2784">
        <v>10360</v>
      </c>
      <c r="IG2784" t="s">
        <v>307</v>
      </c>
      <c r="IH2784" t="s">
        <v>285</v>
      </c>
      <c r="IK2784">
        <v>-2</v>
      </c>
      <c r="IL2784" t="s">
        <v>279</v>
      </c>
      <c r="IM2784" t="s">
        <v>280</v>
      </c>
      <c r="IN2784" t="s">
        <v>661</v>
      </c>
      <c r="IP2784" t="s">
        <v>677</v>
      </c>
    </row>
    <row r="2785" spans="1:250" x14ac:dyDescent="0.25">
      <c r="A2785">
        <v>41300</v>
      </c>
      <c r="B2785">
        <v>-890804480</v>
      </c>
      <c r="C2785">
        <v>1837</v>
      </c>
      <c r="D2785" t="s">
        <v>273</v>
      </c>
      <c r="E2785" t="s">
        <v>274</v>
      </c>
      <c r="F2785">
        <v>9695</v>
      </c>
      <c r="G2785" t="s">
        <v>281</v>
      </c>
      <c r="H2785" t="s">
        <v>282</v>
      </c>
      <c r="I2785">
        <v>424</v>
      </c>
      <c r="J2785" t="s">
        <v>399</v>
      </c>
      <c r="K2785" t="s">
        <v>400</v>
      </c>
      <c r="L2785">
        <v>10360</v>
      </c>
      <c r="M2785" t="s">
        <v>307</v>
      </c>
      <c r="N2785" t="s">
        <v>308</v>
      </c>
      <c r="O2785">
        <v>10360</v>
      </c>
      <c r="P2785" t="s">
        <v>307</v>
      </c>
      <c r="Q2785" t="s">
        <v>308</v>
      </c>
      <c r="R2785" t="s">
        <v>409</v>
      </c>
      <c r="S2785" s="46">
        <v>0</v>
      </c>
      <c r="U2785" s="46">
        <v>17</v>
      </c>
      <c r="IF2785">
        <v>10360</v>
      </c>
      <c r="IG2785" t="s">
        <v>307</v>
      </c>
      <c r="IH2785" t="s">
        <v>285</v>
      </c>
      <c r="IK2785">
        <v>-2</v>
      </c>
      <c r="IL2785" t="s">
        <v>279</v>
      </c>
      <c r="IM2785" t="s">
        <v>280</v>
      </c>
      <c r="IN2785" t="s">
        <v>661</v>
      </c>
      <c r="IP2785" t="s">
        <v>677</v>
      </c>
    </row>
    <row r="2786" spans="1:250" x14ac:dyDescent="0.25">
      <c r="A2786">
        <v>41301</v>
      </c>
      <c r="B2786">
        <v>-890804480</v>
      </c>
      <c r="C2786">
        <v>1837</v>
      </c>
      <c r="D2786" t="s">
        <v>273</v>
      </c>
      <c r="E2786" t="s">
        <v>274</v>
      </c>
      <c r="F2786">
        <v>9695</v>
      </c>
      <c r="G2786" t="s">
        <v>281</v>
      </c>
      <c r="H2786" t="s">
        <v>282</v>
      </c>
      <c r="I2786">
        <v>422</v>
      </c>
      <c r="J2786" t="s">
        <v>401</v>
      </c>
      <c r="K2786" t="s">
        <v>402</v>
      </c>
      <c r="L2786">
        <v>10360</v>
      </c>
      <c r="M2786" t="s">
        <v>307</v>
      </c>
      <c r="N2786" t="s">
        <v>308</v>
      </c>
      <c r="O2786">
        <v>10360</v>
      </c>
      <c r="P2786" t="s">
        <v>307</v>
      </c>
      <c r="Q2786" t="s">
        <v>308</v>
      </c>
      <c r="R2786" t="s">
        <v>409</v>
      </c>
      <c r="S2786" s="46">
        <v>0</v>
      </c>
      <c r="U2786" s="46">
        <v>17</v>
      </c>
      <c r="IF2786">
        <v>10360</v>
      </c>
      <c r="IG2786" t="s">
        <v>307</v>
      </c>
      <c r="IH2786" t="s">
        <v>285</v>
      </c>
      <c r="IK2786">
        <v>-2</v>
      </c>
      <c r="IL2786" t="s">
        <v>279</v>
      </c>
      <c r="IM2786" t="s">
        <v>280</v>
      </c>
      <c r="IN2786" t="s">
        <v>661</v>
      </c>
      <c r="IP2786" t="s">
        <v>677</v>
      </c>
    </row>
    <row r="2787" spans="1:250" x14ac:dyDescent="0.25">
      <c r="A2787">
        <v>41302</v>
      </c>
      <c r="B2787">
        <v>-890804480</v>
      </c>
      <c r="C2787">
        <v>1837</v>
      </c>
      <c r="D2787" t="s">
        <v>273</v>
      </c>
      <c r="E2787" t="s">
        <v>274</v>
      </c>
      <c r="F2787">
        <v>9695</v>
      </c>
      <c r="G2787" t="s">
        <v>281</v>
      </c>
      <c r="H2787" t="s">
        <v>282</v>
      </c>
      <c r="I2787">
        <v>420</v>
      </c>
      <c r="J2787" t="s">
        <v>403</v>
      </c>
      <c r="K2787" t="s">
        <v>404</v>
      </c>
      <c r="L2787">
        <v>10360</v>
      </c>
      <c r="M2787" t="s">
        <v>307</v>
      </c>
      <c r="N2787" t="s">
        <v>308</v>
      </c>
      <c r="O2787">
        <v>10360</v>
      </c>
      <c r="P2787" t="s">
        <v>307</v>
      </c>
      <c r="Q2787" t="s">
        <v>308</v>
      </c>
      <c r="R2787" t="s">
        <v>409</v>
      </c>
      <c r="S2787" s="46">
        <v>0</v>
      </c>
      <c r="U2787" s="46">
        <v>17</v>
      </c>
      <c r="IF2787">
        <v>10360</v>
      </c>
      <c r="IG2787" t="s">
        <v>307</v>
      </c>
      <c r="IH2787" t="s">
        <v>285</v>
      </c>
      <c r="IK2787">
        <v>-2</v>
      </c>
      <c r="IL2787" t="s">
        <v>279</v>
      </c>
      <c r="IM2787" t="s">
        <v>280</v>
      </c>
      <c r="IN2787" t="s">
        <v>661</v>
      </c>
      <c r="IP2787" t="s">
        <v>677</v>
      </c>
    </row>
    <row r="2788" spans="1:250" x14ac:dyDescent="0.25">
      <c r="A2788">
        <v>41303</v>
      </c>
      <c r="B2788">
        <v>-890804480</v>
      </c>
      <c r="C2788">
        <v>1837</v>
      </c>
      <c r="D2788" t="s">
        <v>273</v>
      </c>
      <c r="E2788" t="s">
        <v>274</v>
      </c>
      <c r="F2788">
        <v>9695</v>
      </c>
      <c r="G2788" t="s">
        <v>281</v>
      </c>
      <c r="H2788" t="s">
        <v>282</v>
      </c>
      <c r="I2788">
        <v>411</v>
      </c>
      <c r="J2788" t="s">
        <v>393</v>
      </c>
      <c r="K2788" t="s">
        <v>394</v>
      </c>
      <c r="L2788">
        <v>10360</v>
      </c>
      <c r="M2788" t="s">
        <v>307</v>
      </c>
      <c r="N2788" t="s">
        <v>308</v>
      </c>
      <c r="O2788">
        <v>10360</v>
      </c>
      <c r="P2788" t="s">
        <v>307</v>
      </c>
      <c r="Q2788" t="s">
        <v>308</v>
      </c>
      <c r="R2788" t="s">
        <v>409</v>
      </c>
      <c r="S2788" s="46">
        <v>0</v>
      </c>
      <c r="U2788" s="46">
        <v>17</v>
      </c>
      <c r="IF2788">
        <v>10360</v>
      </c>
      <c r="IG2788" t="s">
        <v>307</v>
      </c>
      <c r="IH2788" t="s">
        <v>285</v>
      </c>
      <c r="IK2788">
        <v>-2</v>
      </c>
      <c r="IL2788" t="s">
        <v>279</v>
      </c>
      <c r="IM2788" t="s">
        <v>280</v>
      </c>
      <c r="IN2788" t="s">
        <v>661</v>
      </c>
      <c r="IP2788" t="s">
        <v>677</v>
      </c>
    </row>
    <row r="2789" spans="1:250" x14ac:dyDescent="0.25">
      <c r="A2789">
        <v>41304</v>
      </c>
      <c r="B2789">
        <v>-890804480</v>
      </c>
      <c r="C2789">
        <v>1837</v>
      </c>
      <c r="D2789" t="s">
        <v>273</v>
      </c>
      <c r="E2789" t="s">
        <v>274</v>
      </c>
      <c r="F2789">
        <v>9695</v>
      </c>
      <c r="G2789" t="s">
        <v>281</v>
      </c>
      <c r="H2789" t="s">
        <v>282</v>
      </c>
      <c r="I2789">
        <v>437</v>
      </c>
      <c r="J2789" t="s">
        <v>658</v>
      </c>
      <c r="K2789" t="s">
        <v>659</v>
      </c>
      <c r="L2789">
        <v>10360</v>
      </c>
      <c r="M2789" t="s">
        <v>307</v>
      </c>
      <c r="N2789" t="s">
        <v>308</v>
      </c>
      <c r="O2789">
        <v>10360</v>
      </c>
      <c r="P2789" t="s">
        <v>307</v>
      </c>
      <c r="Q2789" t="s">
        <v>308</v>
      </c>
      <c r="R2789" t="s">
        <v>409</v>
      </c>
      <c r="S2789" s="46">
        <v>0</v>
      </c>
      <c r="U2789" s="46">
        <v>17</v>
      </c>
      <c r="IF2789">
        <v>10360</v>
      </c>
      <c r="IG2789" t="s">
        <v>307</v>
      </c>
      <c r="IH2789" t="s">
        <v>285</v>
      </c>
      <c r="IK2789">
        <v>-2</v>
      </c>
      <c r="IL2789" t="s">
        <v>279</v>
      </c>
      <c r="IM2789" t="s">
        <v>280</v>
      </c>
      <c r="IN2789" t="s">
        <v>661</v>
      </c>
      <c r="IP2789" t="s">
        <v>677</v>
      </c>
    </row>
    <row r="2790" spans="1:250" x14ac:dyDescent="0.25">
      <c r="A2790">
        <v>41305</v>
      </c>
      <c r="B2790">
        <v>-890804480</v>
      </c>
      <c r="C2790">
        <v>1837</v>
      </c>
      <c r="D2790" t="s">
        <v>273</v>
      </c>
      <c r="E2790" t="s">
        <v>274</v>
      </c>
      <c r="F2790">
        <v>9695</v>
      </c>
      <c r="G2790" t="s">
        <v>281</v>
      </c>
      <c r="H2790" t="s">
        <v>282</v>
      </c>
      <c r="I2790">
        <v>436</v>
      </c>
      <c r="J2790" t="s">
        <v>656</v>
      </c>
      <c r="K2790" t="s">
        <v>657</v>
      </c>
      <c r="L2790">
        <v>10360</v>
      </c>
      <c r="M2790" t="s">
        <v>307</v>
      </c>
      <c r="N2790" t="s">
        <v>308</v>
      </c>
      <c r="O2790">
        <v>10360</v>
      </c>
      <c r="P2790" t="s">
        <v>307</v>
      </c>
      <c r="Q2790" t="s">
        <v>308</v>
      </c>
      <c r="R2790" t="s">
        <v>409</v>
      </c>
      <c r="S2790" s="46">
        <v>0</v>
      </c>
      <c r="U2790" s="46">
        <v>17</v>
      </c>
      <c r="IF2790">
        <v>10360</v>
      </c>
      <c r="IG2790" t="s">
        <v>307</v>
      </c>
      <c r="IH2790" t="s">
        <v>285</v>
      </c>
      <c r="IK2790">
        <v>-2</v>
      </c>
      <c r="IL2790" t="s">
        <v>279</v>
      </c>
      <c r="IM2790" t="s">
        <v>280</v>
      </c>
      <c r="IN2790" t="s">
        <v>661</v>
      </c>
      <c r="IP2790" t="s">
        <v>677</v>
      </c>
    </row>
    <row r="2791" spans="1:250" x14ac:dyDescent="0.25">
      <c r="A2791">
        <v>41306</v>
      </c>
      <c r="B2791">
        <v>-890804480</v>
      </c>
      <c r="C2791">
        <v>1837</v>
      </c>
      <c r="D2791" t="s">
        <v>273</v>
      </c>
      <c r="E2791" t="s">
        <v>274</v>
      </c>
      <c r="F2791">
        <v>9695</v>
      </c>
      <c r="G2791" t="s">
        <v>281</v>
      </c>
      <c r="H2791" t="s">
        <v>282</v>
      </c>
      <c r="I2791">
        <v>435</v>
      </c>
      <c r="J2791" t="s">
        <v>491</v>
      </c>
      <c r="K2791" t="s">
        <v>492</v>
      </c>
      <c r="L2791">
        <v>10360</v>
      </c>
      <c r="M2791" t="s">
        <v>307</v>
      </c>
      <c r="N2791" t="s">
        <v>308</v>
      </c>
      <c r="O2791">
        <v>10360</v>
      </c>
      <c r="P2791" t="s">
        <v>307</v>
      </c>
      <c r="Q2791" t="s">
        <v>308</v>
      </c>
      <c r="R2791" t="s">
        <v>409</v>
      </c>
      <c r="S2791" s="46">
        <v>0</v>
      </c>
      <c r="U2791" s="46">
        <v>17</v>
      </c>
      <c r="IF2791">
        <v>10360</v>
      </c>
      <c r="IG2791" t="s">
        <v>307</v>
      </c>
      <c r="IH2791" t="s">
        <v>285</v>
      </c>
      <c r="IK2791">
        <v>-2</v>
      </c>
      <c r="IL2791" t="s">
        <v>279</v>
      </c>
      <c r="IM2791" t="s">
        <v>280</v>
      </c>
      <c r="IN2791" t="s">
        <v>661</v>
      </c>
      <c r="IP2791" t="s">
        <v>677</v>
      </c>
    </row>
    <row r="2792" spans="1:250" x14ac:dyDescent="0.25">
      <c r="A2792">
        <v>41307</v>
      </c>
      <c r="B2792">
        <v>-890804480</v>
      </c>
      <c r="C2792">
        <v>1837</v>
      </c>
      <c r="D2792" t="s">
        <v>273</v>
      </c>
      <c r="E2792" t="s">
        <v>274</v>
      </c>
      <c r="F2792">
        <v>9695</v>
      </c>
      <c r="G2792" t="s">
        <v>281</v>
      </c>
      <c r="H2792" t="s">
        <v>282</v>
      </c>
      <c r="I2792">
        <v>431</v>
      </c>
      <c r="J2792" t="s">
        <v>493</v>
      </c>
      <c r="K2792" t="s">
        <v>494</v>
      </c>
      <c r="L2792">
        <v>10360</v>
      </c>
      <c r="M2792" t="s">
        <v>307</v>
      </c>
      <c r="N2792" t="s">
        <v>308</v>
      </c>
      <c r="O2792">
        <v>10360</v>
      </c>
      <c r="P2792" t="s">
        <v>307</v>
      </c>
      <c r="Q2792" t="s">
        <v>308</v>
      </c>
      <c r="R2792" t="s">
        <v>409</v>
      </c>
      <c r="S2792" s="46">
        <v>0</v>
      </c>
      <c r="U2792" s="46">
        <v>17</v>
      </c>
      <c r="IF2792">
        <v>10360</v>
      </c>
      <c r="IG2792" t="s">
        <v>307</v>
      </c>
      <c r="IH2792" t="s">
        <v>285</v>
      </c>
      <c r="IK2792">
        <v>-2</v>
      </c>
      <c r="IL2792" t="s">
        <v>279</v>
      </c>
      <c r="IM2792" t="s">
        <v>280</v>
      </c>
      <c r="IN2792" t="s">
        <v>661</v>
      </c>
      <c r="IP2792" t="s">
        <v>677</v>
      </c>
    </row>
    <row r="2793" spans="1:250" x14ac:dyDescent="0.25">
      <c r="A2793">
        <v>41308</v>
      </c>
      <c r="B2793">
        <v>-890804480</v>
      </c>
      <c r="C2793">
        <v>1837</v>
      </c>
      <c r="D2793" t="s">
        <v>273</v>
      </c>
      <c r="E2793" t="s">
        <v>274</v>
      </c>
      <c r="F2793">
        <v>1848</v>
      </c>
      <c r="G2793" t="s">
        <v>286</v>
      </c>
      <c r="H2793" t="s">
        <v>274</v>
      </c>
      <c r="I2793">
        <v>420</v>
      </c>
      <c r="J2793" t="s">
        <v>403</v>
      </c>
      <c r="K2793" t="s">
        <v>404</v>
      </c>
      <c r="L2793">
        <v>12390</v>
      </c>
      <c r="M2793" t="s">
        <v>309</v>
      </c>
      <c r="N2793" t="s">
        <v>310</v>
      </c>
      <c r="O2793">
        <v>12390</v>
      </c>
      <c r="P2793" t="s">
        <v>309</v>
      </c>
      <c r="Q2793" t="s">
        <v>310</v>
      </c>
      <c r="R2793" t="s">
        <v>409</v>
      </c>
      <c r="S2793" s="46">
        <v>0</v>
      </c>
      <c r="U2793" s="46">
        <v>17</v>
      </c>
      <c r="IF2793">
        <v>12390</v>
      </c>
      <c r="IG2793" t="s">
        <v>309</v>
      </c>
      <c r="IH2793" t="s">
        <v>288</v>
      </c>
      <c r="IK2793">
        <v>-2</v>
      </c>
      <c r="IL2793" t="s">
        <v>279</v>
      </c>
      <c r="IM2793" t="s">
        <v>280</v>
      </c>
      <c r="IN2793" t="s">
        <v>654</v>
      </c>
      <c r="IP2793" t="s">
        <v>678</v>
      </c>
    </row>
    <row r="2794" spans="1:250" x14ac:dyDescent="0.25">
      <c r="A2794">
        <v>41309</v>
      </c>
      <c r="B2794">
        <v>-890804480</v>
      </c>
      <c r="C2794">
        <v>1837</v>
      </c>
      <c r="D2794" t="s">
        <v>273</v>
      </c>
      <c r="E2794" t="s">
        <v>274</v>
      </c>
      <c r="F2794">
        <v>1848</v>
      </c>
      <c r="G2794" t="s">
        <v>286</v>
      </c>
      <c r="H2794" t="s">
        <v>274</v>
      </c>
      <c r="I2794">
        <v>411</v>
      </c>
      <c r="J2794" t="s">
        <v>393</v>
      </c>
      <c r="K2794" t="s">
        <v>394</v>
      </c>
      <c r="L2794">
        <v>12390</v>
      </c>
      <c r="M2794" t="s">
        <v>309</v>
      </c>
      <c r="N2794" t="s">
        <v>310</v>
      </c>
      <c r="O2794">
        <v>12390</v>
      </c>
      <c r="P2794" t="s">
        <v>309</v>
      </c>
      <c r="Q2794" t="s">
        <v>310</v>
      </c>
      <c r="R2794" t="s">
        <v>409</v>
      </c>
      <c r="S2794" s="46">
        <v>0</v>
      </c>
      <c r="U2794" s="46">
        <v>17</v>
      </c>
      <c r="IF2794">
        <v>12390</v>
      </c>
      <c r="IG2794" t="s">
        <v>309</v>
      </c>
      <c r="IH2794" t="s">
        <v>288</v>
      </c>
      <c r="IK2794">
        <v>-2</v>
      </c>
      <c r="IL2794" t="s">
        <v>279</v>
      </c>
      <c r="IM2794" t="s">
        <v>280</v>
      </c>
      <c r="IN2794" t="s">
        <v>654</v>
      </c>
      <c r="IP2794" t="s">
        <v>678</v>
      </c>
    </row>
    <row r="2795" spans="1:250" x14ac:dyDescent="0.25">
      <c r="A2795">
        <v>41310</v>
      </c>
      <c r="B2795">
        <v>-890804480</v>
      </c>
      <c r="C2795">
        <v>1837</v>
      </c>
      <c r="D2795" t="s">
        <v>273</v>
      </c>
      <c r="E2795" t="s">
        <v>274</v>
      </c>
      <c r="F2795">
        <v>1848</v>
      </c>
      <c r="G2795" t="s">
        <v>286</v>
      </c>
      <c r="H2795" t="s">
        <v>274</v>
      </c>
      <c r="I2795">
        <v>435</v>
      </c>
      <c r="J2795" t="s">
        <v>491</v>
      </c>
      <c r="K2795" t="s">
        <v>492</v>
      </c>
      <c r="L2795">
        <v>12390</v>
      </c>
      <c r="M2795" t="s">
        <v>309</v>
      </c>
      <c r="N2795" t="s">
        <v>310</v>
      </c>
      <c r="O2795">
        <v>12390</v>
      </c>
      <c r="P2795" t="s">
        <v>309</v>
      </c>
      <c r="Q2795" t="s">
        <v>310</v>
      </c>
      <c r="R2795" t="s">
        <v>409</v>
      </c>
      <c r="S2795" s="46">
        <v>0</v>
      </c>
      <c r="U2795" s="46">
        <v>17</v>
      </c>
      <c r="IF2795">
        <v>12390</v>
      </c>
      <c r="IG2795" t="s">
        <v>309</v>
      </c>
      <c r="IH2795" t="s">
        <v>288</v>
      </c>
      <c r="IK2795">
        <v>-2</v>
      </c>
      <c r="IL2795" t="s">
        <v>279</v>
      </c>
      <c r="IM2795" t="s">
        <v>280</v>
      </c>
      <c r="IN2795" t="s">
        <v>654</v>
      </c>
      <c r="IP2795" t="s">
        <v>678</v>
      </c>
    </row>
    <row r="2796" spans="1:250" x14ac:dyDescent="0.25">
      <c r="A2796">
        <v>41311</v>
      </c>
      <c r="B2796">
        <v>-890804480</v>
      </c>
      <c r="C2796">
        <v>1837</v>
      </c>
      <c r="D2796" t="s">
        <v>273</v>
      </c>
      <c r="E2796" t="s">
        <v>274</v>
      </c>
      <c r="F2796">
        <v>1848</v>
      </c>
      <c r="G2796" t="s">
        <v>286</v>
      </c>
      <c r="H2796" t="s">
        <v>274</v>
      </c>
      <c r="I2796">
        <v>431</v>
      </c>
      <c r="J2796" t="s">
        <v>493</v>
      </c>
      <c r="K2796" t="s">
        <v>494</v>
      </c>
      <c r="L2796">
        <v>12390</v>
      </c>
      <c r="M2796" t="s">
        <v>309</v>
      </c>
      <c r="N2796" t="s">
        <v>310</v>
      </c>
      <c r="O2796">
        <v>12390</v>
      </c>
      <c r="P2796" t="s">
        <v>309</v>
      </c>
      <c r="Q2796" t="s">
        <v>310</v>
      </c>
      <c r="R2796" t="s">
        <v>409</v>
      </c>
      <c r="S2796" s="46">
        <v>0</v>
      </c>
      <c r="U2796" s="46">
        <v>17</v>
      </c>
      <c r="IF2796">
        <v>12390</v>
      </c>
      <c r="IG2796" t="s">
        <v>309</v>
      </c>
      <c r="IH2796" t="s">
        <v>288</v>
      </c>
      <c r="IK2796">
        <v>-2</v>
      </c>
      <c r="IL2796" t="s">
        <v>279</v>
      </c>
      <c r="IM2796" t="s">
        <v>280</v>
      </c>
      <c r="IN2796" t="s">
        <v>654</v>
      </c>
      <c r="IP2796" t="s">
        <v>678</v>
      </c>
    </row>
    <row r="2797" spans="1:250" x14ac:dyDescent="0.25">
      <c r="A2797">
        <v>41312</v>
      </c>
      <c r="B2797">
        <v>-890804480</v>
      </c>
      <c r="C2797">
        <v>1837</v>
      </c>
      <c r="D2797" t="s">
        <v>273</v>
      </c>
      <c r="E2797" t="s">
        <v>274</v>
      </c>
      <c r="F2797">
        <v>1848</v>
      </c>
      <c r="G2797" t="s">
        <v>286</v>
      </c>
      <c r="H2797" t="s">
        <v>274</v>
      </c>
      <c r="I2797">
        <v>429</v>
      </c>
      <c r="J2797" t="s">
        <v>395</v>
      </c>
      <c r="K2797" t="s">
        <v>396</v>
      </c>
      <c r="L2797">
        <v>12390</v>
      </c>
      <c r="M2797" t="s">
        <v>309</v>
      </c>
      <c r="N2797" t="s">
        <v>310</v>
      </c>
      <c r="O2797">
        <v>12390</v>
      </c>
      <c r="P2797" t="s">
        <v>309</v>
      </c>
      <c r="Q2797" t="s">
        <v>310</v>
      </c>
      <c r="R2797" t="s">
        <v>409</v>
      </c>
      <c r="S2797" s="46">
        <v>0</v>
      </c>
      <c r="U2797" s="46">
        <v>17</v>
      </c>
      <c r="IF2797">
        <v>12390</v>
      </c>
      <c r="IG2797" t="s">
        <v>309</v>
      </c>
      <c r="IH2797" t="s">
        <v>288</v>
      </c>
      <c r="IK2797">
        <v>-2</v>
      </c>
      <c r="IL2797" t="s">
        <v>279</v>
      </c>
      <c r="IM2797" t="s">
        <v>280</v>
      </c>
      <c r="IN2797" t="s">
        <v>654</v>
      </c>
      <c r="IP2797" t="s">
        <v>678</v>
      </c>
    </row>
    <row r="2798" spans="1:250" x14ac:dyDescent="0.25">
      <c r="A2798">
        <v>41313</v>
      </c>
      <c r="B2798">
        <v>-890804480</v>
      </c>
      <c r="C2798">
        <v>1837</v>
      </c>
      <c r="D2798" t="s">
        <v>273</v>
      </c>
      <c r="E2798" t="s">
        <v>274</v>
      </c>
      <c r="F2798">
        <v>1848</v>
      </c>
      <c r="G2798" t="s">
        <v>286</v>
      </c>
      <c r="H2798" t="s">
        <v>274</v>
      </c>
      <c r="I2798">
        <v>427</v>
      </c>
      <c r="J2798" t="s">
        <v>397</v>
      </c>
      <c r="K2798" t="s">
        <v>398</v>
      </c>
      <c r="L2798">
        <v>12390</v>
      </c>
      <c r="M2798" t="s">
        <v>309</v>
      </c>
      <c r="N2798" t="s">
        <v>310</v>
      </c>
      <c r="O2798">
        <v>12390</v>
      </c>
      <c r="P2798" t="s">
        <v>309</v>
      </c>
      <c r="Q2798" t="s">
        <v>310</v>
      </c>
      <c r="R2798" t="s">
        <v>409</v>
      </c>
      <c r="S2798" s="46">
        <v>0</v>
      </c>
      <c r="U2798" s="46">
        <v>17</v>
      </c>
      <c r="IF2798">
        <v>12390</v>
      </c>
      <c r="IG2798" t="s">
        <v>309</v>
      </c>
      <c r="IH2798" t="s">
        <v>288</v>
      </c>
      <c r="IK2798">
        <v>-2</v>
      </c>
      <c r="IL2798" t="s">
        <v>279</v>
      </c>
      <c r="IM2798" t="s">
        <v>280</v>
      </c>
      <c r="IN2798" t="s">
        <v>654</v>
      </c>
      <c r="IP2798" t="s">
        <v>678</v>
      </c>
    </row>
    <row r="2799" spans="1:250" x14ac:dyDescent="0.25">
      <c r="A2799">
        <v>41314</v>
      </c>
      <c r="B2799">
        <v>-890804480</v>
      </c>
      <c r="C2799">
        <v>1837</v>
      </c>
      <c r="D2799" t="s">
        <v>273</v>
      </c>
      <c r="E2799" t="s">
        <v>274</v>
      </c>
      <c r="F2799">
        <v>1848</v>
      </c>
      <c r="G2799" t="s">
        <v>286</v>
      </c>
      <c r="H2799" t="s">
        <v>274</v>
      </c>
      <c r="I2799">
        <v>437</v>
      </c>
      <c r="J2799" t="s">
        <v>658</v>
      </c>
      <c r="K2799" t="s">
        <v>659</v>
      </c>
      <c r="L2799">
        <v>12390</v>
      </c>
      <c r="M2799" t="s">
        <v>309</v>
      </c>
      <c r="N2799" t="s">
        <v>310</v>
      </c>
      <c r="O2799">
        <v>12390</v>
      </c>
      <c r="P2799" t="s">
        <v>309</v>
      </c>
      <c r="Q2799" t="s">
        <v>310</v>
      </c>
      <c r="R2799" t="s">
        <v>409</v>
      </c>
      <c r="S2799" s="46">
        <v>0</v>
      </c>
      <c r="U2799" s="46">
        <v>17</v>
      </c>
      <c r="IF2799">
        <v>12390</v>
      </c>
      <c r="IG2799" t="s">
        <v>309</v>
      </c>
      <c r="IH2799" t="s">
        <v>288</v>
      </c>
      <c r="IK2799">
        <v>-2</v>
      </c>
      <c r="IL2799" t="s">
        <v>279</v>
      </c>
      <c r="IM2799" t="s">
        <v>280</v>
      </c>
      <c r="IN2799" t="s">
        <v>654</v>
      </c>
      <c r="IP2799" t="s">
        <v>678</v>
      </c>
    </row>
    <row r="2800" spans="1:250" x14ac:dyDescent="0.25">
      <c r="A2800">
        <v>41315</v>
      </c>
      <c r="B2800">
        <v>-890804480</v>
      </c>
      <c r="C2800">
        <v>1837</v>
      </c>
      <c r="D2800" t="s">
        <v>273</v>
      </c>
      <c r="E2800" t="s">
        <v>274</v>
      </c>
      <c r="F2800">
        <v>1848</v>
      </c>
      <c r="G2800" t="s">
        <v>286</v>
      </c>
      <c r="H2800" t="s">
        <v>274</v>
      </c>
      <c r="I2800">
        <v>436</v>
      </c>
      <c r="J2800" t="s">
        <v>656</v>
      </c>
      <c r="K2800" t="s">
        <v>657</v>
      </c>
      <c r="L2800">
        <v>12390</v>
      </c>
      <c r="M2800" t="s">
        <v>309</v>
      </c>
      <c r="N2800" t="s">
        <v>310</v>
      </c>
      <c r="O2800">
        <v>12390</v>
      </c>
      <c r="P2800" t="s">
        <v>309</v>
      </c>
      <c r="Q2800" t="s">
        <v>310</v>
      </c>
      <c r="R2800" t="s">
        <v>409</v>
      </c>
      <c r="S2800" s="46">
        <v>0</v>
      </c>
      <c r="U2800" s="46">
        <v>17</v>
      </c>
      <c r="IF2800">
        <v>12390</v>
      </c>
      <c r="IG2800" t="s">
        <v>309</v>
      </c>
      <c r="IH2800" t="s">
        <v>288</v>
      </c>
      <c r="IK2800">
        <v>-2</v>
      </c>
      <c r="IL2800" t="s">
        <v>279</v>
      </c>
      <c r="IM2800" t="s">
        <v>280</v>
      </c>
      <c r="IN2800" t="s">
        <v>654</v>
      </c>
      <c r="IP2800" t="s">
        <v>678</v>
      </c>
    </row>
    <row r="2801" spans="1:250" x14ac:dyDescent="0.25">
      <c r="A2801">
        <v>41316</v>
      </c>
      <c r="B2801">
        <v>-890804480</v>
      </c>
      <c r="C2801">
        <v>1837</v>
      </c>
      <c r="D2801" t="s">
        <v>273</v>
      </c>
      <c r="E2801" t="s">
        <v>274</v>
      </c>
      <c r="F2801">
        <v>7057</v>
      </c>
      <c r="G2801" t="s">
        <v>291</v>
      </c>
      <c r="H2801" t="s">
        <v>292</v>
      </c>
      <c r="I2801">
        <v>437</v>
      </c>
      <c r="J2801" t="s">
        <v>658</v>
      </c>
      <c r="K2801" t="s">
        <v>659</v>
      </c>
      <c r="L2801">
        <v>12390</v>
      </c>
      <c r="M2801" t="s">
        <v>309</v>
      </c>
      <c r="N2801" t="s">
        <v>310</v>
      </c>
      <c r="O2801">
        <v>12390</v>
      </c>
      <c r="P2801" t="s">
        <v>309</v>
      </c>
      <c r="Q2801" t="s">
        <v>310</v>
      </c>
      <c r="R2801" t="s">
        <v>409</v>
      </c>
      <c r="S2801" s="46">
        <v>0</v>
      </c>
      <c r="U2801" s="46">
        <v>17</v>
      </c>
      <c r="IF2801">
        <v>12390</v>
      </c>
      <c r="IG2801" t="s">
        <v>309</v>
      </c>
      <c r="IH2801" t="s">
        <v>293</v>
      </c>
      <c r="IK2801">
        <v>-2</v>
      </c>
      <c r="IL2801" t="s">
        <v>279</v>
      </c>
      <c r="IM2801" t="s">
        <v>280</v>
      </c>
      <c r="IN2801" t="s">
        <v>666</v>
      </c>
      <c r="IP2801" t="s">
        <v>679</v>
      </c>
    </row>
    <row r="2802" spans="1:250" x14ac:dyDescent="0.25">
      <c r="A2802">
        <v>41317</v>
      </c>
      <c r="B2802">
        <v>-890804480</v>
      </c>
      <c r="C2802">
        <v>1837</v>
      </c>
      <c r="D2802" t="s">
        <v>273</v>
      </c>
      <c r="E2802" t="s">
        <v>274</v>
      </c>
      <c r="F2802">
        <v>7057</v>
      </c>
      <c r="G2802" t="s">
        <v>291</v>
      </c>
      <c r="H2802" t="s">
        <v>292</v>
      </c>
      <c r="I2802">
        <v>436</v>
      </c>
      <c r="J2802" t="s">
        <v>656</v>
      </c>
      <c r="K2802" t="s">
        <v>657</v>
      </c>
      <c r="L2802">
        <v>12390</v>
      </c>
      <c r="M2802" t="s">
        <v>309</v>
      </c>
      <c r="N2802" t="s">
        <v>310</v>
      </c>
      <c r="O2802">
        <v>12390</v>
      </c>
      <c r="P2802" t="s">
        <v>309</v>
      </c>
      <c r="Q2802" t="s">
        <v>310</v>
      </c>
      <c r="R2802" t="s">
        <v>409</v>
      </c>
      <c r="S2802" s="46">
        <v>0</v>
      </c>
      <c r="U2802" s="46">
        <v>17</v>
      </c>
      <c r="IF2802">
        <v>12390</v>
      </c>
      <c r="IG2802" t="s">
        <v>309</v>
      </c>
      <c r="IH2802" t="s">
        <v>293</v>
      </c>
      <c r="IK2802">
        <v>-2</v>
      </c>
      <c r="IL2802" t="s">
        <v>279</v>
      </c>
      <c r="IM2802" t="s">
        <v>280</v>
      </c>
      <c r="IN2802" t="s">
        <v>666</v>
      </c>
      <c r="IP2802" t="s">
        <v>679</v>
      </c>
    </row>
    <row r="2803" spans="1:250" x14ac:dyDescent="0.25">
      <c r="A2803">
        <v>41318</v>
      </c>
      <c r="B2803">
        <v>-890804480</v>
      </c>
      <c r="C2803">
        <v>1837</v>
      </c>
      <c r="D2803" t="s">
        <v>273</v>
      </c>
      <c r="E2803" t="s">
        <v>274</v>
      </c>
      <c r="F2803">
        <v>7057</v>
      </c>
      <c r="G2803" t="s">
        <v>291</v>
      </c>
      <c r="H2803" t="s">
        <v>292</v>
      </c>
      <c r="I2803">
        <v>435</v>
      </c>
      <c r="J2803" t="s">
        <v>491</v>
      </c>
      <c r="K2803" t="s">
        <v>492</v>
      </c>
      <c r="L2803">
        <v>12390</v>
      </c>
      <c r="M2803" t="s">
        <v>309</v>
      </c>
      <c r="N2803" t="s">
        <v>310</v>
      </c>
      <c r="O2803">
        <v>12390</v>
      </c>
      <c r="P2803" t="s">
        <v>309</v>
      </c>
      <c r="Q2803" t="s">
        <v>310</v>
      </c>
      <c r="R2803" t="s">
        <v>409</v>
      </c>
      <c r="S2803" s="46">
        <v>0</v>
      </c>
      <c r="U2803" s="46">
        <v>17</v>
      </c>
      <c r="IF2803">
        <v>12390</v>
      </c>
      <c r="IG2803" t="s">
        <v>309</v>
      </c>
      <c r="IH2803" t="s">
        <v>293</v>
      </c>
      <c r="IK2803">
        <v>-2</v>
      </c>
      <c r="IL2803" t="s">
        <v>279</v>
      </c>
      <c r="IM2803" t="s">
        <v>280</v>
      </c>
      <c r="IN2803" t="s">
        <v>666</v>
      </c>
      <c r="IP2803" t="s">
        <v>679</v>
      </c>
    </row>
    <row r="2804" spans="1:250" x14ac:dyDescent="0.25">
      <c r="A2804">
        <v>41319</v>
      </c>
      <c r="B2804">
        <v>-890804480</v>
      </c>
      <c r="C2804">
        <v>1837</v>
      </c>
      <c r="D2804" t="s">
        <v>273</v>
      </c>
      <c r="E2804" t="s">
        <v>274</v>
      </c>
      <c r="F2804">
        <v>7057</v>
      </c>
      <c r="G2804" t="s">
        <v>291</v>
      </c>
      <c r="H2804" t="s">
        <v>292</v>
      </c>
      <c r="I2804">
        <v>431</v>
      </c>
      <c r="J2804" t="s">
        <v>493</v>
      </c>
      <c r="K2804" t="s">
        <v>494</v>
      </c>
      <c r="L2804">
        <v>12390</v>
      </c>
      <c r="M2804" t="s">
        <v>309</v>
      </c>
      <c r="N2804" t="s">
        <v>310</v>
      </c>
      <c r="O2804">
        <v>12390</v>
      </c>
      <c r="P2804" t="s">
        <v>309</v>
      </c>
      <c r="Q2804" t="s">
        <v>310</v>
      </c>
      <c r="R2804" t="s">
        <v>409</v>
      </c>
      <c r="S2804" s="46">
        <v>0</v>
      </c>
      <c r="U2804" s="46">
        <v>17</v>
      </c>
      <c r="IF2804">
        <v>12390</v>
      </c>
      <c r="IG2804" t="s">
        <v>309</v>
      </c>
      <c r="IH2804" t="s">
        <v>293</v>
      </c>
      <c r="IK2804">
        <v>-2</v>
      </c>
      <c r="IL2804" t="s">
        <v>279</v>
      </c>
      <c r="IM2804" t="s">
        <v>280</v>
      </c>
      <c r="IN2804" t="s">
        <v>666</v>
      </c>
      <c r="IP2804" t="s">
        <v>679</v>
      </c>
    </row>
    <row r="2805" spans="1:250" x14ac:dyDescent="0.25">
      <c r="A2805">
        <v>41320</v>
      </c>
      <c r="B2805">
        <v>-890804480</v>
      </c>
      <c r="C2805">
        <v>1837</v>
      </c>
      <c r="D2805" t="s">
        <v>273</v>
      </c>
      <c r="E2805" t="s">
        <v>274</v>
      </c>
      <c r="F2805">
        <v>1848</v>
      </c>
      <c r="G2805" t="s">
        <v>286</v>
      </c>
      <c r="H2805" t="s">
        <v>274</v>
      </c>
      <c r="I2805">
        <v>424</v>
      </c>
      <c r="J2805" t="s">
        <v>399</v>
      </c>
      <c r="K2805" t="s">
        <v>400</v>
      </c>
      <c r="L2805">
        <v>12390</v>
      </c>
      <c r="M2805" t="s">
        <v>309</v>
      </c>
      <c r="N2805" t="s">
        <v>310</v>
      </c>
      <c r="O2805">
        <v>12390</v>
      </c>
      <c r="P2805" t="s">
        <v>309</v>
      </c>
      <c r="Q2805" t="s">
        <v>310</v>
      </c>
      <c r="R2805" t="s">
        <v>409</v>
      </c>
      <c r="S2805" s="46">
        <v>0</v>
      </c>
      <c r="U2805" s="46">
        <v>17</v>
      </c>
      <c r="IF2805">
        <v>12390</v>
      </c>
      <c r="IG2805" t="s">
        <v>309</v>
      </c>
      <c r="IH2805" t="s">
        <v>288</v>
      </c>
      <c r="IK2805">
        <v>-2</v>
      </c>
      <c r="IL2805" t="s">
        <v>279</v>
      </c>
      <c r="IM2805" t="s">
        <v>280</v>
      </c>
      <c r="IN2805" t="s">
        <v>654</v>
      </c>
      <c r="IP2805" t="s">
        <v>678</v>
      </c>
    </row>
    <row r="2806" spans="1:250" x14ac:dyDescent="0.25">
      <c r="A2806">
        <v>41321</v>
      </c>
      <c r="B2806">
        <v>-890804480</v>
      </c>
      <c r="C2806">
        <v>1837</v>
      </c>
      <c r="D2806" t="s">
        <v>273</v>
      </c>
      <c r="E2806" t="s">
        <v>274</v>
      </c>
      <c r="F2806">
        <v>1848</v>
      </c>
      <c r="G2806" t="s">
        <v>286</v>
      </c>
      <c r="H2806" t="s">
        <v>274</v>
      </c>
      <c r="I2806">
        <v>422</v>
      </c>
      <c r="J2806" t="s">
        <v>401</v>
      </c>
      <c r="K2806" t="s">
        <v>402</v>
      </c>
      <c r="L2806">
        <v>12390</v>
      </c>
      <c r="M2806" t="s">
        <v>309</v>
      </c>
      <c r="N2806" t="s">
        <v>310</v>
      </c>
      <c r="O2806">
        <v>12390</v>
      </c>
      <c r="P2806" t="s">
        <v>309</v>
      </c>
      <c r="Q2806" t="s">
        <v>310</v>
      </c>
      <c r="R2806" t="s">
        <v>409</v>
      </c>
      <c r="S2806" s="46">
        <v>0</v>
      </c>
      <c r="U2806" s="46">
        <v>17</v>
      </c>
      <c r="IF2806">
        <v>12390</v>
      </c>
      <c r="IG2806" t="s">
        <v>309</v>
      </c>
      <c r="IH2806" t="s">
        <v>288</v>
      </c>
      <c r="IK2806">
        <v>-2</v>
      </c>
      <c r="IL2806" t="s">
        <v>279</v>
      </c>
      <c r="IM2806" t="s">
        <v>280</v>
      </c>
      <c r="IN2806" t="s">
        <v>654</v>
      </c>
      <c r="IP2806" t="s">
        <v>678</v>
      </c>
    </row>
    <row r="2807" spans="1:250" x14ac:dyDescent="0.25">
      <c r="A2807">
        <v>41322</v>
      </c>
      <c r="B2807">
        <v>-890804480</v>
      </c>
      <c r="C2807">
        <v>1837</v>
      </c>
      <c r="D2807" t="s">
        <v>273</v>
      </c>
      <c r="E2807" t="s">
        <v>274</v>
      </c>
      <c r="F2807">
        <v>7057</v>
      </c>
      <c r="G2807" t="s">
        <v>291</v>
      </c>
      <c r="H2807" t="s">
        <v>292</v>
      </c>
      <c r="I2807">
        <v>429</v>
      </c>
      <c r="J2807" t="s">
        <v>395</v>
      </c>
      <c r="K2807" t="s">
        <v>396</v>
      </c>
      <c r="L2807">
        <v>12390</v>
      </c>
      <c r="M2807" t="s">
        <v>309</v>
      </c>
      <c r="N2807" t="s">
        <v>310</v>
      </c>
      <c r="O2807">
        <v>12390</v>
      </c>
      <c r="P2807" t="s">
        <v>309</v>
      </c>
      <c r="Q2807" t="s">
        <v>310</v>
      </c>
      <c r="R2807" t="s">
        <v>409</v>
      </c>
      <c r="S2807" s="46">
        <v>0</v>
      </c>
      <c r="U2807" s="46">
        <v>17</v>
      </c>
      <c r="IF2807">
        <v>12390</v>
      </c>
      <c r="IG2807" t="s">
        <v>309</v>
      </c>
      <c r="IH2807" t="s">
        <v>293</v>
      </c>
      <c r="IK2807">
        <v>-2</v>
      </c>
      <c r="IL2807" t="s">
        <v>279</v>
      </c>
      <c r="IM2807" t="s">
        <v>280</v>
      </c>
      <c r="IN2807" t="s">
        <v>666</v>
      </c>
      <c r="IP2807" t="s">
        <v>679</v>
      </c>
    </row>
    <row r="2808" spans="1:250" x14ac:dyDescent="0.25">
      <c r="A2808">
        <v>41323</v>
      </c>
      <c r="B2808">
        <v>-890804480</v>
      </c>
      <c r="C2808">
        <v>1837</v>
      </c>
      <c r="D2808" t="s">
        <v>273</v>
      </c>
      <c r="E2808" t="s">
        <v>274</v>
      </c>
      <c r="F2808">
        <v>7057</v>
      </c>
      <c r="G2808" t="s">
        <v>291</v>
      </c>
      <c r="H2808" t="s">
        <v>292</v>
      </c>
      <c r="I2808">
        <v>427</v>
      </c>
      <c r="J2808" t="s">
        <v>397</v>
      </c>
      <c r="K2808" t="s">
        <v>398</v>
      </c>
      <c r="L2808">
        <v>12390</v>
      </c>
      <c r="M2808" t="s">
        <v>309</v>
      </c>
      <c r="N2808" t="s">
        <v>310</v>
      </c>
      <c r="O2808">
        <v>12390</v>
      </c>
      <c r="P2808" t="s">
        <v>309</v>
      </c>
      <c r="Q2808" t="s">
        <v>310</v>
      </c>
      <c r="R2808" t="s">
        <v>409</v>
      </c>
      <c r="S2808" s="46">
        <v>0</v>
      </c>
      <c r="U2808" s="46">
        <v>17</v>
      </c>
      <c r="IF2808">
        <v>12390</v>
      </c>
      <c r="IG2808" t="s">
        <v>309</v>
      </c>
      <c r="IH2808" t="s">
        <v>293</v>
      </c>
      <c r="IK2808">
        <v>-2</v>
      </c>
      <c r="IL2808" t="s">
        <v>279</v>
      </c>
      <c r="IM2808" t="s">
        <v>280</v>
      </c>
      <c r="IN2808" t="s">
        <v>666</v>
      </c>
      <c r="IP2808" t="s">
        <v>679</v>
      </c>
    </row>
    <row r="2809" spans="1:250" x14ac:dyDescent="0.25">
      <c r="A2809">
        <v>41324</v>
      </c>
      <c r="B2809">
        <v>-890804480</v>
      </c>
      <c r="C2809">
        <v>1837</v>
      </c>
      <c r="D2809" t="s">
        <v>273</v>
      </c>
      <c r="E2809" t="s">
        <v>274</v>
      </c>
      <c r="F2809">
        <v>7057</v>
      </c>
      <c r="G2809" t="s">
        <v>291</v>
      </c>
      <c r="H2809" t="s">
        <v>292</v>
      </c>
      <c r="I2809">
        <v>424</v>
      </c>
      <c r="J2809" t="s">
        <v>399</v>
      </c>
      <c r="K2809" t="s">
        <v>400</v>
      </c>
      <c r="L2809">
        <v>12390</v>
      </c>
      <c r="M2809" t="s">
        <v>309</v>
      </c>
      <c r="N2809" t="s">
        <v>310</v>
      </c>
      <c r="O2809">
        <v>12390</v>
      </c>
      <c r="P2809" t="s">
        <v>309</v>
      </c>
      <c r="Q2809" t="s">
        <v>310</v>
      </c>
      <c r="R2809" t="s">
        <v>409</v>
      </c>
      <c r="S2809" s="46">
        <v>0</v>
      </c>
      <c r="U2809" s="46">
        <v>17</v>
      </c>
      <c r="IF2809">
        <v>12390</v>
      </c>
      <c r="IG2809" t="s">
        <v>309</v>
      </c>
      <c r="IH2809" t="s">
        <v>293</v>
      </c>
      <c r="IK2809">
        <v>-2</v>
      </c>
      <c r="IL2809" t="s">
        <v>279</v>
      </c>
      <c r="IM2809" t="s">
        <v>280</v>
      </c>
      <c r="IN2809" t="s">
        <v>666</v>
      </c>
      <c r="IP2809" t="s">
        <v>679</v>
      </c>
    </row>
    <row r="2810" spans="1:250" x14ac:dyDescent="0.25">
      <c r="A2810">
        <v>41325</v>
      </c>
      <c r="B2810">
        <v>-890804480</v>
      </c>
      <c r="C2810">
        <v>1837</v>
      </c>
      <c r="D2810" t="s">
        <v>273</v>
      </c>
      <c r="E2810" t="s">
        <v>274</v>
      </c>
      <c r="F2810">
        <v>7057</v>
      </c>
      <c r="G2810" t="s">
        <v>291</v>
      </c>
      <c r="H2810" t="s">
        <v>292</v>
      </c>
      <c r="I2810">
        <v>422</v>
      </c>
      <c r="J2810" t="s">
        <v>401</v>
      </c>
      <c r="K2810" t="s">
        <v>402</v>
      </c>
      <c r="L2810">
        <v>12390</v>
      </c>
      <c r="M2810" t="s">
        <v>309</v>
      </c>
      <c r="N2810" t="s">
        <v>310</v>
      </c>
      <c r="O2810">
        <v>12390</v>
      </c>
      <c r="P2810" t="s">
        <v>309</v>
      </c>
      <c r="Q2810" t="s">
        <v>310</v>
      </c>
      <c r="R2810" t="s">
        <v>409</v>
      </c>
      <c r="S2810" s="46">
        <v>0</v>
      </c>
      <c r="U2810" s="46">
        <v>17</v>
      </c>
      <c r="IF2810">
        <v>12390</v>
      </c>
      <c r="IG2810" t="s">
        <v>309</v>
      </c>
      <c r="IH2810" t="s">
        <v>293</v>
      </c>
      <c r="IK2810">
        <v>-2</v>
      </c>
      <c r="IL2810" t="s">
        <v>279</v>
      </c>
      <c r="IM2810" t="s">
        <v>280</v>
      </c>
      <c r="IN2810" t="s">
        <v>666</v>
      </c>
      <c r="IP2810" t="s">
        <v>679</v>
      </c>
    </row>
    <row r="2811" spans="1:250" x14ac:dyDescent="0.25">
      <c r="A2811">
        <v>41326</v>
      </c>
      <c r="B2811">
        <v>-890804480</v>
      </c>
      <c r="C2811">
        <v>1837</v>
      </c>
      <c r="D2811" t="s">
        <v>273</v>
      </c>
      <c r="E2811" t="s">
        <v>274</v>
      </c>
      <c r="F2811">
        <v>1848</v>
      </c>
      <c r="G2811" t="s">
        <v>286</v>
      </c>
      <c r="H2811" t="s">
        <v>274</v>
      </c>
      <c r="I2811">
        <v>420</v>
      </c>
      <c r="J2811" t="s">
        <v>403</v>
      </c>
      <c r="K2811" t="s">
        <v>404</v>
      </c>
      <c r="L2811">
        <v>12391</v>
      </c>
      <c r="M2811" t="s">
        <v>311</v>
      </c>
      <c r="N2811" t="s">
        <v>312</v>
      </c>
      <c r="O2811">
        <v>12391</v>
      </c>
      <c r="P2811" t="s">
        <v>311</v>
      </c>
      <c r="Q2811" t="s">
        <v>312</v>
      </c>
      <c r="R2811" t="s">
        <v>409</v>
      </c>
      <c r="S2811" s="46">
        <v>0</v>
      </c>
      <c r="U2811" s="46">
        <v>17</v>
      </c>
      <c r="IF2811">
        <v>12391</v>
      </c>
      <c r="IG2811" t="s">
        <v>311</v>
      </c>
      <c r="IH2811" t="s">
        <v>288</v>
      </c>
      <c r="IK2811">
        <v>-2</v>
      </c>
      <c r="IL2811" t="s">
        <v>279</v>
      </c>
      <c r="IM2811" t="s">
        <v>280</v>
      </c>
      <c r="IN2811" t="s">
        <v>654</v>
      </c>
      <c r="IP2811" t="s">
        <v>680</v>
      </c>
    </row>
    <row r="2812" spans="1:250" x14ac:dyDescent="0.25">
      <c r="A2812">
        <v>41327</v>
      </c>
      <c r="B2812">
        <v>-890804480</v>
      </c>
      <c r="C2812">
        <v>1837</v>
      </c>
      <c r="D2812" t="s">
        <v>273</v>
      </c>
      <c r="E2812" t="s">
        <v>274</v>
      </c>
      <c r="F2812">
        <v>1848</v>
      </c>
      <c r="G2812" t="s">
        <v>286</v>
      </c>
      <c r="H2812" t="s">
        <v>274</v>
      </c>
      <c r="I2812">
        <v>411</v>
      </c>
      <c r="J2812" t="s">
        <v>393</v>
      </c>
      <c r="K2812" t="s">
        <v>394</v>
      </c>
      <c r="L2812">
        <v>12391</v>
      </c>
      <c r="M2812" t="s">
        <v>311</v>
      </c>
      <c r="N2812" t="s">
        <v>312</v>
      </c>
      <c r="O2812">
        <v>12391</v>
      </c>
      <c r="P2812" t="s">
        <v>311</v>
      </c>
      <c r="Q2812" t="s">
        <v>312</v>
      </c>
      <c r="R2812" t="s">
        <v>409</v>
      </c>
      <c r="S2812" s="46">
        <v>0</v>
      </c>
      <c r="U2812" s="46">
        <v>17</v>
      </c>
      <c r="IF2812">
        <v>12391</v>
      </c>
      <c r="IG2812" t="s">
        <v>311</v>
      </c>
      <c r="IH2812" t="s">
        <v>288</v>
      </c>
      <c r="IK2812">
        <v>-2</v>
      </c>
      <c r="IL2812" t="s">
        <v>279</v>
      </c>
      <c r="IM2812" t="s">
        <v>280</v>
      </c>
      <c r="IN2812" t="s">
        <v>654</v>
      </c>
      <c r="IP2812" t="s">
        <v>680</v>
      </c>
    </row>
    <row r="2813" spans="1:250" x14ac:dyDescent="0.25">
      <c r="A2813">
        <v>41328</v>
      </c>
      <c r="B2813">
        <v>-890804480</v>
      </c>
      <c r="C2813">
        <v>1837</v>
      </c>
      <c r="D2813" t="s">
        <v>273</v>
      </c>
      <c r="E2813" t="s">
        <v>274</v>
      </c>
      <c r="F2813">
        <v>1848</v>
      </c>
      <c r="G2813" t="s">
        <v>286</v>
      </c>
      <c r="H2813" t="s">
        <v>274</v>
      </c>
      <c r="I2813">
        <v>435</v>
      </c>
      <c r="J2813" t="s">
        <v>491</v>
      </c>
      <c r="K2813" t="s">
        <v>492</v>
      </c>
      <c r="L2813">
        <v>12391</v>
      </c>
      <c r="M2813" t="s">
        <v>311</v>
      </c>
      <c r="N2813" t="s">
        <v>312</v>
      </c>
      <c r="O2813">
        <v>12391</v>
      </c>
      <c r="P2813" t="s">
        <v>311</v>
      </c>
      <c r="Q2813" t="s">
        <v>312</v>
      </c>
      <c r="R2813" t="s">
        <v>409</v>
      </c>
      <c r="S2813" s="46">
        <v>0</v>
      </c>
      <c r="U2813" s="46">
        <v>17</v>
      </c>
      <c r="IF2813">
        <v>12391</v>
      </c>
      <c r="IG2813" t="s">
        <v>311</v>
      </c>
      <c r="IH2813" t="s">
        <v>288</v>
      </c>
      <c r="IK2813">
        <v>-2</v>
      </c>
      <c r="IL2813" t="s">
        <v>279</v>
      </c>
      <c r="IM2813" t="s">
        <v>280</v>
      </c>
      <c r="IN2813" t="s">
        <v>654</v>
      </c>
      <c r="IP2813" t="s">
        <v>680</v>
      </c>
    </row>
    <row r="2814" spans="1:250" x14ac:dyDescent="0.25">
      <c r="A2814">
        <v>41329</v>
      </c>
      <c r="B2814">
        <v>-890804480</v>
      </c>
      <c r="C2814">
        <v>1837</v>
      </c>
      <c r="D2814" t="s">
        <v>273</v>
      </c>
      <c r="E2814" t="s">
        <v>274</v>
      </c>
      <c r="F2814">
        <v>1848</v>
      </c>
      <c r="G2814" t="s">
        <v>286</v>
      </c>
      <c r="H2814" t="s">
        <v>274</v>
      </c>
      <c r="I2814">
        <v>431</v>
      </c>
      <c r="J2814" t="s">
        <v>493</v>
      </c>
      <c r="K2814" t="s">
        <v>494</v>
      </c>
      <c r="L2814">
        <v>12391</v>
      </c>
      <c r="M2814" t="s">
        <v>311</v>
      </c>
      <c r="N2814" t="s">
        <v>312</v>
      </c>
      <c r="O2814">
        <v>12391</v>
      </c>
      <c r="P2814" t="s">
        <v>311</v>
      </c>
      <c r="Q2814" t="s">
        <v>312</v>
      </c>
      <c r="R2814" t="s">
        <v>409</v>
      </c>
      <c r="S2814" s="46">
        <v>0</v>
      </c>
      <c r="U2814" s="46">
        <v>17</v>
      </c>
      <c r="IF2814">
        <v>12391</v>
      </c>
      <c r="IG2814" t="s">
        <v>311</v>
      </c>
      <c r="IH2814" t="s">
        <v>288</v>
      </c>
      <c r="IK2814">
        <v>-2</v>
      </c>
      <c r="IL2814" t="s">
        <v>279</v>
      </c>
      <c r="IM2814" t="s">
        <v>280</v>
      </c>
      <c r="IN2814" t="s">
        <v>654</v>
      </c>
      <c r="IP2814" t="s">
        <v>680</v>
      </c>
    </row>
    <row r="2815" spans="1:250" x14ac:dyDescent="0.25">
      <c r="A2815">
        <v>41330</v>
      </c>
      <c r="B2815">
        <v>-890804480</v>
      </c>
      <c r="C2815">
        <v>1837</v>
      </c>
      <c r="D2815" t="s">
        <v>273</v>
      </c>
      <c r="E2815" t="s">
        <v>274</v>
      </c>
      <c r="F2815">
        <v>1848</v>
      </c>
      <c r="G2815" t="s">
        <v>286</v>
      </c>
      <c r="H2815" t="s">
        <v>274</v>
      </c>
      <c r="I2815">
        <v>429</v>
      </c>
      <c r="J2815" t="s">
        <v>395</v>
      </c>
      <c r="K2815" t="s">
        <v>396</v>
      </c>
      <c r="L2815">
        <v>12391</v>
      </c>
      <c r="M2815" t="s">
        <v>311</v>
      </c>
      <c r="N2815" t="s">
        <v>312</v>
      </c>
      <c r="O2815">
        <v>12391</v>
      </c>
      <c r="P2815" t="s">
        <v>311</v>
      </c>
      <c r="Q2815" t="s">
        <v>312</v>
      </c>
      <c r="R2815" t="s">
        <v>409</v>
      </c>
      <c r="S2815" s="46">
        <v>0</v>
      </c>
      <c r="U2815" s="46">
        <v>17</v>
      </c>
      <c r="IF2815">
        <v>12391</v>
      </c>
      <c r="IG2815" t="s">
        <v>311</v>
      </c>
      <c r="IH2815" t="s">
        <v>288</v>
      </c>
      <c r="IK2815">
        <v>-2</v>
      </c>
      <c r="IL2815" t="s">
        <v>279</v>
      </c>
      <c r="IM2815" t="s">
        <v>280</v>
      </c>
      <c r="IN2815" t="s">
        <v>654</v>
      </c>
      <c r="IP2815" t="s">
        <v>680</v>
      </c>
    </row>
    <row r="2816" spans="1:250" x14ac:dyDescent="0.25">
      <c r="A2816">
        <v>41331</v>
      </c>
      <c r="B2816">
        <v>-890804480</v>
      </c>
      <c r="C2816">
        <v>1837</v>
      </c>
      <c r="D2816" t="s">
        <v>273</v>
      </c>
      <c r="E2816" t="s">
        <v>274</v>
      </c>
      <c r="F2816">
        <v>1848</v>
      </c>
      <c r="G2816" t="s">
        <v>286</v>
      </c>
      <c r="H2816" t="s">
        <v>274</v>
      </c>
      <c r="I2816">
        <v>427</v>
      </c>
      <c r="J2816" t="s">
        <v>397</v>
      </c>
      <c r="K2816" t="s">
        <v>398</v>
      </c>
      <c r="L2816">
        <v>12391</v>
      </c>
      <c r="M2816" t="s">
        <v>311</v>
      </c>
      <c r="N2816" t="s">
        <v>312</v>
      </c>
      <c r="O2816">
        <v>12391</v>
      </c>
      <c r="P2816" t="s">
        <v>311</v>
      </c>
      <c r="Q2816" t="s">
        <v>312</v>
      </c>
      <c r="R2816" t="s">
        <v>409</v>
      </c>
      <c r="S2816" s="46">
        <v>0</v>
      </c>
      <c r="U2816" s="46">
        <v>17</v>
      </c>
      <c r="IF2816">
        <v>12391</v>
      </c>
      <c r="IG2816" t="s">
        <v>311</v>
      </c>
      <c r="IH2816" t="s">
        <v>288</v>
      </c>
      <c r="IK2816">
        <v>-2</v>
      </c>
      <c r="IL2816" t="s">
        <v>279</v>
      </c>
      <c r="IM2816" t="s">
        <v>280</v>
      </c>
      <c r="IN2816" t="s">
        <v>654</v>
      </c>
      <c r="IP2816" t="s">
        <v>680</v>
      </c>
    </row>
    <row r="2817" spans="1:250" x14ac:dyDescent="0.25">
      <c r="A2817">
        <v>41332</v>
      </c>
      <c r="B2817">
        <v>-890804480</v>
      </c>
      <c r="C2817">
        <v>1837</v>
      </c>
      <c r="D2817" t="s">
        <v>273</v>
      </c>
      <c r="E2817" t="s">
        <v>274</v>
      </c>
      <c r="F2817">
        <v>7057</v>
      </c>
      <c r="G2817" t="s">
        <v>291</v>
      </c>
      <c r="H2817" t="s">
        <v>292</v>
      </c>
      <c r="I2817">
        <v>429</v>
      </c>
      <c r="J2817" t="s">
        <v>395</v>
      </c>
      <c r="K2817" t="s">
        <v>396</v>
      </c>
      <c r="L2817">
        <v>12391</v>
      </c>
      <c r="M2817" t="s">
        <v>311</v>
      </c>
      <c r="N2817" t="s">
        <v>312</v>
      </c>
      <c r="O2817">
        <v>12391</v>
      </c>
      <c r="P2817" t="s">
        <v>311</v>
      </c>
      <c r="Q2817" t="s">
        <v>312</v>
      </c>
      <c r="R2817" t="s">
        <v>409</v>
      </c>
      <c r="S2817" s="46">
        <v>0</v>
      </c>
      <c r="U2817" s="46">
        <v>17</v>
      </c>
      <c r="IF2817">
        <v>12391</v>
      </c>
      <c r="IG2817" t="s">
        <v>311</v>
      </c>
      <c r="IH2817" t="s">
        <v>293</v>
      </c>
      <c r="IK2817">
        <v>-2</v>
      </c>
      <c r="IL2817" t="s">
        <v>279</v>
      </c>
      <c r="IM2817" t="s">
        <v>280</v>
      </c>
      <c r="IN2817" t="s">
        <v>666</v>
      </c>
      <c r="IP2817" t="s">
        <v>681</v>
      </c>
    </row>
    <row r="2818" spans="1:250" x14ac:dyDescent="0.25">
      <c r="A2818">
        <v>41333</v>
      </c>
      <c r="B2818">
        <v>-890804480</v>
      </c>
      <c r="C2818">
        <v>1837</v>
      </c>
      <c r="D2818" t="s">
        <v>273</v>
      </c>
      <c r="E2818" t="s">
        <v>274</v>
      </c>
      <c r="F2818">
        <v>7057</v>
      </c>
      <c r="G2818" t="s">
        <v>291</v>
      </c>
      <c r="H2818" t="s">
        <v>292</v>
      </c>
      <c r="I2818">
        <v>427</v>
      </c>
      <c r="J2818" t="s">
        <v>397</v>
      </c>
      <c r="K2818" t="s">
        <v>398</v>
      </c>
      <c r="L2818">
        <v>12391</v>
      </c>
      <c r="M2818" t="s">
        <v>311</v>
      </c>
      <c r="N2818" t="s">
        <v>312</v>
      </c>
      <c r="O2818">
        <v>12391</v>
      </c>
      <c r="P2818" t="s">
        <v>311</v>
      </c>
      <c r="Q2818" t="s">
        <v>312</v>
      </c>
      <c r="R2818" t="s">
        <v>409</v>
      </c>
      <c r="S2818" s="46">
        <v>0</v>
      </c>
      <c r="U2818" s="46">
        <v>17</v>
      </c>
      <c r="IF2818">
        <v>12391</v>
      </c>
      <c r="IG2818" t="s">
        <v>311</v>
      </c>
      <c r="IH2818" t="s">
        <v>293</v>
      </c>
      <c r="IK2818">
        <v>-2</v>
      </c>
      <c r="IL2818" t="s">
        <v>279</v>
      </c>
      <c r="IM2818" t="s">
        <v>280</v>
      </c>
      <c r="IN2818" t="s">
        <v>666</v>
      </c>
      <c r="IP2818" t="s">
        <v>681</v>
      </c>
    </row>
    <row r="2819" spans="1:250" x14ac:dyDescent="0.25">
      <c r="A2819">
        <v>41334</v>
      </c>
      <c r="B2819">
        <v>-890804480</v>
      </c>
      <c r="C2819">
        <v>1837</v>
      </c>
      <c r="D2819" t="s">
        <v>273</v>
      </c>
      <c r="E2819" t="s">
        <v>274</v>
      </c>
      <c r="F2819">
        <v>1848</v>
      </c>
      <c r="G2819" t="s">
        <v>286</v>
      </c>
      <c r="H2819" t="s">
        <v>274</v>
      </c>
      <c r="I2819">
        <v>437</v>
      </c>
      <c r="J2819" t="s">
        <v>658</v>
      </c>
      <c r="K2819" t="s">
        <v>659</v>
      </c>
      <c r="L2819">
        <v>12391</v>
      </c>
      <c r="M2819" t="s">
        <v>311</v>
      </c>
      <c r="N2819" t="s">
        <v>312</v>
      </c>
      <c r="O2819">
        <v>12391</v>
      </c>
      <c r="P2819" t="s">
        <v>311</v>
      </c>
      <c r="Q2819" t="s">
        <v>312</v>
      </c>
      <c r="R2819" t="s">
        <v>409</v>
      </c>
      <c r="S2819" s="46">
        <v>0</v>
      </c>
      <c r="U2819" s="46">
        <v>17</v>
      </c>
      <c r="IF2819">
        <v>12391</v>
      </c>
      <c r="IG2819" t="s">
        <v>311</v>
      </c>
      <c r="IH2819" t="s">
        <v>288</v>
      </c>
      <c r="IK2819">
        <v>-2</v>
      </c>
      <c r="IL2819" t="s">
        <v>279</v>
      </c>
      <c r="IM2819" t="s">
        <v>280</v>
      </c>
      <c r="IN2819" t="s">
        <v>654</v>
      </c>
      <c r="IP2819" t="s">
        <v>680</v>
      </c>
    </row>
    <row r="2820" spans="1:250" x14ac:dyDescent="0.25">
      <c r="A2820">
        <v>41335</v>
      </c>
      <c r="B2820">
        <v>-890804480</v>
      </c>
      <c r="C2820">
        <v>1837</v>
      </c>
      <c r="D2820" t="s">
        <v>273</v>
      </c>
      <c r="E2820" t="s">
        <v>274</v>
      </c>
      <c r="F2820">
        <v>1848</v>
      </c>
      <c r="G2820" t="s">
        <v>286</v>
      </c>
      <c r="H2820" t="s">
        <v>274</v>
      </c>
      <c r="I2820">
        <v>436</v>
      </c>
      <c r="J2820" t="s">
        <v>656</v>
      </c>
      <c r="K2820" t="s">
        <v>657</v>
      </c>
      <c r="L2820">
        <v>12391</v>
      </c>
      <c r="M2820" t="s">
        <v>311</v>
      </c>
      <c r="N2820" t="s">
        <v>312</v>
      </c>
      <c r="O2820">
        <v>12391</v>
      </c>
      <c r="P2820" t="s">
        <v>311</v>
      </c>
      <c r="Q2820" t="s">
        <v>312</v>
      </c>
      <c r="R2820" t="s">
        <v>409</v>
      </c>
      <c r="S2820" s="46">
        <v>0</v>
      </c>
      <c r="U2820" s="46">
        <v>17</v>
      </c>
      <c r="IF2820">
        <v>12391</v>
      </c>
      <c r="IG2820" t="s">
        <v>311</v>
      </c>
      <c r="IH2820" t="s">
        <v>288</v>
      </c>
      <c r="IK2820">
        <v>-2</v>
      </c>
      <c r="IL2820" t="s">
        <v>279</v>
      </c>
      <c r="IM2820" t="s">
        <v>280</v>
      </c>
      <c r="IN2820" t="s">
        <v>654</v>
      </c>
      <c r="IP2820" t="s">
        <v>680</v>
      </c>
    </row>
    <row r="2821" spans="1:250" x14ac:dyDescent="0.25">
      <c r="A2821">
        <v>41336</v>
      </c>
      <c r="B2821">
        <v>-890804480</v>
      </c>
      <c r="C2821">
        <v>1837</v>
      </c>
      <c r="D2821" t="s">
        <v>273</v>
      </c>
      <c r="E2821" t="s">
        <v>274</v>
      </c>
      <c r="F2821">
        <v>7057</v>
      </c>
      <c r="G2821" t="s">
        <v>291</v>
      </c>
      <c r="H2821" t="s">
        <v>292</v>
      </c>
      <c r="I2821">
        <v>437</v>
      </c>
      <c r="J2821" t="s">
        <v>658</v>
      </c>
      <c r="K2821" t="s">
        <v>659</v>
      </c>
      <c r="L2821">
        <v>12391</v>
      </c>
      <c r="M2821" t="s">
        <v>311</v>
      </c>
      <c r="N2821" t="s">
        <v>312</v>
      </c>
      <c r="O2821">
        <v>12391</v>
      </c>
      <c r="P2821" t="s">
        <v>311</v>
      </c>
      <c r="Q2821" t="s">
        <v>312</v>
      </c>
      <c r="R2821" t="s">
        <v>409</v>
      </c>
      <c r="S2821" s="46">
        <v>0</v>
      </c>
      <c r="U2821" s="46">
        <v>17</v>
      </c>
      <c r="IF2821">
        <v>12391</v>
      </c>
      <c r="IG2821" t="s">
        <v>311</v>
      </c>
      <c r="IH2821" t="s">
        <v>293</v>
      </c>
      <c r="IK2821">
        <v>-2</v>
      </c>
      <c r="IL2821" t="s">
        <v>279</v>
      </c>
      <c r="IM2821" t="s">
        <v>280</v>
      </c>
      <c r="IN2821" t="s">
        <v>666</v>
      </c>
      <c r="IP2821" t="s">
        <v>681</v>
      </c>
    </row>
    <row r="2822" spans="1:250" x14ac:dyDescent="0.25">
      <c r="A2822">
        <v>41337</v>
      </c>
      <c r="B2822">
        <v>-890804480</v>
      </c>
      <c r="C2822">
        <v>1837</v>
      </c>
      <c r="D2822" t="s">
        <v>273</v>
      </c>
      <c r="E2822" t="s">
        <v>274</v>
      </c>
      <c r="F2822">
        <v>7057</v>
      </c>
      <c r="G2822" t="s">
        <v>291</v>
      </c>
      <c r="H2822" t="s">
        <v>292</v>
      </c>
      <c r="I2822">
        <v>436</v>
      </c>
      <c r="J2822" t="s">
        <v>656</v>
      </c>
      <c r="K2822" t="s">
        <v>657</v>
      </c>
      <c r="L2822">
        <v>12391</v>
      </c>
      <c r="M2822" t="s">
        <v>311</v>
      </c>
      <c r="N2822" t="s">
        <v>312</v>
      </c>
      <c r="O2822">
        <v>12391</v>
      </c>
      <c r="P2822" t="s">
        <v>311</v>
      </c>
      <c r="Q2822" t="s">
        <v>312</v>
      </c>
      <c r="R2822" t="s">
        <v>409</v>
      </c>
      <c r="S2822" s="46">
        <v>0</v>
      </c>
      <c r="U2822" s="46">
        <v>17</v>
      </c>
      <c r="IF2822">
        <v>12391</v>
      </c>
      <c r="IG2822" t="s">
        <v>311</v>
      </c>
      <c r="IH2822" t="s">
        <v>293</v>
      </c>
      <c r="IK2822">
        <v>-2</v>
      </c>
      <c r="IL2822" t="s">
        <v>279</v>
      </c>
      <c r="IM2822" t="s">
        <v>280</v>
      </c>
      <c r="IN2822" t="s">
        <v>666</v>
      </c>
      <c r="IP2822" t="s">
        <v>681</v>
      </c>
    </row>
    <row r="2823" spans="1:250" x14ac:dyDescent="0.25">
      <c r="A2823">
        <v>41338</v>
      </c>
      <c r="B2823">
        <v>-890804480</v>
      </c>
      <c r="C2823">
        <v>1837</v>
      </c>
      <c r="D2823" t="s">
        <v>273</v>
      </c>
      <c r="E2823" t="s">
        <v>274</v>
      </c>
      <c r="F2823">
        <v>7057</v>
      </c>
      <c r="G2823" t="s">
        <v>291</v>
      </c>
      <c r="H2823" t="s">
        <v>292</v>
      </c>
      <c r="I2823">
        <v>435</v>
      </c>
      <c r="J2823" t="s">
        <v>491</v>
      </c>
      <c r="K2823" t="s">
        <v>492</v>
      </c>
      <c r="L2823">
        <v>12391</v>
      </c>
      <c r="M2823" t="s">
        <v>311</v>
      </c>
      <c r="N2823" t="s">
        <v>312</v>
      </c>
      <c r="O2823">
        <v>12391</v>
      </c>
      <c r="P2823" t="s">
        <v>311</v>
      </c>
      <c r="Q2823" t="s">
        <v>312</v>
      </c>
      <c r="R2823" t="s">
        <v>409</v>
      </c>
      <c r="S2823" s="46">
        <v>0</v>
      </c>
      <c r="U2823" s="46">
        <v>17</v>
      </c>
      <c r="IF2823">
        <v>12391</v>
      </c>
      <c r="IG2823" t="s">
        <v>311</v>
      </c>
      <c r="IH2823" t="s">
        <v>293</v>
      </c>
      <c r="IK2823">
        <v>-2</v>
      </c>
      <c r="IL2823" t="s">
        <v>279</v>
      </c>
      <c r="IM2823" t="s">
        <v>280</v>
      </c>
      <c r="IN2823" t="s">
        <v>666</v>
      </c>
      <c r="IP2823" t="s">
        <v>681</v>
      </c>
    </row>
    <row r="2824" spans="1:250" x14ac:dyDescent="0.25">
      <c r="A2824">
        <v>41339</v>
      </c>
      <c r="B2824">
        <v>-890804480</v>
      </c>
      <c r="C2824">
        <v>1837</v>
      </c>
      <c r="D2824" t="s">
        <v>273</v>
      </c>
      <c r="E2824" t="s">
        <v>274</v>
      </c>
      <c r="F2824">
        <v>7057</v>
      </c>
      <c r="G2824" t="s">
        <v>291</v>
      </c>
      <c r="H2824" t="s">
        <v>292</v>
      </c>
      <c r="I2824">
        <v>431</v>
      </c>
      <c r="J2824" t="s">
        <v>493</v>
      </c>
      <c r="K2824" t="s">
        <v>494</v>
      </c>
      <c r="L2824">
        <v>12391</v>
      </c>
      <c r="M2824" t="s">
        <v>311</v>
      </c>
      <c r="N2824" t="s">
        <v>312</v>
      </c>
      <c r="O2824">
        <v>12391</v>
      </c>
      <c r="P2824" t="s">
        <v>311</v>
      </c>
      <c r="Q2824" t="s">
        <v>312</v>
      </c>
      <c r="R2824" t="s">
        <v>409</v>
      </c>
      <c r="S2824" s="46">
        <v>0</v>
      </c>
      <c r="U2824" s="46">
        <v>17</v>
      </c>
      <c r="IF2824">
        <v>12391</v>
      </c>
      <c r="IG2824" t="s">
        <v>311</v>
      </c>
      <c r="IH2824" t="s">
        <v>293</v>
      </c>
      <c r="IK2824">
        <v>-2</v>
      </c>
      <c r="IL2824" t="s">
        <v>279</v>
      </c>
      <c r="IM2824" t="s">
        <v>280</v>
      </c>
      <c r="IN2824" t="s">
        <v>666</v>
      </c>
      <c r="IP2824" t="s">
        <v>681</v>
      </c>
    </row>
    <row r="2825" spans="1:250" x14ac:dyDescent="0.25">
      <c r="A2825">
        <v>41340</v>
      </c>
      <c r="B2825">
        <v>-890804480</v>
      </c>
      <c r="C2825">
        <v>1837</v>
      </c>
      <c r="D2825" t="s">
        <v>273</v>
      </c>
      <c r="E2825" t="s">
        <v>274</v>
      </c>
      <c r="F2825">
        <v>1848</v>
      </c>
      <c r="G2825" t="s">
        <v>286</v>
      </c>
      <c r="H2825" t="s">
        <v>274</v>
      </c>
      <c r="I2825">
        <v>424</v>
      </c>
      <c r="J2825" t="s">
        <v>399</v>
      </c>
      <c r="K2825" t="s">
        <v>400</v>
      </c>
      <c r="L2825">
        <v>12391</v>
      </c>
      <c r="M2825" t="s">
        <v>311</v>
      </c>
      <c r="N2825" t="s">
        <v>312</v>
      </c>
      <c r="O2825">
        <v>12391</v>
      </c>
      <c r="P2825" t="s">
        <v>311</v>
      </c>
      <c r="Q2825" t="s">
        <v>312</v>
      </c>
      <c r="R2825" t="s">
        <v>409</v>
      </c>
      <c r="S2825" s="46">
        <v>0</v>
      </c>
      <c r="U2825" s="46">
        <v>17</v>
      </c>
      <c r="IF2825">
        <v>12391</v>
      </c>
      <c r="IG2825" t="s">
        <v>311</v>
      </c>
      <c r="IH2825" t="s">
        <v>288</v>
      </c>
      <c r="IK2825">
        <v>-2</v>
      </c>
      <c r="IL2825" t="s">
        <v>279</v>
      </c>
      <c r="IM2825" t="s">
        <v>280</v>
      </c>
      <c r="IN2825" t="s">
        <v>654</v>
      </c>
      <c r="IP2825" t="s">
        <v>680</v>
      </c>
    </row>
    <row r="2826" spans="1:250" x14ac:dyDescent="0.25">
      <c r="A2826">
        <v>41341</v>
      </c>
      <c r="B2826">
        <v>-890804480</v>
      </c>
      <c r="C2826">
        <v>1837</v>
      </c>
      <c r="D2826" t="s">
        <v>273</v>
      </c>
      <c r="E2826" t="s">
        <v>274</v>
      </c>
      <c r="F2826">
        <v>1848</v>
      </c>
      <c r="G2826" t="s">
        <v>286</v>
      </c>
      <c r="H2826" t="s">
        <v>274</v>
      </c>
      <c r="I2826">
        <v>422</v>
      </c>
      <c r="J2826" t="s">
        <v>401</v>
      </c>
      <c r="K2826" t="s">
        <v>402</v>
      </c>
      <c r="L2826">
        <v>12391</v>
      </c>
      <c r="M2826" t="s">
        <v>311</v>
      </c>
      <c r="N2826" t="s">
        <v>312</v>
      </c>
      <c r="O2826">
        <v>12391</v>
      </c>
      <c r="P2826" t="s">
        <v>311</v>
      </c>
      <c r="Q2826" t="s">
        <v>312</v>
      </c>
      <c r="R2826" t="s">
        <v>409</v>
      </c>
      <c r="S2826" s="46">
        <v>0</v>
      </c>
      <c r="U2826" s="46">
        <v>17</v>
      </c>
      <c r="IF2826">
        <v>12391</v>
      </c>
      <c r="IG2826" t="s">
        <v>311</v>
      </c>
      <c r="IH2826" t="s">
        <v>288</v>
      </c>
      <c r="IK2826">
        <v>-2</v>
      </c>
      <c r="IL2826" t="s">
        <v>279</v>
      </c>
      <c r="IM2826" t="s">
        <v>280</v>
      </c>
      <c r="IN2826" t="s">
        <v>654</v>
      </c>
      <c r="IP2826" t="s">
        <v>680</v>
      </c>
    </row>
    <row r="2827" spans="1:250" x14ac:dyDescent="0.25">
      <c r="A2827">
        <v>41342</v>
      </c>
      <c r="B2827">
        <v>-890804480</v>
      </c>
      <c r="C2827">
        <v>1837</v>
      </c>
      <c r="D2827" t="s">
        <v>273</v>
      </c>
      <c r="E2827" t="s">
        <v>274</v>
      </c>
      <c r="F2827">
        <v>7057</v>
      </c>
      <c r="G2827" t="s">
        <v>291</v>
      </c>
      <c r="H2827" t="s">
        <v>292</v>
      </c>
      <c r="I2827">
        <v>424</v>
      </c>
      <c r="J2827" t="s">
        <v>399</v>
      </c>
      <c r="K2827" t="s">
        <v>400</v>
      </c>
      <c r="L2827">
        <v>12391</v>
      </c>
      <c r="M2827" t="s">
        <v>311</v>
      </c>
      <c r="N2827" t="s">
        <v>312</v>
      </c>
      <c r="O2827">
        <v>12391</v>
      </c>
      <c r="P2827" t="s">
        <v>311</v>
      </c>
      <c r="Q2827" t="s">
        <v>312</v>
      </c>
      <c r="R2827" t="s">
        <v>409</v>
      </c>
      <c r="S2827" s="46">
        <v>0</v>
      </c>
      <c r="U2827" s="46">
        <v>17</v>
      </c>
      <c r="IF2827">
        <v>12391</v>
      </c>
      <c r="IG2827" t="s">
        <v>311</v>
      </c>
      <c r="IH2827" t="s">
        <v>293</v>
      </c>
      <c r="IK2827">
        <v>-2</v>
      </c>
      <c r="IL2827" t="s">
        <v>279</v>
      </c>
      <c r="IM2827" t="s">
        <v>280</v>
      </c>
      <c r="IN2827" t="s">
        <v>666</v>
      </c>
      <c r="IP2827" t="s">
        <v>681</v>
      </c>
    </row>
    <row r="2828" spans="1:250" x14ac:dyDescent="0.25">
      <c r="A2828">
        <v>41343</v>
      </c>
      <c r="B2828">
        <v>-890804480</v>
      </c>
      <c r="C2828">
        <v>1837</v>
      </c>
      <c r="D2828" t="s">
        <v>273</v>
      </c>
      <c r="E2828" t="s">
        <v>274</v>
      </c>
      <c r="F2828">
        <v>7057</v>
      </c>
      <c r="G2828" t="s">
        <v>291</v>
      </c>
      <c r="H2828" t="s">
        <v>292</v>
      </c>
      <c r="I2828">
        <v>422</v>
      </c>
      <c r="J2828" t="s">
        <v>401</v>
      </c>
      <c r="K2828" t="s">
        <v>402</v>
      </c>
      <c r="L2828">
        <v>12391</v>
      </c>
      <c r="M2828" t="s">
        <v>311</v>
      </c>
      <c r="N2828" t="s">
        <v>312</v>
      </c>
      <c r="O2828">
        <v>12391</v>
      </c>
      <c r="P2828" t="s">
        <v>311</v>
      </c>
      <c r="Q2828" t="s">
        <v>312</v>
      </c>
      <c r="R2828" t="s">
        <v>409</v>
      </c>
      <c r="S2828" s="46">
        <v>0</v>
      </c>
      <c r="U2828" s="46">
        <v>17</v>
      </c>
      <c r="IF2828">
        <v>12391</v>
      </c>
      <c r="IG2828" t="s">
        <v>311</v>
      </c>
      <c r="IH2828" t="s">
        <v>293</v>
      </c>
      <c r="IK2828">
        <v>-2</v>
      </c>
      <c r="IL2828" t="s">
        <v>279</v>
      </c>
      <c r="IM2828" t="s">
        <v>280</v>
      </c>
      <c r="IN2828" t="s">
        <v>666</v>
      </c>
      <c r="IP2828" t="s">
        <v>681</v>
      </c>
    </row>
    <row r="2829" spans="1:250" x14ac:dyDescent="0.25">
      <c r="A2829">
        <v>41344</v>
      </c>
      <c r="B2829">
        <v>-890804480</v>
      </c>
      <c r="C2829">
        <v>1837</v>
      </c>
      <c r="D2829" t="s">
        <v>273</v>
      </c>
      <c r="E2829" t="s">
        <v>274</v>
      </c>
      <c r="F2829">
        <v>7057</v>
      </c>
      <c r="G2829" t="s">
        <v>291</v>
      </c>
      <c r="H2829" t="s">
        <v>292</v>
      </c>
      <c r="I2829">
        <v>420</v>
      </c>
      <c r="J2829" t="s">
        <v>403</v>
      </c>
      <c r="K2829" t="s">
        <v>404</v>
      </c>
      <c r="L2829">
        <v>12391</v>
      </c>
      <c r="M2829" t="s">
        <v>311</v>
      </c>
      <c r="N2829" t="s">
        <v>312</v>
      </c>
      <c r="O2829">
        <v>12391</v>
      </c>
      <c r="P2829" t="s">
        <v>311</v>
      </c>
      <c r="Q2829" t="s">
        <v>312</v>
      </c>
      <c r="R2829" t="s">
        <v>409</v>
      </c>
      <c r="S2829" s="46">
        <v>0</v>
      </c>
      <c r="U2829" s="46">
        <v>17</v>
      </c>
      <c r="IF2829">
        <v>12391</v>
      </c>
      <c r="IG2829" t="s">
        <v>311</v>
      </c>
      <c r="IH2829" t="s">
        <v>293</v>
      </c>
      <c r="IK2829">
        <v>-2</v>
      </c>
      <c r="IL2829" t="s">
        <v>279</v>
      </c>
      <c r="IM2829" t="s">
        <v>280</v>
      </c>
      <c r="IN2829" t="s">
        <v>666</v>
      </c>
      <c r="IP2829" t="s">
        <v>681</v>
      </c>
    </row>
    <row r="2830" spans="1:250" x14ac:dyDescent="0.25">
      <c r="A2830">
        <v>41345</v>
      </c>
      <c r="B2830">
        <v>-890804480</v>
      </c>
      <c r="C2830">
        <v>1837</v>
      </c>
      <c r="D2830" t="s">
        <v>273</v>
      </c>
      <c r="E2830" t="s">
        <v>274</v>
      </c>
      <c r="F2830">
        <v>7057</v>
      </c>
      <c r="G2830" t="s">
        <v>291</v>
      </c>
      <c r="H2830" t="s">
        <v>292</v>
      </c>
      <c r="I2830">
        <v>411</v>
      </c>
      <c r="J2830" t="s">
        <v>393</v>
      </c>
      <c r="K2830" t="s">
        <v>394</v>
      </c>
      <c r="L2830">
        <v>12391</v>
      </c>
      <c r="M2830" t="s">
        <v>311</v>
      </c>
      <c r="N2830" t="s">
        <v>312</v>
      </c>
      <c r="O2830">
        <v>12391</v>
      </c>
      <c r="P2830" t="s">
        <v>311</v>
      </c>
      <c r="Q2830" t="s">
        <v>312</v>
      </c>
      <c r="R2830" t="s">
        <v>409</v>
      </c>
      <c r="S2830" s="46">
        <v>0</v>
      </c>
      <c r="U2830" s="46">
        <v>17</v>
      </c>
      <c r="IF2830">
        <v>12391</v>
      </c>
      <c r="IG2830" t="s">
        <v>311</v>
      </c>
      <c r="IH2830" t="s">
        <v>293</v>
      </c>
      <c r="IK2830">
        <v>-2</v>
      </c>
      <c r="IL2830" t="s">
        <v>279</v>
      </c>
      <c r="IM2830" t="s">
        <v>280</v>
      </c>
      <c r="IN2830" t="s">
        <v>666</v>
      </c>
      <c r="IP2830" t="s">
        <v>681</v>
      </c>
    </row>
    <row r="2831" spans="1:250" x14ac:dyDescent="0.25">
      <c r="A2831">
        <v>41346</v>
      </c>
      <c r="B2831">
        <v>-890804480</v>
      </c>
      <c r="C2831">
        <v>1837</v>
      </c>
      <c r="D2831" t="s">
        <v>273</v>
      </c>
      <c r="E2831" t="s">
        <v>274</v>
      </c>
      <c r="F2831">
        <v>1848</v>
      </c>
      <c r="G2831" t="s">
        <v>286</v>
      </c>
      <c r="H2831" t="s">
        <v>274</v>
      </c>
      <c r="I2831">
        <v>429</v>
      </c>
      <c r="J2831" t="s">
        <v>395</v>
      </c>
      <c r="K2831" t="s">
        <v>396</v>
      </c>
      <c r="L2831">
        <v>12392</v>
      </c>
      <c r="M2831" t="s">
        <v>313</v>
      </c>
      <c r="N2831" t="s">
        <v>314</v>
      </c>
      <c r="O2831">
        <v>12392</v>
      </c>
      <c r="P2831" t="s">
        <v>313</v>
      </c>
      <c r="Q2831" t="s">
        <v>314</v>
      </c>
      <c r="R2831" t="s">
        <v>409</v>
      </c>
      <c r="S2831" s="46">
        <v>0</v>
      </c>
      <c r="U2831" s="46">
        <v>17</v>
      </c>
      <c r="IF2831">
        <v>12392</v>
      </c>
      <c r="IG2831" t="s">
        <v>313</v>
      </c>
      <c r="IH2831" t="s">
        <v>288</v>
      </c>
      <c r="IK2831">
        <v>-2</v>
      </c>
      <c r="IL2831" t="s">
        <v>279</v>
      </c>
      <c r="IM2831" t="s">
        <v>280</v>
      </c>
      <c r="IN2831" t="s">
        <v>654</v>
      </c>
      <c r="IP2831" t="s">
        <v>682</v>
      </c>
    </row>
    <row r="2832" spans="1:250" x14ac:dyDescent="0.25">
      <c r="A2832">
        <v>41347</v>
      </c>
      <c r="B2832">
        <v>-890804480</v>
      </c>
      <c r="C2832">
        <v>1837</v>
      </c>
      <c r="D2832" t="s">
        <v>273</v>
      </c>
      <c r="E2832" t="s">
        <v>274</v>
      </c>
      <c r="F2832">
        <v>1848</v>
      </c>
      <c r="G2832" t="s">
        <v>286</v>
      </c>
      <c r="H2832" t="s">
        <v>274</v>
      </c>
      <c r="I2832">
        <v>427</v>
      </c>
      <c r="J2832" t="s">
        <v>397</v>
      </c>
      <c r="K2832" t="s">
        <v>398</v>
      </c>
      <c r="L2832">
        <v>12392</v>
      </c>
      <c r="M2832" t="s">
        <v>313</v>
      </c>
      <c r="N2832" t="s">
        <v>314</v>
      </c>
      <c r="O2832">
        <v>12392</v>
      </c>
      <c r="P2832" t="s">
        <v>313</v>
      </c>
      <c r="Q2832" t="s">
        <v>314</v>
      </c>
      <c r="R2832" t="s">
        <v>409</v>
      </c>
      <c r="S2832" s="46">
        <v>0</v>
      </c>
      <c r="U2832" s="46">
        <v>17</v>
      </c>
      <c r="IF2832">
        <v>12392</v>
      </c>
      <c r="IG2832" t="s">
        <v>313</v>
      </c>
      <c r="IH2832" t="s">
        <v>288</v>
      </c>
      <c r="IK2832">
        <v>-2</v>
      </c>
      <c r="IL2832" t="s">
        <v>279</v>
      </c>
      <c r="IM2832" t="s">
        <v>280</v>
      </c>
      <c r="IN2832" t="s">
        <v>654</v>
      </c>
      <c r="IP2832" t="s">
        <v>682</v>
      </c>
    </row>
    <row r="2833" spans="1:250" x14ac:dyDescent="0.25">
      <c r="A2833">
        <v>41348</v>
      </c>
      <c r="B2833">
        <v>-890804480</v>
      </c>
      <c r="C2833">
        <v>1837</v>
      </c>
      <c r="D2833" t="s">
        <v>273</v>
      </c>
      <c r="E2833" t="s">
        <v>274</v>
      </c>
      <c r="F2833">
        <v>1848</v>
      </c>
      <c r="G2833" t="s">
        <v>286</v>
      </c>
      <c r="H2833" t="s">
        <v>274</v>
      </c>
      <c r="I2833">
        <v>424</v>
      </c>
      <c r="J2833" t="s">
        <v>399</v>
      </c>
      <c r="K2833" t="s">
        <v>400</v>
      </c>
      <c r="L2833">
        <v>12392</v>
      </c>
      <c r="M2833" t="s">
        <v>313</v>
      </c>
      <c r="N2833" t="s">
        <v>314</v>
      </c>
      <c r="O2833">
        <v>12392</v>
      </c>
      <c r="P2833" t="s">
        <v>313</v>
      </c>
      <c r="Q2833" t="s">
        <v>314</v>
      </c>
      <c r="R2833" t="s">
        <v>409</v>
      </c>
      <c r="S2833" s="46">
        <v>0</v>
      </c>
      <c r="U2833" s="46">
        <v>17</v>
      </c>
      <c r="IF2833">
        <v>12392</v>
      </c>
      <c r="IG2833" t="s">
        <v>313</v>
      </c>
      <c r="IH2833" t="s">
        <v>288</v>
      </c>
      <c r="IK2833">
        <v>-2</v>
      </c>
      <c r="IL2833" t="s">
        <v>279</v>
      </c>
      <c r="IM2833" t="s">
        <v>280</v>
      </c>
      <c r="IN2833" t="s">
        <v>654</v>
      </c>
      <c r="IP2833" t="s">
        <v>682</v>
      </c>
    </row>
    <row r="2834" spans="1:250" x14ac:dyDescent="0.25">
      <c r="A2834">
        <v>41349</v>
      </c>
      <c r="B2834">
        <v>-890804480</v>
      </c>
      <c r="C2834">
        <v>1837</v>
      </c>
      <c r="D2834" t="s">
        <v>273</v>
      </c>
      <c r="E2834" t="s">
        <v>274</v>
      </c>
      <c r="F2834">
        <v>1848</v>
      </c>
      <c r="G2834" t="s">
        <v>286</v>
      </c>
      <c r="H2834" t="s">
        <v>274</v>
      </c>
      <c r="I2834">
        <v>422</v>
      </c>
      <c r="J2834" t="s">
        <v>401</v>
      </c>
      <c r="K2834" t="s">
        <v>402</v>
      </c>
      <c r="L2834">
        <v>12392</v>
      </c>
      <c r="M2834" t="s">
        <v>313</v>
      </c>
      <c r="N2834" t="s">
        <v>314</v>
      </c>
      <c r="O2834">
        <v>12392</v>
      </c>
      <c r="P2834" t="s">
        <v>313</v>
      </c>
      <c r="Q2834" t="s">
        <v>314</v>
      </c>
      <c r="R2834" t="s">
        <v>409</v>
      </c>
      <c r="S2834" s="46">
        <v>0</v>
      </c>
      <c r="U2834" s="46">
        <v>17</v>
      </c>
      <c r="IF2834">
        <v>12392</v>
      </c>
      <c r="IG2834" t="s">
        <v>313</v>
      </c>
      <c r="IH2834" t="s">
        <v>288</v>
      </c>
      <c r="IK2834">
        <v>-2</v>
      </c>
      <c r="IL2834" t="s">
        <v>279</v>
      </c>
      <c r="IM2834" t="s">
        <v>280</v>
      </c>
      <c r="IN2834" t="s">
        <v>654</v>
      </c>
      <c r="IP2834" t="s">
        <v>682</v>
      </c>
    </row>
    <row r="2835" spans="1:250" x14ac:dyDescent="0.25">
      <c r="A2835">
        <v>41350</v>
      </c>
      <c r="B2835">
        <v>-890804480</v>
      </c>
      <c r="C2835">
        <v>1837</v>
      </c>
      <c r="D2835" t="s">
        <v>273</v>
      </c>
      <c r="E2835" t="s">
        <v>274</v>
      </c>
      <c r="F2835">
        <v>1848</v>
      </c>
      <c r="G2835" t="s">
        <v>286</v>
      </c>
      <c r="H2835" t="s">
        <v>274</v>
      </c>
      <c r="I2835">
        <v>420</v>
      </c>
      <c r="J2835" t="s">
        <v>403</v>
      </c>
      <c r="K2835" t="s">
        <v>404</v>
      </c>
      <c r="L2835">
        <v>12392</v>
      </c>
      <c r="M2835" t="s">
        <v>313</v>
      </c>
      <c r="N2835" t="s">
        <v>314</v>
      </c>
      <c r="O2835">
        <v>12392</v>
      </c>
      <c r="P2835" t="s">
        <v>313</v>
      </c>
      <c r="Q2835" t="s">
        <v>314</v>
      </c>
      <c r="R2835" t="s">
        <v>409</v>
      </c>
      <c r="S2835" s="46">
        <v>0</v>
      </c>
      <c r="U2835" s="46">
        <v>17</v>
      </c>
      <c r="IF2835">
        <v>12392</v>
      </c>
      <c r="IG2835" t="s">
        <v>313</v>
      </c>
      <c r="IH2835" t="s">
        <v>288</v>
      </c>
      <c r="IK2835">
        <v>-2</v>
      </c>
      <c r="IL2835" t="s">
        <v>279</v>
      </c>
      <c r="IM2835" t="s">
        <v>280</v>
      </c>
      <c r="IN2835" t="s">
        <v>654</v>
      </c>
      <c r="IP2835" t="s">
        <v>682</v>
      </c>
    </row>
    <row r="2836" spans="1:250" x14ac:dyDescent="0.25">
      <c r="A2836">
        <v>41351</v>
      </c>
      <c r="B2836">
        <v>-890804480</v>
      </c>
      <c r="C2836">
        <v>1837</v>
      </c>
      <c r="D2836" t="s">
        <v>273</v>
      </c>
      <c r="E2836" t="s">
        <v>274</v>
      </c>
      <c r="F2836">
        <v>1848</v>
      </c>
      <c r="G2836" t="s">
        <v>286</v>
      </c>
      <c r="H2836" t="s">
        <v>274</v>
      </c>
      <c r="I2836">
        <v>411</v>
      </c>
      <c r="J2836" t="s">
        <v>393</v>
      </c>
      <c r="K2836" t="s">
        <v>394</v>
      </c>
      <c r="L2836">
        <v>12392</v>
      </c>
      <c r="M2836" t="s">
        <v>313</v>
      </c>
      <c r="N2836" t="s">
        <v>314</v>
      </c>
      <c r="O2836">
        <v>12392</v>
      </c>
      <c r="P2836" t="s">
        <v>313</v>
      </c>
      <c r="Q2836" t="s">
        <v>314</v>
      </c>
      <c r="R2836" t="s">
        <v>409</v>
      </c>
      <c r="S2836" s="46">
        <v>0</v>
      </c>
      <c r="U2836" s="46">
        <v>17</v>
      </c>
      <c r="IF2836">
        <v>12392</v>
      </c>
      <c r="IG2836" t="s">
        <v>313</v>
      </c>
      <c r="IH2836" t="s">
        <v>288</v>
      </c>
      <c r="IK2836">
        <v>-2</v>
      </c>
      <c r="IL2836" t="s">
        <v>279</v>
      </c>
      <c r="IM2836" t="s">
        <v>280</v>
      </c>
      <c r="IN2836" t="s">
        <v>654</v>
      </c>
      <c r="IP2836" t="s">
        <v>682</v>
      </c>
    </row>
    <row r="2837" spans="1:250" x14ac:dyDescent="0.25">
      <c r="A2837">
        <v>41352</v>
      </c>
      <c r="B2837">
        <v>-890804480</v>
      </c>
      <c r="C2837">
        <v>1837</v>
      </c>
      <c r="D2837" t="s">
        <v>273</v>
      </c>
      <c r="E2837" t="s">
        <v>274</v>
      </c>
      <c r="F2837">
        <v>1848</v>
      </c>
      <c r="G2837" t="s">
        <v>286</v>
      </c>
      <c r="H2837" t="s">
        <v>274</v>
      </c>
      <c r="I2837">
        <v>437</v>
      </c>
      <c r="J2837" t="s">
        <v>658</v>
      </c>
      <c r="K2837" t="s">
        <v>659</v>
      </c>
      <c r="L2837">
        <v>12392</v>
      </c>
      <c r="M2837" t="s">
        <v>313</v>
      </c>
      <c r="N2837" t="s">
        <v>314</v>
      </c>
      <c r="O2837">
        <v>12392</v>
      </c>
      <c r="P2837" t="s">
        <v>313</v>
      </c>
      <c r="Q2837" t="s">
        <v>314</v>
      </c>
      <c r="R2837" t="s">
        <v>409</v>
      </c>
      <c r="S2837" s="46">
        <v>0</v>
      </c>
      <c r="U2837" s="46">
        <v>17</v>
      </c>
      <c r="IF2837">
        <v>12392</v>
      </c>
      <c r="IG2837" t="s">
        <v>313</v>
      </c>
      <c r="IH2837" t="s">
        <v>288</v>
      </c>
      <c r="IK2837">
        <v>-2</v>
      </c>
      <c r="IL2837" t="s">
        <v>279</v>
      </c>
      <c r="IM2837" t="s">
        <v>280</v>
      </c>
      <c r="IN2837" t="s">
        <v>654</v>
      </c>
      <c r="IP2837" t="s">
        <v>682</v>
      </c>
    </row>
    <row r="2838" spans="1:250" x14ac:dyDescent="0.25">
      <c r="A2838">
        <v>41353</v>
      </c>
      <c r="B2838">
        <v>-890804480</v>
      </c>
      <c r="C2838">
        <v>1837</v>
      </c>
      <c r="D2838" t="s">
        <v>273</v>
      </c>
      <c r="E2838" t="s">
        <v>274</v>
      </c>
      <c r="F2838">
        <v>1848</v>
      </c>
      <c r="G2838" t="s">
        <v>286</v>
      </c>
      <c r="H2838" t="s">
        <v>274</v>
      </c>
      <c r="I2838">
        <v>436</v>
      </c>
      <c r="J2838" t="s">
        <v>656</v>
      </c>
      <c r="K2838" t="s">
        <v>657</v>
      </c>
      <c r="L2838">
        <v>12392</v>
      </c>
      <c r="M2838" t="s">
        <v>313</v>
      </c>
      <c r="N2838" t="s">
        <v>314</v>
      </c>
      <c r="O2838">
        <v>12392</v>
      </c>
      <c r="P2838" t="s">
        <v>313</v>
      </c>
      <c r="Q2838" t="s">
        <v>314</v>
      </c>
      <c r="R2838" t="s">
        <v>409</v>
      </c>
      <c r="S2838" s="46">
        <v>0</v>
      </c>
      <c r="U2838" s="46">
        <v>17</v>
      </c>
      <c r="IF2838">
        <v>12392</v>
      </c>
      <c r="IG2838" t="s">
        <v>313</v>
      </c>
      <c r="IH2838" t="s">
        <v>288</v>
      </c>
      <c r="IK2838">
        <v>-2</v>
      </c>
      <c r="IL2838" t="s">
        <v>279</v>
      </c>
      <c r="IM2838" t="s">
        <v>280</v>
      </c>
      <c r="IN2838" t="s">
        <v>654</v>
      </c>
      <c r="IP2838" t="s">
        <v>682</v>
      </c>
    </row>
    <row r="2839" spans="1:250" x14ac:dyDescent="0.25">
      <c r="A2839">
        <v>41354</v>
      </c>
      <c r="B2839">
        <v>-890804480</v>
      </c>
      <c r="C2839">
        <v>1837</v>
      </c>
      <c r="D2839" t="s">
        <v>273</v>
      </c>
      <c r="E2839" t="s">
        <v>274</v>
      </c>
      <c r="F2839">
        <v>1848</v>
      </c>
      <c r="G2839" t="s">
        <v>286</v>
      </c>
      <c r="H2839" t="s">
        <v>274</v>
      </c>
      <c r="I2839">
        <v>435</v>
      </c>
      <c r="J2839" t="s">
        <v>491</v>
      </c>
      <c r="K2839" t="s">
        <v>492</v>
      </c>
      <c r="L2839">
        <v>12392</v>
      </c>
      <c r="M2839" t="s">
        <v>313</v>
      </c>
      <c r="N2839" t="s">
        <v>314</v>
      </c>
      <c r="O2839">
        <v>12392</v>
      </c>
      <c r="P2839" t="s">
        <v>313</v>
      </c>
      <c r="Q2839" t="s">
        <v>314</v>
      </c>
      <c r="R2839" t="s">
        <v>409</v>
      </c>
      <c r="S2839" s="46">
        <v>0</v>
      </c>
      <c r="U2839" s="46">
        <v>17</v>
      </c>
      <c r="IF2839">
        <v>12392</v>
      </c>
      <c r="IG2839" t="s">
        <v>313</v>
      </c>
      <c r="IH2839" t="s">
        <v>288</v>
      </c>
      <c r="IK2839">
        <v>-2</v>
      </c>
      <c r="IL2839" t="s">
        <v>279</v>
      </c>
      <c r="IM2839" t="s">
        <v>280</v>
      </c>
      <c r="IN2839" t="s">
        <v>654</v>
      </c>
      <c r="IP2839" t="s">
        <v>682</v>
      </c>
    </row>
    <row r="2840" spans="1:250" x14ac:dyDescent="0.25">
      <c r="A2840">
        <v>41355</v>
      </c>
      <c r="B2840">
        <v>-890804480</v>
      </c>
      <c r="C2840">
        <v>1837</v>
      </c>
      <c r="D2840" t="s">
        <v>273</v>
      </c>
      <c r="E2840" t="s">
        <v>274</v>
      </c>
      <c r="F2840">
        <v>1848</v>
      </c>
      <c r="G2840" t="s">
        <v>286</v>
      </c>
      <c r="H2840" t="s">
        <v>274</v>
      </c>
      <c r="I2840">
        <v>431</v>
      </c>
      <c r="J2840" t="s">
        <v>493</v>
      </c>
      <c r="K2840" t="s">
        <v>494</v>
      </c>
      <c r="L2840">
        <v>12392</v>
      </c>
      <c r="M2840" t="s">
        <v>313</v>
      </c>
      <c r="N2840" t="s">
        <v>314</v>
      </c>
      <c r="O2840">
        <v>12392</v>
      </c>
      <c r="P2840" t="s">
        <v>313</v>
      </c>
      <c r="Q2840" t="s">
        <v>314</v>
      </c>
      <c r="R2840" t="s">
        <v>409</v>
      </c>
      <c r="S2840" s="46">
        <v>0</v>
      </c>
      <c r="U2840" s="46">
        <v>17</v>
      </c>
      <c r="IF2840">
        <v>12392</v>
      </c>
      <c r="IG2840" t="s">
        <v>313</v>
      </c>
      <c r="IH2840" t="s">
        <v>288</v>
      </c>
      <c r="IK2840">
        <v>-2</v>
      </c>
      <c r="IL2840" t="s">
        <v>279</v>
      </c>
      <c r="IM2840" t="s">
        <v>280</v>
      </c>
      <c r="IN2840" t="s">
        <v>654</v>
      </c>
      <c r="IP2840" t="s">
        <v>682</v>
      </c>
    </row>
    <row r="2841" spans="1:250" x14ac:dyDescent="0.25">
      <c r="A2841">
        <v>41356</v>
      </c>
      <c r="B2841">
        <v>-890804480</v>
      </c>
      <c r="C2841">
        <v>1837</v>
      </c>
      <c r="D2841" t="s">
        <v>273</v>
      </c>
      <c r="E2841" t="s">
        <v>274</v>
      </c>
      <c r="F2841">
        <v>1848</v>
      </c>
      <c r="G2841" t="s">
        <v>286</v>
      </c>
      <c r="H2841" t="s">
        <v>274</v>
      </c>
      <c r="I2841">
        <v>420</v>
      </c>
      <c r="J2841" t="s">
        <v>403</v>
      </c>
      <c r="K2841" t="s">
        <v>404</v>
      </c>
      <c r="L2841">
        <v>12394</v>
      </c>
      <c r="M2841" t="s">
        <v>315</v>
      </c>
      <c r="N2841" t="s">
        <v>316</v>
      </c>
      <c r="O2841">
        <v>12394</v>
      </c>
      <c r="P2841" t="s">
        <v>315</v>
      </c>
      <c r="Q2841" t="s">
        <v>316</v>
      </c>
      <c r="R2841" t="s">
        <v>409</v>
      </c>
      <c r="S2841" s="46">
        <v>0</v>
      </c>
      <c r="U2841" s="46">
        <v>17</v>
      </c>
      <c r="IF2841">
        <v>12394</v>
      </c>
      <c r="IG2841" t="s">
        <v>315</v>
      </c>
      <c r="IH2841" t="s">
        <v>288</v>
      </c>
      <c r="IK2841">
        <v>-2</v>
      </c>
      <c r="IL2841" t="s">
        <v>279</v>
      </c>
      <c r="IM2841" t="s">
        <v>280</v>
      </c>
      <c r="IN2841" t="s">
        <v>654</v>
      </c>
      <c r="IP2841" t="s">
        <v>683</v>
      </c>
    </row>
    <row r="2842" spans="1:250" x14ac:dyDescent="0.25">
      <c r="A2842">
        <v>41357</v>
      </c>
      <c r="B2842">
        <v>-890804480</v>
      </c>
      <c r="C2842">
        <v>1837</v>
      </c>
      <c r="D2842" t="s">
        <v>273</v>
      </c>
      <c r="E2842" t="s">
        <v>274</v>
      </c>
      <c r="F2842">
        <v>1848</v>
      </c>
      <c r="G2842" t="s">
        <v>286</v>
      </c>
      <c r="H2842" t="s">
        <v>274</v>
      </c>
      <c r="I2842">
        <v>411</v>
      </c>
      <c r="J2842" t="s">
        <v>393</v>
      </c>
      <c r="K2842" t="s">
        <v>394</v>
      </c>
      <c r="L2842">
        <v>12394</v>
      </c>
      <c r="M2842" t="s">
        <v>315</v>
      </c>
      <c r="N2842" t="s">
        <v>316</v>
      </c>
      <c r="O2842">
        <v>12394</v>
      </c>
      <c r="P2842" t="s">
        <v>315</v>
      </c>
      <c r="Q2842" t="s">
        <v>316</v>
      </c>
      <c r="R2842" t="s">
        <v>409</v>
      </c>
      <c r="S2842" s="46">
        <v>0</v>
      </c>
      <c r="U2842" s="46">
        <v>17</v>
      </c>
      <c r="IF2842">
        <v>12394</v>
      </c>
      <c r="IG2842" t="s">
        <v>315</v>
      </c>
      <c r="IH2842" t="s">
        <v>288</v>
      </c>
      <c r="IK2842">
        <v>-2</v>
      </c>
      <c r="IL2842" t="s">
        <v>279</v>
      </c>
      <c r="IM2842" t="s">
        <v>280</v>
      </c>
      <c r="IN2842" t="s">
        <v>654</v>
      </c>
      <c r="IP2842" t="s">
        <v>683</v>
      </c>
    </row>
    <row r="2843" spans="1:250" x14ac:dyDescent="0.25">
      <c r="A2843">
        <v>41358</v>
      </c>
      <c r="B2843">
        <v>-890804480</v>
      </c>
      <c r="C2843">
        <v>1837</v>
      </c>
      <c r="D2843" t="s">
        <v>273</v>
      </c>
      <c r="E2843" t="s">
        <v>274</v>
      </c>
      <c r="F2843">
        <v>1848</v>
      </c>
      <c r="G2843" t="s">
        <v>286</v>
      </c>
      <c r="H2843" t="s">
        <v>274</v>
      </c>
      <c r="I2843">
        <v>435</v>
      </c>
      <c r="J2843" t="s">
        <v>491</v>
      </c>
      <c r="K2843" t="s">
        <v>492</v>
      </c>
      <c r="L2843">
        <v>12394</v>
      </c>
      <c r="M2843" t="s">
        <v>315</v>
      </c>
      <c r="N2843" t="s">
        <v>316</v>
      </c>
      <c r="O2843">
        <v>12394</v>
      </c>
      <c r="P2843" t="s">
        <v>315</v>
      </c>
      <c r="Q2843" t="s">
        <v>316</v>
      </c>
      <c r="R2843" t="s">
        <v>409</v>
      </c>
      <c r="S2843" s="46">
        <v>0</v>
      </c>
      <c r="U2843" s="46">
        <v>17</v>
      </c>
      <c r="IF2843">
        <v>12394</v>
      </c>
      <c r="IG2843" t="s">
        <v>315</v>
      </c>
      <c r="IH2843" t="s">
        <v>288</v>
      </c>
      <c r="IK2843">
        <v>-2</v>
      </c>
      <c r="IL2843" t="s">
        <v>279</v>
      </c>
      <c r="IM2843" t="s">
        <v>280</v>
      </c>
      <c r="IN2843" t="s">
        <v>654</v>
      </c>
      <c r="IP2843" t="s">
        <v>683</v>
      </c>
    </row>
    <row r="2844" spans="1:250" x14ac:dyDescent="0.25">
      <c r="A2844">
        <v>41359</v>
      </c>
      <c r="B2844">
        <v>-890804480</v>
      </c>
      <c r="C2844">
        <v>1837</v>
      </c>
      <c r="D2844" t="s">
        <v>273</v>
      </c>
      <c r="E2844" t="s">
        <v>274</v>
      </c>
      <c r="F2844">
        <v>1848</v>
      </c>
      <c r="G2844" t="s">
        <v>286</v>
      </c>
      <c r="H2844" t="s">
        <v>274</v>
      </c>
      <c r="I2844">
        <v>431</v>
      </c>
      <c r="J2844" t="s">
        <v>493</v>
      </c>
      <c r="K2844" t="s">
        <v>494</v>
      </c>
      <c r="L2844">
        <v>12394</v>
      </c>
      <c r="M2844" t="s">
        <v>315</v>
      </c>
      <c r="N2844" t="s">
        <v>316</v>
      </c>
      <c r="O2844">
        <v>12394</v>
      </c>
      <c r="P2844" t="s">
        <v>315</v>
      </c>
      <c r="Q2844" t="s">
        <v>316</v>
      </c>
      <c r="R2844" t="s">
        <v>409</v>
      </c>
      <c r="S2844" s="46">
        <v>0</v>
      </c>
      <c r="U2844" s="46">
        <v>17</v>
      </c>
      <c r="IF2844">
        <v>12394</v>
      </c>
      <c r="IG2844" t="s">
        <v>315</v>
      </c>
      <c r="IH2844" t="s">
        <v>288</v>
      </c>
      <c r="IK2844">
        <v>-2</v>
      </c>
      <c r="IL2844" t="s">
        <v>279</v>
      </c>
      <c r="IM2844" t="s">
        <v>280</v>
      </c>
      <c r="IN2844" t="s">
        <v>654</v>
      </c>
      <c r="IP2844" t="s">
        <v>683</v>
      </c>
    </row>
    <row r="2845" spans="1:250" x14ac:dyDescent="0.25">
      <c r="A2845">
        <v>41360</v>
      </c>
      <c r="B2845">
        <v>-890804480</v>
      </c>
      <c r="C2845">
        <v>1837</v>
      </c>
      <c r="D2845" t="s">
        <v>273</v>
      </c>
      <c r="E2845" t="s">
        <v>274</v>
      </c>
      <c r="F2845">
        <v>1848</v>
      </c>
      <c r="G2845" t="s">
        <v>286</v>
      </c>
      <c r="H2845" t="s">
        <v>274</v>
      </c>
      <c r="I2845">
        <v>429</v>
      </c>
      <c r="J2845" t="s">
        <v>395</v>
      </c>
      <c r="K2845" t="s">
        <v>396</v>
      </c>
      <c r="L2845">
        <v>12394</v>
      </c>
      <c r="M2845" t="s">
        <v>315</v>
      </c>
      <c r="N2845" t="s">
        <v>316</v>
      </c>
      <c r="O2845">
        <v>12394</v>
      </c>
      <c r="P2845" t="s">
        <v>315</v>
      </c>
      <c r="Q2845" t="s">
        <v>316</v>
      </c>
      <c r="R2845" t="s">
        <v>409</v>
      </c>
      <c r="S2845" s="46">
        <v>0</v>
      </c>
      <c r="U2845" s="46">
        <v>17</v>
      </c>
      <c r="IF2845">
        <v>12394</v>
      </c>
      <c r="IG2845" t="s">
        <v>315</v>
      </c>
      <c r="IH2845" t="s">
        <v>288</v>
      </c>
      <c r="IK2845">
        <v>-2</v>
      </c>
      <c r="IL2845" t="s">
        <v>279</v>
      </c>
      <c r="IM2845" t="s">
        <v>280</v>
      </c>
      <c r="IN2845" t="s">
        <v>654</v>
      </c>
      <c r="IP2845" t="s">
        <v>683</v>
      </c>
    </row>
    <row r="2846" spans="1:250" x14ac:dyDescent="0.25">
      <c r="A2846">
        <v>41361</v>
      </c>
      <c r="B2846">
        <v>-890804480</v>
      </c>
      <c r="C2846">
        <v>1837</v>
      </c>
      <c r="D2846" t="s">
        <v>273</v>
      </c>
      <c r="E2846" t="s">
        <v>274</v>
      </c>
      <c r="F2846">
        <v>1848</v>
      </c>
      <c r="G2846" t="s">
        <v>286</v>
      </c>
      <c r="H2846" t="s">
        <v>274</v>
      </c>
      <c r="I2846">
        <v>427</v>
      </c>
      <c r="J2846" t="s">
        <v>397</v>
      </c>
      <c r="K2846" t="s">
        <v>398</v>
      </c>
      <c r="L2846">
        <v>12394</v>
      </c>
      <c r="M2846" t="s">
        <v>315</v>
      </c>
      <c r="N2846" t="s">
        <v>316</v>
      </c>
      <c r="O2846">
        <v>12394</v>
      </c>
      <c r="P2846" t="s">
        <v>315</v>
      </c>
      <c r="Q2846" t="s">
        <v>316</v>
      </c>
      <c r="R2846" t="s">
        <v>409</v>
      </c>
      <c r="S2846" s="46">
        <v>0</v>
      </c>
      <c r="U2846" s="46">
        <v>17</v>
      </c>
      <c r="IF2846">
        <v>12394</v>
      </c>
      <c r="IG2846" t="s">
        <v>315</v>
      </c>
      <c r="IH2846" t="s">
        <v>288</v>
      </c>
      <c r="IK2846">
        <v>-2</v>
      </c>
      <c r="IL2846" t="s">
        <v>279</v>
      </c>
      <c r="IM2846" t="s">
        <v>280</v>
      </c>
      <c r="IN2846" t="s">
        <v>654</v>
      </c>
      <c r="IP2846" t="s">
        <v>683</v>
      </c>
    </row>
    <row r="2847" spans="1:250" x14ac:dyDescent="0.25">
      <c r="A2847">
        <v>41362</v>
      </c>
      <c r="B2847">
        <v>-890804480</v>
      </c>
      <c r="C2847">
        <v>1837</v>
      </c>
      <c r="D2847" t="s">
        <v>273</v>
      </c>
      <c r="E2847" t="s">
        <v>274</v>
      </c>
      <c r="F2847">
        <v>1848</v>
      </c>
      <c r="G2847" t="s">
        <v>286</v>
      </c>
      <c r="H2847" t="s">
        <v>274</v>
      </c>
      <c r="I2847">
        <v>424</v>
      </c>
      <c r="J2847" t="s">
        <v>399</v>
      </c>
      <c r="K2847" t="s">
        <v>400</v>
      </c>
      <c r="L2847">
        <v>12394</v>
      </c>
      <c r="M2847" t="s">
        <v>315</v>
      </c>
      <c r="N2847" t="s">
        <v>316</v>
      </c>
      <c r="O2847">
        <v>12394</v>
      </c>
      <c r="P2847" t="s">
        <v>315</v>
      </c>
      <c r="Q2847" t="s">
        <v>316</v>
      </c>
      <c r="R2847" t="s">
        <v>409</v>
      </c>
      <c r="S2847" s="46">
        <v>0</v>
      </c>
      <c r="U2847" s="46">
        <v>17</v>
      </c>
      <c r="IF2847">
        <v>12394</v>
      </c>
      <c r="IG2847" t="s">
        <v>315</v>
      </c>
      <c r="IH2847" t="s">
        <v>288</v>
      </c>
      <c r="IK2847">
        <v>-2</v>
      </c>
      <c r="IL2847" t="s">
        <v>279</v>
      </c>
      <c r="IM2847" t="s">
        <v>280</v>
      </c>
      <c r="IN2847" t="s">
        <v>654</v>
      </c>
      <c r="IP2847" t="s">
        <v>683</v>
      </c>
    </row>
    <row r="2848" spans="1:250" x14ac:dyDescent="0.25">
      <c r="A2848">
        <v>41363</v>
      </c>
      <c r="B2848">
        <v>-890804480</v>
      </c>
      <c r="C2848">
        <v>1837</v>
      </c>
      <c r="D2848" t="s">
        <v>273</v>
      </c>
      <c r="E2848" t="s">
        <v>274</v>
      </c>
      <c r="F2848">
        <v>1848</v>
      </c>
      <c r="G2848" t="s">
        <v>286</v>
      </c>
      <c r="H2848" t="s">
        <v>274</v>
      </c>
      <c r="I2848">
        <v>422</v>
      </c>
      <c r="J2848" t="s">
        <v>401</v>
      </c>
      <c r="K2848" t="s">
        <v>402</v>
      </c>
      <c r="L2848">
        <v>12394</v>
      </c>
      <c r="M2848" t="s">
        <v>315</v>
      </c>
      <c r="N2848" t="s">
        <v>316</v>
      </c>
      <c r="O2848">
        <v>12394</v>
      </c>
      <c r="P2848" t="s">
        <v>315</v>
      </c>
      <c r="Q2848" t="s">
        <v>316</v>
      </c>
      <c r="R2848" t="s">
        <v>409</v>
      </c>
      <c r="S2848" s="46">
        <v>0</v>
      </c>
      <c r="U2848" s="46">
        <v>17</v>
      </c>
      <c r="IF2848">
        <v>12394</v>
      </c>
      <c r="IG2848" t="s">
        <v>315</v>
      </c>
      <c r="IH2848" t="s">
        <v>288</v>
      </c>
      <c r="IK2848">
        <v>-2</v>
      </c>
      <c r="IL2848" t="s">
        <v>279</v>
      </c>
      <c r="IM2848" t="s">
        <v>280</v>
      </c>
      <c r="IN2848" t="s">
        <v>654</v>
      </c>
      <c r="IP2848" t="s">
        <v>683</v>
      </c>
    </row>
    <row r="2849" spans="1:250" x14ac:dyDescent="0.25">
      <c r="A2849">
        <v>41364</v>
      </c>
      <c r="B2849">
        <v>-890804480</v>
      </c>
      <c r="C2849">
        <v>1837</v>
      </c>
      <c r="D2849" t="s">
        <v>273</v>
      </c>
      <c r="E2849" t="s">
        <v>274</v>
      </c>
      <c r="F2849">
        <v>1848</v>
      </c>
      <c r="G2849" t="s">
        <v>286</v>
      </c>
      <c r="H2849" t="s">
        <v>274</v>
      </c>
      <c r="I2849">
        <v>437</v>
      </c>
      <c r="J2849" t="s">
        <v>658</v>
      </c>
      <c r="K2849" t="s">
        <v>659</v>
      </c>
      <c r="L2849">
        <v>12394</v>
      </c>
      <c r="M2849" t="s">
        <v>315</v>
      </c>
      <c r="N2849" t="s">
        <v>316</v>
      </c>
      <c r="O2849">
        <v>12394</v>
      </c>
      <c r="P2849" t="s">
        <v>315</v>
      </c>
      <c r="Q2849" t="s">
        <v>316</v>
      </c>
      <c r="R2849" t="s">
        <v>409</v>
      </c>
      <c r="S2849" s="46">
        <v>0</v>
      </c>
      <c r="U2849" s="46">
        <v>17</v>
      </c>
      <c r="IF2849">
        <v>12394</v>
      </c>
      <c r="IG2849" t="s">
        <v>315</v>
      </c>
      <c r="IH2849" t="s">
        <v>288</v>
      </c>
      <c r="IK2849">
        <v>-2</v>
      </c>
      <c r="IL2849" t="s">
        <v>279</v>
      </c>
      <c r="IM2849" t="s">
        <v>280</v>
      </c>
      <c r="IN2849" t="s">
        <v>654</v>
      </c>
      <c r="IP2849" t="s">
        <v>683</v>
      </c>
    </row>
    <row r="2850" spans="1:250" x14ac:dyDescent="0.25">
      <c r="A2850">
        <v>41365</v>
      </c>
      <c r="B2850">
        <v>-890804480</v>
      </c>
      <c r="C2850">
        <v>1837</v>
      </c>
      <c r="D2850" t="s">
        <v>273</v>
      </c>
      <c r="E2850" t="s">
        <v>274</v>
      </c>
      <c r="F2850">
        <v>1848</v>
      </c>
      <c r="G2850" t="s">
        <v>286</v>
      </c>
      <c r="H2850" t="s">
        <v>274</v>
      </c>
      <c r="I2850">
        <v>436</v>
      </c>
      <c r="J2850" t="s">
        <v>656</v>
      </c>
      <c r="K2850" t="s">
        <v>657</v>
      </c>
      <c r="L2850">
        <v>12394</v>
      </c>
      <c r="M2850" t="s">
        <v>315</v>
      </c>
      <c r="N2850" t="s">
        <v>316</v>
      </c>
      <c r="O2850">
        <v>12394</v>
      </c>
      <c r="P2850" t="s">
        <v>315</v>
      </c>
      <c r="Q2850" t="s">
        <v>316</v>
      </c>
      <c r="R2850" t="s">
        <v>409</v>
      </c>
      <c r="S2850" s="46">
        <v>0</v>
      </c>
      <c r="U2850" s="46">
        <v>17</v>
      </c>
      <c r="IF2850">
        <v>12394</v>
      </c>
      <c r="IG2850" t="s">
        <v>315</v>
      </c>
      <c r="IH2850" t="s">
        <v>288</v>
      </c>
      <c r="IK2850">
        <v>-2</v>
      </c>
      <c r="IL2850" t="s">
        <v>279</v>
      </c>
      <c r="IM2850" t="s">
        <v>280</v>
      </c>
      <c r="IN2850" t="s">
        <v>654</v>
      </c>
      <c r="IP2850" t="s">
        <v>683</v>
      </c>
    </row>
    <row r="2851" spans="1:250" x14ac:dyDescent="0.25">
      <c r="A2851">
        <v>41366</v>
      </c>
      <c r="B2851">
        <v>-890804480</v>
      </c>
      <c r="C2851">
        <v>1837</v>
      </c>
      <c r="D2851" t="s">
        <v>273</v>
      </c>
      <c r="E2851" t="s">
        <v>274</v>
      </c>
      <c r="F2851">
        <v>13794</v>
      </c>
      <c r="G2851" t="s">
        <v>275</v>
      </c>
      <c r="H2851" t="s">
        <v>276</v>
      </c>
      <c r="I2851">
        <v>424</v>
      </c>
      <c r="J2851" t="s">
        <v>399</v>
      </c>
      <c r="K2851" t="s">
        <v>400</v>
      </c>
      <c r="L2851">
        <v>13917</v>
      </c>
      <c r="M2851" t="s">
        <v>317</v>
      </c>
      <c r="N2851" t="s">
        <v>318</v>
      </c>
      <c r="O2851">
        <v>13917</v>
      </c>
      <c r="P2851" t="s">
        <v>317</v>
      </c>
      <c r="Q2851" t="s">
        <v>318</v>
      </c>
      <c r="R2851" t="s">
        <v>409</v>
      </c>
      <c r="S2851" s="46">
        <v>0</v>
      </c>
      <c r="U2851" s="46">
        <v>17</v>
      </c>
      <c r="IF2851">
        <v>13917</v>
      </c>
      <c r="IG2851" t="s">
        <v>317</v>
      </c>
      <c r="IH2851" t="s">
        <v>319</v>
      </c>
      <c r="IK2851">
        <v>-2</v>
      </c>
      <c r="IL2851" t="s">
        <v>279</v>
      </c>
      <c r="IM2851" t="s">
        <v>280</v>
      </c>
      <c r="IN2851" t="s">
        <v>663</v>
      </c>
      <c r="IP2851" t="s">
        <v>684</v>
      </c>
    </row>
    <row r="2852" spans="1:250" x14ac:dyDescent="0.25">
      <c r="A2852">
        <v>41367</v>
      </c>
      <c r="B2852">
        <v>-890804480</v>
      </c>
      <c r="C2852">
        <v>1837</v>
      </c>
      <c r="D2852" t="s">
        <v>273</v>
      </c>
      <c r="E2852" t="s">
        <v>274</v>
      </c>
      <c r="F2852">
        <v>13794</v>
      </c>
      <c r="G2852" t="s">
        <v>275</v>
      </c>
      <c r="H2852" t="s">
        <v>276</v>
      </c>
      <c r="I2852">
        <v>422</v>
      </c>
      <c r="J2852" t="s">
        <v>401</v>
      </c>
      <c r="K2852" t="s">
        <v>402</v>
      </c>
      <c r="L2852">
        <v>13917</v>
      </c>
      <c r="M2852" t="s">
        <v>317</v>
      </c>
      <c r="N2852" t="s">
        <v>318</v>
      </c>
      <c r="O2852">
        <v>13917</v>
      </c>
      <c r="P2852" t="s">
        <v>317</v>
      </c>
      <c r="Q2852" t="s">
        <v>318</v>
      </c>
      <c r="R2852" t="s">
        <v>409</v>
      </c>
      <c r="S2852" s="46">
        <v>0</v>
      </c>
      <c r="U2852" s="46">
        <v>17</v>
      </c>
      <c r="IF2852">
        <v>13917</v>
      </c>
      <c r="IG2852" t="s">
        <v>317</v>
      </c>
      <c r="IH2852" t="s">
        <v>319</v>
      </c>
      <c r="IK2852">
        <v>-2</v>
      </c>
      <c r="IL2852" t="s">
        <v>279</v>
      </c>
      <c r="IM2852" t="s">
        <v>280</v>
      </c>
      <c r="IN2852" t="s">
        <v>663</v>
      </c>
      <c r="IP2852" t="s">
        <v>684</v>
      </c>
    </row>
    <row r="2853" spans="1:250" x14ac:dyDescent="0.25">
      <c r="A2853">
        <v>41368</v>
      </c>
      <c r="B2853">
        <v>-890804480</v>
      </c>
      <c r="C2853">
        <v>1837</v>
      </c>
      <c r="D2853" t="s">
        <v>273</v>
      </c>
      <c r="E2853" t="s">
        <v>274</v>
      </c>
      <c r="F2853">
        <v>13794</v>
      </c>
      <c r="G2853" t="s">
        <v>275</v>
      </c>
      <c r="H2853" t="s">
        <v>276</v>
      </c>
      <c r="I2853">
        <v>420</v>
      </c>
      <c r="J2853" t="s">
        <v>403</v>
      </c>
      <c r="K2853" t="s">
        <v>404</v>
      </c>
      <c r="L2853">
        <v>13917</v>
      </c>
      <c r="M2853" t="s">
        <v>317</v>
      </c>
      <c r="N2853" t="s">
        <v>318</v>
      </c>
      <c r="O2853">
        <v>13917</v>
      </c>
      <c r="P2853" t="s">
        <v>317</v>
      </c>
      <c r="Q2853" t="s">
        <v>318</v>
      </c>
      <c r="R2853" t="s">
        <v>409</v>
      </c>
      <c r="S2853" s="46">
        <v>0</v>
      </c>
      <c r="U2853" s="46">
        <v>17</v>
      </c>
      <c r="IF2853">
        <v>13917</v>
      </c>
      <c r="IG2853" t="s">
        <v>317</v>
      </c>
      <c r="IH2853" t="s">
        <v>319</v>
      </c>
      <c r="IK2853">
        <v>-2</v>
      </c>
      <c r="IL2853" t="s">
        <v>279</v>
      </c>
      <c r="IM2853" t="s">
        <v>280</v>
      </c>
      <c r="IN2853" t="s">
        <v>663</v>
      </c>
      <c r="IP2853" t="s">
        <v>684</v>
      </c>
    </row>
    <row r="2854" spans="1:250" x14ac:dyDescent="0.25">
      <c r="A2854">
        <v>41369</v>
      </c>
      <c r="B2854">
        <v>-890804480</v>
      </c>
      <c r="C2854">
        <v>1837</v>
      </c>
      <c r="D2854" t="s">
        <v>273</v>
      </c>
      <c r="E2854" t="s">
        <v>274</v>
      </c>
      <c r="F2854">
        <v>13794</v>
      </c>
      <c r="G2854" t="s">
        <v>275</v>
      </c>
      <c r="H2854" t="s">
        <v>276</v>
      </c>
      <c r="I2854">
        <v>411</v>
      </c>
      <c r="J2854" t="s">
        <v>393</v>
      </c>
      <c r="K2854" t="s">
        <v>394</v>
      </c>
      <c r="L2854">
        <v>13917</v>
      </c>
      <c r="M2854" t="s">
        <v>317</v>
      </c>
      <c r="N2854" t="s">
        <v>318</v>
      </c>
      <c r="O2854">
        <v>13917</v>
      </c>
      <c r="P2854" t="s">
        <v>317</v>
      </c>
      <c r="Q2854" t="s">
        <v>318</v>
      </c>
      <c r="R2854" t="s">
        <v>409</v>
      </c>
      <c r="S2854" s="46">
        <v>0</v>
      </c>
      <c r="U2854" s="46">
        <v>17</v>
      </c>
      <c r="IF2854">
        <v>13917</v>
      </c>
      <c r="IG2854" t="s">
        <v>317</v>
      </c>
      <c r="IH2854" t="s">
        <v>319</v>
      </c>
      <c r="IK2854">
        <v>-2</v>
      </c>
      <c r="IL2854" t="s">
        <v>279</v>
      </c>
      <c r="IM2854" t="s">
        <v>280</v>
      </c>
      <c r="IN2854" t="s">
        <v>663</v>
      </c>
      <c r="IP2854" t="s">
        <v>684</v>
      </c>
    </row>
    <row r="2855" spans="1:250" x14ac:dyDescent="0.25">
      <c r="A2855">
        <v>41370</v>
      </c>
      <c r="B2855">
        <v>-890804480</v>
      </c>
      <c r="C2855">
        <v>1837</v>
      </c>
      <c r="D2855" t="s">
        <v>273</v>
      </c>
      <c r="E2855" t="s">
        <v>274</v>
      </c>
      <c r="F2855">
        <v>13794</v>
      </c>
      <c r="G2855" t="s">
        <v>275</v>
      </c>
      <c r="H2855" t="s">
        <v>276</v>
      </c>
      <c r="I2855">
        <v>437</v>
      </c>
      <c r="J2855" t="s">
        <v>658</v>
      </c>
      <c r="K2855" t="s">
        <v>659</v>
      </c>
      <c r="L2855">
        <v>13917</v>
      </c>
      <c r="M2855" t="s">
        <v>317</v>
      </c>
      <c r="N2855" t="s">
        <v>318</v>
      </c>
      <c r="O2855">
        <v>13917</v>
      </c>
      <c r="P2855" t="s">
        <v>317</v>
      </c>
      <c r="Q2855" t="s">
        <v>318</v>
      </c>
      <c r="R2855" t="s">
        <v>409</v>
      </c>
      <c r="S2855" s="46">
        <v>0</v>
      </c>
      <c r="U2855" s="46">
        <v>17</v>
      </c>
      <c r="IF2855">
        <v>13917</v>
      </c>
      <c r="IG2855" t="s">
        <v>317</v>
      </c>
      <c r="IH2855" t="s">
        <v>319</v>
      </c>
      <c r="IK2855">
        <v>-2</v>
      </c>
      <c r="IL2855" t="s">
        <v>279</v>
      </c>
      <c r="IM2855" t="s">
        <v>280</v>
      </c>
      <c r="IN2855" t="s">
        <v>663</v>
      </c>
      <c r="IP2855" t="s">
        <v>684</v>
      </c>
    </row>
    <row r="2856" spans="1:250" x14ac:dyDescent="0.25">
      <c r="A2856">
        <v>41371</v>
      </c>
      <c r="B2856">
        <v>-890804480</v>
      </c>
      <c r="C2856">
        <v>1837</v>
      </c>
      <c r="D2856" t="s">
        <v>273</v>
      </c>
      <c r="E2856" t="s">
        <v>274</v>
      </c>
      <c r="F2856">
        <v>13794</v>
      </c>
      <c r="G2856" t="s">
        <v>275</v>
      </c>
      <c r="H2856" t="s">
        <v>276</v>
      </c>
      <c r="I2856">
        <v>436</v>
      </c>
      <c r="J2856" t="s">
        <v>656</v>
      </c>
      <c r="K2856" t="s">
        <v>657</v>
      </c>
      <c r="L2856">
        <v>13917</v>
      </c>
      <c r="M2856" t="s">
        <v>317</v>
      </c>
      <c r="N2856" t="s">
        <v>318</v>
      </c>
      <c r="O2856">
        <v>13917</v>
      </c>
      <c r="P2856" t="s">
        <v>317</v>
      </c>
      <c r="Q2856" t="s">
        <v>318</v>
      </c>
      <c r="R2856" t="s">
        <v>409</v>
      </c>
      <c r="S2856" s="46">
        <v>0</v>
      </c>
      <c r="U2856" s="46">
        <v>17</v>
      </c>
      <c r="IF2856">
        <v>13917</v>
      </c>
      <c r="IG2856" t="s">
        <v>317</v>
      </c>
      <c r="IH2856" t="s">
        <v>319</v>
      </c>
      <c r="IK2856">
        <v>-2</v>
      </c>
      <c r="IL2856" t="s">
        <v>279</v>
      </c>
      <c r="IM2856" t="s">
        <v>280</v>
      </c>
      <c r="IN2856" t="s">
        <v>663</v>
      </c>
      <c r="IP2856" t="s">
        <v>684</v>
      </c>
    </row>
    <row r="2857" spans="1:250" x14ac:dyDescent="0.25">
      <c r="A2857">
        <v>41372</v>
      </c>
      <c r="B2857">
        <v>-890804480</v>
      </c>
      <c r="C2857">
        <v>1837</v>
      </c>
      <c r="D2857" t="s">
        <v>273</v>
      </c>
      <c r="E2857" t="s">
        <v>274</v>
      </c>
      <c r="F2857">
        <v>13794</v>
      </c>
      <c r="G2857" t="s">
        <v>275</v>
      </c>
      <c r="H2857" t="s">
        <v>276</v>
      </c>
      <c r="I2857">
        <v>435</v>
      </c>
      <c r="J2857" t="s">
        <v>491</v>
      </c>
      <c r="K2857" t="s">
        <v>492</v>
      </c>
      <c r="L2857">
        <v>13917</v>
      </c>
      <c r="M2857" t="s">
        <v>317</v>
      </c>
      <c r="N2857" t="s">
        <v>318</v>
      </c>
      <c r="O2857">
        <v>13917</v>
      </c>
      <c r="P2857" t="s">
        <v>317</v>
      </c>
      <c r="Q2857" t="s">
        <v>318</v>
      </c>
      <c r="R2857" t="s">
        <v>409</v>
      </c>
      <c r="S2857" s="46">
        <v>0</v>
      </c>
      <c r="U2857" s="46">
        <v>17</v>
      </c>
      <c r="IF2857">
        <v>13917</v>
      </c>
      <c r="IG2857" t="s">
        <v>317</v>
      </c>
      <c r="IH2857" t="s">
        <v>319</v>
      </c>
      <c r="IK2857">
        <v>-2</v>
      </c>
      <c r="IL2857" t="s">
        <v>279</v>
      </c>
      <c r="IM2857" t="s">
        <v>280</v>
      </c>
      <c r="IN2857" t="s">
        <v>663</v>
      </c>
      <c r="IP2857" t="s">
        <v>684</v>
      </c>
    </row>
    <row r="2858" spans="1:250" x14ac:dyDescent="0.25">
      <c r="A2858">
        <v>41373</v>
      </c>
      <c r="B2858">
        <v>-890804480</v>
      </c>
      <c r="C2858">
        <v>1837</v>
      </c>
      <c r="D2858" t="s">
        <v>273</v>
      </c>
      <c r="E2858" t="s">
        <v>274</v>
      </c>
      <c r="F2858">
        <v>13794</v>
      </c>
      <c r="G2858" t="s">
        <v>275</v>
      </c>
      <c r="H2858" t="s">
        <v>276</v>
      </c>
      <c r="I2858">
        <v>431</v>
      </c>
      <c r="J2858" t="s">
        <v>493</v>
      </c>
      <c r="K2858" t="s">
        <v>494</v>
      </c>
      <c r="L2858">
        <v>13917</v>
      </c>
      <c r="M2858" t="s">
        <v>317</v>
      </c>
      <c r="N2858" t="s">
        <v>318</v>
      </c>
      <c r="O2858">
        <v>13917</v>
      </c>
      <c r="P2858" t="s">
        <v>317</v>
      </c>
      <c r="Q2858" t="s">
        <v>318</v>
      </c>
      <c r="R2858" t="s">
        <v>409</v>
      </c>
      <c r="S2858" s="46">
        <v>0</v>
      </c>
      <c r="U2858" s="46">
        <v>17</v>
      </c>
      <c r="IF2858">
        <v>13917</v>
      </c>
      <c r="IG2858" t="s">
        <v>317</v>
      </c>
      <c r="IH2858" t="s">
        <v>319</v>
      </c>
      <c r="IK2858">
        <v>-2</v>
      </c>
      <c r="IL2858" t="s">
        <v>279</v>
      </c>
      <c r="IM2858" t="s">
        <v>280</v>
      </c>
      <c r="IN2858" t="s">
        <v>663</v>
      </c>
      <c r="IP2858" t="s">
        <v>684</v>
      </c>
    </row>
    <row r="2859" spans="1:250" x14ac:dyDescent="0.25">
      <c r="A2859">
        <v>41374</v>
      </c>
      <c r="B2859">
        <v>-890804480</v>
      </c>
      <c r="C2859">
        <v>1837</v>
      </c>
      <c r="D2859" t="s">
        <v>273</v>
      </c>
      <c r="E2859" t="s">
        <v>274</v>
      </c>
      <c r="F2859">
        <v>13794</v>
      </c>
      <c r="G2859" t="s">
        <v>275</v>
      </c>
      <c r="H2859" t="s">
        <v>276</v>
      </c>
      <c r="I2859">
        <v>429</v>
      </c>
      <c r="J2859" t="s">
        <v>395</v>
      </c>
      <c r="K2859" t="s">
        <v>396</v>
      </c>
      <c r="L2859">
        <v>13917</v>
      </c>
      <c r="M2859" t="s">
        <v>317</v>
      </c>
      <c r="N2859" t="s">
        <v>318</v>
      </c>
      <c r="O2859">
        <v>13917</v>
      </c>
      <c r="P2859" t="s">
        <v>317</v>
      </c>
      <c r="Q2859" t="s">
        <v>318</v>
      </c>
      <c r="R2859" t="s">
        <v>409</v>
      </c>
      <c r="S2859" s="46">
        <v>0</v>
      </c>
      <c r="U2859" s="46">
        <v>17</v>
      </c>
      <c r="IF2859">
        <v>13917</v>
      </c>
      <c r="IG2859" t="s">
        <v>317</v>
      </c>
      <c r="IH2859" t="s">
        <v>319</v>
      </c>
      <c r="IK2859">
        <v>-2</v>
      </c>
      <c r="IL2859" t="s">
        <v>279</v>
      </c>
      <c r="IM2859" t="s">
        <v>280</v>
      </c>
      <c r="IN2859" t="s">
        <v>663</v>
      </c>
      <c r="IP2859" t="s">
        <v>684</v>
      </c>
    </row>
    <row r="2860" spans="1:250" x14ac:dyDescent="0.25">
      <c r="A2860">
        <v>41375</v>
      </c>
      <c r="B2860">
        <v>-890804480</v>
      </c>
      <c r="C2860">
        <v>1837</v>
      </c>
      <c r="D2860" t="s">
        <v>273</v>
      </c>
      <c r="E2860" t="s">
        <v>274</v>
      </c>
      <c r="F2860">
        <v>13794</v>
      </c>
      <c r="G2860" t="s">
        <v>275</v>
      </c>
      <c r="H2860" t="s">
        <v>276</v>
      </c>
      <c r="I2860">
        <v>427</v>
      </c>
      <c r="J2860" t="s">
        <v>397</v>
      </c>
      <c r="K2860" t="s">
        <v>398</v>
      </c>
      <c r="L2860">
        <v>13917</v>
      </c>
      <c r="M2860" t="s">
        <v>317</v>
      </c>
      <c r="N2860" t="s">
        <v>318</v>
      </c>
      <c r="O2860">
        <v>13917</v>
      </c>
      <c r="P2860" t="s">
        <v>317</v>
      </c>
      <c r="Q2860" t="s">
        <v>318</v>
      </c>
      <c r="R2860" t="s">
        <v>409</v>
      </c>
      <c r="S2860" s="46">
        <v>0</v>
      </c>
      <c r="U2860" s="46">
        <v>17</v>
      </c>
      <c r="IF2860">
        <v>13917</v>
      </c>
      <c r="IG2860" t="s">
        <v>317</v>
      </c>
      <c r="IH2860" t="s">
        <v>319</v>
      </c>
      <c r="IK2860">
        <v>-2</v>
      </c>
      <c r="IL2860" t="s">
        <v>279</v>
      </c>
      <c r="IM2860" t="s">
        <v>280</v>
      </c>
      <c r="IN2860" t="s">
        <v>663</v>
      </c>
      <c r="IP2860" t="s">
        <v>684</v>
      </c>
    </row>
    <row r="2861" spans="1:250" x14ac:dyDescent="0.25">
      <c r="A2861">
        <v>41376</v>
      </c>
      <c r="B2861">
        <v>-890804480</v>
      </c>
      <c r="C2861">
        <v>1837</v>
      </c>
      <c r="D2861" t="s">
        <v>273</v>
      </c>
      <c r="E2861" t="s">
        <v>274</v>
      </c>
      <c r="F2861">
        <v>13794</v>
      </c>
      <c r="G2861" t="s">
        <v>275</v>
      </c>
      <c r="H2861" t="s">
        <v>276</v>
      </c>
      <c r="I2861">
        <v>429</v>
      </c>
      <c r="J2861" t="s">
        <v>395</v>
      </c>
      <c r="K2861" t="s">
        <v>396</v>
      </c>
      <c r="L2861">
        <v>15188</v>
      </c>
      <c r="M2861" t="s">
        <v>320</v>
      </c>
      <c r="N2861" t="s">
        <v>321</v>
      </c>
      <c r="O2861">
        <v>15188</v>
      </c>
      <c r="P2861" t="s">
        <v>320</v>
      </c>
      <c r="Q2861" t="s">
        <v>321</v>
      </c>
      <c r="R2861" t="s">
        <v>409</v>
      </c>
      <c r="S2861" s="46">
        <v>0</v>
      </c>
      <c r="U2861" s="46">
        <v>17</v>
      </c>
      <c r="IF2861">
        <v>15188</v>
      </c>
      <c r="IG2861" t="s">
        <v>320</v>
      </c>
      <c r="IH2861" t="s">
        <v>319</v>
      </c>
      <c r="IK2861">
        <v>-2</v>
      </c>
      <c r="IL2861" t="s">
        <v>279</v>
      </c>
      <c r="IM2861" t="s">
        <v>280</v>
      </c>
      <c r="IN2861" t="s">
        <v>663</v>
      </c>
      <c r="IP2861" t="s">
        <v>685</v>
      </c>
    </row>
    <row r="2862" spans="1:250" x14ac:dyDescent="0.25">
      <c r="A2862">
        <v>41377</v>
      </c>
      <c r="B2862">
        <v>-890804480</v>
      </c>
      <c r="C2862">
        <v>1837</v>
      </c>
      <c r="D2862" t="s">
        <v>273</v>
      </c>
      <c r="E2862" t="s">
        <v>274</v>
      </c>
      <c r="F2862">
        <v>13794</v>
      </c>
      <c r="G2862" t="s">
        <v>275</v>
      </c>
      <c r="H2862" t="s">
        <v>276</v>
      </c>
      <c r="I2862">
        <v>427</v>
      </c>
      <c r="J2862" t="s">
        <v>397</v>
      </c>
      <c r="K2862" t="s">
        <v>398</v>
      </c>
      <c r="L2862">
        <v>15188</v>
      </c>
      <c r="M2862" t="s">
        <v>320</v>
      </c>
      <c r="N2862" t="s">
        <v>321</v>
      </c>
      <c r="O2862">
        <v>15188</v>
      </c>
      <c r="P2862" t="s">
        <v>320</v>
      </c>
      <c r="Q2862" t="s">
        <v>321</v>
      </c>
      <c r="R2862" t="s">
        <v>409</v>
      </c>
      <c r="S2862" s="46">
        <v>0</v>
      </c>
      <c r="U2862" s="46">
        <v>17</v>
      </c>
      <c r="IF2862">
        <v>15188</v>
      </c>
      <c r="IG2862" t="s">
        <v>320</v>
      </c>
      <c r="IH2862" t="s">
        <v>319</v>
      </c>
      <c r="IK2862">
        <v>-2</v>
      </c>
      <c r="IL2862" t="s">
        <v>279</v>
      </c>
      <c r="IM2862" t="s">
        <v>280</v>
      </c>
      <c r="IN2862" t="s">
        <v>663</v>
      </c>
      <c r="IP2862" t="s">
        <v>685</v>
      </c>
    </row>
    <row r="2863" spans="1:250" x14ac:dyDescent="0.25">
      <c r="A2863">
        <v>41378</v>
      </c>
      <c r="B2863">
        <v>-890804480</v>
      </c>
      <c r="C2863">
        <v>1837</v>
      </c>
      <c r="D2863" t="s">
        <v>273</v>
      </c>
      <c r="E2863" t="s">
        <v>274</v>
      </c>
      <c r="F2863">
        <v>13794</v>
      </c>
      <c r="G2863" t="s">
        <v>275</v>
      </c>
      <c r="H2863" t="s">
        <v>276</v>
      </c>
      <c r="I2863">
        <v>424</v>
      </c>
      <c r="J2863" t="s">
        <v>399</v>
      </c>
      <c r="K2863" t="s">
        <v>400</v>
      </c>
      <c r="L2863">
        <v>15188</v>
      </c>
      <c r="M2863" t="s">
        <v>320</v>
      </c>
      <c r="N2863" t="s">
        <v>321</v>
      </c>
      <c r="O2863">
        <v>15188</v>
      </c>
      <c r="P2863" t="s">
        <v>320</v>
      </c>
      <c r="Q2863" t="s">
        <v>321</v>
      </c>
      <c r="R2863" t="s">
        <v>409</v>
      </c>
      <c r="S2863" s="46">
        <v>0</v>
      </c>
      <c r="U2863" s="46">
        <v>17</v>
      </c>
      <c r="IF2863">
        <v>15188</v>
      </c>
      <c r="IG2863" t="s">
        <v>320</v>
      </c>
      <c r="IH2863" t="s">
        <v>319</v>
      </c>
      <c r="IK2863">
        <v>-2</v>
      </c>
      <c r="IL2863" t="s">
        <v>279</v>
      </c>
      <c r="IM2863" t="s">
        <v>280</v>
      </c>
      <c r="IN2863" t="s">
        <v>663</v>
      </c>
      <c r="IP2863" t="s">
        <v>685</v>
      </c>
    </row>
    <row r="2864" spans="1:250" x14ac:dyDescent="0.25">
      <c r="A2864">
        <v>41379</v>
      </c>
      <c r="B2864">
        <v>-890804480</v>
      </c>
      <c r="C2864">
        <v>1837</v>
      </c>
      <c r="D2864" t="s">
        <v>273</v>
      </c>
      <c r="E2864" t="s">
        <v>274</v>
      </c>
      <c r="F2864">
        <v>13794</v>
      </c>
      <c r="G2864" t="s">
        <v>275</v>
      </c>
      <c r="H2864" t="s">
        <v>276</v>
      </c>
      <c r="I2864">
        <v>422</v>
      </c>
      <c r="J2864" t="s">
        <v>401</v>
      </c>
      <c r="K2864" t="s">
        <v>402</v>
      </c>
      <c r="L2864">
        <v>15188</v>
      </c>
      <c r="M2864" t="s">
        <v>320</v>
      </c>
      <c r="N2864" t="s">
        <v>321</v>
      </c>
      <c r="O2864">
        <v>15188</v>
      </c>
      <c r="P2864" t="s">
        <v>320</v>
      </c>
      <c r="Q2864" t="s">
        <v>321</v>
      </c>
      <c r="R2864" t="s">
        <v>409</v>
      </c>
      <c r="S2864" s="46">
        <v>0</v>
      </c>
      <c r="U2864" s="46">
        <v>17</v>
      </c>
      <c r="IF2864">
        <v>15188</v>
      </c>
      <c r="IG2864" t="s">
        <v>320</v>
      </c>
      <c r="IH2864" t="s">
        <v>319</v>
      </c>
      <c r="IK2864">
        <v>-2</v>
      </c>
      <c r="IL2864" t="s">
        <v>279</v>
      </c>
      <c r="IM2864" t="s">
        <v>280</v>
      </c>
      <c r="IN2864" t="s">
        <v>663</v>
      </c>
      <c r="IP2864" t="s">
        <v>685</v>
      </c>
    </row>
    <row r="2865" spans="1:250" x14ac:dyDescent="0.25">
      <c r="A2865">
        <v>41380</v>
      </c>
      <c r="B2865">
        <v>-890804480</v>
      </c>
      <c r="C2865">
        <v>1837</v>
      </c>
      <c r="D2865" t="s">
        <v>273</v>
      </c>
      <c r="E2865" t="s">
        <v>274</v>
      </c>
      <c r="F2865">
        <v>13794</v>
      </c>
      <c r="G2865" t="s">
        <v>275</v>
      </c>
      <c r="H2865" t="s">
        <v>276</v>
      </c>
      <c r="I2865">
        <v>420</v>
      </c>
      <c r="J2865" t="s">
        <v>403</v>
      </c>
      <c r="K2865" t="s">
        <v>404</v>
      </c>
      <c r="L2865">
        <v>15188</v>
      </c>
      <c r="M2865" t="s">
        <v>320</v>
      </c>
      <c r="N2865" t="s">
        <v>321</v>
      </c>
      <c r="O2865">
        <v>15188</v>
      </c>
      <c r="P2865" t="s">
        <v>320</v>
      </c>
      <c r="Q2865" t="s">
        <v>321</v>
      </c>
      <c r="R2865" t="s">
        <v>409</v>
      </c>
      <c r="S2865" s="46">
        <v>0</v>
      </c>
      <c r="U2865" s="46">
        <v>17</v>
      </c>
      <c r="IF2865">
        <v>15188</v>
      </c>
      <c r="IG2865" t="s">
        <v>320</v>
      </c>
      <c r="IH2865" t="s">
        <v>319</v>
      </c>
      <c r="IK2865">
        <v>-2</v>
      </c>
      <c r="IL2865" t="s">
        <v>279</v>
      </c>
      <c r="IM2865" t="s">
        <v>280</v>
      </c>
      <c r="IN2865" t="s">
        <v>663</v>
      </c>
      <c r="IP2865" t="s">
        <v>685</v>
      </c>
    </row>
    <row r="2866" spans="1:250" x14ac:dyDescent="0.25">
      <c r="A2866">
        <v>41381</v>
      </c>
      <c r="B2866">
        <v>-890804480</v>
      </c>
      <c r="C2866">
        <v>1837</v>
      </c>
      <c r="D2866" t="s">
        <v>273</v>
      </c>
      <c r="E2866" t="s">
        <v>274</v>
      </c>
      <c r="F2866">
        <v>13794</v>
      </c>
      <c r="G2866" t="s">
        <v>275</v>
      </c>
      <c r="H2866" t="s">
        <v>276</v>
      </c>
      <c r="I2866">
        <v>411</v>
      </c>
      <c r="J2866" t="s">
        <v>393</v>
      </c>
      <c r="K2866" t="s">
        <v>394</v>
      </c>
      <c r="L2866">
        <v>15188</v>
      </c>
      <c r="M2866" t="s">
        <v>320</v>
      </c>
      <c r="N2866" t="s">
        <v>321</v>
      </c>
      <c r="O2866">
        <v>15188</v>
      </c>
      <c r="P2866" t="s">
        <v>320</v>
      </c>
      <c r="Q2866" t="s">
        <v>321</v>
      </c>
      <c r="R2866" t="s">
        <v>409</v>
      </c>
      <c r="S2866" s="46">
        <v>0</v>
      </c>
      <c r="U2866" s="46">
        <v>17</v>
      </c>
      <c r="IF2866">
        <v>15188</v>
      </c>
      <c r="IG2866" t="s">
        <v>320</v>
      </c>
      <c r="IH2866" t="s">
        <v>319</v>
      </c>
      <c r="IK2866">
        <v>-2</v>
      </c>
      <c r="IL2866" t="s">
        <v>279</v>
      </c>
      <c r="IM2866" t="s">
        <v>280</v>
      </c>
      <c r="IN2866" t="s">
        <v>663</v>
      </c>
      <c r="IP2866" t="s">
        <v>685</v>
      </c>
    </row>
    <row r="2867" spans="1:250" x14ac:dyDescent="0.25">
      <c r="A2867">
        <v>41382</v>
      </c>
      <c r="B2867">
        <v>-890804480</v>
      </c>
      <c r="C2867">
        <v>1837</v>
      </c>
      <c r="D2867" t="s">
        <v>273</v>
      </c>
      <c r="E2867" t="s">
        <v>274</v>
      </c>
      <c r="F2867">
        <v>13794</v>
      </c>
      <c r="G2867" t="s">
        <v>275</v>
      </c>
      <c r="H2867" t="s">
        <v>276</v>
      </c>
      <c r="I2867">
        <v>437</v>
      </c>
      <c r="J2867" t="s">
        <v>658</v>
      </c>
      <c r="K2867" t="s">
        <v>659</v>
      </c>
      <c r="L2867">
        <v>15188</v>
      </c>
      <c r="M2867" t="s">
        <v>320</v>
      </c>
      <c r="N2867" t="s">
        <v>321</v>
      </c>
      <c r="O2867">
        <v>15188</v>
      </c>
      <c r="P2867" t="s">
        <v>320</v>
      </c>
      <c r="Q2867" t="s">
        <v>321</v>
      </c>
      <c r="R2867" t="s">
        <v>409</v>
      </c>
      <c r="S2867" s="46">
        <v>0</v>
      </c>
      <c r="U2867" s="46">
        <v>17</v>
      </c>
      <c r="IF2867">
        <v>15188</v>
      </c>
      <c r="IG2867" t="s">
        <v>320</v>
      </c>
      <c r="IH2867" t="s">
        <v>319</v>
      </c>
      <c r="IK2867">
        <v>-2</v>
      </c>
      <c r="IL2867" t="s">
        <v>279</v>
      </c>
      <c r="IM2867" t="s">
        <v>280</v>
      </c>
      <c r="IN2867" t="s">
        <v>663</v>
      </c>
      <c r="IP2867" t="s">
        <v>685</v>
      </c>
    </row>
    <row r="2868" spans="1:250" x14ac:dyDescent="0.25">
      <c r="A2868">
        <v>41383</v>
      </c>
      <c r="B2868">
        <v>-890804480</v>
      </c>
      <c r="C2868">
        <v>1837</v>
      </c>
      <c r="D2868" t="s">
        <v>273</v>
      </c>
      <c r="E2868" t="s">
        <v>274</v>
      </c>
      <c r="F2868">
        <v>13794</v>
      </c>
      <c r="G2868" t="s">
        <v>275</v>
      </c>
      <c r="H2868" t="s">
        <v>276</v>
      </c>
      <c r="I2868">
        <v>436</v>
      </c>
      <c r="J2868" t="s">
        <v>656</v>
      </c>
      <c r="K2868" t="s">
        <v>657</v>
      </c>
      <c r="L2868">
        <v>15188</v>
      </c>
      <c r="M2868" t="s">
        <v>320</v>
      </c>
      <c r="N2868" t="s">
        <v>321</v>
      </c>
      <c r="O2868">
        <v>15188</v>
      </c>
      <c r="P2868" t="s">
        <v>320</v>
      </c>
      <c r="Q2868" t="s">
        <v>321</v>
      </c>
      <c r="R2868" t="s">
        <v>409</v>
      </c>
      <c r="S2868" s="46">
        <v>0</v>
      </c>
      <c r="U2868" s="46">
        <v>17</v>
      </c>
      <c r="IF2868">
        <v>15188</v>
      </c>
      <c r="IG2868" t="s">
        <v>320</v>
      </c>
      <c r="IH2868" t="s">
        <v>319</v>
      </c>
      <c r="IK2868">
        <v>-2</v>
      </c>
      <c r="IL2868" t="s">
        <v>279</v>
      </c>
      <c r="IM2868" t="s">
        <v>280</v>
      </c>
      <c r="IN2868" t="s">
        <v>663</v>
      </c>
      <c r="IP2868" t="s">
        <v>685</v>
      </c>
    </row>
    <row r="2869" spans="1:250" x14ac:dyDescent="0.25">
      <c r="A2869">
        <v>41384</v>
      </c>
      <c r="B2869">
        <v>-890804480</v>
      </c>
      <c r="C2869">
        <v>1837</v>
      </c>
      <c r="D2869" t="s">
        <v>273</v>
      </c>
      <c r="E2869" t="s">
        <v>274</v>
      </c>
      <c r="F2869">
        <v>13794</v>
      </c>
      <c r="G2869" t="s">
        <v>275</v>
      </c>
      <c r="H2869" t="s">
        <v>276</v>
      </c>
      <c r="I2869">
        <v>435</v>
      </c>
      <c r="J2869" t="s">
        <v>491</v>
      </c>
      <c r="K2869" t="s">
        <v>492</v>
      </c>
      <c r="L2869">
        <v>15188</v>
      </c>
      <c r="M2869" t="s">
        <v>320</v>
      </c>
      <c r="N2869" t="s">
        <v>321</v>
      </c>
      <c r="O2869">
        <v>15188</v>
      </c>
      <c r="P2869" t="s">
        <v>320</v>
      </c>
      <c r="Q2869" t="s">
        <v>321</v>
      </c>
      <c r="R2869" t="s">
        <v>409</v>
      </c>
      <c r="S2869" s="46">
        <v>0</v>
      </c>
      <c r="U2869" s="46">
        <v>17</v>
      </c>
      <c r="IF2869">
        <v>15188</v>
      </c>
      <c r="IG2869" t="s">
        <v>320</v>
      </c>
      <c r="IH2869" t="s">
        <v>319</v>
      </c>
      <c r="IK2869">
        <v>-2</v>
      </c>
      <c r="IL2869" t="s">
        <v>279</v>
      </c>
      <c r="IM2869" t="s">
        <v>280</v>
      </c>
      <c r="IN2869" t="s">
        <v>663</v>
      </c>
      <c r="IP2869" t="s">
        <v>685</v>
      </c>
    </row>
    <row r="2870" spans="1:250" x14ac:dyDescent="0.25">
      <c r="A2870">
        <v>41385</v>
      </c>
      <c r="B2870">
        <v>-890804480</v>
      </c>
      <c r="C2870">
        <v>1837</v>
      </c>
      <c r="D2870" t="s">
        <v>273</v>
      </c>
      <c r="E2870" t="s">
        <v>274</v>
      </c>
      <c r="F2870">
        <v>13794</v>
      </c>
      <c r="G2870" t="s">
        <v>275</v>
      </c>
      <c r="H2870" t="s">
        <v>276</v>
      </c>
      <c r="I2870">
        <v>431</v>
      </c>
      <c r="J2870" t="s">
        <v>493</v>
      </c>
      <c r="K2870" t="s">
        <v>494</v>
      </c>
      <c r="L2870">
        <v>15188</v>
      </c>
      <c r="M2870" t="s">
        <v>320</v>
      </c>
      <c r="N2870" t="s">
        <v>321</v>
      </c>
      <c r="O2870">
        <v>15188</v>
      </c>
      <c r="P2870" t="s">
        <v>320</v>
      </c>
      <c r="Q2870" t="s">
        <v>321</v>
      </c>
      <c r="R2870" t="s">
        <v>409</v>
      </c>
      <c r="S2870" s="46">
        <v>0</v>
      </c>
      <c r="U2870" s="46">
        <v>17</v>
      </c>
      <c r="IF2870">
        <v>15188</v>
      </c>
      <c r="IG2870" t="s">
        <v>320</v>
      </c>
      <c r="IH2870" t="s">
        <v>319</v>
      </c>
      <c r="IK2870">
        <v>-2</v>
      </c>
      <c r="IL2870" t="s">
        <v>279</v>
      </c>
      <c r="IM2870" t="s">
        <v>280</v>
      </c>
      <c r="IN2870" t="s">
        <v>663</v>
      </c>
      <c r="IP2870" t="s">
        <v>685</v>
      </c>
    </row>
    <row r="2871" spans="1:250" x14ac:dyDescent="0.25">
      <c r="A2871">
        <v>41386</v>
      </c>
      <c r="B2871">
        <v>-890804480</v>
      </c>
      <c r="C2871">
        <v>1837</v>
      </c>
      <c r="D2871" t="s">
        <v>273</v>
      </c>
      <c r="E2871" t="s">
        <v>274</v>
      </c>
      <c r="F2871">
        <v>13794</v>
      </c>
      <c r="G2871" t="s">
        <v>275</v>
      </c>
      <c r="H2871" t="s">
        <v>276</v>
      </c>
      <c r="I2871">
        <v>420</v>
      </c>
      <c r="J2871" t="s">
        <v>403</v>
      </c>
      <c r="K2871" t="s">
        <v>404</v>
      </c>
      <c r="L2871">
        <v>15189</v>
      </c>
      <c r="M2871" t="s">
        <v>322</v>
      </c>
      <c r="N2871" t="s">
        <v>323</v>
      </c>
      <c r="O2871">
        <v>15189</v>
      </c>
      <c r="P2871" t="s">
        <v>322</v>
      </c>
      <c r="Q2871" t="s">
        <v>323</v>
      </c>
      <c r="R2871" t="s">
        <v>409</v>
      </c>
      <c r="S2871" s="46">
        <v>0</v>
      </c>
      <c r="U2871" s="46">
        <v>17</v>
      </c>
      <c r="IF2871">
        <v>15189</v>
      </c>
      <c r="IG2871" t="s">
        <v>322</v>
      </c>
      <c r="IH2871" t="s">
        <v>319</v>
      </c>
      <c r="IK2871">
        <v>-2</v>
      </c>
      <c r="IL2871" t="s">
        <v>279</v>
      </c>
      <c r="IM2871" t="s">
        <v>280</v>
      </c>
      <c r="IN2871" t="s">
        <v>663</v>
      </c>
      <c r="IP2871" t="s">
        <v>686</v>
      </c>
    </row>
    <row r="2872" spans="1:250" x14ac:dyDescent="0.25">
      <c r="A2872">
        <v>41387</v>
      </c>
      <c r="B2872">
        <v>-890804480</v>
      </c>
      <c r="C2872">
        <v>1837</v>
      </c>
      <c r="D2872" t="s">
        <v>273</v>
      </c>
      <c r="E2872" t="s">
        <v>274</v>
      </c>
      <c r="F2872">
        <v>13794</v>
      </c>
      <c r="G2872" t="s">
        <v>275</v>
      </c>
      <c r="H2872" t="s">
        <v>276</v>
      </c>
      <c r="I2872">
        <v>411</v>
      </c>
      <c r="J2872" t="s">
        <v>393</v>
      </c>
      <c r="K2872" t="s">
        <v>394</v>
      </c>
      <c r="L2872">
        <v>15189</v>
      </c>
      <c r="M2872" t="s">
        <v>322</v>
      </c>
      <c r="N2872" t="s">
        <v>323</v>
      </c>
      <c r="O2872">
        <v>15189</v>
      </c>
      <c r="P2872" t="s">
        <v>322</v>
      </c>
      <c r="Q2872" t="s">
        <v>323</v>
      </c>
      <c r="R2872" t="s">
        <v>409</v>
      </c>
      <c r="S2872" s="46">
        <v>0</v>
      </c>
      <c r="U2872" s="46">
        <v>17</v>
      </c>
      <c r="IF2872">
        <v>15189</v>
      </c>
      <c r="IG2872" t="s">
        <v>322</v>
      </c>
      <c r="IH2872" t="s">
        <v>319</v>
      </c>
      <c r="IK2872">
        <v>-2</v>
      </c>
      <c r="IL2872" t="s">
        <v>279</v>
      </c>
      <c r="IM2872" t="s">
        <v>280</v>
      </c>
      <c r="IN2872" t="s">
        <v>663</v>
      </c>
      <c r="IP2872" t="s">
        <v>686</v>
      </c>
    </row>
    <row r="2873" spans="1:250" x14ac:dyDescent="0.25">
      <c r="A2873">
        <v>41388</v>
      </c>
      <c r="B2873">
        <v>-890804480</v>
      </c>
      <c r="C2873">
        <v>1837</v>
      </c>
      <c r="D2873" t="s">
        <v>273</v>
      </c>
      <c r="E2873" t="s">
        <v>274</v>
      </c>
      <c r="F2873">
        <v>13794</v>
      </c>
      <c r="G2873" t="s">
        <v>275</v>
      </c>
      <c r="H2873" t="s">
        <v>276</v>
      </c>
      <c r="I2873">
        <v>435</v>
      </c>
      <c r="J2873" t="s">
        <v>491</v>
      </c>
      <c r="K2873" t="s">
        <v>492</v>
      </c>
      <c r="L2873">
        <v>15189</v>
      </c>
      <c r="M2873" t="s">
        <v>322</v>
      </c>
      <c r="N2873" t="s">
        <v>323</v>
      </c>
      <c r="O2873">
        <v>15189</v>
      </c>
      <c r="P2873" t="s">
        <v>322</v>
      </c>
      <c r="Q2873" t="s">
        <v>323</v>
      </c>
      <c r="R2873" t="s">
        <v>409</v>
      </c>
      <c r="S2873" s="46">
        <v>0</v>
      </c>
      <c r="U2873" s="46">
        <v>17</v>
      </c>
      <c r="IF2873">
        <v>15189</v>
      </c>
      <c r="IG2873" t="s">
        <v>322</v>
      </c>
      <c r="IH2873" t="s">
        <v>319</v>
      </c>
      <c r="IK2873">
        <v>-2</v>
      </c>
      <c r="IL2873" t="s">
        <v>279</v>
      </c>
      <c r="IM2873" t="s">
        <v>280</v>
      </c>
      <c r="IN2873" t="s">
        <v>663</v>
      </c>
      <c r="IP2873" t="s">
        <v>686</v>
      </c>
    </row>
    <row r="2874" spans="1:250" x14ac:dyDescent="0.25">
      <c r="A2874">
        <v>41389</v>
      </c>
      <c r="B2874">
        <v>-890804480</v>
      </c>
      <c r="C2874">
        <v>1837</v>
      </c>
      <c r="D2874" t="s">
        <v>273</v>
      </c>
      <c r="E2874" t="s">
        <v>274</v>
      </c>
      <c r="F2874">
        <v>13794</v>
      </c>
      <c r="G2874" t="s">
        <v>275</v>
      </c>
      <c r="H2874" t="s">
        <v>276</v>
      </c>
      <c r="I2874">
        <v>431</v>
      </c>
      <c r="J2874" t="s">
        <v>493</v>
      </c>
      <c r="K2874" t="s">
        <v>494</v>
      </c>
      <c r="L2874">
        <v>15189</v>
      </c>
      <c r="M2874" t="s">
        <v>322</v>
      </c>
      <c r="N2874" t="s">
        <v>323</v>
      </c>
      <c r="O2874">
        <v>15189</v>
      </c>
      <c r="P2874" t="s">
        <v>322</v>
      </c>
      <c r="Q2874" t="s">
        <v>323</v>
      </c>
      <c r="R2874" t="s">
        <v>409</v>
      </c>
      <c r="S2874" s="46">
        <v>0</v>
      </c>
      <c r="U2874" s="46">
        <v>17</v>
      </c>
      <c r="IF2874">
        <v>15189</v>
      </c>
      <c r="IG2874" t="s">
        <v>322</v>
      </c>
      <c r="IH2874" t="s">
        <v>319</v>
      </c>
      <c r="IK2874">
        <v>-2</v>
      </c>
      <c r="IL2874" t="s">
        <v>279</v>
      </c>
      <c r="IM2874" t="s">
        <v>280</v>
      </c>
      <c r="IN2874" t="s">
        <v>663</v>
      </c>
      <c r="IP2874" t="s">
        <v>686</v>
      </c>
    </row>
    <row r="2875" spans="1:250" x14ac:dyDescent="0.25">
      <c r="A2875">
        <v>41390</v>
      </c>
      <c r="B2875">
        <v>-890804480</v>
      </c>
      <c r="C2875">
        <v>1837</v>
      </c>
      <c r="D2875" t="s">
        <v>273</v>
      </c>
      <c r="E2875" t="s">
        <v>274</v>
      </c>
      <c r="F2875">
        <v>13794</v>
      </c>
      <c r="G2875" t="s">
        <v>275</v>
      </c>
      <c r="H2875" t="s">
        <v>276</v>
      </c>
      <c r="I2875">
        <v>429</v>
      </c>
      <c r="J2875" t="s">
        <v>395</v>
      </c>
      <c r="K2875" t="s">
        <v>396</v>
      </c>
      <c r="L2875">
        <v>15189</v>
      </c>
      <c r="M2875" t="s">
        <v>322</v>
      </c>
      <c r="N2875" t="s">
        <v>323</v>
      </c>
      <c r="O2875">
        <v>15189</v>
      </c>
      <c r="P2875" t="s">
        <v>322</v>
      </c>
      <c r="Q2875" t="s">
        <v>323</v>
      </c>
      <c r="R2875" t="s">
        <v>409</v>
      </c>
      <c r="S2875" s="46">
        <v>0</v>
      </c>
      <c r="U2875" s="46">
        <v>17</v>
      </c>
      <c r="IF2875">
        <v>15189</v>
      </c>
      <c r="IG2875" t="s">
        <v>322</v>
      </c>
      <c r="IH2875" t="s">
        <v>319</v>
      </c>
      <c r="IK2875">
        <v>-2</v>
      </c>
      <c r="IL2875" t="s">
        <v>279</v>
      </c>
      <c r="IM2875" t="s">
        <v>280</v>
      </c>
      <c r="IN2875" t="s">
        <v>663</v>
      </c>
      <c r="IP2875" t="s">
        <v>686</v>
      </c>
    </row>
    <row r="2876" spans="1:250" x14ac:dyDescent="0.25">
      <c r="A2876">
        <v>41391</v>
      </c>
      <c r="B2876">
        <v>-890804480</v>
      </c>
      <c r="C2876">
        <v>1837</v>
      </c>
      <c r="D2876" t="s">
        <v>273</v>
      </c>
      <c r="E2876" t="s">
        <v>274</v>
      </c>
      <c r="F2876">
        <v>13794</v>
      </c>
      <c r="G2876" t="s">
        <v>275</v>
      </c>
      <c r="H2876" t="s">
        <v>276</v>
      </c>
      <c r="I2876">
        <v>427</v>
      </c>
      <c r="J2876" t="s">
        <v>397</v>
      </c>
      <c r="K2876" t="s">
        <v>398</v>
      </c>
      <c r="L2876">
        <v>15189</v>
      </c>
      <c r="M2876" t="s">
        <v>322</v>
      </c>
      <c r="N2876" t="s">
        <v>323</v>
      </c>
      <c r="O2876">
        <v>15189</v>
      </c>
      <c r="P2876" t="s">
        <v>322</v>
      </c>
      <c r="Q2876" t="s">
        <v>323</v>
      </c>
      <c r="R2876" t="s">
        <v>409</v>
      </c>
      <c r="S2876" s="46">
        <v>0</v>
      </c>
      <c r="U2876" s="46">
        <v>17</v>
      </c>
      <c r="IF2876">
        <v>15189</v>
      </c>
      <c r="IG2876" t="s">
        <v>322</v>
      </c>
      <c r="IH2876" t="s">
        <v>319</v>
      </c>
      <c r="IK2876">
        <v>-2</v>
      </c>
      <c r="IL2876" t="s">
        <v>279</v>
      </c>
      <c r="IM2876" t="s">
        <v>280</v>
      </c>
      <c r="IN2876" t="s">
        <v>663</v>
      </c>
      <c r="IP2876" t="s">
        <v>686</v>
      </c>
    </row>
    <row r="2877" spans="1:250" x14ac:dyDescent="0.25">
      <c r="A2877">
        <v>41392</v>
      </c>
      <c r="B2877">
        <v>-890804480</v>
      </c>
      <c r="C2877">
        <v>1837</v>
      </c>
      <c r="D2877" t="s">
        <v>273</v>
      </c>
      <c r="E2877" t="s">
        <v>274</v>
      </c>
      <c r="F2877">
        <v>19011</v>
      </c>
      <c r="G2877" t="s">
        <v>328</v>
      </c>
      <c r="H2877" t="s">
        <v>329</v>
      </c>
      <c r="I2877">
        <v>429</v>
      </c>
      <c r="J2877" t="s">
        <v>395</v>
      </c>
      <c r="K2877" t="s">
        <v>396</v>
      </c>
      <c r="L2877">
        <v>15189</v>
      </c>
      <c r="M2877" t="s">
        <v>322</v>
      </c>
      <c r="N2877" t="s">
        <v>323</v>
      </c>
      <c r="O2877">
        <v>15189</v>
      </c>
      <c r="P2877" t="s">
        <v>322</v>
      </c>
      <c r="Q2877" t="s">
        <v>323</v>
      </c>
      <c r="R2877" t="s">
        <v>409</v>
      </c>
      <c r="S2877" s="46">
        <v>0</v>
      </c>
      <c r="U2877" s="46">
        <v>17</v>
      </c>
      <c r="IF2877">
        <v>15189</v>
      </c>
      <c r="IG2877" t="s">
        <v>322</v>
      </c>
      <c r="IH2877" t="s">
        <v>332</v>
      </c>
      <c r="IK2877">
        <v>-2</v>
      </c>
      <c r="IL2877" t="s">
        <v>279</v>
      </c>
      <c r="IM2877" t="s">
        <v>280</v>
      </c>
      <c r="IN2877" t="s">
        <v>687</v>
      </c>
      <c r="IP2877" t="s">
        <v>688</v>
      </c>
    </row>
    <row r="2878" spans="1:250" x14ac:dyDescent="0.25">
      <c r="A2878">
        <v>41393</v>
      </c>
      <c r="B2878">
        <v>-890804480</v>
      </c>
      <c r="C2878">
        <v>1837</v>
      </c>
      <c r="D2878" t="s">
        <v>273</v>
      </c>
      <c r="E2878" t="s">
        <v>274</v>
      </c>
      <c r="F2878">
        <v>13794</v>
      </c>
      <c r="G2878" t="s">
        <v>275</v>
      </c>
      <c r="H2878" t="s">
        <v>276</v>
      </c>
      <c r="I2878">
        <v>437</v>
      </c>
      <c r="J2878" t="s">
        <v>658</v>
      </c>
      <c r="K2878" t="s">
        <v>659</v>
      </c>
      <c r="L2878">
        <v>15189</v>
      </c>
      <c r="M2878" t="s">
        <v>322</v>
      </c>
      <c r="N2878" t="s">
        <v>323</v>
      </c>
      <c r="O2878">
        <v>15189</v>
      </c>
      <c r="P2878" t="s">
        <v>322</v>
      </c>
      <c r="Q2878" t="s">
        <v>323</v>
      </c>
      <c r="R2878" t="s">
        <v>409</v>
      </c>
      <c r="S2878" s="46">
        <v>0</v>
      </c>
      <c r="U2878" s="46">
        <v>17</v>
      </c>
      <c r="IF2878">
        <v>15189</v>
      </c>
      <c r="IG2878" t="s">
        <v>322</v>
      </c>
      <c r="IH2878" t="s">
        <v>319</v>
      </c>
      <c r="IK2878">
        <v>-2</v>
      </c>
      <c r="IL2878" t="s">
        <v>279</v>
      </c>
      <c r="IM2878" t="s">
        <v>280</v>
      </c>
      <c r="IN2878" t="s">
        <v>663</v>
      </c>
      <c r="IP2878" t="s">
        <v>686</v>
      </c>
    </row>
    <row r="2879" spans="1:250" x14ac:dyDescent="0.25">
      <c r="A2879">
        <v>41394</v>
      </c>
      <c r="B2879">
        <v>-890804480</v>
      </c>
      <c r="C2879">
        <v>1837</v>
      </c>
      <c r="D2879" t="s">
        <v>273</v>
      </c>
      <c r="E2879" t="s">
        <v>274</v>
      </c>
      <c r="F2879">
        <v>13794</v>
      </c>
      <c r="G2879" t="s">
        <v>275</v>
      </c>
      <c r="H2879" t="s">
        <v>276</v>
      </c>
      <c r="I2879">
        <v>436</v>
      </c>
      <c r="J2879" t="s">
        <v>656</v>
      </c>
      <c r="K2879" t="s">
        <v>657</v>
      </c>
      <c r="L2879">
        <v>15189</v>
      </c>
      <c r="M2879" t="s">
        <v>322</v>
      </c>
      <c r="N2879" t="s">
        <v>323</v>
      </c>
      <c r="O2879">
        <v>15189</v>
      </c>
      <c r="P2879" t="s">
        <v>322</v>
      </c>
      <c r="Q2879" t="s">
        <v>323</v>
      </c>
      <c r="R2879" t="s">
        <v>409</v>
      </c>
      <c r="S2879" s="46">
        <v>0</v>
      </c>
      <c r="U2879" s="46">
        <v>17</v>
      </c>
      <c r="IF2879">
        <v>15189</v>
      </c>
      <c r="IG2879" t="s">
        <v>322</v>
      </c>
      <c r="IH2879" t="s">
        <v>319</v>
      </c>
      <c r="IK2879">
        <v>-2</v>
      </c>
      <c r="IL2879" t="s">
        <v>279</v>
      </c>
      <c r="IM2879" t="s">
        <v>280</v>
      </c>
      <c r="IN2879" t="s">
        <v>663</v>
      </c>
      <c r="IP2879" t="s">
        <v>686</v>
      </c>
    </row>
    <row r="2880" spans="1:250" x14ac:dyDescent="0.25">
      <c r="A2880">
        <v>41395</v>
      </c>
      <c r="B2880">
        <v>-890804480</v>
      </c>
      <c r="C2880">
        <v>1837</v>
      </c>
      <c r="D2880" t="s">
        <v>273</v>
      </c>
      <c r="E2880" t="s">
        <v>274</v>
      </c>
      <c r="F2880">
        <v>19011</v>
      </c>
      <c r="G2880" t="s">
        <v>328</v>
      </c>
      <c r="H2880" t="s">
        <v>329</v>
      </c>
      <c r="I2880">
        <v>437</v>
      </c>
      <c r="J2880" t="s">
        <v>658</v>
      </c>
      <c r="K2880" t="s">
        <v>659</v>
      </c>
      <c r="L2880">
        <v>15189</v>
      </c>
      <c r="M2880" t="s">
        <v>322</v>
      </c>
      <c r="N2880" t="s">
        <v>323</v>
      </c>
      <c r="O2880">
        <v>15189</v>
      </c>
      <c r="P2880" t="s">
        <v>322</v>
      </c>
      <c r="Q2880" t="s">
        <v>323</v>
      </c>
      <c r="R2880" t="s">
        <v>409</v>
      </c>
      <c r="S2880" s="46">
        <v>0</v>
      </c>
      <c r="U2880" s="46">
        <v>17</v>
      </c>
      <c r="IF2880">
        <v>15189</v>
      </c>
      <c r="IG2880" t="s">
        <v>322</v>
      </c>
      <c r="IH2880" t="s">
        <v>332</v>
      </c>
      <c r="IK2880">
        <v>-2</v>
      </c>
      <c r="IL2880" t="s">
        <v>279</v>
      </c>
      <c r="IM2880" t="s">
        <v>280</v>
      </c>
      <c r="IN2880" t="s">
        <v>687</v>
      </c>
      <c r="IP2880" t="s">
        <v>688</v>
      </c>
    </row>
    <row r="2881" spans="1:250" x14ac:dyDescent="0.25">
      <c r="A2881">
        <v>41396</v>
      </c>
      <c r="B2881">
        <v>-890804480</v>
      </c>
      <c r="C2881">
        <v>1837</v>
      </c>
      <c r="D2881" t="s">
        <v>273</v>
      </c>
      <c r="E2881" t="s">
        <v>274</v>
      </c>
      <c r="F2881">
        <v>19011</v>
      </c>
      <c r="G2881" t="s">
        <v>328</v>
      </c>
      <c r="H2881" t="s">
        <v>329</v>
      </c>
      <c r="I2881">
        <v>436</v>
      </c>
      <c r="J2881" t="s">
        <v>656</v>
      </c>
      <c r="K2881" t="s">
        <v>657</v>
      </c>
      <c r="L2881">
        <v>15189</v>
      </c>
      <c r="M2881" t="s">
        <v>322</v>
      </c>
      <c r="N2881" t="s">
        <v>323</v>
      </c>
      <c r="O2881">
        <v>15189</v>
      </c>
      <c r="P2881" t="s">
        <v>322</v>
      </c>
      <c r="Q2881" t="s">
        <v>323</v>
      </c>
      <c r="R2881" t="s">
        <v>409</v>
      </c>
      <c r="S2881" s="46">
        <v>0</v>
      </c>
      <c r="U2881" s="46">
        <v>17</v>
      </c>
      <c r="IF2881">
        <v>15189</v>
      </c>
      <c r="IG2881" t="s">
        <v>322</v>
      </c>
      <c r="IH2881" t="s">
        <v>332</v>
      </c>
      <c r="IK2881">
        <v>-2</v>
      </c>
      <c r="IL2881" t="s">
        <v>279</v>
      </c>
      <c r="IM2881" t="s">
        <v>280</v>
      </c>
      <c r="IN2881" t="s">
        <v>687</v>
      </c>
      <c r="IP2881" t="s">
        <v>688</v>
      </c>
    </row>
    <row r="2882" spans="1:250" x14ac:dyDescent="0.25">
      <c r="A2882">
        <v>41397</v>
      </c>
      <c r="B2882">
        <v>-890804480</v>
      </c>
      <c r="C2882">
        <v>1837</v>
      </c>
      <c r="D2882" t="s">
        <v>273</v>
      </c>
      <c r="E2882" t="s">
        <v>274</v>
      </c>
      <c r="F2882">
        <v>19011</v>
      </c>
      <c r="G2882" t="s">
        <v>328</v>
      </c>
      <c r="H2882" t="s">
        <v>329</v>
      </c>
      <c r="I2882">
        <v>435</v>
      </c>
      <c r="J2882" t="s">
        <v>491</v>
      </c>
      <c r="K2882" t="s">
        <v>492</v>
      </c>
      <c r="L2882">
        <v>15189</v>
      </c>
      <c r="M2882" t="s">
        <v>322</v>
      </c>
      <c r="N2882" t="s">
        <v>323</v>
      </c>
      <c r="O2882">
        <v>15189</v>
      </c>
      <c r="P2882" t="s">
        <v>322</v>
      </c>
      <c r="Q2882" t="s">
        <v>323</v>
      </c>
      <c r="R2882" t="s">
        <v>409</v>
      </c>
      <c r="S2882" s="46">
        <v>0</v>
      </c>
      <c r="U2882" s="46">
        <v>17</v>
      </c>
      <c r="IF2882">
        <v>15189</v>
      </c>
      <c r="IG2882" t="s">
        <v>322</v>
      </c>
      <c r="IH2882" t="s">
        <v>332</v>
      </c>
      <c r="IK2882">
        <v>-2</v>
      </c>
      <c r="IL2882" t="s">
        <v>279</v>
      </c>
      <c r="IM2882" t="s">
        <v>280</v>
      </c>
      <c r="IN2882" t="s">
        <v>687</v>
      </c>
      <c r="IP2882" t="s">
        <v>688</v>
      </c>
    </row>
    <row r="2883" spans="1:250" x14ac:dyDescent="0.25">
      <c r="A2883">
        <v>41398</v>
      </c>
      <c r="B2883">
        <v>-890804480</v>
      </c>
      <c r="C2883">
        <v>1837</v>
      </c>
      <c r="D2883" t="s">
        <v>273</v>
      </c>
      <c r="E2883" t="s">
        <v>274</v>
      </c>
      <c r="F2883">
        <v>19011</v>
      </c>
      <c r="G2883" t="s">
        <v>328</v>
      </c>
      <c r="H2883" t="s">
        <v>329</v>
      </c>
      <c r="I2883">
        <v>431</v>
      </c>
      <c r="J2883" t="s">
        <v>493</v>
      </c>
      <c r="K2883" t="s">
        <v>494</v>
      </c>
      <c r="L2883">
        <v>15189</v>
      </c>
      <c r="M2883" t="s">
        <v>322</v>
      </c>
      <c r="N2883" t="s">
        <v>323</v>
      </c>
      <c r="O2883">
        <v>15189</v>
      </c>
      <c r="P2883" t="s">
        <v>322</v>
      </c>
      <c r="Q2883" t="s">
        <v>323</v>
      </c>
      <c r="R2883" t="s">
        <v>409</v>
      </c>
      <c r="S2883" s="46">
        <v>0</v>
      </c>
      <c r="U2883" s="46">
        <v>17</v>
      </c>
      <c r="IF2883">
        <v>15189</v>
      </c>
      <c r="IG2883" t="s">
        <v>322</v>
      </c>
      <c r="IH2883" t="s">
        <v>332</v>
      </c>
      <c r="IK2883">
        <v>-2</v>
      </c>
      <c r="IL2883" t="s">
        <v>279</v>
      </c>
      <c r="IM2883" t="s">
        <v>280</v>
      </c>
      <c r="IN2883" t="s">
        <v>687</v>
      </c>
      <c r="IP2883" t="s">
        <v>688</v>
      </c>
    </row>
    <row r="2884" spans="1:250" x14ac:dyDescent="0.25">
      <c r="A2884">
        <v>41399</v>
      </c>
      <c r="B2884">
        <v>-890804480</v>
      </c>
      <c r="C2884">
        <v>1837</v>
      </c>
      <c r="D2884" t="s">
        <v>273</v>
      </c>
      <c r="E2884" t="s">
        <v>274</v>
      </c>
      <c r="F2884">
        <v>13794</v>
      </c>
      <c r="G2884" t="s">
        <v>275</v>
      </c>
      <c r="H2884" t="s">
        <v>276</v>
      </c>
      <c r="I2884">
        <v>424</v>
      </c>
      <c r="J2884" t="s">
        <v>399</v>
      </c>
      <c r="K2884" t="s">
        <v>400</v>
      </c>
      <c r="L2884">
        <v>15189</v>
      </c>
      <c r="M2884" t="s">
        <v>322</v>
      </c>
      <c r="N2884" t="s">
        <v>323</v>
      </c>
      <c r="O2884">
        <v>15189</v>
      </c>
      <c r="P2884" t="s">
        <v>322</v>
      </c>
      <c r="Q2884" t="s">
        <v>323</v>
      </c>
      <c r="R2884" t="s">
        <v>409</v>
      </c>
      <c r="S2884" s="46">
        <v>0</v>
      </c>
      <c r="U2884" s="46">
        <v>17</v>
      </c>
      <c r="IF2884">
        <v>15189</v>
      </c>
      <c r="IG2884" t="s">
        <v>322</v>
      </c>
      <c r="IH2884" t="s">
        <v>319</v>
      </c>
      <c r="IK2884">
        <v>-2</v>
      </c>
      <c r="IL2884" t="s">
        <v>279</v>
      </c>
      <c r="IM2884" t="s">
        <v>280</v>
      </c>
      <c r="IN2884" t="s">
        <v>663</v>
      </c>
      <c r="IP2884" t="s">
        <v>686</v>
      </c>
    </row>
    <row r="2885" spans="1:250" x14ac:dyDescent="0.25">
      <c r="A2885">
        <v>41400</v>
      </c>
      <c r="B2885">
        <v>-890804480</v>
      </c>
      <c r="C2885">
        <v>1837</v>
      </c>
      <c r="D2885" t="s">
        <v>273</v>
      </c>
      <c r="E2885" t="s">
        <v>274</v>
      </c>
      <c r="F2885">
        <v>13794</v>
      </c>
      <c r="G2885" t="s">
        <v>275</v>
      </c>
      <c r="H2885" t="s">
        <v>276</v>
      </c>
      <c r="I2885">
        <v>422</v>
      </c>
      <c r="J2885" t="s">
        <v>401</v>
      </c>
      <c r="K2885" t="s">
        <v>402</v>
      </c>
      <c r="L2885">
        <v>15189</v>
      </c>
      <c r="M2885" t="s">
        <v>322</v>
      </c>
      <c r="N2885" t="s">
        <v>323</v>
      </c>
      <c r="O2885">
        <v>15189</v>
      </c>
      <c r="P2885" t="s">
        <v>322</v>
      </c>
      <c r="Q2885" t="s">
        <v>323</v>
      </c>
      <c r="R2885" t="s">
        <v>409</v>
      </c>
      <c r="S2885" s="46">
        <v>0</v>
      </c>
      <c r="U2885" s="46">
        <v>17</v>
      </c>
      <c r="IF2885">
        <v>15189</v>
      </c>
      <c r="IG2885" t="s">
        <v>322</v>
      </c>
      <c r="IH2885" t="s">
        <v>319</v>
      </c>
      <c r="IK2885">
        <v>-2</v>
      </c>
      <c r="IL2885" t="s">
        <v>279</v>
      </c>
      <c r="IM2885" t="s">
        <v>280</v>
      </c>
      <c r="IN2885" t="s">
        <v>663</v>
      </c>
      <c r="IP2885" t="s">
        <v>686</v>
      </c>
    </row>
    <row r="2886" spans="1:250" x14ac:dyDescent="0.25">
      <c r="A2886">
        <v>41401</v>
      </c>
      <c r="B2886">
        <v>-890804480</v>
      </c>
      <c r="C2886">
        <v>1837</v>
      </c>
      <c r="D2886" t="s">
        <v>273</v>
      </c>
      <c r="E2886" t="s">
        <v>274</v>
      </c>
      <c r="F2886">
        <v>19011</v>
      </c>
      <c r="G2886" t="s">
        <v>328</v>
      </c>
      <c r="H2886" t="s">
        <v>329</v>
      </c>
      <c r="I2886">
        <v>427</v>
      </c>
      <c r="J2886" t="s">
        <v>397</v>
      </c>
      <c r="K2886" t="s">
        <v>398</v>
      </c>
      <c r="L2886">
        <v>15189</v>
      </c>
      <c r="M2886" t="s">
        <v>322</v>
      </c>
      <c r="N2886" t="s">
        <v>323</v>
      </c>
      <c r="O2886">
        <v>15189</v>
      </c>
      <c r="P2886" t="s">
        <v>322</v>
      </c>
      <c r="Q2886" t="s">
        <v>323</v>
      </c>
      <c r="R2886" t="s">
        <v>409</v>
      </c>
      <c r="S2886" s="46">
        <v>0</v>
      </c>
      <c r="U2886" s="46">
        <v>17</v>
      </c>
      <c r="IF2886">
        <v>15189</v>
      </c>
      <c r="IG2886" t="s">
        <v>322</v>
      </c>
      <c r="IH2886" t="s">
        <v>332</v>
      </c>
      <c r="IK2886">
        <v>-2</v>
      </c>
      <c r="IL2886" t="s">
        <v>279</v>
      </c>
      <c r="IM2886" t="s">
        <v>280</v>
      </c>
      <c r="IN2886" t="s">
        <v>687</v>
      </c>
      <c r="IP2886" t="s">
        <v>688</v>
      </c>
    </row>
    <row r="2887" spans="1:250" x14ac:dyDescent="0.25">
      <c r="A2887">
        <v>41402</v>
      </c>
      <c r="B2887">
        <v>-890804480</v>
      </c>
      <c r="C2887">
        <v>1837</v>
      </c>
      <c r="D2887" t="s">
        <v>273</v>
      </c>
      <c r="E2887" t="s">
        <v>274</v>
      </c>
      <c r="F2887">
        <v>19011</v>
      </c>
      <c r="G2887" t="s">
        <v>328</v>
      </c>
      <c r="H2887" t="s">
        <v>329</v>
      </c>
      <c r="I2887">
        <v>424</v>
      </c>
      <c r="J2887" t="s">
        <v>399</v>
      </c>
      <c r="K2887" t="s">
        <v>400</v>
      </c>
      <c r="L2887">
        <v>15189</v>
      </c>
      <c r="M2887" t="s">
        <v>322</v>
      </c>
      <c r="N2887" t="s">
        <v>323</v>
      </c>
      <c r="O2887">
        <v>15189</v>
      </c>
      <c r="P2887" t="s">
        <v>322</v>
      </c>
      <c r="Q2887" t="s">
        <v>323</v>
      </c>
      <c r="R2887" t="s">
        <v>409</v>
      </c>
      <c r="S2887" s="46">
        <v>0</v>
      </c>
      <c r="U2887" s="46">
        <v>17</v>
      </c>
      <c r="IF2887">
        <v>15189</v>
      </c>
      <c r="IG2887" t="s">
        <v>322</v>
      </c>
      <c r="IH2887" t="s">
        <v>332</v>
      </c>
      <c r="IK2887">
        <v>-2</v>
      </c>
      <c r="IL2887" t="s">
        <v>279</v>
      </c>
      <c r="IM2887" t="s">
        <v>280</v>
      </c>
      <c r="IN2887" t="s">
        <v>687</v>
      </c>
      <c r="IP2887" t="s">
        <v>688</v>
      </c>
    </row>
    <row r="2888" spans="1:250" x14ac:dyDescent="0.25">
      <c r="A2888">
        <v>41403</v>
      </c>
      <c r="B2888">
        <v>-890804480</v>
      </c>
      <c r="C2888">
        <v>1837</v>
      </c>
      <c r="D2888" t="s">
        <v>273</v>
      </c>
      <c r="E2888" t="s">
        <v>274</v>
      </c>
      <c r="F2888">
        <v>19011</v>
      </c>
      <c r="G2888" t="s">
        <v>328</v>
      </c>
      <c r="H2888" t="s">
        <v>329</v>
      </c>
      <c r="I2888">
        <v>422</v>
      </c>
      <c r="J2888" t="s">
        <v>401</v>
      </c>
      <c r="K2888" t="s">
        <v>402</v>
      </c>
      <c r="L2888">
        <v>15189</v>
      </c>
      <c r="M2888" t="s">
        <v>322</v>
      </c>
      <c r="N2888" t="s">
        <v>323</v>
      </c>
      <c r="O2888">
        <v>15189</v>
      </c>
      <c r="P2888" t="s">
        <v>322</v>
      </c>
      <c r="Q2888" t="s">
        <v>323</v>
      </c>
      <c r="R2888" t="s">
        <v>409</v>
      </c>
      <c r="S2888" s="46">
        <v>0</v>
      </c>
      <c r="U2888" s="46">
        <v>17</v>
      </c>
      <c r="IF2888">
        <v>15189</v>
      </c>
      <c r="IG2888" t="s">
        <v>322</v>
      </c>
      <c r="IH2888" t="s">
        <v>332</v>
      </c>
      <c r="IK2888">
        <v>-2</v>
      </c>
      <c r="IL2888" t="s">
        <v>279</v>
      </c>
      <c r="IM2888" t="s">
        <v>280</v>
      </c>
      <c r="IN2888" t="s">
        <v>687</v>
      </c>
      <c r="IP2888" t="s">
        <v>688</v>
      </c>
    </row>
    <row r="2889" spans="1:250" x14ac:dyDescent="0.25">
      <c r="A2889">
        <v>41404</v>
      </c>
      <c r="B2889">
        <v>-890804480</v>
      </c>
      <c r="C2889">
        <v>1837</v>
      </c>
      <c r="D2889" t="s">
        <v>273</v>
      </c>
      <c r="E2889" t="s">
        <v>274</v>
      </c>
      <c r="F2889">
        <v>19011</v>
      </c>
      <c r="G2889" t="s">
        <v>328</v>
      </c>
      <c r="H2889" t="s">
        <v>329</v>
      </c>
      <c r="I2889">
        <v>420</v>
      </c>
      <c r="J2889" t="s">
        <v>403</v>
      </c>
      <c r="K2889" t="s">
        <v>404</v>
      </c>
      <c r="L2889">
        <v>15189</v>
      </c>
      <c r="M2889" t="s">
        <v>322</v>
      </c>
      <c r="N2889" t="s">
        <v>323</v>
      </c>
      <c r="O2889">
        <v>15189</v>
      </c>
      <c r="P2889" t="s">
        <v>322</v>
      </c>
      <c r="Q2889" t="s">
        <v>323</v>
      </c>
      <c r="R2889" t="s">
        <v>409</v>
      </c>
      <c r="S2889" s="46">
        <v>0</v>
      </c>
      <c r="U2889" s="46">
        <v>17</v>
      </c>
      <c r="IF2889">
        <v>15189</v>
      </c>
      <c r="IG2889" t="s">
        <v>322</v>
      </c>
      <c r="IH2889" t="s">
        <v>332</v>
      </c>
      <c r="IK2889">
        <v>-2</v>
      </c>
      <c r="IL2889" t="s">
        <v>279</v>
      </c>
      <c r="IM2889" t="s">
        <v>280</v>
      </c>
      <c r="IN2889" t="s">
        <v>687</v>
      </c>
      <c r="IP2889" t="s">
        <v>688</v>
      </c>
    </row>
    <row r="2890" spans="1:250" x14ac:dyDescent="0.25">
      <c r="A2890">
        <v>41405</v>
      </c>
      <c r="B2890">
        <v>-890804480</v>
      </c>
      <c r="C2890">
        <v>1837</v>
      </c>
      <c r="D2890" t="s">
        <v>273</v>
      </c>
      <c r="E2890" t="s">
        <v>274</v>
      </c>
      <c r="F2890">
        <v>13794</v>
      </c>
      <c r="G2890" t="s">
        <v>275</v>
      </c>
      <c r="H2890" t="s">
        <v>276</v>
      </c>
      <c r="I2890">
        <v>411</v>
      </c>
      <c r="J2890" t="s">
        <v>393</v>
      </c>
      <c r="K2890" t="s">
        <v>394</v>
      </c>
      <c r="L2890">
        <v>17005</v>
      </c>
      <c r="M2890" t="s">
        <v>324</v>
      </c>
      <c r="N2890" t="s">
        <v>325</v>
      </c>
      <c r="O2890">
        <v>17005</v>
      </c>
      <c r="P2890" t="s">
        <v>324</v>
      </c>
      <c r="Q2890" t="s">
        <v>325</v>
      </c>
      <c r="R2890" t="s">
        <v>409</v>
      </c>
      <c r="S2890" s="46">
        <v>0</v>
      </c>
      <c r="U2890" s="46">
        <v>17</v>
      </c>
      <c r="IF2890">
        <v>17005</v>
      </c>
      <c r="IG2890" t="s">
        <v>324</v>
      </c>
      <c r="IH2890" t="s">
        <v>319</v>
      </c>
      <c r="IK2890">
        <v>-2</v>
      </c>
      <c r="IL2890" t="s">
        <v>279</v>
      </c>
      <c r="IM2890" t="s">
        <v>280</v>
      </c>
      <c r="IN2890" t="s">
        <v>663</v>
      </c>
      <c r="IP2890" t="s">
        <v>689</v>
      </c>
    </row>
    <row r="2891" spans="1:250" x14ac:dyDescent="0.25">
      <c r="A2891">
        <v>41406</v>
      </c>
      <c r="B2891">
        <v>-890804480</v>
      </c>
      <c r="C2891">
        <v>1837</v>
      </c>
      <c r="D2891" t="s">
        <v>273</v>
      </c>
      <c r="E2891" t="s">
        <v>274</v>
      </c>
      <c r="F2891">
        <v>13794</v>
      </c>
      <c r="G2891" t="s">
        <v>275</v>
      </c>
      <c r="H2891" t="s">
        <v>276</v>
      </c>
      <c r="I2891">
        <v>431</v>
      </c>
      <c r="J2891" t="s">
        <v>493</v>
      </c>
      <c r="K2891" t="s">
        <v>494</v>
      </c>
      <c r="L2891">
        <v>17005</v>
      </c>
      <c r="M2891" t="s">
        <v>324</v>
      </c>
      <c r="N2891" t="s">
        <v>325</v>
      </c>
      <c r="O2891">
        <v>17005</v>
      </c>
      <c r="P2891" t="s">
        <v>324</v>
      </c>
      <c r="Q2891" t="s">
        <v>325</v>
      </c>
      <c r="R2891" t="s">
        <v>409</v>
      </c>
      <c r="S2891" s="46">
        <v>0</v>
      </c>
      <c r="U2891" s="46">
        <v>17</v>
      </c>
      <c r="IF2891">
        <v>17005</v>
      </c>
      <c r="IG2891" t="s">
        <v>324</v>
      </c>
      <c r="IH2891" t="s">
        <v>319</v>
      </c>
      <c r="IK2891">
        <v>-2</v>
      </c>
      <c r="IL2891" t="s">
        <v>279</v>
      </c>
      <c r="IM2891" t="s">
        <v>280</v>
      </c>
      <c r="IN2891" t="s">
        <v>663</v>
      </c>
      <c r="IP2891" t="s">
        <v>689</v>
      </c>
    </row>
    <row r="2892" spans="1:250" x14ac:dyDescent="0.25">
      <c r="A2892">
        <v>41407</v>
      </c>
      <c r="B2892">
        <v>-890804480</v>
      </c>
      <c r="C2892">
        <v>1837</v>
      </c>
      <c r="D2892" t="s">
        <v>273</v>
      </c>
      <c r="E2892" t="s">
        <v>274</v>
      </c>
      <c r="F2892">
        <v>13794</v>
      </c>
      <c r="G2892" t="s">
        <v>275</v>
      </c>
      <c r="H2892" t="s">
        <v>276</v>
      </c>
      <c r="I2892">
        <v>429</v>
      </c>
      <c r="J2892" t="s">
        <v>395</v>
      </c>
      <c r="K2892" t="s">
        <v>396</v>
      </c>
      <c r="L2892">
        <v>17005</v>
      </c>
      <c r="M2892" t="s">
        <v>324</v>
      </c>
      <c r="N2892" t="s">
        <v>325</v>
      </c>
      <c r="O2892">
        <v>17005</v>
      </c>
      <c r="P2892" t="s">
        <v>324</v>
      </c>
      <c r="Q2892" t="s">
        <v>325</v>
      </c>
      <c r="R2892" t="s">
        <v>409</v>
      </c>
      <c r="S2892" s="46">
        <v>0</v>
      </c>
      <c r="U2892" s="46">
        <v>17</v>
      </c>
      <c r="IF2892">
        <v>17005</v>
      </c>
      <c r="IG2892" t="s">
        <v>324</v>
      </c>
      <c r="IH2892" t="s">
        <v>319</v>
      </c>
      <c r="IK2892">
        <v>-2</v>
      </c>
      <c r="IL2892" t="s">
        <v>279</v>
      </c>
      <c r="IM2892" t="s">
        <v>280</v>
      </c>
      <c r="IN2892" t="s">
        <v>663</v>
      </c>
      <c r="IP2892" t="s">
        <v>689</v>
      </c>
    </row>
    <row r="2893" spans="1:250" x14ac:dyDescent="0.25">
      <c r="A2893">
        <v>41408</v>
      </c>
      <c r="B2893">
        <v>-890804480</v>
      </c>
      <c r="C2893">
        <v>1837</v>
      </c>
      <c r="D2893" t="s">
        <v>273</v>
      </c>
      <c r="E2893" t="s">
        <v>274</v>
      </c>
      <c r="F2893">
        <v>13794</v>
      </c>
      <c r="G2893" t="s">
        <v>275</v>
      </c>
      <c r="H2893" t="s">
        <v>276</v>
      </c>
      <c r="I2893">
        <v>427</v>
      </c>
      <c r="J2893" t="s">
        <v>397</v>
      </c>
      <c r="K2893" t="s">
        <v>398</v>
      </c>
      <c r="L2893">
        <v>17005</v>
      </c>
      <c r="M2893" t="s">
        <v>324</v>
      </c>
      <c r="N2893" t="s">
        <v>325</v>
      </c>
      <c r="O2893">
        <v>17005</v>
      </c>
      <c r="P2893" t="s">
        <v>324</v>
      </c>
      <c r="Q2893" t="s">
        <v>325</v>
      </c>
      <c r="R2893" t="s">
        <v>409</v>
      </c>
      <c r="S2893" s="46">
        <v>0</v>
      </c>
      <c r="U2893" s="46">
        <v>17</v>
      </c>
      <c r="IF2893">
        <v>17005</v>
      </c>
      <c r="IG2893" t="s">
        <v>324</v>
      </c>
      <c r="IH2893" t="s">
        <v>319</v>
      </c>
      <c r="IK2893">
        <v>-2</v>
      </c>
      <c r="IL2893" t="s">
        <v>279</v>
      </c>
      <c r="IM2893" t="s">
        <v>280</v>
      </c>
      <c r="IN2893" t="s">
        <v>663</v>
      </c>
      <c r="IP2893" t="s">
        <v>689</v>
      </c>
    </row>
    <row r="2894" spans="1:250" x14ac:dyDescent="0.25">
      <c r="A2894">
        <v>41409</v>
      </c>
      <c r="B2894">
        <v>-890804480</v>
      </c>
      <c r="C2894">
        <v>1837</v>
      </c>
      <c r="D2894" t="s">
        <v>273</v>
      </c>
      <c r="E2894" t="s">
        <v>274</v>
      </c>
      <c r="F2894">
        <v>13794</v>
      </c>
      <c r="G2894" t="s">
        <v>275</v>
      </c>
      <c r="H2894" t="s">
        <v>276</v>
      </c>
      <c r="I2894">
        <v>424</v>
      </c>
      <c r="J2894" t="s">
        <v>399</v>
      </c>
      <c r="K2894" t="s">
        <v>400</v>
      </c>
      <c r="L2894">
        <v>17005</v>
      </c>
      <c r="M2894" t="s">
        <v>324</v>
      </c>
      <c r="N2894" t="s">
        <v>325</v>
      </c>
      <c r="O2894">
        <v>17005</v>
      </c>
      <c r="P2894" t="s">
        <v>324</v>
      </c>
      <c r="Q2894" t="s">
        <v>325</v>
      </c>
      <c r="R2894" t="s">
        <v>409</v>
      </c>
      <c r="S2894" s="46">
        <v>0</v>
      </c>
      <c r="U2894" s="46">
        <v>17</v>
      </c>
      <c r="IF2894">
        <v>17005</v>
      </c>
      <c r="IG2894" t="s">
        <v>324</v>
      </c>
      <c r="IH2894" t="s">
        <v>319</v>
      </c>
      <c r="IK2894">
        <v>-2</v>
      </c>
      <c r="IL2894" t="s">
        <v>279</v>
      </c>
      <c r="IM2894" t="s">
        <v>280</v>
      </c>
      <c r="IN2894" t="s">
        <v>663</v>
      </c>
      <c r="IP2894" t="s">
        <v>689</v>
      </c>
    </row>
    <row r="2895" spans="1:250" x14ac:dyDescent="0.25">
      <c r="A2895">
        <v>41410</v>
      </c>
      <c r="B2895">
        <v>-890804480</v>
      </c>
      <c r="C2895">
        <v>1837</v>
      </c>
      <c r="D2895" t="s">
        <v>273</v>
      </c>
      <c r="E2895" t="s">
        <v>274</v>
      </c>
      <c r="F2895">
        <v>13794</v>
      </c>
      <c r="G2895" t="s">
        <v>275</v>
      </c>
      <c r="H2895" t="s">
        <v>276</v>
      </c>
      <c r="I2895">
        <v>422</v>
      </c>
      <c r="J2895" t="s">
        <v>401</v>
      </c>
      <c r="K2895" t="s">
        <v>402</v>
      </c>
      <c r="L2895">
        <v>17005</v>
      </c>
      <c r="M2895" t="s">
        <v>324</v>
      </c>
      <c r="N2895" t="s">
        <v>325</v>
      </c>
      <c r="O2895">
        <v>17005</v>
      </c>
      <c r="P2895" t="s">
        <v>324</v>
      </c>
      <c r="Q2895" t="s">
        <v>325</v>
      </c>
      <c r="R2895" t="s">
        <v>409</v>
      </c>
      <c r="S2895" s="46">
        <v>0</v>
      </c>
      <c r="U2895" s="46">
        <v>17</v>
      </c>
      <c r="IF2895">
        <v>17005</v>
      </c>
      <c r="IG2895" t="s">
        <v>324</v>
      </c>
      <c r="IH2895" t="s">
        <v>319</v>
      </c>
      <c r="IK2895">
        <v>-2</v>
      </c>
      <c r="IL2895" t="s">
        <v>279</v>
      </c>
      <c r="IM2895" t="s">
        <v>280</v>
      </c>
      <c r="IN2895" t="s">
        <v>663</v>
      </c>
      <c r="IP2895" t="s">
        <v>689</v>
      </c>
    </row>
    <row r="2896" spans="1:250" x14ac:dyDescent="0.25">
      <c r="A2896">
        <v>41411</v>
      </c>
      <c r="B2896">
        <v>-890804480</v>
      </c>
      <c r="C2896">
        <v>1837</v>
      </c>
      <c r="D2896" t="s">
        <v>273</v>
      </c>
      <c r="E2896" t="s">
        <v>274</v>
      </c>
      <c r="F2896">
        <v>13794</v>
      </c>
      <c r="G2896" t="s">
        <v>275</v>
      </c>
      <c r="H2896" t="s">
        <v>276</v>
      </c>
      <c r="I2896">
        <v>420</v>
      </c>
      <c r="J2896" t="s">
        <v>403</v>
      </c>
      <c r="K2896" t="s">
        <v>404</v>
      </c>
      <c r="L2896">
        <v>17005</v>
      </c>
      <c r="M2896" t="s">
        <v>324</v>
      </c>
      <c r="N2896" t="s">
        <v>325</v>
      </c>
      <c r="O2896">
        <v>17005</v>
      </c>
      <c r="P2896" t="s">
        <v>324</v>
      </c>
      <c r="Q2896" t="s">
        <v>325</v>
      </c>
      <c r="R2896" t="s">
        <v>409</v>
      </c>
      <c r="S2896" s="46">
        <v>0</v>
      </c>
      <c r="U2896" s="46">
        <v>17</v>
      </c>
      <c r="IF2896">
        <v>17005</v>
      </c>
      <c r="IG2896" t="s">
        <v>324</v>
      </c>
      <c r="IH2896" t="s">
        <v>319</v>
      </c>
      <c r="IK2896">
        <v>-2</v>
      </c>
      <c r="IL2896" t="s">
        <v>279</v>
      </c>
      <c r="IM2896" t="s">
        <v>280</v>
      </c>
      <c r="IN2896" t="s">
        <v>663</v>
      </c>
      <c r="IP2896" t="s">
        <v>689</v>
      </c>
    </row>
    <row r="2897" spans="1:250" x14ac:dyDescent="0.25">
      <c r="A2897">
        <v>41412</v>
      </c>
      <c r="B2897">
        <v>-890804480</v>
      </c>
      <c r="C2897">
        <v>1837</v>
      </c>
      <c r="D2897" t="s">
        <v>273</v>
      </c>
      <c r="E2897" t="s">
        <v>274</v>
      </c>
      <c r="F2897">
        <v>13794</v>
      </c>
      <c r="G2897" t="s">
        <v>275</v>
      </c>
      <c r="H2897" t="s">
        <v>276</v>
      </c>
      <c r="I2897">
        <v>437</v>
      </c>
      <c r="J2897" t="s">
        <v>658</v>
      </c>
      <c r="K2897" t="s">
        <v>659</v>
      </c>
      <c r="L2897">
        <v>17005</v>
      </c>
      <c r="M2897" t="s">
        <v>324</v>
      </c>
      <c r="N2897" t="s">
        <v>325</v>
      </c>
      <c r="O2897">
        <v>17005</v>
      </c>
      <c r="P2897" t="s">
        <v>324</v>
      </c>
      <c r="Q2897" t="s">
        <v>325</v>
      </c>
      <c r="R2897" t="s">
        <v>409</v>
      </c>
      <c r="S2897" s="46">
        <v>0</v>
      </c>
      <c r="U2897" s="46">
        <v>17</v>
      </c>
      <c r="IF2897">
        <v>17005</v>
      </c>
      <c r="IG2897" t="s">
        <v>324</v>
      </c>
      <c r="IH2897" t="s">
        <v>319</v>
      </c>
      <c r="IK2897">
        <v>-2</v>
      </c>
      <c r="IL2897" t="s">
        <v>279</v>
      </c>
      <c r="IM2897" t="s">
        <v>280</v>
      </c>
      <c r="IN2897" t="s">
        <v>663</v>
      </c>
      <c r="IP2897" t="s">
        <v>689</v>
      </c>
    </row>
    <row r="2898" spans="1:250" x14ac:dyDescent="0.25">
      <c r="A2898">
        <v>41413</v>
      </c>
      <c r="B2898">
        <v>-890804480</v>
      </c>
      <c r="C2898">
        <v>1837</v>
      </c>
      <c r="D2898" t="s">
        <v>273</v>
      </c>
      <c r="E2898" t="s">
        <v>274</v>
      </c>
      <c r="F2898">
        <v>13794</v>
      </c>
      <c r="G2898" t="s">
        <v>275</v>
      </c>
      <c r="H2898" t="s">
        <v>276</v>
      </c>
      <c r="I2898">
        <v>436</v>
      </c>
      <c r="J2898" t="s">
        <v>656</v>
      </c>
      <c r="K2898" t="s">
        <v>657</v>
      </c>
      <c r="L2898">
        <v>17005</v>
      </c>
      <c r="M2898" t="s">
        <v>324</v>
      </c>
      <c r="N2898" t="s">
        <v>325</v>
      </c>
      <c r="O2898">
        <v>17005</v>
      </c>
      <c r="P2898" t="s">
        <v>324</v>
      </c>
      <c r="Q2898" t="s">
        <v>325</v>
      </c>
      <c r="R2898" t="s">
        <v>409</v>
      </c>
      <c r="S2898" s="46">
        <v>0</v>
      </c>
      <c r="U2898" s="46">
        <v>17</v>
      </c>
      <c r="IF2898">
        <v>17005</v>
      </c>
      <c r="IG2898" t="s">
        <v>324</v>
      </c>
      <c r="IH2898" t="s">
        <v>319</v>
      </c>
      <c r="IK2898">
        <v>-2</v>
      </c>
      <c r="IL2898" t="s">
        <v>279</v>
      </c>
      <c r="IM2898" t="s">
        <v>280</v>
      </c>
      <c r="IN2898" t="s">
        <v>663</v>
      </c>
      <c r="IP2898" t="s">
        <v>689</v>
      </c>
    </row>
    <row r="2899" spans="1:250" x14ac:dyDescent="0.25">
      <c r="A2899">
        <v>41414</v>
      </c>
      <c r="B2899">
        <v>-890804480</v>
      </c>
      <c r="C2899">
        <v>1837</v>
      </c>
      <c r="D2899" t="s">
        <v>273</v>
      </c>
      <c r="E2899" t="s">
        <v>274</v>
      </c>
      <c r="F2899">
        <v>13794</v>
      </c>
      <c r="G2899" t="s">
        <v>275</v>
      </c>
      <c r="H2899" t="s">
        <v>276</v>
      </c>
      <c r="I2899">
        <v>435</v>
      </c>
      <c r="J2899" t="s">
        <v>491</v>
      </c>
      <c r="K2899" t="s">
        <v>492</v>
      </c>
      <c r="L2899">
        <v>17005</v>
      </c>
      <c r="M2899" t="s">
        <v>324</v>
      </c>
      <c r="N2899" t="s">
        <v>325</v>
      </c>
      <c r="O2899">
        <v>17005</v>
      </c>
      <c r="P2899" t="s">
        <v>324</v>
      </c>
      <c r="Q2899" t="s">
        <v>325</v>
      </c>
      <c r="R2899" t="s">
        <v>409</v>
      </c>
      <c r="S2899" s="46">
        <v>0</v>
      </c>
      <c r="U2899" s="46">
        <v>17</v>
      </c>
      <c r="IF2899">
        <v>17005</v>
      </c>
      <c r="IG2899" t="s">
        <v>324</v>
      </c>
      <c r="IH2899" t="s">
        <v>319</v>
      </c>
      <c r="IK2899">
        <v>-2</v>
      </c>
      <c r="IL2899" t="s">
        <v>279</v>
      </c>
      <c r="IM2899" t="s">
        <v>280</v>
      </c>
      <c r="IN2899" t="s">
        <v>663</v>
      </c>
      <c r="IP2899" t="s">
        <v>689</v>
      </c>
    </row>
    <row r="2900" spans="1:250" x14ac:dyDescent="0.25">
      <c r="A2900">
        <v>41415</v>
      </c>
      <c r="B2900">
        <v>-890804480</v>
      </c>
      <c r="C2900">
        <v>1837</v>
      </c>
      <c r="D2900" t="s">
        <v>273</v>
      </c>
      <c r="E2900" t="s">
        <v>274</v>
      </c>
      <c r="F2900">
        <v>13794</v>
      </c>
      <c r="G2900" t="s">
        <v>275</v>
      </c>
      <c r="H2900" t="s">
        <v>276</v>
      </c>
      <c r="I2900">
        <v>422</v>
      </c>
      <c r="J2900" t="s">
        <v>401</v>
      </c>
      <c r="K2900" t="s">
        <v>402</v>
      </c>
      <c r="L2900">
        <v>17006</v>
      </c>
      <c r="M2900" t="s">
        <v>326</v>
      </c>
      <c r="N2900" t="s">
        <v>327</v>
      </c>
      <c r="O2900">
        <v>17006</v>
      </c>
      <c r="P2900" t="s">
        <v>326</v>
      </c>
      <c r="Q2900" t="s">
        <v>327</v>
      </c>
      <c r="R2900" t="s">
        <v>409</v>
      </c>
      <c r="S2900" s="46">
        <v>0</v>
      </c>
      <c r="U2900" s="46">
        <v>17</v>
      </c>
      <c r="IF2900">
        <v>17006</v>
      </c>
      <c r="IG2900" t="s">
        <v>326</v>
      </c>
      <c r="IH2900" t="s">
        <v>319</v>
      </c>
      <c r="IK2900">
        <v>-2</v>
      </c>
      <c r="IL2900" t="s">
        <v>279</v>
      </c>
      <c r="IM2900" t="s">
        <v>280</v>
      </c>
      <c r="IN2900" t="s">
        <v>663</v>
      </c>
      <c r="IP2900" t="s">
        <v>690</v>
      </c>
    </row>
    <row r="2901" spans="1:250" x14ac:dyDescent="0.25">
      <c r="A2901">
        <v>41416</v>
      </c>
      <c r="B2901">
        <v>-890804480</v>
      </c>
      <c r="C2901">
        <v>1837</v>
      </c>
      <c r="D2901" t="s">
        <v>273</v>
      </c>
      <c r="E2901" t="s">
        <v>274</v>
      </c>
      <c r="F2901">
        <v>13794</v>
      </c>
      <c r="G2901" t="s">
        <v>275</v>
      </c>
      <c r="H2901" t="s">
        <v>276</v>
      </c>
      <c r="I2901">
        <v>420</v>
      </c>
      <c r="J2901" t="s">
        <v>403</v>
      </c>
      <c r="K2901" t="s">
        <v>404</v>
      </c>
      <c r="L2901">
        <v>17006</v>
      </c>
      <c r="M2901" t="s">
        <v>326</v>
      </c>
      <c r="N2901" t="s">
        <v>327</v>
      </c>
      <c r="O2901">
        <v>17006</v>
      </c>
      <c r="P2901" t="s">
        <v>326</v>
      </c>
      <c r="Q2901" t="s">
        <v>327</v>
      </c>
      <c r="R2901" t="s">
        <v>409</v>
      </c>
      <c r="S2901" s="46">
        <v>0</v>
      </c>
      <c r="U2901" s="46">
        <v>17</v>
      </c>
      <c r="IF2901">
        <v>17006</v>
      </c>
      <c r="IG2901" t="s">
        <v>326</v>
      </c>
      <c r="IH2901" t="s">
        <v>319</v>
      </c>
      <c r="IK2901">
        <v>-2</v>
      </c>
      <c r="IL2901" t="s">
        <v>279</v>
      </c>
      <c r="IM2901" t="s">
        <v>280</v>
      </c>
      <c r="IN2901" t="s">
        <v>663</v>
      </c>
      <c r="IP2901" t="s">
        <v>690</v>
      </c>
    </row>
    <row r="2902" spans="1:250" x14ac:dyDescent="0.25">
      <c r="A2902">
        <v>41417</v>
      </c>
      <c r="B2902">
        <v>-890804480</v>
      </c>
      <c r="C2902">
        <v>1837</v>
      </c>
      <c r="D2902" t="s">
        <v>273</v>
      </c>
      <c r="E2902" t="s">
        <v>274</v>
      </c>
      <c r="F2902">
        <v>13794</v>
      </c>
      <c r="G2902" t="s">
        <v>275</v>
      </c>
      <c r="H2902" t="s">
        <v>276</v>
      </c>
      <c r="I2902">
        <v>411</v>
      </c>
      <c r="J2902" t="s">
        <v>393</v>
      </c>
      <c r="K2902" t="s">
        <v>394</v>
      </c>
      <c r="L2902">
        <v>17006</v>
      </c>
      <c r="M2902" t="s">
        <v>326</v>
      </c>
      <c r="N2902" t="s">
        <v>327</v>
      </c>
      <c r="O2902">
        <v>17006</v>
      </c>
      <c r="P2902" t="s">
        <v>326</v>
      </c>
      <c r="Q2902" t="s">
        <v>327</v>
      </c>
      <c r="R2902" t="s">
        <v>409</v>
      </c>
      <c r="S2902" s="46">
        <v>0</v>
      </c>
      <c r="U2902" s="46">
        <v>17</v>
      </c>
      <c r="IF2902">
        <v>17006</v>
      </c>
      <c r="IG2902" t="s">
        <v>326</v>
      </c>
      <c r="IH2902" t="s">
        <v>319</v>
      </c>
      <c r="IK2902">
        <v>-2</v>
      </c>
      <c r="IL2902" t="s">
        <v>279</v>
      </c>
      <c r="IM2902" t="s">
        <v>280</v>
      </c>
      <c r="IN2902" t="s">
        <v>663</v>
      </c>
      <c r="IP2902" t="s">
        <v>690</v>
      </c>
    </row>
    <row r="2903" spans="1:250" x14ac:dyDescent="0.25">
      <c r="A2903">
        <v>41418</v>
      </c>
      <c r="B2903">
        <v>-890804480</v>
      </c>
      <c r="C2903">
        <v>1837</v>
      </c>
      <c r="D2903" t="s">
        <v>273</v>
      </c>
      <c r="E2903" t="s">
        <v>274</v>
      </c>
      <c r="F2903">
        <v>13794</v>
      </c>
      <c r="G2903" t="s">
        <v>275</v>
      </c>
      <c r="H2903" t="s">
        <v>276</v>
      </c>
      <c r="I2903">
        <v>436</v>
      </c>
      <c r="J2903" t="s">
        <v>656</v>
      </c>
      <c r="K2903" t="s">
        <v>657</v>
      </c>
      <c r="L2903">
        <v>17006</v>
      </c>
      <c r="M2903" t="s">
        <v>326</v>
      </c>
      <c r="N2903" t="s">
        <v>327</v>
      </c>
      <c r="O2903">
        <v>17006</v>
      </c>
      <c r="P2903" t="s">
        <v>326</v>
      </c>
      <c r="Q2903" t="s">
        <v>327</v>
      </c>
      <c r="R2903" t="s">
        <v>409</v>
      </c>
      <c r="S2903" s="46">
        <v>0</v>
      </c>
      <c r="U2903" s="46">
        <v>17</v>
      </c>
      <c r="IF2903">
        <v>17006</v>
      </c>
      <c r="IG2903" t="s">
        <v>326</v>
      </c>
      <c r="IH2903" t="s">
        <v>319</v>
      </c>
      <c r="IK2903">
        <v>-2</v>
      </c>
      <c r="IL2903" t="s">
        <v>279</v>
      </c>
      <c r="IM2903" t="s">
        <v>280</v>
      </c>
      <c r="IN2903" t="s">
        <v>663</v>
      </c>
      <c r="IP2903" t="s">
        <v>690</v>
      </c>
    </row>
    <row r="2904" spans="1:250" x14ac:dyDescent="0.25">
      <c r="A2904">
        <v>41419</v>
      </c>
      <c r="B2904">
        <v>-890804480</v>
      </c>
      <c r="C2904">
        <v>1837</v>
      </c>
      <c r="D2904" t="s">
        <v>273</v>
      </c>
      <c r="E2904" t="s">
        <v>274</v>
      </c>
      <c r="F2904">
        <v>13794</v>
      </c>
      <c r="G2904" t="s">
        <v>275</v>
      </c>
      <c r="H2904" t="s">
        <v>276</v>
      </c>
      <c r="I2904">
        <v>435</v>
      </c>
      <c r="J2904" t="s">
        <v>491</v>
      </c>
      <c r="K2904" t="s">
        <v>492</v>
      </c>
      <c r="L2904">
        <v>17006</v>
      </c>
      <c r="M2904" t="s">
        <v>326</v>
      </c>
      <c r="N2904" t="s">
        <v>327</v>
      </c>
      <c r="O2904">
        <v>17006</v>
      </c>
      <c r="P2904" t="s">
        <v>326</v>
      </c>
      <c r="Q2904" t="s">
        <v>327</v>
      </c>
      <c r="R2904" t="s">
        <v>409</v>
      </c>
      <c r="S2904" s="46">
        <v>0</v>
      </c>
      <c r="U2904" s="46">
        <v>17</v>
      </c>
      <c r="IF2904">
        <v>17006</v>
      </c>
      <c r="IG2904" t="s">
        <v>326</v>
      </c>
      <c r="IH2904" t="s">
        <v>319</v>
      </c>
      <c r="IK2904">
        <v>-2</v>
      </c>
      <c r="IL2904" t="s">
        <v>279</v>
      </c>
      <c r="IM2904" t="s">
        <v>280</v>
      </c>
      <c r="IN2904" t="s">
        <v>663</v>
      </c>
      <c r="IP2904" t="s">
        <v>690</v>
      </c>
    </row>
    <row r="2905" spans="1:250" x14ac:dyDescent="0.25">
      <c r="A2905">
        <v>41420</v>
      </c>
      <c r="B2905">
        <v>-890804480</v>
      </c>
      <c r="C2905">
        <v>1837</v>
      </c>
      <c r="D2905" t="s">
        <v>273</v>
      </c>
      <c r="E2905" t="s">
        <v>274</v>
      </c>
      <c r="F2905">
        <v>13794</v>
      </c>
      <c r="G2905" t="s">
        <v>275</v>
      </c>
      <c r="H2905" t="s">
        <v>276</v>
      </c>
      <c r="I2905">
        <v>431</v>
      </c>
      <c r="J2905" t="s">
        <v>493</v>
      </c>
      <c r="K2905" t="s">
        <v>494</v>
      </c>
      <c r="L2905">
        <v>17006</v>
      </c>
      <c r="M2905" t="s">
        <v>326</v>
      </c>
      <c r="N2905" t="s">
        <v>327</v>
      </c>
      <c r="O2905">
        <v>17006</v>
      </c>
      <c r="P2905" t="s">
        <v>326</v>
      </c>
      <c r="Q2905" t="s">
        <v>327</v>
      </c>
      <c r="R2905" t="s">
        <v>409</v>
      </c>
      <c r="S2905" s="46">
        <v>0</v>
      </c>
      <c r="U2905" s="46">
        <v>17</v>
      </c>
      <c r="IF2905">
        <v>17006</v>
      </c>
      <c r="IG2905" t="s">
        <v>326</v>
      </c>
      <c r="IH2905" t="s">
        <v>319</v>
      </c>
      <c r="IK2905">
        <v>-2</v>
      </c>
      <c r="IL2905" t="s">
        <v>279</v>
      </c>
      <c r="IM2905" t="s">
        <v>280</v>
      </c>
      <c r="IN2905" t="s">
        <v>663</v>
      </c>
      <c r="IP2905" t="s">
        <v>690</v>
      </c>
    </row>
    <row r="2906" spans="1:250" x14ac:dyDescent="0.25">
      <c r="A2906">
        <v>41421</v>
      </c>
      <c r="B2906">
        <v>-890804480</v>
      </c>
      <c r="C2906">
        <v>1837</v>
      </c>
      <c r="D2906" t="s">
        <v>273</v>
      </c>
      <c r="E2906" t="s">
        <v>274</v>
      </c>
      <c r="F2906">
        <v>13794</v>
      </c>
      <c r="G2906" t="s">
        <v>275</v>
      </c>
      <c r="H2906" t="s">
        <v>276</v>
      </c>
      <c r="I2906">
        <v>429</v>
      </c>
      <c r="J2906" t="s">
        <v>395</v>
      </c>
      <c r="K2906" t="s">
        <v>396</v>
      </c>
      <c r="L2906">
        <v>17006</v>
      </c>
      <c r="M2906" t="s">
        <v>326</v>
      </c>
      <c r="N2906" t="s">
        <v>327</v>
      </c>
      <c r="O2906">
        <v>17006</v>
      </c>
      <c r="P2906" t="s">
        <v>326</v>
      </c>
      <c r="Q2906" t="s">
        <v>327</v>
      </c>
      <c r="R2906" t="s">
        <v>409</v>
      </c>
      <c r="S2906" s="46">
        <v>0</v>
      </c>
      <c r="U2906" s="46">
        <v>17</v>
      </c>
      <c r="IF2906">
        <v>17006</v>
      </c>
      <c r="IG2906" t="s">
        <v>326</v>
      </c>
      <c r="IH2906" t="s">
        <v>319</v>
      </c>
      <c r="IK2906">
        <v>-2</v>
      </c>
      <c r="IL2906" t="s">
        <v>279</v>
      </c>
      <c r="IM2906" t="s">
        <v>280</v>
      </c>
      <c r="IN2906" t="s">
        <v>663</v>
      </c>
      <c r="IP2906" t="s">
        <v>690</v>
      </c>
    </row>
    <row r="2907" spans="1:250" x14ac:dyDescent="0.25">
      <c r="A2907">
        <v>41422</v>
      </c>
      <c r="B2907">
        <v>-890804480</v>
      </c>
      <c r="C2907">
        <v>1837</v>
      </c>
      <c r="D2907" t="s">
        <v>273</v>
      </c>
      <c r="E2907" t="s">
        <v>274</v>
      </c>
      <c r="F2907">
        <v>13794</v>
      </c>
      <c r="G2907" t="s">
        <v>275</v>
      </c>
      <c r="H2907" t="s">
        <v>276</v>
      </c>
      <c r="I2907">
        <v>427</v>
      </c>
      <c r="J2907" t="s">
        <v>397</v>
      </c>
      <c r="K2907" t="s">
        <v>398</v>
      </c>
      <c r="L2907">
        <v>17006</v>
      </c>
      <c r="M2907" t="s">
        <v>326</v>
      </c>
      <c r="N2907" t="s">
        <v>327</v>
      </c>
      <c r="O2907">
        <v>17006</v>
      </c>
      <c r="P2907" t="s">
        <v>326</v>
      </c>
      <c r="Q2907" t="s">
        <v>327</v>
      </c>
      <c r="R2907" t="s">
        <v>409</v>
      </c>
      <c r="S2907" s="46">
        <v>0</v>
      </c>
      <c r="U2907" s="46">
        <v>17</v>
      </c>
      <c r="IF2907">
        <v>17006</v>
      </c>
      <c r="IG2907" t="s">
        <v>326</v>
      </c>
      <c r="IH2907" t="s">
        <v>319</v>
      </c>
      <c r="IK2907">
        <v>-2</v>
      </c>
      <c r="IL2907" t="s">
        <v>279</v>
      </c>
      <c r="IM2907" t="s">
        <v>280</v>
      </c>
      <c r="IN2907" t="s">
        <v>663</v>
      </c>
      <c r="IP2907" t="s">
        <v>690</v>
      </c>
    </row>
    <row r="2908" spans="1:250" x14ac:dyDescent="0.25">
      <c r="A2908">
        <v>41423</v>
      </c>
      <c r="B2908">
        <v>-890804480</v>
      </c>
      <c r="C2908">
        <v>1837</v>
      </c>
      <c r="D2908" t="s">
        <v>273</v>
      </c>
      <c r="E2908" t="s">
        <v>274</v>
      </c>
      <c r="F2908">
        <v>13794</v>
      </c>
      <c r="G2908" t="s">
        <v>275</v>
      </c>
      <c r="H2908" t="s">
        <v>276</v>
      </c>
      <c r="I2908">
        <v>424</v>
      </c>
      <c r="J2908" t="s">
        <v>399</v>
      </c>
      <c r="K2908" t="s">
        <v>400</v>
      </c>
      <c r="L2908">
        <v>17006</v>
      </c>
      <c r="M2908" t="s">
        <v>326</v>
      </c>
      <c r="N2908" t="s">
        <v>327</v>
      </c>
      <c r="O2908">
        <v>17006</v>
      </c>
      <c r="P2908" t="s">
        <v>326</v>
      </c>
      <c r="Q2908" t="s">
        <v>327</v>
      </c>
      <c r="R2908" t="s">
        <v>409</v>
      </c>
      <c r="S2908" s="46">
        <v>0</v>
      </c>
      <c r="U2908" s="46">
        <v>17</v>
      </c>
      <c r="IF2908">
        <v>17006</v>
      </c>
      <c r="IG2908" t="s">
        <v>326</v>
      </c>
      <c r="IH2908" t="s">
        <v>319</v>
      </c>
      <c r="IK2908">
        <v>-2</v>
      </c>
      <c r="IL2908" t="s">
        <v>279</v>
      </c>
      <c r="IM2908" t="s">
        <v>280</v>
      </c>
      <c r="IN2908" t="s">
        <v>663</v>
      </c>
      <c r="IP2908" t="s">
        <v>690</v>
      </c>
    </row>
    <row r="2909" spans="1:250" x14ac:dyDescent="0.25">
      <c r="A2909">
        <v>41424</v>
      </c>
      <c r="B2909">
        <v>-890804480</v>
      </c>
      <c r="C2909">
        <v>1837</v>
      </c>
      <c r="D2909" t="s">
        <v>273</v>
      </c>
      <c r="E2909" t="s">
        <v>274</v>
      </c>
      <c r="F2909">
        <v>13794</v>
      </c>
      <c r="G2909" t="s">
        <v>275</v>
      </c>
      <c r="H2909" t="s">
        <v>276</v>
      </c>
      <c r="I2909">
        <v>437</v>
      </c>
      <c r="J2909" t="s">
        <v>658</v>
      </c>
      <c r="K2909" t="s">
        <v>659</v>
      </c>
      <c r="L2909">
        <v>17006</v>
      </c>
      <c r="M2909" t="s">
        <v>326</v>
      </c>
      <c r="N2909" t="s">
        <v>327</v>
      </c>
      <c r="O2909">
        <v>17006</v>
      </c>
      <c r="P2909" t="s">
        <v>326</v>
      </c>
      <c r="Q2909" t="s">
        <v>327</v>
      </c>
      <c r="R2909" t="s">
        <v>409</v>
      </c>
      <c r="S2909" s="46">
        <v>0</v>
      </c>
      <c r="U2909" s="46">
        <v>17</v>
      </c>
      <c r="IF2909">
        <v>17006</v>
      </c>
      <c r="IG2909" t="s">
        <v>326</v>
      </c>
      <c r="IH2909" t="s">
        <v>319</v>
      </c>
      <c r="IK2909">
        <v>-2</v>
      </c>
      <c r="IL2909" t="s">
        <v>279</v>
      </c>
      <c r="IM2909" t="s">
        <v>280</v>
      </c>
      <c r="IN2909" t="s">
        <v>663</v>
      </c>
      <c r="IP2909" t="s">
        <v>690</v>
      </c>
    </row>
    <row r="2910" spans="1:250" x14ac:dyDescent="0.25">
      <c r="A2910">
        <v>41425</v>
      </c>
      <c r="B2910">
        <v>-890804480</v>
      </c>
      <c r="C2910">
        <v>1837</v>
      </c>
      <c r="D2910" t="s">
        <v>273</v>
      </c>
      <c r="E2910" t="s">
        <v>274</v>
      </c>
      <c r="F2910">
        <v>19011</v>
      </c>
      <c r="G2910" t="s">
        <v>328</v>
      </c>
      <c r="H2910" t="s">
        <v>329</v>
      </c>
      <c r="I2910">
        <v>427</v>
      </c>
      <c r="J2910" t="s">
        <v>397</v>
      </c>
      <c r="K2910" t="s">
        <v>398</v>
      </c>
      <c r="L2910">
        <v>19213</v>
      </c>
      <c r="M2910" t="s">
        <v>330</v>
      </c>
      <c r="N2910" t="s">
        <v>331</v>
      </c>
      <c r="O2910">
        <v>19213</v>
      </c>
      <c r="P2910" t="s">
        <v>330</v>
      </c>
      <c r="Q2910" t="s">
        <v>331</v>
      </c>
      <c r="R2910" t="s">
        <v>409</v>
      </c>
      <c r="S2910" s="46">
        <v>0</v>
      </c>
      <c r="U2910" s="46">
        <v>17</v>
      </c>
      <c r="IF2910">
        <v>19213</v>
      </c>
      <c r="IG2910" t="s">
        <v>330</v>
      </c>
      <c r="IH2910" t="s">
        <v>332</v>
      </c>
      <c r="IK2910">
        <v>-2</v>
      </c>
      <c r="IL2910" t="s">
        <v>279</v>
      </c>
      <c r="IM2910" t="s">
        <v>280</v>
      </c>
      <c r="IN2910" t="s">
        <v>687</v>
      </c>
      <c r="IP2910" t="s">
        <v>691</v>
      </c>
    </row>
    <row r="2911" spans="1:250" x14ac:dyDescent="0.25">
      <c r="A2911">
        <v>41426</v>
      </c>
      <c r="B2911">
        <v>-890804480</v>
      </c>
      <c r="C2911">
        <v>1837</v>
      </c>
      <c r="D2911" t="s">
        <v>273</v>
      </c>
      <c r="E2911" t="s">
        <v>274</v>
      </c>
      <c r="F2911">
        <v>19011</v>
      </c>
      <c r="G2911" t="s">
        <v>328</v>
      </c>
      <c r="H2911" t="s">
        <v>329</v>
      </c>
      <c r="I2911">
        <v>424</v>
      </c>
      <c r="J2911" t="s">
        <v>399</v>
      </c>
      <c r="K2911" t="s">
        <v>400</v>
      </c>
      <c r="L2911">
        <v>19213</v>
      </c>
      <c r="M2911" t="s">
        <v>330</v>
      </c>
      <c r="N2911" t="s">
        <v>331</v>
      </c>
      <c r="O2911">
        <v>19213</v>
      </c>
      <c r="P2911" t="s">
        <v>330</v>
      </c>
      <c r="Q2911" t="s">
        <v>331</v>
      </c>
      <c r="R2911" t="s">
        <v>409</v>
      </c>
      <c r="S2911" s="46">
        <v>0</v>
      </c>
      <c r="U2911" s="46">
        <v>17</v>
      </c>
      <c r="IF2911">
        <v>19213</v>
      </c>
      <c r="IG2911" t="s">
        <v>330</v>
      </c>
      <c r="IH2911" t="s">
        <v>332</v>
      </c>
      <c r="IK2911">
        <v>-2</v>
      </c>
      <c r="IL2911" t="s">
        <v>279</v>
      </c>
      <c r="IM2911" t="s">
        <v>280</v>
      </c>
      <c r="IN2911" t="s">
        <v>687</v>
      </c>
      <c r="IP2911" t="s">
        <v>691</v>
      </c>
    </row>
    <row r="2912" spans="1:250" x14ac:dyDescent="0.25">
      <c r="A2912">
        <v>41427</v>
      </c>
      <c r="B2912">
        <v>-890804480</v>
      </c>
      <c r="C2912">
        <v>1837</v>
      </c>
      <c r="D2912" t="s">
        <v>273</v>
      </c>
      <c r="E2912" t="s">
        <v>274</v>
      </c>
      <c r="F2912">
        <v>19011</v>
      </c>
      <c r="G2912" t="s">
        <v>328</v>
      </c>
      <c r="H2912" t="s">
        <v>329</v>
      </c>
      <c r="I2912">
        <v>422</v>
      </c>
      <c r="J2912" t="s">
        <v>401</v>
      </c>
      <c r="K2912" t="s">
        <v>402</v>
      </c>
      <c r="L2912">
        <v>19213</v>
      </c>
      <c r="M2912" t="s">
        <v>330</v>
      </c>
      <c r="N2912" t="s">
        <v>331</v>
      </c>
      <c r="O2912">
        <v>19213</v>
      </c>
      <c r="P2912" t="s">
        <v>330</v>
      </c>
      <c r="Q2912" t="s">
        <v>331</v>
      </c>
      <c r="R2912" t="s">
        <v>409</v>
      </c>
      <c r="S2912" s="46">
        <v>0</v>
      </c>
      <c r="U2912" s="46">
        <v>17</v>
      </c>
      <c r="IF2912">
        <v>19213</v>
      </c>
      <c r="IG2912" t="s">
        <v>330</v>
      </c>
      <c r="IH2912" t="s">
        <v>332</v>
      </c>
      <c r="IK2912">
        <v>-2</v>
      </c>
      <c r="IL2912" t="s">
        <v>279</v>
      </c>
      <c r="IM2912" t="s">
        <v>280</v>
      </c>
      <c r="IN2912" t="s">
        <v>687</v>
      </c>
      <c r="IP2912" t="s">
        <v>691</v>
      </c>
    </row>
    <row r="2913" spans="1:250" x14ac:dyDescent="0.25">
      <c r="A2913">
        <v>41428</v>
      </c>
      <c r="B2913">
        <v>-890804480</v>
      </c>
      <c r="C2913">
        <v>1837</v>
      </c>
      <c r="D2913" t="s">
        <v>273</v>
      </c>
      <c r="E2913" t="s">
        <v>274</v>
      </c>
      <c r="F2913">
        <v>19011</v>
      </c>
      <c r="G2913" t="s">
        <v>328</v>
      </c>
      <c r="H2913" t="s">
        <v>329</v>
      </c>
      <c r="I2913">
        <v>420</v>
      </c>
      <c r="J2913" t="s">
        <v>403</v>
      </c>
      <c r="K2913" t="s">
        <v>404</v>
      </c>
      <c r="L2913">
        <v>19213</v>
      </c>
      <c r="M2913" t="s">
        <v>330</v>
      </c>
      <c r="N2913" t="s">
        <v>331</v>
      </c>
      <c r="O2913">
        <v>19213</v>
      </c>
      <c r="P2913" t="s">
        <v>330</v>
      </c>
      <c r="Q2913" t="s">
        <v>331</v>
      </c>
      <c r="R2913" t="s">
        <v>409</v>
      </c>
      <c r="S2913" s="46">
        <v>0</v>
      </c>
      <c r="U2913" s="46">
        <v>17</v>
      </c>
      <c r="IF2913">
        <v>19213</v>
      </c>
      <c r="IG2913" t="s">
        <v>330</v>
      </c>
      <c r="IH2913" t="s">
        <v>332</v>
      </c>
      <c r="IK2913">
        <v>-2</v>
      </c>
      <c r="IL2913" t="s">
        <v>279</v>
      </c>
      <c r="IM2913" t="s">
        <v>280</v>
      </c>
      <c r="IN2913" t="s">
        <v>687</v>
      </c>
      <c r="IP2913" t="s">
        <v>691</v>
      </c>
    </row>
    <row r="2914" spans="1:250" x14ac:dyDescent="0.25">
      <c r="A2914">
        <v>41429</v>
      </c>
      <c r="B2914">
        <v>-890804480</v>
      </c>
      <c r="C2914">
        <v>1837</v>
      </c>
      <c r="D2914" t="s">
        <v>273</v>
      </c>
      <c r="E2914" t="s">
        <v>274</v>
      </c>
      <c r="F2914">
        <v>19011</v>
      </c>
      <c r="G2914" t="s">
        <v>328</v>
      </c>
      <c r="H2914" t="s">
        <v>329</v>
      </c>
      <c r="I2914">
        <v>411</v>
      </c>
      <c r="J2914" t="s">
        <v>393</v>
      </c>
      <c r="K2914" t="s">
        <v>394</v>
      </c>
      <c r="L2914">
        <v>19213</v>
      </c>
      <c r="M2914" t="s">
        <v>330</v>
      </c>
      <c r="N2914" t="s">
        <v>331</v>
      </c>
      <c r="O2914">
        <v>19213</v>
      </c>
      <c r="P2914" t="s">
        <v>330</v>
      </c>
      <c r="Q2914" t="s">
        <v>331</v>
      </c>
      <c r="R2914" t="s">
        <v>409</v>
      </c>
      <c r="S2914" s="46">
        <v>0</v>
      </c>
      <c r="U2914" s="46">
        <v>17</v>
      </c>
      <c r="IF2914">
        <v>19213</v>
      </c>
      <c r="IG2914" t="s">
        <v>330</v>
      </c>
      <c r="IH2914" t="s">
        <v>332</v>
      </c>
      <c r="IK2914">
        <v>-2</v>
      </c>
      <c r="IL2914" t="s">
        <v>279</v>
      </c>
      <c r="IM2914" t="s">
        <v>280</v>
      </c>
      <c r="IN2914" t="s">
        <v>687</v>
      </c>
      <c r="IP2914" t="s">
        <v>691</v>
      </c>
    </row>
    <row r="2915" spans="1:250" x14ac:dyDescent="0.25">
      <c r="A2915">
        <v>41430</v>
      </c>
      <c r="B2915">
        <v>-890804480</v>
      </c>
      <c r="C2915">
        <v>1837</v>
      </c>
      <c r="D2915" t="s">
        <v>273</v>
      </c>
      <c r="E2915" t="s">
        <v>274</v>
      </c>
      <c r="F2915">
        <v>19011</v>
      </c>
      <c r="G2915" t="s">
        <v>328</v>
      </c>
      <c r="H2915" t="s">
        <v>329</v>
      </c>
      <c r="I2915">
        <v>437</v>
      </c>
      <c r="J2915" t="s">
        <v>658</v>
      </c>
      <c r="K2915" t="s">
        <v>659</v>
      </c>
      <c r="L2915">
        <v>19213</v>
      </c>
      <c r="M2915" t="s">
        <v>330</v>
      </c>
      <c r="N2915" t="s">
        <v>331</v>
      </c>
      <c r="O2915">
        <v>19213</v>
      </c>
      <c r="P2915" t="s">
        <v>330</v>
      </c>
      <c r="Q2915" t="s">
        <v>331</v>
      </c>
      <c r="R2915" t="s">
        <v>409</v>
      </c>
      <c r="S2915" s="46">
        <v>0</v>
      </c>
      <c r="U2915" s="46">
        <v>17</v>
      </c>
      <c r="IF2915">
        <v>19213</v>
      </c>
      <c r="IG2915" t="s">
        <v>330</v>
      </c>
      <c r="IH2915" t="s">
        <v>332</v>
      </c>
      <c r="IK2915">
        <v>-2</v>
      </c>
      <c r="IL2915" t="s">
        <v>279</v>
      </c>
      <c r="IM2915" t="s">
        <v>280</v>
      </c>
      <c r="IN2915" t="s">
        <v>687</v>
      </c>
      <c r="IP2915" t="s">
        <v>691</v>
      </c>
    </row>
    <row r="2916" spans="1:250" x14ac:dyDescent="0.25">
      <c r="A2916">
        <v>41431</v>
      </c>
      <c r="B2916">
        <v>-890804480</v>
      </c>
      <c r="C2916">
        <v>1837</v>
      </c>
      <c r="D2916" t="s">
        <v>273</v>
      </c>
      <c r="E2916" t="s">
        <v>274</v>
      </c>
      <c r="F2916">
        <v>19011</v>
      </c>
      <c r="G2916" t="s">
        <v>328</v>
      </c>
      <c r="H2916" t="s">
        <v>329</v>
      </c>
      <c r="I2916">
        <v>436</v>
      </c>
      <c r="J2916" t="s">
        <v>656</v>
      </c>
      <c r="K2916" t="s">
        <v>657</v>
      </c>
      <c r="L2916">
        <v>19213</v>
      </c>
      <c r="M2916" t="s">
        <v>330</v>
      </c>
      <c r="N2916" t="s">
        <v>331</v>
      </c>
      <c r="O2916">
        <v>19213</v>
      </c>
      <c r="P2916" t="s">
        <v>330</v>
      </c>
      <c r="Q2916" t="s">
        <v>331</v>
      </c>
      <c r="R2916" t="s">
        <v>409</v>
      </c>
      <c r="S2916" s="46">
        <v>0</v>
      </c>
      <c r="U2916" s="46">
        <v>17</v>
      </c>
      <c r="IF2916">
        <v>19213</v>
      </c>
      <c r="IG2916" t="s">
        <v>330</v>
      </c>
      <c r="IH2916" t="s">
        <v>332</v>
      </c>
      <c r="IK2916">
        <v>-2</v>
      </c>
      <c r="IL2916" t="s">
        <v>279</v>
      </c>
      <c r="IM2916" t="s">
        <v>280</v>
      </c>
      <c r="IN2916" t="s">
        <v>687</v>
      </c>
      <c r="IP2916" t="s">
        <v>691</v>
      </c>
    </row>
    <row r="2917" spans="1:250" x14ac:dyDescent="0.25">
      <c r="A2917">
        <v>41432</v>
      </c>
      <c r="B2917">
        <v>-890804480</v>
      </c>
      <c r="C2917">
        <v>1837</v>
      </c>
      <c r="D2917" t="s">
        <v>273</v>
      </c>
      <c r="E2917" t="s">
        <v>274</v>
      </c>
      <c r="F2917">
        <v>19011</v>
      </c>
      <c r="G2917" t="s">
        <v>328</v>
      </c>
      <c r="H2917" t="s">
        <v>329</v>
      </c>
      <c r="I2917">
        <v>435</v>
      </c>
      <c r="J2917" t="s">
        <v>491</v>
      </c>
      <c r="K2917" t="s">
        <v>492</v>
      </c>
      <c r="L2917">
        <v>19213</v>
      </c>
      <c r="M2917" t="s">
        <v>330</v>
      </c>
      <c r="N2917" t="s">
        <v>331</v>
      </c>
      <c r="O2917">
        <v>19213</v>
      </c>
      <c r="P2917" t="s">
        <v>330</v>
      </c>
      <c r="Q2917" t="s">
        <v>331</v>
      </c>
      <c r="R2917" t="s">
        <v>409</v>
      </c>
      <c r="S2917" s="46">
        <v>0</v>
      </c>
      <c r="U2917" s="46">
        <v>17</v>
      </c>
      <c r="IF2917">
        <v>19213</v>
      </c>
      <c r="IG2917" t="s">
        <v>330</v>
      </c>
      <c r="IH2917" t="s">
        <v>332</v>
      </c>
      <c r="IK2917">
        <v>-2</v>
      </c>
      <c r="IL2917" t="s">
        <v>279</v>
      </c>
      <c r="IM2917" t="s">
        <v>280</v>
      </c>
      <c r="IN2917" t="s">
        <v>687</v>
      </c>
      <c r="IP2917" t="s">
        <v>691</v>
      </c>
    </row>
    <row r="2918" spans="1:250" x14ac:dyDescent="0.25">
      <c r="A2918">
        <v>41433</v>
      </c>
      <c r="B2918">
        <v>-890804480</v>
      </c>
      <c r="C2918">
        <v>1837</v>
      </c>
      <c r="D2918" t="s">
        <v>273</v>
      </c>
      <c r="E2918" t="s">
        <v>274</v>
      </c>
      <c r="F2918">
        <v>19011</v>
      </c>
      <c r="G2918" t="s">
        <v>328</v>
      </c>
      <c r="H2918" t="s">
        <v>329</v>
      </c>
      <c r="I2918">
        <v>431</v>
      </c>
      <c r="J2918" t="s">
        <v>493</v>
      </c>
      <c r="K2918" t="s">
        <v>494</v>
      </c>
      <c r="L2918">
        <v>19213</v>
      </c>
      <c r="M2918" t="s">
        <v>330</v>
      </c>
      <c r="N2918" t="s">
        <v>331</v>
      </c>
      <c r="O2918">
        <v>19213</v>
      </c>
      <c r="P2918" t="s">
        <v>330</v>
      </c>
      <c r="Q2918" t="s">
        <v>331</v>
      </c>
      <c r="R2918" t="s">
        <v>409</v>
      </c>
      <c r="S2918" s="46">
        <v>0</v>
      </c>
      <c r="U2918" s="46">
        <v>17</v>
      </c>
      <c r="IF2918">
        <v>19213</v>
      </c>
      <c r="IG2918" t="s">
        <v>330</v>
      </c>
      <c r="IH2918" t="s">
        <v>332</v>
      </c>
      <c r="IK2918">
        <v>-2</v>
      </c>
      <c r="IL2918" t="s">
        <v>279</v>
      </c>
      <c r="IM2918" t="s">
        <v>280</v>
      </c>
      <c r="IN2918" t="s">
        <v>687</v>
      </c>
      <c r="IP2918" t="s">
        <v>691</v>
      </c>
    </row>
    <row r="2919" spans="1:250" x14ac:dyDescent="0.25">
      <c r="A2919">
        <v>41434</v>
      </c>
      <c r="B2919">
        <v>-890804480</v>
      </c>
      <c r="C2919">
        <v>1837</v>
      </c>
      <c r="D2919" t="s">
        <v>273</v>
      </c>
      <c r="E2919" t="s">
        <v>274</v>
      </c>
      <c r="F2919">
        <v>19011</v>
      </c>
      <c r="G2919" t="s">
        <v>328</v>
      </c>
      <c r="H2919" t="s">
        <v>329</v>
      </c>
      <c r="I2919">
        <v>429</v>
      </c>
      <c r="J2919" t="s">
        <v>395</v>
      </c>
      <c r="K2919" t="s">
        <v>396</v>
      </c>
      <c r="L2919">
        <v>19213</v>
      </c>
      <c r="M2919" t="s">
        <v>330</v>
      </c>
      <c r="N2919" t="s">
        <v>331</v>
      </c>
      <c r="O2919">
        <v>19213</v>
      </c>
      <c r="P2919" t="s">
        <v>330</v>
      </c>
      <c r="Q2919" t="s">
        <v>331</v>
      </c>
      <c r="R2919" t="s">
        <v>409</v>
      </c>
      <c r="S2919" s="46">
        <v>0</v>
      </c>
      <c r="U2919" s="46">
        <v>17</v>
      </c>
      <c r="IF2919">
        <v>19213</v>
      </c>
      <c r="IG2919" t="s">
        <v>330</v>
      </c>
      <c r="IH2919" t="s">
        <v>332</v>
      </c>
      <c r="IK2919">
        <v>-2</v>
      </c>
      <c r="IL2919" t="s">
        <v>279</v>
      </c>
      <c r="IM2919" t="s">
        <v>280</v>
      </c>
      <c r="IN2919" t="s">
        <v>687</v>
      </c>
      <c r="IP2919" t="s">
        <v>691</v>
      </c>
    </row>
    <row r="2920" spans="1:250" x14ac:dyDescent="0.25">
      <c r="A2920">
        <v>41435</v>
      </c>
      <c r="B2920">
        <v>-890804480</v>
      </c>
      <c r="C2920">
        <v>1837</v>
      </c>
      <c r="D2920" t="s">
        <v>273</v>
      </c>
      <c r="E2920" t="s">
        <v>274</v>
      </c>
      <c r="F2920">
        <v>9695</v>
      </c>
      <c r="G2920" t="s">
        <v>281</v>
      </c>
      <c r="H2920" t="s">
        <v>282</v>
      </c>
      <c r="I2920">
        <v>411</v>
      </c>
      <c r="J2920" t="s">
        <v>393</v>
      </c>
      <c r="K2920" t="s">
        <v>394</v>
      </c>
      <c r="L2920">
        <v>21324</v>
      </c>
      <c r="M2920" t="s">
        <v>283</v>
      </c>
      <c r="N2920" t="s">
        <v>284</v>
      </c>
      <c r="O2920">
        <v>21324</v>
      </c>
      <c r="P2920" t="s">
        <v>283</v>
      </c>
      <c r="Q2920" t="s">
        <v>284</v>
      </c>
      <c r="R2920" t="s">
        <v>409</v>
      </c>
      <c r="S2920" s="46">
        <v>0</v>
      </c>
      <c r="U2920" s="46">
        <v>17</v>
      </c>
      <c r="IF2920">
        <v>21324</v>
      </c>
      <c r="IG2920" t="s">
        <v>283</v>
      </c>
      <c r="IH2920" t="s">
        <v>285</v>
      </c>
      <c r="IK2920">
        <v>-2</v>
      </c>
      <c r="IL2920" t="s">
        <v>279</v>
      </c>
      <c r="IM2920" t="s">
        <v>280</v>
      </c>
      <c r="IN2920" t="s">
        <v>661</v>
      </c>
      <c r="IP2920" t="s">
        <v>692</v>
      </c>
    </row>
    <row r="2921" spans="1:250" x14ac:dyDescent="0.25">
      <c r="A2921">
        <v>41436</v>
      </c>
      <c r="B2921">
        <v>-890804480</v>
      </c>
      <c r="C2921">
        <v>1837</v>
      </c>
      <c r="D2921" t="s">
        <v>273</v>
      </c>
      <c r="E2921" t="s">
        <v>274</v>
      </c>
      <c r="F2921">
        <v>9695</v>
      </c>
      <c r="G2921" t="s">
        <v>281</v>
      </c>
      <c r="H2921" t="s">
        <v>282</v>
      </c>
      <c r="I2921">
        <v>431</v>
      </c>
      <c r="J2921" t="s">
        <v>493</v>
      </c>
      <c r="K2921" t="s">
        <v>494</v>
      </c>
      <c r="L2921">
        <v>21324</v>
      </c>
      <c r="M2921" t="s">
        <v>283</v>
      </c>
      <c r="N2921" t="s">
        <v>284</v>
      </c>
      <c r="O2921">
        <v>21324</v>
      </c>
      <c r="P2921" t="s">
        <v>283</v>
      </c>
      <c r="Q2921" t="s">
        <v>284</v>
      </c>
      <c r="R2921" t="s">
        <v>409</v>
      </c>
      <c r="S2921" s="46">
        <v>0</v>
      </c>
      <c r="U2921" s="46">
        <v>17</v>
      </c>
      <c r="IF2921">
        <v>21324</v>
      </c>
      <c r="IG2921" t="s">
        <v>283</v>
      </c>
      <c r="IH2921" t="s">
        <v>285</v>
      </c>
      <c r="IK2921">
        <v>-2</v>
      </c>
      <c r="IL2921" t="s">
        <v>279</v>
      </c>
      <c r="IM2921" t="s">
        <v>280</v>
      </c>
      <c r="IN2921" t="s">
        <v>661</v>
      </c>
      <c r="IP2921" t="s">
        <v>692</v>
      </c>
    </row>
    <row r="2922" spans="1:250" x14ac:dyDescent="0.25">
      <c r="A2922">
        <v>41437</v>
      </c>
      <c r="B2922">
        <v>-890804480</v>
      </c>
      <c r="C2922">
        <v>1837</v>
      </c>
      <c r="D2922" t="s">
        <v>273</v>
      </c>
      <c r="E2922" t="s">
        <v>274</v>
      </c>
      <c r="F2922">
        <v>9695</v>
      </c>
      <c r="G2922" t="s">
        <v>281</v>
      </c>
      <c r="H2922" t="s">
        <v>282</v>
      </c>
      <c r="I2922">
        <v>429</v>
      </c>
      <c r="J2922" t="s">
        <v>395</v>
      </c>
      <c r="K2922" t="s">
        <v>396</v>
      </c>
      <c r="L2922">
        <v>21324</v>
      </c>
      <c r="M2922" t="s">
        <v>283</v>
      </c>
      <c r="N2922" t="s">
        <v>284</v>
      </c>
      <c r="O2922">
        <v>21324</v>
      </c>
      <c r="P2922" t="s">
        <v>283</v>
      </c>
      <c r="Q2922" t="s">
        <v>284</v>
      </c>
      <c r="R2922" t="s">
        <v>409</v>
      </c>
      <c r="S2922" s="46">
        <v>0</v>
      </c>
      <c r="U2922" s="46">
        <v>17</v>
      </c>
      <c r="IF2922">
        <v>21324</v>
      </c>
      <c r="IG2922" t="s">
        <v>283</v>
      </c>
      <c r="IH2922" t="s">
        <v>285</v>
      </c>
      <c r="IK2922">
        <v>-2</v>
      </c>
      <c r="IL2922" t="s">
        <v>279</v>
      </c>
      <c r="IM2922" t="s">
        <v>280</v>
      </c>
      <c r="IN2922" t="s">
        <v>661</v>
      </c>
      <c r="IP2922" t="s">
        <v>692</v>
      </c>
    </row>
    <row r="2923" spans="1:250" x14ac:dyDescent="0.25">
      <c r="A2923">
        <v>41438</v>
      </c>
      <c r="B2923">
        <v>-890804480</v>
      </c>
      <c r="C2923">
        <v>1837</v>
      </c>
      <c r="D2923" t="s">
        <v>273</v>
      </c>
      <c r="E2923" t="s">
        <v>274</v>
      </c>
      <c r="F2923">
        <v>9695</v>
      </c>
      <c r="G2923" t="s">
        <v>281</v>
      </c>
      <c r="H2923" t="s">
        <v>282</v>
      </c>
      <c r="I2923">
        <v>427</v>
      </c>
      <c r="J2923" t="s">
        <v>397</v>
      </c>
      <c r="K2923" t="s">
        <v>398</v>
      </c>
      <c r="L2923">
        <v>21324</v>
      </c>
      <c r="M2923" t="s">
        <v>283</v>
      </c>
      <c r="N2923" t="s">
        <v>284</v>
      </c>
      <c r="O2923">
        <v>21324</v>
      </c>
      <c r="P2923" t="s">
        <v>283</v>
      </c>
      <c r="Q2923" t="s">
        <v>284</v>
      </c>
      <c r="R2923" t="s">
        <v>409</v>
      </c>
      <c r="S2923" s="46">
        <v>0</v>
      </c>
      <c r="U2923" s="46">
        <v>17</v>
      </c>
      <c r="IF2923">
        <v>21324</v>
      </c>
      <c r="IG2923" t="s">
        <v>283</v>
      </c>
      <c r="IH2923" t="s">
        <v>285</v>
      </c>
      <c r="IK2923">
        <v>-2</v>
      </c>
      <c r="IL2923" t="s">
        <v>279</v>
      </c>
      <c r="IM2923" t="s">
        <v>280</v>
      </c>
      <c r="IN2923" t="s">
        <v>661</v>
      </c>
      <c r="IP2923" t="s">
        <v>692</v>
      </c>
    </row>
    <row r="2924" spans="1:250" x14ac:dyDescent="0.25">
      <c r="A2924">
        <v>41439</v>
      </c>
      <c r="B2924">
        <v>-890804480</v>
      </c>
      <c r="C2924">
        <v>1837</v>
      </c>
      <c r="D2924" t="s">
        <v>273</v>
      </c>
      <c r="E2924" t="s">
        <v>274</v>
      </c>
      <c r="F2924">
        <v>9695</v>
      </c>
      <c r="G2924" t="s">
        <v>281</v>
      </c>
      <c r="H2924" t="s">
        <v>282</v>
      </c>
      <c r="I2924">
        <v>424</v>
      </c>
      <c r="J2924" t="s">
        <v>399</v>
      </c>
      <c r="K2924" t="s">
        <v>400</v>
      </c>
      <c r="L2924">
        <v>21324</v>
      </c>
      <c r="M2924" t="s">
        <v>283</v>
      </c>
      <c r="N2924" t="s">
        <v>284</v>
      </c>
      <c r="O2924">
        <v>21324</v>
      </c>
      <c r="P2924" t="s">
        <v>283</v>
      </c>
      <c r="Q2924" t="s">
        <v>284</v>
      </c>
      <c r="R2924" t="s">
        <v>409</v>
      </c>
      <c r="S2924" s="46">
        <v>0</v>
      </c>
      <c r="U2924" s="46">
        <v>17</v>
      </c>
      <c r="IF2924">
        <v>21324</v>
      </c>
      <c r="IG2924" t="s">
        <v>283</v>
      </c>
      <c r="IH2924" t="s">
        <v>285</v>
      </c>
      <c r="IK2924">
        <v>-2</v>
      </c>
      <c r="IL2924" t="s">
        <v>279</v>
      </c>
      <c r="IM2924" t="s">
        <v>280</v>
      </c>
      <c r="IN2924" t="s">
        <v>661</v>
      </c>
      <c r="IP2924" t="s">
        <v>692</v>
      </c>
    </row>
    <row r="2925" spans="1:250" x14ac:dyDescent="0.25">
      <c r="A2925">
        <v>41440</v>
      </c>
      <c r="B2925">
        <v>-890804480</v>
      </c>
      <c r="C2925">
        <v>1837</v>
      </c>
      <c r="D2925" t="s">
        <v>273</v>
      </c>
      <c r="E2925" t="s">
        <v>274</v>
      </c>
      <c r="F2925">
        <v>9695</v>
      </c>
      <c r="G2925" t="s">
        <v>281</v>
      </c>
      <c r="H2925" t="s">
        <v>282</v>
      </c>
      <c r="I2925">
        <v>422</v>
      </c>
      <c r="J2925" t="s">
        <v>401</v>
      </c>
      <c r="K2925" t="s">
        <v>402</v>
      </c>
      <c r="L2925">
        <v>21324</v>
      </c>
      <c r="M2925" t="s">
        <v>283</v>
      </c>
      <c r="N2925" t="s">
        <v>284</v>
      </c>
      <c r="O2925">
        <v>21324</v>
      </c>
      <c r="P2925" t="s">
        <v>283</v>
      </c>
      <c r="Q2925" t="s">
        <v>284</v>
      </c>
      <c r="R2925" t="s">
        <v>409</v>
      </c>
      <c r="S2925" s="46">
        <v>0</v>
      </c>
      <c r="U2925" s="46">
        <v>17</v>
      </c>
      <c r="IF2925">
        <v>21324</v>
      </c>
      <c r="IG2925" t="s">
        <v>283</v>
      </c>
      <c r="IH2925" t="s">
        <v>285</v>
      </c>
      <c r="IK2925">
        <v>-2</v>
      </c>
      <c r="IL2925" t="s">
        <v>279</v>
      </c>
      <c r="IM2925" t="s">
        <v>280</v>
      </c>
      <c r="IN2925" t="s">
        <v>661</v>
      </c>
      <c r="IP2925" t="s">
        <v>692</v>
      </c>
    </row>
    <row r="2926" spans="1:250" x14ac:dyDescent="0.25">
      <c r="A2926">
        <v>41441</v>
      </c>
      <c r="B2926">
        <v>-890804480</v>
      </c>
      <c r="C2926">
        <v>1837</v>
      </c>
      <c r="D2926" t="s">
        <v>273</v>
      </c>
      <c r="E2926" t="s">
        <v>274</v>
      </c>
      <c r="F2926">
        <v>9695</v>
      </c>
      <c r="G2926" t="s">
        <v>281</v>
      </c>
      <c r="H2926" t="s">
        <v>282</v>
      </c>
      <c r="I2926">
        <v>420</v>
      </c>
      <c r="J2926" t="s">
        <v>403</v>
      </c>
      <c r="K2926" t="s">
        <v>404</v>
      </c>
      <c r="L2926">
        <v>21324</v>
      </c>
      <c r="M2926" t="s">
        <v>283</v>
      </c>
      <c r="N2926" t="s">
        <v>284</v>
      </c>
      <c r="O2926">
        <v>21324</v>
      </c>
      <c r="P2926" t="s">
        <v>283</v>
      </c>
      <c r="Q2926" t="s">
        <v>284</v>
      </c>
      <c r="R2926" t="s">
        <v>409</v>
      </c>
      <c r="S2926" s="46">
        <v>0</v>
      </c>
      <c r="U2926" s="46">
        <v>17</v>
      </c>
      <c r="IF2926">
        <v>21324</v>
      </c>
      <c r="IG2926" t="s">
        <v>283</v>
      </c>
      <c r="IH2926" t="s">
        <v>285</v>
      </c>
      <c r="IK2926">
        <v>-2</v>
      </c>
      <c r="IL2926" t="s">
        <v>279</v>
      </c>
      <c r="IM2926" t="s">
        <v>280</v>
      </c>
      <c r="IN2926" t="s">
        <v>661</v>
      </c>
      <c r="IP2926" t="s">
        <v>692</v>
      </c>
    </row>
    <row r="2927" spans="1:250" x14ac:dyDescent="0.25">
      <c r="A2927">
        <v>41442</v>
      </c>
      <c r="B2927">
        <v>-890804480</v>
      </c>
      <c r="C2927">
        <v>1837</v>
      </c>
      <c r="D2927" t="s">
        <v>273</v>
      </c>
      <c r="E2927" t="s">
        <v>274</v>
      </c>
      <c r="F2927">
        <v>9695</v>
      </c>
      <c r="G2927" t="s">
        <v>281</v>
      </c>
      <c r="H2927" t="s">
        <v>282</v>
      </c>
      <c r="I2927">
        <v>437</v>
      </c>
      <c r="J2927" t="s">
        <v>658</v>
      </c>
      <c r="K2927" t="s">
        <v>659</v>
      </c>
      <c r="L2927">
        <v>21324</v>
      </c>
      <c r="M2927" t="s">
        <v>283</v>
      </c>
      <c r="N2927" t="s">
        <v>284</v>
      </c>
      <c r="O2927">
        <v>21324</v>
      </c>
      <c r="P2927" t="s">
        <v>283</v>
      </c>
      <c r="Q2927" t="s">
        <v>284</v>
      </c>
      <c r="R2927" t="s">
        <v>409</v>
      </c>
      <c r="S2927" s="46">
        <v>0</v>
      </c>
      <c r="U2927" s="46">
        <v>17</v>
      </c>
      <c r="IF2927">
        <v>21324</v>
      </c>
      <c r="IG2927" t="s">
        <v>283</v>
      </c>
      <c r="IH2927" t="s">
        <v>285</v>
      </c>
      <c r="IK2927">
        <v>-2</v>
      </c>
      <c r="IL2927" t="s">
        <v>279</v>
      </c>
      <c r="IM2927" t="s">
        <v>280</v>
      </c>
      <c r="IN2927" t="s">
        <v>661</v>
      </c>
      <c r="IP2927" t="s">
        <v>692</v>
      </c>
    </row>
    <row r="2928" spans="1:250" x14ac:dyDescent="0.25">
      <c r="A2928">
        <v>41443</v>
      </c>
      <c r="B2928">
        <v>-890804480</v>
      </c>
      <c r="C2928">
        <v>1837</v>
      </c>
      <c r="D2928" t="s">
        <v>273</v>
      </c>
      <c r="E2928" t="s">
        <v>274</v>
      </c>
      <c r="F2928">
        <v>9695</v>
      </c>
      <c r="G2928" t="s">
        <v>281</v>
      </c>
      <c r="H2928" t="s">
        <v>282</v>
      </c>
      <c r="I2928">
        <v>436</v>
      </c>
      <c r="J2928" t="s">
        <v>656</v>
      </c>
      <c r="K2928" t="s">
        <v>657</v>
      </c>
      <c r="L2928">
        <v>21324</v>
      </c>
      <c r="M2928" t="s">
        <v>283</v>
      </c>
      <c r="N2928" t="s">
        <v>284</v>
      </c>
      <c r="O2928">
        <v>21324</v>
      </c>
      <c r="P2928" t="s">
        <v>283</v>
      </c>
      <c r="Q2928" t="s">
        <v>284</v>
      </c>
      <c r="R2928" t="s">
        <v>409</v>
      </c>
      <c r="S2928" s="46">
        <v>0</v>
      </c>
      <c r="U2928" s="46">
        <v>17</v>
      </c>
      <c r="IF2928">
        <v>21324</v>
      </c>
      <c r="IG2928" t="s">
        <v>283</v>
      </c>
      <c r="IH2928" t="s">
        <v>285</v>
      </c>
      <c r="IK2928">
        <v>-2</v>
      </c>
      <c r="IL2928" t="s">
        <v>279</v>
      </c>
      <c r="IM2928" t="s">
        <v>280</v>
      </c>
      <c r="IN2928" t="s">
        <v>661</v>
      </c>
      <c r="IP2928" t="s">
        <v>692</v>
      </c>
    </row>
    <row r="2929" spans="1:250" x14ac:dyDescent="0.25">
      <c r="A2929">
        <v>41444</v>
      </c>
      <c r="B2929">
        <v>-890804480</v>
      </c>
      <c r="C2929">
        <v>1837</v>
      </c>
      <c r="D2929" t="s">
        <v>273</v>
      </c>
      <c r="E2929" t="s">
        <v>274</v>
      </c>
      <c r="F2929">
        <v>9695</v>
      </c>
      <c r="G2929" t="s">
        <v>281</v>
      </c>
      <c r="H2929" t="s">
        <v>282</v>
      </c>
      <c r="I2929">
        <v>435</v>
      </c>
      <c r="J2929" t="s">
        <v>491</v>
      </c>
      <c r="K2929" t="s">
        <v>492</v>
      </c>
      <c r="L2929">
        <v>21324</v>
      </c>
      <c r="M2929" t="s">
        <v>283</v>
      </c>
      <c r="N2929" t="s">
        <v>284</v>
      </c>
      <c r="O2929">
        <v>21324</v>
      </c>
      <c r="P2929" t="s">
        <v>283</v>
      </c>
      <c r="Q2929" t="s">
        <v>284</v>
      </c>
      <c r="R2929" t="s">
        <v>409</v>
      </c>
      <c r="S2929" s="46">
        <v>0</v>
      </c>
      <c r="U2929" s="46">
        <v>17</v>
      </c>
      <c r="IF2929">
        <v>21324</v>
      </c>
      <c r="IG2929" t="s">
        <v>283</v>
      </c>
      <c r="IH2929" t="s">
        <v>285</v>
      </c>
      <c r="IK2929">
        <v>-2</v>
      </c>
      <c r="IL2929" t="s">
        <v>279</v>
      </c>
      <c r="IM2929" t="s">
        <v>280</v>
      </c>
      <c r="IN2929" t="s">
        <v>661</v>
      </c>
      <c r="IP2929" t="s">
        <v>692</v>
      </c>
    </row>
    <row r="2930" spans="1:250" x14ac:dyDescent="0.25">
      <c r="A2930">
        <v>41445</v>
      </c>
      <c r="B2930">
        <v>-890804480</v>
      </c>
      <c r="C2930">
        <v>1837</v>
      </c>
      <c r="D2930" t="s">
        <v>273</v>
      </c>
      <c r="E2930" t="s">
        <v>274</v>
      </c>
      <c r="F2930">
        <v>13794</v>
      </c>
      <c r="G2930" t="s">
        <v>275</v>
      </c>
      <c r="H2930" t="s">
        <v>276</v>
      </c>
      <c r="I2930">
        <v>422</v>
      </c>
      <c r="J2930" t="s">
        <v>401</v>
      </c>
      <c r="K2930" t="s">
        <v>402</v>
      </c>
      <c r="L2930">
        <v>22128</v>
      </c>
      <c r="M2930" t="s">
        <v>277</v>
      </c>
      <c r="N2930" t="s">
        <v>278</v>
      </c>
      <c r="O2930">
        <v>22128</v>
      </c>
      <c r="P2930" t="s">
        <v>277</v>
      </c>
      <c r="Q2930" t="s">
        <v>278</v>
      </c>
      <c r="R2930" t="s">
        <v>409</v>
      </c>
      <c r="S2930" s="46">
        <v>0</v>
      </c>
      <c r="U2930" s="46">
        <v>17</v>
      </c>
      <c r="IF2930">
        <v>22128</v>
      </c>
      <c r="IG2930" t="s">
        <v>277</v>
      </c>
      <c r="IH2930" t="s">
        <v>319</v>
      </c>
      <c r="IK2930">
        <v>-2</v>
      </c>
      <c r="IL2930" t="s">
        <v>279</v>
      </c>
      <c r="IM2930" t="s">
        <v>280</v>
      </c>
      <c r="IN2930" t="s">
        <v>663</v>
      </c>
      <c r="IP2930" t="s">
        <v>693</v>
      </c>
    </row>
    <row r="2931" spans="1:250" x14ac:dyDescent="0.25">
      <c r="A2931">
        <v>41446</v>
      </c>
      <c r="B2931">
        <v>-890804480</v>
      </c>
      <c r="C2931">
        <v>1837</v>
      </c>
      <c r="D2931" t="s">
        <v>273</v>
      </c>
      <c r="E2931" t="s">
        <v>274</v>
      </c>
      <c r="F2931">
        <v>13794</v>
      </c>
      <c r="G2931" t="s">
        <v>275</v>
      </c>
      <c r="H2931" t="s">
        <v>276</v>
      </c>
      <c r="I2931">
        <v>420</v>
      </c>
      <c r="J2931" t="s">
        <v>403</v>
      </c>
      <c r="K2931" t="s">
        <v>404</v>
      </c>
      <c r="L2931">
        <v>22128</v>
      </c>
      <c r="M2931" t="s">
        <v>277</v>
      </c>
      <c r="N2931" t="s">
        <v>278</v>
      </c>
      <c r="O2931">
        <v>22128</v>
      </c>
      <c r="P2931" t="s">
        <v>277</v>
      </c>
      <c r="Q2931" t="s">
        <v>278</v>
      </c>
      <c r="R2931" t="s">
        <v>409</v>
      </c>
      <c r="S2931" s="46">
        <v>0</v>
      </c>
      <c r="U2931" s="46">
        <v>17</v>
      </c>
      <c r="IF2931">
        <v>22128</v>
      </c>
      <c r="IG2931" t="s">
        <v>277</v>
      </c>
      <c r="IH2931" t="s">
        <v>319</v>
      </c>
      <c r="IK2931">
        <v>-2</v>
      </c>
      <c r="IL2931" t="s">
        <v>279</v>
      </c>
      <c r="IM2931" t="s">
        <v>280</v>
      </c>
      <c r="IN2931" t="s">
        <v>663</v>
      </c>
      <c r="IP2931" t="s">
        <v>693</v>
      </c>
    </row>
    <row r="2932" spans="1:250" x14ac:dyDescent="0.25">
      <c r="A2932">
        <v>41447</v>
      </c>
      <c r="B2932">
        <v>-890804480</v>
      </c>
      <c r="C2932">
        <v>1837</v>
      </c>
      <c r="D2932" t="s">
        <v>273</v>
      </c>
      <c r="E2932" t="s">
        <v>274</v>
      </c>
      <c r="F2932">
        <v>13794</v>
      </c>
      <c r="G2932" t="s">
        <v>275</v>
      </c>
      <c r="H2932" t="s">
        <v>276</v>
      </c>
      <c r="I2932">
        <v>411</v>
      </c>
      <c r="J2932" t="s">
        <v>393</v>
      </c>
      <c r="K2932" t="s">
        <v>394</v>
      </c>
      <c r="L2932">
        <v>22128</v>
      </c>
      <c r="M2932" t="s">
        <v>277</v>
      </c>
      <c r="N2932" t="s">
        <v>278</v>
      </c>
      <c r="O2932">
        <v>22128</v>
      </c>
      <c r="P2932" t="s">
        <v>277</v>
      </c>
      <c r="Q2932" t="s">
        <v>278</v>
      </c>
      <c r="R2932" t="s">
        <v>409</v>
      </c>
      <c r="S2932" s="46">
        <v>0</v>
      </c>
      <c r="U2932" s="46">
        <v>17</v>
      </c>
      <c r="IF2932">
        <v>22128</v>
      </c>
      <c r="IG2932" t="s">
        <v>277</v>
      </c>
      <c r="IH2932" t="s">
        <v>319</v>
      </c>
      <c r="IK2932">
        <v>-2</v>
      </c>
      <c r="IL2932" t="s">
        <v>279</v>
      </c>
      <c r="IM2932" t="s">
        <v>280</v>
      </c>
      <c r="IN2932" t="s">
        <v>663</v>
      </c>
      <c r="IP2932" t="s">
        <v>693</v>
      </c>
    </row>
    <row r="2933" spans="1:250" x14ac:dyDescent="0.25">
      <c r="A2933">
        <v>41448</v>
      </c>
      <c r="B2933">
        <v>-890804480</v>
      </c>
      <c r="C2933">
        <v>1837</v>
      </c>
      <c r="D2933" t="s">
        <v>273</v>
      </c>
      <c r="E2933" t="s">
        <v>274</v>
      </c>
      <c r="F2933">
        <v>13794</v>
      </c>
      <c r="G2933" t="s">
        <v>275</v>
      </c>
      <c r="H2933" t="s">
        <v>276</v>
      </c>
      <c r="I2933">
        <v>436</v>
      </c>
      <c r="J2933" t="s">
        <v>656</v>
      </c>
      <c r="K2933" t="s">
        <v>657</v>
      </c>
      <c r="L2933">
        <v>22128</v>
      </c>
      <c r="M2933" t="s">
        <v>277</v>
      </c>
      <c r="N2933" t="s">
        <v>278</v>
      </c>
      <c r="O2933">
        <v>22128</v>
      </c>
      <c r="P2933" t="s">
        <v>277</v>
      </c>
      <c r="Q2933" t="s">
        <v>278</v>
      </c>
      <c r="R2933" t="s">
        <v>409</v>
      </c>
      <c r="S2933" s="46">
        <v>0</v>
      </c>
      <c r="U2933" s="46">
        <v>17</v>
      </c>
      <c r="IF2933">
        <v>22128</v>
      </c>
      <c r="IG2933" t="s">
        <v>277</v>
      </c>
      <c r="IH2933" t="s">
        <v>319</v>
      </c>
      <c r="IK2933">
        <v>-2</v>
      </c>
      <c r="IL2933" t="s">
        <v>279</v>
      </c>
      <c r="IM2933" t="s">
        <v>280</v>
      </c>
      <c r="IN2933" t="s">
        <v>663</v>
      </c>
      <c r="IP2933" t="s">
        <v>693</v>
      </c>
    </row>
    <row r="2934" spans="1:250" x14ac:dyDescent="0.25">
      <c r="A2934">
        <v>41449</v>
      </c>
      <c r="B2934">
        <v>-890804480</v>
      </c>
      <c r="C2934">
        <v>1837</v>
      </c>
      <c r="D2934" t="s">
        <v>273</v>
      </c>
      <c r="E2934" t="s">
        <v>274</v>
      </c>
      <c r="F2934">
        <v>13794</v>
      </c>
      <c r="G2934" t="s">
        <v>275</v>
      </c>
      <c r="H2934" t="s">
        <v>276</v>
      </c>
      <c r="I2934">
        <v>435</v>
      </c>
      <c r="J2934" t="s">
        <v>491</v>
      </c>
      <c r="K2934" t="s">
        <v>492</v>
      </c>
      <c r="L2934">
        <v>22128</v>
      </c>
      <c r="M2934" t="s">
        <v>277</v>
      </c>
      <c r="N2934" t="s">
        <v>278</v>
      </c>
      <c r="O2934">
        <v>22128</v>
      </c>
      <c r="P2934" t="s">
        <v>277</v>
      </c>
      <c r="Q2934" t="s">
        <v>278</v>
      </c>
      <c r="R2934" t="s">
        <v>409</v>
      </c>
      <c r="S2934" s="46">
        <v>0</v>
      </c>
      <c r="U2934" s="46">
        <v>17</v>
      </c>
      <c r="IF2934">
        <v>22128</v>
      </c>
      <c r="IG2934" t="s">
        <v>277</v>
      </c>
      <c r="IH2934" t="s">
        <v>319</v>
      </c>
      <c r="IK2934">
        <v>-2</v>
      </c>
      <c r="IL2934" t="s">
        <v>279</v>
      </c>
      <c r="IM2934" t="s">
        <v>280</v>
      </c>
      <c r="IN2934" t="s">
        <v>663</v>
      </c>
      <c r="IP2934" t="s">
        <v>693</v>
      </c>
    </row>
    <row r="2935" spans="1:250" x14ac:dyDescent="0.25">
      <c r="A2935">
        <v>41450</v>
      </c>
      <c r="B2935">
        <v>-890804480</v>
      </c>
      <c r="C2935">
        <v>1837</v>
      </c>
      <c r="D2935" t="s">
        <v>273</v>
      </c>
      <c r="E2935" t="s">
        <v>274</v>
      </c>
      <c r="F2935">
        <v>13794</v>
      </c>
      <c r="G2935" t="s">
        <v>275</v>
      </c>
      <c r="H2935" t="s">
        <v>276</v>
      </c>
      <c r="I2935">
        <v>431</v>
      </c>
      <c r="J2935" t="s">
        <v>493</v>
      </c>
      <c r="K2935" t="s">
        <v>494</v>
      </c>
      <c r="L2935">
        <v>22128</v>
      </c>
      <c r="M2935" t="s">
        <v>277</v>
      </c>
      <c r="N2935" t="s">
        <v>278</v>
      </c>
      <c r="O2935">
        <v>22128</v>
      </c>
      <c r="P2935" t="s">
        <v>277</v>
      </c>
      <c r="Q2935" t="s">
        <v>278</v>
      </c>
      <c r="R2935" t="s">
        <v>409</v>
      </c>
      <c r="S2935" s="46">
        <v>0</v>
      </c>
      <c r="U2935" s="46">
        <v>17</v>
      </c>
      <c r="IF2935">
        <v>22128</v>
      </c>
      <c r="IG2935" t="s">
        <v>277</v>
      </c>
      <c r="IH2935" t="s">
        <v>319</v>
      </c>
      <c r="IK2935">
        <v>-2</v>
      </c>
      <c r="IL2935" t="s">
        <v>279</v>
      </c>
      <c r="IM2935" t="s">
        <v>280</v>
      </c>
      <c r="IN2935" t="s">
        <v>663</v>
      </c>
      <c r="IP2935" t="s">
        <v>693</v>
      </c>
    </row>
    <row r="2936" spans="1:250" x14ac:dyDescent="0.25">
      <c r="A2936">
        <v>41451</v>
      </c>
      <c r="B2936">
        <v>-890804480</v>
      </c>
      <c r="C2936">
        <v>1837</v>
      </c>
      <c r="D2936" t="s">
        <v>273</v>
      </c>
      <c r="E2936" t="s">
        <v>274</v>
      </c>
      <c r="F2936">
        <v>13794</v>
      </c>
      <c r="G2936" t="s">
        <v>275</v>
      </c>
      <c r="H2936" t="s">
        <v>276</v>
      </c>
      <c r="I2936">
        <v>429</v>
      </c>
      <c r="J2936" t="s">
        <v>395</v>
      </c>
      <c r="K2936" t="s">
        <v>396</v>
      </c>
      <c r="L2936">
        <v>22128</v>
      </c>
      <c r="M2936" t="s">
        <v>277</v>
      </c>
      <c r="N2936" t="s">
        <v>278</v>
      </c>
      <c r="O2936">
        <v>22128</v>
      </c>
      <c r="P2936" t="s">
        <v>277</v>
      </c>
      <c r="Q2936" t="s">
        <v>278</v>
      </c>
      <c r="R2936" t="s">
        <v>409</v>
      </c>
      <c r="S2936" s="46">
        <v>0</v>
      </c>
      <c r="U2936" s="46">
        <v>17</v>
      </c>
      <c r="IF2936">
        <v>22128</v>
      </c>
      <c r="IG2936" t="s">
        <v>277</v>
      </c>
      <c r="IH2936" t="s">
        <v>319</v>
      </c>
      <c r="IK2936">
        <v>-2</v>
      </c>
      <c r="IL2936" t="s">
        <v>279</v>
      </c>
      <c r="IM2936" t="s">
        <v>280</v>
      </c>
      <c r="IN2936" t="s">
        <v>663</v>
      </c>
      <c r="IP2936" t="s">
        <v>693</v>
      </c>
    </row>
    <row r="2937" spans="1:250" x14ac:dyDescent="0.25">
      <c r="A2937">
        <v>41452</v>
      </c>
      <c r="B2937">
        <v>-890804480</v>
      </c>
      <c r="C2937">
        <v>1837</v>
      </c>
      <c r="D2937" t="s">
        <v>273</v>
      </c>
      <c r="E2937" t="s">
        <v>274</v>
      </c>
      <c r="F2937">
        <v>13794</v>
      </c>
      <c r="G2937" t="s">
        <v>275</v>
      </c>
      <c r="H2937" t="s">
        <v>276</v>
      </c>
      <c r="I2937">
        <v>427</v>
      </c>
      <c r="J2937" t="s">
        <v>397</v>
      </c>
      <c r="K2937" t="s">
        <v>398</v>
      </c>
      <c r="L2937">
        <v>22128</v>
      </c>
      <c r="M2937" t="s">
        <v>277</v>
      </c>
      <c r="N2937" t="s">
        <v>278</v>
      </c>
      <c r="O2937">
        <v>22128</v>
      </c>
      <c r="P2937" t="s">
        <v>277</v>
      </c>
      <c r="Q2937" t="s">
        <v>278</v>
      </c>
      <c r="R2937" t="s">
        <v>409</v>
      </c>
      <c r="S2937" s="46">
        <v>0</v>
      </c>
      <c r="U2937" s="46">
        <v>17</v>
      </c>
      <c r="IF2937">
        <v>22128</v>
      </c>
      <c r="IG2937" t="s">
        <v>277</v>
      </c>
      <c r="IH2937" t="s">
        <v>319</v>
      </c>
      <c r="IK2937">
        <v>-2</v>
      </c>
      <c r="IL2937" t="s">
        <v>279</v>
      </c>
      <c r="IM2937" t="s">
        <v>280</v>
      </c>
      <c r="IN2937" t="s">
        <v>663</v>
      </c>
      <c r="IP2937" t="s">
        <v>693</v>
      </c>
    </row>
    <row r="2938" spans="1:250" x14ac:dyDescent="0.25">
      <c r="A2938">
        <v>41453</v>
      </c>
      <c r="B2938">
        <v>-890804480</v>
      </c>
      <c r="C2938">
        <v>1837</v>
      </c>
      <c r="D2938" t="s">
        <v>273</v>
      </c>
      <c r="E2938" t="s">
        <v>274</v>
      </c>
      <c r="F2938">
        <v>13794</v>
      </c>
      <c r="G2938" t="s">
        <v>275</v>
      </c>
      <c r="H2938" t="s">
        <v>276</v>
      </c>
      <c r="I2938">
        <v>424</v>
      </c>
      <c r="J2938" t="s">
        <v>399</v>
      </c>
      <c r="K2938" t="s">
        <v>400</v>
      </c>
      <c r="L2938">
        <v>22128</v>
      </c>
      <c r="M2938" t="s">
        <v>277</v>
      </c>
      <c r="N2938" t="s">
        <v>278</v>
      </c>
      <c r="O2938">
        <v>22128</v>
      </c>
      <c r="P2938" t="s">
        <v>277</v>
      </c>
      <c r="Q2938" t="s">
        <v>278</v>
      </c>
      <c r="R2938" t="s">
        <v>409</v>
      </c>
      <c r="S2938" s="46">
        <v>0</v>
      </c>
      <c r="U2938" s="46">
        <v>17</v>
      </c>
      <c r="IF2938">
        <v>22128</v>
      </c>
      <c r="IG2938" t="s">
        <v>277</v>
      </c>
      <c r="IH2938" t="s">
        <v>319</v>
      </c>
      <c r="IK2938">
        <v>-2</v>
      </c>
      <c r="IL2938" t="s">
        <v>279</v>
      </c>
      <c r="IM2938" t="s">
        <v>280</v>
      </c>
      <c r="IN2938" t="s">
        <v>663</v>
      </c>
      <c r="IP2938" t="s">
        <v>693</v>
      </c>
    </row>
    <row r="2939" spans="1:250" x14ac:dyDescent="0.25">
      <c r="A2939">
        <v>41454</v>
      </c>
      <c r="B2939">
        <v>-890804480</v>
      </c>
      <c r="C2939">
        <v>1837</v>
      </c>
      <c r="D2939" t="s">
        <v>273</v>
      </c>
      <c r="E2939" t="s">
        <v>274</v>
      </c>
      <c r="F2939">
        <v>13794</v>
      </c>
      <c r="G2939" t="s">
        <v>275</v>
      </c>
      <c r="H2939" t="s">
        <v>276</v>
      </c>
      <c r="I2939">
        <v>437</v>
      </c>
      <c r="J2939" t="s">
        <v>658</v>
      </c>
      <c r="K2939" t="s">
        <v>659</v>
      </c>
      <c r="L2939">
        <v>22128</v>
      </c>
      <c r="M2939" t="s">
        <v>277</v>
      </c>
      <c r="N2939" t="s">
        <v>278</v>
      </c>
      <c r="O2939">
        <v>22128</v>
      </c>
      <c r="P2939" t="s">
        <v>277</v>
      </c>
      <c r="Q2939" t="s">
        <v>278</v>
      </c>
      <c r="R2939" t="s">
        <v>409</v>
      </c>
      <c r="S2939" s="46">
        <v>0</v>
      </c>
      <c r="U2939" s="46">
        <v>17</v>
      </c>
      <c r="IF2939">
        <v>22128</v>
      </c>
      <c r="IG2939" t="s">
        <v>277</v>
      </c>
      <c r="IH2939" t="s">
        <v>319</v>
      </c>
      <c r="IK2939">
        <v>-2</v>
      </c>
      <c r="IL2939" t="s">
        <v>279</v>
      </c>
      <c r="IM2939" t="s">
        <v>280</v>
      </c>
      <c r="IN2939" t="s">
        <v>663</v>
      </c>
      <c r="IP2939" t="s">
        <v>693</v>
      </c>
    </row>
    <row r="2940" spans="1:250" x14ac:dyDescent="0.25">
      <c r="A2940">
        <v>41455</v>
      </c>
      <c r="B2940">
        <v>-890804480</v>
      </c>
      <c r="C2940">
        <v>1837</v>
      </c>
      <c r="D2940" t="s">
        <v>273</v>
      </c>
      <c r="E2940" t="s">
        <v>274</v>
      </c>
      <c r="F2940">
        <v>1848</v>
      </c>
      <c r="G2940" t="s">
        <v>286</v>
      </c>
      <c r="H2940" t="s">
        <v>274</v>
      </c>
      <c r="I2940">
        <v>427</v>
      </c>
      <c r="J2940" t="s">
        <v>397</v>
      </c>
      <c r="K2940" t="s">
        <v>398</v>
      </c>
      <c r="L2940">
        <v>30192</v>
      </c>
      <c r="M2940" t="s">
        <v>357</v>
      </c>
      <c r="N2940" t="s">
        <v>358</v>
      </c>
      <c r="O2940">
        <v>30192</v>
      </c>
      <c r="P2940" t="s">
        <v>357</v>
      </c>
      <c r="Q2940" t="s">
        <v>358</v>
      </c>
      <c r="R2940" t="s">
        <v>409</v>
      </c>
      <c r="S2940" s="46">
        <v>0</v>
      </c>
      <c r="U2940" s="46">
        <v>17</v>
      </c>
      <c r="IF2940">
        <v>30192</v>
      </c>
      <c r="IG2940" t="s">
        <v>357</v>
      </c>
      <c r="IH2940" t="s">
        <v>288</v>
      </c>
      <c r="IK2940">
        <v>-2</v>
      </c>
      <c r="IL2940" t="s">
        <v>279</v>
      </c>
      <c r="IM2940" t="s">
        <v>280</v>
      </c>
      <c r="IN2940" t="s">
        <v>654</v>
      </c>
      <c r="IP2940" t="s">
        <v>694</v>
      </c>
    </row>
    <row r="2941" spans="1:250" x14ac:dyDescent="0.25">
      <c r="A2941">
        <v>41456</v>
      </c>
      <c r="B2941">
        <v>-890804480</v>
      </c>
      <c r="C2941">
        <v>1837</v>
      </c>
      <c r="D2941" t="s">
        <v>273</v>
      </c>
      <c r="E2941" t="s">
        <v>274</v>
      </c>
      <c r="F2941">
        <v>1848</v>
      </c>
      <c r="G2941" t="s">
        <v>286</v>
      </c>
      <c r="H2941" t="s">
        <v>274</v>
      </c>
      <c r="I2941">
        <v>424</v>
      </c>
      <c r="J2941" t="s">
        <v>399</v>
      </c>
      <c r="K2941" t="s">
        <v>400</v>
      </c>
      <c r="L2941">
        <v>30192</v>
      </c>
      <c r="M2941" t="s">
        <v>357</v>
      </c>
      <c r="N2941" t="s">
        <v>358</v>
      </c>
      <c r="O2941">
        <v>30192</v>
      </c>
      <c r="P2941" t="s">
        <v>357</v>
      </c>
      <c r="Q2941" t="s">
        <v>358</v>
      </c>
      <c r="R2941" t="s">
        <v>409</v>
      </c>
      <c r="S2941" s="46">
        <v>0</v>
      </c>
      <c r="U2941" s="46">
        <v>17</v>
      </c>
      <c r="IF2941">
        <v>30192</v>
      </c>
      <c r="IG2941" t="s">
        <v>357</v>
      </c>
      <c r="IH2941" t="s">
        <v>288</v>
      </c>
      <c r="IK2941">
        <v>-2</v>
      </c>
      <c r="IL2941" t="s">
        <v>279</v>
      </c>
      <c r="IM2941" t="s">
        <v>280</v>
      </c>
      <c r="IN2941" t="s">
        <v>654</v>
      </c>
      <c r="IP2941" t="s">
        <v>694</v>
      </c>
    </row>
    <row r="2942" spans="1:250" x14ac:dyDescent="0.25">
      <c r="A2942">
        <v>41457</v>
      </c>
      <c r="B2942">
        <v>-890804480</v>
      </c>
      <c r="C2942">
        <v>1837</v>
      </c>
      <c r="D2942" t="s">
        <v>273</v>
      </c>
      <c r="E2942" t="s">
        <v>274</v>
      </c>
      <c r="F2942">
        <v>1848</v>
      </c>
      <c r="G2942" t="s">
        <v>286</v>
      </c>
      <c r="H2942" t="s">
        <v>274</v>
      </c>
      <c r="I2942">
        <v>422</v>
      </c>
      <c r="J2942" t="s">
        <v>401</v>
      </c>
      <c r="K2942" t="s">
        <v>402</v>
      </c>
      <c r="L2942">
        <v>30192</v>
      </c>
      <c r="M2942" t="s">
        <v>357</v>
      </c>
      <c r="N2942" t="s">
        <v>358</v>
      </c>
      <c r="O2942">
        <v>30192</v>
      </c>
      <c r="P2942" t="s">
        <v>357</v>
      </c>
      <c r="Q2942" t="s">
        <v>358</v>
      </c>
      <c r="R2942" t="s">
        <v>409</v>
      </c>
      <c r="S2942" s="46">
        <v>0</v>
      </c>
      <c r="U2942" s="46">
        <v>17</v>
      </c>
      <c r="IF2942">
        <v>30192</v>
      </c>
      <c r="IG2942" t="s">
        <v>357</v>
      </c>
      <c r="IH2942" t="s">
        <v>288</v>
      </c>
      <c r="IK2942">
        <v>-2</v>
      </c>
      <c r="IL2942" t="s">
        <v>279</v>
      </c>
      <c r="IM2942" t="s">
        <v>280</v>
      </c>
      <c r="IN2942" t="s">
        <v>654</v>
      </c>
      <c r="IP2942" t="s">
        <v>694</v>
      </c>
    </row>
    <row r="2943" spans="1:250" x14ac:dyDescent="0.25">
      <c r="A2943">
        <v>41458</v>
      </c>
      <c r="B2943">
        <v>-890804480</v>
      </c>
      <c r="C2943">
        <v>1837</v>
      </c>
      <c r="D2943" t="s">
        <v>273</v>
      </c>
      <c r="E2943" t="s">
        <v>274</v>
      </c>
      <c r="F2943">
        <v>1848</v>
      </c>
      <c r="G2943" t="s">
        <v>286</v>
      </c>
      <c r="H2943" t="s">
        <v>274</v>
      </c>
      <c r="I2943">
        <v>420</v>
      </c>
      <c r="J2943" t="s">
        <v>403</v>
      </c>
      <c r="K2943" t="s">
        <v>404</v>
      </c>
      <c r="L2943">
        <v>30192</v>
      </c>
      <c r="M2943" t="s">
        <v>357</v>
      </c>
      <c r="N2943" t="s">
        <v>358</v>
      </c>
      <c r="O2943">
        <v>30192</v>
      </c>
      <c r="P2943" t="s">
        <v>357</v>
      </c>
      <c r="Q2943" t="s">
        <v>358</v>
      </c>
      <c r="R2943" t="s">
        <v>409</v>
      </c>
      <c r="S2943" s="46">
        <v>0</v>
      </c>
      <c r="U2943" s="46">
        <v>17</v>
      </c>
      <c r="IF2943">
        <v>30192</v>
      </c>
      <c r="IG2943" t="s">
        <v>357</v>
      </c>
      <c r="IH2943" t="s">
        <v>288</v>
      </c>
      <c r="IK2943">
        <v>-2</v>
      </c>
      <c r="IL2943" t="s">
        <v>279</v>
      </c>
      <c r="IM2943" t="s">
        <v>280</v>
      </c>
      <c r="IN2943" t="s">
        <v>654</v>
      </c>
      <c r="IP2943" t="s">
        <v>694</v>
      </c>
    </row>
    <row r="2944" spans="1:250" x14ac:dyDescent="0.25">
      <c r="A2944">
        <v>41459</v>
      </c>
      <c r="B2944">
        <v>-890804480</v>
      </c>
      <c r="C2944">
        <v>1837</v>
      </c>
      <c r="D2944" t="s">
        <v>273</v>
      </c>
      <c r="E2944" t="s">
        <v>274</v>
      </c>
      <c r="F2944">
        <v>1848</v>
      </c>
      <c r="G2944" t="s">
        <v>286</v>
      </c>
      <c r="H2944" t="s">
        <v>274</v>
      </c>
      <c r="I2944">
        <v>411</v>
      </c>
      <c r="J2944" t="s">
        <v>393</v>
      </c>
      <c r="K2944" t="s">
        <v>394</v>
      </c>
      <c r="L2944">
        <v>30192</v>
      </c>
      <c r="M2944" t="s">
        <v>357</v>
      </c>
      <c r="N2944" t="s">
        <v>358</v>
      </c>
      <c r="O2944">
        <v>30192</v>
      </c>
      <c r="P2944" t="s">
        <v>357</v>
      </c>
      <c r="Q2944" t="s">
        <v>358</v>
      </c>
      <c r="R2944" t="s">
        <v>409</v>
      </c>
      <c r="S2944" s="46">
        <v>0</v>
      </c>
      <c r="U2944" s="46">
        <v>17</v>
      </c>
      <c r="IF2944">
        <v>30192</v>
      </c>
      <c r="IG2944" t="s">
        <v>357</v>
      </c>
      <c r="IH2944" t="s">
        <v>288</v>
      </c>
      <c r="IK2944">
        <v>-2</v>
      </c>
      <c r="IL2944" t="s">
        <v>279</v>
      </c>
      <c r="IM2944" t="s">
        <v>280</v>
      </c>
      <c r="IN2944" t="s">
        <v>654</v>
      </c>
      <c r="IP2944" t="s">
        <v>694</v>
      </c>
    </row>
    <row r="2945" spans="1:250" x14ac:dyDescent="0.25">
      <c r="A2945">
        <v>41460</v>
      </c>
      <c r="B2945">
        <v>-890804480</v>
      </c>
      <c r="C2945">
        <v>1837</v>
      </c>
      <c r="D2945" t="s">
        <v>273</v>
      </c>
      <c r="E2945" t="s">
        <v>274</v>
      </c>
      <c r="F2945">
        <v>7057</v>
      </c>
      <c r="G2945" t="s">
        <v>291</v>
      </c>
      <c r="H2945" t="s">
        <v>292</v>
      </c>
      <c r="I2945">
        <v>411</v>
      </c>
      <c r="J2945" t="s">
        <v>393</v>
      </c>
      <c r="K2945" t="s">
        <v>394</v>
      </c>
      <c r="L2945">
        <v>30192</v>
      </c>
      <c r="M2945" t="s">
        <v>357</v>
      </c>
      <c r="N2945" t="s">
        <v>358</v>
      </c>
      <c r="O2945">
        <v>30192</v>
      </c>
      <c r="P2945" t="s">
        <v>357</v>
      </c>
      <c r="Q2945" t="s">
        <v>358</v>
      </c>
      <c r="R2945" t="s">
        <v>409</v>
      </c>
      <c r="S2945" s="46">
        <v>0</v>
      </c>
      <c r="U2945" s="46">
        <v>17</v>
      </c>
      <c r="IF2945">
        <v>30192</v>
      </c>
      <c r="IG2945" t="s">
        <v>357</v>
      </c>
      <c r="IH2945" t="s">
        <v>293</v>
      </c>
      <c r="IK2945">
        <v>-2</v>
      </c>
      <c r="IL2945" t="s">
        <v>279</v>
      </c>
      <c r="IM2945" t="s">
        <v>280</v>
      </c>
      <c r="IN2945" t="s">
        <v>666</v>
      </c>
      <c r="IP2945" t="s">
        <v>695</v>
      </c>
    </row>
    <row r="2946" spans="1:250" x14ac:dyDescent="0.25">
      <c r="A2946">
        <v>41461</v>
      </c>
      <c r="B2946">
        <v>-890804480</v>
      </c>
      <c r="C2946">
        <v>1837</v>
      </c>
      <c r="D2946" t="s">
        <v>273</v>
      </c>
      <c r="E2946" t="s">
        <v>274</v>
      </c>
      <c r="F2946">
        <v>9695</v>
      </c>
      <c r="G2946" t="s">
        <v>281</v>
      </c>
      <c r="H2946" t="s">
        <v>282</v>
      </c>
      <c r="I2946">
        <v>435</v>
      </c>
      <c r="J2946" t="s">
        <v>491</v>
      </c>
      <c r="K2946" t="s">
        <v>492</v>
      </c>
      <c r="L2946">
        <v>30192</v>
      </c>
      <c r="M2946" t="s">
        <v>357</v>
      </c>
      <c r="N2946" t="s">
        <v>358</v>
      </c>
      <c r="O2946">
        <v>30192</v>
      </c>
      <c r="P2946" t="s">
        <v>357</v>
      </c>
      <c r="Q2946" t="s">
        <v>358</v>
      </c>
      <c r="R2946" t="s">
        <v>409</v>
      </c>
      <c r="S2946" s="46">
        <v>0</v>
      </c>
      <c r="U2946" s="46">
        <v>17</v>
      </c>
      <c r="IF2946">
        <v>30192</v>
      </c>
      <c r="IG2946" t="s">
        <v>357</v>
      </c>
      <c r="IH2946" t="s">
        <v>285</v>
      </c>
      <c r="IK2946">
        <v>-2</v>
      </c>
      <c r="IL2946" t="s">
        <v>279</v>
      </c>
      <c r="IM2946" t="s">
        <v>280</v>
      </c>
      <c r="IN2946" t="s">
        <v>661</v>
      </c>
      <c r="IP2946" t="s">
        <v>696</v>
      </c>
    </row>
    <row r="2947" spans="1:250" x14ac:dyDescent="0.25">
      <c r="A2947">
        <v>41462</v>
      </c>
      <c r="B2947">
        <v>-890804480</v>
      </c>
      <c r="C2947">
        <v>1837</v>
      </c>
      <c r="D2947" t="s">
        <v>273</v>
      </c>
      <c r="E2947" t="s">
        <v>274</v>
      </c>
      <c r="F2947">
        <v>9695</v>
      </c>
      <c r="G2947" t="s">
        <v>281</v>
      </c>
      <c r="H2947" t="s">
        <v>282</v>
      </c>
      <c r="I2947">
        <v>431</v>
      </c>
      <c r="J2947" t="s">
        <v>493</v>
      </c>
      <c r="K2947" t="s">
        <v>494</v>
      </c>
      <c r="L2947">
        <v>30192</v>
      </c>
      <c r="M2947" t="s">
        <v>357</v>
      </c>
      <c r="N2947" t="s">
        <v>358</v>
      </c>
      <c r="O2947">
        <v>30192</v>
      </c>
      <c r="P2947" t="s">
        <v>357</v>
      </c>
      <c r="Q2947" t="s">
        <v>358</v>
      </c>
      <c r="R2947" t="s">
        <v>409</v>
      </c>
      <c r="S2947" s="46">
        <v>0</v>
      </c>
      <c r="U2947" s="46">
        <v>17</v>
      </c>
      <c r="IF2947">
        <v>30192</v>
      </c>
      <c r="IG2947" t="s">
        <v>357</v>
      </c>
      <c r="IH2947" t="s">
        <v>285</v>
      </c>
      <c r="IK2947">
        <v>-2</v>
      </c>
      <c r="IL2947" t="s">
        <v>279</v>
      </c>
      <c r="IM2947" t="s">
        <v>280</v>
      </c>
      <c r="IN2947" t="s">
        <v>661</v>
      </c>
      <c r="IP2947" t="s">
        <v>696</v>
      </c>
    </row>
    <row r="2948" spans="1:250" x14ac:dyDescent="0.25">
      <c r="A2948">
        <v>41463</v>
      </c>
      <c r="B2948">
        <v>-890804480</v>
      </c>
      <c r="C2948">
        <v>1837</v>
      </c>
      <c r="D2948" t="s">
        <v>273</v>
      </c>
      <c r="E2948" t="s">
        <v>274</v>
      </c>
      <c r="F2948">
        <v>9695</v>
      </c>
      <c r="G2948" t="s">
        <v>281</v>
      </c>
      <c r="H2948" t="s">
        <v>282</v>
      </c>
      <c r="I2948">
        <v>429</v>
      </c>
      <c r="J2948" t="s">
        <v>395</v>
      </c>
      <c r="K2948" t="s">
        <v>396</v>
      </c>
      <c r="L2948">
        <v>30192</v>
      </c>
      <c r="M2948" t="s">
        <v>357</v>
      </c>
      <c r="N2948" t="s">
        <v>358</v>
      </c>
      <c r="O2948">
        <v>30192</v>
      </c>
      <c r="P2948" t="s">
        <v>357</v>
      </c>
      <c r="Q2948" t="s">
        <v>358</v>
      </c>
      <c r="R2948" t="s">
        <v>409</v>
      </c>
      <c r="S2948" s="46">
        <v>0</v>
      </c>
      <c r="U2948" s="46">
        <v>17</v>
      </c>
      <c r="IF2948">
        <v>30192</v>
      </c>
      <c r="IG2948" t="s">
        <v>357</v>
      </c>
      <c r="IH2948" t="s">
        <v>285</v>
      </c>
      <c r="IK2948">
        <v>-2</v>
      </c>
      <c r="IL2948" t="s">
        <v>279</v>
      </c>
      <c r="IM2948" t="s">
        <v>280</v>
      </c>
      <c r="IN2948" t="s">
        <v>661</v>
      </c>
      <c r="IP2948" t="s">
        <v>696</v>
      </c>
    </row>
    <row r="2949" spans="1:250" x14ac:dyDescent="0.25">
      <c r="A2949">
        <v>41464</v>
      </c>
      <c r="B2949">
        <v>-890804480</v>
      </c>
      <c r="C2949">
        <v>1837</v>
      </c>
      <c r="D2949" t="s">
        <v>273</v>
      </c>
      <c r="E2949" t="s">
        <v>274</v>
      </c>
      <c r="F2949">
        <v>9695</v>
      </c>
      <c r="G2949" t="s">
        <v>281</v>
      </c>
      <c r="H2949" t="s">
        <v>282</v>
      </c>
      <c r="I2949">
        <v>427</v>
      </c>
      <c r="J2949" t="s">
        <v>397</v>
      </c>
      <c r="K2949" t="s">
        <v>398</v>
      </c>
      <c r="L2949">
        <v>30192</v>
      </c>
      <c r="M2949" t="s">
        <v>357</v>
      </c>
      <c r="N2949" t="s">
        <v>358</v>
      </c>
      <c r="O2949">
        <v>30192</v>
      </c>
      <c r="P2949" t="s">
        <v>357</v>
      </c>
      <c r="Q2949" t="s">
        <v>358</v>
      </c>
      <c r="R2949" t="s">
        <v>409</v>
      </c>
      <c r="S2949" s="46">
        <v>0</v>
      </c>
      <c r="U2949" s="46">
        <v>17</v>
      </c>
      <c r="IF2949">
        <v>30192</v>
      </c>
      <c r="IG2949" t="s">
        <v>357</v>
      </c>
      <c r="IH2949" t="s">
        <v>285</v>
      </c>
      <c r="IK2949">
        <v>-2</v>
      </c>
      <c r="IL2949" t="s">
        <v>279</v>
      </c>
      <c r="IM2949" t="s">
        <v>280</v>
      </c>
      <c r="IN2949" t="s">
        <v>661</v>
      </c>
      <c r="IP2949" t="s">
        <v>696</v>
      </c>
    </row>
    <row r="2950" spans="1:250" x14ac:dyDescent="0.25">
      <c r="A2950">
        <v>41465</v>
      </c>
      <c r="B2950">
        <v>-890804480</v>
      </c>
      <c r="C2950">
        <v>1837</v>
      </c>
      <c r="D2950" t="s">
        <v>273</v>
      </c>
      <c r="E2950" t="s">
        <v>274</v>
      </c>
      <c r="F2950">
        <v>9695</v>
      </c>
      <c r="G2950" t="s">
        <v>281</v>
      </c>
      <c r="H2950" t="s">
        <v>282</v>
      </c>
      <c r="I2950">
        <v>424</v>
      </c>
      <c r="J2950" t="s">
        <v>399</v>
      </c>
      <c r="K2950" t="s">
        <v>400</v>
      </c>
      <c r="L2950">
        <v>30192</v>
      </c>
      <c r="M2950" t="s">
        <v>357</v>
      </c>
      <c r="N2950" t="s">
        <v>358</v>
      </c>
      <c r="O2950">
        <v>30192</v>
      </c>
      <c r="P2950" t="s">
        <v>357</v>
      </c>
      <c r="Q2950" t="s">
        <v>358</v>
      </c>
      <c r="R2950" t="s">
        <v>409</v>
      </c>
      <c r="S2950" s="46">
        <v>0</v>
      </c>
      <c r="U2950" s="46">
        <v>17</v>
      </c>
      <c r="IF2950">
        <v>30192</v>
      </c>
      <c r="IG2950" t="s">
        <v>357</v>
      </c>
      <c r="IH2950" t="s">
        <v>285</v>
      </c>
      <c r="IK2950">
        <v>-2</v>
      </c>
      <c r="IL2950" t="s">
        <v>279</v>
      </c>
      <c r="IM2950" t="s">
        <v>280</v>
      </c>
      <c r="IN2950" t="s">
        <v>661</v>
      </c>
      <c r="IP2950" t="s">
        <v>696</v>
      </c>
    </row>
    <row r="2951" spans="1:250" x14ac:dyDescent="0.25">
      <c r="A2951">
        <v>41466</v>
      </c>
      <c r="B2951">
        <v>-890804480</v>
      </c>
      <c r="C2951">
        <v>1837</v>
      </c>
      <c r="D2951" t="s">
        <v>273</v>
      </c>
      <c r="E2951" t="s">
        <v>274</v>
      </c>
      <c r="F2951">
        <v>9695</v>
      </c>
      <c r="G2951" t="s">
        <v>281</v>
      </c>
      <c r="H2951" t="s">
        <v>282</v>
      </c>
      <c r="I2951">
        <v>437</v>
      </c>
      <c r="J2951" t="s">
        <v>658</v>
      </c>
      <c r="K2951" t="s">
        <v>659</v>
      </c>
      <c r="L2951">
        <v>30192</v>
      </c>
      <c r="M2951" t="s">
        <v>357</v>
      </c>
      <c r="N2951" t="s">
        <v>358</v>
      </c>
      <c r="O2951">
        <v>30192</v>
      </c>
      <c r="P2951" t="s">
        <v>357</v>
      </c>
      <c r="Q2951" t="s">
        <v>358</v>
      </c>
      <c r="R2951" t="s">
        <v>409</v>
      </c>
      <c r="S2951" s="46">
        <v>0</v>
      </c>
      <c r="U2951" s="46">
        <v>17</v>
      </c>
      <c r="IF2951">
        <v>30192</v>
      </c>
      <c r="IG2951" t="s">
        <v>357</v>
      </c>
      <c r="IH2951" t="s">
        <v>285</v>
      </c>
      <c r="IK2951">
        <v>-2</v>
      </c>
      <c r="IL2951" t="s">
        <v>279</v>
      </c>
      <c r="IM2951" t="s">
        <v>280</v>
      </c>
      <c r="IN2951" t="s">
        <v>661</v>
      </c>
      <c r="IP2951" t="s">
        <v>696</v>
      </c>
    </row>
    <row r="2952" spans="1:250" x14ac:dyDescent="0.25">
      <c r="A2952">
        <v>41467</v>
      </c>
      <c r="B2952">
        <v>-890804480</v>
      </c>
      <c r="C2952">
        <v>1837</v>
      </c>
      <c r="D2952" t="s">
        <v>273</v>
      </c>
      <c r="E2952" t="s">
        <v>274</v>
      </c>
      <c r="F2952">
        <v>9695</v>
      </c>
      <c r="G2952" t="s">
        <v>281</v>
      </c>
      <c r="H2952" t="s">
        <v>282</v>
      </c>
      <c r="I2952">
        <v>420</v>
      </c>
      <c r="J2952" t="s">
        <v>403</v>
      </c>
      <c r="K2952" t="s">
        <v>404</v>
      </c>
      <c r="L2952">
        <v>30192</v>
      </c>
      <c r="M2952" t="s">
        <v>357</v>
      </c>
      <c r="N2952" t="s">
        <v>358</v>
      </c>
      <c r="O2952">
        <v>30192</v>
      </c>
      <c r="P2952" t="s">
        <v>357</v>
      </c>
      <c r="Q2952" t="s">
        <v>358</v>
      </c>
      <c r="R2952" t="s">
        <v>409</v>
      </c>
      <c r="S2952" s="46">
        <v>0</v>
      </c>
      <c r="U2952" s="46">
        <v>17</v>
      </c>
      <c r="IF2952">
        <v>30192</v>
      </c>
      <c r="IG2952" t="s">
        <v>357</v>
      </c>
      <c r="IH2952" t="s">
        <v>285</v>
      </c>
      <c r="IK2952">
        <v>-2</v>
      </c>
      <c r="IL2952" t="s">
        <v>279</v>
      </c>
      <c r="IM2952" t="s">
        <v>280</v>
      </c>
      <c r="IN2952" t="s">
        <v>661</v>
      </c>
      <c r="IP2952" t="s">
        <v>696</v>
      </c>
    </row>
    <row r="2953" spans="1:250" x14ac:dyDescent="0.25">
      <c r="A2953">
        <v>41468</v>
      </c>
      <c r="B2953">
        <v>-890804480</v>
      </c>
      <c r="C2953">
        <v>1837</v>
      </c>
      <c r="D2953" t="s">
        <v>273</v>
      </c>
      <c r="E2953" t="s">
        <v>274</v>
      </c>
      <c r="F2953">
        <v>9695</v>
      </c>
      <c r="G2953" t="s">
        <v>281</v>
      </c>
      <c r="H2953" t="s">
        <v>282</v>
      </c>
      <c r="I2953">
        <v>411</v>
      </c>
      <c r="J2953" t="s">
        <v>393</v>
      </c>
      <c r="K2953" t="s">
        <v>394</v>
      </c>
      <c r="L2953">
        <v>30192</v>
      </c>
      <c r="M2953" t="s">
        <v>357</v>
      </c>
      <c r="N2953" t="s">
        <v>358</v>
      </c>
      <c r="O2953">
        <v>30192</v>
      </c>
      <c r="P2953" t="s">
        <v>357</v>
      </c>
      <c r="Q2953" t="s">
        <v>358</v>
      </c>
      <c r="R2953" t="s">
        <v>409</v>
      </c>
      <c r="S2953" s="46">
        <v>0</v>
      </c>
      <c r="U2953" s="46">
        <v>17</v>
      </c>
      <c r="IF2953">
        <v>30192</v>
      </c>
      <c r="IG2953" t="s">
        <v>357</v>
      </c>
      <c r="IH2953" t="s">
        <v>285</v>
      </c>
      <c r="IK2953">
        <v>-2</v>
      </c>
      <c r="IL2953" t="s">
        <v>279</v>
      </c>
      <c r="IM2953" t="s">
        <v>280</v>
      </c>
      <c r="IN2953" t="s">
        <v>661</v>
      </c>
      <c r="IP2953" t="s">
        <v>696</v>
      </c>
    </row>
    <row r="2954" spans="1:250" x14ac:dyDescent="0.25">
      <c r="A2954">
        <v>41469</v>
      </c>
      <c r="B2954">
        <v>-890804480</v>
      </c>
      <c r="C2954">
        <v>1837</v>
      </c>
      <c r="D2954" t="s">
        <v>273</v>
      </c>
      <c r="E2954" t="s">
        <v>274</v>
      </c>
      <c r="F2954">
        <v>7057</v>
      </c>
      <c r="G2954" t="s">
        <v>291</v>
      </c>
      <c r="H2954" t="s">
        <v>292</v>
      </c>
      <c r="I2954">
        <v>437</v>
      </c>
      <c r="J2954" t="s">
        <v>658</v>
      </c>
      <c r="K2954" t="s">
        <v>659</v>
      </c>
      <c r="L2954">
        <v>30192</v>
      </c>
      <c r="M2954" t="s">
        <v>357</v>
      </c>
      <c r="N2954" t="s">
        <v>358</v>
      </c>
      <c r="O2954">
        <v>30192</v>
      </c>
      <c r="P2954" t="s">
        <v>357</v>
      </c>
      <c r="Q2954" t="s">
        <v>358</v>
      </c>
      <c r="R2954" t="s">
        <v>409</v>
      </c>
      <c r="S2954" s="46">
        <v>0</v>
      </c>
      <c r="U2954" s="46">
        <v>17</v>
      </c>
      <c r="IF2954">
        <v>30192</v>
      </c>
      <c r="IG2954" t="s">
        <v>357</v>
      </c>
      <c r="IH2954" t="s">
        <v>293</v>
      </c>
      <c r="IK2954">
        <v>-2</v>
      </c>
      <c r="IL2954" t="s">
        <v>279</v>
      </c>
      <c r="IM2954" t="s">
        <v>280</v>
      </c>
      <c r="IN2954" t="s">
        <v>666</v>
      </c>
      <c r="IP2954" t="s">
        <v>695</v>
      </c>
    </row>
    <row r="2955" spans="1:250" x14ac:dyDescent="0.25">
      <c r="A2955">
        <v>41470</v>
      </c>
      <c r="B2955">
        <v>-890804480</v>
      </c>
      <c r="C2955">
        <v>1837</v>
      </c>
      <c r="D2955" t="s">
        <v>273</v>
      </c>
      <c r="E2955" t="s">
        <v>274</v>
      </c>
      <c r="F2955">
        <v>7057</v>
      </c>
      <c r="G2955" t="s">
        <v>291</v>
      </c>
      <c r="H2955" t="s">
        <v>292</v>
      </c>
      <c r="I2955">
        <v>436</v>
      </c>
      <c r="J2955" t="s">
        <v>656</v>
      </c>
      <c r="K2955" t="s">
        <v>657</v>
      </c>
      <c r="L2955">
        <v>30192</v>
      </c>
      <c r="M2955" t="s">
        <v>357</v>
      </c>
      <c r="N2955" t="s">
        <v>358</v>
      </c>
      <c r="O2955">
        <v>30192</v>
      </c>
      <c r="P2955" t="s">
        <v>357</v>
      </c>
      <c r="Q2955" t="s">
        <v>358</v>
      </c>
      <c r="R2955" t="s">
        <v>409</v>
      </c>
      <c r="S2955" s="46">
        <v>0</v>
      </c>
      <c r="U2955" s="46">
        <v>17</v>
      </c>
      <c r="IF2955">
        <v>30192</v>
      </c>
      <c r="IG2955" t="s">
        <v>357</v>
      </c>
      <c r="IH2955" t="s">
        <v>293</v>
      </c>
      <c r="IK2955">
        <v>-2</v>
      </c>
      <c r="IL2955" t="s">
        <v>279</v>
      </c>
      <c r="IM2955" t="s">
        <v>280</v>
      </c>
      <c r="IN2955" t="s">
        <v>666</v>
      </c>
      <c r="IP2955" t="s">
        <v>695</v>
      </c>
    </row>
    <row r="2956" spans="1:250" x14ac:dyDescent="0.25">
      <c r="A2956">
        <v>41471</v>
      </c>
      <c r="B2956">
        <v>-890804480</v>
      </c>
      <c r="C2956">
        <v>1837</v>
      </c>
      <c r="D2956" t="s">
        <v>273</v>
      </c>
      <c r="E2956" t="s">
        <v>274</v>
      </c>
      <c r="F2956">
        <v>7057</v>
      </c>
      <c r="G2956" t="s">
        <v>291</v>
      </c>
      <c r="H2956" t="s">
        <v>292</v>
      </c>
      <c r="I2956">
        <v>435</v>
      </c>
      <c r="J2956" t="s">
        <v>491</v>
      </c>
      <c r="K2956" t="s">
        <v>492</v>
      </c>
      <c r="L2956">
        <v>30192</v>
      </c>
      <c r="M2956" t="s">
        <v>357</v>
      </c>
      <c r="N2956" t="s">
        <v>358</v>
      </c>
      <c r="O2956">
        <v>30192</v>
      </c>
      <c r="P2956" t="s">
        <v>357</v>
      </c>
      <c r="Q2956" t="s">
        <v>358</v>
      </c>
      <c r="R2956" t="s">
        <v>409</v>
      </c>
      <c r="S2956" s="46">
        <v>0</v>
      </c>
      <c r="U2956" s="46">
        <v>17</v>
      </c>
      <c r="IF2956">
        <v>30192</v>
      </c>
      <c r="IG2956" t="s">
        <v>357</v>
      </c>
      <c r="IH2956" t="s">
        <v>293</v>
      </c>
      <c r="IK2956">
        <v>-2</v>
      </c>
      <c r="IL2956" t="s">
        <v>279</v>
      </c>
      <c r="IM2956" t="s">
        <v>280</v>
      </c>
      <c r="IN2956" t="s">
        <v>666</v>
      </c>
      <c r="IP2956" t="s">
        <v>695</v>
      </c>
    </row>
    <row r="2957" spans="1:250" x14ac:dyDescent="0.25">
      <c r="A2957">
        <v>41472</v>
      </c>
      <c r="B2957">
        <v>-890804480</v>
      </c>
      <c r="C2957">
        <v>1837</v>
      </c>
      <c r="D2957" t="s">
        <v>273</v>
      </c>
      <c r="E2957" t="s">
        <v>274</v>
      </c>
      <c r="F2957">
        <v>9695</v>
      </c>
      <c r="G2957" t="s">
        <v>281</v>
      </c>
      <c r="H2957" t="s">
        <v>282</v>
      </c>
      <c r="I2957">
        <v>436</v>
      </c>
      <c r="J2957" t="s">
        <v>656</v>
      </c>
      <c r="K2957" t="s">
        <v>657</v>
      </c>
      <c r="L2957">
        <v>30192</v>
      </c>
      <c r="M2957" t="s">
        <v>357</v>
      </c>
      <c r="N2957" t="s">
        <v>358</v>
      </c>
      <c r="O2957">
        <v>30192</v>
      </c>
      <c r="P2957" t="s">
        <v>357</v>
      </c>
      <c r="Q2957" t="s">
        <v>358</v>
      </c>
      <c r="R2957" t="s">
        <v>409</v>
      </c>
      <c r="S2957" s="46">
        <v>0</v>
      </c>
      <c r="U2957" s="46">
        <v>17</v>
      </c>
      <c r="IF2957">
        <v>30192</v>
      </c>
      <c r="IG2957" t="s">
        <v>357</v>
      </c>
      <c r="IH2957" t="s">
        <v>285</v>
      </c>
      <c r="IK2957">
        <v>-2</v>
      </c>
      <c r="IL2957" t="s">
        <v>279</v>
      </c>
      <c r="IM2957" t="s">
        <v>280</v>
      </c>
      <c r="IN2957" t="s">
        <v>661</v>
      </c>
      <c r="IP2957" t="s">
        <v>696</v>
      </c>
    </row>
    <row r="2958" spans="1:250" x14ac:dyDescent="0.25">
      <c r="A2958">
        <v>41473</v>
      </c>
      <c r="B2958">
        <v>-890804480</v>
      </c>
      <c r="C2958">
        <v>1837</v>
      </c>
      <c r="D2958" t="s">
        <v>273</v>
      </c>
      <c r="E2958" t="s">
        <v>274</v>
      </c>
      <c r="F2958">
        <v>7057</v>
      </c>
      <c r="G2958" t="s">
        <v>291</v>
      </c>
      <c r="H2958" t="s">
        <v>292</v>
      </c>
      <c r="I2958">
        <v>429</v>
      </c>
      <c r="J2958" t="s">
        <v>395</v>
      </c>
      <c r="K2958" t="s">
        <v>396</v>
      </c>
      <c r="L2958">
        <v>30192</v>
      </c>
      <c r="M2958" t="s">
        <v>357</v>
      </c>
      <c r="N2958" t="s">
        <v>358</v>
      </c>
      <c r="O2958">
        <v>30192</v>
      </c>
      <c r="P2958" t="s">
        <v>357</v>
      </c>
      <c r="Q2958" t="s">
        <v>358</v>
      </c>
      <c r="R2958" t="s">
        <v>409</v>
      </c>
      <c r="S2958" s="46">
        <v>0</v>
      </c>
      <c r="U2958" s="46">
        <v>17</v>
      </c>
      <c r="IF2958">
        <v>30192</v>
      </c>
      <c r="IG2958" t="s">
        <v>357</v>
      </c>
      <c r="IH2958" t="s">
        <v>293</v>
      </c>
      <c r="IK2958">
        <v>-2</v>
      </c>
      <c r="IL2958" t="s">
        <v>279</v>
      </c>
      <c r="IM2958" t="s">
        <v>280</v>
      </c>
      <c r="IN2958" t="s">
        <v>666</v>
      </c>
      <c r="IP2958" t="s">
        <v>695</v>
      </c>
    </row>
    <row r="2959" spans="1:250" x14ac:dyDescent="0.25">
      <c r="A2959">
        <v>41474</v>
      </c>
      <c r="B2959">
        <v>-890804480</v>
      </c>
      <c r="C2959">
        <v>1837</v>
      </c>
      <c r="D2959" t="s">
        <v>273</v>
      </c>
      <c r="E2959" t="s">
        <v>274</v>
      </c>
      <c r="F2959">
        <v>7057</v>
      </c>
      <c r="G2959" t="s">
        <v>291</v>
      </c>
      <c r="H2959" t="s">
        <v>292</v>
      </c>
      <c r="I2959">
        <v>427</v>
      </c>
      <c r="J2959" t="s">
        <v>397</v>
      </c>
      <c r="K2959" t="s">
        <v>398</v>
      </c>
      <c r="L2959">
        <v>30192</v>
      </c>
      <c r="M2959" t="s">
        <v>357</v>
      </c>
      <c r="N2959" t="s">
        <v>358</v>
      </c>
      <c r="O2959">
        <v>30192</v>
      </c>
      <c r="P2959" t="s">
        <v>357</v>
      </c>
      <c r="Q2959" t="s">
        <v>358</v>
      </c>
      <c r="R2959" t="s">
        <v>409</v>
      </c>
      <c r="S2959" s="46">
        <v>0</v>
      </c>
      <c r="U2959" s="46">
        <v>17</v>
      </c>
      <c r="IF2959">
        <v>30192</v>
      </c>
      <c r="IG2959" t="s">
        <v>357</v>
      </c>
      <c r="IH2959" t="s">
        <v>293</v>
      </c>
      <c r="IK2959">
        <v>-2</v>
      </c>
      <c r="IL2959" t="s">
        <v>279</v>
      </c>
      <c r="IM2959" t="s">
        <v>280</v>
      </c>
      <c r="IN2959" t="s">
        <v>666</v>
      </c>
      <c r="IP2959" t="s">
        <v>695</v>
      </c>
    </row>
    <row r="2960" spans="1:250" x14ac:dyDescent="0.25">
      <c r="A2960">
        <v>41475</v>
      </c>
      <c r="B2960">
        <v>-890804480</v>
      </c>
      <c r="C2960">
        <v>1837</v>
      </c>
      <c r="D2960" t="s">
        <v>273</v>
      </c>
      <c r="E2960" t="s">
        <v>274</v>
      </c>
      <c r="F2960">
        <v>7057</v>
      </c>
      <c r="G2960" t="s">
        <v>291</v>
      </c>
      <c r="H2960" t="s">
        <v>292</v>
      </c>
      <c r="I2960">
        <v>424</v>
      </c>
      <c r="J2960" t="s">
        <v>399</v>
      </c>
      <c r="K2960" t="s">
        <v>400</v>
      </c>
      <c r="L2960">
        <v>30192</v>
      </c>
      <c r="M2960" t="s">
        <v>357</v>
      </c>
      <c r="N2960" t="s">
        <v>358</v>
      </c>
      <c r="O2960">
        <v>30192</v>
      </c>
      <c r="P2960" t="s">
        <v>357</v>
      </c>
      <c r="Q2960" t="s">
        <v>358</v>
      </c>
      <c r="R2960" t="s">
        <v>409</v>
      </c>
      <c r="S2960" s="46">
        <v>0</v>
      </c>
      <c r="U2960" s="46">
        <v>17</v>
      </c>
      <c r="IF2960">
        <v>30192</v>
      </c>
      <c r="IG2960" t="s">
        <v>357</v>
      </c>
      <c r="IH2960" t="s">
        <v>293</v>
      </c>
      <c r="IK2960">
        <v>-2</v>
      </c>
      <c r="IL2960" t="s">
        <v>279</v>
      </c>
      <c r="IM2960" t="s">
        <v>280</v>
      </c>
      <c r="IN2960" t="s">
        <v>666</v>
      </c>
      <c r="IP2960" t="s">
        <v>695</v>
      </c>
    </row>
    <row r="2961" spans="1:250" x14ac:dyDescent="0.25">
      <c r="A2961">
        <v>41476</v>
      </c>
      <c r="B2961">
        <v>-890804480</v>
      </c>
      <c r="C2961">
        <v>1837</v>
      </c>
      <c r="D2961" t="s">
        <v>273</v>
      </c>
      <c r="E2961" t="s">
        <v>274</v>
      </c>
      <c r="F2961">
        <v>7057</v>
      </c>
      <c r="G2961" t="s">
        <v>291</v>
      </c>
      <c r="H2961" t="s">
        <v>292</v>
      </c>
      <c r="I2961">
        <v>422</v>
      </c>
      <c r="J2961" t="s">
        <v>401</v>
      </c>
      <c r="K2961" t="s">
        <v>402</v>
      </c>
      <c r="L2961">
        <v>30192</v>
      </c>
      <c r="M2961" t="s">
        <v>357</v>
      </c>
      <c r="N2961" t="s">
        <v>358</v>
      </c>
      <c r="O2961">
        <v>30192</v>
      </c>
      <c r="P2961" t="s">
        <v>357</v>
      </c>
      <c r="Q2961" t="s">
        <v>358</v>
      </c>
      <c r="R2961" t="s">
        <v>409</v>
      </c>
      <c r="S2961" s="46">
        <v>0</v>
      </c>
      <c r="U2961" s="46">
        <v>17</v>
      </c>
      <c r="IF2961">
        <v>30192</v>
      </c>
      <c r="IG2961" t="s">
        <v>357</v>
      </c>
      <c r="IH2961" t="s">
        <v>293</v>
      </c>
      <c r="IK2961">
        <v>-2</v>
      </c>
      <c r="IL2961" t="s">
        <v>279</v>
      </c>
      <c r="IM2961" t="s">
        <v>280</v>
      </c>
      <c r="IN2961" t="s">
        <v>666</v>
      </c>
      <c r="IP2961" t="s">
        <v>695</v>
      </c>
    </row>
    <row r="2962" spans="1:250" x14ac:dyDescent="0.25">
      <c r="A2962">
        <v>41477</v>
      </c>
      <c r="B2962">
        <v>-890804480</v>
      </c>
      <c r="C2962">
        <v>1837</v>
      </c>
      <c r="D2962" t="s">
        <v>273</v>
      </c>
      <c r="E2962" t="s">
        <v>274</v>
      </c>
      <c r="F2962">
        <v>7057</v>
      </c>
      <c r="G2962" t="s">
        <v>291</v>
      </c>
      <c r="H2962" t="s">
        <v>292</v>
      </c>
      <c r="I2962">
        <v>420</v>
      </c>
      <c r="J2962" t="s">
        <v>403</v>
      </c>
      <c r="K2962" t="s">
        <v>404</v>
      </c>
      <c r="L2962">
        <v>30192</v>
      </c>
      <c r="M2962" t="s">
        <v>357</v>
      </c>
      <c r="N2962" t="s">
        <v>358</v>
      </c>
      <c r="O2962">
        <v>30192</v>
      </c>
      <c r="P2962" t="s">
        <v>357</v>
      </c>
      <c r="Q2962" t="s">
        <v>358</v>
      </c>
      <c r="R2962" t="s">
        <v>409</v>
      </c>
      <c r="S2962" s="46">
        <v>0</v>
      </c>
      <c r="U2962" s="46">
        <v>17</v>
      </c>
      <c r="IF2962">
        <v>30192</v>
      </c>
      <c r="IG2962" t="s">
        <v>357</v>
      </c>
      <c r="IH2962" t="s">
        <v>293</v>
      </c>
      <c r="IK2962">
        <v>-2</v>
      </c>
      <c r="IL2962" t="s">
        <v>279</v>
      </c>
      <c r="IM2962" t="s">
        <v>280</v>
      </c>
      <c r="IN2962" t="s">
        <v>666</v>
      </c>
      <c r="IP2962" t="s">
        <v>695</v>
      </c>
    </row>
    <row r="2963" spans="1:250" x14ac:dyDescent="0.25">
      <c r="A2963">
        <v>41478</v>
      </c>
      <c r="B2963">
        <v>-890804480</v>
      </c>
      <c r="C2963">
        <v>1837</v>
      </c>
      <c r="D2963" t="s">
        <v>273</v>
      </c>
      <c r="E2963" t="s">
        <v>274</v>
      </c>
      <c r="F2963">
        <v>9695</v>
      </c>
      <c r="G2963" t="s">
        <v>281</v>
      </c>
      <c r="H2963" t="s">
        <v>282</v>
      </c>
      <c r="I2963">
        <v>422</v>
      </c>
      <c r="J2963" t="s">
        <v>401</v>
      </c>
      <c r="K2963" t="s">
        <v>402</v>
      </c>
      <c r="L2963">
        <v>30192</v>
      </c>
      <c r="M2963" t="s">
        <v>357</v>
      </c>
      <c r="N2963" t="s">
        <v>358</v>
      </c>
      <c r="O2963">
        <v>30192</v>
      </c>
      <c r="P2963" t="s">
        <v>357</v>
      </c>
      <c r="Q2963" t="s">
        <v>358</v>
      </c>
      <c r="R2963" t="s">
        <v>409</v>
      </c>
      <c r="S2963" s="46">
        <v>0</v>
      </c>
      <c r="U2963" s="46">
        <v>17</v>
      </c>
      <c r="IF2963">
        <v>30192</v>
      </c>
      <c r="IG2963" t="s">
        <v>357</v>
      </c>
      <c r="IH2963" t="s">
        <v>285</v>
      </c>
      <c r="IK2963">
        <v>-2</v>
      </c>
      <c r="IL2963" t="s">
        <v>279</v>
      </c>
      <c r="IM2963" t="s">
        <v>280</v>
      </c>
      <c r="IN2963" t="s">
        <v>661</v>
      </c>
      <c r="IP2963" t="s">
        <v>696</v>
      </c>
    </row>
    <row r="2964" spans="1:250" x14ac:dyDescent="0.25">
      <c r="A2964">
        <v>41479</v>
      </c>
      <c r="B2964">
        <v>-890804480</v>
      </c>
      <c r="C2964">
        <v>1837</v>
      </c>
      <c r="D2964" t="s">
        <v>273</v>
      </c>
      <c r="E2964" t="s">
        <v>274</v>
      </c>
      <c r="F2964">
        <v>1848</v>
      </c>
      <c r="G2964" t="s">
        <v>286</v>
      </c>
      <c r="H2964" t="s">
        <v>274</v>
      </c>
      <c r="I2964">
        <v>437</v>
      </c>
      <c r="J2964" t="s">
        <v>658</v>
      </c>
      <c r="K2964" t="s">
        <v>659</v>
      </c>
      <c r="L2964">
        <v>30192</v>
      </c>
      <c r="M2964" t="s">
        <v>357</v>
      </c>
      <c r="N2964" t="s">
        <v>358</v>
      </c>
      <c r="O2964">
        <v>30192</v>
      </c>
      <c r="P2964" t="s">
        <v>357</v>
      </c>
      <c r="Q2964" t="s">
        <v>358</v>
      </c>
      <c r="R2964" t="s">
        <v>409</v>
      </c>
      <c r="S2964" s="46">
        <v>0</v>
      </c>
      <c r="U2964" s="46">
        <v>17</v>
      </c>
      <c r="IF2964">
        <v>30192</v>
      </c>
      <c r="IG2964" t="s">
        <v>357</v>
      </c>
      <c r="IH2964" t="s">
        <v>288</v>
      </c>
      <c r="IK2964">
        <v>-2</v>
      </c>
      <c r="IL2964" t="s">
        <v>279</v>
      </c>
      <c r="IM2964" t="s">
        <v>280</v>
      </c>
      <c r="IN2964" t="s">
        <v>654</v>
      </c>
      <c r="IP2964" t="s">
        <v>694</v>
      </c>
    </row>
    <row r="2965" spans="1:250" x14ac:dyDescent="0.25">
      <c r="A2965">
        <v>41480</v>
      </c>
      <c r="B2965">
        <v>-890804480</v>
      </c>
      <c r="C2965">
        <v>1837</v>
      </c>
      <c r="D2965" t="s">
        <v>273</v>
      </c>
      <c r="E2965" t="s">
        <v>274</v>
      </c>
      <c r="F2965">
        <v>1848</v>
      </c>
      <c r="G2965" t="s">
        <v>286</v>
      </c>
      <c r="H2965" t="s">
        <v>274</v>
      </c>
      <c r="I2965">
        <v>436</v>
      </c>
      <c r="J2965" t="s">
        <v>656</v>
      </c>
      <c r="K2965" t="s">
        <v>657</v>
      </c>
      <c r="L2965">
        <v>30192</v>
      </c>
      <c r="M2965" t="s">
        <v>357</v>
      </c>
      <c r="N2965" t="s">
        <v>358</v>
      </c>
      <c r="O2965">
        <v>30192</v>
      </c>
      <c r="P2965" t="s">
        <v>357</v>
      </c>
      <c r="Q2965" t="s">
        <v>358</v>
      </c>
      <c r="R2965" t="s">
        <v>409</v>
      </c>
      <c r="S2965" s="46">
        <v>0</v>
      </c>
      <c r="U2965" s="46">
        <v>17</v>
      </c>
      <c r="IF2965">
        <v>30192</v>
      </c>
      <c r="IG2965" t="s">
        <v>357</v>
      </c>
      <c r="IH2965" t="s">
        <v>288</v>
      </c>
      <c r="IK2965">
        <v>-2</v>
      </c>
      <c r="IL2965" t="s">
        <v>279</v>
      </c>
      <c r="IM2965" t="s">
        <v>280</v>
      </c>
      <c r="IN2965" t="s">
        <v>654</v>
      </c>
      <c r="IP2965" t="s">
        <v>694</v>
      </c>
    </row>
    <row r="2966" spans="1:250" x14ac:dyDescent="0.25">
      <c r="A2966">
        <v>41481</v>
      </c>
      <c r="B2966">
        <v>-890804480</v>
      </c>
      <c r="C2966">
        <v>1837</v>
      </c>
      <c r="D2966" t="s">
        <v>273</v>
      </c>
      <c r="E2966" t="s">
        <v>274</v>
      </c>
      <c r="F2966">
        <v>1848</v>
      </c>
      <c r="G2966" t="s">
        <v>286</v>
      </c>
      <c r="H2966" t="s">
        <v>274</v>
      </c>
      <c r="I2966">
        <v>435</v>
      </c>
      <c r="J2966" t="s">
        <v>491</v>
      </c>
      <c r="K2966" t="s">
        <v>492</v>
      </c>
      <c r="L2966">
        <v>30192</v>
      </c>
      <c r="M2966" t="s">
        <v>357</v>
      </c>
      <c r="N2966" t="s">
        <v>358</v>
      </c>
      <c r="O2966">
        <v>30192</v>
      </c>
      <c r="P2966" t="s">
        <v>357</v>
      </c>
      <c r="Q2966" t="s">
        <v>358</v>
      </c>
      <c r="R2966" t="s">
        <v>409</v>
      </c>
      <c r="S2966" s="46">
        <v>0</v>
      </c>
      <c r="U2966" s="46">
        <v>17</v>
      </c>
      <c r="IF2966">
        <v>30192</v>
      </c>
      <c r="IG2966" t="s">
        <v>357</v>
      </c>
      <c r="IH2966" t="s">
        <v>288</v>
      </c>
      <c r="IK2966">
        <v>-2</v>
      </c>
      <c r="IL2966" t="s">
        <v>279</v>
      </c>
      <c r="IM2966" t="s">
        <v>280</v>
      </c>
      <c r="IN2966" t="s">
        <v>654</v>
      </c>
      <c r="IP2966" t="s">
        <v>694</v>
      </c>
    </row>
    <row r="2967" spans="1:250" x14ac:dyDescent="0.25">
      <c r="A2967">
        <v>41482</v>
      </c>
      <c r="B2967">
        <v>-890804480</v>
      </c>
      <c r="C2967">
        <v>1837</v>
      </c>
      <c r="D2967" t="s">
        <v>273</v>
      </c>
      <c r="E2967" t="s">
        <v>274</v>
      </c>
      <c r="F2967">
        <v>1848</v>
      </c>
      <c r="G2967" t="s">
        <v>286</v>
      </c>
      <c r="H2967" t="s">
        <v>274</v>
      </c>
      <c r="I2967">
        <v>431</v>
      </c>
      <c r="J2967" t="s">
        <v>493</v>
      </c>
      <c r="K2967" t="s">
        <v>494</v>
      </c>
      <c r="L2967">
        <v>30192</v>
      </c>
      <c r="M2967" t="s">
        <v>357</v>
      </c>
      <c r="N2967" t="s">
        <v>358</v>
      </c>
      <c r="O2967">
        <v>30192</v>
      </c>
      <c r="P2967" t="s">
        <v>357</v>
      </c>
      <c r="Q2967" t="s">
        <v>358</v>
      </c>
      <c r="R2967" t="s">
        <v>409</v>
      </c>
      <c r="S2967" s="46">
        <v>0</v>
      </c>
      <c r="U2967" s="46">
        <v>17</v>
      </c>
      <c r="IF2967">
        <v>30192</v>
      </c>
      <c r="IG2967" t="s">
        <v>357</v>
      </c>
      <c r="IH2967" t="s">
        <v>288</v>
      </c>
      <c r="IK2967">
        <v>-2</v>
      </c>
      <c r="IL2967" t="s">
        <v>279</v>
      </c>
      <c r="IM2967" t="s">
        <v>280</v>
      </c>
      <c r="IN2967" t="s">
        <v>654</v>
      </c>
      <c r="IP2967" t="s">
        <v>694</v>
      </c>
    </row>
    <row r="2968" spans="1:250" x14ac:dyDescent="0.25">
      <c r="A2968">
        <v>41483</v>
      </c>
      <c r="B2968">
        <v>-890804480</v>
      </c>
      <c r="C2968">
        <v>1837</v>
      </c>
      <c r="D2968" t="s">
        <v>273</v>
      </c>
      <c r="E2968" t="s">
        <v>274</v>
      </c>
      <c r="F2968">
        <v>1848</v>
      </c>
      <c r="G2968" t="s">
        <v>286</v>
      </c>
      <c r="H2968" t="s">
        <v>274</v>
      </c>
      <c r="I2968">
        <v>429</v>
      </c>
      <c r="J2968" t="s">
        <v>395</v>
      </c>
      <c r="K2968" t="s">
        <v>396</v>
      </c>
      <c r="L2968">
        <v>30192</v>
      </c>
      <c r="M2968" t="s">
        <v>357</v>
      </c>
      <c r="N2968" t="s">
        <v>358</v>
      </c>
      <c r="O2968">
        <v>30192</v>
      </c>
      <c r="P2968" t="s">
        <v>357</v>
      </c>
      <c r="Q2968" t="s">
        <v>358</v>
      </c>
      <c r="R2968" t="s">
        <v>409</v>
      </c>
      <c r="S2968" s="46">
        <v>0</v>
      </c>
      <c r="U2968" s="46">
        <v>17</v>
      </c>
      <c r="IF2968">
        <v>30192</v>
      </c>
      <c r="IG2968" t="s">
        <v>357</v>
      </c>
      <c r="IH2968" t="s">
        <v>288</v>
      </c>
      <c r="IK2968">
        <v>-2</v>
      </c>
      <c r="IL2968" t="s">
        <v>279</v>
      </c>
      <c r="IM2968" t="s">
        <v>280</v>
      </c>
      <c r="IN2968" t="s">
        <v>654</v>
      </c>
      <c r="IP2968" t="s">
        <v>694</v>
      </c>
    </row>
    <row r="2969" spans="1:250" x14ac:dyDescent="0.25">
      <c r="A2969">
        <v>41484</v>
      </c>
      <c r="B2969">
        <v>-890804480</v>
      </c>
      <c r="C2969">
        <v>1837</v>
      </c>
      <c r="D2969" t="s">
        <v>273</v>
      </c>
      <c r="E2969" t="s">
        <v>274</v>
      </c>
      <c r="F2969">
        <v>7057</v>
      </c>
      <c r="G2969" t="s">
        <v>291</v>
      </c>
      <c r="H2969" t="s">
        <v>292</v>
      </c>
      <c r="I2969">
        <v>431</v>
      </c>
      <c r="J2969" t="s">
        <v>493</v>
      </c>
      <c r="K2969" t="s">
        <v>494</v>
      </c>
      <c r="L2969">
        <v>30192</v>
      </c>
      <c r="M2969" t="s">
        <v>357</v>
      </c>
      <c r="N2969" t="s">
        <v>358</v>
      </c>
      <c r="O2969">
        <v>30192</v>
      </c>
      <c r="P2969" t="s">
        <v>357</v>
      </c>
      <c r="Q2969" t="s">
        <v>358</v>
      </c>
      <c r="R2969" t="s">
        <v>409</v>
      </c>
      <c r="S2969" s="46">
        <v>0</v>
      </c>
      <c r="U2969" s="46">
        <v>17</v>
      </c>
      <c r="IF2969">
        <v>30192</v>
      </c>
      <c r="IG2969" t="s">
        <v>357</v>
      </c>
      <c r="IH2969" t="s">
        <v>293</v>
      </c>
      <c r="IK2969">
        <v>-2</v>
      </c>
      <c r="IL2969" t="s">
        <v>279</v>
      </c>
      <c r="IM2969" t="s">
        <v>280</v>
      </c>
      <c r="IN2969" t="s">
        <v>666</v>
      </c>
      <c r="IP2969" t="s">
        <v>695</v>
      </c>
    </row>
    <row r="2970" spans="1:250" x14ac:dyDescent="0.25">
      <c r="A2970">
        <v>41485</v>
      </c>
      <c r="B2970">
        <v>-890804480</v>
      </c>
      <c r="C2970">
        <v>1837</v>
      </c>
      <c r="D2970" t="s">
        <v>273</v>
      </c>
      <c r="E2970" t="s">
        <v>274</v>
      </c>
      <c r="F2970">
        <v>1848</v>
      </c>
      <c r="G2970" t="s">
        <v>286</v>
      </c>
      <c r="H2970" t="s">
        <v>274</v>
      </c>
      <c r="I2970">
        <v>427</v>
      </c>
      <c r="J2970" t="s">
        <v>397</v>
      </c>
      <c r="K2970" t="s">
        <v>398</v>
      </c>
      <c r="L2970">
        <v>30193</v>
      </c>
      <c r="M2970" t="s">
        <v>359</v>
      </c>
      <c r="N2970" t="s">
        <v>360</v>
      </c>
      <c r="O2970">
        <v>30193</v>
      </c>
      <c r="P2970" t="s">
        <v>359</v>
      </c>
      <c r="Q2970" t="s">
        <v>360</v>
      </c>
      <c r="R2970" t="s">
        <v>409</v>
      </c>
      <c r="S2970" s="46">
        <v>0</v>
      </c>
      <c r="U2970" s="46">
        <v>17</v>
      </c>
      <c r="IF2970">
        <v>30193</v>
      </c>
      <c r="IG2970" t="s">
        <v>359</v>
      </c>
      <c r="IH2970" t="s">
        <v>288</v>
      </c>
      <c r="IK2970">
        <v>-2</v>
      </c>
      <c r="IL2970" t="s">
        <v>279</v>
      </c>
      <c r="IM2970" t="s">
        <v>280</v>
      </c>
      <c r="IN2970" t="s">
        <v>654</v>
      </c>
      <c r="IP2970" t="s">
        <v>697</v>
      </c>
    </row>
    <row r="2971" spans="1:250" x14ac:dyDescent="0.25">
      <c r="A2971">
        <v>41486</v>
      </c>
      <c r="B2971">
        <v>-890804480</v>
      </c>
      <c r="C2971">
        <v>1837</v>
      </c>
      <c r="D2971" t="s">
        <v>273</v>
      </c>
      <c r="E2971" t="s">
        <v>274</v>
      </c>
      <c r="F2971">
        <v>1848</v>
      </c>
      <c r="G2971" t="s">
        <v>286</v>
      </c>
      <c r="H2971" t="s">
        <v>274</v>
      </c>
      <c r="I2971">
        <v>424</v>
      </c>
      <c r="J2971" t="s">
        <v>399</v>
      </c>
      <c r="K2971" t="s">
        <v>400</v>
      </c>
      <c r="L2971">
        <v>30193</v>
      </c>
      <c r="M2971" t="s">
        <v>359</v>
      </c>
      <c r="N2971" t="s">
        <v>360</v>
      </c>
      <c r="O2971">
        <v>30193</v>
      </c>
      <c r="P2971" t="s">
        <v>359</v>
      </c>
      <c r="Q2971" t="s">
        <v>360</v>
      </c>
      <c r="R2971" t="s">
        <v>409</v>
      </c>
      <c r="S2971" s="46">
        <v>0</v>
      </c>
      <c r="U2971" s="46">
        <v>17</v>
      </c>
      <c r="IF2971">
        <v>30193</v>
      </c>
      <c r="IG2971" t="s">
        <v>359</v>
      </c>
      <c r="IH2971" t="s">
        <v>288</v>
      </c>
      <c r="IK2971">
        <v>-2</v>
      </c>
      <c r="IL2971" t="s">
        <v>279</v>
      </c>
      <c r="IM2971" t="s">
        <v>280</v>
      </c>
      <c r="IN2971" t="s">
        <v>654</v>
      </c>
      <c r="IP2971" t="s">
        <v>697</v>
      </c>
    </row>
    <row r="2972" spans="1:250" x14ac:dyDescent="0.25">
      <c r="A2972">
        <v>41487</v>
      </c>
      <c r="B2972">
        <v>-890804480</v>
      </c>
      <c r="C2972">
        <v>1837</v>
      </c>
      <c r="D2972" t="s">
        <v>273</v>
      </c>
      <c r="E2972" t="s">
        <v>274</v>
      </c>
      <c r="F2972">
        <v>1848</v>
      </c>
      <c r="G2972" t="s">
        <v>286</v>
      </c>
      <c r="H2972" t="s">
        <v>274</v>
      </c>
      <c r="I2972">
        <v>422</v>
      </c>
      <c r="J2972" t="s">
        <v>401</v>
      </c>
      <c r="K2972" t="s">
        <v>402</v>
      </c>
      <c r="L2972">
        <v>30193</v>
      </c>
      <c r="M2972" t="s">
        <v>359</v>
      </c>
      <c r="N2972" t="s">
        <v>360</v>
      </c>
      <c r="O2972">
        <v>30193</v>
      </c>
      <c r="P2972" t="s">
        <v>359</v>
      </c>
      <c r="Q2972" t="s">
        <v>360</v>
      </c>
      <c r="R2972" t="s">
        <v>409</v>
      </c>
      <c r="S2972" s="46">
        <v>0</v>
      </c>
      <c r="U2972" s="46">
        <v>17</v>
      </c>
      <c r="IF2972">
        <v>30193</v>
      </c>
      <c r="IG2972" t="s">
        <v>359</v>
      </c>
      <c r="IH2972" t="s">
        <v>288</v>
      </c>
      <c r="IK2972">
        <v>-2</v>
      </c>
      <c r="IL2972" t="s">
        <v>279</v>
      </c>
      <c r="IM2972" t="s">
        <v>280</v>
      </c>
      <c r="IN2972" t="s">
        <v>654</v>
      </c>
      <c r="IP2972" t="s">
        <v>697</v>
      </c>
    </row>
    <row r="2973" spans="1:250" x14ac:dyDescent="0.25">
      <c r="A2973">
        <v>41488</v>
      </c>
      <c r="B2973">
        <v>-890804480</v>
      </c>
      <c r="C2973">
        <v>1837</v>
      </c>
      <c r="D2973" t="s">
        <v>273</v>
      </c>
      <c r="E2973" t="s">
        <v>274</v>
      </c>
      <c r="F2973">
        <v>1848</v>
      </c>
      <c r="G2973" t="s">
        <v>286</v>
      </c>
      <c r="H2973" t="s">
        <v>274</v>
      </c>
      <c r="I2973">
        <v>420</v>
      </c>
      <c r="J2973" t="s">
        <v>403</v>
      </c>
      <c r="K2973" t="s">
        <v>404</v>
      </c>
      <c r="L2973">
        <v>30193</v>
      </c>
      <c r="M2973" t="s">
        <v>359</v>
      </c>
      <c r="N2973" t="s">
        <v>360</v>
      </c>
      <c r="O2973">
        <v>30193</v>
      </c>
      <c r="P2973" t="s">
        <v>359</v>
      </c>
      <c r="Q2973" t="s">
        <v>360</v>
      </c>
      <c r="R2973" t="s">
        <v>409</v>
      </c>
      <c r="S2973" s="46">
        <v>0</v>
      </c>
      <c r="U2973" s="46">
        <v>17</v>
      </c>
      <c r="IF2973">
        <v>30193</v>
      </c>
      <c r="IG2973" t="s">
        <v>359</v>
      </c>
      <c r="IH2973" t="s">
        <v>288</v>
      </c>
      <c r="IK2973">
        <v>-2</v>
      </c>
      <c r="IL2973" t="s">
        <v>279</v>
      </c>
      <c r="IM2973" t="s">
        <v>280</v>
      </c>
      <c r="IN2973" t="s">
        <v>654</v>
      </c>
      <c r="IP2973" t="s">
        <v>697</v>
      </c>
    </row>
    <row r="2974" spans="1:250" x14ac:dyDescent="0.25">
      <c r="A2974">
        <v>41489</v>
      </c>
      <c r="B2974">
        <v>-890804480</v>
      </c>
      <c r="C2974">
        <v>1837</v>
      </c>
      <c r="D2974" t="s">
        <v>273</v>
      </c>
      <c r="E2974" t="s">
        <v>274</v>
      </c>
      <c r="F2974">
        <v>1848</v>
      </c>
      <c r="G2974" t="s">
        <v>286</v>
      </c>
      <c r="H2974" t="s">
        <v>274</v>
      </c>
      <c r="I2974">
        <v>411</v>
      </c>
      <c r="J2974" t="s">
        <v>393</v>
      </c>
      <c r="K2974" t="s">
        <v>394</v>
      </c>
      <c r="L2974">
        <v>30193</v>
      </c>
      <c r="M2974" t="s">
        <v>359</v>
      </c>
      <c r="N2974" t="s">
        <v>360</v>
      </c>
      <c r="O2974">
        <v>30193</v>
      </c>
      <c r="P2974" t="s">
        <v>359</v>
      </c>
      <c r="Q2974" t="s">
        <v>360</v>
      </c>
      <c r="R2974" t="s">
        <v>409</v>
      </c>
      <c r="S2974" s="46">
        <v>0</v>
      </c>
      <c r="U2974" s="46">
        <v>17</v>
      </c>
      <c r="IF2974">
        <v>30193</v>
      </c>
      <c r="IG2974" t="s">
        <v>359</v>
      </c>
      <c r="IH2974" t="s">
        <v>288</v>
      </c>
      <c r="IK2974">
        <v>-2</v>
      </c>
      <c r="IL2974" t="s">
        <v>279</v>
      </c>
      <c r="IM2974" t="s">
        <v>280</v>
      </c>
      <c r="IN2974" t="s">
        <v>654</v>
      </c>
      <c r="IP2974" t="s">
        <v>697</v>
      </c>
    </row>
    <row r="2975" spans="1:250" x14ac:dyDescent="0.25">
      <c r="A2975">
        <v>41490</v>
      </c>
      <c r="B2975">
        <v>-890804480</v>
      </c>
      <c r="C2975">
        <v>1837</v>
      </c>
      <c r="D2975" t="s">
        <v>273</v>
      </c>
      <c r="E2975" t="s">
        <v>274</v>
      </c>
      <c r="F2975">
        <v>9695</v>
      </c>
      <c r="G2975" t="s">
        <v>281</v>
      </c>
      <c r="H2975" t="s">
        <v>282</v>
      </c>
      <c r="I2975">
        <v>411</v>
      </c>
      <c r="J2975" t="s">
        <v>393</v>
      </c>
      <c r="K2975" t="s">
        <v>394</v>
      </c>
      <c r="L2975">
        <v>30193</v>
      </c>
      <c r="M2975" t="s">
        <v>359</v>
      </c>
      <c r="N2975" t="s">
        <v>360</v>
      </c>
      <c r="O2975">
        <v>30193</v>
      </c>
      <c r="P2975" t="s">
        <v>359</v>
      </c>
      <c r="Q2975" t="s">
        <v>360</v>
      </c>
      <c r="R2975" t="s">
        <v>409</v>
      </c>
      <c r="S2975" s="46">
        <v>0</v>
      </c>
      <c r="U2975" s="46">
        <v>17</v>
      </c>
      <c r="IF2975">
        <v>30193</v>
      </c>
      <c r="IG2975" t="s">
        <v>359</v>
      </c>
      <c r="IH2975" t="s">
        <v>285</v>
      </c>
      <c r="IK2975">
        <v>-2</v>
      </c>
      <c r="IL2975" t="s">
        <v>279</v>
      </c>
      <c r="IM2975" t="s">
        <v>280</v>
      </c>
      <c r="IN2975" t="s">
        <v>661</v>
      </c>
      <c r="IP2975" t="s">
        <v>698</v>
      </c>
    </row>
    <row r="2976" spans="1:250" x14ac:dyDescent="0.25">
      <c r="A2976">
        <v>41491</v>
      </c>
      <c r="B2976">
        <v>-890804480</v>
      </c>
      <c r="C2976">
        <v>1837</v>
      </c>
      <c r="D2976" t="s">
        <v>273</v>
      </c>
      <c r="E2976" t="s">
        <v>274</v>
      </c>
      <c r="F2976">
        <v>9695</v>
      </c>
      <c r="G2976" t="s">
        <v>281</v>
      </c>
      <c r="H2976" t="s">
        <v>282</v>
      </c>
      <c r="I2976">
        <v>436</v>
      </c>
      <c r="J2976" t="s">
        <v>656</v>
      </c>
      <c r="K2976" t="s">
        <v>657</v>
      </c>
      <c r="L2976">
        <v>30193</v>
      </c>
      <c r="M2976" t="s">
        <v>359</v>
      </c>
      <c r="N2976" t="s">
        <v>360</v>
      </c>
      <c r="O2976">
        <v>30193</v>
      </c>
      <c r="P2976" t="s">
        <v>359</v>
      </c>
      <c r="Q2976" t="s">
        <v>360</v>
      </c>
      <c r="R2976" t="s">
        <v>409</v>
      </c>
      <c r="S2976" s="46">
        <v>0</v>
      </c>
      <c r="U2976" s="46">
        <v>17</v>
      </c>
      <c r="IF2976">
        <v>30193</v>
      </c>
      <c r="IG2976" t="s">
        <v>359</v>
      </c>
      <c r="IH2976" t="s">
        <v>285</v>
      </c>
      <c r="IK2976">
        <v>-2</v>
      </c>
      <c r="IL2976" t="s">
        <v>279</v>
      </c>
      <c r="IM2976" t="s">
        <v>280</v>
      </c>
      <c r="IN2976" t="s">
        <v>661</v>
      </c>
      <c r="IP2976" t="s">
        <v>698</v>
      </c>
    </row>
    <row r="2977" spans="1:250" x14ac:dyDescent="0.25">
      <c r="A2977">
        <v>41492</v>
      </c>
      <c r="B2977">
        <v>-890804480</v>
      </c>
      <c r="C2977">
        <v>1837</v>
      </c>
      <c r="D2977" t="s">
        <v>273</v>
      </c>
      <c r="E2977" t="s">
        <v>274</v>
      </c>
      <c r="F2977">
        <v>9695</v>
      </c>
      <c r="G2977" t="s">
        <v>281</v>
      </c>
      <c r="H2977" t="s">
        <v>282</v>
      </c>
      <c r="I2977">
        <v>435</v>
      </c>
      <c r="J2977" t="s">
        <v>491</v>
      </c>
      <c r="K2977" t="s">
        <v>492</v>
      </c>
      <c r="L2977">
        <v>30193</v>
      </c>
      <c r="M2977" t="s">
        <v>359</v>
      </c>
      <c r="N2977" t="s">
        <v>360</v>
      </c>
      <c r="O2977">
        <v>30193</v>
      </c>
      <c r="P2977" t="s">
        <v>359</v>
      </c>
      <c r="Q2977" t="s">
        <v>360</v>
      </c>
      <c r="R2977" t="s">
        <v>409</v>
      </c>
      <c r="S2977" s="46">
        <v>0</v>
      </c>
      <c r="U2977" s="46">
        <v>17</v>
      </c>
      <c r="IF2977">
        <v>30193</v>
      </c>
      <c r="IG2977" t="s">
        <v>359</v>
      </c>
      <c r="IH2977" t="s">
        <v>285</v>
      </c>
      <c r="IK2977">
        <v>-2</v>
      </c>
      <c r="IL2977" t="s">
        <v>279</v>
      </c>
      <c r="IM2977" t="s">
        <v>280</v>
      </c>
      <c r="IN2977" t="s">
        <v>661</v>
      </c>
      <c r="IP2977" t="s">
        <v>698</v>
      </c>
    </row>
    <row r="2978" spans="1:250" x14ac:dyDescent="0.25">
      <c r="A2978">
        <v>41493</v>
      </c>
      <c r="B2978">
        <v>-890804480</v>
      </c>
      <c r="C2978">
        <v>1837</v>
      </c>
      <c r="D2978" t="s">
        <v>273</v>
      </c>
      <c r="E2978" t="s">
        <v>274</v>
      </c>
      <c r="F2978">
        <v>9695</v>
      </c>
      <c r="G2978" t="s">
        <v>281</v>
      </c>
      <c r="H2978" t="s">
        <v>282</v>
      </c>
      <c r="I2978">
        <v>429</v>
      </c>
      <c r="J2978" t="s">
        <v>395</v>
      </c>
      <c r="K2978" t="s">
        <v>396</v>
      </c>
      <c r="L2978">
        <v>30193</v>
      </c>
      <c r="M2978" t="s">
        <v>359</v>
      </c>
      <c r="N2978" t="s">
        <v>360</v>
      </c>
      <c r="O2978">
        <v>30193</v>
      </c>
      <c r="P2978" t="s">
        <v>359</v>
      </c>
      <c r="Q2978" t="s">
        <v>360</v>
      </c>
      <c r="R2978" t="s">
        <v>409</v>
      </c>
      <c r="S2978" s="46">
        <v>0</v>
      </c>
      <c r="U2978" s="46">
        <v>17</v>
      </c>
      <c r="IF2978">
        <v>30193</v>
      </c>
      <c r="IG2978" t="s">
        <v>359</v>
      </c>
      <c r="IH2978" t="s">
        <v>285</v>
      </c>
      <c r="IK2978">
        <v>-2</v>
      </c>
      <c r="IL2978" t="s">
        <v>279</v>
      </c>
      <c r="IM2978" t="s">
        <v>280</v>
      </c>
      <c r="IN2978" t="s">
        <v>661</v>
      </c>
      <c r="IP2978" t="s">
        <v>698</v>
      </c>
    </row>
    <row r="2979" spans="1:250" x14ac:dyDescent="0.25">
      <c r="A2979">
        <v>41494</v>
      </c>
      <c r="B2979">
        <v>-890804480</v>
      </c>
      <c r="C2979">
        <v>1837</v>
      </c>
      <c r="D2979" t="s">
        <v>273</v>
      </c>
      <c r="E2979" t="s">
        <v>274</v>
      </c>
      <c r="F2979">
        <v>9695</v>
      </c>
      <c r="G2979" t="s">
        <v>281</v>
      </c>
      <c r="H2979" t="s">
        <v>282</v>
      </c>
      <c r="I2979">
        <v>427</v>
      </c>
      <c r="J2979" t="s">
        <v>397</v>
      </c>
      <c r="K2979" t="s">
        <v>398</v>
      </c>
      <c r="L2979">
        <v>30193</v>
      </c>
      <c r="M2979" t="s">
        <v>359</v>
      </c>
      <c r="N2979" t="s">
        <v>360</v>
      </c>
      <c r="O2979">
        <v>30193</v>
      </c>
      <c r="P2979" t="s">
        <v>359</v>
      </c>
      <c r="Q2979" t="s">
        <v>360</v>
      </c>
      <c r="R2979" t="s">
        <v>409</v>
      </c>
      <c r="S2979" s="46">
        <v>0</v>
      </c>
      <c r="U2979" s="46">
        <v>17</v>
      </c>
      <c r="IF2979">
        <v>30193</v>
      </c>
      <c r="IG2979" t="s">
        <v>359</v>
      </c>
      <c r="IH2979" t="s">
        <v>285</v>
      </c>
      <c r="IK2979">
        <v>-2</v>
      </c>
      <c r="IL2979" t="s">
        <v>279</v>
      </c>
      <c r="IM2979" t="s">
        <v>280</v>
      </c>
      <c r="IN2979" t="s">
        <v>661</v>
      </c>
      <c r="IP2979" t="s">
        <v>698</v>
      </c>
    </row>
    <row r="2980" spans="1:250" x14ac:dyDescent="0.25">
      <c r="A2980">
        <v>41495</v>
      </c>
      <c r="B2980">
        <v>-890804480</v>
      </c>
      <c r="C2980">
        <v>1837</v>
      </c>
      <c r="D2980" t="s">
        <v>273</v>
      </c>
      <c r="E2980" t="s">
        <v>274</v>
      </c>
      <c r="F2980">
        <v>9695</v>
      </c>
      <c r="G2980" t="s">
        <v>281</v>
      </c>
      <c r="H2980" t="s">
        <v>282</v>
      </c>
      <c r="I2980">
        <v>424</v>
      </c>
      <c r="J2980" t="s">
        <v>399</v>
      </c>
      <c r="K2980" t="s">
        <v>400</v>
      </c>
      <c r="L2980">
        <v>30193</v>
      </c>
      <c r="M2980" t="s">
        <v>359</v>
      </c>
      <c r="N2980" t="s">
        <v>360</v>
      </c>
      <c r="O2980">
        <v>30193</v>
      </c>
      <c r="P2980" t="s">
        <v>359</v>
      </c>
      <c r="Q2980" t="s">
        <v>360</v>
      </c>
      <c r="R2980" t="s">
        <v>409</v>
      </c>
      <c r="S2980" s="46">
        <v>0</v>
      </c>
      <c r="U2980" s="46">
        <v>17</v>
      </c>
      <c r="IF2980">
        <v>30193</v>
      </c>
      <c r="IG2980" t="s">
        <v>359</v>
      </c>
      <c r="IH2980" t="s">
        <v>285</v>
      </c>
      <c r="IK2980">
        <v>-2</v>
      </c>
      <c r="IL2980" t="s">
        <v>279</v>
      </c>
      <c r="IM2980" t="s">
        <v>280</v>
      </c>
      <c r="IN2980" t="s">
        <v>661</v>
      </c>
      <c r="IP2980" t="s">
        <v>698</v>
      </c>
    </row>
    <row r="2981" spans="1:250" x14ac:dyDescent="0.25">
      <c r="A2981">
        <v>41496</v>
      </c>
      <c r="B2981">
        <v>-890804480</v>
      </c>
      <c r="C2981">
        <v>1837</v>
      </c>
      <c r="D2981" t="s">
        <v>273</v>
      </c>
      <c r="E2981" t="s">
        <v>274</v>
      </c>
      <c r="F2981">
        <v>9695</v>
      </c>
      <c r="G2981" t="s">
        <v>281</v>
      </c>
      <c r="H2981" t="s">
        <v>282</v>
      </c>
      <c r="I2981">
        <v>422</v>
      </c>
      <c r="J2981" t="s">
        <v>401</v>
      </c>
      <c r="K2981" t="s">
        <v>402</v>
      </c>
      <c r="L2981">
        <v>30193</v>
      </c>
      <c r="M2981" t="s">
        <v>359</v>
      </c>
      <c r="N2981" t="s">
        <v>360</v>
      </c>
      <c r="O2981">
        <v>30193</v>
      </c>
      <c r="P2981" t="s">
        <v>359</v>
      </c>
      <c r="Q2981" t="s">
        <v>360</v>
      </c>
      <c r="R2981" t="s">
        <v>409</v>
      </c>
      <c r="S2981" s="46">
        <v>0</v>
      </c>
      <c r="U2981" s="46">
        <v>17</v>
      </c>
      <c r="IF2981">
        <v>30193</v>
      </c>
      <c r="IG2981" t="s">
        <v>359</v>
      </c>
      <c r="IH2981" t="s">
        <v>285</v>
      </c>
      <c r="IK2981">
        <v>-2</v>
      </c>
      <c r="IL2981" t="s">
        <v>279</v>
      </c>
      <c r="IM2981" t="s">
        <v>280</v>
      </c>
      <c r="IN2981" t="s">
        <v>661</v>
      </c>
      <c r="IP2981" t="s">
        <v>698</v>
      </c>
    </row>
    <row r="2982" spans="1:250" x14ac:dyDescent="0.25">
      <c r="A2982">
        <v>41497</v>
      </c>
      <c r="B2982">
        <v>-890804480</v>
      </c>
      <c r="C2982">
        <v>1837</v>
      </c>
      <c r="D2982" t="s">
        <v>273</v>
      </c>
      <c r="E2982" t="s">
        <v>274</v>
      </c>
      <c r="F2982">
        <v>9695</v>
      </c>
      <c r="G2982" t="s">
        <v>281</v>
      </c>
      <c r="H2982" t="s">
        <v>282</v>
      </c>
      <c r="I2982">
        <v>420</v>
      </c>
      <c r="J2982" t="s">
        <v>403</v>
      </c>
      <c r="K2982" t="s">
        <v>404</v>
      </c>
      <c r="L2982">
        <v>30193</v>
      </c>
      <c r="M2982" t="s">
        <v>359</v>
      </c>
      <c r="N2982" t="s">
        <v>360</v>
      </c>
      <c r="O2982">
        <v>30193</v>
      </c>
      <c r="P2982" t="s">
        <v>359</v>
      </c>
      <c r="Q2982" t="s">
        <v>360</v>
      </c>
      <c r="R2982" t="s">
        <v>409</v>
      </c>
      <c r="S2982" s="46">
        <v>0</v>
      </c>
      <c r="U2982" s="46">
        <v>17</v>
      </c>
      <c r="IF2982">
        <v>30193</v>
      </c>
      <c r="IG2982" t="s">
        <v>359</v>
      </c>
      <c r="IH2982" t="s">
        <v>285</v>
      </c>
      <c r="IK2982">
        <v>-2</v>
      </c>
      <c r="IL2982" t="s">
        <v>279</v>
      </c>
      <c r="IM2982" t="s">
        <v>280</v>
      </c>
      <c r="IN2982" t="s">
        <v>661</v>
      </c>
      <c r="IP2982" t="s">
        <v>698</v>
      </c>
    </row>
    <row r="2983" spans="1:250" x14ac:dyDescent="0.25">
      <c r="A2983">
        <v>41498</v>
      </c>
      <c r="B2983">
        <v>-890804480</v>
      </c>
      <c r="C2983">
        <v>1837</v>
      </c>
      <c r="D2983" t="s">
        <v>273</v>
      </c>
      <c r="E2983" t="s">
        <v>274</v>
      </c>
      <c r="F2983">
        <v>9695</v>
      </c>
      <c r="G2983" t="s">
        <v>281</v>
      </c>
      <c r="H2983" t="s">
        <v>282</v>
      </c>
      <c r="I2983">
        <v>437</v>
      </c>
      <c r="J2983" t="s">
        <v>658</v>
      </c>
      <c r="K2983" t="s">
        <v>659</v>
      </c>
      <c r="L2983">
        <v>30193</v>
      </c>
      <c r="M2983" t="s">
        <v>359</v>
      </c>
      <c r="N2983" t="s">
        <v>360</v>
      </c>
      <c r="O2983">
        <v>30193</v>
      </c>
      <c r="P2983" t="s">
        <v>359</v>
      </c>
      <c r="Q2983" t="s">
        <v>360</v>
      </c>
      <c r="R2983" t="s">
        <v>409</v>
      </c>
      <c r="S2983" s="46">
        <v>0</v>
      </c>
      <c r="U2983" s="46">
        <v>17</v>
      </c>
      <c r="IF2983">
        <v>30193</v>
      </c>
      <c r="IG2983" t="s">
        <v>359</v>
      </c>
      <c r="IH2983" t="s">
        <v>285</v>
      </c>
      <c r="IK2983">
        <v>-2</v>
      </c>
      <c r="IL2983" t="s">
        <v>279</v>
      </c>
      <c r="IM2983" t="s">
        <v>280</v>
      </c>
      <c r="IN2983" t="s">
        <v>661</v>
      </c>
      <c r="IP2983" t="s">
        <v>698</v>
      </c>
    </row>
    <row r="2984" spans="1:250" x14ac:dyDescent="0.25">
      <c r="A2984">
        <v>41499</v>
      </c>
      <c r="B2984">
        <v>-890804480</v>
      </c>
      <c r="C2984">
        <v>1837</v>
      </c>
      <c r="D2984" t="s">
        <v>273</v>
      </c>
      <c r="E2984" t="s">
        <v>274</v>
      </c>
      <c r="F2984">
        <v>1848</v>
      </c>
      <c r="G2984" t="s">
        <v>286</v>
      </c>
      <c r="H2984" t="s">
        <v>274</v>
      </c>
      <c r="I2984">
        <v>437</v>
      </c>
      <c r="J2984" t="s">
        <v>658</v>
      </c>
      <c r="K2984" t="s">
        <v>659</v>
      </c>
      <c r="L2984">
        <v>30193</v>
      </c>
      <c r="M2984" t="s">
        <v>359</v>
      </c>
      <c r="N2984" t="s">
        <v>360</v>
      </c>
      <c r="O2984">
        <v>30193</v>
      </c>
      <c r="P2984" t="s">
        <v>359</v>
      </c>
      <c r="Q2984" t="s">
        <v>360</v>
      </c>
      <c r="R2984" t="s">
        <v>409</v>
      </c>
      <c r="S2984" s="46">
        <v>0</v>
      </c>
      <c r="U2984" s="46">
        <v>17</v>
      </c>
      <c r="IF2984">
        <v>30193</v>
      </c>
      <c r="IG2984" t="s">
        <v>359</v>
      </c>
      <c r="IH2984" t="s">
        <v>288</v>
      </c>
      <c r="IK2984">
        <v>-2</v>
      </c>
      <c r="IL2984" t="s">
        <v>279</v>
      </c>
      <c r="IM2984" t="s">
        <v>280</v>
      </c>
      <c r="IN2984" t="s">
        <v>654</v>
      </c>
      <c r="IP2984" t="s">
        <v>697</v>
      </c>
    </row>
    <row r="2985" spans="1:250" x14ac:dyDescent="0.25">
      <c r="A2985">
        <v>41500</v>
      </c>
      <c r="B2985">
        <v>-890804480</v>
      </c>
      <c r="C2985">
        <v>1837</v>
      </c>
      <c r="D2985" t="s">
        <v>273</v>
      </c>
      <c r="E2985" t="s">
        <v>274</v>
      </c>
      <c r="F2985">
        <v>1848</v>
      </c>
      <c r="G2985" t="s">
        <v>286</v>
      </c>
      <c r="H2985" t="s">
        <v>274</v>
      </c>
      <c r="I2985">
        <v>436</v>
      </c>
      <c r="J2985" t="s">
        <v>656</v>
      </c>
      <c r="K2985" t="s">
        <v>657</v>
      </c>
      <c r="L2985">
        <v>30193</v>
      </c>
      <c r="M2985" t="s">
        <v>359</v>
      </c>
      <c r="N2985" t="s">
        <v>360</v>
      </c>
      <c r="O2985">
        <v>30193</v>
      </c>
      <c r="P2985" t="s">
        <v>359</v>
      </c>
      <c r="Q2985" t="s">
        <v>360</v>
      </c>
      <c r="R2985" t="s">
        <v>409</v>
      </c>
      <c r="S2985" s="46">
        <v>0</v>
      </c>
      <c r="U2985" s="46">
        <v>17</v>
      </c>
      <c r="IF2985">
        <v>30193</v>
      </c>
      <c r="IG2985" t="s">
        <v>359</v>
      </c>
      <c r="IH2985" t="s">
        <v>288</v>
      </c>
      <c r="IK2985">
        <v>-2</v>
      </c>
      <c r="IL2985" t="s">
        <v>279</v>
      </c>
      <c r="IM2985" t="s">
        <v>280</v>
      </c>
      <c r="IN2985" t="s">
        <v>654</v>
      </c>
      <c r="IP2985" t="s">
        <v>697</v>
      </c>
    </row>
    <row r="2986" spans="1:250" x14ac:dyDescent="0.25">
      <c r="A2986">
        <v>41501</v>
      </c>
      <c r="B2986">
        <v>-890804480</v>
      </c>
      <c r="C2986">
        <v>1837</v>
      </c>
      <c r="D2986" t="s">
        <v>273</v>
      </c>
      <c r="E2986" t="s">
        <v>274</v>
      </c>
      <c r="F2986">
        <v>1848</v>
      </c>
      <c r="G2986" t="s">
        <v>286</v>
      </c>
      <c r="H2986" t="s">
        <v>274</v>
      </c>
      <c r="I2986">
        <v>435</v>
      </c>
      <c r="J2986" t="s">
        <v>491</v>
      </c>
      <c r="K2986" t="s">
        <v>492</v>
      </c>
      <c r="L2986">
        <v>30193</v>
      </c>
      <c r="M2986" t="s">
        <v>359</v>
      </c>
      <c r="N2986" t="s">
        <v>360</v>
      </c>
      <c r="O2986">
        <v>30193</v>
      </c>
      <c r="P2986" t="s">
        <v>359</v>
      </c>
      <c r="Q2986" t="s">
        <v>360</v>
      </c>
      <c r="R2986" t="s">
        <v>409</v>
      </c>
      <c r="S2986" s="46">
        <v>0</v>
      </c>
      <c r="U2986" s="46">
        <v>17</v>
      </c>
      <c r="IF2986">
        <v>30193</v>
      </c>
      <c r="IG2986" t="s">
        <v>359</v>
      </c>
      <c r="IH2986" t="s">
        <v>288</v>
      </c>
      <c r="IK2986">
        <v>-2</v>
      </c>
      <c r="IL2986" t="s">
        <v>279</v>
      </c>
      <c r="IM2986" t="s">
        <v>280</v>
      </c>
      <c r="IN2986" t="s">
        <v>654</v>
      </c>
      <c r="IP2986" t="s">
        <v>697</v>
      </c>
    </row>
    <row r="2987" spans="1:250" x14ac:dyDescent="0.25">
      <c r="A2987">
        <v>41502</v>
      </c>
      <c r="B2987">
        <v>-890804480</v>
      </c>
      <c r="C2987">
        <v>1837</v>
      </c>
      <c r="D2987" t="s">
        <v>273</v>
      </c>
      <c r="E2987" t="s">
        <v>274</v>
      </c>
      <c r="F2987">
        <v>1848</v>
      </c>
      <c r="G2987" t="s">
        <v>286</v>
      </c>
      <c r="H2987" t="s">
        <v>274</v>
      </c>
      <c r="I2987">
        <v>431</v>
      </c>
      <c r="J2987" t="s">
        <v>493</v>
      </c>
      <c r="K2987" t="s">
        <v>494</v>
      </c>
      <c r="L2987">
        <v>30193</v>
      </c>
      <c r="M2987" t="s">
        <v>359</v>
      </c>
      <c r="N2987" t="s">
        <v>360</v>
      </c>
      <c r="O2987">
        <v>30193</v>
      </c>
      <c r="P2987" t="s">
        <v>359</v>
      </c>
      <c r="Q2987" t="s">
        <v>360</v>
      </c>
      <c r="R2987" t="s">
        <v>409</v>
      </c>
      <c r="S2987" s="46">
        <v>0</v>
      </c>
      <c r="U2987" s="46">
        <v>17</v>
      </c>
      <c r="IF2987">
        <v>30193</v>
      </c>
      <c r="IG2987" t="s">
        <v>359</v>
      </c>
      <c r="IH2987" t="s">
        <v>288</v>
      </c>
      <c r="IK2987">
        <v>-2</v>
      </c>
      <c r="IL2987" t="s">
        <v>279</v>
      </c>
      <c r="IM2987" t="s">
        <v>280</v>
      </c>
      <c r="IN2987" t="s">
        <v>654</v>
      </c>
      <c r="IP2987" t="s">
        <v>697</v>
      </c>
    </row>
    <row r="2988" spans="1:250" x14ac:dyDescent="0.25">
      <c r="A2988">
        <v>41503</v>
      </c>
      <c r="B2988">
        <v>-890804480</v>
      </c>
      <c r="C2988">
        <v>1837</v>
      </c>
      <c r="D2988" t="s">
        <v>273</v>
      </c>
      <c r="E2988" t="s">
        <v>274</v>
      </c>
      <c r="F2988">
        <v>1848</v>
      </c>
      <c r="G2988" t="s">
        <v>286</v>
      </c>
      <c r="H2988" t="s">
        <v>274</v>
      </c>
      <c r="I2988">
        <v>429</v>
      </c>
      <c r="J2988" t="s">
        <v>395</v>
      </c>
      <c r="K2988" t="s">
        <v>396</v>
      </c>
      <c r="L2988">
        <v>30193</v>
      </c>
      <c r="M2988" t="s">
        <v>359</v>
      </c>
      <c r="N2988" t="s">
        <v>360</v>
      </c>
      <c r="O2988">
        <v>30193</v>
      </c>
      <c r="P2988" t="s">
        <v>359</v>
      </c>
      <c r="Q2988" t="s">
        <v>360</v>
      </c>
      <c r="R2988" t="s">
        <v>409</v>
      </c>
      <c r="S2988" s="46">
        <v>0</v>
      </c>
      <c r="U2988" s="46">
        <v>17</v>
      </c>
      <c r="IF2988">
        <v>30193</v>
      </c>
      <c r="IG2988" t="s">
        <v>359</v>
      </c>
      <c r="IH2988" t="s">
        <v>288</v>
      </c>
      <c r="IK2988">
        <v>-2</v>
      </c>
      <c r="IL2988" t="s">
        <v>279</v>
      </c>
      <c r="IM2988" t="s">
        <v>280</v>
      </c>
      <c r="IN2988" t="s">
        <v>654</v>
      </c>
      <c r="IP2988" t="s">
        <v>697</v>
      </c>
    </row>
    <row r="2989" spans="1:250" x14ac:dyDescent="0.25">
      <c r="A2989">
        <v>41504</v>
      </c>
      <c r="B2989">
        <v>-890804480</v>
      </c>
      <c r="C2989">
        <v>1837</v>
      </c>
      <c r="D2989" t="s">
        <v>273</v>
      </c>
      <c r="E2989" t="s">
        <v>274</v>
      </c>
      <c r="F2989">
        <v>9695</v>
      </c>
      <c r="G2989" t="s">
        <v>281</v>
      </c>
      <c r="H2989" t="s">
        <v>282</v>
      </c>
      <c r="I2989">
        <v>431</v>
      </c>
      <c r="J2989" t="s">
        <v>493</v>
      </c>
      <c r="K2989" t="s">
        <v>494</v>
      </c>
      <c r="L2989">
        <v>30193</v>
      </c>
      <c r="M2989" t="s">
        <v>359</v>
      </c>
      <c r="N2989" t="s">
        <v>360</v>
      </c>
      <c r="O2989">
        <v>30193</v>
      </c>
      <c r="P2989" t="s">
        <v>359</v>
      </c>
      <c r="Q2989" t="s">
        <v>360</v>
      </c>
      <c r="R2989" t="s">
        <v>409</v>
      </c>
      <c r="S2989" s="46">
        <v>0</v>
      </c>
      <c r="U2989" s="46">
        <v>17</v>
      </c>
      <c r="IF2989">
        <v>30193</v>
      </c>
      <c r="IG2989" t="s">
        <v>359</v>
      </c>
      <c r="IH2989" t="s">
        <v>285</v>
      </c>
      <c r="IK2989">
        <v>-2</v>
      </c>
      <c r="IL2989" t="s">
        <v>279</v>
      </c>
      <c r="IM2989" t="s">
        <v>280</v>
      </c>
      <c r="IN2989" t="s">
        <v>661</v>
      </c>
      <c r="IP2989" t="s">
        <v>698</v>
      </c>
    </row>
    <row r="2990" spans="1:250" x14ac:dyDescent="0.25">
      <c r="A2990">
        <v>41505</v>
      </c>
      <c r="B2990">
        <v>-890804480</v>
      </c>
      <c r="C2990">
        <v>1837</v>
      </c>
      <c r="D2990" t="s">
        <v>273</v>
      </c>
      <c r="E2990" t="s">
        <v>274</v>
      </c>
      <c r="F2990">
        <v>13794</v>
      </c>
      <c r="G2990" t="s">
        <v>275</v>
      </c>
      <c r="H2990" t="s">
        <v>276</v>
      </c>
      <c r="I2990">
        <v>422</v>
      </c>
      <c r="J2990" t="s">
        <v>401</v>
      </c>
      <c r="K2990" t="s">
        <v>402</v>
      </c>
      <c r="L2990">
        <v>31601</v>
      </c>
      <c r="M2990" t="s">
        <v>361</v>
      </c>
      <c r="N2990" t="s">
        <v>362</v>
      </c>
      <c r="O2990">
        <v>31601</v>
      </c>
      <c r="P2990" t="s">
        <v>361</v>
      </c>
      <c r="Q2990" t="s">
        <v>362</v>
      </c>
      <c r="R2990" t="s">
        <v>409</v>
      </c>
      <c r="S2990" s="46">
        <v>0</v>
      </c>
      <c r="U2990" s="46">
        <v>17</v>
      </c>
      <c r="IF2990">
        <v>31601</v>
      </c>
      <c r="IG2990" t="s">
        <v>361</v>
      </c>
      <c r="IH2990" t="s">
        <v>319</v>
      </c>
      <c r="IK2990">
        <v>-2</v>
      </c>
      <c r="IL2990" t="s">
        <v>279</v>
      </c>
      <c r="IM2990" t="s">
        <v>280</v>
      </c>
      <c r="IN2990" t="s">
        <v>663</v>
      </c>
      <c r="IP2990" t="s">
        <v>699</v>
      </c>
    </row>
    <row r="2991" spans="1:250" x14ac:dyDescent="0.25">
      <c r="A2991">
        <v>41506</v>
      </c>
      <c r="B2991">
        <v>-890804480</v>
      </c>
      <c r="C2991">
        <v>1837</v>
      </c>
      <c r="D2991" t="s">
        <v>273</v>
      </c>
      <c r="E2991" t="s">
        <v>274</v>
      </c>
      <c r="F2991">
        <v>13794</v>
      </c>
      <c r="G2991" t="s">
        <v>275</v>
      </c>
      <c r="H2991" t="s">
        <v>276</v>
      </c>
      <c r="I2991">
        <v>420</v>
      </c>
      <c r="J2991" t="s">
        <v>403</v>
      </c>
      <c r="K2991" t="s">
        <v>404</v>
      </c>
      <c r="L2991">
        <v>31601</v>
      </c>
      <c r="M2991" t="s">
        <v>361</v>
      </c>
      <c r="N2991" t="s">
        <v>362</v>
      </c>
      <c r="O2991">
        <v>31601</v>
      </c>
      <c r="P2991" t="s">
        <v>361</v>
      </c>
      <c r="Q2991" t="s">
        <v>362</v>
      </c>
      <c r="R2991" t="s">
        <v>409</v>
      </c>
      <c r="S2991" s="46">
        <v>0</v>
      </c>
      <c r="U2991" s="46">
        <v>17</v>
      </c>
      <c r="IF2991">
        <v>31601</v>
      </c>
      <c r="IG2991" t="s">
        <v>361</v>
      </c>
      <c r="IH2991" t="s">
        <v>319</v>
      </c>
      <c r="IK2991">
        <v>-2</v>
      </c>
      <c r="IL2991" t="s">
        <v>279</v>
      </c>
      <c r="IM2991" t="s">
        <v>280</v>
      </c>
      <c r="IN2991" t="s">
        <v>663</v>
      </c>
      <c r="IP2991" t="s">
        <v>699</v>
      </c>
    </row>
    <row r="2992" spans="1:250" x14ac:dyDescent="0.25">
      <c r="A2992">
        <v>41507</v>
      </c>
      <c r="B2992">
        <v>-890804480</v>
      </c>
      <c r="C2992">
        <v>1837</v>
      </c>
      <c r="D2992" t="s">
        <v>273</v>
      </c>
      <c r="E2992" t="s">
        <v>274</v>
      </c>
      <c r="F2992">
        <v>13794</v>
      </c>
      <c r="G2992" t="s">
        <v>275</v>
      </c>
      <c r="H2992" t="s">
        <v>276</v>
      </c>
      <c r="I2992">
        <v>411</v>
      </c>
      <c r="J2992" t="s">
        <v>393</v>
      </c>
      <c r="K2992" t="s">
        <v>394</v>
      </c>
      <c r="L2992">
        <v>31601</v>
      </c>
      <c r="M2992" t="s">
        <v>361</v>
      </c>
      <c r="N2992" t="s">
        <v>362</v>
      </c>
      <c r="O2992">
        <v>31601</v>
      </c>
      <c r="P2992" t="s">
        <v>361</v>
      </c>
      <c r="Q2992" t="s">
        <v>362</v>
      </c>
      <c r="R2992" t="s">
        <v>409</v>
      </c>
      <c r="S2992" s="46">
        <v>0</v>
      </c>
      <c r="U2992" s="46">
        <v>17</v>
      </c>
      <c r="IF2992">
        <v>31601</v>
      </c>
      <c r="IG2992" t="s">
        <v>361</v>
      </c>
      <c r="IH2992" t="s">
        <v>319</v>
      </c>
      <c r="IK2992">
        <v>-2</v>
      </c>
      <c r="IL2992" t="s">
        <v>279</v>
      </c>
      <c r="IM2992" t="s">
        <v>280</v>
      </c>
      <c r="IN2992" t="s">
        <v>663</v>
      </c>
      <c r="IP2992" t="s">
        <v>699</v>
      </c>
    </row>
    <row r="2993" spans="1:250" x14ac:dyDescent="0.25">
      <c r="A2993">
        <v>41508</v>
      </c>
      <c r="B2993">
        <v>-890804480</v>
      </c>
      <c r="C2993">
        <v>1837</v>
      </c>
      <c r="D2993" t="s">
        <v>273</v>
      </c>
      <c r="E2993" t="s">
        <v>274</v>
      </c>
      <c r="F2993">
        <v>13794</v>
      </c>
      <c r="G2993" t="s">
        <v>275</v>
      </c>
      <c r="H2993" t="s">
        <v>276</v>
      </c>
      <c r="I2993">
        <v>436</v>
      </c>
      <c r="J2993" t="s">
        <v>656</v>
      </c>
      <c r="K2993" t="s">
        <v>657</v>
      </c>
      <c r="L2993">
        <v>31601</v>
      </c>
      <c r="M2993" t="s">
        <v>361</v>
      </c>
      <c r="N2993" t="s">
        <v>362</v>
      </c>
      <c r="O2993">
        <v>31601</v>
      </c>
      <c r="P2993" t="s">
        <v>361</v>
      </c>
      <c r="Q2993" t="s">
        <v>362</v>
      </c>
      <c r="R2993" t="s">
        <v>409</v>
      </c>
      <c r="S2993" s="46">
        <v>0</v>
      </c>
      <c r="U2993" s="46">
        <v>17</v>
      </c>
      <c r="IF2993">
        <v>31601</v>
      </c>
      <c r="IG2993" t="s">
        <v>361</v>
      </c>
      <c r="IH2993" t="s">
        <v>319</v>
      </c>
      <c r="IK2993">
        <v>-2</v>
      </c>
      <c r="IL2993" t="s">
        <v>279</v>
      </c>
      <c r="IM2993" t="s">
        <v>280</v>
      </c>
      <c r="IN2993" t="s">
        <v>663</v>
      </c>
      <c r="IP2993" t="s">
        <v>699</v>
      </c>
    </row>
    <row r="2994" spans="1:250" x14ac:dyDescent="0.25">
      <c r="A2994">
        <v>41509</v>
      </c>
      <c r="B2994">
        <v>-890804480</v>
      </c>
      <c r="C2994">
        <v>1837</v>
      </c>
      <c r="D2994" t="s">
        <v>273</v>
      </c>
      <c r="E2994" t="s">
        <v>274</v>
      </c>
      <c r="F2994">
        <v>13794</v>
      </c>
      <c r="G2994" t="s">
        <v>275</v>
      </c>
      <c r="H2994" t="s">
        <v>276</v>
      </c>
      <c r="I2994">
        <v>435</v>
      </c>
      <c r="J2994" t="s">
        <v>491</v>
      </c>
      <c r="K2994" t="s">
        <v>492</v>
      </c>
      <c r="L2994">
        <v>31601</v>
      </c>
      <c r="M2994" t="s">
        <v>361</v>
      </c>
      <c r="N2994" t="s">
        <v>362</v>
      </c>
      <c r="O2994">
        <v>31601</v>
      </c>
      <c r="P2994" t="s">
        <v>361</v>
      </c>
      <c r="Q2994" t="s">
        <v>362</v>
      </c>
      <c r="R2994" t="s">
        <v>409</v>
      </c>
      <c r="S2994" s="46">
        <v>0</v>
      </c>
      <c r="U2994" s="46">
        <v>17</v>
      </c>
      <c r="IF2994">
        <v>31601</v>
      </c>
      <c r="IG2994" t="s">
        <v>361</v>
      </c>
      <c r="IH2994" t="s">
        <v>319</v>
      </c>
      <c r="IK2994">
        <v>-2</v>
      </c>
      <c r="IL2994" t="s">
        <v>279</v>
      </c>
      <c r="IM2994" t="s">
        <v>280</v>
      </c>
      <c r="IN2994" t="s">
        <v>663</v>
      </c>
      <c r="IP2994" t="s">
        <v>699</v>
      </c>
    </row>
    <row r="2995" spans="1:250" x14ac:dyDescent="0.25">
      <c r="A2995">
        <v>41510</v>
      </c>
      <c r="B2995">
        <v>-890804480</v>
      </c>
      <c r="C2995">
        <v>1837</v>
      </c>
      <c r="D2995" t="s">
        <v>273</v>
      </c>
      <c r="E2995" t="s">
        <v>274</v>
      </c>
      <c r="F2995">
        <v>13794</v>
      </c>
      <c r="G2995" t="s">
        <v>275</v>
      </c>
      <c r="H2995" t="s">
        <v>276</v>
      </c>
      <c r="I2995">
        <v>431</v>
      </c>
      <c r="J2995" t="s">
        <v>493</v>
      </c>
      <c r="K2995" t="s">
        <v>494</v>
      </c>
      <c r="L2995">
        <v>31601</v>
      </c>
      <c r="M2995" t="s">
        <v>361</v>
      </c>
      <c r="N2995" t="s">
        <v>362</v>
      </c>
      <c r="O2995">
        <v>31601</v>
      </c>
      <c r="P2995" t="s">
        <v>361</v>
      </c>
      <c r="Q2995" t="s">
        <v>362</v>
      </c>
      <c r="R2995" t="s">
        <v>409</v>
      </c>
      <c r="S2995" s="46">
        <v>0</v>
      </c>
      <c r="U2995" s="46">
        <v>17</v>
      </c>
      <c r="IF2995">
        <v>31601</v>
      </c>
      <c r="IG2995" t="s">
        <v>361</v>
      </c>
      <c r="IH2995" t="s">
        <v>319</v>
      </c>
      <c r="IK2995">
        <v>-2</v>
      </c>
      <c r="IL2995" t="s">
        <v>279</v>
      </c>
      <c r="IM2995" t="s">
        <v>280</v>
      </c>
      <c r="IN2995" t="s">
        <v>663</v>
      </c>
      <c r="IP2995" t="s">
        <v>699</v>
      </c>
    </row>
    <row r="2996" spans="1:250" x14ac:dyDescent="0.25">
      <c r="A2996">
        <v>41511</v>
      </c>
      <c r="B2996">
        <v>-890804480</v>
      </c>
      <c r="C2996">
        <v>1837</v>
      </c>
      <c r="D2996" t="s">
        <v>273</v>
      </c>
      <c r="E2996" t="s">
        <v>274</v>
      </c>
      <c r="F2996">
        <v>13794</v>
      </c>
      <c r="G2996" t="s">
        <v>275</v>
      </c>
      <c r="H2996" t="s">
        <v>276</v>
      </c>
      <c r="I2996">
        <v>429</v>
      </c>
      <c r="J2996" t="s">
        <v>395</v>
      </c>
      <c r="K2996" t="s">
        <v>396</v>
      </c>
      <c r="L2996">
        <v>31601</v>
      </c>
      <c r="M2996" t="s">
        <v>361</v>
      </c>
      <c r="N2996" t="s">
        <v>362</v>
      </c>
      <c r="O2996">
        <v>31601</v>
      </c>
      <c r="P2996" t="s">
        <v>361</v>
      </c>
      <c r="Q2996" t="s">
        <v>362</v>
      </c>
      <c r="R2996" t="s">
        <v>409</v>
      </c>
      <c r="S2996" s="46">
        <v>0</v>
      </c>
      <c r="U2996" s="46">
        <v>17</v>
      </c>
      <c r="IF2996">
        <v>31601</v>
      </c>
      <c r="IG2996" t="s">
        <v>361</v>
      </c>
      <c r="IH2996" t="s">
        <v>319</v>
      </c>
      <c r="IK2996">
        <v>-2</v>
      </c>
      <c r="IL2996" t="s">
        <v>279</v>
      </c>
      <c r="IM2996" t="s">
        <v>280</v>
      </c>
      <c r="IN2996" t="s">
        <v>663</v>
      </c>
      <c r="IP2996" t="s">
        <v>699</v>
      </c>
    </row>
    <row r="2997" spans="1:250" x14ac:dyDescent="0.25">
      <c r="A2997">
        <v>41512</v>
      </c>
      <c r="B2997">
        <v>-890804480</v>
      </c>
      <c r="C2997">
        <v>1837</v>
      </c>
      <c r="D2997" t="s">
        <v>273</v>
      </c>
      <c r="E2997" t="s">
        <v>274</v>
      </c>
      <c r="F2997">
        <v>13794</v>
      </c>
      <c r="G2997" t="s">
        <v>275</v>
      </c>
      <c r="H2997" t="s">
        <v>276</v>
      </c>
      <c r="I2997">
        <v>427</v>
      </c>
      <c r="J2997" t="s">
        <v>397</v>
      </c>
      <c r="K2997" t="s">
        <v>398</v>
      </c>
      <c r="L2997">
        <v>31601</v>
      </c>
      <c r="M2997" t="s">
        <v>361</v>
      </c>
      <c r="N2997" t="s">
        <v>362</v>
      </c>
      <c r="O2997">
        <v>31601</v>
      </c>
      <c r="P2997" t="s">
        <v>361</v>
      </c>
      <c r="Q2997" t="s">
        <v>362</v>
      </c>
      <c r="R2997" t="s">
        <v>409</v>
      </c>
      <c r="S2997" s="46">
        <v>0</v>
      </c>
      <c r="U2997" s="46">
        <v>17</v>
      </c>
      <c r="IF2997">
        <v>31601</v>
      </c>
      <c r="IG2997" t="s">
        <v>361</v>
      </c>
      <c r="IH2997" t="s">
        <v>319</v>
      </c>
      <c r="IK2997">
        <v>-2</v>
      </c>
      <c r="IL2997" t="s">
        <v>279</v>
      </c>
      <c r="IM2997" t="s">
        <v>280</v>
      </c>
      <c r="IN2997" t="s">
        <v>663</v>
      </c>
      <c r="IP2997" t="s">
        <v>699</v>
      </c>
    </row>
    <row r="2998" spans="1:250" x14ac:dyDescent="0.25">
      <c r="A2998">
        <v>41513</v>
      </c>
      <c r="B2998">
        <v>-890804480</v>
      </c>
      <c r="C2998">
        <v>1837</v>
      </c>
      <c r="D2998" t="s">
        <v>273</v>
      </c>
      <c r="E2998" t="s">
        <v>274</v>
      </c>
      <c r="F2998">
        <v>13794</v>
      </c>
      <c r="G2998" t="s">
        <v>275</v>
      </c>
      <c r="H2998" t="s">
        <v>276</v>
      </c>
      <c r="I2998">
        <v>424</v>
      </c>
      <c r="J2998" t="s">
        <v>399</v>
      </c>
      <c r="K2998" t="s">
        <v>400</v>
      </c>
      <c r="L2998">
        <v>31601</v>
      </c>
      <c r="M2998" t="s">
        <v>361</v>
      </c>
      <c r="N2998" t="s">
        <v>362</v>
      </c>
      <c r="O2998">
        <v>31601</v>
      </c>
      <c r="P2998" t="s">
        <v>361</v>
      </c>
      <c r="Q2998" t="s">
        <v>362</v>
      </c>
      <c r="R2998" t="s">
        <v>409</v>
      </c>
      <c r="S2998" s="46">
        <v>0</v>
      </c>
      <c r="U2998" s="46">
        <v>17</v>
      </c>
      <c r="IF2998">
        <v>31601</v>
      </c>
      <c r="IG2998" t="s">
        <v>361</v>
      </c>
      <c r="IH2998" t="s">
        <v>319</v>
      </c>
      <c r="IK2998">
        <v>-2</v>
      </c>
      <c r="IL2998" t="s">
        <v>279</v>
      </c>
      <c r="IM2998" t="s">
        <v>280</v>
      </c>
      <c r="IN2998" t="s">
        <v>663</v>
      </c>
      <c r="IP2998" t="s">
        <v>699</v>
      </c>
    </row>
    <row r="2999" spans="1:250" x14ac:dyDescent="0.25">
      <c r="A2999">
        <v>41514</v>
      </c>
      <c r="B2999">
        <v>-890804480</v>
      </c>
      <c r="C2999">
        <v>1837</v>
      </c>
      <c r="D2999" t="s">
        <v>273</v>
      </c>
      <c r="E2999" t="s">
        <v>274</v>
      </c>
      <c r="F2999">
        <v>13794</v>
      </c>
      <c r="G2999" t="s">
        <v>275</v>
      </c>
      <c r="H2999" t="s">
        <v>276</v>
      </c>
      <c r="I2999">
        <v>437</v>
      </c>
      <c r="J2999" t="s">
        <v>658</v>
      </c>
      <c r="K2999" t="s">
        <v>659</v>
      </c>
      <c r="L2999">
        <v>31601</v>
      </c>
      <c r="M2999" t="s">
        <v>361</v>
      </c>
      <c r="N2999" t="s">
        <v>362</v>
      </c>
      <c r="O2999">
        <v>31601</v>
      </c>
      <c r="P2999" t="s">
        <v>361</v>
      </c>
      <c r="Q2999" t="s">
        <v>362</v>
      </c>
      <c r="R2999" t="s">
        <v>409</v>
      </c>
      <c r="S2999" s="46">
        <v>0</v>
      </c>
      <c r="U2999" s="46">
        <v>17</v>
      </c>
      <c r="IF2999">
        <v>31601</v>
      </c>
      <c r="IG2999" t="s">
        <v>361</v>
      </c>
      <c r="IH2999" t="s">
        <v>319</v>
      </c>
      <c r="IK2999">
        <v>-2</v>
      </c>
      <c r="IL2999" t="s">
        <v>279</v>
      </c>
      <c r="IM2999" t="s">
        <v>280</v>
      </c>
      <c r="IN2999" t="s">
        <v>663</v>
      </c>
      <c r="IP2999" t="s">
        <v>699</v>
      </c>
    </row>
    <row r="3000" spans="1:250" x14ac:dyDescent="0.25">
      <c r="A3000">
        <v>41515</v>
      </c>
      <c r="B3000">
        <v>-890804480</v>
      </c>
      <c r="C3000">
        <v>1837</v>
      </c>
      <c r="D3000" t="s">
        <v>273</v>
      </c>
      <c r="E3000" t="s">
        <v>274</v>
      </c>
      <c r="F3000">
        <v>31620</v>
      </c>
      <c r="G3000" t="s">
        <v>363</v>
      </c>
      <c r="H3000" t="s">
        <v>364</v>
      </c>
      <c r="I3000">
        <v>427</v>
      </c>
      <c r="J3000" t="s">
        <v>397</v>
      </c>
      <c r="K3000" t="s">
        <v>398</v>
      </c>
      <c r="L3000">
        <v>31663</v>
      </c>
      <c r="M3000" t="s">
        <v>365</v>
      </c>
      <c r="N3000" t="s">
        <v>366</v>
      </c>
      <c r="O3000">
        <v>31663</v>
      </c>
      <c r="P3000" t="s">
        <v>365</v>
      </c>
      <c r="Q3000" t="s">
        <v>366</v>
      </c>
      <c r="R3000" t="s">
        <v>409</v>
      </c>
      <c r="S3000" s="46">
        <v>-990.96</v>
      </c>
      <c r="U3000" s="46">
        <v>17</v>
      </c>
      <c r="IF3000">
        <v>31663</v>
      </c>
      <c r="IG3000" t="s">
        <v>365</v>
      </c>
      <c r="IH3000" t="s">
        <v>367</v>
      </c>
      <c r="IK3000">
        <v>-2</v>
      </c>
      <c r="IL3000" t="s">
        <v>279</v>
      </c>
      <c r="IM3000" t="s">
        <v>280</v>
      </c>
      <c r="IN3000" t="s">
        <v>700</v>
      </c>
      <c r="IP3000" t="s">
        <v>701</v>
      </c>
    </row>
    <row r="3001" spans="1:250" x14ac:dyDescent="0.25">
      <c r="A3001">
        <v>41516</v>
      </c>
      <c r="B3001">
        <v>-890804480</v>
      </c>
      <c r="C3001">
        <v>1837</v>
      </c>
      <c r="D3001" t="s">
        <v>273</v>
      </c>
      <c r="E3001" t="s">
        <v>274</v>
      </c>
      <c r="F3001">
        <v>31620</v>
      </c>
      <c r="G3001" t="s">
        <v>363</v>
      </c>
      <c r="H3001" t="s">
        <v>364</v>
      </c>
      <c r="I3001">
        <v>424</v>
      </c>
      <c r="J3001" t="s">
        <v>399</v>
      </c>
      <c r="K3001" t="s">
        <v>400</v>
      </c>
      <c r="L3001">
        <v>31663</v>
      </c>
      <c r="M3001" t="s">
        <v>365</v>
      </c>
      <c r="N3001" t="s">
        <v>366</v>
      </c>
      <c r="O3001">
        <v>31663</v>
      </c>
      <c r="P3001" t="s">
        <v>365</v>
      </c>
      <c r="Q3001" t="s">
        <v>366</v>
      </c>
      <c r="R3001" t="s">
        <v>409</v>
      </c>
      <c r="S3001" s="46">
        <v>-1179.3</v>
      </c>
      <c r="U3001" s="46">
        <v>17</v>
      </c>
      <c r="IF3001">
        <v>31663</v>
      </c>
      <c r="IG3001" t="s">
        <v>365</v>
      </c>
      <c r="IH3001" t="s">
        <v>367</v>
      </c>
      <c r="IK3001">
        <v>-2</v>
      </c>
      <c r="IL3001" t="s">
        <v>279</v>
      </c>
      <c r="IM3001" t="s">
        <v>280</v>
      </c>
      <c r="IN3001" t="s">
        <v>700</v>
      </c>
      <c r="IP3001" t="s">
        <v>701</v>
      </c>
    </row>
    <row r="3002" spans="1:250" x14ac:dyDescent="0.25">
      <c r="A3002">
        <v>41517</v>
      </c>
      <c r="B3002">
        <v>-890804480</v>
      </c>
      <c r="C3002">
        <v>1837</v>
      </c>
      <c r="D3002" t="s">
        <v>273</v>
      </c>
      <c r="E3002" t="s">
        <v>274</v>
      </c>
      <c r="F3002">
        <v>31620</v>
      </c>
      <c r="G3002" t="s">
        <v>363</v>
      </c>
      <c r="H3002" t="s">
        <v>364</v>
      </c>
      <c r="I3002">
        <v>422</v>
      </c>
      <c r="J3002" t="s">
        <v>401</v>
      </c>
      <c r="K3002" t="s">
        <v>402</v>
      </c>
      <c r="L3002">
        <v>31663</v>
      </c>
      <c r="M3002" t="s">
        <v>365</v>
      </c>
      <c r="N3002" t="s">
        <v>366</v>
      </c>
      <c r="O3002">
        <v>31663</v>
      </c>
      <c r="P3002" t="s">
        <v>365</v>
      </c>
      <c r="Q3002" t="s">
        <v>366</v>
      </c>
      <c r="R3002" t="s">
        <v>409</v>
      </c>
      <c r="S3002" s="46">
        <v>-1559.53</v>
      </c>
      <c r="U3002" s="46">
        <v>17</v>
      </c>
      <c r="IF3002">
        <v>31663</v>
      </c>
      <c r="IG3002" t="s">
        <v>365</v>
      </c>
      <c r="IH3002" t="s">
        <v>367</v>
      </c>
      <c r="IK3002">
        <v>-2</v>
      </c>
      <c r="IL3002" t="s">
        <v>279</v>
      </c>
      <c r="IM3002" t="s">
        <v>280</v>
      </c>
      <c r="IN3002" t="s">
        <v>700</v>
      </c>
      <c r="IP3002" t="s">
        <v>701</v>
      </c>
    </row>
    <row r="3003" spans="1:250" x14ac:dyDescent="0.25">
      <c r="A3003">
        <v>41518</v>
      </c>
      <c r="B3003">
        <v>-890804480</v>
      </c>
      <c r="C3003">
        <v>1837</v>
      </c>
      <c r="D3003" t="s">
        <v>273</v>
      </c>
      <c r="E3003" t="s">
        <v>274</v>
      </c>
      <c r="F3003">
        <v>31620</v>
      </c>
      <c r="G3003" t="s">
        <v>363</v>
      </c>
      <c r="H3003" t="s">
        <v>364</v>
      </c>
      <c r="I3003">
        <v>420</v>
      </c>
      <c r="J3003" t="s">
        <v>403</v>
      </c>
      <c r="K3003" t="s">
        <v>404</v>
      </c>
      <c r="L3003">
        <v>31663</v>
      </c>
      <c r="M3003" t="s">
        <v>365</v>
      </c>
      <c r="N3003" t="s">
        <v>366</v>
      </c>
      <c r="O3003">
        <v>31663</v>
      </c>
      <c r="P3003" t="s">
        <v>365</v>
      </c>
      <c r="Q3003" t="s">
        <v>366</v>
      </c>
      <c r="R3003" t="s">
        <v>409</v>
      </c>
      <c r="S3003" s="46">
        <v>-924.98</v>
      </c>
      <c r="U3003" s="46">
        <v>17</v>
      </c>
      <c r="IF3003">
        <v>31663</v>
      </c>
      <c r="IG3003" t="s">
        <v>365</v>
      </c>
      <c r="IH3003" t="s">
        <v>367</v>
      </c>
      <c r="IK3003">
        <v>-2</v>
      </c>
      <c r="IL3003" t="s">
        <v>279</v>
      </c>
      <c r="IM3003" t="s">
        <v>280</v>
      </c>
      <c r="IN3003" t="s">
        <v>700</v>
      </c>
      <c r="IP3003" t="s">
        <v>701</v>
      </c>
    </row>
    <row r="3004" spans="1:250" x14ac:dyDescent="0.25">
      <c r="A3004">
        <v>41519</v>
      </c>
      <c r="B3004">
        <v>-890804480</v>
      </c>
      <c r="C3004">
        <v>1837</v>
      </c>
      <c r="D3004" t="s">
        <v>273</v>
      </c>
      <c r="E3004" t="s">
        <v>274</v>
      </c>
      <c r="F3004">
        <v>31620</v>
      </c>
      <c r="G3004" t="s">
        <v>363</v>
      </c>
      <c r="H3004" t="s">
        <v>364</v>
      </c>
      <c r="I3004">
        <v>411</v>
      </c>
      <c r="J3004" t="s">
        <v>393</v>
      </c>
      <c r="K3004" t="s">
        <v>394</v>
      </c>
      <c r="L3004">
        <v>31663</v>
      </c>
      <c r="M3004" t="s">
        <v>365</v>
      </c>
      <c r="N3004" t="s">
        <v>366</v>
      </c>
      <c r="O3004">
        <v>31663</v>
      </c>
      <c r="P3004" t="s">
        <v>365</v>
      </c>
      <c r="Q3004" t="s">
        <v>366</v>
      </c>
      <c r="R3004" t="s">
        <v>409</v>
      </c>
      <c r="S3004" s="46">
        <v>-1720.4</v>
      </c>
      <c r="U3004" s="46">
        <v>17</v>
      </c>
      <c r="IF3004">
        <v>31663</v>
      </c>
      <c r="IG3004" t="s">
        <v>365</v>
      </c>
      <c r="IH3004" t="s">
        <v>367</v>
      </c>
      <c r="IK3004">
        <v>-2</v>
      </c>
      <c r="IL3004" t="s">
        <v>279</v>
      </c>
      <c r="IM3004" t="s">
        <v>280</v>
      </c>
      <c r="IN3004" t="s">
        <v>700</v>
      </c>
      <c r="IP3004" t="s">
        <v>701</v>
      </c>
    </row>
    <row r="3005" spans="1:250" x14ac:dyDescent="0.25">
      <c r="A3005">
        <v>41520</v>
      </c>
      <c r="B3005">
        <v>-890804480</v>
      </c>
      <c r="C3005">
        <v>1837</v>
      </c>
      <c r="D3005" t="s">
        <v>273</v>
      </c>
      <c r="E3005" t="s">
        <v>274</v>
      </c>
      <c r="F3005">
        <v>31620</v>
      </c>
      <c r="G3005" t="s">
        <v>363</v>
      </c>
      <c r="H3005" t="s">
        <v>364</v>
      </c>
      <c r="I3005">
        <v>437</v>
      </c>
      <c r="J3005" t="s">
        <v>658</v>
      </c>
      <c r="K3005" t="s">
        <v>659</v>
      </c>
      <c r="L3005">
        <v>31663</v>
      </c>
      <c r="M3005" t="s">
        <v>365</v>
      </c>
      <c r="N3005" t="s">
        <v>366</v>
      </c>
      <c r="O3005">
        <v>31663</v>
      </c>
      <c r="P3005" t="s">
        <v>365</v>
      </c>
      <c r="Q3005" t="s">
        <v>366</v>
      </c>
      <c r="R3005" t="s">
        <v>409</v>
      </c>
      <c r="S3005" s="46">
        <v>19087.78</v>
      </c>
      <c r="U3005" s="46">
        <v>17</v>
      </c>
      <c r="IF3005">
        <v>31663</v>
      </c>
      <c r="IG3005" t="s">
        <v>365</v>
      </c>
      <c r="IH3005" t="s">
        <v>367</v>
      </c>
      <c r="IK3005">
        <v>-2</v>
      </c>
      <c r="IL3005" t="s">
        <v>279</v>
      </c>
      <c r="IM3005" t="s">
        <v>280</v>
      </c>
      <c r="IN3005" t="s">
        <v>700</v>
      </c>
      <c r="IP3005" t="s">
        <v>701</v>
      </c>
    </row>
    <row r="3006" spans="1:250" x14ac:dyDescent="0.25">
      <c r="A3006">
        <v>41521</v>
      </c>
      <c r="B3006">
        <v>-890804480</v>
      </c>
      <c r="C3006">
        <v>1837</v>
      </c>
      <c r="D3006" t="s">
        <v>273</v>
      </c>
      <c r="E3006" t="s">
        <v>274</v>
      </c>
      <c r="F3006">
        <v>31620</v>
      </c>
      <c r="G3006" t="s">
        <v>363</v>
      </c>
      <c r="H3006" t="s">
        <v>364</v>
      </c>
      <c r="I3006">
        <v>436</v>
      </c>
      <c r="J3006" t="s">
        <v>656</v>
      </c>
      <c r="K3006" t="s">
        <v>657</v>
      </c>
      <c r="L3006">
        <v>31663</v>
      </c>
      <c r="M3006" t="s">
        <v>365</v>
      </c>
      <c r="N3006" t="s">
        <v>366</v>
      </c>
      <c r="O3006">
        <v>31663</v>
      </c>
      <c r="P3006" t="s">
        <v>365</v>
      </c>
      <c r="Q3006" t="s">
        <v>366</v>
      </c>
      <c r="R3006" t="s">
        <v>409</v>
      </c>
      <c r="S3006" s="46">
        <v>-1.52</v>
      </c>
      <c r="U3006" s="46">
        <v>17</v>
      </c>
      <c r="IF3006">
        <v>31663</v>
      </c>
      <c r="IG3006" t="s">
        <v>365</v>
      </c>
      <c r="IH3006" t="s">
        <v>367</v>
      </c>
      <c r="IK3006">
        <v>-2</v>
      </c>
      <c r="IL3006" t="s">
        <v>279</v>
      </c>
      <c r="IM3006" t="s">
        <v>280</v>
      </c>
      <c r="IN3006" t="s">
        <v>700</v>
      </c>
      <c r="IP3006" t="s">
        <v>701</v>
      </c>
    </row>
    <row r="3007" spans="1:250" x14ac:dyDescent="0.25">
      <c r="A3007">
        <v>41522</v>
      </c>
      <c r="B3007">
        <v>-890804480</v>
      </c>
      <c r="C3007">
        <v>1837</v>
      </c>
      <c r="D3007" t="s">
        <v>273</v>
      </c>
      <c r="E3007" t="s">
        <v>274</v>
      </c>
      <c r="F3007">
        <v>31620</v>
      </c>
      <c r="G3007" t="s">
        <v>363</v>
      </c>
      <c r="H3007" t="s">
        <v>364</v>
      </c>
      <c r="I3007">
        <v>435</v>
      </c>
      <c r="J3007" t="s">
        <v>491</v>
      </c>
      <c r="K3007" t="s">
        <v>492</v>
      </c>
      <c r="L3007">
        <v>31663</v>
      </c>
      <c r="M3007" t="s">
        <v>365</v>
      </c>
      <c r="N3007" t="s">
        <v>366</v>
      </c>
      <c r="O3007">
        <v>31663</v>
      </c>
      <c r="P3007" t="s">
        <v>365</v>
      </c>
      <c r="Q3007" t="s">
        <v>366</v>
      </c>
      <c r="R3007" t="s">
        <v>409</v>
      </c>
      <c r="S3007" s="46">
        <v>-259.39</v>
      </c>
      <c r="U3007" s="46">
        <v>17</v>
      </c>
      <c r="IF3007">
        <v>31663</v>
      </c>
      <c r="IG3007" t="s">
        <v>365</v>
      </c>
      <c r="IH3007" t="s">
        <v>367</v>
      </c>
      <c r="IK3007">
        <v>-2</v>
      </c>
      <c r="IL3007" t="s">
        <v>279</v>
      </c>
      <c r="IM3007" t="s">
        <v>280</v>
      </c>
      <c r="IN3007" t="s">
        <v>700</v>
      </c>
      <c r="IP3007" t="s">
        <v>701</v>
      </c>
    </row>
    <row r="3008" spans="1:250" x14ac:dyDescent="0.25">
      <c r="A3008">
        <v>41523</v>
      </c>
      <c r="B3008">
        <v>-890804480</v>
      </c>
      <c r="C3008">
        <v>1837</v>
      </c>
      <c r="D3008" t="s">
        <v>273</v>
      </c>
      <c r="E3008" t="s">
        <v>274</v>
      </c>
      <c r="F3008">
        <v>31620</v>
      </c>
      <c r="G3008" t="s">
        <v>363</v>
      </c>
      <c r="H3008" t="s">
        <v>364</v>
      </c>
      <c r="I3008">
        <v>431</v>
      </c>
      <c r="J3008" t="s">
        <v>493</v>
      </c>
      <c r="K3008" t="s">
        <v>494</v>
      </c>
      <c r="L3008">
        <v>31663</v>
      </c>
      <c r="M3008" t="s">
        <v>365</v>
      </c>
      <c r="N3008" t="s">
        <v>366</v>
      </c>
      <c r="O3008">
        <v>31663</v>
      </c>
      <c r="P3008" t="s">
        <v>365</v>
      </c>
      <c r="Q3008" t="s">
        <v>366</v>
      </c>
      <c r="R3008" t="s">
        <v>409</v>
      </c>
      <c r="S3008" s="46">
        <v>-19018.62</v>
      </c>
      <c r="U3008" s="46">
        <v>17</v>
      </c>
      <c r="IF3008">
        <v>31663</v>
      </c>
      <c r="IG3008" t="s">
        <v>365</v>
      </c>
      <c r="IH3008" t="s">
        <v>367</v>
      </c>
      <c r="IK3008">
        <v>-2</v>
      </c>
      <c r="IL3008" t="s">
        <v>279</v>
      </c>
      <c r="IM3008" t="s">
        <v>280</v>
      </c>
      <c r="IN3008" t="s">
        <v>700</v>
      </c>
      <c r="IP3008" t="s">
        <v>701</v>
      </c>
    </row>
    <row r="3009" spans="1:250" x14ac:dyDescent="0.25">
      <c r="A3009">
        <v>41524</v>
      </c>
      <c r="B3009">
        <v>-890804480</v>
      </c>
      <c r="C3009">
        <v>1837</v>
      </c>
      <c r="D3009" t="s">
        <v>273</v>
      </c>
      <c r="E3009" t="s">
        <v>274</v>
      </c>
      <c r="F3009">
        <v>31620</v>
      </c>
      <c r="G3009" t="s">
        <v>363</v>
      </c>
      <c r="H3009" t="s">
        <v>364</v>
      </c>
      <c r="I3009">
        <v>429</v>
      </c>
      <c r="J3009" t="s">
        <v>395</v>
      </c>
      <c r="K3009" t="s">
        <v>396</v>
      </c>
      <c r="L3009">
        <v>31663</v>
      </c>
      <c r="M3009" t="s">
        <v>365</v>
      </c>
      <c r="N3009" t="s">
        <v>366</v>
      </c>
      <c r="O3009">
        <v>31663</v>
      </c>
      <c r="P3009" t="s">
        <v>365</v>
      </c>
      <c r="Q3009" t="s">
        <v>366</v>
      </c>
      <c r="R3009" t="s">
        <v>409</v>
      </c>
      <c r="S3009" s="46">
        <v>-1079.99</v>
      </c>
      <c r="U3009" s="46">
        <v>17</v>
      </c>
      <c r="IF3009">
        <v>31663</v>
      </c>
      <c r="IG3009" t="s">
        <v>365</v>
      </c>
      <c r="IH3009" t="s">
        <v>367</v>
      </c>
      <c r="IK3009">
        <v>-2</v>
      </c>
      <c r="IL3009" t="s">
        <v>279</v>
      </c>
      <c r="IM3009" t="s">
        <v>280</v>
      </c>
      <c r="IN3009" t="s">
        <v>700</v>
      </c>
      <c r="IP3009" t="s">
        <v>701</v>
      </c>
    </row>
    <row r="3010" spans="1:250" x14ac:dyDescent="0.25">
      <c r="A3010">
        <v>41525</v>
      </c>
      <c r="B3010">
        <v>-890804480</v>
      </c>
      <c r="C3010">
        <v>1837</v>
      </c>
      <c r="D3010" t="s">
        <v>273</v>
      </c>
      <c r="E3010" t="s">
        <v>274</v>
      </c>
      <c r="F3010">
        <v>9695</v>
      </c>
      <c r="G3010" t="s">
        <v>281</v>
      </c>
      <c r="H3010" t="s">
        <v>282</v>
      </c>
      <c r="I3010">
        <v>411</v>
      </c>
      <c r="J3010" t="s">
        <v>393</v>
      </c>
      <c r="K3010" t="s">
        <v>394</v>
      </c>
      <c r="L3010">
        <v>32534</v>
      </c>
      <c r="M3010" t="s">
        <v>368</v>
      </c>
      <c r="N3010" t="s">
        <v>369</v>
      </c>
      <c r="O3010">
        <v>32534</v>
      </c>
      <c r="P3010" t="s">
        <v>368</v>
      </c>
      <c r="Q3010" t="s">
        <v>369</v>
      </c>
      <c r="R3010" t="s">
        <v>409</v>
      </c>
      <c r="S3010" s="46">
        <v>0</v>
      </c>
      <c r="U3010" s="46">
        <v>17</v>
      </c>
      <c r="IF3010">
        <v>32534</v>
      </c>
      <c r="IG3010" t="s">
        <v>368</v>
      </c>
      <c r="IH3010" t="s">
        <v>285</v>
      </c>
      <c r="IK3010">
        <v>-2</v>
      </c>
      <c r="IL3010" t="s">
        <v>279</v>
      </c>
      <c r="IM3010" t="s">
        <v>280</v>
      </c>
      <c r="IN3010" t="s">
        <v>661</v>
      </c>
      <c r="IP3010" t="s">
        <v>702</v>
      </c>
    </row>
    <row r="3011" spans="1:250" x14ac:dyDescent="0.25">
      <c r="A3011">
        <v>41526</v>
      </c>
      <c r="B3011">
        <v>-890804480</v>
      </c>
      <c r="C3011">
        <v>1837</v>
      </c>
      <c r="D3011" t="s">
        <v>273</v>
      </c>
      <c r="E3011" t="s">
        <v>274</v>
      </c>
      <c r="F3011">
        <v>9695</v>
      </c>
      <c r="G3011" t="s">
        <v>281</v>
      </c>
      <c r="H3011" t="s">
        <v>282</v>
      </c>
      <c r="I3011">
        <v>427</v>
      </c>
      <c r="J3011" t="s">
        <v>397</v>
      </c>
      <c r="K3011" t="s">
        <v>398</v>
      </c>
      <c r="L3011">
        <v>32534</v>
      </c>
      <c r="M3011" t="s">
        <v>368</v>
      </c>
      <c r="N3011" t="s">
        <v>369</v>
      </c>
      <c r="O3011">
        <v>32534</v>
      </c>
      <c r="P3011" t="s">
        <v>368</v>
      </c>
      <c r="Q3011" t="s">
        <v>369</v>
      </c>
      <c r="R3011" t="s">
        <v>409</v>
      </c>
      <c r="S3011" s="46">
        <v>0</v>
      </c>
      <c r="U3011" s="46">
        <v>17</v>
      </c>
      <c r="IF3011">
        <v>32534</v>
      </c>
      <c r="IG3011" t="s">
        <v>368</v>
      </c>
      <c r="IH3011" t="s">
        <v>285</v>
      </c>
      <c r="IK3011">
        <v>-2</v>
      </c>
      <c r="IL3011" t="s">
        <v>279</v>
      </c>
      <c r="IM3011" t="s">
        <v>280</v>
      </c>
      <c r="IN3011" t="s">
        <v>661</v>
      </c>
      <c r="IP3011" t="s">
        <v>702</v>
      </c>
    </row>
    <row r="3012" spans="1:250" x14ac:dyDescent="0.25">
      <c r="A3012">
        <v>41527</v>
      </c>
      <c r="B3012">
        <v>-890804480</v>
      </c>
      <c r="C3012">
        <v>1837</v>
      </c>
      <c r="D3012" t="s">
        <v>273</v>
      </c>
      <c r="E3012" t="s">
        <v>274</v>
      </c>
      <c r="F3012">
        <v>9695</v>
      </c>
      <c r="G3012" t="s">
        <v>281</v>
      </c>
      <c r="H3012" t="s">
        <v>282</v>
      </c>
      <c r="I3012">
        <v>424</v>
      </c>
      <c r="J3012" t="s">
        <v>399</v>
      </c>
      <c r="K3012" t="s">
        <v>400</v>
      </c>
      <c r="L3012">
        <v>32534</v>
      </c>
      <c r="M3012" t="s">
        <v>368</v>
      </c>
      <c r="N3012" t="s">
        <v>369</v>
      </c>
      <c r="O3012">
        <v>32534</v>
      </c>
      <c r="P3012" t="s">
        <v>368</v>
      </c>
      <c r="Q3012" t="s">
        <v>369</v>
      </c>
      <c r="R3012" t="s">
        <v>409</v>
      </c>
      <c r="S3012" s="46">
        <v>0</v>
      </c>
      <c r="U3012" s="46">
        <v>17</v>
      </c>
      <c r="IF3012">
        <v>32534</v>
      </c>
      <c r="IG3012" t="s">
        <v>368</v>
      </c>
      <c r="IH3012" t="s">
        <v>285</v>
      </c>
      <c r="IK3012">
        <v>-2</v>
      </c>
      <c r="IL3012" t="s">
        <v>279</v>
      </c>
      <c r="IM3012" t="s">
        <v>280</v>
      </c>
      <c r="IN3012" t="s">
        <v>661</v>
      </c>
      <c r="IP3012" t="s">
        <v>702</v>
      </c>
    </row>
    <row r="3013" spans="1:250" x14ac:dyDescent="0.25">
      <c r="A3013">
        <v>41528</v>
      </c>
      <c r="B3013">
        <v>-890804480</v>
      </c>
      <c r="C3013">
        <v>1837</v>
      </c>
      <c r="D3013" t="s">
        <v>273</v>
      </c>
      <c r="E3013" t="s">
        <v>274</v>
      </c>
      <c r="F3013">
        <v>9695</v>
      </c>
      <c r="G3013" t="s">
        <v>281</v>
      </c>
      <c r="H3013" t="s">
        <v>282</v>
      </c>
      <c r="I3013">
        <v>422</v>
      </c>
      <c r="J3013" t="s">
        <v>401</v>
      </c>
      <c r="K3013" t="s">
        <v>402</v>
      </c>
      <c r="L3013">
        <v>32534</v>
      </c>
      <c r="M3013" t="s">
        <v>368</v>
      </c>
      <c r="N3013" t="s">
        <v>369</v>
      </c>
      <c r="O3013">
        <v>32534</v>
      </c>
      <c r="P3013" t="s">
        <v>368</v>
      </c>
      <c r="Q3013" t="s">
        <v>369</v>
      </c>
      <c r="R3013" t="s">
        <v>409</v>
      </c>
      <c r="S3013" s="46">
        <v>0</v>
      </c>
      <c r="U3013" s="46">
        <v>17</v>
      </c>
      <c r="IF3013">
        <v>32534</v>
      </c>
      <c r="IG3013" t="s">
        <v>368</v>
      </c>
      <c r="IH3013" t="s">
        <v>285</v>
      </c>
      <c r="IK3013">
        <v>-2</v>
      </c>
      <c r="IL3013" t="s">
        <v>279</v>
      </c>
      <c r="IM3013" t="s">
        <v>280</v>
      </c>
      <c r="IN3013" t="s">
        <v>661</v>
      </c>
      <c r="IP3013" t="s">
        <v>702</v>
      </c>
    </row>
    <row r="3014" spans="1:250" x14ac:dyDescent="0.25">
      <c r="A3014">
        <v>41529</v>
      </c>
      <c r="B3014">
        <v>-890804480</v>
      </c>
      <c r="C3014">
        <v>1837</v>
      </c>
      <c r="D3014" t="s">
        <v>273</v>
      </c>
      <c r="E3014" t="s">
        <v>274</v>
      </c>
      <c r="F3014">
        <v>9695</v>
      </c>
      <c r="G3014" t="s">
        <v>281</v>
      </c>
      <c r="H3014" t="s">
        <v>282</v>
      </c>
      <c r="I3014">
        <v>420</v>
      </c>
      <c r="J3014" t="s">
        <v>403</v>
      </c>
      <c r="K3014" t="s">
        <v>404</v>
      </c>
      <c r="L3014">
        <v>32534</v>
      </c>
      <c r="M3014" t="s">
        <v>368</v>
      </c>
      <c r="N3014" t="s">
        <v>369</v>
      </c>
      <c r="O3014">
        <v>32534</v>
      </c>
      <c r="P3014" t="s">
        <v>368</v>
      </c>
      <c r="Q3014" t="s">
        <v>369</v>
      </c>
      <c r="R3014" t="s">
        <v>409</v>
      </c>
      <c r="S3014" s="46">
        <v>0</v>
      </c>
      <c r="U3014" s="46">
        <v>17</v>
      </c>
      <c r="IF3014">
        <v>32534</v>
      </c>
      <c r="IG3014" t="s">
        <v>368</v>
      </c>
      <c r="IH3014" t="s">
        <v>285</v>
      </c>
      <c r="IK3014">
        <v>-2</v>
      </c>
      <c r="IL3014" t="s">
        <v>279</v>
      </c>
      <c r="IM3014" t="s">
        <v>280</v>
      </c>
      <c r="IN3014" t="s">
        <v>661</v>
      </c>
      <c r="IP3014" t="s">
        <v>702</v>
      </c>
    </row>
    <row r="3015" spans="1:250" x14ac:dyDescent="0.25">
      <c r="A3015">
        <v>41530</v>
      </c>
      <c r="B3015">
        <v>-890804480</v>
      </c>
      <c r="C3015">
        <v>1837</v>
      </c>
      <c r="D3015" t="s">
        <v>273</v>
      </c>
      <c r="E3015" t="s">
        <v>274</v>
      </c>
      <c r="F3015">
        <v>9695</v>
      </c>
      <c r="G3015" t="s">
        <v>281</v>
      </c>
      <c r="H3015" t="s">
        <v>282</v>
      </c>
      <c r="I3015">
        <v>420</v>
      </c>
      <c r="J3015" t="s">
        <v>403</v>
      </c>
      <c r="K3015" t="s">
        <v>404</v>
      </c>
      <c r="L3015">
        <v>34667</v>
      </c>
      <c r="M3015" t="s">
        <v>370</v>
      </c>
      <c r="N3015" t="s">
        <v>371</v>
      </c>
      <c r="O3015">
        <v>34667</v>
      </c>
      <c r="P3015" t="s">
        <v>370</v>
      </c>
      <c r="Q3015" t="s">
        <v>371</v>
      </c>
      <c r="R3015" t="s">
        <v>409</v>
      </c>
      <c r="S3015" s="46">
        <v>0</v>
      </c>
      <c r="U3015" s="46">
        <v>17</v>
      </c>
      <c r="IF3015">
        <v>34667</v>
      </c>
      <c r="IG3015" t="s">
        <v>370</v>
      </c>
      <c r="IH3015" t="s">
        <v>285</v>
      </c>
      <c r="IK3015">
        <v>-2</v>
      </c>
      <c r="IL3015" t="s">
        <v>279</v>
      </c>
      <c r="IM3015" t="s">
        <v>280</v>
      </c>
      <c r="IN3015" t="s">
        <v>661</v>
      </c>
      <c r="IP3015" t="s">
        <v>703</v>
      </c>
    </row>
    <row r="3016" spans="1:250" x14ac:dyDescent="0.25">
      <c r="A3016">
        <v>41531</v>
      </c>
      <c r="B3016">
        <v>-890804480</v>
      </c>
      <c r="C3016">
        <v>1837</v>
      </c>
      <c r="D3016" t="s">
        <v>273</v>
      </c>
      <c r="E3016" t="s">
        <v>274</v>
      </c>
      <c r="F3016">
        <v>9695</v>
      </c>
      <c r="G3016" t="s">
        <v>281</v>
      </c>
      <c r="H3016" t="s">
        <v>282</v>
      </c>
      <c r="I3016">
        <v>411</v>
      </c>
      <c r="J3016" t="s">
        <v>393</v>
      </c>
      <c r="K3016" t="s">
        <v>394</v>
      </c>
      <c r="L3016">
        <v>34667</v>
      </c>
      <c r="M3016" t="s">
        <v>370</v>
      </c>
      <c r="N3016" t="s">
        <v>371</v>
      </c>
      <c r="O3016">
        <v>34667</v>
      </c>
      <c r="P3016" t="s">
        <v>370</v>
      </c>
      <c r="Q3016" t="s">
        <v>371</v>
      </c>
      <c r="R3016" t="s">
        <v>409</v>
      </c>
      <c r="S3016" s="46">
        <v>0</v>
      </c>
      <c r="U3016" s="46">
        <v>17</v>
      </c>
      <c r="IF3016">
        <v>34667</v>
      </c>
      <c r="IG3016" t="s">
        <v>370</v>
      </c>
      <c r="IH3016" t="s">
        <v>285</v>
      </c>
      <c r="IK3016">
        <v>-2</v>
      </c>
      <c r="IL3016" t="s">
        <v>279</v>
      </c>
      <c r="IM3016" t="s">
        <v>280</v>
      </c>
      <c r="IN3016" t="s">
        <v>661</v>
      </c>
      <c r="IP3016" t="s">
        <v>703</v>
      </c>
    </row>
    <row r="3017" spans="1:250" x14ac:dyDescent="0.25">
      <c r="A3017">
        <v>41532</v>
      </c>
      <c r="B3017">
        <v>-890804480</v>
      </c>
      <c r="C3017">
        <v>1837</v>
      </c>
      <c r="D3017" t="s">
        <v>273</v>
      </c>
      <c r="E3017" t="s">
        <v>274</v>
      </c>
      <c r="F3017">
        <v>13794</v>
      </c>
      <c r="G3017" t="s">
        <v>275</v>
      </c>
      <c r="H3017" t="s">
        <v>276</v>
      </c>
      <c r="I3017">
        <v>429</v>
      </c>
      <c r="J3017" t="s">
        <v>395</v>
      </c>
      <c r="K3017" t="s">
        <v>396</v>
      </c>
      <c r="L3017">
        <v>34667</v>
      </c>
      <c r="M3017" t="s">
        <v>370</v>
      </c>
      <c r="N3017" t="s">
        <v>371</v>
      </c>
      <c r="O3017">
        <v>34667</v>
      </c>
      <c r="P3017" t="s">
        <v>370</v>
      </c>
      <c r="Q3017" t="s">
        <v>371</v>
      </c>
      <c r="R3017" t="s">
        <v>409</v>
      </c>
      <c r="S3017" s="46">
        <v>0</v>
      </c>
      <c r="U3017" s="46">
        <v>17</v>
      </c>
      <c r="IF3017">
        <v>34667</v>
      </c>
      <c r="IG3017" t="s">
        <v>370</v>
      </c>
      <c r="IH3017" t="s">
        <v>319</v>
      </c>
      <c r="IK3017">
        <v>-2</v>
      </c>
      <c r="IL3017" t="s">
        <v>279</v>
      </c>
      <c r="IM3017" t="s">
        <v>280</v>
      </c>
      <c r="IN3017" t="s">
        <v>663</v>
      </c>
      <c r="IP3017" t="s">
        <v>704</v>
      </c>
    </row>
    <row r="3018" spans="1:250" x14ac:dyDescent="0.25">
      <c r="A3018">
        <v>41533</v>
      </c>
      <c r="B3018">
        <v>-890804480</v>
      </c>
      <c r="C3018">
        <v>1837</v>
      </c>
      <c r="D3018" t="s">
        <v>273</v>
      </c>
      <c r="E3018" t="s">
        <v>274</v>
      </c>
      <c r="F3018">
        <v>13794</v>
      </c>
      <c r="G3018" t="s">
        <v>275</v>
      </c>
      <c r="H3018" t="s">
        <v>276</v>
      </c>
      <c r="I3018">
        <v>427</v>
      </c>
      <c r="J3018" t="s">
        <v>397</v>
      </c>
      <c r="K3018" t="s">
        <v>398</v>
      </c>
      <c r="L3018">
        <v>34667</v>
      </c>
      <c r="M3018" t="s">
        <v>370</v>
      </c>
      <c r="N3018" t="s">
        <v>371</v>
      </c>
      <c r="O3018">
        <v>34667</v>
      </c>
      <c r="P3018" t="s">
        <v>370</v>
      </c>
      <c r="Q3018" t="s">
        <v>371</v>
      </c>
      <c r="R3018" t="s">
        <v>409</v>
      </c>
      <c r="S3018" s="46">
        <v>0</v>
      </c>
      <c r="U3018" s="46">
        <v>17</v>
      </c>
      <c r="IF3018">
        <v>34667</v>
      </c>
      <c r="IG3018" t="s">
        <v>370</v>
      </c>
      <c r="IH3018" t="s">
        <v>319</v>
      </c>
      <c r="IK3018">
        <v>-2</v>
      </c>
      <c r="IL3018" t="s">
        <v>279</v>
      </c>
      <c r="IM3018" t="s">
        <v>280</v>
      </c>
      <c r="IN3018" t="s">
        <v>663</v>
      </c>
      <c r="IP3018" t="s">
        <v>704</v>
      </c>
    </row>
    <row r="3019" spans="1:250" x14ac:dyDescent="0.25">
      <c r="A3019">
        <v>41534</v>
      </c>
      <c r="B3019">
        <v>-890804480</v>
      </c>
      <c r="C3019">
        <v>1837</v>
      </c>
      <c r="D3019" t="s">
        <v>273</v>
      </c>
      <c r="E3019" t="s">
        <v>274</v>
      </c>
      <c r="F3019">
        <v>13794</v>
      </c>
      <c r="G3019" t="s">
        <v>275</v>
      </c>
      <c r="H3019" t="s">
        <v>276</v>
      </c>
      <c r="I3019">
        <v>424</v>
      </c>
      <c r="J3019" t="s">
        <v>399</v>
      </c>
      <c r="K3019" t="s">
        <v>400</v>
      </c>
      <c r="L3019">
        <v>34667</v>
      </c>
      <c r="M3019" t="s">
        <v>370</v>
      </c>
      <c r="N3019" t="s">
        <v>371</v>
      </c>
      <c r="O3019">
        <v>34667</v>
      </c>
      <c r="P3019" t="s">
        <v>370</v>
      </c>
      <c r="Q3019" t="s">
        <v>371</v>
      </c>
      <c r="R3019" t="s">
        <v>409</v>
      </c>
      <c r="S3019" s="46">
        <v>0</v>
      </c>
      <c r="U3019" s="46">
        <v>17</v>
      </c>
      <c r="IF3019">
        <v>34667</v>
      </c>
      <c r="IG3019" t="s">
        <v>370</v>
      </c>
      <c r="IH3019" t="s">
        <v>319</v>
      </c>
      <c r="IK3019">
        <v>-2</v>
      </c>
      <c r="IL3019" t="s">
        <v>279</v>
      </c>
      <c r="IM3019" t="s">
        <v>280</v>
      </c>
      <c r="IN3019" t="s">
        <v>663</v>
      </c>
      <c r="IP3019" t="s">
        <v>704</v>
      </c>
    </row>
    <row r="3020" spans="1:250" x14ac:dyDescent="0.25">
      <c r="A3020">
        <v>41535</v>
      </c>
      <c r="B3020">
        <v>-890804480</v>
      </c>
      <c r="C3020">
        <v>1837</v>
      </c>
      <c r="D3020" t="s">
        <v>273</v>
      </c>
      <c r="E3020" t="s">
        <v>274</v>
      </c>
      <c r="F3020">
        <v>13794</v>
      </c>
      <c r="G3020" t="s">
        <v>275</v>
      </c>
      <c r="H3020" t="s">
        <v>276</v>
      </c>
      <c r="I3020">
        <v>422</v>
      </c>
      <c r="J3020" t="s">
        <v>401</v>
      </c>
      <c r="K3020" t="s">
        <v>402</v>
      </c>
      <c r="L3020">
        <v>34667</v>
      </c>
      <c r="M3020" t="s">
        <v>370</v>
      </c>
      <c r="N3020" t="s">
        <v>371</v>
      </c>
      <c r="O3020">
        <v>34667</v>
      </c>
      <c r="P3020" t="s">
        <v>370</v>
      </c>
      <c r="Q3020" t="s">
        <v>371</v>
      </c>
      <c r="R3020" t="s">
        <v>409</v>
      </c>
      <c r="S3020" s="46">
        <v>0</v>
      </c>
      <c r="U3020" s="46">
        <v>17</v>
      </c>
      <c r="IF3020">
        <v>34667</v>
      </c>
      <c r="IG3020" t="s">
        <v>370</v>
      </c>
      <c r="IH3020" t="s">
        <v>319</v>
      </c>
      <c r="IK3020">
        <v>-2</v>
      </c>
      <c r="IL3020" t="s">
        <v>279</v>
      </c>
      <c r="IM3020" t="s">
        <v>280</v>
      </c>
      <c r="IN3020" t="s">
        <v>663</v>
      </c>
      <c r="IP3020" t="s">
        <v>704</v>
      </c>
    </row>
    <row r="3021" spans="1:250" x14ac:dyDescent="0.25">
      <c r="A3021">
        <v>41536</v>
      </c>
      <c r="B3021">
        <v>-890804480</v>
      </c>
      <c r="C3021">
        <v>1837</v>
      </c>
      <c r="D3021" t="s">
        <v>273</v>
      </c>
      <c r="E3021" t="s">
        <v>274</v>
      </c>
      <c r="F3021">
        <v>13794</v>
      </c>
      <c r="G3021" t="s">
        <v>275</v>
      </c>
      <c r="H3021" t="s">
        <v>276</v>
      </c>
      <c r="I3021">
        <v>420</v>
      </c>
      <c r="J3021" t="s">
        <v>403</v>
      </c>
      <c r="K3021" t="s">
        <v>404</v>
      </c>
      <c r="L3021">
        <v>34667</v>
      </c>
      <c r="M3021" t="s">
        <v>370</v>
      </c>
      <c r="N3021" t="s">
        <v>371</v>
      </c>
      <c r="O3021">
        <v>34667</v>
      </c>
      <c r="P3021" t="s">
        <v>370</v>
      </c>
      <c r="Q3021" t="s">
        <v>371</v>
      </c>
      <c r="R3021" t="s">
        <v>409</v>
      </c>
      <c r="S3021" s="46">
        <v>0</v>
      </c>
      <c r="U3021" s="46">
        <v>17</v>
      </c>
      <c r="IF3021">
        <v>34667</v>
      </c>
      <c r="IG3021" t="s">
        <v>370</v>
      </c>
      <c r="IH3021" t="s">
        <v>319</v>
      </c>
      <c r="IK3021">
        <v>-2</v>
      </c>
      <c r="IL3021" t="s">
        <v>279</v>
      </c>
      <c r="IM3021" t="s">
        <v>280</v>
      </c>
      <c r="IN3021" t="s">
        <v>663</v>
      </c>
      <c r="IP3021" t="s">
        <v>704</v>
      </c>
    </row>
    <row r="3022" spans="1:250" x14ac:dyDescent="0.25">
      <c r="A3022">
        <v>41537</v>
      </c>
      <c r="B3022">
        <v>-890804480</v>
      </c>
      <c r="C3022">
        <v>1837</v>
      </c>
      <c r="D3022" t="s">
        <v>273</v>
      </c>
      <c r="E3022" t="s">
        <v>274</v>
      </c>
      <c r="F3022">
        <v>13794</v>
      </c>
      <c r="G3022" t="s">
        <v>275</v>
      </c>
      <c r="H3022" t="s">
        <v>276</v>
      </c>
      <c r="I3022">
        <v>411</v>
      </c>
      <c r="J3022" t="s">
        <v>393</v>
      </c>
      <c r="K3022" t="s">
        <v>394</v>
      </c>
      <c r="L3022">
        <v>34667</v>
      </c>
      <c r="M3022" t="s">
        <v>370</v>
      </c>
      <c r="N3022" t="s">
        <v>371</v>
      </c>
      <c r="O3022">
        <v>34667</v>
      </c>
      <c r="P3022" t="s">
        <v>370</v>
      </c>
      <c r="Q3022" t="s">
        <v>371</v>
      </c>
      <c r="R3022" t="s">
        <v>409</v>
      </c>
      <c r="S3022" s="46">
        <v>0</v>
      </c>
      <c r="U3022" s="46">
        <v>17</v>
      </c>
      <c r="IF3022">
        <v>34667</v>
      </c>
      <c r="IG3022" t="s">
        <v>370</v>
      </c>
      <c r="IH3022" t="s">
        <v>319</v>
      </c>
      <c r="IK3022">
        <v>-2</v>
      </c>
      <c r="IL3022" t="s">
        <v>279</v>
      </c>
      <c r="IM3022" t="s">
        <v>280</v>
      </c>
      <c r="IN3022" t="s">
        <v>663</v>
      </c>
      <c r="IP3022" t="s">
        <v>704</v>
      </c>
    </row>
    <row r="3023" spans="1:250" x14ac:dyDescent="0.25">
      <c r="A3023">
        <v>41538</v>
      </c>
      <c r="B3023">
        <v>-890804480</v>
      </c>
      <c r="C3023">
        <v>1837</v>
      </c>
      <c r="D3023" t="s">
        <v>273</v>
      </c>
      <c r="E3023" t="s">
        <v>274</v>
      </c>
      <c r="F3023">
        <v>13794</v>
      </c>
      <c r="G3023" t="s">
        <v>275</v>
      </c>
      <c r="H3023" t="s">
        <v>276</v>
      </c>
      <c r="I3023">
        <v>437</v>
      </c>
      <c r="J3023" t="s">
        <v>658</v>
      </c>
      <c r="K3023" t="s">
        <v>659</v>
      </c>
      <c r="L3023">
        <v>34667</v>
      </c>
      <c r="M3023" t="s">
        <v>370</v>
      </c>
      <c r="N3023" t="s">
        <v>371</v>
      </c>
      <c r="O3023">
        <v>34667</v>
      </c>
      <c r="P3023" t="s">
        <v>370</v>
      </c>
      <c r="Q3023" t="s">
        <v>371</v>
      </c>
      <c r="R3023" t="s">
        <v>409</v>
      </c>
      <c r="S3023" s="46">
        <v>0</v>
      </c>
      <c r="U3023" s="46">
        <v>17</v>
      </c>
      <c r="IF3023">
        <v>34667</v>
      </c>
      <c r="IG3023" t="s">
        <v>370</v>
      </c>
      <c r="IH3023" t="s">
        <v>319</v>
      </c>
      <c r="IK3023">
        <v>-2</v>
      </c>
      <c r="IL3023" t="s">
        <v>279</v>
      </c>
      <c r="IM3023" t="s">
        <v>280</v>
      </c>
      <c r="IN3023" t="s">
        <v>663</v>
      </c>
      <c r="IP3023" t="s">
        <v>704</v>
      </c>
    </row>
    <row r="3024" spans="1:250" x14ac:dyDescent="0.25">
      <c r="A3024">
        <v>41539</v>
      </c>
      <c r="B3024">
        <v>-890804480</v>
      </c>
      <c r="C3024">
        <v>1837</v>
      </c>
      <c r="D3024" t="s">
        <v>273</v>
      </c>
      <c r="E3024" t="s">
        <v>274</v>
      </c>
      <c r="F3024">
        <v>13794</v>
      </c>
      <c r="G3024" t="s">
        <v>275</v>
      </c>
      <c r="H3024" t="s">
        <v>276</v>
      </c>
      <c r="I3024">
        <v>436</v>
      </c>
      <c r="J3024" t="s">
        <v>656</v>
      </c>
      <c r="K3024" t="s">
        <v>657</v>
      </c>
      <c r="L3024">
        <v>34667</v>
      </c>
      <c r="M3024" t="s">
        <v>370</v>
      </c>
      <c r="N3024" t="s">
        <v>371</v>
      </c>
      <c r="O3024">
        <v>34667</v>
      </c>
      <c r="P3024" t="s">
        <v>370</v>
      </c>
      <c r="Q3024" t="s">
        <v>371</v>
      </c>
      <c r="R3024" t="s">
        <v>409</v>
      </c>
      <c r="S3024" s="46">
        <v>0</v>
      </c>
      <c r="U3024" s="46">
        <v>17</v>
      </c>
      <c r="IF3024">
        <v>34667</v>
      </c>
      <c r="IG3024" t="s">
        <v>370</v>
      </c>
      <c r="IH3024" t="s">
        <v>319</v>
      </c>
      <c r="IK3024">
        <v>-2</v>
      </c>
      <c r="IL3024" t="s">
        <v>279</v>
      </c>
      <c r="IM3024" t="s">
        <v>280</v>
      </c>
      <c r="IN3024" t="s">
        <v>663</v>
      </c>
      <c r="IP3024" t="s">
        <v>704</v>
      </c>
    </row>
    <row r="3025" spans="1:250" x14ac:dyDescent="0.25">
      <c r="A3025">
        <v>41540</v>
      </c>
      <c r="B3025">
        <v>-890804480</v>
      </c>
      <c r="C3025">
        <v>1837</v>
      </c>
      <c r="D3025" t="s">
        <v>273</v>
      </c>
      <c r="E3025" t="s">
        <v>274</v>
      </c>
      <c r="F3025">
        <v>13794</v>
      </c>
      <c r="G3025" t="s">
        <v>275</v>
      </c>
      <c r="H3025" t="s">
        <v>276</v>
      </c>
      <c r="I3025">
        <v>435</v>
      </c>
      <c r="J3025" t="s">
        <v>491</v>
      </c>
      <c r="K3025" t="s">
        <v>492</v>
      </c>
      <c r="L3025">
        <v>34667</v>
      </c>
      <c r="M3025" t="s">
        <v>370</v>
      </c>
      <c r="N3025" t="s">
        <v>371</v>
      </c>
      <c r="O3025">
        <v>34667</v>
      </c>
      <c r="P3025" t="s">
        <v>370</v>
      </c>
      <c r="Q3025" t="s">
        <v>371</v>
      </c>
      <c r="R3025" t="s">
        <v>409</v>
      </c>
      <c r="S3025" s="46">
        <v>0</v>
      </c>
      <c r="U3025" s="46">
        <v>17</v>
      </c>
      <c r="IF3025">
        <v>34667</v>
      </c>
      <c r="IG3025" t="s">
        <v>370</v>
      </c>
      <c r="IH3025" t="s">
        <v>319</v>
      </c>
      <c r="IK3025">
        <v>-2</v>
      </c>
      <c r="IL3025" t="s">
        <v>279</v>
      </c>
      <c r="IM3025" t="s">
        <v>280</v>
      </c>
      <c r="IN3025" t="s">
        <v>663</v>
      </c>
      <c r="IP3025" t="s">
        <v>704</v>
      </c>
    </row>
    <row r="3026" spans="1:250" x14ac:dyDescent="0.25">
      <c r="A3026">
        <v>41541</v>
      </c>
      <c r="B3026">
        <v>-890804480</v>
      </c>
      <c r="C3026">
        <v>1837</v>
      </c>
      <c r="D3026" t="s">
        <v>273</v>
      </c>
      <c r="E3026" t="s">
        <v>274</v>
      </c>
      <c r="F3026">
        <v>13794</v>
      </c>
      <c r="G3026" t="s">
        <v>275</v>
      </c>
      <c r="H3026" t="s">
        <v>276</v>
      </c>
      <c r="I3026">
        <v>431</v>
      </c>
      <c r="J3026" t="s">
        <v>493</v>
      </c>
      <c r="K3026" t="s">
        <v>494</v>
      </c>
      <c r="L3026">
        <v>34667</v>
      </c>
      <c r="M3026" t="s">
        <v>370</v>
      </c>
      <c r="N3026" t="s">
        <v>371</v>
      </c>
      <c r="O3026">
        <v>34667</v>
      </c>
      <c r="P3026" t="s">
        <v>370</v>
      </c>
      <c r="Q3026" t="s">
        <v>371</v>
      </c>
      <c r="R3026" t="s">
        <v>409</v>
      </c>
      <c r="S3026" s="46">
        <v>0</v>
      </c>
      <c r="U3026" s="46">
        <v>17</v>
      </c>
      <c r="IF3026">
        <v>34667</v>
      </c>
      <c r="IG3026" t="s">
        <v>370</v>
      </c>
      <c r="IH3026" t="s">
        <v>319</v>
      </c>
      <c r="IK3026">
        <v>-2</v>
      </c>
      <c r="IL3026" t="s">
        <v>279</v>
      </c>
      <c r="IM3026" t="s">
        <v>280</v>
      </c>
      <c r="IN3026" t="s">
        <v>663</v>
      </c>
      <c r="IP3026" t="s">
        <v>704</v>
      </c>
    </row>
    <row r="3027" spans="1:250" x14ac:dyDescent="0.25">
      <c r="A3027">
        <v>41542</v>
      </c>
      <c r="B3027">
        <v>-890804480</v>
      </c>
      <c r="C3027">
        <v>1837</v>
      </c>
      <c r="D3027" t="s">
        <v>273</v>
      </c>
      <c r="E3027" t="s">
        <v>274</v>
      </c>
      <c r="F3027">
        <v>7057</v>
      </c>
      <c r="G3027" t="s">
        <v>291</v>
      </c>
      <c r="H3027" t="s">
        <v>292</v>
      </c>
      <c r="I3027">
        <v>420</v>
      </c>
      <c r="J3027" t="s">
        <v>403</v>
      </c>
      <c r="K3027" t="s">
        <v>404</v>
      </c>
      <c r="L3027">
        <v>35455</v>
      </c>
      <c r="M3027" t="s">
        <v>355</v>
      </c>
      <c r="N3027" t="s">
        <v>356</v>
      </c>
      <c r="O3027">
        <v>35455</v>
      </c>
      <c r="P3027" t="s">
        <v>355</v>
      </c>
      <c r="Q3027" t="s">
        <v>356</v>
      </c>
      <c r="R3027" t="s">
        <v>409</v>
      </c>
      <c r="S3027" s="46">
        <v>0</v>
      </c>
      <c r="U3027" s="46">
        <v>17</v>
      </c>
      <c r="IF3027">
        <v>35455</v>
      </c>
      <c r="IG3027" t="s">
        <v>355</v>
      </c>
      <c r="IH3027" t="s">
        <v>293</v>
      </c>
      <c r="IK3027">
        <v>-2</v>
      </c>
      <c r="IL3027" t="s">
        <v>279</v>
      </c>
      <c r="IM3027" t="s">
        <v>280</v>
      </c>
      <c r="IN3027" t="s">
        <v>666</v>
      </c>
      <c r="IP3027" t="s">
        <v>705</v>
      </c>
    </row>
    <row r="3028" spans="1:250" x14ac:dyDescent="0.25">
      <c r="A3028">
        <v>41543</v>
      </c>
      <c r="B3028">
        <v>-890804480</v>
      </c>
      <c r="C3028">
        <v>1837</v>
      </c>
      <c r="D3028" t="s">
        <v>273</v>
      </c>
      <c r="E3028" t="s">
        <v>274</v>
      </c>
      <c r="F3028">
        <v>7057</v>
      </c>
      <c r="G3028" t="s">
        <v>291</v>
      </c>
      <c r="H3028" t="s">
        <v>292</v>
      </c>
      <c r="I3028">
        <v>411</v>
      </c>
      <c r="J3028" t="s">
        <v>393</v>
      </c>
      <c r="K3028" t="s">
        <v>394</v>
      </c>
      <c r="L3028">
        <v>35455</v>
      </c>
      <c r="M3028" t="s">
        <v>355</v>
      </c>
      <c r="N3028" t="s">
        <v>356</v>
      </c>
      <c r="O3028">
        <v>35455</v>
      </c>
      <c r="P3028" t="s">
        <v>355</v>
      </c>
      <c r="Q3028" t="s">
        <v>356</v>
      </c>
      <c r="R3028" t="s">
        <v>409</v>
      </c>
      <c r="S3028" s="46">
        <v>0</v>
      </c>
      <c r="U3028" s="46">
        <v>17</v>
      </c>
      <c r="IF3028">
        <v>35455</v>
      </c>
      <c r="IG3028" t="s">
        <v>355</v>
      </c>
      <c r="IH3028" t="s">
        <v>293</v>
      </c>
      <c r="IK3028">
        <v>-2</v>
      </c>
      <c r="IL3028" t="s">
        <v>279</v>
      </c>
      <c r="IM3028" t="s">
        <v>280</v>
      </c>
      <c r="IN3028" t="s">
        <v>666</v>
      </c>
      <c r="IP3028" t="s">
        <v>705</v>
      </c>
    </row>
    <row r="3029" spans="1:250" x14ac:dyDescent="0.25">
      <c r="A3029">
        <v>41544</v>
      </c>
      <c r="B3029">
        <v>-890804480</v>
      </c>
      <c r="C3029">
        <v>1837</v>
      </c>
      <c r="D3029" t="s">
        <v>273</v>
      </c>
      <c r="E3029" t="s">
        <v>274</v>
      </c>
      <c r="F3029">
        <v>7057</v>
      </c>
      <c r="G3029" t="s">
        <v>291</v>
      </c>
      <c r="H3029" t="s">
        <v>292</v>
      </c>
      <c r="I3029">
        <v>435</v>
      </c>
      <c r="J3029" t="s">
        <v>491</v>
      </c>
      <c r="K3029" t="s">
        <v>492</v>
      </c>
      <c r="L3029">
        <v>35455</v>
      </c>
      <c r="M3029" t="s">
        <v>355</v>
      </c>
      <c r="N3029" t="s">
        <v>356</v>
      </c>
      <c r="O3029">
        <v>35455</v>
      </c>
      <c r="P3029" t="s">
        <v>355</v>
      </c>
      <c r="Q3029" t="s">
        <v>356</v>
      </c>
      <c r="R3029" t="s">
        <v>409</v>
      </c>
      <c r="S3029" s="46">
        <v>0</v>
      </c>
      <c r="U3029" s="46">
        <v>17</v>
      </c>
      <c r="IF3029">
        <v>35455</v>
      </c>
      <c r="IG3029" t="s">
        <v>355</v>
      </c>
      <c r="IH3029" t="s">
        <v>293</v>
      </c>
      <c r="IK3029">
        <v>-2</v>
      </c>
      <c r="IL3029" t="s">
        <v>279</v>
      </c>
      <c r="IM3029" t="s">
        <v>280</v>
      </c>
      <c r="IN3029" t="s">
        <v>666</v>
      </c>
      <c r="IP3029" t="s">
        <v>705</v>
      </c>
    </row>
    <row r="3030" spans="1:250" x14ac:dyDescent="0.25">
      <c r="A3030">
        <v>41545</v>
      </c>
      <c r="B3030">
        <v>-890804480</v>
      </c>
      <c r="C3030">
        <v>1837</v>
      </c>
      <c r="D3030" t="s">
        <v>273</v>
      </c>
      <c r="E3030" t="s">
        <v>274</v>
      </c>
      <c r="F3030">
        <v>7057</v>
      </c>
      <c r="G3030" t="s">
        <v>291</v>
      </c>
      <c r="H3030" t="s">
        <v>292</v>
      </c>
      <c r="I3030">
        <v>431</v>
      </c>
      <c r="J3030" t="s">
        <v>493</v>
      </c>
      <c r="K3030" t="s">
        <v>494</v>
      </c>
      <c r="L3030">
        <v>35455</v>
      </c>
      <c r="M3030" t="s">
        <v>355</v>
      </c>
      <c r="N3030" t="s">
        <v>356</v>
      </c>
      <c r="O3030">
        <v>35455</v>
      </c>
      <c r="P3030" t="s">
        <v>355</v>
      </c>
      <c r="Q3030" t="s">
        <v>356</v>
      </c>
      <c r="R3030" t="s">
        <v>409</v>
      </c>
      <c r="S3030" s="46">
        <v>0</v>
      </c>
      <c r="U3030" s="46">
        <v>17</v>
      </c>
      <c r="IF3030">
        <v>35455</v>
      </c>
      <c r="IG3030" t="s">
        <v>355</v>
      </c>
      <c r="IH3030" t="s">
        <v>293</v>
      </c>
      <c r="IK3030">
        <v>-2</v>
      </c>
      <c r="IL3030" t="s">
        <v>279</v>
      </c>
      <c r="IM3030" t="s">
        <v>280</v>
      </c>
      <c r="IN3030" t="s">
        <v>666</v>
      </c>
      <c r="IP3030" t="s">
        <v>705</v>
      </c>
    </row>
    <row r="3031" spans="1:250" x14ac:dyDescent="0.25">
      <c r="A3031">
        <v>41546</v>
      </c>
      <c r="B3031">
        <v>-890804480</v>
      </c>
      <c r="C3031">
        <v>1837</v>
      </c>
      <c r="D3031" t="s">
        <v>273</v>
      </c>
      <c r="E3031" t="s">
        <v>274</v>
      </c>
      <c r="F3031">
        <v>7057</v>
      </c>
      <c r="G3031" t="s">
        <v>291</v>
      </c>
      <c r="H3031" t="s">
        <v>292</v>
      </c>
      <c r="I3031">
        <v>429</v>
      </c>
      <c r="J3031" t="s">
        <v>395</v>
      </c>
      <c r="K3031" t="s">
        <v>396</v>
      </c>
      <c r="L3031">
        <v>35455</v>
      </c>
      <c r="M3031" t="s">
        <v>355</v>
      </c>
      <c r="N3031" t="s">
        <v>356</v>
      </c>
      <c r="O3031">
        <v>35455</v>
      </c>
      <c r="P3031" t="s">
        <v>355</v>
      </c>
      <c r="Q3031" t="s">
        <v>356</v>
      </c>
      <c r="R3031" t="s">
        <v>409</v>
      </c>
      <c r="S3031" s="46">
        <v>0</v>
      </c>
      <c r="U3031" s="46">
        <v>17</v>
      </c>
      <c r="IF3031">
        <v>35455</v>
      </c>
      <c r="IG3031" t="s">
        <v>355</v>
      </c>
      <c r="IH3031" t="s">
        <v>293</v>
      </c>
      <c r="IK3031">
        <v>-2</v>
      </c>
      <c r="IL3031" t="s">
        <v>279</v>
      </c>
      <c r="IM3031" t="s">
        <v>280</v>
      </c>
      <c r="IN3031" t="s">
        <v>666</v>
      </c>
      <c r="IP3031" t="s">
        <v>705</v>
      </c>
    </row>
    <row r="3032" spans="1:250" x14ac:dyDescent="0.25">
      <c r="A3032">
        <v>41547</v>
      </c>
      <c r="B3032">
        <v>-890804480</v>
      </c>
      <c r="C3032">
        <v>1837</v>
      </c>
      <c r="D3032" t="s">
        <v>273</v>
      </c>
      <c r="E3032" t="s">
        <v>274</v>
      </c>
      <c r="F3032">
        <v>7057</v>
      </c>
      <c r="G3032" t="s">
        <v>291</v>
      </c>
      <c r="H3032" t="s">
        <v>292</v>
      </c>
      <c r="I3032">
        <v>427</v>
      </c>
      <c r="J3032" t="s">
        <v>397</v>
      </c>
      <c r="K3032" t="s">
        <v>398</v>
      </c>
      <c r="L3032">
        <v>35455</v>
      </c>
      <c r="M3032" t="s">
        <v>355</v>
      </c>
      <c r="N3032" t="s">
        <v>356</v>
      </c>
      <c r="O3032">
        <v>35455</v>
      </c>
      <c r="P3032" t="s">
        <v>355</v>
      </c>
      <c r="Q3032" t="s">
        <v>356</v>
      </c>
      <c r="R3032" t="s">
        <v>409</v>
      </c>
      <c r="S3032" s="46">
        <v>0</v>
      </c>
      <c r="U3032" s="46">
        <v>17</v>
      </c>
      <c r="IF3032">
        <v>35455</v>
      </c>
      <c r="IG3032" t="s">
        <v>355</v>
      </c>
      <c r="IH3032" t="s">
        <v>293</v>
      </c>
      <c r="IK3032">
        <v>-2</v>
      </c>
      <c r="IL3032" t="s">
        <v>279</v>
      </c>
      <c r="IM3032" t="s">
        <v>280</v>
      </c>
      <c r="IN3032" t="s">
        <v>666</v>
      </c>
      <c r="IP3032" t="s">
        <v>705</v>
      </c>
    </row>
    <row r="3033" spans="1:250" x14ac:dyDescent="0.25">
      <c r="A3033">
        <v>41548</v>
      </c>
      <c r="B3033">
        <v>-890804480</v>
      </c>
      <c r="C3033">
        <v>1837</v>
      </c>
      <c r="D3033" t="s">
        <v>273</v>
      </c>
      <c r="E3033" t="s">
        <v>274</v>
      </c>
      <c r="F3033">
        <v>7057</v>
      </c>
      <c r="G3033" t="s">
        <v>291</v>
      </c>
      <c r="H3033" t="s">
        <v>292</v>
      </c>
      <c r="I3033">
        <v>424</v>
      </c>
      <c r="J3033" t="s">
        <v>399</v>
      </c>
      <c r="K3033" t="s">
        <v>400</v>
      </c>
      <c r="L3033">
        <v>35455</v>
      </c>
      <c r="M3033" t="s">
        <v>355</v>
      </c>
      <c r="N3033" t="s">
        <v>356</v>
      </c>
      <c r="O3033">
        <v>35455</v>
      </c>
      <c r="P3033" t="s">
        <v>355</v>
      </c>
      <c r="Q3033" t="s">
        <v>356</v>
      </c>
      <c r="R3033" t="s">
        <v>409</v>
      </c>
      <c r="S3033" s="46">
        <v>0</v>
      </c>
      <c r="U3033" s="46">
        <v>17</v>
      </c>
      <c r="IF3033">
        <v>35455</v>
      </c>
      <c r="IG3033" t="s">
        <v>355</v>
      </c>
      <c r="IH3033" t="s">
        <v>293</v>
      </c>
      <c r="IK3033">
        <v>-2</v>
      </c>
      <c r="IL3033" t="s">
        <v>279</v>
      </c>
      <c r="IM3033" t="s">
        <v>280</v>
      </c>
      <c r="IN3033" t="s">
        <v>666</v>
      </c>
      <c r="IP3033" t="s">
        <v>705</v>
      </c>
    </row>
    <row r="3034" spans="1:250" x14ac:dyDescent="0.25">
      <c r="A3034">
        <v>41549</v>
      </c>
      <c r="B3034">
        <v>-890804480</v>
      </c>
      <c r="C3034">
        <v>1837</v>
      </c>
      <c r="D3034" t="s">
        <v>273</v>
      </c>
      <c r="E3034" t="s">
        <v>274</v>
      </c>
      <c r="F3034">
        <v>7057</v>
      </c>
      <c r="G3034" t="s">
        <v>291</v>
      </c>
      <c r="H3034" t="s">
        <v>292</v>
      </c>
      <c r="I3034">
        <v>422</v>
      </c>
      <c r="J3034" t="s">
        <v>401</v>
      </c>
      <c r="K3034" t="s">
        <v>402</v>
      </c>
      <c r="L3034">
        <v>35455</v>
      </c>
      <c r="M3034" t="s">
        <v>355</v>
      </c>
      <c r="N3034" t="s">
        <v>356</v>
      </c>
      <c r="O3034">
        <v>35455</v>
      </c>
      <c r="P3034" t="s">
        <v>355</v>
      </c>
      <c r="Q3034" t="s">
        <v>356</v>
      </c>
      <c r="R3034" t="s">
        <v>409</v>
      </c>
      <c r="S3034" s="46">
        <v>0</v>
      </c>
      <c r="U3034" s="46">
        <v>17</v>
      </c>
      <c r="IF3034">
        <v>35455</v>
      </c>
      <c r="IG3034" t="s">
        <v>355</v>
      </c>
      <c r="IH3034" t="s">
        <v>293</v>
      </c>
      <c r="IK3034">
        <v>-2</v>
      </c>
      <c r="IL3034" t="s">
        <v>279</v>
      </c>
      <c r="IM3034" t="s">
        <v>280</v>
      </c>
      <c r="IN3034" t="s">
        <v>666</v>
      </c>
      <c r="IP3034" t="s">
        <v>705</v>
      </c>
    </row>
    <row r="3035" spans="1:250" x14ac:dyDescent="0.25">
      <c r="A3035">
        <v>41550</v>
      </c>
      <c r="B3035">
        <v>-890804480</v>
      </c>
      <c r="C3035">
        <v>1837</v>
      </c>
      <c r="D3035" t="s">
        <v>273</v>
      </c>
      <c r="E3035" t="s">
        <v>274</v>
      </c>
      <c r="F3035">
        <v>7057</v>
      </c>
      <c r="G3035" t="s">
        <v>291</v>
      </c>
      <c r="H3035" t="s">
        <v>292</v>
      </c>
      <c r="I3035">
        <v>437</v>
      </c>
      <c r="J3035" t="s">
        <v>658</v>
      </c>
      <c r="K3035" t="s">
        <v>659</v>
      </c>
      <c r="L3035">
        <v>35455</v>
      </c>
      <c r="M3035" t="s">
        <v>355</v>
      </c>
      <c r="N3035" t="s">
        <v>356</v>
      </c>
      <c r="O3035">
        <v>35455</v>
      </c>
      <c r="P3035" t="s">
        <v>355</v>
      </c>
      <c r="Q3035" t="s">
        <v>356</v>
      </c>
      <c r="R3035" t="s">
        <v>409</v>
      </c>
      <c r="S3035" s="46">
        <v>0</v>
      </c>
      <c r="U3035" s="46">
        <v>17</v>
      </c>
      <c r="IF3035">
        <v>35455</v>
      </c>
      <c r="IG3035" t="s">
        <v>355</v>
      </c>
      <c r="IH3035" t="s">
        <v>293</v>
      </c>
      <c r="IK3035">
        <v>-2</v>
      </c>
      <c r="IL3035" t="s">
        <v>279</v>
      </c>
      <c r="IM3035" t="s">
        <v>280</v>
      </c>
      <c r="IN3035" t="s">
        <v>666</v>
      </c>
      <c r="IP3035" t="s">
        <v>705</v>
      </c>
    </row>
    <row r="3036" spans="1:250" x14ac:dyDescent="0.25">
      <c r="A3036">
        <v>41551</v>
      </c>
      <c r="B3036">
        <v>-890804480</v>
      </c>
      <c r="C3036">
        <v>1837</v>
      </c>
      <c r="D3036" t="s">
        <v>273</v>
      </c>
      <c r="E3036" t="s">
        <v>274</v>
      </c>
      <c r="F3036">
        <v>7057</v>
      </c>
      <c r="G3036" t="s">
        <v>291</v>
      </c>
      <c r="H3036" t="s">
        <v>292</v>
      </c>
      <c r="I3036">
        <v>436</v>
      </c>
      <c r="J3036" t="s">
        <v>656</v>
      </c>
      <c r="K3036" t="s">
        <v>657</v>
      </c>
      <c r="L3036">
        <v>35455</v>
      </c>
      <c r="M3036" t="s">
        <v>355</v>
      </c>
      <c r="N3036" t="s">
        <v>356</v>
      </c>
      <c r="O3036">
        <v>35455</v>
      </c>
      <c r="P3036" t="s">
        <v>355</v>
      </c>
      <c r="Q3036" t="s">
        <v>356</v>
      </c>
      <c r="R3036" t="s">
        <v>409</v>
      </c>
      <c r="S3036" s="46">
        <v>0</v>
      </c>
      <c r="U3036" s="46">
        <v>17</v>
      </c>
      <c r="IF3036">
        <v>35455</v>
      </c>
      <c r="IG3036" t="s">
        <v>355</v>
      </c>
      <c r="IH3036" t="s">
        <v>293</v>
      </c>
      <c r="IK3036">
        <v>-2</v>
      </c>
      <c r="IL3036" t="s">
        <v>279</v>
      </c>
      <c r="IM3036" t="s">
        <v>280</v>
      </c>
      <c r="IN3036" t="s">
        <v>666</v>
      </c>
      <c r="IP3036" t="s">
        <v>705</v>
      </c>
    </row>
    <row r="3037" spans="1:250" x14ac:dyDescent="0.25">
      <c r="A3037">
        <v>41552</v>
      </c>
      <c r="B3037">
        <v>-890804480</v>
      </c>
      <c r="C3037">
        <v>1837</v>
      </c>
      <c r="D3037" t="s">
        <v>273</v>
      </c>
      <c r="E3037" t="s">
        <v>274</v>
      </c>
      <c r="F3037">
        <v>35467</v>
      </c>
      <c r="G3037" t="s">
        <v>350</v>
      </c>
      <c r="H3037" t="s">
        <v>351</v>
      </c>
      <c r="I3037">
        <v>424</v>
      </c>
      <c r="J3037" t="s">
        <v>399</v>
      </c>
      <c r="K3037" t="s">
        <v>400</v>
      </c>
      <c r="L3037">
        <v>35556</v>
      </c>
      <c r="M3037" t="s">
        <v>352</v>
      </c>
      <c r="N3037" t="s">
        <v>353</v>
      </c>
      <c r="O3037">
        <v>35556</v>
      </c>
      <c r="P3037" t="s">
        <v>352</v>
      </c>
      <c r="Q3037" t="s">
        <v>353</v>
      </c>
      <c r="R3037" t="s">
        <v>409</v>
      </c>
      <c r="S3037" s="46">
        <v>53379.83</v>
      </c>
      <c r="U3037" s="46">
        <v>17</v>
      </c>
      <c r="IF3037">
        <v>35556</v>
      </c>
      <c r="IG3037" t="s">
        <v>352</v>
      </c>
      <c r="IH3037" t="s">
        <v>354</v>
      </c>
      <c r="IK3037">
        <v>-2</v>
      </c>
      <c r="IL3037" t="s">
        <v>279</v>
      </c>
      <c r="IM3037" t="s">
        <v>280</v>
      </c>
      <c r="IN3037" t="s">
        <v>706</v>
      </c>
      <c r="IP3037" t="s">
        <v>707</v>
      </c>
    </row>
    <row r="3038" spans="1:250" x14ac:dyDescent="0.25">
      <c r="A3038">
        <v>41553</v>
      </c>
      <c r="B3038">
        <v>-890804480</v>
      </c>
      <c r="C3038">
        <v>1837</v>
      </c>
      <c r="D3038" t="s">
        <v>273</v>
      </c>
      <c r="E3038" t="s">
        <v>274</v>
      </c>
      <c r="F3038">
        <v>35467</v>
      </c>
      <c r="G3038" t="s">
        <v>350</v>
      </c>
      <c r="H3038" t="s">
        <v>351</v>
      </c>
      <c r="I3038">
        <v>422</v>
      </c>
      <c r="J3038" t="s">
        <v>401</v>
      </c>
      <c r="K3038" t="s">
        <v>402</v>
      </c>
      <c r="L3038">
        <v>35556</v>
      </c>
      <c r="M3038" t="s">
        <v>352</v>
      </c>
      <c r="N3038" t="s">
        <v>353</v>
      </c>
      <c r="O3038">
        <v>35556</v>
      </c>
      <c r="P3038" t="s">
        <v>352</v>
      </c>
      <c r="Q3038" t="s">
        <v>353</v>
      </c>
      <c r="R3038" t="s">
        <v>409</v>
      </c>
      <c r="S3038" s="46">
        <v>43127.29</v>
      </c>
      <c r="U3038" s="46">
        <v>17</v>
      </c>
      <c r="IF3038">
        <v>35556</v>
      </c>
      <c r="IG3038" t="s">
        <v>352</v>
      </c>
      <c r="IH3038" t="s">
        <v>354</v>
      </c>
      <c r="IK3038">
        <v>-2</v>
      </c>
      <c r="IL3038" t="s">
        <v>279</v>
      </c>
      <c r="IM3038" t="s">
        <v>280</v>
      </c>
      <c r="IN3038" t="s">
        <v>706</v>
      </c>
      <c r="IP3038" t="s">
        <v>707</v>
      </c>
    </row>
    <row r="3039" spans="1:250" x14ac:dyDescent="0.25">
      <c r="A3039">
        <v>41554</v>
      </c>
      <c r="B3039">
        <v>-890804480</v>
      </c>
      <c r="C3039">
        <v>1837</v>
      </c>
      <c r="D3039" t="s">
        <v>273</v>
      </c>
      <c r="E3039" t="s">
        <v>274</v>
      </c>
      <c r="F3039">
        <v>35467</v>
      </c>
      <c r="G3039" t="s">
        <v>350</v>
      </c>
      <c r="H3039" t="s">
        <v>351</v>
      </c>
      <c r="I3039">
        <v>420</v>
      </c>
      <c r="J3039" t="s">
        <v>403</v>
      </c>
      <c r="K3039" t="s">
        <v>404</v>
      </c>
      <c r="L3039">
        <v>35556</v>
      </c>
      <c r="M3039" t="s">
        <v>352</v>
      </c>
      <c r="N3039" t="s">
        <v>353</v>
      </c>
      <c r="O3039">
        <v>35556</v>
      </c>
      <c r="P3039" t="s">
        <v>352</v>
      </c>
      <c r="Q3039" t="s">
        <v>353</v>
      </c>
      <c r="R3039" t="s">
        <v>409</v>
      </c>
      <c r="S3039" s="46">
        <v>-57944.92</v>
      </c>
      <c r="U3039" s="46">
        <v>17</v>
      </c>
      <c r="IF3039">
        <v>35556</v>
      </c>
      <c r="IG3039" t="s">
        <v>352</v>
      </c>
      <c r="IH3039" t="s">
        <v>354</v>
      </c>
      <c r="IK3039">
        <v>-2</v>
      </c>
      <c r="IL3039" t="s">
        <v>279</v>
      </c>
      <c r="IM3039" t="s">
        <v>280</v>
      </c>
      <c r="IN3039" t="s">
        <v>706</v>
      </c>
      <c r="IP3039" t="s">
        <v>707</v>
      </c>
    </row>
    <row r="3040" spans="1:250" x14ac:dyDescent="0.25">
      <c r="A3040">
        <v>41555</v>
      </c>
      <c r="B3040">
        <v>-890804480</v>
      </c>
      <c r="C3040">
        <v>1837</v>
      </c>
      <c r="D3040" t="s">
        <v>273</v>
      </c>
      <c r="E3040" t="s">
        <v>274</v>
      </c>
      <c r="F3040">
        <v>35467</v>
      </c>
      <c r="G3040" t="s">
        <v>350</v>
      </c>
      <c r="H3040" t="s">
        <v>351</v>
      </c>
      <c r="I3040">
        <v>411</v>
      </c>
      <c r="J3040" t="s">
        <v>393</v>
      </c>
      <c r="K3040" t="s">
        <v>394</v>
      </c>
      <c r="L3040">
        <v>35556</v>
      </c>
      <c r="M3040" t="s">
        <v>352</v>
      </c>
      <c r="N3040" t="s">
        <v>353</v>
      </c>
      <c r="O3040">
        <v>35556</v>
      </c>
      <c r="P3040" t="s">
        <v>352</v>
      </c>
      <c r="Q3040" t="s">
        <v>353</v>
      </c>
      <c r="R3040" t="s">
        <v>409</v>
      </c>
      <c r="S3040" s="46">
        <v>16718.8</v>
      </c>
      <c r="U3040" s="46">
        <v>17</v>
      </c>
      <c r="IF3040">
        <v>35556</v>
      </c>
      <c r="IG3040" t="s">
        <v>352</v>
      </c>
      <c r="IH3040" t="s">
        <v>354</v>
      </c>
      <c r="IK3040">
        <v>-2</v>
      </c>
      <c r="IL3040" t="s">
        <v>279</v>
      </c>
      <c r="IM3040" t="s">
        <v>280</v>
      </c>
      <c r="IN3040" t="s">
        <v>706</v>
      </c>
      <c r="IP3040" t="s">
        <v>707</v>
      </c>
    </row>
    <row r="3041" spans="1:250" x14ac:dyDescent="0.25">
      <c r="A3041">
        <v>41556</v>
      </c>
      <c r="B3041">
        <v>-890804480</v>
      </c>
      <c r="C3041">
        <v>1837</v>
      </c>
      <c r="D3041" t="s">
        <v>273</v>
      </c>
      <c r="E3041" t="s">
        <v>274</v>
      </c>
      <c r="F3041">
        <v>35467</v>
      </c>
      <c r="G3041" t="s">
        <v>350</v>
      </c>
      <c r="H3041" t="s">
        <v>351</v>
      </c>
      <c r="I3041">
        <v>437</v>
      </c>
      <c r="J3041" t="s">
        <v>658</v>
      </c>
      <c r="K3041" t="s">
        <v>659</v>
      </c>
      <c r="L3041">
        <v>35556</v>
      </c>
      <c r="M3041" t="s">
        <v>352</v>
      </c>
      <c r="N3041" t="s">
        <v>353</v>
      </c>
      <c r="O3041">
        <v>35556</v>
      </c>
      <c r="P3041" t="s">
        <v>352</v>
      </c>
      <c r="Q3041" t="s">
        <v>353</v>
      </c>
      <c r="R3041" t="s">
        <v>409</v>
      </c>
      <c r="S3041" s="46">
        <v>432656.69</v>
      </c>
      <c r="U3041" s="46">
        <v>17</v>
      </c>
      <c r="IF3041">
        <v>35556</v>
      </c>
      <c r="IG3041" t="s">
        <v>352</v>
      </c>
      <c r="IH3041" t="s">
        <v>354</v>
      </c>
      <c r="IK3041">
        <v>-2</v>
      </c>
      <c r="IL3041" t="s">
        <v>279</v>
      </c>
      <c r="IM3041" t="s">
        <v>280</v>
      </c>
      <c r="IN3041" t="s">
        <v>706</v>
      </c>
      <c r="IP3041" t="s">
        <v>707</v>
      </c>
    </row>
    <row r="3042" spans="1:250" x14ac:dyDescent="0.25">
      <c r="A3042">
        <v>41557</v>
      </c>
      <c r="B3042">
        <v>-890804480</v>
      </c>
      <c r="C3042">
        <v>1837</v>
      </c>
      <c r="D3042" t="s">
        <v>273</v>
      </c>
      <c r="E3042" t="s">
        <v>274</v>
      </c>
      <c r="F3042">
        <v>35467</v>
      </c>
      <c r="G3042" t="s">
        <v>350</v>
      </c>
      <c r="H3042" t="s">
        <v>351</v>
      </c>
      <c r="I3042">
        <v>436</v>
      </c>
      <c r="J3042" t="s">
        <v>656</v>
      </c>
      <c r="K3042" t="s">
        <v>657</v>
      </c>
      <c r="L3042">
        <v>35556</v>
      </c>
      <c r="M3042" t="s">
        <v>352</v>
      </c>
      <c r="N3042" t="s">
        <v>353</v>
      </c>
      <c r="O3042">
        <v>35556</v>
      </c>
      <c r="P3042" t="s">
        <v>352</v>
      </c>
      <c r="Q3042" t="s">
        <v>353</v>
      </c>
      <c r="R3042" t="s">
        <v>409</v>
      </c>
      <c r="S3042" s="46">
        <v>-66047.009999999995</v>
      </c>
      <c r="U3042" s="46">
        <v>17</v>
      </c>
      <c r="IF3042">
        <v>35556</v>
      </c>
      <c r="IG3042" t="s">
        <v>352</v>
      </c>
      <c r="IH3042" t="s">
        <v>354</v>
      </c>
      <c r="IK3042">
        <v>-2</v>
      </c>
      <c r="IL3042" t="s">
        <v>279</v>
      </c>
      <c r="IM3042" t="s">
        <v>280</v>
      </c>
      <c r="IN3042" t="s">
        <v>706</v>
      </c>
      <c r="IP3042" t="s">
        <v>707</v>
      </c>
    </row>
    <row r="3043" spans="1:250" x14ac:dyDescent="0.25">
      <c r="A3043">
        <v>41558</v>
      </c>
      <c r="B3043">
        <v>-890804480</v>
      </c>
      <c r="C3043">
        <v>1837</v>
      </c>
      <c r="D3043" t="s">
        <v>273</v>
      </c>
      <c r="E3043" t="s">
        <v>274</v>
      </c>
      <c r="F3043">
        <v>35467</v>
      </c>
      <c r="G3043" t="s">
        <v>350</v>
      </c>
      <c r="H3043" t="s">
        <v>351</v>
      </c>
      <c r="I3043">
        <v>435</v>
      </c>
      <c r="J3043" t="s">
        <v>491</v>
      </c>
      <c r="K3043" t="s">
        <v>492</v>
      </c>
      <c r="L3043">
        <v>35556</v>
      </c>
      <c r="M3043" t="s">
        <v>352</v>
      </c>
      <c r="N3043" t="s">
        <v>353</v>
      </c>
      <c r="O3043">
        <v>35556</v>
      </c>
      <c r="P3043" t="s">
        <v>352</v>
      </c>
      <c r="Q3043" t="s">
        <v>353</v>
      </c>
      <c r="R3043" t="s">
        <v>409</v>
      </c>
      <c r="S3043" s="46">
        <v>-407947.51</v>
      </c>
      <c r="U3043" s="46">
        <v>17</v>
      </c>
      <c r="IF3043">
        <v>35556</v>
      </c>
      <c r="IG3043" t="s">
        <v>352</v>
      </c>
      <c r="IH3043" t="s">
        <v>354</v>
      </c>
      <c r="IK3043">
        <v>-2</v>
      </c>
      <c r="IL3043" t="s">
        <v>279</v>
      </c>
      <c r="IM3043" t="s">
        <v>280</v>
      </c>
      <c r="IN3043" t="s">
        <v>706</v>
      </c>
      <c r="IP3043" t="s">
        <v>707</v>
      </c>
    </row>
    <row r="3044" spans="1:250" x14ac:dyDescent="0.25">
      <c r="A3044">
        <v>41559</v>
      </c>
      <c r="B3044">
        <v>-890804480</v>
      </c>
      <c r="C3044">
        <v>1837</v>
      </c>
      <c r="D3044" t="s">
        <v>273</v>
      </c>
      <c r="E3044" t="s">
        <v>274</v>
      </c>
      <c r="F3044">
        <v>35467</v>
      </c>
      <c r="G3044" t="s">
        <v>350</v>
      </c>
      <c r="H3044" t="s">
        <v>351</v>
      </c>
      <c r="I3044">
        <v>431</v>
      </c>
      <c r="J3044" t="s">
        <v>493</v>
      </c>
      <c r="K3044" t="s">
        <v>494</v>
      </c>
      <c r="L3044">
        <v>35556</v>
      </c>
      <c r="M3044" t="s">
        <v>352</v>
      </c>
      <c r="N3044" t="s">
        <v>353</v>
      </c>
      <c r="O3044">
        <v>35556</v>
      </c>
      <c r="P3044" t="s">
        <v>352</v>
      </c>
      <c r="Q3044" t="s">
        <v>353</v>
      </c>
      <c r="R3044" t="s">
        <v>409</v>
      </c>
      <c r="S3044" s="46">
        <v>121180.01</v>
      </c>
      <c r="U3044" s="46">
        <v>17</v>
      </c>
      <c r="IF3044">
        <v>35556</v>
      </c>
      <c r="IG3044" t="s">
        <v>352</v>
      </c>
      <c r="IH3044" t="s">
        <v>354</v>
      </c>
      <c r="IK3044">
        <v>-2</v>
      </c>
      <c r="IL3044" t="s">
        <v>279</v>
      </c>
      <c r="IM3044" t="s">
        <v>280</v>
      </c>
      <c r="IN3044" t="s">
        <v>706</v>
      </c>
      <c r="IP3044" t="s">
        <v>707</v>
      </c>
    </row>
    <row r="3045" spans="1:250" x14ac:dyDescent="0.25">
      <c r="A3045">
        <v>41560</v>
      </c>
      <c r="B3045">
        <v>-890804480</v>
      </c>
      <c r="C3045">
        <v>1837</v>
      </c>
      <c r="D3045" t="s">
        <v>273</v>
      </c>
      <c r="E3045" t="s">
        <v>274</v>
      </c>
      <c r="F3045">
        <v>35467</v>
      </c>
      <c r="G3045" t="s">
        <v>350</v>
      </c>
      <c r="H3045" t="s">
        <v>351</v>
      </c>
      <c r="I3045">
        <v>429</v>
      </c>
      <c r="J3045" t="s">
        <v>395</v>
      </c>
      <c r="K3045" t="s">
        <v>396</v>
      </c>
      <c r="L3045">
        <v>35556</v>
      </c>
      <c r="M3045" t="s">
        <v>352</v>
      </c>
      <c r="N3045" t="s">
        <v>353</v>
      </c>
      <c r="O3045">
        <v>35556</v>
      </c>
      <c r="P3045" t="s">
        <v>352</v>
      </c>
      <c r="Q3045" t="s">
        <v>353</v>
      </c>
      <c r="R3045" t="s">
        <v>409</v>
      </c>
      <c r="S3045" s="46">
        <v>-71851.94</v>
      </c>
      <c r="U3045" s="46">
        <v>17</v>
      </c>
      <c r="IF3045">
        <v>35556</v>
      </c>
      <c r="IG3045" t="s">
        <v>352</v>
      </c>
      <c r="IH3045" t="s">
        <v>354</v>
      </c>
      <c r="IK3045">
        <v>-2</v>
      </c>
      <c r="IL3045" t="s">
        <v>279</v>
      </c>
      <c r="IM3045" t="s">
        <v>280</v>
      </c>
      <c r="IN3045" t="s">
        <v>706</v>
      </c>
      <c r="IP3045" t="s">
        <v>707</v>
      </c>
    </row>
    <row r="3046" spans="1:250" x14ac:dyDescent="0.25">
      <c r="A3046">
        <v>41561</v>
      </c>
      <c r="B3046">
        <v>-890804480</v>
      </c>
      <c r="C3046">
        <v>1837</v>
      </c>
      <c r="D3046" t="s">
        <v>273</v>
      </c>
      <c r="E3046" t="s">
        <v>274</v>
      </c>
      <c r="F3046">
        <v>35467</v>
      </c>
      <c r="G3046" t="s">
        <v>350</v>
      </c>
      <c r="H3046" t="s">
        <v>351</v>
      </c>
      <c r="I3046">
        <v>427</v>
      </c>
      <c r="J3046" t="s">
        <v>397</v>
      </c>
      <c r="K3046" t="s">
        <v>398</v>
      </c>
      <c r="L3046">
        <v>35556</v>
      </c>
      <c r="M3046" t="s">
        <v>352</v>
      </c>
      <c r="N3046" t="s">
        <v>353</v>
      </c>
      <c r="O3046">
        <v>35556</v>
      </c>
      <c r="P3046" t="s">
        <v>352</v>
      </c>
      <c r="Q3046" t="s">
        <v>353</v>
      </c>
      <c r="R3046" t="s">
        <v>409</v>
      </c>
      <c r="S3046" s="46">
        <v>-6333.66</v>
      </c>
      <c r="U3046" s="46">
        <v>17</v>
      </c>
      <c r="IF3046">
        <v>35556</v>
      </c>
      <c r="IG3046" t="s">
        <v>352</v>
      </c>
      <c r="IH3046" t="s">
        <v>354</v>
      </c>
      <c r="IK3046">
        <v>-2</v>
      </c>
      <c r="IL3046" t="s">
        <v>279</v>
      </c>
      <c r="IM3046" t="s">
        <v>280</v>
      </c>
      <c r="IN3046" t="s">
        <v>706</v>
      </c>
      <c r="IP3046" t="s">
        <v>707</v>
      </c>
    </row>
    <row r="3047" spans="1:250" x14ac:dyDescent="0.25">
      <c r="A3047">
        <v>41562</v>
      </c>
      <c r="B3047">
        <v>-890804480</v>
      </c>
      <c r="C3047">
        <v>1837</v>
      </c>
      <c r="D3047" t="s">
        <v>273</v>
      </c>
      <c r="E3047" t="s">
        <v>274</v>
      </c>
      <c r="F3047">
        <v>19011</v>
      </c>
      <c r="G3047" t="s">
        <v>328</v>
      </c>
      <c r="H3047" t="s">
        <v>329</v>
      </c>
      <c r="I3047">
        <v>429</v>
      </c>
      <c r="J3047" t="s">
        <v>395</v>
      </c>
      <c r="K3047" t="s">
        <v>396</v>
      </c>
      <c r="L3047">
        <v>38311</v>
      </c>
      <c r="M3047" t="s">
        <v>373</v>
      </c>
      <c r="N3047" t="s">
        <v>374</v>
      </c>
      <c r="O3047">
        <v>38311</v>
      </c>
      <c r="P3047" t="s">
        <v>373</v>
      </c>
      <c r="Q3047" t="s">
        <v>374</v>
      </c>
      <c r="R3047" t="s">
        <v>409</v>
      </c>
      <c r="S3047" s="46">
        <v>0</v>
      </c>
      <c r="U3047" s="46">
        <v>17</v>
      </c>
      <c r="IF3047">
        <v>38311</v>
      </c>
      <c r="IG3047" t="s">
        <v>373</v>
      </c>
      <c r="IH3047" t="s">
        <v>332</v>
      </c>
      <c r="IK3047">
        <v>-2</v>
      </c>
      <c r="IL3047" t="s">
        <v>279</v>
      </c>
      <c r="IM3047" t="s">
        <v>280</v>
      </c>
      <c r="IN3047" t="s">
        <v>687</v>
      </c>
      <c r="IP3047" t="s">
        <v>708</v>
      </c>
    </row>
    <row r="3048" spans="1:250" x14ac:dyDescent="0.25">
      <c r="A3048">
        <v>41563</v>
      </c>
      <c r="B3048">
        <v>-890804480</v>
      </c>
      <c r="C3048">
        <v>1837</v>
      </c>
      <c r="D3048" t="s">
        <v>273</v>
      </c>
      <c r="E3048" t="s">
        <v>274</v>
      </c>
      <c r="F3048">
        <v>19011</v>
      </c>
      <c r="G3048" t="s">
        <v>328</v>
      </c>
      <c r="H3048" t="s">
        <v>329</v>
      </c>
      <c r="I3048">
        <v>427</v>
      </c>
      <c r="J3048" t="s">
        <v>397</v>
      </c>
      <c r="K3048" t="s">
        <v>398</v>
      </c>
      <c r="L3048">
        <v>38311</v>
      </c>
      <c r="M3048" t="s">
        <v>373</v>
      </c>
      <c r="N3048" t="s">
        <v>374</v>
      </c>
      <c r="O3048">
        <v>38311</v>
      </c>
      <c r="P3048" t="s">
        <v>373</v>
      </c>
      <c r="Q3048" t="s">
        <v>374</v>
      </c>
      <c r="R3048" t="s">
        <v>409</v>
      </c>
      <c r="S3048" s="46">
        <v>0</v>
      </c>
      <c r="U3048" s="46">
        <v>17</v>
      </c>
      <c r="IF3048">
        <v>38311</v>
      </c>
      <c r="IG3048" t="s">
        <v>373</v>
      </c>
      <c r="IH3048" t="s">
        <v>332</v>
      </c>
      <c r="IK3048">
        <v>-2</v>
      </c>
      <c r="IL3048" t="s">
        <v>279</v>
      </c>
      <c r="IM3048" t="s">
        <v>280</v>
      </c>
      <c r="IN3048" t="s">
        <v>687</v>
      </c>
      <c r="IP3048" t="s">
        <v>708</v>
      </c>
    </row>
    <row r="3049" spans="1:250" x14ac:dyDescent="0.25">
      <c r="A3049">
        <v>41564</v>
      </c>
      <c r="B3049">
        <v>-890804480</v>
      </c>
      <c r="C3049">
        <v>1837</v>
      </c>
      <c r="D3049" t="s">
        <v>273</v>
      </c>
      <c r="E3049" t="s">
        <v>274</v>
      </c>
      <c r="F3049">
        <v>19011</v>
      </c>
      <c r="G3049" t="s">
        <v>328</v>
      </c>
      <c r="H3049" t="s">
        <v>329</v>
      </c>
      <c r="I3049">
        <v>424</v>
      </c>
      <c r="J3049" t="s">
        <v>399</v>
      </c>
      <c r="K3049" t="s">
        <v>400</v>
      </c>
      <c r="L3049">
        <v>38311</v>
      </c>
      <c r="M3049" t="s">
        <v>373</v>
      </c>
      <c r="N3049" t="s">
        <v>374</v>
      </c>
      <c r="O3049">
        <v>38311</v>
      </c>
      <c r="P3049" t="s">
        <v>373</v>
      </c>
      <c r="Q3049" t="s">
        <v>374</v>
      </c>
      <c r="R3049" t="s">
        <v>409</v>
      </c>
      <c r="S3049" s="46">
        <v>0</v>
      </c>
      <c r="U3049" s="46">
        <v>17</v>
      </c>
      <c r="IF3049">
        <v>38311</v>
      </c>
      <c r="IG3049" t="s">
        <v>373</v>
      </c>
      <c r="IH3049" t="s">
        <v>332</v>
      </c>
      <c r="IK3049">
        <v>-2</v>
      </c>
      <c r="IL3049" t="s">
        <v>279</v>
      </c>
      <c r="IM3049" t="s">
        <v>280</v>
      </c>
      <c r="IN3049" t="s">
        <v>687</v>
      </c>
      <c r="IP3049" t="s">
        <v>708</v>
      </c>
    </row>
    <row r="3050" spans="1:250" x14ac:dyDescent="0.25">
      <c r="A3050">
        <v>41565</v>
      </c>
      <c r="B3050">
        <v>-890804480</v>
      </c>
      <c r="C3050">
        <v>1837</v>
      </c>
      <c r="D3050" t="s">
        <v>273</v>
      </c>
      <c r="E3050" t="s">
        <v>274</v>
      </c>
      <c r="F3050">
        <v>19011</v>
      </c>
      <c r="G3050" t="s">
        <v>328</v>
      </c>
      <c r="H3050" t="s">
        <v>329</v>
      </c>
      <c r="I3050">
        <v>422</v>
      </c>
      <c r="J3050" t="s">
        <v>401</v>
      </c>
      <c r="K3050" t="s">
        <v>402</v>
      </c>
      <c r="L3050">
        <v>38311</v>
      </c>
      <c r="M3050" t="s">
        <v>373</v>
      </c>
      <c r="N3050" t="s">
        <v>374</v>
      </c>
      <c r="O3050">
        <v>38311</v>
      </c>
      <c r="P3050" t="s">
        <v>373</v>
      </c>
      <c r="Q3050" t="s">
        <v>374</v>
      </c>
      <c r="R3050" t="s">
        <v>409</v>
      </c>
      <c r="S3050" s="46">
        <v>0</v>
      </c>
      <c r="U3050" s="46">
        <v>17</v>
      </c>
      <c r="IF3050">
        <v>38311</v>
      </c>
      <c r="IG3050" t="s">
        <v>373</v>
      </c>
      <c r="IH3050" t="s">
        <v>332</v>
      </c>
      <c r="IK3050">
        <v>-2</v>
      </c>
      <c r="IL3050" t="s">
        <v>279</v>
      </c>
      <c r="IM3050" t="s">
        <v>280</v>
      </c>
      <c r="IN3050" t="s">
        <v>687</v>
      </c>
      <c r="IP3050" t="s">
        <v>708</v>
      </c>
    </row>
    <row r="3051" spans="1:250" x14ac:dyDescent="0.25">
      <c r="A3051">
        <v>41566</v>
      </c>
      <c r="B3051">
        <v>-890804480</v>
      </c>
      <c r="C3051">
        <v>1837</v>
      </c>
      <c r="D3051" t="s">
        <v>273</v>
      </c>
      <c r="E3051" t="s">
        <v>274</v>
      </c>
      <c r="F3051">
        <v>19011</v>
      </c>
      <c r="G3051" t="s">
        <v>328</v>
      </c>
      <c r="H3051" t="s">
        <v>329</v>
      </c>
      <c r="I3051">
        <v>437</v>
      </c>
      <c r="J3051" t="s">
        <v>658</v>
      </c>
      <c r="K3051" t="s">
        <v>659</v>
      </c>
      <c r="L3051">
        <v>38311</v>
      </c>
      <c r="M3051" t="s">
        <v>373</v>
      </c>
      <c r="N3051" t="s">
        <v>374</v>
      </c>
      <c r="O3051">
        <v>38311</v>
      </c>
      <c r="P3051" t="s">
        <v>373</v>
      </c>
      <c r="Q3051" t="s">
        <v>374</v>
      </c>
      <c r="R3051" t="s">
        <v>409</v>
      </c>
      <c r="S3051" s="46">
        <v>0</v>
      </c>
      <c r="U3051" s="46">
        <v>17</v>
      </c>
      <c r="IF3051">
        <v>38311</v>
      </c>
      <c r="IG3051" t="s">
        <v>373</v>
      </c>
      <c r="IH3051" t="s">
        <v>332</v>
      </c>
      <c r="IK3051">
        <v>-2</v>
      </c>
      <c r="IL3051" t="s">
        <v>279</v>
      </c>
      <c r="IM3051" t="s">
        <v>280</v>
      </c>
      <c r="IN3051" t="s">
        <v>687</v>
      </c>
      <c r="IP3051" t="s">
        <v>708</v>
      </c>
    </row>
    <row r="3052" spans="1:250" x14ac:dyDescent="0.25">
      <c r="A3052">
        <v>41567</v>
      </c>
      <c r="B3052">
        <v>-890804480</v>
      </c>
      <c r="C3052">
        <v>1837</v>
      </c>
      <c r="D3052" t="s">
        <v>273</v>
      </c>
      <c r="E3052" t="s">
        <v>274</v>
      </c>
      <c r="F3052">
        <v>19011</v>
      </c>
      <c r="G3052" t="s">
        <v>328</v>
      </c>
      <c r="H3052" t="s">
        <v>329</v>
      </c>
      <c r="I3052">
        <v>436</v>
      </c>
      <c r="J3052" t="s">
        <v>656</v>
      </c>
      <c r="K3052" t="s">
        <v>657</v>
      </c>
      <c r="L3052">
        <v>38311</v>
      </c>
      <c r="M3052" t="s">
        <v>373</v>
      </c>
      <c r="N3052" t="s">
        <v>374</v>
      </c>
      <c r="O3052">
        <v>38311</v>
      </c>
      <c r="P3052" t="s">
        <v>373</v>
      </c>
      <c r="Q3052" t="s">
        <v>374</v>
      </c>
      <c r="R3052" t="s">
        <v>409</v>
      </c>
      <c r="S3052" s="46">
        <v>0</v>
      </c>
      <c r="U3052" s="46">
        <v>17</v>
      </c>
      <c r="IF3052">
        <v>38311</v>
      </c>
      <c r="IG3052" t="s">
        <v>373</v>
      </c>
      <c r="IH3052" t="s">
        <v>332</v>
      </c>
      <c r="IK3052">
        <v>-2</v>
      </c>
      <c r="IL3052" t="s">
        <v>279</v>
      </c>
      <c r="IM3052" t="s">
        <v>280</v>
      </c>
      <c r="IN3052" t="s">
        <v>687</v>
      </c>
      <c r="IP3052" t="s">
        <v>708</v>
      </c>
    </row>
    <row r="3053" spans="1:250" x14ac:dyDescent="0.25">
      <c r="A3053">
        <v>41568</v>
      </c>
      <c r="B3053">
        <v>-890804480</v>
      </c>
      <c r="C3053">
        <v>1837</v>
      </c>
      <c r="D3053" t="s">
        <v>273</v>
      </c>
      <c r="E3053" t="s">
        <v>274</v>
      </c>
      <c r="F3053">
        <v>13794</v>
      </c>
      <c r="G3053" t="s">
        <v>275</v>
      </c>
      <c r="H3053" t="s">
        <v>276</v>
      </c>
      <c r="I3053">
        <v>437</v>
      </c>
      <c r="J3053" t="s">
        <v>658</v>
      </c>
      <c r="K3053" t="s">
        <v>659</v>
      </c>
      <c r="L3053">
        <v>38311</v>
      </c>
      <c r="M3053" t="s">
        <v>373</v>
      </c>
      <c r="N3053" t="s">
        <v>374</v>
      </c>
      <c r="O3053">
        <v>38311</v>
      </c>
      <c r="P3053" t="s">
        <v>373</v>
      </c>
      <c r="Q3053" t="s">
        <v>374</v>
      </c>
      <c r="R3053" t="s">
        <v>409</v>
      </c>
      <c r="S3053" s="46">
        <v>0</v>
      </c>
      <c r="U3053" s="46">
        <v>17</v>
      </c>
      <c r="IF3053">
        <v>38311</v>
      </c>
      <c r="IG3053" t="s">
        <v>373</v>
      </c>
      <c r="IH3053" t="s">
        <v>319</v>
      </c>
      <c r="IK3053">
        <v>-2</v>
      </c>
      <c r="IL3053" t="s">
        <v>279</v>
      </c>
      <c r="IM3053" t="s">
        <v>280</v>
      </c>
      <c r="IN3053" t="s">
        <v>663</v>
      </c>
      <c r="IP3053" t="s">
        <v>709</v>
      </c>
    </row>
    <row r="3054" spans="1:250" x14ac:dyDescent="0.25">
      <c r="A3054">
        <v>41569</v>
      </c>
      <c r="B3054">
        <v>-890804480</v>
      </c>
      <c r="C3054">
        <v>1837</v>
      </c>
      <c r="D3054" t="s">
        <v>273</v>
      </c>
      <c r="E3054" t="s">
        <v>274</v>
      </c>
      <c r="F3054">
        <v>13794</v>
      </c>
      <c r="G3054" t="s">
        <v>275</v>
      </c>
      <c r="H3054" t="s">
        <v>276</v>
      </c>
      <c r="I3054">
        <v>436</v>
      </c>
      <c r="J3054" t="s">
        <v>656</v>
      </c>
      <c r="K3054" t="s">
        <v>657</v>
      </c>
      <c r="L3054">
        <v>38311</v>
      </c>
      <c r="M3054" t="s">
        <v>373</v>
      </c>
      <c r="N3054" t="s">
        <v>374</v>
      </c>
      <c r="O3054">
        <v>38311</v>
      </c>
      <c r="P3054" t="s">
        <v>373</v>
      </c>
      <c r="Q3054" t="s">
        <v>374</v>
      </c>
      <c r="R3054" t="s">
        <v>409</v>
      </c>
      <c r="S3054" s="46">
        <v>0</v>
      </c>
      <c r="U3054" s="46">
        <v>17</v>
      </c>
      <c r="IF3054">
        <v>38311</v>
      </c>
      <c r="IG3054" t="s">
        <v>373</v>
      </c>
      <c r="IH3054" t="s">
        <v>319</v>
      </c>
      <c r="IK3054">
        <v>-2</v>
      </c>
      <c r="IL3054" t="s">
        <v>279</v>
      </c>
      <c r="IM3054" t="s">
        <v>280</v>
      </c>
      <c r="IN3054" t="s">
        <v>663</v>
      </c>
      <c r="IP3054" t="s">
        <v>709</v>
      </c>
    </row>
    <row r="3055" spans="1:250" x14ac:dyDescent="0.25">
      <c r="A3055">
        <v>41570</v>
      </c>
      <c r="B3055">
        <v>-890804480</v>
      </c>
      <c r="C3055">
        <v>1837</v>
      </c>
      <c r="D3055" t="s">
        <v>273</v>
      </c>
      <c r="E3055" t="s">
        <v>274</v>
      </c>
      <c r="F3055">
        <v>13794</v>
      </c>
      <c r="G3055" t="s">
        <v>275</v>
      </c>
      <c r="H3055" t="s">
        <v>276</v>
      </c>
      <c r="I3055">
        <v>435</v>
      </c>
      <c r="J3055" t="s">
        <v>491</v>
      </c>
      <c r="K3055" t="s">
        <v>492</v>
      </c>
      <c r="L3055">
        <v>38311</v>
      </c>
      <c r="M3055" t="s">
        <v>373</v>
      </c>
      <c r="N3055" t="s">
        <v>374</v>
      </c>
      <c r="O3055">
        <v>38311</v>
      </c>
      <c r="P3055" t="s">
        <v>373</v>
      </c>
      <c r="Q3055" t="s">
        <v>374</v>
      </c>
      <c r="R3055" t="s">
        <v>409</v>
      </c>
      <c r="S3055" s="46">
        <v>0</v>
      </c>
      <c r="U3055" s="46">
        <v>17</v>
      </c>
      <c r="IF3055">
        <v>38311</v>
      </c>
      <c r="IG3055" t="s">
        <v>373</v>
      </c>
      <c r="IH3055" t="s">
        <v>319</v>
      </c>
      <c r="IK3055">
        <v>-2</v>
      </c>
      <c r="IL3055" t="s">
        <v>279</v>
      </c>
      <c r="IM3055" t="s">
        <v>280</v>
      </c>
      <c r="IN3055" t="s">
        <v>663</v>
      </c>
      <c r="IP3055" t="s">
        <v>709</v>
      </c>
    </row>
    <row r="3056" spans="1:250" x14ac:dyDescent="0.25">
      <c r="A3056">
        <v>41571</v>
      </c>
      <c r="B3056">
        <v>-890804480</v>
      </c>
      <c r="C3056">
        <v>1837</v>
      </c>
      <c r="D3056" t="s">
        <v>273</v>
      </c>
      <c r="E3056" t="s">
        <v>274</v>
      </c>
      <c r="F3056">
        <v>13794</v>
      </c>
      <c r="G3056" t="s">
        <v>275</v>
      </c>
      <c r="H3056" t="s">
        <v>276</v>
      </c>
      <c r="I3056">
        <v>431</v>
      </c>
      <c r="J3056" t="s">
        <v>493</v>
      </c>
      <c r="K3056" t="s">
        <v>494</v>
      </c>
      <c r="L3056">
        <v>38311</v>
      </c>
      <c r="M3056" t="s">
        <v>373</v>
      </c>
      <c r="N3056" t="s">
        <v>374</v>
      </c>
      <c r="O3056">
        <v>38311</v>
      </c>
      <c r="P3056" t="s">
        <v>373</v>
      </c>
      <c r="Q3056" t="s">
        <v>374</v>
      </c>
      <c r="R3056" t="s">
        <v>409</v>
      </c>
      <c r="S3056" s="46">
        <v>0</v>
      </c>
      <c r="U3056" s="46">
        <v>17</v>
      </c>
      <c r="IF3056">
        <v>38311</v>
      </c>
      <c r="IG3056" t="s">
        <v>373</v>
      </c>
      <c r="IH3056" t="s">
        <v>319</v>
      </c>
      <c r="IK3056">
        <v>-2</v>
      </c>
      <c r="IL3056" t="s">
        <v>279</v>
      </c>
      <c r="IM3056" t="s">
        <v>280</v>
      </c>
      <c r="IN3056" t="s">
        <v>663</v>
      </c>
      <c r="IP3056" t="s">
        <v>709</v>
      </c>
    </row>
    <row r="3057" spans="1:250" x14ac:dyDescent="0.25">
      <c r="A3057">
        <v>41572</v>
      </c>
      <c r="B3057">
        <v>-890804480</v>
      </c>
      <c r="C3057">
        <v>1837</v>
      </c>
      <c r="D3057" t="s">
        <v>273</v>
      </c>
      <c r="E3057" t="s">
        <v>274</v>
      </c>
      <c r="F3057">
        <v>19011</v>
      </c>
      <c r="G3057" t="s">
        <v>328</v>
      </c>
      <c r="H3057" t="s">
        <v>329</v>
      </c>
      <c r="I3057">
        <v>435</v>
      </c>
      <c r="J3057" t="s">
        <v>491</v>
      </c>
      <c r="K3057" t="s">
        <v>492</v>
      </c>
      <c r="L3057">
        <v>38311</v>
      </c>
      <c r="M3057" t="s">
        <v>373</v>
      </c>
      <c r="N3057" t="s">
        <v>374</v>
      </c>
      <c r="O3057">
        <v>38311</v>
      </c>
      <c r="P3057" t="s">
        <v>373</v>
      </c>
      <c r="Q3057" t="s">
        <v>374</v>
      </c>
      <c r="R3057" t="s">
        <v>409</v>
      </c>
      <c r="S3057" s="46">
        <v>0</v>
      </c>
      <c r="U3057" s="46">
        <v>17</v>
      </c>
      <c r="IF3057">
        <v>38311</v>
      </c>
      <c r="IG3057" t="s">
        <v>373</v>
      </c>
      <c r="IH3057" t="s">
        <v>332</v>
      </c>
      <c r="IK3057">
        <v>-2</v>
      </c>
      <c r="IL3057" t="s">
        <v>279</v>
      </c>
      <c r="IM3057" t="s">
        <v>280</v>
      </c>
      <c r="IN3057" t="s">
        <v>687</v>
      </c>
      <c r="IP3057" t="s">
        <v>708</v>
      </c>
    </row>
    <row r="3058" spans="1:250" x14ac:dyDescent="0.25">
      <c r="A3058">
        <v>41573</v>
      </c>
      <c r="B3058">
        <v>-890804480</v>
      </c>
      <c r="C3058">
        <v>1837</v>
      </c>
      <c r="D3058" t="s">
        <v>273</v>
      </c>
      <c r="E3058" t="s">
        <v>274</v>
      </c>
      <c r="F3058">
        <v>19011</v>
      </c>
      <c r="G3058" t="s">
        <v>328</v>
      </c>
      <c r="H3058" t="s">
        <v>329</v>
      </c>
      <c r="I3058">
        <v>431</v>
      </c>
      <c r="J3058" t="s">
        <v>493</v>
      </c>
      <c r="K3058" t="s">
        <v>494</v>
      </c>
      <c r="L3058">
        <v>38311</v>
      </c>
      <c r="M3058" t="s">
        <v>373</v>
      </c>
      <c r="N3058" t="s">
        <v>374</v>
      </c>
      <c r="O3058">
        <v>38311</v>
      </c>
      <c r="P3058" t="s">
        <v>373</v>
      </c>
      <c r="Q3058" t="s">
        <v>374</v>
      </c>
      <c r="R3058" t="s">
        <v>409</v>
      </c>
      <c r="S3058" s="46">
        <v>0</v>
      </c>
      <c r="U3058" s="46">
        <v>17</v>
      </c>
      <c r="IF3058">
        <v>38311</v>
      </c>
      <c r="IG3058" t="s">
        <v>373</v>
      </c>
      <c r="IH3058" t="s">
        <v>332</v>
      </c>
      <c r="IK3058">
        <v>-2</v>
      </c>
      <c r="IL3058" t="s">
        <v>279</v>
      </c>
      <c r="IM3058" t="s">
        <v>280</v>
      </c>
      <c r="IN3058" t="s">
        <v>687</v>
      </c>
      <c r="IP3058" t="s">
        <v>708</v>
      </c>
    </row>
    <row r="3059" spans="1:250" x14ac:dyDescent="0.25">
      <c r="A3059">
        <v>41574</v>
      </c>
      <c r="B3059">
        <v>-890804480</v>
      </c>
      <c r="C3059">
        <v>1837</v>
      </c>
      <c r="D3059" t="s">
        <v>273</v>
      </c>
      <c r="E3059" t="s">
        <v>274</v>
      </c>
      <c r="F3059">
        <v>13794</v>
      </c>
      <c r="G3059" t="s">
        <v>275</v>
      </c>
      <c r="H3059" t="s">
        <v>276</v>
      </c>
      <c r="I3059">
        <v>424</v>
      </c>
      <c r="J3059" t="s">
        <v>399</v>
      </c>
      <c r="K3059" t="s">
        <v>400</v>
      </c>
      <c r="L3059">
        <v>38311</v>
      </c>
      <c r="M3059" t="s">
        <v>373</v>
      </c>
      <c r="N3059" t="s">
        <v>374</v>
      </c>
      <c r="O3059">
        <v>38311</v>
      </c>
      <c r="P3059" t="s">
        <v>373</v>
      </c>
      <c r="Q3059" t="s">
        <v>374</v>
      </c>
      <c r="R3059" t="s">
        <v>409</v>
      </c>
      <c r="S3059" s="46">
        <v>0</v>
      </c>
      <c r="U3059" s="46">
        <v>17</v>
      </c>
      <c r="IF3059">
        <v>38311</v>
      </c>
      <c r="IG3059" t="s">
        <v>373</v>
      </c>
      <c r="IH3059" t="s">
        <v>319</v>
      </c>
      <c r="IK3059">
        <v>-2</v>
      </c>
      <c r="IL3059" t="s">
        <v>279</v>
      </c>
      <c r="IM3059" t="s">
        <v>280</v>
      </c>
      <c r="IN3059" t="s">
        <v>663</v>
      </c>
      <c r="IP3059" t="s">
        <v>709</v>
      </c>
    </row>
    <row r="3060" spans="1:250" x14ac:dyDescent="0.25">
      <c r="A3060">
        <v>41575</v>
      </c>
      <c r="B3060">
        <v>-890804480</v>
      </c>
      <c r="C3060">
        <v>1837</v>
      </c>
      <c r="D3060" t="s">
        <v>273</v>
      </c>
      <c r="E3060" t="s">
        <v>274</v>
      </c>
      <c r="F3060">
        <v>13794</v>
      </c>
      <c r="G3060" t="s">
        <v>275</v>
      </c>
      <c r="H3060" t="s">
        <v>276</v>
      </c>
      <c r="I3060">
        <v>422</v>
      </c>
      <c r="J3060" t="s">
        <v>401</v>
      </c>
      <c r="K3060" t="s">
        <v>402</v>
      </c>
      <c r="L3060">
        <v>38311</v>
      </c>
      <c r="M3060" t="s">
        <v>373</v>
      </c>
      <c r="N3060" t="s">
        <v>374</v>
      </c>
      <c r="O3060">
        <v>38311</v>
      </c>
      <c r="P3060" t="s">
        <v>373</v>
      </c>
      <c r="Q3060" t="s">
        <v>374</v>
      </c>
      <c r="R3060" t="s">
        <v>409</v>
      </c>
      <c r="S3060" s="46">
        <v>0</v>
      </c>
      <c r="U3060" s="46">
        <v>17</v>
      </c>
      <c r="IF3060">
        <v>38311</v>
      </c>
      <c r="IG3060" t="s">
        <v>373</v>
      </c>
      <c r="IH3060" t="s">
        <v>319</v>
      </c>
      <c r="IK3060">
        <v>-2</v>
      </c>
      <c r="IL3060" t="s">
        <v>279</v>
      </c>
      <c r="IM3060" t="s">
        <v>280</v>
      </c>
      <c r="IN3060" t="s">
        <v>663</v>
      </c>
      <c r="IP3060" t="s">
        <v>709</v>
      </c>
    </row>
    <row r="3061" spans="1:250" x14ac:dyDescent="0.25">
      <c r="A3061">
        <v>41576</v>
      </c>
      <c r="B3061">
        <v>-890804480</v>
      </c>
      <c r="C3061">
        <v>1837</v>
      </c>
      <c r="D3061" t="s">
        <v>273</v>
      </c>
      <c r="E3061" t="s">
        <v>274</v>
      </c>
      <c r="F3061">
        <v>13794</v>
      </c>
      <c r="G3061" t="s">
        <v>275</v>
      </c>
      <c r="H3061" t="s">
        <v>276</v>
      </c>
      <c r="I3061">
        <v>420</v>
      </c>
      <c r="J3061" t="s">
        <v>403</v>
      </c>
      <c r="K3061" t="s">
        <v>404</v>
      </c>
      <c r="L3061">
        <v>38311</v>
      </c>
      <c r="M3061" t="s">
        <v>373</v>
      </c>
      <c r="N3061" t="s">
        <v>374</v>
      </c>
      <c r="O3061">
        <v>38311</v>
      </c>
      <c r="P3061" t="s">
        <v>373</v>
      </c>
      <c r="Q3061" t="s">
        <v>374</v>
      </c>
      <c r="R3061" t="s">
        <v>409</v>
      </c>
      <c r="S3061" s="46">
        <v>0</v>
      </c>
      <c r="U3061" s="46">
        <v>17</v>
      </c>
      <c r="IF3061">
        <v>38311</v>
      </c>
      <c r="IG3061" t="s">
        <v>373</v>
      </c>
      <c r="IH3061" t="s">
        <v>319</v>
      </c>
      <c r="IK3061">
        <v>-2</v>
      </c>
      <c r="IL3061" t="s">
        <v>279</v>
      </c>
      <c r="IM3061" t="s">
        <v>280</v>
      </c>
      <c r="IN3061" t="s">
        <v>663</v>
      </c>
      <c r="IP3061" t="s">
        <v>709</v>
      </c>
    </row>
    <row r="3062" spans="1:250" x14ac:dyDescent="0.25">
      <c r="A3062">
        <v>41577</v>
      </c>
      <c r="B3062">
        <v>-890804480</v>
      </c>
      <c r="C3062">
        <v>1837</v>
      </c>
      <c r="D3062" t="s">
        <v>273</v>
      </c>
      <c r="E3062" t="s">
        <v>274</v>
      </c>
      <c r="F3062">
        <v>13794</v>
      </c>
      <c r="G3062" t="s">
        <v>275</v>
      </c>
      <c r="H3062" t="s">
        <v>276</v>
      </c>
      <c r="I3062">
        <v>411</v>
      </c>
      <c r="J3062" t="s">
        <v>393</v>
      </c>
      <c r="K3062" t="s">
        <v>394</v>
      </c>
      <c r="L3062">
        <v>38311</v>
      </c>
      <c r="M3062" t="s">
        <v>373</v>
      </c>
      <c r="N3062" t="s">
        <v>374</v>
      </c>
      <c r="O3062">
        <v>38311</v>
      </c>
      <c r="P3062" t="s">
        <v>373</v>
      </c>
      <c r="Q3062" t="s">
        <v>374</v>
      </c>
      <c r="R3062" t="s">
        <v>409</v>
      </c>
      <c r="S3062" s="46">
        <v>0</v>
      </c>
      <c r="U3062" s="46">
        <v>17</v>
      </c>
      <c r="IF3062">
        <v>38311</v>
      </c>
      <c r="IG3062" t="s">
        <v>373</v>
      </c>
      <c r="IH3062" t="s">
        <v>319</v>
      </c>
      <c r="IK3062">
        <v>-2</v>
      </c>
      <c r="IL3062" t="s">
        <v>279</v>
      </c>
      <c r="IM3062" t="s">
        <v>280</v>
      </c>
      <c r="IN3062" t="s">
        <v>663</v>
      </c>
      <c r="IP3062" t="s">
        <v>709</v>
      </c>
    </row>
    <row r="3063" spans="1:250" x14ac:dyDescent="0.25">
      <c r="A3063">
        <v>41578</v>
      </c>
      <c r="B3063">
        <v>-890804480</v>
      </c>
      <c r="C3063">
        <v>1837</v>
      </c>
      <c r="D3063" t="s">
        <v>273</v>
      </c>
      <c r="E3063" t="s">
        <v>274</v>
      </c>
      <c r="F3063">
        <v>19011</v>
      </c>
      <c r="G3063" t="s">
        <v>328</v>
      </c>
      <c r="H3063" t="s">
        <v>329</v>
      </c>
      <c r="I3063">
        <v>420</v>
      </c>
      <c r="J3063" t="s">
        <v>403</v>
      </c>
      <c r="K3063" t="s">
        <v>404</v>
      </c>
      <c r="L3063">
        <v>38311</v>
      </c>
      <c r="M3063" t="s">
        <v>373</v>
      </c>
      <c r="N3063" t="s">
        <v>374</v>
      </c>
      <c r="O3063">
        <v>38311</v>
      </c>
      <c r="P3063" t="s">
        <v>373</v>
      </c>
      <c r="Q3063" t="s">
        <v>374</v>
      </c>
      <c r="R3063" t="s">
        <v>409</v>
      </c>
      <c r="S3063" s="46">
        <v>0</v>
      </c>
      <c r="U3063" s="46">
        <v>17</v>
      </c>
      <c r="IF3063">
        <v>38311</v>
      </c>
      <c r="IG3063" t="s">
        <v>373</v>
      </c>
      <c r="IH3063" t="s">
        <v>332</v>
      </c>
      <c r="IK3063">
        <v>-2</v>
      </c>
      <c r="IL3063" t="s">
        <v>279</v>
      </c>
      <c r="IM3063" t="s">
        <v>280</v>
      </c>
      <c r="IN3063" t="s">
        <v>687</v>
      </c>
      <c r="IP3063" t="s">
        <v>708</v>
      </c>
    </row>
    <row r="3064" spans="1:250" x14ac:dyDescent="0.25">
      <c r="A3064">
        <v>41579</v>
      </c>
      <c r="B3064">
        <v>-890804480</v>
      </c>
      <c r="C3064">
        <v>1837</v>
      </c>
      <c r="D3064" t="s">
        <v>273</v>
      </c>
      <c r="E3064" t="s">
        <v>274</v>
      </c>
      <c r="F3064">
        <v>19011</v>
      </c>
      <c r="G3064" t="s">
        <v>328</v>
      </c>
      <c r="H3064" t="s">
        <v>329</v>
      </c>
      <c r="I3064">
        <v>411</v>
      </c>
      <c r="J3064" t="s">
        <v>393</v>
      </c>
      <c r="K3064" t="s">
        <v>394</v>
      </c>
      <c r="L3064">
        <v>38311</v>
      </c>
      <c r="M3064" t="s">
        <v>373</v>
      </c>
      <c r="N3064" t="s">
        <v>374</v>
      </c>
      <c r="O3064">
        <v>38311</v>
      </c>
      <c r="P3064" t="s">
        <v>373</v>
      </c>
      <c r="Q3064" t="s">
        <v>374</v>
      </c>
      <c r="R3064" t="s">
        <v>409</v>
      </c>
      <c r="S3064" s="46">
        <v>0</v>
      </c>
      <c r="U3064" s="46">
        <v>17</v>
      </c>
      <c r="IF3064">
        <v>38311</v>
      </c>
      <c r="IG3064" t="s">
        <v>373</v>
      </c>
      <c r="IH3064" t="s">
        <v>332</v>
      </c>
      <c r="IK3064">
        <v>-2</v>
      </c>
      <c r="IL3064" t="s">
        <v>279</v>
      </c>
      <c r="IM3064" t="s">
        <v>280</v>
      </c>
      <c r="IN3064" t="s">
        <v>687</v>
      </c>
      <c r="IP3064" t="s">
        <v>708</v>
      </c>
    </row>
    <row r="3065" spans="1:250" x14ac:dyDescent="0.25">
      <c r="A3065">
        <v>41580</v>
      </c>
      <c r="B3065">
        <v>-890804480</v>
      </c>
      <c r="C3065">
        <v>1837</v>
      </c>
      <c r="D3065" t="s">
        <v>273</v>
      </c>
      <c r="E3065" t="s">
        <v>274</v>
      </c>
      <c r="F3065">
        <v>13794</v>
      </c>
      <c r="G3065" t="s">
        <v>275</v>
      </c>
      <c r="H3065" t="s">
        <v>276</v>
      </c>
      <c r="I3065">
        <v>429</v>
      </c>
      <c r="J3065" t="s">
        <v>395</v>
      </c>
      <c r="K3065" t="s">
        <v>396</v>
      </c>
      <c r="L3065">
        <v>38311</v>
      </c>
      <c r="M3065" t="s">
        <v>373</v>
      </c>
      <c r="N3065" t="s">
        <v>374</v>
      </c>
      <c r="O3065">
        <v>38311</v>
      </c>
      <c r="P3065" t="s">
        <v>373</v>
      </c>
      <c r="Q3065" t="s">
        <v>374</v>
      </c>
      <c r="R3065" t="s">
        <v>409</v>
      </c>
      <c r="S3065" s="46">
        <v>0</v>
      </c>
      <c r="U3065" s="46">
        <v>17</v>
      </c>
      <c r="IF3065">
        <v>38311</v>
      </c>
      <c r="IG3065" t="s">
        <v>373</v>
      </c>
      <c r="IH3065" t="s">
        <v>319</v>
      </c>
      <c r="IK3065">
        <v>-2</v>
      </c>
      <c r="IL3065" t="s">
        <v>279</v>
      </c>
      <c r="IM3065" t="s">
        <v>280</v>
      </c>
      <c r="IN3065" t="s">
        <v>663</v>
      </c>
      <c r="IP3065" t="s">
        <v>709</v>
      </c>
    </row>
    <row r="3066" spans="1:250" x14ac:dyDescent="0.25">
      <c r="A3066">
        <v>41581</v>
      </c>
      <c r="B3066">
        <v>-890804480</v>
      </c>
      <c r="C3066">
        <v>1837</v>
      </c>
      <c r="D3066" t="s">
        <v>273</v>
      </c>
      <c r="E3066" t="s">
        <v>274</v>
      </c>
      <c r="F3066">
        <v>13794</v>
      </c>
      <c r="G3066" t="s">
        <v>275</v>
      </c>
      <c r="H3066" t="s">
        <v>276</v>
      </c>
      <c r="I3066">
        <v>427</v>
      </c>
      <c r="J3066" t="s">
        <v>397</v>
      </c>
      <c r="K3066" t="s">
        <v>398</v>
      </c>
      <c r="L3066">
        <v>38311</v>
      </c>
      <c r="M3066" t="s">
        <v>373</v>
      </c>
      <c r="N3066" t="s">
        <v>374</v>
      </c>
      <c r="O3066">
        <v>38311</v>
      </c>
      <c r="P3066" t="s">
        <v>373</v>
      </c>
      <c r="Q3066" t="s">
        <v>374</v>
      </c>
      <c r="R3066" t="s">
        <v>409</v>
      </c>
      <c r="S3066" s="46">
        <v>0</v>
      </c>
      <c r="U3066" s="46">
        <v>17</v>
      </c>
      <c r="IF3066">
        <v>38311</v>
      </c>
      <c r="IG3066" t="s">
        <v>373</v>
      </c>
      <c r="IH3066" t="s">
        <v>319</v>
      </c>
      <c r="IK3066">
        <v>-2</v>
      </c>
      <c r="IL3066" t="s">
        <v>279</v>
      </c>
      <c r="IM3066" t="s">
        <v>280</v>
      </c>
      <c r="IN3066" t="s">
        <v>663</v>
      </c>
      <c r="IP3066" t="s">
        <v>709</v>
      </c>
    </row>
    <row r="3067" spans="1:250" x14ac:dyDescent="0.25">
      <c r="A3067">
        <v>41582</v>
      </c>
      <c r="B3067">
        <v>-890804480</v>
      </c>
      <c r="C3067">
        <v>1837</v>
      </c>
      <c r="D3067" t="s">
        <v>273</v>
      </c>
      <c r="E3067" t="s">
        <v>274</v>
      </c>
      <c r="F3067">
        <v>13794</v>
      </c>
      <c r="G3067" t="s">
        <v>275</v>
      </c>
      <c r="H3067" t="s">
        <v>276</v>
      </c>
      <c r="I3067">
        <v>424</v>
      </c>
      <c r="J3067" t="s">
        <v>399</v>
      </c>
      <c r="K3067" t="s">
        <v>400</v>
      </c>
      <c r="L3067">
        <v>39215</v>
      </c>
      <c r="M3067" t="s">
        <v>389</v>
      </c>
      <c r="N3067" t="s">
        <v>390</v>
      </c>
      <c r="O3067">
        <v>39215</v>
      </c>
      <c r="P3067" t="s">
        <v>389</v>
      </c>
      <c r="Q3067" t="s">
        <v>390</v>
      </c>
      <c r="R3067" t="s">
        <v>409</v>
      </c>
      <c r="S3067" s="46">
        <v>0</v>
      </c>
      <c r="U3067" s="46">
        <v>17</v>
      </c>
      <c r="IF3067">
        <v>39215</v>
      </c>
      <c r="IG3067" t="s">
        <v>389</v>
      </c>
      <c r="IH3067" t="s">
        <v>319</v>
      </c>
      <c r="IK3067">
        <v>-2</v>
      </c>
      <c r="IL3067" t="s">
        <v>279</v>
      </c>
      <c r="IM3067" t="s">
        <v>280</v>
      </c>
      <c r="IN3067" t="s">
        <v>663</v>
      </c>
      <c r="IP3067" t="s">
        <v>710</v>
      </c>
    </row>
    <row r="3068" spans="1:250" x14ac:dyDescent="0.25">
      <c r="A3068">
        <v>41583</v>
      </c>
      <c r="B3068">
        <v>-890804480</v>
      </c>
      <c r="C3068">
        <v>1837</v>
      </c>
      <c r="D3068" t="s">
        <v>273</v>
      </c>
      <c r="E3068" t="s">
        <v>274</v>
      </c>
      <c r="F3068">
        <v>13794</v>
      </c>
      <c r="G3068" t="s">
        <v>275</v>
      </c>
      <c r="H3068" t="s">
        <v>276</v>
      </c>
      <c r="I3068">
        <v>422</v>
      </c>
      <c r="J3068" t="s">
        <v>401</v>
      </c>
      <c r="K3068" t="s">
        <v>402</v>
      </c>
      <c r="L3068">
        <v>39215</v>
      </c>
      <c r="M3068" t="s">
        <v>389</v>
      </c>
      <c r="N3068" t="s">
        <v>390</v>
      </c>
      <c r="O3068">
        <v>39215</v>
      </c>
      <c r="P3068" t="s">
        <v>389</v>
      </c>
      <c r="Q3068" t="s">
        <v>390</v>
      </c>
      <c r="R3068" t="s">
        <v>409</v>
      </c>
      <c r="S3068" s="46">
        <v>0</v>
      </c>
      <c r="U3068" s="46">
        <v>17</v>
      </c>
      <c r="IF3068">
        <v>39215</v>
      </c>
      <c r="IG3068" t="s">
        <v>389</v>
      </c>
      <c r="IH3068" t="s">
        <v>319</v>
      </c>
      <c r="IK3068">
        <v>-2</v>
      </c>
      <c r="IL3068" t="s">
        <v>279</v>
      </c>
      <c r="IM3068" t="s">
        <v>280</v>
      </c>
      <c r="IN3068" t="s">
        <v>663</v>
      </c>
      <c r="IP3068" t="s">
        <v>710</v>
      </c>
    </row>
    <row r="3069" spans="1:250" x14ac:dyDescent="0.25">
      <c r="A3069">
        <v>41584</v>
      </c>
      <c r="B3069">
        <v>-890804480</v>
      </c>
      <c r="C3069">
        <v>1837</v>
      </c>
      <c r="D3069" t="s">
        <v>273</v>
      </c>
      <c r="E3069" t="s">
        <v>274</v>
      </c>
      <c r="F3069">
        <v>13794</v>
      </c>
      <c r="G3069" t="s">
        <v>275</v>
      </c>
      <c r="H3069" t="s">
        <v>276</v>
      </c>
      <c r="I3069">
        <v>420</v>
      </c>
      <c r="J3069" t="s">
        <v>403</v>
      </c>
      <c r="K3069" t="s">
        <v>404</v>
      </c>
      <c r="L3069">
        <v>39215</v>
      </c>
      <c r="M3069" t="s">
        <v>389</v>
      </c>
      <c r="N3069" t="s">
        <v>390</v>
      </c>
      <c r="O3069">
        <v>39215</v>
      </c>
      <c r="P3069" t="s">
        <v>389</v>
      </c>
      <c r="Q3069" t="s">
        <v>390</v>
      </c>
      <c r="R3069" t="s">
        <v>409</v>
      </c>
      <c r="S3069" s="46">
        <v>0</v>
      </c>
      <c r="U3069" s="46">
        <v>17</v>
      </c>
      <c r="IF3069">
        <v>39215</v>
      </c>
      <c r="IG3069" t="s">
        <v>389</v>
      </c>
      <c r="IH3069" t="s">
        <v>319</v>
      </c>
      <c r="IK3069">
        <v>-2</v>
      </c>
      <c r="IL3069" t="s">
        <v>279</v>
      </c>
      <c r="IM3069" t="s">
        <v>280</v>
      </c>
      <c r="IN3069" t="s">
        <v>663</v>
      </c>
      <c r="IP3069" t="s">
        <v>710</v>
      </c>
    </row>
    <row r="3070" spans="1:250" x14ac:dyDescent="0.25">
      <c r="A3070">
        <v>41585</v>
      </c>
      <c r="B3070">
        <v>-890804480</v>
      </c>
      <c r="C3070">
        <v>1837</v>
      </c>
      <c r="D3070" t="s">
        <v>273</v>
      </c>
      <c r="E3070" t="s">
        <v>274</v>
      </c>
      <c r="F3070">
        <v>13794</v>
      </c>
      <c r="G3070" t="s">
        <v>275</v>
      </c>
      <c r="H3070" t="s">
        <v>276</v>
      </c>
      <c r="I3070">
        <v>411</v>
      </c>
      <c r="J3070" t="s">
        <v>393</v>
      </c>
      <c r="K3070" t="s">
        <v>394</v>
      </c>
      <c r="L3070">
        <v>39215</v>
      </c>
      <c r="M3070" t="s">
        <v>389</v>
      </c>
      <c r="N3070" t="s">
        <v>390</v>
      </c>
      <c r="O3070">
        <v>39215</v>
      </c>
      <c r="P3070" t="s">
        <v>389</v>
      </c>
      <c r="Q3070" t="s">
        <v>390</v>
      </c>
      <c r="R3070" t="s">
        <v>409</v>
      </c>
      <c r="S3070" s="46">
        <v>0</v>
      </c>
      <c r="U3070" s="46">
        <v>17</v>
      </c>
      <c r="IF3070">
        <v>39215</v>
      </c>
      <c r="IG3070" t="s">
        <v>389</v>
      </c>
      <c r="IH3070" t="s">
        <v>319</v>
      </c>
      <c r="IK3070">
        <v>-2</v>
      </c>
      <c r="IL3070" t="s">
        <v>279</v>
      </c>
      <c r="IM3070" t="s">
        <v>280</v>
      </c>
      <c r="IN3070" t="s">
        <v>663</v>
      </c>
      <c r="IP3070" t="s">
        <v>710</v>
      </c>
    </row>
    <row r="3071" spans="1:250" x14ac:dyDescent="0.25">
      <c r="A3071">
        <v>41586</v>
      </c>
      <c r="B3071">
        <v>-890804480</v>
      </c>
      <c r="C3071">
        <v>1837</v>
      </c>
      <c r="D3071" t="s">
        <v>273</v>
      </c>
      <c r="E3071" t="s">
        <v>274</v>
      </c>
      <c r="F3071">
        <v>13794</v>
      </c>
      <c r="G3071" t="s">
        <v>275</v>
      </c>
      <c r="H3071" t="s">
        <v>276</v>
      </c>
      <c r="I3071">
        <v>437</v>
      </c>
      <c r="J3071" t="s">
        <v>658</v>
      </c>
      <c r="K3071" t="s">
        <v>659</v>
      </c>
      <c r="L3071">
        <v>39215</v>
      </c>
      <c r="M3071" t="s">
        <v>389</v>
      </c>
      <c r="N3071" t="s">
        <v>390</v>
      </c>
      <c r="O3071">
        <v>39215</v>
      </c>
      <c r="P3071" t="s">
        <v>389</v>
      </c>
      <c r="Q3071" t="s">
        <v>390</v>
      </c>
      <c r="R3071" t="s">
        <v>409</v>
      </c>
      <c r="S3071" s="46">
        <v>0</v>
      </c>
      <c r="U3071" s="46">
        <v>17</v>
      </c>
      <c r="IF3071">
        <v>39215</v>
      </c>
      <c r="IG3071" t="s">
        <v>389</v>
      </c>
      <c r="IH3071" t="s">
        <v>319</v>
      </c>
      <c r="IK3071">
        <v>-2</v>
      </c>
      <c r="IL3071" t="s">
        <v>279</v>
      </c>
      <c r="IM3071" t="s">
        <v>280</v>
      </c>
      <c r="IN3071" t="s">
        <v>663</v>
      </c>
      <c r="IP3071" t="s">
        <v>710</v>
      </c>
    </row>
    <row r="3072" spans="1:250" x14ac:dyDescent="0.25">
      <c r="A3072">
        <v>41587</v>
      </c>
      <c r="B3072">
        <v>-890804480</v>
      </c>
      <c r="C3072">
        <v>1837</v>
      </c>
      <c r="D3072" t="s">
        <v>273</v>
      </c>
      <c r="E3072" t="s">
        <v>274</v>
      </c>
      <c r="F3072">
        <v>13794</v>
      </c>
      <c r="G3072" t="s">
        <v>275</v>
      </c>
      <c r="H3072" t="s">
        <v>276</v>
      </c>
      <c r="I3072">
        <v>436</v>
      </c>
      <c r="J3072" t="s">
        <v>656</v>
      </c>
      <c r="K3072" t="s">
        <v>657</v>
      </c>
      <c r="L3072">
        <v>39215</v>
      </c>
      <c r="M3072" t="s">
        <v>389</v>
      </c>
      <c r="N3072" t="s">
        <v>390</v>
      </c>
      <c r="O3072">
        <v>39215</v>
      </c>
      <c r="P3072" t="s">
        <v>389</v>
      </c>
      <c r="Q3072" t="s">
        <v>390</v>
      </c>
      <c r="R3072" t="s">
        <v>409</v>
      </c>
      <c r="S3072" s="46">
        <v>0</v>
      </c>
      <c r="U3072" s="46">
        <v>17</v>
      </c>
      <c r="IF3072">
        <v>39215</v>
      </c>
      <c r="IG3072" t="s">
        <v>389</v>
      </c>
      <c r="IH3072" t="s">
        <v>319</v>
      </c>
      <c r="IK3072">
        <v>-2</v>
      </c>
      <c r="IL3072" t="s">
        <v>279</v>
      </c>
      <c r="IM3072" t="s">
        <v>280</v>
      </c>
      <c r="IN3072" t="s">
        <v>663</v>
      </c>
      <c r="IP3072" t="s">
        <v>710</v>
      </c>
    </row>
    <row r="3073" spans="1:250" x14ac:dyDescent="0.25">
      <c r="A3073">
        <v>41588</v>
      </c>
      <c r="B3073">
        <v>-890804480</v>
      </c>
      <c r="C3073">
        <v>1837</v>
      </c>
      <c r="D3073" t="s">
        <v>273</v>
      </c>
      <c r="E3073" t="s">
        <v>274</v>
      </c>
      <c r="F3073">
        <v>13794</v>
      </c>
      <c r="G3073" t="s">
        <v>275</v>
      </c>
      <c r="H3073" t="s">
        <v>276</v>
      </c>
      <c r="I3073">
        <v>435</v>
      </c>
      <c r="J3073" t="s">
        <v>491</v>
      </c>
      <c r="K3073" t="s">
        <v>492</v>
      </c>
      <c r="L3073">
        <v>39215</v>
      </c>
      <c r="M3073" t="s">
        <v>389</v>
      </c>
      <c r="N3073" t="s">
        <v>390</v>
      </c>
      <c r="O3073">
        <v>39215</v>
      </c>
      <c r="P3073" t="s">
        <v>389</v>
      </c>
      <c r="Q3073" t="s">
        <v>390</v>
      </c>
      <c r="R3073" t="s">
        <v>409</v>
      </c>
      <c r="S3073" s="46">
        <v>0</v>
      </c>
      <c r="U3073" s="46">
        <v>17</v>
      </c>
      <c r="IF3073">
        <v>39215</v>
      </c>
      <c r="IG3073" t="s">
        <v>389</v>
      </c>
      <c r="IH3073" t="s">
        <v>319</v>
      </c>
      <c r="IK3073">
        <v>-2</v>
      </c>
      <c r="IL3073" t="s">
        <v>279</v>
      </c>
      <c r="IM3073" t="s">
        <v>280</v>
      </c>
      <c r="IN3073" t="s">
        <v>663</v>
      </c>
      <c r="IP3073" t="s">
        <v>710</v>
      </c>
    </row>
    <row r="3074" spans="1:250" x14ac:dyDescent="0.25">
      <c r="A3074">
        <v>41589</v>
      </c>
      <c r="B3074">
        <v>-890804480</v>
      </c>
      <c r="C3074">
        <v>1837</v>
      </c>
      <c r="D3074" t="s">
        <v>273</v>
      </c>
      <c r="E3074" t="s">
        <v>274</v>
      </c>
      <c r="F3074">
        <v>13794</v>
      </c>
      <c r="G3074" t="s">
        <v>275</v>
      </c>
      <c r="H3074" t="s">
        <v>276</v>
      </c>
      <c r="I3074">
        <v>431</v>
      </c>
      <c r="J3074" t="s">
        <v>493</v>
      </c>
      <c r="K3074" t="s">
        <v>494</v>
      </c>
      <c r="L3074">
        <v>39215</v>
      </c>
      <c r="M3074" t="s">
        <v>389</v>
      </c>
      <c r="N3074" t="s">
        <v>390</v>
      </c>
      <c r="O3074">
        <v>39215</v>
      </c>
      <c r="P3074" t="s">
        <v>389</v>
      </c>
      <c r="Q3074" t="s">
        <v>390</v>
      </c>
      <c r="R3074" t="s">
        <v>409</v>
      </c>
      <c r="S3074" s="46">
        <v>0</v>
      </c>
      <c r="U3074" s="46">
        <v>17</v>
      </c>
      <c r="IF3074">
        <v>39215</v>
      </c>
      <c r="IG3074" t="s">
        <v>389</v>
      </c>
      <c r="IH3074" t="s">
        <v>319</v>
      </c>
      <c r="IK3074">
        <v>-2</v>
      </c>
      <c r="IL3074" t="s">
        <v>279</v>
      </c>
      <c r="IM3074" t="s">
        <v>280</v>
      </c>
      <c r="IN3074" t="s">
        <v>663</v>
      </c>
      <c r="IP3074" t="s">
        <v>710</v>
      </c>
    </row>
    <row r="3075" spans="1:250" x14ac:dyDescent="0.25">
      <c r="A3075">
        <v>41590</v>
      </c>
      <c r="B3075">
        <v>-890804480</v>
      </c>
      <c r="C3075">
        <v>1837</v>
      </c>
      <c r="D3075" t="s">
        <v>273</v>
      </c>
      <c r="E3075" t="s">
        <v>274</v>
      </c>
      <c r="F3075">
        <v>13794</v>
      </c>
      <c r="G3075" t="s">
        <v>275</v>
      </c>
      <c r="H3075" t="s">
        <v>276</v>
      </c>
      <c r="I3075">
        <v>429</v>
      </c>
      <c r="J3075" t="s">
        <v>395</v>
      </c>
      <c r="K3075" t="s">
        <v>396</v>
      </c>
      <c r="L3075">
        <v>39215</v>
      </c>
      <c r="M3075" t="s">
        <v>389</v>
      </c>
      <c r="N3075" t="s">
        <v>390</v>
      </c>
      <c r="O3075">
        <v>39215</v>
      </c>
      <c r="P3075" t="s">
        <v>389</v>
      </c>
      <c r="Q3075" t="s">
        <v>390</v>
      </c>
      <c r="R3075" t="s">
        <v>409</v>
      </c>
      <c r="S3075" s="46">
        <v>0</v>
      </c>
      <c r="U3075" s="46">
        <v>17</v>
      </c>
      <c r="IF3075">
        <v>39215</v>
      </c>
      <c r="IG3075" t="s">
        <v>389</v>
      </c>
      <c r="IH3075" t="s">
        <v>319</v>
      </c>
      <c r="IK3075">
        <v>-2</v>
      </c>
      <c r="IL3075" t="s">
        <v>279</v>
      </c>
      <c r="IM3075" t="s">
        <v>280</v>
      </c>
      <c r="IN3075" t="s">
        <v>663</v>
      </c>
      <c r="IP3075" t="s">
        <v>710</v>
      </c>
    </row>
    <row r="3076" spans="1:250" x14ac:dyDescent="0.25">
      <c r="A3076">
        <v>41591</v>
      </c>
      <c r="B3076">
        <v>-890804480</v>
      </c>
      <c r="C3076">
        <v>1837</v>
      </c>
      <c r="D3076" t="s">
        <v>273</v>
      </c>
      <c r="E3076" t="s">
        <v>274</v>
      </c>
      <c r="F3076">
        <v>13794</v>
      </c>
      <c r="G3076" t="s">
        <v>275</v>
      </c>
      <c r="H3076" t="s">
        <v>276</v>
      </c>
      <c r="I3076">
        <v>427</v>
      </c>
      <c r="J3076" t="s">
        <v>397</v>
      </c>
      <c r="K3076" t="s">
        <v>398</v>
      </c>
      <c r="L3076">
        <v>39215</v>
      </c>
      <c r="M3076" t="s">
        <v>389</v>
      </c>
      <c r="N3076" t="s">
        <v>390</v>
      </c>
      <c r="O3076">
        <v>39215</v>
      </c>
      <c r="P3076" t="s">
        <v>389</v>
      </c>
      <c r="Q3076" t="s">
        <v>390</v>
      </c>
      <c r="R3076" t="s">
        <v>409</v>
      </c>
      <c r="S3076" s="46">
        <v>0</v>
      </c>
      <c r="U3076" s="46">
        <v>17</v>
      </c>
      <c r="IF3076">
        <v>39215</v>
      </c>
      <c r="IG3076" t="s">
        <v>389</v>
      </c>
      <c r="IH3076" t="s">
        <v>319</v>
      </c>
      <c r="IK3076">
        <v>-2</v>
      </c>
      <c r="IL3076" t="s">
        <v>279</v>
      </c>
      <c r="IM3076" t="s">
        <v>280</v>
      </c>
      <c r="IN3076" t="s">
        <v>663</v>
      </c>
      <c r="IP3076" t="s">
        <v>710</v>
      </c>
    </row>
    <row r="3077" spans="1:250" x14ac:dyDescent="0.25">
      <c r="A3077">
        <v>41592</v>
      </c>
      <c r="B3077">
        <v>-890804480</v>
      </c>
      <c r="C3077">
        <v>1837</v>
      </c>
      <c r="D3077" t="s">
        <v>273</v>
      </c>
      <c r="E3077" t="s">
        <v>274</v>
      </c>
      <c r="F3077">
        <v>1848</v>
      </c>
      <c r="G3077" t="s">
        <v>286</v>
      </c>
      <c r="H3077" t="s">
        <v>274</v>
      </c>
      <c r="I3077">
        <v>437</v>
      </c>
      <c r="J3077" t="s">
        <v>658</v>
      </c>
      <c r="K3077" t="s">
        <v>659</v>
      </c>
      <c r="L3077">
        <v>41235</v>
      </c>
      <c r="M3077" t="s">
        <v>405</v>
      </c>
      <c r="N3077" t="s">
        <v>406</v>
      </c>
      <c r="O3077">
        <v>41235</v>
      </c>
      <c r="P3077" t="s">
        <v>405</v>
      </c>
      <c r="Q3077" t="s">
        <v>406</v>
      </c>
      <c r="R3077" t="s">
        <v>409</v>
      </c>
      <c r="S3077" s="46">
        <v>0</v>
      </c>
      <c r="U3077" s="46">
        <v>17</v>
      </c>
      <c r="IF3077">
        <v>41235</v>
      </c>
      <c r="IG3077" t="s">
        <v>405</v>
      </c>
      <c r="IH3077" t="s">
        <v>288</v>
      </c>
      <c r="IK3077">
        <v>-2</v>
      </c>
      <c r="IL3077" t="s">
        <v>279</v>
      </c>
      <c r="IM3077" t="s">
        <v>280</v>
      </c>
      <c r="IN3077" t="s">
        <v>711</v>
      </c>
    </row>
    <row r="3078" spans="1:250" x14ac:dyDescent="0.25">
      <c r="A3078">
        <v>41593</v>
      </c>
      <c r="B3078">
        <v>-890804480</v>
      </c>
      <c r="C3078">
        <v>1837</v>
      </c>
      <c r="D3078" t="s">
        <v>273</v>
      </c>
      <c r="E3078" t="s">
        <v>274</v>
      </c>
      <c r="F3078">
        <v>1848</v>
      </c>
      <c r="G3078" t="s">
        <v>286</v>
      </c>
      <c r="H3078" t="s">
        <v>274</v>
      </c>
      <c r="I3078">
        <v>436</v>
      </c>
      <c r="J3078" t="s">
        <v>656</v>
      </c>
      <c r="K3078" t="s">
        <v>657</v>
      </c>
      <c r="L3078">
        <v>41235</v>
      </c>
      <c r="M3078" t="s">
        <v>405</v>
      </c>
      <c r="N3078" t="s">
        <v>406</v>
      </c>
      <c r="O3078">
        <v>41235</v>
      </c>
      <c r="P3078" t="s">
        <v>405</v>
      </c>
      <c r="Q3078" t="s">
        <v>406</v>
      </c>
      <c r="R3078" t="s">
        <v>409</v>
      </c>
      <c r="S3078" s="46">
        <v>0</v>
      </c>
      <c r="U3078" s="46">
        <v>17</v>
      </c>
      <c r="IF3078">
        <v>41235</v>
      </c>
      <c r="IG3078" t="s">
        <v>405</v>
      </c>
      <c r="IH3078" t="s">
        <v>288</v>
      </c>
      <c r="IK3078">
        <v>-2</v>
      </c>
      <c r="IL3078" t="s">
        <v>279</v>
      </c>
      <c r="IM3078" t="s">
        <v>280</v>
      </c>
      <c r="IN3078" t="s">
        <v>711</v>
      </c>
    </row>
    <row r="3079" spans="1:250" x14ac:dyDescent="0.25">
      <c r="A3079">
        <v>41594</v>
      </c>
      <c r="B3079">
        <v>-890804480</v>
      </c>
      <c r="C3079">
        <v>1837</v>
      </c>
      <c r="D3079" t="s">
        <v>273</v>
      </c>
      <c r="E3079" t="s">
        <v>274</v>
      </c>
      <c r="F3079">
        <v>1848</v>
      </c>
      <c r="G3079" t="s">
        <v>286</v>
      </c>
      <c r="H3079" t="s">
        <v>274</v>
      </c>
      <c r="I3079">
        <v>435</v>
      </c>
      <c r="J3079" t="s">
        <v>491</v>
      </c>
      <c r="K3079" t="s">
        <v>492</v>
      </c>
      <c r="L3079">
        <v>41235</v>
      </c>
      <c r="M3079" t="s">
        <v>405</v>
      </c>
      <c r="N3079" t="s">
        <v>406</v>
      </c>
      <c r="O3079">
        <v>41235</v>
      </c>
      <c r="P3079" t="s">
        <v>405</v>
      </c>
      <c r="Q3079" t="s">
        <v>406</v>
      </c>
      <c r="R3079" t="s">
        <v>409</v>
      </c>
      <c r="S3079" s="46">
        <v>0</v>
      </c>
      <c r="U3079" s="46">
        <v>17</v>
      </c>
      <c r="IF3079">
        <v>41235</v>
      </c>
      <c r="IG3079" t="s">
        <v>405</v>
      </c>
      <c r="IH3079" t="s">
        <v>288</v>
      </c>
      <c r="IK3079">
        <v>-2</v>
      </c>
      <c r="IL3079" t="s">
        <v>279</v>
      </c>
      <c r="IM3079" t="s">
        <v>280</v>
      </c>
      <c r="IN3079" t="s">
        <v>711</v>
      </c>
    </row>
    <row r="3080" spans="1:250" x14ac:dyDescent="0.25">
      <c r="A3080">
        <v>41595</v>
      </c>
      <c r="B3080">
        <v>-890804480</v>
      </c>
      <c r="C3080">
        <v>1837</v>
      </c>
      <c r="D3080" t="s">
        <v>273</v>
      </c>
      <c r="E3080" t="s">
        <v>274</v>
      </c>
      <c r="F3080">
        <v>1848</v>
      </c>
      <c r="G3080" t="s">
        <v>286</v>
      </c>
      <c r="H3080" t="s">
        <v>274</v>
      </c>
      <c r="I3080">
        <v>431</v>
      </c>
      <c r="J3080" t="s">
        <v>493</v>
      </c>
      <c r="K3080" t="s">
        <v>494</v>
      </c>
      <c r="L3080">
        <v>41235</v>
      </c>
      <c r="M3080" t="s">
        <v>405</v>
      </c>
      <c r="N3080" t="s">
        <v>406</v>
      </c>
      <c r="O3080">
        <v>41235</v>
      </c>
      <c r="P3080" t="s">
        <v>405</v>
      </c>
      <c r="Q3080" t="s">
        <v>406</v>
      </c>
      <c r="R3080" t="s">
        <v>409</v>
      </c>
      <c r="S3080" s="46">
        <v>0</v>
      </c>
      <c r="U3080" s="46">
        <v>17</v>
      </c>
      <c r="IF3080">
        <v>41235</v>
      </c>
      <c r="IG3080" t="s">
        <v>405</v>
      </c>
      <c r="IH3080" t="s">
        <v>288</v>
      </c>
      <c r="IK3080">
        <v>-2</v>
      </c>
      <c r="IL3080" t="s">
        <v>279</v>
      </c>
      <c r="IM3080" t="s">
        <v>280</v>
      </c>
      <c r="IN3080" t="s">
        <v>711</v>
      </c>
    </row>
    <row r="3081" spans="1:250" x14ac:dyDescent="0.25">
      <c r="A3081">
        <v>41596</v>
      </c>
      <c r="B3081">
        <v>-890804480</v>
      </c>
      <c r="C3081">
        <v>1837</v>
      </c>
      <c r="D3081" t="s">
        <v>273</v>
      </c>
      <c r="E3081" t="s">
        <v>274</v>
      </c>
      <c r="F3081">
        <v>1848</v>
      </c>
      <c r="G3081" t="s">
        <v>286</v>
      </c>
      <c r="H3081" t="s">
        <v>274</v>
      </c>
      <c r="I3081">
        <v>429</v>
      </c>
      <c r="J3081" t="s">
        <v>395</v>
      </c>
      <c r="K3081" t="s">
        <v>396</v>
      </c>
      <c r="L3081">
        <v>41235</v>
      </c>
      <c r="M3081" t="s">
        <v>405</v>
      </c>
      <c r="N3081" t="s">
        <v>406</v>
      </c>
      <c r="O3081">
        <v>41235</v>
      </c>
      <c r="P3081" t="s">
        <v>405</v>
      </c>
      <c r="Q3081" t="s">
        <v>406</v>
      </c>
      <c r="R3081" t="s">
        <v>409</v>
      </c>
      <c r="S3081" s="46">
        <v>0</v>
      </c>
      <c r="U3081" s="46">
        <v>17</v>
      </c>
      <c r="IF3081">
        <v>41235</v>
      </c>
      <c r="IG3081" t="s">
        <v>405</v>
      </c>
      <c r="IH3081" t="s">
        <v>288</v>
      </c>
      <c r="IK3081">
        <v>-2</v>
      </c>
      <c r="IL3081" t="s">
        <v>279</v>
      </c>
      <c r="IM3081" t="s">
        <v>280</v>
      </c>
      <c r="IN3081" t="s">
        <v>711</v>
      </c>
    </row>
    <row r="3082" spans="1:250" x14ac:dyDescent="0.25">
      <c r="A3082">
        <v>41597</v>
      </c>
      <c r="B3082">
        <v>-890804480</v>
      </c>
      <c r="C3082">
        <v>1837</v>
      </c>
      <c r="D3082" t="s">
        <v>273</v>
      </c>
      <c r="E3082" t="s">
        <v>274</v>
      </c>
      <c r="F3082">
        <v>1848</v>
      </c>
      <c r="G3082" t="s">
        <v>286</v>
      </c>
      <c r="H3082" t="s">
        <v>274</v>
      </c>
      <c r="I3082">
        <v>427</v>
      </c>
      <c r="J3082" t="s">
        <v>397</v>
      </c>
      <c r="K3082" t="s">
        <v>398</v>
      </c>
      <c r="L3082">
        <v>41235</v>
      </c>
      <c r="M3082" t="s">
        <v>405</v>
      </c>
      <c r="N3082" t="s">
        <v>406</v>
      </c>
      <c r="O3082">
        <v>41235</v>
      </c>
      <c r="P3082" t="s">
        <v>405</v>
      </c>
      <c r="Q3082" t="s">
        <v>406</v>
      </c>
      <c r="R3082" t="s">
        <v>409</v>
      </c>
      <c r="S3082" s="46">
        <v>0</v>
      </c>
      <c r="U3082" s="46">
        <v>17</v>
      </c>
      <c r="IF3082">
        <v>41235</v>
      </c>
      <c r="IG3082" t="s">
        <v>405</v>
      </c>
      <c r="IH3082" t="s">
        <v>288</v>
      </c>
      <c r="IK3082">
        <v>-2</v>
      </c>
      <c r="IL3082" t="s">
        <v>279</v>
      </c>
      <c r="IM3082" t="s">
        <v>280</v>
      </c>
      <c r="IN3082" t="s">
        <v>711</v>
      </c>
    </row>
    <row r="3083" spans="1:250" x14ac:dyDescent="0.25">
      <c r="A3083">
        <v>41598</v>
      </c>
      <c r="B3083">
        <v>-890804480</v>
      </c>
      <c r="C3083">
        <v>1837</v>
      </c>
      <c r="D3083" t="s">
        <v>273</v>
      </c>
      <c r="E3083" t="s">
        <v>274</v>
      </c>
      <c r="F3083">
        <v>1848</v>
      </c>
      <c r="G3083" t="s">
        <v>286</v>
      </c>
      <c r="H3083" t="s">
        <v>274</v>
      </c>
      <c r="I3083">
        <v>437</v>
      </c>
      <c r="J3083" t="s">
        <v>658</v>
      </c>
      <c r="K3083" t="s">
        <v>659</v>
      </c>
      <c r="L3083">
        <v>41236</v>
      </c>
      <c r="M3083" t="s">
        <v>407</v>
      </c>
      <c r="N3083" t="s">
        <v>408</v>
      </c>
      <c r="O3083">
        <v>41236</v>
      </c>
      <c r="P3083" t="s">
        <v>407</v>
      </c>
      <c r="Q3083" t="s">
        <v>408</v>
      </c>
      <c r="R3083" t="s">
        <v>409</v>
      </c>
      <c r="S3083" s="46">
        <v>0</v>
      </c>
      <c r="U3083" s="46">
        <v>17</v>
      </c>
      <c r="IF3083">
        <v>41236</v>
      </c>
      <c r="IG3083" t="s">
        <v>407</v>
      </c>
      <c r="IH3083" t="s">
        <v>288</v>
      </c>
      <c r="IK3083">
        <v>-2</v>
      </c>
      <c r="IL3083" t="s">
        <v>279</v>
      </c>
      <c r="IM3083" t="s">
        <v>280</v>
      </c>
      <c r="IN3083" t="s">
        <v>711</v>
      </c>
    </row>
    <row r="3084" spans="1:250" x14ac:dyDescent="0.25">
      <c r="A3084">
        <v>41599</v>
      </c>
      <c r="B3084">
        <v>-890804480</v>
      </c>
      <c r="C3084">
        <v>1837</v>
      </c>
      <c r="D3084" t="s">
        <v>273</v>
      </c>
      <c r="E3084" t="s">
        <v>274</v>
      </c>
      <c r="F3084">
        <v>1848</v>
      </c>
      <c r="G3084" t="s">
        <v>286</v>
      </c>
      <c r="H3084" t="s">
        <v>274</v>
      </c>
      <c r="I3084">
        <v>436</v>
      </c>
      <c r="J3084" t="s">
        <v>656</v>
      </c>
      <c r="K3084" t="s">
        <v>657</v>
      </c>
      <c r="L3084">
        <v>41236</v>
      </c>
      <c r="M3084" t="s">
        <v>407</v>
      </c>
      <c r="N3084" t="s">
        <v>408</v>
      </c>
      <c r="O3084">
        <v>41236</v>
      </c>
      <c r="P3084" t="s">
        <v>407</v>
      </c>
      <c r="Q3084" t="s">
        <v>408</v>
      </c>
      <c r="R3084" t="s">
        <v>409</v>
      </c>
      <c r="S3084" s="46">
        <v>0</v>
      </c>
      <c r="U3084" s="46">
        <v>17</v>
      </c>
      <c r="IF3084">
        <v>41236</v>
      </c>
      <c r="IG3084" t="s">
        <v>407</v>
      </c>
      <c r="IH3084" t="s">
        <v>288</v>
      </c>
      <c r="IK3084">
        <v>-2</v>
      </c>
      <c r="IL3084" t="s">
        <v>279</v>
      </c>
      <c r="IM3084" t="s">
        <v>280</v>
      </c>
      <c r="IN3084" t="s">
        <v>711</v>
      </c>
    </row>
    <row r="3085" spans="1:250" x14ac:dyDescent="0.25">
      <c r="A3085">
        <v>41600</v>
      </c>
      <c r="B3085">
        <v>-890804480</v>
      </c>
      <c r="C3085">
        <v>1837</v>
      </c>
      <c r="D3085" t="s">
        <v>273</v>
      </c>
      <c r="E3085" t="s">
        <v>274</v>
      </c>
      <c r="F3085">
        <v>1848</v>
      </c>
      <c r="G3085" t="s">
        <v>286</v>
      </c>
      <c r="H3085" t="s">
        <v>274</v>
      </c>
      <c r="I3085">
        <v>435</v>
      </c>
      <c r="J3085" t="s">
        <v>491</v>
      </c>
      <c r="K3085" t="s">
        <v>492</v>
      </c>
      <c r="L3085">
        <v>41236</v>
      </c>
      <c r="M3085" t="s">
        <v>407</v>
      </c>
      <c r="N3085" t="s">
        <v>408</v>
      </c>
      <c r="O3085">
        <v>41236</v>
      </c>
      <c r="P3085" t="s">
        <v>407</v>
      </c>
      <c r="Q3085" t="s">
        <v>408</v>
      </c>
      <c r="R3085" t="s">
        <v>409</v>
      </c>
      <c r="S3085" s="46">
        <v>0</v>
      </c>
      <c r="U3085" s="46">
        <v>17</v>
      </c>
      <c r="IF3085">
        <v>41236</v>
      </c>
      <c r="IG3085" t="s">
        <v>407</v>
      </c>
      <c r="IH3085" t="s">
        <v>288</v>
      </c>
      <c r="IK3085">
        <v>-2</v>
      </c>
      <c r="IL3085" t="s">
        <v>279</v>
      </c>
      <c r="IM3085" t="s">
        <v>280</v>
      </c>
      <c r="IN3085" t="s">
        <v>711</v>
      </c>
    </row>
    <row r="3086" spans="1:250" x14ac:dyDescent="0.25">
      <c r="A3086">
        <v>41601</v>
      </c>
      <c r="B3086">
        <v>-890804480</v>
      </c>
      <c r="C3086">
        <v>1837</v>
      </c>
      <c r="D3086" t="s">
        <v>273</v>
      </c>
      <c r="E3086" t="s">
        <v>274</v>
      </c>
      <c r="F3086">
        <v>1848</v>
      </c>
      <c r="G3086" t="s">
        <v>286</v>
      </c>
      <c r="H3086" t="s">
        <v>274</v>
      </c>
      <c r="I3086">
        <v>431</v>
      </c>
      <c r="J3086" t="s">
        <v>493</v>
      </c>
      <c r="K3086" t="s">
        <v>494</v>
      </c>
      <c r="L3086">
        <v>41236</v>
      </c>
      <c r="M3086" t="s">
        <v>407</v>
      </c>
      <c r="N3086" t="s">
        <v>408</v>
      </c>
      <c r="O3086">
        <v>41236</v>
      </c>
      <c r="P3086" t="s">
        <v>407</v>
      </c>
      <c r="Q3086" t="s">
        <v>408</v>
      </c>
      <c r="R3086" t="s">
        <v>409</v>
      </c>
      <c r="S3086" s="46">
        <v>0</v>
      </c>
      <c r="U3086" s="46">
        <v>17</v>
      </c>
      <c r="IF3086">
        <v>41236</v>
      </c>
      <c r="IG3086" t="s">
        <v>407</v>
      </c>
      <c r="IH3086" t="s">
        <v>288</v>
      </c>
      <c r="IK3086">
        <v>-2</v>
      </c>
      <c r="IL3086" t="s">
        <v>279</v>
      </c>
      <c r="IM3086" t="s">
        <v>280</v>
      </c>
      <c r="IN3086" t="s">
        <v>711</v>
      </c>
    </row>
    <row r="3087" spans="1:250" x14ac:dyDescent="0.25">
      <c r="A3087">
        <v>41602</v>
      </c>
      <c r="B3087">
        <v>-890804480</v>
      </c>
      <c r="C3087">
        <v>1837</v>
      </c>
      <c r="D3087" t="s">
        <v>273</v>
      </c>
      <c r="E3087" t="s">
        <v>274</v>
      </c>
      <c r="F3087">
        <v>1848</v>
      </c>
      <c r="G3087" t="s">
        <v>286</v>
      </c>
      <c r="H3087" t="s">
        <v>274</v>
      </c>
      <c r="I3087">
        <v>429</v>
      </c>
      <c r="J3087" t="s">
        <v>395</v>
      </c>
      <c r="K3087" t="s">
        <v>396</v>
      </c>
      <c r="L3087">
        <v>41236</v>
      </c>
      <c r="M3087" t="s">
        <v>407</v>
      </c>
      <c r="N3087" t="s">
        <v>408</v>
      </c>
      <c r="O3087">
        <v>41236</v>
      </c>
      <c r="P3087" t="s">
        <v>407</v>
      </c>
      <c r="Q3087" t="s">
        <v>408</v>
      </c>
      <c r="R3087" t="s">
        <v>409</v>
      </c>
      <c r="S3087" s="46">
        <v>0</v>
      </c>
      <c r="U3087" s="46">
        <v>17</v>
      </c>
      <c r="IF3087">
        <v>41236</v>
      </c>
      <c r="IG3087" t="s">
        <v>407</v>
      </c>
      <c r="IH3087" t="s">
        <v>288</v>
      </c>
      <c r="IK3087">
        <v>-2</v>
      </c>
      <c r="IL3087" t="s">
        <v>279</v>
      </c>
      <c r="IM3087" t="s">
        <v>280</v>
      </c>
      <c r="IN3087" t="s">
        <v>711</v>
      </c>
    </row>
    <row r="3088" spans="1:250" x14ac:dyDescent="0.25">
      <c r="A3088">
        <v>41603</v>
      </c>
      <c r="B3088">
        <v>-890804480</v>
      </c>
      <c r="C3088">
        <v>1837</v>
      </c>
      <c r="D3088" t="s">
        <v>273</v>
      </c>
      <c r="E3088" t="s">
        <v>274</v>
      </c>
      <c r="F3088">
        <v>1848</v>
      </c>
      <c r="G3088" t="s">
        <v>286</v>
      </c>
      <c r="H3088" t="s">
        <v>274</v>
      </c>
      <c r="I3088">
        <v>427</v>
      </c>
      <c r="J3088" t="s">
        <v>397</v>
      </c>
      <c r="K3088" t="s">
        <v>398</v>
      </c>
      <c r="L3088">
        <v>41236</v>
      </c>
      <c r="M3088" t="s">
        <v>407</v>
      </c>
      <c r="N3088" t="s">
        <v>408</v>
      </c>
      <c r="O3088">
        <v>41236</v>
      </c>
      <c r="P3088" t="s">
        <v>407</v>
      </c>
      <c r="Q3088" t="s">
        <v>408</v>
      </c>
      <c r="R3088" t="s">
        <v>409</v>
      </c>
      <c r="S3088" s="46">
        <v>0</v>
      </c>
      <c r="U3088" s="46">
        <v>17</v>
      </c>
      <c r="IF3088">
        <v>41236</v>
      </c>
      <c r="IG3088" t="s">
        <v>407</v>
      </c>
      <c r="IH3088" t="s">
        <v>288</v>
      </c>
      <c r="IK3088">
        <v>-2</v>
      </c>
      <c r="IL3088" t="s">
        <v>279</v>
      </c>
      <c r="IM3088" t="s">
        <v>280</v>
      </c>
      <c r="IN3088" t="s">
        <v>711</v>
      </c>
    </row>
    <row r="3089" spans="1:250" x14ac:dyDescent="0.25">
      <c r="A3089">
        <v>41604</v>
      </c>
      <c r="B3089">
        <v>-890804480</v>
      </c>
      <c r="C3089">
        <v>1837</v>
      </c>
      <c r="D3089" t="s">
        <v>273</v>
      </c>
      <c r="E3089" t="s">
        <v>274</v>
      </c>
      <c r="F3089">
        <v>1848</v>
      </c>
      <c r="G3089" t="s">
        <v>286</v>
      </c>
      <c r="H3089" t="s">
        <v>274</v>
      </c>
      <c r="I3089">
        <v>422</v>
      </c>
      <c r="J3089" t="s">
        <v>401</v>
      </c>
      <c r="K3089" t="s">
        <v>402</v>
      </c>
      <c r="L3089">
        <v>1946</v>
      </c>
      <c r="M3089" t="s">
        <v>287</v>
      </c>
      <c r="N3089" t="s">
        <v>14</v>
      </c>
      <c r="O3089">
        <v>1946</v>
      </c>
      <c r="P3089" t="s">
        <v>287</v>
      </c>
      <c r="Q3089" t="s">
        <v>14</v>
      </c>
      <c r="R3089" t="s">
        <v>336</v>
      </c>
      <c r="S3089" s="46">
        <v>-25.75</v>
      </c>
      <c r="U3089" s="46">
        <v>18</v>
      </c>
      <c r="IF3089">
        <v>1946</v>
      </c>
      <c r="IG3089" t="s">
        <v>287</v>
      </c>
      <c r="IH3089" t="s">
        <v>288</v>
      </c>
      <c r="IK3089">
        <v>-2</v>
      </c>
      <c r="IL3089" t="s">
        <v>279</v>
      </c>
      <c r="IM3089" t="s">
        <v>280</v>
      </c>
      <c r="IN3089" t="s">
        <v>654</v>
      </c>
      <c r="IP3089" t="s">
        <v>655</v>
      </c>
    </row>
    <row r="3090" spans="1:250" x14ac:dyDescent="0.25">
      <c r="A3090">
        <v>41605</v>
      </c>
      <c r="B3090">
        <v>-890804480</v>
      </c>
      <c r="C3090">
        <v>1837</v>
      </c>
      <c r="D3090" t="s">
        <v>273</v>
      </c>
      <c r="E3090" t="s">
        <v>274</v>
      </c>
      <c r="F3090">
        <v>1848</v>
      </c>
      <c r="G3090" t="s">
        <v>286</v>
      </c>
      <c r="H3090" t="s">
        <v>274</v>
      </c>
      <c r="I3090">
        <v>420</v>
      </c>
      <c r="J3090" t="s">
        <v>403</v>
      </c>
      <c r="K3090" t="s">
        <v>404</v>
      </c>
      <c r="L3090">
        <v>1946</v>
      </c>
      <c r="M3090" t="s">
        <v>287</v>
      </c>
      <c r="N3090" t="s">
        <v>14</v>
      </c>
      <c r="O3090">
        <v>1946</v>
      </c>
      <c r="P3090" t="s">
        <v>287</v>
      </c>
      <c r="Q3090" t="s">
        <v>14</v>
      </c>
      <c r="R3090" t="s">
        <v>336</v>
      </c>
      <c r="S3090" s="46">
        <v>-15</v>
      </c>
      <c r="U3090" s="46">
        <v>18</v>
      </c>
      <c r="IF3090">
        <v>1946</v>
      </c>
      <c r="IG3090" t="s">
        <v>287</v>
      </c>
      <c r="IH3090" t="s">
        <v>288</v>
      </c>
      <c r="IK3090">
        <v>-2</v>
      </c>
      <c r="IL3090" t="s">
        <v>279</v>
      </c>
      <c r="IM3090" t="s">
        <v>280</v>
      </c>
      <c r="IN3090" t="s">
        <v>654</v>
      </c>
      <c r="IP3090" t="s">
        <v>655</v>
      </c>
    </row>
    <row r="3091" spans="1:250" x14ac:dyDescent="0.25">
      <c r="A3091">
        <v>41606</v>
      </c>
      <c r="B3091">
        <v>-890804480</v>
      </c>
      <c r="C3091">
        <v>1837</v>
      </c>
      <c r="D3091" t="s">
        <v>273</v>
      </c>
      <c r="E3091" t="s">
        <v>274</v>
      </c>
      <c r="F3091">
        <v>1848</v>
      </c>
      <c r="G3091" t="s">
        <v>286</v>
      </c>
      <c r="H3091" t="s">
        <v>274</v>
      </c>
      <c r="I3091">
        <v>411</v>
      </c>
      <c r="J3091" t="s">
        <v>393</v>
      </c>
      <c r="K3091" t="s">
        <v>394</v>
      </c>
      <c r="L3091">
        <v>1946</v>
      </c>
      <c r="M3091" t="s">
        <v>287</v>
      </c>
      <c r="N3091" t="s">
        <v>14</v>
      </c>
      <c r="O3091">
        <v>1946</v>
      </c>
      <c r="P3091" t="s">
        <v>287</v>
      </c>
      <c r="Q3091" t="s">
        <v>14</v>
      </c>
      <c r="R3091" t="s">
        <v>336</v>
      </c>
      <c r="S3091" s="46">
        <v>-22.51</v>
      </c>
      <c r="U3091" s="46">
        <v>18</v>
      </c>
      <c r="IF3091">
        <v>1946</v>
      </c>
      <c r="IG3091" t="s">
        <v>287</v>
      </c>
      <c r="IH3091" t="s">
        <v>288</v>
      </c>
      <c r="IK3091">
        <v>-2</v>
      </c>
      <c r="IL3091" t="s">
        <v>279</v>
      </c>
      <c r="IM3091" t="s">
        <v>280</v>
      </c>
      <c r="IN3091" t="s">
        <v>654</v>
      </c>
      <c r="IP3091" t="s">
        <v>655</v>
      </c>
    </row>
    <row r="3092" spans="1:250" x14ac:dyDescent="0.25">
      <c r="A3092">
        <v>41607</v>
      </c>
      <c r="B3092">
        <v>-890804480</v>
      </c>
      <c r="C3092">
        <v>1837</v>
      </c>
      <c r="D3092" t="s">
        <v>273</v>
      </c>
      <c r="E3092" t="s">
        <v>274</v>
      </c>
      <c r="F3092">
        <v>1848</v>
      </c>
      <c r="G3092" t="s">
        <v>286</v>
      </c>
      <c r="H3092" t="s">
        <v>274</v>
      </c>
      <c r="I3092">
        <v>436</v>
      </c>
      <c r="J3092" t="s">
        <v>656</v>
      </c>
      <c r="K3092" t="s">
        <v>657</v>
      </c>
      <c r="L3092">
        <v>1946</v>
      </c>
      <c r="M3092" t="s">
        <v>287</v>
      </c>
      <c r="N3092" t="s">
        <v>14</v>
      </c>
      <c r="O3092">
        <v>1946</v>
      </c>
      <c r="P3092" t="s">
        <v>287</v>
      </c>
      <c r="Q3092" t="s">
        <v>14</v>
      </c>
      <c r="R3092" t="s">
        <v>336</v>
      </c>
      <c r="S3092" s="46">
        <v>-12.42</v>
      </c>
      <c r="U3092" s="46">
        <v>18</v>
      </c>
      <c r="IF3092">
        <v>1946</v>
      </c>
      <c r="IG3092" t="s">
        <v>287</v>
      </c>
      <c r="IH3092" t="s">
        <v>288</v>
      </c>
      <c r="IK3092">
        <v>-2</v>
      </c>
      <c r="IL3092" t="s">
        <v>279</v>
      </c>
      <c r="IM3092" t="s">
        <v>280</v>
      </c>
      <c r="IN3092" t="s">
        <v>654</v>
      </c>
      <c r="IP3092" t="s">
        <v>655</v>
      </c>
    </row>
    <row r="3093" spans="1:250" x14ac:dyDescent="0.25">
      <c r="A3093">
        <v>41608</v>
      </c>
      <c r="B3093">
        <v>-890804480</v>
      </c>
      <c r="C3093">
        <v>1837</v>
      </c>
      <c r="D3093" t="s">
        <v>273</v>
      </c>
      <c r="E3093" t="s">
        <v>274</v>
      </c>
      <c r="F3093">
        <v>1848</v>
      </c>
      <c r="G3093" t="s">
        <v>286</v>
      </c>
      <c r="H3093" t="s">
        <v>274</v>
      </c>
      <c r="I3093">
        <v>435</v>
      </c>
      <c r="J3093" t="s">
        <v>491</v>
      </c>
      <c r="K3093" t="s">
        <v>492</v>
      </c>
      <c r="L3093">
        <v>1946</v>
      </c>
      <c r="M3093" t="s">
        <v>287</v>
      </c>
      <c r="N3093" t="s">
        <v>14</v>
      </c>
      <c r="O3093">
        <v>1946</v>
      </c>
      <c r="P3093" t="s">
        <v>287</v>
      </c>
      <c r="Q3093" t="s">
        <v>14</v>
      </c>
      <c r="R3093" t="s">
        <v>336</v>
      </c>
      <c r="S3093" s="46">
        <v>-12.42</v>
      </c>
      <c r="U3093" s="46">
        <v>18</v>
      </c>
      <c r="IF3093">
        <v>1946</v>
      </c>
      <c r="IG3093" t="s">
        <v>287</v>
      </c>
      <c r="IH3093" t="s">
        <v>288</v>
      </c>
      <c r="IK3093">
        <v>-2</v>
      </c>
      <c r="IL3093" t="s">
        <v>279</v>
      </c>
      <c r="IM3093" t="s">
        <v>280</v>
      </c>
      <c r="IN3093" t="s">
        <v>654</v>
      </c>
      <c r="IP3093" t="s">
        <v>655</v>
      </c>
    </row>
    <row r="3094" spans="1:250" x14ac:dyDescent="0.25">
      <c r="A3094">
        <v>41609</v>
      </c>
      <c r="B3094">
        <v>-890804480</v>
      </c>
      <c r="C3094">
        <v>1837</v>
      </c>
      <c r="D3094" t="s">
        <v>273</v>
      </c>
      <c r="E3094" t="s">
        <v>274</v>
      </c>
      <c r="F3094">
        <v>1848</v>
      </c>
      <c r="G3094" t="s">
        <v>286</v>
      </c>
      <c r="H3094" t="s">
        <v>274</v>
      </c>
      <c r="I3094">
        <v>431</v>
      </c>
      <c r="J3094" t="s">
        <v>493</v>
      </c>
      <c r="K3094" t="s">
        <v>494</v>
      </c>
      <c r="L3094">
        <v>1946</v>
      </c>
      <c r="M3094" t="s">
        <v>287</v>
      </c>
      <c r="N3094" t="s">
        <v>14</v>
      </c>
      <c r="O3094">
        <v>1946</v>
      </c>
      <c r="P3094" t="s">
        <v>287</v>
      </c>
      <c r="Q3094" t="s">
        <v>14</v>
      </c>
      <c r="R3094" t="s">
        <v>336</v>
      </c>
      <c r="S3094" s="46">
        <v>-23.27</v>
      </c>
      <c r="U3094" s="46">
        <v>18</v>
      </c>
      <c r="IF3094">
        <v>1946</v>
      </c>
      <c r="IG3094" t="s">
        <v>287</v>
      </c>
      <c r="IH3094" t="s">
        <v>288</v>
      </c>
      <c r="IK3094">
        <v>-2</v>
      </c>
      <c r="IL3094" t="s">
        <v>279</v>
      </c>
      <c r="IM3094" t="s">
        <v>280</v>
      </c>
      <c r="IN3094" t="s">
        <v>654</v>
      </c>
      <c r="IP3094" t="s">
        <v>655</v>
      </c>
    </row>
    <row r="3095" spans="1:250" x14ac:dyDescent="0.25">
      <c r="A3095">
        <v>41610</v>
      </c>
      <c r="B3095">
        <v>-890804480</v>
      </c>
      <c r="C3095">
        <v>1837</v>
      </c>
      <c r="D3095" t="s">
        <v>273</v>
      </c>
      <c r="E3095" t="s">
        <v>274</v>
      </c>
      <c r="F3095">
        <v>1848</v>
      </c>
      <c r="G3095" t="s">
        <v>286</v>
      </c>
      <c r="H3095" t="s">
        <v>274</v>
      </c>
      <c r="I3095">
        <v>429</v>
      </c>
      <c r="J3095" t="s">
        <v>395</v>
      </c>
      <c r="K3095" t="s">
        <v>396</v>
      </c>
      <c r="L3095">
        <v>1946</v>
      </c>
      <c r="M3095" t="s">
        <v>287</v>
      </c>
      <c r="N3095" t="s">
        <v>14</v>
      </c>
      <c r="O3095">
        <v>1946</v>
      </c>
      <c r="P3095" t="s">
        <v>287</v>
      </c>
      <c r="Q3095" t="s">
        <v>14</v>
      </c>
      <c r="R3095" t="s">
        <v>336</v>
      </c>
      <c r="S3095" s="46">
        <v>-31</v>
      </c>
      <c r="U3095" s="46">
        <v>18</v>
      </c>
      <c r="IF3095">
        <v>1946</v>
      </c>
      <c r="IG3095" t="s">
        <v>287</v>
      </c>
      <c r="IH3095" t="s">
        <v>288</v>
      </c>
      <c r="IK3095">
        <v>-2</v>
      </c>
      <c r="IL3095" t="s">
        <v>279</v>
      </c>
      <c r="IM3095" t="s">
        <v>280</v>
      </c>
      <c r="IN3095" t="s">
        <v>654</v>
      </c>
      <c r="IP3095" t="s">
        <v>655</v>
      </c>
    </row>
    <row r="3096" spans="1:250" x14ac:dyDescent="0.25">
      <c r="A3096">
        <v>41611</v>
      </c>
      <c r="B3096">
        <v>-890804480</v>
      </c>
      <c r="C3096">
        <v>1837</v>
      </c>
      <c r="D3096" t="s">
        <v>273</v>
      </c>
      <c r="E3096" t="s">
        <v>274</v>
      </c>
      <c r="F3096">
        <v>1848</v>
      </c>
      <c r="G3096" t="s">
        <v>286</v>
      </c>
      <c r="H3096" t="s">
        <v>274</v>
      </c>
      <c r="I3096">
        <v>427</v>
      </c>
      <c r="J3096" t="s">
        <v>397</v>
      </c>
      <c r="K3096" t="s">
        <v>398</v>
      </c>
      <c r="L3096">
        <v>1946</v>
      </c>
      <c r="M3096" t="s">
        <v>287</v>
      </c>
      <c r="N3096" t="s">
        <v>14</v>
      </c>
      <c r="O3096">
        <v>1946</v>
      </c>
      <c r="P3096" t="s">
        <v>287</v>
      </c>
      <c r="Q3096" t="s">
        <v>14</v>
      </c>
      <c r="R3096" t="s">
        <v>336</v>
      </c>
      <c r="S3096" s="46">
        <v>-18.079999999999998</v>
      </c>
      <c r="U3096" s="46">
        <v>18</v>
      </c>
      <c r="IF3096">
        <v>1946</v>
      </c>
      <c r="IG3096" t="s">
        <v>287</v>
      </c>
      <c r="IH3096" t="s">
        <v>288</v>
      </c>
      <c r="IK3096">
        <v>-2</v>
      </c>
      <c r="IL3096" t="s">
        <v>279</v>
      </c>
      <c r="IM3096" t="s">
        <v>280</v>
      </c>
      <c r="IN3096" t="s">
        <v>654</v>
      </c>
      <c r="IP3096" t="s">
        <v>655</v>
      </c>
    </row>
    <row r="3097" spans="1:250" x14ac:dyDescent="0.25">
      <c r="A3097">
        <v>41612</v>
      </c>
      <c r="B3097">
        <v>-890804480</v>
      </c>
      <c r="C3097">
        <v>1837</v>
      </c>
      <c r="D3097" t="s">
        <v>273</v>
      </c>
      <c r="E3097" t="s">
        <v>274</v>
      </c>
      <c r="F3097">
        <v>1848</v>
      </c>
      <c r="G3097" t="s">
        <v>286</v>
      </c>
      <c r="H3097" t="s">
        <v>274</v>
      </c>
      <c r="I3097">
        <v>424</v>
      </c>
      <c r="J3097" t="s">
        <v>399</v>
      </c>
      <c r="K3097" t="s">
        <v>400</v>
      </c>
      <c r="L3097">
        <v>1946</v>
      </c>
      <c r="M3097" t="s">
        <v>287</v>
      </c>
      <c r="N3097" t="s">
        <v>14</v>
      </c>
      <c r="O3097">
        <v>1946</v>
      </c>
      <c r="P3097" t="s">
        <v>287</v>
      </c>
      <c r="Q3097" t="s">
        <v>14</v>
      </c>
      <c r="R3097" t="s">
        <v>336</v>
      </c>
      <c r="S3097" s="46">
        <v>-19.3</v>
      </c>
      <c r="U3097" s="46">
        <v>18</v>
      </c>
      <c r="IF3097">
        <v>1946</v>
      </c>
      <c r="IG3097" t="s">
        <v>287</v>
      </c>
      <c r="IH3097" t="s">
        <v>288</v>
      </c>
      <c r="IK3097">
        <v>-2</v>
      </c>
      <c r="IL3097" t="s">
        <v>279</v>
      </c>
      <c r="IM3097" t="s">
        <v>280</v>
      </c>
      <c r="IN3097" t="s">
        <v>654</v>
      </c>
      <c r="IP3097" t="s">
        <v>655</v>
      </c>
    </row>
    <row r="3098" spans="1:250" x14ac:dyDescent="0.25">
      <c r="A3098">
        <v>41613</v>
      </c>
      <c r="B3098">
        <v>-890804480</v>
      </c>
      <c r="C3098">
        <v>1837</v>
      </c>
      <c r="D3098" t="s">
        <v>273</v>
      </c>
      <c r="E3098" t="s">
        <v>274</v>
      </c>
      <c r="F3098">
        <v>1848</v>
      </c>
      <c r="G3098" t="s">
        <v>286</v>
      </c>
      <c r="H3098" t="s">
        <v>274</v>
      </c>
      <c r="I3098">
        <v>437</v>
      </c>
      <c r="J3098" t="s">
        <v>658</v>
      </c>
      <c r="K3098" t="s">
        <v>659</v>
      </c>
      <c r="L3098">
        <v>1946</v>
      </c>
      <c r="M3098" t="s">
        <v>287</v>
      </c>
      <c r="N3098" t="s">
        <v>14</v>
      </c>
      <c r="O3098">
        <v>1946</v>
      </c>
      <c r="P3098" t="s">
        <v>287</v>
      </c>
      <c r="Q3098" t="s">
        <v>14</v>
      </c>
      <c r="R3098" t="s">
        <v>336</v>
      </c>
      <c r="S3098" s="46">
        <v>-20.7</v>
      </c>
      <c r="U3098" s="46">
        <v>18</v>
      </c>
      <c r="IF3098">
        <v>1946</v>
      </c>
      <c r="IG3098" t="s">
        <v>287</v>
      </c>
      <c r="IH3098" t="s">
        <v>288</v>
      </c>
      <c r="IK3098">
        <v>-2</v>
      </c>
      <c r="IL3098" t="s">
        <v>279</v>
      </c>
      <c r="IM3098" t="s">
        <v>280</v>
      </c>
      <c r="IN3098" t="s">
        <v>654</v>
      </c>
      <c r="IP3098" t="s">
        <v>655</v>
      </c>
    </row>
    <row r="3099" spans="1:250" x14ac:dyDescent="0.25">
      <c r="A3099">
        <v>41614</v>
      </c>
      <c r="B3099">
        <v>-890804480</v>
      </c>
      <c r="C3099">
        <v>1837</v>
      </c>
      <c r="D3099" t="s">
        <v>273</v>
      </c>
      <c r="E3099" t="s">
        <v>274</v>
      </c>
      <c r="F3099">
        <v>1848</v>
      </c>
      <c r="G3099" t="s">
        <v>286</v>
      </c>
      <c r="H3099" t="s">
        <v>274</v>
      </c>
      <c r="I3099">
        <v>427</v>
      </c>
      <c r="J3099" t="s">
        <v>397</v>
      </c>
      <c r="K3099" t="s">
        <v>398</v>
      </c>
      <c r="L3099">
        <v>2024</v>
      </c>
      <c r="M3099" t="s">
        <v>289</v>
      </c>
      <c r="N3099" t="s">
        <v>15</v>
      </c>
      <c r="O3099">
        <v>2024</v>
      </c>
      <c r="P3099" t="s">
        <v>289</v>
      </c>
      <c r="Q3099" t="s">
        <v>15</v>
      </c>
      <c r="R3099" t="s">
        <v>336</v>
      </c>
      <c r="S3099" s="46">
        <v>0</v>
      </c>
      <c r="U3099" s="46">
        <v>18</v>
      </c>
      <c r="IF3099">
        <v>2024</v>
      </c>
      <c r="IG3099" t="s">
        <v>289</v>
      </c>
      <c r="IH3099" t="s">
        <v>288</v>
      </c>
      <c r="IK3099">
        <v>-2</v>
      </c>
      <c r="IL3099" t="s">
        <v>279</v>
      </c>
      <c r="IM3099" t="s">
        <v>280</v>
      </c>
      <c r="IN3099" t="s">
        <v>654</v>
      </c>
      <c r="IP3099" t="s">
        <v>660</v>
      </c>
    </row>
    <row r="3100" spans="1:250" x14ac:dyDescent="0.25">
      <c r="A3100">
        <v>41615</v>
      </c>
      <c r="B3100">
        <v>-890804480</v>
      </c>
      <c r="C3100">
        <v>1837</v>
      </c>
      <c r="D3100" t="s">
        <v>273</v>
      </c>
      <c r="E3100" t="s">
        <v>274</v>
      </c>
      <c r="F3100">
        <v>1848</v>
      </c>
      <c r="G3100" t="s">
        <v>286</v>
      </c>
      <c r="H3100" t="s">
        <v>274</v>
      </c>
      <c r="I3100">
        <v>424</v>
      </c>
      <c r="J3100" t="s">
        <v>399</v>
      </c>
      <c r="K3100" t="s">
        <v>400</v>
      </c>
      <c r="L3100">
        <v>2024</v>
      </c>
      <c r="M3100" t="s">
        <v>289</v>
      </c>
      <c r="N3100" t="s">
        <v>15</v>
      </c>
      <c r="O3100">
        <v>2024</v>
      </c>
      <c r="P3100" t="s">
        <v>289</v>
      </c>
      <c r="Q3100" t="s">
        <v>15</v>
      </c>
      <c r="R3100" t="s">
        <v>336</v>
      </c>
      <c r="S3100" s="46">
        <v>0</v>
      </c>
      <c r="U3100" s="46">
        <v>18</v>
      </c>
      <c r="IF3100">
        <v>2024</v>
      </c>
      <c r="IG3100" t="s">
        <v>289</v>
      </c>
      <c r="IH3100" t="s">
        <v>288</v>
      </c>
      <c r="IK3100">
        <v>-2</v>
      </c>
      <c r="IL3100" t="s">
        <v>279</v>
      </c>
      <c r="IM3100" t="s">
        <v>280</v>
      </c>
      <c r="IN3100" t="s">
        <v>654</v>
      </c>
      <c r="IP3100" t="s">
        <v>660</v>
      </c>
    </row>
    <row r="3101" spans="1:250" x14ac:dyDescent="0.25">
      <c r="A3101">
        <v>41616</v>
      </c>
      <c r="B3101">
        <v>-890804480</v>
      </c>
      <c r="C3101">
        <v>1837</v>
      </c>
      <c r="D3101" t="s">
        <v>273</v>
      </c>
      <c r="E3101" t="s">
        <v>274</v>
      </c>
      <c r="F3101">
        <v>1848</v>
      </c>
      <c r="G3101" t="s">
        <v>286</v>
      </c>
      <c r="H3101" t="s">
        <v>274</v>
      </c>
      <c r="I3101">
        <v>422</v>
      </c>
      <c r="J3101" t="s">
        <v>401</v>
      </c>
      <c r="K3101" t="s">
        <v>402</v>
      </c>
      <c r="L3101">
        <v>2024</v>
      </c>
      <c r="M3101" t="s">
        <v>289</v>
      </c>
      <c r="N3101" t="s">
        <v>15</v>
      </c>
      <c r="O3101">
        <v>2024</v>
      </c>
      <c r="P3101" t="s">
        <v>289</v>
      </c>
      <c r="Q3101" t="s">
        <v>15</v>
      </c>
      <c r="R3101" t="s">
        <v>336</v>
      </c>
      <c r="S3101" s="46">
        <v>0</v>
      </c>
      <c r="U3101" s="46">
        <v>18</v>
      </c>
      <c r="IF3101">
        <v>2024</v>
      </c>
      <c r="IG3101" t="s">
        <v>289</v>
      </c>
      <c r="IH3101" t="s">
        <v>288</v>
      </c>
      <c r="IK3101">
        <v>-2</v>
      </c>
      <c r="IL3101" t="s">
        <v>279</v>
      </c>
      <c r="IM3101" t="s">
        <v>280</v>
      </c>
      <c r="IN3101" t="s">
        <v>654</v>
      </c>
      <c r="IP3101" t="s">
        <v>660</v>
      </c>
    </row>
    <row r="3102" spans="1:250" x14ac:dyDescent="0.25">
      <c r="A3102">
        <v>41617</v>
      </c>
      <c r="B3102">
        <v>-890804480</v>
      </c>
      <c r="C3102">
        <v>1837</v>
      </c>
      <c r="D3102" t="s">
        <v>273</v>
      </c>
      <c r="E3102" t="s">
        <v>274</v>
      </c>
      <c r="F3102">
        <v>1848</v>
      </c>
      <c r="G3102" t="s">
        <v>286</v>
      </c>
      <c r="H3102" t="s">
        <v>274</v>
      </c>
      <c r="I3102">
        <v>420</v>
      </c>
      <c r="J3102" t="s">
        <v>403</v>
      </c>
      <c r="K3102" t="s">
        <v>404</v>
      </c>
      <c r="L3102">
        <v>2024</v>
      </c>
      <c r="M3102" t="s">
        <v>289</v>
      </c>
      <c r="N3102" t="s">
        <v>15</v>
      </c>
      <c r="O3102">
        <v>2024</v>
      </c>
      <c r="P3102" t="s">
        <v>289</v>
      </c>
      <c r="Q3102" t="s">
        <v>15</v>
      </c>
      <c r="R3102" t="s">
        <v>336</v>
      </c>
      <c r="S3102" s="46">
        <v>0</v>
      </c>
      <c r="U3102" s="46">
        <v>18</v>
      </c>
      <c r="IF3102">
        <v>2024</v>
      </c>
      <c r="IG3102" t="s">
        <v>289</v>
      </c>
      <c r="IH3102" t="s">
        <v>288</v>
      </c>
      <c r="IK3102">
        <v>-2</v>
      </c>
      <c r="IL3102" t="s">
        <v>279</v>
      </c>
      <c r="IM3102" t="s">
        <v>280</v>
      </c>
      <c r="IN3102" t="s">
        <v>654</v>
      </c>
      <c r="IP3102" t="s">
        <v>660</v>
      </c>
    </row>
    <row r="3103" spans="1:250" x14ac:dyDescent="0.25">
      <c r="A3103">
        <v>41618</v>
      </c>
      <c r="B3103">
        <v>-890804480</v>
      </c>
      <c r="C3103">
        <v>1837</v>
      </c>
      <c r="D3103" t="s">
        <v>273</v>
      </c>
      <c r="E3103" t="s">
        <v>274</v>
      </c>
      <c r="F3103">
        <v>1848</v>
      </c>
      <c r="G3103" t="s">
        <v>286</v>
      </c>
      <c r="H3103" t="s">
        <v>274</v>
      </c>
      <c r="I3103">
        <v>411</v>
      </c>
      <c r="J3103" t="s">
        <v>393</v>
      </c>
      <c r="K3103" t="s">
        <v>394</v>
      </c>
      <c r="L3103">
        <v>2024</v>
      </c>
      <c r="M3103" t="s">
        <v>289</v>
      </c>
      <c r="N3103" t="s">
        <v>15</v>
      </c>
      <c r="O3103">
        <v>2024</v>
      </c>
      <c r="P3103" t="s">
        <v>289</v>
      </c>
      <c r="Q3103" t="s">
        <v>15</v>
      </c>
      <c r="R3103" t="s">
        <v>336</v>
      </c>
      <c r="S3103" s="46">
        <v>0</v>
      </c>
      <c r="U3103" s="46">
        <v>18</v>
      </c>
      <c r="IF3103">
        <v>2024</v>
      </c>
      <c r="IG3103" t="s">
        <v>289</v>
      </c>
      <c r="IH3103" t="s">
        <v>288</v>
      </c>
      <c r="IK3103">
        <v>-2</v>
      </c>
      <c r="IL3103" t="s">
        <v>279</v>
      </c>
      <c r="IM3103" t="s">
        <v>280</v>
      </c>
      <c r="IN3103" t="s">
        <v>654</v>
      </c>
      <c r="IP3103" t="s">
        <v>660</v>
      </c>
    </row>
    <row r="3104" spans="1:250" x14ac:dyDescent="0.25">
      <c r="A3104">
        <v>41619</v>
      </c>
      <c r="B3104">
        <v>-890804480</v>
      </c>
      <c r="C3104">
        <v>1837</v>
      </c>
      <c r="D3104" t="s">
        <v>273</v>
      </c>
      <c r="E3104" t="s">
        <v>274</v>
      </c>
      <c r="F3104">
        <v>9695</v>
      </c>
      <c r="G3104" t="s">
        <v>281</v>
      </c>
      <c r="H3104" t="s">
        <v>282</v>
      </c>
      <c r="I3104">
        <v>411</v>
      </c>
      <c r="J3104" t="s">
        <v>393</v>
      </c>
      <c r="K3104" t="s">
        <v>394</v>
      </c>
      <c r="L3104">
        <v>2024</v>
      </c>
      <c r="M3104" t="s">
        <v>289</v>
      </c>
      <c r="N3104" t="s">
        <v>15</v>
      </c>
      <c r="O3104">
        <v>2024</v>
      </c>
      <c r="P3104" t="s">
        <v>289</v>
      </c>
      <c r="Q3104" t="s">
        <v>15</v>
      </c>
      <c r="R3104" t="s">
        <v>336</v>
      </c>
      <c r="S3104" s="46">
        <v>-0.13</v>
      </c>
      <c r="U3104" s="46">
        <v>18</v>
      </c>
      <c r="IF3104">
        <v>2024</v>
      </c>
      <c r="IG3104" t="s">
        <v>289</v>
      </c>
      <c r="IH3104" t="s">
        <v>285</v>
      </c>
      <c r="IK3104">
        <v>-2</v>
      </c>
      <c r="IL3104" t="s">
        <v>279</v>
      </c>
      <c r="IM3104" t="s">
        <v>280</v>
      </c>
      <c r="IN3104" t="s">
        <v>661</v>
      </c>
      <c r="IP3104" t="s">
        <v>662</v>
      </c>
    </row>
    <row r="3105" spans="1:250" x14ac:dyDescent="0.25">
      <c r="A3105">
        <v>41620</v>
      </c>
      <c r="B3105">
        <v>-890804480</v>
      </c>
      <c r="C3105">
        <v>1837</v>
      </c>
      <c r="D3105" t="s">
        <v>273</v>
      </c>
      <c r="E3105" t="s">
        <v>274</v>
      </c>
      <c r="F3105">
        <v>13794</v>
      </c>
      <c r="G3105" t="s">
        <v>275</v>
      </c>
      <c r="H3105" t="s">
        <v>276</v>
      </c>
      <c r="I3105">
        <v>435</v>
      </c>
      <c r="J3105" t="s">
        <v>491</v>
      </c>
      <c r="K3105" t="s">
        <v>492</v>
      </c>
      <c r="L3105">
        <v>2024</v>
      </c>
      <c r="M3105" t="s">
        <v>289</v>
      </c>
      <c r="N3105" t="s">
        <v>15</v>
      </c>
      <c r="O3105">
        <v>2024</v>
      </c>
      <c r="P3105" t="s">
        <v>289</v>
      </c>
      <c r="Q3105" t="s">
        <v>15</v>
      </c>
      <c r="R3105" t="s">
        <v>336</v>
      </c>
      <c r="S3105" s="46">
        <v>-0.01</v>
      </c>
      <c r="U3105" s="46">
        <v>18</v>
      </c>
      <c r="IF3105">
        <v>2024</v>
      </c>
      <c r="IG3105" t="s">
        <v>289</v>
      </c>
      <c r="IH3105" t="s">
        <v>319</v>
      </c>
      <c r="IK3105">
        <v>-2</v>
      </c>
      <c r="IL3105" t="s">
        <v>279</v>
      </c>
      <c r="IM3105" t="s">
        <v>280</v>
      </c>
      <c r="IN3105" t="s">
        <v>663</v>
      </c>
      <c r="IP3105" t="s">
        <v>664</v>
      </c>
    </row>
    <row r="3106" spans="1:250" x14ac:dyDescent="0.25">
      <c r="A3106">
        <v>41621</v>
      </c>
      <c r="B3106">
        <v>-890804480</v>
      </c>
      <c r="C3106">
        <v>1837</v>
      </c>
      <c r="D3106" t="s">
        <v>273</v>
      </c>
      <c r="E3106" t="s">
        <v>274</v>
      </c>
      <c r="F3106">
        <v>13794</v>
      </c>
      <c r="G3106" t="s">
        <v>275</v>
      </c>
      <c r="H3106" t="s">
        <v>276</v>
      </c>
      <c r="I3106">
        <v>431</v>
      </c>
      <c r="J3106" t="s">
        <v>493</v>
      </c>
      <c r="K3106" t="s">
        <v>494</v>
      </c>
      <c r="L3106">
        <v>2024</v>
      </c>
      <c r="M3106" t="s">
        <v>289</v>
      </c>
      <c r="N3106" t="s">
        <v>15</v>
      </c>
      <c r="O3106">
        <v>2024</v>
      </c>
      <c r="P3106" t="s">
        <v>289</v>
      </c>
      <c r="Q3106" t="s">
        <v>15</v>
      </c>
      <c r="R3106" t="s">
        <v>336</v>
      </c>
      <c r="S3106" s="46">
        <v>-0.02</v>
      </c>
      <c r="U3106" s="46">
        <v>18</v>
      </c>
      <c r="IF3106">
        <v>2024</v>
      </c>
      <c r="IG3106" t="s">
        <v>289</v>
      </c>
      <c r="IH3106" t="s">
        <v>319</v>
      </c>
      <c r="IK3106">
        <v>-2</v>
      </c>
      <c r="IL3106" t="s">
        <v>279</v>
      </c>
      <c r="IM3106" t="s">
        <v>280</v>
      </c>
      <c r="IN3106" t="s">
        <v>663</v>
      </c>
      <c r="IP3106" t="s">
        <v>664</v>
      </c>
    </row>
    <row r="3107" spans="1:250" x14ac:dyDescent="0.25">
      <c r="A3107">
        <v>41622</v>
      </c>
      <c r="B3107">
        <v>-890804480</v>
      </c>
      <c r="C3107">
        <v>1837</v>
      </c>
      <c r="D3107" t="s">
        <v>273</v>
      </c>
      <c r="E3107" t="s">
        <v>274</v>
      </c>
      <c r="F3107">
        <v>13794</v>
      </c>
      <c r="G3107" t="s">
        <v>275</v>
      </c>
      <c r="H3107" t="s">
        <v>276</v>
      </c>
      <c r="I3107">
        <v>429</v>
      </c>
      <c r="J3107" t="s">
        <v>395</v>
      </c>
      <c r="K3107" t="s">
        <v>396</v>
      </c>
      <c r="L3107">
        <v>2024</v>
      </c>
      <c r="M3107" t="s">
        <v>289</v>
      </c>
      <c r="N3107" t="s">
        <v>15</v>
      </c>
      <c r="O3107">
        <v>2024</v>
      </c>
      <c r="P3107" t="s">
        <v>289</v>
      </c>
      <c r="Q3107" t="s">
        <v>15</v>
      </c>
      <c r="R3107" t="s">
        <v>336</v>
      </c>
      <c r="S3107" s="46">
        <v>-0.02</v>
      </c>
      <c r="U3107" s="46">
        <v>18</v>
      </c>
      <c r="IF3107">
        <v>2024</v>
      </c>
      <c r="IG3107" t="s">
        <v>289</v>
      </c>
      <c r="IH3107" t="s">
        <v>319</v>
      </c>
      <c r="IK3107">
        <v>-2</v>
      </c>
      <c r="IL3107" t="s">
        <v>279</v>
      </c>
      <c r="IM3107" t="s">
        <v>280</v>
      </c>
      <c r="IN3107" t="s">
        <v>663</v>
      </c>
      <c r="IP3107" t="s">
        <v>664</v>
      </c>
    </row>
    <row r="3108" spans="1:250" x14ac:dyDescent="0.25">
      <c r="A3108">
        <v>41623</v>
      </c>
      <c r="B3108">
        <v>-890804480</v>
      </c>
      <c r="C3108">
        <v>1837</v>
      </c>
      <c r="D3108" t="s">
        <v>273</v>
      </c>
      <c r="E3108" t="s">
        <v>274</v>
      </c>
      <c r="F3108">
        <v>13794</v>
      </c>
      <c r="G3108" t="s">
        <v>275</v>
      </c>
      <c r="H3108" t="s">
        <v>276</v>
      </c>
      <c r="I3108">
        <v>427</v>
      </c>
      <c r="J3108" t="s">
        <v>397</v>
      </c>
      <c r="K3108" t="s">
        <v>398</v>
      </c>
      <c r="L3108">
        <v>2024</v>
      </c>
      <c r="M3108" t="s">
        <v>289</v>
      </c>
      <c r="N3108" t="s">
        <v>15</v>
      </c>
      <c r="O3108">
        <v>2024</v>
      </c>
      <c r="P3108" t="s">
        <v>289</v>
      </c>
      <c r="Q3108" t="s">
        <v>15</v>
      </c>
      <c r="R3108" t="s">
        <v>336</v>
      </c>
      <c r="S3108" s="46">
        <v>-0.01</v>
      </c>
      <c r="U3108" s="46">
        <v>18</v>
      </c>
      <c r="IF3108">
        <v>2024</v>
      </c>
      <c r="IG3108" t="s">
        <v>289</v>
      </c>
      <c r="IH3108" t="s">
        <v>319</v>
      </c>
      <c r="IK3108">
        <v>-2</v>
      </c>
      <c r="IL3108" t="s">
        <v>279</v>
      </c>
      <c r="IM3108" t="s">
        <v>280</v>
      </c>
      <c r="IN3108" t="s">
        <v>663</v>
      </c>
      <c r="IP3108" t="s">
        <v>664</v>
      </c>
    </row>
    <row r="3109" spans="1:250" x14ac:dyDescent="0.25">
      <c r="A3109">
        <v>41624</v>
      </c>
      <c r="B3109">
        <v>-890804480</v>
      </c>
      <c r="C3109">
        <v>1837</v>
      </c>
      <c r="D3109" t="s">
        <v>273</v>
      </c>
      <c r="E3109" t="s">
        <v>274</v>
      </c>
      <c r="F3109">
        <v>13794</v>
      </c>
      <c r="G3109" t="s">
        <v>275</v>
      </c>
      <c r="H3109" t="s">
        <v>276</v>
      </c>
      <c r="I3109">
        <v>424</v>
      </c>
      <c r="J3109" t="s">
        <v>399</v>
      </c>
      <c r="K3109" t="s">
        <v>400</v>
      </c>
      <c r="L3109">
        <v>2024</v>
      </c>
      <c r="M3109" t="s">
        <v>289</v>
      </c>
      <c r="N3109" t="s">
        <v>15</v>
      </c>
      <c r="O3109">
        <v>2024</v>
      </c>
      <c r="P3109" t="s">
        <v>289</v>
      </c>
      <c r="Q3109" t="s">
        <v>15</v>
      </c>
      <c r="R3109" t="s">
        <v>336</v>
      </c>
      <c r="S3109" s="46">
        <v>-0.02</v>
      </c>
      <c r="U3109" s="46">
        <v>18</v>
      </c>
      <c r="IF3109">
        <v>2024</v>
      </c>
      <c r="IG3109" t="s">
        <v>289</v>
      </c>
      <c r="IH3109" t="s">
        <v>319</v>
      </c>
      <c r="IK3109">
        <v>-2</v>
      </c>
      <c r="IL3109" t="s">
        <v>279</v>
      </c>
      <c r="IM3109" t="s">
        <v>280</v>
      </c>
      <c r="IN3109" t="s">
        <v>663</v>
      </c>
      <c r="IP3109" t="s">
        <v>664</v>
      </c>
    </row>
    <row r="3110" spans="1:250" x14ac:dyDescent="0.25">
      <c r="A3110">
        <v>41625</v>
      </c>
      <c r="B3110">
        <v>-890804480</v>
      </c>
      <c r="C3110">
        <v>1837</v>
      </c>
      <c r="D3110" t="s">
        <v>273</v>
      </c>
      <c r="E3110" t="s">
        <v>274</v>
      </c>
      <c r="F3110">
        <v>13794</v>
      </c>
      <c r="G3110" t="s">
        <v>275</v>
      </c>
      <c r="H3110" t="s">
        <v>276</v>
      </c>
      <c r="I3110">
        <v>437</v>
      </c>
      <c r="J3110" t="s">
        <v>658</v>
      </c>
      <c r="K3110" t="s">
        <v>659</v>
      </c>
      <c r="L3110">
        <v>2024</v>
      </c>
      <c r="M3110" t="s">
        <v>289</v>
      </c>
      <c r="N3110" t="s">
        <v>15</v>
      </c>
      <c r="O3110">
        <v>2024</v>
      </c>
      <c r="P3110" t="s">
        <v>289</v>
      </c>
      <c r="Q3110" t="s">
        <v>15</v>
      </c>
      <c r="R3110" t="s">
        <v>336</v>
      </c>
      <c r="S3110" s="46">
        <v>-0.02</v>
      </c>
      <c r="U3110" s="46">
        <v>18</v>
      </c>
      <c r="IF3110">
        <v>2024</v>
      </c>
      <c r="IG3110" t="s">
        <v>289</v>
      </c>
      <c r="IH3110" t="s">
        <v>319</v>
      </c>
      <c r="IK3110">
        <v>-2</v>
      </c>
      <c r="IL3110" t="s">
        <v>279</v>
      </c>
      <c r="IM3110" t="s">
        <v>280</v>
      </c>
      <c r="IN3110" t="s">
        <v>663</v>
      </c>
      <c r="IP3110" t="s">
        <v>664</v>
      </c>
    </row>
    <row r="3111" spans="1:250" x14ac:dyDescent="0.25">
      <c r="A3111">
        <v>41626</v>
      </c>
      <c r="B3111">
        <v>-890804480</v>
      </c>
      <c r="C3111">
        <v>1837</v>
      </c>
      <c r="D3111" t="s">
        <v>273</v>
      </c>
      <c r="E3111" t="s">
        <v>274</v>
      </c>
      <c r="F3111">
        <v>13794</v>
      </c>
      <c r="G3111" t="s">
        <v>275</v>
      </c>
      <c r="H3111" t="s">
        <v>276</v>
      </c>
      <c r="I3111">
        <v>420</v>
      </c>
      <c r="J3111" t="s">
        <v>403</v>
      </c>
      <c r="K3111" t="s">
        <v>404</v>
      </c>
      <c r="L3111">
        <v>2024</v>
      </c>
      <c r="M3111" t="s">
        <v>289</v>
      </c>
      <c r="N3111" t="s">
        <v>15</v>
      </c>
      <c r="O3111">
        <v>2024</v>
      </c>
      <c r="P3111" t="s">
        <v>289</v>
      </c>
      <c r="Q3111" t="s">
        <v>15</v>
      </c>
      <c r="R3111" t="s">
        <v>336</v>
      </c>
      <c r="S3111" s="46">
        <v>-0.02</v>
      </c>
      <c r="U3111" s="46">
        <v>18</v>
      </c>
      <c r="IF3111">
        <v>2024</v>
      </c>
      <c r="IG3111" t="s">
        <v>289</v>
      </c>
      <c r="IH3111" t="s">
        <v>319</v>
      </c>
      <c r="IK3111">
        <v>-2</v>
      </c>
      <c r="IL3111" t="s">
        <v>279</v>
      </c>
      <c r="IM3111" t="s">
        <v>280</v>
      </c>
      <c r="IN3111" t="s">
        <v>663</v>
      </c>
      <c r="IP3111" t="s">
        <v>664</v>
      </c>
    </row>
    <row r="3112" spans="1:250" x14ac:dyDescent="0.25">
      <c r="A3112">
        <v>41627</v>
      </c>
      <c r="B3112">
        <v>-890804480</v>
      </c>
      <c r="C3112">
        <v>1837</v>
      </c>
      <c r="D3112" t="s">
        <v>273</v>
      </c>
      <c r="E3112" t="s">
        <v>274</v>
      </c>
      <c r="F3112">
        <v>13794</v>
      </c>
      <c r="G3112" t="s">
        <v>275</v>
      </c>
      <c r="H3112" t="s">
        <v>276</v>
      </c>
      <c r="I3112">
        <v>411</v>
      </c>
      <c r="J3112" t="s">
        <v>393</v>
      </c>
      <c r="K3112" t="s">
        <v>394</v>
      </c>
      <c r="L3112">
        <v>2024</v>
      </c>
      <c r="M3112" t="s">
        <v>289</v>
      </c>
      <c r="N3112" t="s">
        <v>15</v>
      </c>
      <c r="O3112">
        <v>2024</v>
      </c>
      <c r="P3112" t="s">
        <v>289</v>
      </c>
      <c r="Q3112" t="s">
        <v>15</v>
      </c>
      <c r="R3112" t="s">
        <v>336</v>
      </c>
      <c r="S3112" s="46">
        <v>-0.02</v>
      </c>
      <c r="U3112" s="46">
        <v>18</v>
      </c>
      <c r="IF3112">
        <v>2024</v>
      </c>
      <c r="IG3112" t="s">
        <v>289</v>
      </c>
      <c r="IH3112" t="s">
        <v>319</v>
      </c>
      <c r="IK3112">
        <v>-2</v>
      </c>
      <c r="IL3112" t="s">
        <v>279</v>
      </c>
      <c r="IM3112" t="s">
        <v>280</v>
      </c>
      <c r="IN3112" t="s">
        <v>663</v>
      </c>
      <c r="IP3112" t="s">
        <v>664</v>
      </c>
    </row>
    <row r="3113" spans="1:250" x14ac:dyDescent="0.25">
      <c r="A3113">
        <v>41628</v>
      </c>
      <c r="B3113">
        <v>-890804480</v>
      </c>
      <c r="C3113">
        <v>1837</v>
      </c>
      <c r="D3113" t="s">
        <v>273</v>
      </c>
      <c r="E3113" t="s">
        <v>274</v>
      </c>
      <c r="F3113">
        <v>9695</v>
      </c>
      <c r="G3113" t="s">
        <v>281</v>
      </c>
      <c r="H3113" t="s">
        <v>282</v>
      </c>
      <c r="I3113">
        <v>437</v>
      </c>
      <c r="J3113" t="s">
        <v>658</v>
      </c>
      <c r="K3113" t="s">
        <v>659</v>
      </c>
      <c r="L3113">
        <v>2024</v>
      </c>
      <c r="M3113" t="s">
        <v>289</v>
      </c>
      <c r="N3113" t="s">
        <v>15</v>
      </c>
      <c r="O3113">
        <v>2024</v>
      </c>
      <c r="P3113" t="s">
        <v>289</v>
      </c>
      <c r="Q3113" t="s">
        <v>15</v>
      </c>
      <c r="R3113" t="s">
        <v>336</v>
      </c>
      <c r="S3113" s="46">
        <v>-0.02</v>
      </c>
      <c r="U3113" s="46">
        <v>18</v>
      </c>
      <c r="IF3113">
        <v>2024</v>
      </c>
      <c r="IG3113" t="s">
        <v>289</v>
      </c>
      <c r="IH3113" t="s">
        <v>285</v>
      </c>
      <c r="IK3113">
        <v>-2</v>
      </c>
      <c r="IL3113" t="s">
        <v>279</v>
      </c>
      <c r="IM3113" t="s">
        <v>280</v>
      </c>
      <c r="IN3113" t="s">
        <v>661</v>
      </c>
      <c r="IP3113" t="s">
        <v>662</v>
      </c>
    </row>
    <row r="3114" spans="1:250" x14ac:dyDescent="0.25">
      <c r="A3114">
        <v>41629</v>
      </c>
      <c r="B3114">
        <v>-890804480</v>
      </c>
      <c r="C3114">
        <v>1837</v>
      </c>
      <c r="D3114" t="s">
        <v>273</v>
      </c>
      <c r="E3114" t="s">
        <v>274</v>
      </c>
      <c r="F3114">
        <v>9695</v>
      </c>
      <c r="G3114" t="s">
        <v>281</v>
      </c>
      <c r="H3114" t="s">
        <v>282</v>
      </c>
      <c r="I3114">
        <v>436</v>
      </c>
      <c r="J3114" t="s">
        <v>656</v>
      </c>
      <c r="K3114" t="s">
        <v>657</v>
      </c>
      <c r="L3114">
        <v>2024</v>
      </c>
      <c r="M3114" t="s">
        <v>289</v>
      </c>
      <c r="N3114" t="s">
        <v>15</v>
      </c>
      <c r="O3114">
        <v>2024</v>
      </c>
      <c r="P3114" t="s">
        <v>289</v>
      </c>
      <c r="Q3114" t="s">
        <v>15</v>
      </c>
      <c r="R3114" t="s">
        <v>336</v>
      </c>
      <c r="S3114" s="46">
        <v>-0.01</v>
      </c>
      <c r="U3114" s="46">
        <v>18</v>
      </c>
      <c r="IF3114">
        <v>2024</v>
      </c>
      <c r="IG3114" t="s">
        <v>289</v>
      </c>
      <c r="IH3114" t="s">
        <v>285</v>
      </c>
      <c r="IK3114">
        <v>-2</v>
      </c>
      <c r="IL3114" t="s">
        <v>279</v>
      </c>
      <c r="IM3114" t="s">
        <v>280</v>
      </c>
      <c r="IN3114" t="s">
        <v>661</v>
      </c>
      <c r="IP3114" t="s">
        <v>662</v>
      </c>
    </row>
    <row r="3115" spans="1:250" x14ac:dyDescent="0.25">
      <c r="A3115">
        <v>41630</v>
      </c>
      <c r="B3115">
        <v>-890804480</v>
      </c>
      <c r="C3115">
        <v>1837</v>
      </c>
      <c r="D3115" t="s">
        <v>273</v>
      </c>
      <c r="E3115" t="s">
        <v>274</v>
      </c>
      <c r="F3115">
        <v>9695</v>
      </c>
      <c r="G3115" t="s">
        <v>281</v>
      </c>
      <c r="H3115" t="s">
        <v>282</v>
      </c>
      <c r="I3115">
        <v>435</v>
      </c>
      <c r="J3115" t="s">
        <v>491</v>
      </c>
      <c r="K3115" t="s">
        <v>492</v>
      </c>
      <c r="L3115">
        <v>2024</v>
      </c>
      <c r="M3115" t="s">
        <v>289</v>
      </c>
      <c r="N3115" t="s">
        <v>15</v>
      </c>
      <c r="O3115">
        <v>2024</v>
      </c>
      <c r="P3115" t="s">
        <v>289</v>
      </c>
      <c r="Q3115" t="s">
        <v>15</v>
      </c>
      <c r="R3115" t="s">
        <v>336</v>
      </c>
      <c r="S3115" s="46">
        <v>-0.01</v>
      </c>
      <c r="U3115" s="46">
        <v>18</v>
      </c>
      <c r="IF3115">
        <v>2024</v>
      </c>
      <c r="IG3115" t="s">
        <v>289</v>
      </c>
      <c r="IH3115" t="s">
        <v>285</v>
      </c>
      <c r="IK3115">
        <v>-2</v>
      </c>
      <c r="IL3115" t="s">
        <v>279</v>
      </c>
      <c r="IM3115" t="s">
        <v>280</v>
      </c>
      <c r="IN3115" t="s">
        <v>661</v>
      </c>
      <c r="IP3115" t="s">
        <v>662</v>
      </c>
    </row>
    <row r="3116" spans="1:250" x14ac:dyDescent="0.25">
      <c r="A3116">
        <v>41631</v>
      </c>
      <c r="B3116">
        <v>-890804480</v>
      </c>
      <c r="C3116">
        <v>1837</v>
      </c>
      <c r="D3116" t="s">
        <v>273</v>
      </c>
      <c r="E3116" t="s">
        <v>274</v>
      </c>
      <c r="F3116">
        <v>13794</v>
      </c>
      <c r="G3116" t="s">
        <v>275</v>
      </c>
      <c r="H3116" t="s">
        <v>276</v>
      </c>
      <c r="I3116">
        <v>436</v>
      </c>
      <c r="J3116" t="s">
        <v>656</v>
      </c>
      <c r="K3116" t="s">
        <v>657</v>
      </c>
      <c r="L3116">
        <v>2024</v>
      </c>
      <c r="M3116" t="s">
        <v>289</v>
      </c>
      <c r="N3116" t="s">
        <v>15</v>
      </c>
      <c r="O3116">
        <v>2024</v>
      </c>
      <c r="P3116" t="s">
        <v>289</v>
      </c>
      <c r="Q3116" t="s">
        <v>15</v>
      </c>
      <c r="R3116" t="s">
        <v>336</v>
      </c>
      <c r="S3116" s="46">
        <v>-0.01</v>
      </c>
      <c r="U3116" s="46">
        <v>18</v>
      </c>
      <c r="IF3116">
        <v>2024</v>
      </c>
      <c r="IG3116" t="s">
        <v>289</v>
      </c>
      <c r="IH3116" t="s">
        <v>319</v>
      </c>
      <c r="IK3116">
        <v>-2</v>
      </c>
      <c r="IL3116" t="s">
        <v>279</v>
      </c>
      <c r="IM3116" t="s">
        <v>280</v>
      </c>
      <c r="IN3116" t="s">
        <v>663</v>
      </c>
      <c r="IP3116" t="s">
        <v>664</v>
      </c>
    </row>
    <row r="3117" spans="1:250" x14ac:dyDescent="0.25">
      <c r="A3117">
        <v>41632</v>
      </c>
      <c r="B3117">
        <v>-890804480</v>
      </c>
      <c r="C3117">
        <v>1837</v>
      </c>
      <c r="D3117" t="s">
        <v>273</v>
      </c>
      <c r="E3117" t="s">
        <v>274</v>
      </c>
      <c r="F3117">
        <v>9695</v>
      </c>
      <c r="G3117" t="s">
        <v>281</v>
      </c>
      <c r="H3117" t="s">
        <v>282</v>
      </c>
      <c r="I3117">
        <v>429</v>
      </c>
      <c r="J3117" t="s">
        <v>395</v>
      </c>
      <c r="K3117" t="s">
        <v>396</v>
      </c>
      <c r="L3117">
        <v>2024</v>
      </c>
      <c r="M3117" t="s">
        <v>289</v>
      </c>
      <c r="N3117" t="s">
        <v>15</v>
      </c>
      <c r="O3117">
        <v>2024</v>
      </c>
      <c r="P3117" t="s">
        <v>289</v>
      </c>
      <c r="Q3117" t="s">
        <v>15</v>
      </c>
      <c r="R3117" t="s">
        <v>336</v>
      </c>
      <c r="S3117" s="46">
        <v>-0.12</v>
      </c>
      <c r="U3117" s="46">
        <v>18</v>
      </c>
      <c r="IF3117">
        <v>2024</v>
      </c>
      <c r="IG3117" t="s">
        <v>289</v>
      </c>
      <c r="IH3117" t="s">
        <v>285</v>
      </c>
      <c r="IK3117">
        <v>-2</v>
      </c>
      <c r="IL3117" t="s">
        <v>279</v>
      </c>
      <c r="IM3117" t="s">
        <v>280</v>
      </c>
      <c r="IN3117" t="s">
        <v>661</v>
      </c>
      <c r="IP3117" t="s">
        <v>662</v>
      </c>
    </row>
    <row r="3118" spans="1:250" x14ac:dyDescent="0.25">
      <c r="A3118">
        <v>41633</v>
      </c>
      <c r="B3118">
        <v>-890804480</v>
      </c>
      <c r="C3118">
        <v>1837</v>
      </c>
      <c r="D3118" t="s">
        <v>273</v>
      </c>
      <c r="E3118" t="s">
        <v>274</v>
      </c>
      <c r="F3118">
        <v>9695</v>
      </c>
      <c r="G3118" t="s">
        <v>281</v>
      </c>
      <c r="H3118" t="s">
        <v>282</v>
      </c>
      <c r="I3118">
        <v>427</v>
      </c>
      <c r="J3118" t="s">
        <v>397</v>
      </c>
      <c r="K3118" t="s">
        <v>398</v>
      </c>
      <c r="L3118">
        <v>2024</v>
      </c>
      <c r="M3118" t="s">
        <v>289</v>
      </c>
      <c r="N3118" t="s">
        <v>15</v>
      </c>
      <c r="O3118">
        <v>2024</v>
      </c>
      <c r="P3118" t="s">
        <v>289</v>
      </c>
      <c r="Q3118" t="s">
        <v>15</v>
      </c>
      <c r="R3118" t="s">
        <v>336</v>
      </c>
      <c r="S3118" s="46">
        <v>-7.0000000000000007E-2</v>
      </c>
      <c r="U3118" s="46">
        <v>18</v>
      </c>
      <c r="IF3118">
        <v>2024</v>
      </c>
      <c r="IG3118" t="s">
        <v>289</v>
      </c>
      <c r="IH3118" t="s">
        <v>285</v>
      </c>
      <c r="IK3118">
        <v>-2</v>
      </c>
      <c r="IL3118" t="s">
        <v>279</v>
      </c>
      <c r="IM3118" t="s">
        <v>280</v>
      </c>
      <c r="IN3118" t="s">
        <v>661</v>
      </c>
      <c r="IP3118" t="s">
        <v>662</v>
      </c>
    </row>
    <row r="3119" spans="1:250" x14ac:dyDescent="0.25">
      <c r="A3119">
        <v>41634</v>
      </c>
      <c r="B3119">
        <v>-890804480</v>
      </c>
      <c r="C3119">
        <v>1837</v>
      </c>
      <c r="D3119" t="s">
        <v>273</v>
      </c>
      <c r="E3119" t="s">
        <v>274</v>
      </c>
      <c r="F3119">
        <v>9695</v>
      </c>
      <c r="G3119" t="s">
        <v>281</v>
      </c>
      <c r="H3119" t="s">
        <v>282</v>
      </c>
      <c r="I3119">
        <v>424</v>
      </c>
      <c r="J3119" t="s">
        <v>399</v>
      </c>
      <c r="K3119" t="s">
        <v>400</v>
      </c>
      <c r="L3119">
        <v>2024</v>
      </c>
      <c r="M3119" t="s">
        <v>289</v>
      </c>
      <c r="N3119" t="s">
        <v>15</v>
      </c>
      <c r="O3119">
        <v>2024</v>
      </c>
      <c r="P3119" t="s">
        <v>289</v>
      </c>
      <c r="Q3119" t="s">
        <v>15</v>
      </c>
      <c r="R3119" t="s">
        <v>336</v>
      </c>
      <c r="S3119" s="46">
        <v>-0.11</v>
      </c>
      <c r="U3119" s="46">
        <v>18</v>
      </c>
      <c r="IF3119">
        <v>2024</v>
      </c>
      <c r="IG3119" t="s">
        <v>289</v>
      </c>
      <c r="IH3119" t="s">
        <v>285</v>
      </c>
      <c r="IK3119">
        <v>-2</v>
      </c>
      <c r="IL3119" t="s">
        <v>279</v>
      </c>
      <c r="IM3119" t="s">
        <v>280</v>
      </c>
      <c r="IN3119" t="s">
        <v>661</v>
      </c>
      <c r="IP3119" t="s">
        <v>662</v>
      </c>
    </row>
    <row r="3120" spans="1:250" x14ac:dyDescent="0.25">
      <c r="A3120">
        <v>41635</v>
      </c>
      <c r="B3120">
        <v>-890804480</v>
      </c>
      <c r="C3120">
        <v>1837</v>
      </c>
      <c r="D3120" t="s">
        <v>273</v>
      </c>
      <c r="E3120" t="s">
        <v>274</v>
      </c>
      <c r="F3120">
        <v>9695</v>
      </c>
      <c r="G3120" t="s">
        <v>281</v>
      </c>
      <c r="H3120" t="s">
        <v>282</v>
      </c>
      <c r="I3120">
        <v>422</v>
      </c>
      <c r="J3120" t="s">
        <v>401</v>
      </c>
      <c r="K3120" t="s">
        <v>402</v>
      </c>
      <c r="L3120">
        <v>2024</v>
      </c>
      <c r="M3120" t="s">
        <v>289</v>
      </c>
      <c r="N3120" t="s">
        <v>15</v>
      </c>
      <c r="O3120">
        <v>2024</v>
      </c>
      <c r="P3120" t="s">
        <v>289</v>
      </c>
      <c r="Q3120" t="s">
        <v>15</v>
      </c>
      <c r="R3120" t="s">
        <v>336</v>
      </c>
      <c r="S3120" s="46">
        <v>-0.15</v>
      </c>
      <c r="U3120" s="46">
        <v>18</v>
      </c>
      <c r="IF3120">
        <v>2024</v>
      </c>
      <c r="IG3120" t="s">
        <v>289</v>
      </c>
      <c r="IH3120" t="s">
        <v>285</v>
      </c>
      <c r="IK3120">
        <v>-2</v>
      </c>
      <c r="IL3120" t="s">
        <v>279</v>
      </c>
      <c r="IM3120" t="s">
        <v>280</v>
      </c>
      <c r="IN3120" t="s">
        <v>661</v>
      </c>
      <c r="IP3120" t="s">
        <v>662</v>
      </c>
    </row>
    <row r="3121" spans="1:250" x14ac:dyDescent="0.25">
      <c r="A3121">
        <v>41636</v>
      </c>
      <c r="B3121">
        <v>-890804480</v>
      </c>
      <c r="C3121">
        <v>1837</v>
      </c>
      <c r="D3121" t="s">
        <v>273</v>
      </c>
      <c r="E3121" t="s">
        <v>274</v>
      </c>
      <c r="F3121">
        <v>9695</v>
      </c>
      <c r="G3121" t="s">
        <v>281</v>
      </c>
      <c r="H3121" t="s">
        <v>282</v>
      </c>
      <c r="I3121">
        <v>420</v>
      </c>
      <c r="J3121" t="s">
        <v>403</v>
      </c>
      <c r="K3121" t="s">
        <v>404</v>
      </c>
      <c r="L3121">
        <v>2024</v>
      </c>
      <c r="M3121" t="s">
        <v>289</v>
      </c>
      <c r="N3121" t="s">
        <v>15</v>
      </c>
      <c r="O3121">
        <v>2024</v>
      </c>
      <c r="P3121" t="s">
        <v>289</v>
      </c>
      <c r="Q3121" t="s">
        <v>15</v>
      </c>
      <c r="R3121" t="s">
        <v>336</v>
      </c>
      <c r="S3121" s="46">
        <v>-0.09</v>
      </c>
      <c r="U3121" s="46">
        <v>18</v>
      </c>
      <c r="IF3121">
        <v>2024</v>
      </c>
      <c r="IG3121" t="s">
        <v>289</v>
      </c>
      <c r="IH3121" t="s">
        <v>285</v>
      </c>
      <c r="IK3121">
        <v>-2</v>
      </c>
      <c r="IL3121" t="s">
        <v>279</v>
      </c>
      <c r="IM3121" t="s">
        <v>280</v>
      </c>
      <c r="IN3121" t="s">
        <v>661</v>
      </c>
      <c r="IP3121" t="s">
        <v>662</v>
      </c>
    </row>
    <row r="3122" spans="1:250" x14ac:dyDescent="0.25">
      <c r="A3122">
        <v>41637</v>
      </c>
      <c r="B3122">
        <v>-890804480</v>
      </c>
      <c r="C3122">
        <v>1837</v>
      </c>
      <c r="D3122" t="s">
        <v>273</v>
      </c>
      <c r="E3122" t="s">
        <v>274</v>
      </c>
      <c r="F3122">
        <v>13794</v>
      </c>
      <c r="G3122" t="s">
        <v>275</v>
      </c>
      <c r="H3122" t="s">
        <v>276</v>
      </c>
      <c r="I3122">
        <v>422</v>
      </c>
      <c r="J3122" t="s">
        <v>401</v>
      </c>
      <c r="K3122" t="s">
        <v>402</v>
      </c>
      <c r="L3122">
        <v>2024</v>
      </c>
      <c r="M3122" t="s">
        <v>289</v>
      </c>
      <c r="N3122" t="s">
        <v>15</v>
      </c>
      <c r="O3122">
        <v>2024</v>
      </c>
      <c r="P3122" t="s">
        <v>289</v>
      </c>
      <c r="Q3122" t="s">
        <v>15</v>
      </c>
      <c r="R3122" t="s">
        <v>336</v>
      </c>
      <c r="S3122" s="46">
        <v>-0.03</v>
      </c>
      <c r="U3122" s="46">
        <v>18</v>
      </c>
      <c r="IF3122">
        <v>2024</v>
      </c>
      <c r="IG3122" t="s">
        <v>289</v>
      </c>
      <c r="IH3122" t="s">
        <v>319</v>
      </c>
      <c r="IK3122">
        <v>-2</v>
      </c>
      <c r="IL3122" t="s">
        <v>279</v>
      </c>
      <c r="IM3122" t="s">
        <v>280</v>
      </c>
      <c r="IN3122" t="s">
        <v>663</v>
      </c>
      <c r="IP3122" t="s">
        <v>664</v>
      </c>
    </row>
    <row r="3123" spans="1:250" x14ac:dyDescent="0.25">
      <c r="A3123">
        <v>41638</v>
      </c>
      <c r="B3123">
        <v>-890804480</v>
      </c>
      <c r="C3123">
        <v>1837</v>
      </c>
      <c r="D3123" t="s">
        <v>273</v>
      </c>
      <c r="E3123" t="s">
        <v>274</v>
      </c>
      <c r="F3123">
        <v>1848</v>
      </c>
      <c r="G3123" t="s">
        <v>286</v>
      </c>
      <c r="H3123" t="s">
        <v>274</v>
      </c>
      <c r="I3123">
        <v>437</v>
      </c>
      <c r="J3123" t="s">
        <v>658</v>
      </c>
      <c r="K3123" t="s">
        <v>659</v>
      </c>
      <c r="L3123">
        <v>2024</v>
      </c>
      <c r="M3123" t="s">
        <v>289</v>
      </c>
      <c r="N3123" t="s">
        <v>15</v>
      </c>
      <c r="O3123">
        <v>2024</v>
      </c>
      <c r="P3123" t="s">
        <v>289</v>
      </c>
      <c r="Q3123" t="s">
        <v>15</v>
      </c>
      <c r="R3123" t="s">
        <v>336</v>
      </c>
      <c r="S3123" s="46">
        <v>0</v>
      </c>
      <c r="U3123" s="46">
        <v>18</v>
      </c>
      <c r="IF3123">
        <v>2024</v>
      </c>
      <c r="IG3123" t="s">
        <v>289</v>
      </c>
      <c r="IH3123" t="s">
        <v>288</v>
      </c>
      <c r="IK3123">
        <v>-2</v>
      </c>
      <c r="IL3123" t="s">
        <v>279</v>
      </c>
      <c r="IM3123" t="s">
        <v>280</v>
      </c>
      <c r="IN3123" t="s">
        <v>654</v>
      </c>
      <c r="IP3123" t="s">
        <v>660</v>
      </c>
    </row>
    <row r="3124" spans="1:250" x14ac:dyDescent="0.25">
      <c r="A3124">
        <v>41639</v>
      </c>
      <c r="B3124">
        <v>-890804480</v>
      </c>
      <c r="C3124">
        <v>1837</v>
      </c>
      <c r="D3124" t="s">
        <v>273</v>
      </c>
      <c r="E3124" t="s">
        <v>274</v>
      </c>
      <c r="F3124">
        <v>1848</v>
      </c>
      <c r="G3124" t="s">
        <v>286</v>
      </c>
      <c r="H3124" t="s">
        <v>274</v>
      </c>
      <c r="I3124">
        <v>436</v>
      </c>
      <c r="J3124" t="s">
        <v>656</v>
      </c>
      <c r="K3124" t="s">
        <v>657</v>
      </c>
      <c r="L3124">
        <v>2024</v>
      </c>
      <c r="M3124" t="s">
        <v>289</v>
      </c>
      <c r="N3124" t="s">
        <v>15</v>
      </c>
      <c r="O3124">
        <v>2024</v>
      </c>
      <c r="P3124" t="s">
        <v>289</v>
      </c>
      <c r="Q3124" t="s">
        <v>15</v>
      </c>
      <c r="R3124" t="s">
        <v>336</v>
      </c>
      <c r="S3124" s="46">
        <v>0</v>
      </c>
      <c r="U3124" s="46">
        <v>18</v>
      </c>
      <c r="IF3124">
        <v>2024</v>
      </c>
      <c r="IG3124" t="s">
        <v>289</v>
      </c>
      <c r="IH3124" t="s">
        <v>288</v>
      </c>
      <c r="IK3124">
        <v>-2</v>
      </c>
      <c r="IL3124" t="s">
        <v>279</v>
      </c>
      <c r="IM3124" t="s">
        <v>280</v>
      </c>
      <c r="IN3124" t="s">
        <v>654</v>
      </c>
      <c r="IP3124" t="s">
        <v>660</v>
      </c>
    </row>
    <row r="3125" spans="1:250" x14ac:dyDescent="0.25">
      <c r="A3125">
        <v>41640</v>
      </c>
      <c r="B3125">
        <v>-890804480</v>
      </c>
      <c r="C3125">
        <v>1837</v>
      </c>
      <c r="D3125" t="s">
        <v>273</v>
      </c>
      <c r="E3125" t="s">
        <v>274</v>
      </c>
      <c r="F3125">
        <v>1848</v>
      </c>
      <c r="G3125" t="s">
        <v>286</v>
      </c>
      <c r="H3125" t="s">
        <v>274</v>
      </c>
      <c r="I3125">
        <v>435</v>
      </c>
      <c r="J3125" t="s">
        <v>491</v>
      </c>
      <c r="K3125" t="s">
        <v>492</v>
      </c>
      <c r="L3125">
        <v>2024</v>
      </c>
      <c r="M3125" t="s">
        <v>289</v>
      </c>
      <c r="N3125" t="s">
        <v>15</v>
      </c>
      <c r="O3125">
        <v>2024</v>
      </c>
      <c r="P3125" t="s">
        <v>289</v>
      </c>
      <c r="Q3125" t="s">
        <v>15</v>
      </c>
      <c r="R3125" t="s">
        <v>336</v>
      </c>
      <c r="S3125" s="46">
        <v>0</v>
      </c>
      <c r="U3125" s="46">
        <v>18</v>
      </c>
      <c r="IF3125">
        <v>2024</v>
      </c>
      <c r="IG3125" t="s">
        <v>289</v>
      </c>
      <c r="IH3125" t="s">
        <v>288</v>
      </c>
      <c r="IK3125">
        <v>-2</v>
      </c>
      <c r="IL3125" t="s">
        <v>279</v>
      </c>
      <c r="IM3125" t="s">
        <v>280</v>
      </c>
      <c r="IN3125" t="s">
        <v>654</v>
      </c>
      <c r="IP3125" t="s">
        <v>660</v>
      </c>
    </row>
    <row r="3126" spans="1:250" x14ac:dyDescent="0.25">
      <c r="A3126">
        <v>41641</v>
      </c>
      <c r="B3126">
        <v>-890804480</v>
      </c>
      <c r="C3126">
        <v>1837</v>
      </c>
      <c r="D3126" t="s">
        <v>273</v>
      </c>
      <c r="E3126" t="s">
        <v>274</v>
      </c>
      <c r="F3126">
        <v>1848</v>
      </c>
      <c r="G3126" t="s">
        <v>286</v>
      </c>
      <c r="H3126" t="s">
        <v>274</v>
      </c>
      <c r="I3126">
        <v>431</v>
      </c>
      <c r="J3126" t="s">
        <v>493</v>
      </c>
      <c r="K3126" t="s">
        <v>494</v>
      </c>
      <c r="L3126">
        <v>2024</v>
      </c>
      <c r="M3126" t="s">
        <v>289</v>
      </c>
      <c r="N3126" t="s">
        <v>15</v>
      </c>
      <c r="O3126">
        <v>2024</v>
      </c>
      <c r="P3126" t="s">
        <v>289</v>
      </c>
      <c r="Q3126" t="s">
        <v>15</v>
      </c>
      <c r="R3126" t="s">
        <v>336</v>
      </c>
      <c r="S3126" s="46">
        <v>0</v>
      </c>
      <c r="U3126" s="46">
        <v>18</v>
      </c>
      <c r="IF3126">
        <v>2024</v>
      </c>
      <c r="IG3126" t="s">
        <v>289</v>
      </c>
      <c r="IH3126" t="s">
        <v>288</v>
      </c>
      <c r="IK3126">
        <v>-2</v>
      </c>
      <c r="IL3126" t="s">
        <v>279</v>
      </c>
      <c r="IM3126" t="s">
        <v>280</v>
      </c>
      <c r="IN3126" t="s">
        <v>654</v>
      </c>
      <c r="IP3126" t="s">
        <v>660</v>
      </c>
    </row>
    <row r="3127" spans="1:250" x14ac:dyDescent="0.25">
      <c r="A3127">
        <v>41642</v>
      </c>
      <c r="B3127">
        <v>-890804480</v>
      </c>
      <c r="C3127">
        <v>1837</v>
      </c>
      <c r="D3127" t="s">
        <v>273</v>
      </c>
      <c r="E3127" t="s">
        <v>274</v>
      </c>
      <c r="F3127">
        <v>1848</v>
      </c>
      <c r="G3127" t="s">
        <v>286</v>
      </c>
      <c r="H3127" t="s">
        <v>274</v>
      </c>
      <c r="I3127">
        <v>429</v>
      </c>
      <c r="J3127" t="s">
        <v>395</v>
      </c>
      <c r="K3127" t="s">
        <v>396</v>
      </c>
      <c r="L3127">
        <v>2024</v>
      </c>
      <c r="M3127" t="s">
        <v>289</v>
      </c>
      <c r="N3127" t="s">
        <v>15</v>
      </c>
      <c r="O3127">
        <v>2024</v>
      </c>
      <c r="P3127" t="s">
        <v>289</v>
      </c>
      <c r="Q3127" t="s">
        <v>15</v>
      </c>
      <c r="R3127" t="s">
        <v>336</v>
      </c>
      <c r="S3127" s="46">
        <v>0</v>
      </c>
      <c r="U3127" s="46">
        <v>18</v>
      </c>
      <c r="IF3127">
        <v>2024</v>
      </c>
      <c r="IG3127" t="s">
        <v>289</v>
      </c>
      <c r="IH3127" t="s">
        <v>288</v>
      </c>
      <c r="IK3127">
        <v>-2</v>
      </c>
      <c r="IL3127" t="s">
        <v>279</v>
      </c>
      <c r="IM3127" t="s">
        <v>280</v>
      </c>
      <c r="IN3127" t="s">
        <v>654</v>
      </c>
      <c r="IP3127" t="s">
        <v>660</v>
      </c>
    </row>
    <row r="3128" spans="1:250" x14ac:dyDescent="0.25">
      <c r="A3128">
        <v>41643</v>
      </c>
      <c r="B3128">
        <v>-890804480</v>
      </c>
      <c r="C3128">
        <v>1837</v>
      </c>
      <c r="D3128" t="s">
        <v>273</v>
      </c>
      <c r="E3128" t="s">
        <v>274</v>
      </c>
      <c r="F3128">
        <v>9695</v>
      </c>
      <c r="G3128" t="s">
        <v>281</v>
      </c>
      <c r="H3128" t="s">
        <v>282</v>
      </c>
      <c r="I3128">
        <v>431</v>
      </c>
      <c r="J3128" t="s">
        <v>493</v>
      </c>
      <c r="K3128" t="s">
        <v>494</v>
      </c>
      <c r="L3128">
        <v>2024</v>
      </c>
      <c r="M3128" t="s">
        <v>289</v>
      </c>
      <c r="N3128" t="s">
        <v>15</v>
      </c>
      <c r="O3128">
        <v>2024</v>
      </c>
      <c r="P3128" t="s">
        <v>289</v>
      </c>
      <c r="Q3128" t="s">
        <v>15</v>
      </c>
      <c r="R3128" t="s">
        <v>336</v>
      </c>
      <c r="S3128" s="46">
        <v>-0.09</v>
      </c>
      <c r="U3128" s="46">
        <v>18</v>
      </c>
      <c r="IF3128">
        <v>2024</v>
      </c>
      <c r="IG3128" t="s">
        <v>289</v>
      </c>
      <c r="IH3128" t="s">
        <v>285</v>
      </c>
      <c r="IK3128">
        <v>-2</v>
      </c>
      <c r="IL3128" t="s">
        <v>279</v>
      </c>
      <c r="IM3128" t="s">
        <v>280</v>
      </c>
      <c r="IN3128" t="s">
        <v>661</v>
      </c>
      <c r="IP3128" t="s">
        <v>662</v>
      </c>
    </row>
    <row r="3129" spans="1:250" x14ac:dyDescent="0.25">
      <c r="A3129">
        <v>41644</v>
      </c>
      <c r="B3129">
        <v>-890804480</v>
      </c>
      <c r="C3129">
        <v>1837</v>
      </c>
      <c r="D3129" t="s">
        <v>273</v>
      </c>
      <c r="E3129" t="s">
        <v>274</v>
      </c>
      <c r="F3129">
        <v>1848</v>
      </c>
      <c r="G3129" t="s">
        <v>286</v>
      </c>
      <c r="H3129" t="s">
        <v>274</v>
      </c>
      <c r="I3129">
        <v>427</v>
      </c>
      <c r="J3129" t="s">
        <v>397</v>
      </c>
      <c r="K3129" t="s">
        <v>398</v>
      </c>
      <c r="L3129">
        <v>3549</v>
      </c>
      <c r="M3129" t="s">
        <v>290</v>
      </c>
      <c r="N3129" t="s">
        <v>17</v>
      </c>
      <c r="O3129">
        <v>3549</v>
      </c>
      <c r="P3129" t="s">
        <v>290</v>
      </c>
      <c r="Q3129" t="s">
        <v>17</v>
      </c>
      <c r="R3129" t="s">
        <v>336</v>
      </c>
      <c r="S3129" s="46">
        <v>-3.14</v>
      </c>
      <c r="U3129" s="46">
        <v>18</v>
      </c>
      <c r="IF3129">
        <v>3549</v>
      </c>
      <c r="IG3129" t="s">
        <v>290</v>
      </c>
      <c r="IH3129" t="s">
        <v>288</v>
      </c>
      <c r="IK3129">
        <v>-2</v>
      </c>
      <c r="IL3129" t="s">
        <v>279</v>
      </c>
      <c r="IM3129" t="s">
        <v>280</v>
      </c>
      <c r="IN3129" t="s">
        <v>654</v>
      </c>
      <c r="IP3129" t="s">
        <v>665</v>
      </c>
    </row>
    <row r="3130" spans="1:250" x14ac:dyDescent="0.25">
      <c r="A3130">
        <v>41645</v>
      </c>
      <c r="B3130">
        <v>-890804480</v>
      </c>
      <c r="C3130">
        <v>1837</v>
      </c>
      <c r="D3130" t="s">
        <v>273</v>
      </c>
      <c r="E3130" t="s">
        <v>274</v>
      </c>
      <c r="F3130">
        <v>1848</v>
      </c>
      <c r="G3130" t="s">
        <v>286</v>
      </c>
      <c r="H3130" t="s">
        <v>274</v>
      </c>
      <c r="I3130">
        <v>424</v>
      </c>
      <c r="J3130" t="s">
        <v>399</v>
      </c>
      <c r="K3130" t="s">
        <v>400</v>
      </c>
      <c r="L3130">
        <v>3549</v>
      </c>
      <c r="M3130" t="s">
        <v>290</v>
      </c>
      <c r="N3130" t="s">
        <v>17</v>
      </c>
      <c r="O3130">
        <v>3549</v>
      </c>
      <c r="P3130" t="s">
        <v>290</v>
      </c>
      <c r="Q3130" t="s">
        <v>17</v>
      </c>
      <c r="R3130" t="s">
        <v>336</v>
      </c>
      <c r="S3130" s="46">
        <v>-4.53</v>
      </c>
      <c r="U3130" s="46">
        <v>18</v>
      </c>
      <c r="IF3130">
        <v>3549</v>
      </c>
      <c r="IG3130" t="s">
        <v>290</v>
      </c>
      <c r="IH3130" t="s">
        <v>288</v>
      </c>
      <c r="IK3130">
        <v>-2</v>
      </c>
      <c r="IL3130" t="s">
        <v>279</v>
      </c>
      <c r="IM3130" t="s">
        <v>280</v>
      </c>
      <c r="IN3130" t="s">
        <v>654</v>
      </c>
      <c r="IP3130" t="s">
        <v>665</v>
      </c>
    </row>
    <row r="3131" spans="1:250" x14ac:dyDescent="0.25">
      <c r="A3131">
        <v>41646</v>
      </c>
      <c r="B3131">
        <v>-890804480</v>
      </c>
      <c r="C3131">
        <v>1837</v>
      </c>
      <c r="D3131" t="s">
        <v>273</v>
      </c>
      <c r="E3131" t="s">
        <v>274</v>
      </c>
      <c r="F3131">
        <v>1848</v>
      </c>
      <c r="G3131" t="s">
        <v>286</v>
      </c>
      <c r="H3131" t="s">
        <v>274</v>
      </c>
      <c r="I3131">
        <v>422</v>
      </c>
      <c r="J3131" t="s">
        <v>401</v>
      </c>
      <c r="K3131" t="s">
        <v>402</v>
      </c>
      <c r="L3131">
        <v>3549</v>
      </c>
      <c r="M3131" t="s">
        <v>290</v>
      </c>
      <c r="N3131" t="s">
        <v>17</v>
      </c>
      <c r="O3131">
        <v>3549</v>
      </c>
      <c r="P3131" t="s">
        <v>290</v>
      </c>
      <c r="Q3131" t="s">
        <v>17</v>
      </c>
      <c r="R3131" t="s">
        <v>336</v>
      </c>
      <c r="S3131" s="46">
        <v>-6.04</v>
      </c>
      <c r="U3131" s="46">
        <v>18</v>
      </c>
      <c r="IF3131">
        <v>3549</v>
      </c>
      <c r="IG3131" t="s">
        <v>290</v>
      </c>
      <c r="IH3131" t="s">
        <v>288</v>
      </c>
      <c r="IK3131">
        <v>-2</v>
      </c>
      <c r="IL3131" t="s">
        <v>279</v>
      </c>
      <c r="IM3131" t="s">
        <v>280</v>
      </c>
      <c r="IN3131" t="s">
        <v>654</v>
      </c>
      <c r="IP3131" t="s">
        <v>665</v>
      </c>
    </row>
    <row r="3132" spans="1:250" x14ac:dyDescent="0.25">
      <c r="A3132">
        <v>41647</v>
      </c>
      <c r="B3132">
        <v>-890804480</v>
      </c>
      <c r="C3132">
        <v>1837</v>
      </c>
      <c r="D3132" t="s">
        <v>273</v>
      </c>
      <c r="E3132" t="s">
        <v>274</v>
      </c>
      <c r="F3132">
        <v>1848</v>
      </c>
      <c r="G3132" t="s">
        <v>286</v>
      </c>
      <c r="H3132" t="s">
        <v>274</v>
      </c>
      <c r="I3132">
        <v>420</v>
      </c>
      <c r="J3132" t="s">
        <v>403</v>
      </c>
      <c r="K3132" t="s">
        <v>404</v>
      </c>
      <c r="L3132">
        <v>3549</v>
      </c>
      <c r="M3132" t="s">
        <v>290</v>
      </c>
      <c r="N3132" t="s">
        <v>17</v>
      </c>
      <c r="O3132">
        <v>3549</v>
      </c>
      <c r="P3132" t="s">
        <v>290</v>
      </c>
      <c r="Q3132" t="s">
        <v>17</v>
      </c>
      <c r="R3132" t="s">
        <v>336</v>
      </c>
      <c r="S3132" s="46">
        <v>-3.53</v>
      </c>
      <c r="U3132" s="46">
        <v>18</v>
      </c>
      <c r="IF3132">
        <v>3549</v>
      </c>
      <c r="IG3132" t="s">
        <v>290</v>
      </c>
      <c r="IH3132" t="s">
        <v>288</v>
      </c>
      <c r="IK3132">
        <v>-2</v>
      </c>
      <c r="IL3132" t="s">
        <v>279</v>
      </c>
      <c r="IM3132" t="s">
        <v>280</v>
      </c>
      <c r="IN3132" t="s">
        <v>654</v>
      </c>
      <c r="IP3132" t="s">
        <v>665</v>
      </c>
    </row>
    <row r="3133" spans="1:250" x14ac:dyDescent="0.25">
      <c r="A3133">
        <v>41648</v>
      </c>
      <c r="B3133">
        <v>-890804480</v>
      </c>
      <c r="C3133">
        <v>1837</v>
      </c>
      <c r="D3133" t="s">
        <v>273</v>
      </c>
      <c r="E3133" t="s">
        <v>274</v>
      </c>
      <c r="F3133">
        <v>1848</v>
      </c>
      <c r="G3133" t="s">
        <v>286</v>
      </c>
      <c r="H3133" t="s">
        <v>274</v>
      </c>
      <c r="I3133">
        <v>411</v>
      </c>
      <c r="J3133" t="s">
        <v>393</v>
      </c>
      <c r="K3133" t="s">
        <v>394</v>
      </c>
      <c r="L3133">
        <v>3549</v>
      </c>
      <c r="M3133" t="s">
        <v>290</v>
      </c>
      <c r="N3133" t="s">
        <v>17</v>
      </c>
      <c r="O3133">
        <v>3549</v>
      </c>
      <c r="P3133" t="s">
        <v>290</v>
      </c>
      <c r="Q3133" t="s">
        <v>17</v>
      </c>
      <c r="R3133" t="s">
        <v>336</v>
      </c>
      <c r="S3133" s="46">
        <v>-3.61</v>
      </c>
      <c r="U3133" s="46">
        <v>18</v>
      </c>
      <c r="IF3133">
        <v>3549</v>
      </c>
      <c r="IG3133" t="s">
        <v>290</v>
      </c>
      <c r="IH3133" t="s">
        <v>288</v>
      </c>
      <c r="IK3133">
        <v>-2</v>
      </c>
      <c r="IL3133" t="s">
        <v>279</v>
      </c>
      <c r="IM3133" t="s">
        <v>280</v>
      </c>
      <c r="IN3133" t="s">
        <v>654</v>
      </c>
      <c r="IP3133" t="s">
        <v>665</v>
      </c>
    </row>
    <row r="3134" spans="1:250" x14ac:dyDescent="0.25">
      <c r="A3134">
        <v>41649</v>
      </c>
      <c r="B3134">
        <v>-890804480</v>
      </c>
      <c r="C3134">
        <v>1837</v>
      </c>
      <c r="D3134" t="s">
        <v>273</v>
      </c>
      <c r="E3134" t="s">
        <v>274</v>
      </c>
      <c r="F3134">
        <v>7057</v>
      </c>
      <c r="G3134" t="s">
        <v>291</v>
      </c>
      <c r="H3134" t="s">
        <v>292</v>
      </c>
      <c r="I3134">
        <v>411</v>
      </c>
      <c r="J3134" t="s">
        <v>393</v>
      </c>
      <c r="K3134" t="s">
        <v>394</v>
      </c>
      <c r="L3134">
        <v>3549</v>
      </c>
      <c r="M3134" t="s">
        <v>290</v>
      </c>
      <c r="N3134" t="s">
        <v>17</v>
      </c>
      <c r="O3134">
        <v>3549</v>
      </c>
      <c r="P3134" t="s">
        <v>290</v>
      </c>
      <c r="Q3134" t="s">
        <v>17</v>
      </c>
      <c r="R3134" t="s">
        <v>336</v>
      </c>
      <c r="S3134" s="46">
        <v>-3.51</v>
      </c>
      <c r="U3134" s="46">
        <v>18</v>
      </c>
      <c r="IF3134">
        <v>3549</v>
      </c>
      <c r="IG3134" t="s">
        <v>290</v>
      </c>
      <c r="IH3134" t="s">
        <v>293</v>
      </c>
      <c r="IK3134">
        <v>-2</v>
      </c>
      <c r="IL3134" t="s">
        <v>279</v>
      </c>
      <c r="IM3134" t="s">
        <v>280</v>
      </c>
      <c r="IN3134" t="s">
        <v>666</v>
      </c>
      <c r="IP3134" t="s">
        <v>667</v>
      </c>
    </row>
    <row r="3135" spans="1:250" x14ac:dyDescent="0.25">
      <c r="A3135">
        <v>41650</v>
      </c>
      <c r="B3135">
        <v>-890804480</v>
      </c>
      <c r="C3135">
        <v>1837</v>
      </c>
      <c r="D3135" t="s">
        <v>273</v>
      </c>
      <c r="E3135" t="s">
        <v>274</v>
      </c>
      <c r="F3135">
        <v>7057</v>
      </c>
      <c r="G3135" t="s">
        <v>291</v>
      </c>
      <c r="H3135" t="s">
        <v>292</v>
      </c>
      <c r="I3135">
        <v>436</v>
      </c>
      <c r="J3135" t="s">
        <v>656</v>
      </c>
      <c r="K3135" t="s">
        <v>657</v>
      </c>
      <c r="L3135">
        <v>3549</v>
      </c>
      <c r="M3135" t="s">
        <v>290</v>
      </c>
      <c r="N3135" t="s">
        <v>17</v>
      </c>
      <c r="O3135">
        <v>3549</v>
      </c>
      <c r="P3135" t="s">
        <v>290</v>
      </c>
      <c r="Q3135" t="s">
        <v>17</v>
      </c>
      <c r="R3135" t="s">
        <v>336</v>
      </c>
      <c r="S3135" s="46">
        <v>-2.0499999999999998</v>
      </c>
      <c r="U3135" s="46">
        <v>18</v>
      </c>
      <c r="IF3135">
        <v>3549</v>
      </c>
      <c r="IG3135" t="s">
        <v>290</v>
      </c>
      <c r="IH3135" t="s">
        <v>293</v>
      </c>
      <c r="IK3135">
        <v>-2</v>
      </c>
      <c r="IL3135" t="s">
        <v>279</v>
      </c>
      <c r="IM3135" t="s">
        <v>280</v>
      </c>
      <c r="IN3135" t="s">
        <v>666</v>
      </c>
      <c r="IP3135" t="s">
        <v>667</v>
      </c>
    </row>
    <row r="3136" spans="1:250" x14ac:dyDescent="0.25">
      <c r="A3136">
        <v>41651</v>
      </c>
      <c r="B3136">
        <v>-890804480</v>
      </c>
      <c r="C3136">
        <v>1837</v>
      </c>
      <c r="D3136" t="s">
        <v>273</v>
      </c>
      <c r="E3136" t="s">
        <v>274</v>
      </c>
      <c r="F3136">
        <v>7057</v>
      </c>
      <c r="G3136" t="s">
        <v>291</v>
      </c>
      <c r="H3136" t="s">
        <v>292</v>
      </c>
      <c r="I3136">
        <v>435</v>
      </c>
      <c r="J3136" t="s">
        <v>491</v>
      </c>
      <c r="K3136" t="s">
        <v>492</v>
      </c>
      <c r="L3136">
        <v>3549</v>
      </c>
      <c r="M3136" t="s">
        <v>290</v>
      </c>
      <c r="N3136" t="s">
        <v>17</v>
      </c>
      <c r="O3136">
        <v>3549</v>
      </c>
      <c r="P3136" t="s">
        <v>290</v>
      </c>
      <c r="Q3136" t="s">
        <v>17</v>
      </c>
      <c r="R3136" t="s">
        <v>336</v>
      </c>
      <c r="S3136" s="46">
        <v>-2.0499999999999998</v>
      </c>
      <c r="U3136" s="46">
        <v>18</v>
      </c>
      <c r="IF3136">
        <v>3549</v>
      </c>
      <c r="IG3136" t="s">
        <v>290</v>
      </c>
      <c r="IH3136" t="s">
        <v>293</v>
      </c>
      <c r="IK3136">
        <v>-2</v>
      </c>
      <c r="IL3136" t="s">
        <v>279</v>
      </c>
      <c r="IM3136" t="s">
        <v>280</v>
      </c>
      <c r="IN3136" t="s">
        <v>666</v>
      </c>
      <c r="IP3136" t="s">
        <v>667</v>
      </c>
    </row>
    <row r="3137" spans="1:250" x14ac:dyDescent="0.25">
      <c r="A3137">
        <v>41652</v>
      </c>
      <c r="B3137">
        <v>-890804480</v>
      </c>
      <c r="C3137">
        <v>1837</v>
      </c>
      <c r="D3137" t="s">
        <v>273</v>
      </c>
      <c r="E3137" t="s">
        <v>274</v>
      </c>
      <c r="F3137">
        <v>7057</v>
      </c>
      <c r="G3137" t="s">
        <v>291</v>
      </c>
      <c r="H3137" t="s">
        <v>292</v>
      </c>
      <c r="I3137">
        <v>429</v>
      </c>
      <c r="J3137" t="s">
        <v>395</v>
      </c>
      <c r="K3137" t="s">
        <v>396</v>
      </c>
      <c r="L3137">
        <v>3549</v>
      </c>
      <c r="M3137" t="s">
        <v>290</v>
      </c>
      <c r="N3137" t="s">
        <v>17</v>
      </c>
      <c r="O3137">
        <v>3549</v>
      </c>
      <c r="P3137" t="s">
        <v>290</v>
      </c>
      <c r="Q3137" t="s">
        <v>17</v>
      </c>
      <c r="R3137" t="s">
        <v>336</v>
      </c>
      <c r="S3137" s="46">
        <v>-4.2699999999999996</v>
      </c>
      <c r="U3137" s="46">
        <v>18</v>
      </c>
      <c r="IF3137">
        <v>3549</v>
      </c>
      <c r="IG3137" t="s">
        <v>290</v>
      </c>
      <c r="IH3137" t="s">
        <v>293</v>
      </c>
      <c r="IK3137">
        <v>-2</v>
      </c>
      <c r="IL3137" t="s">
        <v>279</v>
      </c>
      <c r="IM3137" t="s">
        <v>280</v>
      </c>
      <c r="IN3137" t="s">
        <v>666</v>
      </c>
      <c r="IP3137" t="s">
        <v>667</v>
      </c>
    </row>
    <row r="3138" spans="1:250" x14ac:dyDescent="0.25">
      <c r="A3138">
        <v>41653</v>
      </c>
      <c r="B3138">
        <v>-890804480</v>
      </c>
      <c r="C3138">
        <v>1837</v>
      </c>
      <c r="D3138" t="s">
        <v>273</v>
      </c>
      <c r="E3138" t="s">
        <v>274</v>
      </c>
      <c r="F3138">
        <v>7057</v>
      </c>
      <c r="G3138" t="s">
        <v>291</v>
      </c>
      <c r="H3138" t="s">
        <v>292</v>
      </c>
      <c r="I3138">
        <v>427</v>
      </c>
      <c r="J3138" t="s">
        <v>397</v>
      </c>
      <c r="K3138" t="s">
        <v>398</v>
      </c>
      <c r="L3138">
        <v>3549</v>
      </c>
      <c r="M3138" t="s">
        <v>290</v>
      </c>
      <c r="N3138" t="s">
        <v>17</v>
      </c>
      <c r="O3138">
        <v>3549</v>
      </c>
      <c r="P3138" t="s">
        <v>290</v>
      </c>
      <c r="Q3138" t="s">
        <v>17</v>
      </c>
      <c r="R3138" t="s">
        <v>336</v>
      </c>
      <c r="S3138" s="46">
        <v>-2.4900000000000002</v>
      </c>
      <c r="U3138" s="46">
        <v>18</v>
      </c>
      <c r="IF3138">
        <v>3549</v>
      </c>
      <c r="IG3138" t="s">
        <v>290</v>
      </c>
      <c r="IH3138" t="s">
        <v>293</v>
      </c>
      <c r="IK3138">
        <v>-2</v>
      </c>
      <c r="IL3138" t="s">
        <v>279</v>
      </c>
      <c r="IM3138" t="s">
        <v>280</v>
      </c>
      <c r="IN3138" t="s">
        <v>666</v>
      </c>
      <c r="IP3138" t="s">
        <v>667</v>
      </c>
    </row>
    <row r="3139" spans="1:250" x14ac:dyDescent="0.25">
      <c r="A3139">
        <v>41654</v>
      </c>
      <c r="B3139">
        <v>-890804480</v>
      </c>
      <c r="C3139">
        <v>1837</v>
      </c>
      <c r="D3139" t="s">
        <v>273</v>
      </c>
      <c r="E3139" t="s">
        <v>274</v>
      </c>
      <c r="F3139">
        <v>7057</v>
      </c>
      <c r="G3139" t="s">
        <v>291</v>
      </c>
      <c r="H3139" t="s">
        <v>292</v>
      </c>
      <c r="I3139">
        <v>424</v>
      </c>
      <c r="J3139" t="s">
        <v>399</v>
      </c>
      <c r="K3139" t="s">
        <v>400</v>
      </c>
      <c r="L3139">
        <v>3549</v>
      </c>
      <c r="M3139" t="s">
        <v>290</v>
      </c>
      <c r="N3139" t="s">
        <v>17</v>
      </c>
      <c r="O3139">
        <v>3549</v>
      </c>
      <c r="P3139" t="s">
        <v>290</v>
      </c>
      <c r="Q3139" t="s">
        <v>17</v>
      </c>
      <c r="R3139" t="s">
        <v>336</v>
      </c>
      <c r="S3139" s="46">
        <v>-2.57</v>
      </c>
      <c r="U3139" s="46">
        <v>18</v>
      </c>
      <c r="IF3139">
        <v>3549</v>
      </c>
      <c r="IG3139" t="s">
        <v>290</v>
      </c>
      <c r="IH3139" t="s">
        <v>293</v>
      </c>
      <c r="IK3139">
        <v>-2</v>
      </c>
      <c r="IL3139" t="s">
        <v>279</v>
      </c>
      <c r="IM3139" t="s">
        <v>280</v>
      </c>
      <c r="IN3139" t="s">
        <v>666</v>
      </c>
      <c r="IP3139" t="s">
        <v>667</v>
      </c>
    </row>
    <row r="3140" spans="1:250" x14ac:dyDescent="0.25">
      <c r="A3140">
        <v>41655</v>
      </c>
      <c r="B3140">
        <v>-890804480</v>
      </c>
      <c r="C3140">
        <v>1837</v>
      </c>
      <c r="D3140" t="s">
        <v>273</v>
      </c>
      <c r="E3140" t="s">
        <v>274</v>
      </c>
      <c r="F3140">
        <v>7057</v>
      </c>
      <c r="G3140" t="s">
        <v>291</v>
      </c>
      <c r="H3140" t="s">
        <v>292</v>
      </c>
      <c r="I3140">
        <v>422</v>
      </c>
      <c r="J3140" t="s">
        <v>401</v>
      </c>
      <c r="K3140" t="s">
        <v>402</v>
      </c>
      <c r="L3140">
        <v>3549</v>
      </c>
      <c r="M3140" t="s">
        <v>290</v>
      </c>
      <c r="N3140" t="s">
        <v>17</v>
      </c>
      <c r="O3140">
        <v>3549</v>
      </c>
      <c r="P3140" t="s">
        <v>290</v>
      </c>
      <c r="Q3140" t="s">
        <v>17</v>
      </c>
      <c r="R3140" t="s">
        <v>336</v>
      </c>
      <c r="S3140" s="46">
        <v>-3.43</v>
      </c>
      <c r="U3140" s="46">
        <v>18</v>
      </c>
      <c r="IF3140">
        <v>3549</v>
      </c>
      <c r="IG3140" t="s">
        <v>290</v>
      </c>
      <c r="IH3140" t="s">
        <v>293</v>
      </c>
      <c r="IK3140">
        <v>-2</v>
      </c>
      <c r="IL3140" t="s">
        <v>279</v>
      </c>
      <c r="IM3140" t="s">
        <v>280</v>
      </c>
      <c r="IN3140" t="s">
        <v>666</v>
      </c>
      <c r="IP3140" t="s">
        <v>667</v>
      </c>
    </row>
    <row r="3141" spans="1:250" x14ac:dyDescent="0.25">
      <c r="A3141">
        <v>41656</v>
      </c>
      <c r="B3141">
        <v>-890804480</v>
      </c>
      <c r="C3141">
        <v>1837</v>
      </c>
      <c r="D3141" t="s">
        <v>273</v>
      </c>
      <c r="E3141" t="s">
        <v>274</v>
      </c>
      <c r="F3141">
        <v>7057</v>
      </c>
      <c r="G3141" t="s">
        <v>291</v>
      </c>
      <c r="H3141" t="s">
        <v>292</v>
      </c>
      <c r="I3141">
        <v>420</v>
      </c>
      <c r="J3141" t="s">
        <v>403</v>
      </c>
      <c r="K3141" t="s">
        <v>404</v>
      </c>
      <c r="L3141">
        <v>3549</v>
      </c>
      <c r="M3141" t="s">
        <v>290</v>
      </c>
      <c r="N3141" t="s">
        <v>17</v>
      </c>
      <c r="O3141">
        <v>3549</v>
      </c>
      <c r="P3141" t="s">
        <v>290</v>
      </c>
      <c r="Q3141" t="s">
        <v>17</v>
      </c>
      <c r="R3141" t="s">
        <v>336</v>
      </c>
      <c r="S3141" s="46">
        <v>-2.09</v>
      </c>
      <c r="U3141" s="46">
        <v>18</v>
      </c>
      <c r="IF3141">
        <v>3549</v>
      </c>
      <c r="IG3141" t="s">
        <v>290</v>
      </c>
      <c r="IH3141" t="s">
        <v>293</v>
      </c>
      <c r="IK3141">
        <v>-2</v>
      </c>
      <c r="IL3141" t="s">
        <v>279</v>
      </c>
      <c r="IM3141" t="s">
        <v>280</v>
      </c>
      <c r="IN3141" t="s">
        <v>666</v>
      </c>
      <c r="IP3141" t="s">
        <v>667</v>
      </c>
    </row>
    <row r="3142" spans="1:250" x14ac:dyDescent="0.25">
      <c r="A3142">
        <v>41657</v>
      </c>
      <c r="B3142">
        <v>-890804480</v>
      </c>
      <c r="C3142">
        <v>1837</v>
      </c>
      <c r="D3142" t="s">
        <v>273</v>
      </c>
      <c r="E3142" t="s">
        <v>274</v>
      </c>
      <c r="F3142">
        <v>7057</v>
      </c>
      <c r="G3142" t="s">
        <v>291</v>
      </c>
      <c r="H3142" t="s">
        <v>292</v>
      </c>
      <c r="I3142">
        <v>437</v>
      </c>
      <c r="J3142" t="s">
        <v>658</v>
      </c>
      <c r="K3142" t="s">
        <v>659</v>
      </c>
      <c r="L3142">
        <v>3549</v>
      </c>
      <c r="M3142" t="s">
        <v>290</v>
      </c>
      <c r="N3142" t="s">
        <v>17</v>
      </c>
      <c r="O3142">
        <v>3549</v>
      </c>
      <c r="P3142" t="s">
        <v>290</v>
      </c>
      <c r="Q3142" t="s">
        <v>17</v>
      </c>
      <c r="R3142" t="s">
        <v>336</v>
      </c>
      <c r="S3142" s="46">
        <v>-3.41</v>
      </c>
      <c r="U3142" s="46">
        <v>18</v>
      </c>
      <c r="IF3142">
        <v>3549</v>
      </c>
      <c r="IG3142" t="s">
        <v>290</v>
      </c>
      <c r="IH3142" t="s">
        <v>293</v>
      </c>
      <c r="IK3142">
        <v>-2</v>
      </c>
      <c r="IL3142" t="s">
        <v>279</v>
      </c>
      <c r="IM3142" t="s">
        <v>280</v>
      </c>
      <c r="IN3142" t="s">
        <v>666</v>
      </c>
      <c r="IP3142" t="s">
        <v>667</v>
      </c>
    </row>
    <row r="3143" spans="1:250" x14ac:dyDescent="0.25">
      <c r="A3143">
        <v>41658</v>
      </c>
      <c r="B3143">
        <v>-890804480</v>
      </c>
      <c r="C3143">
        <v>1837</v>
      </c>
      <c r="D3143" t="s">
        <v>273</v>
      </c>
      <c r="E3143" t="s">
        <v>274</v>
      </c>
      <c r="F3143">
        <v>1848</v>
      </c>
      <c r="G3143" t="s">
        <v>286</v>
      </c>
      <c r="H3143" t="s">
        <v>274</v>
      </c>
      <c r="I3143">
        <v>437</v>
      </c>
      <c r="J3143" t="s">
        <v>658</v>
      </c>
      <c r="K3143" t="s">
        <v>659</v>
      </c>
      <c r="L3143">
        <v>3549</v>
      </c>
      <c r="M3143" t="s">
        <v>290</v>
      </c>
      <c r="N3143" t="s">
        <v>17</v>
      </c>
      <c r="O3143">
        <v>3549</v>
      </c>
      <c r="P3143" t="s">
        <v>290</v>
      </c>
      <c r="Q3143" t="s">
        <v>17</v>
      </c>
      <c r="R3143" t="s">
        <v>336</v>
      </c>
      <c r="S3143" s="46">
        <v>-4.3</v>
      </c>
      <c r="U3143" s="46">
        <v>18</v>
      </c>
      <c r="IF3143">
        <v>3549</v>
      </c>
      <c r="IG3143" t="s">
        <v>290</v>
      </c>
      <c r="IH3143" t="s">
        <v>288</v>
      </c>
      <c r="IK3143">
        <v>-2</v>
      </c>
      <c r="IL3143" t="s">
        <v>279</v>
      </c>
      <c r="IM3143" t="s">
        <v>280</v>
      </c>
      <c r="IN3143" t="s">
        <v>654</v>
      </c>
      <c r="IP3143" t="s">
        <v>665</v>
      </c>
    </row>
    <row r="3144" spans="1:250" x14ac:dyDescent="0.25">
      <c r="A3144">
        <v>41659</v>
      </c>
      <c r="B3144">
        <v>-890804480</v>
      </c>
      <c r="C3144">
        <v>1837</v>
      </c>
      <c r="D3144" t="s">
        <v>273</v>
      </c>
      <c r="E3144" t="s">
        <v>274</v>
      </c>
      <c r="F3144">
        <v>1848</v>
      </c>
      <c r="G3144" t="s">
        <v>286</v>
      </c>
      <c r="H3144" t="s">
        <v>274</v>
      </c>
      <c r="I3144">
        <v>436</v>
      </c>
      <c r="J3144" t="s">
        <v>656</v>
      </c>
      <c r="K3144" t="s">
        <v>657</v>
      </c>
      <c r="L3144">
        <v>3549</v>
      </c>
      <c r="M3144" t="s">
        <v>290</v>
      </c>
      <c r="N3144" t="s">
        <v>17</v>
      </c>
      <c r="O3144">
        <v>3549</v>
      </c>
      <c r="P3144" t="s">
        <v>290</v>
      </c>
      <c r="Q3144" t="s">
        <v>17</v>
      </c>
      <c r="R3144" t="s">
        <v>336</v>
      </c>
      <c r="S3144" s="46">
        <v>-2.58</v>
      </c>
      <c r="U3144" s="46">
        <v>18</v>
      </c>
      <c r="IF3144">
        <v>3549</v>
      </c>
      <c r="IG3144" t="s">
        <v>290</v>
      </c>
      <c r="IH3144" t="s">
        <v>288</v>
      </c>
      <c r="IK3144">
        <v>-2</v>
      </c>
      <c r="IL3144" t="s">
        <v>279</v>
      </c>
      <c r="IM3144" t="s">
        <v>280</v>
      </c>
      <c r="IN3144" t="s">
        <v>654</v>
      </c>
      <c r="IP3144" t="s">
        <v>665</v>
      </c>
    </row>
    <row r="3145" spans="1:250" x14ac:dyDescent="0.25">
      <c r="A3145">
        <v>41660</v>
      </c>
      <c r="B3145">
        <v>-890804480</v>
      </c>
      <c r="C3145">
        <v>1837</v>
      </c>
      <c r="D3145" t="s">
        <v>273</v>
      </c>
      <c r="E3145" t="s">
        <v>274</v>
      </c>
      <c r="F3145">
        <v>1848</v>
      </c>
      <c r="G3145" t="s">
        <v>286</v>
      </c>
      <c r="H3145" t="s">
        <v>274</v>
      </c>
      <c r="I3145">
        <v>435</v>
      </c>
      <c r="J3145" t="s">
        <v>491</v>
      </c>
      <c r="K3145" t="s">
        <v>492</v>
      </c>
      <c r="L3145">
        <v>3549</v>
      </c>
      <c r="M3145" t="s">
        <v>290</v>
      </c>
      <c r="N3145" t="s">
        <v>17</v>
      </c>
      <c r="O3145">
        <v>3549</v>
      </c>
      <c r="P3145" t="s">
        <v>290</v>
      </c>
      <c r="Q3145" t="s">
        <v>17</v>
      </c>
      <c r="R3145" t="s">
        <v>336</v>
      </c>
      <c r="S3145" s="46">
        <v>-2.58</v>
      </c>
      <c r="U3145" s="46">
        <v>18</v>
      </c>
      <c r="IF3145">
        <v>3549</v>
      </c>
      <c r="IG3145" t="s">
        <v>290</v>
      </c>
      <c r="IH3145" t="s">
        <v>288</v>
      </c>
      <c r="IK3145">
        <v>-2</v>
      </c>
      <c r="IL3145" t="s">
        <v>279</v>
      </c>
      <c r="IM3145" t="s">
        <v>280</v>
      </c>
      <c r="IN3145" t="s">
        <v>654</v>
      </c>
      <c r="IP3145" t="s">
        <v>665</v>
      </c>
    </row>
    <row r="3146" spans="1:250" x14ac:dyDescent="0.25">
      <c r="A3146">
        <v>41661</v>
      </c>
      <c r="B3146">
        <v>-890804480</v>
      </c>
      <c r="C3146">
        <v>1837</v>
      </c>
      <c r="D3146" t="s">
        <v>273</v>
      </c>
      <c r="E3146" t="s">
        <v>274</v>
      </c>
      <c r="F3146">
        <v>1848</v>
      </c>
      <c r="G3146" t="s">
        <v>286</v>
      </c>
      <c r="H3146" t="s">
        <v>274</v>
      </c>
      <c r="I3146">
        <v>431</v>
      </c>
      <c r="J3146" t="s">
        <v>493</v>
      </c>
      <c r="K3146" t="s">
        <v>494</v>
      </c>
      <c r="L3146">
        <v>3549</v>
      </c>
      <c r="M3146" t="s">
        <v>290</v>
      </c>
      <c r="N3146" t="s">
        <v>17</v>
      </c>
      <c r="O3146">
        <v>3549</v>
      </c>
      <c r="P3146" t="s">
        <v>290</v>
      </c>
      <c r="Q3146" t="s">
        <v>17</v>
      </c>
      <c r="R3146" t="s">
        <v>336</v>
      </c>
      <c r="S3146" s="46">
        <v>-4.04</v>
      </c>
      <c r="U3146" s="46">
        <v>18</v>
      </c>
      <c r="IF3146">
        <v>3549</v>
      </c>
      <c r="IG3146" t="s">
        <v>290</v>
      </c>
      <c r="IH3146" t="s">
        <v>288</v>
      </c>
      <c r="IK3146">
        <v>-2</v>
      </c>
      <c r="IL3146" t="s">
        <v>279</v>
      </c>
      <c r="IM3146" t="s">
        <v>280</v>
      </c>
      <c r="IN3146" t="s">
        <v>654</v>
      </c>
      <c r="IP3146" t="s">
        <v>665</v>
      </c>
    </row>
    <row r="3147" spans="1:250" x14ac:dyDescent="0.25">
      <c r="A3147">
        <v>41662</v>
      </c>
      <c r="B3147">
        <v>-890804480</v>
      </c>
      <c r="C3147">
        <v>1837</v>
      </c>
      <c r="D3147" t="s">
        <v>273</v>
      </c>
      <c r="E3147" t="s">
        <v>274</v>
      </c>
      <c r="F3147">
        <v>1848</v>
      </c>
      <c r="G3147" t="s">
        <v>286</v>
      </c>
      <c r="H3147" t="s">
        <v>274</v>
      </c>
      <c r="I3147">
        <v>429</v>
      </c>
      <c r="J3147" t="s">
        <v>395</v>
      </c>
      <c r="K3147" t="s">
        <v>396</v>
      </c>
      <c r="L3147">
        <v>3549</v>
      </c>
      <c r="M3147" t="s">
        <v>290</v>
      </c>
      <c r="N3147" t="s">
        <v>17</v>
      </c>
      <c r="O3147">
        <v>3549</v>
      </c>
      <c r="P3147" t="s">
        <v>290</v>
      </c>
      <c r="Q3147" t="s">
        <v>17</v>
      </c>
      <c r="R3147" t="s">
        <v>336</v>
      </c>
      <c r="S3147" s="46">
        <v>-5.38</v>
      </c>
      <c r="U3147" s="46">
        <v>18</v>
      </c>
      <c r="IF3147">
        <v>3549</v>
      </c>
      <c r="IG3147" t="s">
        <v>290</v>
      </c>
      <c r="IH3147" t="s">
        <v>288</v>
      </c>
      <c r="IK3147">
        <v>-2</v>
      </c>
      <c r="IL3147" t="s">
        <v>279</v>
      </c>
      <c r="IM3147" t="s">
        <v>280</v>
      </c>
      <c r="IN3147" t="s">
        <v>654</v>
      </c>
      <c r="IP3147" t="s">
        <v>665</v>
      </c>
    </row>
    <row r="3148" spans="1:250" x14ac:dyDescent="0.25">
      <c r="A3148">
        <v>41663</v>
      </c>
      <c r="B3148">
        <v>-890804480</v>
      </c>
      <c r="C3148">
        <v>1837</v>
      </c>
      <c r="D3148" t="s">
        <v>273</v>
      </c>
      <c r="E3148" t="s">
        <v>274</v>
      </c>
      <c r="F3148">
        <v>7057</v>
      </c>
      <c r="G3148" t="s">
        <v>291</v>
      </c>
      <c r="H3148" t="s">
        <v>292</v>
      </c>
      <c r="I3148">
        <v>431</v>
      </c>
      <c r="J3148" t="s">
        <v>493</v>
      </c>
      <c r="K3148" t="s">
        <v>494</v>
      </c>
      <c r="L3148">
        <v>3549</v>
      </c>
      <c r="M3148" t="s">
        <v>290</v>
      </c>
      <c r="N3148" t="s">
        <v>17</v>
      </c>
      <c r="O3148">
        <v>3549</v>
      </c>
      <c r="P3148" t="s">
        <v>290</v>
      </c>
      <c r="Q3148" t="s">
        <v>17</v>
      </c>
      <c r="R3148" t="s">
        <v>336</v>
      </c>
      <c r="S3148" s="46">
        <v>-3.2</v>
      </c>
      <c r="U3148" s="46">
        <v>18</v>
      </c>
      <c r="IF3148">
        <v>3549</v>
      </c>
      <c r="IG3148" t="s">
        <v>290</v>
      </c>
      <c r="IH3148" t="s">
        <v>293</v>
      </c>
      <c r="IK3148">
        <v>-2</v>
      </c>
      <c r="IL3148" t="s">
        <v>279</v>
      </c>
      <c r="IM3148" t="s">
        <v>280</v>
      </c>
      <c r="IN3148" t="s">
        <v>666</v>
      </c>
      <c r="IP3148" t="s">
        <v>667</v>
      </c>
    </row>
    <row r="3149" spans="1:250" x14ac:dyDescent="0.25">
      <c r="A3149">
        <v>41664</v>
      </c>
      <c r="B3149">
        <v>-890804480</v>
      </c>
      <c r="C3149">
        <v>1837</v>
      </c>
      <c r="D3149" t="s">
        <v>273</v>
      </c>
      <c r="E3149" t="s">
        <v>274</v>
      </c>
      <c r="F3149">
        <v>1848</v>
      </c>
      <c r="G3149" t="s">
        <v>286</v>
      </c>
      <c r="H3149" t="s">
        <v>274</v>
      </c>
      <c r="I3149">
        <v>422</v>
      </c>
      <c r="J3149" t="s">
        <v>401</v>
      </c>
      <c r="K3149" t="s">
        <v>402</v>
      </c>
      <c r="L3149">
        <v>4070</v>
      </c>
      <c r="M3149" t="s">
        <v>294</v>
      </c>
      <c r="N3149" t="s">
        <v>18</v>
      </c>
      <c r="O3149">
        <v>4070</v>
      </c>
      <c r="P3149" t="s">
        <v>294</v>
      </c>
      <c r="Q3149" t="s">
        <v>18</v>
      </c>
      <c r="R3149" t="s">
        <v>336</v>
      </c>
      <c r="S3149" s="46">
        <v>-7.22</v>
      </c>
      <c r="U3149" s="46">
        <v>18</v>
      </c>
      <c r="IF3149">
        <v>4070</v>
      </c>
      <c r="IG3149" t="s">
        <v>294</v>
      </c>
      <c r="IH3149" t="s">
        <v>288</v>
      </c>
      <c r="IK3149">
        <v>-2</v>
      </c>
      <c r="IL3149" t="s">
        <v>279</v>
      </c>
      <c r="IM3149" t="s">
        <v>280</v>
      </c>
      <c r="IN3149" t="s">
        <v>654</v>
      </c>
      <c r="IP3149" t="s">
        <v>668</v>
      </c>
    </row>
    <row r="3150" spans="1:250" x14ac:dyDescent="0.25">
      <c r="A3150">
        <v>41665</v>
      </c>
      <c r="B3150">
        <v>-890804480</v>
      </c>
      <c r="C3150">
        <v>1837</v>
      </c>
      <c r="D3150" t="s">
        <v>273</v>
      </c>
      <c r="E3150" t="s">
        <v>274</v>
      </c>
      <c r="F3150">
        <v>1848</v>
      </c>
      <c r="G3150" t="s">
        <v>286</v>
      </c>
      <c r="H3150" t="s">
        <v>274</v>
      </c>
      <c r="I3150">
        <v>420</v>
      </c>
      <c r="J3150" t="s">
        <v>403</v>
      </c>
      <c r="K3150" t="s">
        <v>404</v>
      </c>
      <c r="L3150">
        <v>4070</v>
      </c>
      <c r="M3150" t="s">
        <v>294</v>
      </c>
      <c r="N3150" t="s">
        <v>18</v>
      </c>
      <c r="O3150">
        <v>4070</v>
      </c>
      <c r="P3150" t="s">
        <v>294</v>
      </c>
      <c r="Q3150" t="s">
        <v>18</v>
      </c>
      <c r="R3150" t="s">
        <v>336</v>
      </c>
      <c r="S3150" s="46">
        <v>-4.21</v>
      </c>
      <c r="U3150" s="46">
        <v>18</v>
      </c>
      <c r="IF3150">
        <v>4070</v>
      </c>
      <c r="IG3150" t="s">
        <v>294</v>
      </c>
      <c r="IH3150" t="s">
        <v>288</v>
      </c>
      <c r="IK3150">
        <v>-2</v>
      </c>
      <c r="IL3150" t="s">
        <v>279</v>
      </c>
      <c r="IM3150" t="s">
        <v>280</v>
      </c>
      <c r="IN3150" t="s">
        <v>654</v>
      </c>
      <c r="IP3150" t="s">
        <v>668</v>
      </c>
    </row>
    <row r="3151" spans="1:250" x14ac:dyDescent="0.25">
      <c r="A3151">
        <v>41666</v>
      </c>
      <c r="B3151">
        <v>-890804480</v>
      </c>
      <c r="C3151">
        <v>1837</v>
      </c>
      <c r="D3151" t="s">
        <v>273</v>
      </c>
      <c r="E3151" t="s">
        <v>274</v>
      </c>
      <c r="F3151">
        <v>1848</v>
      </c>
      <c r="G3151" t="s">
        <v>286</v>
      </c>
      <c r="H3151" t="s">
        <v>274</v>
      </c>
      <c r="I3151">
        <v>411</v>
      </c>
      <c r="J3151" t="s">
        <v>393</v>
      </c>
      <c r="K3151" t="s">
        <v>394</v>
      </c>
      <c r="L3151">
        <v>4070</v>
      </c>
      <c r="M3151" t="s">
        <v>294</v>
      </c>
      <c r="N3151" t="s">
        <v>18</v>
      </c>
      <c r="O3151">
        <v>4070</v>
      </c>
      <c r="P3151" t="s">
        <v>294</v>
      </c>
      <c r="Q3151" t="s">
        <v>18</v>
      </c>
      <c r="R3151" t="s">
        <v>336</v>
      </c>
      <c r="S3151" s="46">
        <v>-3.52</v>
      </c>
      <c r="U3151" s="46">
        <v>18</v>
      </c>
      <c r="IF3151">
        <v>4070</v>
      </c>
      <c r="IG3151" t="s">
        <v>294</v>
      </c>
      <c r="IH3151" t="s">
        <v>288</v>
      </c>
      <c r="IK3151">
        <v>-2</v>
      </c>
      <c r="IL3151" t="s">
        <v>279</v>
      </c>
      <c r="IM3151" t="s">
        <v>280</v>
      </c>
      <c r="IN3151" t="s">
        <v>654</v>
      </c>
      <c r="IP3151" t="s">
        <v>668</v>
      </c>
    </row>
    <row r="3152" spans="1:250" x14ac:dyDescent="0.25">
      <c r="A3152">
        <v>41667</v>
      </c>
      <c r="B3152">
        <v>-890804480</v>
      </c>
      <c r="C3152">
        <v>1837</v>
      </c>
      <c r="D3152" t="s">
        <v>273</v>
      </c>
      <c r="E3152" t="s">
        <v>274</v>
      </c>
      <c r="F3152">
        <v>1848</v>
      </c>
      <c r="G3152" t="s">
        <v>286</v>
      </c>
      <c r="H3152" t="s">
        <v>274</v>
      </c>
      <c r="I3152">
        <v>436</v>
      </c>
      <c r="J3152" t="s">
        <v>656</v>
      </c>
      <c r="K3152" t="s">
        <v>657</v>
      </c>
      <c r="L3152">
        <v>4070</v>
      </c>
      <c r="M3152" t="s">
        <v>294</v>
      </c>
      <c r="N3152" t="s">
        <v>18</v>
      </c>
      <c r="O3152">
        <v>4070</v>
      </c>
      <c r="P3152" t="s">
        <v>294</v>
      </c>
      <c r="Q3152" t="s">
        <v>18</v>
      </c>
      <c r="R3152" t="s">
        <v>336</v>
      </c>
      <c r="S3152" s="46">
        <v>-1.56</v>
      </c>
      <c r="U3152" s="46">
        <v>18</v>
      </c>
      <c r="IF3152">
        <v>4070</v>
      </c>
      <c r="IG3152" t="s">
        <v>294</v>
      </c>
      <c r="IH3152" t="s">
        <v>288</v>
      </c>
      <c r="IK3152">
        <v>-2</v>
      </c>
      <c r="IL3152" t="s">
        <v>279</v>
      </c>
      <c r="IM3152" t="s">
        <v>280</v>
      </c>
      <c r="IN3152" t="s">
        <v>654</v>
      </c>
      <c r="IP3152" t="s">
        <v>668</v>
      </c>
    </row>
    <row r="3153" spans="1:250" x14ac:dyDescent="0.25">
      <c r="A3153">
        <v>41668</v>
      </c>
      <c r="B3153">
        <v>-890804480</v>
      </c>
      <c r="C3153">
        <v>1837</v>
      </c>
      <c r="D3153" t="s">
        <v>273</v>
      </c>
      <c r="E3153" t="s">
        <v>274</v>
      </c>
      <c r="F3153">
        <v>1848</v>
      </c>
      <c r="G3153" t="s">
        <v>286</v>
      </c>
      <c r="H3153" t="s">
        <v>274</v>
      </c>
      <c r="I3153">
        <v>435</v>
      </c>
      <c r="J3153" t="s">
        <v>491</v>
      </c>
      <c r="K3153" t="s">
        <v>492</v>
      </c>
      <c r="L3153">
        <v>4070</v>
      </c>
      <c r="M3153" t="s">
        <v>294</v>
      </c>
      <c r="N3153" t="s">
        <v>18</v>
      </c>
      <c r="O3153">
        <v>4070</v>
      </c>
      <c r="P3153" t="s">
        <v>294</v>
      </c>
      <c r="Q3153" t="s">
        <v>18</v>
      </c>
      <c r="R3153" t="s">
        <v>336</v>
      </c>
      <c r="S3153" s="46">
        <v>-1.56</v>
      </c>
      <c r="U3153" s="46">
        <v>18</v>
      </c>
      <c r="IF3153">
        <v>4070</v>
      </c>
      <c r="IG3153" t="s">
        <v>294</v>
      </c>
      <c r="IH3153" t="s">
        <v>288</v>
      </c>
      <c r="IK3153">
        <v>-2</v>
      </c>
      <c r="IL3153" t="s">
        <v>279</v>
      </c>
      <c r="IM3153" t="s">
        <v>280</v>
      </c>
      <c r="IN3153" t="s">
        <v>654</v>
      </c>
      <c r="IP3153" t="s">
        <v>668</v>
      </c>
    </row>
    <row r="3154" spans="1:250" x14ac:dyDescent="0.25">
      <c r="A3154">
        <v>41669</v>
      </c>
      <c r="B3154">
        <v>-890804480</v>
      </c>
      <c r="C3154">
        <v>1837</v>
      </c>
      <c r="D3154" t="s">
        <v>273</v>
      </c>
      <c r="E3154" t="s">
        <v>274</v>
      </c>
      <c r="F3154">
        <v>1848</v>
      </c>
      <c r="G3154" t="s">
        <v>286</v>
      </c>
      <c r="H3154" t="s">
        <v>274</v>
      </c>
      <c r="I3154">
        <v>431</v>
      </c>
      <c r="J3154" t="s">
        <v>493</v>
      </c>
      <c r="K3154" t="s">
        <v>494</v>
      </c>
      <c r="L3154">
        <v>4070</v>
      </c>
      <c r="M3154" t="s">
        <v>294</v>
      </c>
      <c r="N3154" t="s">
        <v>18</v>
      </c>
      <c r="O3154">
        <v>4070</v>
      </c>
      <c r="P3154" t="s">
        <v>294</v>
      </c>
      <c r="Q3154" t="s">
        <v>18</v>
      </c>
      <c r="R3154" t="s">
        <v>336</v>
      </c>
      <c r="S3154" s="46">
        <v>-4.3600000000000003</v>
      </c>
      <c r="U3154" s="46">
        <v>18</v>
      </c>
      <c r="IF3154">
        <v>4070</v>
      </c>
      <c r="IG3154" t="s">
        <v>294</v>
      </c>
      <c r="IH3154" t="s">
        <v>288</v>
      </c>
      <c r="IK3154">
        <v>-2</v>
      </c>
      <c r="IL3154" t="s">
        <v>279</v>
      </c>
      <c r="IM3154" t="s">
        <v>280</v>
      </c>
      <c r="IN3154" t="s">
        <v>654</v>
      </c>
      <c r="IP3154" t="s">
        <v>668</v>
      </c>
    </row>
    <row r="3155" spans="1:250" x14ac:dyDescent="0.25">
      <c r="A3155">
        <v>41670</v>
      </c>
      <c r="B3155">
        <v>-890804480</v>
      </c>
      <c r="C3155">
        <v>1837</v>
      </c>
      <c r="D3155" t="s">
        <v>273</v>
      </c>
      <c r="E3155" t="s">
        <v>274</v>
      </c>
      <c r="F3155">
        <v>1848</v>
      </c>
      <c r="G3155" t="s">
        <v>286</v>
      </c>
      <c r="H3155" t="s">
        <v>274</v>
      </c>
      <c r="I3155">
        <v>429</v>
      </c>
      <c r="J3155" t="s">
        <v>395</v>
      </c>
      <c r="K3155" t="s">
        <v>396</v>
      </c>
      <c r="L3155">
        <v>4070</v>
      </c>
      <c r="M3155" t="s">
        <v>294</v>
      </c>
      <c r="N3155" t="s">
        <v>18</v>
      </c>
      <c r="O3155">
        <v>4070</v>
      </c>
      <c r="P3155" t="s">
        <v>294</v>
      </c>
      <c r="Q3155" t="s">
        <v>18</v>
      </c>
      <c r="R3155" t="s">
        <v>336</v>
      </c>
      <c r="S3155" s="46">
        <v>-5.81</v>
      </c>
      <c r="U3155" s="46">
        <v>18</v>
      </c>
      <c r="IF3155">
        <v>4070</v>
      </c>
      <c r="IG3155" t="s">
        <v>294</v>
      </c>
      <c r="IH3155" t="s">
        <v>288</v>
      </c>
      <c r="IK3155">
        <v>-2</v>
      </c>
      <c r="IL3155" t="s">
        <v>279</v>
      </c>
      <c r="IM3155" t="s">
        <v>280</v>
      </c>
      <c r="IN3155" t="s">
        <v>654</v>
      </c>
      <c r="IP3155" t="s">
        <v>668</v>
      </c>
    </row>
    <row r="3156" spans="1:250" x14ac:dyDescent="0.25">
      <c r="A3156">
        <v>41671</v>
      </c>
      <c r="B3156">
        <v>-890804480</v>
      </c>
      <c r="C3156">
        <v>1837</v>
      </c>
      <c r="D3156" t="s">
        <v>273</v>
      </c>
      <c r="E3156" t="s">
        <v>274</v>
      </c>
      <c r="F3156">
        <v>1848</v>
      </c>
      <c r="G3156" t="s">
        <v>286</v>
      </c>
      <c r="H3156" t="s">
        <v>274</v>
      </c>
      <c r="I3156">
        <v>427</v>
      </c>
      <c r="J3156" t="s">
        <v>397</v>
      </c>
      <c r="K3156" t="s">
        <v>398</v>
      </c>
      <c r="L3156">
        <v>4070</v>
      </c>
      <c r="M3156" t="s">
        <v>294</v>
      </c>
      <c r="N3156" t="s">
        <v>18</v>
      </c>
      <c r="O3156">
        <v>4070</v>
      </c>
      <c r="P3156" t="s">
        <v>294</v>
      </c>
      <c r="Q3156" t="s">
        <v>18</v>
      </c>
      <c r="R3156" t="s">
        <v>336</v>
      </c>
      <c r="S3156" s="46">
        <v>-3.39</v>
      </c>
      <c r="U3156" s="46">
        <v>18</v>
      </c>
      <c r="IF3156">
        <v>4070</v>
      </c>
      <c r="IG3156" t="s">
        <v>294</v>
      </c>
      <c r="IH3156" t="s">
        <v>288</v>
      </c>
      <c r="IK3156">
        <v>-2</v>
      </c>
      <c r="IL3156" t="s">
        <v>279</v>
      </c>
      <c r="IM3156" t="s">
        <v>280</v>
      </c>
      <c r="IN3156" t="s">
        <v>654</v>
      </c>
      <c r="IP3156" t="s">
        <v>668</v>
      </c>
    </row>
    <row r="3157" spans="1:250" x14ac:dyDescent="0.25">
      <c r="A3157">
        <v>41672</v>
      </c>
      <c r="B3157">
        <v>-890804480</v>
      </c>
      <c r="C3157">
        <v>1837</v>
      </c>
      <c r="D3157" t="s">
        <v>273</v>
      </c>
      <c r="E3157" t="s">
        <v>274</v>
      </c>
      <c r="F3157">
        <v>1848</v>
      </c>
      <c r="G3157" t="s">
        <v>286</v>
      </c>
      <c r="H3157" t="s">
        <v>274</v>
      </c>
      <c r="I3157">
        <v>424</v>
      </c>
      <c r="J3157" t="s">
        <v>399</v>
      </c>
      <c r="K3157" t="s">
        <v>400</v>
      </c>
      <c r="L3157">
        <v>4070</v>
      </c>
      <c r="M3157" t="s">
        <v>294</v>
      </c>
      <c r="N3157" t="s">
        <v>18</v>
      </c>
      <c r="O3157">
        <v>4070</v>
      </c>
      <c r="P3157" t="s">
        <v>294</v>
      </c>
      <c r="Q3157" t="s">
        <v>18</v>
      </c>
      <c r="R3157" t="s">
        <v>336</v>
      </c>
      <c r="S3157" s="46">
        <v>-5.41</v>
      </c>
      <c r="U3157" s="46">
        <v>18</v>
      </c>
      <c r="IF3157">
        <v>4070</v>
      </c>
      <c r="IG3157" t="s">
        <v>294</v>
      </c>
      <c r="IH3157" t="s">
        <v>288</v>
      </c>
      <c r="IK3157">
        <v>-2</v>
      </c>
      <c r="IL3157" t="s">
        <v>279</v>
      </c>
      <c r="IM3157" t="s">
        <v>280</v>
      </c>
      <c r="IN3157" t="s">
        <v>654</v>
      </c>
      <c r="IP3157" t="s">
        <v>668</v>
      </c>
    </row>
    <row r="3158" spans="1:250" x14ac:dyDescent="0.25">
      <c r="A3158">
        <v>41673</v>
      </c>
      <c r="B3158">
        <v>-890804480</v>
      </c>
      <c r="C3158">
        <v>1837</v>
      </c>
      <c r="D3158" t="s">
        <v>273</v>
      </c>
      <c r="E3158" t="s">
        <v>274</v>
      </c>
      <c r="F3158">
        <v>1848</v>
      </c>
      <c r="G3158" t="s">
        <v>286</v>
      </c>
      <c r="H3158" t="s">
        <v>274</v>
      </c>
      <c r="I3158">
        <v>437</v>
      </c>
      <c r="J3158" t="s">
        <v>658</v>
      </c>
      <c r="K3158" t="s">
        <v>659</v>
      </c>
      <c r="L3158">
        <v>4070</v>
      </c>
      <c r="M3158" t="s">
        <v>294</v>
      </c>
      <c r="N3158" t="s">
        <v>18</v>
      </c>
      <c r="O3158">
        <v>4070</v>
      </c>
      <c r="P3158" t="s">
        <v>294</v>
      </c>
      <c r="Q3158" t="s">
        <v>18</v>
      </c>
      <c r="R3158" t="s">
        <v>336</v>
      </c>
      <c r="S3158" s="46">
        <v>-2.6</v>
      </c>
      <c r="U3158" s="46">
        <v>18</v>
      </c>
      <c r="IF3158">
        <v>4070</v>
      </c>
      <c r="IG3158" t="s">
        <v>294</v>
      </c>
      <c r="IH3158" t="s">
        <v>288</v>
      </c>
      <c r="IK3158">
        <v>-2</v>
      </c>
      <c r="IL3158" t="s">
        <v>279</v>
      </c>
      <c r="IM3158" t="s">
        <v>280</v>
      </c>
      <c r="IN3158" t="s">
        <v>654</v>
      </c>
      <c r="IP3158" t="s">
        <v>668</v>
      </c>
    </row>
    <row r="3159" spans="1:250" x14ac:dyDescent="0.25">
      <c r="A3159">
        <v>41674</v>
      </c>
      <c r="B3159">
        <v>-890804480</v>
      </c>
      <c r="C3159">
        <v>1837</v>
      </c>
      <c r="D3159" t="s">
        <v>273</v>
      </c>
      <c r="E3159" t="s">
        <v>274</v>
      </c>
      <c r="F3159">
        <v>5062</v>
      </c>
      <c r="G3159" t="s">
        <v>295</v>
      </c>
      <c r="H3159" t="s">
        <v>296</v>
      </c>
      <c r="I3159">
        <v>427</v>
      </c>
      <c r="J3159" t="s">
        <v>397</v>
      </c>
      <c r="K3159" t="s">
        <v>398</v>
      </c>
      <c r="L3159">
        <v>4994</v>
      </c>
      <c r="M3159" t="s">
        <v>297</v>
      </c>
      <c r="N3159" t="s">
        <v>298</v>
      </c>
      <c r="O3159">
        <v>4994</v>
      </c>
      <c r="P3159" t="s">
        <v>297</v>
      </c>
      <c r="Q3159" t="s">
        <v>298</v>
      </c>
      <c r="R3159" t="s">
        <v>336</v>
      </c>
      <c r="S3159" s="46">
        <v>-1.91</v>
      </c>
      <c r="U3159" s="46">
        <v>18</v>
      </c>
      <c r="IF3159">
        <v>4994</v>
      </c>
      <c r="IG3159" t="s">
        <v>297</v>
      </c>
      <c r="IH3159" t="s">
        <v>299</v>
      </c>
      <c r="IK3159">
        <v>-2</v>
      </c>
      <c r="IL3159" t="s">
        <v>279</v>
      </c>
      <c r="IM3159" t="s">
        <v>280</v>
      </c>
      <c r="IN3159" t="s">
        <v>669</v>
      </c>
      <c r="IP3159" t="s">
        <v>670</v>
      </c>
    </row>
    <row r="3160" spans="1:250" x14ac:dyDescent="0.25">
      <c r="A3160">
        <v>41675</v>
      </c>
      <c r="B3160">
        <v>-890804480</v>
      </c>
      <c r="C3160">
        <v>1837</v>
      </c>
      <c r="D3160" t="s">
        <v>273</v>
      </c>
      <c r="E3160" t="s">
        <v>274</v>
      </c>
      <c r="F3160">
        <v>5062</v>
      </c>
      <c r="G3160" t="s">
        <v>295</v>
      </c>
      <c r="H3160" t="s">
        <v>296</v>
      </c>
      <c r="I3160">
        <v>424</v>
      </c>
      <c r="J3160" t="s">
        <v>399</v>
      </c>
      <c r="K3160" t="s">
        <v>400</v>
      </c>
      <c r="L3160">
        <v>4994</v>
      </c>
      <c r="M3160" t="s">
        <v>297</v>
      </c>
      <c r="N3160" t="s">
        <v>298</v>
      </c>
      <c r="O3160">
        <v>4994</v>
      </c>
      <c r="P3160" t="s">
        <v>297</v>
      </c>
      <c r="Q3160" t="s">
        <v>298</v>
      </c>
      <c r="R3160" t="s">
        <v>336</v>
      </c>
      <c r="S3160" s="46">
        <v>-3.04</v>
      </c>
      <c r="U3160" s="46">
        <v>18</v>
      </c>
      <c r="IF3160">
        <v>4994</v>
      </c>
      <c r="IG3160" t="s">
        <v>297</v>
      </c>
      <c r="IH3160" t="s">
        <v>299</v>
      </c>
      <c r="IK3160">
        <v>-2</v>
      </c>
      <c r="IL3160" t="s">
        <v>279</v>
      </c>
      <c r="IM3160" t="s">
        <v>280</v>
      </c>
      <c r="IN3160" t="s">
        <v>669</v>
      </c>
      <c r="IP3160" t="s">
        <v>670</v>
      </c>
    </row>
    <row r="3161" spans="1:250" x14ac:dyDescent="0.25">
      <c r="A3161">
        <v>41676</v>
      </c>
      <c r="B3161">
        <v>-890804480</v>
      </c>
      <c r="C3161">
        <v>1837</v>
      </c>
      <c r="D3161" t="s">
        <v>273</v>
      </c>
      <c r="E3161" t="s">
        <v>274</v>
      </c>
      <c r="F3161">
        <v>5062</v>
      </c>
      <c r="G3161" t="s">
        <v>295</v>
      </c>
      <c r="H3161" t="s">
        <v>296</v>
      </c>
      <c r="I3161">
        <v>422</v>
      </c>
      <c r="J3161" t="s">
        <v>401</v>
      </c>
      <c r="K3161" t="s">
        <v>402</v>
      </c>
      <c r="L3161">
        <v>4994</v>
      </c>
      <c r="M3161" t="s">
        <v>297</v>
      </c>
      <c r="N3161" t="s">
        <v>298</v>
      </c>
      <c r="O3161">
        <v>4994</v>
      </c>
      <c r="P3161" t="s">
        <v>297</v>
      </c>
      <c r="Q3161" t="s">
        <v>298</v>
      </c>
      <c r="R3161" t="s">
        <v>336</v>
      </c>
      <c r="S3161" s="46">
        <v>-4.05</v>
      </c>
      <c r="U3161" s="46">
        <v>18</v>
      </c>
      <c r="IF3161">
        <v>4994</v>
      </c>
      <c r="IG3161" t="s">
        <v>297</v>
      </c>
      <c r="IH3161" t="s">
        <v>299</v>
      </c>
      <c r="IK3161">
        <v>-2</v>
      </c>
      <c r="IL3161" t="s">
        <v>279</v>
      </c>
      <c r="IM3161" t="s">
        <v>280</v>
      </c>
      <c r="IN3161" t="s">
        <v>669</v>
      </c>
      <c r="IP3161" t="s">
        <v>670</v>
      </c>
    </row>
    <row r="3162" spans="1:250" x14ac:dyDescent="0.25">
      <c r="A3162">
        <v>41677</v>
      </c>
      <c r="B3162">
        <v>-890804480</v>
      </c>
      <c r="C3162">
        <v>1837</v>
      </c>
      <c r="D3162" t="s">
        <v>273</v>
      </c>
      <c r="E3162" t="s">
        <v>274</v>
      </c>
      <c r="F3162">
        <v>5062</v>
      </c>
      <c r="G3162" t="s">
        <v>295</v>
      </c>
      <c r="H3162" t="s">
        <v>296</v>
      </c>
      <c r="I3162">
        <v>420</v>
      </c>
      <c r="J3162" t="s">
        <v>403</v>
      </c>
      <c r="K3162" t="s">
        <v>404</v>
      </c>
      <c r="L3162">
        <v>4994</v>
      </c>
      <c r="M3162" t="s">
        <v>297</v>
      </c>
      <c r="N3162" t="s">
        <v>298</v>
      </c>
      <c r="O3162">
        <v>4994</v>
      </c>
      <c r="P3162" t="s">
        <v>297</v>
      </c>
      <c r="Q3162" t="s">
        <v>298</v>
      </c>
      <c r="R3162" t="s">
        <v>336</v>
      </c>
      <c r="S3162" s="46">
        <v>-2.36</v>
      </c>
      <c r="U3162" s="46">
        <v>18</v>
      </c>
      <c r="IF3162">
        <v>4994</v>
      </c>
      <c r="IG3162" t="s">
        <v>297</v>
      </c>
      <c r="IH3162" t="s">
        <v>299</v>
      </c>
      <c r="IK3162">
        <v>-2</v>
      </c>
      <c r="IL3162" t="s">
        <v>279</v>
      </c>
      <c r="IM3162" t="s">
        <v>280</v>
      </c>
      <c r="IN3162" t="s">
        <v>669</v>
      </c>
      <c r="IP3162" t="s">
        <v>670</v>
      </c>
    </row>
    <row r="3163" spans="1:250" x14ac:dyDescent="0.25">
      <c r="A3163">
        <v>41678</v>
      </c>
      <c r="B3163">
        <v>-890804480</v>
      </c>
      <c r="C3163">
        <v>1837</v>
      </c>
      <c r="D3163" t="s">
        <v>273</v>
      </c>
      <c r="E3163" t="s">
        <v>274</v>
      </c>
      <c r="F3163">
        <v>5062</v>
      </c>
      <c r="G3163" t="s">
        <v>295</v>
      </c>
      <c r="H3163" t="s">
        <v>296</v>
      </c>
      <c r="I3163">
        <v>411</v>
      </c>
      <c r="J3163" t="s">
        <v>393</v>
      </c>
      <c r="K3163" t="s">
        <v>394</v>
      </c>
      <c r="L3163">
        <v>4994</v>
      </c>
      <c r="M3163" t="s">
        <v>297</v>
      </c>
      <c r="N3163" t="s">
        <v>298</v>
      </c>
      <c r="O3163">
        <v>4994</v>
      </c>
      <c r="P3163" t="s">
        <v>297</v>
      </c>
      <c r="Q3163" t="s">
        <v>298</v>
      </c>
      <c r="R3163" t="s">
        <v>336</v>
      </c>
      <c r="S3163" s="46">
        <v>-3.53</v>
      </c>
      <c r="U3163" s="46">
        <v>18</v>
      </c>
      <c r="IF3163">
        <v>4994</v>
      </c>
      <c r="IG3163" t="s">
        <v>297</v>
      </c>
      <c r="IH3163" t="s">
        <v>299</v>
      </c>
      <c r="IK3163">
        <v>-2</v>
      </c>
      <c r="IL3163" t="s">
        <v>279</v>
      </c>
      <c r="IM3163" t="s">
        <v>280</v>
      </c>
      <c r="IN3163" t="s">
        <v>669</v>
      </c>
      <c r="IP3163" t="s">
        <v>670</v>
      </c>
    </row>
    <row r="3164" spans="1:250" x14ac:dyDescent="0.25">
      <c r="A3164">
        <v>41679</v>
      </c>
      <c r="B3164">
        <v>-890804480</v>
      </c>
      <c r="C3164">
        <v>1837</v>
      </c>
      <c r="D3164" t="s">
        <v>273</v>
      </c>
      <c r="E3164" t="s">
        <v>274</v>
      </c>
      <c r="F3164">
        <v>7057</v>
      </c>
      <c r="G3164" t="s">
        <v>291</v>
      </c>
      <c r="H3164" t="s">
        <v>292</v>
      </c>
      <c r="I3164">
        <v>411</v>
      </c>
      <c r="J3164" t="s">
        <v>393</v>
      </c>
      <c r="K3164" t="s">
        <v>394</v>
      </c>
      <c r="L3164">
        <v>4994</v>
      </c>
      <c r="M3164" t="s">
        <v>297</v>
      </c>
      <c r="N3164" t="s">
        <v>298</v>
      </c>
      <c r="O3164">
        <v>4994</v>
      </c>
      <c r="P3164" t="s">
        <v>297</v>
      </c>
      <c r="Q3164" t="s">
        <v>298</v>
      </c>
      <c r="R3164" t="s">
        <v>336</v>
      </c>
      <c r="S3164" s="46">
        <v>-5.79</v>
      </c>
      <c r="U3164" s="46">
        <v>18</v>
      </c>
      <c r="IF3164">
        <v>4994</v>
      </c>
      <c r="IG3164" t="s">
        <v>297</v>
      </c>
      <c r="IH3164" t="s">
        <v>293</v>
      </c>
      <c r="IK3164">
        <v>-2</v>
      </c>
      <c r="IL3164" t="s">
        <v>279</v>
      </c>
      <c r="IM3164" t="s">
        <v>280</v>
      </c>
      <c r="IN3164" t="s">
        <v>666</v>
      </c>
      <c r="IP3164" t="s">
        <v>671</v>
      </c>
    </row>
    <row r="3165" spans="1:250" x14ac:dyDescent="0.25">
      <c r="A3165">
        <v>41680</v>
      </c>
      <c r="B3165">
        <v>-890804480</v>
      </c>
      <c r="C3165">
        <v>1837</v>
      </c>
      <c r="D3165" t="s">
        <v>273</v>
      </c>
      <c r="E3165" t="s">
        <v>274</v>
      </c>
      <c r="F3165">
        <v>7057</v>
      </c>
      <c r="G3165" t="s">
        <v>291</v>
      </c>
      <c r="H3165" t="s">
        <v>292</v>
      </c>
      <c r="I3165">
        <v>436</v>
      </c>
      <c r="J3165" t="s">
        <v>656</v>
      </c>
      <c r="K3165" t="s">
        <v>657</v>
      </c>
      <c r="L3165">
        <v>4994</v>
      </c>
      <c r="M3165" t="s">
        <v>297</v>
      </c>
      <c r="N3165" t="s">
        <v>298</v>
      </c>
      <c r="O3165">
        <v>4994</v>
      </c>
      <c r="P3165" t="s">
        <v>297</v>
      </c>
      <c r="Q3165" t="s">
        <v>298</v>
      </c>
      <c r="R3165" t="s">
        <v>336</v>
      </c>
      <c r="S3165" s="46">
        <v>-2.56</v>
      </c>
      <c r="U3165" s="46">
        <v>18</v>
      </c>
      <c r="IF3165">
        <v>4994</v>
      </c>
      <c r="IG3165" t="s">
        <v>297</v>
      </c>
      <c r="IH3165" t="s">
        <v>293</v>
      </c>
      <c r="IK3165">
        <v>-2</v>
      </c>
      <c r="IL3165" t="s">
        <v>279</v>
      </c>
      <c r="IM3165" t="s">
        <v>280</v>
      </c>
      <c r="IN3165" t="s">
        <v>666</v>
      </c>
      <c r="IP3165" t="s">
        <v>671</v>
      </c>
    </row>
    <row r="3166" spans="1:250" x14ac:dyDescent="0.25">
      <c r="A3166">
        <v>41681</v>
      </c>
      <c r="B3166">
        <v>-890804480</v>
      </c>
      <c r="C3166">
        <v>1837</v>
      </c>
      <c r="D3166" t="s">
        <v>273</v>
      </c>
      <c r="E3166" t="s">
        <v>274</v>
      </c>
      <c r="F3166">
        <v>7057</v>
      </c>
      <c r="G3166" t="s">
        <v>291</v>
      </c>
      <c r="H3166" t="s">
        <v>292</v>
      </c>
      <c r="I3166">
        <v>435</v>
      </c>
      <c r="J3166" t="s">
        <v>491</v>
      </c>
      <c r="K3166" t="s">
        <v>492</v>
      </c>
      <c r="L3166">
        <v>4994</v>
      </c>
      <c r="M3166" t="s">
        <v>297</v>
      </c>
      <c r="N3166" t="s">
        <v>298</v>
      </c>
      <c r="O3166">
        <v>4994</v>
      </c>
      <c r="P3166" t="s">
        <v>297</v>
      </c>
      <c r="Q3166" t="s">
        <v>298</v>
      </c>
      <c r="R3166" t="s">
        <v>336</v>
      </c>
      <c r="S3166" s="46">
        <v>-2.56</v>
      </c>
      <c r="U3166" s="46">
        <v>18</v>
      </c>
      <c r="IF3166">
        <v>4994</v>
      </c>
      <c r="IG3166" t="s">
        <v>297</v>
      </c>
      <c r="IH3166" t="s">
        <v>293</v>
      </c>
      <c r="IK3166">
        <v>-2</v>
      </c>
      <c r="IL3166" t="s">
        <v>279</v>
      </c>
      <c r="IM3166" t="s">
        <v>280</v>
      </c>
      <c r="IN3166" t="s">
        <v>666</v>
      </c>
      <c r="IP3166" t="s">
        <v>671</v>
      </c>
    </row>
    <row r="3167" spans="1:250" x14ac:dyDescent="0.25">
      <c r="A3167">
        <v>41682</v>
      </c>
      <c r="B3167">
        <v>-890804480</v>
      </c>
      <c r="C3167">
        <v>1837</v>
      </c>
      <c r="D3167" t="s">
        <v>273</v>
      </c>
      <c r="E3167" t="s">
        <v>274</v>
      </c>
      <c r="F3167">
        <v>7057</v>
      </c>
      <c r="G3167" t="s">
        <v>291</v>
      </c>
      <c r="H3167" t="s">
        <v>292</v>
      </c>
      <c r="I3167">
        <v>429</v>
      </c>
      <c r="J3167" t="s">
        <v>395</v>
      </c>
      <c r="K3167" t="s">
        <v>396</v>
      </c>
      <c r="L3167">
        <v>4994</v>
      </c>
      <c r="M3167" t="s">
        <v>297</v>
      </c>
      <c r="N3167" t="s">
        <v>298</v>
      </c>
      <c r="O3167">
        <v>4994</v>
      </c>
      <c r="P3167" t="s">
        <v>297</v>
      </c>
      <c r="Q3167" t="s">
        <v>298</v>
      </c>
      <c r="R3167" t="s">
        <v>336</v>
      </c>
      <c r="S3167" s="46">
        <v>-5.34</v>
      </c>
      <c r="U3167" s="46">
        <v>18</v>
      </c>
      <c r="IF3167">
        <v>4994</v>
      </c>
      <c r="IG3167" t="s">
        <v>297</v>
      </c>
      <c r="IH3167" t="s">
        <v>293</v>
      </c>
      <c r="IK3167">
        <v>-2</v>
      </c>
      <c r="IL3167" t="s">
        <v>279</v>
      </c>
      <c r="IM3167" t="s">
        <v>280</v>
      </c>
      <c r="IN3167" t="s">
        <v>666</v>
      </c>
      <c r="IP3167" t="s">
        <v>671</v>
      </c>
    </row>
    <row r="3168" spans="1:250" x14ac:dyDescent="0.25">
      <c r="A3168">
        <v>41683</v>
      </c>
      <c r="B3168">
        <v>-890804480</v>
      </c>
      <c r="C3168">
        <v>1837</v>
      </c>
      <c r="D3168" t="s">
        <v>273</v>
      </c>
      <c r="E3168" t="s">
        <v>274</v>
      </c>
      <c r="F3168">
        <v>7057</v>
      </c>
      <c r="G3168" t="s">
        <v>291</v>
      </c>
      <c r="H3168" t="s">
        <v>292</v>
      </c>
      <c r="I3168">
        <v>427</v>
      </c>
      <c r="J3168" t="s">
        <v>397</v>
      </c>
      <c r="K3168" t="s">
        <v>398</v>
      </c>
      <c r="L3168">
        <v>4994</v>
      </c>
      <c r="M3168" t="s">
        <v>297</v>
      </c>
      <c r="N3168" t="s">
        <v>298</v>
      </c>
      <c r="O3168">
        <v>4994</v>
      </c>
      <c r="P3168" t="s">
        <v>297</v>
      </c>
      <c r="Q3168" t="s">
        <v>298</v>
      </c>
      <c r="R3168" t="s">
        <v>336</v>
      </c>
      <c r="S3168" s="46">
        <v>-3.11</v>
      </c>
      <c r="U3168" s="46">
        <v>18</v>
      </c>
      <c r="IF3168">
        <v>4994</v>
      </c>
      <c r="IG3168" t="s">
        <v>297</v>
      </c>
      <c r="IH3168" t="s">
        <v>293</v>
      </c>
      <c r="IK3168">
        <v>-2</v>
      </c>
      <c r="IL3168" t="s">
        <v>279</v>
      </c>
      <c r="IM3168" t="s">
        <v>280</v>
      </c>
      <c r="IN3168" t="s">
        <v>666</v>
      </c>
      <c r="IP3168" t="s">
        <v>671</v>
      </c>
    </row>
    <row r="3169" spans="1:250" x14ac:dyDescent="0.25">
      <c r="A3169">
        <v>41684</v>
      </c>
      <c r="B3169">
        <v>-890804480</v>
      </c>
      <c r="C3169">
        <v>1837</v>
      </c>
      <c r="D3169" t="s">
        <v>273</v>
      </c>
      <c r="E3169" t="s">
        <v>274</v>
      </c>
      <c r="F3169">
        <v>7057</v>
      </c>
      <c r="G3169" t="s">
        <v>291</v>
      </c>
      <c r="H3169" t="s">
        <v>292</v>
      </c>
      <c r="I3169">
        <v>424</v>
      </c>
      <c r="J3169" t="s">
        <v>399</v>
      </c>
      <c r="K3169" t="s">
        <v>400</v>
      </c>
      <c r="L3169">
        <v>4994</v>
      </c>
      <c r="M3169" t="s">
        <v>297</v>
      </c>
      <c r="N3169" t="s">
        <v>298</v>
      </c>
      <c r="O3169">
        <v>4994</v>
      </c>
      <c r="P3169" t="s">
        <v>297</v>
      </c>
      <c r="Q3169" t="s">
        <v>298</v>
      </c>
      <c r="R3169" t="s">
        <v>336</v>
      </c>
      <c r="S3169" s="46">
        <v>-4.24</v>
      </c>
      <c r="U3169" s="46">
        <v>18</v>
      </c>
      <c r="IF3169">
        <v>4994</v>
      </c>
      <c r="IG3169" t="s">
        <v>297</v>
      </c>
      <c r="IH3169" t="s">
        <v>293</v>
      </c>
      <c r="IK3169">
        <v>-2</v>
      </c>
      <c r="IL3169" t="s">
        <v>279</v>
      </c>
      <c r="IM3169" t="s">
        <v>280</v>
      </c>
      <c r="IN3169" t="s">
        <v>666</v>
      </c>
      <c r="IP3169" t="s">
        <v>671</v>
      </c>
    </row>
    <row r="3170" spans="1:250" x14ac:dyDescent="0.25">
      <c r="A3170">
        <v>41685</v>
      </c>
      <c r="B3170">
        <v>-890804480</v>
      </c>
      <c r="C3170">
        <v>1837</v>
      </c>
      <c r="D3170" t="s">
        <v>273</v>
      </c>
      <c r="E3170" t="s">
        <v>274</v>
      </c>
      <c r="F3170">
        <v>7057</v>
      </c>
      <c r="G3170" t="s">
        <v>291</v>
      </c>
      <c r="H3170" t="s">
        <v>292</v>
      </c>
      <c r="I3170">
        <v>422</v>
      </c>
      <c r="J3170" t="s">
        <v>401</v>
      </c>
      <c r="K3170" t="s">
        <v>402</v>
      </c>
      <c r="L3170">
        <v>4994</v>
      </c>
      <c r="M3170" t="s">
        <v>297</v>
      </c>
      <c r="N3170" t="s">
        <v>298</v>
      </c>
      <c r="O3170">
        <v>4994</v>
      </c>
      <c r="P3170" t="s">
        <v>297</v>
      </c>
      <c r="Q3170" t="s">
        <v>298</v>
      </c>
      <c r="R3170" t="s">
        <v>336</v>
      </c>
      <c r="S3170" s="46">
        <v>-5.65</v>
      </c>
      <c r="U3170" s="46">
        <v>18</v>
      </c>
      <c r="IF3170">
        <v>4994</v>
      </c>
      <c r="IG3170" t="s">
        <v>297</v>
      </c>
      <c r="IH3170" t="s">
        <v>293</v>
      </c>
      <c r="IK3170">
        <v>-2</v>
      </c>
      <c r="IL3170" t="s">
        <v>279</v>
      </c>
      <c r="IM3170" t="s">
        <v>280</v>
      </c>
      <c r="IN3170" t="s">
        <v>666</v>
      </c>
      <c r="IP3170" t="s">
        <v>671</v>
      </c>
    </row>
    <row r="3171" spans="1:250" x14ac:dyDescent="0.25">
      <c r="A3171">
        <v>41686</v>
      </c>
      <c r="B3171">
        <v>-890804480</v>
      </c>
      <c r="C3171">
        <v>1837</v>
      </c>
      <c r="D3171" t="s">
        <v>273</v>
      </c>
      <c r="E3171" t="s">
        <v>274</v>
      </c>
      <c r="F3171">
        <v>7057</v>
      </c>
      <c r="G3171" t="s">
        <v>291</v>
      </c>
      <c r="H3171" t="s">
        <v>292</v>
      </c>
      <c r="I3171">
        <v>420</v>
      </c>
      <c r="J3171" t="s">
        <v>403</v>
      </c>
      <c r="K3171" t="s">
        <v>404</v>
      </c>
      <c r="L3171">
        <v>4994</v>
      </c>
      <c r="M3171" t="s">
        <v>297</v>
      </c>
      <c r="N3171" t="s">
        <v>298</v>
      </c>
      <c r="O3171">
        <v>4994</v>
      </c>
      <c r="P3171" t="s">
        <v>297</v>
      </c>
      <c r="Q3171" t="s">
        <v>298</v>
      </c>
      <c r="R3171" t="s">
        <v>336</v>
      </c>
      <c r="S3171" s="46">
        <v>-3.44</v>
      </c>
      <c r="U3171" s="46">
        <v>18</v>
      </c>
      <c r="IF3171">
        <v>4994</v>
      </c>
      <c r="IG3171" t="s">
        <v>297</v>
      </c>
      <c r="IH3171" t="s">
        <v>293</v>
      </c>
      <c r="IK3171">
        <v>-2</v>
      </c>
      <c r="IL3171" t="s">
        <v>279</v>
      </c>
      <c r="IM3171" t="s">
        <v>280</v>
      </c>
      <c r="IN3171" t="s">
        <v>666</v>
      </c>
      <c r="IP3171" t="s">
        <v>671</v>
      </c>
    </row>
    <row r="3172" spans="1:250" x14ac:dyDescent="0.25">
      <c r="A3172">
        <v>41687</v>
      </c>
      <c r="B3172">
        <v>-890804480</v>
      </c>
      <c r="C3172">
        <v>1837</v>
      </c>
      <c r="D3172" t="s">
        <v>273</v>
      </c>
      <c r="E3172" t="s">
        <v>274</v>
      </c>
      <c r="F3172">
        <v>7057</v>
      </c>
      <c r="G3172" t="s">
        <v>291</v>
      </c>
      <c r="H3172" t="s">
        <v>292</v>
      </c>
      <c r="I3172">
        <v>437</v>
      </c>
      <c r="J3172" t="s">
        <v>658</v>
      </c>
      <c r="K3172" t="s">
        <v>659</v>
      </c>
      <c r="L3172">
        <v>4994</v>
      </c>
      <c r="M3172" t="s">
        <v>297</v>
      </c>
      <c r="N3172" t="s">
        <v>298</v>
      </c>
      <c r="O3172">
        <v>4994</v>
      </c>
      <c r="P3172" t="s">
        <v>297</v>
      </c>
      <c r="Q3172" t="s">
        <v>298</v>
      </c>
      <c r="R3172" t="s">
        <v>336</v>
      </c>
      <c r="S3172" s="46">
        <v>-4.26</v>
      </c>
      <c r="U3172" s="46">
        <v>18</v>
      </c>
      <c r="IF3172">
        <v>4994</v>
      </c>
      <c r="IG3172" t="s">
        <v>297</v>
      </c>
      <c r="IH3172" t="s">
        <v>293</v>
      </c>
      <c r="IK3172">
        <v>-2</v>
      </c>
      <c r="IL3172" t="s">
        <v>279</v>
      </c>
      <c r="IM3172" t="s">
        <v>280</v>
      </c>
      <c r="IN3172" t="s">
        <v>666</v>
      </c>
      <c r="IP3172" t="s">
        <v>671</v>
      </c>
    </row>
    <row r="3173" spans="1:250" x14ac:dyDescent="0.25">
      <c r="A3173">
        <v>41688</v>
      </c>
      <c r="B3173">
        <v>-890804480</v>
      </c>
      <c r="C3173">
        <v>1837</v>
      </c>
      <c r="D3173" t="s">
        <v>273</v>
      </c>
      <c r="E3173" t="s">
        <v>274</v>
      </c>
      <c r="F3173">
        <v>5062</v>
      </c>
      <c r="G3173" t="s">
        <v>295</v>
      </c>
      <c r="H3173" t="s">
        <v>296</v>
      </c>
      <c r="I3173">
        <v>437</v>
      </c>
      <c r="J3173" t="s">
        <v>658</v>
      </c>
      <c r="K3173" t="s">
        <v>659</v>
      </c>
      <c r="L3173">
        <v>4994</v>
      </c>
      <c r="M3173" t="s">
        <v>297</v>
      </c>
      <c r="N3173" t="s">
        <v>298</v>
      </c>
      <c r="O3173">
        <v>4994</v>
      </c>
      <c r="P3173" t="s">
        <v>297</v>
      </c>
      <c r="Q3173" t="s">
        <v>298</v>
      </c>
      <c r="R3173" t="s">
        <v>336</v>
      </c>
      <c r="S3173" s="46">
        <v>-2.6</v>
      </c>
      <c r="U3173" s="46">
        <v>18</v>
      </c>
      <c r="IF3173">
        <v>4994</v>
      </c>
      <c r="IG3173" t="s">
        <v>297</v>
      </c>
      <c r="IH3173" t="s">
        <v>299</v>
      </c>
      <c r="IK3173">
        <v>-2</v>
      </c>
      <c r="IL3173" t="s">
        <v>279</v>
      </c>
      <c r="IM3173" t="s">
        <v>280</v>
      </c>
      <c r="IN3173" t="s">
        <v>669</v>
      </c>
      <c r="IP3173" t="s">
        <v>670</v>
      </c>
    </row>
    <row r="3174" spans="1:250" x14ac:dyDescent="0.25">
      <c r="A3174">
        <v>41689</v>
      </c>
      <c r="B3174">
        <v>-890804480</v>
      </c>
      <c r="C3174">
        <v>1837</v>
      </c>
      <c r="D3174" t="s">
        <v>273</v>
      </c>
      <c r="E3174" t="s">
        <v>274</v>
      </c>
      <c r="F3174">
        <v>5062</v>
      </c>
      <c r="G3174" t="s">
        <v>295</v>
      </c>
      <c r="H3174" t="s">
        <v>296</v>
      </c>
      <c r="I3174">
        <v>436</v>
      </c>
      <c r="J3174" t="s">
        <v>656</v>
      </c>
      <c r="K3174" t="s">
        <v>657</v>
      </c>
      <c r="L3174">
        <v>4994</v>
      </c>
      <c r="M3174" t="s">
        <v>297</v>
      </c>
      <c r="N3174" t="s">
        <v>298</v>
      </c>
      <c r="O3174">
        <v>4994</v>
      </c>
      <c r="P3174" t="s">
        <v>297</v>
      </c>
      <c r="Q3174" t="s">
        <v>298</v>
      </c>
      <c r="R3174" t="s">
        <v>336</v>
      </c>
      <c r="S3174" s="46">
        <v>-1.56</v>
      </c>
      <c r="U3174" s="46">
        <v>18</v>
      </c>
      <c r="IF3174">
        <v>4994</v>
      </c>
      <c r="IG3174" t="s">
        <v>297</v>
      </c>
      <c r="IH3174" t="s">
        <v>299</v>
      </c>
      <c r="IK3174">
        <v>-2</v>
      </c>
      <c r="IL3174" t="s">
        <v>279</v>
      </c>
      <c r="IM3174" t="s">
        <v>280</v>
      </c>
      <c r="IN3174" t="s">
        <v>669</v>
      </c>
      <c r="IP3174" t="s">
        <v>670</v>
      </c>
    </row>
    <row r="3175" spans="1:250" x14ac:dyDescent="0.25">
      <c r="A3175">
        <v>41690</v>
      </c>
      <c r="B3175">
        <v>-890804480</v>
      </c>
      <c r="C3175">
        <v>1837</v>
      </c>
      <c r="D3175" t="s">
        <v>273</v>
      </c>
      <c r="E3175" t="s">
        <v>274</v>
      </c>
      <c r="F3175">
        <v>5062</v>
      </c>
      <c r="G3175" t="s">
        <v>295</v>
      </c>
      <c r="H3175" t="s">
        <v>296</v>
      </c>
      <c r="I3175">
        <v>435</v>
      </c>
      <c r="J3175" t="s">
        <v>491</v>
      </c>
      <c r="K3175" t="s">
        <v>492</v>
      </c>
      <c r="L3175">
        <v>4994</v>
      </c>
      <c r="M3175" t="s">
        <v>297</v>
      </c>
      <c r="N3175" t="s">
        <v>298</v>
      </c>
      <c r="O3175">
        <v>4994</v>
      </c>
      <c r="P3175" t="s">
        <v>297</v>
      </c>
      <c r="Q3175" t="s">
        <v>298</v>
      </c>
      <c r="R3175" t="s">
        <v>336</v>
      </c>
      <c r="S3175" s="46">
        <v>-1.56</v>
      </c>
      <c r="U3175" s="46">
        <v>18</v>
      </c>
      <c r="IF3175">
        <v>4994</v>
      </c>
      <c r="IG3175" t="s">
        <v>297</v>
      </c>
      <c r="IH3175" t="s">
        <v>299</v>
      </c>
      <c r="IK3175">
        <v>-2</v>
      </c>
      <c r="IL3175" t="s">
        <v>279</v>
      </c>
      <c r="IM3175" t="s">
        <v>280</v>
      </c>
      <c r="IN3175" t="s">
        <v>669</v>
      </c>
      <c r="IP3175" t="s">
        <v>670</v>
      </c>
    </row>
    <row r="3176" spans="1:250" x14ac:dyDescent="0.25">
      <c r="A3176">
        <v>41691</v>
      </c>
      <c r="B3176">
        <v>-890804480</v>
      </c>
      <c r="C3176">
        <v>1837</v>
      </c>
      <c r="D3176" t="s">
        <v>273</v>
      </c>
      <c r="E3176" t="s">
        <v>274</v>
      </c>
      <c r="F3176">
        <v>5062</v>
      </c>
      <c r="G3176" t="s">
        <v>295</v>
      </c>
      <c r="H3176" t="s">
        <v>296</v>
      </c>
      <c r="I3176">
        <v>431</v>
      </c>
      <c r="J3176" t="s">
        <v>493</v>
      </c>
      <c r="K3176" t="s">
        <v>494</v>
      </c>
      <c r="L3176">
        <v>4994</v>
      </c>
      <c r="M3176" t="s">
        <v>297</v>
      </c>
      <c r="N3176" t="s">
        <v>298</v>
      </c>
      <c r="O3176">
        <v>4994</v>
      </c>
      <c r="P3176" t="s">
        <v>297</v>
      </c>
      <c r="Q3176" t="s">
        <v>298</v>
      </c>
      <c r="R3176" t="s">
        <v>336</v>
      </c>
      <c r="S3176" s="46">
        <v>-2.4500000000000002</v>
      </c>
      <c r="U3176" s="46">
        <v>18</v>
      </c>
      <c r="IF3176">
        <v>4994</v>
      </c>
      <c r="IG3176" t="s">
        <v>297</v>
      </c>
      <c r="IH3176" t="s">
        <v>299</v>
      </c>
      <c r="IK3176">
        <v>-2</v>
      </c>
      <c r="IL3176" t="s">
        <v>279</v>
      </c>
      <c r="IM3176" t="s">
        <v>280</v>
      </c>
      <c r="IN3176" t="s">
        <v>669</v>
      </c>
      <c r="IP3176" t="s">
        <v>670</v>
      </c>
    </row>
    <row r="3177" spans="1:250" x14ac:dyDescent="0.25">
      <c r="A3177">
        <v>41692</v>
      </c>
      <c r="B3177">
        <v>-890804480</v>
      </c>
      <c r="C3177">
        <v>1837</v>
      </c>
      <c r="D3177" t="s">
        <v>273</v>
      </c>
      <c r="E3177" t="s">
        <v>274</v>
      </c>
      <c r="F3177">
        <v>5062</v>
      </c>
      <c r="G3177" t="s">
        <v>295</v>
      </c>
      <c r="H3177" t="s">
        <v>296</v>
      </c>
      <c r="I3177">
        <v>429</v>
      </c>
      <c r="J3177" t="s">
        <v>395</v>
      </c>
      <c r="K3177" t="s">
        <v>396</v>
      </c>
      <c r="L3177">
        <v>4994</v>
      </c>
      <c r="M3177" t="s">
        <v>297</v>
      </c>
      <c r="N3177" t="s">
        <v>298</v>
      </c>
      <c r="O3177">
        <v>4994</v>
      </c>
      <c r="P3177" t="s">
        <v>297</v>
      </c>
      <c r="Q3177" t="s">
        <v>298</v>
      </c>
      <c r="R3177" t="s">
        <v>336</v>
      </c>
      <c r="S3177" s="46">
        <v>-3.27</v>
      </c>
      <c r="U3177" s="46">
        <v>18</v>
      </c>
      <c r="IF3177">
        <v>4994</v>
      </c>
      <c r="IG3177" t="s">
        <v>297</v>
      </c>
      <c r="IH3177" t="s">
        <v>299</v>
      </c>
      <c r="IK3177">
        <v>-2</v>
      </c>
      <c r="IL3177" t="s">
        <v>279</v>
      </c>
      <c r="IM3177" t="s">
        <v>280</v>
      </c>
      <c r="IN3177" t="s">
        <v>669</v>
      </c>
      <c r="IP3177" t="s">
        <v>670</v>
      </c>
    </row>
    <row r="3178" spans="1:250" x14ac:dyDescent="0.25">
      <c r="A3178">
        <v>41693</v>
      </c>
      <c r="B3178">
        <v>-890804480</v>
      </c>
      <c r="C3178">
        <v>1837</v>
      </c>
      <c r="D3178" t="s">
        <v>273</v>
      </c>
      <c r="E3178" t="s">
        <v>274</v>
      </c>
      <c r="F3178">
        <v>7057</v>
      </c>
      <c r="G3178" t="s">
        <v>291</v>
      </c>
      <c r="H3178" t="s">
        <v>292</v>
      </c>
      <c r="I3178">
        <v>431</v>
      </c>
      <c r="J3178" t="s">
        <v>493</v>
      </c>
      <c r="K3178" t="s">
        <v>494</v>
      </c>
      <c r="L3178">
        <v>4994</v>
      </c>
      <c r="M3178" t="s">
        <v>297</v>
      </c>
      <c r="N3178" t="s">
        <v>298</v>
      </c>
      <c r="O3178">
        <v>4994</v>
      </c>
      <c r="P3178" t="s">
        <v>297</v>
      </c>
      <c r="Q3178" t="s">
        <v>298</v>
      </c>
      <c r="R3178" t="s">
        <v>336</v>
      </c>
      <c r="S3178" s="46">
        <v>-4</v>
      </c>
      <c r="U3178" s="46">
        <v>18</v>
      </c>
      <c r="IF3178">
        <v>4994</v>
      </c>
      <c r="IG3178" t="s">
        <v>297</v>
      </c>
      <c r="IH3178" t="s">
        <v>293</v>
      </c>
      <c r="IK3178">
        <v>-2</v>
      </c>
      <c r="IL3178" t="s">
        <v>279</v>
      </c>
      <c r="IM3178" t="s">
        <v>280</v>
      </c>
      <c r="IN3178" t="s">
        <v>666</v>
      </c>
      <c r="IP3178" t="s">
        <v>671</v>
      </c>
    </row>
    <row r="3179" spans="1:250" x14ac:dyDescent="0.25">
      <c r="A3179">
        <v>41694</v>
      </c>
      <c r="B3179">
        <v>-890804480</v>
      </c>
      <c r="C3179">
        <v>1837</v>
      </c>
      <c r="D3179" t="s">
        <v>273</v>
      </c>
      <c r="E3179" t="s">
        <v>274</v>
      </c>
      <c r="F3179">
        <v>1848</v>
      </c>
      <c r="G3179" t="s">
        <v>286</v>
      </c>
      <c r="H3179" t="s">
        <v>274</v>
      </c>
      <c r="I3179">
        <v>422</v>
      </c>
      <c r="J3179" t="s">
        <v>401</v>
      </c>
      <c r="K3179" t="s">
        <v>402</v>
      </c>
      <c r="L3179">
        <v>6330</v>
      </c>
      <c r="M3179" t="s">
        <v>300</v>
      </c>
      <c r="N3179" t="s">
        <v>301</v>
      </c>
      <c r="O3179">
        <v>6330</v>
      </c>
      <c r="P3179" t="s">
        <v>300</v>
      </c>
      <c r="Q3179" t="s">
        <v>301</v>
      </c>
      <c r="R3179" t="s">
        <v>336</v>
      </c>
      <c r="S3179" s="46">
        <v>-9.92</v>
      </c>
      <c r="U3179" s="46">
        <v>18</v>
      </c>
      <c r="IF3179">
        <v>6330</v>
      </c>
      <c r="IG3179" t="s">
        <v>300</v>
      </c>
      <c r="IH3179" t="s">
        <v>288</v>
      </c>
      <c r="IK3179">
        <v>-2</v>
      </c>
      <c r="IL3179" t="s">
        <v>279</v>
      </c>
      <c r="IM3179" t="s">
        <v>280</v>
      </c>
      <c r="IN3179" t="s">
        <v>654</v>
      </c>
      <c r="IP3179" t="s">
        <v>672</v>
      </c>
    </row>
    <row r="3180" spans="1:250" x14ac:dyDescent="0.25">
      <c r="A3180">
        <v>41695</v>
      </c>
      <c r="B3180">
        <v>-890804480</v>
      </c>
      <c r="C3180">
        <v>1837</v>
      </c>
      <c r="D3180" t="s">
        <v>273</v>
      </c>
      <c r="E3180" t="s">
        <v>274</v>
      </c>
      <c r="F3180">
        <v>1848</v>
      </c>
      <c r="G3180" t="s">
        <v>286</v>
      </c>
      <c r="H3180" t="s">
        <v>274</v>
      </c>
      <c r="I3180">
        <v>420</v>
      </c>
      <c r="J3180" t="s">
        <v>403</v>
      </c>
      <c r="K3180" t="s">
        <v>404</v>
      </c>
      <c r="L3180">
        <v>6330</v>
      </c>
      <c r="M3180" t="s">
        <v>300</v>
      </c>
      <c r="N3180" t="s">
        <v>301</v>
      </c>
      <c r="O3180">
        <v>6330</v>
      </c>
      <c r="P3180" t="s">
        <v>300</v>
      </c>
      <c r="Q3180" t="s">
        <v>301</v>
      </c>
      <c r="R3180" t="s">
        <v>336</v>
      </c>
      <c r="S3180" s="46">
        <v>-5.79</v>
      </c>
      <c r="U3180" s="46">
        <v>18</v>
      </c>
      <c r="IF3180">
        <v>6330</v>
      </c>
      <c r="IG3180" t="s">
        <v>300</v>
      </c>
      <c r="IH3180" t="s">
        <v>288</v>
      </c>
      <c r="IK3180">
        <v>-2</v>
      </c>
      <c r="IL3180" t="s">
        <v>279</v>
      </c>
      <c r="IM3180" t="s">
        <v>280</v>
      </c>
      <c r="IN3180" t="s">
        <v>654</v>
      </c>
      <c r="IP3180" t="s">
        <v>672</v>
      </c>
    </row>
    <row r="3181" spans="1:250" x14ac:dyDescent="0.25">
      <c r="A3181">
        <v>41696</v>
      </c>
      <c r="B3181">
        <v>-890804480</v>
      </c>
      <c r="C3181">
        <v>1837</v>
      </c>
      <c r="D3181" t="s">
        <v>273</v>
      </c>
      <c r="E3181" t="s">
        <v>274</v>
      </c>
      <c r="F3181">
        <v>1848</v>
      </c>
      <c r="G3181" t="s">
        <v>286</v>
      </c>
      <c r="H3181" t="s">
        <v>274</v>
      </c>
      <c r="I3181">
        <v>411</v>
      </c>
      <c r="J3181" t="s">
        <v>393</v>
      </c>
      <c r="K3181" t="s">
        <v>394</v>
      </c>
      <c r="L3181">
        <v>6330</v>
      </c>
      <c r="M3181" t="s">
        <v>300</v>
      </c>
      <c r="N3181" t="s">
        <v>301</v>
      </c>
      <c r="O3181">
        <v>6330</v>
      </c>
      <c r="P3181" t="s">
        <v>300</v>
      </c>
      <c r="Q3181" t="s">
        <v>301</v>
      </c>
      <c r="R3181" t="s">
        <v>336</v>
      </c>
      <c r="S3181" s="46">
        <v>-8.7200000000000006</v>
      </c>
      <c r="U3181" s="46">
        <v>18</v>
      </c>
      <c r="IF3181">
        <v>6330</v>
      </c>
      <c r="IG3181" t="s">
        <v>300</v>
      </c>
      <c r="IH3181" t="s">
        <v>288</v>
      </c>
      <c r="IK3181">
        <v>-2</v>
      </c>
      <c r="IL3181" t="s">
        <v>279</v>
      </c>
      <c r="IM3181" t="s">
        <v>280</v>
      </c>
      <c r="IN3181" t="s">
        <v>654</v>
      </c>
      <c r="IP3181" t="s">
        <v>672</v>
      </c>
    </row>
    <row r="3182" spans="1:250" x14ac:dyDescent="0.25">
      <c r="A3182">
        <v>41697</v>
      </c>
      <c r="B3182">
        <v>-890804480</v>
      </c>
      <c r="C3182">
        <v>1837</v>
      </c>
      <c r="D3182" t="s">
        <v>273</v>
      </c>
      <c r="E3182" t="s">
        <v>274</v>
      </c>
      <c r="F3182">
        <v>1848</v>
      </c>
      <c r="G3182" t="s">
        <v>286</v>
      </c>
      <c r="H3182" t="s">
        <v>274</v>
      </c>
      <c r="I3182">
        <v>427</v>
      </c>
      <c r="J3182" t="s">
        <v>397</v>
      </c>
      <c r="K3182" t="s">
        <v>398</v>
      </c>
      <c r="L3182">
        <v>6330</v>
      </c>
      <c r="M3182" t="s">
        <v>300</v>
      </c>
      <c r="N3182" t="s">
        <v>301</v>
      </c>
      <c r="O3182">
        <v>6330</v>
      </c>
      <c r="P3182" t="s">
        <v>300</v>
      </c>
      <c r="Q3182" t="s">
        <v>301</v>
      </c>
      <c r="R3182" t="s">
        <v>336</v>
      </c>
      <c r="S3182" s="46">
        <v>0</v>
      </c>
      <c r="U3182" s="46">
        <v>18</v>
      </c>
      <c r="IF3182">
        <v>6330</v>
      </c>
      <c r="IG3182" t="s">
        <v>300</v>
      </c>
      <c r="IH3182" t="s">
        <v>288</v>
      </c>
      <c r="IK3182">
        <v>-2</v>
      </c>
      <c r="IL3182" t="s">
        <v>279</v>
      </c>
      <c r="IM3182" t="s">
        <v>280</v>
      </c>
      <c r="IN3182" t="s">
        <v>654</v>
      </c>
      <c r="IP3182" t="s">
        <v>672</v>
      </c>
    </row>
    <row r="3183" spans="1:250" x14ac:dyDescent="0.25">
      <c r="A3183">
        <v>41698</v>
      </c>
      <c r="B3183">
        <v>-890804480</v>
      </c>
      <c r="C3183">
        <v>1837</v>
      </c>
      <c r="D3183" t="s">
        <v>273</v>
      </c>
      <c r="E3183" t="s">
        <v>274</v>
      </c>
      <c r="F3183">
        <v>1848</v>
      </c>
      <c r="G3183" t="s">
        <v>286</v>
      </c>
      <c r="H3183" t="s">
        <v>274</v>
      </c>
      <c r="I3183">
        <v>424</v>
      </c>
      <c r="J3183" t="s">
        <v>399</v>
      </c>
      <c r="K3183" t="s">
        <v>400</v>
      </c>
      <c r="L3183">
        <v>6330</v>
      </c>
      <c r="M3183" t="s">
        <v>300</v>
      </c>
      <c r="N3183" t="s">
        <v>301</v>
      </c>
      <c r="O3183">
        <v>6330</v>
      </c>
      <c r="P3183" t="s">
        <v>300</v>
      </c>
      <c r="Q3183" t="s">
        <v>301</v>
      </c>
      <c r="R3183" t="s">
        <v>336</v>
      </c>
      <c r="S3183" s="46">
        <v>-7.44</v>
      </c>
      <c r="U3183" s="46">
        <v>18</v>
      </c>
      <c r="IF3183">
        <v>6330</v>
      </c>
      <c r="IG3183" t="s">
        <v>300</v>
      </c>
      <c r="IH3183" t="s">
        <v>288</v>
      </c>
      <c r="IK3183">
        <v>-2</v>
      </c>
      <c r="IL3183" t="s">
        <v>279</v>
      </c>
      <c r="IM3183" t="s">
        <v>280</v>
      </c>
      <c r="IN3183" t="s">
        <v>654</v>
      </c>
      <c r="IP3183" t="s">
        <v>672</v>
      </c>
    </row>
    <row r="3184" spans="1:250" x14ac:dyDescent="0.25">
      <c r="A3184">
        <v>41699</v>
      </c>
      <c r="B3184">
        <v>-890804480</v>
      </c>
      <c r="C3184">
        <v>1837</v>
      </c>
      <c r="D3184" t="s">
        <v>273</v>
      </c>
      <c r="E3184" t="s">
        <v>274</v>
      </c>
      <c r="F3184">
        <v>7057</v>
      </c>
      <c r="G3184" t="s">
        <v>291</v>
      </c>
      <c r="H3184" t="s">
        <v>292</v>
      </c>
      <c r="I3184">
        <v>424</v>
      </c>
      <c r="J3184" t="s">
        <v>399</v>
      </c>
      <c r="K3184" t="s">
        <v>400</v>
      </c>
      <c r="L3184">
        <v>7087</v>
      </c>
      <c r="M3184" t="s">
        <v>302</v>
      </c>
      <c r="N3184" t="s">
        <v>303</v>
      </c>
      <c r="O3184">
        <v>7087</v>
      </c>
      <c r="P3184" t="s">
        <v>302</v>
      </c>
      <c r="Q3184" t="s">
        <v>303</v>
      </c>
      <c r="R3184" t="s">
        <v>336</v>
      </c>
      <c r="S3184" s="46">
        <v>-8.52</v>
      </c>
      <c r="U3184" s="46">
        <v>18</v>
      </c>
      <c r="IF3184">
        <v>7087</v>
      </c>
      <c r="IG3184" t="s">
        <v>302</v>
      </c>
      <c r="IH3184" t="s">
        <v>293</v>
      </c>
      <c r="IK3184">
        <v>-2</v>
      </c>
      <c r="IL3184" t="s">
        <v>279</v>
      </c>
      <c r="IM3184" t="s">
        <v>280</v>
      </c>
      <c r="IN3184" t="s">
        <v>666</v>
      </c>
      <c r="IP3184" t="s">
        <v>673</v>
      </c>
    </row>
    <row r="3185" spans="1:250" x14ac:dyDescent="0.25">
      <c r="A3185">
        <v>41700</v>
      </c>
      <c r="B3185">
        <v>-890804480</v>
      </c>
      <c r="C3185">
        <v>1837</v>
      </c>
      <c r="D3185" t="s">
        <v>273</v>
      </c>
      <c r="E3185" t="s">
        <v>274</v>
      </c>
      <c r="F3185">
        <v>7057</v>
      </c>
      <c r="G3185" t="s">
        <v>291</v>
      </c>
      <c r="H3185" t="s">
        <v>292</v>
      </c>
      <c r="I3185">
        <v>422</v>
      </c>
      <c r="J3185" t="s">
        <v>401</v>
      </c>
      <c r="K3185" t="s">
        <v>402</v>
      </c>
      <c r="L3185">
        <v>7087</v>
      </c>
      <c r="M3185" t="s">
        <v>302</v>
      </c>
      <c r="N3185" t="s">
        <v>303</v>
      </c>
      <c r="O3185">
        <v>7087</v>
      </c>
      <c r="P3185" t="s">
        <v>302</v>
      </c>
      <c r="Q3185" t="s">
        <v>303</v>
      </c>
      <c r="R3185" t="s">
        <v>336</v>
      </c>
      <c r="S3185" s="46">
        <v>-11.36</v>
      </c>
      <c r="U3185" s="46">
        <v>18</v>
      </c>
      <c r="IF3185">
        <v>7087</v>
      </c>
      <c r="IG3185" t="s">
        <v>302</v>
      </c>
      <c r="IH3185" t="s">
        <v>293</v>
      </c>
      <c r="IK3185">
        <v>-2</v>
      </c>
      <c r="IL3185" t="s">
        <v>279</v>
      </c>
      <c r="IM3185" t="s">
        <v>280</v>
      </c>
      <c r="IN3185" t="s">
        <v>666</v>
      </c>
      <c r="IP3185" t="s">
        <v>673</v>
      </c>
    </row>
    <row r="3186" spans="1:250" x14ac:dyDescent="0.25">
      <c r="A3186">
        <v>41701</v>
      </c>
      <c r="B3186">
        <v>-890804480</v>
      </c>
      <c r="C3186">
        <v>1837</v>
      </c>
      <c r="D3186" t="s">
        <v>273</v>
      </c>
      <c r="E3186" t="s">
        <v>274</v>
      </c>
      <c r="F3186">
        <v>7057</v>
      </c>
      <c r="G3186" t="s">
        <v>291</v>
      </c>
      <c r="H3186" t="s">
        <v>292</v>
      </c>
      <c r="I3186">
        <v>420</v>
      </c>
      <c r="J3186" t="s">
        <v>403</v>
      </c>
      <c r="K3186" t="s">
        <v>404</v>
      </c>
      <c r="L3186">
        <v>7087</v>
      </c>
      <c r="M3186" t="s">
        <v>302</v>
      </c>
      <c r="N3186" t="s">
        <v>303</v>
      </c>
      <c r="O3186">
        <v>7087</v>
      </c>
      <c r="P3186" t="s">
        <v>302</v>
      </c>
      <c r="Q3186" t="s">
        <v>303</v>
      </c>
      <c r="R3186" t="s">
        <v>336</v>
      </c>
      <c r="S3186" s="46">
        <v>-6.94</v>
      </c>
      <c r="U3186" s="46">
        <v>18</v>
      </c>
      <c r="IF3186">
        <v>7087</v>
      </c>
      <c r="IG3186" t="s">
        <v>302</v>
      </c>
      <c r="IH3186" t="s">
        <v>293</v>
      </c>
      <c r="IK3186">
        <v>-2</v>
      </c>
      <c r="IL3186" t="s">
        <v>279</v>
      </c>
      <c r="IM3186" t="s">
        <v>280</v>
      </c>
      <c r="IN3186" t="s">
        <v>666</v>
      </c>
      <c r="IP3186" t="s">
        <v>673</v>
      </c>
    </row>
    <row r="3187" spans="1:250" x14ac:dyDescent="0.25">
      <c r="A3187">
        <v>41702</v>
      </c>
      <c r="B3187">
        <v>-890804480</v>
      </c>
      <c r="C3187">
        <v>1837</v>
      </c>
      <c r="D3187" t="s">
        <v>273</v>
      </c>
      <c r="E3187" t="s">
        <v>274</v>
      </c>
      <c r="F3187">
        <v>7057</v>
      </c>
      <c r="G3187" t="s">
        <v>291</v>
      </c>
      <c r="H3187" t="s">
        <v>292</v>
      </c>
      <c r="I3187">
        <v>411</v>
      </c>
      <c r="J3187" t="s">
        <v>393</v>
      </c>
      <c r="K3187" t="s">
        <v>394</v>
      </c>
      <c r="L3187">
        <v>7087</v>
      </c>
      <c r="M3187" t="s">
        <v>302</v>
      </c>
      <c r="N3187" t="s">
        <v>303</v>
      </c>
      <c r="O3187">
        <v>7087</v>
      </c>
      <c r="P3187" t="s">
        <v>302</v>
      </c>
      <c r="Q3187" t="s">
        <v>303</v>
      </c>
      <c r="R3187" t="s">
        <v>336</v>
      </c>
      <c r="S3187" s="46">
        <v>-11.77</v>
      </c>
      <c r="U3187" s="46">
        <v>18</v>
      </c>
      <c r="IF3187">
        <v>7087</v>
      </c>
      <c r="IG3187" t="s">
        <v>302</v>
      </c>
      <c r="IH3187" t="s">
        <v>293</v>
      </c>
      <c r="IK3187">
        <v>-2</v>
      </c>
      <c r="IL3187" t="s">
        <v>279</v>
      </c>
      <c r="IM3187" t="s">
        <v>280</v>
      </c>
      <c r="IN3187" t="s">
        <v>666</v>
      </c>
      <c r="IP3187" t="s">
        <v>673</v>
      </c>
    </row>
    <row r="3188" spans="1:250" x14ac:dyDescent="0.25">
      <c r="A3188">
        <v>41703</v>
      </c>
      <c r="B3188">
        <v>-890804480</v>
      </c>
      <c r="C3188">
        <v>1837</v>
      </c>
      <c r="D3188" t="s">
        <v>273</v>
      </c>
      <c r="E3188" t="s">
        <v>274</v>
      </c>
      <c r="F3188">
        <v>7057</v>
      </c>
      <c r="G3188" t="s">
        <v>291</v>
      </c>
      <c r="H3188" t="s">
        <v>292</v>
      </c>
      <c r="I3188">
        <v>437</v>
      </c>
      <c r="J3188" t="s">
        <v>658</v>
      </c>
      <c r="K3188" t="s">
        <v>659</v>
      </c>
      <c r="L3188">
        <v>7087</v>
      </c>
      <c r="M3188" t="s">
        <v>302</v>
      </c>
      <c r="N3188" t="s">
        <v>303</v>
      </c>
      <c r="O3188">
        <v>7087</v>
      </c>
      <c r="P3188" t="s">
        <v>302</v>
      </c>
      <c r="Q3188" t="s">
        <v>303</v>
      </c>
      <c r="R3188" t="s">
        <v>336</v>
      </c>
      <c r="S3188" s="46">
        <v>-17.309999999999999</v>
      </c>
      <c r="U3188" s="46">
        <v>18</v>
      </c>
      <c r="IF3188">
        <v>7087</v>
      </c>
      <c r="IG3188" t="s">
        <v>302</v>
      </c>
      <c r="IH3188" t="s">
        <v>293</v>
      </c>
      <c r="IK3188">
        <v>-2</v>
      </c>
      <c r="IL3188" t="s">
        <v>279</v>
      </c>
      <c r="IM3188" t="s">
        <v>280</v>
      </c>
      <c r="IN3188" t="s">
        <v>666</v>
      </c>
      <c r="IP3188" t="s">
        <v>673</v>
      </c>
    </row>
    <row r="3189" spans="1:250" x14ac:dyDescent="0.25">
      <c r="A3189">
        <v>41704</v>
      </c>
      <c r="B3189">
        <v>-890804480</v>
      </c>
      <c r="C3189">
        <v>1837</v>
      </c>
      <c r="D3189" t="s">
        <v>273</v>
      </c>
      <c r="E3189" t="s">
        <v>274</v>
      </c>
      <c r="F3189">
        <v>7057</v>
      </c>
      <c r="G3189" t="s">
        <v>291</v>
      </c>
      <c r="H3189" t="s">
        <v>292</v>
      </c>
      <c r="I3189">
        <v>436</v>
      </c>
      <c r="J3189" t="s">
        <v>656</v>
      </c>
      <c r="K3189" t="s">
        <v>657</v>
      </c>
      <c r="L3189">
        <v>7087</v>
      </c>
      <c r="M3189" t="s">
        <v>302</v>
      </c>
      <c r="N3189" t="s">
        <v>303</v>
      </c>
      <c r="O3189">
        <v>7087</v>
      </c>
      <c r="P3189" t="s">
        <v>302</v>
      </c>
      <c r="Q3189" t="s">
        <v>303</v>
      </c>
      <c r="R3189" t="s">
        <v>336</v>
      </c>
      <c r="S3189" s="46">
        <v>-10.39</v>
      </c>
      <c r="U3189" s="46">
        <v>18</v>
      </c>
      <c r="IF3189">
        <v>7087</v>
      </c>
      <c r="IG3189" t="s">
        <v>302</v>
      </c>
      <c r="IH3189" t="s">
        <v>293</v>
      </c>
      <c r="IK3189">
        <v>-2</v>
      </c>
      <c r="IL3189" t="s">
        <v>279</v>
      </c>
      <c r="IM3189" t="s">
        <v>280</v>
      </c>
      <c r="IN3189" t="s">
        <v>666</v>
      </c>
      <c r="IP3189" t="s">
        <v>673</v>
      </c>
    </row>
    <row r="3190" spans="1:250" x14ac:dyDescent="0.25">
      <c r="A3190">
        <v>41705</v>
      </c>
      <c r="B3190">
        <v>-890804480</v>
      </c>
      <c r="C3190">
        <v>1837</v>
      </c>
      <c r="D3190" t="s">
        <v>273</v>
      </c>
      <c r="E3190" t="s">
        <v>274</v>
      </c>
      <c r="F3190">
        <v>7057</v>
      </c>
      <c r="G3190" t="s">
        <v>291</v>
      </c>
      <c r="H3190" t="s">
        <v>292</v>
      </c>
      <c r="I3190">
        <v>435</v>
      </c>
      <c r="J3190" t="s">
        <v>491</v>
      </c>
      <c r="K3190" t="s">
        <v>492</v>
      </c>
      <c r="L3190">
        <v>7087</v>
      </c>
      <c r="M3190" t="s">
        <v>302</v>
      </c>
      <c r="N3190" t="s">
        <v>303</v>
      </c>
      <c r="O3190">
        <v>7087</v>
      </c>
      <c r="P3190" t="s">
        <v>302</v>
      </c>
      <c r="Q3190" t="s">
        <v>303</v>
      </c>
      <c r="R3190" t="s">
        <v>336</v>
      </c>
      <c r="S3190" s="46">
        <v>-10.39</v>
      </c>
      <c r="U3190" s="46">
        <v>18</v>
      </c>
      <c r="IF3190">
        <v>7087</v>
      </c>
      <c r="IG3190" t="s">
        <v>302</v>
      </c>
      <c r="IH3190" t="s">
        <v>293</v>
      </c>
      <c r="IK3190">
        <v>-2</v>
      </c>
      <c r="IL3190" t="s">
        <v>279</v>
      </c>
      <c r="IM3190" t="s">
        <v>280</v>
      </c>
      <c r="IN3190" t="s">
        <v>666</v>
      </c>
      <c r="IP3190" t="s">
        <v>673</v>
      </c>
    </row>
    <row r="3191" spans="1:250" x14ac:dyDescent="0.25">
      <c r="A3191">
        <v>41706</v>
      </c>
      <c r="B3191">
        <v>-890804480</v>
      </c>
      <c r="C3191">
        <v>1837</v>
      </c>
      <c r="D3191" t="s">
        <v>273</v>
      </c>
      <c r="E3191" t="s">
        <v>274</v>
      </c>
      <c r="F3191">
        <v>7057</v>
      </c>
      <c r="G3191" t="s">
        <v>291</v>
      </c>
      <c r="H3191" t="s">
        <v>292</v>
      </c>
      <c r="I3191">
        <v>431</v>
      </c>
      <c r="J3191" t="s">
        <v>493</v>
      </c>
      <c r="K3191" t="s">
        <v>494</v>
      </c>
      <c r="L3191">
        <v>7087</v>
      </c>
      <c r="M3191" t="s">
        <v>302</v>
      </c>
      <c r="N3191" t="s">
        <v>303</v>
      </c>
      <c r="O3191">
        <v>7087</v>
      </c>
      <c r="P3191" t="s">
        <v>302</v>
      </c>
      <c r="Q3191" t="s">
        <v>303</v>
      </c>
      <c r="R3191" t="s">
        <v>336</v>
      </c>
      <c r="S3191" s="46">
        <v>-8.07</v>
      </c>
      <c r="U3191" s="46">
        <v>18</v>
      </c>
      <c r="IF3191">
        <v>7087</v>
      </c>
      <c r="IG3191" t="s">
        <v>302</v>
      </c>
      <c r="IH3191" t="s">
        <v>293</v>
      </c>
      <c r="IK3191">
        <v>-2</v>
      </c>
      <c r="IL3191" t="s">
        <v>279</v>
      </c>
      <c r="IM3191" t="s">
        <v>280</v>
      </c>
      <c r="IN3191" t="s">
        <v>666</v>
      </c>
      <c r="IP3191" t="s">
        <v>673</v>
      </c>
    </row>
    <row r="3192" spans="1:250" x14ac:dyDescent="0.25">
      <c r="A3192">
        <v>41707</v>
      </c>
      <c r="B3192">
        <v>-890804480</v>
      </c>
      <c r="C3192">
        <v>1837</v>
      </c>
      <c r="D3192" t="s">
        <v>273</v>
      </c>
      <c r="E3192" t="s">
        <v>274</v>
      </c>
      <c r="F3192">
        <v>7057</v>
      </c>
      <c r="G3192" t="s">
        <v>291</v>
      </c>
      <c r="H3192" t="s">
        <v>292</v>
      </c>
      <c r="I3192">
        <v>429</v>
      </c>
      <c r="J3192" t="s">
        <v>395</v>
      </c>
      <c r="K3192" t="s">
        <v>396</v>
      </c>
      <c r="L3192">
        <v>7087</v>
      </c>
      <c r="M3192" t="s">
        <v>302</v>
      </c>
      <c r="N3192" t="s">
        <v>303</v>
      </c>
      <c r="O3192">
        <v>7087</v>
      </c>
      <c r="P3192" t="s">
        <v>302</v>
      </c>
      <c r="Q3192" t="s">
        <v>303</v>
      </c>
      <c r="R3192" t="s">
        <v>336</v>
      </c>
      <c r="S3192" s="46">
        <v>-10.73</v>
      </c>
      <c r="U3192" s="46">
        <v>18</v>
      </c>
      <c r="IF3192">
        <v>7087</v>
      </c>
      <c r="IG3192" t="s">
        <v>302</v>
      </c>
      <c r="IH3192" t="s">
        <v>293</v>
      </c>
      <c r="IK3192">
        <v>-2</v>
      </c>
      <c r="IL3192" t="s">
        <v>279</v>
      </c>
      <c r="IM3192" t="s">
        <v>280</v>
      </c>
      <c r="IN3192" t="s">
        <v>666</v>
      </c>
      <c r="IP3192" t="s">
        <v>673</v>
      </c>
    </row>
    <row r="3193" spans="1:250" x14ac:dyDescent="0.25">
      <c r="A3193">
        <v>41708</v>
      </c>
      <c r="B3193">
        <v>-890804480</v>
      </c>
      <c r="C3193">
        <v>1837</v>
      </c>
      <c r="D3193" t="s">
        <v>273</v>
      </c>
      <c r="E3193" t="s">
        <v>274</v>
      </c>
      <c r="F3193">
        <v>7057</v>
      </c>
      <c r="G3193" t="s">
        <v>291</v>
      </c>
      <c r="H3193" t="s">
        <v>292</v>
      </c>
      <c r="I3193">
        <v>427</v>
      </c>
      <c r="J3193" t="s">
        <v>397</v>
      </c>
      <c r="K3193" t="s">
        <v>398</v>
      </c>
      <c r="L3193">
        <v>7087</v>
      </c>
      <c r="M3193" t="s">
        <v>302</v>
      </c>
      <c r="N3193" t="s">
        <v>303</v>
      </c>
      <c r="O3193">
        <v>7087</v>
      </c>
      <c r="P3193" t="s">
        <v>302</v>
      </c>
      <c r="Q3193" t="s">
        <v>303</v>
      </c>
      <c r="R3193" t="s">
        <v>336</v>
      </c>
      <c r="S3193" s="46">
        <v>-6.27</v>
      </c>
      <c r="U3193" s="46">
        <v>18</v>
      </c>
      <c r="IF3193">
        <v>7087</v>
      </c>
      <c r="IG3193" t="s">
        <v>302</v>
      </c>
      <c r="IH3193" t="s">
        <v>293</v>
      </c>
      <c r="IK3193">
        <v>-2</v>
      </c>
      <c r="IL3193" t="s">
        <v>279</v>
      </c>
      <c r="IM3193" t="s">
        <v>280</v>
      </c>
      <c r="IN3193" t="s">
        <v>666</v>
      </c>
      <c r="IP3193" t="s">
        <v>673</v>
      </c>
    </row>
    <row r="3194" spans="1:250" x14ac:dyDescent="0.25">
      <c r="A3194">
        <v>41709</v>
      </c>
      <c r="B3194">
        <v>-890804480</v>
      </c>
      <c r="C3194">
        <v>1837</v>
      </c>
      <c r="D3194" t="s">
        <v>273</v>
      </c>
      <c r="E3194" t="s">
        <v>274</v>
      </c>
      <c r="F3194">
        <v>5062</v>
      </c>
      <c r="G3194" t="s">
        <v>295</v>
      </c>
      <c r="H3194" t="s">
        <v>296</v>
      </c>
      <c r="I3194">
        <v>429</v>
      </c>
      <c r="J3194" t="s">
        <v>395</v>
      </c>
      <c r="K3194" t="s">
        <v>396</v>
      </c>
      <c r="L3194">
        <v>7999</v>
      </c>
      <c r="M3194" t="s">
        <v>304</v>
      </c>
      <c r="N3194" t="s">
        <v>305</v>
      </c>
      <c r="O3194">
        <v>7999</v>
      </c>
      <c r="P3194" t="s">
        <v>304</v>
      </c>
      <c r="Q3194" t="s">
        <v>305</v>
      </c>
      <c r="R3194" t="s">
        <v>336</v>
      </c>
      <c r="S3194" s="46">
        <v>-4.29</v>
      </c>
      <c r="U3194" s="46">
        <v>18</v>
      </c>
      <c r="IF3194">
        <v>7999</v>
      </c>
      <c r="IG3194" t="s">
        <v>304</v>
      </c>
      <c r="IH3194" t="s">
        <v>299</v>
      </c>
      <c r="IK3194">
        <v>-2</v>
      </c>
      <c r="IL3194" t="s">
        <v>279</v>
      </c>
      <c r="IM3194" t="s">
        <v>280</v>
      </c>
      <c r="IN3194" t="s">
        <v>669</v>
      </c>
      <c r="IP3194" t="s">
        <v>674</v>
      </c>
    </row>
    <row r="3195" spans="1:250" x14ac:dyDescent="0.25">
      <c r="A3195">
        <v>41710</v>
      </c>
      <c r="B3195">
        <v>-890804480</v>
      </c>
      <c r="C3195">
        <v>1837</v>
      </c>
      <c r="D3195" t="s">
        <v>273</v>
      </c>
      <c r="E3195" t="s">
        <v>274</v>
      </c>
      <c r="F3195">
        <v>5062</v>
      </c>
      <c r="G3195" t="s">
        <v>295</v>
      </c>
      <c r="H3195" t="s">
        <v>296</v>
      </c>
      <c r="I3195">
        <v>427</v>
      </c>
      <c r="J3195" t="s">
        <v>397</v>
      </c>
      <c r="K3195" t="s">
        <v>398</v>
      </c>
      <c r="L3195">
        <v>7999</v>
      </c>
      <c r="M3195" t="s">
        <v>304</v>
      </c>
      <c r="N3195" t="s">
        <v>305</v>
      </c>
      <c r="O3195">
        <v>7999</v>
      </c>
      <c r="P3195" t="s">
        <v>304</v>
      </c>
      <c r="Q3195" t="s">
        <v>305</v>
      </c>
      <c r="R3195" t="s">
        <v>336</v>
      </c>
      <c r="S3195" s="46">
        <v>-2.5</v>
      </c>
      <c r="U3195" s="46">
        <v>18</v>
      </c>
      <c r="IF3195">
        <v>7999</v>
      </c>
      <c r="IG3195" t="s">
        <v>304</v>
      </c>
      <c r="IH3195" t="s">
        <v>299</v>
      </c>
      <c r="IK3195">
        <v>-2</v>
      </c>
      <c r="IL3195" t="s">
        <v>279</v>
      </c>
      <c r="IM3195" t="s">
        <v>280</v>
      </c>
      <c r="IN3195" t="s">
        <v>669</v>
      </c>
      <c r="IP3195" t="s">
        <v>674</v>
      </c>
    </row>
    <row r="3196" spans="1:250" x14ac:dyDescent="0.25">
      <c r="A3196">
        <v>41711</v>
      </c>
      <c r="B3196">
        <v>-890804480</v>
      </c>
      <c r="C3196">
        <v>1837</v>
      </c>
      <c r="D3196" t="s">
        <v>273</v>
      </c>
      <c r="E3196" t="s">
        <v>274</v>
      </c>
      <c r="F3196">
        <v>5062</v>
      </c>
      <c r="G3196" t="s">
        <v>295</v>
      </c>
      <c r="H3196" t="s">
        <v>296</v>
      </c>
      <c r="I3196">
        <v>424</v>
      </c>
      <c r="J3196" t="s">
        <v>399</v>
      </c>
      <c r="K3196" t="s">
        <v>400</v>
      </c>
      <c r="L3196">
        <v>7999</v>
      </c>
      <c r="M3196" t="s">
        <v>304</v>
      </c>
      <c r="N3196" t="s">
        <v>305</v>
      </c>
      <c r="O3196">
        <v>7999</v>
      </c>
      <c r="P3196" t="s">
        <v>304</v>
      </c>
      <c r="Q3196" t="s">
        <v>305</v>
      </c>
      <c r="R3196" t="s">
        <v>336</v>
      </c>
      <c r="S3196" s="46">
        <v>-3.98</v>
      </c>
      <c r="U3196" s="46">
        <v>18</v>
      </c>
      <c r="IF3196">
        <v>7999</v>
      </c>
      <c r="IG3196" t="s">
        <v>304</v>
      </c>
      <c r="IH3196" t="s">
        <v>299</v>
      </c>
      <c r="IK3196">
        <v>-2</v>
      </c>
      <c r="IL3196" t="s">
        <v>279</v>
      </c>
      <c r="IM3196" t="s">
        <v>280</v>
      </c>
      <c r="IN3196" t="s">
        <v>669</v>
      </c>
      <c r="IP3196" t="s">
        <v>674</v>
      </c>
    </row>
    <row r="3197" spans="1:250" x14ac:dyDescent="0.25">
      <c r="A3197">
        <v>41712</v>
      </c>
      <c r="B3197">
        <v>-890804480</v>
      </c>
      <c r="C3197">
        <v>1837</v>
      </c>
      <c r="D3197" t="s">
        <v>273</v>
      </c>
      <c r="E3197" t="s">
        <v>274</v>
      </c>
      <c r="F3197">
        <v>5062</v>
      </c>
      <c r="G3197" t="s">
        <v>295</v>
      </c>
      <c r="H3197" t="s">
        <v>296</v>
      </c>
      <c r="I3197">
        <v>422</v>
      </c>
      <c r="J3197" t="s">
        <v>401</v>
      </c>
      <c r="K3197" t="s">
        <v>402</v>
      </c>
      <c r="L3197">
        <v>7999</v>
      </c>
      <c r="M3197" t="s">
        <v>304</v>
      </c>
      <c r="N3197" t="s">
        <v>305</v>
      </c>
      <c r="O3197">
        <v>7999</v>
      </c>
      <c r="P3197" t="s">
        <v>304</v>
      </c>
      <c r="Q3197" t="s">
        <v>305</v>
      </c>
      <c r="R3197" t="s">
        <v>336</v>
      </c>
      <c r="S3197" s="46">
        <v>-5.31</v>
      </c>
      <c r="U3197" s="46">
        <v>18</v>
      </c>
      <c r="IF3197">
        <v>7999</v>
      </c>
      <c r="IG3197" t="s">
        <v>304</v>
      </c>
      <c r="IH3197" t="s">
        <v>299</v>
      </c>
      <c r="IK3197">
        <v>-2</v>
      </c>
      <c r="IL3197" t="s">
        <v>279</v>
      </c>
      <c r="IM3197" t="s">
        <v>280</v>
      </c>
      <c r="IN3197" t="s">
        <v>669</v>
      </c>
      <c r="IP3197" t="s">
        <v>674</v>
      </c>
    </row>
    <row r="3198" spans="1:250" x14ac:dyDescent="0.25">
      <c r="A3198">
        <v>41713</v>
      </c>
      <c r="B3198">
        <v>-890804480</v>
      </c>
      <c r="C3198">
        <v>1837</v>
      </c>
      <c r="D3198" t="s">
        <v>273</v>
      </c>
      <c r="E3198" t="s">
        <v>274</v>
      </c>
      <c r="F3198">
        <v>5062</v>
      </c>
      <c r="G3198" t="s">
        <v>295</v>
      </c>
      <c r="H3198" t="s">
        <v>296</v>
      </c>
      <c r="I3198">
        <v>420</v>
      </c>
      <c r="J3198" t="s">
        <v>403</v>
      </c>
      <c r="K3198" t="s">
        <v>404</v>
      </c>
      <c r="L3198">
        <v>7999</v>
      </c>
      <c r="M3198" t="s">
        <v>304</v>
      </c>
      <c r="N3198" t="s">
        <v>305</v>
      </c>
      <c r="O3198">
        <v>7999</v>
      </c>
      <c r="P3198" t="s">
        <v>304</v>
      </c>
      <c r="Q3198" t="s">
        <v>305</v>
      </c>
      <c r="R3198" t="s">
        <v>336</v>
      </c>
      <c r="S3198" s="46">
        <v>-3.1</v>
      </c>
      <c r="U3198" s="46">
        <v>18</v>
      </c>
      <c r="IF3198">
        <v>7999</v>
      </c>
      <c r="IG3198" t="s">
        <v>304</v>
      </c>
      <c r="IH3198" t="s">
        <v>299</v>
      </c>
      <c r="IK3198">
        <v>-2</v>
      </c>
      <c r="IL3198" t="s">
        <v>279</v>
      </c>
      <c r="IM3198" t="s">
        <v>280</v>
      </c>
      <c r="IN3198" t="s">
        <v>669</v>
      </c>
      <c r="IP3198" t="s">
        <v>674</v>
      </c>
    </row>
    <row r="3199" spans="1:250" x14ac:dyDescent="0.25">
      <c r="A3199">
        <v>41714</v>
      </c>
      <c r="B3199">
        <v>-890804480</v>
      </c>
      <c r="C3199">
        <v>1837</v>
      </c>
      <c r="D3199" t="s">
        <v>273</v>
      </c>
      <c r="E3199" t="s">
        <v>274</v>
      </c>
      <c r="F3199">
        <v>5062</v>
      </c>
      <c r="G3199" t="s">
        <v>295</v>
      </c>
      <c r="H3199" t="s">
        <v>296</v>
      </c>
      <c r="I3199">
        <v>411</v>
      </c>
      <c r="J3199" t="s">
        <v>393</v>
      </c>
      <c r="K3199" t="s">
        <v>394</v>
      </c>
      <c r="L3199">
        <v>7999</v>
      </c>
      <c r="M3199" t="s">
        <v>304</v>
      </c>
      <c r="N3199" t="s">
        <v>305</v>
      </c>
      <c r="O3199">
        <v>7999</v>
      </c>
      <c r="P3199" t="s">
        <v>304</v>
      </c>
      <c r="Q3199" t="s">
        <v>305</v>
      </c>
      <c r="R3199" t="s">
        <v>336</v>
      </c>
      <c r="S3199" s="46">
        <v>-4.63</v>
      </c>
      <c r="U3199" s="46">
        <v>18</v>
      </c>
      <c r="IF3199">
        <v>7999</v>
      </c>
      <c r="IG3199" t="s">
        <v>304</v>
      </c>
      <c r="IH3199" t="s">
        <v>299</v>
      </c>
      <c r="IK3199">
        <v>-2</v>
      </c>
      <c r="IL3199" t="s">
        <v>279</v>
      </c>
      <c r="IM3199" t="s">
        <v>280</v>
      </c>
      <c r="IN3199" t="s">
        <v>669</v>
      </c>
      <c r="IP3199" t="s">
        <v>674</v>
      </c>
    </row>
    <row r="3200" spans="1:250" x14ac:dyDescent="0.25">
      <c r="A3200">
        <v>41715</v>
      </c>
      <c r="B3200">
        <v>-890804480</v>
      </c>
      <c r="C3200">
        <v>1837</v>
      </c>
      <c r="D3200" t="s">
        <v>273</v>
      </c>
      <c r="E3200" t="s">
        <v>274</v>
      </c>
      <c r="F3200">
        <v>7057</v>
      </c>
      <c r="G3200" t="s">
        <v>291</v>
      </c>
      <c r="H3200" t="s">
        <v>292</v>
      </c>
      <c r="I3200">
        <v>437</v>
      </c>
      <c r="J3200" t="s">
        <v>658</v>
      </c>
      <c r="K3200" t="s">
        <v>659</v>
      </c>
      <c r="L3200">
        <v>7999</v>
      </c>
      <c r="M3200" t="s">
        <v>304</v>
      </c>
      <c r="N3200" t="s">
        <v>305</v>
      </c>
      <c r="O3200">
        <v>7999</v>
      </c>
      <c r="P3200" t="s">
        <v>304</v>
      </c>
      <c r="Q3200" t="s">
        <v>305</v>
      </c>
      <c r="R3200" t="s">
        <v>336</v>
      </c>
      <c r="S3200" s="46">
        <v>-3.4</v>
      </c>
      <c r="U3200" s="46">
        <v>18</v>
      </c>
      <c r="IF3200">
        <v>7999</v>
      </c>
      <c r="IG3200" t="s">
        <v>304</v>
      </c>
      <c r="IH3200" t="s">
        <v>293</v>
      </c>
      <c r="IK3200">
        <v>-2</v>
      </c>
      <c r="IL3200" t="s">
        <v>279</v>
      </c>
      <c r="IM3200" t="s">
        <v>280</v>
      </c>
      <c r="IN3200" t="s">
        <v>666</v>
      </c>
      <c r="IP3200" t="s">
        <v>675</v>
      </c>
    </row>
    <row r="3201" spans="1:250" x14ac:dyDescent="0.25">
      <c r="A3201">
        <v>41716</v>
      </c>
      <c r="B3201">
        <v>-890804480</v>
      </c>
      <c r="C3201">
        <v>1837</v>
      </c>
      <c r="D3201" t="s">
        <v>273</v>
      </c>
      <c r="E3201" t="s">
        <v>274</v>
      </c>
      <c r="F3201">
        <v>7057</v>
      </c>
      <c r="G3201" t="s">
        <v>291</v>
      </c>
      <c r="H3201" t="s">
        <v>292</v>
      </c>
      <c r="I3201">
        <v>436</v>
      </c>
      <c r="J3201" t="s">
        <v>656</v>
      </c>
      <c r="K3201" t="s">
        <v>657</v>
      </c>
      <c r="L3201">
        <v>7999</v>
      </c>
      <c r="M3201" t="s">
        <v>304</v>
      </c>
      <c r="N3201" t="s">
        <v>305</v>
      </c>
      <c r="O3201">
        <v>7999</v>
      </c>
      <c r="P3201" t="s">
        <v>304</v>
      </c>
      <c r="Q3201" t="s">
        <v>305</v>
      </c>
      <c r="R3201" t="s">
        <v>336</v>
      </c>
      <c r="S3201" s="46">
        <v>-2.04</v>
      </c>
      <c r="U3201" s="46">
        <v>18</v>
      </c>
      <c r="IF3201">
        <v>7999</v>
      </c>
      <c r="IG3201" t="s">
        <v>304</v>
      </c>
      <c r="IH3201" t="s">
        <v>293</v>
      </c>
      <c r="IK3201">
        <v>-2</v>
      </c>
      <c r="IL3201" t="s">
        <v>279</v>
      </c>
      <c r="IM3201" t="s">
        <v>280</v>
      </c>
      <c r="IN3201" t="s">
        <v>666</v>
      </c>
      <c r="IP3201" t="s">
        <v>675</v>
      </c>
    </row>
    <row r="3202" spans="1:250" x14ac:dyDescent="0.25">
      <c r="A3202">
        <v>41717</v>
      </c>
      <c r="B3202">
        <v>-890804480</v>
      </c>
      <c r="C3202">
        <v>1837</v>
      </c>
      <c r="D3202" t="s">
        <v>273</v>
      </c>
      <c r="E3202" t="s">
        <v>274</v>
      </c>
      <c r="F3202">
        <v>7057</v>
      </c>
      <c r="G3202" t="s">
        <v>291</v>
      </c>
      <c r="H3202" t="s">
        <v>292</v>
      </c>
      <c r="I3202">
        <v>435</v>
      </c>
      <c r="J3202" t="s">
        <v>491</v>
      </c>
      <c r="K3202" t="s">
        <v>492</v>
      </c>
      <c r="L3202">
        <v>7999</v>
      </c>
      <c r="M3202" t="s">
        <v>304</v>
      </c>
      <c r="N3202" t="s">
        <v>305</v>
      </c>
      <c r="O3202">
        <v>7999</v>
      </c>
      <c r="P3202" t="s">
        <v>304</v>
      </c>
      <c r="Q3202" t="s">
        <v>305</v>
      </c>
      <c r="R3202" t="s">
        <v>336</v>
      </c>
      <c r="S3202" s="46">
        <v>-2.04</v>
      </c>
      <c r="U3202" s="46">
        <v>18</v>
      </c>
      <c r="IF3202">
        <v>7999</v>
      </c>
      <c r="IG3202" t="s">
        <v>304</v>
      </c>
      <c r="IH3202" t="s">
        <v>293</v>
      </c>
      <c r="IK3202">
        <v>-2</v>
      </c>
      <c r="IL3202" t="s">
        <v>279</v>
      </c>
      <c r="IM3202" t="s">
        <v>280</v>
      </c>
      <c r="IN3202" t="s">
        <v>666</v>
      </c>
      <c r="IP3202" t="s">
        <v>675</v>
      </c>
    </row>
    <row r="3203" spans="1:250" x14ac:dyDescent="0.25">
      <c r="A3203">
        <v>41718</v>
      </c>
      <c r="B3203">
        <v>-890804480</v>
      </c>
      <c r="C3203">
        <v>1837</v>
      </c>
      <c r="D3203" t="s">
        <v>273</v>
      </c>
      <c r="E3203" t="s">
        <v>274</v>
      </c>
      <c r="F3203">
        <v>7057</v>
      </c>
      <c r="G3203" t="s">
        <v>291</v>
      </c>
      <c r="H3203" t="s">
        <v>292</v>
      </c>
      <c r="I3203">
        <v>431</v>
      </c>
      <c r="J3203" t="s">
        <v>493</v>
      </c>
      <c r="K3203" t="s">
        <v>494</v>
      </c>
      <c r="L3203">
        <v>7999</v>
      </c>
      <c r="M3203" t="s">
        <v>304</v>
      </c>
      <c r="N3203" t="s">
        <v>305</v>
      </c>
      <c r="O3203">
        <v>7999</v>
      </c>
      <c r="P3203" t="s">
        <v>304</v>
      </c>
      <c r="Q3203" t="s">
        <v>305</v>
      </c>
      <c r="R3203" t="s">
        <v>336</v>
      </c>
      <c r="S3203" s="46">
        <v>-3.19</v>
      </c>
      <c r="U3203" s="46">
        <v>18</v>
      </c>
      <c r="IF3203">
        <v>7999</v>
      </c>
      <c r="IG3203" t="s">
        <v>304</v>
      </c>
      <c r="IH3203" t="s">
        <v>293</v>
      </c>
      <c r="IK3203">
        <v>-2</v>
      </c>
      <c r="IL3203" t="s">
        <v>279</v>
      </c>
      <c r="IM3203" t="s">
        <v>280</v>
      </c>
      <c r="IN3203" t="s">
        <v>666</v>
      </c>
      <c r="IP3203" t="s">
        <v>675</v>
      </c>
    </row>
    <row r="3204" spans="1:250" x14ac:dyDescent="0.25">
      <c r="A3204">
        <v>41719</v>
      </c>
      <c r="B3204">
        <v>-890804480</v>
      </c>
      <c r="C3204">
        <v>1837</v>
      </c>
      <c r="D3204" t="s">
        <v>273</v>
      </c>
      <c r="E3204" t="s">
        <v>274</v>
      </c>
      <c r="F3204">
        <v>7057</v>
      </c>
      <c r="G3204" t="s">
        <v>291</v>
      </c>
      <c r="H3204" t="s">
        <v>292</v>
      </c>
      <c r="I3204">
        <v>429</v>
      </c>
      <c r="J3204" t="s">
        <v>395</v>
      </c>
      <c r="K3204" t="s">
        <v>396</v>
      </c>
      <c r="L3204">
        <v>7999</v>
      </c>
      <c r="M3204" t="s">
        <v>304</v>
      </c>
      <c r="N3204" t="s">
        <v>305</v>
      </c>
      <c r="O3204">
        <v>7999</v>
      </c>
      <c r="P3204" t="s">
        <v>304</v>
      </c>
      <c r="Q3204" t="s">
        <v>305</v>
      </c>
      <c r="R3204" t="s">
        <v>336</v>
      </c>
      <c r="S3204" s="46">
        <v>-4.26</v>
      </c>
      <c r="U3204" s="46">
        <v>18</v>
      </c>
      <c r="IF3204">
        <v>7999</v>
      </c>
      <c r="IG3204" t="s">
        <v>304</v>
      </c>
      <c r="IH3204" t="s">
        <v>293</v>
      </c>
      <c r="IK3204">
        <v>-2</v>
      </c>
      <c r="IL3204" t="s">
        <v>279</v>
      </c>
      <c r="IM3204" t="s">
        <v>280</v>
      </c>
      <c r="IN3204" t="s">
        <v>666</v>
      </c>
      <c r="IP3204" t="s">
        <v>675</v>
      </c>
    </row>
    <row r="3205" spans="1:250" x14ac:dyDescent="0.25">
      <c r="A3205">
        <v>41720</v>
      </c>
      <c r="B3205">
        <v>-890804480</v>
      </c>
      <c r="C3205">
        <v>1837</v>
      </c>
      <c r="D3205" t="s">
        <v>273</v>
      </c>
      <c r="E3205" t="s">
        <v>274</v>
      </c>
      <c r="F3205">
        <v>7057</v>
      </c>
      <c r="G3205" t="s">
        <v>291</v>
      </c>
      <c r="H3205" t="s">
        <v>292</v>
      </c>
      <c r="I3205">
        <v>427</v>
      </c>
      <c r="J3205" t="s">
        <v>397</v>
      </c>
      <c r="K3205" t="s">
        <v>398</v>
      </c>
      <c r="L3205">
        <v>7999</v>
      </c>
      <c r="M3205" t="s">
        <v>304</v>
      </c>
      <c r="N3205" t="s">
        <v>305</v>
      </c>
      <c r="O3205">
        <v>7999</v>
      </c>
      <c r="P3205" t="s">
        <v>304</v>
      </c>
      <c r="Q3205" t="s">
        <v>305</v>
      </c>
      <c r="R3205" t="s">
        <v>336</v>
      </c>
      <c r="S3205" s="46">
        <v>-2.48</v>
      </c>
      <c r="U3205" s="46">
        <v>18</v>
      </c>
      <c r="IF3205">
        <v>7999</v>
      </c>
      <c r="IG3205" t="s">
        <v>304</v>
      </c>
      <c r="IH3205" t="s">
        <v>293</v>
      </c>
      <c r="IK3205">
        <v>-2</v>
      </c>
      <c r="IL3205" t="s">
        <v>279</v>
      </c>
      <c r="IM3205" t="s">
        <v>280</v>
      </c>
      <c r="IN3205" t="s">
        <v>666</v>
      </c>
      <c r="IP3205" t="s">
        <v>675</v>
      </c>
    </row>
    <row r="3206" spans="1:250" x14ac:dyDescent="0.25">
      <c r="A3206">
        <v>41721</v>
      </c>
      <c r="B3206">
        <v>-890804480</v>
      </c>
      <c r="C3206">
        <v>1837</v>
      </c>
      <c r="D3206" t="s">
        <v>273</v>
      </c>
      <c r="E3206" t="s">
        <v>274</v>
      </c>
      <c r="F3206">
        <v>7057</v>
      </c>
      <c r="G3206" t="s">
        <v>291</v>
      </c>
      <c r="H3206" t="s">
        <v>292</v>
      </c>
      <c r="I3206">
        <v>424</v>
      </c>
      <c r="J3206" t="s">
        <v>399</v>
      </c>
      <c r="K3206" t="s">
        <v>400</v>
      </c>
      <c r="L3206">
        <v>7999</v>
      </c>
      <c r="M3206" t="s">
        <v>304</v>
      </c>
      <c r="N3206" t="s">
        <v>305</v>
      </c>
      <c r="O3206">
        <v>7999</v>
      </c>
      <c r="P3206" t="s">
        <v>304</v>
      </c>
      <c r="Q3206" t="s">
        <v>305</v>
      </c>
      <c r="R3206" t="s">
        <v>336</v>
      </c>
      <c r="S3206" s="46">
        <v>-3.38</v>
      </c>
      <c r="U3206" s="46">
        <v>18</v>
      </c>
      <c r="IF3206">
        <v>7999</v>
      </c>
      <c r="IG3206" t="s">
        <v>304</v>
      </c>
      <c r="IH3206" t="s">
        <v>293</v>
      </c>
      <c r="IK3206">
        <v>-2</v>
      </c>
      <c r="IL3206" t="s">
        <v>279</v>
      </c>
      <c r="IM3206" t="s">
        <v>280</v>
      </c>
      <c r="IN3206" t="s">
        <v>666</v>
      </c>
      <c r="IP3206" t="s">
        <v>675</v>
      </c>
    </row>
    <row r="3207" spans="1:250" x14ac:dyDescent="0.25">
      <c r="A3207">
        <v>41722</v>
      </c>
      <c r="B3207">
        <v>-890804480</v>
      </c>
      <c r="C3207">
        <v>1837</v>
      </c>
      <c r="D3207" t="s">
        <v>273</v>
      </c>
      <c r="E3207" t="s">
        <v>274</v>
      </c>
      <c r="F3207">
        <v>7057</v>
      </c>
      <c r="G3207" t="s">
        <v>291</v>
      </c>
      <c r="H3207" t="s">
        <v>292</v>
      </c>
      <c r="I3207">
        <v>422</v>
      </c>
      <c r="J3207" t="s">
        <v>401</v>
      </c>
      <c r="K3207" t="s">
        <v>402</v>
      </c>
      <c r="L3207">
        <v>7999</v>
      </c>
      <c r="M3207" t="s">
        <v>304</v>
      </c>
      <c r="N3207" t="s">
        <v>305</v>
      </c>
      <c r="O3207">
        <v>7999</v>
      </c>
      <c r="P3207" t="s">
        <v>304</v>
      </c>
      <c r="Q3207" t="s">
        <v>305</v>
      </c>
      <c r="R3207" t="s">
        <v>336</v>
      </c>
      <c r="S3207" s="46">
        <v>-4.51</v>
      </c>
      <c r="U3207" s="46">
        <v>18</v>
      </c>
      <c r="IF3207">
        <v>7999</v>
      </c>
      <c r="IG3207" t="s">
        <v>304</v>
      </c>
      <c r="IH3207" t="s">
        <v>293</v>
      </c>
      <c r="IK3207">
        <v>-2</v>
      </c>
      <c r="IL3207" t="s">
        <v>279</v>
      </c>
      <c r="IM3207" t="s">
        <v>280</v>
      </c>
      <c r="IN3207" t="s">
        <v>666</v>
      </c>
      <c r="IP3207" t="s">
        <v>675</v>
      </c>
    </row>
    <row r="3208" spans="1:250" x14ac:dyDescent="0.25">
      <c r="A3208">
        <v>41723</v>
      </c>
      <c r="B3208">
        <v>-890804480</v>
      </c>
      <c r="C3208">
        <v>1837</v>
      </c>
      <c r="D3208" t="s">
        <v>273</v>
      </c>
      <c r="E3208" t="s">
        <v>274</v>
      </c>
      <c r="F3208">
        <v>7057</v>
      </c>
      <c r="G3208" t="s">
        <v>291</v>
      </c>
      <c r="H3208" t="s">
        <v>292</v>
      </c>
      <c r="I3208">
        <v>420</v>
      </c>
      <c r="J3208" t="s">
        <v>403</v>
      </c>
      <c r="K3208" t="s">
        <v>404</v>
      </c>
      <c r="L3208">
        <v>7999</v>
      </c>
      <c r="M3208" t="s">
        <v>304</v>
      </c>
      <c r="N3208" t="s">
        <v>305</v>
      </c>
      <c r="O3208">
        <v>7999</v>
      </c>
      <c r="P3208" t="s">
        <v>304</v>
      </c>
      <c r="Q3208" t="s">
        <v>305</v>
      </c>
      <c r="R3208" t="s">
        <v>336</v>
      </c>
      <c r="S3208" s="46">
        <v>-2.75</v>
      </c>
      <c r="U3208" s="46">
        <v>18</v>
      </c>
      <c r="IF3208">
        <v>7999</v>
      </c>
      <c r="IG3208" t="s">
        <v>304</v>
      </c>
      <c r="IH3208" t="s">
        <v>293</v>
      </c>
      <c r="IK3208">
        <v>-2</v>
      </c>
      <c r="IL3208" t="s">
        <v>279</v>
      </c>
      <c r="IM3208" t="s">
        <v>280</v>
      </c>
      <c r="IN3208" t="s">
        <v>666</v>
      </c>
      <c r="IP3208" t="s">
        <v>675</v>
      </c>
    </row>
    <row r="3209" spans="1:250" x14ac:dyDescent="0.25">
      <c r="A3209">
        <v>41724</v>
      </c>
      <c r="B3209">
        <v>-890804480</v>
      </c>
      <c r="C3209">
        <v>1837</v>
      </c>
      <c r="D3209" t="s">
        <v>273</v>
      </c>
      <c r="E3209" t="s">
        <v>274</v>
      </c>
      <c r="F3209">
        <v>7057</v>
      </c>
      <c r="G3209" t="s">
        <v>291</v>
      </c>
      <c r="H3209" t="s">
        <v>292</v>
      </c>
      <c r="I3209">
        <v>411</v>
      </c>
      <c r="J3209" t="s">
        <v>393</v>
      </c>
      <c r="K3209" t="s">
        <v>394</v>
      </c>
      <c r="L3209">
        <v>7999</v>
      </c>
      <c r="M3209" t="s">
        <v>304</v>
      </c>
      <c r="N3209" t="s">
        <v>305</v>
      </c>
      <c r="O3209">
        <v>7999</v>
      </c>
      <c r="P3209" t="s">
        <v>304</v>
      </c>
      <c r="Q3209" t="s">
        <v>305</v>
      </c>
      <c r="R3209" t="s">
        <v>336</v>
      </c>
      <c r="S3209" s="46">
        <v>-4.6100000000000003</v>
      </c>
      <c r="U3209" s="46">
        <v>18</v>
      </c>
      <c r="IF3209">
        <v>7999</v>
      </c>
      <c r="IG3209" t="s">
        <v>304</v>
      </c>
      <c r="IH3209" t="s">
        <v>293</v>
      </c>
      <c r="IK3209">
        <v>-2</v>
      </c>
      <c r="IL3209" t="s">
        <v>279</v>
      </c>
      <c r="IM3209" t="s">
        <v>280</v>
      </c>
      <c r="IN3209" t="s">
        <v>666</v>
      </c>
      <c r="IP3209" t="s">
        <v>675</v>
      </c>
    </row>
    <row r="3210" spans="1:250" x14ac:dyDescent="0.25">
      <c r="A3210">
        <v>41725</v>
      </c>
      <c r="B3210">
        <v>-890804480</v>
      </c>
      <c r="C3210">
        <v>1837</v>
      </c>
      <c r="D3210" t="s">
        <v>273</v>
      </c>
      <c r="E3210" t="s">
        <v>274</v>
      </c>
      <c r="F3210">
        <v>5062</v>
      </c>
      <c r="G3210" t="s">
        <v>295</v>
      </c>
      <c r="H3210" t="s">
        <v>296</v>
      </c>
      <c r="I3210">
        <v>437</v>
      </c>
      <c r="J3210" t="s">
        <v>658</v>
      </c>
      <c r="K3210" t="s">
        <v>659</v>
      </c>
      <c r="L3210">
        <v>7999</v>
      </c>
      <c r="M3210" t="s">
        <v>304</v>
      </c>
      <c r="N3210" t="s">
        <v>305</v>
      </c>
      <c r="O3210">
        <v>7999</v>
      </c>
      <c r="P3210" t="s">
        <v>304</v>
      </c>
      <c r="Q3210" t="s">
        <v>305</v>
      </c>
      <c r="R3210" t="s">
        <v>336</v>
      </c>
      <c r="S3210" s="46">
        <v>-3.4</v>
      </c>
      <c r="U3210" s="46">
        <v>18</v>
      </c>
      <c r="IF3210">
        <v>7999</v>
      </c>
      <c r="IG3210" t="s">
        <v>304</v>
      </c>
      <c r="IH3210" t="s">
        <v>299</v>
      </c>
      <c r="IK3210">
        <v>-2</v>
      </c>
      <c r="IL3210" t="s">
        <v>279</v>
      </c>
      <c r="IM3210" t="s">
        <v>280</v>
      </c>
      <c r="IN3210" t="s">
        <v>669</v>
      </c>
      <c r="IP3210" t="s">
        <v>674</v>
      </c>
    </row>
    <row r="3211" spans="1:250" x14ac:dyDescent="0.25">
      <c r="A3211">
        <v>41726</v>
      </c>
      <c r="B3211">
        <v>-890804480</v>
      </c>
      <c r="C3211">
        <v>1837</v>
      </c>
      <c r="D3211" t="s">
        <v>273</v>
      </c>
      <c r="E3211" t="s">
        <v>274</v>
      </c>
      <c r="F3211">
        <v>5062</v>
      </c>
      <c r="G3211" t="s">
        <v>295</v>
      </c>
      <c r="H3211" t="s">
        <v>296</v>
      </c>
      <c r="I3211">
        <v>436</v>
      </c>
      <c r="J3211" t="s">
        <v>656</v>
      </c>
      <c r="K3211" t="s">
        <v>657</v>
      </c>
      <c r="L3211">
        <v>7999</v>
      </c>
      <c r="M3211" t="s">
        <v>304</v>
      </c>
      <c r="N3211" t="s">
        <v>305</v>
      </c>
      <c r="O3211">
        <v>7999</v>
      </c>
      <c r="P3211" t="s">
        <v>304</v>
      </c>
      <c r="Q3211" t="s">
        <v>305</v>
      </c>
      <c r="R3211" t="s">
        <v>336</v>
      </c>
      <c r="S3211" s="46">
        <v>-2.04</v>
      </c>
      <c r="U3211" s="46">
        <v>18</v>
      </c>
      <c r="IF3211">
        <v>7999</v>
      </c>
      <c r="IG3211" t="s">
        <v>304</v>
      </c>
      <c r="IH3211" t="s">
        <v>299</v>
      </c>
      <c r="IK3211">
        <v>-2</v>
      </c>
      <c r="IL3211" t="s">
        <v>279</v>
      </c>
      <c r="IM3211" t="s">
        <v>280</v>
      </c>
      <c r="IN3211" t="s">
        <v>669</v>
      </c>
      <c r="IP3211" t="s">
        <v>674</v>
      </c>
    </row>
    <row r="3212" spans="1:250" x14ac:dyDescent="0.25">
      <c r="A3212">
        <v>41727</v>
      </c>
      <c r="B3212">
        <v>-890804480</v>
      </c>
      <c r="C3212">
        <v>1837</v>
      </c>
      <c r="D3212" t="s">
        <v>273</v>
      </c>
      <c r="E3212" t="s">
        <v>274</v>
      </c>
      <c r="F3212">
        <v>5062</v>
      </c>
      <c r="G3212" t="s">
        <v>295</v>
      </c>
      <c r="H3212" t="s">
        <v>296</v>
      </c>
      <c r="I3212">
        <v>435</v>
      </c>
      <c r="J3212" t="s">
        <v>491</v>
      </c>
      <c r="K3212" t="s">
        <v>492</v>
      </c>
      <c r="L3212">
        <v>7999</v>
      </c>
      <c r="M3212" t="s">
        <v>304</v>
      </c>
      <c r="N3212" t="s">
        <v>305</v>
      </c>
      <c r="O3212">
        <v>7999</v>
      </c>
      <c r="P3212" t="s">
        <v>304</v>
      </c>
      <c r="Q3212" t="s">
        <v>305</v>
      </c>
      <c r="R3212" t="s">
        <v>336</v>
      </c>
      <c r="S3212" s="46">
        <v>-2.04</v>
      </c>
      <c r="U3212" s="46">
        <v>18</v>
      </c>
      <c r="IF3212">
        <v>7999</v>
      </c>
      <c r="IG3212" t="s">
        <v>304</v>
      </c>
      <c r="IH3212" t="s">
        <v>299</v>
      </c>
      <c r="IK3212">
        <v>-2</v>
      </c>
      <c r="IL3212" t="s">
        <v>279</v>
      </c>
      <c r="IM3212" t="s">
        <v>280</v>
      </c>
      <c r="IN3212" t="s">
        <v>669</v>
      </c>
      <c r="IP3212" t="s">
        <v>674</v>
      </c>
    </row>
    <row r="3213" spans="1:250" x14ac:dyDescent="0.25">
      <c r="A3213">
        <v>41728</v>
      </c>
      <c r="B3213">
        <v>-890804480</v>
      </c>
      <c r="C3213">
        <v>1837</v>
      </c>
      <c r="D3213" t="s">
        <v>273</v>
      </c>
      <c r="E3213" t="s">
        <v>274</v>
      </c>
      <c r="F3213">
        <v>5062</v>
      </c>
      <c r="G3213" t="s">
        <v>295</v>
      </c>
      <c r="H3213" t="s">
        <v>296</v>
      </c>
      <c r="I3213">
        <v>431</v>
      </c>
      <c r="J3213" t="s">
        <v>493</v>
      </c>
      <c r="K3213" t="s">
        <v>494</v>
      </c>
      <c r="L3213">
        <v>7999</v>
      </c>
      <c r="M3213" t="s">
        <v>304</v>
      </c>
      <c r="N3213" t="s">
        <v>305</v>
      </c>
      <c r="O3213">
        <v>7999</v>
      </c>
      <c r="P3213" t="s">
        <v>304</v>
      </c>
      <c r="Q3213" t="s">
        <v>305</v>
      </c>
      <c r="R3213" t="s">
        <v>336</v>
      </c>
      <c r="S3213" s="46">
        <v>-3.22</v>
      </c>
      <c r="U3213" s="46">
        <v>18</v>
      </c>
      <c r="IF3213">
        <v>7999</v>
      </c>
      <c r="IG3213" t="s">
        <v>304</v>
      </c>
      <c r="IH3213" t="s">
        <v>299</v>
      </c>
      <c r="IK3213">
        <v>-2</v>
      </c>
      <c r="IL3213" t="s">
        <v>279</v>
      </c>
      <c r="IM3213" t="s">
        <v>280</v>
      </c>
      <c r="IN3213" t="s">
        <v>669</v>
      </c>
      <c r="IP3213" t="s">
        <v>674</v>
      </c>
    </row>
    <row r="3214" spans="1:250" x14ac:dyDescent="0.25">
      <c r="A3214">
        <v>41729</v>
      </c>
      <c r="B3214">
        <v>-890804480</v>
      </c>
      <c r="C3214">
        <v>1837</v>
      </c>
      <c r="D3214" t="s">
        <v>273</v>
      </c>
      <c r="E3214" t="s">
        <v>274</v>
      </c>
      <c r="F3214">
        <v>1848</v>
      </c>
      <c r="G3214" t="s">
        <v>286</v>
      </c>
      <c r="H3214" t="s">
        <v>274</v>
      </c>
      <c r="I3214">
        <v>424</v>
      </c>
      <c r="J3214" t="s">
        <v>399</v>
      </c>
      <c r="K3214" t="s">
        <v>400</v>
      </c>
      <c r="L3214">
        <v>9036</v>
      </c>
      <c r="M3214" t="s">
        <v>306</v>
      </c>
      <c r="N3214" t="s">
        <v>21</v>
      </c>
      <c r="O3214">
        <v>9036</v>
      </c>
      <c r="P3214" t="s">
        <v>306</v>
      </c>
      <c r="Q3214" t="s">
        <v>21</v>
      </c>
      <c r="R3214" t="s">
        <v>336</v>
      </c>
      <c r="S3214" s="46">
        <v>-4.95</v>
      </c>
      <c r="U3214" s="46">
        <v>18</v>
      </c>
      <c r="IF3214">
        <v>9036</v>
      </c>
      <c r="IG3214" t="s">
        <v>306</v>
      </c>
      <c r="IH3214" t="s">
        <v>288</v>
      </c>
      <c r="IK3214">
        <v>-2</v>
      </c>
      <c r="IL3214" t="s">
        <v>279</v>
      </c>
      <c r="IM3214" t="s">
        <v>280</v>
      </c>
      <c r="IN3214" t="s">
        <v>654</v>
      </c>
      <c r="IP3214" t="s">
        <v>676</v>
      </c>
    </row>
    <row r="3215" spans="1:250" x14ac:dyDescent="0.25">
      <c r="A3215">
        <v>41730</v>
      </c>
      <c r="B3215">
        <v>-890804480</v>
      </c>
      <c r="C3215">
        <v>1837</v>
      </c>
      <c r="D3215" t="s">
        <v>273</v>
      </c>
      <c r="E3215" t="s">
        <v>274</v>
      </c>
      <c r="F3215">
        <v>1848</v>
      </c>
      <c r="G3215" t="s">
        <v>286</v>
      </c>
      <c r="H3215" t="s">
        <v>274</v>
      </c>
      <c r="I3215">
        <v>422</v>
      </c>
      <c r="J3215" t="s">
        <v>401</v>
      </c>
      <c r="K3215" t="s">
        <v>402</v>
      </c>
      <c r="L3215">
        <v>9036</v>
      </c>
      <c r="M3215" t="s">
        <v>306</v>
      </c>
      <c r="N3215" t="s">
        <v>21</v>
      </c>
      <c r="O3215">
        <v>9036</v>
      </c>
      <c r="P3215" t="s">
        <v>306</v>
      </c>
      <c r="Q3215" t="s">
        <v>21</v>
      </c>
      <c r="R3215" t="s">
        <v>336</v>
      </c>
      <c r="S3215" s="46">
        <v>-6.59</v>
      </c>
      <c r="U3215" s="46">
        <v>18</v>
      </c>
      <c r="IF3215">
        <v>9036</v>
      </c>
      <c r="IG3215" t="s">
        <v>306</v>
      </c>
      <c r="IH3215" t="s">
        <v>288</v>
      </c>
      <c r="IK3215">
        <v>-2</v>
      </c>
      <c r="IL3215" t="s">
        <v>279</v>
      </c>
      <c r="IM3215" t="s">
        <v>280</v>
      </c>
      <c r="IN3215" t="s">
        <v>654</v>
      </c>
      <c r="IP3215" t="s">
        <v>676</v>
      </c>
    </row>
    <row r="3216" spans="1:250" x14ac:dyDescent="0.25">
      <c r="A3216">
        <v>41731</v>
      </c>
      <c r="B3216">
        <v>-890804480</v>
      </c>
      <c r="C3216">
        <v>1837</v>
      </c>
      <c r="D3216" t="s">
        <v>273</v>
      </c>
      <c r="E3216" t="s">
        <v>274</v>
      </c>
      <c r="F3216">
        <v>1848</v>
      </c>
      <c r="G3216" t="s">
        <v>286</v>
      </c>
      <c r="H3216" t="s">
        <v>274</v>
      </c>
      <c r="I3216">
        <v>420</v>
      </c>
      <c r="J3216" t="s">
        <v>403</v>
      </c>
      <c r="K3216" t="s">
        <v>404</v>
      </c>
      <c r="L3216">
        <v>9036</v>
      </c>
      <c r="M3216" t="s">
        <v>306</v>
      </c>
      <c r="N3216" t="s">
        <v>21</v>
      </c>
      <c r="O3216">
        <v>9036</v>
      </c>
      <c r="P3216" t="s">
        <v>306</v>
      </c>
      <c r="Q3216" t="s">
        <v>21</v>
      </c>
      <c r="R3216" t="s">
        <v>336</v>
      </c>
      <c r="S3216" s="46">
        <v>-3.85</v>
      </c>
      <c r="U3216" s="46">
        <v>18</v>
      </c>
      <c r="IF3216">
        <v>9036</v>
      </c>
      <c r="IG3216" t="s">
        <v>306</v>
      </c>
      <c r="IH3216" t="s">
        <v>288</v>
      </c>
      <c r="IK3216">
        <v>-2</v>
      </c>
      <c r="IL3216" t="s">
        <v>279</v>
      </c>
      <c r="IM3216" t="s">
        <v>280</v>
      </c>
      <c r="IN3216" t="s">
        <v>654</v>
      </c>
      <c r="IP3216" t="s">
        <v>676</v>
      </c>
    </row>
    <row r="3217" spans="1:250" x14ac:dyDescent="0.25">
      <c r="A3217">
        <v>41732</v>
      </c>
      <c r="B3217">
        <v>-890804480</v>
      </c>
      <c r="C3217">
        <v>1837</v>
      </c>
      <c r="D3217" t="s">
        <v>273</v>
      </c>
      <c r="E3217" t="s">
        <v>274</v>
      </c>
      <c r="F3217">
        <v>1848</v>
      </c>
      <c r="G3217" t="s">
        <v>286</v>
      </c>
      <c r="H3217" t="s">
        <v>274</v>
      </c>
      <c r="I3217">
        <v>411</v>
      </c>
      <c r="J3217" t="s">
        <v>393</v>
      </c>
      <c r="K3217" t="s">
        <v>394</v>
      </c>
      <c r="L3217">
        <v>9036</v>
      </c>
      <c r="M3217" t="s">
        <v>306</v>
      </c>
      <c r="N3217" t="s">
        <v>21</v>
      </c>
      <c r="O3217">
        <v>9036</v>
      </c>
      <c r="P3217" t="s">
        <v>306</v>
      </c>
      <c r="Q3217" t="s">
        <v>21</v>
      </c>
      <c r="R3217" t="s">
        <v>336</v>
      </c>
      <c r="S3217" s="46">
        <v>-5.77</v>
      </c>
      <c r="U3217" s="46">
        <v>18</v>
      </c>
      <c r="IF3217">
        <v>9036</v>
      </c>
      <c r="IG3217" t="s">
        <v>306</v>
      </c>
      <c r="IH3217" t="s">
        <v>288</v>
      </c>
      <c r="IK3217">
        <v>-2</v>
      </c>
      <c r="IL3217" t="s">
        <v>279</v>
      </c>
      <c r="IM3217" t="s">
        <v>280</v>
      </c>
      <c r="IN3217" t="s">
        <v>654</v>
      </c>
      <c r="IP3217" t="s">
        <v>676</v>
      </c>
    </row>
    <row r="3218" spans="1:250" x14ac:dyDescent="0.25">
      <c r="A3218">
        <v>41733</v>
      </c>
      <c r="B3218">
        <v>-890804480</v>
      </c>
      <c r="C3218">
        <v>1837</v>
      </c>
      <c r="D3218" t="s">
        <v>273</v>
      </c>
      <c r="E3218" t="s">
        <v>274</v>
      </c>
      <c r="F3218">
        <v>1848</v>
      </c>
      <c r="G3218" t="s">
        <v>286</v>
      </c>
      <c r="H3218" t="s">
        <v>274</v>
      </c>
      <c r="I3218">
        <v>437</v>
      </c>
      <c r="J3218" t="s">
        <v>658</v>
      </c>
      <c r="K3218" t="s">
        <v>659</v>
      </c>
      <c r="L3218">
        <v>9036</v>
      </c>
      <c r="M3218" t="s">
        <v>306</v>
      </c>
      <c r="N3218" t="s">
        <v>21</v>
      </c>
      <c r="O3218">
        <v>9036</v>
      </c>
      <c r="P3218" t="s">
        <v>306</v>
      </c>
      <c r="Q3218" t="s">
        <v>21</v>
      </c>
      <c r="R3218" t="s">
        <v>336</v>
      </c>
      <c r="S3218" s="46">
        <v>-0.48</v>
      </c>
      <c r="U3218" s="46">
        <v>18</v>
      </c>
      <c r="IF3218">
        <v>9036</v>
      </c>
      <c r="IG3218" t="s">
        <v>306</v>
      </c>
      <c r="IH3218" t="s">
        <v>288</v>
      </c>
      <c r="IK3218">
        <v>-2</v>
      </c>
      <c r="IL3218" t="s">
        <v>279</v>
      </c>
      <c r="IM3218" t="s">
        <v>280</v>
      </c>
      <c r="IN3218" t="s">
        <v>654</v>
      </c>
      <c r="IP3218" t="s">
        <v>676</v>
      </c>
    </row>
    <row r="3219" spans="1:250" x14ac:dyDescent="0.25">
      <c r="A3219">
        <v>41734</v>
      </c>
      <c r="B3219">
        <v>-890804480</v>
      </c>
      <c r="C3219">
        <v>1837</v>
      </c>
      <c r="D3219" t="s">
        <v>273</v>
      </c>
      <c r="E3219" t="s">
        <v>274</v>
      </c>
      <c r="F3219">
        <v>1848</v>
      </c>
      <c r="G3219" t="s">
        <v>286</v>
      </c>
      <c r="H3219" t="s">
        <v>274</v>
      </c>
      <c r="I3219">
        <v>436</v>
      </c>
      <c r="J3219" t="s">
        <v>656</v>
      </c>
      <c r="K3219" t="s">
        <v>657</v>
      </c>
      <c r="L3219">
        <v>9036</v>
      </c>
      <c r="M3219" t="s">
        <v>306</v>
      </c>
      <c r="N3219" t="s">
        <v>21</v>
      </c>
      <c r="O3219">
        <v>9036</v>
      </c>
      <c r="P3219" t="s">
        <v>306</v>
      </c>
      <c r="Q3219" t="s">
        <v>21</v>
      </c>
      <c r="R3219" t="s">
        <v>336</v>
      </c>
      <c r="S3219" s="46">
        <v>-0.28999999999999998</v>
      </c>
      <c r="U3219" s="46">
        <v>18</v>
      </c>
      <c r="IF3219">
        <v>9036</v>
      </c>
      <c r="IG3219" t="s">
        <v>306</v>
      </c>
      <c r="IH3219" t="s">
        <v>288</v>
      </c>
      <c r="IK3219">
        <v>-2</v>
      </c>
      <c r="IL3219" t="s">
        <v>279</v>
      </c>
      <c r="IM3219" t="s">
        <v>280</v>
      </c>
      <c r="IN3219" t="s">
        <v>654</v>
      </c>
      <c r="IP3219" t="s">
        <v>676</v>
      </c>
    </row>
    <row r="3220" spans="1:250" x14ac:dyDescent="0.25">
      <c r="A3220">
        <v>41735</v>
      </c>
      <c r="B3220">
        <v>-890804480</v>
      </c>
      <c r="C3220">
        <v>1837</v>
      </c>
      <c r="D3220" t="s">
        <v>273</v>
      </c>
      <c r="E3220" t="s">
        <v>274</v>
      </c>
      <c r="F3220">
        <v>1848</v>
      </c>
      <c r="G3220" t="s">
        <v>286</v>
      </c>
      <c r="H3220" t="s">
        <v>274</v>
      </c>
      <c r="I3220">
        <v>435</v>
      </c>
      <c r="J3220" t="s">
        <v>491</v>
      </c>
      <c r="K3220" t="s">
        <v>492</v>
      </c>
      <c r="L3220">
        <v>9036</v>
      </c>
      <c r="M3220" t="s">
        <v>306</v>
      </c>
      <c r="N3220" t="s">
        <v>21</v>
      </c>
      <c r="O3220">
        <v>9036</v>
      </c>
      <c r="P3220" t="s">
        <v>306</v>
      </c>
      <c r="Q3220" t="s">
        <v>21</v>
      </c>
      <c r="R3220" t="s">
        <v>336</v>
      </c>
      <c r="S3220" s="46">
        <v>-0.28999999999999998</v>
      </c>
      <c r="U3220" s="46">
        <v>18</v>
      </c>
      <c r="IF3220">
        <v>9036</v>
      </c>
      <c r="IG3220" t="s">
        <v>306</v>
      </c>
      <c r="IH3220" t="s">
        <v>288</v>
      </c>
      <c r="IK3220">
        <v>-2</v>
      </c>
      <c r="IL3220" t="s">
        <v>279</v>
      </c>
      <c r="IM3220" t="s">
        <v>280</v>
      </c>
      <c r="IN3220" t="s">
        <v>654</v>
      </c>
      <c r="IP3220" t="s">
        <v>676</v>
      </c>
    </row>
    <row r="3221" spans="1:250" x14ac:dyDescent="0.25">
      <c r="A3221">
        <v>41736</v>
      </c>
      <c r="B3221">
        <v>-890804480</v>
      </c>
      <c r="C3221">
        <v>1837</v>
      </c>
      <c r="D3221" t="s">
        <v>273</v>
      </c>
      <c r="E3221" t="s">
        <v>274</v>
      </c>
      <c r="F3221">
        <v>1848</v>
      </c>
      <c r="G3221" t="s">
        <v>286</v>
      </c>
      <c r="H3221" t="s">
        <v>274</v>
      </c>
      <c r="I3221">
        <v>431</v>
      </c>
      <c r="J3221" t="s">
        <v>493</v>
      </c>
      <c r="K3221" t="s">
        <v>494</v>
      </c>
      <c r="L3221">
        <v>9036</v>
      </c>
      <c r="M3221" t="s">
        <v>306</v>
      </c>
      <c r="N3221" t="s">
        <v>21</v>
      </c>
      <c r="O3221">
        <v>9036</v>
      </c>
      <c r="P3221" t="s">
        <v>306</v>
      </c>
      <c r="Q3221" t="s">
        <v>21</v>
      </c>
      <c r="R3221" t="s">
        <v>336</v>
      </c>
      <c r="S3221" s="46">
        <v>-3.98</v>
      </c>
      <c r="U3221" s="46">
        <v>18</v>
      </c>
      <c r="IF3221">
        <v>9036</v>
      </c>
      <c r="IG3221" t="s">
        <v>306</v>
      </c>
      <c r="IH3221" t="s">
        <v>288</v>
      </c>
      <c r="IK3221">
        <v>-2</v>
      </c>
      <c r="IL3221" t="s">
        <v>279</v>
      </c>
      <c r="IM3221" t="s">
        <v>280</v>
      </c>
      <c r="IN3221" t="s">
        <v>654</v>
      </c>
      <c r="IP3221" t="s">
        <v>676</v>
      </c>
    </row>
    <row r="3222" spans="1:250" x14ac:dyDescent="0.25">
      <c r="A3222">
        <v>41737</v>
      </c>
      <c r="B3222">
        <v>-890804480</v>
      </c>
      <c r="C3222">
        <v>1837</v>
      </c>
      <c r="D3222" t="s">
        <v>273</v>
      </c>
      <c r="E3222" t="s">
        <v>274</v>
      </c>
      <c r="F3222">
        <v>1848</v>
      </c>
      <c r="G3222" t="s">
        <v>286</v>
      </c>
      <c r="H3222" t="s">
        <v>274</v>
      </c>
      <c r="I3222">
        <v>429</v>
      </c>
      <c r="J3222" t="s">
        <v>395</v>
      </c>
      <c r="K3222" t="s">
        <v>396</v>
      </c>
      <c r="L3222">
        <v>9036</v>
      </c>
      <c r="M3222" t="s">
        <v>306</v>
      </c>
      <c r="N3222" t="s">
        <v>21</v>
      </c>
      <c r="O3222">
        <v>9036</v>
      </c>
      <c r="P3222" t="s">
        <v>306</v>
      </c>
      <c r="Q3222" t="s">
        <v>21</v>
      </c>
      <c r="R3222" t="s">
        <v>336</v>
      </c>
      <c r="S3222" s="46">
        <v>-5.31</v>
      </c>
      <c r="U3222" s="46">
        <v>18</v>
      </c>
      <c r="IF3222">
        <v>9036</v>
      </c>
      <c r="IG3222" t="s">
        <v>306</v>
      </c>
      <c r="IH3222" t="s">
        <v>288</v>
      </c>
      <c r="IK3222">
        <v>-2</v>
      </c>
      <c r="IL3222" t="s">
        <v>279</v>
      </c>
      <c r="IM3222" t="s">
        <v>280</v>
      </c>
      <c r="IN3222" t="s">
        <v>654</v>
      </c>
      <c r="IP3222" t="s">
        <v>676</v>
      </c>
    </row>
    <row r="3223" spans="1:250" x14ac:dyDescent="0.25">
      <c r="A3223">
        <v>41738</v>
      </c>
      <c r="B3223">
        <v>-890804480</v>
      </c>
      <c r="C3223">
        <v>1837</v>
      </c>
      <c r="D3223" t="s">
        <v>273</v>
      </c>
      <c r="E3223" t="s">
        <v>274</v>
      </c>
      <c r="F3223">
        <v>1848</v>
      </c>
      <c r="G3223" t="s">
        <v>286</v>
      </c>
      <c r="H3223" t="s">
        <v>274</v>
      </c>
      <c r="I3223">
        <v>427</v>
      </c>
      <c r="J3223" t="s">
        <v>397</v>
      </c>
      <c r="K3223" t="s">
        <v>398</v>
      </c>
      <c r="L3223">
        <v>9036</v>
      </c>
      <c r="M3223" t="s">
        <v>306</v>
      </c>
      <c r="N3223" t="s">
        <v>21</v>
      </c>
      <c r="O3223">
        <v>9036</v>
      </c>
      <c r="P3223" t="s">
        <v>306</v>
      </c>
      <c r="Q3223" t="s">
        <v>21</v>
      </c>
      <c r="R3223" t="s">
        <v>336</v>
      </c>
      <c r="S3223" s="46">
        <v>-3.1</v>
      </c>
      <c r="U3223" s="46">
        <v>18</v>
      </c>
      <c r="IF3223">
        <v>9036</v>
      </c>
      <c r="IG3223" t="s">
        <v>306</v>
      </c>
      <c r="IH3223" t="s">
        <v>288</v>
      </c>
      <c r="IK3223">
        <v>-2</v>
      </c>
      <c r="IL3223" t="s">
        <v>279</v>
      </c>
      <c r="IM3223" t="s">
        <v>280</v>
      </c>
      <c r="IN3223" t="s">
        <v>654</v>
      </c>
      <c r="IP3223" t="s">
        <v>676</v>
      </c>
    </row>
    <row r="3224" spans="1:250" x14ac:dyDescent="0.25">
      <c r="A3224">
        <v>41739</v>
      </c>
      <c r="B3224">
        <v>-890804480</v>
      </c>
      <c r="C3224">
        <v>1837</v>
      </c>
      <c r="D3224" t="s">
        <v>273</v>
      </c>
      <c r="E3224" t="s">
        <v>274</v>
      </c>
      <c r="F3224">
        <v>9695</v>
      </c>
      <c r="G3224" t="s">
        <v>281</v>
      </c>
      <c r="H3224" t="s">
        <v>282</v>
      </c>
      <c r="I3224">
        <v>429</v>
      </c>
      <c r="J3224" t="s">
        <v>395</v>
      </c>
      <c r="K3224" t="s">
        <v>396</v>
      </c>
      <c r="L3224">
        <v>10360</v>
      </c>
      <c r="M3224" t="s">
        <v>307</v>
      </c>
      <c r="N3224" t="s">
        <v>308</v>
      </c>
      <c r="O3224">
        <v>10360</v>
      </c>
      <c r="P3224" t="s">
        <v>307</v>
      </c>
      <c r="Q3224" t="s">
        <v>308</v>
      </c>
      <c r="R3224" t="s">
        <v>336</v>
      </c>
      <c r="S3224" s="46">
        <v>-5.96</v>
      </c>
      <c r="U3224" s="46">
        <v>18</v>
      </c>
      <c r="IF3224">
        <v>10360</v>
      </c>
      <c r="IG3224" t="s">
        <v>307</v>
      </c>
      <c r="IH3224" t="s">
        <v>285</v>
      </c>
      <c r="IK3224">
        <v>-2</v>
      </c>
      <c r="IL3224" t="s">
        <v>279</v>
      </c>
      <c r="IM3224" t="s">
        <v>280</v>
      </c>
      <c r="IN3224" t="s">
        <v>661</v>
      </c>
      <c r="IP3224" t="s">
        <v>677</v>
      </c>
    </row>
    <row r="3225" spans="1:250" x14ac:dyDescent="0.25">
      <c r="A3225">
        <v>41740</v>
      </c>
      <c r="B3225">
        <v>-890804480</v>
      </c>
      <c r="C3225">
        <v>1837</v>
      </c>
      <c r="D3225" t="s">
        <v>273</v>
      </c>
      <c r="E3225" t="s">
        <v>274</v>
      </c>
      <c r="F3225">
        <v>9695</v>
      </c>
      <c r="G3225" t="s">
        <v>281</v>
      </c>
      <c r="H3225" t="s">
        <v>282</v>
      </c>
      <c r="I3225">
        <v>427</v>
      </c>
      <c r="J3225" t="s">
        <v>397</v>
      </c>
      <c r="K3225" t="s">
        <v>398</v>
      </c>
      <c r="L3225">
        <v>10360</v>
      </c>
      <c r="M3225" t="s">
        <v>307</v>
      </c>
      <c r="N3225" t="s">
        <v>308</v>
      </c>
      <c r="O3225">
        <v>10360</v>
      </c>
      <c r="P3225" t="s">
        <v>307</v>
      </c>
      <c r="Q3225" t="s">
        <v>308</v>
      </c>
      <c r="R3225" t="s">
        <v>336</v>
      </c>
      <c r="S3225" s="46">
        <v>-3.48</v>
      </c>
      <c r="U3225" s="46">
        <v>18</v>
      </c>
      <c r="IF3225">
        <v>10360</v>
      </c>
      <c r="IG3225" t="s">
        <v>307</v>
      </c>
      <c r="IH3225" t="s">
        <v>285</v>
      </c>
      <c r="IK3225">
        <v>-2</v>
      </c>
      <c r="IL3225" t="s">
        <v>279</v>
      </c>
      <c r="IM3225" t="s">
        <v>280</v>
      </c>
      <c r="IN3225" t="s">
        <v>661</v>
      </c>
      <c r="IP3225" t="s">
        <v>677</v>
      </c>
    </row>
    <row r="3226" spans="1:250" x14ac:dyDescent="0.25">
      <c r="A3226">
        <v>41741</v>
      </c>
      <c r="B3226">
        <v>-890804480</v>
      </c>
      <c r="C3226">
        <v>1837</v>
      </c>
      <c r="D3226" t="s">
        <v>273</v>
      </c>
      <c r="E3226" t="s">
        <v>274</v>
      </c>
      <c r="F3226">
        <v>9695</v>
      </c>
      <c r="G3226" t="s">
        <v>281</v>
      </c>
      <c r="H3226" t="s">
        <v>282</v>
      </c>
      <c r="I3226">
        <v>424</v>
      </c>
      <c r="J3226" t="s">
        <v>399</v>
      </c>
      <c r="K3226" t="s">
        <v>400</v>
      </c>
      <c r="L3226">
        <v>10360</v>
      </c>
      <c r="M3226" t="s">
        <v>307</v>
      </c>
      <c r="N3226" t="s">
        <v>308</v>
      </c>
      <c r="O3226">
        <v>10360</v>
      </c>
      <c r="P3226" t="s">
        <v>307</v>
      </c>
      <c r="Q3226" t="s">
        <v>308</v>
      </c>
      <c r="R3226" t="s">
        <v>336</v>
      </c>
      <c r="S3226" s="46">
        <v>-5.55</v>
      </c>
      <c r="U3226" s="46">
        <v>18</v>
      </c>
      <c r="IF3226">
        <v>10360</v>
      </c>
      <c r="IG3226" t="s">
        <v>307</v>
      </c>
      <c r="IH3226" t="s">
        <v>285</v>
      </c>
      <c r="IK3226">
        <v>-2</v>
      </c>
      <c r="IL3226" t="s">
        <v>279</v>
      </c>
      <c r="IM3226" t="s">
        <v>280</v>
      </c>
      <c r="IN3226" t="s">
        <v>661</v>
      </c>
      <c r="IP3226" t="s">
        <v>677</v>
      </c>
    </row>
    <row r="3227" spans="1:250" x14ac:dyDescent="0.25">
      <c r="A3227">
        <v>41742</v>
      </c>
      <c r="B3227">
        <v>-890804480</v>
      </c>
      <c r="C3227">
        <v>1837</v>
      </c>
      <c r="D3227" t="s">
        <v>273</v>
      </c>
      <c r="E3227" t="s">
        <v>274</v>
      </c>
      <c r="F3227">
        <v>9695</v>
      </c>
      <c r="G3227" t="s">
        <v>281</v>
      </c>
      <c r="H3227" t="s">
        <v>282</v>
      </c>
      <c r="I3227">
        <v>422</v>
      </c>
      <c r="J3227" t="s">
        <v>401</v>
      </c>
      <c r="K3227" t="s">
        <v>402</v>
      </c>
      <c r="L3227">
        <v>10360</v>
      </c>
      <c r="M3227" t="s">
        <v>307</v>
      </c>
      <c r="N3227" t="s">
        <v>308</v>
      </c>
      <c r="O3227">
        <v>10360</v>
      </c>
      <c r="P3227" t="s">
        <v>307</v>
      </c>
      <c r="Q3227" t="s">
        <v>308</v>
      </c>
      <c r="R3227" t="s">
        <v>336</v>
      </c>
      <c r="S3227" s="46">
        <v>-7.4</v>
      </c>
      <c r="U3227" s="46">
        <v>18</v>
      </c>
      <c r="IF3227">
        <v>10360</v>
      </c>
      <c r="IG3227" t="s">
        <v>307</v>
      </c>
      <c r="IH3227" t="s">
        <v>285</v>
      </c>
      <c r="IK3227">
        <v>-2</v>
      </c>
      <c r="IL3227" t="s">
        <v>279</v>
      </c>
      <c r="IM3227" t="s">
        <v>280</v>
      </c>
      <c r="IN3227" t="s">
        <v>661</v>
      </c>
      <c r="IP3227" t="s">
        <v>677</v>
      </c>
    </row>
    <row r="3228" spans="1:250" x14ac:dyDescent="0.25">
      <c r="A3228">
        <v>41743</v>
      </c>
      <c r="B3228">
        <v>-890804480</v>
      </c>
      <c r="C3228">
        <v>1837</v>
      </c>
      <c r="D3228" t="s">
        <v>273</v>
      </c>
      <c r="E3228" t="s">
        <v>274</v>
      </c>
      <c r="F3228">
        <v>9695</v>
      </c>
      <c r="G3228" t="s">
        <v>281</v>
      </c>
      <c r="H3228" t="s">
        <v>282</v>
      </c>
      <c r="I3228">
        <v>420</v>
      </c>
      <c r="J3228" t="s">
        <v>403</v>
      </c>
      <c r="K3228" t="s">
        <v>404</v>
      </c>
      <c r="L3228">
        <v>10360</v>
      </c>
      <c r="M3228" t="s">
        <v>307</v>
      </c>
      <c r="N3228" t="s">
        <v>308</v>
      </c>
      <c r="O3228">
        <v>10360</v>
      </c>
      <c r="P3228" t="s">
        <v>307</v>
      </c>
      <c r="Q3228" t="s">
        <v>308</v>
      </c>
      <c r="R3228" t="s">
        <v>336</v>
      </c>
      <c r="S3228" s="46">
        <v>-4.32</v>
      </c>
      <c r="U3228" s="46">
        <v>18</v>
      </c>
      <c r="IF3228">
        <v>10360</v>
      </c>
      <c r="IG3228" t="s">
        <v>307</v>
      </c>
      <c r="IH3228" t="s">
        <v>285</v>
      </c>
      <c r="IK3228">
        <v>-2</v>
      </c>
      <c r="IL3228" t="s">
        <v>279</v>
      </c>
      <c r="IM3228" t="s">
        <v>280</v>
      </c>
      <c r="IN3228" t="s">
        <v>661</v>
      </c>
      <c r="IP3228" t="s">
        <v>677</v>
      </c>
    </row>
    <row r="3229" spans="1:250" x14ac:dyDescent="0.25">
      <c r="A3229">
        <v>41744</v>
      </c>
      <c r="B3229">
        <v>-890804480</v>
      </c>
      <c r="C3229">
        <v>1837</v>
      </c>
      <c r="D3229" t="s">
        <v>273</v>
      </c>
      <c r="E3229" t="s">
        <v>274</v>
      </c>
      <c r="F3229">
        <v>9695</v>
      </c>
      <c r="G3229" t="s">
        <v>281</v>
      </c>
      <c r="H3229" t="s">
        <v>282</v>
      </c>
      <c r="I3229">
        <v>411</v>
      </c>
      <c r="J3229" t="s">
        <v>393</v>
      </c>
      <c r="K3229" t="s">
        <v>394</v>
      </c>
      <c r="L3229">
        <v>10360</v>
      </c>
      <c r="M3229" t="s">
        <v>307</v>
      </c>
      <c r="N3229" t="s">
        <v>308</v>
      </c>
      <c r="O3229">
        <v>10360</v>
      </c>
      <c r="P3229" t="s">
        <v>307</v>
      </c>
      <c r="Q3229" t="s">
        <v>308</v>
      </c>
      <c r="R3229" t="s">
        <v>336</v>
      </c>
      <c r="S3229" s="46">
        <v>-6.52</v>
      </c>
      <c r="U3229" s="46">
        <v>18</v>
      </c>
      <c r="IF3229">
        <v>10360</v>
      </c>
      <c r="IG3229" t="s">
        <v>307</v>
      </c>
      <c r="IH3229" t="s">
        <v>285</v>
      </c>
      <c r="IK3229">
        <v>-2</v>
      </c>
      <c r="IL3229" t="s">
        <v>279</v>
      </c>
      <c r="IM3229" t="s">
        <v>280</v>
      </c>
      <c r="IN3229" t="s">
        <v>661</v>
      </c>
      <c r="IP3229" t="s">
        <v>677</v>
      </c>
    </row>
    <row r="3230" spans="1:250" x14ac:dyDescent="0.25">
      <c r="A3230">
        <v>41745</v>
      </c>
      <c r="B3230">
        <v>-890804480</v>
      </c>
      <c r="C3230">
        <v>1837</v>
      </c>
      <c r="D3230" t="s">
        <v>273</v>
      </c>
      <c r="E3230" t="s">
        <v>274</v>
      </c>
      <c r="F3230">
        <v>9695</v>
      </c>
      <c r="G3230" t="s">
        <v>281</v>
      </c>
      <c r="H3230" t="s">
        <v>282</v>
      </c>
      <c r="I3230">
        <v>437</v>
      </c>
      <c r="J3230" t="s">
        <v>658</v>
      </c>
      <c r="K3230" t="s">
        <v>659</v>
      </c>
      <c r="L3230">
        <v>10360</v>
      </c>
      <c r="M3230" t="s">
        <v>307</v>
      </c>
      <c r="N3230" t="s">
        <v>308</v>
      </c>
      <c r="O3230">
        <v>10360</v>
      </c>
      <c r="P3230" t="s">
        <v>307</v>
      </c>
      <c r="Q3230" t="s">
        <v>308</v>
      </c>
      <c r="R3230" t="s">
        <v>336</v>
      </c>
      <c r="S3230" s="46">
        <v>-13.99</v>
      </c>
      <c r="U3230" s="46">
        <v>18</v>
      </c>
      <c r="IF3230">
        <v>10360</v>
      </c>
      <c r="IG3230" t="s">
        <v>307</v>
      </c>
      <c r="IH3230" t="s">
        <v>285</v>
      </c>
      <c r="IK3230">
        <v>-2</v>
      </c>
      <c r="IL3230" t="s">
        <v>279</v>
      </c>
      <c r="IM3230" t="s">
        <v>280</v>
      </c>
      <c r="IN3230" t="s">
        <v>661</v>
      </c>
      <c r="IP3230" t="s">
        <v>677</v>
      </c>
    </row>
    <row r="3231" spans="1:250" x14ac:dyDescent="0.25">
      <c r="A3231">
        <v>41746</v>
      </c>
      <c r="B3231">
        <v>-890804480</v>
      </c>
      <c r="C3231">
        <v>1837</v>
      </c>
      <c r="D3231" t="s">
        <v>273</v>
      </c>
      <c r="E3231" t="s">
        <v>274</v>
      </c>
      <c r="F3231">
        <v>9695</v>
      </c>
      <c r="G3231" t="s">
        <v>281</v>
      </c>
      <c r="H3231" t="s">
        <v>282</v>
      </c>
      <c r="I3231">
        <v>436</v>
      </c>
      <c r="J3231" t="s">
        <v>656</v>
      </c>
      <c r="K3231" t="s">
        <v>657</v>
      </c>
      <c r="L3231">
        <v>10360</v>
      </c>
      <c r="M3231" t="s">
        <v>307</v>
      </c>
      <c r="N3231" t="s">
        <v>308</v>
      </c>
      <c r="O3231">
        <v>10360</v>
      </c>
      <c r="P3231" t="s">
        <v>307</v>
      </c>
      <c r="Q3231" t="s">
        <v>308</v>
      </c>
      <c r="R3231" t="s">
        <v>336</v>
      </c>
      <c r="S3231" s="46">
        <v>-8.82</v>
      </c>
      <c r="U3231" s="46">
        <v>18</v>
      </c>
      <c r="IF3231">
        <v>10360</v>
      </c>
      <c r="IG3231" t="s">
        <v>307</v>
      </c>
      <c r="IH3231" t="s">
        <v>285</v>
      </c>
      <c r="IK3231">
        <v>-2</v>
      </c>
      <c r="IL3231" t="s">
        <v>279</v>
      </c>
      <c r="IM3231" t="s">
        <v>280</v>
      </c>
      <c r="IN3231" t="s">
        <v>661</v>
      </c>
      <c r="IP3231" t="s">
        <v>677</v>
      </c>
    </row>
    <row r="3232" spans="1:250" x14ac:dyDescent="0.25">
      <c r="A3232">
        <v>41747</v>
      </c>
      <c r="B3232">
        <v>-890804480</v>
      </c>
      <c r="C3232">
        <v>1837</v>
      </c>
      <c r="D3232" t="s">
        <v>273</v>
      </c>
      <c r="E3232" t="s">
        <v>274</v>
      </c>
      <c r="F3232">
        <v>9695</v>
      </c>
      <c r="G3232" t="s">
        <v>281</v>
      </c>
      <c r="H3232" t="s">
        <v>282</v>
      </c>
      <c r="I3232">
        <v>435</v>
      </c>
      <c r="J3232" t="s">
        <v>491</v>
      </c>
      <c r="K3232" t="s">
        <v>492</v>
      </c>
      <c r="L3232">
        <v>10360</v>
      </c>
      <c r="M3232" t="s">
        <v>307</v>
      </c>
      <c r="N3232" t="s">
        <v>308</v>
      </c>
      <c r="O3232">
        <v>10360</v>
      </c>
      <c r="P3232" t="s">
        <v>307</v>
      </c>
      <c r="Q3232" t="s">
        <v>308</v>
      </c>
      <c r="R3232" t="s">
        <v>336</v>
      </c>
      <c r="S3232" s="46">
        <v>-8.82</v>
      </c>
      <c r="U3232" s="46">
        <v>18</v>
      </c>
      <c r="IF3232">
        <v>10360</v>
      </c>
      <c r="IG3232" t="s">
        <v>307</v>
      </c>
      <c r="IH3232" t="s">
        <v>285</v>
      </c>
      <c r="IK3232">
        <v>-2</v>
      </c>
      <c r="IL3232" t="s">
        <v>279</v>
      </c>
      <c r="IM3232" t="s">
        <v>280</v>
      </c>
      <c r="IN3232" t="s">
        <v>661</v>
      </c>
      <c r="IP3232" t="s">
        <v>677</v>
      </c>
    </row>
    <row r="3233" spans="1:250" x14ac:dyDescent="0.25">
      <c r="A3233">
        <v>41748</v>
      </c>
      <c r="B3233">
        <v>-890804480</v>
      </c>
      <c r="C3233">
        <v>1837</v>
      </c>
      <c r="D3233" t="s">
        <v>273</v>
      </c>
      <c r="E3233" t="s">
        <v>274</v>
      </c>
      <c r="F3233">
        <v>9695</v>
      </c>
      <c r="G3233" t="s">
        <v>281</v>
      </c>
      <c r="H3233" t="s">
        <v>282</v>
      </c>
      <c r="I3233">
        <v>431</v>
      </c>
      <c r="J3233" t="s">
        <v>493</v>
      </c>
      <c r="K3233" t="s">
        <v>494</v>
      </c>
      <c r="L3233">
        <v>10360</v>
      </c>
      <c r="M3233" t="s">
        <v>307</v>
      </c>
      <c r="N3233" t="s">
        <v>308</v>
      </c>
      <c r="O3233">
        <v>10360</v>
      </c>
      <c r="P3233" t="s">
        <v>307</v>
      </c>
      <c r="Q3233" t="s">
        <v>308</v>
      </c>
      <c r="R3233" t="s">
        <v>336</v>
      </c>
      <c r="S3233" s="46">
        <v>-4.47</v>
      </c>
      <c r="U3233" s="46">
        <v>18</v>
      </c>
      <c r="IF3233">
        <v>10360</v>
      </c>
      <c r="IG3233" t="s">
        <v>307</v>
      </c>
      <c r="IH3233" t="s">
        <v>285</v>
      </c>
      <c r="IK3233">
        <v>-2</v>
      </c>
      <c r="IL3233" t="s">
        <v>279</v>
      </c>
      <c r="IM3233" t="s">
        <v>280</v>
      </c>
      <c r="IN3233" t="s">
        <v>661</v>
      </c>
      <c r="IP3233" t="s">
        <v>677</v>
      </c>
    </row>
    <row r="3234" spans="1:250" x14ac:dyDescent="0.25">
      <c r="A3234">
        <v>41749</v>
      </c>
      <c r="B3234">
        <v>-890804480</v>
      </c>
      <c r="C3234">
        <v>1837</v>
      </c>
      <c r="D3234" t="s">
        <v>273</v>
      </c>
      <c r="E3234" t="s">
        <v>274</v>
      </c>
      <c r="F3234">
        <v>1848</v>
      </c>
      <c r="G3234" t="s">
        <v>286</v>
      </c>
      <c r="H3234" t="s">
        <v>274</v>
      </c>
      <c r="I3234">
        <v>420</v>
      </c>
      <c r="J3234" t="s">
        <v>403</v>
      </c>
      <c r="K3234" t="s">
        <v>404</v>
      </c>
      <c r="L3234">
        <v>12390</v>
      </c>
      <c r="M3234" t="s">
        <v>309</v>
      </c>
      <c r="N3234" t="s">
        <v>310</v>
      </c>
      <c r="O3234">
        <v>12390</v>
      </c>
      <c r="P3234" t="s">
        <v>309</v>
      </c>
      <c r="Q3234" t="s">
        <v>310</v>
      </c>
      <c r="R3234" t="s">
        <v>336</v>
      </c>
      <c r="S3234" s="46">
        <v>-0.03</v>
      </c>
      <c r="U3234" s="46">
        <v>18</v>
      </c>
      <c r="IF3234">
        <v>12390</v>
      </c>
      <c r="IG3234" t="s">
        <v>309</v>
      </c>
      <c r="IH3234" t="s">
        <v>288</v>
      </c>
      <c r="IK3234">
        <v>-2</v>
      </c>
      <c r="IL3234" t="s">
        <v>279</v>
      </c>
      <c r="IM3234" t="s">
        <v>280</v>
      </c>
      <c r="IN3234" t="s">
        <v>654</v>
      </c>
      <c r="IP3234" t="s">
        <v>678</v>
      </c>
    </row>
    <row r="3235" spans="1:250" x14ac:dyDescent="0.25">
      <c r="A3235">
        <v>41750</v>
      </c>
      <c r="B3235">
        <v>-890804480</v>
      </c>
      <c r="C3235">
        <v>1837</v>
      </c>
      <c r="D3235" t="s">
        <v>273</v>
      </c>
      <c r="E3235" t="s">
        <v>274</v>
      </c>
      <c r="F3235">
        <v>1848</v>
      </c>
      <c r="G3235" t="s">
        <v>286</v>
      </c>
      <c r="H3235" t="s">
        <v>274</v>
      </c>
      <c r="I3235">
        <v>411</v>
      </c>
      <c r="J3235" t="s">
        <v>393</v>
      </c>
      <c r="K3235" t="s">
        <v>394</v>
      </c>
      <c r="L3235">
        <v>12390</v>
      </c>
      <c r="M3235" t="s">
        <v>309</v>
      </c>
      <c r="N3235" t="s">
        <v>310</v>
      </c>
      <c r="O3235">
        <v>12390</v>
      </c>
      <c r="P3235" t="s">
        <v>309</v>
      </c>
      <c r="Q3235" t="s">
        <v>310</v>
      </c>
      <c r="R3235" t="s">
        <v>336</v>
      </c>
      <c r="S3235" s="46">
        <v>-0.04</v>
      </c>
      <c r="U3235" s="46">
        <v>18</v>
      </c>
      <c r="IF3235">
        <v>12390</v>
      </c>
      <c r="IG3235" t="s">
        <v>309</v>
      </c>
      <c r="IH3235" t="s">
        <v>288</v>
      </c>
      <c r="IK3235">
        <v>-2</v>
      </c>
      <c r="IL3235" t="s">
        <v>279</v>
      </c>
      <c r="IM3235" t="s">
        <v>280</v>
      </c>
      <c r="IN3235" t="s">
        <v>654</v>
      </c>
      <c r="IP3235" t="s">
        <v>678</v>
      </c>
    </row>
    <row r="3236" spans="1:250" x14ac:dyDescent="0.25">
      <c r="A3236">
        <v>41751</v>
      </c>
      <c r="B3236">
        <v>-890804480</v>
      </c>
      <c r="C3236">
        <v>1837</v>
      </c>
      <c r="D3236" t="s">
        <v>273</v>
      </c>
      <c r="E3236" t="s">
        <v>274</v>
      </c>
      <c r="F3236">
        <v>1848</v>
      </c>
      <c r="G3236" t="s">
        <v>286</v>
      </c>
      <c r="H3236" t="s">
        <v>274</v>
      </c>
      <c r="I3236">
        <v>435</v>
      </c>
      <c r="J3236" t="s">
        <v>491</v>
      </c>
      <c r="K3236" t="s">
        <v>492</v>
      </c>
      <c r="L3236">
        <v>12390</v>
      </c>
      <c r="M3236" t="s">
        <v>309</v>
      </c>
      <c r="N3236" t="s">
        <v>310</v>
      </c>
      <c r="O3236">
        <v>12390</v>
      </c>
      <c r="P3236" t="s">
        <v>309</v>
      </c>
      <c r="Q3236" t="s">
        <v>310</v>
      </c>
      <c r="R3236" t="s">
        <v>336</v>
      </c>
      <c r="S3236" s="46">
        <v>-0.51</v>
      </c>
      <c r="U3236" s="46">
        <v>18</v>
      </c>
      <c r="IF3236">
        <v>12390</v>
      </c>
      <c r="IG3236" t="s">
        <v>309</v>
      </c>
      <c r="IH3236" t="s">
        <v>288</v>
      </c>
      <c r="IK3236">
        <v>-2</v>
      </c>
      <c r="IL3236" t="s">
        <v>279</v>
      </c>
      <c r="IM3236" t="s">
        <v>280</v>
      </c>
      <c r="IN3236" t="s">
        <v>654</v>
      </c>
      <c r="IP3236" t="s">
        <v>678</v>
      </c>
    </row>
    <row r="3237" spans="1:250" x14ac:dyDescent="0.25">
      <c r="A3237">
        <v>41752</v>
      </c>
      <c r="B3237">
        <v>-890804480</v>
      </c>
      <c r="C3237">
        <v>1837</v>
      </c>
      <c r="D3237" t="s">
        <v>273</v>
      </c>
      <c r="E3237" t="s">
        <v>274</v>
      </c>
      <c r="F3237">
        <v>1848</v>
      </c>
      <c r="G3237" t="s">
        <v>286</v>
      </c>
      <c r="H3237" t="s">
        <v>274</v>
      </c>
      <c r="I3237">
        <v>431</v>
      </c>
      <c r="J3237" t="s">
        <v>493</v>
      </c>
      <c r="K3237" t="s">
        <v>494</v>
      </c>
      <c r="L3237">
        <v>12390</v>
      </c>
      <c r="M3237" t="s">
        <v>309</v>
      </c>
      <c r="N3237" t="s">
        <v>310</v>
      </c>
      <c r="O3237">
        <v>12390</v>
      </c>
      <c r="P3237" t="s">
        <v>309</v>
      </c>
      <c r="Q3237" t="s">
        <v>310</v>
      </c>
      <c r="R3237" t="s">
        <v>336</v>
      </c>
      <c r="S3237" s="46">
        <v>-0.8</v>
      </c>
      <c r="U3237" s="46">
        <v>18</v>
      </c>
      <c r="IF3237">
        <v>12390</v>
      </c>
      <c r="IG3237" t="s">
        <v>309</v>
      </c>
      <c r="IH3237" t="s">
        <v>288</v>
      </c>
      <c r="IK3237">
        <v>-2</v>
      </c>
      <c r="IL3237" t="s">
        <v>279</v>
      </c>
      <c r="IM3237" t="s">
        <v>280</v>
      </c>
      <c r="IN3237" t="s">
        <v>654</v>
      </c>
      <c r="IP3237" t="s">
        <v>678</v>
      </c>
    </row>
    <row r="3238" spans="1:250" x14ac:dyDescent="0.25">
      <c r="A3238">
        <v>41753</v>
      </c>
      <c r="B3238">
        <v>-890804480</v>
      </c>
      <c r="C3238">
        <v>1837</v>
      </c>
      <c r="D3238" t="s">
        <v>273</v>
      </c>
      <c r="E3238" t="s">
        <v>274</v>
      </c>
      <c r="F3238">
        <v>1848</v>
      </c>
      <c r="G3238" t="s">
        <v>286</v>
      </c>
      <c r="H3238" t="s">
        <v>274</v>
      </c>
      <c r="I3238">
        <v>429</v>
      </c>
      <c r="J3238" t="s">
        <v>395</v>
      </c>
      <c r="K3238" t="s">
        <v>396</v>
      </c>
      <c r="L3238">
        <v>12390</v>
      </c>
      <c r="M3238" t="s">
        <v>309</v>
      </c>
      <c r="N3238" t="s">
        <v>310</v>
      </c>
      <c r="O3238">
        <v>12390</v>
      </c>
      <c r="P3238" t="s">
        <v>309</v>
      </c>
      <c r="Q3238" t="s">
        <v>310</v>
      </c>
      <c r="R3238" t="s">
        <v>336</v>
      </c>
      <c r="S3238" s="46">
        <v>-1.07</v>
      </c>
      <c r="U3238" s="46">
        <v>18</v>
      </c>
      <c r="IF3238">
        <v>12390</v>
      </c>
      <c r="IG3238" t="s">
        <v>309</v>
      </c>
      <c r="IH3238" t="s">
        <v>288</v>
      </c>
      <c r="IK3238">
        <v>-2</v>
      </c>
      <c r="IL3238" t="s">
        <v>279</v>
      </c>
      <c r="IM3238" t="s">
        <v>280</v>
      </c>
      <c r="IN3238" t="s">
        <v>654</v>
      </c>
      <c r="IP3238" t="s">
        <v>678</v>
      </c>
    </row>
    <row r="3239" spans="1:250" x14ac:dyDescent="0.25">
      <c r="A3239">
        <v>41754</v>
      </c>
      <c r="B3239">
        <v>-890804480</v>
      </c>
      <c r="C3239">
        <v>1837</v>
      </c>
      <c r="D3239" t="s">
        <v>273</v>
      </c>
      <c r="E3239" t="s">
        <v>274</v>
      </c>
      <c r="F3239">
        <v>1848</v>
      </c>
      <c r="G3239" t="s">
        <v>286</v>
      </c>
      <c r="H3239" t="s">
        <v>274</v>
      </c>
      <c r="I3239">
        <v>427</v>
      </c>
      <c r="J3239" t="s">
        <v>397</v>
      </c>
      <c r="K3239" t="s">
        <v>398</v>
      </c>
      <c r="L3239">
        <v>12390</v>
      </c>
      <c r="M3239" t="s">
        <v>309</v>
      </c>
      <c r="N3239" t="s">
        <v>310</v>
      </c>
      <c r="O3239">
        <v>12390</v>
      </c>
      <c r="P3239" t="s">
        <v>309</v>
      </c>
      <c r="Q3239" t="s">
        <v>310</v>
      </c>
      <c r="R3239" t="s">
        <v>336</v>
      </c>
      <c r="S3239" s="46">
        <v>-0.62</v>
      </c>
      <c r="U3239" s="46">
        <v>18</v>
      </c>
      <c r="IF3239">
        <v>12390</v>
      </c>
      <c r="IG3239" t="s">
        <v>309</v>
      </c>
      <c r="IH3239" t="s">
        <v>288</v>
      </c>
      <c r="IK3239">
        <v>-2</v>
      </c>
      <c r="IL3239" t="s">
        <v>279</v>
      </c>
      <c r="IM3239" t="s">
        <v>280</v>
      </c>
      <c r="IN3239" t="s">
        <v>654</v>
      </c>
      <c r="IP3239" t="s">
        <v>678</v>
      </c>
    </row>
    <row r="3240" spans="1:250" x14ac:dyDescent="0.25">
      <c r="A3240">
        <v>41755</v>
      </c>
      <c r="B3240">
        <v>-890804480</v>
      </c>
      <c r="C3240">
        <v>1837</v>
      </c>
      <c r="D3240" t="s">
        <v>273</v>
      </c>
      <c r="E3240" t="s">
        <v>274</v>
      </c>
      <c r="F3240">
        <v>1848</v>
      </c>
      <c r="G3240" t="s">
        <v>286</v>
      </c>
      <c r="H3240" t="s">
        <v>274</v>
      </c>
      <c r="I3240">
        <v>437</v>
      </c>
      <c r="J3240" t="s">
        <v>658</v>
      </c>
      <c r="K3240" t="s">
        <v>659</v>
      </c>
      <c r="L3240">
        <v>12390</v>
      </c>
      <c r="M3240" t="s">
        <v>309</v>
      </c>
      <c r="N3240" t="s">
        <v>310</v>
      </c>
      <c r="O3240">
        <v>12390</v>
      </c>
      <c r="P3240" t="s">
        <v>309</v>
      </c>
      <c r="Q3240" t="s">
        <v>310</v>
      </c>
      <c r="R3240" t="s">
        <v>336</v>
      </c>
      <c r="S3240" s="46">
        <v>-0.85</v>
      </c>
      <c r="U3240" s="46">
        <v>18</v>
      </c>
      <c r="IF3240">
        <v>12390</v>
      </c>
      <c r="IG3240" t="s">
        <v>309</v>
      </c>
      <c r="IH3240" t="s">
        <v>288</v>
      </c>
      <c r="IK3240">
        <v>-2</v>
      </c>
      <c r="IL3240" t="s">
        <v>279</v>
      </c>
      <c r="IM3240" t="s">
        <v>280</v>
      </c>
      <c r="IN3240" t="s">
        <v>654</v>
      </c>
      <c r="IP3240" t="s">
        <v>678</v>
      </c>
    </row>
    <row r="3241" spans="1:250" x14ac:dyDescent="0.25">
      <c r="A3241">
        <v>41756</v>
      </c>
      <c r="B3241">
        <v>-890804480</v>
      </c>
      <c r="C3241">
        <v>1837</v>
      </c>
      <c r="D3241" t="s">
        <v>273</v>
      </c>
      <c r="E3241" t="s">
        <v>274</v>
      </c>
      <c r="F3241">
        <v>1848</v>
      </c>
      <c r="G3241" t="s">
        <v>286</v>
      </c>
      <c r="H3241" t="s">
        <v>274</v>
      </c>
      <c r="I3241">
        <v>436</v>
      </c>
      <c r="J3241" t="s">
        <v>656</v>
      </c>
      <c r="K3241" t="s">
        <v>657</v>
      </c>
      <c r="L3241">
        <v>12390</v>
      </c>
      <c r="M3241" t="s">
        <v>309</v>
      </c>
      <c r="N3241" t="s">
        <v>310</v>
      </c>
      <c r="O3241">
        <v>12390</v>
      </c>
      <c r="P3241" t="s">
        <v>309</v>
      </c>
      <c r="Q3241" t="s">
        <v>310</v>
      </c>
      <c r="R3241" t="s">
        <v>336</v>
      </c>
      <c r="S3241" s="46">
        <v>-0.51</v>
      </c>
      <c r="U3241" s="46">
        <v>18</v>
      </c>
      <c r="IF3241">
        <v>12390</v>
      </c>
      <c r="IG3241" t="s">
        <v>309</v>
      </c>
      <c r="IH3241" t="s">
        <v>288</v>
      </c>
      <c r="IK3241">
        <v>-2</v>
      </c>
      <c r="IL3241" t="s">
        <v>279</v>
      </c>
      <c r="IM3241" t="s">
        <v>280</v>
      </c>
      <c r="IN3241" t="s">
        <v>654</v>
      </c>
      <c r="IP3241" t="s">
        <v>678</v>
      </c>
    </row>
    <row r="3242" spans="1:250" x14ac:dyDescent="0.25">
      <c r="A3242">
        <v>41757</v>
      </c>
      <c r="B3242">
        <v>-890804480</v>
      </c>
      <c r="C3242">
        <v>1837</v>
      </c>
      <c r="D3242" t="s">
        <v>273</v>
      </c>
      <c r="E3242" t="s">
        <v>274</v>
      </c>
      <c r="F3242">
        <v>7057</v>
      </c>
      <c r="G3242" t="s">
        <v>291</v>
      </c>
      <c r="H3242" t="s">
        <v>292</v>
      </c>
      <c r="I3242">
        <v>437</v>
      </c>
      <c r="J3242" t="s">
        <v>658</v>
      </c>
      <c r="K3242" t="s">
        <v>659</v>
      </c>
      <c r="L3242">
        <v>12390</v>
      </c>
      <c r="M3242" t="s">
        <v>309</v>
      </c>
      <c r="N3242" t="s">
        <v>310</v>
      </c>
      <c r="O3242">
        <v>12390</v>
      </c>
      <c r="P3242" t="s">
        <v>309</v>
      </c>
      <c r="Q3242" t="s">
        <v>310</v>
      </c>
      <c r="R3242" t="s">
        <v>336</v>
      </c>
      <c r="S3242" s="46">
        <v>-1.24</v>
      </c>
      <c r="U3242" s="46">
        <v>18</v>
      </c>
      <c r="IF3242">
        <v>12390</v>
      </c>
      <c r="IG3242" t="s">
        <v>309</v>
      </c>
      <c r="IH3242" t="s">
        <v>293</v>
      </c>
      <c r="IK3242">
        <v>-2</v>
      </c>
      <c r="IL3242" t="s">
        <v>279</v>
      </c>
      <c r="IM3242" t="s">
        <v>280</v>
      </c>
      <c r="IN3242" t="s">
        <v>666</v>
      </c>
      <c r="IP3242" t="s">
        <v>679</v>
      </c>
    </row>
    <row r="3243" spans="1:250" x14ac:dyDescent="0.25">
      <c r="A3243">
        <v>41758</v>
      </c>
      <c r="B3243">
        <v>-890804480</v>
      </c>
      <c r="C3243">
        <v>1837</v>
      </c>
      <c r="D3243" t="s">
        <v>273</v>
      </c>
      <c r="E3243" t="s">
        <v>274</v>
      </c>
      <c r="F3243">
        <v>7057</v>
      </c>
      <c r="G3243" t="s">
        <v>291</v>
      </c>
      <c r="H3243" t="s">
        <v>292</v>
      </c>
      <c r="I3243">
        <v>436</v>
      </c>
      <c r="J3243" t="s">
        <v>656</v>
      </c>
      <c r="K3243" t="s">
        <v>657</v>
      </c>
      <c r="L3243">
        <v>12390</v>
      </c>
      <c r="M3243" t="s">
        <v>309</v>
      </c>
      <c r="N3243" t="s">
        <v>310</v>
      </c>
      <c r="O3243">
        <v>12390</v>
      </c>
      <c r="P3243" t="s">
        <v>309</v>
      </c>
      <c r="Q3243" t="s">
        <v>310</v>
      </c>
      <c r="R3243" t="s">
        <v>336</v>
      </c>
      <c r="S3243" s="46">
        <v>-0.74</v>
      </c>
      <c r="U3243" s="46">
        <v>18</v>
      </c>
      <c r="IF3243">
        <v>12390</v>
      </c>
      <c r="IG3243" t="s">
        <v>309</v>
      </c>
      <c r="IH3243" t="s">
        <v>293</v>
      </c>
      <c r="IK3243">
        <v>-2</v>
      </c>
      <c r="IL3243" t="s">
        <v>279</v>
      </c>
      <c r="IM3243" t="s">
        <v>280</v>
      </c>
      <c r="IN3243" t="s">
        <v>666</v>
      </c>
      <c r="IP3243" t="s">
        <v>679</v>
      </c>
    </row>
    <row r="3244" spans="1:250" x14ac:dyDescent="0.25">
      <c r="A3244">
        <v>41759</v>
      </c>
      <c r="B3244">
        <v>-890804480</v>
      </c>
      <c r="C3244">
        <v>1837</v>
      </c>
      <c r="D3244" t="s">
        <v>273</v>
      </c>
      <c r="E3244" t="s">
        <v>274</v>
      </c>
      <c r="F3244">
        <v>7057</v>
      </c>
      <c r="G3244" t="s">
        <v>291</v>
      </c>
      <c r="H3244" t="s">
        <v>292</v>
      </c>
      <c r="I3244">
        <v>435</v>
      </c>
      <c r="J3244" t="s">
        <v>491</v>
      </c>
      <c r="K3244" t="s">
        <v>492</v>
      </c>
      <c r="L3244">
        <v>12390</v>
      </c>
      <c r="M3244" t="s">
        <v>309</v>
      </c>
      <c r="N3244" t="s">
        <v>310</v>
      </c>
      <c r="O3244">
        <v>12390</v>
      </c>
      <c r="P3244" t="s">
        <v>309</v>
      </c>
      <c r="Q3244" t="s">
        <v>310</v>
      </c>
      <c r="R3244" t="s">
        <v>336</v>
      </c>
      <c r="S3244" s="46">
        <v>-0.74</v>
      </c>
      <c r="U3244" s="46">
        <v>18</v>
      </c>
      <c r="IF3244">
        <v>12390</v>
      </c>
      <c r="IG3244" t="s">
        <v>309</v>
      </c>
      <c r="IH3244" t="s">
        <v>293</v>
      </c>
      <c r="IK3244">
        <v>-2</v>
      </c>
      <c r="IL3244" t="s">
        <v>279</v>
      </c>
      <c r="IM3244" t="s">
        <v>280</v>
      </c>
      <c r="IN3244" t="s">
        <v>666</v>
      </c>
      <c r="IP3244" t="s">
        <v>679</v>
      </c>
    </row>
    <row r="3245" spans="1:250" x14ac:dyDescent="0.25">
      <c r="A3245">
        <v>41760</v>
      </c>
      <c r="B3245">
        <v>-890804480</v>
      </c>
      <c r="C3245">
        <v>1837</v>
      </c>
      <c r="D3245" t="s">
        <v>273</v>
      </c>
      <c r="E3245" t="s">
        <v>274</v>
      </c>
      <c r="F3245">
        <v>7057</v>
      </c>
      <c r="G3245" t="s">
        <v>291</v>
      </c>
      <c r="H3245" t="s">
        <v>292</v>
      </c>
      <c r="I3245">
        <v>431</v>
      </c>
      <c r="J3245" t="s">
        <v>493</v>
      </c>
      <c r="K3245" t="s">
        <v>494</v>
      </c>
      <c r="L3245">
        <v>12390</v>
      </c>
      <c r="M3245" t="s">
        <v>309</v>
      </c>
      <c r="N3245" t="s">
        <v>310</v>
      </c>
      <c r="O3245">
        <v>12390</v>
      </c>
      <c r="P3245" t="s">
        <v>309</v>
      </c>
      <c r="Q3245" t="s">
        <v>310</v>
      </c>
      <c r="R3245" t="s">
        <v>336</v>
      </c>
      <c r="S3245" s="46">
        <v>-1.1599999999999999</v>
      </c>
      <c r="U3245" s="46">
        <v>18</v>
      </c>
      <c r="IF3245">
        <v>12390</v>
      </c>
      <c r="IG3245" t="s">
        <v>309</v>
      </c>
      <c r="IH3245" t="s">
        <v>293</v>
      </c>
      <c r="IK3245">
        <v>-2</v>
      </c>
      <c r="IL3245" t="s">
        <v>279</v>
      </c>
      <c r="IM3245" t="s">
        <v>280</v>
      </c>
      <c r="IN3245" t="s">
        <v>666</v>
      </c>
      <c r="IP3245" t="s">
        <v>679</v>
      </c>
    </row>
    <row r="3246" spans="1:250" x14ac:dyDescent="0.25">
      <c r="A3246">
        <v>41761</v>
      </c>
      <c r="B3246">
        <v>-890804480</v>
      </c>
      <c r="C3246">
        <v>1837</v>
      </c>
      <c r="D3246" t="s">
        <v>273</v>
      </c>
      <c r="E3246" t="s">
        <v>274</v>
      </c>
      <c r="F3246">
        <v>1848</v>
      </c>
      <c r="G3246" t="s">
        <v>286</v>
      </c>
      <c r="H3246" t="s">
        <v>274</v>
      </c>
      <c r="I3246">
        <v>424</v>
      </c>
      <c r="J3246" t="s">
        <v>399</v>
      </c>
      <c r="K3246" t="s">
        <v>400</v>
      </c>
      <c r="L3246">
        <v>12390</v>
      </c>
      <c r="M3246" t="s">
        <v>309</v>
      </c>
      <c r="N3246" t="s">
        <v>310</v>
      </c>
      <c r="O3246">
        <v>12390</v>
      </c>
      <c r="P3246" t="s">
        <v>309</v>
      </c>
      <c r="Q3246" t="s">
        <v>310</v>
      </c>
      <c r="R3246" t="s">
        <v>336</v>
      </c>
      <c r="S3246" s="46">
        <v>-0.04</v>
      </c>
      <c r="U3246" s="46">
        <v>18</v>
      </c>
      <c r="IF3246">
        <v>12390</v>
      </c>
      <c r="IG3246" t="s">
        <v>309</v>
      </c>
      <c r="IH3246" t="s">
        <v>288</v>
      </c>
      <c r="IK3246">
        <v>-2</v>
      </c>
      <c r="IL3246" t="s">
        <v>279</v>
      </c>
      <c r="IM3246" t="s">
        <v>280</v>
      </c>
      <c r="IN3246" t="s">
        <v>654</v>
      </c>
      <c r="IP3246" t="s">
        <v>678</v>
      </c>
    </row>
    <row r="3247" spans="1:250" x14ac:dyDescent="0.25">
      <c r="A3247">
        <v>41762</v>
      </c>
      <c r="B3247">
        <v>-890804480</v>
      </c>
      <c r="C3247">
        <v>1837</v>
      </c>
      <c r="D3247" t="s">
        <v>273</v>
      </c>
      <c r="E3247" t="s">
        <v>274</v>
      </c>
      <c r="F3247">
        <v>1848</v>
      </c>
      <c r="G3247" t="s">
        <v>286</v>
      </c>
      <c r="H3247" t="s">
        <v>274</v>
      </c>
      <c r="I3247">
        <v>422</v>
      </c>
      <c r="J3247" t="s">
        <v>401</v>
      </c>
      <c r="K3247" t="s">
        <v>402</v>
      </c>
      <c r="L3247">
        <v>12390</v>
      </c>
      <c r="M3247" t="s">
        <v>309</v>
      </c>
      <c r="N3247" t="s">
        <v>310</v>
      </c>
      <c r="O3247">
        <v>12390</v>
      </c>
      <c r="P3247" t="s">
        <v>309</v>
      </c>
      <c r="Q3247" t="s">
        <v>310</v>
      </c>
      <c r="R3247" t="s">
        <v>336</v>
      </c>
      <c r="S3247" s="46">
        <v>-0.05</v>
      </c>
      <c r="U3247" s="46">
        <v>18</v>
      </c>
      <c r="IF3247">
        <v>12390</v>
      </c>
      <c r="IG3247" t="s">
        <v>309</v>
      </c>
      <c r="IH3247" t="s">
        <v>288</v>
      </c>
      <c r="IK3247">
        <v>-2</v>
      </c>
      <c r="IL3247" t="s">
        <v>279</v>
      </c>
      <c r="IM3247" t="s">
        <v>280</v>
      </c>
      <c r="IN3247" t="s">
        <v>654</v>
      </c>
      <c r="IP3247" t="s">
        <v>678</v>
      </c>
    </row>
    <row r="3248" spans="1:250" x14ac:dyDescent="0.25">
      <c r="A3248">
        <v>41763</v>
      </c>
      <c r="B3248">
        <v>-890804480</v>
      </c>
      <c r="C3248">
        <v>1837</v>
      </c>
      <c r="D3248" t="s">
        <v>273</v>
      </c>
      <c r="E3248" t="s">
        <v>274</v>
      </c>
      <c r="F3248">
        <v>7057</v>
      </c>
      <c r="G3248" t="s">
        <v>291</v>
      </c>
      <c r="H3248" t="s">
        <v>292</v>
      </c>
      <c r="I3248">
        <v>429</v>
      </c>
      <c r="J3248" t="s">
        <v>395</v>
      </c>
      <c r="K3248" t="s">
        <v>396</v>
      </c>
      <c r="L3248">
        <v>12390</v>
      </c>
      <c r="M3248" t="s">
        <v>309</v>
      </c>
      <c r="N3248" t="s">
        <v>310</v>
      </c>
      <c r="O3248">
        <v>12390</v>
      </c>
      <c r="P3248" t="s">
        <v>309</v>
      </c>
      <c r="Q3248" t="s">
        <v>310</v>
      </c>
      <c r="R3248" t="s">
        <v>336</v>
      </c>
      <c r="S3248" s="46">
        <v>-1.55</v>
      </c>
      <c r="U3248" s="46">
        <v>18</v>
      </c>
      <c r="IF3248">
        <v>12390</v>
      </c>
      <c r="IG3248" t="s">
        <v>309</v>
      </c>
      <c r="IH3248" t="s">
        <v>293</v>
      </c>
      <c r="IK3248">
        <v>-2</v>
      </c>
      <c r="IL3248" t="s">
        <v>279</v>
      </c>
      <c r="IM3248" t="s">
        <v>280</v>
      </c>
      <c r="IN3248" t="s">
        <v>666</v>
      </c>
      <c r="IP3248" t="s">
        <v>679</v>
      </c>
    </row>
    <row r="3249" spans="1:250" x14ac:dyDescent="0.25">
      <c r="A3249">
        <v>41764</v>
      </c>
      <c r="B3249">
        <v>-890804480</v>
      </c>
      <c r="C3249">
        <v>1837</v>
      </c>
      <c r="D3249" t="s">
        <v>273</v>
      </c>
      <c r="E3249" t="s">
        <v>274</v>
      </c>
      <c r="F3249">
        <v>7057</v>
      </c>
      <c r="G3249" t="s">
        <v>291</v>
      </c>
      <c r="H3249" t="s">
        <v>292</v>
      </c>
      <c r="I3249">
        <v>427</v>
      </c>
      <c r="J3249" t="s">
        <v>397</v>
      </c>
      <c r="K3249" t="s">
        <v>398</v>
      </c>
      <c r="L3249">
        <v>12390</v>
      </c>
      <c r="M3249" t="s">
        <v>309</v>
      </c>
      <c r="N3249" t="s">
        <v>310</v>
      </c>
      <c r="O3249">
        <v>12390</v>
      </c>
      <c r="P3249" t="s">
        <v>309</v>
      </c>
      <c r="Q3249" t="s">
        <v>310</v>
      </c>
      <c r="R3249" t="s">
        <v>336</v>
      </c>
      <c r="S3249" s="46">
        <v>-0.9</v>
      </c>
      <c r="U3249" s="46">
        <v>18</v>
      </c>
      <c r="IF3249">
        <v>12390</v>
      </c>
      <c r="IG3249" t="s">
        <v>309</v>
      </c>
      <c r="IH3249" t="s">
        <v>293</v>
      </c>
      <c r="IK3249">
        <v>-2</v>
      </c>
      <c r="IL3249" t="s">
        <v>279</v>
      </c>
      <c r="IM3249" t="s">
        <v>280</v>
      </c>
      <c r="IN3249" t="s">
        <v>666</v>
      </c>
      <c r="IP3249" t="s">
        <v>679</v>
      </c>
    </row>
    <row r="3250" spans="1:250" x14ac:dyDescent="0.25">
      <c r="A3250">
        <v>41765</v>
      </c>
      <c r="B3250">
        <v>-890804480</v>
      </c>
      <c r="C3250">
        <v>1837</v>
      </c>
      <c r="D3250" t="s">
        <v>273</v>
      </c>
      <c r="E3250" t="s">
        <v>274</v>
      </c>
      <c r="F3250">
        <v>7057</v>
      </c>
      <c r="G3250" t="s">
        <v>291</v>
      </c>
      <c r="H3250" t="s">
        <v>292</v>
      </c>
      <c r="I3250">
        <v>424</v>
      </c>
      <c r="J3250" t="s">
        <v>399</v>
      </c>
      <c r="K3250" t="s">
        <v>400</v>
      </c>
      <c r="L3250">
        <v>12390</v>
      </c>
      <c r="M3250" t="s">
        <v>309</v>
      </c>
      <c r="N3250" t="s">
        <v>310</v>
      </c>
      <c r="O3250">
        <v>12390</v>
      </c>
      <c r="P3250" t="s">
        <v>309</v>
      </c>
      <c r="Q3250" t="s">
        <v>310</v>
      </c>
      <c r="R3250" t="s">
        <v>336</v>
      </c>
      <c r="S3250" s="46">
        <v>-1.23</v>
      </c>
      <c r="U3250" s="46">
        <v>18</v>
      </c>
      <c r="IF3250">
        <v>12390</v>
      </c>
      <c r="IG3250" t="s">
        <v>309</v>
      </c>
      <c r="IH3250" t="s">
        <v>293</v>
      </c>
      <c r="IK3250">
        <v>-2</v>
      </c>
      <c r="IL3250" t="s">
        <v>279</v>
      </c>
      <c r="IM3250" t="s">
        <v>280</v>
      </c>
      <c r="IN3250" t="s">
        <v>666</v>
      </c>
      <c r="IP3250" t="s">
        <v>679</v>
      </c>
    </row>
    <row r="3251" spans="1:250" x14ac:dyDescent="0.25">
      <c r="A3251">
        <v>41766</v>
      </c>
      <c r="B3251">
        <v>-890804480</v>
      </c>
      <c r="C3251">
        <v>1837</v>
      </c>
      <c r="D3251" t="s">
        <v>273</v>
      </c>
      <c r="E3251" t="s">
        <v>274</v>
      </c>
      <c r="F3251">
        <v>7057</v>
      </c>
      <c r="G3251" t="s">
        <v>291</v>
      </c>
      <c r="H3251" t="s">
        <v>292</v>
      </c>
      <c r="I3251">
        <v>422</v>
      </c>
      <c r="J3251" t="s">
        <v>401</v>
      </c>
      <c r="K3251" t="s">
        <v>402</v>
      </c>
      <c r="L3251">
        <v>12390</v>
      </c>
      <c r="M3251" t="s">
        <v>309</v>
      </c>
      <c r="N3251" t="s">
        <v>310</v>
      </c>
      <c r="O3251">
        <v>12390</v>
      </c>
      <c r="P3251" t="s">
        <v>309</v>
      </c>
      <c r="Q3251" t="s">
        <v>310</v>
      </c>
      <c r="R3251" t="s">
        <v>336</v>
      </c>
      <c r="S3251" s="46">
        <v>-1.64</v>
      </c>
      <c r="U3251" s="46">
        <v>18</v>
      </c>
      <c r="IF3251">
        <v>12390</v>
      </c>
      <c r="IG3251" t="s">
        <v>309</v>
      </c>
      <c r="IH3251" t="s">
        <v>293</v>
      </c>
      <c r="IK3251">
        <v>-2</v>
      </c>
      <c r="IL3251" t="s">
        <v>279</v>
      </c>
      <c r="IM3251" t="s">
        <v>280</v>
      </c>
      <c r="IN3251" t="s">
        <v>666</v>
      </c>
      <c r="IP3251" t="s">
        <v>679</v>
      </c>
    </row>
    <row r="3252" spans="1:250" x14ac:dyDescent="0.25">
      <c r="A3252">
        <v>41767</v>
      </c>
      <c r="B3252">
        <v>-890804480</v>
      </c>
      <c r="C3252">
        <v>1837</v>
      </c>
      <c r="D3252" t="s">
        <v>273</v>
      </c>
      <c r="E3252" t="s">
        <v>274</v>
      </c>
      <c r="F3252">
        <v>1848</v>
      </c>
      <c r="G3252" t="s">
        <v>286</v>
      </c>
      <c r="H3252" t="s">
        <v>274</v>
      </c>
      <c r="I3252">
        <v>420</v>
      </c>
      <c r="J3252" t="s">
        <v>403</v>
      </c>
      <c r="K3252" t="s">
        <v>404</v>
      </c>
      <c r="L3252">
        <v>12391</v>
      </c>
      <c r="M3252" t="s">
        <v>311</v>
      </c>
      <c r="N3252" t="s">
        <v>312</v>
      </c>
      <c r="O3252">
        <v>12391</v>
      </c>
      <c r="P3252" t="s">
        <v>311</v>
      </c>
      <c r="Q3252" t="s">
        <v>312</v>
      </c>
      <c r="R3252" t="s">
        <v>336</v>
      </c>
      <c r="S3252" s="46">
        <v>-2.11</v>
      </c>
      <c r="U3252" s="46">
        <v>18</v>
      </c>
      <c r="IF3252">
        <v>12391</v>
      </c>
      <c r="IG3252" t="s">
        <v>311</v>
      </c>
      <c r="IH3252" t="s">
        <v>288</v>
      </c>
      <c r="IK3252">
        <v>-2</v>
      </c>
      <c r="IL3252" t="s">
        <v>279</v>
      </c>
      <c r="IM3252" t="s">
        <v>280</v>
      </c>
      <c r="IN3252" t="s">
        <v>654</v>
      </c>
      <c r="IP3252" t="s">
        <v>680</v>
      </c>
    </row>
    <row r="3253" spans="1:250" x14ac:dyDescent="0.25">
      <c r="A3253">
        <v>41768</v>
      </c>
      <c r="B3253">
        <v>-890804480</v>
      </c>
      <c r="C3253">
        <v>1837</v>
      </c>
      <c r="D3253" t="s">
        <v>273</v>
      </c>
      <c r="E3253" t="s">
        <v>274</v>
      </c>
      <c r="F3253">
        <v>1848</v>
      </c>
      <c r="G3253" t="s">
        <v>286</v>
      </c>
      <c r="H3253" t="s">
        <v>274</v>
      </c>
      <c r="I3253">
        <v>411</v>
      </c>
      <c r="J3253" t="s">
        <v>393</v>
      </c>
      <c r="K3253" t="s">
        <v>394</v>
      </c>
      <c r="L3253">
        <v>12391</v>
      </c>
      <c r="M3253" t="s">
        <v>311</v>
      </c>
      <c r="N3253" t="s">
        <v>312</v>
      </c>
      <c r="O3253">
        <v>12391</v>
      </c>
      <c r="P3253" t="s">
        <v>311</v>
      </c>
      <c r="Q3253" t="s">
        <v>312</v>
      </c>
      <c r="R3253" t="s">
        <v>336</v>
      </c>
      <c r="S3253" s="46">
        <v>-3.16</v>
      </c>
      <c r="U3253" s="46">
        <v>18</v>
      </c>
      <c r="IF3253">
        <v>12391</v>
      </c>
      <c r="IG3253" t="s">
        <v>311</v>
      </c>
      <c r="IH3253" t="s">
        <v>288</v>
      </c>
      <c r="IK3253">
        <v>-2</v>
      </c>
      <c r="IL3253" t="s">
        <v>279</v>
      </c>
      <c r="IM3253" t="s">
        <v>280</v>
      </c>
      <c r="IN3253" t="s">
        <v>654</v>
      </c>
      <c r="IP3253" t="s">
        <v>680</v>
      </c>
    </row>
    <row r="3254" spans="1:250" x14ac:dyDescent="0.25">
      <c r="A3254">
        <v>41769</v>
      </c>
      <c r="B3254">
        <v>-890804480</v>
      </c>
      <c r="C3254">
        <v>1837</v>
      </c>
      <c r="D3254" t="s">
        <v>273</v>
      </c>
      <c r="E3254" t="s">
        <v>274</v>
      </c>
      <c r="F3254">
        <v>1848</v>
      </c>
      <c r="G3254" t="s">
        <v>286</v>
      </c>
      <c r="H3254" t="s">
        <v>274</v>
      </c>
      <c r="I3254">
        <v>435</v>
      </c>
      <c r="J3254" t="s">
        <v>491</v>
      </c>
      <c r="K3254" t="s">
        <v>492</v>
      </c>
      <c r="L3254">
        <v>12391</v>
      </c>
      <c r="M3254" t="s">
        <v>311</v>
      </c>
      <c r="N3254" t="s">
        <v>312</v>
      </c>
      <c r="O3254">
        <v>12391</v>
      </c>
      <c r="P3254" t="s">
        <v>311</v>
      </c>
      <c r="Q3254" t="s">
        <v>312</v>
      </c>
      <c r="R3254" t="s">
        <v>336</v>
      </c>
      <c r="S3254" s="46">
        <v>-1.39</v>
      </c>
      <c r="U3254" s="46">
        <v>18</v>
      </c>
      <c r="IF3254">
        <v>12391</v>
      </c>
      <c r="IG3254" t="s">
        <v>311</v>
      </c>
      <c r="IH3254" t="s">
        <v>288</v>
      </c>
      <c r="IK3254">
        <v>-2</v>
      </c>
      <c r="IL3254" t="s">
        <v>279</v>
      </c>
      <c r="IM3254" t="s">
        <v>280</v>
      </c>
      <c r="IN3254" t="s">
        <v>654</v>
      </c>
      <c r="IP3254" t="s">
        <v>680</v>
      </c>
    </row>
    <row r="3255" spans="1:250" x14ac:dyDescent="0.25">
      <c r="A3255">
        <v>41770</v>
      </c>
      <c r="B3255">
        <v>-890804480</v>
      </c>
      <c r="C3255">
        <v>1837</v>
      </c>
      <c r="D3255" t="s">
        <v>273</v>
      </c>
      <c r="E3255" t="s">
        <v>274</v>
      </c>
      <c r="F3255">
        <v>1848</v>
      </c>
      <c r="G3255" t="s">
        <v>286</v>
      </c>
      <c r="H3255" t="s">
        <v>274</v>
      </c>
      <c r="I3255">
        <v>431</v>
      </c>
      <c r="J3255" t="s">
        <v>493</v>
      </c>
      <c r="K3255" t="s">
        <v>494</v>
      </c>
      <c r="L3255">
        <v>12391</v>
      </c>
      <c r="M3255" t="s">
        <v>311</v>
      </c>
      <c r="N3255" t="s">
        <v>312</v>
      </c>
      <c r="O3255">
        <v>12391</v>
      </c>
      <c r="P3255" t="s">
        <v>311</v>
      </c>
      <c r="Q3255" t="s">
        <v>312</v>
      </c>
      <c r="R3255" t="s">
        <v>336</v>
      </c>
      <c r="S3255" s="46">
        <v>-2.1800000000000002</v>
      </c>
      <c r="U3255" s="46">
        <v>18</v>
      </c>
      <c r="IF3255">
        <v>12391</v>
      </c>
      <c r="IG3255" t="s">
        <v>311</v>
      </c>
      <c r="IH3255" t="s">
        <v>288</v>
      </c>
      <c r="IK3255">
        <v>-2</v>
      </c>
      <c r="IL3255" t="s">
        <v>279</v>
      </c>
      <c r="IM3255" t="s">
        <v>280</v>
      </c>
      <c r="IN3255" t="s">
        <v>654</v>
      </c>
      <c r="IP3255" t="s">
        <v>680</v>
      </c>
    </row>
    <row r="3256" spans="1:250" x14ac:dyDescent="0.25">
      <c r="A3256">
        <v>41771</v>
      </c>
      <c r="B3256">
        <v>-890804480</v>
      </c>
      <c r="C3256">
        <v>1837</v>
      </c>
      <c r="D3256" t="s">
        <v>273</v>
      </c>
      <c r="E3256" t="s">
        <v>274</v>
      </c>
      <c r="F3256">
        <v>1848</v>
      </c>
      <c r="G3256" t="s">
        <v>286</v>
      </c>
      <c r="H3256" t="s">
        <v>274</v>
      </c>
      <c r="I3256">
        <v>429</v>
      </c>
      <c r="J3256" t="s">
        <v>395</v>
      </c>
      <c r="K3256" t="s">
        <v>396</v>
      </c>
      <c r="L3256">
        <v>12391</v>
      </c>
      <c r="M3256" t="s">
        <v>311</v>
      </c>
      <c r="N3256" t="s">
        <v>312</v>
      </c>
      <c r="O3256">
        <v>12391</v>
      </c>
      <c r="P3256" t="s">
        <v>311</v>
      </c>
      <c r="Q3256" t="s">
        <v>312</v>
      </c>
      <c r="R3256" t="s">
        <v>336</v>
      </c>
      <c r="S3256" s="46">
        <v>-2.91</v>
      </c>
      <c r="U3256" s="46">
        <v>18</v>
      </c>
      <c r="IF3256">
        <v>12391</v>
      </c>
      <c r="IG3256" t="s">
        <v>311</v>
      </c>
      <c r="IH3256" t="s">
        <v>288</v>
      </c>
      <c r="IK3256">
        <v>-2</v>
      </c>
      <c r="IL3256" t="s">
        <v>279</v>
      </c>
      <c r="IM3256" t="s">
        <v>280</v>
      </c>
      <c r="IN3256" t="s">
        <v>654</v>
      </c>
      <c r="IP3256" t="s">
        <v>680</v>
      </c>
    </row>
    <row r="3257" spans="1:250" x14ac:dyDescent="0.25">
      <c r="A3257">
        <v>41772</v>
      </c>
      <c r="B3257">
        <v>-890804480</v>
      </c>
      <c r="C3257">
        <v>1837</v>
      </c>
      <c r="D3257" t="s">
        <v>273</v>
      </c>
      <c r="E3257" t="s">
        <v>274</v>
      </c>
      <c r="F3257">
        <v>1848</v>
      </c>
      <c r="G3257" t="s">
        <v>286</v>
      </c>
      <c r="H3257" t="s">
        <v>274</v>
      </c>
      <c r="I3257">
        <v>427</v>
      </c>
      <c r="J3257" t="s">
        <v>397</v>
      </c>
      <c r="K3257" t="s">
        <v>398</v>
      </c>
      <c r="L3257">
        <v>12391</v>
      </c>
      <c r="M3257" t="s">
        <v>311</v>
      </c>
      <c r="N3257" t="s">
        <v>312</v>
      </c>
      <c r="O3257">
        <v>12391</v>
      </c>
      <c r="P3257" t="s">
        <v>311</v>
      </c>
      <c r="Q3257" t="s">
        <v>312</v>
      </c>
      <c r="R3257" t="s">
        <v>336</v>
      </c>
      <c r="S3257" s="46">
        <v>-1.7</v>
      </c>
      <c r="U3257" s="46">
        <v>18</v>
      </c>
      <c r="IF3257">
        <v>12391</v>
      </c>
      <c r="IG3257" t="s">
        <v>311</v>
      </c>
      <c r="IH3257" t="s">
        <v>288</v>
      </c>
      <c r="IK3257">
        <v>-2</v>
      </c>
      <c r="IL3257" t="s">
        <v>279</v>
      </c>
      <c r="IM3257" t="s">
        <v>280</v>
      </c>
      <c r="IN3257" t="s">
        <v>654</v>
      </c>
      <c r="IP3257" t="s">
        <v>680</v>
      </c>
    </row>
    <row r="3258" spans="1:250" x14ac:dyDescent="0.25">
      <c r="A3258">
        <v>41773</v>
      </c>
      <c r="B3258">
        <v>-890804480</v>
      </c>
      <c r="C3258">
        <v>1837</v>
      </c>
      <c r="D3258" t="s">
        <v>273</v>
      </c>
      <c r="E3258" t="s">
        <v>274</v>
      </c>
      <c r="F3258">
        <v>7057</v>
      </c>
      <c r="G3258" t="s">
        <v>291</v>
      </c>
      <c r="H3258" t="s">
        <v>292</v>
      </c>
      <c r="I3258">
        <v>429</v>
      </c>
      <c r="J3258" t="s">
        <v>395</v>
      </c>
      <c r="K3258" t="s">
        <v>396</v>
      </c>
      <c r="L3258">
        <v>12391</v>
      </c>
      <c r="M3258" t="s">
        <v>311</v>
      </c>
      <c r="N3258" t="s">
        <v>312</v>
      </c>
      <c r="O3258">
        <v>12391</v>
      </c>
      <c r="P3258" t="s">
        <v>311</v>
      </c>
      <c r="Q3258" t="s">
        <v>312</v>
      </c>
      <c r="R3258" t="s">
        <v>336</v>
      </c>
      <c r="S3258" s="46">
        <v>-2.92</v>
      </c>
      <c r="U3258" s="46">
        <v>18</v>
      </c>
      <c r="IF3258">
        <v>12391</v>
      </c>
      <c r="IG3258" t="s">
        <v>311</v>
      </c>
      <c r="IH3258" t="s">
        <v>293</v>
      </c>
      <c r="IK3258">
        <v>-2</v>
      </c>
      <c r="IL3258" t="s">
        <v>279</v>
      </c>
      <c r="IM3258" t="s">
        <v>280</v>
      </c>
      <c r="IN3258" t="s">
        <v>666</v>
      </c>
      <c r="IP3258" t="s">
        <v>681</v>
      </c>
    </row>
    <row r="3259" spans="1:250" x14ac:dyDescent="0.25">
      <c r="A3259">
        <v>41774</v>
      </c>
      <c r="B3259">
        <v>-890804480</v>
      </c>
      <c r="C3259">
        <v>1837</v>
      </c>
      <c r="D3259" t="s">
        <v>273</v>
      </c>
      <c r="E3259" t="s">
        <v>274</v>
      </c>
      <c r="F3259">
        <v>7057</v>
      </c>
      <c r="G3259" t="s">
        <v>291</v>
      </c>
      <c r="H3259" t="s">
        <v>292</v>
      </c>
      <c r="I3259">
        <v>427</v>
      </c>
      <c r="J3259" t="s">
        <v>397</v>
      </c>
      <c r="K3259" t="s">
        <v>398</v>
      </c>
      <c r="L3259">
        <v>12391</v>
      </c>
      <c r="M3259" t="s">
        <v>311</v>
      </c>
      <c r="N3259" t="s">
        <v>312</v>
      </c>
      <c r="O3259">
        <v>12391</v>
      </c>
      <c r="P3259" t="s">
        <v>311</v>
      </c>
      <c r="Q3259" t="s">
        <v>312</v>
      </c>
      <c r="R3259" t="s">
        <v>336</v>
      </c>
      <c r="S3259" s="46">
        <v>-1.71</v>
      </c>
      <c r="U3259" s="46">
        <v>18</v>
      </c>
      <c r="IF3259">
        <v>12391</v>
      </c>
      <c r="IG3259" t="s">
        <v>311</v>
      </c>
      <c r="IH3259" t="s">
        <v>293</v>
      </c>
      <c r="IK3259">
        <v>-2</v>
      </c>
      <c r="IL3259" t="s">
        <v>279</v>
      </c>
      <c r="IM3259" t="s">
        <v>280</v>
      </c>
      <c r="IN3259" t="s">
        <v>666</v>
      </c>
      <c r="IP3259" t="s">
        <v>681</v>
      </c>
    </row>
    <row r="3260" spans="1:250" x14ac:dyDescent="0.25">
      <c r="A3260">
        <v>41775</v>
      </c>
      <c r="B3260">
        <v>-890804480</v>
      </c>
      <c r="C3260">
        <v>1837</v>
      </c>
      <c r="D3260" t="s">
        <v>273</v>
      </c>
      <c r="E3260" t="s">
        <v>274</v>
      </c>
      <c r="F3260">
        <v>1848</v>
      </c>
      <c r="G3260" t="s">
        <v>286</v>
      </c>
      <c r="H3260" t="s">
        <v>274</v>
      </c>
      <c r="I3260">
        <v>437</v>
      </c>
      <c r="J3260" t="s">
        <v>658</v>
      </c>
      <c r="K3260" t="s">
        <v>659</v>
      </c>
      <c r="L3260">
        <v>12391</v>
      </c>
      <c r="M3260" t="s">
        <v>311</v>
      </c>
      <c r="N3260" t="s">
        <v>312</v>
      </c>
      <c r="O3260">
        <v>12391</v>
      </c>
      <c r="P3260" t="s">
        <v>311</v>
      </c>
      <c r="Q3260" t="s">
        <v>312</v>
      </c>
      <c r="R3260" t="s">
        <v>336</v>
      </c>
      <c r="S3260" s="46">
        <v>-2.3199999999999998</v>
      </c>
      <c r="U3260" s="46">
        <v>18</v>
      </c>
      <c r="IF3260">
        <v>12391</v>
      </c>
      <c r="IG3260" t="s">
        <v>311</v>
      </c>
      <c r="IH3260" t="s">
        <v>288</v>
      </c>
      <c r="IK3260">
        <v>-2</v>
      </c>
      <c r="IL3260" t="s">
        <v>279</v>
      </c>
      <c r="IM3260" t="s">
        <v>280</v>
      </c>
      <c r="IN3260" t="s">
        <v>654</v>
      </c>
      <c r="IP3260" t="s">
        <v>680</v>
      </c>
    </row>
    <row r="3261" spans="1:250" x14ac:dyDescent="0.25">
      <c r="A3261">
        <v>41776</v>
      </c>
      <c r="B3261">
        <v>-890804480</v>
      </c>
      <c r="C3261">
        <v>1837</v>
      </c>
      <c r="D3261" t="s">
        <v>273</v>
      </c>
      <c r="E3261" t="s">
        <v>274</v>
      </c>
      <c r="F3261">
        <v>1848</v>
      </c>
      <c r="G3261" t="s">
        <v>286</v>
      </c>
      <c r="H3261" t="s">
        <v>274</v>
      </c>
      <c r="I3261">
        <v>436</v>
      </c>
      <c r="J3261" t="s">
        <v>656</v>
      </c>
      <c r="K3261" t="s">
        <v>657</v>
      </c>
      <c r="L3261">
        <v>12391</v>
      </c>
      <c r="M3261" t="s">
        <v>311</v>
      </c>
      <c r="N3261" t="s">
        <v>312</v>
      </c>
      <c r="O3261">
        <v>12391</v>
      </c>
      <c r="P3261" t="s">
        <v>311</v>
      </c>
      <c r="Q3261" t="s">
        <v>312</v>
      </c>
      <c r="R3261" t="s">
        <v>336</v>
      </c>
      <c r="S3261" s="46">
        <v>-1.39</v>
      </c>
      <c r="U3261" s="46">
        <v>18</v>
      </c>
      <c r="IF3261">
        <v>12391</v>
      </c>
      <c r="IG3261" t="s">
        <v>311</v>
      </c>
      <c r="IH3261" t="s">
        <v>288</v>
      </c>
      <c r="IK3261">
        <v>-2</v>
      </c>
      <c r="IL3261" t="s">
        <v>279</v>
      </c>
      <c r="IM3261" t="s">
        <v>280</v>
      </c>
      <c r="IN3261" t="s">
        <v>654</v>
      </c>
      <c r="IP3261" t="s">
        <v>680</v>
      </c>
    </row>
    <row r="3262" spans="1:250" x14ac:dyDescent="0.25">
      <c r="A3262">
        <v>41777</v>
      </c>
      <c r="B3262">
        <v>-890804480</v>
      </c>
      <c r="C3262">
        <v>1837</v>
      </c>
      <c r="D3262" t="s">
        <v>273</v>
      </c>
      <c r="E3262" t="s">
        <v>274</v>
      </c>
      <c r="F3262">
        <v>7057</v>
      </c>
      <c r="G3262" t="s">
        <v>291</v>
      </c>
      <c r="H3262" t="s">
        <v>292</v>
      </c>
      <c r="I3262">
        <v>437</v>
      </c>
      <c r="J3262" t="s">
        <v>658</v>
      </c>
      <c r="K3262" t="s">
        <v>659</v>
      </c>
      <c r="L3262">
        <v>12391</v>
      </c>
      <c r="M3262" t="s">
        <v>311</v>
      </c>
      <c r="N3262" t="s">
        <v>312</v>
      </c>
      <c r="O3262">
        <v>12391</v>
      </c>
      <c r="P3262" t="s">
        <v>311</v>
      </c>
      <c r="Q3262" t="s">
        <v>312</v>
      </c>
      <c r="R3262" t="s">
        <v>336</v>
      </c>
      <c r="S3262" s="46">
        <v>-2.34</v>
      </c>
      <c r="U3262" s="46">
        <v>18</v>
      </c>
      <c r="IF3262">
        <v>12391</v>
      </c>
      <c r="IG3262" t="s">
        <v>311</v>
      </c>
      <c r="IH3262" t="s">
        <v>293</v>
      </c>
      <c r="IK3262">
        <v>-2</v>
      </c>
      <c r="IL3262" t="s">
        <v>279</v>
      </c>
      <c r="IM3262" t="s">
        <v>280</v>
      </c>
      <c r="IN3262" t="s">
        <v>666</v>
      </c>
      <c r="IP3262" t="s">
        <v>681</v>
      </c>
    </row>
    <row r="3263" spans="1:250" x14ac:dyDescent="0.25">
      <c r="A3263">
        <v>41778</v>
      </c>
      <c r="B3263">
        <v>-890804480</v>
      </c>
      <c r="C3263">
        <v>1837</v>
      </c>
      <c r="D3263" t="s">
        <v>273</v>
      </c>
      <c r="E3263" t="s">
        <v>274</v>
      </c>
      <c r="F3263">
        <v>7057</v>
      </c>
      <c r="G3263" t="s">
        <v>291</v>
      </c>
      <c r="H3263" t="s">
        <v>292</v>
      </c>
      <c r="I3263">
        <v>436</v>
      </c>
      <c r="J3263" t="s">
        <v>656</v>
      </c>
      <c r="K3263" t="s">
        <v>657</v>
      </c>
      <c r="L3263">
        <v>12391</v>
      </c>
      <c r="M3263" t="s">
        <v>311</v>
      </c>
      <c r="N3263" t="s">
        <v>312</v>
      </c>
      <c r="O3263">
        <v>12391</v>
      </c>
      <c r="P3263" t="s">
        <v>311</v>
      </c>
      <c r="Q3263" t="s">
        <v>312</v>
      </c>
      <c r="R3263" t="s">
        <v>336</v>
      </c>
      <c r="S3263" s="46">
        <v>-1.4</v>
      </c>
      <c r="U3263" s="46">
        <v>18</v>
      </c>
      <c r="IF3263">
        <v>12391</v>
      </c>
      <c r="IG3263" t="s">
        <v>311</v>
      </c>
      <c r="IH3263" t="s">
        <v>293</v>
      </c>
      <c r="IK3263">
        <v>-2</v>
      </c>
      <c r="IL3263" t="s">
        <v>279</v>
      </c>
      <c r="IM3263" t="s">
        <v>280</v>
      </c>
      <c r="IN3263" t="s">
        <v>666</v>
      </c>
      <c r="IP3263" t="s">
        <v>681</v>
      </c>
    </row>
    <row r="3264" spans="1:250" x14ac:dyDescent="0.25">
      <c r="A3264">
        <v>41779</v>
      </c>
      <c r="B3264">
        <v>-890804480</v>
      </c>
      <c r="C3264">
        <v>1837</v>
      </c>
      <c r="D3264" t="s">
        <v>273</v>
      </c>
      <c r="E3264" t="s">
        <v>274</v>
      </c>
      <c r="F3264">
        <v>7057</v>
      </c>
      <c r="G3264" t="s">
        <v>291</v>
      </c>
      <c r="H3264" t="s">
        <v>292</v>
      </c>
      <c r="I3264">
        <v>435</v>
      </c>
      <c r="J3264" t="s">
        <v>491</v>
      </c>
      <c r="K3264" t="s">
        <v>492</v>
      </c>
      <c r="L3264">
        <v>12391</v>
      </c>
      <c r="M3264" t="s">
        <v>311</v>
      </c>
      <c r="N3264" t="s">
        <v>312</v>
      </c>
      <c r="O3264">
        <v>12391</v>
      </c>
      <c r="P3264" t="s">
        <v>311</v>
      </c>
      <c r="Q3264" t="s">
        <v>312</v>
      </c>
      <c r="R3264" t="s">
        <v>336</v>
      </c>
      <c r="S3264" s="46">
        <v>-1.4</v>
      </c>
      <c r="U3264" s="46">
        <v>18</v>
      </c>
      <c r="IF3264">
        <v>12391</v>
      </c>
      <c r="IG3264" t="s">
        <v>311</v>
      </c>
      <c r="IH3264" t="s">
        <v>293</v>
      </c>
      <c r="IK3264">
        <v>-2</v>
      </c>
      <c r="IL3264" t="s">
        <v>279</v>
      </c>
      <c r="IM3264" t="s">
        <v>280</v>
      </c>
      <c r="IN3264" t="s">
        <v>666</v>
      </c>
      <c r="IP3264" t="s">
        <v>681</v>
      </c>
    </row>
    <row r="3265" spans="1:250" x14ac:dyDescent="0.25">
      <c r="A3265">
        <v>41780</v>
      </c>
      <c r="B3265">
        <v>-890804480</v>
      </c>
      <c r="C3265">
        <v>1837</v>
      </c>
      <c r="D3265" t="s">
        <v>273</v>
      </c>
      <c r="E3265" t="s">
        <v>274</v>
      </c>
      <c r="F3265">
        <v>7057</v>
      </c>
      <c r="G3265" t="s">
        <v>291</v>
      </c>
      <c r="H3265" t="s">
        <v>292</v>
      </c>
      <c r="I3265">
        <v>431</v>
      </c>
      <c r="J3265" t="s">
        <v>493</v>
      </c>
      <c r="K3265" t="s">
        <v>494</v>
      </c>
      <c r="L3265">
        <v>12391</v>
      </c>
      <c r="M3265" t="s">
        <v>311</v>
      </c>
      <c r="N3265" t="s">
        <v>312</v>
      </c>
      <c r="O3265">
        <v>12391</v>
      </c>
      <c r="P3265" t="s">
        <v>311</v>
      </c>
      <c r="Q3265" t="s">
        <v>312</v>
      </c>
      <c r="R3265" t="s">
        <v>336</v>
      </c>
      <c r="S3265" s="46">
        <v>-2.19</v>
      </c>
      <c r="U3265" s="46">
        <v>18</v>
      </c>
      <c r="IF3265">
        <v>12391</v>
      </c>
      <c r="IG3265" t="s">
        <v>311</v>
      </c>
      <c r="IH3265" t="s">
        <v>293</v>
      </c>
      <c r="IK3265">
        <v>-2</v>
      </c>
      <c r="IL3265" t="s">
        <v>279</v>
      </c>
      <c r="IM3265" t="s">
        <v>280</v>
      </c>
      <c r="IN3265" t="s">
        <v>666</v>
      </c>
      <c r="IP3265" t="s">
        <v>681</v>
      </c>
    </row>
    <row r="3266" spans="1:250" x14ac:dyDescent="0.25">
      <c r="A3266">
        <v>41781</v>
      </c>
      <c r="B3266">
        <v>-890804480</v>
      </c>
      <c r="C3266">
        <v>1837</v>
      </c>
      <c r="D3266" t="s">
        <v>273</v>
      </c>
      <c r="E3266" t="s">
        <v>274</v>
      </c>
      <c r="F3266">
        <v>1848</v>
      </c>
      <c r="G3266" t="s">
        <v>286</v>
      </c>
      <c r="H3266" t="s">
        <v>274</v>
      </c>
      <c r="I3266">
        <v>424</v>
      </c>
      <c r="J3266" t="s">
        <v>399</v>
      </c>
      <c r="K3266" t="s">
        <v>400</v>
      </c>
      <c r="L3266">
        <v>12391</v>
      </c>
      <c r="M3266" t="s">
        <v>311</v>
      </c>
      <c r="N3266" t="s">
        <v>312</v>
      </c>
      <c r="O3266">
        <v>12391</v>
      </c>
      <c r="P3266" t="s">
        <v>311</v>
      </c>
      <c r="Q3266" t="s">
        <v>312</v>
      </c>
      <c r="R3266" t="s">
        <v>336</v>
      </c>
      <c r="S3266" s="46">
        <v>-2.71</v>
      </c>
      <c r="U3266" s="46">
        <v>18</v>
      </c>
      <c r="IF3266">
        <v>12391</v>
      </c>
      <c r="IG3266" t="s">
        <v>311</v>
      </c>
      <c r="IH3266" t="s">
        <v>288</v>
      </c>
      <c r="IK3266">
        <v>-2</v>
      </c>
      <c r="IL3266" t="s">
        <v>279</v>
      </c>
      <c r="IM3266" t="s">
        <v>280</v>
      </c>
      <c r="IN3266" t="s">
        <v>654</v>
      </c>
      <c r="IP3266" t="s">
        <v>680</v>
      </c>
    </row>
    <row r="3267" spans="1:250" x14ac:dyDescent="0.25">
      <c r="A3267">
        <v>41782</v>
      </c>
      <c r="B3267">
        <v>-890804480</v>
      </c>
      <c r="C3267">
        <v>1837</v>
      </c>
      <c r="D3267" t="s">
        <v>273</v>
      </c>
      <c r="E3267" t="s">
        <v>274</v>
      </c>
      <c r="F3267">
        <v>1848</v>
      </c>
      <c r="G3267" t="s">
        <v>286</v>
      </c>
      <c r="H3267" t="s">
        <v>274</v>
      </c>
      <c r="I3267">
        <v>422</v>
      </c>
      <c r="J3267" t="s">
        <v>401</v>
      </c>
      <c r="K3267" t="s">
        <v>402</v>
      </c>
      <c r="L3267">
        <v>12391</v>
      </c>
      <c r="M3267" t="s">
        <v>311</v>
      </c>
      <c r="N3267" t="s">
        <v>312</v>
      </c>
      <c r="O3267">
        <v>12391</v>
      </c>
      <c r="P3267" t="s">
        <v>311</v>
      </c>
      <c r="Q3267" t="s">
        <v>312</v>
      </c>
      <c r="R3267" t="s">
        <v>336</v>
      </c>
      <c r="S3267" s="46">
        <v>-3.61</v>
      </c>
      <c r="U3267" s="46">
        <v>18</v>
      </c>
      <c r="IF3267">
        <v>12391</v>
      </c>
      <c r="IG3267" t="s">
        <v>311</v>
      </c>
      <c r="IH3267" t="s">
        <v>288</v>
      </c>
      <c r="IK3267">
        <v>-2</v>
      </c>
      <c r="IL3267" t="s">
        <v>279</v>
      </c>
      <c r="IM3267" t="s">
        <v>280</v>
      </c>
      <c r="IN3267" t="s">
        <v>654</v>
      </c>
      <c r="IP3267" t="s">
        <v>680</v>
      </c>
    </row>
    <row r="3268" spans="1:250" x14ac:dyDescent="0.25">
      <c r="A3268">
        <v>41783</v>
      </c>
      <c r="B3268">
        <v>-890804480</v>
      </c>
      <c r="C3268">
        <v>1837</v>
      </c>
      <c r="D3268" t="s">
        <v>273</v>
      </c>
      <c r="E3268" t="s">
        <v>274</v>
      </c>
      <c r="F3268">
        <v>7057</v>
      </c>
      <c r="G3268" t="s">
        <v>291</v>
      </c>
      <c r="H3268" t="s">
        <v>292</v>
      </c>
      <c r="I3268">
        <v>424</v>
      </c>
      <c r="J3268" t="s">
        <v>399</v>
      </c>
      <c r="K3268" t="s">
        <v>400</v>
      </c>
      <c r="L3268">
        <v>12391</v>
      </c>
      <c r="M3268" t="s">
        <v>311</v>
      </c>
      <c r="N3268" t="s">
        <v>312</v>
      </c>
      <c r="O3268">
        <v>12391</v>
      </c>
      <c r="P3268" t="s">
        <v>311</v>
      </c>
      <c r="Q3268" t="s">
        <v>312</v>
      </c>
      <c r="R3268" t="s">
        <v>336</v>
      </c>
      <c r="S3268" s="46">
        <v>-2.3199999999999998</v>
      </c>
      <c r="U3268" s="46">
        <v>18</v>
      </c>
      <c r="IF3268">
        <v>12391</v>
      </c>
      <c r="IG3268" t="s">
        <v>311</v>
      </c>
      <c r="IH3268" t="s">
        <v>293</v>
      </c>
      <c r="IK3268">
        <v>-2</v>
      </c>
      <c r="IL3268" t="s">
        <v>279</v>
      </c>
      <c r="IM3268" t="s">
        <v>280</v>
      </c>
      <c r="IN3268" t="s">
        <v>666</v>
      </c>
      <c r="IP3268" t="s">
        <v>681</v>
      </c>
    </row>
    <row r="3269" spans="1:250" x14ac:dyDescent="0.25">
      <c r="A3269">
        <v>41784</v>
      </c>
      <c r="B3269">
        <v>-890804480</v>
      </c>
      <c r="C3269">
        <v>1837</v>
      </c>
      <c r="D3269" t="s">
        <v>273</v>
      </c>
      <c r="E3269" t="s">
        <v>274</v>
      </c>
      <c r="F3269">
        <v>7057</v>
      </c>
      <c r="G3269" t="s">
        <v>291</v>
      </c>
      <c r="H3269" t="s">
        <v>292</v>
      </c>
      <c r="I3269">
        <v>422</v>
      </c>
      <c r="J3269" t="s">
        <v>401</v>
      </c>
      <c r="K3269" t="s">
        <v>402</v>
      </c>
      <c r="L3269">
        <v>12391</v>
      </c>
      <c r="M3269" t="s">
        <v>311</v>
      </c>
      <c r="N3269" t="s">
        <v>312</v>
      </c>
      <c r="O3269">
        <v>12391</v>
      </c>
      <c r="P3269" t="s">
        <v>311</v>
      </c>
      <c r="Q3269" t="s">
        <v>312</v>
      </c>
      <c r="R3269" t="s">
        <v>336</v>
      </c>
      <c r="S3269" s="46">
        <v>-3.09</v>
      </c>
      <c r="U3269" s="46">
        <v>18</v>
      </c>
      <c r="IF3269">
        <v>12391</v>
      </c>
      <c r="IG3269" t="s">
        <v>311</v>
      </c>
      <c r="IH3269" t="s">
        <v>293</v>
      </c>
      <c r="IK3269">
        <v>-2</v>
      </c>
      <c r="IL3269" t="s">
        <v>279</v>
      </c>
      <c r="IM3269" t="s">
        <v>280</v>
      </c>
      <c r="IN3269" t="s">
        <v>666</v>
      </c>
      <c r="IP3269" t="s">
        <v>681</v>
      </c>
    </row>
    <row r="3270" spans="1:250" x14ac:dyDescent="0.25">
      <c r="A3270">
        <v>41785</v>
      </c>
      <c r="B3270">
        <v>-890804480</v>
      </c>
      <c r="C3270">
        <v>1837</v>
      </c>
      <c r="D3270" t="s">
        <v>273</v>
      </c>
      <c r="E3270" t="s">
        <v>274</v>
      </c>
      <c r="F3270">
        <v>7057</v>
      </c>
      <c r="G3270" t="s">
        <v>291</v>
      </c>
      <c r="H3270" t="s">
        <v>292</v>
      </c>
      <c r="I3270">
        <v>420</v>
      </c>
      <c r="J3270" t="s">
        <v>403</v>
      </c>
      <c r="K3270" t="s">
        <v>404</v>
      </c>
      <c r="L3270">
        <v>12391</v>
      </c>
      <c r="M3270" t="s">
        <v>311</v>
      </c>
      <c r="N3270" t="s">
        <v>312</v>
      </c>
      <c r="O3270">
        <v>12391</v>
      </c>
      <c r="P3270" t="s">
        <v>311</v>
      </c>
      <c r="Q3270" t="s">
        <v>312</v>
      </c>
      <c r="R3270" t="s">
        <v>336</v>
      </c>
      <c r="S3270" s="46">
        <v>-1.89</v>
      </c>
      <c r="U3270" s="46">
        <v>18</v>
      </c>
      <c r="IF3270">
        <v>12391</v>
      </c>
      <c r="IG3270" t="s">
        <v>311</v>
      </c>
      <c r="IH3270" t="s">
        <v>293</v>
      </c>
      <c r="IK3270">
        <v>-2</v>
      </c>
      <c r="IL3270" t="s">
        <v>279</v>
      </c>
      <c r="IM3270" t="s">
        <v>280</v>
      </c>
      <c r="IN3270" t="s">
        <v>666</v>
      </c>
      <c r="IP3270" t="s">
        <v>681</v>
      </c>
    </row>
    <row r="3271" spans="1:250" x14ac:dyDescent="0.25">
      <c r="A3271">
        <v>41786</v>
      </c>
      <c r="B3271">
        <v>-890804480</v>
      </c>
      <c r="C3271">
        <v>1837</v>
      </c>
      <c r="D3271" t="s">
        <v>273</v>
      </c>
      <c r="E3271" t="s">
        <v>274</v>
      </c>
      <c r="F3271">
        <v>7057</v>
      </c>
      <c r="G3271" t="s">
        <v>291</v>
      </c>
      <c r="H3271" t="s">
        <v>292</v>
      </c>
      <c r="I3271">
        <v>411</v>
      </c>
      <c r="J3271" t="s">
        <v>393</v>
      </c>
      <c r="K3271" t="s">
        <v>394</v>
      </c>
      <c r="L3271">
        <v>12391</v>
      </c>
      <c r="M3271" t="s">
        <v>311</v>
      </c>
      <c r="N3271" t="s">
        <v>312</v>
      </c>
      <c r="O3271">
        <v>12391</v>
      </c>
      <c r="P3271" t="s">
        <v>311</v>
      </c>
      <c r="Q3271" t="s">
        <v>312</v>
      </c>
      <c r="R3271" t="s">
        <v>336</v>
      </c>
      <c r="S3271" s="46">
        <v>-3.17</v>
      </c>
      <c r="U3271" s="46">
        <v>18</v>
      </c>
      <c r="IF3271">
        <v>12391</v>
      </c>
      <c r="IG3271" t="s">
        <v>311</v>
      </c>
      <c r="IH3271" t="s">
        <v>293</v>
      </c>
      <c r="IK3271">
        <v>-2</v>
      </c>
      <c r="IL3271" t="s">
        <v>279</v>
      </c>
      <c r="IM3271" t="s">
        <v>280</v>
      </c>
      <c r="IN3271" t="s">
        <v>666</v>
      </c>
      <c r="IP3271" t="s">
        <v>681</v>
      </c>
    </row>
    <row r="3272" spans="1:250" x14ac:dyDescent="0.25">
      <c r="A3272">
        <v>41787</v>
      </c>
      <c r="B3272">
        <v>-890804480</v>
      </c>
      <c r="C3272">
        <v>1837</v>
      </c>
      <c r="D3272" t="s">
        <v>273</v>
      </c>
      <c r="E3272" t="s">
        <v>274</v>
      </c>
      <c r="F3272">
        <v>1848</v>
      </c>
      <c r="G3272" t="s">
        <v>286</v>
      </c>
      <c r="H3272" t="s">
        <v>274</v>
      </c>
      <c r="I3272">
        <v>429</v>
      </c>
      <c r="J3272" t="s">
        <v>395</v>
      </c>
      <c r="K3272" t="s">
        <v>396</v>
      </c>
      <c r="L3272">
        <v>12392</v>
      </c>
      <c r="M3272" t="s">
        <v>313</v>
      </c>
      <c r="N3272" t="s">
        <v>314</v>
      </c>
      <c r="O3272">
        <v>12392</v>
      </c>
      <c r="P3272" t="s">
        <v>313</v>
      </c>
      <c r="Q3272" t="s">
        <v>314</v>
      </c>
      <c r="R3272" t="s">
        <v>336</v>
      </c>
      <c r="S3272" s="46">
        <v>-0.52</v>
      </c>
      <c r="U3272" s="46">
        <v>18</v>
      </c>
      <c r="IF3272">
        <v>12392</v>
      </c>
      <c r="IG3272" t="s">
        <v>313</v>
      </c>
      <c r="IH3272" t="s">
        <v>288</v>
      </c>
      <c r="IK3272">
        <v>-2</v>
      </c>
      <c r="IL3272" t="s">
        <v>279</v>
      </c>
      <c r="IM3272" t="s">
        <v>280</v>
      </c>
      <c r="IN3272" t="s">
        <v>654</v>
      </c>
      <c r="IP3272" t="s">
        <v>682</v>
      </c>
    </row>
    <row r="3273" spans="1:250" x14ac:dyDescent="0.25">
      <c r="A3273">
        <v>41788</v>
      </c>
      <c r="B3273">
        <v>-890804480</v>
      </c>
      <c r="C3273">
        <v>1837</v>
      </c>
      <c r="D3273" t="s">
        <v>273</v>
      </c>
      <c r="E3273" t="s">
        <v>274</v>
      </c>
      <c r="F3273">
        <v>1848</v>
      </c>
      <c r="G3273" t="s">
        <v>286</v>
      </c>
      <c r="H3273" t="s">
        <v>274</v>
      </c>
      <c r="I3273">
        <v>427</v>
      </c>
      <c r="J3273" t="s">
        <v>397</v>
      </c>
      <c r="K3273" t="s">
        <v>398</v>
      </c>
      <c r="L3273">
        <v>12392</v>
      </c>
      <c r="M3273" t="s">
        <v>313</v>
      </c>
      <c r="N3273" t="s">
        <v>314</v>
      </c>
      <c r="O3273">
        <v>12392</v>
      </c>
      <c r="P3273" t="s">
        <v>313</v>
      </c>
      <c r="Q3273" t="s">
        <v>314</v>
      </c>
      <c r="R3273" t="s">
        <v>336</v>
      </c>
      <c r="S3273" s="46">
        <v>-0.31</v>
      </c>
      <c r="U3273" s="46">
        <v>18</v>
      </c>
      <c r="IF3273">
        <v>12392</v>
      </c>
      <c r="IG3273" t="s">
        <v>313</v>
      </c>
      <c r="IH3273" t="s">
        <v>288</v>
      </c>
      <c r="IK3273">
        <v>-2</v>
      </c>
      <c r="IL3273" t="s">
        <v>279</v>
      </c>
      <c r="IM3273" t="s">
        <v>280</v>
      </c>
      <c r="IN3273" t="s">
        <v>654</v>
      </c>
      <c r="IP3273" t="s">
        <v>682</v>
      </c>
    </row>
    <row r="3274" spans="1:250" x14ac:dyDescent="0.25">
      <c r="A3274">
        <v>41789</v>
      </c>
      <c r="B3274">
        <v>-890804480</v>
      </c>
      <c r="C3274">
        <v>1837</v>
      </c>
      <c r="D3274" t="s">
        <v>273</v>
      </c>
      <c r="E3274" t="s">
        <v>274</v>
      </c>
      <c r="F3274">
        <v>1848</v>
      </c>
      <c r="G3274" t="s">
        <v>286</v>
      </c>
      <c r="H3274" t="s">
        <v>274</v>
      </c>
      <c r="I3274">
        <v>424</v>
      </c>
      <c r="J3274" t="s">
        <v>399</v>
      </c>
      <c r="K3274" t="s">
        <v>400</v>
      </c>
      <c r="L3274">
        <v>12392</v>
      </c>
      <c r="M3274" t="s">
        <v>313</v>
      </c>
      <c r="N3274" t="s">
        <v>314</v>
      </c>
      <c r="O3274">
        <v>12392</v>
      </c>
      <c r="P3274" t="s">
        <v>313</v>
      </c>
      <c r="Q3274" t="s">
        <v>314</v>
      </c>
      <c r="R3274" t="s">
        <v>336</v>
      </c>
      <c r="S3274" s="46">
        <v>-0.49</v>
      </c>
      <c r="U3274" s="46">
        <v>18</v>
      </c>
      <c r="IF3274">
        <v>12392</v>
      </c>
      <c r="IG3274" t="s">
        <v>313</v>
      </c>
      <c r="IH3274" t="s">
        <v>288</v>
      </c>
      <c r="IK3274">
        <v>-2</v>
      </c>
      <c r="IL3274" t="s">
        <v>279</v>
      </c>
      <c r="IM3274" t="s">
        <v>280</v>
      </c>
      <c r="IN3274" t="s">
        <v>654</v>
      </c>
      <c r="IP3274" t="s">
        <v>682</v>
      </c>
    </row>
    <row r="3275" spans="1:250" x14ac:dyDescent="0.25">
      <c r="A3275">
        <v>41790</v>
      </c>
      <c r="B3275">
        <v>-890804480</v>
      </c>
      <c r="C3275">
        <v>1837</v>
      </c>
      <c r="D3275" t="s">
        <v>273</v>
      </c>
      <c r="E3275" t="s">
        <v>274</v>
      </c>
      <c r="F3275">
        <v>1848</v>
      </c>
      <c r="G3275" t="s">
        <v>286</v>
      </c>
      <c r="H3275" t="s">
        <v>274</v>
      </c>
      <c r="I3275">
        <v>422</v>
      </c>
      <c r="J3275" t="s">
        <v>401</v>
      </c>
      <c r="K3275" t="s">
        <v>402</v>
      </c>
      <c r="L3275">
        <v>12392</v>
      </c>
      <c r="M3275" t="s">
        <v>313</v>
      </c>
      <c r="N3275" t="s">
        <v>314</v>
      </c>
      <c r="O3275">
        <v>12392</v>
      </c>
      <c r="P3275" t="s">
        <v>313</v>
      </c>
      <c r="Q3275" t="s">
        <v>314</v>
      </c>
      <c r="R3275" t="s">
        <v>336</v>
      </c>
      <c r="S3275" s="46">
        <v>-0.65</v>
      </c>
      <c r="U3275" s="46">
        <v>18</v>
      </c>
      <c r="IF3275">
        <v>12392</v>
      </c>
      <c r="IG3275" t="s">
        <v>313</v>
      </c>
      <c r="IH3275" t="s">
        <v>288</v>
      </c>
      <c r="IK3275">
        <v>-2</v>
      </c>
      <c r="IL3275" t="s">
        <v>279</v>
      </c>
      <c r="IM3275" t="s">
        <v>280</v>
      </c>
      <c r="IN3275" t="s">
        <v>654</v>
      </c>
      <c r="IP3275" t="s">
        <v>682</v>
      </c>
    </row>
    <row r="3276" spans="1:250" x14ac:dyDescent="0.25">
      <c r="A3276">
        <v>41791</v>
      </c>
      <c r="B3276">
        <v>-890804480</v>
      </c>
      <c r="C3276">
        <v>1837</v>
      </c>
      <c r="D3276" t="s">
        <v>273</v>
      </c>
      <c r="E3276" t="s">
        <v>274</v>
      </c>
      <c r="F3276">
        <v>1848</v>
      </c>
      <c r="G3276" t="s">
        <v>286</v>
      </c>
      <c r="H3276" t="s">
        <v>274</v>
      </c>
      <c r="I3276">
        <v>420</v>
      </c>
      <c r="J3276" t="s">
        <v>403</v>
      </c>
      <c r="K3276" t="s">
        <v>404</v>
      </c>
      <c r="L3276">
        <v>12392</v>
      </c>
      <c r="M3276" t="s">
        <v>313</v>
      </c>
      <c r="N3276" t="s">
        <v>314</v>
      </c>
      <c r="O3276">
        <v>12392</v>
      </c>
      <c r="P3276" t="s">
        <v>313</v>
      </c>
      <c r="Q3276" t="s">
        <v>314</v>
      </c>
      <c r="R3276" t="s">
        <v>336</v>
      </c>
      <c r="S3276" s="46">
        <v>-0.38</v>
      </c>
      <c r="U3276" s="46">
        <v>18</v>
      </c>
      <c r="IF3276">
        <v>12392</v>
      </c>
      <c r="IG3276" t="s">
        <v>313</v>
      </c>
      <c r="IH3276" t="s">
        <v>288</v>
      </c>
      <c r="IK3276">
        <v>-2</v>
      </c>
      <c r="IL3276" t="s">
        <v>279</v>
      </c>
      <c r="IM3276" t="s">
        <v>280</v>
      </c>
      <c r="IN3276" t="s">
        <v>654</v>
      </c>
      <c r="IP3276" t="s">
        <v>682</v>
      </c>
    </row>
    <row r="3277" spans="1:250" x14ac:dyDescent="0.25">
      <c r="A3277">
        <v>41792</v>
      </c>
      <c r="B3277">
        <v>-890804480</v>
      </c>
      <c r="C3277">
        <v>1837</v>
      </c>
      <c r="D3277" t="s">
        <v>273</v>
      </c>
      <c r="E3277" t="s">
        <v>274</v>
      </c>
      <c r="F3277">
        <v>1848</v>
      </c>
      <c r="G3277" t="s">
        <v>286</v>
      </c>
      <c r="H3277" t="s">
        <v>274</v>
      </c>
      <c r="I3277">
        <v>411</v>
      </c>
      <c r="J3277" t="s">
        <v>393</v>
      </c>
      <c r="K3277" t="s">
        <v>394</v>
      </c>
      <c r="L3277">
        <v>12392</v>
      </c>
      <c r="M3277" t="s">
        <v>313</v>
      </c>
      <c r="N3277" t="s">
        <v>314</v>
      </c>
      <c r="O3277">
        <v>12392</v>
      </c>
      <c r="P3277" t="s">
        <v>313</v>
      </c>
      <c r="Q3277" t="s">
        <v>314</v>
      </c>
      <c r="R3277" t="s">
        <v>336</v>
      </c>
      <c r="S3277" s="46">
        <v>-0.56999999999999995</v>
      </c>
      <c r="U3277" s="46">
        <v>18</v>
      </c>
      <c r="IF3277">
        <v>12392</v>
      </c>
      <c r="IG3277" t="s">
        <v>313</v>
      </c>
      <c r="IH3277" t="s">
        <v>288</v>
      </c>
      <c r="IK3277">
        <v>-2</v>
      </c>
      <c r="IL3277" t="s">
        <v>279</v>
      </c>
      <c r="IM3277" t="s">
        <v>280</v>
      </c>
      <c r="IN3277" t="s">
        <v>654</v>
      </c>
      <c r="IP3277" t="s">
        <v>682</v>
      </c>
    </row>
    <row r="3278" spans="1:250" x14ac:dyDescent="0.25">
      <c r="A3278">
        <v>41793</v>
      </c>
      <c r="B3278">
        <v>-890804480</v>
      </c>
      <c r="C3278">
        <v>1837</v>
      </c>
      <c r="D3278" t="s">
        <v>273</v>
      </c>
      <c r="E3278" t="s">
        <v>274</v>
      </c>
      <c r="F3278">
        <v>1848</v>
      </c>
      <c r="G3278" t="s">
        <v>286</v>
      </c>
      <c r="H3278" t="s">
        <v>274</v>
      </c>
      <c r="I3278">
        <v>437</v>
      </c>
      <c r="J3278" t="s">
        <v>658</v>
      </c>
      <c r="K3278" t="s">
        <v>659</v>
      </c>
      <c r="L3278">
        <v>12392</v>
      </c>
      <c r="M3278" t="s">
        <v>313</v>
      </c>
      <c r="N3278" t="s">
        <v>314</v>
      </c>
      <c r="O3278">
        <v>12392</v>
      </c>
      <c r="P3278" t="s">
        <v>313</v>
      </c>
      <c r="Q3278" t="s">
        <v>314</v>
      </c>
      <c r="R3278" t="s">
        <v>336</v>
      </c>
      <c r="S3278" s="46">
        <v>-0.42</v>
      </c>
      <c r="U3278" s="46">
        <v>18</v>
      </c>
      <c r="IF3278">
        <v>12392</v>
      </c>
      <c r="IG3278" t="s">
        <v>313</v>
      </c>
      <c r="IH3278" t="s">
        <v>288</v>
      </c>
      <c r="IK3278">
        <v>-2</v>
      </c>
      <c r="IL3278" t="s">
        <v>279</v>
      </c>
      <c r="IM3278" t="s">
        <v>280</v>
      </c>
      <c r="IN3278" t="s">
        <v>654</v>
      </c>
      <c r="IP3278" t="s">
        <v>682</v>
      </c>
    </row>
    <row r="3279" spans="1:250" x14ac:dyDescent="0.25">
      <c r="A3279">
        <v>41794</v>
      </c>
      <c r="B3279">
        <v>-890804480</v>
      </c>
      <c r="C3279">
        <v>1837</v>
      </c>
      <c r="D3279" t="s">
        <v>273</v>
      </c>
      <c r="E3279" t="s">
        <v>274</v>
      </c>
      <c r="F3279">
        <v>1848</v>
      </c>
      <c r="G3279" t="s">
        <v>286</v>
      </c>
      <c r="H3279" t="s">
        <v>274</v>
      </c>
      <c r="I3279">
        <v>436</v>
      </c>
      <c r="J3279" t="s">
        <v>656</v>
      </c>
      <c r="K3279" t="s">
        <v>657</v>
      </c>
      <c r="L3279">
        <v>12392</v>
      </c>
      <c r="M3279" t="s">
        <v>313</v>
      </c>
      <c r="N3279" t="s">
        <v>314</v>
      </c>
      <c r="O3279">
        <v>12392</v>
      </c>
      <c r="P3279" t="s">
        <v>313</v>
      </c>
      <c r="Q3279" t="s">
        <v>314</v>
      </c>
      <c r="R3279" t="s">
        <v>336</v>
      </c>
      <c r="S3279" s="46">
        <v>-0.25</v>
      </c>
      <c r="U3279" s="46">
        <v>18</v>
      </c>
      <c r="IF3279">
        <v>12392</v>
      </c>
      <c r="IG3279" t="s">
        <v>313</v>
      </c>
      <c r="IH3279" t="s">
        <v>288</v>
      </c>
      <c r="IK3279">
        <v>-2</v>
      </c>
      <c r="IL3279" t="s">
        <v>279</v>
      </c>
      <c r="IM3279" t="s">
        <v>280</v>
      </c>
      <c r="IN3279" t="s">
        <v>654</v>
      </c>
      <c r="IP3279" t="s">
        <v>682</v>
      </c>
    </row>
    <row r="3280" spans="1:250" x14ac:dyDescent="0.25">
      <c r="A3280">
        <v>41795</v>
      </c>
      <c r="B3280">
        <v>-890804480</v>
      </c>
      <c r="C3280">
        <v>1837</v>
      </c>
      <c r="D3280" t="s">
        <v>273</v>
      </c>
      <c r="E3280" t="s">
        <v>274</v>
      </c>
      <c r="F3280">
        <v>1848</v>
      </c>
      <c r="G3280" t="s">
        <v>286</v>
      </c>
      <c r="H3280" t="s">
        <v>274</v>
      </c>
      <c r="I3280">
        <v>435</v>
      </c>
      <c r="J3280" t="s">
        <v>491</v>
      </c>
      <c r="K3280" t="s">
        <v>492</v>
      </c>
      <c r="L3280">
        <v>12392</v>
      </c>
      <c r="M3280" t="s">
        <v>313</v>
      </c>
      <c r="N3280" t="s">
        <v>314</v>
      </c>
      <c r="O3280">
        <v>12392</v>
      </c>
      <c r="P3280" t="s">
        <v>313</v>
      </c>
      <c r="Q3280" t="s">
        <v>314</v>
      </c>
      <c r="R3280" t="s">
        <v>336</v>
      </c>
      <c r="S3280" s="46">
        <v>-0.25</v>
      </c>
      <c r="U3280" s="46">
        <v>18</v>
      </c>
      <c r="IF3280">
        <v>12392</v>
      </c>
      <c r="IG3280" t="s">
        <v>313</v>
      </c>
      <c r="IH3280" t="s">
        <v>288</v>
      </c>
      <c r="IK3280">
        <v>-2</v>
      </c>
      <c r="IL3280" t="s">
        <v>279</v>
      </c>
      <c r="IM3280" t="s">
        <v>280</v>
      </c>
      <c r="IN3280" t="s">
        <v>654</v>
      </c>
      <c r="IP3280" t="s">
        <v>682</v>
      </c>
    </row>
    <row r="3281" spans="1:250" x14ac:dyDescent="0.25">
      <c r="A3281">
        <v>41796</v>
      </c>
      <c r="B3281">
        <v>-890804480</v>
      </c>
      <c r="C3281">
        <v>1837</v>
      </c>
      <c r="D3281" t="s">
        <v>273</v>
      </c>
      <c r="E3281" t="s">
        <v>274</v>
      </c>
      <c r="F3281">
        <v>1848</v>
      </c>
      <c r="G3281" t="s">
        <v>286</v>
      </c>
      <c r="H3281" t="s">
        <v>274</v>
      </c>
      <c r="I3281">
        <v>431</v>
      </c>
      <c r="J3281" t="s">
        <v>493</v>
      </c>
      <c r="K3281" t="s">
        <v>494</v>
      </c>
      <c r="L3281">
        <v>12392</v>
      </c>
      <c r="M3281" t="s">
        <v>313</v>
      </c>
      <c r="N3281" t="s">
        <v>314</v>
      </c>
      <c r="O3281">
        <v>12392</v>
      </c>
      <c r="P3281" t="s">
        <v>313</v>
      </c>
      <c r="Q3281" t="s">
        <v>314</v>
      </c>
      <c r="R3281" t="s">
        <v>336</v>
      </c>
      <c r="S3281" s="46">
        <v>-0.39</v>
      </c>
      <c r="U3281" s="46">
        <v>18</v>
      </c>
      <c r="IF3281">
        <v>12392</v>
      </c>
      <c r="IG3281" t="s">
        <v>313</v>
      </c>
      <c r="IH3281" t="s">
        <v>288</v>
      </c>
      <c r="IK3281">
        <v>-2</v>
      </c>
      <c r="IL3281" t="s">
        <v>279</v>
      </c>
      <c r="IM3281" t="s">
        <v>280</v>
      </c>
      <c r="IN3281" t="s">
        <v>654</v>
      </c>
      <c r="IP3281" t="s">
        <v>682</v>
      </c>
    </row>
    <row r="3282" spans="1:250" x14ac:dyDescent="0.25">
      <c r="A3282">
        <v>41797</v>
      </c>
      <c r="B3282">
        <v>-890804480</v>
      </c>
      <c r="C3282">
        <v>1837</v>
      </c>
      <c r="D3282" t="s">
        <v>273</v>
      </c>
      <c r="E3282" t="s">
        <v>274</v>
      </c>
      <c r="F3282">
        <v>1848</v>
      </c>
      <c r="G3282" t="s">
        <v>286</v>
      </c>
      <c r="H3282" t="s">
        <v>274</v>
      </c>
      <c r="I3282">
        <v>420</v>
      </c>
      <c r="J3282" t="s">
        <v>403</v>
      </c>
      <c r="K3282" t="s">
        <v>404</v>
      </c>
      <c r="L3282">
        <v>12394</v>
      </c>
      <c r="M3282" t="s">
        <v>315</v>
      </c>
      <c r="N3282" t="s">
        <v>316</v>
      </c>
      <c r="O3282">
        <v>12394</v>
      </c>
      <c r="P3282" t="s">
        <v>315</v>
      </c>
      <c r="Q3282" t="s">
        <v>316</v>
      </c>
      <c r="R3282" t="s">
        <v>336</v>
      </c>
      <c r="S3282" s="46">
        <v>-0.01</v>
      </c>
      <c r="U3282" s="46">
        <v>18</v>
      </c>
      <c r="IF3282">
        <v>12394</v>
      </c>
      <c r="IG3282" t="s">
        <v>315</v>
      </c>
      <c r="IH3282" t="s">
        <v>288</v>
      </c>
      <c r="IK3282">
        <v>-2</v>
      </c>
      <c r="IL3282" t="s">
        <v>279</v>
      </c>
      <c r="IM3282" t="s">
        <v>280</v>
      </c>
      <c r="IN3282" t="s">
        <v>654</v>
      </c>
      <c r="IP3282" t="s">
        <v>683</v>
      </c>
    </row>
    <row r="3283" spans="1:250" x14ac:dyDescent="0.25">
      <c r="A3283">
        <v>41798</v>
      </c>
      <c r="B3283">
        <v>-890804480</v>
      </c>
      <c r="C3283">
        <v>1837</v>
      </c>
      <c r="D3283" t="s">
        <v>273</v>
      </c>
      <c r="E3283" t="s">
        <v>274</v>
      </c>
      <c r="F3283">
        <v>1848</v>
      </c>
      <c r="G3283" t="s">
        <v>286</v>
      </c>
      <c r="H3283" t="s">
        <v>274</v>
      </c>
      <c r="I3283">
        <v>411</v>
      </c>
      <c r="J3283" t="s">
        <v>393</v>
      </c>
      <c r="K3283" t="s">
        <v>394</v>
      </c>
      <c r="L3283">
        <v>12394</v>
      </c>
      <c r="M3283" t="s">
        <v>315</v>
      </c>
      <c r="N3283" t="s">
        <v>316</v>
      </c>
      <c r="O3283">
        <v>12394</v>
      </c>
      <c r="P3283" t="s">
        <v>315</v>
      </c>
      <c r="Q3283" t="s">
        <v>316</v>
      </c>
      <c r="R3283" t="s">
        <v>336</v>
      </c>
      <c r="S3283" s="46">
        <v>-0.02</v>
      </c>
      <c r="U3283" s="46">
        <v>18</v>
      </c>
      <c r="IF3283">
        <v>12394</v>
      </c>
      <c r="IG3283" t="s">
        <v>315</v>
      </c>
      <c r="IH3283" t="s">
        <v>288</v>
      </c>
      <c r="IK3283">
        <v>-2</v>
      </c>
      <c r="IL3283" t="s">
        <v>279</v>
      </c>
      <c r="IM3283" t="s">
        <v>280</v>
      </c>
      <c r="IN3283" t="s">
        <v>654</v>
      </c>
      <c r="IP3283" t="s">
        <v>683</v>
      </c>
    </row>
    <row r="3284" spans="1:250" x14ac:dyDescent="0.25">
      <c r="A3284">
        <v>41799</v>
      </c>
      <c r="B3284">
        <v>-890804480</v>
      </c>
      <c r="C3284">
        <v>1837</v>
      </c>
      <c r="D3284" t="s">
        <v>273</v>
      </c>
      <c r="E3284" t="s">
        <v>274</v>
      </c>
      <c r="F3284">
        <v>1848</v>
      </c>
      <c r="G3284" t="s">
        <v>286</v>
      </c>
      <c r="H3284" t="s">
        <v>274</v>
      </c>
      <c r="I3284">
        <v>435</v>
      </c>
      <c r="J3284" t="s">
        <v>491</v>
      </c>
      <c r="K3284" t="s">
        <v>492</v>
      </c>
      <c r="L3284">
        <v>12394</v>
      </c>
      <c r="M3284" t="s">
        <v>315</v>
      </c>
      <c r="N3284" t="s">
        <v>316</v>
      </c>
      <c r="O3284">
        <v>12394</v>
      </c>
      <c r="P3284" t="s">
        <v>315</v>
      </c>
      <c r="Q3284" t="s">
        <v>316</v>
      </c>
      <c r="R3284" t="s">
        <v>336</v>
      </c>
      <c r="S3284" s="46">
        <v>-0.01</v>
      </c>
      <c r="U3284" s="46">
        <v>18</v>
      </c>
      <c r="IF3284">
        <v>12394</v>
      </c>
      <c r="IG3284" t="s">
        <v>315</v>
      </c>
      <c r="IH3284" t="s">
        <v>288</v>
      </c>
      <c r="IK3284">
        <v>-2</v>
      </c>
      <c r="IL3284" t="s">
        <v>279</v>
      </c>
      <c r="IM3284" t="s">
        <v>280</v>
      </c>
      <c r="IN3284" t="s">
        <v>654</v>
      </c>
      <c r="IP3284" t="s">
        <v>683</v>
      </c>
    </row>
    <row r="3285" spans="1:250" x14ac:dyDescent="0.25">
      <c r="A3285">
        <v>41800</v>
      </c>
      <c r="B3285">
        <v>-890804480</v>
      </c>
      <c r="C3285">
        <v>1837</v>
      </c>
      <c r="D3285" t="s">
        <v>273</v>
      </c>
      <c r="E3285" t="s">
        <v>274</v>
      </c>
      <c r="F3285">
        <v>1848</v>
      </c>
      <c r="G3285" t="s">
        <v>286</v>
      </c>
      <c r="H3285" t="s">
        <v>274</v>
      </c>
      <c r="I3285">
        <v>431</v>
      </c>
      <c r="J3285" t="s">
        <v>493</v>
      </c>
      <c r="K3285" t="s">
        <v>494</v>
      </c>
      <c r="L3285">
        <v>12394</v>
      </c>
      <c r="M3285" t="s">
        <v>315</v>
      </c>
      <c r="N3285" t="s">
        <v>316</v>
      </c>
      <c r="O3285">
        <v>12394</v>
      </c>
      <c r="P3285" t="s">
        <v>315</v>
      </c>
      <c r="Q3285" t="s">
        <v>316</v>
      </c>
      <c r="R3285" t="s">
        <v>336</v>
      </c>
      <c r="S3285" s="46">
        <v>-0.01</v>
      </c>
      <c r="U3285" s="46">
        <v>18</v>
      </c>
      <c r="IF3285">
        <v>12394</v>
      </c>
      <c r="IG3285" t="s">
        <v>315</v>
      </c>
      <c r="IH3285" t="s">
        <v>288</v>
      </c>
      <c r="IK3285">
        <v>-2</v>
      </c>
      <c r="IL3285" t="s">
        <v>279</v>
      </c>
      <c r="IM3285" t="s">
        <v>280</v>
      </c>
      <c r="IN3285" t="s">
        <v>654</v>
      </c>
      <c r="IP3285" t="s">
        <v>683</v>
      </c>
    </row>
    <row r="3286" spans="1:250" x14ac:dyDescent="0.25">
      <c r="A3286">
        <v>41801</v>
      </c>
      <c r="B3286">
        <v>-890804480</v>
      </c>
      <c r="C3286">
        <v>1837</v>
      </c>
      <c r="D3286" t="s">
        <v>273</v>
      </c>
      <c r="E3286" t="s">
        <v>274</v>
      </c>
      <c r="F3286">
        <v>1848</v>
      </c>
      <c r="G3286" t="s">
        <v>286</v>
      </c>
      <c r="H3286" t="s">
        <v>274</v>
      </c>
      <c r="I3286">
        <v>429</v>
      </c>
      <c r="J3286" t="s">
        <v>395</v>
      </c>
      <c r="K3286" t="s">
        <v>396</v>
      </c>
      <c r="L3286">
        <v>12394</v>
      </c>
      <c r="M3286" t="s">
        <v>315</v>
      </c>
      <c r="N3286" t="s">
        <v>316</v>
      </c>
      <c r="O3286">
        <v>12394</v>
      </c>
      <c r="P3286" t="s">
        <v>315</v>
      </c>
      <c r="Q3286" t="s">
        <v>316</v>
      </c>
      <c r="R3286" t="s">
        <v>336</v>
      </c>
      <c r="S3286" s="46">
        <v>-0.02</v>
      </c>
      <c r="U3286" s="46">
        <v>18</v>
      </c>
      <c r="IF3286">
        <v>12394</v>
      </c>
      <c r="IG3286" t="s">
        <v>315</v>
      </c>
      <c r="IH3286" t="s">
        <v>288</v>
      </c>
      <c r="IK3286">
        <v>-2</v>
      </c>
      <c r="IL3286" t="s">
        <v>279</v>
      </c>
      <c r="IM3286" t="s">
        <v>280</v>
      </c>
      <c r="IN3286" t="s">
        <v>654</v>
      </c>
      <c r="IP3286" t="s">
        <v>683</v>
      </c>
    </row>
    <row r="3287" spans="1:250" x14ac:dyDescent="0.25">
      <c r="A3287">
        <v>41802</v>
      </c>
      <c r="B3287">
        <v>-890804480</v>
      </c>
      <c r="C3287">
        <v>1837</v>
      </c>
      <c r="D3287" t="s">
        <v>273</v>
      </c>
      <c r="E3287" t="s">
        <v>274</v>
      </c>
      <c r="F3287">
        <v>1848</v>
      </c>
      <c r="G3287" t="s">
        <v>286</v>
      </c>
      <c r="H3287" t="s">
        <v>274</v>
      </c>
      <c r="I3287">
        <v>427</v>
      </c>
      <c r="J3287" t="s">
        <v>397</v>
      </c>
      <c r="K3287" t="s">
        <v>398</v>
      </c>
      <c r="L3287">
        <v>12394</v>
      </c>
      <c r="M3287" t="s">
        <v>315</v>
      </c>
      <c r="N3287" t="s">
        <v>316</v>
      </c>
      <c r="O3287">
        <v>12394</v>
      </c>
      <c r="P3287" t="s">
        <v>315</v>
      </c>
      <c r="Q3287" t="s">
        <v>316</v>
      </c>
      <c r="R3287" t="s">
        <v>336</v>
      </c>
      <c r="S3287" s="46">
        <v>-0.01</v>
      </c>
      <c r="U3287" s="46">
        <v>18</v>
      </c>
      <c r="IF3287">
        <v>12394</v>
      </c>
      <c r="IG3287" t="s">
        <v>315</v>
      </c>
      <c r="IH3287" t="s">
        <v>288</v>
      </c>
      <c r="IK3287">
        <v>-2</v>
      </c>
      <c r="IL3287" t="s">
        <v>279</v>
      </c>
      <c r="IM3287" t="s">
        <v>280</v>
      </c>
      <c r="IN3287" t="s">
        <v>654</v>
      </c>
      <c r="IP3287" t="s">
        <v>683</v>
      </c>
    </row>
    <row r="3288" spans="1:250" x14ac:dyDescent="0.25">
      <c r="A3288">
        <v>41803</v>
      </c>
      <c r="B3288">
        <v>-890804480</v>
      </c>
      <c r="C3288">
        <v>1837</v>
      </c>
      <c r="D3288" t="s">
        <v>273</v>
      </c>
      <c r="E3288" t="s">
        <v>274</v>
      </c>
      <c r="F3288">
        <v>1848</v>
      </c>
      <c r="G3288" t="s">
        <v>286</v>
      </c>
      <c r="H3288" t="s">
        <v>274</v>
      </c>
      <c r="I3288">
        <v>424</v>
      </c>
      <c r="J3288" t="s">
        <v>399</v>
      </c>
      <c r="K3288" t="s">
        <v>400</v>
      </c>
      <c r="L3288">
        <v>12394</v>
      </c>
      <c r="M3288" t="s">
        <v>315</v>
      </c>
      <c r="N3288" t="s">
        <v>316</v>
      </c>
      <c r="O3288">
        <v>12394</v>
      </c>
      <c r="P3288" t="s">
        <v>315</v>
      </c>
      <c r="Q3288" t="s">
        <v>316</v>
      </c>
      <c r="R3288" t="s">
        <v>336</v>
      </c>
      <c r="S3288" s="46">
        <v>-0.02</v>
      </c>
      <c r="U3288" s="46">
        <v>18</v>
      </c>
      <c r="IF3288">
        <v>12394</v>
      </c>
      <c r="IG3288" t="s">
        <v>315</v>
      </c>
      <c r="IH3288" t="s">
        <v>288</v>
      </c>
      <c r="IK3288">
        <v>-2</v>
      </c>
      <c r="IL3288" t="s">
        <v>279</v>
      </c>
      <c r="IM3288" t="s">
        <v>280</v>
      </c>
      <c r="IN3288" t="s">
        <v>654</v>
      </c>
      <c r="IP3288" t="s">
        <v>683</v>
      </c>
    </row>
    <row r="3289" spans="1:250" x14ac:dyDescent="0.25">
      <c r="A3289">
        <v>41804</v>
      </c>
      <c r="B3289">
        <v>-890804480</v>
      </c>
      <c r="C3289">
        <v>1837</v>
      </c>
      <c r="D3289" t="s">
        <v>273</v>
      </c>
      <c r="E3289" t="s">
        <v>274</v>
      </c>
      <c r="F3289">
        <v>1848</v>
      </c>
      <c r="G3289" t="s">
        <v>286</v>
      </c>
      <c r="H3289" t="s">
        <v>274</v>
      </c>
      <c r="I3289">
        <v>422</v>
      </c>
      <c r="J3289" t="s">
        <v>401</v>
      </c>
      <c r="K3289" t="s">
        <v>402</v>
      </c>
      <c r="L3289">
        <v>12394</v>
      </c>
      <c r="M3289" t="s">
        <v>315</v>
      </c>
      <c r="N3289" t="s">
        <v>316</v>
      </c>
      <c r="O3289">
        <v>12394</v>
      </c>
      <c r="P3289" t="s">
        <v>315</v>
      </c>
      <c r="Q3289" t="s">
        <v>316</v>
      </c>
      <c r="R3289" t="s">
        <v>336</v>
      </c>
      <c r="S3289" s="46">
        <v>-0.02</v>
      </c>
      <c r="U3289" s="46">
        <v>18</v>
      </c>
      <c r="IF3289">
        <v>12394</v>
      </c>
      <c r="IG3289" t="s">
        <v>315</v>
      </c>
      <c r="IH3289" t="s">
        <v>288</v>
      </c>
      <c r="IK3289">
        <v>-2</v>
      </c>
      <c r="IL3289" t="s">
        <v>279</v>
      </c>
      <c r="IM3289" t="s">
        <v>280</v>
      </c>
      <c r="IN3289" t="s">
        <v>654</v>
      </c>
      <c r="IP3289" t="s">
        <v>683</v>
      </c>
    </row>
    <row r="3290" spans="1:250" x14ac:dyDescent="0.25">
      <c r="A3290">
        <v>41805</v>
      </c>
      <c r="B3290">
        <v>-890804480</v>
      </c>
      <c r="C3290">
        <v>1837</v>
      </c>
      <c r="D3290" t="s">
        <v>273</v>
      </c>
      <c r="E3290" t="s">
        <v>274</v>
      </c>
      <c r="F3290">
        <v>1848</v>
      </c>
      <c r="G3290" t="s">
        <v>286</v>
      </c>
      <c r="H3290" t="s">
        <v>274</v>
      </c>
      <c r="I3290">
        <v>437</v>
      </c>
      <c r="J3290" t="s">
        <v>658</v>
      </c>
      <c r="K3290" t="s">
        <v>659</v>
      </c>
      <c r="L3290">
        <v>12394</v>
      </c>
      <c r="M3290" t="s">
        <v>315</v>
      </c>
      <c r="N3290" t="s">
        <v>316</v>
      </c>
      <c r="O3290">
        <v>12394</v>
      </c>
      <c r="P3290" t="s">
        <v>315</v>
      </c>
      <c r="Q3290" t="s">
        <v>316</v>
      </c>
      <c r="R3290" t="s">
        <v>336</v>
      </c>
      <c r="S3290" s="46">
        <v>-0.02</v>
      </c>
      <c r="U3290" s="46">
        <v>18</v>
      </c>
      <c r="IF3290">
        <v>12394</v>
      </c>
      <c r="IG3290" t="s">
        <v>315</v>
      </c>
      <c r="IH3290" t="s">
        <v>288</v>
      </c>
      <c r="IK3290">
        <v>-2</v>
      </c>
      <c r="IL3290" t="s">
        <v>279</v>
      </c>
      <c r="IM3290" t="s">
        <v>280</v>
      </c>
      <c r="IN3290" t="s">
        <v>654</v>
      </c>
      <c r="IP3290" t="s">
        <v>683</v>
      </c>
    </row>
    <row r="3291" spans="1:250" x14ac:dyDescent="0.25">
      <c r="A3291">
        <v>41806</v>
      </c>
      <c r="B3291">
        <v>-890804480</v>
      </c>
      <c r="C3291">
        <v>1837</v>
      </c>
      <c r="D3291" t="s">
        <v>273</v>
      </c>
      <c r="E3291" t="s">
        <v>274</v>
      </c>
      <c r="F3291">
        <v>1848</v>
      </c>
      <c r="G3291" t="s">
        <v>286</v>
      </c>
      <c r="H3291" t="s">
        <v>274</v>
      </c>
      <c r="I3291">
        <v>436</v>
      </c>
      <c r="J3291" t="s">
        <v>656</v>
      </c>
      <c r="K3291" t="s">
        <v>657</v>
      </c>
      <c r="L3291">
        <v>12394</v>
      </c>
      <c r="M3291" t="s">
        <v>315</v>
      </c>
      <c r="N3291" t="s">
        <v>316</v>
      </c>
      <c r="O3291">
        <v>12394</v>
      </c>
      <c r="P3291" t="s">
        <v>315</v>
      </c>
      <c r="Q3291" t="s">
        <v>316</v>
      </c>
      <c r="R3291" t="s">
        <v>336</v>
      </c>
      <c r="S3291" s="46">
        <v>-0.01</v>
      </c>
      <c r="U3291" s="46">
        <v>18</v>
      </c>
      <c r="IF3291">
        <v>12394</v>
      </c>
      <c r="IG3291" t="s">
        <v>315</v>
      </c>
      <c r="IH3291" t="s">
        <v>288</v>
      </c>
      <c r="IK3291">
        <v>-2</v>
      </c>
      <c r="IL3291" t="s">
        <v>279</v>
      </c>
      <c r="IM3291" t="s">
        <v>280</v>
      </c>
      <c r="IN3291" t="s">
        <v>654</v>
      </c>
      <c r="IP3291" t="s">
        <v>683</v>
      </c>
    </row>
    <row r="3292" spans="1:250" x14ac:dyDescent="0.25">
      <c r="A3292">
        <v>41807</v>
      </c>
      <c r="B3292">
        <v>-890804480</v>
      </c>
      <c r="C3292">
        <v>1837</v>
      </c>
      <c r="D3292" t="s">
        <v>273</v>
      </c>
      <c r="E3292" t="s">
        <v>274</v>
      </c>
      <c r="F3292">
        <v>13794</v>
      </c>
      <c r="G3292" t="s">
        <v>275</v>
      </c>
      <c r="H3292" t="s">
        <v>276</v>
      </c>
      <c r="I3292">
        <v>424</v>
      </c>
      <c r="J3292" t="s">
        <v>399</v>
      </c>
      <c r="K3292" t="s">
        <v>400</v>
      </c>
      <c r="L3292">
        <v>13917</v>
      </c>
      <c r="M3292" t="s">
        <v>317</v>
      </c>
      <c r="N3292" t="s">
        <v>318</v>
      </c>
      <c r="O3292">
        <v>13917</v>
      </c>
      <c r="P3292" t="s">
        <v>317</v>
      </c>
      <c r="Q3292" t="s">
        <v>318</v>
      </c>
      <c r="R3292" t="s">
        <v>336</v>
      </c>
      <c r="S3292" s="46">
        <v>-4.6500000000000004</v>
      </c>
      <c r="U3292" s="46">
        <v>18</v>
      </c>
      <c r="IF3292">
        <v>13917</v>
      </c>
      <c r="IG3292" t="s">
        <v>317</v>
      </c>
      <c r="IH3292" t="s">
        <v>319</v>
      </c>
      <c r="IK3292">
        <v>-2</v>
      </c>
      <c r="IL3292" t="s">
        <v>279</v>
      </c>
      <c r="IM3292" t="s">
        <v>280</v>
      </c>
      <c r="IN3292" t="s">
        <v>663</v>
      </c>
      <c r="IP3292" t="s">
        <v>684</v>
      </c>
    </row>
    <row r="3293" spans="1:250" x14ac:dyDescent="0.25">
      <c r="A3293">
        <v>41808</v>
      </c>
      <c r="B3293">
        <v>-890804480</v>
      </c>
      <c r="C3293">
        <v>1837</v>
      </c>
      <c r="D3293" t="s">
        <v>273</v>
      </c>
      <c r="E3293" t="s">
        <v>274</v>
      </c>
      <c r="F3293">
        <v>13794</v>
      </c>
      <c r="G3293" t="s">
        <v>275</v>
      </c>
      <c r="H3293" t="s">
        <v>276</v>
      </c>
      <c r="I3293">
        <v>422</v>
      </c>
      <c r="J3293" t="s">
        <v>401</v>
      </c>
      <c r="K3293" t="s">
        <v>402</v>
      </c>
      <c r="L3293">
        <v>13917</v>
      </c>
      <c r="M3293" t="s">
        <v>317</v>
      </c>
      <c r="N3293" t="s">
        <v>318</v>
      </c>
      <c r="O3293">
        <v>13917</v>
      </c>
      <c r="P3293" t="s">
        <v>317</v>
      </c>
      <c r="Q3293" t="s">
        <v>318</v>
      </c>
      <c r="R3293" t="s">
        <v>336</v>
      </c>
      <c r="S3293" s="46">
        <v>-6.2</v>
      </c>
      <c r="U3293" s="46">
        <v>18</v>
      </c>
      <c r="IF3293">
        <v>13917</v>
      </c>
      <c r="IG3293" t="s">
        <v>317</v>
      </c>
      <c r="IH3293" t="s">
        <v>319</v>
      </c>
      <c r="IK3293">
        <v>-2</v>
      </c>
      <c r="IL3293" t="s">
        <v>279</v>
      </c>
      <c r="IM3293" t="s">
        <v>280</v>
      </c>
      <c r="IN3293" t="s">
        <v>663</v>
      </c>
      <c r="IP3293" t="s">
        <v>684</v>
      </c>
    </row>
    <row r="3294" spans="1:250" x14ac:dyDescent="0.25">
      <c r="A3294">
        <v>41809</v>
      </c>
      <c r="B3294">
        <v>-890804480</v>
      </c>
      <c r="C3294">
        <v>1837</v>
      </c>
      <c r="D3294" t="s">
        <v>273</v>
      </c>
      <c r="E3294" t="s">
        <v>274</v>
      </c>
      <c r="F3294">
        <v>13794</v>
      </c>
      <c r="G3294" t="s">
        <v>275</v>
      </c>
      <c r="H3294" t="s">
        <v>276</v>
      </c>
      <c r="I3294">
        <v>420</v>
      </c>
      <c r="J3294" t="s">
        <v>403</v>
      </c>
      <c r="K3294" t="s">
        <v>404</v>
      </c>
      <c r="L3294">
        <v>13917</v>
      </c>
      <c r="M3294" t="s">
        <v>317</v>
      </c>
      <c r="N3294" t="s">
        <v>318</v>
      </c>
      <c r="O3294">
        <v>13917</v>
      </c>
      <c r="P3294" t="s">
        <v>317</v>
      </c>
      <c r="Q3294" t="s">
        <v>318</v>
      </c>
      <c r="R3294" t="s">
        <v>336</v>
      </c>
      <c r="S3294" s="46">
        <v>-3.62</v>
      </c>
      <c r="U3294" s="46">
        <v>18</v>
      </c>
      <c r="IF3294">
        <v>13917</v>
      </c>
      <c r="IG3294" t="s">
        <v>317</v>
      </c>
      <c r="IH3294" t="s">
        <v>319</v>
      </c>
      <c r="IK3294">
        <v>-2</v>
      </c>
      <c r="IL3294" t="s">
        <v>279</v>
      </c>
      <c r="IM3294" t="s">
        <v>280</v>
      </c>
      <c r="IN3294" t="s">
        <v>663</v>
      </c>
      <c r="IP3294" t="s">
        <v>684</v>
      </c>
    </row>
    <row r="3295" spans="1:250" x14ac:dyDescent="0.25">
      <c r="A3295">
        <v>41810</v>
      </c>
      <c r="B3295">
        <v>-890804480</v>
      </c>
      <c r="C3295">
        <v>1837</v>
      </c>
      <c r="D3295" t="s">
        <v>273</v>
      </c>
      <c r="E3295" t="s">
        <v>274</v>
      </c>
      <c r="F3295">
        <v>13794</v>
      </c>
      <c r="G3295" t="s">
        <v>275</v>
      </c>
      <c r="H3295" t="s">
        <v>276</v>
      </c>
      <c r="I3295">
        <v>411</v>
      </c>
      <c r="J3295" t="s">
        <v>393</v>
      </c>
      <c r="K3295" t="s">
        <v>394</v>
      </c>
      <c r="L3295">
        <v>13917</v>
      </c>
      <c r="M3295" t="s">
        <v>317</v>
      </c>
      <c r="N3295" t="s">
        <v>318</v>
      </c>
      <c r="O3295">
        <v>13917</v>
      </c>
      <c r="P3295" t="s">
        <v>317</v>
      </c>
      <c r="Q3295" t="s">
        <v>318</v>
      </c>
      <c r="R3295" t="s">
        <v>336</v>
      </c>
      <c r="S3295" s="46">
        <v>-5.49</v>
      </c>
      <c r="U3295" s="46">
        <v>18</v>
      </c>
      <c r="IF3295">
        <v>13917</v>
      </c>
      <c r="IG3295" t="s">
        <v>317</v>
      </c>
      <c r="IH3295" t="s">
        <v>319</v>
      </c>
      <c r="IK3295">
        <v>-2</v>
      </c>
      <c r="IL3295" t="s">
        <v>279</v>
      </c>
      <c r="IM3295" t="s">
        <v>280</v>
      </c>
      <c r="IN3295" t="s">
        <v>663</v>
      </c>
      <c r="IP3295" t="s">
        <v>684</v>
      </c>
    </row>
    <row r="3296" spans="1:250" x14ac:dyDescent="0.25">
      <c r="A3296">
        <v>41811</v>
      </c>
      <c r="B3296">
        <v>-890804480</v>
      </c>
      <c r="C3296">
        <v>1837</v>
      </c>
      <c r="D3296" t="s">
        <v>273</v>
      </c>
      <c r="E3296" t="s">
        <v>274</v>
      </c>
      <c r="F3296">
        <v>13794</v>
      </c>
      <c r="G3296" t="s">
        <v>275</v>
      </c>
      <c r="H3296" t="s">
        <v>276</v>
      </c>
      <c r="I3296">
        <v>437</v>
      </c>
      <c r="J3296" t="s">
        <v>658</v>
      </c>
      <c r="K3296" t="s">
        <v>659</v>
      </c>
      <c r="L3296">
        <v>13917</v>
      </c>
      <c r="M3296" t="s">
        <v>317</v>
      </c>
      <c r="N3296" t="s">
        <v>318</v>
      </c>
      <c r="O3296">
        <v>13917</v>
      </c>
      <c r="P3296" t="s">
        <v>317</v>
      </c>
      <c r="Q3296" t="s">
        <v>318</v>
      </c>
      <c r="R3296" t="s">
        <v>336</v>
      </c>
      <c r="S3296" s="46">
        <v>-4.01</v>
      </c>
      <c r="U3296" s="46">
        <v>18</v>
      </c>
      <c r="IF3296">
        <v>13917</v>
      </c>
      <c r="IG3296" t="s">
        <v>317</v>
      </c>
      <c r="IH3296" t="s">
        <v>319</v>
      </c>
      <c r="IK3296">
        <v>-2</v>
      </c>
      <c r="IL3296" t="s">
        <v>279</v>
      </c>
      <c r="IM3296" t="s">
        <v>280</v>
      </c>
      <c r="IN3296" t="s">
        <v>663</v>
      </c>
      <c r="IP3296" t="s">
        <v>684</v>
      </c>
    </row>
    <row r="3297" spans="1:250" x14ac:dyDescent="0.25">
      <c r="A3297">
        <v>41812</v>
      </c>
      <c r="B3297">
        <v>-890804480</v>
      </c>
      <c r="C3297">
        <v>1837</v>
      </c>
      <c r="D3297" t="s">
        <v>273</v>
      </c>
      <c r="E3297" t="s">
        <v>274</v>
      </c>
      <c r="F3297">
        <v>13794</v>
      </c>
      <c r="G3297" t="s">
        <v>275</v>
      </c>
      <c r="H3297" t="s">
        <v>276</v>
      </c>
      <c r="I3297">
        <v>436</v>
      </c>
      <c r="J3297" t="s">
        <v>656</v>
      </c>
      <c r="K3297" t="s">
        <v>657</v>
      </c>
      <c r="L3297">
        <v>13917</v>
      </c>
      <c r="M3297" t="s">
        <v>317</v>
      </c>
      <c r="N3297" t="s">
        <v>318</v>
      </c>
      <c r="O3297">
        <v>13917</v>
      </c>
      <c r="P3297" t="s">
        <v>317</v>
      </c>
      <c r="Q3297" t="s">
        <v>318</v>
      </c>
      <c r="R3297" t="s">
        <v>336</v>
      </c>
      <c r="S3297" s="46">
        <v>-2.39</v>
      </c>
      <c r="U3297" s="46">
        <v>18</v>
      </c>
      <c r="IF3297">
        <v>13917</v>
      </c>
      <c r="IG3297" t="s">
        <v>317</v>
      </c>
      <c r="IH3297" t="s">
        <v>319</v>
      </c>
      <c r="IK3297">
        <v>-2</v>
      </c>
      <c r="IL3297" t="s">
        <v>279</v>
      </c>
      <c r="IM3297" t="s">
        <v>280</v>
      </c>
      <c r="IN3297" t="s">
        <v>663</v>
      </c>
      <c r="IP3297" t="s">
        <v>684</v>
      </c>
    </row>
    <row r="3298" spans="1:250" x14ac:dyDescent="0.25">
      <c r="A3298">
        <v>41813</v>
      </c>
      <c r="B3298">
        <v>-890804480</v>
      </c>
      <c r="C3298">
        <v>1837</v>
      </c>
      <c r="D3298" t="s">
        <v>273</v>
      </c>
      <c r="E3298" t="s">
        <v>274</v>
      </c>
      <c r="F3298">
        <v>13794</v>
      </c>
      <c r="G3298" t="s">
        <v>275</v>
      </c>
      <c r="H3298" t="s">
        <v>276</v>
      </c>
      <c r="I3298">
        <v>435</v>
      </c>
      <c r="J3298" t="s">
        <v>491</v>
      </c>
      <c r="K3298" t="s">
        <v>492</v>
      </c>
      <c r="L3298">
        <v>13917</v>
      </c>
      <c r="M3298" t="s">
        <v>317</v>
      </c>
      <c r="N3298" t="s">
        <v>318</v>
      </c>
      <c r="O3298">
        <v>13917</v>
      </c>
      <c r="P3298" t="s">
        <v>317</v>
      </c>
      <c r="Q3298" t="s">
        <v>318</v>
      </c>
      <c r="R3298" t="s">
        <v>336</v>
      </c>
      <c r="S3298" s="46">
        <v>-2.39</v>
      </c>
      <c r="U3298" s="46">
        <v>18</v>
      </c>
      <c r="IF3298">
        <v>13917</v>
      </c>
      <c r="IG3298" t="s">
        <v>317</v>
      </c>
      <c r="IH3298" t="s">
        <v>319</v>
      </c>
      <c r="IK3298">
        <v>-2</v>
      </c>
      <c r="IL3298" t="s">
        <v>279</v>
      </c>
      <c r="IM3298" t="s">
        <v>280</v>
      </c>
      <c r="IN3298" t="s">
        <v>663</v>
      </c>
      <c r="IP3298" t="s">
        <v>684</v>
      </c>
    </row>
    <row r="3299" spans="1:250" x14ac:dyDescent="0.25">
      <c r="A3299">
        <v>41814</v>
      </c>
      <c r="B3299">
        <v>-890804480</v>
      </c>
      <c r="C3299">
        <v>1837</v>
      </c>
      <c r="D3299" t="s">
        <v>273</v>
      </c>
      <c r="E3299" t="s">
        <v>274</v>
      </c>
      <c r="F3299">
        <v>13794</v>
      </c>
      <c r="G3299" t="s">
        <v>275</v>
      </c>
      <c r="H3299" t="s">
        <v>276</v>
      </c>
      <c r="I3299">
        <v>431</v>
      </c>
      <c r="J3299" t="s">
        <v>493</v>
      </c>
      <c r="K3299" t="s">
        <v>494</v>
      </c>
      <c r="L3299">
        <v>13917</v>
      </c>
      <c r="M3299" t="s">
        <v>317</v>
      </c>
      <c r="N3299" t="s">
        <v>318</v>
      </c>
      <c r="O3299">
        <v>13917</v>
      </c>
      <c r="P3299" t="s">
        <v>317</v>
      </c>
      <c r="Q3299" t="s">
        <v>318</v>
      </c>
      <c r="R3299" t="s">
        <v>336</v>
      </c>
      <c r="S3299" s="46">
        <v>-3.63</v>
      </c>
      <c r="U3299" s="46">
        <v>18</v>
      </c>
      <c r="IF3299">
        <v>13917</v>
      </c>
      <c r="IG3299" t="s">
        <v>317</v>
      </c>
      <c r="IH3299" t="s">
        <v>319</v>
      </c>
      <c r="IK3299">
        <v>-2</v>
      </c>
      <c r="IL3299" t="s">
        <v>279</v>
      </c>
      <c r="IM3299" t="s">
        <v>280</v>
      </c>
      <c r="IN3299" t="s">
        <v>663</v>
      </c>
      <c r="IP3299" t="s">
        <v>684</v>
      </c>
    </row>
    <row r="3300" spans="1:250" x14ac:dyDescent="0.25">
      <c r="A3300">
        <v>41815</v>
      </c>
      <c r="B3300">
        <v>-890804480</v>
      </c>
      <c r="C3300">
        <v>1837</v>
      </c>
      <c r="D3300" t="s">
        <v>273</v>
      </c>
      <c r="E3300" t="s">
        <v>274</v>
      </c>
      <c r="F3300">
        <v>13794</v>
      </c>
      <c r="G3300" t="s">
        <v>275</v>
      </c>
      <c r="H3300" t="s">
        <v>276</v>
      </c>
      <c r="I3300">
        <v>429</v>
      </c>
      <c r="J3300" t="s">
        <v>395</v>
      </c>
      <c r="K3300" t="s">
        <v>396</v>
      </c>
      <c r="L3300">
        <v>13917</v>
      </c>
      <c r="M3300" t="s">
        <v>317</v>
      </c>
      <c r="N3300" t="s">
        <v>318</v>
      </c>
      <c r="O3300">
        <v>13917</v>
      </c>
      <c r="P3300" t="s">
        <v>317</v>
      </c>
      <c r="Q3300" t="s">
        <v>318</v>
      </c>
      <c r="R3300" t="s">
        <v>336</v>
      </c>
      <c r="S3300" s="46">
        <v>-4.84</v>
      </c>
      <c r="U3300" s="46">
        <v>18</v>
      </c>
      <c r="IF3300">
        <v>13917</v>
      </c>
      <c r="IG3300" t="s">
        <v>317</v>
      </c>
      <c r="IH3300" t="s">
        <v>319</v>
      </c>
      <c r="IK3300">
        <v>-2</v>
      </c>
      <c r="IL3300" t="s">
        <v>279</v>
      </c>
      <c r="IM3300" t="s">
        <v>280</v>
      </c>
      <c r="IN3300" t="s">
        <v>663</v>
      </c>
      <c r="IP3300" t="s">
        <v>684</v>
      </c>
    </row>
    <row r="3301" spans="1:250" x14ac:dyDescent="0.25">
      <c r="A3301">
        <v>41816</v>
      </c>
      <c r="B3301">
        <v>-890804480</v>
      </c>
      <c r="C3301">
        <v>1837</v>
      </c>
      <c r="D3301" t="s">
        <v>273</v>
      </c>
      <c r="E3301" t="s">
        <v>274</v>
      </c>
      <c r="F3301">
        <v>13794</v>
      </c>
      <c r="G3301" t="s">
        <v>275</v>
      </c>
      <c r="H3301" t="s">
        <v>276</v>
      </c>
      <c r="I3301">
        <v>427</v>
      </c>
      <c r="J3301" t="s">
        <v>397</v>
      </c>
      <c r="K3301" t="s">
        <v>398</v>
      </c>
      <c r="L3301">
        <v>13917</v>
      </c>
      <c r="M3301" t="s">
        <v>317</v>
      </c>
      <c r="N3301" t="s">
        <v>318</v>
      </c>
      <c r="O3301">
        <v>13917</v>
      </c>
      <c r="P3301" t="s">
        <v>317</v>
      </c>
      <c r="Q3301" t="s">
        <v>318</v>
      </c>
      <c r="R3301" t="s">
        <v>336</v>
      </c>
      <c r="S3301" s="46">
        <v>-2.91</v>
      </c>
      <c r="U3301" s="46">
        <v>18</v>
      </c>
      <c r="IF3301">
        <v>13917</v>
      </c>
      <c r="IG3301" t="s">
        <v>317</v>
      </c>
      <c r="IH3301" t="s">
        <v>319</v>
      </c>
      <c r="IK3301">
        <v>-2</v>
      </c>
      <c r="IL3301" t="s">
        <v>279</v>
      </c>
      <c r="IM3301" t="s">
        <v>280</v>
      </c>
      <c r="IN3301" t="s">
        <v>663</v>
      </c>
      <c r="IP3301" t="s">
        <v>684</v>
      </c>
    </row>
    <row r="3302" spans="1:250" x14ac:dyDescent="0.25">
      <c r="A3302">
        <v>41817</v>
      </c>
      <c r="B3302">
        <v>-890804480</v>
      </c>
      <c r="C3302">
        <v>1837</v>
      </c>
      <c r="D3302" t="s">
        <v>273</v>
      </c>
      <c r="E3302" t="s">
        <v>274</v>
      </c>
      <c r="F3302">
        <v>13794</v>
      </c>
      <c r="G3302" t="s">
        <v>275</v>
      </c>
      <c r="H3302" t="s">
        <v>276</v>
      </c>
      <c r="I3302">
        <v>429</v>
      </c>
      <c r="J3302" t="s">
        <v>395</v>
      </c>
      <c r="K3302" t="s">
        <v>396</v>
      </c>
      <c r="L3302">
        <v>15188</v>
      </c>
      <c r="M3302" t="s">
        <v>320</v>
      </c>
      <c r="N3302" t="s">
        <v>321</v>
      </c>
      <c r="O3302">
        <v>15188</v>
      </c>
      <c r="P3302" t="s">
        <v>320</v>
      </c>
      <c r="Q3302" t="s">
        <v>321</v>
      </c>
      <c r="R3302" t="s">
        <v>336</v>
      </c>
      <c r="S3302" s="46">
        <v>-0.21</v>
      </c>
      <c r="U3302" s="46">
        <v>18</v>
      </c>
      <c r="IF3302">
        <v>15188</v>
      </c>
      <c r="IG3302" t="s">
        <v>320</v>
      </c>
      <c r="IH3302" t="s">
        <v>319</v>
      </c>
      <c r="IK3302">
        <v>-2</v>
      </c>
      <c r="IL3302" t="s">
        <v>279</v>
      </c>
      <c r="IM3302" t="s">
        <v>280</v>
      </c>
      <c r="IN3302" t="s">
        <v>663</v>
      </c>
      <c r="IP3302" t="s">
        <v>685</v>
      </c>
    </row>
    <row r="3303" spans="1:250" x14ac:dyDescent="0.25">
      <c r="A3303">
        <v>41818</v>
      </c>
      <c r="B3303">
        <v>-890804480</v>
      </c>
      <c r="C3303">
        <v>1837</v>
      </c>
      <c r="D3303" t="s">
        <v>273</v>
      </c>
      <c r="E3303" t="s">
        <v>274</v>
      </c>
      <c r="F3303">
        <v>13794</v>
      </c>
      <c r="G3303" t="s">
        <v>275</v>
      </c>
      <c r="H3303" t="s">
        <v>276</v>
      </c>
      <c r="I3303">
        <v>427</v>
      </c>
      <c r="J3303" t="s">
        <v>397</v>
      </c>
      <c r="K3303" t="s">
        <v>398</v>
      </c>
      <c r="L3303">
        <v>15188</v>
      </c>
      <c r="M3303" t="s">
        <v>320</v>
      </c>
      <c r="N3303" t="s">
        <v>321</v>
      </c>
      <c r="O3303">
        <v>15188</v>
      </c>
      <c r="P3303" t="s">
        <v>320</v>
      </c>
      <c r="Q3303" t="s">
        <v>321</v>
      </c>
      <c r="R3303" t="s">
        <v>336</v>
      </c>
      <c r="S3303" s="46">
        <v>-0.13</v>
      </c>
      <c r="U3303" s="46">
        <v>18</v>
      </c>
      <c r="IF3303">
        <v>15188</v>
      </c>
      <c r="IG3303" t="s">
        <v>320</v>
      </c>
      <c r="IH3303" t="s">
        <v>319</v>
      </c>
      <c r="IK3303">
        <v>-2</v>
      </c>
      <c r="IL3303" t="s">
        <v>279</v>
      </c>
      <c r="IM3303" t="s">
        <v>280</v>
      </c>
      <c r="IN3303" t="s">
        <v>663</v>
      </c>
      <c r="IP3303" t="s">
        <v>685</v>
      </c>
    </row>
    <row r="3304" spans="1:250" x14ac:dyDescent="0.25">
      <c r="A3304">
        <v>41819</v>
      </c>
      <c r="B3304">
        <v>-890804480</v>
      </c>
      <c r="C3304">
        <v>1837</v>
      </c>
      <c r="D3304" t="s">
        <v>273</v>
      </c>
      <c r="E3304" t="s">
        <v>274</v>
      </c>
      <c r="F3304">
        <v>13794</v>
      </c>
      <c r="G3304" t="s">
        <v>275</v>
      </c>
      <c r="H3304" t="s">
        <v>276</v>
      </c>
      <c r="I3304">
        <v>424</v>
      </c>
      <c r="J3304" t="s">
        <v>399</v>
      </c>
      <c r="K3304" t="s">
        <v>400</v>
      </c>
      <c r="L3304">
        <v>15188</v>
      </c>
      <c r="M3304" t="s">
        <v>320</v>
      </c>
      <c r="N3304" t="s">
        <v>321</v>
      </c>
      <c r="O3304">
        <v>15188</v>
      </c>
      <c r="P3304" t="s">
        <v>320</v>
      </c>
      <c r="Q3304" t="s">
        <v>321</v>
      </c>
      <c r="R3304" t="s">
        <v>336</v>
      </c>
      <c r="S3304" s="46">
        <v>-0.2</v>
      </c>
      <c r="U3304" s="46">
        <v>18</v>
      </c>
      <c r="IF3304">
        <v>15188</v>
      </c>
      <c r="IG3304" t="s">
        <v>320</v>
      </c>
      <c r="IH3304" t="s">
        <v>319</v>
      </c>
      <c r="IK3304">
        <v>-2</v>
      </c>
      <c r="IL3304" t="s">
        <v>279</v>
      </c>
      <c r="IM3304" t="s">
        <v>280</v>
      </c>
      <c r="IN3304" t="s">
        <v>663</v>
      </c>
      <c r="IP3304" t="s">
        <v>685</v>
      </c>
    </row>
    <row r="3305" spans="1:250" x14ac:dyDescent="0.25">
      <c r="A3305">
        <v>41820</v>
      </c>
      <c r="B3305">
        <v>-890804480</v>
      </c>
      <c r="C3305">
        <v>1837</v>
      </c>
      <c r="D3305" t="s">
        <v>273</v>
      </c>
      <c r="E3305" t="s">
        <v>274</v>
      </c>
      <c r="F3305">
        <v>13794</v>
      </c>
      <c r="G3305" t="s">
        <v>275</v>
      </c>
      <c r="H3305" t="s">
        <v>276</v>
      </c>
      <c r="I3305">
        <v>422</v>
      </c>
      <c r="J3305" t="s">
        <v>401</v>
      </c>
      <c r="K3305" t="s">
        <v>402</v>
      </c>
      <c r="L3305">
        <v>15188</v>
      </c>
      <c r="M3305" t="s">
        <v>320</v>
      </c>
      <c r="N3305" t="s">
        <v>321</v>
      </c>
      <c r="O3305">
        <v>15188</v>
      </c>
      <c r="P3305" t="s">
        <v>320</v>
      </c>
      <c r="Q3305" t="s">
        <v>321</v>
      </c>
      <c r="R3305" t="s">
        <v>336</v>
      </c>
      <c r="S3305" s="46">
        <v>-0.27</v>
      </c>
      <c r="U3305" s="46">
        <v>18</v>
      </c>
      <c r="IF3305">
        <v>15188</v>
      </c>
      <c r="IG3305" t="s">
        <v>320</v>
      </c>
      <c r="IH3305" t="s">
        <v>319</v>
      </c>
      <c r="IK3305">
        <v>-2</v>
      </c>
      <c r="IL3305" t="s">
        <v>279</v>
      </c>
      <c r="IM3305" t="s">
        <v>280</v>
      </c>
      <c r="IN3305" t="s">
        <v>663</v>
      </c>
      <c r="IP3305" t="s">
        <v>685</v>
      </c>
    </row>
    <row r="3306" spans="1:250" x14ac:dyDescent="0.25">
      <c r="A3306">
        <v>41821</v>
      </c>
      <c r="B3306">
        <v>-890804480</v>
      </c>
      <c r="C3306">
        <v>1837</v>
      </c>
      <c r="D3306" t="s">
        <v>273</v>
      </c>
      <c r="E3306" t="s">
        <v>274</v>
      </c>
      <c r="F3306">
        <v>13794</v>
      </c>
      <c r="G3306" t="s">
        <v>275</v>
      </c>
      <c r="H3306" t="s">
        <v>276</v>
      </c>
      <c r="I3306">
        <v>420</v>
      </c>
      <c r="J3306" t="s">
        <v>403</v>
      </c>
      <c r="K3306" t="s">
        <v>404</v>
      </c>
      <c r="L3306">
        <v>15188</v>
      </c>
      <c r="M3306" t="s">
        <v>320</v>
      </c>
      <c r="N3306" t="s">
        <v>321</v>
      </c>
      <c r="O3306">
        <v>15188</v>
      </c>
      <c r="P3306" t="s">
        <v>320</v>
      </c>
      <c r="Q3306" t="s">
        <v>321</v>
      </c>
      <c r="R3306" t="s">
        <v>336</v>
      </c>
      <c r="S3306" s="46">
        <v>-0.16</v>
      </c>
      <c r="U3306" s="46">
        <v>18</v>
      </c>
      <c r="IF3306">
        <v>15188</v>
      </c>
      <c r="IG3306" t="s">
        <v>320</v>
      </c>
      <c r="IH3306" t="s">
        <v>319</v>
      </c>
      <c r="IK3306">
        <v>-2</v>
      </c>
      <c r="IL3306" t="s">
        <v>279</v>
      </c>
      <c r="IM3306" t="s">
        <v>280</v>
      </c>
      <c r="IN3306" t="s">
        <v>663</v>
      </c>
      <c r="IP3306" t="s">
        <v>685</v>
      </c>
    </row>
    <row r="3307" spans="1:250" x14ac:dyDescent="0.25">
      <c r="A3307">
        <v>41822</v>
      </c>
      <c r="B3307">
        <v>-890804480</v>
      </c>
      <c r="C3307">
        <v>1837</v>
      </c>
      <c r="D3307" t="s">
        <v>273</v>
      </c>
      <c r="E3307" t="s">
        <v>274</v>
      </c>
      <c r="F3307">
        <v>13794</v>
      </c>
      <c r="G3307" t="s">
        <v>275</v>
      </c>
      <c r="H3307" t="s">
        <v>276</v>
      </c>
      <c r="I3307">
        <v>411</v>
      </c>
      <c r="J3307" t="s">
        <v>393</v>
      </c>
      <c r="K3307" t="s">
        <v>394</v>
      </c>
      <c r="L3307">
        <v>15188</v>
      </c>
      <c r="M3307" t="s">
        <v>320</v>
      </c>
      <c r="N3307" t="s">
        <v>321</v>
      </c>
      <c r="O3307">
        <v>15188</v>
      </c>
      <c r="P3307" t="s">
        <v>320</v>
      </c>
      <c r="Q3307" t="s">
        <v>321</v>
      </c>
      <c r="R3307" t="s">
        <v>336</v>
      </c>
      <c r="S3307" s="46">
        <v>-0.24</v>
      </c>
      <c r="U3307" s="46">
        <v>18</v>
      </c>
      <c r="IF3307">
        <v>15188</v>
      </c>
      <c r="IG3307" t="s">
        <v>320</v>
      </c>
      <c r="IH3307" t="s">
        <v>319</v>
      </c>
      <c r="IK3307">
        <v>-2</v>
      </c>
      <c r="IL3307" t="s">
        <v>279</v>
      </c>
      <c r="IM3307" t="s">
        <v>280</v>
      </c>
      <c r="IN3307" t="s">
        <v>663</v>
      </c>
      <c r="IP3307" t="s">
        <v>685</v>
      </c>
    </row>
    <row r="3308" spans="1:250" x14ac:dyDescent="0.25">
      <c r="A3308">
        <v>41823</v>
      </c>
      <c r="B3308">
        <v>-890804480</v>
      </c>
      <c r="C3308">
        <v>1837</v>
      </c>
      <c r="D3308" t="s">
        <v>273</v>
      </c>
      <c r="E3308" t="s">
        <v>274</v>
      </c>
      <c r="F3308">
        <v>13794</v>
      </c>
      <c r="G3308" t="s">
        <v>275</v>
      </c>
      <c r="H3308" t="s">
        <v>276</v>
      </c>
      <c r="I3308">
        <v>437</v>
      </c>
      <c r="J3308" t="s">
        <v>658</v>
      </c>
      <c r="K3308" t="s">
        <v>659</v>
      </c>
      <c r="L3308">
        <v>15188</v>
      </c>
      <c r="M3308" t="s">
        <v>320</v>
      </c>
      <c r="N3308" t="s">
        <v>321</v>
      </c>
      <c r="O3308">
        <v>15188</v>
      </c>
      <c r="P3308" t="s">
        <v>320</v>
      </c>
      <c r="Q3308" t="s">
        <v>321</v>
      </c>
      <c r="R3308" t="s">
        <v>336</v>
      </c>
      <c r="S3308" s="46">
        <v>-0.18</v>
      </c>
      <c r="U3308" s="46">
        <v>18</v>
      </c>
      <c r="IF3308">
        <v>15188</v>
      </c>
      <c r="IG3308" t="s">
        <v>320</v>
      </c>
      <c r="IH3308" t="s">
        <v>319</v>
      </c>
      <c r="IK3308">
        <v>-2</v>
      </c>
      <c r="IL3308" t="s">
        <v>279</v>
      </c>
      <c r="IM3308" t="s">
        <v>280</v>
      </c>
      <c r="IN3308" t="s">
        <v>663</v>
      </c>
      <c r="IP3308" t="s">
        <v>685</v>
      </c>
    </row>
    <row r="3309" spans="1:250" x14ac:dyDescent="0.25">
      <c r="A3309">
        <v>41824</v>
      </c>
      <c r="B3309">
        <v>-890804480</v>
      </c>
      <c r="C3309">
        <v>1837</v>
      </c>
      <c r="D3309" t="s">
        <v>273</v>
      </c>
      <c r="E3309" t="s">
        <v>274</v>
      </c>
      <c r="F3309">
        <v>13794</v>
      </c>
      <c r="G3309" t="s">
        <v>275</v>
      </c>
      <c r="H3309" t="s">
        <v>276</v>
      </c>
      <c r="I3309">
        <v>436</v>
      </c>
      <c r="J3309" t="s">
        <v>656</v>
      </c>
      <c r="K3309" t="s">
        <v>657</v>
      </c>
      <c r="L3309">
        <v>15188</v>
      </c>
      <c r="M3309" t="s">
        <v>320</v>
      </c>
      <c r="N3309" t="s">
        <v>321</v>
      </c>
      <c r="O3309">
        <v>15188</v>
      </c>
      <c r="P3309" t="s">
        <v>320</v>
      </c>
      <c r="Q3309" t="s">
        <v>321</v>
      </c>
      <c r="R3309" t="s">
        <v>336</v>
      </c>
      <c r="S3309" s="46">
        <v>-0.1</v>
      </c>
      <c r="U3309" s="46">
        <v>18</v>
      </c>
      <c r="IF3309">
        <v>15188</v>
      </c>
      <c r="IG3309" t="s">
        <v>320</v>
      </c>
      <c r="IH3309" t="s">
        <v>319</v>
      </c>
      <c r="IK3309">
        <v>-2</v>
      </c>
      <c r="IL3309" t="s">
        <v>279</v>
      </c>
      <c r="IM3309" t="s">
        <v>280</v>
      </c>
      <c r="IN3309" t="s">
        <v>663</v>
      </c>
      <c r="IP3309" t="s">
        <v>685</v>
      </c>
    </row>
    <row r="3310" spans="1:250" x14ac:dyDescent="0.25">
      <c r="A3310">
        <v>41825</v>
      </c>
      <c r="B3310">
        <v>-890804480</v>
      </c>
      <c r="C3310">
        <v>1837</v>
      </c>
      <c r="D3310" t="s">
        <v>273</v>
      </c>
      <c r="E3310" t="s">
        <v>274</v>
      </c>
      <c r="F3310">
        <v>13794</v>
      </c>
      <c r="G3310" t="s">
        <v>275</v>
      </c>
      <c r="H3310" t="s">
        <v>276</v>
      </c>
      <c r="I3310">
        <v>435</v>
      </c>
      <c r="J3310" t="s">
        <v>491</v>
      </c>
      <c r="K3310" t="s">
        <v>492</v>
      </c>
      <c r="L3310">
        <v>15188</v>
      </c>
      <c r="M3310" t="s">
        <v>320</v>
      </c>
      <c r="N3310" t="s">
        <v>321</v>
      </c>
      <c r="O3310">
        <v>15188</v>
      </c>
      <c r="P3310" t="s">
        <v>320</v>
      </c>
      <c r="Q3310" t="s">
        <v>321</v>
      </c>
      <c r="R3310" t="s">
        <v>336</v>
      </c>
      <c r="S3310" s="46">
        <v>-0.1</v>
      </c>
      <c r="U3310" s="46">
        <v>18</v>
      </c>
      <c r="IF3310">
        <v>15188</v>
      </c>
      <c r="IG3310" t="s">
        <v>320</v>
      </c>
      <c r="IH3310" t="s">
        <v>319</v>
      </c>
      <c r="IK3310">
        <v>-2</v>
      </c>
      <c r="IL3310" t="s">
        <v>279</v>
      </c>
      <c r="IM3310" t="s">
        <v>280</v>
      </c>
      <c r="IN3310" t="s">
        <v>663</v>
      </c>
      <c r="IP3310" t="s">
        <v>685</v>
      </c>
    </row>
    <row r="3311" spans="1:250" x14ac:dyDescent="0.25">
      <c r="A3311">
        <v>41826</v>
      </c>
      <c r="B3311">
        <v>-890804480</v>
      </c>
      <c r="C3311">
        <v>1837</v>
      </c>
      <c r="D3311" t="s">
        <v>273</v>
      </c>
      <c r="E3311" t="s">
        <v>274</v>
      </c>
      <c r="F3311">
        <v>13794</v>
      </c>
      <c r="G3311" t="s">
        <v>275</v>
      </c>
      <c r="H3311" t="s">
        <v>276</v>
      </c>
      <c r="I3311">
        <v>431</v>
      </c>
      <c r="J3311" t="s">
        <v>493</v>
      </c>
      <c r="K3311" t="s">
        <v>494</v>
      </c>
      <c r="L3311">
        <v>15188</v>
      </c>
      <c r="M3311" t="s">
        <v>320</v>
      </c>
      <c r="N3311" t="s">
        <v>321</v>
      </c>
      <c r="O3311">
        <v>15188</v>
      </c>
      <c r="P3311" t="s">
        <v>320</v>
      </c>
      <c r="Q3311" t="s">
        <v>321</v>
      </c>
      <c r="R3311" t="s">
        <v>336</v>
      </c>
      <c r="S3311" s="46">
        <v>-0.16</v>
      </c>
      <c r="U3311" s="46">
        <v>18</v>
      </c>
      <c r="IF3311">
        <v>15188</v>
      </c>
      <c r="IG3311" t="s">
        <v>320</v>
      </c>
      <c r="IH3311" t="s">
        <v>319</v>
      </c>
      <c r="IK3311">
        <v>-2</v>
      </c>
      <c r="IL3311" t="s">
        <v>279</v>
      </c>
      <c r="IM3311" t="s">
        <v>280</v>
      </c>
      <c r="IN3311" t="s">
        <v>663</v>
      </c>
      <c r="IP3311" t="s">
        <v>685</v>
      </c>
    </row>
    <row r="3312" spans="1:250" x14ac:dyDescent="0.25">
      <c r="A3312">
        <v>41827</v>
      </c>
      <c r="B3312">
        <v>-890804480</v>
      </c>
      <c r="C3312">
        <v>1837</v>
      </c>
      <c r="D3312" t="s">
        <v>273</v>
      </c>
      <c r="E3312" t="s">
        <v>274</v>
      </c>
      <c r="F3312">
        <v>13794</v>
      </c>
      <c r="G3312" t="s">
        <v>275</v>
      </c>
      <c r="H3312" t="s">
        <v>276</v>
      </c>
      <c r="I3312">
        <v>420</v>
      </c>
      <c r="J3312" t="s">
        <v>403</v>
      </c>
      <c r="K3312" t="s">
        <v>404</v>
      </c>
      <c r="L3312">
        <v>15189</v>
      </c>
      <c r="M3312" t="s">
        <v>322</v>
      </c>
      <c r="N3312" t="s">
        <v>323</v>
      </c>
      <c r="O3312">
        <v>15189</v>
      </c>
      <c r="P3312" t="s">
        <v>322</v>
      </c>
      <c r="Q3312" t="s">
        <v>323</v>
      </c>
      <c r="R3312" t="s">
        <v>336</v>
      </c>
      <c r="S3312" s="46">
        <v>-3.91</v>
      </c>
      <c r="U3312" s="46">
        <v>18</v>
      </c>
      <c r="IF3312">
        <v>15189</v>
      </c>
      <c r="IG3312" t="s">
        <v>322</v>
      </c>
      <c r="IH3312" t="s">
        <v>319</v>
      </c>
      <c r="IK3312">
        <v>-2</v>
      </c>
      <c r="IL3312" t="s">
        <v>279</v>
      </c>
      <c r="IM3312" t="s">
        <v>280</v>
      </c>
      <c r="IN3312" t="s">
        <v>663</v>
      </c>
      <c r="IP3312" t="s">
        <v>686</v>
      </c>
    </row>
    <row r="3313" spans="1:250" x14ac:dyDescent="0.25">
      <c r="A3313">
        <v>41828</v>
      </c>
      <c r="B3313">
        <v>-890804480</v>
      </c>
      <c r="C3313">
        <v>1837</v>
      </c>
      <c r="D3313" t="s">
        <v>273</v>
      </c>
      <c r="E3313" t="s">
        <v>274</v>
      </c>
      <c r="F3313">
        <v>13794</v>
      </c>
      <c r="G3313" t="s">
        <v>275</v>
      </c>
      <c r="H3313" t="s">
        <v>276</v>
      </c>
      <c r="I3313">
        <v>411</v>
      </c>
      <c r="J3313" t="s">
        <v>393</v>
      </c>
      <c r="K3313" t="s">
        <v>394</v>
      </c>
      <c r="L3313">
        <v>15189</v>
      </c>
      <c r="M3313" t="s">
        <v>322</v>
      </c>
      <c r="N3313" t="s">
        <v>323</v>
      </c>
      <c r="O3313">
        <v>15189</v>
      </c>
      <c r="P3313" t="s">
        <v>322</v>
      </c>
      <c r="Q3313" t="s">
        <v>323</v>
      </c>
      <c r="R3313" t="s">
        <v>336</v>
      </c>
      <c r="S3313" s="46">
        <v>-10.35</v>
      </c>
      <c r="U3313" s="46">
        <v>18</v>
      </c>
      <c r="IF3313">
        <v>15189</v>
      </c>
      <c r="IG3313" t="s">
        <v>322</v>
      </c>
      <c r="IH3313" t="s">
        <v>319</v>
      </c>
      <c r="IK3313">
        <v>-2</v>
      </c>
      <c r="IL3313" t="s">
        <v>279</v>
      </c>
      <c r="IM3313" t="s">
        <v>280</v>
      </c>
      <c r="IN3313" t="s">
        <v>663</v>
      </c>
      <c r="IP3313" t="s">
        <v>686</v>
      </c>
    </row>
    <row r="3314" spans="1:250" x14ac:dyDescent="0.25">
      <c r="A3314">
        <v>41829</v>
      </c>
      <c r="B3314">
        <v>-890804480</v>
      </c>
      <c r="C3314">
        <v>1837</v>
      </c>
      <c r="D3314" t="s">
        <v>273</v>
      </c>
      <c r="E3314" t="s">
        <v>274</v>
      </c>
      <c r="F3314">
        <v>13794</v>
      </c>
      <c r="G3314" t="s">
        <v>275</v>
      </c>
      <c r="H3314" t="s">
        <v>276</v>
      </c>
      <c r="I3314">
        <v>435</v>
      </c>
      <c r="J3314" t="s">
        <v>491</v>
      </c>
      <c r="K3314" t="s">
        <v>492</v>
      </c>
      <c r="L3314">
        <v>15189</v>
      </c>
      <c r="M3314" t="s">
        <v>322</v>
      </c>
      <c r="N3314" t="s">
        <v>323</v>
      </c>
      <c r="O3314">
        <v>15189</v>
      </c>
      <c r="P3314" t="s">
        <v>322</v>
      </c>
      <c r="Q3314" t="s">
        <v>323</v>
      </c>
      <c r="R3314" t="s">
        <v>336</v>
      </c>
      <c r="S3314" s="46">
        <v>-2.61</v>
      </c>
      <c r="U3314" s="46">
        <v>18</v>
      </c>
      <c r="IF3314">
        <v>15189</v>
      </c>
      <c r="IG3314" t="s">
        <v>322</v>
      </c>
      <c r="IH3314" t="s">
        <v>319</v>
      </c>
      <c r="IK3314">
        <v>-2</v>
      </c>
      <c r="IL3314" t="s">
        <v>279</v>
      </c>
      <c r="IM3314" t="s">
        <v>280</v>
      </c>
      <c r="IN3314" t="s">
        <v>663</v>
      </c>
      <c r="IP3314" t="s">
        <v>686</v>
      </c>
    </row>
    <row r="3315" spans="1:250" x14ac:dyDescent="0.25">
      <c r="A3315">
        <v>41830</v>
      </c>
      <c r="B3315">
        <v>-890804480</v>
      </c>
      <c r="C3315">
        <v>1837</v>
      </c>
      <c r="D3315" t="s">
        <v>273</v>
      </c>
      <c r="E3315" t="s">
        <v>274</v>
      </c>
      <c r="F3315">
        <v>13794</v>
      </c>
      <c r="G3315" t="s">
        <v>275</v>
      </c>
      <c r="H3315" t="s">
        <v>276</v>
      </c>
      <c r="I3315">
        <v>431</v>
      </c>
      <c r="J3315" t="s">
        <v>493</v>
      </c>
      <c r="K3315" t="s">
        <v>494</v>
      </c>
      <c r="L3315">
        <v>15189</v>
      </c>
      <c r="M3315" t="s">
        <v>322</v>
      </c>
      <c r="N3315" t="s">
        <v>323</v>
      </c>
      <c r="O3315">
        <v>15189</v>
      </c>
      <c r="P3315" t="s">
        <v>322</v>
      </c>
      <c r="Q3315" t="s">
        <v>323</v>
      </c>
      <c r="R3315" t="s">
        <v>336</v>
      </c>
      <c r="S3315" s="46">
        <v>-3.93</v>
      </c>
      <c r="U3315" s="46">
        <v>18</v>
      </c>
      <c r="IF3315">
        <v>15189</v>
      </c>
      <c r="IG3315" t="s">
        <v>322</v>
      </c>
      <c r="IH3315" t="s">
        <v>319</v>
      </c>
      <c r="IK3315">
        <v>-2</v>
      </c>
      <c r="IL3315" t="s">
        <v>279</v>
      </c>
      <c r="IM3315" t="s">
        <v>280</v>
      </c>
      <c r="IN3315" t="s">
        <v>663</v>
      </c>
      <c r="IP3315" t="s">
        <v>686</v>
      </c>
    </row>
    <row r="3316" spans="1:250" x14ac:dyDescent="0.25">
      <c r="A3316">
        <v>41831</v>
      </c>
      <c r="B3316">
        <v>-890804480</v>
      </c>
      <c r="C3316">
        <v>1837</v>
      </c>
      <c r="D3316" t="s">
        <v>273</v>
      </c>
      <c r="E3316" t="s">
        <v>274</v>
      </c>
      <c r="F3316">
        <v>13794</v>
      </c>
      <c r="G3316" t="s">
        <v>275</v>
      </c>
      <c r="H3316" t="s">
        <v>276</v>
      </c>
      <c r="I3316">
        <v>429</v>
      </c>
      <c r="J3316" t="s">
        <v>395</v>
      </c>
      <c r="K3316" t="s">
        <v>396</v>
      </c>
      <c r="L3316">
        <v>15189</v>
      </c>
      <c r="M3316" t="s">
        <v>322</v>
      </c>
      <c r="N3316" t="s">
        <v>323</v>
      </c>
      <c r="O3316">
        <v>15189</v>
      </c>
      <c r="P3316" t="s">
        <v>322</v>
      </c>
      <c r="Q3316" t="s">
        <v>323</v>
      </c>
      <c r="R3316" t="s">
        <v>336</v>
      </c>
      <c r="S3316" s="46">
        <v>-5.25</v>
      </c>
      <c r="U3316" s="46">
        <v>18</v>
      </c>
      <c r="IF3316">
        <v>15189</v>
      </c>
      <c r="IG3316" t="s">
        <v>322</v>
      </c>
      <c r="IH3316" t="s">
        <v>319</v>
      </c>
      <c r="IK3316">
        <v>-2</v>
      </c>
      <c r="IL3316" t="s">
        <v>279</v>
      </c>
      <c r="IM3316" t="s">
        <v>280</v>
      </c>
      <c r="IN3316" t="s">
        <v>663</v>
      </c>
      <c r="IP3316" t="s">
        <v>686</v>
      </c>
    </row>
    <row r="3317" spans="1:250" x14ac:dyDescent="0.25">
      <c r="A3317">
        <v>41832</v>
      </c>
      <c r="B3317">
        <v>-890804480</v>
      </c>
      <c r="C3317">
        <v>1837</v>
      </c>
      <c r="D3317" t="s">
        <v>273</v>
      </c>
      <c r="E3317" t="s">
        <v>274</v>
      </c>
      <c r="F3317">
        <v>13794</v>
      </c>
      <c r="G3317" t="s">
        <v>275</v>
      </c>
      <c r="H3317" t="s">
        <v>276</v>
      </c>
      <c r="I3317">
        <v>427</v>
      </c>
      <c r="J3317" t="s">
        <v>397</v>
      </c>
      <c r="K3317" t="s">
        <v>398</v>
      </c>
      <c r="L3317">
        <v>15189</v>
      </c>
      <c r="M3317" t="s">
        <v>322</v>
      </c>
      <c r="N3317" t="s">
        <v>323</v>
      </c>
      <c r="O3317">
        <v>15189</v>
      </c>
      <c r="P3317" t="s">
        <v>322</v>
      </c>
      <c r="Q3317" t="s">
        <v>323</v>
      </c>
      <c r="R3317" t="s">
        <v>336</v>
      </c>
      <c r="S3317" s="46">
        <v>-3.15</v>
      </c>
      <c r="U3317" s="46">
        <v>18</v>
      </c>
      <c r="IF3317">
        <v>15189</v>
      </c>
      <c r="IG3317" t="s">
        <v>322</v>
      </c>
      <c r="IH3317" t="s">
        <v>319</v>
      </c>
      <c r="IK3317">
        <v>-2</v>
      </c>
      <c r="IL3317" t="s">
        <v>279</v>
      </c>
      <c r="IM3317" t="s">
        <v>280</v>
      </c>
      <c r="IN3317" t="s">
        <v>663</v>
      </c>
      <c r="IP3317" t="s">
        <v>686</v>
      </c>
    </row>
    <row r="3318" spans="1:250" x14ac:dyDescent="0.25">
      <c r="A3318">
        <v>41833</v>
      </c>
      <c r="B3318">
        <v>-890804480</v>
      </c>
      <c r="C3318">
        <v>1837</v>
      </c>
      <c r="D3318" t="s">
        <v>273</v>
      </c>
      <c r="E3318" t="s">
        <v>274</v>
      </c>
      <c r="F3318">
        <v>19011</v>
      </c>
      <c r="G3318" t="s">
        <v>328</v>
      </c>
      <c r="H3318" t="s">
        <v>329</v>
      </c>
      <c r="I3318">
        <v>429</v>
      </c>
      <c r="J3318" t="s">
        <v>395</v>
      </c>
      <c r="K3318" t="s">
        <v>396</v>
      </c>
      <c r="L3318">
        <v>15189</v>
      </c>
      <c r="M3318" t="s">
        <v>322</v>
      </c>
      <c r="N3318" t="s">
        <v>323</v>
      </c>
      <c r="O3318">
        <v>15189</v>
      </c>
      <c r="P3318" t="s">
        <v>322</v>
      </c>
      <c r="Q3318" t="s">
        <v>323</v>
      </c>
      <c r="R3318" t="s">
        <v>336</v>
      </c>
      <c r="S3318" s="46">
        <v>-5.22</v>
      </c>
      <c r="U3318" s="46">
        <v>18</v>
      </c>
      <c r="IF3318">
        <v>15189</v>
      </c>
      <c r="IG3318" t="s">
        <v>322</v>
      </c>
      <c r="IH3318" t="s">
        <v>332</v>
      </c>
      <c r="IK3318">
        <v>-2</v>
      </c>
      <c r="IL3318" t="s">
        <v>279</v>
      </c>
      <c r="IM3318" t="s">
        <v>280</v>
      </c>
      <c r="IN3318" t="s">
        <v>687</v>
      </c>
      <c r="IP3318" t="s">
        <v>688</v>
      </c>
    </row>
    <row r="3319" spans="1:250" x14ac:dyDescent="0.25">
      <c r="A3319">
        <v>41834</v>
      </c>
      <c r="B3319">
        <v>-890804480</v>
      </c>
      <c r="C3319">
        <v>1837</v>
      </c>
      <c r="D3319" t="s">
        <v>273</v>
      </c>
      <c r="E3319" t="s">
        <v>274</v>
      </c>
      <c r="F3319">
        <v>13794</v>
      </c>
      <c r="G3319" t="s">
        <v>275</v>
      </c>
      <c r="H3319" t="s">
        <v>276</v>
      </c>
      <c r="I3319">
        <v>437</v>
      </c>
      <c r="J3319" t="s">
        <v>658</v>
      </c>
      <c r="K3319" t="s">
        <v>659</v>
      </c>
      <c r="L3319">
        <v>15189</v>
      </c>
      <c r="M3319" t="s">
        <v>322</v>
      </c>
      <c r="N3319" t="s">
        <v>323</v>
      </c>
      <c r="O3319">
        <v>15189</v>
      </c>
      <c r="P3319" t="s">
        <v>322</v>
      </c>
      <c r="Q3319" t="s">
        <v>323</v>
      </c>
      <c r="R3319" t="s">
        <v>336</v>
      </c>
      <c r="S3319" s="46">
        <v>-4.33</v>
      </c>
      <c r="U3319" s="46">
        <v>18</v>
      </c>
      <c r="IF3319">
        <v>15189</v>
      </c>
      <c r="IG3319" t="s">
        <v>322</v>
      </c>
      <c r="IH3319" t="s">
        <v>319</v>
      </c>
      <c r="IK3319">
        <v>-2</v>
      </c>
      <c r="IL3319" t="s">
        <v>279</v>
      </c>
      <c r="IM3319" t="s">
        <v>280</v>
      </c>
      <c r="IN3319" t="s">
        <v>663</v>
      </c>
      <c r="IP3319" t="s">
        <v>686</v>
      </c>
    </row>
    <row r="3320" spans="1:250" x14ac:dyDescent="0.25">
      <c r="A3320">
        <v>41835</v>
      </c>
      <c r="B3320">
        <v>-890804480</v>
      </c>
      <c r="C3320">
        <v>1837</v>
      </c>
      <c r="D3320" t="s">
        <v>273</v>
      </c>
      <c r="E3320" t="s">
        <v>274</v>
      </c>
      <c r="F3320">
        <v>13794</v>
      </c>
      <c r="G3320" t="s">
        <v>275</v>
      </c>
      <c r="H3320" t="s">
        <v>276</v>
      </c>
      <c r="I3320">
        <v>436</v>
      </c>
      <c r="J3320" t="s">
        <v>656</v>
      </c>
      <c r="K3320" t="s">
        <v>657</v>
      </c>
      <c r="L3320">
        <v>15189</v>
      </c>
      <c r="M3320" t="s">
        <v>322</v>
      </c>
      <c r="N3320" t="s">
        <v>323</v>
      </c>
      <c r="O3320">
        <v>15189</v>
      </c>
      <c r="P3320" t="s">
        <v>322</v>
      </c>
      <c r="Q3320" t="s">
        <v>323</v>
      </c>
      <c r="R3320" t="s">
        <v>336</v>
      </c>
      <c r="S3320" s="46">
        <v>-2.61</v>
      </c>
      <c r="U3320" s="46">
        <v>18</v>
      </c>
      <c r="IF3320">
        <v>15189</v>
      </c>
      <c r="IG3320" t="s">
        <v>322</v>
      </c>
      <c r="IH3320" t="s">
        <v>319</v>
      </c>
      <c r="IK3320">
        <v>-2</v>
      </c>
      <c r="IL3320" t="s">
        <v>279</v>
      </c>
      <c r="IM3320" t="s">
        <v>280</v>
      </c>
      <c r="IN3320" t="s">
        <v>663</v>
      </c>
      <c r="IP3320" t="s">
        <v>686</v>
      </c>
    </row>
    <row r="3321" spans="1:250" x14ac:dyDescent="0.25">
      <c r="A3321">
        <v>41836</v>
      </c>
      <c r="B3321">
        <v>-890804480</v>
      </c>
      <c r="C3321">
        <v>1837</v>
      </c>
      <c r="D3321" t="s">
        <v>273</v>
      </c>
      <c r="E3321" t="s">
        <v>274</v>
      </c>
      <c r="F3321">
        <v>19011</v>
      </c>
      <c r="G3321" t="s">
        <v>328</v>
      </c>
      <c r="H3321" t="s">
        <v>329</v>
      </c>
      <c r="I3321">
        <v>437</v>
      </c>
      <c r="J3321" t="s">
        <v>658</v>
      </c>
      <c r="K3321" t="s">
        <v>659</v>
      </c>
      <c r="L3321">
        <v>15189</v>
      </c>
      <c r="M3321" t="s">
        <v>322</v>
      </c>
      <c r="N3321" t="s">
        <v>323</v>
      </c>
      <c r="O3321">
        <v>15189</v>
      </c>
      <c r="P3321" t="s">
        <v>322</v>
      </c>
      <c r="Q3321" t="s">
        <v>323</v>
      </c>
      <c r="R3321" t="s">
        <v>336</v>
      </c>
      <c r="S3321" s="46">
        <v>-4.18</v>
      </c>
      <c r="U3321" s="46">
        <v>18</v>
      </c>
      <c r="IF3321">
        <v>15189</v>
      </c>
      <c r="IG3321" t="s">
        <v>322</v>
      </c>
      <c r="IH3321" t="s">
        <v>332</v>
      </c>
      <c r="IK3321">
        <v>-2</v>
      </c>
      <c r="IL3321" t="s">
        <v>279</v>
      </c>
      <c r="IM3321" t="s">
        <v>280</v>
      </c>
      <c r="IN3321" t="s">
        <v>687</v>
      </c>
      <c r="IP3321" t="s">
        <v>688</v>
      </c>
    </row>
    <row r="3322" spans="1:250" x14ac:dyDescent="0.25">
      <c r="A3322">
        <v>41837</v>
      </c>
      <c r="B3322">
        <v>-890804480</v>
      </c>
      <c r="C3322">
        <v>1837</v>
      </c>
      <c r="D3322" t="s">
        <v>273</v>
      </c>
      <c r="E3322" t="s">
        <v>274</v>
      </c>
      <c r="F3322">
        <v>19011</v>
      </c>
      <c r="G3322" t="s">
        <v>328</v>
      </c>
      <c r="H3322" t="s">
        <v>329</v>
      </c>
      <c r="I3322">
        <v>436</v>
      </c>
      <c r="J3322" t="s">
        <v>656</v>
      </c>
      <c r="K3322" t="s">
        <v>657</v>
      </c>
      <c r="L3322">
        <v>15189</v>
      </c>
      <c r="M3322" t="s">
        <v>322</v>
      </c>
      <c r="N3322" t="s">
        <v>323</v>
      </c>
      <c r="O3322">
        <v>15189</v>
      </c>
      <c r="P3322" t="s">
        <v>322</v>
      </c>
      <c r="Q3322" t="s">
        <v>323</v>
      </c>
      <c r="R3322" t="s">
        <v>336</v>
      </c>
      <c r="S3322" s="46">
        <v>-2.5</v>
      </c>
      <c r="U3322" s="46">
        <v>18</v>
      </c>
      <c r="IF3322">
        <v>15189</v>
      </c>
      <c r="IG3322" t="s">
        <v>322</v>
      </c>
      <c r="IH3322" t="s">
        <v>332</v>
      </c>
      <c r="IK3322">
        <v>-2</v>
      </c>
      <c r="IL3322" t="s">
        <v>279</v>
      </c>
      <c r="IM3322" t="s">
        <v>280</v>
      </c>
      <c r="IN3322" t="s">
        <v>687</v>
      </c>
      <c r="IP3322" t="s">
        <v>688</v>
      </c>
    </row>
    <row r="3323" spans="1:250" x14ac:dyDescent="0.25">
      <c r="A3323">
        <v>41838</v>
      </c>
      <c r="B3323">
        <v>-890804480</v>
      </c>
      <c r="C3323">
        <v>1837</v>
      </c>
      <c r="D3323" t="s">
        <v>273</v>
      </c>
      <c r="E3323" t="s">
        <v>274</v>
      </c>
      <c r="F3323">
        <v>19011</v>
      </c>
      <c r="G3323" t="s">
        <v>328</v>
      </c>
      <c r="H3323" t="s">
        <v>329</v>
      </c>
      <c r="I3323">
        <v>435</v>
      </c>
      <c r="J3323" t="s">
        <v>491</v>
      </c>
      <c r="K3323" t="s">
        <v>492</v>
      </c>
      <c r="L3323">
        <v>15189</v>
      </c>
      <c r="M3323" t="s">
        <v>322</v>
      </c>
      <c r="N3323" t="s">
        <v>323</v>
      </c>
      <c r="O3323">
        <v>15189</v>
      </c>
      <c r="P3323" t="s">
        <v>322</v>
      </c>
      <c r="Q3323" t="s">
        <v>323</v>
      </c>
      <c r="R3323" t="s">
        <v>336</v>
      </c>
      <c r="S3323" s="46">
        <v>-2.5</v>
      </c>
      <c r="U3323" s="46">
        <v>18</v>
      </c>
      <c r="IF3323">
        <v>15189</v>
      </c>
      <c r="IG3323" t="s">
        <v>322</v>
      </c>
      <c r="IH3323" t="s">
        <v>332</v>
      </c>
      <c r="IK3323">
        <v>-2</v>
      </c>
      <c r="IL3323" t="s">
        <v>279</v>
      </c>
      <c r="IM3323" t="s">
        <v>280</v>
      </c>
      <c r="IN3323" t="s">
        <v>687</v>
      </c>
      <c r="IP3323" t="s">
        <v>688</v>
      </c>
    </row>
    <row r="3324" spans="1:250" x14ac:dyDescent="0.25">
      <c r="A3324">
        <v>41839</v>
      </c>
      <c r="B3324">
        <v>-890804480</v>
      </c>
      <c r="C3324">
        <v>1837</v>
      </c>
      <c r="D3324" t="s">
        <v>273</v>
      </c>
      <c r="E3324" t="s">
        <v>274</v>
      </c>
      <c r="F3324">
        <v>19011</v>
      </c>
      <c r="G3324" t="s">
        <v>328</v>
      </c>
      <c r="H3324" t="s">
        <v>329</v>
      </c>
      <c r="I3324">
        <v>431</v>
      </c>
      <c r="J3324" t="s">
        <v>493</v>
      </c>
      <c r="K3324" t="s">
        <v>494</v>
      </c>
      <c r="L3324">
        <v>15189</v>
      </c>
      <c r="M3324" t="s">
        <v>322</v>
      </c>
      <c r="N3324" t="s">
        <v>323</v>
      </c>
      <c r="O3324">
        <v>15189</v>
      </c>
      <c r="P3324" t="s">
        <v>322</v>
      </c>
      <c r="Q3324" t="s">
        <v>323</v>
      </c>
      <c r="R3324" t="s">
        <v>336</v>
      </c>
      <c r="S3324" s="46">
        <v>-3.91</v>
      </c>
      <c r="U3324" s="46">
        <v>18</v>
      </c>
      <c r="IF3324">
        <v>15189</v>
      </c>
      <c r="IG3324" t="s">
        <v>322</v>
      </c>
      <c r="IH3324" t="s">
        <v>332</v>
      </c>
      <c r="IK3324">
        <v>-2</v>
      </c>
      <c r="IL3324" t="s">
        <v>279</v>
      </c>
      <c r="IM3324" t="s">
        <v>280</v>
      </c>
      <c r="IN3324" t="s">
        <v>687</v>
      </c>
      <c r="IP3324" t="s">
        <v>688</v>
      </c>
    </row>
    <row r="3325" spans="1:250" x14ac:dyDescent="0.25">
      <c r="A3325">
        <v>41840</v>
      </c>
      <c r="B3325">
        <v>-890804480</v>
      </c>
      <c r="C3325">
        <v>1837</v>
      </c>
      <c r="D3325" t="s">
        <v>273</v>
      </c>
      <c r="E3325" t="s">
        <v>274</v>
      </c>
      <c r="F3325">
        <v>13794</v>
      </c>
      <c r="G3325" t="s">
        <v>275</v>
      </c>
      <c r="H3325" t="s">
        <v>276</v>
      </c>
      <c r="I3325">
        <v>424</v>
      </c>
      <c r="J3325" t="s">
        <v>399</v>
      </c>
      <c r="K3325" t="s">
        <v>400</v>
      </c>
      <c r="L3325">
        <v>15189</v>
      </c>
      <c r="M3325" t="s">
        <v>322</v>
      </c>
      <c r="N3325" t="s">
        <v>323</v>
      </c>
      <c r="O3325">
        <v>15189</v>
      </c>
      <c r="P3325" t="s">
        <v>322</v>
      </c>
      <c r="Q3325" t="s">
        <v>323</v>
      </c>
      <c r="R3325" t="s">
        <v>336</v>
      </c>
      <c r="S3325" s="46">
        <v>-5.0199999999999996</v>
      </c>
      <c r="U3325" s="46">
        <v>18</v>
      </c>
      <c r="IF3325">
        <v>15189</v>
      </c>
      <c r="IG3325" t="s">
        <v>322</v>
      </c>
      <c r="IH3325" t="s">
        <v>319</v>
      </c>
      <c r="IK3325">
        <v>-2</v>
      </c>
      <c r="IL3325" t="s">
        <v>279</v>
      </c>
      <c r="IM3325" t="s">
        <v>280</v>
      </c>
      <c r="IN3325" t="s">
        <v>663</v>
      </c>
      <c r="IP3325" t="s">
        <v>686</v>
      </c>
    </row>
    <row r="3326" spans="1:250" x14ac:dyDescent="0.25">
      <c r="A3326">
        <v>41841</v>
      </c>
      <c r="B3326">
        <v>-890804480</v>
      </c>
      <c r="C3326">
        <v>1837</v>
      </c>
      <c r="D3326" t="s">
        <v>273</v>
      </c>
      <c r="E3326" t="s">
        <v>274</v>
      </c>
      <c r="F3326">
        <v>13794</v>
      </c>
      <c r="G3326" t="s">
        <v>275</v>
      </c>
      <c r="H3326" t="s">
        <v>276</v>
      </c>
      <c r="I3326">
        <v>422</v>
      </c>
      <c r="J3326" t="s">
        <v>401</v>
      </c>
      <c r="K3326" t="s">
        <v>402</v>
      </c>
      <c r="L3326">
        <v>15189</v>
      </c>
      <c r="M3326" t="s">
        <v>322</v>
      </c>
      <c r="N3326" t="s">
        <v>323</v>
      </c>
      <c r="O3326">
        <v>15189</v>
      </c>
      <c r="P3326" t="s">
        <v>322</v>
      </c>
      <c r="Q3326" t="s">
        <v>323</v>
      </c>
      <c r="R3326" t="s">
        <v>336</v>
      </c>
      <c r="S3326" s="46">
        <v>-6.72</v>
      </c>
      <c r="U3326" s="46">
        <v>18</v>
      </c>
      <c r="IF3326">
        <v>15189</v>
      </c>
      <c r="IG3326" t="s">
        <v>322</v>
      </c>
      <c r="IH3326" t="s">
        <v>319</v>
      </c>
      <c r="IK3326">
        <v>-2</v>
      </c>
      <c r="IL3326" t="s">
        <v>279</v>
      </c>
      <c r="IM3326" t="s">
        <v>280</v>
      </c>
      <c r="IN3326" t="s">
        <v>663</v>
      </c>
      <c r="IP3326" t="s">
        <v>686</v>
      </c>
    </row>
    <row r="3327" spans="1:250" x14ac:dyDescent="0.25">
      <c r="A3327">
        <v>41842</v>
      </c>
      <c r="B3327">
        <v>-890804480</v>
      </c>
      <c r="C3327">
        <v>1837</v>
      </c>
      <c r="D3327" t="s">
        <v>273</v>
      </c>
      <c r="E3327" t="s">
        <v>274</v>
      </c>
      <c r="F3327">
        <v>19011</v>
      </c>
      <c r="G3327" t="s">
        <v>328</v>
      </c>
      <c r="H3327" t="s">
        <v>329</v>
      </c>
      <c r="I3327">
        <v>427</v>
      </c>
      <c r="J3327" t="s">
        <v>397</v>
      </c>
      <c r="K3327" t="s">
        <v>398</v>
      </c>
      <c r="L3327">
        <v>15189</v>
      </c>
      <c r="M3327" t="s">
        <v>322</v>
      </c>
      <c r="N3327" t="s">
        <v>323</v>
      </c>
      <c r="O3327">
        <v>15189</v>
      </c>
      <c r="P3327" t="s">
        <v>322</v>
      </c>
      <c r="Q3327" t="s">
        <v>323</v>
      </c>
      <c r="R3327" t="s">
        <v>336</v>
      </c>
      <c r="S3327" s="46">
        <v>-3.04</v>
      </c>
      <c r="U3327" s="46">
        <v>18</v>
      </c>
      <c r="IF3327">
        <v>15189</v>
      </c>
      <c r="IG3327" t="s">
        <v>322</v>
      </c>
      <c r="IH3327" t="s">
        <v>332</v>
      </c>
      <c r="IK3327">
        <v>-2</v>
      </c>
      <c r="IL3327" t="s">
        <v>279</v>
      </c>
      <c r="IM3327" t="s">
        <v>280</v>
      </c>
      <c r="IN3327" t="s">
        <v>687</v>
      </c>
      <c r="IP3327" t="s">
        <v>688</v>
      </c>
    </row>
    <row r="3328" spans="1:250" x14ac:dyDescent="0.25">
      <c r="A3328">
        <v>41843</v>
      </c>
      <c r="B3328">
        <v>-890804480</v>
      </c>
      <c r="C3328">
        <v>1837</v>
      </c>
      <c r="D3328" t="s">
        <v>273</v>
      </c>
      <c r="E3328" t="s">
        <v>274</v>
      </c>
      <c r="F3328">
        <v>19011</v>
      </c>
      <c r="G3328" t="s">
        <v>328</v>
      </c>
      <c r="H3328" t="s">
        <v>329</v>
      </c>
      <c r="I3328">
        <v>424</v>
      </c>
      <c r="J3328" t="s">
        <v>399</v>
      </c>
      <c r="K3328" t="s">
        <v>400</v>
      </c>
      <c r="L3328">
        <v>15189</v>
      </c>
      <c r="M3328" t="s">
        <v>322</v>
      </c>
      <c r="N3328" t="s">
        <v>323</v>
      </c>
      <c r="O3328">
        <v>15189</v>
      </c>
      <c r="P3328" t="s">
        <v>322</v>
      </c>
      <c r="Q3328" t="s">
        <v>323</v>
      </c>
      <c r="R3328" t="s">
        <v>336</v>
      </c>
      <c r="S3328" s="46">
        <v>-4.88</v>
      </c>
      <c r="U3328" s="46">
        <v>18</v>
      </c>
      <c r="IF3328">
        <v>15189</v>
      </c>
      <c r="IG3328" t="s">
        <v>322</v>
      </c>
      <c r="IH3328" t="s">
        <v>332</v>
      </c>
      <c r="IK3328">
        <v>-2</v>
      </c>
      <c r="IL3328" t="s">
        <v>279</v>
      </c>
      <c r="IM3328" t="s">
        <v>280</v>
      </c>
      <c r="IN3328" t="s">
        <v>687</v>
      </c>
      <c r="IP3328" t="s">
        <v>688</v>
      </c>
    </row>
    <row r="3329" spans="1:250" x14ac:dyDescent="0.25">
      <c r="A3329">
        <v>41844</v>
      </c>
      <c r="B3329">
        <v>-890804480</v>
      </c>
      <c r="C3329">
        <v>1837</v>
      </c>
      <c r="D3329" t="s">
        <v>273</v>
      </c>
      <c r="E3329" t="s">
        <v>274</v>
      </c>
      <c r="F3329">
        <v>19011</v>
      </c>
      <c r="G3329" t="s">
        <v>328</v>
      </c>
      <c r="H3329" t="s">
        <v>329</v>
      </c>
      <c r="I3329">
        <v>422</v>
      </c>
      <c r="J3329" t="s">
        <v>401</v>
      </c>
      <c r="K3329" t="s">
        <v>402</v>
      </c>
      <c r="L3329">
        <v>15189</v>
      </c>
      <c r="M3329" t="s">
        <v>322</v>
      </c>
      <c r="N3329" t="s">
        <v>323</v>
      </c>
      <c r="O3329">
        <v>15189</v>
      </c>
      <c r="P3329" t="s">
        <v>322</v>
      </c>
      <c r="Q3329" t="s">
        <v>323</v>
      </c>
      <c r="R3329" t="s">
        <v>336</v>
      </c>
      <c r="S3329" s="46">
        <v>-6.5</v>
      </c>
      <c r="U3329" s="46">
        <v>18</v>
      </c>
      <c r="IF3329">
        <v>15189</v>
      </c>
      <c r="IG3329" t="s">
        <v>322</v>
      </c>
      <c r="IH3329" t="s">
        <v>332</v>
      </c>
      <c r="IK3329">
        <v>-2</v>
      </c>
      <c r="IL3329" t="s">
        <v>279</v>
      </c>
      <c r="IM3329" t="s">
        <v>280</v>
      </c>
      <c r="IN3329" t="s">
        <v>687</v>
      </c>
      <c r="IP3329" t="s">
        <v>688</v>
      </c>
    </row>
    <row r="3330" spans="1:250" x14ac:dyDescent="0.25">
      <c r="A3330">
        <v>41845</v>
      </c>
      <c r="B3330">
        <v>-890804480</v>
      </c>
      <c r="C3330">
        <v>1837</v>
      </c>
      <c r="D3330" t="s">
        <v>273</v>
      </c>
      <c r="E3330" t="s">
        <v>274</v>
      </c>
      <c r="F3330">
        <v>19011</v>
      </c>
      <c r="G3330" t="s">
        <v>328</v>
      </c>
      <c r="H3330" t="s">
        <v>329</v>
      </c>
      <c r="I3330">
        <v>420</v>
      </c>
      <c r="J3330" t="s">
        <v>403</v>
      </c>
      <c r="K3330" t="s">
        <v>404</v>
      </c>
      <c r="L3330">
        <v>15189</v>
      </c>
      <c r="M3330" t="s">
        <v>322</v>
      </c>
      <c r="N3330" t="s">
        <v>323</v>
      </c>
      <c r="O3330">
        <v>15189</v>
      </c>
      <c r="P3330" t="s">
        <v>322</v>
      </c>
      <c r="Q3330" t="s">
        <v>323</v>
      </c>
      <c r="R3330" t="s">
        <v>336</v>
      </c>
      <c r="S3330" s="46">
        <v>-3.79</v>
      </c>
      <c r="U3330" s="46">
        <v>18</v>
      </c>
      <c r="IF3330">
        <v>15189</v>
      </c>
      <c r="IG3330" t="s">
        <v>322</v>
      </c>
      <c r="IH3330" t="s">
        <v>332</v>
      </c>
      <c r="IK3330">
        <v>-2</v>
      </c>
      <c r="IL3330" t="s">
        <v>279</v>
      </c>
      <c r="IM3330" t="s">
        <v>280</v>
      </c>
      <c r="IN3330" t="s">
        <v>687</v>
      </c>
      <c r="IP3330" t="s">
        <v>688</v>
      </c>
    </row>
    <row r="3331" spans="1:250" x14ac:dyDescent="0.25">
      <c r="A3331">
        <v>41846</v>
      </c>
      <c r="B3331">
        <v>-890804480</v>
      </c>
      <c r="C3331">
        <v>1837</v>
      </c>
      <c r="D3331" t="s">
        <v>273</v>
      </c>
      <c r="E3331" t="s">
        <v>274</v>
      </c>
      <c r="F3331">
        <v>13794</v>
      </c>
      <c r="G3331" t="s">
        <v>275</v>
      </c>
      <c r="H3331" t="s">
        <v>276</v>
      </c>
      <c r="I3331">
        <v>411</v>
      </c>
      <c r="J3331" t="s">
        <v>393</v>
      </c>
      <c r="K3331" t="s">
        <v>394</v>
      </c>
      <c r="L3331">
        <v>17005</v>
      </c>
      <c r="M3331" t="s">
        <v>324</v>
      </c>
      <c r="N3331" t="s">
        <v>325</v>
      </c>
      <c r="O3331">
        <v>17005</v>
      </c>
      <c r="P3331" t="s">
        <v>324</v>
      </c>
      <c r="Q3331" t="s">
        <v>325</v>
      </c>
      <c r="R3331" t="s">
        <v>336</v>
      </c>
      <c r="S3331" s="46">
        <v>-1.58</v>
      </c>
      <c r="U3331" s="46">
        <v>18</v>
      </c>
      <c r="IF3331">
        <v>17005</v>
      </c>
      <c r="IG3331" t="s">
        <v>324</v>
      </c>
      <c r="IH3331" t="s">
        <v>319</v>
      </c>
      <c r="IK3331">
        <v>-2</v>
      </c>
      <c r="IL3331" t="s">
        <v>279</v>
      </c>
      <c r="IM3331" t="s">
        <v>280</v>
      </c>
      <c r="IN3331" t="s">
        <v>663</v>
      </c>
      <c r="IP3331" t="s">
        <v>689</v>
      </c>
    </row>
    <row r="3332" spans="1:250" x14ac:dyDescent="0.25">
      <c r="A3332">
        <v>41847</v>
      </c>
      <c r="B3332">
        <v>-890804480</v>
      </c>
      <c r="C3332">
        <v>1837</v>
      </c>
      <c r="D3332" t="s">
        <v>273</v>
      </c>
      <c r="E3332" t="s">
        <v>274</v>
      </c>
      <c r="F3332">
        <v>13794</v>
      </c>
      <c r="G3332" t="s">
        <v>275</v>
      </c>
      <c r="H3332" t="s">
        <v>276</v>
      </c>
      <c r="I3332">
        <v>431</v>
      </c>
      <c r="J3332" t="s">
        <v>493</v>
      </c>
      <c r="K3332" t="s">
        <v>494</v>
      </c>
      <c r="L3332">
        <v>17005</v>
      </c>
      <c r="M3332" t="s">
        <v>324</v>
      </c>
      <c r="N3332" t="s">
        <v>325</v>
      </c>
      <c r="O3332">
        <v>17005</v>
      </c>
      <c r="P3332" t="s">
        <v>324</v>
      </c>
      <c r="Q3332" t="s">
        <v>325</v>
      </c>
      <c r="R3332" t="s">
        <v>336</v>
      </c>
      <c r="S3332" s="46">
        <v>-1.05</v>
      </c>
      <c r="U3332" s="46">
        <v>18</v>
      </c>
      <c r="IF3332">
        <v>17005</v>
      </c>
      <c r="IG3332" t="s">
        <v>324</v>
      </c>
      <c r="IH3332" t="s">
        <v>319</v>
      </c>
      <c r="IK3332">
        <v>-2</v>
      </c>
      <c r="IL3332" t="s">
        <v>279</v>
      </c>
      <c r="IM3332" t="s">
        <v>280</v>
      </c>
      <c r="IN3332" t="s">
        <v>663</v>
      </c>
      <c r="IP3332" t="s">
        <v>689</v>
      </c>
    </row>
    <row r="3333" spans="1:250" x14ac:dyDescent="0.25">
      <c r="A3333">
        <v>41848</v>
      </c>
      <c r="B3333">
        <v>-890804480</v>
      </c>
      <c r="C3333">
        <v>1837</v>
      </c>
      <c r="D3333" t="s">
        <v>273</v>
      </c>
      <c r="E3333" t="s">
        <v>274</v>
      </c>
      <c r="F3333">
        <v>13794</v>
      </c>
      <c r="G3333" t="s">
        <v>275</v>
      </c>
      <c r="H3333" t="s">
        <v>276</v>
      </c>
      <c r="I3333">
        <v>429</v>
      </c>
      <c r="J3333" t="s">
        <v>395</v>
      </c>
      <c r="K3333" t="s">
        <v>396</v>
      </c>
      <c r="L3333">
        <v>17005</v>
      </c>
      <c r="M3333" t="s">
        <v>324</v>
      </c>
      <c r="N3333" t="s">
        <v>325</v>
      </c>
      <c r="O3333">
        <v>17005</v>
      </c>
      <c r="P3333" t="s">
        <v>324</v>
      </c>
      <c r="Q3333" t="s">
        <v>325</v>
      </c>
      <c r="R3333" t="s">
        <v>336</v>
      </c>
      <c r="S3333" s="46">
        <v>-1.41</v>
      </c>
      <c r="U3333" s="46">
        <v>18</v>
      </c>
      <c r="IF3333">
        <v>17005</v>
      </c>
      <c r="IG3333" t="s">
        <v>324</v>
      </c>
      <c r="IH3333" t="s">
        <v>319</v>
      </c>
      <c r="IK3333">
        <v>-2</v>
      </c>
      <c r="IL3333" t="s">
        <v>279</v>
      </c>
      <c r="IM3333" t="s">
        <v>280</v>
      </c>
      <c r="IN3333" t="s">
        <v>663</v>
      </c>
      <c r="IP3333" t="s">
        <v>689</v>
      </c>
    </row>
    <row r="3334" spans="1:250" x14ac:dyDescent="0.25">
      <c r="A3334">
        <v>41849</v>
      </c>
      <c r="B3334">
        <v>-890804480</v>
      </c>
      <c r="C3334">
        <v>1837</v>
      </c>
      <c r="D3334" t="s">
        <v>273</v>
      </c>
      <c r="E3334" t="s">
        <v>274</v>
      </c>
      <c r="F3334">
        <v>13794</v>
      </c>
      <c r="G3334" t="s">
        <v>275</v>
      </c>
      <c r="H3334" t="s">
        <v>276</v>
      </c>
      <c r="I3334">
        <v>427</v>
      </c>
      <c r="J3334" t="s">
        <v>397</v>
      </c>
      <c r="K3334" t="s">
        <v>398</v>
      </c>
      <c r="L3334">
        <v>17005</v>
      </c>
      <c r="M3334" t="s">
        <v>324</v>
      </c>
      <c r="N3334" t="s">
        <v>325</v>
      </c>
      <c r="O3334">
        <v>17005</v>
      </c>
      <c r="P3334" t="s">
        <v>324</v>
      </c>
      <c r="Q3334" t="s">
        <v>325</v>
      </c>
      <c r="R3334" t="s">
        <v>336</v>
      </c>
      <c r="S3334" s="46">
        <v>-0.85</v>
      </c>
      <c r="U3334" s="46">
        <v>18</v>
      </c>
      <c r="IF3334">
        <v>17005</v>
      </c>
      <c r="IG3334" t="s">
        <v>324</v>
      </c>
      <c r="IH3334" t="s">
        <v>319</v>
      </c>
      <c r="IK3334">
        <v>-2</v>
      </c>
      <c r="IL3334" t="s">
        <v>279</v>
      </c>
      <c r="IM3334" t="s">
        <v>280</v>
      </c>
      <c r="IN3334" t="s">
        <v>663</v>
      </c>
      <c r="IP3334" t="s">
        <v>689</v>
      </c>
    </row>
    <row r="3335" spans="1:250" x14ac:dyDescent="0.25">
      <c r="A3335">
        <v>41850</v>
      </c>
      <c r="B3335">
        <v>-890804480</v>
      </c>
      <c r="C3335">
        <v>1837</v>
      </c>
      <c r="D3335" t="s">
        <v>273</v>
      </c>
      <c r="E3335" t="s">
        <v>274</v>
      </c>
      <c r="F3335">
        <v>13794</v>
      </c>
      <c r="G3335" t="s">
        <v>275</v>
      </c>
      <c r="H3335" t="s">
        <v>276</v>
      </c>
      <c r="I3335">
        <v>424</v>
      </c>
      <c r="J3335" t="s">
        <v>399</v>
      </c>
      <c r="K3335" t="s">
        <v>400</v>
      </c>
      <c r="L3335">
        <v>17005</v>
      </c>
      <c r="M3335" t="s">
        <v>324</v>
      </c>
      <c r="N3335" t="s">
        <v>325</v>
      </c>
      <c r="O3335">
        <v>17005</v>
      </c>
      <c r="P3335" t="s">
        <v>324</v>
      </c>
      <c r="Q3335" t="s">
        <v>325</v>
      </c>
      <c r="R3335" t="s">
        <v>336</v>
      </c>
      <c r="S3335" s="46">
        <v>-1.35</v>
      </c>
      <c r="U3335" s="46">
        <v>18</v>
      </c>
      <c r="IF3335">
        <v>17005</v>
      </c>
      <c r="IG3335" t="s">
        <v>324</v>
      </c>
      <c r="IH3335" t="s">
        <v>319</v>
      </c>
      <c r="IK3335">
        <v>-2</v>
      </c>
      <c r="IL3335" t="s">
        <v>279</v>
      </c>
      <c r="IM3335" t="s">
        <v>280</v>
      </c>
      <c r="IN3335" t="s">
        <v>663</v>
      </c>
      <c r="IP3335" t="s">
        <v>689</v>
      </c>
    </row>
    <row r="3336" spans="1:250" x14ac:dyDescent="0.25">
      <c r="A3336">
        <v>41851</v>
      </c>
      <c r="B3336">
        <v>-890804480</v>
      </c>
      <c r="C3336">
        <v>1837</v>
      </c>
      <c r="D3336" t="s">
        <v>273</v>
      </c>
      <c r="E3336" t="s">
        <v>274</v>
      </c>
      <c r="F3336">
        <v>13794</v>
      </c>
      <c r="G3336" t="s">
        <v>275</v>
      </c>
      <c r="H3336" t="s">
        <v>276</v>
      </c>
      <c r="I3336">
        <v>422</v>
      </c>
      <c r="J3336" t="s">
        <v>401</v>
      </c>
      <c r="K3336" t="s">
        <v>402</v>
      </c>
      <c r="L3336">
        <v>17005</v>
      </c>
      <c r="M3336" t="s">
        <v>324</v>
      </c>
      <c r="N3336" t="s">
        <v>325</v>
      </c>
      <c r="O3336">
        <v>17005</v>
      </c>
      <c r="P3336" t="s">
        <v>324</v>
      </c>
      <c r="Q3336" t="s">
        <v>325</v>
      </c>
      <c r="R3336" t="s">
        <v>336</v>
      </c>
      <c r="S3336" s="46">
        <v>-1.8</v>
      </c>
      <c r="U3336" s="46">
        <v>18</v>
      </c>
      <c r="IF3336">
        <v>17005</v>
      </c>
      <c r="IG3336" t="s">
        <v>324</v>
      </c>
      <c r="IH3336" t="s">
        <v>319</v>
      </c>
      <c r="IK3336">
        <v>-2</v>
      </c>
      <c r="IL3336" t="s">
        <v>279</v>
      </c>
      <c r="IM3336" t="s">
        <v>280</v>
      </c>
      <c r="IN3336" t="s">
        <v>663</v>
      </c>
      <c r="IP3336" t="s">
        <v>689</v>
      </c>
    </row>
    <row r="3337" spans="1:250" x14ac:dyDescent="0.25">
      <c r="A3337">
        <v>41852</v>
      </c>
      <c r="B3337">
        <v>-890804480</v>
      </c>
      <c r="C3337">
        <v>1837</v>
      </c>
      <c r="D3337" t="s">
        <v>273</v>
      </c>
      <c r="E3337" t="s">
        <v>274</v>
      </c>
      <c r="F3337">
        <v>13794</v>
      </c>
      <c r="G3337" t="s">
        <v>275</v>
      </c>
      <c r="H3337" t="s">
        <v>276</v>
      </c>
      <c r="I3337">
        <v>420</v>
      </c>
      <c r="J3337" t="s">
        <v>403</v>
      </c>
      <c r="K3337" t="s">
        <v>404</v>
      </c>
      <c r="L3337">
        <v>17005</v>
      </c>
      <c r="M3337" t="s">
        <v>324</v>
      </c>
      <c r="N3337" t="s">
        <v>325</v>
      </c>
      <c r="O3337">
        <v>17005</v>
      </c>
      <c r="P3337" t="s">
        <v>324</v>
      </c>
      <c r="Q3337" t="s">
        <v>325</v>
      </c>
      <c r="R3337" t="s">
        <v>336</v>
      </c>
      <c r="S3337" s="46">
        <v>-1.05</v>
      </c>
      <c r="U3337" s="46">
        <v>18</v>
      </c>
      <c r="IF3337">
        <v>17005</v>
      </c>
      <c r="IG3337" t="s">
        <v>324</v>
      </c>
      <c r="IH3337" t="s">
        <v>319</v>
      </c>
      <c r="IK3337">
        <v>-2</v>
      </c>
      <c r="IL3337" t="s">
        <v>279</v>
      </c>
      <c r="IM3337" t="s">
        <v>280</v>
      </c>
      <c r="IN3337" t="s">
        <v>663</v>
      </c>
      <c r="IP3337" t="s">
        <v>689</v>
      </c>
    </row>
    <row r="3338" spans="1:250" x14ac:dyDescent="0.25">
      <c r="A3338">
        <v>41853</v>
      </c>
      <c r="B3338">
        <v>-890804480</v>
      </c>
      <c r="C3338">
        <v>1837</v>
      </c>
      <c r="D3338" t="s">
        <v>273</v>
      </c>
      <c r="E3338" t="s">
        <v>274</v>
      </c>
      <c r="F3338">
        <v>13794</v>
      </c>
      <c r="G3338" t="s">
        <v>275</v>
      </c>
      <c r="H3338" t="s">
        <v>276</v>
      </c>
      <c r="I3338">
        <v>437</v>
      </c>
      <c r="J3338" t="s">
        <v>658</v>
      </c>
      <c r="K3338" t="s">
        <v>659</v>
      </c>
      <c r="L3338">
        <v>17005</v>
      </c>
      <c r="M3338" t="s">
        <v>324</v>
      </c>
      <c r="N3338" t="s">
        <v>325</v>
      </c>
      <c r="O3338">
        <v>17005</v>
      </c>
      <c r="P3338" t="s">
        <v>324</v>
      </c>
      <c r="Q3338" t="s">
        <v>325</v>
      </c>
      <c r="R3338" t="s">
        <v>336</v>
      </c>
      <c r="S3338" s="46">
        <v>-1.17</v>
      </c>
      <c r="U3338" s="46">
        <v>18</v>
      </c>
      <c r="IF3338">
        <v>17005</v>
      </c>
      <c r="IG3338" t="s">
        <v>324</v>
      </c>
      <c r="IH3338" t="s">
        <v>319</v>
      </c>
      <c r="IK3338">
        <v>-2</v>
      </c>
      <c r="IL3338" t="s">
        <v>279</v>
      </c>
      <c r="IM3338" t="s">
        <v>280</v>
      </c>
      <c r="IN3338" t="s">
        <v>663</v>
      </c>
      <c r="IP3338" t="s">
        <v>689</v>
      </c>
    </row>
    <row r="3339" spans="1:250" x14ac:dyDescent="0.25">
      <c r="A3339">
        <v>41854</v>
      </c>
      <c r="B3339">
        <v>-890804480</v>
      </c>
      <c r="C3339">
        <v>1837</v>
      </c>
      <c r="D3339" t="s">
        <v>273</v>
      </c>
      <c r="E3339" t="s">
        <v>274</v>
      </c>
      <c r="F3339">
        <v>13794</v>
      </c>
      <c r="G3339" t="s">
        <v>275</v>
      </c>
      <c r="H3339" t="s">
        <v>276</v>
      </c>
      <c r="I3339">
        <v>436</v>
      </c>
      <c r="J3339" t="s">
        <v>656</v>
      </c>
      <c r="K3339" t="s">
        <v>657</v>
      </c>
      <c r="L3339">
        <v>17005</v>
      </c>
      <c r="M3339" t="s">
        <v>324</v>
      </c>
      <c r="N3339" t="s">
        <v>325</v>
      </c>
      <c r="O3339">
        <v>17005</v>
      </c>
      <c r="P3339" t="s">
        <v>324</v>
      </c>
      <c r="Q3339" t="s">
        <v>325</v>
      </c>
      <c r="R3339" t="s">
        <v>336</v>
      </c>
      <c r="S3339" s="46">
        <v>-0.7</v>
      </c>
      <c r="U3339" s="46">
        <v>18</v>
      </c>
      <c r="IF3339">
        <v>17005</v>
      </c>
      <c r="IG3339" t="s">
        <v>324</v>
      </c>
      <c r="IH3339" t="s">
        <v>319</v>
      </c>
      <c r="IK3339">
        <v>-2</v>
      </c>
      <c r="IL3339" t="s">
        <v>279</v>
      </c>
      <c r="IM3339" t="s">
        <v>280</v>
      </c>
      <c r="IN3339" t="s">
        <v>663</v>
      </c>
      <c r="IP3339" t="s">
        <v>689</v>
      </c>
    </row>
    <row r="3340" spans="1:250" x14ac:dyDescent="0.25">
      <c r="A3340">
        <v>41855</v>
      </c>
      <c r="B3340">
        <v>-890804480</v>
      </c>
      <c r="C3340">
        <v>1837</v>
      </c>
      <c r="D3340" t="s">
        <v>273</v>
      </c>
      <c r="E3340" t="s">
        <v>274</v>
      </c>
      <c r="F3340">
        <v>13794</v>
      </c>
      <c r="G3340" t="s">
        <v>275</v>
      </c>
      <c r="H3340" t="s">
        <v>276</v>
      </c>
      <c r="I3340">
        <v>435</v>
      </c>
      <c r="J3340" t="s">
        <v>491</v>
      </c>
      <c r="K3340" t="s">
        <v>492</v>
      </c>
      <c r="L3340">
        <v>17005</v>
      </c>
      <c r="M3340" t="s">
        <v>324</v>
      </c>
      <c r="N3340" t="s">
        <v>325</v>
      </c>
      <c r="O3340">
        <v>17005</v>
      </c>
      <c r="P3340" t="s">
        <v>324</v>
      </c>
      <c r="Q3340" t="s">
        <v>325</v>
      </c>
      <c r="R3340" t="s">
        <v>336</v>
      </c>
      <c r="S3340" s="46">
        <v>-0.7</v>
      </c>
      <c r="U3340" s="46">
        <v>18</v>
      </c>
      <c r="IF3340">
        <v>17005</v>
      </c>
      <c r="IG3340" t="s">
        <v>324</v>
      </c>
      <c r="IH3340" t="s">
        <v>319</v>
      </c>
      <c r="IK3340">
        <v>-2</v>
      </c>
      <c r="IL3340" t="s">
        <v>279</v>
      </c>
      <c r="IM3340" t="s">
        <v>280</v>
      </c>
      <c r="IN3340" t="s">
        <v>663</v>
      </c>
      <c r="IP3340" t="s">
        <v>689</v>
      </c>
    </row>
    <row r="3341" spans="1:250" x14ac:dyDescent="0.25">
      <c r="A3341">
        <v>41856</v>
      </c>
      <c r="B3341">
        <v>-890804480</v>
      </c>
      <c r="C3341">
        <v>1837</v>
      </c>
      <c r="D3341" t="s">
        <v>273</v>
      </c>
      <c r="E3341" t="s">
        <v>274</v>
      </c>
      <c r="F3341">
        <v>13794</v>
      </c>
      <c r="G3341" t="s">
        <v>275</v>
      </c>
      <c r="H3341" t="s">
        <v>276</v>
      </c>
      <c r="I3341">
        <v>422</v>
      </c>
      <c r="J3341" t="s">
        <v>401</v>
      </c>
      <c r="K3341" t="s">
        <v>402</v>
      </c>
      <c r="L3341">
        <v>17006</v>
      </c>
      <c r="M3341" t="s">
        <v>326</v>
      </c>
      <c r="N3341" t="s">
        <v>327</v>
      </c>
      <c r="O3341">
        <v>17006</v>
      </c>
      <c r="P3341" t="s">
        <v>326</v>
      </c>
      <c r="Q3341" t="s">
        <v>327</v>
      </c>
      <c r="R3341" t="s">
        <v>336</v>
      </c>
      <c r="S3341" s="46">
        <v>-2.23</v>
      </c>
      <c r="U3341" s="46">
        <v>18</v>
      </c>
      <c r="IF3341">
        <v>17006</v>
      </c>
      <c r="IG3341" t="s">
        <v>326</v>
      </c>
      <c r="IH3341" t="s">
        <v>319</v>
      </c>
      <c r="IK3341">
        <v>-2</v>
      </c>
      <c r="IL3341" t="s">
        <v>279</v>
      </c>
      <c r="IM3341" t="s">
        <v>280</v>
      </c>
      <c r="IN3341" t="s">
        <v>663</v>
      </c>
      <c r="IP3341" t="s">
        <v>690</v>
      </c>
    </row>
    <row r="3342" spans="1:250" x14ac:dyDescent="0.25">
      <c r="A3342">
        <v>41857</v>
      </c>
      <c r="B3342">
        <v>-890804480</v>
      </c>
      <c r="C3342">
        <v>1837</v>
      </c>
      <c r="D3342" t="s">
        <v>273</v>
      </c>
      <c r="E3342" t="s">
        <v>274</v>
      </c>
      <c r="F3342">
        <v>13794</v>
      </c>
      <c r="G3342" t="s">
        <v>275</v>
      </c>
      <c r="H3342" t="s">
        <v>276</v>
      </c>
      <c r="I3342">
        <v>420</v>
      </c>
      <c r="J3342" t="s">
        <v>403</v>
      </c>
      <c r="K3342" t="s">
        <v>404</v>
      </c>
      <c r="L3342">
        <v>17006</v>
      </c>
      <c r="M3342" t="s">
        <v>326</v>
      </c>
      <c r="N3342" t="s">
        <v>327</v>
      </c>
      <c r="O3342">
        <v>17006</v>
      </c>
      <c r="P3342" t="s">
        <v>326</v>
      </c>
      <c r="Q3342" t="s">
        <v>327</v>
      </c>
      <c r="R3342" t="s">
        <v>336</v>
      </c>
      <c r="S3342" s="46">
        <v>-1.3</v>
      </c>
      <c r="U3342" s="46">
        <v>18</v>
      </c>
      <c r="IF3342">
        <v>17006</v>
      </c>
      <c r="IG3342" t="s">
        <v>326</v>
      </c>
      <c r="IH3342" t="s">
        <v>319</v>
      </c>
      <c r="IK3342">
        <v>-2</v>
      </c>
      <c r="IL3342" t="s">
        <v>279</v>
      </c>
      <c r="IM3342" t="s">
        <v>280</v>
      </c>
      <c r="IN3342" t="s">
        <v>663</v>
      </c>
      <c r="IP3342" t="s">
        <v>690</v>
      </c>
    </row>
    <row r="3343" spans="1:250" x14ac:dyDescent="0.25">
      <c r="A3343">
        <v>41858</v>
      </c>
      <c r="B3343">
        <v>-890804480</v>
      </c>
      <c r="C3343">
        <v>1837</v>
      </c>
      <c r="D3343" t="s">
        <v>273</v>
      </c>
      <c r="E3343" t="s">
        <v>274</v>
      </c>
      <c r="F3343">
        <v>13794</v>
      </c>
      <c r="G3343" t="s">
        <v>275</v>
      </c>
      <c r="H3343" t="s">
        <v>276</v>
      </c>
      <c r="I3343">
        <v>411</v>
      </c>
      <c r="J3343" t="s">
        <v>393</v>
      </c>
      <c r="K3343" t="s">
        <v>394</v>
      </c>
      <c r="L3343">
        <v>17006</v>
      </c>
      <c r="M3343" t="s">
        <v>326</v>
      </c>
      <c r="N3343" t="s">
        <v>327</v>
      </c>
      <c r="O3343">
        <v>17006</v>
      </c>
      <c r="P3343" t="s">
        <v>326</v>
      </c>
      <c r="Q3343" t="s">
        <v>327</v>
      </c>
      <c r="R3343" t="s">
        <v>336</v>
      </c>
      <c r="S3343" s="46">
        <v>-1.96</v>
      </c>
      <c r="U3343" s="46">
        <v>18</v>
      </c>
      <c r="IF3343">
        <v>17006</v>
      </c>
      <c r="IG3343" t="s">
        <v>326</v>
      </c>
      <c r="IH3343" t="s">
        <v>319</v>
      </c>
      <c r="IK3343">
        <v>-2</v>
      </c>
      <c r="IL3343" t="s">
        <v>279</v>
      </c>
      <c r="IM3343" t="s">
        <v>280</v>
      </c>
      <c r="IN3343" t="s">
        <v>663</v>
      </c>
      <c r="IP3343" t="s">
        <v>690</v>
      </c>
    </row>
    <row r="3344" spans="1:250" x14ac:dyDescent="0.25">
      <c r="A3344">
        <v>41859</v>
      </c>
      <c r="B3344">
        <v>-890804480</v>
      </c>
      <c r="C3344">
        <v>1837</v>
      </c>
      <c r="D3344" t="s">
        <v>273</v>
      </c>
      <c r="E3344" t="s">
        <v>274</v>
      </c>
      <c r="F3344">
        <v>13794</v>
      </c>
      <c r="G3344" t="s">
        <v>275</v>
      </c>
      <c r="H3344" t="s">
        <v>276</v>
      </c>
      <c r="I3344">
        <v>436</v>
      </c>
      <c r="J3344" t="s">
        <v>656</v>
      </c>
      <c r="K3344" t="s">
        <v>657</v>
      </c>
      <c r="L3344">
        <v>17006</v>
      </c>
      <c r="M3344" t="s">
        <v>326</v>
      </c>
      <c r="N3344" t="s">
        <v>327</v>
      </c>
      <c r="O3344">
        <v>17006</v>
      </c>
      <c r="P3344" t="s">
        <v>326</v>
      </c>
      <c r="Q3344" t="s">
        <v>327</v>
      </c>
      <c r="R3344" t="s">
        <v>336</v>
      </c>
      <c r="S3344" s="46">
        <v>-0.86</v>
      </c>
      <c r="U3344" s="46">
        <v>18</v>
      </c>
      <c r="IF3344">
        <v>17006</v>
      </c>
      <c r="IG3344" t="s">
        <v>326</v>
      </c>
      <c r="IH3344" t="s">
        <v>319</v>
      </c>
      <c r="IK3344">
        <v>-2</v>
      </c>
      <c r="IL3344" t="s">
        <v>279</v>
      </c>
      <c r="IM3344" t="s">
        <v>280</v>
      </c>
      <c r="IN3344" t="s">
        <v>663</v>
      </c>
      <c r="IP3344" t="s">
        <v>690</v>
      </c>
    </row>
    <row r="3345" spans="1:250" x14ac:dyDescent="0.25">
      <c r="A3345">
        <v>41860</v>
      </c>
      <c r="B3345">
        <v>-890804480</v>
      </c>
      <c r="C3345">
        <v>1837</v>
      </c>
      <c r="D3345" t="s">
        <v>273</v>
      </c>
      <c r="E3345" t="s">
        <v>274</v>
      </c>
      <c r="F3345">
        <v>13794</v>
      </c>
      <c r="G3345" t="s">
        <v>275</v>
      </c>
      <c r="H3345" t="s">
        <v>276</v>
      </c>
      <c r="I3345">
        <v>435</v>
      </c>
      <c r="J3345" t="s">
        <v>491</v>
      </c>
      <c r="K3345" t="s">
        <v>492</v>
      </c>
      <c r="L3345">
        <v>17006</v>
      </c>
      <c r="M3345" t="s">
        <v>326</v>
      </c>
      <c r="N3345" t="s">
        <v>327</v>
      </c>
      <c r="O3345">
        <v>17006</v>
      </c>
      <c r="P3345" t="s">
        <v>326</v>
      </c>
      <c r="Q3345" t="s">
        <v>327</v>
      </c>
      <c r="R3345" t="s">
        <v>336</v>
      </c>
      <c r="S3345" s="46">
        <v>-0.86</v>
      </c>
      <c r="U3345" s="46">
        <v>18</v>
      </c>
      <c r="IF3345">
        <v>17006</v>
      </c>
      <c r="IG3345" t="s">
        <v>326</v>
      </c>
      <c r="IH3345" t="s">
        <v>319</v>
      </c>
      <c r="IK3345">
        <v>-2</v>
      </c>
      <c r="IL3345" t="s">
        <v>279</v>
      </c>
      <c r="IM3345" t="s">
        <v>280</v>
      </c>
      <c r="IN3345" t="s">
        <v>663</v>
      </c>
      <c r="IP3345" t="s">
        <v>690</v>
      </c>
    </row>
    <row r="3346" spans="1:250" x14ac:dyDescent="0.25">
      <c r="A3346">
        <v>41861</v>
      </c>
      <c r="B3346">
        <v>-890804480</v>
      </c>
      <c r="C3346">
        <v>1837</v>
      </c>
      <c r="D3346" t="s">
        <v>273</v>
      </c>
      <c r="E3346" t="s">
        <v>274</v>
      </c>
      <c r="F3346">
        <v>13794</v>
      </c>
      <c r="G3346" t="s">
        <v>275</v>
      </c>
      <c r="H3346" t="s">
        <v>276</v>
      </c>
      <c r="I3346">
        <v>431</v>
      </c>
      <c r="J3346" t="s">
        <v>493</v>
      </c>
      <c r="K3346" t="s">
        <v>494</v>
      </c>
      <c r="L3346">
        <v>17006</v>
      </c>
      <c r="M3346" t="s">
        <v>326</v>
      </c>
      <c r="N3346" t="s">
        <v>327</v>
      </c>
      <c r="O3346">
        <v>17006</v>
      </c>
      <c r="P3346" t="s">
        <v>326</v>
      </c>
      <c r="Q3346" t="s">
        <v>327</v>
      </c>
      <c r="R3346" t="s">
        <v>336</v>
      </c>
      <c r="S3346" s="46">
        <v>-1.31</v>
      </c>
      <c r="U3346" s="46">
        <v>18</v>
      </c>
      <c r="IF3346">
        <v>17006</v>
      </c>
      <c r="IG3346" t="s">
        <v>326</v>
      </c>
      <c r="IH3346" t="s">
        <v>319</v>
      </c>
      <c r="IK3346">
        <v>-2</v>
      </c>
      <c r="IL3346" t="s">
        <v>279</v>
      </c>
      <c r="IM3346" t="s">
        <v>280</v>
      </c>
      <c r="IN3346" t="s">
        <v>663</v>
      </c>
      <c r="IP3346" t="s">
        <v>690</v>
      </c>
    </row>
    <row r="3347" spans="1:250" x14ac:dyDescent="0.25">
      <c r="A3347">
        <v>41862</v>
      </c>
      <c r="B3347">
        <v>-890804480</v>
      </c>
      <c r="C3347">
        <v>1837</v>
      </c>
      <c r="D3347" t="s">
        <v>273</v>
      </c>
      <c r="E3347" t="s">
        <v>274</v>
      </c>
      <c r="F3347">
        <v>13794</v>
      </c>
      <c r="G3347" t="s">
        <v>275</v>
      </c>
      <c r="H3347" t="s">
        <v>276</v>
      </c>
      <c r="I3347">
        <v>429</v>
      </c>
      <c r="J3347" t="s">
        <v>395</v>
      </c>
      <c r="K3347" t="s">
        <v>396</v>
      </c>
      <c r="L3347">
        <v>17006</v>
      </c>
      <c r="M3347" t="s">
        <v>326</v>
      </c>
      <c r="N3347" t="s">
        <v>327</v>
      </c>
      <c r="O3347">
        <v>17006</v>
      </c>
      <c r="P3347" t="s">
        <v>326</v>
      </c>
      <c r="Q3347" t="s">
        <v>327</v>
      </c>
      <c r="R3347" t="s">
        <v>336</v>
      </c>
      <c r="S3347" s="46">
        <v>-1.74</v>
      </c>
      <c r="U3347" s="46">
        <v>18</v>
      </c>
      <c r="IF3347">
        <v>17006</v>
      </c>
      <c r="IG3347" t="s">
        <v>326</v>
      </c>
      <c r="IH3347" t="s">
        <v>319</v>
      </c>
      <c r="IK3347">
        <v>-2</v>
      </c>
      <c r="IL3347" t="s">
        <v>279</v>
      </c>
      <c r="IM3347" t="s">
        <v>280</v>
      </c>
      <c r="IN3347" t="s">
        <v>663</v>
      </c>
      <c r="IP3347" t="s">
        <v>690</v>
      </c>
    </row>
    <row r="3348" spans="1:250" x14ac:dyDescent="0.25">
      <c r="A3348">
        <v>41863</v>
      </c>
      <c r="B3348">
        <v>-890804480</v>
      </c>
      <c r="C3348">
        <v>1837</v>
      </c>
      <c r="D3348" t="s">
        <v>273</v>
      </c>
      <c r="E3348" t="s">
        <v>274</v>
      </c>
      <c r="F3348">
        <v>13794</v>
      </c>
      <c r="G3348" t="s">
        <v>275</v>
      </c>
      <c r="H3348" t="s">
        <v>276</v>
      </c>
      <c r="I3348">
        <v>427</v>
      </c>
      <c r="J3348" t="s">
        <v>397</v>
      </c>
      <c r="K3348" t="s">
        <v>398</v>
      </c>
      <c r="L3348">
        <v>17006</v>
      </c>
      <c r="M3348" t="s">
        <v>326</v>
      </c>
      <c r="N3348" t="s">
        <v>327</v>
      </c>
      <c r="O3348">
        <v>17006</v>
      </c>
      <c r="P3348" t="s">
        <v>326</v>
      </c>
      <c r="Q3348" t="s">
        <v>327</v>
      </c>
      <c r="R3348" t="s">
        <v>336</v>
      </c>
      <c r="S3348" s="46">
        <v>-1.05</v>
      </c>
      <c r="U3348" s="46">
        <v>18</v>
      </c>
      <c r="IF3348">
        <v>17006</v>
      </c>
      <c r="IG3348" t="s">
        <v>326</v>
      </c>
      <c r="IH3348" t="s">
        <v>319</v>
      </c>
      <c r="IK3348">
        <v>-2</v>
      </c>
      <c r="IL3348" t="s">
        <v>279</v>
      </c>
      <c r="IM3348" t="s">
        <v>280</v>
      </c>
      <c r="IN3348" t="s">
        <v>663</v>
      </c>
      <c r="IP3348" t="s">
        <v>690</v>
      </c>
    </row>
    <row r="3349" spans="1:250" x14ac:dyDescent="0.25">
      <c r="A3349">
        <v>41864</v>
      </c>
      <c r="B3349">
        <v>-890804480</v>
      </c>
      <c r="C3349">
        <v>1837</v>
      </c>
      <c r="D3349" t="s">
        <v>273</v>
      </c>
      <c r="E3349" t="s">
        <v>274</v>
      </c>
      <c r="F3349">
        <v>13794</v>
      </c>
      <c r="G3349" t="s">
        <v>275</v>
      </c>
      <c r="H3349" t="s">
        <v>276</v>
      </c>
      <c r="I3349">
        <v>424</v>
      </c>
      <c r="J3349" t="s">
        <v>399</v>
      </c>
      <c r="K3349" t="s">
        <v>400</v>
      </c>
      <c r="L3349">
        <v>17006</v>
      </c>
      <c r="M3349" t="s">
        <v>326</v>
      </c>
      <c r="N3349" t="s">
        <v>327</v>
      </c>
      <c r="O3349">
        <v>17006</v>
      </c>
      <c r="P3349" t="s">
        <v>326</v>
      </c>
      <c r="Q3349" t="s">
        <v>327</v>
      </c>
      <c r="R3349" t="s">
        <v>336</v>
      </c>
      <c r="S3349" s="46">
        <v>-1.68</v>
      </c>
      <c r="U3349" s="46">
        <v>18</v>
      </c>
      <c r="IF3349">
        <v>17006</v>
      </c>
      <c r="IG3349" t="s">
        <v>326</v>
      </c>
      <c r="IH3349" t="s">
        <v>319</v>
      </c>
      <c r="IK3349">
        <v>-2</v>
      </c>
      <c r="IL3349" t="s">
        <v>279</v>
      </c>
      <c r="IM3349" t="s">
        <v>280</v>
      </c>
      <c r="IN3349" t="s">
        <v>663</v>
      </c>
      <c r="IP3349" t="s">
        <v>690</v>
      </c>
    </row>
    <row r="3350" spans="1:250" x14ac:dyDescent="0.25">
      <c r="A3350">
        <v>41865</v>
      </c>
      <c r="B3350">
        <v>-890804480</v>
      </c>
      <c r="C3350">
        <v>1837</v>
      </c>
      <c r="D3350" t="s">
        <v>273</v>
      </c>
      <c r="E3350" t="s">
        <v>274</v>
      </c>
      <c r="F3350">
        <v>13794</v>
      </c>
      <c r="G3350" t="s">
        <v>275</v>
      </c>
      <c r="H3350" t="s">
        <v>276</v>
      </c>
      <c r="I3350">
        <v>437</v>
      </c>
      <c r="J3350" t="s">
        <v>658</v>
      </c>
      <c r="K3350" t="s">
        <v>659</v>
      </c>
      <c r="L3350">
        <v>17006</v>
      </c>
      <c r="M3350" t="s">
        <v>326</v>
      </c>
      <c r="N3350" t="s">
        <v>327</v>
      </c>
      <c r="O3350">
        <v>17006</v>
      </c>
      <c r="P3350" t="s">
        <v>326</v>
      </c>
      <c r="Q3350" t="s">
        <v>327</v>
      </c>
      <c r="R3350" t="s">
        <v>336</v>
      </c>
      <c r="S3350" s="46">
        <v>-1.45</v>
      </c>
      <c r="U3350" s="46">
        <v>18</v>
      </c>
      <c r="IF3350">
        <v>17006</v>
      </c>
      <c r="IG3350" t="s">
        <v>326</v>
      </c>
      <c r="IH3350" t="s">
        <v>319</v>
      </c>
      <c r="IK3350">
        <v>-2</v>
      </c>
      <c r="IL3350" t="s">
        <v>279</v>
      </c>
      <c r="IM3350" t="s">
        <v>280</v>
      </c>
      <c r="IN3350" t="s">
        <v>663</v>
      </c>
      <c r="IP3350" t="s">
        <v>690</v>
      </c>
    </row>
    <row r="3351" spans="1:250" x14ac:dyDescent="0.25">
      <c r="A3351">
        <v>41866</v>
      </c>
      <c r="B3351">
        <v>-890804480</v>
      </c>
      <c r="C3351">
        <v>1837</v>
      </c>
      <c r="D3351" t="s">
        <v>273</v>
      </c>
      <c r="E3351" t="s">
        <v>274</v>
      </c>
      <c r="F3351">
        <v>19011</v>
      </c>
      <c r="G3351" t="s">
        <v>328</v>
      </c>
      <c r="H3351" t="s">
        <v>329</v>
      </c>
      <c r="I3351">
        <v>427</v>
      </c>
      <c r="J3351" t="s">
        <v>397</v>
      </c>
      <c r="K3351" t="s">
        <v>398</v>
      </c>
      <c r="L3351">
        <v>19213</v>
      </c>
      <c r="M3351" t="s">
        <v>330</v>
      </c>
      <c r="N3351" t="s">
        <v>331</v>
      </c>
      <c r="O3351">
        <v>19213</v>
      </c>
      <c r="P3351" t="s">
        <v>330</v>
      </c>
      <c r="Q3351" t="s">
        <v>331</v>
      </c>
      <c r="R3351" t="s">
        <v>336</v>
      </c>
      <c r="S3351" s="46">
        <v>-5.41</v>
      </c>
      <c r="U3351" s="46">
        <v>18</v>
      </c>
      <c r="IF3351">
        <v>19213</v>
      </c>
      <c r="IG3351" t="s">
        <v>330</v>
      </c>
      <c r="IH3351" t="s">
        <v>332</v>
      </c>
      <c r="IK3351">
        <v>-2</v>
      </c>
      <c r="IL3351" t="s">
        <v>279</v>
      </c>
      <c r="IM3351" t="s">
        <v>280</v>
      </c>
      <c r="IN3351" t="s">
        <v>687</v>
      </c>
      <c r="IP3351" t="s">
        <v>691</v>
      </c>
    </row>
    <row r="3352" spans="1:250" x14ac:dyDescent="0.25">
      <c r="A3352">
        <v>41867</v>
      </c>
      <c r="B3352">
        <v>-890804480</v>
      </c>
      <c r="C3352">
        <v>1837</v>
      </c>
      <c r="D3352" t="s">
        <v>273</v>
      </c>
      <c r="E3352" t="s">
        <v>274</v>
      </c>
      <c r="F3352">
        <v>19011</v>
      </c>
      <c r="G3352" t="s">
        <v>328</v>
      </c>
      <c r="H3352" t="s">
        <v>329</v>
      </c>
      <c r="I3352">
        <v>424</v>
      </c>
      <c r="J3352" t="s">
        <v>399</v>
      </c>
      <c r="K3352" t="s">
        <v>400</v>
      </c>
      <c r="L3352">
        <v>19213</v>
      </c>
      <c r="M3352" t="s">
        <v>330</v>
      </c>
      <c r="N3352" t="s">
        <v>331</v>
      </c>
      <c r="O3352">
        <v>19213</v>
      </c>
      <c r="P3352" t="s">
        <v>330</v>
      </c>
      <c r="Q3352" t="s">
        <v>331</v>
      </c>
      <c r="R3352" t="s">
        <v>336</v>
      </c>
      <c r="S3352" s="46">
        <v>-8.65</v>
      </c>
      <c r="U3352" s="46">
        <v>18</v>
      </c>
      <c r="IF3352">
        <v>19213</v>
      </c>
      <c r="IG3352" t="s">
        <v>330</v>
      </c>
      <c r="IH3352" t="s">
        <v>332</v>
      </c>
      <c r="IK3352">
        <v>-2</v>
      </c>
      <c r="IL3352" t="s">
        <v>279</v>
      </c>
      <c r="IM3352" t="s">
        <v>280</v>
      </c>
      <c r="IN3352" t="s">
        <v>687</v>
      </c>
      <c r="IP3352" t="s">
        <v>691</v>
      </c>
    </row>
    <row r="3353" spans="1:250" x14ac:dyDescent="0.25">
      <c r="A3353">
        <v>41868</v>
      </c>
      <c r="B3353">
        <v>-890804480</v>
      </c>
      <c r="C3353">
        <v>1837</v>
      </c>
      <c r="D3353" t="s">
        <v>273</v>
      </c>
      <c r="E3353" t="s">
        <v>274</v>
      </c>
      <c r="F3353">
        <v>19011</v>
      </c>
      <c r="G3353" t="s">
        <v>328</v>
      </c>
      <c r="H3353" t="s">
        <v>329</v>
      </c>
      <c r="I3353">
        <v>422</v>
      </c>
      <c r="J3353" t="s">
        <v>401</v>
      </c>
      <c r="K3353" t="s">
        <v>402</v>
      </c>
      <c r="L3353">
        <v>19213</v>
      </c>
      <c r="M3353" t="s">
        <v>330</v>
      </c>
      <c r="N3353" t="s">
        <v>331</v>
      </c>
      <c r="O3353">
        <v>19213</v>
      </c>
      <c r="P3353" t="s">
        <v>330</v>
      </c>
      <c r="Q3353" t="s">
        <v>331</v>
      </c>
      <c r="R3353" t="s">
        <v>336</v>
      </c>
      <c r="S3353" s="46">
        <v>-11.55</v>
      </c>
      <c r="U3353" s="46">
        <v>18</v>
      </c>
      <c r="IF3353">
        <v>19213</v>
      </c>
      <c r="IG3353" t="s">
        <v>330</v>
      </c>
      <c r="IH3353" t="s">
        <v>332</v>
      </c>
      <c r="IK3353">
        <v>-2</v>
      </c>
      <c r="IL3353" t="s">
        <v>279</v>
      </c>
      <c r="IM3353" t="s">
        <v>280</v>
      </c>
      <c r="IN3353" t="s">
        <v>687</v>
      </c>
      <c r="IP3353" t="s">
        <v>691</v>
      </c>
    </row>
    <row r="3354" spans="1:250" x14ac:dyDescent="0.25">
      <c r="A3354">
        <v>41869</v>
      </c>
      <c r="B3354">
        <v>-890804480</v>
      </c>
      <c r="C3354">
        <v>1837</v>
      </c>
      <c r="D3354" t="s">
        <v>273</v>
      </c>
      <c r="E3354" t="s">
        <v>274</v>
      </c>
      <c r="F3354">
        <v>19011</v>
      </c>
      <c r="G3354" t="s">
        <v>328</v>
      </c>
      <c r="H3354" t="s">
        <v>329</v>
      </c>
      <c r="I3354">
        <v>420</v>
      </c>
      <c r="J3354" t="s">
        <v>403</v>
      </c>
      <c r="K3354" t="s">
        <v>404</v>
      </c>
      <c r="L3354">
        <v>19213</v>
      </c>
      <c r="M3354" t="s">
        <v>330</v>
      </c>
      <c r="N3354" t="s">
        <v>331</v>
      </c>
      <c r="O3354">
        <v>19213</v>
      </c>
      <c r="P3354" t="s">
        <v>330</v>
      </c>
      <c r="Q3354" t="s">
        <v>331</v>
      </c>
      <c r="R3354" t="s">
        <v>336</v>
      </c>
      <c r="S3354" s="46">
        <v>-6.74</v>
      </c>
      <c r="U3354" s="46">
        <v>18</v>
      </c>
      <c r="IF3354">
        <v>19213</v>
      </c>
      <c r="IG3354" t="s">
        <v>330</v>
      </c>
      <c r="IH3354" t="s">
        <v>332</v>
      </c>
      <c r="IK3354">
        <v>-2</v>
      </c>
      <c r="IL3354" t="s">
        <v>279</v>
      </c>
      <c r="IM3354" t="s">
        <v>280</v>
      </c>
      <c r="IN3354" t="s">
        <v>687</v>
      </c>
      <c r="IP3354" t="s">
        <v>691</v>
      </c>
    </row>
    <row r="3355" spans="1:250" x14ac:dyDescent="0.25">
      <c r="A3355">
        <v>41870</v>
      </c>
      <c r="B3355">
        <v>-890804480</v>
      </c>
      <c r="C3355">
        <v>1837</v>
      </c>
      <c r="D3355" t="s">
        <v>273</v>
      </c>
      <c r="E3355" t="s">
        <v>274</v>
      </c>
      <c r="F3355">
        <v>19011</v>
      </c>
      <c r="G3355" t="s">
        <v>328</v>
      </c>
      <c r="H3355" t="s">
        <v>329</v>
      </c>
      <c r="I3355">
        <v>411</v>
      </c>
      <c r="J3355" t="s">
        <v>393</v>
      </c>
      <c r="K3355" t="s">
        <v>394</v>
      </c>
      <c r="L3355">
        <v>19213</v>
      </c>
      <c r="M3355" t="s">
        <v>330</v>
      </c>
      <c r="N3355" t="s">
        <v>331</v>
      </c>
      <c r="O3355">
        <v>19213</v>
      </c>
      <c r="P3355" t="s">
        <v>330</v>
      </c>
      <c r="Q3355" t="s">
        <v>331</v>
      </c>
      <c r="R3355" t="s">
        <v>336</v>
      </c>
      <c r="S3355" s="46">
        <v>-10.15</v>
      </c>
      <c r="U3355" s="46">
        <v>18</v>
      </c>
      <c r="IF3355">
        <v>19213</v>
      </c>
      <c r="IG3355" t="s">
        <v>330</v>
      </c>
      <c r="IH3355" t="s">
        <v>332</v>
      </c>
      <c r="IK3355">
        <v>-2</v>
      </c>
      <c r="IL3355" t="s">
        <v>279</v>
      </c>
      <c r="IM3355" t="s">
        <v>280</v>
      </c>
      <c r="IN3355" t="s">
        <v>687</v>
      </c>
      <c r="IP3355" t="s">
        <v>691</v>
      </c>
    </row>
    <row r="3356" spans="1:250" x14ac:dyDescent="0.25">
      <c r="A3356">
        <v>41871</v>
      </c>
      <c r="B3356">
        <v>-890804480</v>
      </c>
      <c r="C3356">
        <v>1837</v>
      </c>
      <c r="D3356" t="s">
        <v>273</v>
      </c>
      <c r="E3356" t="s">
        <v>274</v>
      </c>
      <c r="F3356">
        <v>19011</v>
      </c>
      <c r="G3356" t="s">
        <v>328</v>
      </c>
      <c r="H3356" t="s">
        <v>329</v>
      </c>
      <c r="I3356">
        <v>437</v>
      </c>
      <c r="J3356" t="s">
        <v>658</v>
      </c>
      <c r="K3356" t="s">
        <v>659</v>
      </c>
      <c r="L3356">
        <v>19213</v>
      </c>
      <c r="M3356" t="s">
        <v>330</v>
      </c>
      <c r="N3356" t="s">
        <v>331</v>
      </c>
      <c r="O3356">
        <v>19213</v>
      </c>
      <c r="P3356" t="s">
        <v>330</v>
      </c>
      <c r="Q3356" t="s">
        <v>331</v>
      </c>
      <c r="R3356" t="s">
        <v>336</v>
      </c>
      <c r="S3356" s="46">
        <v>-9.9</v>
      </c>
      <c r="U3356" s="46">
        <v>18</v>
      </c>
      <c r="IF3356">
        <v>19213</v>
      </c>
      <c r="IG3356" t="s">
        <v>330</v>
      </c>
      <c r="IH3356" t="s">
        <v>332</v>
      </c>
      <c r="IK3356">
        <v>-2</v>
      </c>
      <c r="IL3356" t="s">
        <v>279</v>
      </c>
      <c r="IM3356" t="s">
        <v>280</v>
      </c>
      <c r="IN3356" t="s">
        <v>687</v>
      </c>
      <c r="IP3356" t="s">
        <v>691</v>
      </c>
    </row>
    <row r="3357" spans="1:250" x14ac:dyDescent="0.25">
      <c r="A3357">
        <v>41872</v>
      </c>
      <c r="B3357">
        <v>-890804480</v>
      </c>
      <c r="C3357">
        <v>1837</v>
      </c>
      <c r="D3357" t="s">
        <v>273</v>
      </c>
      <c r="E3357" t="s">
        <v>274</v>
      </c>
      <c r="F3357">
        <v>19011</v>
      </c>
      <c r="G3357" t="s">
        <v>328</v>
      </c>
      <c r="H3357" t="s">
        <v>329</v>
      </c>
      <c r="I3357">
        <v>436</v>
      </c>
      <c r="J3357" t="s">
        <v>656</v>
      </c>
      <c r="K3357" t="s">
        <v>657</v>
      </c>
      <c r="L3357">
        <v>19213</v>
      </c>
      <c r="M3357" t="s">
        <v>330</v>
      </c>
      <c r="N3357" t="s">
        <v>331</v>
      </c>
      <c r="O3357">
        <v>19213</v>
      </c>
      <c r="P3357" t="s">
        <v>330</v>
      </c>
      <c r="Q3357" t="s">
        <v>331</v>
      </c>
      <c r="R3357" t="s">
        <v>336</v>
      </c>
      <c r="S3357" s="46">
        <v>-4.45</v>
      </c>
      <c r="U3357" s="46">
        <v>18</v>
      </c>
      <c r="IF3357">
        <v>19213</v>
      </c>
      <c r="IG3357" t="s">
        <v>330</v>
      </c>
      <c r="IH3357" t="s">
        <v>332</v>
      </c>
      <c r="IK3357">
        <v>-2</v>
      </c>
      <c r="IL3357" t="s">
        <v>279</v>
      </c>
      <c r="IM3357" t="s">
        <v>280</v>
      </c>
      <c r="IN3357" t="s">
        <v>687</v>
      </c>
      <c r="IP3357" t="s">
        <v>691</v>
      </c>
    </row>
    <row r="3358" spans="1:250" x14ac:dyDescent="0.25">
      <c r="A3358">
        <v>41873</v>
      </c>
      <c r="B3358">
        <v>-890804480</v>
      </c>
      <c r="C3358">
        <v>1837</v>
      </c>
      <c r="D3358" t="s">
        <v>273</v>
      </c>
      <c r="E3358" t="s">
        <v>274</v>
      </c>
      <c r="F3358">
        <v>19011</v>
      </c>
      <c r="G3358" t="s">
        <v>328</v>
      </c>
      <c r="H3358" t="s">
        <v>329</v>
      </c>
      <c r="I3358">
        <v>435</v>
      </c>
      <c r="J3358" t="s">
        <v>491</v>
      </c>
      <c r="K3358" t="s">
        <v>492</v>
      </c>
      <c r="L3358">
        <v>19213</v>
      </c>
      <c r="M3358" t="s">
        <v>330</v>
      </c>
      <c r="N3358" t="s">
        <v>331</v>
      </c>
      <c r="O3358">
        <v>19213</v>
      </c>
      <c r="P3358" t="s">
        <v>330</v>
      </c>
      <c r="Q3358" t="s">
        <v>331</v>
      </c>
      <c r="R3358" t="s">
        <v>336</v>
      </c>
      <c r="S3358" s="46">
        <v>-4.45</v>
      </c>
      <c r="U3358" s="46">
        <v>18</v>
      </c>
      <c r="IF3358">
        <v>19213</v>
      </c>
      <c r="IG3358" t="s">
        <v>330</v>
      </c>
      <c r="IH3358" t="s">
        <v>332</v>
      </c>
      <c r="IK3358">
        <v>-2</v>
      </c>
      <c r="IL3358" t="s">
        <v>279</v>
      </c>
      <c r="IM3358" t="s">
        <v>280</v>
      </c>
      <c r="IN3358" t="s">
        <v>687</v>
      </c>
      <c r="IP3358" t="s">
        <v>691</v>
      </c>
    </row>
    <row r="3359" spans="1:250" x14ac:dyDescent="0.25">
      <c r="A3359">
        <v>41874</v>
      </c>
      <c r="B3359">
        <v>-890804480</v>
      </c>
      <c r="C3359">
        <v>1837</v>
      </c>
      <c r="D3359" t="s">
        <v>273</v>
      </c>
      <c r="E3359" t="s">
        <v>274</v>
      </c>
      <c r="F3359">
        <v>19011</v>
      </c>
      <c r="G3359" t="s">
        <v>328</v>
      </c>
      <c r="H3359" t="s">
        <v>329</v>
      </c>
      <c r="I3359">
        <v>431</v>
      </c>
      <c r="J3359" t="s">
        <v>493</v>
      </c>
      <c r="K3359" t="s">
        <v>494</v>
      </c>
      <c r="L3359">
        <v>19213</v>
      </c>
      <c r="M3359" t="s">
        <v>330</v>
      </c>
      <c r="N3359" t="s">
        <v>331</v>
      </c>
      <c r="O3359">
        <v>19213</v>
      </c>
      <c r="P3359" t="s">
        <v>330</v>
      </c>
      <c r="Q3359" t="s">
        <v>331</v>
      </c>
      <c r="R3359" t="s">
        <v>336</v>
      </c>
      <c r="S3359" s="46">
        <v>-6.95</v>
      </c>
      <c r="U3359" s="46">
        <v>18</v>
      </c>
      <c r="IF3359">
        <v>19213</v>
      </c>
      <c r="IG3359" t="s">
        <v>330</v>
      </c>
      <c r="IH3359" t="s">
        <v>332</v>
      </c>
      <c r="IK3359">
        <v>-2</v>
      </c>
      <c r="IL3359" t="s">
        <v>279</v>
      </c>
      <c r="IM3359" t="s">
        <v>280</v>
      </c>
      <c r="IN3359" t="s">
        <v>687</v>
      </c>
      <c r="IP3359" t="s">
        <v>691</v>
      </c>
    </row>
    <row r="3360" spans="1:250" x14ac:dyDescent="0.25">
      <c r="A3360">
        <v>41875</v>
      </c>
      <c r="B3360">
        <v>-890804480</v>
      </c>
      <c r="C3360">
        <v>1837</v>
      </c>
      <c r="D3360" t="s">
        <v>273</v>
      </c>
      <c r="E3360" t="s">
        <v>274</v>
      </c>
      <c r="F3360">
        <v>19011</v>
      </c>
      <c r="G3360" t="s">
        <v>328</v>
      </c>
      <c r="H3360" t="s">
        <v>329</v>
      </c>
      <c r="I3360">
        <v>429</v>
      </c>
      <c r="J3360" t="s">
        <v>395</v>
      </c>
      <c r="K3360" t="s">
        <v>396</v>
      </c>
      <c r="L3360">
        <v>19213</v>
      </c>
      <c r="M3360" t="s">
        <v>330</v>
      </c>
      <c r="N3360" t="s">
        <v>331</v>
      </c>
      <c r="O3360">
        <v>19213</v>
      </c>
      <c r="P3360" t="s">
        <v>330</v>
      </c>
      <c r="Q3360" t="s">
        <v>331</v>
      </c>
      <c r="R3360" t="s">
        <v>336</v>
      </c>
      <c r="S3360" s="46">
        <v>-9.26</v>
      </c>
      <c r="U3360" s="46">
        <v>18</v>
      </c>
      <c r="IF3360">
        <v>19213</v>
      </c>
      <c r="IG3360" t="s">
        <v>330</v>
      </c>
      <c r="IH3360" t="s">
        <v>332</v>
      </c>
      <c r="IK3360">
        <v>-2</v>
      </c>
      <c r="IL3360" t="s">
        <v>279</v>
      </c>
      <c r="IM3360" t="s">
        <v>280</v>
      </c>
      <c r="IN3360" t="s">
        <v>687</v>
      </c>
      <c r="IP3360" t="s">
        <v>691</v>
      </c>
    </row>
    <row r="3361" spans="1:250" x14ac:dyDescent="0.25">
      <c r="A3361">
        <v>41876</v>
      </c>
      <c r="B3361">
        <v>-890804480</v>
      </c>
      <c r="C3361">
        <v>1837</v>
      </c>
      <c r="D3361" t="s">
        <v>273</v>
      </c>
      <c r="E3361" t="s">
        <v>274</v>
      </c>
      <c r="F3361">
        <v>9695</v>
      </c>
      <c r="G3361" t="s">
        <v>281</v>
      </c>
      <c r="H3361" t="s">
        <v>282</v>
      </c>
      <c r="I3361">
        <v>411</v>
      </c>
      <c r="J3361" t="s">
        <v>393</v>
      </c>
      <c r="K3361" t="s">
        <v>394</v>
      </c>
      <c r="L3361">
        <v>21324</v>
      </c>
      <c r="M3361" t="s">
        <v>283</v>
      </c>
      <c r="N3361" t="s">
        <v>284</v>
      </c>
      <c r="O3361">
        <v>21324</v>
      </c>
      <c r="P3361" t="s">
        <v>283</v>
      </c>
      <c r="Q3361" t="s">
        <v>284</v>
      </c>
      <c r="R3361" t="s">
        <v>336</v>
      </c>
      <c r="S3361" s="46">
        <v>-2.0099999999999998</v>
      </c>
      <c r="U3361" s="46">
        <v>18</v>
      </c>
      <c r="IF3361">
        <v>21324</v>
      </c>
      <c r="IG3361" t="s">
        <v>283</v>
      </c>
      <c r="IH3361" t="s">
        <v>285</v>
      </c>
      <c r="IK3361">
        <v>-2</v>
      </c>
      <c r="IL3361" t="s">
        <v>279</v>
      </c>
      <c r="IM3361" t="s">
        <v>280</v>
      </c>
      <c r="IN3361" t="s">
        <v>661</v>
      </c>
      <c r="IP3361" t="s">
        <v>692</v>
      </c>
    </row>
    <row r="3362" spans="1:250" x14ac:dyDescent="0.25">
      <c r="A3362">
        <v>41877</v>
      </c>
      <c r="B3362">
        <v>-890804480</v>
      </c>
      <c r="C3362">
        <v>1837</v>
      </c>
      <c r="D3362" t="s">
        <v>273</v>
      </c>
      <c r="E3362" t="s">
        <v>274</v>
      </c>
      <c r="F3362">
        <v>9695</v>
      </c>
      <c r="G3362" t="s">
        <v>281</v>
      </c>
      <c r="H3362" t="s">
        <v>282</v>
      </c>
      <c r="I3362">
        <v>431</v>
      </c>
      <c r="J3362" t="s">
        <v>493</v>
      </c>
      <c r="K3362" t="s">
        <v>494</v>
      </c>
      <c r="L3362">
        <v>21324</v>
      </c>
      <c r="M3362" t="s">
        <v>283</v>
      </c>
      <c r="N3362" t="s">
        <v>284</v>
      </c>
      <c r="O3362">
        <v>21324</v>
      </c>
      <c r="P3362" t="s">
        <v>283</v>
      </c>
      <c r="Q3362" t="s">
        <v>284</v>
      </c>
      <c r="R3362" t="s">
        <v>336</v>
      </c>
      <c r="S3362" s="46">
        <v>-1.39</v>
      </c>
      <c r="U3362" s="46">
        <v>18</v>
      </c>
      <c r="IF3362">
        <v>21324</v>
      </c>
      <c r="IG3362" t="s">
        <v>283</v>
      </c>
      <c r="IH3362" t="s">
        <v>285</v>
      </c>
      <c r="IK3362">
        <v>-2</v>
      </c>
      <c r="IL3362" t="s">
        <v>279</v>
      </c>
      <c r="IM3362" t="s">
        <v>280</v>
      </c>
      <c r="IN3362" t="s">
        <v>661</v>
      </c>
      <c r="IP3362" t="s">
        <v>692</v>
      </c>
    </row>
    <row r="3363" spans="1:250" x14ac:dyDescent="0.25">
      <c r="A3363">
        <v>41878</v>
      </c>
      <c r="B3363">
        <v>-890804480</v>
      </c>
      <c r="C3363">
        <v>1837</v>
      </c>
      <c r="D3363" t="s">
        <v>273</v>
      </c>
      <c r="E3363" t="s">
        <v>274</v>
      </c>
      <c r="F3363">
        <v>9695</v>
      </c>
      <c r="G3363" t="s">
        <v>281</v>
      </c>
      <c r="H3363" t="s">
        <v>282</v>
      </c>
      <c r="I3363">
        <v>429</v>
      </c>
      <c r="J3363" t="s">
        <v>395</v>
      </c>
      <c r="K3363" t="s">
        <v>396</v>
      </c>
      <c r="L3363">
        <v>21324</v>
      </c>
      <c r="M3363" t="s">
        <v>283</v>
      </c>
      <c r="N3363" t="s">
        <v>284</v>
      </c>
      <c r="O3363">
        <v>21324</v>
      </c>
      <c r="P3363" t="s">
        <v>283</v>
      </c>
      <c r="Q3363" t="s">
        <v>284</v>
      </c>
      <c r="R3363" t="s">
        <v>336</v>
      </c>
      <c r="S3363" s="46">
        <v>-1.85</v>
      </c>
      <c r="U3363" s="46">
        <v>18</v>
      </c>
      <c r="IF3363">
        <v>21324</v>
      </c>
      <c r="IG3363" t="s">
        <v>283</v>
      </c>
      <c r="IH3363" t="s">
        <v>285</v>
      </c>
      <c r="IK3363">
        <v>-2</v>
      </c>
      <c r="IL3363" t="s">
        <v>279</v>
      </c>
      <c r="IM3363" t="s">
        <v>280</v>
      </c>
      <c r="IN3363" t="s">
        <v>661</v>
      </c>
      <c r="IP3363" t="s">
        <v>692</v>
      </c>
    </row>
    <row r="3364" spans="1:250" x14ac:dyDescent="0.25">
      <c r="A3364">
        <v>41879</v>
      </c>
      <c r="B3364">
        <v>-890804480</v>
      </c>
      <c r="C3364">
        <v>1837</v>
      </c>
      <c r="D3364" t="s">
        <v>273</v>
      </c>
      <c r="E3364" t="s">
        <v>274</v>
      </c>
      <c r="F3364">
        <v>9695</v>
      </c>
      <c r="G3364" t="s">
        <v>281</v>
      </c>
      <c r="H3364" t="s">
        <v>282</v>
      </c>
      <c r="I3364">
        <v>427</v>
      </c>
      <c r="J3364" t="s">
        <v>397</v>
      </c>
      <c r="K3364" t="s">
        <v>398</v>
      </c>
      <c r="L3364">
        <v>21324</v>
      </c>
      <c r="M3364" t="s">
        <v>283</v>
      </c>
      <c r="N3364" t="s">
        <v>284</v>
      </c>
      <c r="O3364">
        <v>21324</v>
      </c>
      <c r="P3364" t="s">
        <v>283</v>
      </c>
      <c r="Q3364" t="s">
        <v>284</v>
      </c>
      <c r="R3364" t="s">
        <v>336</v>
      </c>
      <c r="S3364" s="46">
        <v>-1.08</v>
      </c>
      <c r="U3364" s="46">
        <v>18</v>
      </c>
      <c r="IF3364">
        <v>21324</v>
      </c>
      <c r="IG3364" t="s">
        <v>283</v>
      </c>
      <c r="IH3364" t="s">
        <v>285</v>
      </c>
      <c r="IK3364">
        <v>-2</v>
      </c>
      <c r="IL3364" t="s">
        <v>279</v>
      </c>
      <c r="IM3364" t="s">
        <v>280</v>
      </c>
      <c r="IN3364" t="s">
        <v>661</v>
      </c>
      <c r="IP3364" t="s">
        <v>692</v>
      </c>
    </row>
    <row r="3365" spans="1:250" x14ac:dyDescent="0.25">
      <c r="A3365">
        <v>41880</v>
      </c>
      <c r="B3365">
        <v>-890804480</v>
      </c>
      <c r="C3365">
        <v>1837</v>
      </c>
      <c r="D3365" t="s">
        <v>273</v>
      </c>
      <c r="E3365" t="s">
        <v>274</v>
      </c>
      <c r="F3365">
        <v>9695</v>
      </c>
      <c r="G3365" t="s">
        <v>281</v>
      </c>
      <c r="H3365" t="s">
        <v>282</v>
      </c>
      <c r="I3365">
        <v>424</v>
      </c>
      <c r="J3365" t="s">
        <v>399</v>
      </c>
      <c r="K3365" t="s">
        <v>400</v>
      </c>
      <c r="L3365">
        <v>21324</v>
      </c>
      <c r="M3365" t="s">
        <v>283</v>
      </c>
      <c r="N3365" t="s">
        <v>284</v>
      </c>
      <c r="O3365">
        <v>21324</v>
      </c>
      <c r="P3365" t="s">
        <v>283</v>
      </c>
      <c r="Q3365" t="s">
        <v>284</v>
      </c>
      <c r="R3365" t="s">
        <v>336</v>
      </c>
      <c r="S3365" s="46">
        <v>-1.72</v>
      </c>
      <c r="U3365" s="46">
        <v>18</v>
      </c>
      <c r="IF3365">
        <v>21324</v>
      </c>
      <c r="IG3365" t="s">
        <v>283</v>
      </c>
      <c r="IH3365" t="s">
        <v>285</v>
      </c>
      <c r="IK3365">
        <v>-2</v>
      </c>
      <c r="IL3365" t="s">
        <v>279</v>
      </c>
      <c r="IM3365" t="s">
        <v>280</v>
      </c>
      <c r="IN3365" t="s">
        <v>661</v>
      </c>
      <c r="IP3365" t="s">
        <v>692</v>
      </c>
    </row>
    <row r="3366" spans="1:250" x14ac:dyDescent="0.25">
      <c r="A3366">
        <v>41881</v>
      </c>
      <c r="B3366">
        <v>-890804480</v>
      </c>
      <c r="C3366">
        <v>1837</v>
      </c>
      <c r="D3366" t="s">
        <v>273</v>
      </c>
      <c r="E3366" t="s">
        <v>274</v>
      </c>
      <c r="F3366">
        <v>9695</v>
      </c>
      <c r="G3366" t="s">
        <v>281</v>
      </c>
      <c r="H3366" t="s">
        <v>282</v>
      </c>
      <c r="I3366">
        <v>422</v>
      </c>
      <c r="J3366" t="s">
        <v>401</v>
      </c>
      <c r="K3366" t="s">
        <v>402</v>
      </c>
      <c r="L3366">
        <v>21324</v>
      </c>
      <c r="M3366" t="s">
        <v>283</v>
      </c>
      <c r="N3366" t="s">
        <v>284</v>
      </c>
      <c r="O3366">
        <v>21324</v>
      </c>
      <c r="P3366" t="s">
        <v>283</v>
      </c>
      <c r="Q3366" t="s">
        <v>284</v>
      </c>
      <c r="R3366" t="s">
        <v>336</v>
      </c>
      <c r="S3366" s="46">
        <v>-2.29</v>
      </c>
      <c r="U3366" s="46">
        <v>18</v>
      </c>
      <c r="IF3366">
        <v>21324</v>
      </c>
      <c r="IG3366" t="s">
        <v>283</v>
      </c>
      <c r="IH3366" t="s">
        <v>285</v>
      </c>
      <c r="IK3366">
        <v>-2</v>
      </c>
      <c r="IL3366" t="s">
        <v>279</v>
      </c>
      <c r="IM3366" t="s">
        <v>280</v>
      </c>
      <c r="IN3366" t="s">
        <v>661</v>
      </c>
      <c r="IP3366" t="s">
        <v>692</v>
      </c>
    </row>
    <row r="3367" spans="1:250" x14ac:dyDescent="0.25">
      <c r="A3367">
        <v>41882</v>
      </c>
      <c r="B3367">
        <v>-890804480</v>
      </c>
      <c r="C3367">
        <v>1837</v>
      </c>
      <c r="D3367" t="s">
        <v>273</v>
      </c>
      <c r="E3367" t="s">
        <v>274</v>
      </c>
      <c r="F3367">
        <v>9695</v>
      </c>
      <c r="G3367" t="s">
        <v>281</v>
      </c>
      <c r="H3367" t="s">
        <v>282</v>
      </c>
      <c r="I3367">
        <v>420</v>
      </c>
      <c r="J3367" t="s">
        <v>403</v>
      </c>
      <c r="K3367" t="s">
        <v>404</v>
      </c>
      <c r="L3367">
        <v>21324</v>
      </c>
      <c r="M3367" t="s">
        <v>283</v>
      </c>
      <c r="N3367" t="s">
        <v>284</v>
      </c>
      <c r="O3367">
        <v>21324</v>
      </c>
      <c r="P3367" t="s">
        <v>283</v>
      </c>
      <c r="Q3367" t="s">
        <v>284</v>
      </c>
      <c r="R3367" t="s">
        <v>336</v>
      </c>
      <c r="S3367" s="46">
        <v>-1.34</v>
      </c>
      <c r="U3367" s="46">
        <v>18</v>
      </c>
      <c r="IF3367">
        <v>21324</v>
      </c>
      <c r="IG3367" t="s">
        <v>283</v>
      </c>
      <c r="IH3367" t="s">
        <v>285</v>
      </c>
      <c r="IK3367">
        <v>-2</v>
      </c>
      <c r="IL3367" t="s">
        <v>279</v>
      </c>
      <c r="IM3367" t="s">
        <v>280</v>
      </c>
      <c r="IN3367" t="s">
        <v>661</v>
      </c>
      <c r="IP3367" t="s">
        <v>692</v>
      </c>
    </row>
    <row r="3368" spans="1:250" x14ac:dyDescent="0.25">
      <c r="A3368">
        <v>41883</v>
      </c>
      <c r="B3368">
        <v>-890804480</v>
      </c>
      <c r="C3368">
        <v>1837</v>
      </c>
      <c r="D3368" t="s">
        <v>273</v>
      </c>
      <c r="E3368" t="s">
        <v>274</v>
      </c>
      <c r="F3368">
        <v>9695</v>
      </c>
      <c r="G3368" t="s">
        <v>281</v>
      </c>
      <c r="H3368" t="s">
        <v>282</v>
      </c>
      <c r="I3368">
        <v>437</v>
      </c>
      <c r="J3368" t="s">
        <v>658</v>
      </c>
      <c r="K3368" t="s">
        <v>659</v>
      </c>
      <c r="L3368">
        <v>21324</v>
      </c>
      <c r="M3368" t="s">
        <v>283</v>
      </c>
      <c r="N3368" t="s">
        <v>284</v>
      </c>
      <c r="O3368">
        <v>21324</v>
      </c>
      <c r="P3368" t="s">
        <v>283</v>
      </c>
      <c r="Q3368" t="s">
        <v>284</v>
      </c>
      <c r="R3368" t="s">
        <v>336</v>
      </c>
      <c r="S3368" s="46">
        <v>-1.48</v>
      </c>
      <c r="U3368" s="46">
        <v>18</v>
      </c>
      <c r="IF3368">
        <v>21324</v>
      </c>
      <c r="IG3368" t="s">
        <v>283</v>
      </c>
      <c r="IH3368" t="s">
        <v>285</v>
      </c>
      <c r="IK3368">
        <v>-2</v>
      </c>
      <c r="IL3368" t="s">
        <v>279</v>
      </c>
      <c r="IM3368" t="s">
        <v>280</v>
      </c>
      <c r="IN3368" t="s">
        <v>661</v>
      </c>
      <c r="IP3368" t="s">
        <v>692</v>
      </c>
    </row>
    <row r="3369" spans="1:250" x14ac:dyDescent="0.25">
      <c r="A3369">
        <v>41884</v>
      </c>
      <c r="B3369">
        <v>-890804480</v>
      </c>
      <c r="C3369">
        <v>1837</v>
      </c>
      <c r="D3369" t="s">
        <v>273</v>
      </c>
      <c r="E3369" t="s">
        <v>274</v>
      </c>
      <c r="F3369">
        <v>9695</v>
      </c>
      <c r="G3369" t="s">
        <v>281</v>
      </c>
      <c r="H3369" t="s">
        <v>282</v>
      </c>
      <c r="I3369">
        <v>436</v>
      </c>
      <c r="J3369" t="s">
        <v>656</v>
      </c>
      <c r="K3369" t="s">
        <v>657</v>
      </c>
      <c r="L3369">
        <v>21324</v>
      </c>
      <c r="M3369" t="s">
        <v>283</v>
      </c>
      <c r="N3369" t="s">
        <v>284</v>
      </c>
      <c r="O3369">
        <v>21324</v>
      </c>
      <c r="P3369" t="s">
        <v>283</v>
      </c>
      <c r="Q3369" t="s">
        <v>284</v>
      </c>
      <c r="R3369" t="s">
        <v>336</v>
      </c>
      <c r="S3369" s="46">
        <v>-0.89</v>
      </c>
      <c r="U3369" s="46">
        <v>18</v>
      </c>
      <c r="IF3369">
        <v>21324</v>
      </c>
      <c r="IG3369" t="s">
        <v>283</v>
      </c>
      <c r="IH3369" t="s">
        <v>285</v>
      </c>
      <c r="IK3369">
        <v>-2</v>
      </c>
      <c r="IL3369" t="s">
        <v>279</v>
      </c>
      <c r="IM3369" t="s">
        <v>280</v>
      </c>
      <c r="IN3369" t="s">
        <v>661</v>
      </c>
      <c r="IP3369" t="s">
        <v>692</v>
      </c>
    </row>
    <row r="3370" spans="1:250" x14ac:dyDescent="0.25">
      <c r="A3370">
        <v>41885</v>
      </c>
      <c r="B3370">
        <v>-890804480</v>
      </c>
      <c r="C3370">
        <v>1837</v>
      </c>
      <c r="D3370" t="s">
        <v>273</v>
      </c>
      <c r="E3370" t="s">
        <v>274</v>
      </c>
      <c r="F3370">
        <v>9695</v>
      </c>
      <c r="G3370" t="s">
        <v>281</v>
      </c>
      <c r="H3370" t="s">
        <v>282</v>
      </c>
      <c r="I3370">
        <v>435</v>
      </c>
      <c r="J3370" t="s">
        <v>491</v>
      </c>
      <c r="K3370" t="s">
        <v>492</v>
      </c>
      <c r="L3370">
        <v>21324</v>
      </c>
      <c r="M3370" t="s">
        <v>283</v>
      </c>
      <c r="N3370" t="s">
        <v>284</v>
      </c>
      <c r="O3370">
        <v>21324</v>
      </c>
      <c r="P3370" t="s">
        <v>283</v>
      </c>
      <c r="Q3370" t="s">
        <v>284</v>
      </c>
      <c r="R3370" t="s">
        <v>336</v>
      </c>
      <c r="S3370" s="46">
        <v>-0.89</v>
      </c>
      <c r="U3370" s="46">
        <v>18</v>
      </c>
      <c r="IF3370">
        <v>21324</v>
      </c>
      <c r="IG3370" t="s">
        <v>283</v>
      </c>
      <c r="IH3370" t="s">
        <v>285</v>
      </c>
      <c r="IK3370">
        <v>-2</v>
      </c>
      <c r="IL3370" t="s">
        <v>279</v>
      </c>
      <c r="IM3370" t="s">
        <v>280</v>
      </c>
      <c r="IN3370" t="s">
        <v>661</v>
      </c>
      <c r="IP3370" t="s">
        <v>692</v>
      </c>
    </row>
    <row r="3371" spans="1:250" x14ac:dyDescent="0.25">
      <c r="A3371">
        <v>41886</v>
      </c>
      <c r="B3371">
        <v>-890804480</v>
      </c>
      <c r="C3371">
        <v>1837</v>
      </c>
      <c r="D3371" t="s">
        <v>273</v>
      </c>
      <c r="E3371" t="s">
        <v>274</v>
      </c>
      <c r="F3371">
        <v>13794</v>
      </c>
      <c r="G3371" t="s">
        <v>275</v>
      </c>
      <c r="H3371" t="s">
        <v>276</v>
      </c>
      <c r="I3371">
        <v>422</v>
      </c>
      <c r="J3371" t="s">
        <v>401</v>
      </c>
      <c r="K3371" t="s">
        <v>402</v>
      </c>
      <c r="L3371">
        <v>22128</v>
      </c>
      <c r="M3371" t="s">
        <v>277</v>
      </c>
      <c r="N3371" t="s">
        <v>278</v>
      </c>
      <c r="O3371">
        <v>22128</v>
      </c>
      <c r="P3371" t="s">
        <v>277</v>
      </c>
      <c r="Q3371" t="s">
        <v>278</v>
      </c>
      <c r="R3371" t="s">
        <v>336</v>
      </c>
      <c r="S3371" s="46">
        <v>-0.13</v>
      </c>
      <c r="U3371" s="46">
        <v>18</v>
      </c>
      <c r="IF3371">
        <v>22128</v>
      </c>
      <c r="IG3371" t="s">
        <v>277</v>
      </c>
      <c r="IH3371" t="s">
        <v>319</v>
      </c>
      <c r="IK3371">
        <v>-2</v>
      </c>
      <c r="IL3371" t="s">
        <v>279</v>
      </c>
      <c r="IM3371" t="s">
        <v>280</v>
      </c>
      <c r="IN3371" t="s">
        <v>663</v>
      </c>
      <c r="IP3371" t="s">
        <v>693</v>
      </c>
    </row>
    <row r="3372" spans="1:250" x14ac:dyDescent="0.25">
      <c r="A3372">
        <v>41887</v>
      </c>
      <c r="B3372">
        <v>-890804480</v>
      </c>
      <c r="C3372">
        <v>1837</v>
      </c>
      <c r="D3372" t="s">
        <v>273</v>
      </c>
      <c r="E3372" t="s">
        <v>274</v>
      </c>
      <c r="F3372">
        <v>13794</v>
      </c>
      <c r="G3372" t="s">
        <v>275</v>
      </c>
      <c r="H3372" t="s">
        <v>276</v>
      </c>
      <c r="I3372">
        <v>420</v>
      </c>
      <c r="J3372" t="s">
        <v>403</v>
      </c>
      <c r="K3372" t="s">
        <v>404</v>
      </c>
      <c r="L3372">
        <v>22128</v>
      </c>
      <c r="M3372" t="s">
        <v>277</v>
      </c>
      <c r="N3372" t="s">
        <v>278</v>
      </c>
      <c r="O3372">
        <v>22128</v>
      </c>
      <c r="P3372" t="s">
        <v>277</v>
      </c>
      <c r="Q3372" t="s">
        <v>278</v>
      </c>
      <c r="R3372" t="s">
        <v>336</v>
      </c>
      <c r="S3372" s="46">
        <v>-0.08</v>
      </c>
      <c r="U3372" s="46">
        <v>18</v>
      </c>
      <c r="IF3372">
        <v>22128</v>
      </c>
      <c r="IG3372" t="s">
        <v>277</v>
      </c>
      <c r="IH3372" t="s">
        <v>319</v>
      </c>
      <c r="IK3372">
        <v>-2</v>
      </c>
      <c r="IL3372" t="s">
        <v>279</v>
      </c>
      <c r="IM3372" t="s">
        <v>280</v>
      </c>
      <c r="IN3372" t="s">
        <v>663</v>
      </c>
      <c r="IP3372" t="s">
        <v>693</v>
      </c>
    </row>
    <row r="3373" spans="1:250" x14ac:dyDescent="0.25">
      <c r="A3373">
        <v>41888</v>
      </c>
      <c r="B3373">
        <v>-890804480</v>
      </c>
      <c r="C3373">
        <v>1837</v>
      </c>
      <c r="D3373" t="s">
        <v>273</v>
      </c>
      <c r="E3373" t="s">
        <v>274</v>
      </c>
      <c r="F3373">
        <v>13794</v>
      </c>
      <c r="G3373" t="s">
        <v>275</v>
      </c>
      <c r="H3373" t="s">
        <v>276</v>
      </c>
      <c r="I3373">
        <v>411</v>
      </c>
      <c r="J3373" t="s">
        <v>393</v>
      </c>
      <c r="K3373" t="s">
        <v>394</v>
      </c>
      <c r="L3373">
        <v>22128</v>
      </c>
      <c r="M3373" t="s">
        <v>277</v>
      </c>
      <c r="N3373" t="s">
        <v>278</v>
      </c>
      <c r="O3373">
        <v>22128</v>
      </c>
      <c r="P3373" t="s">
        <v>277</v>
      </c>
      <c r="Q3373" t="s">
        <v>278</v>
      </c>
      <c r="R3373" t="s">
        <v>336</v>
      </c>
      <c r="S3373" s="46">
        <v>-0.11</v>
      </c>
      <c r="U3373" s="46">
        <v>18</v>
      </c>
      <c r="IF3373">
        <v>22128</v>
      </c>
      <c r="IG3373" t="s">
        <v>277</v>
      </c>
      <c r="IH3373" t="s">
        <v>319</v>
      </c>
      <c r="IK3373">
        <v>-2</v>
      </c>
      <c r="IL3373" t="s">
        <v>279</v>
      </c>
      <c r="IM3373" t="s">
        <v>280</v>
      </c>
      <c r="IN3373" t="s">
        <v>663</v>
      </c>
      <c r="IP3373" t="s">
        <v>693</v>
      </c>
    </row>
    <row r="3374" spans="1:250" x14ac:dyDescent="0.25">
      <c r="A3374">
        <v>41889</v>
      </c>
      <c r="B3374">
        <v>-890804480</v>
      </c>
      <c r="C3374">
        <v>1837</v>
      </c>
      <c r="D3374" t="s">
        <v>273</v>
      </c>
      <c r="E3374" t="s">
        <v>274</v>
      </c>
      <c r="F3374">
        <v>13794</v>
      </c>
      <c r="G3374" t="s">
        <v>275</v>
      </c>
      <c r="H3374" t="s">
        <v>276</v>
      </c>
      <c r="I3374">
        <v>436</v>
      </c>
      <c r="J3374" t="s">
        <v>656</v>
      </c>
      <c r="K3374" t="s">
        <v>657</v>
      </c>
      <c r="L3374">
        <v>22128</v>
      </c>
      <c r="M3374" t="s">
        <v>277</v>
      </c>
      <c r="N3374" t="s">
        <v>278</v>
      </c>
      <c r="O3374">
        <v>22128</v>
      </c>
      <c r="P3374" t="s">
        <v>277</v>
      </c>
      <c r="Q3374" t="s">
        <v>278</v>
      </c>
      <c r="R3374" t="s">
        <v>336</v>
      </c>
      <c r="S3374" s="46">
        <v>-0.05</v>
      </c>
      <c r="U3374" s="46">
        <v>18</v>
      </c>
      <c r="IF3374">
        <v>22128</v>
      </c>
      <c r="IG3374" t="s">
        <v>277</v>
      </c>
      <c r="IH3374" t="s">
        <v>319</v>
      </c>
      <c r="IK3374">
        <v>-2</v>
      </c>
      <c r="IL3374" t="s">
        <v>279</v>
      </c>
      <c r="IM3374" t="s">
        <v>280</v>
      </c>
      <c r="IN3374" t="s">
        <v>663</v>
      </c>
      <c r="IP3374" t="s">
        <v>693</v>
      </c>
    </row>
    <row r="3375" spans="1:250" x14ac:dyDescent="0.25">
      <c r="A3375">
        <v>41890</v>
      </c>
      <c r="B3375">
        <v>-890804480</v>
      </c>
      <c r="C3375">
        <v>1837</v>
      </c>
      <c r="D3375" t="s">
        <v>273</v>
      </c>
      <c r="E3375" t="s">
        <v>274</v>
      </c>
      <c r="F3375">
        <v>13794</v>
      </c>
      <c r="G3375" t="s">
        <v>275</v>
      </c>
      <c r="H3375" t="s">
        <v>276</v>
      </c>
      <c r="I3375">
        <v>435</v>
      </c>
      <c r="J3375" t="s">
        <v>491</v>
      </c>
      <c r="K3375" t="s">
        <v>492</v>
      </c>
      <c r="L3375">
        <v>22128</v>
      </c>
      <c r="M3375" t="s">
        <v>277</v>
      </c>
      <c r="N3375" t="s">
        <v>278</v>
      </c>
      <c r="O3375">
        <v>22128</v>
      </c>
      <c r="P3375" t="s">
        <v>277</v>
      </c>
      <c r="Q3375" t="s">
        <v>278</v>
      </c>
      <c r="R3375" t="s">
        <v>336</v>
      </c>
      <c r="S3375" s="46">
        <v>-0.05</v>
      </c>
      <c r="U3375" s="46">
        <v>18</v>
      </c>
      <c r="IF3375">
        <v>22128</v>
      </c>
      <c r="IG3375" t="s">
        <v>277</v>
      </c>
      <c r="IH3375" t="s">
        <v>319</v>
      </c>
      <c r="IK3375">
        <v>-2</v>
      </c>
      <c r="IL3375" t="s">
        <v>279</v>
      </c>
      <c r="IM3375" t="s">
        <v>280</v>
      </c>
      <c r="IN3375" t="s">
        <v>663</v>
      </c>
      <c r="IP3375" t="s">
        <v>693</v>
      </c>
    </row>
    <row r="3376" spans="1:250" x14ac:dyDescent="0.25">
      <c r="A3376">
        <v>41891</v>
      </c>
      <c r="B3376">
        <v>-890804480</v>
      </c>
      <c r="C3376">
        <v>1837</v>
      </c>
      <c r="D3376" t="s">
        <v>273</v>
      </c>
      <c r="E3376" t="s">
        <v>274</v>
      </c>
      <c r="F3376">
        <v>13794</v>
      </c>
      <c r="G3376" t="s">
        <v>275</v>
      </c>
      <c r="H3376" t="s">
        <v>276</v>
      </c>
      <c r="I3376">
        <v>431</v>
      </c>
      <c r="J3376" t="s">
        <v>493</v>
      </c>
      <c r="K3376" t="s">
        <v>494</v>
      </c>
      <c r="L3376">
        <v>22128</v>
      </c>
      <c r="M3376" t="s">
        <v>277</v>
      </c>
      <c r="N3376" t="s">
        <v>278</v>
      </c>
      <c r="O3376">
        <v>22128</v>
      </c>
      <c r="P3376" t="s">
        <v>277</v>
      </c>
      <c r="Q3376" t="s">
        <v>278</v>
      </c>
      <c r="R3376" t="s">
        <v>336</v>
      </c>
      <c r="S3376" s="46">
        <v>-0.08</v>
      </c>
      <c r="U3376" s="46">
        <v>18</v>
      </c>
      <c r="IF3376">
        <v>22128</v>
      </c>
      <c r="IG3376" t="s">
        <v>277</v>
      </c>
      <c r="IH3376" t="s">
        <v>319</v>
      </c>
      <c r="IK3376">
        <v>-2</v>
      </c>
      <c r="IL3376" t="s">
        <v>279</v>
      </c>
      <c r="IM3376" t="s">
        <v>280</v>
      </c>
      <c r="IN3376" t="s">
        <v>663</v>
      </c>
      <c r="IP3376" t="s">
        <v>693</v>
      </c>
    </row>
    <row r="3377" spans="1:250" x14ac:dyDescent="0.25">
      <c r="A3377">
        <v>41892</v>
      </c>
      <c r="B3377">
        <v>-890804480</v>
      </c>
      <c r="C3377">
        <v>1837</v>
      </c>
      <c r="D3377" t="s">
        <v>273</v>
      </c>
      <c r="E3377" t="s">
        <v>274</v>
      </c>
      <c r="F3377">
        <v>13794</v>
      </c>
      <c r="G3377" t="s">
        <v>275</v>
      </c>
      <c r="H3377" t="s">
        <v>276</v>
      </c>
      <c r="I3377">
        <v>429</v>
      </c>
      <c r="J3377" t="s">
        <v>395</v>
      </c>
      <c r="K3377" t="s">
        <v>396</v>
      </c>
      <c r="L3377">
        <v>22128</v>
      </c>
      <c r="M3377" t="s">
        <v>277</v>
      </c>
      <c r="N3377" t="s">
        <v>278</v>
      </c>
      <c r="O3377">
        <v>22128</v>
      </c>
      <c r="P3377" t="s">
        <v>277</v>
      </c>
      <c r="Q3377" t="s">
        <v>278</v>
      </c>
      <c r="R3377" t="s">
        <v>336</v>
      </c>
      <c r="S3377" s="46">
        <v>-0.1</v>
      </c>
      <c r="U3377" s="46">
        <v>18</v>
      </c>
      <c r="IF3377">
        <v>22128</v>
      </c>
      <c r="IG3377" t="s">
        <v>277</v>
      </c>
      <c r="IH3377" t="s">
        <v>319</v>
      </c>
      <c r="IK3377">
        <v>-2</v>
      </c>
      <c r="IL3377" t="s">
        <v>279</v>
      </c>
      <c r="IM3377" t="s">
        <v>280</v>
      </c>
      <c r="IN3377" t="s">
        <v>663</v>
      </c>
      <c r="IP3377" t="s">
        <v>693</v>
      </c>
    </row>
    <row r="3378" spans="1:250" x14ac:dyDescent="0.25">
      <c r="A3378">
        <v>41893</v>
      </c>
      <c r="B3378">
        <v>-890804480</v>
      </c>
      <c r="C3378">
        <v>1837</v>
      </c>
      <c r="D3378" t="s">
        <v>273</v>
      </c>
      <c r="E3378" t="s">
        <v>274</v>
      </c>
      <c r="F3378">
        <v>13794</v>
      </c>
      <c r="G3378" t="s">
        <v>275</v>
      </c>
      <c r="H3378" t="s">
        <v>276</v>
      </c>
      <c r="I3378">
        <v>427</v>
      </c>
      <c r="J3378" t="s">
        <v>397</v>
      </c>
      <c r="K3378" t="s">
        <v>398</v>
      </c>
      <c r="L3378">
        <v>22128</v>
      </c>
      <c r="M3378" t="s">
        <v>277</v>
      </c>
      <c r="N3378" t="s">
        <v>278</v>
      </c>
      <c r="O3378">
        <v>22128</v>
      </c>
      <c r="P3378" t="s">
        <v>277</v>
      </c>
      <c r="Q3378" t="s">
        <v>278</v>
      </c>
      <c r="R3378" t="s">
        <v>336</v>
      </c>
      <c r="S3378" s="46">
        <v>-0.06</v>
      </c>
      <c r="U3378" s="46">
        <v>18</v>
      </c>
      <c r="IF3378">
        <v>22128</v>
      </c>
      <c r="IG3378" t="s">
        <v>277</v>
      </c>
      <c r="IH3378" t="s">
        <v>319</v>
      </c>
      <c r="IK3378">
        <v>-2</v>
      </c>
      <c r="IL3378" t="s">
        <v>279</v>
      </c>
      <c r="IM3378" t="s">
        <v>280</v>
      </c>
      <c r="IN3378" t="s">
        <v>663</v>
      </c>
      <c r="IP3378" t="s">
        <v>693</v>
      </c>
    </row>
    <row r="3379" spans="1:250" x14ac:dyDescent="0.25">
      <c r="A3379">
        <v>41894</v>
      </c>
      <c r="B3379">
        <v>-890804480</v>
      </c>
      <c r="C3379">
        <v>1837</v>
      </c>
      <c r="D3379" t="s">
        <v>273</v>
      </c>
      <c r="E3379" t="s">
        <v>274</v>
      </c>
      <c r="F3379">
        <v>13794</v>
      </c>
      <c r="G3379" t="s">
        <v>275</v>
      </c>
      <c r="H3379" t="s">
        <v>276</v>
      </c>
      <c r="I3379">
        <v>424</v>
      </c>
      <c r="J3379" t="s">
        <v>399</v>
      </c>
      <c r="K3379" t="s">
        <v>400</v>
      </c>
      <c r="L3379">
        <v>22128</v>
      </c>
      <c r="M3379" t="s">
        <v>277</v>
      </c>
      <c r="N3379" t="s">
        <v>278</v>
      </c>
      <c r="O3379">
        <v>22128</v>
      </c>
      <c r="P3379" t="s">
        <v>277</v>
      </c>
      <c r="Q3379" t="s">
        <v>278</v>
      </c>
      <c r="R3379" t="s">
        <v>336</v>
      </c>
      <c r="S3379" s="46">
        <v>-0.1</v>
      </c>
      <c r="U3379" s="46">
        <v>18</v>
      </c>
      <c r="IF3379">
        <v>22128</v>
      </c>
      <c r="IG3379" t="s">
        <v>277</v>
      </c>
      <c r="IH3379" t="s">
        <v>319</v>
      </c>
      <c r="IK3379">
        <v>-2</v>
      </c>
      <c r="IL3379" t="s">
        <v>279</v>
      </c>
      <c r="IM3379" t="s">
        <v>280</v>
      </c>
      <c r="IN3379" t="s">
        <v>663</v>
      </c>
      <c r="IP3379" t="s">
        <v>693</v>
      </c>
    </row>
    <row r="3380" spans="1:250" x14ac:dyDescent="0.25">
      <c r="A3380">
        <v>41895</v>
      </c>
      <c r="B3380">
        <v>-890804480</v>
      </c>
      <c r="C3380">
        <v>1837</v>
      </c>
      <c r="D3380" t="s">
        <v>273</v>
      </c>
      <c r="E3380" t="s">
        <v>274</v>
      </c>
      <c r="F3380">
        <v>13794</v>
      </c>
      <c r="G3380" t="s">
        <v>275</v>
      </c>
      <c r="H3380" t="s">
        <v>276</v>
      </c>
      <c r="I3380">
        <v>437</v>
      </c>
      <c r="J3380" t="s">
        <v>658</v>
      </c>
      <c r="K3380" t="s">
        <v>659</v>
      </c>
      <c r="L3380">
        <v>22128</v>
      </c>
      <c r="M3380" t="s">
        <v>277</v>
      </c>
      <c r="N3380" t="s">
        <v>278</v>
      </c>
      <c r="O3380">
        <v>22128</v>
      </c>
      <c r="P3380" t="s">
        <v>277</v>
      </c>
      <c r="Q3380" t="s">
        <v>278</v>
      </c>
      <c r="R3380" t="s">
        <v>336</v>
      </c>
      <c r="S3380" s="46">
        <v>-0.08</v>
      </c>
      <c r="U3380" s="46">
        <v>18</v>
      </c>
      <c r="IF3380">
        <v>22128</v>
      </c>
      <c r="IG3380" t="s">
        <v>277</v>
      </c>
      <c r="IH3380" t="s">
        <v>319</v>
      </c>
      <c r="IK3380">
        <v>-2</v>
      </c>
      <c r="IL3380" t="s">
        <v>279</v>
      </c>
      <c r="IM3380" t="s">
        <v>280</v>
      </c>
      <c r="IN3380" t="s">
        <v>663</v>
      </c>
      <c r="IP3380" t="s">
        <v>693</v>
      </c>
    </row>
    <row r="3381" spans="1:250" x14ac:dyDescent="0.25">
      <c r="A3381">
        <v>41896</v>
      </c>
      <c r="B3381">
        <v>-890804480</v>
      </c>
      <c r="C3381">
        <v>1837</v>
      </c>
      <c r="D3381" t="s">
        <v>273</v>
      </c>
      <c r="E3381" t="s">
        <v>274</v>
      </c>
      <c r="F3381">
        <v>1848</v>
      </c>
      <c r="G3381" t="s">
        <v>286</v>
      </c>
      <c r="H3381" t="s">
        <v>274</v>
      </c>
      <c r="I3381">
        <v>427</v>
      </c>
      <c r="J3381" t="s">
        <v>397</v>
      </c>
      <c r="K3381" t="s">
        <v>398</v>
      </c>
      <c r="L3381">
        <v>30192</v>
      </c>
      <c r="M3381" t="s">
        <v>357</v>
      </c>
      <c r="N3381" t="s">
        <v>358</v>
      </c>
      <c r="O3381">
        <v>30192</v>
      </c>
      <c r="P3381" t="s">
        <v>357</v>
      </c>
      <c r="Q3381" t="s">
        <v>358</v>
      </c>
      <c r="R3381" t="s">
        <v>336</v>
      </c>
      <c r="S3381" s="46">
        <v>-8.5299999999999994</v>
      </c>
      <c r="U3381" s="46">
        <v>18</v>
      </c>
      <c r="IF3381">
        <v>30192</v>
      </c>
      <c r="IG3381" t="s">
        <v>357</v>
      </c>
      <c r="IH3381" t="s">
        <v>288</v>
      </c>
      <c r="IK3381">
        <v>-2</v>
      </c>
      <c r="IL3381" t="s">
        <v>279</v>
      </c>
      <c r="IM3381" t="s">
        <v>280</v>
      </c>
      <c r="IN3381" t="s">
        <v>654</v>
      </c>
      <c r="IP3381" t="s">
        <v>694</v>
      </c>
    </row>
    <row r="3382" spans="1:250" x14ac:dyDescent="0.25">
      <c r="A3382">
        <v>41897</v>
      </c>
      <c r="B3382">
        <v>-890804480</v>
      </c>
      <c r="C3382">
        <v>1837</v>
      </c>
      <c r="D3382" t="s">
        <v>273</v>
      </c>
      <c r="E3382" t="s">
        <v>274</v>
      </c>
      <c r="F3382">
        <v>1848</v>
      </c>
      <c r="G3382" t="s">
        <v>286</v>
      </c>
      <c r="H3382" t="s">
        <v>274</v>
      </c>
      <c r="I3382">
        <v>424</v>
      </c>
      <c r="J3382" t="s">
        <v>399</v>
      </c>
      <c r="K3382" t="s">
        <v>400</v>
      </c>
      <c r="L3382">
        <v>30192</v>
      </c>
      <c r="M3382" t="s">
        <v>357</v>
      </c>
      <c r="N3382" t="s">
        <v>358</v>
      </c>
      <c r="O3382">
        <v>30192</v>
      </c>
      <c r="P3382" t="s">
        <v>357</v>
      </c>
      <c r="Q3382" t="s">
        <v>358</v>
      </c>
      <c r="R3382" t="s">
        <v>336</v>
      </c>
      <c r="S3382" s="46">
        <v>-8.83</v>
      </c>
      <c r="U3382" s="46">
        <v>18</v>
      </c>
      <c r="IF3382">
        <v>30192</v>
      </c>
      <c r="IG3382" t="s">
        <v>357</v>
      </c>
      <c r="IH3382" t="s">
        <v>288</v>
      </c>
      <c r="IK3382">
        <v>-2</v>
      </c>
      <c r="IL3382" t="s">
        <v>279</v>
      </c>
      <c r="IM3382" t="s">
        <v>280</v>
      </c>
      <c r="IN3382" t="s">
        <v>654</v>
      </c>
      <c r="IP3382" t="s">
        <v>694</v>
      </c>
    </row>
    <row r="3383" spans="1:250" x14ac:dyDescent="0.25">
      <c r="A3383">
        <v>41898</v>
      </c>
      <c r="B3383">
        <v>-890804480</v>
      </c>
      <c r="C3383">
        <v>1837</v>
      </c>
      <c r="D3383" t="s">
        <v>273</v>
      </c>
      <c r="E3383" t="s">
        <v>274</v>
      </c>
      <c r="F3383">
        <v>1848</v>
      </c>
      <c r="G3383" t="s">
        <v>286</v>
      </c>
      <c r="H3383" t="s">
        <v>274</v>
      </c>
      <c r="I3383">
        <v>422</v>
      </c>
      <c r="J3383" t="s">
        <v>401</v>
      </c>
      <c r="K3383" t="s">
        <v>402</v>
      </c>
      <c r="L3383">
        <v>30192</v>
      </c>
      <c r="M3383" t="s">
        <v>357</v>
      </c>
      <c r="N3383" t="s">
        <v>358</v>
      </c>
      <c r="O3383">
        <v>30192</v>
      </c>
      <c r="P3383" t="s">
        <v>357</v>
      </c>
      <c r="Q3383" t="s">
        <v>358</v>
      </c>
      <c r="R3383" t="s">
        <v>336</v>
      </c>
      <c r="S3383" s="46">
        <v>-11.77</v>
      </c>
      <c r="U3383" s="46">
        <v>18</v>
      </c>
      <c r="IF3383">
        <v>30192</v>
      </c>
      <c r="IG3383" t="s">
        <v>357</v>
      </c>
      <c r="IH3383" t="s">
        <v>288</v>
      </c>
      <c r="IK3383">
        <v>-2</v>
      </c>
      <c r="IL3383" t="s">
        <v>279</v>
      </c>
      <c r="IM3383" t="s">
        <v>280</v>
      </c>
      <c r="IN3383" t="s">
        <v>654</v>
      </c>
      <c r="IP3383" t="s">
        <v>694</v>
      </c>
    </row>
    <row r="3384" spans="1:250" x14ac:dyDescent="0.25">
      <c r="A3384">
        <v>41899</v>
      </c>
      <c r="B3384">
        <v>-890804480</v>
      </c>
      <c r="C3384">
        <v>1837</v>
      </c>
      <c r="D3384" t="s">
        <v>273</v>
      </c>
      <c r="E3384" t="s">
        <v>274</v>
      </c>
      <c r="F3384">
        <v>1848</v>
      </c>
      <c r="G3384" t="s">
        <v>286</v>
      </c>
      <c r="H3384" t="s">
        <v>274</v>
      </c>
      <c r="I3384">
        <v>420</v>
      </c>
      <c r="J3384" t="s">
        <v>403</v>
      </c>
      <c r="K3384" t="s">
        <v>404</v>
      </c>
      <c r="L3384">
        <v>30192</v>
      </c>
      <c r="M3384" t="s">
        <v>357</v>
      </c>
      <c r="N3384" t="s">
        <v>358</v>
      </c>
      <c r="O3384">
        <v>30192</v>
      </c>
      <c r="P3384" t="s">
        <v>357</v>
      </c>
      <c r="Q3384" t="s">
        <v>358</v>
      </c>
      <c r="R3384" t="s">
        <v>336</v>
      </c>
      <c r="S3384" s="46">
        <v>-6.87</v>
      </c>
      <c r="U3384" s="46">
        <v>18</v>
      </c>
      <c r="IF3384">
        <v>30192</v>
      </c>
      <c r="IG3384" t="s">
        <v>357</v>
      </c>
      <c r="IH3384" t="s">
        <v>288</v>
      </c>
      <c r="IK3384">
        <v>-2</v>
      </c>
      <c r="IL3384" t="s">
        <v>279</v>
      </c>
      <c r="IM3384" t="s">
        <v>280</v>
      </c>
      <c r="IN3384" t="s">
        <v>654</v>
      </c>
      <c r="IP3384" t="s">
        <v>694</v>
      </c>
    </row>
    <row r="3385" spans="1:250" x14ac:dyDescent="0.25">
      <c r="A3385">
        <v>41900</v>
      </c>
      <c r="B3385">
        <v>-890804480</v>
      </c>
      <c r="C3385">
        <v>1837</v>
      </c>
      <c r="D3385" t="s">
        <v>273</v>
      </c>
      <c r="E3385" t="s">
        <v>274</v>
      </c>
      <c r="F3385">
        <v>1848</v>
      </c>
      <c r="G3385" t="s">
        <v>286</v>
      </c>
      <c r="H3385" t="s">
        <v>274</v>
      </c>
      <c r="I3385">
        <v>411</v>
      </c>
      <c r="J3385" t="s">
        <v>393</v>
      </c>
      <c r="K3385" t="s">
        <v>394</v>
      </c>
      <c r="L3385">
        <v>30192</v>
      </c>
      <c r="M3385" t="s">
        <v>357</v>
      </c>
      <c r="N3385" t="s">
        <v>358</v>
      </c>
      <c r="O3385">
        <v>30192</v>
      </c>
      <c r="P3385" t="s">
        <v>357</v>
      </c>
      <c r="Q3385" t="s">
        <v>358</v>
      </c>
      <c r="R3385" t="s">
        <v>336</v>
      </c>
      <c r="S3385" s="46">
        <v>-10.3</v>
      </c>
      <c r="U3385" s="46">
        <v>18</v>
      </c>
      <c r="IF3385">
        <v>30192</v>
      </c>
      <c r="IG3385" t="s">
        <v>357</v>
      </c>
      <c r="IH3385" t="s">
        <v>288</v>
      </c>
      <c r="IK3385">
        <v>-2</v>
      </c>
      <c r="IL3385" t="s">
        <v>279</v>
      </c>
      <c r="IM3385" t="s">
        <v>280</v>
      </c>
      <c r="IN3385" t="s">
        <v>654</v>
      </c>
      <c r="IP3385" t="s">
        <v>694</v>
      </c>
    </row>
    <row r="3386" spans="1:250" x14ac:dyDescent="0.25">
      <c r="A3386">
        <v>41901</v>
      </c>
      <c r="B3386">
        <v>-890804480</v>
      </c>
      <c r="C3386">
        <v>1837</v>
      </c>
      <c r="D3386" t="s">
        <v>273</v>
      </c>
      <c r="E3386" t="s">
        <v>274</v>
      </c>
      <c r="F3386">
        <v>7057</v>
      </c>
      <c r="G3386" t="s">
        <v>291</v>
      </c>
      <c r="H3386" t="s">
        <v>292</v>
      </c>
      <c r="I3386">
        <v>411</v>
      </c>
      <c r="J3386" t="s">
        <v>393</v>
      </c>
      <c r="K3386" t="s">
        <v>394</v>
      </c>
      <c r="L3386">
        <v>30192</v>
      </c>
      <c r="M3386" t="s">
        <v>357</v>
      </c>
      <c r="N3386" t="s">
        <v>358</v>
      </c>
      <c r="O3386">
        <v>30192</v>
      </c>
      <c r="P3386" t="s">
        <v>357</v>
      </c>
      <c r="Q3386" t="s">
        <v>358</v>
      </c>
      <c r="R3386" t="s">
        <v>336</v>
      </c>
      <c r="S3386" s="46">
        <v>-34.03</v>
      </c>
      <c r="U3386" s="46">
        <v>18</v>
      </c>
      <c r="IF3386">
        <v>30192</v>
      </c>
      <c r="IG3386" t="s">
        <v>357</v>
      </c>
      <c r="IH3386" t="s">
        <v>293</v>
      </c>
      <c r="IK3386">
        <v>-2</v>
      </c>
      <c r="IL3386" t="s">
        <v>279</v>
      </c>
      <c r="IM3386" t="s">
        <v>280</v>
      </c>
      <c r="IN3386" t="s">
        <v>666</v>
      </c>
      <c r="IP3386" t="s">
        <v>695</v>
      </c>
    </row>
    <row r="3387" spans="1:250" x14ac:dyDescent="0.25">
      <c r="A3387">
        <v>41902</v>
      </c>
      <c r="B3387">
        <v>-890804480</v>
      </c>
      <c r="C3387">
        <v>1837</v>
      </c>
      <c r="D3387" t="s">
        <v>273</v>
      </c>
      <c r="E3387" t="s">
        <v>274</v>
      </c>
      <c r="F3387">
        <v>9695</v>
      </c>
      <c r="G3387" t="s">
        <v>281</v>
      </c>
      <c r="H3387" t="s">
        <v>282</v>
      </c>
      <c r="I3387">
        <v>435</v>
      </c>
      <c r="J3387" t="s">
        <v>491</v>
      </c>
      <c r="K3387" t="s">
        <v>492</v>
      </c>
      <c r="L3387">
        <v>30192</v>
      </c>
      <c r="M3387" t="s">
        <v>357</v>
      </c>
      <c r="N3387" t="s">
        <v>358</v>
      </c>
      <c r="O3387">
        <v>30192</v>
      </c>
      <c r="P3387" t="s">
        <v>357</v>
      </c>
      <c r="Q3387" t="s">
        <v>358</v>
      </c>
      <c r="R3387" t="s">
        <v>336</v>
      </c>
      <c r="S3387" s="46">
        <v>-7.96</v>
      </c>
      <c r="U3387" s="46">
        <v>18</v>
      </c>
      <c r="IF3387">
        <v>30192</v>
      </c>
      <c r="IG3387" t="s">
        <v>357</v>
      </c>
      <c r="IH3387" t="s">
        <v>285</v>
      </c>
      <c r="IK3387">
        <v>-2</v>
      </c>
      <c r="IL3387" t="s">
        <v>279</v>
      </c>
      <c r="IM3387" t="s">
        <v>280</v>
      </c>
      <c r="IN3387" t="s">
        <v>661</v>
      </c>
      <c r="IP3387" t="s">
        <v>696</v>
      </c>
    </row>
    <row r="3388" spans="1:250" x14ac:dyDescent="0.25">
      <c r="A3388">
        <v>41903</v>
      </c>
      <c r="B3388">
        <v>-890804480</v>
      </c>
      <c r="C3388">
        <v>1837</v>
      </c>
      <c r="D3388" t="s">
        <v>273</v>
      </c>
      <c r="E3388" t="s">
        <v>274</v>
      </c>
      <c r="F3388">
        <v>9695</v>
      </c>
      <c r="G3388" t="s">
        <v>281</v>
      </c>
      <c r="H3388" t="s">
        <v>282</v>
      </c>
      <c r="I3388">
        <v>431</v>
      </c>
      <c r="J3388" t="s">
        <v>493</v>
      </c>
      <c r="K3388" t="s">
        <v>494</v>
      </c>
      <c r="L3388">
        <v>30192</v>
      </c>
      <c r="M3388" t="s">
        <v>357</v>
      </c>
      <c r="N3388" t="s">
        <v>358</v>
      </c>
      <c r="O3388">
        <v>30192</v>
      </c>
      <c r="P3388" t="s">
        <v>357</v>
      </c>
      <c r="Q3388" t="s">
        <v>358</v>
      </c>
      <c r="R3388" t="s">
        <v>336</v>
      </c>
      <c r="S3388" s="46">
        <v>-12.47</v>
      </c>
      <c r="U3388" s="46">
        <v>18</v>
      </c>
      <c r="IF3388">
        <v>30192</v>
      </c>
      <c r="IG3388" t="s">
        <v>357</v>
      </c>
      <c r="IH3388" t="s">
        <v>285</v>
      </c>
      <c r="IK3388">
        <v>-2</v>
      </c>
      <c r="IL3388" t="s">
        <v>279</v>
      </c>
      <c r="IM3388" t="s">
        <v>280</v>
      </c>
      <c r="IN3388" t="s">
        <v>661</v>
      </c>
      <c r="IP3388" t="s">
        <v>696</v>
      </c>
    </row>
    <row r="3389" spans="1:250" x14ac:dyDescent="0.25">
      <c r="A3389">
        <v>41904</v>
      </c>
      <c r="B3389">
        <v>-890804480</v>
      </c>
      <c r="C3389">
        <v>1837</v>
      </c>
      <c r="D3389" t="s">
        <v>273</v>
      </c>
      <c r="E3389" t="s">
        <v>274</v>
      </c>
      <c r="F3389">
        <v>9695</v>
      </c>
      <c r="G3389" t="s">
        <v>281</v>
      </c>
      <c r="H3389" t="s">
        <v>282</v>
      </c>
      <c r="I3389">
        <v>429</v>
      </c>
      <c r="J3389" t="s">
        <v>395</v>
      </c>
      <c r="K3389" t="s">
        <v>396</v>
      </c>
      <c r="L3389">
        <v>30192</v>
      </c>
      <c r="M3389" t="s">
        <v>357</v>
      </c>
      <c r="N3389" t="s">
        <v>358</v>
      </c>
      <c r="O3389">
        <v>30192</v>
      </c>
      <c r="P3389" t="s">
        <v>357</v>
      </c>
      <c r="Q3389" t="s">
        <v>358</v>
      </c>
      <c r="R3389" t="s">
        <v>336</v>
      </c>
      <c r="S3389" s="46">
        <v>-16.63</v>
      </c>
      <c r="U3389" s="46">
        <v>18</v>
      </c>
      <c r="IF3389">
        <v>30192</v>
      </c>
      <c r="IG3389" t="s">
        <v>357</v>
      </c>
      <c r="IH3389" t="s">
        <v>285</v>
      </c>
      <c r="IK3389">
        <v>-2</v>
      </c>
      <c r="IL3389" t="s">
        <v>279</v>
      </c>
      <c r="IM3389" t="s">
        <v>280</v>
      </c>
      <c r="IN3389" t="s">
        <v>661</v>
      </c>
      <c r="IP3389" t="s">
        <v>696</v>
      </c>
    </row>
    <row r="3390" spans="1:250" x14ac:dyDescent="0.25">
      <c r="A3390">
        <v>41905</v>
      </c>
      <c r="B3390">
        <v>-890804480</v>
      </c>
      <c r="C3390">
        <v>1837</v>
      </c>
      <c r="D3390" t="s">
        <v>273</v>
      </c>
      <c r="E3390" t="s">
        <v>274</v>
      </c>
      <c r="F3390">
        <v>9695</v>
      </c>
      <c r="G3390" t="s">
        <v>281</v>
      </c>
      <c r="H3390" t="s">
        <v>282</v>
      </c>
      <c r="I3390">
        <v>427</v>
      </c>
      <c r="J3390" t="s">
        <v>397</v>
      </c>
      <c r="K3390" t="s">
        <v>398</v>
      </c>
      <c r="L3390">
        <v>30192</v>
      </c>
      <c r="M3390" t="s">
        <v>357</v>
      </c>
      <c r="N3390" t="s">
        <v>358</v>
      </c>
      <c r="O3390">
        <v>30192</v>
      </c>
      <c r="P3390" t="s">
        <v>357</v>
      </c>
      <c r="Q3390" t="s">
        <v>358</v>
      </c>
      <c r="R3390" t="s">
        <v>336</v>
      </c>
      <c r="S3390" s="46">
        <v>-9.69</v>
      </c>
      <c r="U3390" s="46">
        <v>18</v>
      </c>
      <c r="IF3390">
        <v>30192</v>
      </c>
      <c r="IG3390" t="s">
        <v>357</v>
      </c>
      <c r="IH3390" t="s">
        <v>285</v>
      </c>
      <c r="IK3390">
        <v>-2</v>
      </c>
      <c r="IL3390" t="s">
        <v>279</v>
      </c>
      <c r="IM3390" t="s">
        <v>280</v>
      </c>
      <c r="IN3390" t="s">
        <v>661</v>
      </c>
      <c r="IP3390" t="s">
        <v>696</v>
      </c>
    </row>
    <row r="3391" spans="1:250" x14ac:dyDescent="0.25">
      <c r="A3391">
        <v>41906</v>
      </c>
      <c r="B3391">
        <v>-890804480</v>
      </c>
      <c r="C3391">
        <v>1837</v>
      </c>
      <c r="D3391" t="s">
        <v>273</v>
      </c>
      <c r="E3391" t="s">
        <v>274</v>
      </c>
      <c r="F3391">
        <v>9695</v>
      </c>
      <c r="G3391" t="s">
        <v>281</v>
      </c>
      <c r="H3391" t="s">
        <v>282</v>
      </c>
      <c r="I3391">
        <v>424</v>
      </c>
      <c r="J3391" t="s">
        <v>399</v>
      </c>
      <c r="K3391" t="s">
        <v>400</v>
      </c>
      <c r="L3391">
        <v>30192</v>
      </c>
      <c r="M3391" t="s">
        <v>357</v>
      </c>
      <c r="N3391" t="s">
        <v>358</v>
      </c>
      <c r="O3391">
        <v>30192</v>
      </c>
      <c r="P3391" t="s">
        <v>357</v>
      </c>
      <c r="Q3391" t="s">
        <v>358</v>
      </c>
      <c r="R3391" t="s">
        <v>336</v>
      </c>
      <c r="S3391" s="46">
        <v>-5.88</v>
      </c>
      <c r="U3391" s="46">
        <v>18</v>
      </c>
      <c r="IF3391">
        <v>30192</v>
      </c>
      <c r="IG3391" t="s">
        <v>357</v>
      </c>
      <c r="IH3391" t="s">
        <v>285</v>
      </c>
      <c r="IK3391">
        <v>-2</v>
      </c>
      <c r="IL3391" t="s">
        <v>279</v>
      </c>
      <c r="IM3391" t="s">
        <v>280</v>
      </c>
      <c r="IN3391" t="s">
        <v>661</v>
      </c>
      <c r="IP3391" t="s">
        <v>696</v>
      </c>
    </row>
    <row r="3392" spans="1:250" x14ac:dyDescent="0.25">
      <c r="A3392">
        <v>41907</v>
      </c>
      <c r="B3392">
        <v>-890804480</v>
      </c>
      <c r="C3392">
        <v>1837</v>
      </c>
      <c r="D3392" t="s">
        <v>273</v>
      </c>
      <c r="E3392" t="s">
        <v>274</v>
      </c>
      <c r="F3392">
        <v>9695</v>
      </c>
      <c r="G3392" t="s">
        <v>281</v>
      </c>
      <c r="H3392" t="s">
        <v>282</v>
      </c>
      <c r="I3392">
        <v>437</v>
      </c>
      <c r="J3392" t="s">
        <v>658</v>
      </c>
      <c r="K3392" t="s">
        <v>659</v>
      </c>
      <c r="L3392">
        <v>30192</v>
      </c>
      <c r="M3392" t="s">
        <v>357</v>
      </c>
      <c r="N3392" t="s">
        <v>358</v>
      </c>
      <c r="O3392">
        <v>30192</v>
      </c>
      <c r="P3392" t="s">
        <v>357</v>
      </c>
      <c r="Q3392" t="s">
        <v>358</v>
      </c>
      <c r="R3392" t="s">
        <v>336</v>
      </c>
      <c r="S3392" s="46">
        <v>-13.28</v>
      </c>
      <c r="U3392" s="46">
        <v>18</v>
      </c>
      <c r="IF3392">
        <v>30192</v>
      </c>
      <c r="IG3392" t="s">
        <v>357</v>
      </c>
      <c r="IH3392" t="s">
        <v>285</v>
      </c>
      <c r="IK3392">
        <v>-2</v>
      </c>
      <c r="IL3392" t="s">
        <v>279</v>
      </c>
      <c r="IM3392" t="s">
        <v>280</v>
      </c>
      <c r="IN3392" t="s">
        <v>661</v>
      </c>
      <c r="IP3392" t="s">
        <v>696</v>
      </c>
    </row>
    <row r="3393" spans="1:250" x14ac:dyDescent="0.25">
      <c r="A3393">
        <v>41908</v>
      </c>
      <c r="B3393">
        <v>-890804480</v>
      </c>
      <c r="C3393">
        <v>1837</v>
      </c>
      <c r="D3393" t="s">
        <v>273</v>
      </c>
      <c r="E3393" t="s">
        <v>274</v>
      </c>
      <c r="F3393">
        <v>9695</v>
      </c>
      <c r="G3393" t="s">
        <v>281</v>
      </c>
      <c r="H3393" t="s">
        <v>282</v>
      </c>
      <c r="I3393">
        <v>420</v>
      </c>
      <c r="J3393" t="s">
        <v>403</v>
      </c>
      <c r="K3393" t="s">
        <v>404</v>
      </c>
      <c r="L3393">
        <v>30192</v>
      </c>
      <c r="M3393" t="s">
        <v>357</v>
      </c>
      <c r="N3393" t="s">
        <v>358</v>
      </c>
      <c r="O3393">
        <v>30192</v>
      </c>
      <c r="P3393" t="s">
        <v>357</v>
      </c>
      <c r="Q3393" t="s">
        <v>358</v>
      </c>
      <c r="R3393" t="s">
        <v>336</v>
      </c>
      <c r="S3393" s="46">
        <v>-4.5599999999999996</v>
      </c>
      <c r="U3393" s="46">
        <v>18</v>
      </c>
      <c r="IF3393">
        <v>30192</v>
      </c>
      <c r="IG3393" t="s">
        <v>357</v>
      </c>
      <c r="IH3393" t="s">
        <v>285</v>
      </c>
      <c r="IK3393">
        <v>-2</v>
      </c>
      <c r="IL3393" t="s">
        <v>279</v>
      </c>
      <c r="IM3393" t="s">
        <v>280</v>
      </c>
      <c r="IN3393" t="s">
        <v>661</v>
      </c>
      <c r="IP3393" t="s">
        <v>696</v>
      </c>
    </row>
    <row r="3394" spans="1:250" x14ac:dyDescent="0.25">
      <c r="A3394">
        <v>41909</v>
      </c>
      <c r="B3394">
        <v>-890804480</v>
      </c>
      <c r="C3394">
        <v>1837</v>
      </c>
      <c r="D3394" t="s">
        <v>273</v>
      </c>
      <c r="E3394" t="s">
        <v>274</v>
      </c>
      <c r="F3394">
        <v>9695</v>
      </c>
      <c r="G3394" t="s">
        <v>281</v>
      </c>
      <c r="H3394" t="s">
        <v>282</v>
      </c>
      <c r="I3394">
        <v>411</v>
      </c>
      <c r="J3394" t="s">
        <v>393</v>
      </c>
      <c r="K3394" t="s">
        <v>394</v>
      </c>
      <c r="L3394">
        <v>30192</v>
      </c>
      <c r="M3394" t="s">
        <v>357</v>
      </c>
      <c r="N3394" t="s">
        <v>358</v>
      </c>
      <c r="O3394">
        <v>30192</v>
      </c>
      <c r="P3394" t="s">
        <v>357</v>
      </c>
      <c r="Q3394" t="s">
        <v>358</v>
      </c>
      <c r="R3394" t="s">
        <v>336</v>
      </c>
      <c r="S3394" s="46">
        <v>-6.87</v>
      </c>
      <c r="U3394" s="46">
        <v>18</v>
      </c>
      <c r="IF3394">
        <v>30192</v>
      </c>
      <c r="IG3394" t="s">
        <v>357</v>
      </c>
      <c r="IH3394" t="s">
        <v>285</v>
      </c>
      <c r="IK3394">
        <v>-2</v>
      </c>
      <c r="IL3394" t="s">
        <v>279</v>
      </c>
      <c r="IM3394" t="s">
        <v>280</v>
      </c>
      <c r="IN3394" t="s">
        <v>661</v>
      </c>
      <c r="IP3394" t="s">
        <v>696</v>
      </c>
    </row>
    <row r="3395" spans="1:250" x14ac:dyDescent="0.25">
      <c r="A3395">
        <v>41910</v>
      </c>
      <c r="B3395">
        <v>-890804480</v>
      </c>
      <c r="C3395">
        <v>1837</v>
      </c>
      <c r="D3395" t="s">
        <v>273</v>
      </c>
      <c r="E3395" t="s">
        <v>274</v>
      </c>
      <c r="F3395">
        <v>7057</v>
      </c>
      <c r="G3395" t="s">
        <v>291</v>
      </c>
      <c r="H3395" t="s">
        <v>292</v>
      </c>
      <c r="I3395">
        <v>437</v>
      </c>
      <c r="J3395" t="s">
        <v>658</v>
      </c>
      <c r="K3395" t="s">
        <v>659</v>
      </c>
      <c r="L3395">
        <v>30192</v>
      </c>
      <c r="M3395" t="s">
        <v>357</v>
      </c>
      <c r="N3395" t="s">
        <v>358</v>
      </c>
      <c r="O3395">
        <v>30192</v>
      </c>
      <c r="P3395" t="s">
        <v>357</v>
      </c>
      <c r="Q3395" t="s">
        <v>358</v>
      </c>
      <c r="R3395" t="s">
        <v>336</v>
      </c>
      <c r="S3395" s="46">
        <v>-8.56</v>
      </c>
      <c r="U3395" s="46">
        <v>18</v>
      </c>
      <c r="IF3395">
        <v>30192</v>
      </c>
      <c r="IG3395" t="s">
        <v>357</v>
      </c>
      <c r="IH3395" t="s">
        <v>293</v>
      </c>
      <c r="IK3395">
        <v>-2</v>
      </c>
      <c r="IL3395" t="s">
        <v>279</v>
      </c>
      <c r="IM3395" t="s">
        <v>280</v>
      </c>
      <c r="IN3395" t="s">
        <v>666</v>
      </c>
      <c r="IP3395" t="s">
        <v>695</v>
      </c>
    </row>
    <row r="3396" spans="1:250" x14ac:dyDescent="0.25">
      <c r="A3396">
        <v>41911</v>
      </c>
      <c r="B3396">
        <v>-890804480</v>
      </c>
      <c r="C3396">
        <v>1837</v>
      </c>
      <c r="D3396" t="s">
        <v>273</v>
      </c>
      <c r="E3396" t="s">
        <v>274</v>
      </c>
      <c r="F3396">
        <v>7057</v>
      </c>
      <c r="G3396" t="s">
        <v>291</v>
      </c>
      <c r="H3396" t="s">
        <v>292</v>
      </c>
      <c r="I3396">
        <v>436</v>
      </c>
      <c r="J3396" t="s">
        <v>656</v>
      </c>
      <c r="K3396" t="s">
        <v>657</v>
      </c>
      <c r="L3396">
        <v>30192</v>
      </c>
      <c r="M3396" t="s">
        <v>357</v>
      </c>
      <c r="N3396" t="s">
        <v>358</v>
      </c>
      <c r="O3396">
        <v>30192</v>
      </c>
      <c r="P3396" t="s">
        <v>357</v>
      </c>
      <c r="Q3396" t="s">
        <v>358</v>
      </c>
      <c r="R3396" t="s">
        <v>336</v>
      </c>
      <c r="S3396" s="46">
        <v>-5.13</v>
      </c>
      <c r="U3396" s="46">
        <v>18</v>
      </c>
      <c r="IF3396">
        <v>30192</v>
      </c>
      <c r="IG3396" t="s">
        <v>357</v>
      </c>
      <c r="IH3396" t="s">
        <v>293</v>
      </c>
      <c r="IK3396">
        <v>-2</v>
      </c>
      <c r="IL3396" t="s">
        <v>279</v>
      </c>
      <c r="IM3396" t="s">
        <v>280</v>
      </c>
      <c r="IN3396" t="s">
        <v>666</v>
      </c>
      <c r="IP3396" t="s">
        <v>695</v>
      </c>
    </row>
    <row r="3397" spans="1:250" x14ac:dyDescent="0.25">
      <c r="A3397">
        <v>41912</v>
      </c>
      <c r="B3397">
        <v>-890804480</v>
      </c>
      <c r="C3397">
        <v>1837</v>
      </c>
      <c r="D3397" t="s">
        <v>273</v>
      </c>
      <c r="E3397" t="s">
        <v>274</v>
      </c>
      <c r="F3397">
        <v>7057</v>
      </c>
      <c r="G3397" t="s">
        <v>291</v>
      </c>
      <c r="H3397" t="s">
        <v>292</v>
      </c>
      <c r="I3397">
        <v>435</v>
      </c>
      <c r="J3397" t="s">
        <v>491</v>
      </c>
      <c r="K3397" t="s">
        <v>492</v>
      </c>
      <c r="L3397">
        <v>30192</v>
      </c>
      <c r="M3397" t="s">
        <v>357</v>
      </c>
      <c r="N3397" t="s">
        <v>358</v>
      </c>
      <c r="O3397">
        <v>30192</v>
      </c>
      <c r="P3397" t="s">
        <v>357</v>
      </c>
      <c r="Q3397" t="s">
        <v>358</v>
      </c>
      <c r="R3397" t="s">
        <v>336</v>
      </c>
      <c r="S3397" s="46">
        <v>-5.13</v>
      </c>
      <c r="U3397" s="46">
        <v>18</v>
      </c>
      <c r="IF3397">
        <v>30192</v>
      </c>
      <c r="IG3397" t="s">
        <v>357</v>
      </c>
      <c r="IH3397" t="s">
        <v>293</v>
      </c>
      <c r="IK3397">
        <v>-2</v>
      </c>
      <c r="IL3397" t="s">
        <v>279</v>
      </c>
      <c r="IM3397" t="s">
        <v>280</v>
      </c>
      <c r="IN3397" t="s">
        <v>666</v>
      </c>
      <c r="IP3397" t="s">
        <v>695</v>
      </c>
    </row>
    <row r="3398" spans="1:250" x14ac:dyDescent="0.25">
      <c r="A3398">
        <v>41913</v>
      </c>
      <c r="B3398">
        <v>-890804480</v>
      </c>
      <c r="C3398">
        <v>1837</v>
      </c>
      <c r="D3398" t="s">
        <v>273</v>
      </c>
      <c r="E3398" t="s">
        <v>274</v>
      </c>
      <c r="F3398">
        <v>9695</v>
      </c>
      <c r="G3398" t="s">
        <v>281</v>
      </c>
      <c r="H3398" t="s">
        <v>282</v>
      </c>
      <c r="I3398">
        <v>436</v>
      </c>
      <c r="J3398" t="s">
        <v>656</v>
      </c>
      <c r="K3398" t="s">
        <v>657</v>
      </c>
      <c r="L3398">
        <v>30192</v>
      </c>
      <c r="M3398" t="s">
        <v>357</v>
      </c>
      <c r="N3398" t="s">
        <v>358</v>
      </c>
      <c r="O3398">
        <v>30192</v>
      </c>
      <c r="P3398" t="s">
        <v>357</v>
      </c>
      <c r="Q3398" t="s">
        <v>358</v>
      </c>
      <c r="R3398" t="s">
        <v>336</v>
      </c>
      <c r="S3398" s="46">
        <v>-7.96</v>
      </c>
      <c r="U3398" s="46">
        <v>18</v>
      </c>
      <c r="IF3398">
        <v>30192</v>
      </c>
      <c r="IG3398" t="s">
        <v>357</v>
      </c>
      <c r="IH3398" t="s">
        <v>285</v>
      </c>
      <c r="IK3398">
        <v>-2</v>
      </c>
      <c r="IL3398" t="s">
        <v>279</v>
      </c>
      <c r="IM3398" t="s">
        <v>280</v>
      </c>
      <c r="IN3398" t="s">
        <v>661</v>
      </c>
      <c r="IP3398" t="s">
        <v>696</v>
      </c>
    </row>
    <row r="3399" spans="1:250" x14ac:dyDescent="0.25">
      <c r="A3399">
        <v>41914</v>
      </c>
      <c r="B3399">
        <v>-890804480</v>
      </c>
      <c r="C3399">
        <v>1837</v>
      </c>
      <c r="D3399" t="s">
        <v>273</v>
      </c>
      <c r="E3399" t="s">
        <v>274</v>
      </c>
      <c r="F3399">
        <v>7057</v>
      </c>
      <c r="G3399" t="s">
        <v>291</v>
      </c>
      <c r="H3399" t="s">
        <v>292</v>
      </c>
      <c r="I3399">
        <v>429</v>
      </c>
      <c r="J3399" t="s">
        <v>395</v>
      </c>
      <c r="K3399" t="s">
        <v>396</v>
      </c>
      <c r="L3399">
        <v>30192</v>
      </c>
      <c r="M3399" t="s">
        <v>357</v>
      </c>
      <c r="N3399" t="s">
        <v>358</v>
      </c>
      <c r="O3399">
        <v>30192</v>
      </c>
      <c r="P3399" t="s">
        <v>357</v>
      </c>
      <c r="Q3399" t="s">
        <v>358</v>
      </c>
      <c r="R3399" t="s">
        <v>336</v>
      </c>
      <c r="S3399" s="46">
        <v>-10.71</v>
      </c>
      <c r="U3399" s="46">
        <v>18</v>
      </c>
      <c r="IF3399">
        <v>30192</v>
      </c>
      <c r="IG3399" t="s">
        <v>357</v>
      </c>
      <c r="IH3399" t="s">
        <v>293</v>
      </c>
      <c r="IK3399">
        <v>-2</v>
      </c>
      <c r="IL3399" t="s">
        <v>279</v>
      </c>
      <c r="IM3399" t="s">
        <v>280</v>
      </c>
      <c r="IN3399" t="s">
        <v>666</v>
      </c>
      <c r="IP3399" t="s">
        <v>695</v>
      </c>
    </row>
    <row r="3400" spans="1:250" x14ac:dyDescent="0.25">
      <c r="A3400">
        <v>41915</v>
      </c>
      <c r="B3400">
        <v>-890804480</v>
      </c>
      <c r="C3400">
        <v>1837</v>
      </c>
      <c r="D3400" t="s">
        <v>273</v>
      </c>
      <c r="E3400" t="s">
        <v>274</v>
      </c>
      <c r="F3400">
        <v>7057</v>
      </c>
      <c r="G3400" t="s">
        <v>291</v>
      </c>
      <c r="H3400" t="s">
        <v>292</v>
      </c>
      <c r="I3400">
        <v>427</v>
      </c>
      <c r="J3400" t="s">
        <v>397</v>
      </c>
      <c r="K3400" t="s">
        <v>398</v>
      </c>
      <c r="L3400">
        <v>30192</v>
      </c>
      <c r="M3400" t="s">
        <v>357</v>
      </c>
      <c r="N3400" t="s">
        <v>358</v>
      </c>
      <c r="O3400">
        <v>30192</v>
      </c>
      <c r="P3400" t="s">
        <v>357</v>
      </c>
      <c r="Q3400" t="s">
        <v>358</v>
      </c>
      <c r="R3400" t="s">
        <v>336</v>
      </c>
      <c r="S3400" s="46">
        <v>-6.25</v>
      </c>
      <c r="U3400" s="46">
        <v>18</v>
      </c>
      <c r="IF3400">
        <v>30192</v>
      </c>
      <c r="IG3400" t="s">
        <v>357</v>
      </c>
      <c r="IH3400" t="s">
        <v>293</v>
      </c>
      <c r="IK3400">
        <v>-2</v>
      </c>
      <c r="IL3400" t="s">
        <v>279</v>
      </c>
      <c r="IM3400" t="s">
        <v>280</v>
      </c>
      <c r="IN3400" t="s">
        <v>666</v>
      </c>
      <c r="IP3400" t="s">
        <v>695</v>
      </c>
    </row>
    <row r="3401" spans="1:250" x14ac:dyDescent="0.25">
      <c r="A3401">
        <v>41916</v>
      </c>
      <c r="B3401">
        <v>-890804480</v>
      </c>
      <c r="C3401">
        <v>1837</v>
      </c>
      <c r="D3401" t="s">
        <v>273</v>
      </c>
      <c r="E3401" t="s">
        <v>274</v>
      </c>
      <c r="F3401">
        <v>7057</v>
      </c>
      <c r="G3401" t="s">
        <v>291</v>
      </c>
      <c r="H3401" t="s">
        <v>292</v>
      </c>
      <c r="I3401">
        <v>424</v>
      </c>
      <c r="J3401" t="s">
        <v>399</v>
      </c>
      <c r="K3401" t="s">
        <v>400</v>
      </c>
      <c r="L3401">
        <v>30192</v>
      </c>
      <c r="M3401" t="s">
        <v>357</v>
      </c>
      <c r="N3401" t="s">
        <v>358</v>
      </c>
      <c r="O3401">
        <v>30192</v>
      </c>
      <c r="P3401" t="s">
        <v>357</v>
      </c>
      <c r="Q3401" t="s">
        <v>358</v>
      </c>
      <c r="R3401" t="s">
        <v>336</v>
      </c>
      <c r="S3401" s="46">
        <v>-4.42</v>
      </c>
      <c r="U3401" s="46">
        <v>18</v>
      </c>
      <c r="IF3401">
        <v>30192</v>
      </c>
      <c r="IG3401" t="s">
        <v>357</v>
      </c>
      <c r="IH3401" t="s">
        <v>293</v>
      </c>
      <c r="IK3401">
        <v>-2</v>
      </c>
      <c r="IL3401" t="s">
        <v>279</v>
      </c>
      <c r="IM3401" t="s">
        <v>280</v>
      </c>
      <c r="IN3401" t="s">
        <v>666</v>
      </c>
      <c r="IP3401" t="s">
        <v>695</v>
      </c>
    </row>
    <row r="3402" spans="1:250" x14ac:dyDescent="0.25">
      <c r="A3402">
        <v>41917</v>
      </c>
      <c r="B3402">
        <v>-890804480</v>
      </c>
      <c r="C3402">
        <v>1837</v>
      </c>
      <c r="D3402" t="s">
        <v>273</v>
      </c>
      <c r="E3402" t="s">
        <v>274</v>
      </c>
      <c r="F3402">
        <v>7057</v>
      </c>
      <c r="G3402" t="s">
        <v>291</v>
      </c>
      <c r="H3402" t="s">
        <v>292</v>
      </c>
      <c r="I3402">
        <v>422</v>
      </c>
      <c r="J3402" t="s">
        <v>401</v>
      </c>
      <c r="K3402" t="s">
        <v>402</v>
      </c>
      <c r="L3402">
        <v>30192</v>
      </c>
      <c r="M3402" t="s">
        <v>357</v>
      </c>
      <c r="N3402" t="s">
        <v>358</v>
      </c>
      <c r="O3402">
        <v>30192</v>
      </c>
      <c r="P3402" t="s">
        <v>357</v>
      </c>
      <c r="Q3402" t="s">
        <v>358</v>
      </c>
      <c r="R3402" t="s">
        <v>336</v>
      </c>
      <c r="S3402" s="46">
        <v>-5.9</v>
      </c>
      <c r="U3402" s="46">
        <v>18</v>
      </c>
      <c r="IF3402">
        <v>30192</v>
      </c>
      <c r="IG3402" t="s">
        <v>357</v>
      </c>
      <c r="IH3402" t="s">
        <v>293</v>
      </c>
      <c r="IK3402">
        <v>-2</v>
      </c>
      <c r="IL3402" t="s">
        <v>279</v>
      </c>
      <c r="IM3402" t="s">
        <v>280</v>
      </c>
      <c r="IN3402" t="s">
        <v>666</v>
      </c>
      <c r="IP3402" t="s">
        <v>695</v>
      </c>
    </row>
    <row r="3403" spans="1:250" x14ac:dyDescent="0.25">
      <c r="A3403">
        <v>41918</v>
      </c>
      <c r="B3403">
        <v>-890804480</v>
      </c>
      <c r="C3403">
        <v>1837</v>
      </c>
      <c r="D3403" t="s">
        <v>273</v>
      </c>
      <c r="E3403" t="s">
        <v>274</v>
      </c>
      <c r="F3403">
        <v>7057</v>
      </c>
      <c r="G3403" t="s">
        <v>291</v>
      </c>
      <c r="H3403" t="s">
        <v>292</v>
      </c>
      <c r="I3403">
        <v>420</v>
      </c>
      <c r="J3403" t="s">
        <v>403</v>
      </c>
      <c r="K3403" t="s">
        <v>404</v>
      </c>
      <c r="L3403">
        <v>30192</v>
      </c>
      <c r="M3403" t="s">
        <v>357</v>
      </c>
      <c r="N3403" t="s">
        <v>358</v>
      </c>
      <c r="O3403">
        <v>30192</v>
      </c>
      <c r="P3403" t="s">
        <v>357</v>
      </c>
      <c r="Q3403" t="s">
        <v>358</v>
      </c>
      <c r="R3403" t="s">
        <v>336</v>
      </c>
      <c r="S3403" s="46">
        <v>-3.59</v>
      </c>
      <c r="U3403" s="46">
        <v>18</v>
      </c>
      <c r="IF3403">
        <v>30192</v>
      </c>
      <c r="IG3403" t="s">
        <v>357</v>
      </c>
      <c r="IH3403" t="s">
        <v>293</v>
      </c>
      <c r="IK3403">
        <v>-2</v>
      </c>
      <c r="IL3403" t="s">
        <v>279</v>
      </c>
      <c r="IM3403" t="s">
        <v>280</v>
      </c>
      <c r="IN3403" t="s">
        <v>666</v>
      </c>
      <c r="IP3403" t="s">
        <v>695</v>
      </c>
    </row>
    <row r="3404" spans="1:250" x14ac:dyDescent="0.25">
      <c r="A3404">
        <v>41919</v>
      </c>
      <c r="B3404">
        <v>-890804480</v>
      </c>
      <c r="C3404">
        <v>1837</v>
      </c>
      <c r="D3404" t="s">
        <v>273</v>
      </c>
      <c r="E3404" t="s">
        <v>274</v>
      </c>
      <c r="F3404">
        <v>9695</v>
      </c>
      <c r="G3404" t="s">
        <v>281</v>
      </c>
      <c r="H3404" t="s">
        <v>282</v>
      </c>
      <c r="I3404">
        <v>422</v>
      </c>
      <c r="J3404" t="s">
        <v>401</v>
      </c>
      <c r="K3404" t="s">
        <v>402</v>
      </c>
      <c r="L3404">
        <v>30192</v>
      </c>
      <c r="M3404" t="s">
        <v>357</v>
      </c>
      <c r="N3404" t="s">
        <v>358</v>
      </c>
      <c r="O3404">
        <v>30192</v>
      </c>
      <c r="P3404" t="s">
        <v>357</v>
      </c>
      <c r="Q3404" t="s">
        <v>358</v>
      </c>
      <c r="R3404" t="s">
        <v>336</v>
      </c>
      <c r="S3404" s="46">
        <v>-7.84</v>
      </c>
      <c r="U3404" s="46">
        <v>18</v>
      </c>
      <c r="IF3404">
        <v>30192</v>
      </c>
      <c r="IG3404" t="s">
        <v>357</v>
      </c>
      <c r="IH3404" t="s">
        <v>285</v>
      </c>
      <c r="IK3404">
        <v>-2</v>
      </c>
      <c r="IL3404" t="s">
        <v>279</v>
      </c>
      <c r="IM3404" t="s">
        <v>280</v>
      </c>
      <c r="IN3404" t="s">
        <v>661</v>
      </c>
      <c r="IP3404" t="s">
        <v>696</v>
      </c>
    </row>
    <row r="3405" spans="1:250" x14ac:dyDescent="0.25">
      <c r="A3405">
        <v>41920</v>
      </c>
      <c r="B3405">
        <v>-890804480</v>
      </c>
      <c r="C3405">
        <v>1837</v>
      </c>
      <c r="D3405" t="s">
        <v>273</v>
      </c>
      <c r="E3405" t="s">
        <v>274</v>
      </c>
      <c r="F3405">
        <v>1848</v>
      </c>
      <c r="G3405" t="s">
        <v>286</v>
      </c>
      <c r="H3405" t="s">
        <v>274</v>
      </c>
      <c r="I3405">
        <v>437</v>
      </c>
      <c r="J3405" t="s">
        <v>658</v>
      </c>
      <c r="K3405" t="s">
        <v>659</v>
      </c>
      <c r="L3405">
        <v>30192</v>
      </c>
      <c r="M3405" t="s">
        <v>357</v>
      </c>
      <c r="N3405" t="s">
        <v>358</v>
      </c>
      <c r="O3405">
        <v>30192</v>
      </c>
      <c r="P3405" t="s">
        <v>357</v>
      </c>
      <c r="Q3405" t="s">
        <v>358</v>
      </c>
      <c r="R3405" t="s">
        <v>336</v>
      </c>
      <c r="S3405" s="46">
        <v>-11.68</v>
      </c>
      <c r="U3405" s="46">
        <v>18</v>
      </c>
      <c r="IF3405">
        <v>30192</v>
      </c>
      <c r="IG3405" t="s">
        <v>357</v>
      </c>
      <c r="IH3405" t="s">
        <v>288</v>
      </c>
      <c r="IK3405">
        <v>-2</v>
      </c>
      <c r="IL3405" t="s">
        <v>279</v>
      </c>
      <c r="IM3405" t="s">
        <v>280</v>
      </c>
      <c r="IN3405" t="s">
        <v>654</v>
      </c>
      <c r="IP3405" t="s">
        <v>694</v>
      </c>
    </row>
    <row r="3406" spans="1:250" x14ac:dyDescent="0.25">
      <c r="A3406">
        <v>41921</v>
      </c>
      <c r="B3406">
        <v>-890804480</v>
      </c>
      <c r="C3406">
        <v>1837</v>
      </c>
      <c r="D3406" t="s">
        <v>273</v>
      </c>
      <c r="E3406" t="s">
        <v>274</v>
      </c>
      <c r="F3406">
        <v>1848</v>
      </c>
      <c r="G3406" t="s">
        <v>286</v>
      </c>
      <c r="H3406" t="s">
        <v>274</v>
      </c>
      <c r="I3406">
        <v>436</v>
      </c>
      <c r="J3406" t="s">
        <v>656</v>
      </c>
      <c r="K3406" t="s">
        <v>657</v>
      </c>
      <c r="L3406">
        <v>30192</v>
      </c>
      <c r="M3406" t="s">
        <v>357</v>
      </c>
      <c r="N3406" t="s">
        <v>358</v>
      </c>
      <c r="O3406">
        <v>30192</v>
      </c>
      <c r="P3406" t="s">
        <v>357</v>
      </c>
      <c r="Q3406" t="s">
        <v>358</v>
      </c>
      <c r="R3406" t="s">
        <v>336</v>
      </c>
      <c r="S3406" s="46">
        <v>-7.01</v>
      </c>
      <c r="U3406" s="46">
        <v>18</v>
      </c>
      <c r="IF3406">
        <v>30192</v>
      </c>
      <c r="IG3406" t="s">
        <v>357</v>
      </c>
      <c r="IH3406" t="s">
        <v>288</v>
      </c>
      <c r="IK3406">
        <v>-2</v>
      </c>
      <c r="IL3406" t="s">
        <v>279</v>
      </c>
      <c r="IM3406" t="s">
        <v>280</v>
      </c>
      <c r="IN3406" t="s">
        <v>654</v>
      </c>
      <c r="IP3406" t="s">
        <v>694</v>
      </c>
    </row>
    <row r="3407" spans="1:250" x14ac:dyDescent="0.25">
      <c r="A3407">
        <v>41922</v>
      </c>
      <c r="B3407">
        <v>-890804480</v>
      </c>
      <c r="C3407">
        <v>1837</v>
      </c>
      <c r="D3407" t="s">
        <v>273</v>
      </c>
      <c r="E3407" t="s">
        <v>274</v>
      </c>
      <c r="F3407">
        <v>1848</v>
      </c>
      <c r="G3407" t="s">
        <v>286</v>
      </c>
      <c r="H3407" t="s">
        <v>274</v>
      </c>
      <c r="I3407">
        <v>435</v>
      </c>
      <c r="J3407" t="s">
        <v>491</v>
      </c>
      <c r="K3407" t="s">
        <v>492</v>
      </c>
      <c r="L3407">
        <v>30192</v>
      </c>
      <c r="M3407" t="s">
        <v>357</v>
      </c>
      <c r="N3407" t="s">
        <v>358</v>
      </c>
      <c r="O3407">
        <v>30192</v>
      </c>
      <c r="P3407" t="s">
        <v>357</v>
      </c>
      <c r="Q3407" t="s">
        <v>358</v>
      </c>
      <c r="R3407" t="s">
        <v>336</v>
      </c>
      <c r="S3407" s="46">
        <v>-7.01</v>
      </c>
      <c r="U3407" s="46">
        <v>18</v>
      </c>
      <c r="IF3407">
        <v>30192</v>
      </c>
      <c r="IG3407" t="s">
        <v>357</v>
      </c>
      <c r="IH3407" t="s">
        <v>288</v>
      </c>
      <c r="IK3407">
        <v>-2</v>
      </c>
      <c r="IL3407" t="s">
        <v>279</v>
      </c>
      <c r="IM3407" t="s">
        <v>280</v>
      </c>
      <c r="IN3407" t="s">
        <v>654</v>
      </c>
      <c r="IP3407" t="s">
        <v>694</v>
      </c>
    </row>
    <row r="3408" spans="1:250" x14ac:dyDescent="0.25">
      <c r="A3408">
        <v>41923</v>
      </c>
      <c r="B3408">
        <v>-890804480</v>
      </c>
      <c r="C3408">
        <v>1837</v>
      </c>
      <c r="D3408" t="s">
        <v>273</v>
      </c>
      <c r="E3408" t="s">
        <v>274</v>
      </c>
      <c r="F3408">
        <v>1848</v>
      </c>
      <c r="G3408" t="s">
        <v>286</v>
      </c>
      <c r="H3408" t="s">
        <v>274</v>
      </c>
      <c r="I3408">
        <v>431</v>
      </c>
      <c r="J3408" t="s">
        <v>493</v>
      </c>
      <c r="K3408" t="s">
        <v>494</v>
      </c>
      <c r="L3408">
        <v>30192</v>
      </c>
      <c r="M3408" t="s">
        <v>357</v>
      </c>
      <c r="N3408" t="s">
        <v>358</v>
      </c>
      <c r="O3408">
        <v>30192</v>
      </c>
      <c r="P3408" t="s">
        <v>357</v>
      </c>
      <c r="Q3408" t="s">
        <v>358</v>
      </c>
      <c r="R3408" t="s">
        <v>336</v>
      </c>
      <c r="S3408" s="46">
        <v>-10.96</v>
      </c>
      <c r="U3408" s="46">
        <v>18</v>
      </c>
      <c r="IF3408">
        <v>30192</v>
      </c>
      <c r="IG3408" t="s">
        <v>357</v>
      </c>
      <c r="IH3408" t="s">
        <v>288</v>
      </c>
      <c r="IK3408">
        <v>-2</v>
      </c>
      <c r="IL3408" t="s">
        <v>279</v>
      </c>
      <c r="IM3408" t="s">
        <v>280</v>
      </c>
      <c r="IN3408" t="s">
        <v>654</v>
      </c>
      <c r="IP3408" t="s">
        <v>694</v>
      </c>
    </row>
    <row r="3409" spans="1:250" x14ac:dyDescent="0.25">
      <c r="A3409">
        <v>41924</v>
      </c>
      <c r="B3409">
        <v>-890804480</v>
      </c>
      <c r="C3409">
        <v>1837</v>
      </c>
      <c r="D3409" t="s">
        <v>273</v>
      </c>
      <c r="E3409" t="s">
        <v>274</v>
      </c>
      <c r="F3409">
        <v>1848</v>
      </c>
      <c r="G3409" t="s">
        <v>286</v>
      </c>
      <c r="H3409" t="s">
        <v>274</v>
      </c>
      <c r="I3409">
        <v>429</v>
      </c>
      <c r="J3409" t="s">
        <v>395</v>
      </c>
      <c r="K3409" t="s">
        <v>396</v>
      </c>
      <c r="L3409">
        <v>30192</v>
      </c>
      <c r="M3409" t="s">
        <v>357</v>
      </c>
      <c r="N3409" t="s">
        <v>358</v>
      </c>
      <c r="O3409">
        <v>30192</v>
      </c>
      <c r="P3409" t="s">
        <v>357</v>
      </c>
      <c r="Q3409" t="s">
        <v>358</v>
      </c>
      <c r="R3409" t="s">
        <v>336</v>
      </c>
      <c r="S3409" s="46">
        <v>-14.62</v>
      </c>
      <c r="U3409" s="46">
        <v>18</v>
      </c>
      <c r="IF3409">
        <v>30192</v>
      </c>
      <c r="IG3409" t="s">
        <v>357</v>
      </c>
      <c r="IH3409" t="s">
        <v>288</v>
      </c>
      <c r="IK3409">
        <v>-2</v>
      </c>
      <c r="IL3409" t="s">
        <v>279</v>
      </c>
      <c r="IM3409" t="s">
        <v>280</v>
      </c>
      <c r="IN3409" t="s">
        <v>654</v>
      </c>
      <c r="IP3409" t="s">
        <v>694</v>
      </c>
    </row>
    <row r="3410" spans="1:250" x14ac:dyDescent="0.25">
      <c r="A3410">
        <v>41925</v>
      </c>
      <c r="B3410">
        <v>-890804480</v>
      </c>
      <c r="C3410">
        <v>1837</v>
      </c>
      <c r="D3410" t="s">
        <v>273</v>
      </c>
      <c r="E3410" t="s">
        <v>274</v>
      </c>
      <c r="F3410">
        <v>7057</v>
      </c>
      <c r="G3410" t="s">
        <v>291</v>
      </c>
      <c r="H3410" t="s">
        <v>292</v>
      </c>
      <c r="I3410">
        <v>431</v>
      </c>
      <c r="J3410" t="s">
        <v>493</v>
      </c>
      <c r="K3410" t="s">
        <v>494</v>
      </c>
      <c r="L3410">
        <v>30192</v>
      </c>
      <c r="M3410" t="s">
        <v>357</v>
      </c>
      <c r="N3410" t="s">
        <v>358</v>
      </c>
      <c r="O3410">
        <v>30192</v>
      </c>
      <c r="P3410" t="s">
        <v>357</v>
      </c>
      <c r="Q3410" t="s">
        <v>358</v>
      </c>
      <c r="R3410" t="s">
        <v>336</v>
      </c>
      <c r="S3410" s="46">
        <v>-8.0299999999999994</v>
      </c>
      <c r="U3410" s="46">
        <v>18</v>
      </c>
      <c r="IF3410">
        <v>30192</v>
      </c>
      <c r="IG3410" t="s">
        <v>357</v>
      </c>
      <c r="IH3410" t="s">
        <v>293</v>
      </c>
      <c r="IK3410">
        <v>-2</v>
      </c>
      <c r="IL3410" t="s">
        <v>279</v>
      </c>
      <c r="IM3410" t="s">
        <v>280</v>
      </c>
      <c r="IN3410" t="s">
        <v>666</v>
      </c>
      <c r="IP3410" t="s">
        <v>695</v>
      </c>
    </row>
    <row r="3411" spans="1:250" x14ac:dyDescent="0.25">
      <c r="A3411">
        <v>41926</v>
      </c>
      <c r="B3411">
        <v>-890804480</v>
      </c>
      <c r="C3411">
        <v>1837</v>
      </c>
      <c r="D3411" t="s">
        <v>273</v>
      </c>
      <c r="E3411" t="s">
        <v>274</v>
      </c>
      <c r="F3411">
        <v>1848</v>
      </c>
      <c r="G3411" t="s">
        <v>286</v>
      </c>
      <c r="H3411" t="s">
        <v>274</v>
      </c>
      <c r="I3411">
        <v>427</v>
      </c>
      <c r="J3411" t="s">
        <v>397</v>
      </c>
      <c r="K3411" t="s">
        <v>398</v>
      </c>
      <c r="L3411">
        <v>30193</v>
      </c>
      <c r="M3411" t="s">
        <v>359</v>
      </c>
      <c r="N3411" t="s">
        <v>360</v>
      </c>
      <c r="O3411">
        <v>30193</v>
      </c>
      <c r="P3411" t="s">
        <v>359</v>
      </c>
      <c r="Q3411" t="s">
        <v>360</v>
      </c>
      <c r="R3411" t="s">
        <v>336</v>
      </c>
      <c r="S3411" s="46">
        <v>-2.5499999999999998</v>
      </c>
      <c r="U3411" s="46">
        <v>18</v>
      </c>
      <c r="IF3411">
        <v>30193</v>
      </c>
      <c r="IG3411" t="s">
        <v>359</v>
      </c>
      <c r="IH3411" t="s">
        <v>288</v>
      </c>
      <c r="IK3411">
        <v>-2</v>
      </c>
      <c r="IL3411" t="s">
        <v>279</v>
      </c>
      <c r="IM3411" t="s">
        <v>280</v>
      </c>
      <c r="IN3411" t="s">
        <v>654</v>
      </c>
      <c r="IP3411" t="s">
        <v>697</v>
      </c>
    </row>
    <row r="3412" spans="1:250" x14ac:dyDescent="0.25">
      <c r="A3412">
        <v>41927</v>
      </c>
      <c r="B3412">
        <v>-890804480</v>
      </c>
      <c r="C3412">
        <v>1837</v>
      </c>
      <c r="D3412" t="s">
        <v>273</v>
      </c>
      <c r="E3412" t="s">
        <v>274</v>
      </c>
      <c r="F3412">
        <v>1848</v>
      </c>
      <c r="G3412" t="s">
        <v>286</v>
      </c>
      <c r="H3412" t="s">
        <v>274</v>
      </c>
      <c r="I3412">
        <v>424</v>
      </c>
      <c r="J3412" t="s">
        <v>399</v>
      </c>
      <c r="K3412" t="s">
        <v>400</v>
      </c>
      <c r="L3412">
        <v>30193</v>
      </c>
      <c r="M3412" t="s">
        <v>359</v>
      </c>
      <c r="N3412" t="s">
        <v>360</v>
      </c>
      <c r="O3412">
        <v>30193</v>
      </c>
      <c r="P3412" t="s">
        <v>359</v>
      </c>
      <c r="Q3412" t="s">
        <v>360</v>
      </c>
      <c r="R3412" t="s">
        <v>336</v>
      </c>
      <c r="S3412" s="46">
        <v>-2.35</v>
      </c>
      <c r="U3412" s="46">
        <v>18</v>
      </c>
      <c r="IF3412">
        <v>30193</v>
      </c>
      <c r="IG3412" t="s">
        <v>359</v>
      </c>
      <c r="IH3412" t="s">
        <v>288</v>
      </c>
      <c r="IK3412">
        <v>-2</v>
      </c>
      <c r="IL3412" t="s">
        <v>279</v>
      </c>
      <c r="IM3412" t="s">
        <v>280</v>
      </c>
      <c r="IN3412" t="s">
        <v>654</v>
      </c>
      <c r="IP3412" t="s">
        <v>697</v>
      </c>
    </row>
    <row r="3413" spans="1:250" x14ac:dyDescent="0.25">
      <c r="A3413">
        <v>41928</v>
      </c>
      <c r="B3413">
        <v>-890804480</v>
      </c>
      <c r="C3413">
        <v>1837</v>
      </c>
      <c r="D3413" t="s">
        <v>273</v>
      </c>
      <c r="E3413" t="s">
        <v>274</v>
      </c>
      <c r="F3413">
        <v>1848</v>
      </c>
      <c r="G3413" t="s">
        <v>286</v>
      </c>
      <c r="H3413" t="s">
        <v>274</v>
      </c>
      <c r="I3413">
        <v>422</v>
      </c>
      <c r="J3413" t="s">
        <v>401</v>
      </c>
      <c r="K3413" t="s">
        <v>402</v>
      </c>
      <c r="L3413">
        <v>30193</v>
      </c>
      <c r="M3413" t="s">
        <v>359</v>
      </c>
      <c r="N3413" t="s">
        <v>360</v>
      </c>
      <c r="O3413">
        <v>30193</v>
      </c>
      <c r="P3413" t="s">
        <v>359</v>
      </c>
      <c r="Q3413" t="s">
        <v>360</v>
      </c>
      <c r="R3413" t="s">
        <v>336</v>
      </c>
      <c r="S3413" s="46">
        <v>-3.14</v>
      </c>
      <c r="U3413" s="46">
        <v>18</v>
      </c>
      <c r="IF3413">
        <v>30193</v>
      </c>
      <c r="IG3413" t="s">
        <v>359</v>
      </c>
      <c r="IH3413" t="s">
        <v>288</v>
      </c>
      <c r="IK3413">
        <v>-2</v>
      </c>
      <c r="IL3413" t="s">
        <v>279</v>
      </c>
      <c r="IM3413" t="s">
        <v>280</v>
      </c>
      <c r="IN3413" t="s">
        <v>654</v>
      </c>
      <c r="IP3413" t="s">
        <v>697</v>
      </c>
    </row>
    <row r="3414" spans="1:250" x14ac:dyDescent="0.25">
      <c r="A3414">
        <v>41929</v>
      </c>
      <c r="B3414">
        <v>-890804480</v>
      </c>
      <c r="C3414">
        <v>1837</v>
      </c>
      <c r="D3414" t="s">
        <v>273</v>
      </c>
      <c r="E3414" t="s">
        <v>274</v>
      </c>
      <c r="F3414">
        <v>1848</v>
      </c>
      <c r="G3414" t="s">
        <v>286</v>
      </c>
      <c r="H3414" t="s">
        <v>274</v>
      </c>
      <c r="I3414">
        <v>420</v>
      </c>
      <c r="J3414" t="s">
        <v>403</v>
      </c>
      <c r="K3414" t="s">
        <v>404</v>
      </c>
      <c r="L3414">
        <v>30193</v>
      </c>
      <c r="M3414" t="s">
        <v>359</v>
      </c>
      <c r="N3414" t="s">
        <v>360</v>
      </c>
      <c r="O3414">
        <v>30193</v>
      </c>
      <c r="P3414" t="s">
        <v>359</v>
      </c>
      <c r="Q3414" t="s">
        <v>360</v>
      </c>
      <c r="R3414" t="s">
        <v>336</v>
      </c>
      <c r="S3414" s="46">
        <v>-1.83</v>
      </c>
      <c r="U3414" s="46">
        <v>18</v>
      </c>
      <c r="IF3414">
        <v>30193</v>
      </c>
      <c r="IG3414" t="s">
        <v>359</v>
      </c>
      <c r="IH3414" t="s">
        <v>288</v>
      </c>
      <c r="IK3414">
        <v>-2</v>
      </c>
      <c r="IL3414" t="s">
        <v>279</v>
      </c>
      <c r="IM3414" t="s">
        <v>280</v>
      </c>
      <c r="IN3414" t="s">
        <v>654</v>
      </c>
      <c r="IP3414" t="s">
        <v>697</v>
      </c>
    </row>
    <row r="3415" spans="1:250" x14ac:dyDescent="0.25">
      <c r="A3415">
        <v>41930</v>
      </c>
      <c r="B3415">
        <v>-890804480</v>
      </c>
      <c r="C3415">
        <v>1837</v>
      </c>
      <c r="D3415" t="s">
        <v>273</v>
      </c>
      <c r="E3415" t="s">
        <v>274</v>
      </c>
      <c r="F3415">
        <v>1848</v>
      </c>
      <c r="G3415" t="s">
        <v>286</v>
      </c>
      <c r="H3415" t="s">
        <v>274</v>
      </c>
      <c r="I3415">
        <v>411</v>
      </c>
      <c r="J3415" t="s">
        <v>393</v>
      </c>
      <c r="K3415" t="s">
        <v>394</v>
      </c>
      <c r="L3415">
        <v>30193</v>
      </c>
      <c r="M3415" t="s">
        <v>359</v>
      </c>
      <c r="N3415" t="s">
        <v>360</v>
      </c>
      <c r="O3415">
        <v>30193</v>
      </c>
      <c r="P3415" t="s">
        <v>359</v>
      </c>
      <c r="Q3415" t="s">
        <v>360</v>
      </c>
      <c r="R3415" t="s">
        <v>336</v>
      </c>
      <c r="S3415" s="46">
        <v>-2.74</v>
      </c>
      <c r="U3415" s="46">
        <v>18</v>
      </c>
      <c r="IF3415">
        <v>30193</v>
      </c>
      <c r="IG3415" t="s">
        <v>359</v>
      </c>
      <c r="IH3415" t="s">
        <v>288</v>
      </c>
      <c r="IK3415">
        <v>-2</v>
      </c>
      <c r="IL3415" t="s">
        <v>279</v>
      </c>
      <c r="IM3415" t="s">
        <v>280</v>
      </c>
      <c r="IN3415" t="s">
        <v>654</v>
      </c>
      <c r="IP3415" t="s">
        <v>697</v>
      </c>
    </row>
    <row r="3416" spans="1:250" x14ac:dyDescent="0.25">
      <c r="A3416">
        <v>41931</v>
      </c>
      <c r="B3416">
        <v>-890804480</v>
      </c>
      <c r="C3416">
        <v>1837</v>
      </c>
      <c r="D3416" t="s">
        <v>273</v>
      </c>
      <c r="E3416" t="s">
        <v>274</v>
      </c>
      <c r="F3416">
        <v>9695</v>
      </c>
      <c r="G3416" t="s">
        <v>281</v>
      </c>
      <c r="H3416" t="s">
        <v>282</v>
      </c>
      <c r="I3416">
        <v>411</v>
      </c>
      <c r="J3416" t="s">
        <v>393</v>
      </c>
      <c r="K3416" t="s">
        <v>394</v>
      </c>
      <c r="L3416">
        <v>30193</v>
      </c>
      <c r="M3416" t="s">
        <v>359</v>
      </c>
      <c r="N3416" t="s">
        <v>360</v>
      </c>
      <c r="O3416">
        <v>30193</v>
      </c>
      <c r="P3416" t="s">
        <v>359</v>
      </c>
      <c r="Q3416" t="s">
        <v>360</v>
      </c>
      <c r="R3416" t="s">
        <v>336</v>
      </c>
      <c r="S3416" s="46">
        <v>-1.83</v>
      </c>
      <c r="U3416" s="46">
        <v>18</v>
      </c>
      <c r="IF3416">
        <v>30193</v>
      </c>
      <c r="IG3416" t="s">
        <v>359</v>
      </c>
      <c r="IH3416" t="s">
        <v>285</v>
      </c>
      <c r="IK3416">
        <v>-2</v>
      </c>
      <c r="IL3416" t="s">
        <v>279</v>
      </c>
      <c r="IM3416" t="s">
        <v>280</v>
      </c>
      <c r="IN3416" t="s">
        <v>661</v>
      </c>
      <c r="IP3416" t="s">
        <v>698</v>
      </c>
    </row>
    <row r="3417" spans="1:250" x14ac:dyDescent="0.25">
      <c r="A3417">
        <v>41932</v>
      </c>
      <c r="B3417">
        <v>-890804480</v>
      </c>
      <c r="C3417">
        <v>1837</v>
      </c>
      <c r="D3417" t="s">
        <v>273</v>
      </c>
      <c r="E3417" t="s">
        <v>274</v>
      </c>
      <c r="F3417">
        <v>9695</v>
      </c>
      <c r="G3417" t="s">
        <v>281</v>
      </c>
      <c r="H3417" t="s">
        <v>282</v>
      </c>
      <c r="I3417">
        <v>436</v>
      </c>
      <c r="J3417" t="s">
        <v>656</v>
      </c>
      <c r="K3417" t="s">
        <v>657</v>
      </c>
      <c r="L3417">
        <v>30193</v>
      </c>
      <c r="M3417" t="s">
        <v>359</v>
      </c>
      <c r="N3417" t="s">
        <v>360</v>
      </c>
      <c r="O3417">
        <v>30193</v>
      </c>
      <c r="P3417" t="s">
        <v>359</v>
      </c>
      <c r="Q3417" t="s">
        <v>360</v>
      </c>
      <c r="R3417" t="s">
        <v>336</v>
      </c>
      <c r="S3417" s="46">
        <v>-1.4</v>
      </c>
      <c r="U3417" s="46">
        <v>18</v>
      </c>
      <c r="IF3417">
        <v>30193</v>
      </c>
      <c r="IG3417" t="s">
        <v>359</v>
      </c>
      <c r="IH3417" t="s">
        <v>285</v>
      </c>
      <c r="IK3417">
        <v>-2</v>
      </c>
      <c r="IL3417" t="s">
        <v>279</v>
      </c>
      <c r="IM3417" t="s">
        <v>280</v>
      </c>
      <c r="IN3417" t="s">
        <v>661</v>
      </c>
      <c r="IP3417" t="s">
        <v>698</v>
      </c>
    </row>
    <row r="3418" spans="1:250" x14ac:dyDescent="0.25">
      <c r="A3418">
        <v>41933</v>
      </c>
      <c r="B3418">
        <v>-890804480</v>
      </c>
      <c r="C3418">
        <v>1837</v>
      </c>
      <c r="D3418" t="s">
        <v>273</v>
      </c>
      <c r="E3418" t="s">
        <v>274</v>
      </c>
      <c r="F3418">
        <v>9695</v>
      </c>
      <c r="G3418" t="s">
        <v>281</v>
      </c>
      <c r="H3418" t="s">
        <v>282</v>
      </c>
      <c r="I3418">
        <v>435</v>
      </c>
      <c r="J3418" t="s">
        <v>491</v>
      </c>
      <c r="K3418" t="s">
        <v>492</v>
      </c>
      <c r="L3418">
        <v>30193</v>
      </c>
      <c r="M3418" t="s">
        <v>359</v>
      </c>
      <c r="N3418" t="s">
        <v>360</v>
      </c>
      <c r="O3418">
        <v>30193</v>
      </c>
      <c r="P3418" t="s">
        <v>359</v>
      </c>
      <c r="Q3418" t="s">
        <v>360</v>
      </c>
      <c r="R3418" t="s">
        <v>336</v>
      </c>
      <c r="S3418" s="46">
        <v>-1.4</v>
      </c>
      <c r="U3418" s="46">
        <v>18</v>
      </c>
      <c r="IF3418">
        <v>30193</v>
      </c>
      <c r="IG3418" t="s">
        <v>359</v>
      </c>
      <c r="IH3418" t="s">
        <v>285</v>
      </c>
      <c r="IK3418">
        <v>-2</v>
      </c>
      <c r="IL3418" t="s">
        <v>279</v>
      </c>
      <c r="IM3418" t="s">
        <v>280</v>
      </c>
      <c r="IN3418" t="s">
        <v>661</v>
      </c>
      <c r="IP3418" t="s">
        <v>698</v>
      </c>
    </row>
    <row r="3419" spans="1:250" x14ac:dyDescent="0.25">
      <c r="A3419">
        <v>41934</v>
      </c>
      <c r="B3419">
        <v>-890804480</v>
      </c>
      <c r="C3419">
        <v>1837</v>
      </c>
      <c r="D3419" t="s">
        <v>273</v>
      </c>
      <c r="E3419" t="s">
        <v>274</v>
      </c>
      <c r="F3419">
        <v>9695</v>
      </c>
      <c r="G3419" t="s">
        <v>281</v>
      </c>
      <c r="H3419" t="s">
        <v>282</v>
      </c>
      <c r="I3419">
        <v>429</v>
      </c>
      <c r="J3419" t="s">
        <v>395</v>
      </c>
      <c r="K3419" t="s">
        <v>396</v>
      </c>
      <c r="L3419">
        <v>30193</v>
      </c>
      <c r="M3419" t="s">
        <v>359</v>
      </c>
      <c r="N3419" t="s">
        <v>360</v>
      </c>
      <c r="O3419">
        <v>30193</v>
      </c>
      <c r="P3419" t="s">
        <v>359</v>
      </c>
      <c r="Q3419" t="s">
        <v>360</v>
      </c>
      <c r="R3419" t="s">
        <v>336</v>
      </c>
      <c r="S3419" s="46">
        <v>-2.92</v>
      </c>
      <c r="U3419" s="46">
        <v>18</v>
      </c>
      <c r="IF3419">
        <v>30193</v>
      </c>
      <c r="IG3419" t="s">
        <v>359</v>
      </c>
      <c r="IH3419" t="s">
        <v>285</v>
      </c>
      <c r="IK3419">
        <v>-2</v>
      </c>
      <c r="IL3419" t="s">
        <v>279</v>
      </c>
      <c r="IM3419" t="s">
        <v>280</v>
      </c>
      <c r="IN3419" t="s">
        <v>661</v>
      </c>
      <c r="IP3419" t="s">
        <v>698</v>
      </c>
    </row>
    <row r="3420" spans="1:250" x14ac:dyDescent="0.25">
      <c r="A3420">
        <v>41935</v>
      </c>
      <c r="B3420">
        <v>-890804480</v>
      </c>
      <c r="C3420">
        <v>1837</v>
      </c>
      <c r="D3420" t="s">
        <v>273</v>
      </c>
      <c r="E3420" t="s">
        <v>274</v>
      </c>
      <c r="F3420">
        <v>9695</v>
      </c>
      <c r="G3420" t="s">
        <v>281</v>
      </c>
      <c r="H3420" t="s">
        <v>282</v>
      </c>
      <c r="I3420">
        <v>427</v>
      </c>
      <c r="J3420" t="s">
        <v>397</v>
      </c>
      <c r="K3420" t="s">
        <v>398</v>
      </c>
      <c r="L3420">
        <v>30193</v>
      </c>
      <c r="M3420" t="s">
        <v>359</v>
      </c>
      <c r="N3420" t="s">
        <v>360</v>
      </c>
      <c r="O3420">
        <v>30193</v>
      </c>
      <c r="P3420" t="s">
        <v>359</v>
      </c>
      <c r="Q3420" t="s">
        <v>360</v>
      </c>
      <c r="R3420" t="s">
        <v>336</v>
      </c>
      <c r="S3420" s="46">
        <v>-1.71</v>
      </c>
      <c r="U3420" s="46">
        <v>18</v>
      </c>
      <c r="IF3420">
        <v>30193</v>
      </c>
      <c r="IG3420" t="s">
        <v>359</v>
      </c>
      <c r="IH3420" t="s">
        <v>285</v>
      </c>
      <c r="IK3420">
        <v>-2</v>
      </c>
      <c r="IL3420" t="s">
        <v>279</v>
      </c>
      <c r="IM3420" t="s">
        <v>280</v>
      </c>
      <c r="IN3420" t="s">
        <v>661</v>
      </c>
      <c r="IP3420" t="s">
        <v>698</v>
      </c>
    </row>
    <row r="3421" spans="1:250" x14ac:dyDescent="0.25">
      <c r="A3421">
        <v>41936</v>
      </c>
      <c r="B3421">
        <v>-890804480</v>
      </c>
      <c r="C3421">
        <v>1837</v>
      </c>
      <c r="D3421" t="s">
        <v>273</v>
      </c>
      <c r="E3421" t="s">
        <v>274</v>
      </c>
      <c r="F3421">
        <v>9695</v>
      </c>
      <c r="G3421" t="s">
        <v>281</v>
      </c>
      <c r="H3421" t="s">
        <v>282</v>
      </c>
      <c r="I3421">
        <v>424</v>
      </c>
      <c r="J3421" t="s">
        <v>399</v>
      </c>
      <c r="K3421" t="s">
        <v>400</v>
      </c>
      <c r="L3421">
        <v>30193</v>
      </c>
      <c r="M3421" t="s">
        <v>359</v>
      </c>
      <c r="N3421" t="s">
        <v>360</v>
      </c>
      <c r="O3421">
        <v>30193</v>
      </c>
      <c r="P3421" t="s">
        <v>359</v>
      </c>
      <c r="Q3421" t="s">
        <v>360</v>
      </c>
      <c r="R3421" t="s">
        <v>336</v>
      </c>
      <c r="S3421" s="46">
        <v>-1.57</v>
      </c>
      <c r="U3421" s="46">
        <v>18</v>
      </c>
      <c r="IF3421">
        <v>30193</v>
      </c>
      <c r="IG3421" t="s">
        <v>359</v>
      </c>
      <c r="IH3421" t="s">
        <v>285</v>
      </c>
      <c r="IK3421">
        <v>-2</v>
      </c>
      <c r="IL3421" t="s">
        <v>279</v>
      </c>
      <c r="IM3421" t="s">
        <v>280</v>
      </c>
      <c r="IN3421" t="s">
        <v>661</v>
      </c>
      <c r="IP3421" t="s">
        <v>698</v>
      </c>
    </row>
    <row r="3422" spans="1:250" x14ac:dyDescent="0.25">
      <c r="A3422">
        <v>41937</v>
      </c>
      <c r="B3422">
        <v>-890804480</v>
      </c>
      <c r="C3422">
        <v>1837</v>
      </c>
      <c r="D3422" t="s">
        <v>273</v>
      </c>
      <c r="E3422" t="s">
        <v>274</v>
      </c>
      <c r="F3422">
        <v>9695</v>
      </c>
      <c r="G3422" t="s">
        <v>281</v>
      </c>
      <c r="H3422" t="s">
        <v>282</v>
      </c>
      <c r="I3422">
        <v>422</v>
      </c>
      <c r="J3422" t="s">
        <v>401</v>
      </c>
      <c r="K3422" t="s">
        <v>402</v>
      </c>
      <c r="L3422">
        <v>30193</v>
      </c>
      <c r="M3422" t="s">
        <v>359</v>
      </c>
      <c r="N3422" t="s">
        <v>360</v>
      </c>
      <c r="O3422">
        <v>30193</v>
      </c>
      <c r="P3422" t="s">
        <v>359</v>
      </c>
      <c r="Q3422" t="s">
        <v>360</v>
      </c>
      <c r="R3422" t="s">
        <v>336</v>
      </c>
      <c r="S3422" s="46">
        <v>-2.09</v>
      </c>
      <c r="U3422" s="46">
        <v>18</v>
      </c>
      <c r="IF3422">
        <v>30193</v>
      </c>
      <c r="IG3422" t="s">
        <v>359</v>
      </c>
      <c r="IH3422" t="s">
        <v>285</v>
      </c>
      <c r="IK3422">
        <v>-2</v>
      </c>
      <c r="IL3422" t="s">
        <v>279</v>
      </c>
      <c r="IM3422" t="s">
        <v>280</v>
      </c>
      <c r="IN3422" t="s">
        <v>661</v>
      </c>
      <c r="IP3422" t="s">
        <v>698</v>
      </c>
    </row>
    <row r="3423" spans="1:250" x14ac:dyDescent="0.25">
      <c r="A3423">
        <v>41938</v>
      </c>
      <c r="B3423">
        <v>-890804480</v>
      </c>
      <c r="C3423">
        <v>1837</v>
      </c>
      <c r="D3423" t="s">
        <v>273</v>
      </c>
      <c r="E3423" t="s">
        <v>274</v>
      </c>
      <c r="F3423">
        <v>9695</v>
      </c>
      <c r="G3423" t="s">
        <v>281</v>
      </c>
      <c r="H3423" t="s">
        <v>282</v>
      </c>
      <c r="I3423">
        <v>420</v>
      </c>
      <c r="J3423" t="s">
        <v>403</v>
      </c>
      <c r="K3423" t="s">
        <v>404</v>
      </c>
      <c r="L3423">
        <v>30193</v>
      </c>
      <c r="M3423" t="s">
        <v>359</v>
      </c>
      <c r="N3423" t="s">
        <v>360</v>
      </c>
      <c r="O3423">
        <v>30193</v>
      </c>
      <c r="P3423" t="s">
        <v>359</v>
      </c>
      <c r="Q3423" t="s">
        <v>360</v>
      </c>
      <c r="R3423" t="s">
        <v>336</v>
      </c>
      <c r="S3423" s="46">
        <v>-1.22</v>
      </c>
      <c r="U3423" s="46">
        <v>18</v>
      </c>
      <c r="IF3423">
        <v>30193</v>
      </c>
      <c r="IG3423" t="s">
        <v>359</v>
      </c>
      <c r="IH3423" t="s">
        <v>285</v>
      </c>
      <c r="IK3423">
        <v>-2</v>
      </c>
      <c r="IL3423" t="s">
        <v>279</v>
      </c>
      <c r="IM3423" t="s">
        <v>280</v>
      </c>
      <c r="IN3423" t="s">
        <v>661</v>
      </c>
      <c r="IP3423" t="s">
        <v>698</v>
      </c>
    </row>
    <row r="3424" spans="1:250" x14ac:dyDescent="0.25">
      <c r="A3424">
        <v>41939</v>
      </c>
      <c r="B3424">
        <v>-890804480</v>
      </c>
      <c r="C3424">
        <v>1837</v>
      </c>
      <c r="D3424" t="s">
        <v>273</v>
      </c>
      <c r="E3424" t="s">
        <v>274</v>
      </c>
      <c r="F3424">
        <v>9695</v>
      </c>
      <c r="G3424" t="s">
        <v>281</v>
      </c>
      <c r="H3424" t="s">
        <v>282</v>
      </c>
      <c r="I3424">
        <v>437</v>
      </c>
      <c r="J3424" t="s">
        <v>658</v>
      </c>
      <c r="K3424" t="s">
        <v>659</v>
      </c>
      <c r="L3424">
        <v>30193</v>
      </c>
      <c r="M3424" t="s">
        <v>359</v>
      </c>
      <c r="N3424" t="s">
        <v>360</v>
      </c>
      <c r="O3424">
        <v>30193</v>
      </c>
      <c r="P3424" t="s">
        <v>359</v>
      </c>
      <c r="Q3424" t="s">
        <v>360</v>
      </c>
      <c r="R3424" t="s">
        <v>336</v>
      </c>
      <c r="S3424" s="46">
        <v>-2.33</v>
      </c>
      <c r="U3424" s="46">
        <v>18</v>
      </c>
      <c r="IF3424">
        <v>30193</v>
      </c>
      <c r="IG3424" t="s">
        <v>359</v>
      </c>
      <c r="IH3424" t="s">
        <v>285</v>
      </c>
      <c r="IK3424">
        <v>-2</v>
      </c>
      <c r="IL3424" t="s">
        <v>279</v>
      </c>
      <c r="IM3424" t="s">
        <v>280</v>
      </c>
      <c r="IN3424" t="s">
        <v>661</v>
      </c>
      <c r="IP3424" t="s">
        <v>698</v>
      </c>
    </row>
    <row r="3425" spans="1:250" x14ac:dyDescent="0.25">
      <c r="A3425">
        <v>41940</v>
      </c>
      <c r="B3425">
        <v>-890804480</v>
      </c>
      <c r="C3425">
        <v>1837</v>
      </c>
      <c r="D3425" t="s">
        <v>273</v>
      </c>
      <c r="E3425" t="s">
        <v>274</v>
      </c>
      <c r="F3425">
        <v>1848</v>
      </c>
      <c r="G3425" t="s">
        <v>286</v>
      </c>
      <c r="H3425" t="s">
        <v>274</v>
      </c>
      <c r="I3425">
        <v>437</v>
      </c>
      <c r="J3425" t="s">
        <v>658</v>
      </c>
      <c r="K3425" t="s">
        <v>659</v>
      </c>
      <c r="L3425">
        <v>30193</v>
      </c>
      <c r="M3425" t="s">
        <v>359</v>
      </c>
      <c r="N3425" t="s">
        <v>360</v>
      </c>
      <c r="O3425">
        <v>30193</v>
      </c>
      <c r="P3425" t="s">
        <v>359</v>
      </c>
      <c r="Q3425" t="s">
        <v>360</v>
      </c>
      <c r="R3425" t="s">
        <v>336</v>
      </c>
      <c r="S3425" s="46">
        <v>-3.5</v>
      </c>
      <c r="U3425" s="46">
        <v>18</v>
      </c>
      <c r="IF3425">
        <v>30193</v>
      </c>
      <c r="IG3425" t="s">
        <v>359</v>
      </c>
      <c r="IH3425" t="s">
        <v>288</v>
      </c>
      <c r="IK3425">
        <v>-2</v>
      </c>
      <c r="IL3425" t="s">
        <v>279</v>
      </c>
      <c r="IM3425" t="s">
        <v>280</v>
      </c>
      <c r="IN3425" t="s">
        <v>654</v>
      </c>
      <c r="IP3425" t="s">
        <v>697</v>
      </c>
    </row>
    <row r="3426" spans="1:250" x14ac:dyDescent="0.25">
      <c r="A3426">
        <v>41941</v>
      </c>
      <c r="B3426">
        <v>-890804480</v>
      </c>
      <c r="C3426">
        <v>1837</v>
      </c>
      <c r="D3426" t="s">
        <v>273</v>
      </c>
      <c r="E3426" t="s">
        <v>274</v>
      </c>
      <c r="F3426">
        <v>1848</v>
      </c>
      <c r="G3426" t="s">
        <v>286</v>
      </c>
      <c r="H3426" t="s">
        <v>274</v>
      </c>
      <c r="I3426">
        <v>436</v>
      </c>
      <c r="J3426" t="s">
        <v>656</v>
      </c>
      <c r="K3426" t="s">
        <v>657</v>
      </c>
      <c r="L3426">
        <v>30193</v>
      </c>
      <c r="M3426" t="s">
        <v>359</v>
      </c>
      <c r="N3426" t="s">
        <v>360</v>
      </c>
      <c r="O3426">
        <v>30193</v>
      </c>
      <c r="P3426" t="s">
        <v>359</v>
      </c>
      <c r="Q3426" t="s">
        <v>360</v>
      </c>
      <c r="R3426" t="s">
        <v>336</v>
      </c>
      <c r="S3426" s="46">
        <v>-2.1</v>
      </c>
      <c r="U3426" s="46">
        <v>18</v>
      </c>
      <c r="IF3426">
        <v>30193</v>
      </c>
      <c r="IG3426" t="s">
        <v>359</v>
      </c>
      <c r="IH3426" t="s">
        <v>288</v>
      </c>
      <c r="IK3426">
        <v>-2</v>
      </c>
      <c r="IL3426" t="s">
        <v>279</v>
      </c>
      <c r="IM3426" t="s">
        <v>280</v>
      </c>
      <c r="IN3426" t="s">
        <v>654</v>
      </c>
      <c r="IP3426" t="s">
        <v>697</v>
      </c>
    </row>
    <row r="3427" spans="1:250" x14ac:dyDescent="0.25">
      <c r="A3427">
        <v>41942</v>
      </c>
      <c r="B3427">
        <v>-890804480</v>
      </c>
      <c r="C3427">
        <v>1837</v>
      </c>
      <c r="D3427" t="s">
        <v>273</v>
      </c>
      <c r="E3427" t="s">
        <v>274</v>
      </c>
      <c r="F3427">
        <v>1848</v>
      </c>
      <c r="G3427" t="s">
        <v>286</v>
      </c>
      <c r="H3427" t="s">
        <v>274</v>
      </c>
      <c r="I3427">
        <v>435</v>
      </c>
      <c r="J3427" t="s">
        <v>491</v>
      </c>
      <c r="K3427" t="s">
        <v>492</v>
      </c>
      <c r="L3427">
        <v>30193</v>
      </c>
      <c r="M3427" t="s">
        <v>359</v>
      </c>
      <c r="N3427" t="s">
        <v>360</v>
      </c>
      <c r="O3427">
        <v>30193</v>
      </c>
      <c r="P3427" t="s">
        <v>359</v>
      </c>
      <c r="Q3427" t="s">
        <v>360</v>
      </c>
      <c r="R3427" t="s">
        <v>336</v>
      </c>
      <c r="S3427" s="46">
        <v>-2.1</v>
      </c>
      <c r="U3427" s="46">
        <v>18</v>
      </c>
      <c r="IF3427">
        <v>30193</v>
      </c>
      <c r="IG3427" t="s">
        <v>359</v>
      </c>
      <c r="IH3427" t="s">
        <v>288</v>
      </c>
      <c r="IK3427">
        <v>-2</v>
      </c>
      <c r="IL3427" t="s">
        <v>279</v>
      </c>
      <c r="IM3427" t="s">
        <v>280</v>
      </c>
      <c r="IN3427" t="s">
        <v>654</v>
      </c>
      <c r="IP3427" t="s">
        <v>697</v>
      </c>
    </row>
    <row r="3428" spans="1:250" x14ac:dyDescent="0.25">
      <c r="A3428">
        <v>41943</v>
      </c>
      <c r="B3428">
        <v>-890804480</v>
      </c>
      <c r="C3428">
        <v>1837</v>
      </c>
      <c r="D3428" t="s">
        <v>273</v>
      </c>
      <c r="E3428" t="s">
        <v>274</v>
      </c>
      <c r="F3428">
        <v>1848</v>
      </c>
      <c r="G3428" t="s">
        <v>286</v>
      </c>
      <c r="H3428" t="s">
        <v>274</v>
      </c>
      <c r="I3428">
        <v>431</v>
      </c>
      <c r="J3428" t="s">
        <v>493</v>
      </c>
      <c r="K3428" t="s">
        <v>494</v>
      </c>
      <c r="L3428">
        <v>30193</v>
      </c>
      <c r="M3428" t="s">
        <v>359</v>
      </c>
      <c r="N3428" t="s">
        <v>360</v>
      </c>
      <c r="O3428">
        <v>30193</v>
      </c>
      <c r="P3428" t="s">
        <v>359</v>
      </c>
      <c r="Q3428" t="s">
        <v>360</v>
      </c>
      <c r="R3428" t="s">
        <v>336</v>
      </c>
      <c r="S3428" s="46">
        <v>-3.28</v>
      </c>
      <c r="U3428" s="46">
        <v>18</v>
      </c>
      <c r="IF3428">
        <v>30193</v>
      </c>
      <c r="IG3428" t="s">
        <v>359</v>
      </c>
      <c r="IH3428" t="s">
        <v>288</v>
      </c>
      <c r="IK3428">
        <v>-2</v>
      </c>
      <c r="IL3428" t="s">
        <v>279</v>
      </c>
      <c r="IM3428" t="s">
        <v>280</v>
      </c>
      <c r="IN3428" t="s">
        <v>654</v>
      </c>
      <c r="IP3428" t="s">
        <v>697</v>
      </c>
    </row>
    <row r="3429" spans="1:250" x14ac:dyDescent="0.25">
      <c r="A3429">
        <v>41944</v>
      </c>
      <c r="B3429">
        <v>-890804480</v>
      </c>
      <c r="C3429">
        <v>1837</v>
      </c>
      <c r="D3429" t="s">
        <v>273</v>
      </c>
      <c r="E3429" t="s">
        <v>274</v>
      </c>
      <c r="F3429">
        <v>1848</v>
      </c>
      <c r="G3429" t="s">
        <v>286</v>
      </c>
      <c r="H3429" t="s">
        <v>274</v>
      </c>
      <c r="I3429">
        <v>429</v>
      </c>
      <c r="J3429" t="s">
        <v>395</v>
      </c>
      <c r="K3429" t="s">
        <v>396</v>
      </c>
      <c r="L3429">
        <v>30193</v>
      </c>
      <c r="M3429" t="s">
        <v>359</v>
      </c>
      <c r="N3429" t="s">
        <v>360</v>
      </c>
      <c r="O3429">
        <v>30193</v>
      </c>
      <c r="P3429" t="s">
        <v>359</v>
      </c>
      <c r="Q3429" t="s">
        <v>360</v>
      </c>
      <c r="R3429" t="s">
        <v>336</v>
      </c>
      <c r="S3429" s="46">
        <v>-4.38</v>
      </c>
      <c r="U3429" s="46">
        <v>18</v>
      </c>
      <c r="IF3429">
        <v>30193</v>
      </c>
      <c r="IG3429" t="s">
        <v>359</v>
      </c>
      <c r="IH3429" t="s">
        <v>288</v>
      </c>
      <c r="IK3429">
        <v>-2</v>
      </c>
      <c r="IL3429" t="s">
        <v>279</v>
      </c>
      <c r="IM3429" t="s">
        <v>280</v>
      </c>
      <c r="IN3429" t="s">
        <v>654</v>
      </c>
      <c r="IP3429" t="s">
        <v>697</v>
      </c>
    </row>
    <row r="3430" spans="1:250" x14ac:dyDescent="0.25">
      <c r="A3430">
        <v>41945</v>
      </c>
      <c r="B3430">
        <v>-890804480</v>
      </c>
      <c r="C3430">
        <v>1837</v>
      </c>
      <c r="D3430" t="s">
        <v>273</v>
      </c>
      <c r="E3430" t="s">
        <v>274</v>
      </c>
      <c r="F3430">
        <v>9695</v>
      </c>
      <c r="G3430" t="s">
        <v>281</v>
      </c>
      <c r="H3430" t="s">
        <v>282</v>
      </c>
      <c r="I3430">
        <v>431</v>
      </c>
      <c r="J3430" t="s">
        <v>493</v>
      </c>
      <c r="K3430" t="s">
        <v>494</v>
      </c>
      <c r="L3430">
        <v>30193</v>
      </c>
      <c r="M3430" t="s">
        <v>359</v>
      </c>
      <c r="N3430" t="s">
        <v>360</v>
      </c>
      <c r="O3430">
        <v>30193</v>
      </c>
      <c r="P3430" t="s">
        <v>359</v>
      </c>
      <c r="Q3430" t="s">
        <v>360</v>
      </c>
      <c r="R3430" t="s">
        <v>336</v>
      </c>
      <c r="S3430" s="46">
        <v>-2.19</v>
      </c>
      <c r="U3430" s="46">
        <v>18</v>
      </c>
      <c r="IF3430">
        <v>30193</v>
      </c>
      <c r="IG3430" t="s">
        <v>359</v>
      </c>
      <c r="IH3430" t="s">
        <v>285</v>
      </c>
      <c r="IK3430">
        <v>-2</v>
      </c>
      <c r="IL3430" t="s">
        <v>279</v>
      </c>
      <c r="IM3430" t="s">
        <v>280</v>
      </c>
      <c r="IN3430" t="s">
        <v>661</v>
      </c>
      <c r="IP3430" t="s">
        <v>698</v>
      </c>
    </row>
    <row r="3431" spans="1:250" x14ac:dyDescent="0.25">
      <c r="A3431">
        <v>41946</v>
      </c>
      <c r="B3431">
        <v>-890804480</v>
      </c>
      <c r="C3431">
        <v>1837</v>
      </c>
      <c r="D3431" t="s">
        <v>273</v>
      </c>
      <c r="E3431" t="s">
        <v>274</v>
      </c>
      <c r="F3431">
        <v>13794</v>
      </c>
      <c r="G3431" t="s">
        <v>275</v>
      </c>
      <c r="H3431" t="s">
        <v>276</v>
      </c>
      <c r="I3431">
        <v>422</v>
      </c>
      <c r="J3431" t="s">
        <v>401</v>
      </c>
      <c r="K3431" t="s">
        <v>402</v>
      </c>
      <c r="L3431">
        <v>31601</v>
      </c>
      <c r="M3431" t="s">
        <v>361</v>
      </c>
      <c r="N3431" t="s">
        <v>362</v>
      </c>
      <c r="O3431">
        <v>31601</v>
      </c>
      <c r="P3431" t="s">
        <v>361</v>
      </c>
      <c r="Q3431" t="s">
        <v>362</v>
      </c>
      <c r="R3431" t="s">
        <v>336</v>
      </c>
      <c r="S3431" s="46">
        <v>-6.53</v>
      </c>
      <c r="U3431" s="46">
        <v>18</v>
      </c>
      <c r="IF3431">
        <v>31601</v>
      </c>
      <c r="IG3431" t="s">
        <v>361</v>
      </c>
      <c r="IH3431" t="s">
        <v>319</v>
      </c>
      <c r="IK3431">
        <v>-2</v>
      </c>
      <c r="IL3431" t="s">
        <v>279</v>
      </c>
      <c r="IM3431" t="s">
        <v>280</v>
      </c>
      <c r="IN3431" t="s">
        <v>663</v>
      </c>
      <c r="IP3431" t="s">
        <v>699</v>
      </c>
    </row>
    <row r="3432" spans="1:250" x14ac:dyDescent="0.25">
      <c r="A3432">
        <v>41947</v>
      </c>
      <c r="B3432">
        <v>-890804480</v>
      </c>
      <c r="C3432">
        <v>1837</v>
      </c>
      <c r="D3432" t="s">
        <v>273</v>
      </c>
      <c r="E3432" t="s">
        <v>274</v>
      </c>
      <c r="F3432">
        <v>13794</v>
      </c>
      <c r="G3432" t="s">
        <v>275</v>
      </c>
      <c r="H3432" t="s">
        <v>276</v>
      </c>
      <c r="I3432">
        <v>420</v>
      </c>
      <c r="J3432" t="s">
        <v>403</v>
      </c>
      <c r="K3432" t="s">
        <v>404</v>
      </c>
      <c r="L3432">
        <v>31601</v>
      </c>
      <c r="M3432" t="s">
        <v>361</v>
      </c>
      <c r="N3432" t="s">
        <v>362</v>
      </c>
      <c r="O3432">
        <v>31601</v>
      </c>
      <c r="P3432" t="s">
        <v>361</v>
      </c>
      <c r="Q3432" t="s">
        <v>362</v>
      </c>
      <c r="R3432" t="s">
        <v>336</v>
      </c>
      <c r="S3432" s="46">
        <v>-3.81</v>
      </c>
      <c r="U3432" s="46">
        <v>18</v>
      </c>
      <c r="IF3432">
        <v>31601</v>
      </c>
      <c r="IG3432" t="s">
        <v>361</v>
      </c>
      <c r="IH3432" t="s">
        <v>319</v>
      </c>
      <c r="IK3432">
        <v>-2</v>
      </c>
      <c r="IL3432" t="s">
        <v>279</v>
      </c>
      <c r="IM3432" t="s">
        <v>280</v>
      </c>
      <c r="IN3432" t="s">
        <v>663</v>
      </c>
      <c r="IP3432" t="s">
        <v>699</v>
      </c>
    </row>
    <row r="3433" spans="1:250" x14ac:dyDescent="0.25">
      <c r="A3433">
        <v>41948</v>
      </c>
      <c r="B3433">
        <v>-890804480</v>
      </c>
      <c r="C3433">
        <v>1837</v>
      </c>
      <c r="D3433" t="s">
        <v>273</v>
      </c>
      <c r="E3433" t="s">
        <v>274</v>
      </c>
      <c r="F3433">
        <v>13794</v>
      </c>
      <c r="G3433" t="s">
        <v>275</v>
      </c>
      <c r="H3433" t="s">
        <v>276</v>
      </c>
      <c r="I3433">
        <v>411</v>
      </c>
      <c r="J3433" t="s">
        <v>393</v>
      </c>
      <c r="K3433" t="s">
        <v>394</v>
      </c>
      <c r="L3433">
        <v>31601</v>
      </c>
      <c r="M3433" t="s">
        <v>361</v>
      </c>
      <c r="N3433" t="s">
        <v>362</v>
      </c>
      <c r="O3433">
        <v>31601</v>
      </c>
      <c r="P3433" t="s">
        <v>361</v>
      </c>
      <c r="Q3433" t="s">
        <v>362</v>
      </c>
      <c r="R3433" t="s">
        <v>336</v>
      </c>
      <c r="S3433" s="46">
        <v>-5.72</v>
      </c>
      <c r="U3433" s="46">
        <v>18</v>
      </c>
      <c r="IF3433">
        <v>31601</v>
      </c>
      <c r="IG3433" t="s">
        <v>361</v>
      </c>
      <c r="IH3433" t="s">
        <v>319</v>
      </c>
      <c r="IK3433">
        <v>-2</v>
      </c>
      <c r="IL3433" t="s">
        <v>279</v>
      </c>
      <c r="IM3433" t="s">
        <v>280</v>
      </c>
      <c r="IN3433" t="s">
        <v>663</v>
      </c>
      <c r="IP3433" t="s">
        <v>699</v>
      </c>
    </row>
    <row r="3434" spans="1:250" x14ac:dyDescent="0.25">
      <c r="A3434">
        <v>41949</v>
      </c>
      <c r="B3434">
        <v>-890804480</v>
      </c>
      <c r="C3434">
        <v>1837</v>
      </c>
      <c r="D3434" t="s">
        <v>273</v>
      </c>
      <c r="E3434" t="s">
        <v>274</v>
      </c>
      <c r="F3434">
        <v>13794</v>
      </c>
      <c r="G3434" t="s">
        <v>275</v>
      </c>
      <c r="H3434" t="s">
        <v>276</v>
      </c>
      <c r="I3434">
        <v>436</v>
      </c>
      <c r="J3434" t="s">
        <v>656</v>
      </c>
      <c r="K3434" t="s">
        <v>657</v>
      </c>
      <c r="L3434">
        <v>31601</v>
      </c>
      <c r="M3434" t="s">
        <v>361</v>
      </c>
      <c r="N3434" t="s">
        <v>362</v>
      </c>
      <c r="O3434">
        <v>31601</v>
      </c>
      <c r="P3434" t="s">
        <v>361</v>
      </c>
      <c r="Q3434" t="s">
        <v>362</v>
      </c>
      <c r="R3434" t="s">
        <v>336</v>
      </c>
      <c r="S3434" s="46">
        <v>-2.52</v>
      </c>
      <c r="U3434" s="46">
        <v>18</v>
      </c>
      <c r="IF3434">
        <v>31601</v>
      </c>
      <c r="IG3434" t="s">
        <v>361</v>
      </c>
      <c r="IH3434" t="s">
        <v>319</v>
      </c>
      <c r="IK3434">
        <v>-2</v>
      </c>
      <c r="IL3434" t="s">
        <v>279</v>
      </c>
      <c r="IM3434" t="s">
        <v>280</v>
      </c>
      <c r="IN3434" t="s">
        <v>663</v>
      </c>
      <c r="IP3434" t="s">
        <v>699</v>
      </c>
    </row>
    <row r="3435" spans="1:250" x14ac:dyDescent="0.25">
      <c r="A3435">
        <v>41950</v>
      </c>
      <c r="B3435">
        <v>-890804480</v>
      </c>
      <c r="C3435">
        <v>1837</v>
      </c>
      <c r="D3435" t="s">
        <v>273</v>
      </c>
      <c r="E3435" t="s">
        <v>274</v>
      </c>
      <c r="F3435">
        <v>13794</v>
      </c>
      <c r="G3435" t="s">
        <v>275</v>
      </c>
      <c r="H3435" t="s">
        <v>276</v>
      </c>
      <c r="I3435">
        <v>435</v>
      </c>
      <c r="J3435" t="s">
        <v>491</v>
      </c>
      <c r="K3435" t="s">
        <v>492</v>
      </c>
      <c r="L3435">
        <v>31601</v>
      </c>
      <c r="M3435" t="s">
        <v>361</v>
      </c>
      <c r="N3435" t="s">
        <v>362</v>
      </c>
      <c r="O3435">
        <v>31601</v>
      </c>
      <c r="P3435" t="s">
        <v>361</v>
      </c>
      <c r="Q3435" t="s">
        <v>362</v>
      </c>
      <c r="R3435" t="s">
        <v>336</v>
      </c>
      <c r="S3435" s="46">
        <v>-2.52</v>
      </c>
      <c r="U3435" s="46">
        <v>18</v>
      </c>
      <c r="IF3435">
        <v>31601</v>
      </c>
      <c r="IG3435" t="s">
        <v>361</v>
      </c>
      <c r="IH3435" t="s">
        <v>319</v>
      </c>
      <c r="IK3435">
        <v>-2</v>
      </c>
      <c r="IL3435" t="s">
        <v>279</v>
      </c>
      <c r="IM3435" t="s">
        <v>280</v>
      </c>
      <c r="IN3435" t="s">
        <v>663</v>
      </c>
      <c r="IP3435" t="s">
        <v>699</v>
      </c>
    </row>
    <row r="3436" spans="1:250" x14ac:dyDescent="0.25">
      <c r="A3436">
        <v>41951</v>
      </c>
      <c r="B3436">
        <v>-890804480</v>
      </c>
      <c r="C3436">
        <v>1837</v>
      </c>
      <c r="D3436" t="s">
        <v>273</v>
      </c>
      <c r="E3436" t="s">
        <v>274</v>
      </c>
      <c r="F3436">
        <v>13794</v>
      </c>
      <c r="G3436" t="s">
        <v>275</v>
      </c>
      <c r="H3436" t="s">
        <v>276</v>
      </c>
      <c r="I3436">
        <v>431</v>
      </c>
      <c r="J3436" t="s">
        <v>493</v>
      </c>
      <c r="K3436" t="s">
        <v>494</v>
      </c>
      <c r="L3436">
        <v>31601</v>
      </c>
      <c r="M3436" t="s">
        <v>361</v>
      </c>
      <c r="N3436" t="s">
        <v>362</v>
      </c>
      <c r="O3436">
        <v>31601</v>
      </c>
      <c r="P3436" t="s">
        <v>361</v>
      </c>
      <c r="Q3436" t="s">
        <v>362</v>
      </c>
      <c r="R3436" t="s">
        <v>336</v>
      </c>
      <c r="S3436" s="46">
        <v>-3.83</v>
      </c>
      <c r="U3436" s="46">
        <v>18</v>
      </c>
      <c r="IF3436">
        <v>31601</v>
      </c>
      <c r="IG3436" t="s">
        <v>361</v>
      </c>
      <c r="IH3436" t="s">
        <v>319</v>
      </c>
      <c r="IK3436">
        <v>-2</v>
      </c>
      <c r="IL3436" t="s">
        <v>279</v>
      </c>
      <c r="IM3436" t="s">
        <v>280</v>
      </c>
      <c r="IN3436" t="s">
        <v>663</v>
      </c>
      <c r="IP3436" t="s">
        <v>699</v>
      </c>
    </row>
    <row r="3437" spans="1:250" x14ac:dyDescent="0.25">
      <c r="A3437">
        <v>41952</v>
      </c>
      <c r="B3437">
        <v>-890804480</v>
      </c>
      <c r="C3437">
        <v>1837</v>
      </c>
      <c r="D3437" t="s">
        <v>273</v>
      </c>
      <c r="E3437" t="s">
        <v>274</v>
      </c>
      <c r="F3437">
        <v>13794</v>
      </c>
      <c r="G3437" t="s">
        <v>275</v>
      </c>
      <c r="H3437" t="s">
        <v>276</v>
      </c>
      <c r="I3437">
        <v>429</v>
      </c>
      <c r="J3437" t="s">
        <v>395</v>
      </c>
      <c r="K3437" t="s">
        <v>396</v>
      </c>
      <c r="L3437">
        <v>31601</v>
      </c>
      <c r="M3437" t="s">
        <v>361</v>
      </c>
      <c r="N3437" t="s">
        <v>362</v>
      </c>
      <c r="O3437">
        <v>31601</v>
      </c>
      <c r="P3437" t="s">
        <v>361</v>
      </c>
      <c r="Q3437" t="s">
        <v>362</v>
      </c>
      <c r="R3437" t="s">
        <v>336</v>
      </c>
      <c r="S3437" s="46">
        <v>-5.0999999999999996</v>
      </c>
      <c r="U3437" s="46">
        <v>18</v>
      </c>
      <c r="IF3437">
        <v>31601</v>
      </c>
      <c r="IG3437" t="s">
        <v>361</v>
      </c>
      <c r="IH3437" t="s">
        <v>319</v>
      </c>
      <c r="IK3437">
        <v>-2</v>
      </c>
      <c r="IL3437" t="s">
        <v>279</v>
      </c>
      <c r="IM3437" t="s">
        <v>280</v>
      </c>
      <c r="IN3437" t="s">
        <v>663</v>
      </c>
      <c r="IP3437" t="s">
        <v>699</v>
      </c>
    </row>
    <row r="3438" spans="1:250" x14ac:dyDescent="0.25">
      <c r="A3438">
        <v>41953</v>
      </c>
      <c r="B3438">
        <v>-890804480</v>
      </c>
      <c r="C3438">
        <v>1837</v>
      </c>
      <c r="D3438" t="s">
        <v>273</v>
      </c>
      <c r="E3438" t="s">
        <v>274</v>
      </c>
      <c r="F3438">
        <v>13794</v>
      </c>
      <c r="G3438" t="s">
        <v>275</v>
      </c>
      <c r="H3438" t="s">
        <v>276</v>
      </c>
      <c r="I3438">
        <v>427</v>
      </c>
      <c r="J3438" t="s">
        <v>397</v>
      </c>
      <c r="K3438" t="s">
        <v>398</v>
      </c>
      <c r="L3438">
        <v>31601</v>
      </c>
      <c r="M3438" t="s">
        <v>361</v>
      </c>
      <c r="N3438" t="s">
        <v>362</v>
      </c>
      <c r="O3438">
        <v>31601</v>
      </c>
      <c r="P3438" t="s">
        <v>361</v>
      </c>
      <c r="Q3438" t="s">
        <v>362</v>
      </c>
      <c r="R3438" t="s">
        <v>336</v>
      </c>
      <c r="S3438" s="46">
        <v>-3.07</v>
      </c>
      <c r="U3438" s="46">
        <v>18</v>
      </c>
      <c r="IF3438">
        <v>31601</v>
      </c>
      <c r="IG3438" t="s">
        <v>361</v>
      </c>
      <c r="IH3438" t="s">
        <v>319</v>
      </c>
      <c r="IK3438">
        <v>-2</v>
      </c>
      <c r="IL3438" t="s">
        <v>279</v>
      </c>
      <c r="IM3438" t="s">
        <v>280</v>
      </c>
      <c r="IN3438" t="s">
        <v>663</v>
      </c>
      <c r="IP3438" t="s">
        <v>699</v>
      </c>
    </row>
    <row r="3439" spans="1:250" x14ac:dyDescent="0.25">
      <c r="A3439">
        <v>41954</v>
      </c>
      <c r="B3439">
        <v>-890804480</v>
      </c>
      <c r="C3439">
        <v>1837</v>
      </c>
      <c r="D3439" t="s">
        <v>273</v>
      </c>
      <c r="E3439" t="s">
        <v>274</v>
      </c>
      <c r="F3439">
        <v>13794</v>
      </c>
      <c r="G3439" t="s">
        <v>275</v>
      </c>
      <c r="H3439" t="s">
        <v>276</v>
      </c>
      <c r="I3439">
        <v>424</v>
      </c>
      <c r="J3439" t="s">
        <v>399</v>
      </c>
      <c r="K3439" t="s">
        <v>400</v>
      </c>
      <c r="L3439">
        <v>31601</v>
      </c>
      <c r="M3439" t="s">
        <v>361</v>
      </c>
      <c r="N3439" t="s">
        <v>362</v>
      </c>
      <c r="O3439">
        <v>31601</v>
      </c>
      <c r="P3439" t="s">
        <v>361</v>
      </c>
      <c r="Q3439" t="s">
        <v>362</v>
      </c>
      <c r="R3439" t="s">
        <v>336</v>
      </c>
      <c r="S3439" s="46">
        <v>-4.9000000000000004</v>
      </c>
      <c r="U3439" s="46">
        <v>18</v>
      </c>
      <c r="IF3439">
        <v>31601</v>
      </c>
      <c r="IG3439" t="s">
        <v>361</v>
      </c>
      <c r="IH3439" t="s">
        <v>319</v>
      </c>
      <c r="IK3439">
        <v>-2</v>
      </c>
      <c r="IL3439" t="s">
        <v>279</v>
      </c>
      <c r="IM3439" t="s">
        <v>280</v>
      </c>
      <c r="IN3439" t="s">
        <v>663</v>
      </c>
      <c r="IP3439" t="s">
        <v>699</v>
      </c>
    </row>
    <row r="3440" spans="1:250" x14ac:dyDescent="0.25">
      <c r="A3440">
        <v>41955</v>
      </c>
      <c r="B3440">
        <v>-890804480</v>
      </c>
      <c r="C3440">
        <v>1837</v>
      </c>
      <c r="D3440" t="s">
        <v>273</v>
      </c>
      <c r="E3440" t="s">
        <v>274</v>
      </c>
      <c r="F3440">
        <v>13794</v>
      </c>
      <c r="G3440" t="s">
        <v>275</v>
      </c>
      <c r="H3440" t="s">
        <v>276</v>
      </c>
      <c r="I3440">
        <v>437</v>
      </c>
      <c r="J3440" t="s">
        <v>658</v>
      </c>
      <c r="K3440" t="s">
        <v>659</v>
      </c>
      <c r="L3440">
        <v>31601</v>
      </c>
      <c r="M3440" t="s">
        <v>361</v>
      </c>
      <c r="N3440" t="s">
        <v>362</v>
      </c>
      <c r="O3440">
        <v>31601</v>
      </c>
      <c r="P3440" t="s">
        <v>361</v>
      </c>
      <c r="Q3440" t="s">
        <v>362</v>
      </c>
      <c r="R3440" t="s">
        <v>336</v>
      </c>
      <c r="S3440" s="46">
        <v>-4.2300000000000004</v>
      </c>
      <c r="U3440" s="46">
        <v>18</v>
      </c>
      <c r="IF3440">
        <v>31601</v>
      </c>
      <c r="IG3440" t="s">
        <v>361</v>
      </c>
      <c r="IH3440" t="s">
        <v>319</v>
      </c>
      <c r="IK3440">
        <v>-2</v>
      </c>
      <c r="IL3440" t="s">
        <v>279</v>
      </c>
      <c r="IM3440" t="s">
        <v>280</v>
      </c>
      <c r="IN3440" t="s">
        <v>663</v>
      </c>
      <c r="IP3440" t="s">
        <v>699</v>
      </c>
    </row>
    <row r="3441" spans="1:250" x14ac:dyDescent="0.25">
      <c r="A3441">
        <v>41956</v>
      </c>
      <c r="B3441">
        <v>-890804480</v>
      </c>
      <c r="C3441">
        <v>1837</v>
      </c>
      <c r="D3441" t="s">
        <v>273</v>
      </c>
      <c r="E3441" t="s">
        <v>274</v>
      </c>
      <c r="F3441">
        <v>31620</v>
      </c>
      <c r="G3441" t="s">
        <v>363</v>
      </c>
      <c r="H3441" t="s">
        <v>364</v>
      </c>
      <c r="I3441">
        <v>427</v>
      </c>
      <c r="J3441" t="s">
        <v>397</v>
      </c>
      <c r="K3441" t="s">
        <v>398</v>
      </c>
      <c r="L3441">
        <v>31663</v>
      </c>
      <c r="M3441" t="s">
        <v>365</v>
      </c>
      <c r="N3441" t="s">
        <v>366</v>
      </c>
      <c r="O3441">
        <v>31663</v>
      </c>
      <c r="P3441" t="s">
        <v>365</v>
      </c>
      <c r="Q3441" t="s">
        <v>366</v>
      </c>
      <c r="R3441" t="s">
        <v>336</v>
      </c>
      <c r="S3441" s="46">
        <v>-4.55</v>
      </c>
      <c r="U3441" s="46">
        <v>18</v>
      </c>
      <c r="IF3441">
        <v>31663</v>
      </c>
      <c r="IG3441" t="s">
        <v>365</v>
      </c>
      <c r="IH3441" t="s">
        <v>367</v>
      </c>
      <c r="IK3441">
        <v>-2</v>
      </c>
      <c r="IL3441" t="s">
        <v>279</v>
      </c>
      <c r="IM3441" t="s">
        <v>280</v>
      </c>
      <c r="IN3441" t="s">
        <v>700</v>
      </c>
      <c r="IP3441" t="s">
        <v>701</v>
      </c>
    </row>
    <row r="3442" spans="1:250" x14ac:dyDescent="0.25">
      <c r="A3442">
        <v>41957</v>
      </c>
      <c r="B3442">
        <v>-890804480</v>
      </c>
      <c r="C3442">
        <v>1837</v>
      </c>
      <c r="D3442" t="s">
        <v>273</v>
      </c>
      <c r="E3442" t="s">
        <v>274</v>
      </c>
      <c r="F3442">
        <v>31620</v>
      </c>
      <c r="G3442" t="s">
        <v>363</v>
      </c>
      <c r="H3442" t="s">
        <v>364</v>
      </c>
      <c r="I3442">
        <v>424</v>
      </c>
      <c r="J3442" t="s">
        <v>399</v>
      </c>
      <c r="K3442" t="s">
        <v>400</v>
      </c>
      <c r="L3442">
        <v>31663</v>
      </c>
      <c r="M3442" t="s">
        <v>365</v>
      </c>
      <c r="N3442" t="s">
        <v>366</v>
      </c>
      <c r="O3442">
        <v>31663</v>
      </c>
      <c r="P3442" t="s">
        <v>365</v>
      </c>
      <c r="Q3442" t="s">
        <v>366</v>
      </c>
      <c r="R3442" t="s">
        <v>336</v>
      </c>
      <c r="S3442" s="46">
        <v>-7.2</v>
      </c>
      <c r="U3442" s="46">
        <v>18</v>
      </c>
      <c r="IF3442">
        <v>31663</v>
      </c>
      <c r="IG3442" t="s">
        <v>365</v>
      </c>
      <c r="IH3442" t="s">
        <v>367</v>
      </c>
      <c r="IK3442">
        <v>-2</v>
      </c>
      <c r="IL3442" t="s">
        <v>279</v>
      </c>
      <c r="IM3442" t="s">
        <v>280</v>
      </c>
      <c r="IN3442" t="s">
        <v>700</v>
      </c>
      <c r="IP3442" t="s">
        <v>701</v>
      </c>
    </row>
    <row r="3443" spans="1:250" x14ac:dyDescent="0.25">
      <c r="A3443">
        <v>41958</v>
      </c>
      <c r="B3443">
        <v>-890804480</v>
      </c>
      <c r="C3443">
        <v>1837</v>
      </c>
      <c r="D3443" t="s">
        <v>273</v>
      </c>
      <c r="E3443" t="s">
        <v>274</v>
      </c>
      <c r="F3443">
        <v>31620</v>
      </c>
      <c r="G3443" t="s">
        <v>363</v>
      </c>
      <c r="H3443" t="s">
        <v>364</v>
      </c>
      <c r="I3443">
        <v>422</v>
      </c>
      <c r="J3443" t="s">
        <v>401</v>
      </c>
      <c r="K3443" t="s">
        <v>402</v>
      </c>
      <c r="L3443">
        <v>31663</v>
      </c>
      <c r="M3443" t="s">
        <v>365</v>
      </c>
      <c r="N3443" t="s">
        <v>366</v>
      </c>
      <c r="O3443">
        <v>31663</v>
      </c>
      <c r="P3443" t="s">
        <v>365</v>
      </c>
      <c r="Q3443" t="s">
        <v>366</v>
      </c>
      <c r="R3443" t="s">
        <v>336</v>
      </c>
      <c r="S3443" s="46">
        <v>-9.6</v>
      </c>
      <c r="U3443" s="46">
        <v>18</v>
      </c>
      <c r="IF3443">
        <v>31663</v>
      </c>
      <c r="IG3443" t="s">
        <v>365</v>
      </c>
      <c r="IH3443" t="s">
        <v>367</v>
      </c>
      <c r="IK3443">
        <v>-2</v>
      </c>
      <c r="IL3443" t="s">
        <v>279</v>
      </c>
      <c r="IM3443" t="s">
        <v>280</v>
      </c>
      <c r="IN3443" t="s">
        <v>700</v>
      </c>
      <c r="IP3443" t="s">
        <v>701</v>
      </c>
    </row>
    <row r="3444" spans="1:250" x14ac:dyDescent="0.25">
      <c r="A3444">
        <v>41959</v>
      </c>
      <c r="B3444">
        <v>-890804480</v>
      </c>
      <c r="C3444">
        <v>1837</v>
      </c>
      <c r="D3444" t="s">
        <v>273</v>
      </c>
      <c r="E3444" t="s">
        <v>274</v>
      </c>
      <c r="F3444">
        <v>31620</v>
      </c>
      <c r="G3444" t="s">
        <v>363</v>
      </c>
      <c r="H3444" t="s">
        <v>364</v>
      </c>
      <c r="I3444">
        <v>420</v>
      </c>
      <c r="J3444" t="s">
        <v>403</v>
      </c>
      <c r="K3444" t="s">
        <v>404</v>
      </c>
      <c r="L3444">
        <v>31663</v>
      </c>
      <c r="M3444" t="s">
        <v>365</v>
      </c>
      <c r="N3444" t="s">
        <v>366</v>
      </c>
      <c r="O3444">
        <v>31663</v>
      </c>
      <c r="P3444" t="s">
        <v>365</v>
      </c>
      <c r="Q3444" t="s">
        <v>366</v>
      </c>
      <c r="R3444" t="s">
        <v>336</v>
      </c>
      <c r="S3444" s="46">
        <v>-5.6</v>
      </c>
      <c r="U3444" s="46">
        <v>18</v>
      </c>
      <c r="IF3444">
        <v>31663</v>
      </c>
      <c r="IG3444" t="s">
        <v>365</v>
      </c>
      <c r="IH3444" t="s">
        <v>367</v>
      </c>
      <c r="IK3444">
        <v>-2</v>
      </c>
      <c r="IL3444" t="s">
        <v>279</v>
      </c>
      <c r="IM3444" t="s">
        <v>280</v>
      </c>
      <c r="IN3444" t="s">
        <v>700</v>
      </c>
      <c r="IP3444" t="s">
        <v>701</v>
      </c>
    </row>
    <row r="3445" spans="1:250" x14ac:dyDescent="0.25">
      <c r="A3445">
        <v>41960</v>
      </c>
      <c r="B3445">
        <v>-890804480</v>
      </c>
      <c r="C3445">
        <v>1837</v>
      </c>
      <c r="D3445" t="s">
        <v>273</v>
      </c>
      <c r="E3445" t="s">
        <v>274</v>
      </c>
      <c r="F3445">
        <v>31620</v>
      </c>
      <c r="G3445" t="s">
        <v>363</v>
      </c>
      <c r="H3445" t="s">
        <v>364</v>
      </c>
      <c r="I3445">
        <v>411</v>
      </c>
      <c r="J3445" t="s">
        <v>393</v>
      </c>
      <c r="K3445" t="s">
        <v>394</v>
      </c>
      <c r="L3445">
        <v>31663</v>
      </c>
      <c r="M3445" t="s">
        <v>365</v>
      </c>
      <c r="N3445" t="s">
        <v>366</v>
      </c>
      <c r="O3445">
        <v>31663</v>
      </c>
      <c r="P3445" t="s">
        <v>365</v>
      </c>
      <c r="Q3445" t="s">
        <v>366</v>
      </c>
      <c r="R3445" t="s">
        <v>336</v>
      </c>
      <c r="S3445" s="46">
        <v>-8.4</v>
      </c>
      <c r="U3445" s="46">
        <v>18</v>
      </c>
      <c r="IF3445">
        <v>31663</v>
      </c>
      <c r="IG3445" t="s">
        <v>365</v>
      </c>
      <c r="IH3445" t="s">
        <v>367</v>
      </c>
      <c r="IK3445">
        <v>-2</v>
      </c>
      <c r="IL3445" t="s">
        <v>279</v>
      </c>
      <c r="IM3445" t="s">
        <v>280</v>
      </c>
      <c r="IN3445" t="s">
        <v>700</v>
      </c>
      <c r="IP3445" t="s">
        <v>701</v>
      </c>
    </row>
    <row r="3446" spans="1:250" x14ac:dyDescent="0.25">
      <c r="A3446">
        <v>41961</v>
      </c>
      <c r="B3446">
        <v>-890804480</v>
      </c>
      <c r="C3446">
        <v>1837</v>
      </c>
      <c r="D3446" t="s">
        <v>273</v>
      </c>
      <c r="E3446" t="s">
        <v>274</v>
      </c>
      <c r="F3446">
        <v>31620</v>
      </c>
      <c r="G3446" t="s">
        <v>363</v>
      </c>
      <c r="H3446" t="s">
        <v>364</v>
      </c>
      <c r="I3446">
        <v>437</v>
      </c>
      <c r="J3446" t="s">
        <v>658</v>
      </c>
      <c r="K3446" t="s">
        <v>659</v>
      </c>
      <c r="L3446">
        <v>31663</v>
      </c>
      <c r="M3446" t="s">
        <v>365</v>
      </c>
      <c r="N3446" t="s">
        <v>366</v>
      </c>
      <c r="O3446">
        <v>31663</v>
      </c>
      <c r="P3446" t="s">
        <v>365</v>
      </c>
      <c r="Q3446" t="s">
        <v>366</v>
      </c>
      <c r="R3446" t="s">
        <v>336</v>
      </c>
      <c r="S3446" s="46">
        <v>-6.2</v>
      </c>
      <c r="U3446" s="46">
        <v>18</v>
      </c>
      <c r="IF3446">
        <v>31663</v>
      </c>
      <c r="IG3446" t="s">
        <v>365</v>
      </c>
      <c r="IH3446" t="s">
        <v>367</v>
      </c>
      <c r="IK3446">
        <v>-2</v>
      </c>
      <c r="IL3446" t="s">
        <v>279</v>
      </c>
      <c r="IM3446" t="s">
        <v>280</v>
      </c>
      <c r="IN3446" t="s">
        <v>700</v>
      </c>
      <c r="IP3446" t="s">
        <v>701</v>
      </c>
    </row>
    <row r="3447" spans="1:250" x14ac:dyDescent="0.25">
      <c r="A3447">
        <v>41962</v>
      </c>
      <c r="B3447">
        <v>-890804480</v>
      </c>
      <c r="C3447">
        <v>1837</v>
      </c>
      <c r="D3447" t="s">
        <v>273</v>
      </c>
      <c r="E3447" t="s">
        <v>274</v>
      </c>
      <c r="F3447">
        <v>31620</v>
      </c>
      <c r="G3447" t="s">
        <v>363</v>
      </c>
      <c r="H3447" t="s">
        <v>364</v>
      </c>
      <c r="I3447">
        <v>436</v>
      </c>
      <c r="J3447" t="s">
        <v>656</v>
      </c>
      <c r="K3447" t="s">
        <v>657</v>
      </c>
      <c r="L3447">
        <v>31663</v>
      </c>
      <c r="M3447" t="s">
        <v>365</v>
      </c>
      <c r="N3447" t="s">
        <v>366</v>
      </c>
      <c r="O3447">
        <v>31663</v>
      </c>
      <c r="P3447" t="s">
        <v>365</v>
      </c>
      <c r="Q3447" t="s">
        <v>366</v>
      </c>
      <c r="R3447" t="s">
        <v>336</v>
      </c>
      <c r="S3447" s="46">
        <v>-3.72</v>
      </c>
      <c r="U3447" s="46">
        <v>18</v>
      </c>
      <c r="IF3447">
        <v>31663</v>
      </c>
      <c r="IG3447" t="s">
        <v>365</v>
      </c>
      <c r="IH3447" t="s">
        <v>367</v>
      </c>
      <c r="IK3447">
        <v>-2</v>
      </c>
      <c r="IL3447" t="s">
        <v>279</v>
      </c>
      <c r="IM3447" t="s">
        <v>280</v>
      </c>
      <c r="IN3447" t="s">
        <v>700</v>
      </c>
      <c r="IP3447" t="s">
        <v>701</v>
      </c>
    </row>
    <row r="3448" spans="1:250" x14ac:dyDescent="0.25">
      <c r="A3448">
        <v>41963</v>
      </c>
      <c r="B3448">
        <v>-890804480</v>
      </c>
      <c r="C3448">
        <v>1837</v>
      </c>
      <c r="D3448" t="s">
        <v>273</v>
      </c>
      <c r="E3448" t="s">
        <v>274</v>
      </c>
      <c r="F3448">
        <v>31620</v>
      </c>
      <c r="G3448" t="s">
        <v>363</v>
      </c>
      <c r="H3448" t="s">
        <v>364</v>
      </c>
      <c r="I3448">
        <v>435</v>
      </c>
      <c r="J3448" t="s">
        <v>491</v>
      </c>
      <c r="K3448" t="s">
        <v>492</v>
      </c>
      <c r="L3448">
        <v>31663</v>
      </c>
      <c r="M3448" t="s">
        <v>365</v>
      </c>
      <c r="N3448" t="s">
        <v>366</v>
      </c>
      <c r="O3448">
        <v>31663</v>
      </c>
      <c r="P3448" t="s">
        <v>365</v>
      </c>
      <c r="Q3448" t="s">
        <v>366</v>
      </c>
      <c r="R3448" t="s">
        <v>336</v>
      </c>
      <c r="S3448" s="46">
        <v>-3.72</v>
      </c>
      <c r="U3448" s="46">
        <v>18</v>
      </c>
      <c r="IF3448">
        <v>31663</v>
      </c>
      <c r="IG3448" t="s">
        <v>365</v>
      </c>
      <c r="IH3448" t="s">
        <v>367</v>
      </c>
      <c r="IK3448">
        <v>-2</v>
      </c>
      <c r="IL3448" t="s">
        <v>279</v>
      </c>
      <c r="IM3448" t="s">
        <v>280</v>
      </c>
      <c r="IN3448" t="s">
        <v>700</v>
      </c>
      <c r="IP3448" t="s">
        <v>701</v>
      </c>
    </row>
    <row r="3449" spans="1:250" x14ac:dyDescent="0.25">
      <c r="A3449">
        <v>41964</v>
      </c>
      <c r="B3449">
        <v>-890804480</v>
      </c>
      <c r="C3449">
        <v>1837</v>
      </c>
      <c r="D3449" t="s">
        <v>273</v>
      </c>
      <c r="E3449" t="s">
        <v>274</v>
      </c>
      <c r="F3449">
        <v>31620</v>
      </c>
      <c r="G3449" t="s">
        <v>363</v>
      </c>
      <c r="H3449" t="s">
        <v>364</v>
      </c>
      <c r="I3449">
        <v>431</v>
      </c>
      <c r="J3449" t="s">
        <v>493</v>
      </c>
      <c r="K3449" t="s">
        <v>494</v>
      </c>
      <c r="L3449">
        <v>31663</v>
      </c>
      <c r="M3449" t="s">
        <v>365</v>
      </c>
      <c r="N3449" t="s">
        <v>366</v>
      </c>
      <c r="O3449">
        <v>31663</v>
      </c>
      <c r="P3449" t="s">
        <v>365</v>
      </c>
      <c r="Q3449" t="s">
        <v>366</v>
      </c>
      <c r="R3449" t="s">
        <v>336</v>
      </c>
      <c r="S3449" s="46">
        <v>-5.85</v>
      </c>
      <c r="U3449" s="46">
        <v>18</v>
      </c>
      <c r="IF3449">
        <v>31663</v>
      </c>
      <c r="IG3449" t="s">
        <v>365</v>
      </c>
      <c r="IH3449" t="s">
        <v>367</v>
      </c>
      <c r="IK3449">
        <v>-2</v>
      </c>
      <c r="IL3449" t="s">
        <v>279</v>
      </c>
      <c r="IM3449" t="s">
        <v>280</v>
      </c>
      <c r="IN3449" t="s">
        <v>700</v>
      </c>
      <c r="IP3449" t="s">
        <v>701</v>
      </c>
    </row>
    <row r="3450" spans="1:250" x14ac:dyDescent="0.25">
      <c r="A3450">
        <v>41965</v>
      </c>
      <c r="B3450">
        <v>-890804480</v>
      </c>
      <c r="C3450">
        <v>1837</v>
      </c>
      <c r="D3450" t="s">
        <v>273</v>
      </c>
      <c r="E3450" t="s">
        <v>274</v>
      </c>
      <c r="F3450">
        <v>31620</v>
      </c>
      <c r="G3450" t="s">
        <v>363</v>
      </c>
      <c r="H3450" t="s">
        <v>364</v>
      </c>
      <c r="I3450">
        <v>429</v>
      </c>
      <c r="J3450" t="s">
        <v>395</v>
      </c>
      <c r="K3450" t="s">
        <v>396</v>
      </c>
      <c r="L3450">
        <v>31663</v>
      </c>
      <c r="M3450" t="s">
        <v>365</v>
      </c>
      <c r="N3450" t="s">
        <v>366</v>
      </c>
      <c r="O3450">
        <v>31663</v>
      </c>
      <c r="P3450" t="s">
        <v>365</v>
      </c>
      <c r="Q3450" t="s">
        <v>366</v>
      </c>
      <c r="R3450" t="s">
        <v>336</v>
      </c>
      <c r="S3450" s="46">
        <v>-7.8</v>
      </c>
      <c r="U3450" s="46">
        <v>18</v>
      </c>
      <c r="IF3450">
        <v>31663</v>
      </c>
      <c r="IG3450" t="s">
        <v>365</v>
      </c>
      <c r="IH3450" t="s">
        <v>367</v>
      </c>
      <c r="IK3450">
        <v>-2</v>
      </c>
      <c r="IL3450" t="s">
        <v>279</v>
      </c>
      <c r="IM3450" t="s">
        <v>280</v>
      </c>
      <c r="IN3450" t="s">
        <v>700</v>
      </c>
      <c r="IP3450" t="s">
        <v>701</v>
      </c>
    </row>
    <row r="3451" spans="1:250" x14ac:dyDescent="0.25">
      <c r="A3451">
        <v>41966</v>
      </c>
      <c r="B3451">
        <v>-890804480</v>
      </c>
      <c r="C3451">
        <v>1837</v>
      </c>
      <c r="D3451" t="s">
        <v>273</v>
      </c>
      <c r="E3451" t="s">
        <v>274</v>
      </c>
      <c r="F3451">
        <v>9695</v>
      </c>
      <c r="G3451" t="s">
        <v>281</v>
      </c>
      <c r="H3451" t="s">
        <v>282</v>
      </c>
      <c r="I3451">
        <v>411</v>
      </c>
      <c r="J3451" t="s">
        <v>393</v>
      </c>
      <c r="K3451" t="s">
        <v>394</v>
      </c>
      <c r="L3451">
        <v>32534</v>
      </c>
      <c r="M3451" t="s">
        <v>368</v>
      </c>
      <c r="N3451" t="s">
        <v>369</v>
      </c>
      <c r="O3451">
        <v>32534</v>
      </c>
      <c r="P3451" t="s">
        <v>368</v>
      </c>
      <c r="Q3451" t="s">
        <v>369</v>
      </c>
      <c r="R3451" t="s">
        <v>336</v>
      </c>
      <c r="S3451" s="46">
        <v>-5.63</v>
      </c>
      <c r="U3451" s="46">
        <v>18</v>
      </c>
      <c r="IF3451">
        <v>32534</v>
      </c>
      <c r="IG3451" t="s">
        <v>368</v>
      </c>
      <c r="IH3451" t="s">
        <v>285</v>
      </c>
      <c r="IK3451">
        <v>-2</v>
      </c>
      <c r="IL3451" t="s">
        <v>279</v>
      </c>
      <c r="IM3451" t="s">
        <v>280</v>
      </c>
      <c r="IN3451" t="s">
        <v>661</v>
      </c>
      <c r="IP3451" t="s">
        <v>702</v>
      </c>
    </row>
    <row r="3452" spans="1:250" x14ac:dyDescent="0.25">
      <c r="A3452">
        <v>41967</v>
      </c>
      <c r="B3452">
        <v>-890804480</v>
      </c>
      <c r="C3452">
        <v>1837</v>
      </c>
      <c r="D3452" t="s">
        <v>273</v>
      </c>
      <c r="E3452" t="s">
        <v>274</v>
      </c>
      <c r="F3452">
        <v>9695</v>
      </c>
      <c r="G3452" t="s">
        <v>281</v>
      </c>
      <c r="H3452" t="s">
        <v>282</v>
      </c>
      <c r="I3452">
        <v>427</v>
      </c>
      <c r="J3452" t="s">
        <v>397</v>
      </c>
      <c r="K3452" t="s">
        <v>398</v>
      </c>
      <c r="L3452">
        <v>32534</v>
      </c>
      <c r="M3452" t="s">
        <v>368</v>
      </c>
      <c r="N3452" t="s">
        <v>369</v>
      </c>
      <c r="O3452">
        <v>32534</v>
      </c>
      <c r="P3452" t="s">
        <v>368</v>
      </c>
      <c r="Q3452" t="s">
        <v>369</v>
      </c>
      <c r="R3452" t="s">
        <v>336</v>
      </c>
      <c r="S3452" s="46">
        <v>0</v>
      </c>
      <c r="U3452" s="46">
        <v>18</v>
      </c>
      <c r="IF3452">
        <v>32534</v>
      </c>
      <c r="IG3452" t="s">
        <v>368</v>
      </c>
      <c r="IH3452" t="s">
        <v>285</v>
      </c>
      <c r="IK3452">
        <v>-2</v>
      </c>
      <c r="IL3452" t="s">
        <v>279</v>
      </c>
      <c r="IM3452" t="s">
        <v>280</v>
      </c>
      <c r="IN3452" t="s">
        <v>661</v>
      </c>
      <c r="IP3452" t="s">
        <v>702</v>
      </c>
    </row>
    <row r="3453" spans="1:250" x14ac:dyDescent="0.25">
      <c r="A3453">
        <v>41968</v>
      </c>
      <c r="B3453">
        <v>-890804480</v>
      </c>
      <c r="C3453">
        <v>1837</v>
      </c>
      <c r="D3453" t="s">
        <v>273</v>
      </c>
      <c r="E3453" t="s">
        <v>274</v>
      </c>
      <c r="F3453">
        <v>9695</v>
      </c>
      <c r="G3453" t="s">
        <v>281</v>
      </c>
      <c r="H3453" t="s">
        <v>282</v>
      </c>
      <c r="I3453">
        <v>424</v>
      </c>
      <c r="J3453" t="s">
        <v>399</v>
      </c>
      <c r="K3453" t="s">
        <v>400</v>
      </c>
      <c r="L3453">
        <v>32534</v>
      </c>
      <c r="M3453" t="s">
        <v>368</v>
      </c>
      <c r="N3453" t="s">
        <v>369</v>
      </c>
      <c r="O3453">
        <v>32534</v>
      </c>
      <c r="P3453" t="s">
        <v>368</v>
      </c>
      <c r="Q3453" t="s">
        <v>369</v>
      </c>
      <c r="R3453" t="s">
        <v>336</v>
      </c>
      <c r="S3453" s="46">
        <v>-4.79</v>
      </c>
      <c r="U3453" s="46">
        <v>18</v>
      </c>
      <c r="IF3453">
        <v>32534</v>
      </c>
      <c r="IG3453" t="s">
        <v>368</v>
      </c>
      <c r="IH3453" t="s">
        <v>285</v>
      </c>
      <c r="IK3453">
        <v>-2</v>
      </c>
      <c r="IL3453" t="s">
        <v>279</v>
      </c>
      <c r="IM3453" t="s">
        <v>280</v>
      </c>
      <c r="IN3453" t="s">
        <v>661</v>
      </c>
      <c r="IP3453" t="s">
        <v>702</v>
      </c>
    </row>
    <row r="3454" spans="1:250" x14ac:dyDescent="0.25">
      <c r="A3454">
        <v>41969</v>
      </c>
      <c r="B3454">
        <v>-890804480</v>
      </c>
      <c r="C3454">
        <v>1837</v>
      </c>
      <c r="D3454" t="s">
        <v>273</v>
      </c>
      <c r="E3454" t="s">
        <v>274</v>
      </c>
      <c r="F3454">
        <v>9695</v>
      </c>
      <c r="G3454" t="s">
        <v>281</v>
      </c>
      <c r="H3454" t="s">
        <v>282</v>
      </c>
      <c r="I3454">
        <v>422</v>
      </c>
      <c r="J3454" t="s">
        <v>401</v>
      </c>
      <c r="K3454" t="s">
        <v>402</v>
      </c>
      <c r="L3454">
        <v>32534</v>
      </c>
      <c r="M3454" t="s">
        <v>368</v>
      </c>
      <c r="N3454" t="s">
        <v>369</v>
      </c>
      <c r="O3454">
        <v>32534</v>
      </c>
      <c r="P3454" t="s">
        <v>368</v>
      </c>
      <c r="Q3454" t="s">
        <v>369</v>
      </c>
      <c r="R3454" t="s">
        <v>336</v>
      </c>
      <c r="S3454" s="46">
        <v>-6.39</v>
      </c>
      <c r="U3454" s="46">
        <v>18</v>
      </c>
      <c r="IF3454">
        <v>32534</v>
      </c>
      <c r="IG3454" t="s">
        <v>368</v>
      </c>
      <c r="IH3454" t="s">
        <v>285</v>
      </c>
      <c r="IK3454">
        <v>-2</v>
      </c>
      <c r="IL3454" t="s">
        <v>279</v>
      </c>
      <c r="IM3454" t="s">
        <v>280</v>
      </c>
      <c r="IN3454" t="s">
        <v>661</v>
      </c>
      <c r="IP3454" t="s">
        <v>702</v>
      </c>
    </row>
    <row r="3455" spans="1:250" x14ac:dyDescent="0.25">
      <c r="A3455">
        <v>41970</v>
      </c>
      <c r="B3455">
        <v>-890804480</v>
      </c>
      <c r="C3455">
        <v>1837</v>
      </c>
      <c r="D3455" t="s">
        <v>273</v>
      </c>
      <c r="E3455" t="s">
        <v>274</v>
      </c>
      <c r="F3455">
        <v>9695</v>
      </c>
      <c r="G3455" t="s">
        <v>281</v>
      </c>
      <c r="H3455" t="s">
        <v>282</v>
      </c>
      <c r="I3455">
        <v>420</v>
      </c>
      <c r="J3455" t="s">
        <v>403</v>
      </c>
      <c r="K3455" t="s">
        <v>404</v>
      </c>
      <c r="L3455">
        <v>32534</v>
      </c>
      <c r="M3455" t="s">
        <v>368</v>
      </c>
      <c r="N3455" t="s">
        <v>369</v>
      </c>
      <c r="O3455">
        <v>32534</v>
      </c>
      <c r="P3455" t="s">
        <v>368</v>
      </c>
      <c r="Q3455" t="s">
        <v>369</v>
      </c>
      <c r="R3455" t="s">
        <v>336</v>
      </c>
      <c r="S3455" s="46">
        <v>-3.73</v>
      </c>
      <c r="U3455" s="46">
        <v>18</v>
      </c>
      <c r="IF3455">
        <v>32534</v>
      </c>
      <c r="IG3455" t="s">
        <v>368</v>
      </c>
      <c r="IH3455" t="s">
        <v>285</v>
      </c>
      <c r="IK3455">
        <v>-2</v>
      </c>
      <c r="IL3455" t="s">
        <v>279</v>
      </c>
      <c r="IM3455" t="s">
        <v>280</v>
      </c>
      <c r="IN3455" t="s">
        <v>661</v>
      </c>
      <c r="IP3455" t="s">
        <v>702</v>
      </c>
    </row>
    <row r="3456" spans="1:250" x14ac:dyDescent="0.25">
      <c r="A3456">
        <v>41971</v>
      </c>
      <c r="B3456">
        <v>-890804480</v>
      </c>
      <c r="C3456">
        <v>1837</v>
      </c>
      <c r="D3456" t="s">
        <v>273</v>
      </c>
      <c r="E3456" t="s">
        <v>274</v>
      </c>
      <c r="F3456">
        <v>9695</v>
      </c>
      <c r="G3456" t="s">
        <v>281</v>
      </c>
      <c r="H3456" t="s">
        <v>282</v>
      </c>
      <c r="I3456">
        <v>420</v>
      </c>
      <c r="J3456" t="s">
        <v>403</v>
      </c>
      <c r="K3456" t="s">
        <v>404</v>
      </c>
      <c r="L3456">
        <v>34667</v>
      </c>
      <c r="M3456" t="s">
        <v>370</v>
      </c>
      <c r="N3456" t="s">
        <v>371</v>
      </c>
      <c r="O3456">
        <v>34667</v>
      </c>
      <c r="P3456" t="s">
        <v>370</v>
      </c>
      <c r="Q3456" t="s">
        <v>371</v>
      </c>
      <c r="R3456" t="s">
        <v>336</v>
      </c>
      <c r="S3456" s="46">
        <v>0</v>
      </c>
      <c r="U3456" s="46">
        <v>18</v>
      </c>
      <c r="IF3456">
        <v>34667</v>
      </c>
      <c r="IG3456" t="s">
        <v>370</v>
      </c>
      <c r="IH3456" t="s">
        <v>285</v>
      </c>
      <c r="IK3456">
        <v>-2</v>
      </c>
      <c r="IL3456" t="s">
        <v>279</v>
      </c>
      <c r="IM3456" t="s">
        <v>280</v>
      </c>
      <c r="IN3456" t="s">
        <v>661</v>
      </c>
      <c r="IP3456" t="s">
        <v>703</v>
      </c>
    </row>
    <row r="3457" spans="1:250" x14ac:dyDescent="0.25">
      <c r="A3457">
        <v>41972</v>
      </c>
      <c r="B3457">
        <v>-890804480</v>
      </c>
      <c r="C3457">
        <v>1837</v>
      </c>
      <c r="D3457" t="s">
        <v>273</v>
      </c>
      <c r="E3457" t="s">
        <v>274</v>
      </c>
      <c r="F3457">
        <v>9695</v>
      </c>
      <c r="G3457" t="s">
        <v>281</v>
      </c>
      <c r="H3457" t="s">
        <v>282</v>
      </c>
      <c r="I3457">
        <v>411</v>
      </c>
      <c r="J3457" t="s">
        <v>393</v>
      </c>
      <c r="K3457" t="s">
        <v>394</v>
      </c>
      <c r="L3457">
        <v>34667</v>
      </c>
      <c r="M3457" t="s">
        <v>370</v>
      </c>
      <c r="N3457" t="s">
        <v>371</v>
      </c>
      <c r="O3457">
        <v>34667</v>
      </c>
      <c r="P3457" t="s">
        <v>370</v>
      </c>
      <c r="Q3457" t="s">
        <v>371</v>
      </c>
      <c r="R3457" t="s">
        <v>336</v>
      </c>
      <c r="S3457" s="46">
        <v>-0.28999999999999998</v>
      </c>
      <c r="U3457" s="46">
        <v>18</v>
      </c>
      <c r="IF3457">
        <v>34667</v>
      </c>
      <c r="IG3457" t="s">
        <v>370</v>
      </c>
      <c r="IH3457" t="s">
        <v>285</v>
      </c>
      <c r="IK3457">
        <v>-2</v>
      </c>
      <c r="IL3457" t="s">
        <v>279</v>
      </c>
      <c r="IM3457" t="s">
        <v>280</v>
      </c>
      <c r="IN3457" t="s">
        <v>661</v>
      </c>
      <c r="IP3457" t="s">
        <v>703</v>
      </c>
    </row>
    <row r="3458" spans="1:250" x14ac:dyDescent="0.25">
      <c r="A3458">
        <v>41973</v>
      </c>
      <c r="B3458">
        <v>-890804480</v>
      </c>
      <c r="C3458">
        <v>1837</v>
      </c>
      <c r="D3458" t="s">
        <v>273</v>
      </c>
      <c r="E3458" t="s">
        <v>274</v>
      </c>
      <c r="F3458">
        <v>13794</v>
      </c>
      <c r="G3458" t="s">
        <v>275</v>
      </c>
      <c r="H3458" t="s">
        <v>276</v>
      </c>
      <c r="I3458">
        <v>429</v>
      </c>
      <c r="J3458" t="s">
        <v>395</v>
      </c>
      <c r="K3458" t="s">
        <v>396</v>
      </c>
      <c r="L3458">
        <v>34667</v>
      </c>
      <c r="M3458" t="s">
        <v>370</v>
      </c>
      <c r="N3458" t="s">
        <v>371</v>
      </c>
      <c r="O3458">
        <v>34667</v>
      </c>
      <c r="P3458" t="s">
        <v>370</v>
      </c>
      <c r="Q3458" t="s">
        <v>371</v>
      </c>
      <c r="R3458" t="s">
        <v>336</v>
      </c>
      <c r="S3458" s="46">
        <v>-1.56</v>
      </c>
      <c r="U3458" s="46">
        <v>18</v>
      </c>
      <c r="IF3458">
        <v>34667</v>
      </c>
      <c r="IG3458" t="s">
        <v>370</v>
      </c>
      <c r="IH3458" t="s">
        <v>319</v>
      </c>
      <c r="IK3458">
        <v>-2</v>
      </c>
      <c r="IL3458" t="s">
        <v>279</v>
      </c>
      <c r="IM3458" t="s">
        <v>280</v>
      </c>
      <c r="IN3458" t="s">
        <v>663</v>
      </c>
      <c r="IP3458" t="s">
        <v>704</v>
      </c>
    </row>
    <row r="3459" spans="1:250" x14ac:dyDescent="0.25">
      <c r="A3459">
        <v>41974</v>
      </c>
      <c r="B3459">
        <v>-890804480</v>
      </c>
      <c r="C3459">
        <v>1837</v>
      </c>
      <c r="D3459" t="s">
        <v>273</v>
      </c>
      <c r="E3459" t="s">
        <v>274</v>
      </c>
      <c r="F3459">
        <v>13794</v>
      </c>
      <c r="G3459" t="s">
        <v>275</v>
      </c>
      <c r="H3459" t="s">
        <v>276</v>
      </c>
      <c r="I3459">
        <v>427</v>
      </c>
      <c r="J3459" t="s">
        <v>397</v>
      </c>
      <c r="K3459" t="s">
        <v>398</v>
      </c>
      <c r="L3459">
        <v>34667</v>
      </c>
      <c r="M3459" t="s">
        <v>370</v>
      </c>
      <c r="N3459" t="s">
        <v>371</v>
      </c>
      <c r="O3459">
        <v>34667</v>
      </c>
      <c r="P3459" t="s">
        <v>370</v>
      </c>
      <c r="Q3459" t="s">
        <v>371</v>
      </c>
      <c r="R3459" t="s">
        <v>336</v>
      </c>
      <c r="S3459" s="46">
        <v>-0.55000000000000004</v>
      </c>
      <c r="U3459" s="46">
        <v>18</v>
      </c>
      <c r="IF3459">
        <v>34667</v>
      </c>
      <c r="IG3459" t="s">
        <v>370</v>
      </c>
      <c r="IH3459" t="s">
        <v>319</v>
      </c>
      <c r="IK3459">
        <v>-2</v>
      </c>
      <c r="IL3459" t="s">
        <v>279</v>
      </c>
      <c r="IM3459" t="s">
        <v>280</v>
      </c>
      <c r="IN3459" t="s">
        <v>663</v>
      </c>
      <c r="IP3459" t="s">
        <v>704</v>
      </c>
    </row>
    <row r="3460" spans="1:250" x14ac:dyDescent="0.25">
      <c r="A3460">
        <v>41975</v>
      </c>
      <c r="B3460">
        <v>-890804480</v>
      </c>
      <c r="C3460">
        <v>1837</v>
      </c>
      <c r="D3460" t="s">
        <v>273</v>
      </c>
      <c r="E3460" t="s">
        <v>274</v>
      </c>
      <c r="F3460">
        <v>13794</v>
      </c>
      <c r="G3460" t="s">
        <v>275</v>
      </c>
      <c r="H3460" t="s">
        <v>276</v>
      </c>
      <c r="I3460">
        <v>424</v>
      </c>
      <c r="J3460" t="s">
        <v>399</v>
      </c>
      <c r="K3460" t="s">
        <v>400</v>
      </c>
      <c r="L3460">
        <v>34667</v>
      </c>
      <c r="M3460" t="s">
        <v>370</v>
      </c>
      <c r="N3460" t="s">
        <v>371</v>
      </c>
      <c r="O3460">
        <v>34667</v>
      </c>
      <c r="P3460" t="s">
        <v>370</v>
      </c>
      <c r="Q3460" t="s">
        <v>371</v>
      </c>
      <c r="R3460" t="s">
        <v>336</v>
      </c>
      <c r="S3460" s="46">
        <v>-0.88</v>
      </c>
      <c r="U3460" s="46">
        <v>18</v>
      </c>
      <c r="IF3460">
        <v>34667</v>
      </c>
      <c r="IG3460" t="s">
        <v>370</v>
      </c>
      <c r="IH3460" t="s">
        <v>319</v>
      </c>
      <c r="IK3460">
        <v>-2</v>
      </c>
      <c r="IL3460" t="s">
        <v>279</v>
      </c>
      <c r="IM3460" t="s">
        <v>280</v>
      </c>
      <c r="IN3460" t="s">
        <v>663</v>
      </c>
      <c r="IP3460" t="s">
        <v>704</v>
      </c>
    </row>
    <row r="3461" spans="1:250" x14ac:dyDescent="0.25">
      <c r="A3461">
        <v>41976</v>
      </c>
      <c r="B3461">
        <v>-890804480</v>
      </c>
      <c r="C3461">
        <v>1837</v>
      </c>
      <c r="D3461" t="s">
        <v>273</v>
      </c>
      <c r="E3461" t="s">
        <v>274</v>
      </c>
      <c r="F3461">
        <v>13794</v>
      </c>
      <c r="G3461" t="s">
        <v>275</v>
      </c>
      <c r="H3461" t="s">
        <v>276</v>
      </c>
      <c r="I3461">
        <v>422</v>
      </c>
      <c r="J3461" t="s">
        <v>401</v>
      </c>
      <c r="K3461" t="s">
        <v>402</v>
      </c>
      <c r="L3461">
        <v>34667</v>
      </c>
      <c r="M3461" t="s">
        <v>370</v>
      </c>
      <c r="N3461" t="s">
        <v>371</v>
      </c>
      <c r="O3461">
        <v>34667</v>
      </c>
      <c r="P3461" t="s">
        <v>370</v>
      </c>
      <c r="Q3461" t="s">
        <v>371</v>
      </c>
      <c r="R3461" t="s">
        <v>336</v>
      </c>
      <c r="S3461" s="46">
        <v>-1.17</v>
      </c>
      <c r="U3461" s="46">
        <v>18</v>
      </c>
      <c r="IF3461">
        <v>34667</v>
      </c>
      <c r="IG3461" t="s">
        <v>370</v>
      </c>
      <c r="IH3461" t="s">
        <v>319</v>
      </c>
      <c r="IK3461">
        <v>-2</v>
      </c>
      <c r="IL3461" t="s">
        <v>279</v>
      </c>
      <c r="IM3461" t="s">
        <v>280</v>
      </c>
      <c r="IN3461" t="s">
        <v>663</v>
      </c>
      <c r="IP3461" t="s">
        <v>704</v>
      </c>
    </row>
    <row r="3462" spans="1:250" x14ac:dyDescent="0.25">
      <c r="A3462">
        <v>41977</v>
      </c>
      <c r="B3462">
        <v>-890804480</v>
      </c>
      <c r="C3462">
        <v>1837</v>
      </c>
      <c r="D3462" t="s">
        <v>273</v>
      </c>
      <c r="E3462" t="s">
        <v>274</v>
      </c>
      <c r="F3462">
        <v>13794</v>
      </c>
      <c r="G3462" t="s">
        <v>275</v>
      </c>
      <c r="H3462" t="s">
        <v>276</v>
      </c>
      <c r="I3462">
        <v>420</v>
      </c>
      <c r="J3462" t="s">
        <v>403</v>
      </c>
      <c r="K3462" t="s">
        <v>404</v>
      </c>
      <c r="L3462">
        <v>34667</v>
      </c>
      <c r="M3462" t="s">
        <v>370</v>
      </c>
      <c r="N3462" t="s">
        <v>371</v>
      </c>
      <c r="O3462">
        <v>34667</v>
      </c>
      <c r="P3462" t="s">
        <v>370</v>
      </c>
      <c r="Q3462" t="s">
        <v>371</v>
      </c>
      <c r="R3462" t="s">
        <v>336</v>
      </c>
      <c r="S3462" s="46">
        <v>-0.68</v>
      </c>
      <c r="U3462" s="46">
        <v>18</v>
      </c>
      <c r="IF3462">
        <v>34667</v>
      </c>
      <c r="IG3462" t="s">
        <v>370</v>
      </c>
      <c r="IH3462" t="s">
        <v>319</v>
      </c>
      <c r="IK3462">
        <v>-2</v>
      </c>
      <c r="IL3462" t="s">
        <v>279</v>
      </c>
      <c r="IM3462" t="s">
        <v>280</v>
      </c>
      <c r="IN3462" t="s">
        <v>663</v>
      </c>
      <c r="IP3462" t="s">
        <v>704</v>
      </c>
    </row>
    <row r="3463" spans="1:250" x14ac:dyDescent="0.25">
      <c r="A3463">
        <v>41978</v>
      </c>
      <c r="B3463">
        <v>-890804480</v>
      </c>
      <c r="C3463">
        <v>1837</v>
      </c>
      <c r="D3463" t="s">
        <v>273</v>
      </c>
      <c r="E3463" t="s">
        <v>274</v>
      </c>
      <c r="F3463">
        <v>13794</v>
      </c>
      <c r="G3463" t="s">
        <v>275</v>
      </c>
      <c r="H3463" t="s">
        <v>276</v>
      </c>
      <c r="I3463">
        <v>411</v>
      </c>
      <c r="J3463" t="s">
        <v>393</v>
      </c>
      <c r="K3463" t="s">
        <v>394</v>
      </c>
      <c r="L3463">
        <v>34667</v>
      </c>
      <c r="M3463" t="s">
        <v>370</v>
      </c>
      <c r="N3463" t="s">
        <v>371</v>
      </c>
      <c r="O3463">
        <v>34667</v>
      </c>
      <c r="P3463" t="s">
        <v>370</v>
      </c>
      <c r="Q3463" t="s">
        <v>371</v>
      </c>
      <c r="R3463" t="s">
        <v>336</v>
      </c>
      <c r="S3463" s="46">
        <v>-0.74</v>
      </c>
      <c r="U3463" s="46">
        <v>18</v>
      </c>
      <c r="IF3463">
        <v>34667</v>
      </c>
      <c r="IG3463" t="s">
        <v>370</v>
      </c>
      <c r="IH3463" t="s">
        <v>319</v>
      </c>
      <c r="IK3463">
        <v>-2</v>
      </c>
      <c r="IL3463" t="s">
        <v>279</v>
      </c>
      <c r="IM3463" t="s">
        <v>280</v>
      </c>
      <c r="IN3463" t="s">
        <v>663</v>
      </c>
      <c r="IP3463" t="s">
        <v>704</v>
      </c>
    </row>
    <row r="3464" spans="1:250" x14ac:dyDescent="0.25">
      <c r="A3464">
        <v>41979</v>
      </c>
      <c r="B3464">
        <v>-890804480</v>
      </c>
      <c r="C3464">
        <v>1837</v>
      </c>
      <c r="D3464" t="s">
        <v>273</v>
      </c>
      <c r="E3464" t="s">
        <v>274</v>
      </c>
      <c r="F3464">
        <v>13794</v>
      </c>
      <c r="G3464" t="s">
        <v>275</v>
      </c>
      <c r="H3464" t="s">
        <v>276</v>
      </c>
      <c r="I3464">
        <v>437</v>
      </c>
      <c r="J3464" t="s">
        <v>658</v>
      </c>
      <c r="K3464" t="s">
        <v>659</v>
      </c>
      <c r="L3464">
        <v>34667</v>
      </c>
      <c r="M3464" t="s">
        <v>370</v>
      </c>
      <c r="N3464" t="s">
        <v>371</v>
      </c>
      <c r="O3464">
        <v>34667</v>
      </c>
      <c r="P3464" t="s">
        <v>370</v>
      </c>
      <c r="Q3464" t="s">
        <v>371</v>
      </c>
      <c r="R3464" t="s">
        <v>336</v>
      </c>
      <c r="S3464" s="46">
        <v>-1.29</v>
      </c>
      <c r="U3464" s="46">
        <v>18</v>
      </c>
      <c r="IF3464">
        <v>34667</v>
      </c>
      <c r="IG3464" t="s">
        <v>370</v>
      </c>
      <c r="IH3464" t="s">
        <v>319</v>
      </c>
      <c r="IK3464">
        <v>-2</v>
      </c>
      <c r="IL3464" t="s">
        <v>279</v>
      </c>
      <c r="IM3464" t="s">
        <v>280</v>
      </c>
      <c r="IN3464" t="s">
        <v>663</v>
      </c>
      <c r="IP3464" t="s">
        <v>704</v>
      </c>
    </row>
    <row r="3465" spans="1:250" x14ac:dyDescent="0.25">
      <c r="A3465">
        <v>41980</v>
      </c>
      <c r="B3465">
        <v>-890804480</v>
      </c>
      <c r="C3465">
        <v>1837</v>
      </c>
      <c r="D3465" t="s">
        <v>273</v>
      </c>
      <c r="E3465" t="s">
        <v>274</v>
      </c>
      <c r="F3465">
        <v>13794</v>
      </c>
      <c r="G3465" t="s">
        <v>275</v>
      </c>
      <c r="H3465" t="s">
        <v>276</v>
      </c>
      <c r="I3465">
        <v>436</v>
      </c>
      <c r="J3465" t="s">
        <v>656</v>
      </c>
      <c r="K3465" t="s">
        <v>657</v>
      </c>
      <c r="L3465">
        <v>34667</v>
      </c>
      <c r="M3465" t="s">
        <v>370</v>
      </c>
      <c r="N3465" t="s">
        <v>371</v>
      </c>
      <c r="O3465">
        <v>34667</v>
      </c>
      <c r="P3465" t="s">
        <v>370</v>
      </c>
      <c r="Q3465" t="s">
        <v>371</v>
      </c>
      <c r="R3465" t="s">
        <v>336</v>
      </c>
      <c r="S3465" s="46">
        <v>-0.77</v>
      </c>
      <c r="U3465" s="46">
        <v>18</v>
      </c>
      <c r="IF3465">
        <v>34667</v>
      </c>
      <c r="IG3465" t="s">
        <v>370</v>
      </c>
      <c r="IH3465" t="s">
        <v>319</v>
      </c>
      <c r="IK3465">
        <v>-2</v>
      </c>
      <c r="IL3465" t="s">
        <v>279</v>
      </c>
      <c r="IM3465" t="s">
        <v>280</v>
      </c>
      <c r="IN3465" t="s">
        <v>663</v>
      </c>
      <c r="IP3465" t="s">
        <v>704</v>
      </c>
    </row>
    <row r="3466" spans="1:250" x14ac:dyDescent="0.25">
      <c r="A3466">
        <v>41981</v>
      </c>
      <c r="B3466">
        <v>-890804480</v>
      </c>
      <c r="C3466">
        <v>1837</v>
      </c>
      <c r="D3466" t="s">
        <v>273</v>
      </c>
      <c r="E3466" t="s">
        <v>274</v>
      </c>
      <c r="F3466">
        <v>13794</v>
      </c>
      <c r="G3466" t="s">
        <v>275</v>
      </c>
      <c r="H3466" t="s">
        <v>276</v>
      </c>
      <c r="I3466">
        <v>435</v>
      </c>
      <c r="J3466" t="s">
        <v>491</v>
      </c>
      <c r="K3466" t="s">
        <v>492</v>
      </c>
      <c r="L3466">
        <v>34667</v>
      </c>
      <c r="M3466" t="s">
        <v>370</v>
      </c>
      <c r="N3466" t="s">
        <v>371</v>
      </c>
      <c r="O3466">
        <v>34667</v>
      </c>
      <c r="P3466" t="s">
        <v>370</v>
      </c>
      <c r="Q3466" t="s">
        <v>371</v>
      </c>
      <c r="R3466" t="s">
        <v>336</v>
      </c>
      <c r="S3466" s="46">
        <v>-0.77</v>
      </c>
      <c r="U3466" s="46">
        <v>18</v>
      </c>
      <c r="IF3466">
        <v>34667</v>
      </c>
      <c r="IG3466" t="s">
        <v>370</v>
      </c>
      <c r="IH3466" t="s">
        <v>319</v>
      </c>
      <c r="IK3466">
        <v>-2</v>
      </c>
      <c r="IL3466" t="s">
        <v>279</v>
      </c>
      <c r="IM3466" t="s">
        <v>280</v>
      </c>
      <c r="IN3466" t="s">
        <v>663</v>
      </c>
      <c r="IP3466" t="s">
        <v>704</v>
      </c>
    </row>
    <row r="3467" spans="1:250" x14ac:dyDescent="0.25">
      <c r="A3467">
        <v>41982</v>
      </c>
      <c r="B3467">
        <v>-890804480</v>
      </c>
      <c r="C3467">
        <v>1837</v>
      </c>
      <c r="D3467" t="s">
        <v>273</v>
      </c>
      <c r="E3467" t="s">
        <v>274</v>
      </c>
      <c r="F3467">
        <v>13794</v>
      </c>
      <c r="G3467" t="s">
        <v>275</v>
      </c>
      <c r="H3467" t="s">
        <v>276</v>
      </c>
      <c r="I3467">
        <v>431</v>
      </c>
      <c r="J3467" t="s">
        <v>493</v>
      </c>
      <c r="K3467" t="s">
        <v>494</v>
      </c>
      <c r="L3467">
        <v>34667</v>
      </c>
      <c r="M3467" t="s">
        <v>370</v>
      </c>
      <c r="N3467" t="s">
        <v>371</v>
      </c>
      <c r="O3467">
        <v>34667</v>
      </c>
      <c r="P3467" t="s">
        <v>370</v>
      </c>
      <c r="Q3467" t="s">
        <v>371</v>
      </c>
      <c r="R3467" t="s">
        <v>336</v>
      </c>
      <c r="S3467" s="46">
        <v>-1.17</v>
      </c>
      <c r="U3467" s="46">
        <v>18</v>
      </c>
      <c r="IF3467">
        <v>34667</v>
      </c>
      <c r="IG3467" t="s">
        <v>370</v>
      </c>
      <c r="IH3467" t="s">
        <v>319</v>
      </c>
      <c r="IK3467">
        <v>-2</v>
      </c>
      <c r="IL3467" t="s">
        <v>279</v>
      </c>
      <c r="IM3467" t="s">
        <v>280</v>
      </c>
      <c r="IN3467" t="s">
        <v>663</v>
      </c>
      <c r="IP3467" t="s">
        <v>704</v>
      </c>
    </row>
    <row r="3468" spans="1:250" x14ac:dyDescent="0.25">
      <c r="A3468">
        <v>41983</v>
      </c>
      <c r="B3468">
        <v>-890804480</v>
      </c>
      <c r="C3468">
        <v>1837</v>
      </c>
      <c r="D3468" t="s">
        <v>273</v>
      </c>
      <c r="E3468" t="s">
        <v>274</v>
      </c>
      <c r="F3468">
        <v>7057</v>
      </c>
      <c r="G3468" t="s">
        <v>291</v>
      </c>
      <c r="H3468" t="s">
        <v>292</v>
      </c>
      <c r="I3468">
        <v>420</v>
      </c>
      <c r="J3468" t="s">
        <v>403</v>
      </c>
      <c r="K3468" t="s">
        <v>404</v>
      </c>
      <c r="L3468">
        <v>35455</v>
      </c>
      <c r="M3468" t="s">
        <v>355</v>
      </c>
      <c r="N3468" t="s">
        <v>356</v>
      </c>
      <c r="O3468">
        <v>35455</v>
      </c>
      <c r="P3468" t="s">
        <v>355</v>
      </c>
      <c r="Q3468" t="s">
        <v>356</v>
      </c>
      <c r="R3468" t="s">
        <v>336</v>
      </c>
      <c r="S3468" s="46">
        <v>-1.35</v>
      </c>
      <c r="U3468" s="46">
        <v>18</v>
      </c>
      <c r="IF3468">
        <v>35455</v>
      </c>
      <c r="IG3468" t="s">
        <v>355</v>
      </c>
      <c r="IH3468" t="s">
        <v>293</v>
      </c>
      <c r="IK3468">
        <v>-2</v>
      </c>
      <c r="IL3468" t="s">
        <v>279</v>
      </c>
      <c r="IM3468" t="s">
        <v>280</v>
      </c>
      <c r="IN3468" t="s">
        <v>666</v>
      </c>
      <c r="IP3468" t="s">
        <v>705</v>
      </c>
    </row>
    <row r="3469" spans="1:250" x14ac:dyDescent="0.25">
      <c r="A3469">
        <v>41984</v>
      </c>
      <c r="B3469">
        <v>-890804480</v>
      </c>
      <c r="C3469">
        <v>1837</v>
      </c>
      <c r="D3469" t="s">
        <v>273</v>
      </c>
      <c r="E3469" t="s">
        <v>274</v>
      </c>
      <c r="F3469">
        <v>7057</v>
      </c>
      <c r="G3469" t="s">
        <v>291</v>
      </c>
      <c r="H3469" t="s">
        <v>292</v>
      </c>
      <c r="I3469">
        <v>411</v>
      </c>
      <c r="J3469" t="s">
        <v>393</v>
      </c>
      <c r="K3469" t="s">
        <v>394</v>
      </c>
      <c r="L3469">
        <v>35455</v>
      </c>
      <c r="M3469" t="s">
        <v>355</v>
      </c>
      <c r="N3469" t="s">
        <v>356</v>
      </c>
      <c r="O3469">
        <v>35455</v>
      </c>
      <c r="P3469" t="s">
        <v>355</v>
      </c>
      <c r="Q3469" t="s">
        <v>356</v>
      </c>
      <c r="R3469" t="s">
        <v>336</v>
      </c>
      <c r="S3469" s="46">
        <v>-2.2799999999999998</v>
      </c>
      <c r="U3469" s="46">
        <v>18</v>
      </c>
      <c r="IF3469">
        <v>35455</v>
      </c>
      <c r="IG3469" t="s">
        <v>355</v>
      </c>
      <c r="IH3469" t="s">
        <v>293</v>
      </c>
      <c r="IK3469">
        <v>-2</v>
      </c>
      <c r="IL3469" t="s">
        <v>279</v>
      </c>
      <c r="IM3469" t="s">
        <v>280</v>
      </c>
      <c r="IN3469" t="s">
        <v>666</v>
      </c>
      <c r="IP3469" t="s">
        <v>705</v>
      </c>
    </row>
    <row r="3470" spans="1:250" x14ac:dyDescent="0.25">
      <c r="A3470">
        <v>41985</v>
      </c>
      <c r="B3470">
        <v>-890804480</v>
      </c>
      <c r="C3470">
        <v>1837</v>
      </c>
      <c r="D3470" t="s">
        <v>273</v>
      </c>
      <c r="E3470" t="s">
        <v>274</v>
      </c>
      <c r="F3470">
        <v>7057</v>
      </c>
      <c r="G3470" t="s">
        <v>291</v>
      </c>
      <c r="H3470" t="s">
        <v>292</v>
      </c>
      <c r="I3470">
        <v>435</v>
      </c>
      <c r="J3470" t="s">
        <v>491</v>
      </c>
      <c r="K3470" t="s">
        <v>492</v>
      </c>
      <c r="L3470">
        <v>35455</v>
      </c>
      <c r="M3470" t="s">
        <v>355</v>
      </c>
      <c r="N3470" t="s">
        <v>356</v>
      </c>
      <c r="O3470">
        <v>35455</v>
      </c>
      <c r="P3470" t="s">
        <v>355</v>
      </c>
      <c r="Q3470" t="s">
        <v>356</v>
      </c>
      <c r="R3470" t="s">
        <v>336</v>
      </c>
      <c r="S3470" s="46">
        <v>-1.01</v>
      </c>
      <c r="U3470" s="46">
        <v>18</v>
      </c>
      <c r="IF3470">
        <v>35455</v>
      </c>
      <c r="IG3470" t="s">
        <v>355</v>
      </c>
      <c r="IH3470" t="s">
        <v>293</v>
      </c>
      <c r="IK3470">
        <v>-2</v>
      </c>
      <c r="IL3470" t="s">
        <v>279</v>
      </c>
      <c r="IM3470" t="s">
        <v>280</v>
      </c>
      <c r="IN3470" t="s">
        <v>666</v>
      </c>
      <c r="IP3470" t="s">
        <v>705</v>
      </c>
    </row>
    <row r="3471" spans="1:250" x14ac:dyDescent="0.25">
      <c r="A3471">
        <v>41986</v>
      </c>
      <c r="B3471">
        <v>-890804480</v>
      </c>
      <c r="C3471">
        <v>1837</v>
      </c>
      <c r="D3471" t="s">
        <v>273</v>
      </c>
      <c r="E3471" t="s">
        <v>274</v>
      </c>
      <c r="F3471">
        <v>7057</v>
      </c>
      <c r="G3471" t="s">
        <v>291</v>
      </c>
      <c r="H3471" t="s">
        <v>292</v>
      </c>
      <c r="I3471">
        <v>431</v>
      </c>
      <c r="J3471" t="s">
        <v>493</v>
      </c>
      <c r="K3471" t="s">
        <v>494</v>
      </c>
      <c r="L3471">
        <v>35455</v>
      </c>
      <c r="M3471" t="s">
        <v>355</v>
      </c>
      <c r="N3471" t="s">
        <v>356</v>
      </c>
      <c r="O3471">
        <v>35455</v>
      </c>
      <c r="P3471" t="s">
        <v>355</v>
      </c>
      <c r="Q3471" t="s">
        <v>356</v>
      </c>
      <c r="R3471" t="s">
        <v>336</v>
      </c>
      <c r="S3471" s="46">
        <v>-1.57</v>
      </c>
      <c r="U3471" s="46">
        <v>18</v>
      </c>
      <c r="IF3471">
        <v>35455</v>
      </c>
      <c r="IG3471" t="s">
        <v>355</v>
      </c>
      <c r="IH3471" t="s">
        <v>293</v>
      </c>
      <c r="IK3471">
        <v>-2</v>
      </c>
      <c r="IL3471" t="s">
        <v>279</v>
      </c>
      <c r="IM3471" t="s">
        <v>280</v>
      </c>
      <c r="IN3471" t="s">
        <v>666</v>
      </c>
      <c r="IP3471" t="s">
        <v>705</v>
      </c>
    </row>
    <row r="3472" spans="1:250" x14ac:dyDescent="0.25">
      <c r="A3472">
        <v>41987</v>
      </c>
      <c r="B3472">
        <v>-890804480</v>
      </c>
      <c r="C3472">
        <v>1837</v>
      </c>
      <c r="D3472" t="s">
        <v>273</v>
      </c>
      <c r="E3472" t="s">
        <v>274</v>
      </c>
      <c r="F3472">
        <v>7057</v>
      </c>
      <c r="G3472" t="s">
        <v>291</v>
      </c>
      <c r="H3472" t="s">
        <v>292</v>
      </c>
      <c r="I3472">
        <v>429</v>
      </c>
      <c r="J3472" t="s">
        <v>395</v>
      </c>
      <c r="K3472" t="s">
        <v>396</v>
      </c>
      <c r="L3472">
        <v>35455</v>
      </c>
      <c r="M3472" t="s">
        <v>355</v>
      </c>
      <c r="N3472" t="s">
        <v>356</v>
      </c>
      <c r="O3472">
        <v>35455</v>
      </c>
      <c r="P3472" t="s">
        <v>355</v>
      </c>
      <c r="Q3472" t="s">
        <v>356</v>
      </c>
      <c r="R3472" t="s">
        <v>336</v>
      </c>
      <c r="S3472" s="46">
        <v>-2.1</v>
      </c>
      <c r="U3472" s="46">
        <v>18</v>
      </c>
      <c r="IF3472">
        <v>35455</v>
      </c>
      <c r="IG3472" t="s">
        <v>355</v>
      </c>
      <c r="IH3472" t="s">
        <v>293</v>
      </c>
      <c r="IK3472">
        <v>-2</v>
      </c>
      <c r="IL3472" t="s">
        <v>279</v>
      </c>
      <c r="IM3472" t="s">
        <v>280</v>
      </c>
      <c r="IN3472" t="s">
        <v>666</v>
      </c>
      <c r="IP3472" t="s">
        <v>705</v>
      </c>
    </row>
    <row r="3473" spans="1:250" x14ac:dyDescent="0.25">
      <c r="A3473">
        <v>41988</v>
      </c>
      <c r="B3473">
        <v>-890804480</v>
      </c>
      <c r="C3473">
        <v>1837</v>
      </c>
      <c r="D3473" t="s">
        <v>273</v>
      </c>
      <c r="E3473" t="s">
        <v>274</v>
      </c>
      <c r="F3473">
        <v>7057</v>
      </c>
      <c r="G3473" t="s">
        <v>291</v>
      </c>
      <c r="H3473" t="s">
        <v>292</v>
      </c>
      <c r="I3473">
        <v>427</v>
      </c>
      <c r="J3473" t="s">
        <v>397</v>
      </c>
      <c r="K3473" t="s">
        <v>398</v>
      </c>
      <c r="L3473">
        <v>35455</v>
      </c>
      <c r="M3473" t="s">
        <v>355</v>
      </c>
      <c r="N3473" t="s">
        <v>356</v>
      </c>
      <c r="O3473">
        <v>35455</v>
      </c>
      <c r="P3473" t="s">
        <v>355</v>
      </c>
      <c r="Q3473" t="s">
        <v>356</v>
      </c>
      <c r="R3473" t="s">
        <v>336</v>
      </c>
      <c r="S3473" s="46">
        <v>-1.22</v>
      </c>
      <c r="U3473" s="46">
        <v>18</v>
      </c>
      <c r="IF3473">
        <v>35455</v>
      </c>
      <c r="IG3473" t="s">
        <v>355</v>
      </c>
      <c r="IH3473" t="s">
        <v>293</v>
      </c>
      <c r="IK3473">
        <v>-2</v>
      </c>
      <c r="IL3473" t="s">
        <v>279</v>
      </c>
      <c r="IM3473" t="s">
        <v>280</v>
      </c>
      <c r="IN3473" t="s">
        <v>666</v>
      </c>
      <c r="IP3473" t="s">
        <v>705</v>
      </c>
    </row>
    <row r="3474" spans="1:250" x14ac:dyDescent="0.25">
      <c r="A3474">
        <v>41989</v>
      </c>
      <c r="B3474">
        <v>-890804480</v>
      </c>
      <c r="C3474">
        <v>1837</v>
      </c>
      <c r="D3474" t="s">
        <v>273</v>
      </c>
      <c r="E3474" t="s">
        <v>274</v>
      </c>
      <c r="F3474">
        <v>7057</v>
      </c>
      <c r="G3474" t="s">
        <v>291</v>
      </c>
      <c r="H3474" t="s">
        <v>292</v>
      </c>
      <c r="I3474">
        <v>424</v>
      </c>
      <c r="J3474" t="s">
        <v>399</v>
      </c>
      <c r="K3474" t="s">
        <v>400</v>
      </c>
      <c r="L3474">
        <v>35455</v>
      </c>
      <c r="M3474" t="s">
        <v>355</v>
      </c>
      <c r="N3474" t="s">
        <v>356</v>
      </c>
      <c r="O3474">
        <v>35455</v>
      </c>
      <c r="P3474" t="s">
        <v>355</v>
      </c>
      <c r="Q3474" t="s">
        <v>356</v>
      </c>
      <c r="R3474" t="s">
        <v>336</v>
      </c>
      <c r="S3474" s="46">
        <v>-1.67</v>
      </c>
      <c r="U3474" s="46">
        <v>18</v>
      </c>
      <c r="IF3474">
        <v>35455</v>
      </c>
      <c r="IG3474" t="s">
        <v>355</v>
      </c>
      <c r="IH3474" t="s">
        <v>293</v>
      </c>
      <c r="IK3474">
        <v>-2</v>
      </c>
      <c r="IL3474" t="s">
        <v>279</v>
      </c>
      <c r="IM3474" t="s">
        <v>280</v>
      </c>
      <c r="IN3474" t="s">
        <v>666</v>
      </c>
      <c r="IP3474" t="s">
        <v>705</v>
      </c>
    </row>
    <row r="3475" spans="1:250" x14ac:dyDescent="0.25">
      <c r="A3475">
        <v>41990</v>
      </c>
      <c r="B3475">
        <v>-890804480</v>
      </c>
      <c r="C3475">
        <v>1837</v>
      </c>
      <c r="D3475" t="s">
        <v>273</v>
      </c>
      <c r="E3475" t="s">
        <v>274</v>
      </c>
      <c r="F3475">
        <v>7057</v>
      </c>
      <c r="G3475" t="s">
        <v>291</v>
      </c>
      <c r="H3475" t="s">
        <v>292</v>
      </c>
      <c r="I3475">
        <v>422</v>
      </c>
      <c r="J3475" t="s">
        <v>401</v>
      </c>
      <c r="K3475" t="s">
        <v>402</v>
      </c>
      <c r="L3475">
        <v>35455</v>
      </c>
      <c r="M3475" t="s">
        <v>355</v>
      </c>
      <c r="N3475" t="s">
        <v>356</v>
      </c>
      <c r="O3475">
        <v>35455</v>
      </c>
      <c r="P3475" t="s">
        <v>355</v>
      </c>
      <c r="Q3475" t="s">
        <v>356</v>
      </c>
      <c r="R3475" t="s">
        <v>336</v>
      </c>
      <c r="S3475" s="46">
        <v>-2.2200000000000002</v>
      </c>
      <c r="U3475" s="46">
        <v>18</v>
      </c>
      <c r="IF3475">
        <v>35455</v>
      </c>
      <c r="IG3475" t="s">
        <v>355</v>
      </c>
      <c r="IH3475" t="s">
        <v>293</v>
      </c>
      <c r="IK3475">
        <v>-2</v>
      </c>
      <c r="IL3475" t="s">
        <v>279</v>
      </c>
      <c r="IM3475" t="s">
        <v>280</v>
      </c>
      <c r="IN3475" t="s">
        <v>666</v>
      </c>
      <c r="IP3475" t="s">
        <v>705</v>
      </c>
    </row>
    <row r="3476" spans="1:250" x14ac:dyDescent="0.25">
      <c r="A3476">
        <v>41991</v>
      </c>
      <c r="B3476">
        <v>-890804480</v>
      </c>
      <c r="C3476">
        <v>1837</v>
      </c>
      <c r="D3476" t="s">
        <v>273</v>
      </c>
      <c r="E3476" t="s">
        <v>274</v>
      </c>
      <c r="F3476">
        <v>7057</v>
      </c>
      <c r="G3476" t="s">
        <v>291</v>
      </c>
      <c r="H3476" t="s">
        <v>292</v>
      </c>
      <c r="I3476">
        <v>437</v>
      </c>
      <c r="J3476" t="s">
        <v>658</v>
      </c>
      <c r="K3476" t="s">
        <v>659</v>
      </c>
      <c r="L3476">
        <v>35455</v>
      </c>
      <c r="M3476" t="s">
        <v>355</v>
      </c>
      <c r="N3476" t="s">
        <v>356</v>
      </c>
      <c r="O3476">
        <v>35455</v>
      </c>
      <c r="P3476" t="s">
        <v>355</v>
      </c>
      <c r="Q3476" t="s">
        <v>356</v>
      </c>
      <c r="R3476" t="s">
        <v>336</v>
      </c>
      <c r="S3476" s="46">
        <v>-1.68</v>
      </c>
      <c r="U3476" s="46">
        <v>18</v>
      </c>
      <c r="IF3476">
        <v>35455</v>
      </c>
      <c r="IG3476" t="s">
        <v>355</v>
      </c>
      <c r="IH3476" t="s">
        <v>293</v>
      </c>
      <c r="IK3476">
        <v>-2</v>
      </c>
      <c r="IL3476" t="s">
        <v>279</v>
      </c>
      <c r="IM3476" t="s">
        <v>280</v>
      </c>
      <c r="IN3476" t="s">
        <v>666</v>
      </c>
      <c r="IP3476" t="s">
        <v>705</v>
      </c>
    </row>
    <row r="3477" spans="1:250" x14ac:dyDescent="0.25">
      <c r="A3477">
        <v>41992</v>
      </c>
      <c r="B3477">
        <v>-890804480</v>
      </c>
      <c r="C3477">
        <v>1837</v>
      </c>
      <c r="D3477" t="s">
        <v>273</v>
      </c>
      <c r="E3477" t="s">
        <v>274</v>
      </c>
      <c r="F3477">
        <v>7057</v>
      </c>
      <c r="G3477" t="s">
        <v>291</v>
      </c>
      <c r="H3477" t="s">
        <v>292</v>
      </c>
      <c r="I3477">
        <v>436</v>
      </c>
      <c r="J3477" t="s">
        <v>656</v>
      </c>
      <c r="K3477" t="s">
        <v>657</v>
      </c>
      <c r="L3477">
        <v>35455</v>
      </c>
      <c r="M3477" t="s">
        <v>355</v>
      </c>
      <c r="N3477" t="s">
        <v>356</v>
      </c>
      <c r="O3477">
        <v>35455</v>
      </c>
      <c r="P3477" t="s">
        <v>355</v>
      </c>
      <c r="Q3477" t="s">
        <v>356</v>
      </c>
      <c r="R3477" t="s">
        <v>336</v>
      </c>
      <c r="S3477" s="46">
        <v>-1.01</v>
      </c>
      <c r="U3477" s="46">
        <v>18</v>
      </c>
      <c r="IF3477">
        <v>35455</v>
      </c>
      <c r="IG3477" t="s">
        <v>355</v>
      </c>
      <c r="IH3477" t="s">
        <v>293</v>
      </c>
      <c r="IK3477">
        <v>-2</v>
      </c>
      <c r="IL3477" t="s">
        <v>279</v>
      </c>
      <c r="IM3477" t="s">
        <v>280</v>
      </c>
      <c r="IN3477" t="s">
        <v>666</v>
      </c>
      <c r="IP3477" t="s">
        <v>705</v>
      </c>
    </row>
    <row r="3478" spans="1:250" x14ac:dyDescent="0.25">
      <c r="A3478">
        <v>41993</v>
      </c>
      <c r="B3478">
        <v>-890804480</v>
      </c>
      <c r="C3478">
        <v>1837</v>
      </c>
      <c r="D3478" t="s">
        <v>273</v>
      </c>
      <c r="E3478" t="s">
        <v>274</v>
      </c>
      <c r="F3478">
        <v>35467</v>
      </c>
      <c r="G3478" t="s">
        <v>350</v>
      </c>
      <c r="H3478" t="s">
        <v>351</v>
      </c>
      <c r="I3478">
        <v>424</v>
      </c>
      <c r="J3478" t="s">
        <v>399</v>
      </c>
      <c r="K3478" t="s">
        <v>400</v>
      </c>
      <c r="L3478">
        <v>35556</v>
      </c>
      <c r="M3478" t="s">
        <v>352</v>
      </c>
      <c r="N3478" t="s">
        <v>353</v>
      </c>
      <c r="O3478">
        <v>35556</v>
      </c>
      <c r="P3478" t="s">
        <v>352</v>
      </c>
      <c r="Q3478" t="s">
        <v>353</v>
      </c>
      <c r="R3478" t="s">
        <v>336</v>
      </c>
      <c r="S3478" s="46">
        <v>-8.3699999999999992</v>
      </c>
      <c r="U3478" s="46">
        <v>18</v>
      </c>
      <c r="IF3478">
        <v>35556</v>
      </c>
      <c r="IG3478" t="s">
        <v>352</v>
      </c>
      <c r="IH3478" t="s">
        <v>354</v>
      </c>
      <c r="IK3478">
        <v>-2</v>
      </c>
      <c r="IL3478" t="s">
        <v>279</v>
      </c>
      <c r="IM3478" t="s">
        <v>280</v>
      </c>
      <c r="IN3478" t="s">
        <v>706</v>
      </c>
      <c r="IP3478" t="s">
        <v>707</v>
      </c>
    </row>
    <row r="3479" spans="1:250" x14ac:dyDescent="0.25">
      <c r="A3479">
        <v>41994</v>
      </c>
      <c r="B3479">
        <v>-890804480</v>
      </c>
      <c r="C3479">
        <v>1837</v>
      </c>
      <c r="D3479" t="s">
        <v>273</v>
      </c>
      <c r="E3479" t="s">
        <v>274</v>
      </c>
      <c r="F3479">
        <v>35467</v>
      </c>
      <c r="G3479" t="s">
        <v>350</v>
      </c>
      <c r="H3479" t="s">
        <v>351</v>
      </c>
      <c r="I3479">
        <v>422</v>
      </c>
      <c r="J3479" t="s">
        <v>401</v>
      </c>
      <c r="K3479" t="s">
        <v>402</v>
      </c>
      <c r="L3479">
        <v>35556</v>
      </c>
      <c r="M3479" t="s">
        <v>352</v>
      </c>
      <c r="N3479" t="s">
        <v>353</v>
      </c>
      <c r="O3479">
        <v>35556</v>
      </c>
      <c r="P3479" t="s">
        <v>352</v>
      </c>
      <c r="Q3479" t="s">
        <v>353</v>
      </c>
      <c r="R3479" t="s">
        <v>336</v>
      </c>
      <c r="S3479" s="46">
        <v>-11.16</v>
      </c>
      <c r="U3479" s="46">
        <v>18</v>
      </c>
      <c r="IF3479">
        <v>35556</v>
      </c>
      <c r="IG3479" t="s">
        <v>352</v>
      </c>
      <c r="IH3479" t="s">
        <v>354</v>
      </c>
      <c r="IK3479">
        <v>-2</v>
      </c>
      <c r="IL3479" t="s">
        <v>279</v>
      </c>
      <c r="IM3479" t="s">
        <v>280</v>
      </c>
      <c r="IN3479" t="s">
        <v>706</v>
      </c>
      <c r="IP3479" t="s">
        <v>707</v>
      </c>
    </row>
    <row r="3480" spans="1:250" x14ac:dyDescent="0.25">
      <c r="A3480">
        <v>41995</v>
      </c>
      <c r="B3480">
        <v>-890804480</v>
      </c>
      <c r="C3480">
        <v>1837</v>
      </c>
      <c r="D3480" t="s">
        <v>273</v>
      </c>
      <c r="E3480" t="s">
        <v>274</v>
      </c>
      <c r="F3480">
        <v>35467</v>
      </c>
      <c r="G3480" t="s">
        <v>350</v>
      </c>
      <c r="H3480" t="s">
        <v>351</v>
      </c>
      <c r="I3480">
        <v>420</v>
      </c>
      <c r="J3480" t="s">
        <v>403</v>
      </c>
      <c r="K3480" t="s">
        <v>404</v>
      </c>
      <c r="L3480">
        <v>35556</v>
      </c>
      <c r="M3480" t="s">
        <v>352</v>
      </c>
      <c r="N3480" t="s">
        <v>353</v>
      </c>
      <c r="O3480">
        <v>35556</v>
      </c>
      <c r="P3480" t="s">
        <v>352</v>
      </c>
      <c r="Q3480" t="s">
        <v>353</v>
      </c>
      <c r="R3480" t="s">
        <v>336</v>
      </c>
      <c r="S3480" s="46">
        <v>-6.51</v>
      </c>
      <c r="U3480" s="46">
        <v>18</v>
      </c>
      <c r="IF3480">
        <v>35556</v>
      </c>
      <c r="IG3480" t="s">
        <v>352</v>
      </c>
      <c r="IH3480" t="s">
        <v>354</v>
      </c>
      <c r="IK3480">
        <v>-2</v>
      </c>
      <c r="IL3480" t="s">
        <v>279</v>
      </c>
      <c r="IM3480" t="s">
        <v>280</v>
      </c>
      <c r="IN3480" t="s">
        <v>706</v>
      </c>
      <c r="IP3480" t="s">
        <v>707</v>
      </c>
    </row>
    <row r="3481" spans="1:250" x14ac:dyDescent="0.25">
      <c r="A3481">
        <v>41996</v>
      </c>
      <c r="B3481">
        <v>-890804480</v>
      </c>
      <c r="C3481">
        <v>1837</v>
      </c>
      <c r="D3481" t="s">
        <v>273</v>
      </c>
      <c r="E3481" t="s">
        <v>274</v>
      </c>
      <c r="F3481">
        <v>35467</v>
      </c>
      <c r="G3481" t="s">
        <v>350</v>
      </c>
      <c r="H3481" t="s">
        <v>351</v>
      </c>
      <c r="I3481">
        <v>411</v>
      </c>
      <c r="J3481" t="s">
        <v>393</v>
      </c>
      <c r="K3481" t="s">
        <v>394</v>
      </c>
      <c r="L3481">
        <v>35556</v>
      </c>
      <c r="M3481" t="s">
        <v>352</v>
      </c>
      <c r="N3481" t="s">
        <v>353</v>
      </c>
      <c r="O3481">
        <v>35556</v>
      </c>
      <c r="P3481" t="s">
        <v>352</v>
      </c>
      <c r="Q3481" t="s">
        <v>353</v>
      </c>
      <c r="R3481" t="s">
        <v>336</v>
      </c>
      <c r="S3481" s="46">
        <v>-9.7200000000000006</v>
      </c>
      <c r="U3481" s="46">
        <v>18</v>
      </c>
      <c r="IF3481">
        <v>35556</v>
      </c>
      <c r="IG3481" t="s">
        <v>352</v>
      </c>
      <c r="IH3481" t="s">
        <v>354</v>
      </c>
      <c r="IK3481">
        <v>-2</v>
      </c>
      <c r="IL3481" t="s">
        <v>279</v>
      </c>
      <c r="IM3481" t="s">
        <v>280</v>
      </c>
      <c r="IN3481" t="s">
        <v>706</v>
      </c>
      <c r="IP3481" t="s">
        <v>707</v>
      </c>
    </row>
    <row r="3482" spans="1:250" x14ac:dyDescent="0.25">
      <c r="A3482">
        <v>41997</v>
      </c>
      <c r="B3482">
        <v>-890804480</v>
      </c>
      <c r="C3482">
        <v>1837</v>
      </c>
      <c r="D3482" t="s">
        <v>273</v>
      </c>
      <c r="E3482" t="s">
        <v>274</v>
      </c>
      <c r="F3482">
        <v>35467</v>
      </c>
      <c r="G3482" t="s">
        <v>350</v>
      </c>
      <c r="H3482" t="s">
        <v>351</v>
      </c>
      <c r="I3482">
        <v>437</v>
      </c>
      <c r="J3482" t="s">
        <v>658</v>
      </c>
      <c r="K3482" t="s">
        <v>659</v>
      </c>
      <c r="L3482">
        <v>35556</v>
      </c>
      <c r="M3482" t="s">
        <v>352</v>
      </c>
      <c r="N3482" t="s">
        <v>353</v>
      </c>
      <c r="O3482">
        <v>35556</v>
      </c>
      <c r="P3482" t="s">
        <v>352</v>
      </c>
      <c r="Q3482" t="s">
        <v>353</v>
      </c>
      <c r="R3482" t="s">
        <v>336</v>
      </c>
      <c r="S3482" s="46">
        <v>-7</v>
      </c>
      <c r="U3482" s="46">
        <v>18</v>
      </c>
      <c r="IF3482">
        <v>35556</v>
      </c>
      <c r="IG3482" t="s">
        <v>352</v>
      </c>
      <c r="IH3482" t="s">
        <v>354</v>
      </c>
      <c r="IK3482">
        <v>-2</v>
      </c>
      <c r="IL3482" t="s">
        <v>279</v>
      </c>
      <c r="IM3482" t="s">
        <v>280</v>
      </c>
      <c r="IN3482" t="s">
        <v>706</v>
      </c>
      <c r="IP3482" t="s">
        <v>707</v>
      </c>
    </row>
    <row r="3483" spans="1:250" x14ac:dyDescent="0.25">
      <c r="A3483">
        <v>41998</v>
      </c>
      <c r="B3483">
        <v>-890804480</v>
      </c>
      <c r="C3483">
        <v>1837</v>
      </c>
      <c r="D3483" t="s">
        <v>273</v>
      </c>
      <c r="E3483" t="s">
        <v>274</v>
      </c>
      <c r="F3483">
        <v>35467</v>
      </c>
      <c r="G3483" t="s">
        <v>350</v>
      </c>
      <c r="H3483" t="s">
        <v>351</v>
      </c>
      <c r="I3483">
        <v>436</v>
      </c>
      <c r="J3483" t="s">
        <v>656</v>
      </c>
      <c r="K3483" t="s">
        <v>657</v>
      </c>
      <c r="L3483">
        <v>35556</v>
      </c>
      <c r="M3483" t="s">
        <v>352</v>
      </c>
      <c r="N3483" t="s">
        <v>353</v>
      </c>
      <c r="O3483">
        <v>35556</v>
      </c>
      <c r="P3483" t="s">
        <v>352</v>
      </c>
      <c r="Q3483" t="s">
        <v>353</v>
      </c>
      <c r="R3483" t="s">
        <v>336</v>
      </c>
      <c r="S3483" s="46">
        <v>-4.26</v>
      </c>
      <c r="U3483" s="46">
        <v>18</v>
      </c>
      <c r="IF3483">
        <v>35556</v>
      </c>
      <c r="IG3483" t="s">
        <v>352</v>
      </c>
      <c r="IH3483" t="s">
        <v>354</v>
      </c>
      <c r="IK3483">
        <v>-2</v>
      </c>
      <c r="IL3483" t="s">
        <v>279</v>
      </c>
      <c r="IM3483" t="s">
        <v>280</v>
      </c>
      <c r="IN3483" t="s">
        <v>706</v>
      </c>
      <c r="IP3483" t="s">
        <v>707</v>
      </c>
    </row>
    <row r="3484" spans="1:250" x14ac:dyDescent="0.25">
      <c r="A3484">
        <v>41999</v>
      </c>
      <c r="B3484">
        <v>-890804480</v>
      </c>
      <c r="C3484">
        <v>1837</v>
      </c>
      <c r="D3484" t="s">
        <v>273</v>
      </c>
      <c r="E3484" t="s">
        <v>274</v>
      </c>
      <c r="F3484">
        <v>35467</v>
      </c>
      <c r="G3484" t="s">
        <v>350</v>
      </c>
      <c r="H3484" t="s">
        <v>351</v>
      </c>
      <c r="I3484">
        <v>435</v>
      </c>
      <c r="J3484" t="s">
        <v>491</v>
      </c>
      <c r="K3484" t="s">
        <v>492</v>
      </c>
      <c r="L3484">
        <v>35556</v>
      </c>
      <c r="M3484" t="s">
        <v>352</v>
      </c>
      <c r="N3484" t="s">
        <v>353</v>
      </c>
      <c r="O3484">
        <v>35556</v>
      </c>
      <c r="P3484" t="s">
        <v>352</v>
      </c>
      <c r="Q3484" t="s">
        <v>353</v>
      </c>
      <c r="R3484" t="s">
        <v>336</v>
      </c>
      <c r="S3484" s="46">
        <v>-4.26</v>
      </c>
      <c r="U3484" s="46">
        <v>18</v>
      </c>
      <c r="IF3484">
        <v>35556</v>
      </c>
      <c r="IG3484" t="s">
        <v>352</v>
      </c>
      <c r="IH3484" t="s">
        <v>354</v>
      </c>
      <c r="IK3484">
        <v>-2</v>
      </c>
      <c r="IL3484" t="s">
        <v>279</v>
      </c>
      <c r="IM3484" t="s">
        <v>280</v>
      </c>
      <c r="IN3484" t="s">
        <v>706</v>
      </c>
      <c r="IP3484" t="s">
        <v>707</v>
      </c>
    </row>
    <row r="3485" spans="1:250" x14ac:dyDescent="0.25">
      <c r="A3485">
        <v>42000</v>
      </c>
      <c r="B3485">
        <v>-890804480</v>
      </c>
      <c r="C3485">
        <v>1837</v>
      </c>
      <c r="D3485" t="s">
        <v>273</v>
      </c>
      <c r="E3485" t="s">
        <v>274</v>
      </c>
      <c r="F3485">
        <v>35467</v>
      </c>
      <c r="G3485" t="s">
        <v>350</v>
      </c>
      <c r="H3485" t="s">
        <v>351</v>
      </c>
      <c r="I3485">
        <v>431</v>
      </c>
      <c r="J3485" t="s">
        <v>493</v>
      </c>
      <c r="K3485" t="s">
        <v>494</v>
      </c>
      <c r="L3485">
        <v>35556</v>
      </c>
      <c r="M3485" t="s">
        <v>352</v>
      </c>
      <c r="N3485" t="s">
        <v>353</v>
      </c>
      <c r="O3485">
        <v>35556</v>
      </c>
      <c r="P3485" t="s">
        <v>352</v>
      </c>
      <c r="Q3485" t="s">
        <v>353</v>
      </c>
      <c r="R3485" t="s">
        <v>336</v>
      </c>
      <c r="S3485" s="46">
        <v>-6.75</v>
      </c>
      <c r="U3485" s="46">
        <v>18</v>
      </c>
      <c r="IF3485">
        <v>35556</v>
      </c>
      <c r="IG3485" t="s">
        <v>352</v>
      </c>
      <c r="IH3485" t="s">
        <v>354</v>
      </c>
      <c r="IK3485">
        <v>-2</v>
      </c>
      <c r="IL3485" t="s">
        <v>279</v>
      </c>
      <c r="IM3485" t="s">
        <v>280</v>
      </c>
      <c r="IN3485" t="s">
        <v>706</v>
      </c>
      <c r="IP3485" t="s">
        <v>707</v>
      </c>
    </row>
    <row r="3486" spans="1:250" x14ac:dyDescent="0.25">
      <c r="A3486">
        <v>42001</v>
      </c>
      <c r="B3486">
        <v>-890804480</v>
      </c>
      <c r="C3486">
        <v>1837</v>
      </c>
      <c r="D3486" t="s">
        <v>273</v>
      </c>
      <c r="E3486" t="s">
        <v>274</v>
      </c>
      <c r="F3486">
        <v>35467</v>
      </c>
      <c r="G3486" t="s">
        <v>350</v>
      </c>
      <c r="H3486" t="s">
        <v>351</v>
      </c>
      <c r="I3486">
        <v>429</v>
      </c>
      <c r="J3486" t="s">
        <v>395</v>
      </c>
      <c r="K3486" t="s">
        <v>396</v>
      </c>
      <c r="L3486">
        <v>35556</v>
      </c>
      <c r="M3486" t="s">
        <v>352</v>
      </c>
      <c r="N3486" t="s">
        <v>353</v>
      </c>
      <c r="O3486">
        <v>35556</v>
      </c>
      <c r="P3486" t="s">
        <v>352</v>
      </c>
      <c r="Q3486" t="s">
        <v>353</v>
      </c>
      <c r="R3486" t="s">
        <v>336</v>
      </c>
      <c r="S3486" s="46">
        <v>-9</v>
      </c>
      <c r="U3486" s="46">
        <v>18</v>
      </c>
      <c r="IF3486">
        <v>35556</v>
      </c>
      <c r="IG3486" t="s">
        <v>352</v>
      </c>
      <c r="IH3486" t="s">
        <v>354</v>
      </c>
      <c r="IK3486">
        <v>-2</v>
      </c>
      <c r="IL3486" t="s">
        <v>279</v>
      </c>
      <c r="IM3486" t="s">
        <v>280</v>
      </c>
      <c r="IN3486" t="s">
        <v>706</v>
      </c>
      <c r="IP3486" t="s">
        <v>707</v>
      </c>
    </row>
    <row r="3487" spans="1:250" x14ac:dyDescent="0.25">
      <c r="A3487">
        <v>42002</v>
      </c>
      <c r="B3487">
        <v>-890804480</v>
      </c>
      <c r="C3487">
        <v>1837</v>
      </c>
      <c r="D3487" t="s">
        <v>273</v>
      </c>
      <c r="E3487" t="s">
        <v>274</v>
      </c>
      <c r="F3487">
        <v>35467</v>
      </c>
      <c r="G3487" t="s">
        <v>350</v>
      </c>
      <c r="H3487" t="s">
        <v>351</v>
      </c>
      <c r="I3487">
        <v>427</v>
      </c>
      <c r="J3487" t="s">
        <v>397</v>
      </c>
      <c r="K3487" t="s">
        <v>398</v>
      </c>
      <c r="L3487">
        <v>35556</v>
      </c>
      <c r="M3487" t="s">
        <v>352</v>
      </c>
      <c r="N3487" t="s">
        <v>353</v>
      </c>
      <c r="O3487">
        <v>35556</v>
      </c>
      <c r="P3487" t="s">
        <v>352</v>
      </c>
      <c r="Q3487" t="s">
        <v>353</v>
      </c>
      <c r="R3487" t="s">
        <v>336</v>
      </c>
      <c r="S3487" s="46">
        <v>-5.25</v>
      </c>
      <c r="U3487" s="46">
        <v>18</v>
      </c>
      <c r="IF3487">
        <v>35556</v>
      </c>
      <c r="IG3487" t="s">
        <v>352</v>
      </c>
      <c r="IH3487" t="s">
        <v>354</v>
      </c>
      <c r="IK3487">
        <v>-2</v>
      </c>
      <c r="IL3487" t="s">
        <v>279</v>
      </c>
      <c r="IM3487" t="s">
        <v>280</v>
      </c>
      <c r="IN3487" t="s">
        <v>706</v>
      </c>
      <c r="IP3487" t="s">
        <v>707</v>
      </c>
    </row>
    <row r="3488" spans="1:250" x14ac:dyDescent="0.25">
      <c r="A3488">
        <v>42003</v>
      </c>
      <c r="B3488">
        <v>-890804480</v>
      </c>
      <c r="C3488">
        <v>1837</v>
      </c>
      <c r="D3488" t="s">
        <v>273</v>
      </c>
      <c r="E3488" t="s">
        <v>274</v>
      </c>
      <c r="F3488">
        <v>19011</v>
      </c>
      <c r="G3488" t="s">
        <v>328</v>
      </c>
      <c r="H3488" t="s">
        <v>329</v>
      </c>
      <c r="I3488">
        <v>429</v>
      </c>
      <c r="J3488" t="s">
        <v>395</v>
      </c>
      <c r="K3488" t="s">
        <v>396</v>
      </c>
      <c r="L3488">
        <v>38311</v>
      </c>
      <c r="M3488" t="s">
        <v>373</v>
      </c>
      <c r="N3488" t="s">
        <v>374</v>
      </c>
      <c r="O3488">
        <v>38311</v>
      </c>
      <c r="P3488" t="s">
        <v>373</v>
      </c>
      <c r="Q3488" t="s">
        <v>374</v>
      </c>
      <c r="R3488" t="s">
        <v>336</v>
      </c>
      <c r="S3488" s="46">
        <v>-0.16</v>
      </c>
      <c r="U3488" s="46">
        <v>18</v>
      </c>
      <c r="IF3488">
        <v>38311</v>
      </c>
      <c r="IG3488" t="s">
        <v>373</v>
      </c>
      <c r="IH3488" t="s">
        <v>332</v>
      </c>
      <c r="IK3488">
        <v>-2</v>
      </c>
      <c r="IL3488" t="s">
        <v>279</v>
      </c>
      <c r="IM3488" t="s">
        <v>280</v>
      </c>
      <c r="IN3488" t="s">
        <v>687</v>
      </c>
      <c r="IP3488" t="s">
        <v>708</v>
      </c>
    </row>
    <row r="3489" spans="1:250" x14ac:dyDescent="0.25">
      <c r="A3489">
        <v>42004</v>
      </c>
      <c r="B3489">
        <v>-890804480</v>
      </c>
      <c r="C3489">
        <v>1837</v>
      </c>
      <c r="D3489" t="s">
        <v>273</v>
      </c>
      <c r="E3489" t="s">
        <v>274</v>
      </c>
      <c r="F3489">
        <v>19011</v>
      </c>
      <c r="G3489" t="s">
        <v>328</v>
      </c>
      <c r="H3489" t="s">
        <v>329</v>
      </c>
      <c r="I3489">
        <v>427</v>
      </c>
      <c r="J3489" t="s">
        <v>397</v>
      </c>
      <c r="K3489" t="s">
        <v>398</v>
      </c>
      <c r="L3489">
        <v>38311</v>
      </c>
      <c r="M3489" t="s">
        <v>373</v>
      </c>
      <c r="N3489" t="s">
        <v>374</v>
      </c>
      <c r="O3489">
        <v>38311</v>
      </c>
      <c r="P3489" t="s">
        <v>373</v>
      </c>
      <c r="Q3489" t="s">
        <v>374</v>
      </c>
      <c r="R3489" t="s">
        <v>336</v>
      </c>
      <c r="S3489" s="46">
        <v>-0.09</v>
      </c>
      <c r="U3489" s="46">
        <v>18</v>
      </c>
      <c r="IF3489">
        <v>38311</v>
      </c>
      <c r="IG3489" t="s">
        <v>373</v>
      </c>
      <c r="IH3489" t="s">
        <v>332</v>
      </c>
      <c r="IK3489">
        <v>-2</v>
      </c>
      <c r="IL3489" t="s">
        <v>279</v>
      </c>
      <c r="IM3489" t="s">
        <v>280</v>
      </c>
      <c r="IN3489" t="s">
        <v>687</v>
      </c>
      <c r="IP3489" t="s">
        <v>708</v>
      </c>
    </row>
    <row r="3490" spans="1:250" x14ac:dyDescent="0.25">
      <c r="A3490">
        <v>42005</v>
      </c>
      <c r="B3490">
        <v>-890804480</v>
      </c>
      <c r="C3490">
        <v>1837</v>
      </c>
      <c r="D3490" t="s">
        <v>273</v>
      </c>
      <c r="E3490" t="s">
        <v>274</v>
      </c>
      <c r="F3490">
        <v>19011</v>
      </c>
      <c r="G3490" t="s">
        <v>328</v>
      </c>
      <c r="H3490" t="s">
        <v>329</v>
      </c>
      <c r="I3490">
        <v>424</v>
      </c>
      <c r="J3490" t="s">
        <v>399</v>
      </c>
      <c r="K3490" t="s">
        <v>400</v>
      </c>
      <c r="L3490">
        <v>38311</v>
      </c>
      <c r="M3490" t="s">
        <v>373</v>
      </c>
      <c r="N3490" t="s">
        <v>374</v>
      </c>
      <c r="O3490">
        <v>38311</v>
      </c>
      <c r="P3490" t="s">
        <v>373</v>
      </c>
      <c r="Q3490" t="s">
        <v>374</v>
      </c>
      <c r="R3490" t="s">
        <v>336</v>
      </c>
      <c r="S3490" s="46">
        <v>-0.15</v>
      </c>
      <c r="U3490" s="46">
        <v>18</v>
      </c>
      <c r="IF3490">
        <v>38311</v>
      </c>
      <c r="IG3490" t="s">
        <v>373</v>
      </c>
      <c r="IH3490" t="s">
        <v>332</v>
      </c>
      <c r="IK3490">
        <v>-2</v>
      </c>
      <c r="IL3490" t="s">
        <v>279</v>
      </c>
      <c r="IM3490" t="s">
        <v>280</v>
      </c>
      <c r="IN3490" t="s">
        <v>687</v>
      </c>
      <c r="IP3490" t="s">
        <v>708</v>
      </c>
    </row>
    <row r="3491" spans="1:250" x14ac:dyDescent="0.25">
      <c r="A3491">
        <v>42006</v>
      </c>
      <c r="B3491">
        <v>-890804480</v>
      </c>
      <c r="C3491">
        <v>1837</v>
      </c>
      <c r="D3491" t="s">
        <v>273</v>
      </c>
      <c r="E3491" t="s">
        <v>274</v>
      </c>
      <c r="F3491">
        <v>19011</v>
      </c>
      <c r="G3491" t="s">
        <v>328</v>
      </c>
      <c r="H3491" t="s">
        <v>329</v>
      </c>
      <c r="I3491">
        <v>422</v>
      </c>
      <c r="J3491" t="s">
        <v>401</v>
      </c>
      <c r="K3491" t="s">
        <v>402</v>
      </c>
      <c r="L3491">
        <v>38311</v>
      </c>
      <c r="M3491" t="s">
        <v>373</v>
      </c>
      <c r="N3491" t="s">
        <v>374</v>
      </c>
      <c r="O3491">
        <v>38311</v>
      </c>
      <c r="P3491" t="s">
        <v>373</v>
      </c>
      <c r="Q3491" t="s">
        <v>374</v>
      </c>
      <c r="R3491" t="s">
        <v>336</v>
      </c>
      <c r="S3491" s="46">
        <v>-0.19</v>
      </c>
      <c r="U3491" s="46">
        <v>18</v>
      </c>
      <c r="IF3491">
        <v>38311</v>
      </c>
      <c r="IG3491" t="s">
        <v>373</v>
      </c>
      <c r="IH3491" t="s">
        <v>332</v>
      </c>
      <c r="IK3491">
        <v>-2</v>
      </c>
      <c r="IL3491" t="s">
        <v>279</v>
      </c>
      <c r="IM3491" t="s">
        <v>280</v>
      </c>
      <c r="IN3491" t="s">
        <v>687</v>
      </c>
      <c r="IP3491" t="s">
        <v>708</v>
      </c>
    </row>
    <row r="3492" spans="1:250" x14ac:dyDescent="0.25">
      <c r="A3492">
        <v>42007</v>
      </c>
      <c r="B3492">
        <v>-890804480</v>
      </c>
      <c r="C3492">
        <v>1837</v>
      </c>
      <c r="D3492" t="s">
        <v>273</v>
      </c>
      <c r="E3492" t="s">
        <v>274</v>
      </c>
      <c r="F3492">
        <v>19011</v>
      </c>
      <c r="G3492" t="s">
        <v>328</v>
      </c>
      <c r="H3492" t="s">
        <v>329</v>
      </c>
      <c r="I3492">
        <v>437</v>
      </c>
      <c r="J3492" t="s">
        <v>658</v>
      </c>
      <c r="K3492" t="s">
        <v>659</v>
      </c>
      <c r="L3492">
        <v>38311</v>
      </c>
      <c r="M3492" t="s">
        <v>373</v>
      </c>
      <c r="N3492" t="s">
        <v>374</v>
      </c>
      <c r="O3492">
        <v>38311</v>
      </c>
      <c r="P3492" t="s">
        <v>373</v>
      </c>
      <c r="Q3492" t="s">
        <v>374</v>
      </c>
      <c r="R3492" t="s">
        <v>336</v>
      </c>
      <c r="S3492" s="46">
        <v>-0.12</v>
      </c>
      <c r="U3492" s="46">
        <v>18</v>
      </c>
      <c r="IF3492">
        <v>38311</v>
      </c>
      <c r="IG3492" t="s">
        <v>373</v>
      </c>
      <c r="IH3492" t="s">
        <v>332</v>
      </c>
      <c r="IK3492">
        <v>-2</v>
      </c>
      <c r="IL3492" t="s">
        <v>279</v>
      </c>
      <c r="IM3492" t="s">
        <v>280</v>
      </c>
      <c r="IN3492" t="s">
        <v>687</v>
      </c>
      <c r="IP3492" t="s">
        <v>708</v>
      </c>
    </row>
    <row r="3493" spans="1:250" x14ac:dyDescent="0.25">
      <c r="A3493">
        <v>42008</v>
      </c>
      <c r="B3493">
        <v>-890804480</v>
      </c>
      <c r="C3493">
        <v>1837</v>
      </c>
      <c r="D3493" t="s">
        <v>273</v>
      </c>
      <c r="E3493" t="s">
        <v>274</v>
      </c>
      <c r="F3493">
        <v>19011</v>
      </c>
      <c r="G3493" t="s">
        <v>328</v>
      </c>
      <c r="H3493" t="s">
        <v>329</v>
      </c>
      <c r="I3493">
        <v>436</v>
      </c>
      <c r="J3493" t="s">
        <v>656</v>
      </c>
      <c r="K3493" t="s">
        <v>657</v>
      </c>
      <c r="L3493">
        <v>38311</v>
      </c>
      <c r="M3493" t="s">
        <v>373</v>
      </c>
      <c r="N3493" t="s">
        <v>374</v>
      </c>
      <c r="O3493">
        <v>38311</v>
      </c>
      <c r="P3493" t="s">
        <v>373</v>
      </c>
      <c r="Q3493" t="s">
        <v>374</v>
      </c>
      <c r="R3493" t="s">
        <v>336</v>
      </c>
      <c r="S3493" s="46">
        <v>-7.0000000000000007E-2</v>
      </c>
      <c r="U3493" s="46">
        <v>18</v>
      </c>
      <c r="IF3493">
        <v>38311</v>
      </c>
      <c r="IG3493" t="s">
        <v>373</v>
      </c>
      <c r="IH3493" t="s">
        <v>332</v>
      </c>
      <c r="IK3493">
        <v>-2</v>
      </c>
      <c r="IL3493" t="s">
        <v>279</v>
      </c>
      <c r="IM3493" t="s">
        <v>280</v>
      </c>
      <c r="IN3493" t="s">
        <v>687</v>
      </c>
      <c r="IP3493" t="s">
        <v>708</v>
      </c>
    </row>
    <row r="3494" spans="1:250" x14ac:dyDescent="0.25">
      <c r="A3494">
        <v>42009</v>
      </c>
      <c r="B3494">
        <v>-890804480</v>
      </c>
      <c r="C3494">
        <v>1837</v>
      </c>
      <c r="D3494" t="s">
        <v>273</v>
      </c>
      <c r="E3494" t="s">
        <v>274</v>
      </c>
      <c r="F3494">
        <v>13794</v>
      </c>
      <c r="G3494" t="s">
        <v>275</v>
      </c>
      <c r="H3494" t="s">
        <v>276</v>
      </c>
      <c r="I3494">
        <v>437</v>
      </c>
      <c r="J3494" t="s">
        <v>658</v>
      </c>
      <c r="K3494" t="s">
        <v>659</v>
      </c>
      <c r="L3494">
        <v>38311</v>
      </c>
      <c r="M3494" t="s">
        <v>373</v>
      </c>
      <c r="N3494" t="s">
        <v>374</v>
      </c>
      <c r="O3494">
        <v>38311</v>
      </c>
      <c r="P3494" t="s">
        <v>373</v>
      </c>
      <c r="Q3494" t="s">
        <v>374</v>
      </c>
      <c r="R3494" t="s">
        <v>336</v>
      </c>
      <c r="S3494" s="46">
        <v>-0.13</v>
      </c>
      <c r="U3494" s="46">
        <v>18</v>
      </c>
      <c r="IF3494">
        <v>38311</v>
      </c>
      <c r="IG3494" t="s">
        <v>373</v>
      </c>
      <c r="IH3494" t="s">
        <v>319</v>
      </c>
      <c r="IK3494">
        <v>-2</v>
      </c>
      <c r="IL3494" t="s">
        <v>279</v>
      </c>
      <c r="IM3494" t="s">
        <v>280</v>
      </c>
      <c r="IN3494" t="s">
        <v>663</v>
      </c>
      <c r="IP3494" t="s">
        <v>709</v>
      </c>
    </row>
    <row r="3495" spans="1:250" x14ac:dyDescent="0.25">
      <c r="A3495">
        <v>42010</v>
      </c>
      <c r="B3495">
        <v>-890804480</v>
      </c>
      <c r="C3495">
        <v>1837</v>
      </c>
      <c r="D3495" t="s">
        <v>273</v>
      </c>
      <c r="E3495" t="s">
        <v>274</v>
      </c>
      <c r="F3495">
        <v>13794</v>
      </c>
      <c r="G3495" t="s">
        <v>275</v>
      </c>
      <c r="H3495" t="s">
        <v>276</v>
      </c>
      <c r="I3495">
        <v>436</v>
      </c>
      <c r="J3495" t="s">
        <v>656</v>
      </c>
      <c r="K3495" t="s">
        <v>657</v>
      </c>
      <c r="L3495">
        <v>38311</v>
      </c>
      <c r="M3495" t="s">
        <v>373</v>
      </c>
      <c r="N3495" t="s">
        <v>374</v>
      </c>
      <c r="O3495">
        <v>38311</v>
      </c>
      <c r="P3495" t="s">
        <v>373</v>
      </c>
      <c r="Q3495" t="s">
        <v>374</v>
      </c>
      <c r="R3495" t="s">
        <v>336</v>
      </c>
      <c r="S3495" s="46">
        <v>-7.0000000000000007E-2</v>
      </c>
      <c r="U3495" s="46">
        <v>18</v>
      </c>
      <c r="IF3495">
        <v>38311</v>
      </c>
      <c r="IG3495" t="s">
        <v>373</v>
      </c>
      <c r="IH3495" t="s">
        <v>319</v>
      </c>
      <c r="IK3495">
        <v>-2</v>
      </c>
      <c r="IL3495" t="s">
        <v>279</v>
      </c>
      <c r="IM3495" t="s">
        <v>280</v>
      </c>
      <c r="IN3495" t="s">
        <v>663</v>
      </c>
      <c r="IP3495" t="s">
        <v>709</v>
      </c>
    </row>
    <row r="3496" spans="1:250" x14ac:dyDescent="0.25">
      <c r="A3496">
        <v>42011</v>
      </c>
      <c r="B3496">
        <v>-890804480</v>
      </c>
      <c r="C3496">
        <v>1837</v>
      </c>
      <c r="D3496" t="s">
        <v>273</v>
      </c>
      <c r="E3496" t="s">
        <v>274</v>
      </c>
      <c r="F3496">
        <v>13794</v>
      </c>
      <c r="G3496" t="s">
        <v>275</v>
      </c>
      <c r="H3496" t="s">
        <v>276</v>
      </c>
      <c r="I3496">
        <v>435</v>
      </c>
      <c r="J3496" t="s">
        <v>491</v>
      </c>
      <c r="K3496" t="s">
        <v>492</v>
      </c>
      <c r="L3496">
        <v>38311</v>
      </c>
      <c r="M3496" t="s">
        <v>373</v>
      </c>
      <c r="N3496" t="s">
        <v>374</v>
      </c>
      <c r="O3496">
        <v>38311</v>
      </c>
      <c r="P3496" t="s">
        <v>373</v>
      </c>
      <c r="Q3496" t="s">
        <v>374</v>
      </c>
      <c r="R3496" t="s">
        <v>336</v>
      </c>
      <c r="S3496" s="46">
        <v>-7.0000000000000007E-2</v>
      </c>
      <c r="U3496" s="46">
        <v>18</v>
      </c>
      <c r="IF3496">
        <v>38311</v>
      </c>
      <c r="IG3496" t="s">
        <v>373</v>
      </c>
      <c r="IH3496" t="s">
        <v>319</v>
      </c>
      <c r="IK3496">
        <v>-2</v>
      </c>
      <c r="IL3496" t="s">
        <v>279</v>
      </c>
      <c r="IM3496" t="s">
        <v>280</v>
      </c>
      <c r="IN3496" t="s">
        <v>663</v>
      </c>
      <c r="IP3496" t="s">
        <v>709</v>
      </c>
    </row>
    <row r="3497" spans="1:250" x14ac:dyDescent="0.25">
      <c r="A3497">
        <v>42012</v>
      </c>
      <c r="B3497">
        <v>-890804480</v>
      </c>
      <c r="C3497">
        <v>1837</v>
      </c>
      <c r="D3497" t="s">
        <v>273</v>
      </c>
      <c r="E3497" t="s">
        <v>274</v>
      </c>
      <c r="F3497">
        <v>13794</v>
      </c>
      <c r="G3497" t="s">
        <v>275</v>
      </c>
      <c r="H3497" t="s">
        <v>276</v>
      </c>
      <c r="I3497">
        <v>431</v>
      </c>
      <c r="J3497" t="s">
        <v>493</v>
      </c>
      <c r="K3497" t="s">
        <v>494</v>
      </c>
      <c r="L3497">
        <v>38311</v>
      </c>
      <c r="M3497" t="s">
        <v>373</v>
      </c>
      <c r="N3497" t="s">
        <v>374</v>
      </c>
      <c r="O3497">
        <v>38311</v>
      </c>
      <c r="P3497" t="s">
        <v>373</v>
      </c>
      <c r="Q3497" t="s">
        <v>374</v>
      </c>
      <c r="R3497" t="s">
        <v>336</v>
      </c>
      <c r="S3497" s="46">
        <v>-0.11</v>
      </c>
      <c r="U3497" s="46">
        <v>18</v>
      </c>
      <c r="IF3497">
        <v>38311</v>
      </c>
      <c r="IG3497" t="s">
        <v>373</v>
      </c>
      <c r="IH3497" t="s">
        <v>319</v>
      </c>
      <c r="IK3497">
        <v>-2</v>
      </c>
      <c r="IL3497" t="s">
        <v>279</v>
      </c>
      <c r="IM3497" t="s">
        <v>280</v>
      </c>
      <c r="IN3497" t="s">
        <v>663</v>
      </c>
      <c r="IP3497" t="s">
        <v>709</v>
      </c>
    </row>
    <row r="3498" spans="1:250" x14ac:dyDescent="0.25">
      <c r="A3498">
        <v>42013</v>
      </c>
      <c r="B3498">
        <v>-890804480</v>
      </c>
      <c r="C3498">
        <v>1837</v>
      </c>
      <c r="D3498" t="s">
        <v>273</v>
      </c>
      <c r="E3498" t="s">
        <v>274</v>
      </c>
      <c r="F3498">
        <v>19011</v>
      </c>
      <c r="G3498" t="s">
        <v>328</v>
      </c>
      <c r="H3498" t="s">
        <v>329</v>
      </c>
      <c r="I3498">
        <v>435</v>
      </c>
      <c r="J3498" t="s">
        <v>491</v>
      </c>
      <c r="K3498" t="s">
        <v>492</v>
      </c>
      <c r="L3498">
        <v>38311</v>
      </c>
      <c r="M3498" t="s">
        <v>373</v>
      </c>
      <c r="N3498" t="s">
        <v>374</v>
      </c>
      <c r="O3498">
        <v>38311</v>
      </c>
      <c r="P3498" t="s">
        <v>373</v>
      </c>
      <c r="Q3498" t="s">
        <v>374</v>
      </c>
      <c r="R3498" t="s">
        <v>336</v>
      </c>
      <c r="S3498" s="46">
        <v>-7.0000000000000007E-2</v>
      </c>
      <c r="U3498" s="46">
        <v>18</v>
      </c>
      <c r="IF3498">
        <v>38311</v>
      </c>
      <c r="IG3498" t="s">
        <v>373</v>
      </c>
      <c r="IH3498" t="s">
        <v>332</v>
      </c>
      <c r="IK3498">
        <v>-2</v>
      </c>
      <c r="IL3498" t="s">
        <v>279</v>
      </c>
      <c r="IM3498" t="s">
        <v>280</v>
      </c>
      <c r="IN3498" t="s">
        <v>687</v>
      </c>
      <c r="IP3498" t="s">
        <v>708</v>
      </c>
    </row>
    <row r="3499" spans="1:250" x14ac:dyDescent="0.25">
      <c r="A3499">
        <v>42014</v>
      </c>
      <c r="B3499">
        <v>-890804480</v>
      </c>
      <c r="C3499">
        <v>1837</v>
      </c>
      <c r="D3499" t="s">
        <v>273</v>
      </c>
      <c r="E3499" t="s">
        <v>274</v>
      </c>
      <c r="F3499">
        <v>19011</v>
      </c>
      <c r="G3499" t="s">
        <v>328</v>
      </c>
      <c r="H3499" t="s">
        <v>329</v>
      </c>
      <c r="I3499">
        <v>431</v>
      </c>
      <c r="J3499" t="s">
        <v>493</v>
      </c>
      <c r="K3499" t="s">
        <v>494</v>
      </c>
      <c r="L3499">
        <v>38311</v>
      </c>
      <c r="M3499" t="s">
        <v>373</v>
      </c>
      <c r="N3499" t="s">
        <v>374</v>
      </c>
      <c r="O3499">
        <v>38311</v>
      </c>
      <c r="P3499" t="s">
        <v>373</v>
      </c>
      <c r="Q3499" t="s">
        <v>374</v>
      </c>
      <c r="R3499" t="s">
        <v>336</v>
      </c>
      <c r="S3499" s="46">
        <v>-0.12</v>
      </c>
      <c r="U3499" s="46">
        <v>18</v>
      </c>
      <c r="IF3499">
        <v>38311</v>
      </c>
      <c r="IG3499" t="s">
        <v>373</v>
      </c>
      <c r="IH3499" t="s">
        <v>332</v>
      </c>
      <c r="IK3499">
        <v>-2</v>
      </c>
      <c r="IL3499" t="s">
        <v>279</v>
      </c>
      <c r="IM3499" t="s">
        <v>280</v>
      </c>
      <c r="IN3499" t="s">
        <v>687</v>
      </c>
      <c r="IP3499" t="s">
        <v>708</v>
      </c>
    </row>
    <row r="3500" spans="1:250" x14ac:dyDescent="0.25">
      <c r="A3500">
        <v>42015</v>
      </c>
      <c r="B3500">
        <v>-890804480</v>
      </c>
      <c r="C3500">
        <v>1837</v>
      </c>
      <c r="D3500" t="s">
        <v>273</v>
      </c>
      <c r="E3500" t="s">
        <v>274</v>
      </c>
      <c r="F3500">
        <v>13794</v>
      </c>
      <c r="G3500" t="s">
        <v>275</v>
      </c>
      <c r="H3500" t="s">
        <v>276</v>
      </c>
      <c r="I3500">
        <v>424</v>
      </c>
      <c r="J3500" t="s">
        <v>399</v>
      </c>
      <c r="K3500" t="s">
        <v>400</v>
      </c>
      <c r="L3500">
        <v>38311</v>
      </c>
      <c r="M3500" t="s">
        <v>373</v>
      </c>
      <c r="N3500" t="s">
        <v>374</v>
      </c>
      <c r="O3500">
        <v>38311</v>
      </c>
      <c r="P3500" t="s">
        <v>373</v>
      </c>
      <c r="Q3500" t="s">
        <v>374</v>
      </c>
      <c r="R3500" t="s">
        <v>336</v>
      </c>
      <c r="S3500" s="46">
        <v>-0.15</v>
      </c>
      <c r="U3500" s="46">
        <v>18</v>
      </c>
      <c r="IF3500">
        <v>38311</v>
      </c>
      <c r="IG3500" t="s">
        <v>373</v>
      </c>
      <c r="IH3500" t="s">
        <v>319</v>
      </c>
      <c r="IK3500">
        <v>-2</v>
      </c>
      <c r="IL3500" t="s">
        <v>279</v>
      </c>
      <c r="IM3500" t="s">
        <v>280</v>
      </c>
      <c r="IN3500" t="s">
        <v>663</v>
      </c>
      <c r="IP3500" t="s">
        <v>709</v>
      </c>
    </row>
    <row r="3501" spans="1:250" x14ac:dyDescent="0.25">
      <c r="A3501">
        <v>42016</v>
      </c>
      <c r="B3501">
        <v>-890804480</v>
      </c>
      <c r="C3501">
        <v>1837</v>
      </c>
      <c r="D3501" t="s">
        <v>273</v>
      </c>
      <c r="E3501" t="s">
        <v>274</v>
      </c>
      <c r="F3501">
        <v>13794</v>
      </c>
      <c r="G3501" t="s">
        <v>275</v>
      </c>
      <c r="H3501" t="s">
        <v>276</v>
      </c>
      <c r="I3501">
        <v>422</v>
      </c>
      <c r="J3501" t="s">
        <v>401</v>
      </c>
      <c r="K3501" t="s">
        <v>402</v>
      </c>
      <c r="L3501">
        <v>38311</v>
      </c>
      <c r="M3501" t="s">
        <v>373</v>
      </c>
      <c r="N3501" t="s">
        <v>374</v>
      </c>
      <c r="O3501">
        <v>38311</v>
      </c>
      <c r="P3501" t="s">
        <v>373</v>
      </c>
      <c r="Q3501" t="s">
        <v>374</v>
      </c>
      <c r="R3501" t="s">
        <v>336</v>
      </c>
      <c r="S3501" s="46">
        <v>-0.19</v>
      </c>
      <c r="U3501" s="46">
        <v>18</v>
      </c>
      <c r="IF3501">
        <v>38311</v>
      </c>
      <c r="IG3501" t="s">
        <v>373</v>
      </c>
      <c r="IH3501" t="s">
        <v>319</v>
      </c>
      <c r="IK3501">
        <v>-2</v>
      </c>
      <c r="IL3501" t="s">
        <v>279</v>
      </c>
      <c r="IM3501" t="s">
        <v>280</v>
      </c>
      <c r="IN3501" t="s">
        <v>663</v>
      </c>
      <c r="IP3501" t="s">
        <v>709</v>
      </c>
    </row>
    <row r="3502" spans="1:250" x14ac:dyDescent="0.25">
      <c r="A3502">
        <v>42017</v>
      </c>
      <c r="B3502">
        <v>-890804480</v>
      </c>
      <c r="C3502">
        <v>1837</v>
      </c>
      <c r="D3502" t="s">
        <v>273</v>
      </c>
      <c r="E3502" t="s">
        <v>274</v>
      </c>
      <c r="F3502">
        <v>13794</v>
      </c>
      <c r="G3502" t="s">
        <v>275</v>
      </c>
      <c r="H3502" t="s">
        <v>276</v>
      </c>
      <c r="I3502">
        <v>420</v>
      </c>
      <c r="J3502" t="s">
        <v>403</v>
      </c>
      <c r="K3502" t="s">
        <v>404</v>
      </c>
      <c r="L3502">
        <v>38311</v>
      </c>
      <c r="M3502" t="s">
        <v>373</v>
      </c>
      <c r="N3502" t="s">
        <v>374</v>
      </c>
      <c r="O3502">
        <v>38311</v>
      </c>
      <c r="P3502" t="s">
        <v>373</v>
      </c>
      <c r="Q3502" t="s">
        <v>374</v>
      </c>
      <c r="R3502" t="s">
        <v>336</v>
      </c>
      <c r="S3502" s="46">
        <v>-0.11</v>
      </c>
      <c r="U3502" s="46">
        <v>18</v>
      </c>
      <c r="IF3502">
        <v>38311</v>
      </c>
      <c r="IG3502" t="s">
        <v>373</v>
      </c>
      <c r="IH3502" t="s">
        <v>319</v>
      </c>
      <c r="IK3502">
        <v>-2</v>
      </c>
      <c r="IL3502" t="s">
        <v>279</v>
      </c>
      <c r="IM3502" t="s">
        <v>280</v>
      </c>
      <c r="IN3502" t="s">
        <v>663</v>
      </c>
      <c r="IP3502" t="s">
        <v>709</v>
      </c>
    </row>
    <row r="3503" spans="1:250" x14ac:dyDescent="0.25">
      <c r="A3503">
        <v>42018</v>
      </c>
      <c r="B3503">
        <v>-890804480</v>
      </c>
      <c r="C3503">
        <v>1837</v>
      </c>
      <c r="D3503" t="s">
        <v>273</v>
      </c>
      <c r="E3503" t="s">
        <v>274</v>
      </c>
      <c r="F3503">
        <v>13794</v>
      </c>
      <c r="G3503" t="s">
        <v>275</v>
      </c>
      <c r="H3503" t="s">
        <v>276</v>
      </c>
      <c r="I3503">
        <v>411</v>
      </c>
      <c r="J3503" t="s">
        <v>393</v>
      </c>
      <c r="K3503" t="s">
        <v>394</v>
      </c>
      <c r="L3503">
        <v>38311</v>
      </c>
      <c r="M3503" t="s">
        <v>373</v>
      </c>
      <c r="N3503" t="s">
        <v>374</v>
      </c>
      <c r="O3503">
        <v>38311</v>
      </c>
      <c r="P3503" t="s">
        <v>373</v>
      </c>
      <c r="Q3503" t="s">
        <v>374</v>
      </c>
      <c r="R3503" t="s">
        <v>336</v>
      </c>
      <c r="S3503" s="46">
        <v>-0.17</v>
      </c>
      <c r="U3503" s="46">
        <v>18</v>
      </c>
      <c r="IF3503">
        <v>38311</v>
      </c>
      <c r="IG3503" t="s">
        <v>373</v>
      </c>
      <c r="IH3503" t="s">
        <v>319</v>
      </c>
      <c r="IK3503">
        <v>-2</v>
      </c>
      <c r="IL3503" t="s">
        <v>279</v>
      </c>
      <c r="IM3503" t="s">
        <v>280</v>
      </c>
      <c r="IN3503" t="s">
        <v>663</v>
      </c>
      <c r="IP3503" t="s">
        <v>709</v>
      </c>
    </row>
    <row r="3504" spans="1:250" x14ac:dyDescent="0.25">
      <c r="A3504">
        <v>42019</v>
      </c>
      <c r="B3504">
        <v>-890804480</v>
      </c>
      <c r="C3504">
        <v>1837</v>
      </c>
      <c r="D3504" t="s">
        <v>273</v>
      </c>
      <c r="E3504" t="s">
        <v>274</v>
      </c>
      <c r="F3504">
        <v>19011</v>
      </c>
      <c r="G3504" t="s">
        <v>328</v>
      </c>
      <c r="H3504" t="s">
        <v>329</v>
      </c>
      <c r="I3504">
        <v>420</v>
      </c>
      <c r="J3504" t="s">
        <v>403</v>
      </c>
      <c r="K3504" t="s">
        <v>404</v>
      </c>
      <c r="L3504">
        <v>38311</v>
      </c>
      <c r="M3504" t="s">
        <v>373</v>
      </c>
      <c r="N3504" t="s">
        <v>374</v>
      </c>
      <c r="O3504">
        <v>38311</v>
      </c>
      <c r="P3504" t="s">
        <v>373</v>
      </c>
      <c r="Q3504" t="s">
        <v>374</v>
      </c>
      <c r="R3504" t="s">
        <v>336</v>
      </c>
      <c r="S3504" s="46">
        <v>-0.11</v>
      </c>
      <c r="U3504" s="46">
        <v>18</v>
      </c>
      <c r="IF3504">
        <v>38311</v>
      </c>
      <c r="IG3504" t="s">
        <v>373</v>
      </c>
      <c r="IH3504" t="s">
        <v>332</v>
      </c>
      <c r="IK3504">
        <v>-2</v>
      </c>
      <c r="IL3504" t="s">
        <v>279</v>
      </c>
      <c r="IM3504" t="s">
        <v>280</v>
      </c>
      <c r="IN3504" t="s">
        <v>687</v>
      </c>
      <c r="IP3504" t="s">
        <v>708</v>
      </c>
    </row>
    <row r="3505" spans="1:250" x14ac:dyDescent="0.25">
      <c r="A3505">
        <v>42020</v>
      </c>
      <c r="B3505">
        <v>-890804480</v>
      </c>
      <c r="C3505">
        <v>1837</v>
      </c>
      <c r="D3505" t="s">
        <v>273</v>
      </c>
      <c r="E3505" t="s">
        <v>274</v>
      </c>
      <c r="F3505">
        <v>19011</v>
      </c>
      <c r="G3505" t="s">
        <v>328</v>
      </c>
      <c r="H3505" t="s">
        <v>329</v>
      </c>
      <c r="I3505">
        <v>411</v>
      </c>
      <c r="J3505" t="s">
        <v>393</v>
      </c>
      <c r="K3505" t="s">
        <v>394</v>
      </c>
      <c r="L3505">
        <v>38311</v>
      </c>
      <c r="M3505" t="s">
        <v>373</v>
      </c>
      <c r="N3505" t="s">
        <v>374</v>
      </c>
      <c r="O3505">
        <v>38311</v>
      </c>
      <c r="P3505" t="s">
        <v>373</v>
      </c>
      <c r="Q3505" t="s">
        <v>374</v>
      </c>
      <c r="R3505" t="s">
        <v>336</v>
      </c>
      <c r="S3505" s="46">
        <v>-0.17</v>
      </c>
      <c r="U3505" s="46">
        <v>18</v>
      </c>
      <c r="IF3505">
        <v>38311</v>
      </c>
      <c r="IG3505" t="s">
        <v>373</v>
      </c>
      <c r="IH3505" t="s">
        <v>332</v>
      </c>
      <c r="IK3505">
        <v>-2</v>
      </c>
      <c r="IL3505" t="s">
        <v>279</v>
      </c>
      <c r="IM3505" t="s">
        <v>280</v>
      </c>
      <c r="IN3505" t="s">
        <v>687</v>
      </c>
      <c r="IP3505" t="s">
        <v>708</v>
      </c>
    </row>
    <row r="3506" spans="1:250" x14ac:dyDescent="0.25">
      <c r="A3506">
        <v>42021</v>
      </c>
      <c r="B3506">
        <v>-890804480</v>
      </c>
      <c r="C3506">
        <v>1837</v>
      </c>
      <c r="D3506" t="s">
        <v>273</v>
      </c>
      <c r="E3506" t="s">
        <v>274</v>
      </c>
      <c r="F3506">
        <v>13794</v>
      </c>
      <c r="G3506" t="s">
        <v>275</v>
      </c>
      <c r="H3506" t="s">
        <v>276</v>
      </c>
      <c r="I3506">
        <v>429</v>
      </c>
      <c r="J3506" t="s">
        <v>395</v>
      </c>
      <c r="K3506" t="s">
        <v>396</v>
      </c>
      <c r="L3506">
        <v>38311</v>
      </c>
      <c r="M3506" t="s">
        <v>373</v>
      </c>
      <c r="N3506" t="s">
        <v>374</v>
      </c>
      <c r="O3506">
        <v>38311</v>
      </c>
      <c r="P3506" t="s">
        <v>373</v>
      </c>
      <c r="Q3506" t="s">
        <v>374</v>
      </c>
      <c r="R3506" t="s">
        <v>336</v>
      </c>
      <c r="S3506" s="46">
        <v>-0.15</v>
      </c>
      <c r="U3506" s="46">
        <v>18</v>
      </c>
      <c r="IF3506">
        <v>38311</v>
      </c>
      <c r="IG3506" t="s">
        <v>373</v>
      </c>
      <c r="IH3506" t="s">
        <v>319</v>
      </c>
      <c r="IK3506">
        <v>-2</v>
      </c>
      <c r="IL3506" t="s">
        <v>279</v>
      </c>
      <c r="IM3506" t="s">
        <v>280</v>
      </c>
      <c r="IN3506" t="s">
        <v>663</v>
      </c>
      <c r="IP3506" t="s">
        <v>709</v>
      </c>
    </row>
    <row r="3507" spans="1:250" x14ac:dyDescent="0.25">
      <c r="A3507">
        <v>42022</v>
      </c>
      <c r="B3507">
        <v>-890804480</v>
      </c>
      <c r="C3507">
        <v>1837</v>
      </c>
      <c r="D3507" t="s">
        <v>273</v>
      </c>
      <c r="E3507" t="s">
        <v>274</v>
      </c>
      <c r="F3507">
        <v>13794</v>
      </c>
      <c r="G3507" t="s">
        <v>275</v>
      </c>
      <c r="H3507" t="s">
        <v>276</v>
      </c>
      <c r="I3507">
        <v>427</v>
      </c>
      <c r="J3507" t="s">
        <v>397</v>
      </c>
      <c r="K3507" t="s">
        <v>398</v>
      </c>
      <c r="L3507">
        <v>38311</v>
      </c>
      <c r="M3507" t="s">
        <v>373</v>
      </c>
      <c r="N3507" t="s">
        <v>374</v>
      </c>
      <c r="O3507">
        <v>38311</v>
      </c>
      <c r="P3507" t="s">
        <v>373</v>
      </c>
      <c r="Q3507" t="s">
        <v>374</v>
      </c>
      <c r="R3507" t="s">
        <v>336</v>
      </c>
      <c r="S3507" s="46">
        <v>-0.09</v>
      </c>
      <c r="U3507" s="46">
        <v>18</v>
      </c>
      <c r="IF3507">
        <v>38311</v>
      </c>
      <c r="IG3507" t="s">
        <v>373</v>
      </c>
      <c r="IH3507" t="s">
        <v>319</v>
      </c>
      <c r="IK3507">
        <v>-2</v>
      </c>
      <c r="IL3507" t="s">
        <v>279</v>
      </c>
      <c r="IM3507" t="s">
        <v>280</v>
      </c>
      <c r="IN3507" t="s">
        <v>663</v>
      </c>
      <c r="IP3507" t="s">
        <v>709</v>
      </c>
    </row>
    <row r="3508" spans="1:250" x14ac:dyDescent="0.25">
      <c r="A3508">
        <v>42023</v>
      </c>
      <c r="B3508">
        <v>-890804480</v>
      </c>
      <c r="C3508">
        <v>1837</v>
      </c>
      <c r="D3508" t="s">
        <v>273</v>
      </c>
      <c r="E3508" t="s">
        <v>274</v>
      </c>
      <c r="F3508">
        <v>13794</v>
      </c>
      <c r="G3508" t="s">
        <v>275</v>
      </c>
      <c r="H3508" t="s">
        <v>276</v>
      </c>
      <c r="I3508">
        <v>424</v>
      </c>
      <c r="J3508" t="s">
        <v>399</v>
      </c>
      <c r="K3508" t="s">
        <v>400</v>
      </c>
      <c r="L3508">
        <v>39215</v>
      </c>
      <c r="M3508" t="s">
        <v>389</v>
      </c>
      <c r="N3508" t="s">
        <v>390</v>
      </c>
      <c r="O3508">
        <v>39215</v>
      </c>
      <c r="P3508" t="s">
        <v>389</v>
      </c>
      <c r="Q3508" t="s">
        <v>390</v>
      </c>
      <c r="R3508" t="s">
        <v>336</v>
      </c>
      <c r="S3508" s="46">
        <v>-0.94</v>
      </c>
      <c r="U3508" s="46">
        <v>18</v>
      </c>
      <c r="IF3508">
        <v>39215</v>
      </c>
      <c r="IG3508" t="s">
        <v>389</v>
      </c>
      <c r="IH3508" t="s">
        <v>319</v>
      </c>
      <c r="IK3508">
        <v>-2</v>
      </c>
      <c r="IL3508" t="s">
        <v>279</v>
      </c>
      <c r="IM3508" t="s">
        <v>280</v>
      </c>
      <c r="IN3508" t="s">
        <v>663</v>
      </c>
      <c r="IP3508" t="s">
        <v>710</v>
      </c>
    </row>
    <row r="3509" spans="1:250" x14ac:dyDescent="0.25">
      <c r="A3509">
        <v>42024</v>
      </c>
      <c r="B3509">
        <v>-890804480</v>
      </c>
      <c r="C3509">
        <v>1837</v>
      </c>
      <c r="D3509" t="s">
        <v>273</v>
      </c>
      <c r="E3509" t="s">
        <v>274</v>
      </c>
      <c r="F3509">
        <v>13794</v>
      </c>
      <c r="G3509" t="s">
        <v>275</v>
      </c>
      <c r="H3509" t="s">
        <v>276</v>
      </c>
      <c r="I3509">
        <v>422</v>
      </c>
      <c r="J3509" t="s">
        <v>401</v>
      </c>
      <c r="K3509" t="s">
        <v>402</v>
      </c>
      <c r="L3509">
        <v>39215</v>
      </c>
      <c r="M3509" t="s">
        <v>389</v>
      </c>
      <c r="N3509" t="s">
        <v>390</v>
      </c>
      <c r="O3509">
        <v>39215</v>
      </c>
      <c r="P3509" t="s">
        <v>389</v>
      </c>
      <c r="Q3509" t="s">
        <v>390</v>
      </c>
      <c r="R3509" t="s">
        <v>336</v>
      </c>
      <c r="S3509" s="46">
        <v>-1.25</v>
      </c>
      <c r="U3509" s="46">
        <v>18</v>
      </c>
      <c r="IF3509">
        <v>39215</v>
      </c>
      <c r="IG3509" t="s">
        <v>389</v>
      </c>
      <c r="IH3509" t="s">
        <v>319</v>
      </c>
      <c r="IK3509">
        <v>-2</v>
      </c>
      <c r="IL3509" t="s">
        <v>279</v>
      </c>
      <c r="IM3509" t="s">
        <v>280</v>
      </c>
      <c r="IN3509" t="s">
        <v>663</v>
      </c>
      <c r="IP3509" t="s">
        <v>710</v>
      </c>
    </row>
    <row r="3510" spans="1:250" x14ac:dyDescent="0.25">
      <c r="A3510">
        <v>42025</v>
      </c>
      <c r="B3510">
        <v>-890804480</v>
      </c>
      <c r="C3510">
        <v>1837</v>
      </c>
      <c r="D3510" t="s">
        <v>273</v>
      </c>
      <c r="E3510" t="s">
        <v>274</v>
      </c>
      <c r="F3510">
        <v>13794</v>
      </c>
      <c r="G3510" t="s">
        <v>275</v>
      </c>
      <c r="H3510" t="s">
        <v>276</v>
      </c>
      <c r="I3510">
        <v>420</v>
      </c>
      <c r="J3510" t="s">
        <v>403</v>
      </c>
      <c r="K3510" t="s">
        <v>404</v>
      </c>
      <c r="L3510">
        <v>39215</v>
      </c>
      <c r="M3510" t="s">
        <v>389</v>
      </c>
      <c r="N3510" t="s">
        <v>390</v>
      </c>
      <c r="O3510">
        <v>39215</v>
      </c>
      <c r="P3510" t="s">
        <v>389</v>
      </c>
      <c r="Q3510" t="s">
        <v>390</v>
      </c>
      <c r="R3510" t="s">
        <v>336</v>
      </c>
      <c r="S3510" s="46">
        <v>-0.73</v>
      </c>
      <c r="U3510" s="46">
        <v>18</v>
      </c>
      <c r="IF3510">
        <v>39215</v>
      </c>
      <c r="IG3510" t="s">
        <v>389</v>
      </c>
      <c r="IH3510" t="s">
        <v>319</v>
      </c>
      <c r="IK3510">
        <v>-2</v>
      </c>
      <c r="IL3510" t="s">
        <v>279</v>
      </c>
      <c r="IM3510" t="s">
        <v>280</v>
      </c>
      <c r="IN3510" t="s">
        <v>663</v>
      </c>
      <c r="IP3510" t="s">
        <v>710</v>
      </c>
    </row>
    <row r="3511" spans="1:250" x14ac:dyDescent="0.25">
      <c r="A3511">
        <v>42026</v>
      </c>
      <c r="B3511">
        <v>-890804480</v>
      </c>
      <c r="C3511">
        <v>1837</v>
      </c>
      <c r="D3511" t="s">
        <v>273</v>
      </c>
      <c r="E3511" t="s">
        <v>274</v>
      </c>
      <c r="F3511">
        <v>13794</v>
      </c>
      <c r="G3511" t="s">
        <v>275</v>
      </c>
      <c r="H3511" t="s">
        <v>276</v>
      </c>
      <c r="I3511">
        <v>411</v>
      </c>
      <c r="J3511" t="s">
        <v>393</v>
      </c>
      <c r="K3511" t="s">
        <v>394</v>
      </c>
      <c r="L3511">
        <v>39215</v>
      </c>
      <c r="M3511" t="s">
        <v>389</v>
      </c>
      <c r="N3511" t="s">
        <v>390</v>
      </c>
      <c r="O3511">
        <v>39215</v>
      </c>
      <c r="P3511" t="s">
        <v>389</v>
      </c>
      <c r="Q3511" t="s">
        <v>390</v>
      </c>
      <c r="R3511" t="s">
        <v>336</v>
      </c>
      <c r="S3511" s="46">
        <v>-1.1000000000000001</v>
      </c>
      <c r="U3511" s="46">
        <v>18</v>
      </c>
      <c r="IF3511">
        <v>39215</v>
      </c>
      <c r="IG3511" t="s">
        <v>389</v>
      </c>
      <c r="IH3511" t="s">
        <v>319</v>
      </c>
      <c r="IK3511">
        <v>-2</v>
      </c>
      <c r="IL3511" t="s">
        <v>279</v>
      </c>
      <c r="IM3511" t="s">
        <v>280</v>
      </c>
      <c r="IN3511" t="s">
        <v>663</v>
      </c>
      <c r="IP3511" t="s">
        <v>710</v>
      </c>
    </row>
    <row r="3512" spans="1:250" x14ac:dyDescent="0.25">
      <c r="A3512">
        <v>42027</v>
      </c>
      <c r="B3512">
        <v>-890804480</v>
      </c>
      <c r="C3512">
        <v>1837</v>
      </c>
      <c r="D3512" t="s">
        <v>273</v>
      </c>
      <c r="E3512" t="s">
        <v>274</v>
      </c>
      <c r="F3512">
        <v>13794</v>
      </c>
      <c r="G3512" t="s">
        <v>275</v>
      </c>
      <c r="H3512" t="s">
        <v>276</v>
      </c>
      <c r="I3512">
        <v>437</v>
      </c>
      <c r="J3512" t="s">
        <v>658</v>
      </c>
      <c r="K3512" t="s">
        <v>659</v>
      </c>
      <c r="L3512">
        <v>39215</v>
      </c>
      <c r="M3512" t="s">
        <v>389</v>
      </c>
      <c r="N3512" t="s">
        <v>390</v>
      </c>
      <c r="O3512">
        <v>39215</v>
      </c>
      <c r="P3512" t="s">
        <v>389</v>
      </c>
      <c r="Q3512" t="s">
        <v>390</v>
      </c>
      <c r="R3512" t="s">
        <v>336</v>
      </c>
      <c r="S3512" s="46">
        <v>-0.81</v>
      </c>
      <c r="U3512" s="46">
        <v>18</v>
      </c>
      <c r="IF3512">
        <v>39215</v>
      </c>
      <c r="IG3512" t="s">
        <v>389</v>
      </c>
      <c r="IH3512" t="s">
        <v>319</v>
      </c>
      <c r="IK3512">
        <v>-2</v>
      </c>
      <c r="IL3512" t="s">
        <v>279</v>
      </c>
      <c r="IM3512" t="s">
        <v>280</v>
      </c>
      <c r="IN3512" t="s">
        <v>663</v>
      </c>
      <c r="IP3512" t="s">
        <v>710</v>
      </c>
    </row>
    <row r="3513" spans="1:250" x14ac:dyDescent="0.25">
      <c r="A3513">
        <v>42028</v>
      </c>
      <c r="B3513">
        <v>-890804480</v>
      </c>
      <c r="C3513">
        <v>1837</v>
      </c>
      <c r="D3513" t="s">
        <v>273</v>
      </c>
      <c r="E3513" t="s">
        <v>274</v>
      </c>
      <c r="F3513">
        <v>13794</v>
      </c>
      <c r="G3513" t="s">
        <v>275</v>
      </c>
      <c r="H3513" t="s">
        <v>276</v>
      </c>
      <c r="I3513">
        <v>436</v>
      </c>
      <c r="J3513" t="s">
        <v>656</v>
      </c>
      <c r="K3513" t="s">
        <v>657</v>
      </c>
      <c r="L3513">
        <v>39215</v>
      </c>
      <c r="M3513" t="s">
        <v>389</v>
      </c>
      <c r="N3513" t="s">
        <v>390</v>
      </c>
      <c r="O3513">
        <v>39215</v>
      </c>
      <c r="P3513" t="s">
        <v>389</v>
      </c>
      <c r="Q3513" t="s">
        <v>390</v>
      </c>
      <c r="R3513" t="s">
        <v>336</v>
      </c>
      <c r="S3513" s="46">
        <v>-0.48</v>
      </c>
      <c r="U3513" s="46">
        <v>18</v>
      </c>
      <c r="IF3513">
        <v>39215</v>
      </c>
      <c r="IG3513" t="s">
        <v>389</v>
      </c>
      <c r="IH3513" t="s">
        <v>319</v>
      </c>
      <c r="IK3513">
        <v>-2</v>
      </c>
      <c r="IL3513" t="s">
        <v>279</v>
      </c>
      <c r="IM3513" t="s">
        <v>280</v>
      </c>
      <c r="IN3513" t="s">
        <v>663</v>
      </c>
      <c r="IP3513" t="s">
        <v>710</v>
      </c>
    </row>
    <row r="3514" spans="1:250" x14ac:dyDescent="0.25">
      <c r="A3514">
        <v>42029</v>
      </c>
      <c r="B3514">
        <v>-890804480</v>
      </c>
      <c r="C3514">
        <v>1837</v>
      </c>
      <c r="D3514" t="s">
        <v>273</v>
      </c>
      <c r="E3514" t="s">
        <v>274</v>
      </c>
      <c r="F3514">
        <v>13794</v>
      </c>
      <c r="G3514" t="s">
        <v>275</v>
      </c>
      <c r="H3514" t="s">
        <v>276</v>
      </c>
      <c r="I3514">
        <v>435</v>
      </c>
      <c r="J3514" t="s">
        <v>491</v>
      </c>
      <c r="K3514" t="s">
        <v>492</v>
      </c>
      <c r="L3514">
        <v>39215</v>
      </c>
      <c r="M3514" t="s">
        <v>389</v>
      </c>
      <c r="N3514" t="s">
        <v>390</v>
      </c>
      <c r="O3514">
        <v>39215</v>
      </c>
      <c r="P3514" t="s">
        <v>389</v>
      </c>
      <c r="Q3514" t="s">
        <v>390</v>
      </c>
      <c r="R3514" t="s">
        <v>336</v>
      </c>
      <c r="S3514" s="46">
        <v>-0.48</v>
      </c>
      <c r="U3514" s="46">
        <v>18</v>
      </c>
      <c r="IF3514">
        <v>39215</v>
      </c>
      <c r="IG3514" t="s">
        <v>389</v>
      </c>
      <c r="IH3514" t="s">
        <v>319</v>
      </c>
      <c r="IK3514">
        <v>-2</v>
      </c>
      <c r="IL3514" t="s">
        <v>279</v>
      </c>
      <c r="IM3514" t="s">
        <v>280</v>
      </c>
      <c r="IN3514" t="s">
        <v>663</v>
      </c>
      <c r="IP3514" t="s">
        <v>710</v>
      </c>
    </row>
    <row r="3515" spans="1:250" x14ac:dyDescent="0.25">
      <c r="A3515">
        <v>42030</v>
      </c>
      <c r="B3515">
        <v>-890804480</v>
      </c>
      <c r="C3515">
        <v>1837</v>
      </c>
      <c r="D3515" t="s">
        <v>273</v>
      </c>
      <c r="E3515" t="s">
        <v>274</v>
      </c>
      <c r="F3515">
        <v>13794</v>
      </c>
      <c r="G3515" t="s">
        <v>275</v>
      </c>
      <c r="H3515" t="s">
        <v>276</v>
      </c>
      <c r="I3515">
        <v>431</v>
      </c>
      <c r="J3515" t="s">
        <v>493</v>
      </c>
      <c r="K3515" t="s">
        <v>494</v>
      </c>
      <c r="L3515">
        <v>39215</v>
      </c>
      <c r="M3515" t="s">
        <v>389</v>
      </c>
      <c r="N3515" t="s">
        <v>390</v>
      </c>
      <c r="O3515">
        <v>39215</v>
      </c>
      <c r="P3515" t="s">
        <v>389</v>
      </c>
      <c r="Q3515" t="s">
        <v>390</v>
      </c>
      <c r="R3515" t="s">
        <v>336</v>
      </c>
      <c r="S3515" s="46">
        <v>-0.73</v>
      </c>
      <c r="U3515" s="46">
        <v>18</v>
      </c>
      <c r="IF3515">
        <v>39215</v>
      </c>
      <c r="IG3515" t="s">
        <v>389</v>
      </c>
      <c r="IH3515" t="s">
        <v>319</v>
      </c>
      <c r="IK3515">
        <v>-2</v>
      </c>
      <c r="IL3515" t="s">
        <v>279</v>
      </c>
      <c r="IM3515" t="s">
        <v>280</v>
      </c>
      <c r="IN3515" t="s">
        <v>663</v>
      </c>
      <c r="IP3515" t="s">
        <v>710</v>
      </c>
    </row>
    <row r="3516" spans="1:250" x14ac:dyDescent="0.25">
      <c r="A3516">
        <v>42031</v>
      </c>
      <c r="B3516">
        <v>-890804480</v>
      </c>
      <c r="C3516">
        <v>1837</v>
      </c>
      <c r="D3516" t="s">
        <v>273</v>
      </c>
      <c r="E3516" t="s">
        <v>274</v>
      </c>
      <c r="F3516">
        <v>13794</v>
      </c>
      <c r="G3516" t="s">
        <v>275</v>
      </c>
      <c r="H3516" t="s">
        <v>276</v>
      </c>
      <c r="I3516">
        <v>429</v>
      </c>
      <c r="J3516" t="s">
        <v>395</v>
      </c>
      <c r="K3516" t="s">
        <v>396</v>
      </c>
      <c r="L3516">
        <v>39215</v>
      </c>
      <c r="M3516" t="s">
        <v>389</v>
      </c>
      <c r="N3516" t="s">
        <v>390</v>
      </c>
      <c r="O3516">
        <v>39215</v>
      </c>
      <c r="P3516" t="s">
        <v>389</v>
      </c>
      <c r="Q3516" t="s">
        <v>390</v>
      </c>
      <c r="R3516" t="s">
        <v>336</v>
      </c>
      <c r="S3516" s="46">
        <v>-0.98</v>
      </c>
      <c r="U3516" s="46">
        <v>18</v>
      </c>
      <c r="IF3516">
        <v>39215</v>
      </c>
      <c r="IG3516" t="s">
        <v>389</v>
      </c>
      <c r="IH3516" t="s">
        <v>319</v>
      </c>
      <c r="IK3516">
        <v>-2</v>
      </c>
      <c r="IL3516" t="s">
        <v>279</v>
      </c>
      <c r="IM3516" t="s">
        <v>280</v>
      </c>
      <c r="IN3516" t="s">
        <v>663</v>
      </c>
      <c r="IP3516" t="s">
        <v>710</v>
      </c>
    </row>
    <row r="3517" spans="1:250" x14ac:dyDescent="0.25">
      <c r="A3517">
        <v>42032</v>
      </c>
      <c r="B3517">
        <v>-890804480</v>
      </c>
      <c r="C3517">
        <v>1837</v>
      </c>
      <c r="D3517" t="s">
        <v>273</v>
      </c>
      <c r="E3517" t="s">
        <v>274</v>
      </c>
      <c r="F3517">
        <v>13794</v>
      </c>
      <c r="G3517" t="s">
        <v>275</v>
      </c>
      <c r="H3517" t="s">
        <v>276</v>
      </c>
      <c r="I3517">
        <v>427</v>
      </c>
      <c r="J3517" t="s">
        <v>397</v>
      </c>
      <c r="K3517" t="s">
        <v>398</v>
      </c>
      <c r="L3517">
        <v>39215</v>
      </c>
      <c r="M3517" t="s">
        <v>389</v>
      </c>
      <c r="N3517" t="s">
        <v>390</v>
      </c>
      <c r="O3517">
        <v>39215</v>
      </c>
      <c r="P3517" t="s">
        <v>389</v>
      </c>
      <c r="Q3517" t="s">
        <v>390</v>
      </c>
      <c r="R3517" t="s">
        <v>336</v>
      </c>
      <c r="S3517" s="46">
        <v>-0.59</v>
      </c>
      <c r="U3517" s="46">
        <v>18</v>
      </c>
      <c r="IF3517">
        <v>39215</v>
      </c>
      <c r="IG3517" t="s">
        <v>389</v>
      </c>
      <c r="IH3517" t="s">
        <v>319</v>
      </c>
      <c r="IK3517">
        <v>-2</v>
      </c>
      <c r="IL3517" t="s">
        <v>279</v>
      </c>
      <c r="IM3517" t="s">
        <v>280</v>
      </c>
      <c r="IN3517" t="s">
        <v>663</v>
      </c>
      <c r="IP3517" t="s">
        <v>710</v>
      </c>
    </row>
    <row r="3518" spans="1:250" x14ac:dyDescent="0.25">
      <c r="A3518">
        <v>42033</v>
      </c>
      <c r="B3518">
        <v>-890804480</v>
      </c>
      <c r="C3518">
        <v>1837</v>
      </c>
      <c r="D3518" t="s">
        <v>273</v>
      </c>
      <c r="E3518" t="s">
        <v>274</v>
      </c>
      <c r="F3518">
        <v>1848</v>
      </c>
      <c r="G3518" t="s">
        <v>286</v>
      </c>
      <c r="H3518" t="s">
        <v>274</v>
      </c>
      <c r="I3518">
        <v>437</v>
      </c>
      <c r="J3518" t="s">
        <v>658</v>
      </c>
      <c r="K3518" t="s">
        <v>659</v>
      </c>
      <c r="L3518">
        <v>41235</v>
      </c>
      <c r="M3518" t="s">
        <v>405</v>
      </c>
      <c r="N3518" t="s">
        <v>406</v>
      </c>
      <c r="O3518">
        <v>41235</v>
      </c>
      <c r="P3518" t="s">
        <v>405</v>
      </c>
      <c r="Q3518" t="s">
        <v>406</v>
      </c>
      <c r="R3518" t="s">
        <v>336</v>
      </c>
      <c r="S3518" s="46">
        <v>-2.74</v>
      </c>
      <c r="U3518" s="46">
        <v>18</v>
      </c>
      <c r="IF3518">
        <v>41235</v>
      </c>
      <c r="IG3518" t="s">
        <v>405</v>
      </c>
      <c r="IH3518" t="s">
        <v>288</v>
      </c>
      <c r="IK3518">
        <v>-2</v>
      </c>
      <c r="IL3518" t="s">
        <v>279</v>
      </c>
      <c r="IM3518" t="s">
        <v>280</v>
      </c>
      <c r="IN3518" t="s">
        <v>711</v>
      </c>
    </row>
    <row r="3519" spans="1:250" x14ac:dyDescent="0.25">
      <c r="A3519">
        <v>42034</v>
      </c>
      <c r="B3519">
        <v>-890804480</v>
      </c>
      <c r="C3519">
        <v>1837</v>
      </c>
      <c r="D3519" t="s">
        <v>273</v>
      </c>
      <c r="E3519" t="s">
        <v>274</v>
      </c>
      <c r="F3519">
        <v>1848</v>
      </c>
      <c r="G3519" t="s">
        <v>286</v>
      </c>
      <c r="H3519" t="s">
        <v>274</v>
      </c>
      <c r="I3519">
        <v>436</v>
      </c>
      <c r="J3519" t="s">
        <v>656</v>
      </c>
      <c r="K3519" t="s">
        <v>657</v>
      </c>
      <c r="L3519">
        <v>41235</v>
      </c>
      <c r="M3519" t="s">
        <v>405</v>
      </c>
      <c r="N3519" t="s">
        <v>406</v>
      </c>
      <c r="O3519">
        <v>41235</v>
      </c>
      <c r="P3519" t="s">
        <v>405</v>
      </c>
      <c r="Q3519" t="s">
        <v>406</v>
      </c>
      <c r="R3519" t="s">
        <v>336</v>
      </c>
      <c r="S3519" s="46">
        <v>-2.67</v>
      </c>
      <c r="U3519" s="46">
        <v>18</v>
      </c>
      <c r="IF3519">
        <v>41235</v>
      </c>
      <c r="IG3519" t="s">
        <v>405</v>
      </c>
      <c r="IH3519" t="s">
        <v>288</v>
      </c>
      <c r="IK3519">
        <v>-2</v>
      </c>
      <c r="IL3519" t="s">
        <v>279</v>
      </c>
      <c r="IM3519" t="s">
        <v>280</v>
      </c>
      <c r="IN3519" t="s">
        <v>711</v>
      </c>
    </row>
    <row r="3520" spans="1:250" x14ac:dyDescent="0.25">
      <c r="A3520">
        <v>42035</v>
      </c>
      <c r="B3520">
        <v>-890804480</v>
      </c>
      <c r="C3520">
        <v>1837</v>
      </c>
      <c r="D3520" t="s">
        <v>273</v>
      </c>
      <c r="E3520" t="s">
        <v>274</v>
      </c>
      <c r="F3520">
        <v>1848</v>
      </c>
      <c r="G3520" t="s">
        <v>286</v>
      </c>
      <c r="H3520" t="s">
        <v>274</v>
      </c>
      <c r="I3520">
        <v>435</v>
      </c>
      <c r="J3520" t="s">
        <v>491</v>
      </c>
      <c r="K3520" t="s">
        <v>492</v>
      </c>
      <c r="L3520">
        <v>41235</v>
      </c>
      <c r="M3520" t="s">
        <v>405</v>
      </c>
      <c r="N3520" t="s">
        <v>406</v>
      </c>
      <c r="O3520">
        <v>41235</v>
      </c>
      <c r="P3520" t="s">
        <v>405</v>
      </c>
      <c r="Q3520" t="s">
        <v>406</v>
      </c>
      <c r="R3520" t="s">
        <v>336</v>
      </c>
      <c r="S3520" s="46">
        <v>-2.67</v>
      </c>
      <c r="U3520" s="46">
        <v>18</v>
      </c>
      <c r="IF3520">
        <v>41235</v>
      </c>
      <c r="IG3520" t="s">
        <v>405</v>
      </c>
      <c r="IH3520" t="s">
        <v>288</v>
      </c>
      <c r="IK3520">
        <v>-2</v>
      </c>
      <c r="IL3520" t="s">
        <v>279</v>
      </c>
      <c r="IM3520" t="s">
        <v>280</v>
      </c>
      <c r="IN3520" t="s">
        <v>711</v>
      </c>
    </row>
    <row r="3521" spans="1:250" x14ac:dyDescent="0.25">
      <c r="A3521">
        <v>42036</v>
      </c>
      <c r="B3521">
        <v>-890804480</v>
      </c>
      <c r="C3521">
        <v>1837</v>
      </c>
      <c r="D3521" t="s">
        <v>273</v>
      </c>
      <c r="E3521" t="s">
        <v>274</v>
      </c>
      <c r="F3521">
        <v>1848</v>
      </c>
      <c r="G3521" t="s">
        <v>286</v>
      </c>
      <c r="H3521" t="s">
        <v>274</v>
      </c>
      <c r="I3521">
        <v>431</v>
      </c>
      <c r="J3521" t="s">
        <v>493</v>
      </c>
      <c r="K3521" t="s">
        <v>494</v>
      </c>
      <c r="L3521">
        <v>41235</v>
      </c>
      <c r="M3521" t="s">
        <v>405</v>
      </c>
      <c r="N3521" t="s">
        <v>406</v>
      </c>
      <c r="O3521">
        <v>41235</v>
      </c>
      <c r="P3521" t="s">
        <v>405</v>
      </c>
      <c r="Q3521" t="s">
        <v>406</v>
      </c>
      <c r="R3521" t="s">
        <v>336</v>
      </c>
      <c r="S3521" s="46">
        <v>-5.97</v>
      </c>
      <c r="U3521" s="46">
        <v>18</v>
      </c>
      <c r="IF3521">
        <v>41235</v>
      </c>
      <c r="IG3521" t="s">
        <v>405</v>
      </c>
      <c r="IH3521" t="s">
        <v>288</v>
      </c>
      <c r="IK3521">
        <v>-2</v>
      </c>
      <c r="IL3521" t="s">
        <v>279</v>
      </c>
      <c r="IM3521" t="s">
        <v>280</v>
      </c>
      <c r="IN3521" t="s">
        <v>711</v>
      </c>
    </row>
    <row r="3522" spans="1:250" x14ac:dyDescent="0.25">
      <c r="A3522">
        <v>42037</v>
      </c>
      <c r="B3522">
        <v>-890804480</v>
      </c>
      <c r="C3522">
        <v>1837</v>
      </c>
      <c r="D3522" t="s">
        <v>273</v>
      </c>
      <c r="E3522" t="s">
        <v>274</v>
      </c>
      <c r="F3522">
        <v>1848</v>
      </c>
      <c r="G3522" t="s">
        <v>286</v>
      </c>
      <c r="H3522" t="s">
        <v>274</v>
      </c>
      <c r="I3522">
        <v>429</v>
      </c>
      <c r="J3522" t="s">
        <v>395</v>
      </c>
      <c r="K3522" t="s">
        <v>396</v>
      </c>
      <c r="L3522">
        <v>41235</v>
      </c>
      <c r="M3522" t="s">
        <v>405</v>
      </c>
      <c r="N3522" t="s">
        <v>406</v>
      </c>
      <c r="O3522">
        <v>41235</v>
      </c>
      <c r="P3522" t="s">
        <v>405</v>
      </c>
      <c r="Q3522" t="s">
        <v>406</v>
      </c>
      <c r="R3522" t="s">
        <v>336</v>
      </c>
      <c r="S3522" s="46">
        <v>-7.96</v>
      </c>
      <c r="U3522" s="46">
        <v>18</v>
      </c>
      <c r="IF3522">
        <v>41235</v>
      </c>
      <c r="IG3522" t="s">
        <v>405</v>
      </c>
      <c r="IH3522" t="s">
        <v>288</v>
      </c>
      <c r="IK3522">
        <v>-2</v>
      </c>
      <c r="IL3522" t="s">
        <v>279</v>
      </c>
      <c r="IM3522" t="s">
        <v>280</v>
      </c>
      <c r="IN3522" t="s">
        <v>711</v>
      </c>
    </row>
    <row r="3523" spans="1:250" x14ac:dyDescent="0.25">
      <c r="A3523">
        <v>42038</v>
      </c>
      <c r="B3523">
        <v>-890804480</v>
      </c>
      <c r="C3523">
        <v>1837</v>
      </c>
      <c r="D3523" t="s">
        <v>273</v>
      </c>
      <c r="E3523" t="s">
        <v>274</v>
      </c>
      <c r="F3523">
        <v>1848</v>
      </c>
      <c r="G3523" t="s">
        <v>286</v>
      </c>
      <c r="H3523" t="s">
        <v>274</v>
      </c>
      <c r="I3523">
        <v>427</v>
      </c>
      <c r="J3523" t="s">
        <v>397</v>
      </c>
      <c r="K3523" t="s">
        <v>398</v>
      </c>
      <c r="L3523">
        <v>41235</v>
      </c>
      <c r="M3523" t="s">
        <v>405</v>
      </c>
      <c r="N3523" t="s">
        <v>406</v>
      </c>
      <c r="O3523">
        <v>41235</v>
      </c>
      <c r="P3523" t="s">
        <v>405</v>
      </c>
      <c r="Q3523" t="s">
        <v>406</v>
      </c>
      <c r="R3523" t="s">
        <v>336</v>
      </c>
      <c r="S3523" s="46">
        <v>-4.6399999999999997</v>
      </c>
      <c r="U3523" s="46">
        <v>18</v>
      </c>
      <c r="IF3523">
        <v>41235</v>
      </c>
      <c r="IG3523" t="s">
        <v>405</v>
      </c>
      <c r="IH3523" t="s">
        <v>288</v>
      </c>
      <c r="IK3523">
        <v>-2</v>
      </c>
      <c r="IL3523" t="s">
        <v>279</v>
      </c>
      <c r="IM3523" t="s">
        <v>280</v>
      </c>
      <c r="IN3523" t="s">
        <v>711</v>
      </c>
    </row>
    <row r="3524" spans="1:250" x14ac:dyDescent="0.25">
      <c r="A3524">
        <v>42039</v>
      </c>
      <c r="B3524">
        <v>-890804480</v>
      </c>
      <c r="C3524">
        <v>1837</v>
      </c>
      <c r="D3524" t="s">
        <v>273</v>
      </c>
      <c r="E3524" t="s">
        <v>274</v>
      </c>
      <c r="F3524">
        <v>1848</v>
      </c>
      <c r="G3524" t="s">
        <v>286</v>
      </c>
      <c r="H3524" t="s">
        <v>274</v>
      </c>
      <c r="I3524">
        <v>437</v>
      </c>
      <c r="J3524" t="s">
        <v>658</v>
      </c>
      <c r="K3524" t="s">
        <v>659</v>
      </c>
      <c r="L3524">
        <v>41236</v>
      </c>
      <c r="M3524" t="s">
        <v>407</v>
      </c>
      <c r="N3524" t="s">
        <v>408</v>
      </c>
      <c r="O3524">
        <v>41236</v>
      </c>
      <c r="P3524" t="s">
        <v>407</v>
      </c>
      <c r="Q3524" t="s">
        <v>408</v>
      </c>
      <c r="R3524" t="s">
        <v>336</v>
      </c>
      <c r="S3524" s="46">
        <v>-4.09</v>
      </c>
      <c r="U3524" s="46">
        <v>18</v>
      </c>
      <c r="IF3524">
        <v>41236</v>
      </c>
      <c r="IG3524" t="s">
        <v>407</v>
      </c>
      <c r="IH3524" t="s">
        <v>288</v>
      </c>
      <c r="IK3524">
        <v>-2</v>
      </c>
      <c r="IL3524" t="s">
        <v>279</v>
      </c>
      <c r="IM3524" t="s">
        <v>280</v>
      </c>
      <c r="IN3524" t="s">
        <v>711</v>
      </c>
    </row>
    <row r="3525" spans="1:250" x14ac:dyDescent="0.25">
      <c r="A3525">
        <v>42040</v>
      </c>
      <c r="B3525">
        <v>-890804480</v>
      </c>
      <c r="C3525">
        <v>1837</v>
      </c>
      <c r="D3525" t="s">
        <v>273</v>
      </c>
      <c r="E3525" t="s">
        <v>274</v>
      </c>
      <c r="F3525">
        <v>1848</v>
      </c>
      <c r="G3525" t="s">
        <v>286</v>
      </c>
      <c r="H3525" t="s">
        <v>274</v>
      </c>
      <c r="I3525">
        <v>436</v>
      </c>
      <c r="J3525" t="s">
        <v>656</v>
      </c>
      <c r="K3525" t="s">
        <v>657</v>
      </c>
      <c r="L3525">
        <v>41236</v>
      </c>
      <c r="M3525" t="s">
        <v>407</v>
      </c>
      <c r="N3525" t="s">
        <v>408</v>
      </c>
      <c r="O3525">
        <v>41236</v>
      </c>
      <c r="P3525" t="s">
        <v>407</v>
      </c>
      <c r="Q3525" t="s">
        <v>408</v>
      </c>
      <c r="R3525" t="s">
        <v>336</v>
      </c>
      <c r="S3525" s="46">
        <v>-2.4500000000000002</v>
      </c>
      <c r="U3525" s="46">
        <v>18</v>
      </c>
      <c r="IF3525">
        <v>41236</v>
      </c>
      <c r="IG3525" t="s">
        <v>407</v>
      </c>
      <c r="IH3525" t="s">
        <v>288</v>
      </c>
      <c r="IK3525">
        <v>-2</v>
      </c>
      <c r="IL3525" t="s">
        <v>279</v>
      </c>
      <c r="IM3525" t="s">
        <v>280</v>
      </c>
      <c r="IN3525" t="s">
        <v>711</v>
      </c>
    </row>
    <row r="3526" spans="1:250" x14ac:dyDescent="0.25">
      <c r="A3526">
        <v>42041</v>
      </c>
      <c r="B3526">
        <v>-890804480</v>
      </c>
      <c r="C3526">
        <v>1837</v>
      </c>
      <c r="D3526" t="s">
        <v>273</v>
      </c>
      <c r="E3526" t="s">
        <v>274</v>
      </c>
      <c r="F3526">
        <v>1848</v>
      </c>
      <c r="G3526" t="s">
        <v>286</v>
      </c>
      <c r="H3526" t="s">
        <v>274</v>
      </c>
      <c r="I3526">
        <v>435</v>
      </c>
      <c r="J3526" t="s">
        <v>491</v>
      </c>
      <c r="K3526" t="s">
        <v>492</v>
      </c>
      <c r="L3526">
        <v>41236</v>
      </c>
      <c r="M3526" t="s">
        <v>407</v>
      </c>
      <c r="N3526" t="s">
        <v>408</v>
      </c>
      <c r="O3526">
        <v>41236</v>
      </c>
      <c r="P3526" t="s">
        <v>407</v>
      </c>
      <c r="Q3526" t="s">
        <v>408</v>
      </c>
      <c r="R3526" t="s">
        <v>336</v>
      </c>
      <c r="S3526" s="46">
        <v>-2.4500000000000002</v>
      </c>
      <c r="U3526" s="46">
        <v>18</v>
      </c>
      <c r="IF3526">
        <v>41236</v>
      </c>
      <c r="IG3526" t="s">
        <v>407</v>
      </c>
      <c r="IH3526" t="s">
        <v>288</v>
      </c>
      <c r="IK3526">
        <v>-2</v>
      </c>
      <c r="IL3526" t="s">
        <v>279</v>
      </c>
      <c r="IM3526" t="s">
        <v>280</v>
      </c>
      <c r="IN3526" t="s">
        <v>711</v>
      </c>
    </row>
    <row r="3527" spans="1:250" x14ac:dyDescent="0.25">
      <c r="A3527">
        <v>42042</v>
      </c>
      <c r="B3527">
        <v>-890804480</v>
      </c>
      <c r="C3527">
        <v>1837</v>
      </c>
      <c r="D3527" t="s">
        <v>273</v>
      </c>
      <c r="E3527" t="s">
        <v>274</v>
      </c>
      <c r="F3527">
        <v>1848</v>
      </c>
      <c r="G3527" t="s">
        <v>286</v>
      </c>
      <c r="H3527" t="s">
        <v>274</v>
      </c>
      <c r="I3527">
        <v>431</v>
      </c>
      <c r="J3527" t="s">
        <v>493</v>
      </c>
      <c r="K3527" t="s">
        <v>494</v>
      </c>
      <c r="L3527">
        <v>41236</v>
      </c>
      <c r="M3527" t="s">
        <v>407</v>
      </c>
      <c r="N3527" t="s">
        <v>408</v>
      </c>
      <c r="O3527">
        <v>41236</v>
      </c>
      <c r="P3527" t="s">
        <v>407</v>
      </c>
      <c r="Q3527" t="s">
        <v>408</v>
      </c>
      <c r="R3527" t="s">
        <v>336</v>
      </c>
      <c r="S3527" s="46">
        <v>-3.85</v>
      </c>
      <c r="U3527" s="46">
        <v>18</v>
      </c>
      <c r="IF3527">
        <v>41236</v>
      </c>
      <c r="IG3527" t="s">
        <v>407</v>
      </c>
      <c r="IH3527" t="s">
        <v>288</v>
      </c>
      <c r="IK3527">
        <v>-2</v>
      </c>
      <c r="IL3527" t="s">
        <v>279</v>
      </c>
      <c r="IM3527" t="s">
        <v>280</v>
      </c>
      <c r="IN3527" t="s">
        <v>711</v>
      </c>
    </row>
    <row r="3528" spans="1:250" x14ac:dyDescent="0.25">
      <c r="A3528">
        <v>42043</v>
      </c>
      <c r="B3528">
        <v>-890804480</v>
      </c>
      <c r="C3528">
        <v>1837</v>
      </c>
      <c r="D3528" t="s">
        <v>273</v>
      </c>
      <c r="E3528" t="s">
        <v>274</v>
      </c>
      <c r="F3528">
        <v>1848</v>
      </c>
      <c r="G3528" t="s">
        <v>286</v>
      </c>
      <c r="H3528" t="s">
        <v>274</v>
      </c>
      <c r="I3528">
        <v>429</v>
      </c>
      <c r="J3528" t="s">
        <v>395</v>
      </c>
      <c r="K3528" t="s">
        <v>396</v>
      </c>
      <c r="L3528">
        <v>41236</v>
      </c>
      <c r="M3528" t="s">
        <v>407</v>
      </c>
      <c r="N3528" t="s">
        <v>408</v>
      </c>
      <c r="O3528">
        <v>41236</v>
      </c>
      <c r="P3528" t="s">
        <v>407</v>
      </c>
      <c r="Q3528" t="s">
        <v>408</v>
      </c>
      <c r="R3528" t="s">
        <v>336</v>
      </c>
      <c r="S3528" s="46">
        <v>-5.14</v>
      </c>
      <c r="U3528" s="46">
        <v>18</v>
      </c>
      <c r="IF3528">
        <v>41236</v>
      </c>
      <c r="IG3528" t="s">
        <v>407</v>
      </c>
      <c r="IH3528" t="s">
        <v>288</v>
      </c>
      <c r="IK3528">
        <v>-2</v>
      </c>
      <c r="IL3528" t="s">
        <v>279</v>
      </c>
      <c r="IM3528" t="s">
        <v>280</v>
      </c>
      <c r="IN3528" t="s">
        <v>711</v>
      </c>
    </row>
    <row r="3529" spans="1:250" x14ac:dyDescent="0.25">
      <c r="A3529">
        <v>42044</v>
      </c>
      <c r="B3529">
        <v>-890804480</v>
      </c>
      <c r="C3529">
        <v>1837</v>
      </c>
      <c r="D3529" t="s">
        <v>273</v>
      </c>
      <c r="E3529" t="s">
        <v>274</v>
      </c>
      <c r="F3529">
        <v>1848</v>
      </c>
      <c r="G3529" t="s">
        <v>286</v>
      </c>
      <c r="H3529" t="s">
        <v>274</v>
      </c>
      <c r="I3529">
        <v>427</v>
      </c>
      <c r="J3529" t="s">
        <v>397</v>
      </c>
      <c r="K3529" t="s">
        <v>398</v>
      </c>
      <c r="L3529">
        <v>41236</v>
      </c>
      <c r="M3529" t="s">
        <v>407</v>
      </c>
      <c r="N3529" t="s">
        <v>408</v>
      </c>
      <c r="O3529">
        <v>41236</v>
      </c>
      <c r="P3529" t="s">
        <v>407</v>
      </c>
      <c r="Q3529" t="s">
        <v>408</v>
      </c>
      <c r="R3529" t="s">
        <v>336</v>
      </c>
      <c r="S3529" s="46">
        <v>-3</v>
      </c>
      <c r="U3529" s="46">
        <v>18</v>
      </c>
      <c r="IF3529">
        <v>41236</v>
      </c>
      <c r="IG3529" t="s">
        <v>407</v>
      </c>
      <c r="IH3529" t="s">
        <v>288</v>
      </c>
      <c r="IK3529">
        <v>-2</v>
      </c>
      <c r="IL3529" t="s">
        <v>279</v>
      </c>
      <c r="IM3529" t="s">
        <v>280</v>
      </c>
      <c r="IN3529" t="s">
        <v>711</v>
      </c>
    </row>
    <row r="3530" spans="1:250" x14ac:dyDescent="0.25">
      <c r="A3530">
        <v>42045</v>
      </c>
      <c r="B3530">
        <v>-890804480</v>
      </c>
      <c r="C3530">
        <v>1837</v>
      </c>
      <c r="D3530" t="s">
        <v>273</v>
      </c>
      <c r="E3530" t="s">
        <v>274</v>
      </c>
      <c r="F3530">
        <v>1848</v>
      </c>
      <c r="G3530" t="s">
        <v>286</v>
      </c>
      <c r="H3530" t="s">
        <v>274</v>
      </c>
      <c r="I3530">
        <v>422</v>
      </c>
      <c r="J3530" t="s">
        <v>401</v>
      </c>
      <c r="K3530" t="s">
        <v>402</v>
      </c>
      <c r="L3530">
        <v>1946</v>
      </c>
      <c r="M3530" t="s">
        <v>287</v>
      </c>
      <c r="N3530" t="s">
        <v>14</v>
      </c>
      <c r="O3530">
        <v>1946</v>
      </c>
      <c r="P3530" t="s">
        <v>287</v>
      </c>
      <c r="Q3530" t="s">
        <v>14</v>
      </c>
      <c r="R3530" t="s">
        <v>337</v>
      </c>
      <c r="S3530" s="46">
        <v>-28.88</v>
      </c>
      <c r="U3530" s="46">
        <v>19</v>
      </c>
      <c r="IF3530">
        <v>1946</v>
      </c>
      <c r="IG3530" t="s">
        <v>287</v>
      </c>
      <c r="IH3530" t="s">
        <v>288</v>
      </c>
      <c r="IK3530">
        <v>-2</v>
      </c>
      <c r="IL3530" t="s">
        <v>279</v>
      </c>
      <c r="IM3530" t="s">
        <v>280</v>
      </c>
      <c r="IN3530" t="s">
        <v>654</v>
      </c>
      <c r="IP3530" t="s">
        <v>655</v>
      </c>
    </row>
    <row r="3531" spans="1:250" x14ac:dyDescent="0.25">
      <c r="A3531">
        <v>42046</v>
      </c>
      <c r="B3531">
        <v>-890804480</v>
      </c>
      <c r="C3531">
        <v>1837</v>
      </c>
      <c r="D3531" t="s">
        <v>273</v>
      </c>
      <c r="E3531" t="s">
        <v>274</v>
      </c>
      <c r="F3531">
        <v>1848</v>
      </c>
      <c r="G3531" t="s">
        <v>286</v>
      </c>
      <c r="H3531" t="s">
        <v>274</v>
      </c>
      <c r="I3531">
        <v>420</v>
      </c>
      <c r="J3531" t="s">
        <v>403</v>
      </c>
      <c r="K3531" t="s">
        <v>404</v>
      </c>
      <c r="L3531">
        <v>1946</v>
      </c>
      <c r="M3531" t="s">
        <v>287</v>
      </c>
      <c r="N3531" t="s">
        <v>14</v>
      </c>
      <c r="O3531">
        <v>1946</v>
      </c>
      <c r="P3531" t="s">
        <v>287</v>
      </c>
      <c r="Q3531" t="s">
        <v>14</v>
      </c>
      <c r="R3531" t="s">
        <v>337</v>
      </c>
      <c r="S3531" s="46">
        <v>-16.850000000000001</v>
      </c>
      <c r="U3531" s="46">
        <v>19</v>
      </c>
      <c r="IF3531">
        <v>1946</v>
      </c>
      <c r="IG3531" t="s">
        <v>287</v>
      </c>
      <c r="IH3531" t="s">
        <v>288</v>
      </c>
      <c r="IK3531">
        <v>-2</v>
      </c>
      <c r="IL3531" t="s">
        <v>279</v>
      </c>
      <c r="IM3531" t="s">
        <v>280</v>
      </c>
      <c r="IN3531" t="s">
        <v>654</v>
      </c>
      <c r="IP3531" t="s">
        <v>655</v>
      </c>
    </row>
    <row r="3532" spans="1:250" x14ac:dyDescent="0.25">
      <c r="A3532">
        <v>42047</v>
      </c>
      <c r="B3532">
        <v>-890804480</v>
      </c>
      <c r="C3532">
        <v>1837</v>
      </c>
      <c r="D3532" t="s">
        <v>273</v>
      </c>
      <c r="E3532" t="s">
        <v>274</v>
      </c>
      <c r="F3532">
        <v>1848</v>
      </c>
      <c r="G3532" t="s">
        <v>286</v>
      </c>
      <c r="H3532" t="s">
        <v>274</v>
      </c>
      <c r="I3532">
        <v>411</v>
      </c>
      <c r="J3532" t="s">
        <v>393</v>
      </c>
      <c r="K3532" t="s">
        <v>394</v>
      </c>
      <c r="L3532">
        <v>1946</v>
      </c>
      <c r="M3532" t="s">
        <v>287</v>
      </c>
      <c r="N3532" t="s">
        <v>14</v>
      </c>
      <c r="O3532">
        <v>1946</v>
      </c>
      <c r="P3532" t="s">
        <v>287</v>
      </c>
      <c r="Q3532" t="s">
        <v>14</v>
      </c>
      <c r="R3532" t="s">
        <v>337</v>
      </c>
      <c r="S3532" s="46">
        <v>-25.33</v>
      </c>
      <c r="U3532" s="46">
        <v>19</v>
      </c>
      <c r="IF3532">
        <v>1946</v>
      </c>
      <c r="IG3532" t="s">
        <v>287</v>
      </c>
      <c r="IH3532" t="s">
        <v>288</v>
      </c>
      <c r="IK3532">
        <v>-2</v>
      </c>
      <c r="IL3532" t="s">
        <v>279</v>
      </c>
      <c r="IM3532" t="s">
        <v>280</v>
      </c>
      <c r="IN3532" t="s">
        <v>654</v>
      </c>
      <c r="IP3532" t="s">
        <v>655</v>
      </c>
    </row>
    <row r="3533" spans="1:250" x14ac:dyDescent="0.25">
      <c r="A3533">
        <v>42048</v>
      </c>
      <c r="B3533">
        <v>-890804480</v>
      </c>
      <c r="C3533">
        <v>1837</v>
      </c>
      <c r="D3533" t="s">
        <v>273</v>
      </c>
      <c r="E3533" t="s">
        <v>274</v>
      </c>
      <c r="F3533">
        <v>1848</v>
      </c>
      <c r="G3533" t="s">
        <v>286</v>
      </c>
      <c r="H3533" t="s">
        <v>274</v>
      </c>
      <c r="I3533">
        <v>436</v>
      </c>
      <c r="J3533" t="s">
        <v>656</v>
      </c>
      <c r="K3533" t="s">
        <v>657</v>
      </c>
      <c r="L3533">
        <v>1946</v>
      </c>
      <c r="M3533" t="s">
        <v>287</v>
      </c>
      <c r="N3533" t="s">
        <v>14</v>
      </c>
      <c r="O3533">
        <v>1946</v>
      </c>
      <c r="P3533" t="s">
        <v>287</v>
      </c>
      <c r="Q3533" t="s">
        <v>14</v>
      </c>
      <c r="R3533" t="s">
        <v>337</v>
      </c>
      <c r="S3533" s="46">
        <v>-13.94</v>
      </c>
      <c r="U3533" s="46">
        <v>19</v>
      </c>
      <c r="IF3533">
        <v>1946</v>
      </c>
      <c r="IG3533" t="s">
        <v>287</v>
      </c>
      <c r="IH3533" t="s">
        <v>288</v>
      </c>
      <c r="IK3533">
        <v>-2</v>
      </c>
      <c r="IL3533" t="s">
        <v>279</v>
      </c>
      <c r="IM3533" t="s">
        <v>280</v>
      </c>
      <c r="IN3533" t="s">
        <v>654</v>
      </c>
      <c r="IP3533" t="s">
        <v>655</v>
      </c>
    </row>
    <row r="3534" spans="1:250" x14ac:dyDescent="0.25">
      <c r="A3534">
        <v>42049</v>
      </c>
      <c r="B3534">
        <v>-890804480</v>
      </c>
      <c r="C3534">
        <v>1837</v>
      </c>
      <c r="D3534" t="s">
        <v>273</v>
      </c>
      <c r="E3534" t="s">
        <v>274</v>
      </c>
      <c r="F3534">
        <v>1848</v>
      </c>
      <c r="G3534" t="s">
        <v>286</v>
      </c>
      <c r="H3534" t="s">
        <v>274</v>
      </c>
      <c r="I3534">
        <v>435</v>
      </c>
      <c r="J3534" t="s">
        <v>491</v>
      </c>
      <c r="K3534" t="s">
        <v>492</v>
      </c>
      <c r="L3534">
        <v>1946</v>
      </c>
      <c r="M3534" t="s">
        <v>287</v>
      </c>
      <c r="N3534" t="s">
        <v>14</v>
      </c>
      <c r="O3534">
        <v>1946</v>
      </c>
      <c r="P3534" t="s">
        <v>287</v>
      </c>
      <c r="Q3534" t="s">
        <v>14</v>
      </c>
      <c r="R3534" t="s">
        <v>337</v>
      </c>
      <c r="S3534" s="46">
        <v>-13.94</v>
      </c>
      <c r="U3534" s="46">
        <v>19</v>
      </c>
      <c r="IF3534">
        <v>1946</v>
      </c>
      <c r="IG3534" t="s">
        <v>287</v>
      </c>
      <c r="IH3534" t="s">
        <v>288</v>
      </c>
      <c r="IK3534">
        <v>-2</v>
      </c>
      <c r="IL3534" t="s">
        <v>279</v>
      </c>
      <c r="IM3534" t="s">
        <v>280</v>
      </c>
      <c r="IN3534" t="s">
        <v>654</v>
      </c>
      <c r="IP3534" t="s">
        <v>655</v>
      </c>
    </row>
    <row r="3535" spans="1:250" x14ac:dyDescent="0.25">
      <c r="A3535">
        <v>42050</v>
      </c>
      <c r="B3535">
        <v>-890804480</v>
      </c>
      <c r="C3535">
        <v>1837</v>
      </c>
      <c r="D3535" t="s">
        <v>273</v>
      </c>
      <c r="E3535" t="s">
        <v>274</v>
      </c>
      <c r="F3535">
        <v>1848</v>
      </c>
      <c r="G3535" t="s">
        <v>286</v>
      </c>
      <c r="H3535" t="s">
        <v>274</v>
      </c>
      <c r="I3535">
        <v>431</v>
      </c>
      <c r="J3535" t="s">
        <v>493</v>
      </c>
      <c r="K3535" t="s">
        <v>494</v>
      </c>
      <c r="L3535">
        <v>1946</v>
      </c>
      <c r="M3535" t="s">
        <v>287</v>
      </c>
      <c r="N3535" t="s">
        <v>14</v>
      </c>
      <c r="O3535">
        <v>1946</v>
      </c>
      <c r="P3535" t="s">
        <v>287</v>
      </c>
      <c r="Q3535" t="s">
        <v>14</v>
      </c>
      <c r="R3535" t="s">
        <v>337</v>
      </c>
      <c r="S3535" s="46">
        <v>-26.1</v>
      </c>
      <c r="U3535" s="46">
        <v>19</v>
      </c>
      <c r="IF3535">
        <v>1946</v>
      </c>
      <c r="IG3535" t="s">
        <v>287</v>
      </c>
      <c r="IH3535" t="s">
        <v>288</v>
      </c>
      <c r="IK3535">
        <v>-2</v>
      </c>
      <c r="IL3535" t="s">
        <v>279</v>
      </c>
      <c r="IM3535" t="s">
        <v>280</v>
      </c>
      <c r="IN3535" t="s">
        <v>654</v>
      </c>
      <c r="IP3535" t="s">
        <v>655</v>
      </c>
    </row>
    <row r="3536" spans="1:250" x14ac:dyDescent="0.25">
      <c r="A3536">
        <v>42051</v>
      </c>
      <c r="B3536">
        <v>-890804480</v>
      </c>
      <c r="C3536">
        <v>1837</v>
      </c>
      <c r="D3536" t="s">
        <v>273</v>
      </c>
      <c r="E3536" t="s">
        <v>274</v>
      </c>
      <c r="F3536">
        <v>1848</v>
      </c>
      <c r="G3536" t="s">
        <v>286</v>
      </c>
      <c r="H3536" t="s">
        <v>274</v>
      </c>
      <c r="I3536">
        <v>429</v>
      </c>
      <c r="J3536" t="s">
        <v>395</v>
      </c>
      <c r="K3536" t="s">
        <v>396</v>
      </c>
      <c r="L3536">
        <v>1946</v>
      </c>
      <c r="M3536" t="s">
        <v>287</v>
      </c>
      <c r="N3536" t="s">
        <v>14</v>
      </c>
      <c r="O3536">
        <v>1946</v>
      </c>
      <c r="P3536" t="s">
        <v>287</v>
      </c>
      <c r="Q3536" t="s">
        <v>14</v>
      </c>
      <c r="R3536" t="s">
        <v>337</v>
      </c>
      <c r="S3536" s="46">
        <v>-34.799999999999997</v>
      </c>
      <c r="U3536" s="46">
        <v>19</v>
      </c>
      <c r="IF3536">
        <v>1946</v>
      </c>
      <c r="IG3536" t="s">
        <v>287</v>
      </c>
      <c r="IH3536" t="s">
        <v>288</v>
      </c>
      <c r="IK3536">
        <v>-2</v>
      </c>
      <c r="IL3536" t="s">
        <v>279</v>
      </c>
      <c r="IM3536" t="s">
        <v>280</v>
      </c>
      <c r="IN3536" t="s">
        <v>654</v>
      </c>
      <c r="IP3536" t="s">
        <v>655</v>
      </c>
    </row>
    <row r="3537" spans="1:250" x14ac:dyDescent="0.25">
      <c r="A3537">
        <v>42052</v>
      </c>
      <c r="B3537">
        <v>-890804480</v>
      </c>
      <c r="C3537">
        <v>1837</v>
      </c>
      <c r="D3537" t="s">
        <v>273</v>
      </c>
      <c r="E3537" t="s">
        <v>274</v>
      </c>
      <c r="F3537">
        <v>1848</v>
      </c>
      <c r="G3537" t="s">
        <v>286</v>
      </c>
      <c r="H3537" t="s">
        <v>274</v>
      </c>
      <c r="I3537">
        <v>427</v>
      </c>
      <c r="J3537" t="s">
        <v>397</v>
      </c>
      <c r="K3537" t="s">
        <v>398</v>
      </c>
      <c r="L3537">
        <v>1946</v>
      </c>
      <c r="M3537" t="s">
        <v>287</v>
      </c>
      <c r="N3537" t="s">
        <v>14</v>
      </c>
      <c r="O3537">
        <v>1946</v>
      </c>
      <c r="P3537" t="s">
        <v>287</v>
      </c>
      <c r="Q3537" t="s">
        <v>14</v>
      </c>
      <c r="R3537" t="s">
        <v>337</v>
      </c>
      <c r="S3537" s="46">
        <v>-20.32</v>
      </c>
      <c r="U3537" s="46">
        <v>19</v>
      </c>
      <c r="IF3537">
        <v>1946</v>
      </c>
      <c r="IG3537" t="s">
        <v>287</v>
      </c>
      <c r="IH3537" t="s">
        <v>288</v>
      </c>
      <c r="IK3537">
        <v>-2</v>
      </c>
      <c r="IL3537" t="s">
        <v>279</v>
      </c>
      <c r="IM3537" t="s">
        <v>280</v>
      </c>
      <c r="IN3537" t="s">
        <v>654</v>
      </c>
      <c r="IP3537" t="s">
        <v>655</v>
      </c>
    </row>
    <row r="3538" spans="1:250" x14ac:dyDescent="0.25">
      <c r="A3538">
        <v>42053</v>
      </c>
      <c r="B3538">
        <v>-890804480</v>
      </c>
      <c r="C3538">
        <v>1837</v>
      </c>
      <c r="D3538" t="s">
        <v>273</v>
      </c>
      <c r="E3538" t="s">
        <v>274</v>
      </c>
      <c r="F3538">
        <v>1848</v>
      </c>
      <c r="G3538" t="s">
        <v>286</v>
      </c>
      <c r="H3538" t="s">
        <v>274</v>
      </c>
      <c r="I3538">
        <v>424</v>
      </c>
      <c r="J3538" t="s">
        <v>399</v>
      </c>
      <c r="K3538" t="s">
        <v>400</v>
      </c>
      <c r="L3538">
        <v>1946</v>
      </c>
      <c r="M3538" t="s">
        <v>287</v>
      </c>
      <c r="N3538" t="s">
        <v>14</v>
      </c>
      <c r="O3538">
        <v>1946</v>
      </c>
      <c r="P3538" t="s">
        <v>287</v>
      </c>
      <c r="Q3538" t="s">
        <v>14</v>
      </c>
      <c r="R3538" t="s">
        <v>337</v>
      </c>
      <c r="S3538" s="46">
        <v>-21.66</v>
      </c>
      <c r="U3538" s="46">
        <v>19</v>
      </c>
      <c r="IF3538">
        <v>1946</v>
      </c>
      <c r="IG3538" t="s">
        <v>287</v>
      </c>
      <c r="IH3538" t="s">
        <v>288</v>
      </c>
      <c r="IK3538">
        <v>-2</v>
      </c>
      <c r="IL3538" t="s">
        <v>279</v>
      </c>
      <c r="IM3538" t="s">
        <v>280</v>
      </c>
      <c r="IN3538" t="s">
        <v>654</v>
      </c>
      <c r="IP3538" t="s">
        <v>655</v>
      </c>
    </row>
    <row r="3539" spans="1:250" x14ac:dyDescent="0.25">
      <c r="A3539">
        <v>42054</v>
      </c>
      <c r="B3539">
        <v>-890804480</v>
      </c>
      <c r="C3539">
        <v>1837</v>
      </c>
      <c r="D3539" t="s">
        <v>273</v>
      </c>
      <c r="E3539" t="s">
        <v>274</v>
      </c>
      <c r="F3539">
        <v>1848</v>
      </c>
      <c r="G3539" t="s">
        <v>286</v>
      </c>
      <c r="H3539" t="s">
        <v>274</v>
      </c>
      <c r="I3539">
        <v>437</v>
      </c>
      <c r="J3539" t="s">
        <v>658</v>
      </c>
      <c r="K3539" t="s">
        <v>659</v>
      </c>
      <c r="L3539">
        <v>1946</v>
      </c>
      <c r="M3539" t="s">
        <v>287</v>
      </c>
      <c r="N3539" t="s">
        <v>14</v>
      </c>
      <c r="O3539">
        <v>1946</v>
      </c>
      <c r="P3539" t="s">
        <v>287</v>
      </c>
      <c r="Q3539" t="s">
        <v>14</v>
      </c>
      <c r="R3539" t="s">
        <v>337</v>
      </c>
      <c r="S3539" s="46">
        <v>-23.23</v>
      </c>
      <c r="U3539" s="46">
        <v>19</v>
      </c>
      <c r="IF3539">
        <v>1946</v>
      </c>
      <c r="IG3539" t="s">
        <v>287</v>
      </c>
      <c r="IH3539" t="s">
        <v>288</v>
      </c>
      <c r="IK3539">
        <v>-2</v>
      </c>
      <c r="IL3539" t="s">
        <v>279</v>
      </c>
      <c r="IM3539" t="s">
        <v>280</v>
      </c>
      <c r="IN3539" t="s">
        <v>654</v>
      </c>
      <c r="IP3539" t="s">
        <v>655</v>
      </c>
    </row>
    <row r="3540" spans="1:250" x14ac:dyDescent="0.25">
      <c r="A3540">
        <v>42055</v>
      </c>
      <c r="B3540">
        <v>-890804480</v>
      </c>
      <c r="C3540">
        <v>1837</v>
      </c>
      <c r="D3540" t="s">
        <v>273</v>
      </c>
      <c r="E3540" t="s">
        <v>274</v>
      </c>
      <c r="F3540">
        <v>1848</v>
      </c>
      <c r="G3540" t="s">
        <v>286</v>
      </c>
      <c r="H3540" t="s">
        <v>274</v>
      </c>
      <c r="I3540">
        <v>427</v>
      </c>
      <c r="J3540" t="s">
        <v>397</v>
      </c>
      <c r="K3540" t="s">
        <v>398</v>
      </c>
      <c r="L3540">
        <v>2024</v>
      </c>
      <c r="M3540" t="s">
        <v>289</v>
      </c>
      <c r="N3540" t="s">
        <v>15</v>
      </c>
      <c r="O3540">
        <v>2024</v>
      </c>
      <c r="P3540" t="s">
        <v>289</v>
      </c>
      <c r="Q3540" t="s">
        <v>15</v>
      </c>
      <c r="R3540" t="s">
        <v>337</v>
      </c>
      <c r="S3540" s="46">
        <v>0</v>
      </c>
      <c r="U3540" s="46">
        <v>19</v>
      </c>
      <c r="IF3540">
        <v>2024</v>
      </c>
      <c r="IG3540" t="s">
        <v>289</v>
      </c>
      <c r="IH3540" t="s">
        <v>288</v>
      </c>
      <c r="IK3540">
        <v>-2</v>
      </c>
      <c r="IL3540" t="s">
        <v>279</v>
      </c>
      <c r="IM3540" t="s">
        <v>280</v>
      </c>
      <c r="IN3540" t="s">
        <v>654</v>
      </c>
      <c r="IP3540" t="s">
        <v>660</v>
      </c>
    </row>
    <row r="3541" spans="1:250" x14ac:dyDescent="0.25">
      <c r="A3541">
        <v>42056</v>
      </c>
      <c r="B3541">
        <v>-890804480</v>
      </c>
      <c r="C3541">
        <v>1837</v>
      </c>
      <c r="D3541" t="s">
        <v>273</v>
      </c>
      <c r="E3541" t="s">
        <v>274</v>
      </c>
      <c r="F3541">
        <v>1848</v>
      </c>
      <c r="G3541" t="s">
        <v>286</v>
      </c>
      <c r="H3541" t="s">
        <v>274</v>
      </c>
      <c r="I3541">
        <v>424</v>
      </c>
      <c r="J3541" t="s">
        <v>399</v>
      </c>
      <c r="K3541" t="s">
        <v>400</v>
      </c>
      <c r="L3541">
        <v>2024</v>
      </c>
      <c r="M3541" t="s">
        <v>289</v>
      </c>
      <c r="N3541" t="s">
        <v>15</v>
      </c>
      <c r="O3541">
        <v>2024</v>
      </c>
      <c r="P3541" t="s">
        <v>289</v>
      </c>
      <c r="Q3541" t="s">
        <v>15</v>
      </c>
      <c r="R3541" t="s">
        <v>337</v>
      </c>
      <c r="S3541" s="46">
        <v>0</v>
      </c>
      <c r="U3541" s="46">
        <v>19</v>
      </c>
      <c r="IF3541">
        <v>2024</v>
      </c>
      <c r="IG3541" t="s">
        <v>289</v>
      </c>
      <c r="IH3541" t="s">
        <v>288</v>
      </c>
      <c r="IK3541">
        <v>-2</v>
      </c>
      <c r="IL3541" t="s">
        <v>279</v>
      </c>
      <c r="IM3541" t="s">
        <v>280</v>
      </c>
      <c r="IN3541" t="s">
        <v>654</v>
      </c>
      <c r="IP3541" t="s">
        <v>660</v>
      </c>
    </row>
    <row r="3542" spans="1:250" x14ac:dyDescent="0.25">
      <c r="A3542">
        <v>42057</v>
      </c>
      <c r="B3542">
        <v>-890804480</v>
      </c>
      <c r="C3542">
        <v>1837</v>
      </c>
      <c r="D3542" t="s">
        <v>273</v>
      </c>
      <c r="E3542" t="s">
        <v>274</v>
      </c>
      <c r="F3542">
        <v>1848</v>
      </c>
      <c r="G3542" t="s">
        <v>286</v>
      </c>
      <c r="H3542" t="s">
        <v>274</v>
      </c>
      <c r="I3542">
        <v>422</v>
      </c>
      <c r="J3542" t="s">
        <v>401</v>
      </c>
      <c r="K3542" t="s">
        <v>402</v>
      </c>
      <c r="L3542">
        <v>2024</v>
      </c>
      <c r="M3542" t="s">
        <v>289</v>
      </c>
      <c r="N3542" t="s">
        <v>15</v>
      </c>
      <c r="O3542">
        <v>2024</v>
      </c>
      <c r="P3542" t="s">
        <v>289</v>
      </c>
      <c r="Q3542" t="s">
        <v>15</v>
      </c>
      <c r="R3542" t="s">
        <v>337</v>
      </c>
      <c r="S3542" s="46">
        <v>0</v>
      </c>
      <c r="U3542" s="46">
        <v>19</v>
      </c>
      <c r="IF3542">
        <v>2024</v>
      </c>
      <c r="IG3542" t="s">
        <v>289</v>
      </c>
      <c r="IH3542" t="s">
        <v>288</v>
      </c>
      <c r="IK3542">
        <v>-2</v>
      </c>
      <c r="IL3542" t="s">
        <v>279</v>
      </c>
      <c r="IM3542" t="s">
        <v>280</v>
      </c>
      <c r="IN3542" t="s">
        <v>654</v>
      </c>
      <c r="IP3542" t="s">
        <v>660</v>
      </c>
    </row>
    <row r="3543" spans="1:250" x14ac:dyDescent="0.25">
      <c r="A3543">
        <v>42058</v>
      </c>
      <c r="B3543">
        <v>-890804480</v>
      </c>
      <c r="C3543">
        <v>1837</v>
      </c>
      <c r="D3543" t="s">
        <v>273</v>
      </c>
      <c r="E3543" t="s">
        <v>274</v>
      </c>
      <c r="F3543">
        <v>1848</v>
      </c>
      <c r="G3543" t="s">
        <v>286</v>
      </c>
      <c r="H3543" t="s">
        <v>274</v>
      </c>
      <c r="I3543">
        <v>420</v>
      </c>
      <c r="J3543" t="s">
        <v>403</v>
      </c>
      <c r="K3543" t="s">
        <v>404</v>
      </c>
      <c r="L3543">
        <v>2024</v>
      </c>
      <c r="M3543" t="s">
        <v>289</v>
      </c>
      <c r="N3543" t="s">
        <v>15</v>
      </c>
      <c r="O3543">
        <v>2024</v>
      </c>
      <c r="P3543" t="s">
        <v>289</v>
      </c>
      <c r="Q3543" t="s">
        <v>15</v>
      </c>
      <c r="R3543" t="s">
        <v>337</v>
      </c>
      <c r="S3543" s="46">
        <v>0</v>
      </c>
      <c r="U3543" s="46">
        <v>19</v>
      </c>
      <c r="IF3543">
        <v>2024</v>
      </c>
      <c r="IG3543" t="s">
        <v>289</v>
      </c>
      <c r="IH3543" t="s">
        <v>288</v>
      </c>
      <c r="IK3543">
        <v>-2</v>
      </c>
      <c r="IL3543" t="s">
        <v>279</v>
      </c>
      <c r="IM3543" t="s">
        <v>280</v>
      </c>
      <c r="IN3543" t="s">
        <v>654</v>
      </c>
      <c r="IP3543" t="s">
        <v>660</v>
      </c>
    </row>
    <row r="3544" spans="1:250" x14ac:dyDescent="0.25">
      <c r="A3544">
        <v>42059</v>
      </c>
      <c r="B3544">
        <v>-890804480</v>
      </c>
      <c r="C3544">
        <v>1837</v>
      </c>
      <c r="D3544" t="s">
        <v>273</v>
      </c>
      <c r="E3544" t="s">
        <v>274</v>
      </c>
      <c r="F3544">
        <v>1848</v>
      </c>
      <c r="G3544" t="s">
        <v>286</v>
      </c>
      <c r="H3544" t="s">
        <v>274</v>
      </c>
      <c r="I3544">
        <v>411</v>
      </c>
      <c r="J3544" t="s">
        <v>393</v>
      </c>
      <c r="K3544" t="s">
        <v>394</v>
      </c>
      <c r="L3544">
        <v>2024</v>
      </c>
      <c r="M3544" t="s">
        <v>289</v>
      </c>
      <c r="N3544" t="s">
        <v>15</v>
      </c>
      <c r="O3544">
        <v>2024</v>
      </c>
      <c r="P3544" t="s">
        <v>289</v>
      </c>
      <c r="Q3544" t="s">
        <v>15</v>
      </c>
      <c r="R3544" t="s">
        <v>337</v>
      </c>
      <c r="S3544" s="46">
        <v>0</v>
      </c>
      <c r="U3544" s="46">
        <v>19</v>
      </c>
      <c r="IF3544">
        <v>2024</v>
      </c>
      <c r="IG3544" t="s">
        <v>289</v>
      </c>
      <c r="IH3544" t="s">
        <v>288</v>
      </c>
      <c r="IK3544">
        <v>-2</v>
      </c>
      <c r="IL3544" t="s">
        <v>279</v>
      </c>
      <c r="IM3544" t="s">
        <v>280</v>
      </c>
      <c r="IN3544" t="s">
        <v>654</v>
      </c>
      <c r="IP3544" t="s">
        <v>660</v>
      </c>
    </row>
    <row r="3545" spans="1:250" x14ac:dyDescent="0.25">
      <c r="A3545">
        <v>42060</v>
      </c>
      <c r="B3545">
        <v>-890804480</v>
      </c>
      <c r="C3545">
        <v>1837</v>
      </c>
      <c r="D3545" t="s">
        <v>273</v>
      </c>
      <c r="E3545" t="s">
        <v>274</v>
      </c>
      <c r="F3545">
        <v>9695</v>
      </c>
      <c r="G3545" t="s">
        <v>281</v>
      </c>
      <c r="H3545" t="s">
        <v>282</v>
      </c>
      <c r="I3545">
        <v>411</v>
      </c>
      <c r="J3545" t="s">
        <v>393</v>
      </c>
      <c r="K3545" t="s">
        <v>394</v>
      </c>
      <c r="L3545">
        <v>2024</v>
      </c>
      <c r="M3545" t="s">
        <v>289</v>
      </c>
      <c r="N3545" t="s">
        <v>15</v>
      </c>
      <c r="O3545">
        <v>2024</v>
      </c>
      <c r="P3545" t="s">
        <v>289</v>
      </c>
      <c r="Q3545" t="s">
        <v>15</v>
      </c>
      <c r="R3545" t="s">
        <v>337</v>
      </c>
      <c r="S3545" s="46">
        <v>-0.15</v>
      </c>
      <c r="U3545" s="46">
        <v>19</v>
      </c>
      <c r="IF3545">
        <v>2024</v>
      </c>
      <c r="IG3545" t="s">
        <v>289</v>
      </c>
      <c r="IH3545" t="s">
        <v>285</v>
      </c>
      <c r="IK3545">
        <v>-2</v>
      </c>
      <c r="IL3545" t="s">
        <v>279</v>
      </c>
      <c r="IM3545" t="s">
        <v>280</v>
      </c>
      <c r="IN3545" t="s">
        <v>661</v>
      </c>
      <c r="IP3545" t="s">
        <v>662</v>
      </c>
    </row>
    <row r="3546" spans="1:250" x14ac:dyDescent="0.25">
      <c r="A3546">
        <v>42061</v>
      </c>
      <c r="B3546">
        <v>-890804480</v>
      </c>
      <c r="C3546">
        <v>1837</v>
      </c>
      <c r="D3546" t="s">
        <v>273</v>
      </c>
      <c r="E3546" t="s">
        <v>274</v>
      </c>
      <c r="F3546">
        <v>13794</v>
      </c>
      <c r="G3546" t="s">
        <v>275</v>
      </c>
      <c r="H3546" t="s">
        <v>276</v>
      </c>
      <c r="I3546">
        <v>435</v>
      </c>
      <c r="J3546" t="s">
        <v>491</v>
      </c>
      <c r="K3546" t="s">
        <v>492</v>
      </c>
      <c r="L3546">
        <v>2024</v>
      </c>
      <c r="M3546" t="s">
        <v>289</v>
      </c>
      <c r="N3546" t="s">
        <v>15</v>
      </c>
      <c r="O3546">
        <v>2024</v>
      </c>
      <c r="P3546" t="s">
        <v>289</v>
      </c>
      <c r="Q3546" t="s">
        <v>15</v>
      </c>
      <c r="R3546" t="s">
        <v>337</v>
      </c>
      <c r="S3546" s="46">
        <v>-0.01</v>
      </c>
      <c r="U3546" s="46">
        <v>19</v>
      </c>
      <c r="IF3546">
        <v>2024</v>
      </c>
      <c r="IG3546" t="s">
        <v>289</v>
      </c>
      <c r="IH3546" t="s">
        <v>319</v>
      </c>
      <c r="IK3546">
        <v>-2</v>
      </c>
      <c r="IL3546" t="s">
        <v>279</v>
      </c>
      <c r="IM3546" t="s">
        <v>280</v>
      </c>
      <c r="IN3546" t="s">
        <v>663</v>
      </c>
      <c r="IP3546" t="s">
        <v>664</v>
      </c>
    </row>
    <row r="3547" spans="1:250" x14ac:dyDescent="0.25">
      <c r="A3547">
        <v>42062</v>
      </c>
      <c r="B3547">
        <v>-890804480</v>
      </c>
      <c r="C3547">
        <v>1837</v>
      </c>
      <c r="D3547" t="s">
        <v>273</v>
      </c>
      <c r="E3547" t="s">
        <v>274</v>
      </c>
      <c r="F3547">
        <v>13794</v>
      </c>
      <c r="G3547" t="s">
        <v>275</v>
      </c>
      <c r="H3547" t="s">
        <v>276</v>
      </c>
      <c r="I3547">
        <v>431</v>
      </c>
      <c r="J3547" t="s">
        <v>493</v>
      </c>
      <c r="K3547" t="s">
        <v>494</v>
      </c>
      <c r="L3547">
        <v>2024</v>
      </c>
      <c r="M3547" t="s">
        <v>289</v>
      </c>
      <c r="N3547" t="s">
        <v>15</v>
      </c>
      <c r="O3547">
        <v>2024</v>
      </c>
      <c r="P3547" t="s">
        <v>289</v>
      </c>
      <c r="Q3547" t="s">
        <v>15</v>
      </c>
      <c r="R3547" t="s">
        <v>337</v>
      </c>
      <c r="S3547" s="46">
        <v>-0.02</v>
      </c>
      <c r="U3547" s="46">
        <v>19</v>
      </c>
      <c r="IF3547">
        <v>2024</v>
      </c>
      <c r="IG3547" t="s">
        <v>289</v>
      </c>
      <c r="IH3547" t="s">
        <v>319</v>
      </c>
      <c r="IK3547">
        <v>-2</v>
      </c>
      <c r="IL3547" t="s">
        <v>279</v>
      </c>
      <c r="IM3547" t="s">
        <v>280</v>
      </c>
      <c r="IN3547" t="s">
        <v>663</v>
      </c>
      <c r="IP3547" t="s">
        <v>664</v>
      </c>
    </row>
    <row r="3548" spans="1:250" x14ac:dyDescent="0.25">
      <c r="A3548">
        <v>42063</v>
      </c>
      <c r="B3548">
        <v>-890804480</v>
      </c>
      <c r="C3548">
        <v>1837</v>
      </c>
      <c r="D3548" t="s">
        <v>273</v>
      </c>
      <c r="E3548" t="s">
        <v>274</v>
      </c>
      <c r="F3548">
        <v>13794</v>
      </c>
      <c r="G3548" t="s">
        <v>275</v>
      </c>
      <c r="H3548" t="s">
        <v>276</v>
      </c>
      <c r="I3548">
        <v>429</v>
      </c>
      <c r="J3548" t="s">
        <v>395</v>
      </c>
      <c r="K3548" t="s">
        <v>396</v>
      </c>
      <c r="L3548">
        <v>2024</v>
      </c>
      <c r="M3548" t="s">
        <v>289</v>
      </c>
      <c r="N3548" t="s">
        <v>15</v>
      </c>
      <c r="O3548">
        <v>2024</v>
      </c>
      <c r="P3548" t="s">
        <v>289</v>
      </c>
      <c r="Q3548" t="s">
        <v>15</v>
      </c>
      <c r="R3548" t="s">
        <v>337</v>
      </c>
      <c r="S3548" s="46">
        <v>-0.02</v>
      </c>
      <c r="U3548" s="46">
        <v>19</v>
      </c>
      <c r="IF3548">
        <v>2024</v>
      </c>
      <c r="IG3548" t="s">
        <v>289</v>
      </c>
      <c r="IH3548" t="s">
        <v>319</v>
      </c>
      <c r="IK3548">
        <v>-2</v>
      </c>
      <c r="IL3548" t="s">
        <v>279</v>
      </c>
      <c r="IM3548" t="s">
        <v>280</v>
      </c>
      <c r="IN3548" t="s">
        <v>663</v>
      </c>
      <c r="IP3548" t="s">
        <v>664</v>
      </c>
    </row>
    <row r="3549" spans="1:250" x14ac:dyDescent="0.25">
      <c r="A3549">
        <v>42064</v>
      </c>
      <c r="B3549">
        <v>-890804480</v>
      </c>
      <c r="C3549">
        <v>1837</v>
      </c>
      <c r="D3549" t="s">
        <v>273</v>
      </c>
      <c r="E3549" t="s">
        <v>274</v>
      </c>
      <c r="F3549">
        <v>13794</v>
      </c>
      <c r="G3549" t="s">
        <v>275</v>
      </c>
      <c r="H3549" t="s">
        <v>276</v>
      </c>
      <c r="I3549">
        <v>427</v>
      </c>
      <c r="J3549" t="s">
        <v>397</v>
      </c>
      <c r="K3549" t="s">
        <v>398</v>
      </c>
      <c r="L3549">
        <v>2024</v>
      </c>
      <c r="M3549" t="s">
        <v>289</v>
      </c>
      <c r="N3549" t="s">
        <v>15</v>
      </c>
      <c r="O3549">
        <v>2024</v>
      </c>
      <c r="P3549" t="s">
        <v>289</v>
      </c>
      <c r="Q3549" t="s">
        <v>15</v>
      </c>
      <c r="R3549" t="s">
        <v>337</v>
      </c>
      <c r="S3549" s="46">
        <v>-0.01</v>
      </c>
      <c r="U3549" s="46">
        <v>19</v>
      </c>
      <c r="IF3549">
        <v>2024</v>
      </c>
      <c r="IG3549" t="s">
        <v>289</v>
      </c>
      <c r="IH3549" t="s">
        <v>319</v>
      </c>
      <c r="IK3549">
        <v>-2</v>
      </c>
      <c r="IL3549" t="s">
        <v>279</v>
      </c>
      <c r="IM3549" t="s">
        <v>280</v>
      </c>
      <c r="IN3549" t="s">
        <v>663</v>
      </c>
      <c r="IP3549" t="s">
        <v>664</v>
      </c>
    </row>
    <row r="3550" spans="1:250" x14ac:dyDescent="0.25">
      <c r="A3550">
        <v>42065</v>
      </c>
      <c r="B3550">
        <v>-890804480</v>
      </c>
      <c r="C3550">
        <v>1837</v>
      </c>
      <c r="D3550" t="s">
        <v>273</v>
      </c>
      <c r="E3550" t="s">
        <v>274</v>
      </c>
      <c r="F3550">
        <v>13794</v>
      </c>
      <c r="G3550" t="s">
        <v>275</v>
      </c>
      <c r="H3550" t="s">
        <v>276</v>
      </c>
      <c r="I3550">
        <v>424</v>
      </c>
      <c r="J3550" t="s">
        <v>399</v>
      </c>
      <c r="K3550" t="s">
        <v>400</v>
      </c>
      <c r="L3550">
        <v>2024</v>
      </c>
      <c r="M3550" t="s">
        <v>289</v>
      </c>
      <c r="N3550" t="s">
        <v>15</v>
      </c>
      <c r="O3550">
        <v>2024</v>
      </c>
      <c r="P3550" t="s">
        <v>289</v>
      </c>
      <c r="Q3550" t="s">
        <v>15</v>
      </c>
      <c r="R3550" t="s">
        <v>337</v>
      </c>
      <c r="S3550" s="46">
        <v>-0.02</v>
      </c>
      <c r="U3550" s="46">
        <v>19</v>
      </c>
      <c r="IF3550">
        <v>2024</v>
      </c>
      <c r="IG3550" t="s">
        <v>289</v>
      </c>
      <c r="IH3550" t="s">
        <v>319</v>
      </c>
      <c r="IK3550">
        <v>-2</v>
      </c>
      <c r="IL3550" t="s">
        <v>279</v>
      </c>
      <c r="IM3550" t="s">
        <v>280</v>
      </c>
      <c r="IN3550" t="s">
        <v>663</v>
      </c>
      <c r="IP3550" t="s">
        <v>664</v>
      </c>
    </row>
    <row r="3551" spans="1:250" x14ac:dyDescent="0.25">
      <c r="A3551">
        <v>42066</v>
      </c>
      <c r="B3551">
        <v>-890804480</v>
      </c>
      <c r="C3551">
        <v>1837</v>
      </c>
      <c r="D3551" t="s">
        <v>273</v>
      </c>
      <c r="E3551" t="s">
        <v>274</v>
      </c>
      <c r="F3551">
        <v>13794</v>
      </c>
      <c r="G3551" t="s">
        <v>275</v>
      </c>
      <c r="H3551" t="s">
        <v>276</v>
      </c>
      <c r="I3551">
        <v>437</v>
      </c>
      <c r="J3551" t="s">
        <v>658</v>
      </c>
      <c r="K3551" t="s">
        <v>659</v>
      </c>
      <c r="L3551">
        <v>2024</v>
      </c>
      <c r="M3551" t="s">
        <v>289</v>
      </c>
      <c r="N3551" t="s">
        <v>15</v>
      </c>
      <c r="O3551">
        <v>2024</v>
      </c>
      <c r="P3551" t="s">
        <v>289</v>
      </c>
      <c r="Q3551" t="s">
        <v>15</v>
      </c>
      <c r="R3551" t="s">
        <v>337</v>
      </c>
      <c r="S3551" s="46">
        <v>-0.02</v>
      </c>
      <c r="U3551" s="46">
        <v>19</v>
      </c>
      <c r="IF3551">
        <v>2024</v>
      </c>
      <c r="IG3551" t="s">
        <v>289</v>
      </c>
      <c r="IH3551" t="s">
        <v>319</v>
      </c>
      <c r="IK3551">
        <v>-2</v>
      </c>
      <c r="IL3551" t="s">
        <v>279</v>
      </c>
      <c r="IM3551" t="s">
        <v>280</v>
      </c>
      <c r="IN3551" t="s">
        <v>663</v>
      </c>
      <c r="IP3551" t="s">
        <v>664</v>
      </c>
    </row>
    <row r="3552" spans="1:250" x14ac:dyDescent="0.25">
      <c r="A3552">
        <v>42067</v>
      </c>
      <c r="B3552">
        <v>-890804480</v>
      </c>
      <c r="C3552">
        <v>1837</v>
      </c>
      <c r="D3552" t="s">
        <v>273</v>
      </c>
      <c r="E3552" t="s">
        <v>274</v>
      </c>
      <c r="F3552">
        <v>13794</v>
      </c>
      <c r="G3552" t="s">
        <v>275</v>
      </c>
      <c r="H3552" t="s">
        <v>276</v>
      </c>
      <c r="I3552">
        <v>420</v>
      </c>
      <c r="J3552" t="s">
        <v>403</v>
      </c>
      <c r="K3552" t="s">
        <v>404</v>
      </c>
      <c r="L3552">
        <v>2024</v>
      </c>
      <c r="M3552" t="s">
        <v>289</v>
      </c>
      <c r="N3552" t="s">
        <v>15</v>
      </c>
      <c r="O3552">
        <v>2024</v>
      </c>
      <c r="P3552" t="s">
        <v>289</v>
      </c>
      <c r="Q3552" t="s">
        <v>15</v>
      </c>
      <c r="R3552" t="s">
        <v>337</v>
      </c>
      <c r="S3552" s="46">
        <v>-0.02</v>
      </c>
      <c r="U3552" s="46">
        <v>19</v>
      </c>
      <c r="IF3552">
        <v>2024</v>
      </c>
      <c r="IG3552" t="s">
        <v>289</v>
      </c>
      <c r="IH3552" t="s">
        <v>319</v>
      </c>
      <c r="IK3552">
        <v>-2</v>
      </c>
      <c r="IL3552" t="s">
        <v>279</v>
      </c>
      <c r="IM3552" t="s">
        <v>280</v>
      </c>
      <c r="IN3552" t="s">
        <v>663</v>
      </c>
      <c r="IP3552" t="s">
        <v>664</v>
      </c>
    </row>
    <row r="3553" spans="1:250" x14ac:dyDescent="0.25">
      <c r="A3553">
        <v>42068</v>
      </c>
      <c r="B3553">
        <v>-890804480</v>
      </c>
      <c r="C3553">
        <v>1837</v>
      </c>
      <c r="D3553" t="s">
        <v>273</v>
      </c>
      <c r="E3553" t="s">
        <v>274</v>
      </c>
      <c r="F3553">
        <v>13794</v>
      </c>
      <c r="G3553" t="s">
        <v>275</v>
      </c>
      <c r="H3553" t="s">
        <v>276</v>
      </c>
      <c r="I3553">
        <v>411</v>
      </c>
      <c r="J3553" t="s">
        <v>393</v>
      </c>
      <c r="K3553" t="s">
        <v>394</v>
      </c>
      <c r="L3553">
        <v>2024</v>
      </c>
      <c r="M3553" t="s">
        <v>289</v>
      </c>
      <c r="N3553" t="s">
        <v>15</v>
      </c>
      <c r="O3553">
        <v>2024</v>
      </c>
      <c r="P3553" t="s">
        <v>289</v>
      </c>
      <c r="Q3553" t="s">
        <v>15</v>
      </c>
      <c r="R3553" t="s">
        <v>337</v>
      </c>
      <c r="S3553" s="46">
        <v>-0.03</v>
      </c>
      <c r="U3553" s="46">
        <v>19</v>
      </c>
      <c r="IF3553">
        <v>2024</v>
      </c>
      <c r="IG3553" t="s">
        <v>289</v>
      </c>
      <c r="IH3553" t="s">
        <v>319</v>
      </c>
      <c r="IK3553">
        <v>-2</v>
      </c>
      <c r="IL3553" t="s">
        <v>279</v>
      </c>
      <c r="IM3553" t="s">
        <v>280</v>
      </c>
      <c r="IN3553" t="s">
        <v>663</v>
      </c>
      <c r="IP3553" t="s">
        <v>664</v>
      </c>
    </row>
    <row r="3554" spans="1:250" x14ac:dyDescent="0.25">
      <c r="A3554">
        <v>42069</v>
      </c>
      <c r="B3554">
        <v>-890804480</v>
      </c>
      <c r="C3554">
        <v>1837</v>
      </c>
      <c r="D3554" t="s">
        <v>273</v>
      </c>
      <c r="E3554" t="s">
        <v>274</v>
      </c>
      <c r="F3554">
        <v>9695</v>
      </c>
      <c r="G3554" t="s">
        <v>281</v>
      </c>
      <c r="H3554" t="s">
        <v>282</v>
      </c>
      <c r="I3554">
        <v>437</v>
      </c>
      <c r="J3554" t="s">
        <v>658</v>
      </c>
      <c r="K3554" t="s">
        <v>659</v>
      </c>
      <c r="L3554">
        <v>2024</v>
      </c>
      <c r="M3554" t="s">
        <v>289</v>
      </c>
      <c r="N3554" t="s">
        <v>15</v>
      </c>
      <c r="O3554">
        <v>2024</v>
      </c>
      <c r="P3554" t="s">
        <v>289</v>
      </c>
      <c r="Q3554" t="s">
        <v>15</v>
      </c>
      <c r="R3554" t="s">
        <v>337</v>
      </c>
      <c r="S3554" s="46">
        <v>-0.02</v>
      </c>
      <c r="U3554" s="46">
        <v>19</v>
      </c>
      <c r="IF3554">
        <v>2024</v>
      </c>
      <c r="IG3554" t="s">
        <v>289</v>
      </c>
      <c r="IH3554" t="s">
        <v>285</v>
      </c>
      <c r="IK3554">
        <v>-2</v>
      </c>
      <c r="IL3554" t="s">
        <v>279</v>
      </c>
      <c r="IM3554" t="s">
        <v>280</v>
      </c>
      <c r="IN3554" t="s">
        <v>661</v>
      </c>
      <c r="IP3554" t="s">
        <v>662</v>
      </c>
    </row>
    <row r="3555" spans="1:250" x14ac:dyDescent="0.25">
      <c r="A3555">
        <v>42070</v>
      </c>
      <c r="B3555">
        <v>-890804480</v>
      </c>
      <c r="C3555">
        <v>1837</v>
      </c>
      <c r="D3555" t="s">
        <v>273</v>
      </c>
      <c r="E3555" t="s">
        <v>274</v>
      </c>
      <c r="F3555">
        <v>9695</v>
      </c>
      <c r="G3555" t="s">
        <v>281</v>
      </c>
      <c r="H3555" t="s">
        <v>282</v>
      </c>
      <c r="I3555">
        <v>436</v>
      </c>
      <c r="J3555" t="s">
        <v>656</v>
      </c>
      <c r="K3555" t="s">
        <v>657</v>
      </c>
      <c r="L3555">
        <v>2024</v>
      </c>
      <c r="M3555" t="s">
        <v>289</v>
      </c>
      <c r="N3555" t="s">
        <v>15</v>
      </c>
      <c r="O3555">
        <v>2024</v>
      </c>
      <c r="P3555" t="s">
        <v>289</v>
      </c>
      <c r="Q3555" t="s">
        <v>15</v>
      </c>
      <c r="R3555" t="s">
        <v>337</v>
      </c>
      <c r="S3555" s="46">
        <v>-0.01</v>
      </c>
      <c r="U3555" s="46">
        <v>19</v>
      </c>
      <c r="IF3555">
        <v>2024</v>
      </c>
      <c r="IG3555" t="s">
        <v>289</v>
      </c>
      <c r="IH3555" t="s">
        <v>285</v>
      </c>
      <c r="IK3555">
        <v>-2</v>
      </c>
      <c r="IL3555" t="s">
        <v>279</v>
      </c>
      <c r="IM3555" t="s">
        <v>280</v>
      </c>
      <c r="IN3555" t="s">
        <v>661</v>
      </c>
      <c r="IP3555" t="s">
        <v>662</v>
      </c>
    </row>
    <row r="3556" spans="1:250" x14ac:dyDescent="0.25">
      <c r="A3556">
        <v>42071</v>
      </c>
      <c r="B3556">
        <v>-890804480</v>
      </c>
      <c r="C3556">
        <v>1837</v>
      </c>
      <c r="D3556" t="s">
        <v>273</v>
      </c>
      <c r="E3556" t="s">
        <v>274</v>
      </c>
      <c r="F3556">
        <v>9695</v>
      </c>
      <c r="G3556" t="s">
        <v>281</v>
      </c>
      <c r="H3556" t="s">
        <v>282</v>
      </c>
      <c r="I3556">
        <v>435</v>
      </c>
      <c r="J3556" t="s">
        <v>491</v>
      </c>
      <c r="K3556" t="s">
        <v>492</v>
      </c>
      <c r="L3556">
        <v>2024</v>
      </c>
      <c r="M3556" t="s">
        <v>289</v>
      </c>
      <c r="N3556" t="s">
        <v>15</v>
      </c>
      <c r="O3556">
        <v>2024</v>
      </c>
      <c r="P3556" t="s">
        <v>289</v>
      </c>
      <c r="Q3556" t="s">
        <v>15</v>
      </c>
      <c r="R3556" t="s">
        <v>337</v>
      </c>
      <c r="S3556" s="46">
        <v>-0.01</v>
      </c>
      <c r="U3556" s="46">
        <v>19</v>
      </c>
      <c r="IF3556">
        <v>2024</v>
      </c>
      <c r="IG3556" t="s">
        <v>289</v>
      </c>
      <c r="IH3556" t="s">
        <v>285</v>
      </c>
      <c r="IK3556">
        <v>-2</v>
      </c>
      <c r="IL3556" t="s">
        <v>279</v>
      </c>
      <c r="IM3556" t="s">
        <v>280</v>
      </c>
      <c r="IN3556" t="s">
        <v>661</v>
      </c>
      <c r="IP3556" t="s">
        <v>662</v>
      </c>
    </row>
    <row r="3557" spans="1:250" x14ac:dyDescent="0.25">
      <c r="A3557">
        <v>42072</v>
      </c>
      <c r="B3557">
        <v>-890804480</v>
      </c>
      <c r="C3557">
        <v>1837</v>
      </c>
      <c r="D3557" t="s">
        <v>273</v>
      </c>
      <c r="E3557" t="s">
        <v>274</v>
      </c>
      <c r="F3557">
        <v>13794</v>
      </c>
      <c r="G3557" t="s">
        <v>275</v>
      </c>
      <c r="H3557" t="s">
        <v>276</v>
      </c>
      <c r="I3557">
        <v>436</v>
      </c>
      <c r="J3557" t="s">
        <v>656</v>
      </c>
      <c r="K3557" t="s">
        <v>657</v>
      </c>
      <c r="L3557">
        <v>2024</v>
      </c>
      <c r="M3557" t="s">
        <v>289</v>
      </c>
      <c r="N3557" t="s">
        <v>15</v>
      </c>
      <c r="O3557">
        <v>2024</v>
      </c>
      <c r="P3557" t="s">
        <v>289</v>
      </c>
      <c r="Q3557" t="s">
        <v>15</v>
      </c>
      <c r="R3557" t="s">
        <v>337</v>
      </c>
      <c r="S3557" s="46">
        <v>-0.01</v>
      </c>
      <c r="U3557" s="46">
        <v>19</v>
      </c>
      <c r="IF3557">
        <v>2024</v>
      </c>
      <c r="IG3557" t="s">
        <v>289</v>
      </c>
      <c r="IH3557" t="s">
        <v>319</v>
      </c>
      <c r="IK3557">
        <v>-2</v>
      </c>
      <c r="IL3557" t="s">
        <v>279</v>
      </c>
      <c r="IM3557" t="s">
        <v>280</v>
      </c>
      <c r="IN3557" t="s">
        <v>663</v>
      </c>
      <c r="IP3557" t="s">
        <v>664</v>
      </c>
    </row>
    <row r="3558" spans="1:250" x14ac:dyDescent="0.25">
      <c r="A3558">
        <v>42073</v>
      </c>
      <c r="B3558">
        <v>-890804480</v>
      </c>
      <c r="C3558">
        <v>1837</v>
      </c>
      <c r="D3558" t="s">
        <v>273</v>
      </c>
      <c r="E3558" t="s">
        <v>274</v>
      </c>
      <c r="F3558">
        <v>9695</v>
      </c>
      <c r="G3558" t="s">
        <v>281</v>
      </c>
      <c r="H3558" t="s">
        <v>282</v>
      </c>
      <c r="I3558">
        <v>429</v>
      </c>
      <c r="J3558" t="s">
        <v>395</v>
      </c>
      <c r="K3558" t="s">
        <v>396</v>
      </c>
      <c r="L3558">
        <v>2024</v>
      </c>
      <c r="M3558" t="s">
        <v>289</v>
      </c>
      <c r="N3558" t="s">
        <v>15</v>
      </c>
      <c r="O3558">
        <v>2024</v>
      </c>
      <c r="P3558" t="s">
        <v>289</v>
      </c>
      <c r="Q3558" t="s">
        <v>15</v>
      </c>
      <c r="R3558" t="s">
        <v>337</v>
      </c>
      <c r="S3558" s="46">
        <v>-0.14000000000000001</v>
      </c>
      <c r="U3558" s="46">
        <v>19</v>
      </c>
      <c r="IF3558">
        <v>2024</v>
      </c>
      <c r="IG3558" t="s">
        <v>289</v>
      </c>
      <c r="IH3558" t="s">
        <v>285</v>
      </c>
      <c r="IK3558">
        <v>-2</v>
      </c>
      <c r="IL3558" t="s">
        <v>279</v>
      </c>
      <c r="IM3558" t="s">
        <v>280</v>
      </c>
      <c r="IN3558" t="s">
        <v>661</v>
      </c>
      <c r="IP3558" t="s">
        <v>662</v>
      </c>
    </row>
    <row r="3559" spans="1:250" x14ac:dyDescent="0.25">
      <c r="A3559">
        <v>42074</v>
      </c>
      <c r="B3559">
        <v>-890804480</v>
      </c>
      <c r="C3559">
        <v>1837</v>
      </c>
      <c r="D3559" t="s">
        <v>273</v>
      </c>
      <c r="E3559" t="s">
        <v>274</v>
      </c>
      <c r="F3559">
        <v>9695</v>
      </c>
      <c r="G3559" t="s">
        <v>281</v>
      </c>
      <c r="H3559" t="s">
        <v>282</v>
      </c>
      <c r="I3559">
        <v>427</v>
      </c>
      <c r="J3559" t="s">
        <v>397</v>
      </c>
      <c r="K3559" t="s">
        <v>398</v>
      </c>
      <c r="L3559">
        <v>2024</v>
      </c>
      <c r="M3559" t="s">
        <v>289</v>
      </c>
      <c r="N3559" t="s">
        <v>15</v>
      </c>
      <c r="O3559">
        <v>2024</v>
      </c>
      <c r="P3559" t="s">
        <v>289</v>
      </c>
      <c r="Q3559" t="s">
        <v>15</v>
      </c>
      <c r="R3559" t="s">
        <v>337</v>
      </c>
      <c r="S3559" s="46">
        <v>-0.08</v>
      </c>
      <c r="U3559" s="46">
        <v>19</v>
      </c>
      <c r="IF3559">
        <v>2024</v>
      </c>
      <c r="IG3559" t="s">
        <v>289</v>
      </c>
      <c r="IH3559" t="s">
        <v>285</v>
      </c>
      <c r="IK3559">
        <v>-2</v>
      </c>
      <c r="IL3559" t="s">
        <v>279</v>
      </c>
      <c r="IM3559" t="s">
        <v>280</v>
      </c>
      <c r="IN3559" t="s">
        <v>661</v>
      </c>
      <c r="IP3559" t="s">
        <v>662</v>
      </c>
    </row>
    <row r="3560" spans="1:250" x14ac:dyDescent="0.25">
      <c r="A3560">
        <v>42075</v>
      </c>
      <c r="B3560">
        <v>-890804480</v>
      </c>
      <c r="C3560">
        <v>1837</v>
      </c>
      <c r="D3560" t="s">
        <v>273</v>
      </c>
      <c r="E3560" t="s">
        <v>274</v>
      </c>
      <c r="F3560">
        <v>9695</v>
      </c>
      <c r="G3560" t="s">
        <v>281</v>
      </c>
      <c r="H3560" t="s">
        <v>282</v>
      </c>
      <c r="I3560">
        <v>424</v>
      </c>
      <c r="J3560" t="s">
        <v>399</v>
      </c>
      <c r="K3560" t="s">
        <v>400</v>
      </c>
      <c r="L3560">
        <v>2024</v>
      </c>
      <c r="M3560" t="s">
        <v>289</v>
      </c>
      <c r="N3560" t="s">
        <v>15</v>
      </c>
      <c r="O3560">
        <v>2024</v>
      </c>
      <c r="P3560" t="s">
        <v>289</v>
      </c>
      <c r="Q3560" t="s">
        <v>15</v>
      </c>
      <c r="R3560" t="s">
        <v>337</v>
      </c>
      <c r="S3560" s="46">
        <v>-0.13</v>
      </c>
      <c r="U3560" s="46">
        <v>19</v>
      </c>
      <c r="IF3560">
        <v>2024</v>
      </c>
      <c r="IG3560" t="s">
        <v>289</v>
      </c>
      <c r="IH3560" t="s">
        <v>285</v>
      </c>
      <c r="IK3560">
        <v>-2</v>
      </c>
      <c r="IL3560" t="s">
        <v>279</v>
      </c>
      <c r="IM3560" t="s">
        <v>280</v>
      </c>
      <c r="IN3560" t="s">
        <v>661</v>
      </c>
      <c r="IP3560" t="s">
        <v>662</v>
      </c>
    </row>
    <row r="3561" spans="1:250" x14ac:dyDescent="0.25">
      <c r="A3561">
        <v>42076</v>
      </c>
      <c r="B3561">
        <v>-890804480</v>
      </c>
      <c r="C3561">
        <v>1837</v>
      </c>
      <c r="D3561" t="s">
        <v>273</v>
      </c>
      <c r="E3561" t="s">
        <v>274</v>
      </c>
      <c r="F3561">
        <v>9695</v>
      </c>
      <c r="G3561" t="s">
        <v>281</v>
      </c>
      <c r="H3561" t="s">
        <v>282</v>
      </c>
      <c r="I3561">
        <v>422</v>
      </c>
      <c r="J3561" t="s">
        <v>401</v>
      </c>
      <c r="K3561" t="s">
        <v>402</v>
      </c>
      <c r="L3561">
        <v>2024</v>
      </c>
      <c r="M3561" t="s">
        <v>289</v>
      </c>
      <c r="N3561" t="s">
        <v>15</v>
      </c>
      <c r="O3561">
        <v>2024</v>
      </c>
      <c r="P3561" t="s">
        <v>289</v>
      </c>
      <c r="Q3561" t="s">
        <v>15</v>
      </c>
      <c r="R3561" t="s">
        <v>337</v>
      </c>
      <c r="S3561" s="46">
        <v>-0.17</v>
      </c>
      <c r="U3561" s="46">
        <v>19</v>
      </c>
      <c r="IF3561">
        <v>2024</v>
      </c>
      <c r="IG3561" t="s">
        <v>289</v>
      </c>
      <c r="IH3561" t="s">
        <v>285</v>
      </c>
      <c r="IK3561">
        <v>-2</v>
      </c>
      <c r="IL3561" t="s">
        <v>279</v>
      </c>
      <c r="IM3561" t="s">
        <v>280</v>
      </c>
      <c r="IN3561" t="s">
        <v>661</v>
      </c>
      <c r="IP3561" t="s">
        <v>662</v>
      </c>
    </row>
    <row r="3562" spans="1:250" x14ac:dyDescent="0.25">
      <c r="A3562">
        <v>42077</v>
      </c>
      <c r="B3562">
        <v>-890804480</v>
      </c>
      <c r="C3562">
        <v>1837</v>
      </c>
      <c r="D3562" t="s">
        <v>273</v>
      </c>
      <c r="E3562" t="s">
        <v>274</v>
      </c>
      <c r="F3562">
        <v>9695</v>
      </c>
      <c r="G3562" t="s">
        <v>281</v>
      </c>
      <c r="H3562" t="s">
        <v>282</v>
      </c>
      <c r="I3562">
        <v>420</v>
      </c>
      <c r="J3562" t="s">
        <v>403</v>
      </c>
      <c r="K3562" t="s">
        <v>404</v>
      </c>
      <c r="L3562">
        <v>2024</v>
      </c>
      <c r="M3562" t="s">
        <v>289</v>
      </c>
      <c r="N3562" t="s">
        <v>15</v>
      </c>
      <c r="O3562">
        <v>2024</v>
      </c>
      <c r="P3562" t="s">
        <v>289</v>
      </c>
      <c r="Q3562" t="s">
        <v>15</v>
      </c>
      <c r="R3562" t="s">
        <v>337</v>
      </c>
      <c r="S3562" s="46">
        <v>-0.1</v>
      </c>
      <c r="U3562" s="46">
        <v>19</v>
      </c>
      <c r="IF3562">
        <v>2024</v>
      </c>
      <c r="IG3562" t="s">
        <v>289</v>
      </c>
      <c r="IH3562" t="s">
        <v>285</v>
      </c>
      <c r="IK3562">
        <v>-2</v>
      </c>
      <c r="IL3562" t="s">
        <v>279</v>
      </c>
      <c r="IM3562" t="s">
        <v>280</v>
      </c>
      <c r="IN3562" t="s">
        <v>661</v>
      </c>
      <c r="IP3562" t="s">
        <v>662</v>
      </c>
    </row>
    <row r="3563" spans="1:250" x14ac:dyDescent="0.25">
      <c r="A3563">
        <v>42078</v>
      </c>
      <c r="B3563">
        <v>-890804480</v>
      </c>
      <c r="C3563">
        <v>1837</v>
      </c>
      <c r="D3563" t="s">
        <v>273</v>
      </c>
      <c r="E3563" t="s">
        <v>274</v>
      </c>
      <c r="F3563">
        <v>13794</v>
      </c>
      <c r="G3563" t="s">
        <v>275</v>
      </c>
      <c r="H3563" t="s">
        <v>276</v>
      </c>
      <c r="I3563">
        <v>422</v>
      </c>
      <c r="J3563" t="s">
        <v>401</v>
      </c>
      <c r="K3563" t="s">
        <v>402</v>
      </c>
      <c r="L3563">
        <v>2024</v>
      </c>
      <c r="M3563" t="s">
        <v>289</v>
      </c>
      <c r="N3563" t="s">
        <v>15</v>
      </c>
      <c r="O3563">
        <v>2024</v>
      </c>
      <c r="P3563" t="s">
        <v>289</v>
      </c>
      <c r="Q3563" t="s">
        <v>15</v>
      </c>
      <c r="R3563" t="s">
        <v>337</v>
      </c>
      <c r="S3563" s="46">
        <v>-0.03</v>
      </c>
      <c r="U3563" s="46">
        <v>19</v>
      </c>
      <c r="IF3563">
        <v>2024</v>
      </c>
      <c r="IG3563" t="s">
        <v>289</v>
      </c>
      <c r="IH3563" t="s">
        <v>319</v>
      </c>
      <c r="IK3563">
        <v>-2</v>
      </c>
      <c r="IL3563" t="s">
        <v>279</v>
      </c>
      <c r="IM3563" t="s">
        <v>280</v>
      </c>
      <c r="IN3563" t="s">
        <v>663</v>
      </c>
      <c r="IP3563" t="s">
        <v>664</v>
      </c>
    </row>
    <row r="3564" spans="1:250" x14ac:dyDescent="0.25">
      <c r="A3564">
        <v>42079</v>
      </c>
      <c r="B3564">
        <v>-890804480</v>
      </c>
      <c r="C3564">
        <v>1837</v>
      </c>
      <c r="D3564" t="s">
        <v>273</v>
      </c>
      <c r="E3564" t="s">
        <v>274</v>
      </c>
      <c r="F3564">
        <v>1848</v>
      </c>
      <c r="G3564" t="s">
        <v>286</v>
      </c>
      <c r="H3564" t="s">
        <v>274</v>
      </c>
      <c r="I3564">
        <v>437</v>
      </c>
      <c r="J3564" t="s">
        <v>658</v>
      </c>
      <c r="K3564" t="s">
        <v>659</v>
      </c>
      <c r="L3564">
        <v>2024</v>
      </c>
      <c r="M3564" t="s">
        <v>289</v>
      </c>
      <c r="N3564" t="s">
        <v>15</v>
      </c>
      <c r="O3564">
        <v>2024</v>
      </c>
      <c r="P3564" t="s">
        <v>289</v>
      </c>
      <c r="Q3564" t="s">
        <v>15</v>
      </c>
      <c r="R3564" t="s">
        <v>337</v>
      </c>
      <c r="S3564" s="46">
        <v>0</v>
      </c>
      <c r="U3564" s="46">
        <v>19</v>
      </c>
      <c r="IF3564">
        <v>2024</v>
      </c>
      <c r="IG3564" t="s">
        <v>289</v>
      </c>
      <c r="IH3564" t="s">
        <v>288</v>
      </c>
      <c r="IK3564">
        <v>-2</v>
      </c>
      <c r="IL3564" t="s">
        <v>279</v>
      </c>
      <c r="IM3564" t="s">
        <v>280</v>
      </c>
      <c r="IN3564" t="s">
        <v>654</v>
      </c>
      <c r="IP3564" t="s">
        <v>660</v>
      </c>
    </row>
    <row r="3565" spans="1:250" x14ac:dyDescent="0.25">
      <c r="A3565">
        <v>42080</v>
      </c>
      <c r="B3565">
        <v>-890804480</v>
      </c>
      <c r="C3565">
        <v>1837</v>
      </c>
      <c r="D3565" t="s">
        <v>273</v>
      </c>
      <c r="E3565" t="s">
        <v>274</v>
      </c>
      <c r="F3565">
        <v>1848</v>
      </c>
      <c r="G3565" t="s">
        <v>286</v>
      </c>
      <c r="H3565" t="s">
        <v>274</v>
      </c>
      <c r="I3565">
        <v>436</v>
      </c>
      <c r="J3565" t="s">
        <v>656</v>
      </c>
      <c r="K3565" t="s">
        <v>657</v>
      </c>
      <c r="L3565">
        <v>2024</v>
      </c>
      <c r="M3565" t="s">
        <v>289</v>
      </c>
      <c r="N3565" t="s">
        <v>15</v>
      </c>
      <c r="O3565">
        <v>2024</v>
      </c>
      <c r="P3565" t="s">
        <v>289</v>
      </c>
      <c r="Q3565" t="s">
        <v>15</v>
      </c>
      <c r="R3565" t="s">
        <v>337</v>
      </c>
      <c r="S3565" s="46">
        <v>0</v>
      </c>
      <c r="U3565" s="46">
        <v>19</v>
      </c>
      <c r="IF3565">
        <v>2024</v>
      </c>
      <c r="IG3565" t="s">
        <v>289</v>
      </c>
      <c r="IH3565" t="s">
        <v>288</v>
      </c>
      <c r="IK3565">
        <v>-2</v>
      </c>
      <c r="IL3565" t="s">
        <v>279</v>
      </c>
      <c r="IM3565" t="s">
        <v>280</v>
      </c>
      <c r="IN3565" t="s">
        <v>654</v>
      </c>
      <c r="IP3565" t="s">
        <v>660</v>
      </c>
    </row>
    <row r="3566" spans="1:250" x14ac:dyDescent="0.25">
      <c r="A3566">
        <v>42081</v>
      </c>
      <c r="B3566">
        <v>-890804480</v>
      </c>
      <c r="C3566">
        <v>1837</v>
      </c>
      <c r="D3566" t="s">
        <v>273</v>
      </c>
      <c r="E3566" t="s">
        <v>274</v>
      </c>
      <c r="F3566">
        <v>1848</v>
      </c>
      <c r="G3566" t="s">
        <v>286</v>
      </c>
      <c r="H3566" t="s">
        <v>274</v>
      </c>
      <c r="I3566">
        <v>435</v>
      </c>
      <c r="J3566" t="s">
        <v>491</v>
      </c>
      <c r="K3566" t="s">
        <v>492</v>
      </c>
      <c r="L3566">
        <v>2024</v>
      </c>
      <c r="M3566" t="s">
        <v>289</v>
      </c>
      <c r="N3566" t="s">
        <v>15</v>
      </c>
      <c r="O3566">
        <v>2024</v>
      </c>
      <c r="P3566" t="s">
        <v>289</v>
      </c>
      <c r="Q3566" t="s">
        <v>15</v>
      </c>
      <c r="R3566" t="s">
        <v>337</v>
      </c>
      <c r="S3566" s="46">
        <v>0</v>
      </c>
      <c r="U3566" s="46">
        <v>19</v>
      </c>
      <c r="IF3566">
        <v>2024</v>
      </c>
      <c r="IG3566" t="s">
        <v>289</v>
      </c>
      <c r="IH3566" t="s">
        <v>288</v>
      </c>
      <c r="IK3566">
        <v>-2</v>
      </c>
      <c r="IL3566" t="s">
        <v>279</v>
      </c>
      <c r="IM3566" t="s">
        <v>280</v>
      </c>
      <c r="IN3566" t="s">
        <v>654</v>
      </c>
      <c r="IP3566" t="s">
        <v>660</v>
      </c>
    </row>
    <row r="3567" spans="1:250" x14ac:dyDescent="0.25">
      <c r="A3567">
        <v>42082</v>
      </c>
      <c r="B3567">
        <v>-890804480</v>
      </c>
      <c r="C3567">
        <v>1837</v>
      </c>
      <c r="D3567" t="s">
        <v>273</v>
      </c>
      <c r="E3567" t="s">
        <v>274</v>
      </c>
      <c r="F3567">
        <v>1848</v>
      </c>
      <c r="G3567" t="s">
        <v>286</v>
      </c>
      <c r="H3567" t="s">
        <v>274</v>
      </c>
      <c r="I3567">
        <v>431</v>
      </c>
      <c r="J3567" t="s">
        <v>493</v>
      </c>
      <c r="K3567" t="s">
        <v>494</v>
      </c>
      <c r="L3567">
        <v>2024</v>
      </c>
      <c r="M3567" t="s">
        <v>289</v>
      </c>
      <c r="N3567" t="s">
        <v>15</v>
      </c>
      <c r="O3567">
        <v>2024</v>
      </c>
      <c r="P3567" t="s">
        <v>289</v>
      </c>
      <c r="Q3567" t="s">
        <v>15</v>
      </c>
      <c r="R3567" t="s">
        <v>337</v>
      </c>
      <c r="S3567" s="46">
        <v>0</v>
      </c>
      <c r="U3567" s="46">
        <v>19</v>
      </c>
      <c r="IF3567">
        <v>2024</v>
      </c>
      <c r="IG3567" t="s">
        <v>289</v>
      </c>
      <c r="IH3567" t="s">
        <v>288</v>
      </c>
      <c r="IK3567">
        <v>-2</v>
      </c>
      <c r="IL3567" t="s">
        <v>279</v>
      </c>
      <c r="IM3567" t="s">
        <v>280</v>
      </c>
      <c r="IN3567" t="s">
        <v>654</v>
      </c>
      <c r="IP3567" t="s">
        <v>660</v>
      </c>
    </row>
    <row r="3568" spans="1:250" x14ac:dyDescent="0.25">
      <c r="A3568">
        <v>42083</v>
      </c>
      <c r="B3568">
        <v>-890804480</v>
      </c>
      <c r="C3568">
        <v>1837</v>
      </c>
      <c r="D3568" t="s">
        <v>273</v>
      </c>
      <c r="E3568" t="s">
        <v>274</v>
      </c>
      <c r="F3568">
        <v>1848</v>
      </c>
      <c r="G3568" t="s">
        <v>286</v>
      </c>
      <c r="H3568" t="s">
        <v>274</v>
      </c>
      <c r="I3568">
        <v>429</v>
      </c>
      <c r="J3568" t="s">
        <v>395</v>
      </c>
      <c r="K3568" t="s">
        <v>396</v>
      </c>
      <c r="L3568">
        <v>2024</v>
      </c>
      <c r="M3568" t="s">
        <v>289</v>
      </c>
      <c r="N3568" t="s">
        <v>15</v>
      </c>
      <c r="O3568">
        <v>2024</v>
      </c>
      <c r="P3568" t="s">
        <v>289</v>
      </c>
      <c r="Q3568" t="s">
        <v>15</v>
      </c>
      <c r="R3568" t="s">
        <v>337</v>
      </c>
      <c r="S3568" s="46">
        <v>0</v>
      </c>
      <c r="U3568" s="46">
        <v>19</v>
      </c>
      <c r="IF3568">
        <v>2024</v>
      </c>
      <c r="IG3568" t="s">
        <v>289</v>
      </c>
      <c r="IH3568" t="s">
        <v>288</v>
      </c>
      <c r="IK3568">
        <v>-2</v>
      </c>
      <c r="IL3568" t="s">
        <v>279</v>
      </c>
      <c r="IM3568" t="s">
        <v>280</v>
      </c>
      <c r="IN3568" t="s">
        <v>654</v>
      </c>
      <c r="IP3568" t="s">
        <v>660</v>
      </c>
    </row>
    <row r="3569" spans="1:250" x14ac:dyDescent="0.25">
      <c r="A3569">
        <v>42084</v>
      </c>
      <c r="B3569">
        <v>-890804480</v>
      </c>
      <c r="C3569">
        <v>1837</v>
      </c>
      <c r="D3569" t="s">
        <v>273</v>
      </c>
      <c r="E3569" t="s">
        <v>274</v>
      </c>
      <c r="F3569">
        <v>9695</v>
      </c>
      <c r="G3569" t="s">
        <v>281</v>
      </c>
      <c r="H3569" t="s">
        <v>282</v>
      </c>
      <c r="I3569">
        <v>431</v>
      </c>
      <c r="J3569" t="s">
        <v>493</v>
      </c>
      <c r="K3569" t="s">
        <v>494</v>
      </c>
      <c r="L3569">
        <v>2024</v>
      </c>
      <c r="M3569" t="s">
        <v>289</v>
      </c>
      <c r="N3569" t="s">
        <v>15</v>
      </c>
      <c r="O3569">
        <v>2024</v>
      </c>
      <c r="P3569" t="s">
        <v>289</v>
      </c>
      <c r="Q3569" t="s">
        <v>15</v>
      </c>
      <c r="R3569" t="s">
        <v>337</v>
      </c>
      <c r="S3569" s="46">
        <v>-0.1</v>
      </c>
      <c r="U3569" s="46">
        <v>19</v>
      </c>
      <c r="IF3569">
        <v>2024</v>
      </c>
      <c r="IG3569" t="s">
        <v>289</v>
      </c>
      <c r="IH3569" t="s">
        <v>285</v>
      </c>
      <c r="IK3569">
        <v>-2</v>
      </c>
      <c r="IL3569" t="s">
        <v>279</v>
      </c>
      <c r="IM3569" t="s">
        <v>280</v>
      </c>
      <c r="IN3569" t="s">
        <v>661</v>
      </c>
      <c r="IP3569" t="s">
        <v>662</v>
      </c>
    </row>
    <row r="3570" spans="1:250" x14ac:dyDescent="0.25">
      <c r="A3570">
        <v>42085</v>
      </c>
      <c r="B3570">
        <v>-890804480</v>
      </c>
      <c r="C3570">
        <v>1837</v>
      </c>
      <c r="D3570" t="s">
        <v>273</v>
      </c>
      <c r="E3570" t="s">
        <v>274</v>
      </c>
      <c r="F3570">
        <v>1848</v>
      </c>
      <c r="G3570" t="s">
        <v>286</v>
      </c>
      <c r="H3570" t="s">
        <v>274</v>
      </c>
      <c r="I3570">
        <v>427</v>
      </c>
      <c r="J3570" t="s">
        <v>397</v>
      </c>
      <c r="K3570" t="s">
        <v>398</v>
      </c>
      <c r="L3570">
        <v>3549</v>
      </c>
      <c r="M3570" t="s">
        <v>290</v>
      </c>
      <c r="N3570" t="s">
        <v>17</v>
      </c>
      <c r="O3570">
        <v>3549</v>
      </c>
      <c r="P3570" t="s">
        <v>290</v>
      </c>
      <c r="Q3570" t="s">
        <v>17</v>
      </c>
      <c r="R3570" t="s">
        <v>337</v>
      </c>
      <c r="S3570" s="46">
        <v>-3.52</v>
      </c>
      <c r="U3570" s="46">
        <v>19</v>
      </c>
      <c r="IF3570">
        <v>3549</v>
      </c>
      <c r="IG3570" t="s">
        <v>290</v>
      </c>
      <c r="IH3570" t="s">
        <v>288</v>
      </c>
      <c r="IK3570">
        <v>-2</v>
      </c>
      <c r="IL3570" t="s">
        <v>279</v>
      </c>
      <c r="IM3570" t="s">
        <v>280</v>
      </c>
      <c r="IN3570" t="s">
        <v>654</v>
      </c>
      <c r="IP3570" t="s">
        <v>665</v>
      </c>
    </row>
    <row r="3571" spans="1:250" x14ac:dyDescent="0.25">
      <c r="A3571">
        <v>42086</v>
      </c>
      <c r="B3571">
        <v>-890804480</v>
      </c>
      <c r="C3571">
        <v>1837</v>
      </c>
      <c r="D3571" t="s">
        <v>273</v>
      </c>
      <c r="E3571" t="s">
        <v>274</v>
      </c>
      <c r="F3571">
        <v>1848</v>
      </c>
      <c r="G3571" t="s">
        <v>286</v>
      </c>
      <c r="H3571" t="s">
        <v>274</v>
      </c>
      <c r="I3571">
        <v>424</v>
      </c>
      <c r="J3571" t="s">
        <v>399</v>
      </c>
      <c r="K3571" t="s">
        <v>400</v>
      </c>
      <c r="L3571">
        <v>3549</v>
      </c>
      <c r="M3571" t="s">
        <v>290</v>
      </c>
      <c r="N3571" t="s">
        <v>17</v>
      </c>
      <c r="O3571">
        <v>3549</v>
      </c>
      <c r="P3571" t="s">
        <v>290</v>
      </c>
      <c r="Q3571" t="s">
        <v>17</v>
      </c>
      <c r="R3571" t="s">
        <v>337</v>
      </c>
      <c r="S3571" s="46">
        <v>-5.09</v>
      </c>
      <c r="U3571" s="46">
        <v>19</v>
      </c>
      <c r="IF3571">
        <v>3549</v>
      </c>
      <c r="IG3571" t="s">
        <v>290</v>
      </c>
      <c r="IH3571" t="s">
        <v>288</v>
      </c>
      <c r="IK3571">
        <v>-2</v>
      </c>
      <c r="IL3571" t="s">
        <v>279</v>
      </c>
      <c r="IM3571" t="s">
        <v>280</v>
      </c>
      <c r="IN3571" t="s">
        <v>654</v>
      </c>
      <c r="IP3571" t="s">
        <v>665</v>
      </c>
    </row>
    <row r="3572" spans="1:250" x14ac:dyDescent="0.25">
      <c r="A3572">
        <v>42087</v>
      </c>
      <c r="B3572">
        <v>-890804480</v>
      </c>
      <c r="C3572">
        <v>1837</v>
      </c>
      <c r="D3572" t="s">
        <v>273</v>
      </c>
      <c r="E3572" t="s">
        <v>274</v>
      </c>
      <c r="F3572">
        <v>1848</v>
      </c>
      <c r="G3572" t="s">
        <v>286</v>
      </c>
      <c r="H3572" t="s">
        <v>274</v>
      </c>
      <c r="I3572">
        <v>422</v>
      </c>
      <c r="J3572" t="s">
        <v>401</v>
      </c>
      <c r="K3572" t="s">
        <v>402</v>
      </c>
      <c r="L3572">
        <v>3549</v>
      </c>
      <c r="M3572" t="s">
        <v>290</v>
      </c>
      <c r="N3572" t="s">
        <v>17</v>
      </c>
      <c r="O3572">
        <v>3549</v>
      </c>
      <c r="P3572" t="s">
        <v>290</v>
      </c>
      <c r="Q3572" t="s">
        <v>17</v>
      </c>
      <c r="R3572" t="s">
        <v>337</v>
      </c>
      <c r="S3572" s="46">
        <v>-6.78</v>
      </c>
      <c r="U3572" s="46">
        <v>19</v>
      </c>
      <c r="IF3572">
        <v>3549</v>
      </c>
      <c r="IG3572" t="s">
        <v>290</v>
      </c>
      <c r="IH3572" t="s">
        <v>288</v>
      </c>
      <c r="IK3572">
        <v>-2</v>
      </c>
      <c r="IL3572" t="s">
        <v>279</v>
      </c>
      <c r="IM3572" t="s">
        <v>280</v>
      </c>
      <c r="IN3572" t="s">
        <v>654</v>
      </c>
      <c r="IP3572" t="s">
        <v>665</v>
      </c>
    </row>
    <row r="3573" spans="1:250" x14ac:dyDescent="0.25">
      <c r="A3573">
        <v>42088</v>
      </c>
      <c r="B3573">
        <v>-890804480</v>
      </c>
      <c r="C3573">
        <v>1837</v>
      </c>
      <c r="D3573" t="s">
        <v>273</v>
      </c>
      <c r="E3573" t="s">
        <v>274</v>
      </c>
      <c r="F3573">
        <v>1848</v>
      </c>
      <c r="G3573" t="s">
        <v>286</v>
      </c>
      <c r="H3573" t="s">
        <v>274</v>
      </c>
      <c r="I3573">
        <v>420</v>
      </c>
      <c r="J3573" t="s">
        <v>403</v>
      </c>
      <c r="K3573" t="s">
        <v>404</v>
      </c>
      <c r="L3573">
        <v>3549</v>
      </c>
      <c r="M3573" t="s">
        <v>290</v>
      </c>
      <c r="N3573" t="s">
        <v>17</v>
      </c>
      <c r="O3573">
        <v>3549</v>
      </c>
      <c r="P3573" t="s">
        <v>290</v>
      </c>
      <c r="Q3573" t="s">
        <v>17</v>
      </c>
      <c r="R3573" t="s">
        <v>337</v>
      </c>
      <c r="S3573" s="46">
        <v>-3.96</v>
      </c>
      <c r="U3573" s="46">
        <v>19</v>
      </c>
      <c r="IF3573">
        <v>3549</v>
      </c>
      <c r="IG3573" t="s">
        <v>290</v>
      </c>
      <c r="IH3573" t="s">
        <v>288</v>
      </c>
      <c r="IK3573">
        <v>-2</v>
      </c>
      <c r="IL3573" t="s">
        <v>279</v>
      </c>
      <c r="IM3573" t="s">
        <v>280</v>
      </c>
      <c r="IN3573" t="s">
        <v>654</v>
      </c>
      <c r="IP3573" t="s">
        <v>665</v>
      </c>
    </row>
    <row r="3574" spans="1:250" x14ac:dyDescent="0.25">
      <c r="A3574">
        <v>42089</v>
      </c>
      <c r="B3574">
        <v>-890804480</v>
      </c>
      <c r="C3574">
        <v>1837</v>
      </c>
      <c r="D3574" t="s">
        <v>273</v>
      </c>
      <c r="E3574" t="s">
        <v>274</v>
      </c>
      <c r="F3574">
        <v>1848</v>
      </c>
      <c r="G3574" t="s">
        <v>286</v>
      </c>
      <c r="H3574" t="s">
        <v>274</v>
      </c>
      <c r="I3574">
        <v>411</v>
      </c>
      <c r="J3574" t="s">
        <v>393</v>
      </c>
      <c r="K3574" t="s">
        <v>394</v>
      </c>
      <c r="L3574">
        <v>3549</v>
      </c>
      <c r="M3574" t="s">
        <v>290</v>
      </c>
      <c r="N3574" t="s">
        <v>17</v>
      </c>
      <c r="O3574">
        <v>3549</v>
      </c>
      <c r="P3574" t="s">
        <v>290</v>
      </c>
      <c r="Q3574" t="s">
        <v>17</v>
      </c>
      <c r="R3574" t="s">
        <v>337</v>
      </c>
      <c r="S3574" s="46">
        <v>-4.05</v>
      </c>
      <c r="U3574" s="46">
        <v>19</v>
      </c>
      <c r="IF3574">
        <v>3549</v>
      </c>
      <c r="IG3574" t="s">
        <v>290</v>
      </c>
      <c r="IH3574" t="s">
        <v>288</v>
      </c>
      <c r="IK3574">
        <v>-2</v>
      </c>
      <c r="IL3574" t="s">
        <v>279</v>
      </c>
      <c r="IM3574" t="s">
        <v>280</v>
      </c>
      <c r="IN3574" t="s">
        <v>654</v>
      </c>
      <c r="IP3574" t="s">
        <v>665</v>
      </c>
    </row>
    <row r="3575" spans="1:250" x14ac:dyDescent="0.25">
      <c r="A3575">
        <v>42090</v>
      </c>
      <c r="B3575">
        <v>-890804480</v>
      </c>
      <c r="C3575">
        <v>1837</v>
      </c>
      <c r="D3575" t="s">
        <v>273</v>
      </c>
      <c r="E3575" t="s">
        <v>274</v>
      </c>
      <c r="F3575">
        <v>7057</v>
      </c>
      <c r="G3575" t="s">
        <v>291</v>
      </c>
      <c r="H3575" t="s">
        <v>292</v>
      </c>
      <c r="I3575">
        <v>411</v>
      </c>
      <c r="J3575" t="s">
        <v>393</v>
      </c>
      <c r="K3575" t="s">
        <v>394</v>
      </c>
      <c r="L3575">
        <v>3549</v>
      </c>
      <c r="M3575" t="s">
        <v>290</v>
      </c>
      <c r="N3575" t="s">
        <v>17</v>
      </c>
      <c r="O3575">
        <v>3549</v>
      </c>
      <c r="P3575" t="s">
        <v>290</v>
      </c>
      <c r="Q3575" t="s">
        <v>17</v>
      </c>
      <c r="R3575" t="s">
        <v>337</v>
      </c>
      <c r="S3575" s="46">
        <v>-3.95</v>
      </c>
      <c r="U3575" s="46">
        <v>19</v>
      </c>
      <c r="IF3575">
        <v>3549</v>
      </c>
      <c r="IG3575" t="s">
        <v>290</v>
      </c>
      <c r="IH3575" t="s">
        <v>293</v>
      </c>
      <c r="IK3575">
        <v>-2</v>
      </c>
      <c r="IL3575" t="s">
        <v>279</v>
      </c>
      <c r="IM3575" t="s">
        <v>280</v>
      </c>
      <c r="IN3575" t="s">
        <v>666</v>
      </c>
      <c r="IP3575" t="s">
        <v>667</v>
      </c>
    </row>
    <row r="3576" spans="1:250" x14ac:dyDescent="0.25">
      <c r="A3576">
        <v>42091</v>
      </c>
      <c r="B3576">
        <v>-890804480</v>
      </c>
      <c r="C3576">
        <v>1837</v>
      </c>
      <c r="D3576" t="s">
        <v>273</v>
      </c>
      <c r="E3576" t="s">
        <v>274</v>
      </c>
      <c r="F3576">
        <v>7057</v>
      </c>
      <c r="G3576" t="s">
        <v>291</v>
      </c>
      <c r="H3576" t="s">
        <v>292</v>
      </c>
      <c r="I3576">
        <v>436</v>
      </c>
      <c r="J3576" t="s">
        <v>656</v>
      </c>
      <c r="K3576" t="s">
        <v>657</v>
      </c>
      <c r="L3576">
        <v>3549</v>
      </c>
      <c r="M3576" t="s">
        <v>290</v>
      </c>
      <c r="N3576" t="s">
        <v>17</v>
      </c>
      <c r="O3576">
        <v>3549</v>
      </c>
      <c r="P3576" t="s">
        <v>290</v>
      </c>
      <c r="Q3576" t="s">
        <v>17</v>
      </c>
      <c r="R3576" t="s">
        <v>337</v>
      </c>
      <c r="S3576" s="46">
        <v>-2.2999999999999998</v>
      </c>
      <c r="U3576" s="46">
        <v>19</v>
      </c>
      <c r="IF3576">
        <v>3549</v>
      </c>
      <c r="IG3576" t="s">
        <v>290</v>
      </c>
      <c r="IH3576" t="s">
        <v>293</v>
      </c>
      <c r="IK3576">
        <v>-2</v>
      </c>
      <c r="IL3576" t="s">
        <v>279</v>
      </c>
      <c r="IM3576" t="s">
        <v>280</v>
      </c>
      <c r="IN3576" t="s">
        <v>666</v>
      </c>
      <c r="IP3576" t="s">
        <v>667</v>
      </c>
    </row>
    <row r="3577" spans="1:250" x14ac:dyDescent="0.25">
      <c r="A3577">
        <v>42092</v>
      </c>
      <c r="B3577">
        <v>-890804480</v>
      </c>
      <c r="C3577">
        <v>1837</v>
      </c>
      <c r="D3577" t="s">
        <v>273</v>
      </c>
      <c r="E3577" t="s">
        <v>274</v>
      </c>
      <c r="F3577">
        <v>7057</v>
      </c>
      <c r="G3577" t="s">
        <v>291</v>
      </c>
      <c r="H3577" t="s">
        <v>292</v>
      </c>
      <c r="I3577">
        <v>435</v>
      </c>
      <c r="J3577" t="s">
        <v>491</v>
      </c>
      <c r="K3577" t="s">
        <v>492</v>
      </c>
      <c r="L3577">
        <v>3549</v>
      </c>
      <c r="M3577" t="s">
        <v>290</v>
      </c>
      <c r="N3577" t="s">
        <v>17</v>
      </c>
      <c r="O3577">
        <v>3549</v>
      </c>
      <c r="P3577" t="s">
        <v>290</v>
      </c>
      <c r="Q3577" t="s">
        <v>17</v>
      </c>
      <c r="R3577" t="s">
        <v>337</v>
      </c>
      <c r="S3577" s="46">
        <v>-2.2999999999999998</v>
      </c>
      <c r="U3577" s="46">
        <v>19</v>
      </c>
      <c r="IF3577">
        <v>3549</v>
      </c>
      <c r="IG3577" t="s">
        <v>290</v>
      </c>
      <c r="IH3577" t="s">
        <v>293</v>
      </c>
      <c r="IK3577">
        <v>-2</v>
      </c>
      <c r="IL3577" t="s">
        <v>279</v>
      </c>
      <c r="IM3577" t="s">
        <v>280</v>
      </c>
      <c r="IN3577" t="s">
        <v>666</v>
      </c>
      <c r="IP3577" t="s">
        <v>667</v>
      </c>
    </row>
    <row r="3578" spans="1:250" x14ac:dyDescent="0.25">
      <c r="A3578">
        <v>42093</v>
      </c>
      <c r="B3578">
        <v>-890804480</v>
      </c>
      <c r="C3578">
        <v>1837</v>
      </c>
      <c r="D3578" t="s">
        <v>273</v>
      </c>
      <c r="E3578" t="s">
        <v>274</v>
      </c>
      <c r="F3578">
        <v>7057</v>
      </c>
      <c r="G3578" t="s">
        <v>291</v>
      </c>
      <c r="H3578" t="s">
        <v>292</v>
      </c>
      <c r="I3578">
        <v>429</v>
      </c>
      <c r="J3578" t="s">
        <v>395</v>
      </c>
      <c r="K3578" t="s">
        <v>396</v>
      </c>
      <c r="L3578">
        <v>3549</v>
      </c>
      <c r="M3578" t="s">
        <v>290</v>
      </c>
      <c r="N3578" t="s">
        <v>17</v>
      </c>
      <c r="O3578">
        <v>3549</v>
      </c>
      <c r="P3578" t="s">
        <v>290</v>
      </c>
      <c r="Q3578" t="s">
        <v>17</v>
      </c>
      <c r="R3578" t="s">
        <v>337</v>
      </c>
      <c r="S3578" s="46">
        <v>-4.78</v>
      </c>
      <c r="U3578" s="46">
        <v>19</v>
      </c>
      <c r="IF3578">
        <v>3549</v>
      </c>
      <c r="IG3578" t="s">
        <v>290</v>
      </c>
      <c r="IH3578" t="s">
        <v>293</v>
      </c>
      <c r="IK3578">
        <v>-2</v>
      </c>
      <c r="IL3578" t="s">
        <v>279</v>
      </c>
      <c r="IM3578" t="s">
        <v>280</v>
      </c>
      <c r="IN3578" t="s">
        <v>666</v>
      </c>
      <c r="IP3578" t="s">
        <v>667</v>
      </c>
    </row>
    <row r="3579" spans="1:250" x14ac:dyDescent="0.25">
      <c r="A3579">
        <v>42094</v>
      </c>
      <c r="B3579">
        <v>-890804480</v>
      </c>
      <c r="C3579">
        <v>1837</v>
      </c>
      <c r="D3579" t="s">
        <v>273</v>
      </c>
      <c r="E3579" t="s">
        <v>274</v>
      </c>
      <c r="F3579">
        <v>7057</v>
      </c>
      <c r="G3579" t="s">
        <v>291</v>
      </c>
      <c r="H3579" t="s">
        <v>292</v>
      </c>
      <c r="I3579">
        <v>427</v>
      </c>
      <c r="J3579" t="s">
        <v>397</v>
      </c>
      <c r="K3579" t="s">
        <v>398</v>
      </c>
      <c r="L3579">
        <v>3549</v>
      </c>
      <c r="M3579" t="s">
        <v>290</v>
      </c>
      <c r="N3579" t="s">
        <v>17</v>
      </c>
      <c r="O3579">
        <v>3549</v>
      </c>
      <c r="P3579" t="s">
        <v>290</v>
      </c>
      <c r="Q3579" t="s">
        <v>17</v>
      </c>
      <c r="R3579" t="s">
        <v>337</v>
      </c>
      <c r="S3579" s="46">
        <v>-2.79</v>
      </c>
      <c r="U3579" s="46">
        <v>19</v>
      </c>
      <c r="IF3579">
        <v>3549</v>
      </c>
      <c r="IG3579" t="s">
        <v>290</v>
      </c>
      <c r="IH3579" t="s">
        <v>293</v>
      </c>
      <c r="IK3579">
        <v>-2</v>
      </c>
      <c r="IL3579" t="s">
        <v>279</v>
      </c>
      <c r="IM3579" t="s">
        <v>280</v>
      </c>
      <c r="IN3579" t="s">
        <v>666</v>
      </c>
      <c r="IP3579" t="s">
        <v>667</v>
      </c>
    </row>
    <row r="3580" spans="1:250" x14ac:dyDescent="0.25">
      <c r="A3580">
        <v>42095</v>
      </c>
      <c r="B3580">
        <v>-890804480</v>
      </c>
      <c r="C3580">
        <v>1837</v>
      </c>
      <c r="D3580" t="s">
        <v>273</v>
      </c>
      <c r="E3580" t="s">
        <v>274</v>
      </c>
      <c r="F3580">
        <v>7057</v>
      </c>
      <c r="G3580" t="s">
        <v>291</v>
      </c>
      <c r="H3580" t="s">
        <v>292</v>
      </c>
      <c r="I3580">
        <v>424</v>
      </c>
      <c r="J3580" t="s">
        <v>399</v>
      </c>
      <c r="K3580" t="s">
        <v>400</v>
      </c>
      <c r="L3580">
        <v>3549</v>
      </c>
      <c r="M3580" t="s">
        <v>290</v>
      </c>
      <c r="N3580" t="s">
        <v>17</v>
      </c>
      <c r="O3580">
        <v>3549</v>
      </c>
      <c r="P3580" t="s">
        <v>290</v>
      </c>
      <c r="Q3580" t="s">
        <v>17</v>
      </c>
      <c r="R3580" t="s">
        <v>337</v>
      </c>
      <c r="S3580" s="46">
        <v>-2.89</v>
      </c>
      <c r="U3580" s="46">
        <v>19</v>
      </c>
      <c r="IF3580">
        <v>3549</v>
      </c>
      <c r="IG3580" t="s">
        <v>290</v>
      </c>
      <c r="IH3580" t="s">
        <v>293</v>
      </c>
      <c r="IK3580">
        <v>-2</v>
      </c>
      <c r="IL3580" t="s">
        <v>279</v>
      </c>
      <c r="IM3580" t="s">
        <v>280</v>
      </c>
      <c r="IN3580" t="s">
        <v>666</v>
      </c>
      <c r="IP3580" t="s">
        <v>667</v>
      </c>
    </row>
    <row r="3581" spans="1:250" x14ac:dyDescent="0.25">
      <c r="A3581">
        <v>42096</v>
      </c>
      <c r="B3581">
        <v>-890804480</v>
      </c>
      <c r="C3581">
        <v>1837</v>
      </c>
      <c r="D3581" t="s">
        <v>273</v>
      </c>
      <c r="E3581" t="s">
        <v>274</v>
      </c>
      <c r="F3581">
        <v>7057</v>
      </c>
      <c r="G3581" t="s">
        <v>291</v>
      </c>
      <c r="H3581" t="s">
        <v>292</v>
      </c>
      <c r="I3581">
        <v>422</v>
      </c>
      <c r="J3581" t="s">
        <v>401</v>
      </c>
      <c r="K3581" t="s">
        <v>402</v>
      </c>
      <c r="L3581">
        <v>3549</v>
      </c>
      <c r="M3581" t="s">
        <v>290</v>
      </c>
      <c r="N3581" t="s">
        <v>17</v>
      </c>
      <c r="O3581">
        <v>3549</v>
      </c>
      <c r="P3581" t="s">
        <v>290</v>
      </c>
      <c r="Q3581" t="s">
        <v>17</v>
      </c>
      <c r="R3581" t="s">
        <v>337</v>
      </c>
      <c r="S3581" s="46">
        <v>-3.85</v>
      </c>
      <c r="U3581" s="46">
        <v>19</v>
      </c>
      <c r="IF3581">
        <v>3549</v>
      </c>
      <c r="IG3581" t="s">
        <v>290</v>
      </c>
      <c r="IH3581" t="s">
        <v>293</v>
      </c>
      <c r="IK3581">
        <v>-2</v>
      </c>
      <c r="IL3581" t="s">
        <v>279</v>
      </c>
      <c r="IM3581" t="s">
        <v>280</v>
      </c>
      <c r="IN3581" t="s">
        <v>666</v>
      </c>
      <c r="IP3581" t="s">
        <v>667</v>
      </c>
    </row>
    <row r="3582" spans="1:250" x14ac:dyDescent="0.25">
      <c r="A3582">
        <v>42097</v>
      </c>
      <c r="B3582">
        <v>-890804480</v>
      </c>
      <c r="C3582">
        <v>1837</v>
      </c>
      <c r="D3582" t="s">
        <v>273</v>
      </c>
      <c r="E3582" t="s">
        <v>274</v>
      </c>
      <c r="F3582">
        <v>7057</v>
      </c>
      <c r="G3582" t="s">
        <v>291</v>
      </c>
      <c r="H3582" t="s">
        <v>292</v>
      </c>
      <c r="I3582">
        <v>420</v>
      </c>
      <c r="J3582" t="s">
        <v>403</v>
      </c>
      <c r="K3582" t="s">
        <v>404</v>
      </c>
      <c r="L3582">
        <v>3549</v>
      </c>
      <c r="M3582" t="s">
        <v>290</v>
      </c>
      <c r="N3582" t="s">
        <v>17</v>
      </c>
      <c r="O3582">
        <v>3549</v>
      </c>
      <c r="P3582" t="s">
        <v>290</v>
      </c>
      <c r="Q3582" t="s">
        <v>17</v>
      </c>
      <c r="R3582" t="s">
        <v>337</v>
      </c>
      <c r="S3582" s="46">
        <v>-2.35</v>
      </c>
      <c r="U3582" s="46">
        <v>19</v>
      </c>
      <c r="IF3582">
        <v>3549</v>
      </c>
      <c r="IG3582" t="s">
        <v>290</v>
      </c>
      <c r="IH3582" t="s">
        <v>293</v>
      </c>
      <c r="IK3582">
        <v>-2</v>
      </c>
      <c r="IL3582" t="s">
        <v>279</v>
      </c>
      <c r="IM3582" t="s">
        <v>280</v>
      </c>
      <c r="IN3582" t="s">
        <v>666</v>
      </c>
      <c r="IP3582" t="s">
        <v>667</v>
      </c>
    </row>
    <row r="3583" spans="1:250" x14ac:dyDescent="0.25">
      <c r="A3583">
        <v>42098</v>
      </c>
      <c r="B3583">
        <v>-890804480</v>
      </c>
      <c r="C3583">
        <v>1837</v>
      </c>
      <c r="D3583" t="s">
        <v>273</v>
      </c>
      <c r="E3583" t="s">
        <v>274</v>
      </c>
      <c r="F3583">
        <v>7057</v>
      </c>
      <c r="G3583" t="s">
        <v>291</v>
      </c>
      <c r="H3583" t="s">
        <v>292</v>
      </c>
      <c r="I3583">
        <v>437</v>
      </c>
      <c r="J3583" t="s">
        <v>658</v>
      </c>
      <c r="K3583" t="s">
        <v>659</v>
      </c>
      <c r="L3583">
        <v>3549</v>
      </c>
      <c r="M3583" t="s">
        <v>290</v>
      </c>
      <c r="N3583" t="s">
        <v>17</v>
      </c>
      <c r="O3583">
        <v>3549</v>
      </c>
      <c r="P3583" t="s">
        <v>290</v>
      </c>
      <c r="Q3583" t="s">
        <v>17</v>
      </c>
      <c r="R3583" t="s">
        <v>337</v>
      </c>
      <c r="S3583" s="46">
        <v>-3.83</v>
      </c>
      <c r="U3583" s="46">
        <v>19</v>
      </c>
      <c r="IF3583">
        <v>3549</v>
      </c>
      <c r="IG3583" t="s">
        <v>290</v>
      </c>
      <c r="IH3583" t="s">
        <v>293</v>
      </c>
      <c r="IK3583">
        <v>-2</v>
      </c>
      <c r="IL3583" t="s">
        <v>279</v>
      </c>
      <c r="IM3583" t="s">
        <v>280</v>
      </c>
      <c r="IN3583" t="s">
        <v>666</v>
      </c>
      <c r="IP3583" t="s">
        <v>667</v>
      </c>
    </row>
    <row r="3584" spans="1:250" x14ac:dyDescent="0.25">
      <c r="A3584">
        <v>42099</v>
      </c>
      <c r="B3584">
        <v>-890804480</v>
      </c>
      <c r="C3584">
        <v>1837</v>
      </c>
      <c r="D3584" t="s">
        <v>273</v>
      </c>
      <c r="E3584" t="s">
        <v>274</v>
      </c>
      <c r="F3584">
        <v>1848</v>
      </c>
      <c r="G3584" t="s">
        <v>286</v>
      </c>
      <c r="H3584" t="s">
        <v>274</v>
      </c>
      <c r="I3584">
        <v>437</v>
      </c>
      <c r="J3584" t="s">
        <v>658</v>
      </c>
      <c r="K3584" t="s">
        <v>659</v>
      </c>
      <c r="L3584">
        <v>3549</v>
      </c>
      <c r="M3584" t="s">
        <v>290</v>
      </c>
      <c r="N3584" t="s">
        <v>17</v>
      </c>
      <c r="O3584">
        <v>3549</v>
      </c>
      <c r="P3584" t="s">
        <v>290</v>
      </c>
      <c r="Q3584" t="s">
        <v>17</v>
      </c>
      <c r="R3584" t="s">
        <v>337</v>
      </c>
      <c r="S3584" s="46">
        <v>-4.83</v>
      </c>
      <c r="U3584" s="46">
        <v>19</v>
      </c>
      <c r="IF3584">
        <v>3549</v>
      </c>
      <c r="IG3584" t="s">
        <v>290</v>
      </c>
      <c r="IH3584" t="s">
        <v>288</v>
      </c>
      <c r="IK3584">
        <v>-2</v>
      </c>
      <c r="IL3584" t="s">
        <v>279</v>
      </c>
      <c r="IM3584" t="s">
        <v>280</v>
      </c>
      <c r="IN3584" t="s">
        <v>654</v>
      </c>
      <c r="IP3584" t="s">
        <v>665</v>
      </c>
    </row>
    <row r="3585" spans="1:250" x14ac:dyDescent="0.25">
      <c r="A3585">
        <v>42100</v>
      </c>
      <c r="B3585">
        <v>-890804480</v>
      </c>
      <c r="C3585">
        <v>1837</v>
      </c>
      <c r="D3585" t="s">
        <v>273</v>
      </c>
      <c r="E3585" t="s">
        <v>274</v>
      </c>
      <c r="F3585">
        <v>1848</v>
      </c>
      <c r="G3585" t="s">
        <v>286</v>
      </c>
      <c r="H3585" t="s">
        <v>274</v>
      </c>
      <c r="I3585">
        <v>436</v>
      </c>
      <c r="J3585" t="s">
        <v>656</v>
      </c>
      <c r="K3585" t="s">
        <v>657</v>
      </c>
      <c r="L3585">
        <v>3549</v>
      </c>
      <c r="M3585" t="s">
        <v>290</v>
      </c>
      <c r="N3585" t="s">
        <v>17</v>
      </c>
      <c r="O3585">
        <v>3549</v>
      </c>
      <c r="P3585" t="s">
        <v>290</v>
      </c>
      <c r="Q3585" t="s">
        <v>17</v>
      </c>
      <c r="R3585" t="s">
        <v>337</v>
      </c>
      <c r="S3585" s="46">
        <v>-2.9</v>
      </c>
      <c r="U3585" s="46">
        <v>19</v>
      </c>
      <c r="IF3585">
        <v>3549</v>
      </c>
      <c r="IG3585" t="s">
        <v>290</v>
      </c>
      <c r="IH3585" t="s">
        <v>288</v>
      </c>
      <c r="IK3585">
        <v>-2</v>
      </c>
      <c r="IL3585" t="s">
        <v>279</v>
      </c>
      <c r="IM3585" t="s">
        <v>280</v>
      </c>
      <c r="IN3585" t="s">
        <v>654</v>
      </c>
      <c r="IP3585" t="s">
        <v>665</v>
      </c>
    </row>
    <row r="3586" spans="1:250" x14ac:dyDescent="0.25">
      <c r="A3586">
        <v>42101</v>
      </c>
      <c r="B3586">
        <v>-890804480</v>
      </c>
      <c r="C3586">
        <v>1837</v>
      </c>
      <c r="D3586" t="s">
        <v>273</v>
      </c>
      <c r="E3586" t="s">
        <v>274</v>
      </c>
      <c r="F3586">
        <v>1848</v>
      </c>
      <c r="G3586" t="s">
        <v>286</v>
      </c>
      <c r="H3586" t="s">
        <v>274</v>
      </c>
      <c r="I3586">
        <v>435</v>
      </c>
      <c r="J3586" t="s">
        <v>491</v>
      </c>
      <c r="K3586" t="s">
        <v>492</v>
      </c>
      <c r="L3586">
        <v>3549</v>
      </c>
      <c r="M3586" t="s">
        <v>290</v>
      </c>
      <c r="N3586" t="s">
        <v>17</v>
      </c>
      <c r="O3586">
        <v>3549</v>
      </c>
      <c r="P3586" t="s">
        <v>290</v>
      </c>
      <c r="Q3586" t="s">
        <v>17</v>
      </c>
      <c r="R3586" t="s">
        <v>337</v>
      </c>
      <c r="S3586" s="46">
        <v>-2.9</v>
      </c>
      <c r="U3586" s="46">
        <v>19</v>
      </c>
      <c r="IF3586">
        <v>3549</v>
      </c>
      <c r="IG3586" t="s">
        <v>290</v>
      </c>
      <c r="IH3586" t="s">
        <v>288</v>
      </c>
      <c r="IK3586">
        <v>-2</v>
      </c>
      <c r="IL3586" t="s">
        <v>279</v>
      </c>
      <c r="IM3586" t="s">
        <v>280</v>
      </c>
      <c r="IN3586" t="s">
        <v>654</v>
      </c>
      <c r="IP3586" t="s">
        <v>665</v>
      </c>
    </row>
    <row r="3587" spans="1:250" x14ac:dyDescent="0.25">
      <c r="A3587">
        <v>42102</v>
      </c>
      <c r="B3587">
        <v>-890804480</v>
      </c>
      <c r="C3587">
        <v>1837</v>
      </c>
      <c r="D3587" t="s">
        <v>273</v>
      </c>
      <c r="E3587" t="s">
        <v>274</v>
      </c>
      <c r="F3587">
        <v>1848</v>
      </c>
      <c r="G3587" t="s">
        <v>286</v>
      </c>
      <c r="H3587" t="s">
        <v>274</v>
      </c>
      <c r="I3587">
        <v>431</v>
      </c>
      <c r="J3587" t="s">
        <v>493</v>
      </c>
      <c r="K3587" t="s">
        <v>494</v>
      </c>
      <c r="L3587">
        <v>3549</v>
      </c>
      <c r="M3587" t="s">
        <v>290</v>
      </c>
      <c r="N3587" t="s">
        <v>17</v>
      </c>
      <c r="O3587">
        <v>3549</v>
      </c>
      <c r="P3587" t="s">
        <v>290</v>
      </c>
      <c r="Q3587" t="s">
        <v>17</v>
      </c>
      <c r="R3587" t="s">
        <v>337</v>
      </c>
      <c r="S3587" s="46">
        <v>-4.53</v>
      </c>
      <c r="U3587" s="46">
        <v>19</v>
      </c>
      <c r="IF3587">
        <v>3549</v>
      </c>
      <c r="IG3587" t="s">
        <v>290</v>
      </c>
      <c r="IH3587" t="s">
        <v>288</v>
      </c>
      <c r="IK3587">
        <v>-2</v>
      </c>
      <c r="IL3587" t="s">
        <v>279</v>
      </c>
      <c r="IM3587" t="s">
        <v>280</v>
      </c>
      <c r="IN3587" t="s">
        <v>654</v>
      </c>
      <c r="IP3587" t="s">
        <v>665</v>
      </c>
    </row>
    <row r="3588" spans="1:250" x14ac:dyDescent="0.25">
      <c r="A3588">
        <v>42103</v>
      </c>
      <c r="B3588">
        <v>-890804480</v>
      </c>
      <c r="C3588">
        <v>1837</v>
      </c>
      <c r="D3588" t="s">
        <v>273</v>
      </c>
      <c r="E3588" t="s">
        <v>274</v>
      </c>
      <c r="F3588">
        <v>1848</v>
      </c>
      <c r="G3588" t="s">
        <v>286</v>
      </c>
      <c r="H3588" t="s">
        <v>274</v>
      </c>
      <c r="I3588">
        <v>429</v>
      </c>
      <c r="J3588" t="s">
        <v>395</v>
      </c>
      <c r="K3588" t="s">
        <v>396</v>
      </c>
      <c r="L3588">
        <v>3549</v>
      </c>
      <c r="M3588" t="s">
        <v>290</v>
      </c>
      <c r="N3588" t="s">
        <v>17</v>
      </c>
      <c r="O3588">
        <v>3549</v>
      </c>
      <c r="P3588" t="s">
        <v>290</v>
      </c>
      <c r="Q3588" t="s">
        <v>17</v>
      </c>
      <c r="R3588" t="s">
        <v>337</v>
      </c>
      <c r="S3588" s="46">
        <v>-6.04</v>
      </c>
      <c r="U3588" s="46">
        <v>19</v>
      </c>
      <c r="IF3588">
        <v>3549</v>
      </c>
      <c r="IG3588" t="s">
        <v>290</v>
      </c>
      <c r="IH3588" t="s">
        <v>288</v>
      </c>
      <c r="IK3588">
        <v>-2</v>
      </c>
      <c r="IL3588" t="s">
        <v>279</v>
      </c>
      <c r="IM3588" t="s">
        <v>280</v>
      </c>
      <c r="IN3588" t="s">
        <v>654</v>
      </c>
      <c r="IP3588" t="s">
        <v>665</v>
      </c>
    </row>
    <row r="3589" spans="1:250" x14ac:dyDescent="0.25">
      <c r="A3589">
        <v>42104</v>
      </c>
      <c r="B3589">
        <v>-890804480</v>
      </c>
      <c r="C3589">
        <v>1837</v>
      </c>
      <c r="D3589" t="s">
        <v>273</v>
      </c>
      <c r="E3589" t="s">
        <v>274</v>
      </c>
      <c r="F3589">
        <v>7057</v>
      </c>
      <c r="G3589" t="s">
        <v>291</v>
      </c>
      <c r="H3589" t="s">
        <v>292</v>
      </c>
      <c r="I3589">
        <v>431</v>
      </c>
      <c r="J3589" t="s">
        <v>493</v>
      </c>
      <c r="K3589" t="s">
        <v>494</v>
      </c>
      <c r="L3589">
        <v>3549</v>
      </c>
      <c r="M3589" t="s">
        <v>290</v>
      </c>
      <c r="N3589" t="s">
        <v>17</v>
      </c>
      <c r="O3589">
        <v>3549</v>
      </c>
      <c r="P3589" t="s">
        <v>290</v>
      </c>
      <c r="Q3589" t="s">
        <v>17</v>
      </c>
      <c r="R3589" t="s">
        <v>337</v>
      </c>
      <c r="S3589" s="46">
        <v>-3.59</v>
      </c>
      <c r="U3589" s="46">
        <v>19</v>
      </c>
      <c r="IF3589">
        <v>3549</v>
      </c>
      <c r="IG3589" t="s">
        <v>290</v>
      </c>
      <c r="IH3589" t="s">
        <v>293</v>
      </c>
      <c r="IK3589">
        <v>-2</v>
      </c>
      <c r="IL3589" t="s">
        <v>279</v>
      </c>
      <c r="IM3589" t="s">
        <v>280</v>
      </c>
      <c r="IN3589" t="s">
        <v>666</v>
      </c>
      <c r="IP3589" t="s">
        <v>667</v>
      </c>
    </row>
    <row r="3590" spans="1:250" x14ac:dyDescent="0.25">
      <c r="A3590">
        <v>42105</v>
      </c>
      <c r="B3590">
        <v>-890804480</v>
      </c>
      <c r="C3590">
        <v>1837</v>
      </c>
      <c r="D3590" t="s">
        <v>273</v>
      </c>
      <c r="E3590" t="s">
        <v>274</v>
      </c>
      <c r="F3590">
        <v>1848</v>
      </c>
      <c r="G3590" t="s">
        <v>286</v>
      </c>
      <c r="H3590" t="s">
        <v>274</v>
      </c>
      <c r="I3590">
        <v>422</v>
      </c>
      <c r="J3590" t="s">
        <v>401</v>
      </c>
      <c r="K3590" t="s">
        <v>402</v>
      </c>
      <c r="L3590">
        <v>4070</v>
      </c>
      <c r="M3590" t="s">
        <v>294</v>
      </c>
      <c r="N3590" t="s">
        <v>18</v>
      </c>
      <c r="O3590">
        <v>4070</v>
      </c>
      <c r="P3590" t="s">
        <v>294</v>
      </c>
      <c r="Q3590" t="s">
        <v>18</v>
      </c>
      <c r="R3590" t="s">
        <v>337</v>
      </c>
      <c r="S3590" s="46">
        <v>-8.1</v>
      </c>
      <c r="U3590" s="46">
        <v>19</v>
      </c>
      <c r="IF3590">
        <v>4070</v>
      </c>
      <c r="IG3590" t="s">
        <v>294</v>
      </c>
      <c r="IH3590" t="s">
        <v>288</v>
      </c>
      <c r="IK3590">
        <v>-2</v>
      </c>
      <c r="IL3590" t="s">
        <v>279</v>
      </c>
      <c r="IM3590" t="s">
        <v>280</v>
      </c>
      <c r="IN3590" t="s">
        <v>654</v>
      </c>
      <c r="IP3590" t="s">
        <v>668</v>
      </c>
    </row>
    <row r="3591" spans="1:250" x14ac:dyDescent="0.25">
      <c r="A3591">
        <v>42106</v>
      </c>
      <c r="B3591">
        <v>-890804480</v>
      </c>
      <c r="C3591">
        <v>1837</v>
      </c>
      <c r="D3591" t="s">
        <v>273</v>
      </c>
      <c r="E3591" t="s">
        <v>274</v>
      </c>
      <c r="F3591">
        <v>1848</v>
      </c>
      <c r="G3591" t="s">
        <v>286</v>
      </c>
      <c r="H3591" t="s">
        <v>274</v>
      </c>
      <c r="I3591">
        <v>420</v>
      </c>
      <c r="J3591" t="s">
        <v>403</v>
      </c>
      <c r="K3591" t="s">
        <v>404</v>
      </c>
      <c r="L3591">
        <v>4070</v>
      </c>
      <c r="M3591" t="s">
        <v>294</v>
      </c>
      <c r="N3591" t="s">
        <v>18</v>
      </c>
      <c r="O3591">
        <v>4070</v>
      </c>
      <c r="P3591" t="s">
        <v>294</v>
      </c>
      <c r="Q3591" t="s">
        <v>18</v>
      </c>
      <c r="R3591" t="s">
        <v>337</v>
      </c>
      <c r="S3591" s="46">
        <v>-4.72</v>
      </c>
      <c r="U3591" s="46">
        <v>19</v>
      </c>
      <c r="IF3591">
        <v>4070</v>
      </c>
      <c r="IG3591" t="s">
        <v>294</v>
      </c>
      <c r="IH3591" t="s">
        <v>288</v>
      </c>
      <c r="IK3591">
        <v>-2</v>
      </c>
      <c r="IL3591" t="s">
        <v>279</v>
      </c>
      <c r="IM3591" t="s">
        <v>280</v>
      </c>
      <c r="IN3591" t="s">
        <v>654</v>
      </c>
      <c r="IP3591" t="s">
        <v>668</v>
      </c>
    </row>
    <row r="3592" spans="1:250" x14ac:dyDescent="0.25">
      <c r="A3592">
        <v>42107</v>
      </c>
      <c r="B3592">
        <v>-890804480</v>
      </c>
      <c r="C3592">
        <v>1837</v>
      </c>
      <c r="D3592" t="s">
        <v>273</v>
      </c>
      <c r="E3592" t="s">
        <v>274</v>
      </c>
      <c r="F3592">
        <v>1848</v>
      </c>
      <c r="G3592" t="s">
        <v>286</v>
      </c>
      <c r="H3592" t="s">
        <v>274</v>
      </c>
      <c r="I3592">
        <v>411</v>
      </c>
      <c r="J3592" t="s">
        <v>393</v>
      </c>
      <c r="K3592" t="s">
        <v>394</v>
      </c>
      <c r="L3592">
        <v>4070</v>
      </c>
      <c r="M3592" t="s">
        <v>294</v>
      </c>
      <c r="N3592" t="s">
        <v>18</v>
      </c>
      <c r="O3592">
        <v>4070</v>
      </c>
      <c r="P3592" t="s">
        <v>294</v>
      </c>
      <c r="Q3592" t="s">
        <v>18</v>
      </c>
      <c r="R3592" t="s">
        <v>337</v>
      </c>
      <c r="S3592" s="46">
        <v>-3.95</v>
      </c>
      <c r="U3592" s="46">
        <v>19</v>
      </c>
      <c r="IF3592">
        <v>4070</v>
      </c>
      <c r="IG3592" t="s">
        <v>294</v>
      </c>
      <c r="IH3592" t="s">
        <v>288</v>
      </c>
      <c r="IK3592">
        <v>-2</v>
      </c>
      <c r="IL3592" t="s">
        <v>279</v>
      </c>
      <c r="IM3592" t="s">
        <v>280</v>
      </c>
      <c r="IN3592" t="s">
        <v>654</v>
      </c>
      <c r="IP3592" t="s">
        <v>668</v>
      </c>
    </row>
    <row r="3593" spans="1:250" x14ac:dyDescent="0.25">
      <c r="A3593">
        <v>42108</v>
      </c>
      <c r="B3593">
        <v>-890804480</v>
      </c>
      <c r="C3593">
        <v>1837</v>
      </c>
      <c r="D3593" t="s">
        <v>273</v>
      </c>
      <c r="E3593" t="s">
        <v>274</v>
      </c>
      <c r="F3593">
        <v>1848</v>
      </c>
      <c r="G3593" t="s">
        <v>286</v>
      </c>
      <c r="H3593" t="s">
        <v>274</v>
      </c>
      <c r="I3593">
        <v>436</v>
      </c>
      <c r="J3593" t="s">
        <v>656</v>
      </c>
      <c r="K3593" t="s">
        <v>657</v>
      </c>
      <c r="L3593">
        <v>4070</v>
      </c>
      <c r="M3593" t="s">
        <v>294</v>
      </c>
      <c r="N3593" t="s">
        <v>18</v>
      </c>
      <c r="O3593">
        <v>4070</v>
      </c>
      <c r="P3593" t="s">
        <v>294</v>
      </c>
      <c r="Q3593" t="s">
        <v>18</v>
      </c>
      <c r="R3593" t="s">
        <v>337</v>
      </c>
      <c r="S3593" s="46">
        <v>-1.75</v>
      </c>
      <c r="U3593" s="46">
        <v>19</v>
      </c>
      <c r="IF3593">
        <v>4070</v>
      </c>
      <c r="IG3593" t="s">
        <v>294</v>
      </c>
      <c r="IH3593" t="s">
        <v>288</v>
      </c>
      <c r="IK3593">
        <v>-2</v>
      </c>
      <c r="IL3593" t="s">
        <v>279</v>
      </c>
      <c r="IM3593" t="s">
        <v>280</v>
      </c>
      <c r="IN3593" t="s">
        <v>654</v>
      </c>
      <c r="IP3593" t="s">
        <v>668</v>
      </c>
    </row>
    <row r="3594" spans="1:250" x14ac:dyDescent="0.25">
      <c r="A3594">
        <v>42109</v>
      </c>
      <c r="B3594">
        <v>-890804480</v>
      </c>
      <c r="C3594">
        <v>1837</v>
      </c>
      <c r="D3594" t="s">
        <v>273</v>
      </c>
      <c r="E3594" t="s">
        <v>274</v>
      </c>
      <c r="F3594">
        <v>1848</v>
      </c>
      <c r="G3594" t="s">
        <v>286</v>
      </c>
      <c r="H3594" t="s">
        <v>274</v>
      </c>
      <c r="I3594">
        <v>435</v>
      </c>
      <c r="J3594" t="s">
        <v>491</v>
      </c>
      <c r="K3594" t="s">
        <v>492</v>
      </c>
      <c r="L3594">
        <v>4070</v>
      </c>
      <c r="M3594" t="s">
        <v>294</v>
      </c>
      <c r="N3594" t="s">
        <v>18</v>
      </c>
      <c r="O3594">
        <v>4070</v>
      </c>
      <c r="P3594" t="s">
        <v>294</v>
      </c>
      <c r="Q3594" t="s">
        <v>18</v>
      </c>
      <c r="R3594" t="s">
        <v>337</v>
      </c>
      <c r="S3594" s="46">
        <v>-1.75</v>
      </c>
      <c r="U3594" s="46">
        <v>19</v>
      </c>
      <c r="IF3594">
        <v>4070</v>
      </c>
      <c r="IG3594" t="s">
        <v>294</v>
      </c>
      <c r="IH3594" t="s">
        <v>288</v>
      </c>
      <c r="IK3594">
        <v>-2</v>
      </c>
      <c r="IL3594" t="s">
        <v>279</v>
      </c>
      <c r="IM3594" t="s">
        <v>280</v>
      </c>
      <c r="IN3594" t="s">
        <v>654</v>
      </c>
      <c r="IP3594" t="s">
        <v>668</v>
      </c>
    </row>
    <row r="3595" spans="1:250" x14ac:dyDescent="0.25">
      <c r="A3595">
        <v>42110</v>
      </c>
      <c r="B3595">
        <v>-890804480</v>
      </c>
      <c r="C3595">
        <v>1837</v>
      </c>
      <c r="D3595" t="s">
        <v>273</v>
      </c>
      <c r="E3595" t="s">
        <v>274</v>
      </c>
      <c r="F3595">
        <v>1848</v>
      </c>
      <c r="G3595" t="s">
        <v>286</v>
      </c>
      <c r="H3595" t="s">
        <v>274</v>
      </c>
      <c r="I3595">
        <v>431</v>
      </c>
      <c r="J3595" t="s">
        <v>493</v>
      </c>
      <c r="K3595" t="s">
        <v>494</v>
      </c>
      <c r="L3595">
        <v>4070</v>
      </c>
      <c r="M3595" t="s">
        <v>294</v>
      </c>
      <c r="N3595" t="s">
        <v>18</v>
      </c>
      <c r="O3595">
        <v>4070</v>
      </c>
      <c r="P3595" t="s">
        <v>294</v>
      </c>
      <c r="Q3595" t="s">
        <v>18</v>
      </c>
      <c r="R3595" t="s">
        <v>337</v>
      </c>
      <c r="S3595" s="46">
        <v>-4.9000000000000004</v>
      </c>
      <c r="U3595" s="46">
        <v>19</v>
      </c>
      <c r="IF3595">
        <v>4070</v>
      </c>
      <c r="IG3595" t="s">
        <v>294</v>
      </c>
      <c r="IH3595" t="s">
        <v>288</v>
      </c>
      <c r="IK3595">
        <v>-2</v>
      </c>
      <c r="IL3595" t="s">
        <v>279</v>
      </c>
      <c r="IM3595" t="s">
        <v>280</v>
      </c>
      <c r="IN3595" t="s">
        <v>654</v>
      </c>
      <c r="IP3595" t="s">
        <v>668</v>
      </c>
    </row>
    <row r="3596" spans="1:250" x14ac:dyDescent="0.25">
      <c r="A3596">
        <v>42111</v>
      </c>
      <c r="B3596">
        <v>-890804480</v>
      </c>
      <c r="C3596">
        <v>1837</v>
      </c>
      <c r="D3596" t="s">
        <v>273</v>
      </c>
      <c r="E3596" t="s">
        <v>274</v>
      </c>
      <c r="F3596">
        <v>1848</v>
      </c>
      <c r="G3596" t="s">
        <v>286</v>
      </c>
      <c r="H3596" t="s">
        <v>274</v>
      </c>
      <c r="I3596">
        <v>429</v>
      </c>
      <c r="J3596" t="s">
        <v>395</v>
      </c>
      <c r="K3596" t="s">
        <v>396</v>
      </c>
      <c r="L3596">
        <v>4070</v>
      </c>
      <c r="M3596" t="s">
        <v>294</v>
      </c>
      <c r="N3596" t="s">
        <v>18</v>
      </c>
      <c r="O3596">
        <v>4070</v>
      </c>
      <c r="P3596" t="s">
        <v>294</v>
      </c>
      <c r="Q3596" t="s">
        <v>18</v>
      </c>
      <c r="R3596" t="s">
        <v>337</v>
      </c>
      <c r="S3596" s="46">
        <v>-6.53</v>
      </c>
      <c r="U3596" s="46">
        <v>19</v>
      </c>
      <c r="IF3596">
        <v>4070</v>
      </c>
      <c r="IG3596" t="s">
        <v>294</v>
      </c>
      <c r="IH3596" t="s">
        <v>288</v>
      </c>
      <c r="IK3596">
        <v>-2</v>
      </c>
      <c r="IL3596" t="s">
        <v>279</v>
      </c>
      <c r="IM3596" t="s">
        <v>280</v>
      </c>
      <c r="IN3596" t="s">
        <v>654</v>
      </c>
      <c r="IP3596" t="s">
        <v>668</v>
      </c>
    </row>
    <row r="3597" spans="1:250" x14ac:dyDescent="0.25">
      <c r="A3597">
        <v>42112</v>
      </c>
      <c r="B3597">
        <v>-890804480</v>
      </c>
      <c r="C3597">
        <v>1837</v>
      </c>
      <c r="D3597" t="s">
        <v>273</v>
      </c>
      <c r="E3597" t="s">
        <v>274</v>
      </c>
      <c r="F3597">
        <v>1848</v>
      </c>
      <c r="G3597" t="s">
        <v>286</v>
      </c>
      <c r="H3597" t="s">
        <v>274</v>
      </c>
      <c r="I3597">
        <v>427</v>
      </c>
      <c r="J3597" t="s">
        <v>397</v>
      </c>
      <c r="K3597" t="s">
        <v>398</v>
      </c>
      <c r="L3597">
        <v>4070</v>
      </c>
      <c r="M3597" t="s">
        <v>294</v>
      </c>
      <c r="N3597" t="s">
        <v>18</v>
      </c>
      <c r="O3597">
        <v>4070</v>
      </c>
      <c r="P3597" t="s">
        <v>294</v>
      </c>
      <c r="Q3597" t="s">
        <v>18</v>
      </c>
      <c r="R3597" t="s">
        <v>337</v>
      </c>
      <c r="S3597" s="46">
        <v>-3.81</v>
      </c>
      <c r="U3597" s="46">
        <v>19</v>
      </c>
      <c r="IF3597">
        <v>4070</v>
      </c>
      <c r="IG3597" t="s">
        <v>294</v>
      </c>
      <c r="IH3597" t="s">
        <v>288</v>
      </c>
      <c r="IK3597">
        <v>-2</v>
      </c>
      <c r="IL3597" t="s">
        <v>279</v>
      </c>
      <c r="IM3597" t="s">
        <v>280</v>
      </c>
      <c r="IN3597" t="s">
        <v>654</v>
      </c>
      <c r="IP3597" t="s">
        <v>668</v>
      </c>
    </row>
    <row r="3598" spans="1:250" x14ac:dyDescent="0.25">
      <c r="A3598">
        <v>42113</v>
      </c>
      <c r="B3598">
        <v>-890804480</v>
      </c>
      <c r="C3598">
        <v>1837</v>
      </c>
      <c r="D3598" t="s">
        <v>273</v>
      </c>
      <c r="E3598" t="s">
        <v>274</v>
      </c>
      <c r="F3598">
        <v>1848</v>
      </c>
      <c r="G3598" t="s">
        <v>286</v>
      </c>
      <c r="H3598" t="s">
        <v>274</v>
      </c>
      <c r="I3598">
        <v>424</v>
      </c>
      <c r="J3598" t="s">
        <v>399</v>
      </c>
      <c r="K3598" t="s">
        <v>400</v>
      </c>
      <c r="L3598">
        <v>4070</v>
      </c>
      <c r="M3598" t="s">
        <v>294</v>
      </c>
      <c r="N3598" t="s">
        <v>18</v>
      </c>
      <c r="O3598">
        <v>4070</v>
      </c>
      <c r="P3598" t="s">
        <v>294</v>
      </c>
      <c r="Q3598" t="s">
        <v>18</v>
      </c>
      <c r="R3598" t="s">
        <v>337</v>
      </c>
      <c r="S3598" s="46">
        <v>-6.07</v>
      </c>
      <c r="U3598" s="46">
        <v>19</v>
      </c>
      <c r="IF3598">
        <v>4070</v>
      </c>
      <c r="IG3598" t="s">
        <v>294</v>
      </c>
      <c r="IH3598" t="s">
        <v>288</v>
      </c>
      <c r="IK3598">
        <v>-2</v>
      </c>
      <c r="IL3598" t="s">
        <v>279</v>
      </c>
      <c r="IM3598" t="s">
        <v>280</v>
      </c>
      <c r="IN3598" t="s">
        <v>654</v>
      </c>
      <c r="IP3598" t="s">
        <v>668</v>
      </c>
    </row>
    <row r="3599" spans="1:250" x14ac:dyDescent="0.25">
      <c r="A3599">
        <v>42114</v>
      </c>
      <c r="B3599">
        <v>-890804480</v>
      </c>
      <c r="C3599">
        <v>1837</v>
      </c>
      <c r="D3599" t="s">
        <v>273</v>
      </c>
      <c r="E3599" t="s">
        <v>274</v>
      </c>
      <c r="F3599">
        <v>1848</v>
      </c>
      <c r="G3599" t="s">
        <v>286</v>
      </c>
      <c r="H3599" t="s">
        <v>274</v>
      </c>
      <c r="I3599">
        <v>437</v>
      </c>
      <c r="J3599" t="s">
        <v>658</v>
      </c>
      <c r="K3599" t="s">
        <v>659</v>
      </c>
      <c r="L3599">
        <v>4070</v>
      </c>
      <c r="M3599" t="s">
        <v>294</v>
      </c>
      <c r="N3599" t="s">
        <v>18</v>
      </c>
      <c r="O3599">
        <v>4070</v>
      </c>
      <c r="P3599" t="s">
        <v>294</v>
      </c>
      <c r="Q3599" t="s">
        <v>18</v>
      </c>
      <c r="R3599" t="s">
        <v>337</v>
      </c>
      <c r="S3599" s="46">
        <v>-2.92</v>
      </c>
      <c r="U3599" s="46">
        <v>19</v>
      </c>
      <c r="IF3599">
        <v>4070</v>
      </c>
      <c r="IG3599" t="s">
        <v>294</v>
      </c>
      <c r="IH3599" t="s">
        <v>288</v>
      </c>
      <c r="IK3599">
        <v>-2</v>
      </c>
      <c r="IL3599" t="s">
        <v>279</v>
      </c>
      <c r="IM3599" t="s">
        <v>280</v>
      </c>
      <c r="IN3599" t="s">
        <v>654</v>
      </c>
      <c r="IP3599" t="s">
        <v>668</v>
      </c>
    </row>
    <row r="3600" spans="1:250" x14ac:dyDescent="0.25">
      <c r="A3600">
        <v>42115</v>
      </c>
      <c r="B3600">
        <v>-890804480</v>
      </c>
      <c r="C3600">
        <v>1837</v>
      </c>
      <c r="D3600" t="s">
        <v>273</v>
      </c>
      <c r="E3600" t="s">
        <v>274</v>
      </c>
      <c r="F3600">
        <v>5062</v>
      </c>
      <c r="G3600" t="s">
        <v>295</v>
      </c>
      <c r="H3600" t="s">
        <v>296</v>
      </c>
      <c r="I3600">
        <v>427</v>
      </c>
      <c r="J3600" t="s">
        <v>397</v>
      </c>
      <c r="K3600" t="s">
        <v>398</v>
      </c>
      <c r="L3600">
        <v>4994</v>
      </c>
      <c r="M3600" t="s">
        <v>297</v>
      </c>
      <c r="N3600" t="s">
        <v>298</v>
      </c>
      <c r="O3600">
        <v>4994</v>
      </c>
      <c r="P3600" t="s">
        <v>297</v>
      </c>
      <c r="Q3600" t="s">
        <v>298</v>
      </c>
      <c r="R3600" t="s">
        <v>337</v>
      </c>
      <c r="S3600" s="46">
        <v>-2.15</v>
      </c>
      <c r="U3600" s="46">
        <v>19</v>
      </c>
      <c r="IF3600">
        <v>4994</v>
      </c>
      <c r="IG3600" t="s">
        <v>297</v>
      </c>
      <c r="IH3600" t="s">
        <v>299</v>
      </c>
      <c r="IK3600">
        <v>-2</v>
      </c>
      <c r="IL3600" t="s">
        <v>279</v>
      </c>
      <c r="IM3600" t="s">
        <v>280</v>
      </c>
      <c r="IN3600" t="s">
        <v>669</v>
      </c>
      <c r="IP3600" t="s">
        <v>670</v>
      </c>
    </row>
    <row r="3601" spans="1:250" x14ac:dyDescent="0.25">
      <c r="A3601">
        <v>42116</v>
      </c>
      <c r="B3601">
        <v>-890804480</v>
      </c>
      <c r="C3601">
        <v>1837</v>
      </c>
      <c r="D3601" t="s">
        <v>273</v>
      </c>
      <c r="E3601" t="s">
        <v>274</v>
      </c>
      <c r="F3601">
        <v>5062</v>
      </c>
      <c r="G3601" t="s">
        <v>295</v>
      </c>
      <c r="H3601" t="s">
        <v>296</v>
      </c>
      <c r="I3601">
        <v>424</v>
      </c>
      <c r="J3601" t="s">
        <v>399</v>
      </c>
      <c r="K3601" t="s">
        <v>400</v>
      </c>
      <c r="L3601">
        <v>4994</v>
      </c>
      <c r="M3601" t="s">
        <v>297</v>
      </c>
      <c r="N3601" t="s">
        <v>298</v>
      </c>
      <c r="O3601">
        <v>4994</v>
      </c>
      <c r="P3601" t="s">
        <v>297</v>
      </c>
      <c r="Q3601" t="s">
        <v>298</v>
      </c>
      <c r="R3601" t="s">
        <v>337</v>
      </c>
      <c r="S3601" s="46">
        <v>-3.43</v>
      </c>
      <c r="U3601" s="46">
        <v>19</v>
      </c>
      <c r="IF3601">
        <v>4994</v>
      </c>
      <c r="IG3601" t="s">
        <v>297</v>
      </c>
      <c r="IH3601" t="s">
        <v>299</v>
      </c>
      <c r="IK3601">
        <v>-2</v>
      </c>
      <c r="IL3601" t="s">
        <v>279</v>
      </c>
      <c r="IM3601" t="s">
        <v>280</v>
      </c>
      <c r="IN3601" t="s">
        <v>669</v>
      </c>
      <c r="IP3601" t="s">
        <v>670</v>
      </c>
    </row>
    <row r="3602" spans="1:250" x14ac:dyDescent="0.25">
      <c r="A3602">
        <v>42117</v>
      </c>
      <c r="B3602">
        <v>-890804480</v>
      </c>
      <c r="C3602">
        <v>1837</v>
      </c>
      <c r="D3602" t="s">
        <v>273</v>
      </c>
      <c r="E3602" t="s">
        <v>274</v>
      </c>
      <c r="F3602">
        <v>5062</v>
      </c>
      <c r="G3602" t="s">
        <v>295</v>
      </c>
      <c r="H3602" t="s">
        <v>296</v>
      </c>
      <c r="I3602">
        <v>422</v>
      </c>
      <c r="J3602" t="s">
        <v>401</v>
      </c>
      <c r="K3602" t="s">
        <v>402</v>
      </c>
      <c r="L3602">
        <v>4994</v>
      </c>
      <c r="M3602" t="s">
        <v>297</v>
      </c>
      <c r="N3602" t="s">
        <v>298</v>
      </c>
      <c r="O3602">
        <v>4994</v>
      </c>
      <c r="P3602" t="s">
        <v>297</v>
      </c>
      <c r="Q3602" t="s">
        <v>298</v>
      </c>
      <c r="R3602" t="s">
        <v>337</v>
      </c>
      <c r="S3602" s="46">
        <v>-4.57</v>
      </c>
      <c r="U3602" s="46">
        <v>19</v>
      </c>
      <c r="IF3602">
        <v>4994</v>
      </c>
      <c r="IG3602" t="s">
        <v>297</v>
      </c>
      <c r="IH3602" t="s">
        <v>299</v>
      </c>
      <c r="IK3602">
        <v>-2</v>
      </c>
      <c r="IL3602" t="s">
        <v>279</v>
      </c>
      <c r="IM3602" t="s">
        <v>280</v>
      </c>
      <c r="IN3602" t="s">
        <v>669</v>
      </c>
      <c r="IP3602" t="s">
        <v>670</v>
      </c>
    </row>
    <row r="3603" spans="1:250" x14ac:dyDescent="0.25">
      <c r="A3603">
        <v>42118</v>
      </c>
      <c r="B3603">
        <v>-890804480</v>
      </c>
      <c r="C3603">
        <v>1837</v>
      </c>
      <c r="D3603" t="s">
        <v>273</v>
      </c>
      <c r="E3603" t="s">
        <v>274</v>
      </c>
      <c r="F3603">
        <v>5062</v>
      </c>
      <c r="G3603" t="s">
        <v>295</v>
      </c>
      <c r="H3603" t="s">
        <v>296</v>
      </c>
      <c r="I3603">
        <v>420</v>
      </c>
      <c r="J3603" t="s">
        <v>403</v>
      </c>
      <c r="K3603" t="s">
        <v>404</v>
      </c>
      <c r="L3603">
        <v>4994</v>
      </c>
      <c r="M3603" t="s">
        <v>297</v>
      </c>
      <c r="N3603" t="s">
        <v>298</v>
      </c>
      <c r="O3603">
        <v>4994</v>
      </c>
      <c r="P3603" t="s">
        <v>297</v>
      </c>
      <c r="Q3603" t="s">
        <v>298</v>
      </c>
      <c r="R3603" t="s">
        <v>337</v>
      </c>
      <c r="S3603" s="46">
        <v>-2.67</v>
      </c>
      <c r="U3603" s="46">
        <v>19</v>
      </c>
      <c r="IF3603">
        <v>4994</v>
      </c>
      <c r="IG3603" t="s">
        <v>297</v>
      </c>
      <c r="IH3603" t="s">
        <v>299</v>
      </c>
      <c r="IK3603">
        <v>-2</v>
      </c>
      <c r="IL3603" t="s">
        <v>279</v>
      </c>
      <c r="IM3603" t="s">
        <v>280</v>
      </c>
      <c r="IN3603" t="s">
        <v>669</v>
      </c>
      <c r="IP3603" t="s">
        <v>670</v>
      </c>
    </row>
    <row r="3604" spans="1:250" x14ac:dyDescent="0.25">
      <c r="A3604">
        <v>42119</v>
      </c>
      <c r="B3604">
        <v>-890804480</v>
      </c>
      <c r="C3604">
        <v>1837</v>
      </c>
      <c r="D3604" t="s">
        <v>273</v>
      </c>
      <c r="E3604" t="s">
        <v>274</v>
      </c>
      <c r="F3604">
        <v>5062</v>
      </c>
      <c r="G3604" t="s">
        <v>295</v>
      </c>
      <c r="H3604" t="s">
        <v>296</v>
      </c>
      <c r="I3604">
        <v>411</v>
      </c>
      <c r="J3604" t="s">
        <v>393</v>
      </c>
      <c r="K3604" t="s">
        <v>394</v>
      </c>
      <c r="L3604">
        <v>4994</v>
      </c>
      <c r="M3604" t="s">
        <v>297</v>
      </c>
      <c r="N3604" t="s">
        <v>298</v>
      </c>
      <c r="O3604">
        <v>4994</v>
      </c>
      <c r="P3604" t="s">
        <v>297</v>
      </c>
      <c r="Q3604" t="s">
        <v>298</v>
      </c>
      <c r="R3604" t="s">
        <v>337</v>
      </c>
      <c r="S3604" s="46">
        <v>-4</v>
      </c>
      <c r="U3604" s="46">
        <v>19</v>
      </c>
      <c r="IF3604">
        <v>4994</v>
      </c>
      <c r="IG3604" t="s">
        <v>297</v>
      </c>
      <c r="IH3604" t="s">
        <v>299</v>
      </c>
      <c r="IK3604">
        <v>-2</v>
      </c>
      <c r="IL3604" t="s">
        <v>279</v>
      </c>
      <c r="IM3604" t="s">
        <v>280</v>
      </c>
      <c r="IN3604" t="s">
        <v>669</v>
      </c>
      <c r="IP3604" t="s">
        <v>670</v>
      </c>
    </row>
    <row r="3605" spans="1:250" x14ac:dyDescent="0.25">
      <c r="A3605">
        <v>42120</v>
      </c>
      <c r="B3605">
        <v>-890804480</v>
      </c>
      <c r="C3605">
        <v>1837</v>
      </c>
      <c r="D3605" t="s">
        <v>273</v>
      </c>
      <c r="E3605" t="s">
        <v>274</v>
      </c>
      <c r="F3605">
        <v>7057</v>
      </c>
      <c r="G3605" t="s">
        <v>291</v>
      </c>
      <c r="H3605" t="s">
        <v>292</v>
      </c>
      <c r="I3605">
        <v>411</v>
      </c>
      <c r="J3605" t="s">
        <v>393</v>
      </c>
      <c r="K3605" t="s">
        <v>394</v>
      </c>
      <c r="L3605">
        <v>4994</v>
      </c>
      <c r="M3605" t="s">
        <v>297</v>
      </c>
      <c r="N3605" t="s">
        <v>298</v>
      </c>
      <c r="O3605">
        <v>4994</v>
      </c>
      <c r="P3605" t="s">
        <v>297</v>
      </c>
      <c r="Q3605" t="s">
        <v>298</v>
      </c>
      <c r="R3605" t="s">
        <v>337</v>
      </c>
      <c r="S3605" s="46">
        <v>-6.5</v>
      </c>
      <c r="U3605" s="46">
        <v>19</v>
      </c>
      <c r="IF3605">
        <v>4994</v>
      </c>
      <c r="IG3605" t="s">
        <v>297</v>
      </c>
      <c r="IH3605" t="s">
        <v>293</v>
      </c>
      <c r="IK3605">
        <v>-2</v>
      </c>
      <c r="IL3605" t="s">
        <v>279</v>
      </c>
      <c r="IM3605" t="s">
        <v>280</v>
      </c>
      <c r="IN3605" t="s">
        <v>666</v>
      </c>
      <c r="IP3605" t="s">
        <v>671</v>
      </c>
    </row>
    <row r="3606" spans="1:250" x14ac:dyDescent="0.25">
      <c r="A3606">
        <v>42121</v>
      </c>
      <c r="B3606">
        <v>-890804480</v>
      </c>
      <c r="C3606">
        <v>1837</v>
      </c>
      <c r="D3606" t="s">
        <v>273</v>
      </c>
      <c r="E3606" t="s">
        <v>274</v>
      </c>
      <c r="F3606">
        <v>7057</v>
      </c>
      <c r="G3606" t="s">
        <v>291</v>
      </c>
      <c r="H3606" t="s">
        <v>292</v>
      </c>
      <c r="I3606">
        <v>436</v>
      </c>
      <c r="J3606" t="s">
        <v>656</v>
      </c>
      <c r="K3606" t="s">
        <v>657</v>
      </c>
      <c r="L3606">
        <v>4994</v>
      </c>
      <c r="M3606" t="s">
        <v>297</v>
      </c>
      <c r="N3606" t="s">
        <v>298</v>
      </c>
      <c r="O3606">
        <v>4994</v>
      </c>
      <c r="P3606" t="s">
        <v>297</v>
      </c>
      <c r="Q3606" t="s">
        <v>298</v>
      </c>
      <c r="R3606" t="s">
        <v>337</v>
      </c>
      <c r="S3606" s="46">
        <v>-2.87</v>
      </c>
      <c r="U3606" s="46">
        <v>19</v>
      </c>
      <c r="IF3606">
        <v>4994</v>
      </c>
      <c r="IG3606" t="s">
        <v>297</v>
      </c>
      <c r="IH3606" t="s">
        <v>293</v>
      </c>
      <c r="IK3606">
        <v>-2</v>
      </c>
      <c r="IL3606" t="s">
        <v>279</v>
      </c>
      <c r="IM3606" t="s">
        <v>280</v>
      </c>
      <c r="IN3606" t="s">
        <v>666</v>
      </c>
      <c r="IP3606" t="s">
        <v>671</v>
      </c>
    </row>
    <row r="3607" spans="1:250" x14ac:dyDescent="0.25">
      <c r="A3607">
        <v>42122</v>
      </c>
      <c r="B3607">
        <v>-890804480</v>
      </c>
      <c r="C3607">
        <v>1837</v>
      </c>
      <c r="D3607" t="s">
        <v>273</v>
      </c>
      <c r="E3607" t="s">
        <v>274</v>
      </c>
      <c r="F3607">
        <v>7057</v>
      </c>
      <c r="G3607" t="s">
        <v>291</v>
      </c>
      <c r="H3607" t="s">
        <v>292</v>
      </c>
      <c r="I3607">
        <v>435</v>
      </c>
      <c r="J3607" t="s">
        <v>491</v>
      </c>
      <c r="K3607" t="s">
        <v>492</v>
      </c>
      <c r="L3607">
        <v>4994</v>
      </c>
      <c r="M3607" t="s">
        <v>297</v>
      </c>
      <c r="N3607" t="s">
        <v>298</v>
      </c>
      <c r="O3607">
        <v>4994</v>
      </c>
      <c r="P3607" t="s">
        <v>297</v>
      </c>
      <c r="Q3607" t="s">
        <v>298</v>
      </c>
      <c r="R3607" t="s">
        <v>337</v>
      </c>
      <c r="S3607" s="46">
        <v>-2.87</v>
      </c>
      <c r="U3607" s="46">
        <v>19</v>
      </c>
      <c r="IF3607">
        <v>4994</v>
      </c>
      <c r="IG3607" t="s">
        <v>297</v>
      </c>
      <c r="IH3607" t="s">
        <v>293</v>
      </c>
      <c r="IK3607">
        <v>-2</v>
      </c>
      <c r="IL3607" t="s">
        <v>279</v>
      </c>
      <c r="IM3607" t="s">
        <v>280</v>
      </c>
      <c r="IN3607" t="s">
        <v>666</v>
      </c>
      <c r="IP3607" t="s">
        <v>671</v>
      </c>
    </row>
    <row r="3608" spans="1:250" x14ac:dyDescent="0.25">
      <c r="A3608">
        <v>42123</v>
      </c>
      <c r="B3608">
        <v>-890804480</v>
      </c>
      <c r="C3608">
        <v>1837</v>
      </c>
      <c r="D3608" t="s">
        <v>273</v>
      </c>
      <c r="E3608" t="s">
        <v>274</v>
      </c>
      <c r="F3608">
        <v>7057</v>
      </c>
      <c r="G3608" t="s">
        <v>291</v>
      </c>
      <c r="H3608" t="s">
        <v>292</v>
      </c>
      <c r="I3608">
        <v>429</v>
      </c>
      <c r="J3608" t="s">
        <v>395</v>
      </c>
      <c r="K3608" t="s">
        <v>396</v>
      </c>
      <c r="L3608">
        <v>4994</v>
      </c>
      <c r="M3608" t="s">
        <v>297</v>
      </c>
      <c r="N3608" t="s">
        <v>298</v>
      </c>
      <c r="O3608">
        <v>4994</v>
      </c>
      <c r="P3608" t="s">
        <v>297</v>
      </c>
      <c r="Q3608" t="s">
        <v>298</v>
      </c>
      <c r="R3608" t="s">
        <v>337</v>
      </c>
      <c r="S3608" s="46">
        <v>-5.98</v>
      </c>
      <c r="U3608" s="46">
        <v>19</v>
      </c>
      <c r="IF3608">
        <v>4994</v>
      </c>
      <c r="IG3608" t="s">
        <v>297</v>
      </c>
      <c r="IH3608" t="s">
        <v>293</v>
      </c>
      <c r="IK3608">
        <v>-2</v>
      </c>
      <c r="IL3608" t="s">
        <v>279</v>
      </c>
      <c r="IM3608" t="s">
        <v>280</v>
      </c>
      <c r="IN3608" t="s">
        <v>666</v>
      </c>
      <c r="IP3608" t="s">
        <v>671</v>
      </c>
    </row>
    <row r="3609" spans="1:250" x14ac:dyDescent="0.25">
      <c r="A3609">
        <v>42124</v>
      </c>
      <c r="B3609">
        <v>-890804480</v>
      </c>
      <c r="C3609">
        <v>1837</v>
      </c>
      <c r="D3609" t="s">
        <v>273</v>
      </c>
      <c r="E3609" t="s">
        <v>274</v>
      </c>
      <c r="F3609">
        <v>7057</v>
      </c>
      <c r="G3609" t="s">
        <v>291</v>
      </c>
      <c r="H3609" t="s">
        <v>292</v>
      </c>
      <c r="I3609">
        <v>427</v>
      </c>
      <c r="J3609" t="s">
        <v>397</v>
      </c>
      <c r="K3609" t="s">
        <v>398</v>
      </c>
      <c r="L3609">
        <v>4994</v>
      </c>
      <c r="M3609" t="s">
        <v>297</v>
      </c>
      <c r="N3609" t="s">
        <v>298</v>
      </c>
      <c r="O3609">
        <v>4994</v>
      </c>
      <c r="P3609" t="s">
        <v>297</v>
      </c>
      <c r="Q3609" t="s">
        <v>298</v>
      </c>
      <c r="R3609" t="s">
        <v>337</v>
      </c>
      <c r="S3609" s="46">
        <v>-3.49</v>
      </c>
      <c r="U3609" s="46">
        <v>19</v>
      </c>
      <c r="IF3609">
        <v>4994</v>
      </c>
      <c r="IG3609" t="s">
        <v>297</v>
      </c>
      <c r="IH3609" t="s">
        <v>293</v>
      </c>
      <c r="IK3609">
        <v>-2</v>
      </c>
      <c r="IL3609" t="s">
        <v>279</v>
      </c>
      <c r="IM3609" t="s">
        <v>280</v>
      </c>
      <c r="IN3609" t="s">
        <v>666</v>
      </c>
      <c r="IP3609" t="s">
        <v>671</v>
      </c>
    </row>
    <row r="3610" spans="1:250" x14ac:dyDescent="0.25">
      <c r="A3610">
        <v>42125</v>
      </c>
      <c r="B3610">
        <v>-890804480</v>
      </c>
      <c r="C3610">
        <v>1837</v>
      </c>
      <c r="D3610" t="s">
        <v>273</v>
      </c>
      <c r="E3610" t="s">
        <v>274</v>
      </c>
      <c r="F3610">
        <v>7057</v>
      </c>
      <c r="G3610" t="s">
        <v>291</v>
      </c>
      <c r="H3610" t="s">
        <v>292</v>
      </c>
      <c r="I3610">
        <v>424</v>
      </c>
      <c r="J3610" t="s">
        <v>399</v>
      </c>
      <c r="K3610" t="s">
        <v>400</v>
      </c>
      <c r="L3610">
        <v>4994</v>
      </c>
      <c r="M3610" t="s">
        <v>297</v>
      </c>
      <c r="N3610" t="s">
        <v>298</v>
      </c>
      <c r="O3610">
        <v>4994</v>
      </c>
      <c r="P3610" t="s">
        <v>297</v>
      </c>
      <c r="Q3610" t="s">
        <v>298</v>
      </c>
      <c r="R3610" t="s">
        <v>337</v>
      </c>
      <c r="S3610" s="46">
        <v>-4.76</v>
      </c>
      <c r="U3610" s="46">
        <v>19</v>
      </c>
      <c r="IF3610">
        <v>4994</v>
      </c>
      <c r="IG3610" t="s">
        <v>297</v>
      </c>
      <c r="IH3610" t="s">
        <v>293</v>
      </c>
      <c r="IK3610">
        <v>-2</v>
      </c>
      <c r="IL3610" t="s">
        <v>279</v>
      </c>
      <c r="IM3610" t="s">
        <v>280</v>
      </c>
      <c r="IN3610" t="s">
        <v>666</v>
      </c>
      <c r="IP3610" t="s">
        <v>671</v>
      </c>
    </row>
    <row r="3611" spans="1:250" x14ac:dyDescent="0.25">
      <c r="A3611">
        <v>42126</v>
      </c>
      <c r="B3611">
        <v>-890804480</v>
      </c>
      <c r="C3611">
        <v>1837</v>
      </c>
      <c r="D3611" t="s">
        <v>273</v>
      </c>
      <c r="E3611" t="s">
        <v>274</v>
      </c>
      <c r="F3611">
        <v>7057</v>
      </c>
      <c r="G3611" t="s">
        <v>291</v>
      </c>
      <c r="H3611" t="s">
        <v>292</v>
      </c>
      <c r="I3611">
        <v>422</v>
      </c>
      <c r="J3611" t="s">
        <v>401</v>
      </c>
      <c r="K3611" t="s">
        <v>402</v>
      </c>
      <c r="L3611">
        <v>4994</v>
      </c>
      <c r="M3611" t="s">
        <v>297</v>
      </c>
      <c r="N3611" t="s">
        <v>298</v>
      </c>
      <c r="O3611">
        <v>4994</v>
      </c>
      <c r="P3611" t="s">
        <v>297</v>
      </c>
      <c r="Q3611" t="s">
        <v>298</v>
      </c>
      <c r="R3611" t="s">
        <v>337</v>
      </c>
      <c r="S3611" s="46">
        <v>-6.35</v>
      </c>
      <c r="U3611" s="46">
        <v>19</v>
      </c>
      <c r="IF3611">
        <v>4994</v>
      </c>
      <c r="IG3611" t="s">
        <v>297</v>
      </c>
      <c r="IH3611" t="s">
        <v>293</v>
      </c>
      <c r="IK3611">
        <v>-2</v>
      </c>
      <c r="IL3611" t="s">
        <v>279</v>
      </c>
      <c r="IM3611" t="s">
        <v>280</v>
      </c>
      <c r="IN3611" t="s">
        <v>666</v>
      </c>
      <c r="IP3611" t="s">
        <v>671</v>
      </c>
    </row>
    <row r="3612" spans="1:250" x14ac:dyDescent="0.25">
      <c r="A3612">
        <v>42127</v>
      </c>
      <c r="B3612">
        <v>-890804480</v>
      </c>
      <c r="C3612">
        <v>1837</v>
      </c>
      <c r="D3612" t="s">
        <v>273</v>
      </c>
      <c r="E3612" t="s">
        <v>274</v>
      </c>
      <c r="F3612">
        <v>7057</v>
      </c>
      <c r="G3612" t="s">
        <v>291</v>
      </c>
      <c r="H3612" t="s">
        <v>292</v>
      </c>
      <c r="I3612">
        <v>420</v>
      </c>
      <c r="J3612" t="s">
        <v>403</v>
      </c>
      <c r="K3612" t="s">
        <v>404</v>
      </c>
      <c r="L3612">
        <v>4994</v>
      </c>
      <c r="M3612" t="s">
        <v>297</v>
      </c>
      <c r="N3612" t="s">
        <v>298</v>
      </c>
      <c r="O3612">
        <v>4994</v>
      </c>
      <c r="P3612" t="s">
        <v>297</v>
      </c>
      <c r="Q3612" t="s">
        <v>298</v>
      </c>
      <c r="R3612" t="s">
        <v>337</v>
      </c>
      <c r="S3612" s="46">
        <v>-3.87</v>
      </c>
      <c r="U3612" s="46">
        <v>19</v>
      </c>
      <c r="IF3612">
        <v>4994</v>
      </c>
      <c r="IG3612" t="s">
        <v>297</v>
      </c>
      <c r="IH3612" t="s">
        <v>293</v>
      </c>
      <c r="IK3612">
        <v>-2</v>
      </c>
      <c r="IL3612" t="s">
        <v>279</v>
      </c>
      <c r="IM3612" t="s">
        <v>280</v>
      </c>
      <c r="IN3612" t="s">
        <v>666</v>
      </c>
      <c r="IP3612" t="s">
        <v>671</v>
      </c>
    </row>
    <row r="3613" spans="1:250" x14ac:dyDescent="0.25">
      <c r="A3613">
        <v>42128</v>
      </c>
      <c r="B3613">
        <v>-890804480</v>
      </c>
      <c r="C3613">
        <v>1837</v>
      </c>
      <c r="D3613" t="s">
        <v>273</v>
      </c>
      <c r="E3613" t="s">
        <v>274</v>
      </c>
      <c r="F3613">
        <v>7057</v>
      </c>
      <c r="G3613" t="s">
        <v>291</v>
      </c>
      <c r="H3613" t="s">
        <v>292</v>
      </c>
      <c r="I3613">
        <v>437</v>
      </c>
      <c r="J3613" t="s">
        <v>658</v>
      </c>
      <c r="K3613" t="s">
        <v>659</v>
      </c>
      <c r="L3613">
        <v>4994</v>
      </c>
      <c r="M3613" t="s">
        <v>297</v>
      </c>
      <c r="N3613" t="s">
        <v>298</v>
      </c>
      <c r="O3613">
        <v>4994</v>
      </c>
      <c r="P3613" t="s">
        <v>297</v>
      </c>
      <c r="Q3613" t="s">
        <v>298</v>
      </c>
      <c r="R3613" t="s">
        <v>337</v>
      </c>
      <c r="S3613" s="46">
        <v>-4.79</v>
      </c>
      <c r="U3613" s="46">
        <v>19</v>
      </c>
      <c r="IF3613">
        <v>4994</v>
      </c>
      <c r="IG3613" t="s">
        <v>297</v>
      </c>
      <c r="IH3613" t="s">
        <v>293</v>
      </c>
      <c r="IK3613">
        <v>-2</v>
      </c>
      <c r="IL3613" t="s">
        <v>279</v>
      </c>
      <c r="IM3613" t="s">
        <v>280</v>
      </c>
      <c r="IN3613" t="s">
        <v>666</v>
      </c>
      <c r="IP3613" t="s">
        <v>671</v>
      </c>
    </row>
    <row r="3614" spans="1:250" x14ac:dyDescent="0.25">
      <c r="A3614">
        <v>42129</v>
      </c>
      <c r="B3614">
        <v>-890804480</v>
      </c>
      <c r="C3614">
        <v>1837</v>
      </c>
      <c r="D3614" t="s">
        <v>273</v>
      </c>
      <c r="E3614" t="s">
        <v>274</v>
      </c>
      <c r="F3614">
        <v>5062</v>
      </c>
      <c r="G3614" t="s">
        <v>295</v>
      </c>
      <c r="H3614" t="s">
        <v>296</v>
      </c>
      <c r="I3614">
        <v>437</v>
      </c>
      <c r="J3614" t="s">
        <v>658</v>
      </c>
      <c r="K3614" t="s">
        <v>659</v>
      </c>
      <c r="L3614">
        <v>4994</v>
      </c>
      <c r="M3614" t="s">
        <v>297</v>
      </c>
      <c r="N3614" t="s">
        <v>298</v>
      </c>
      <c r="O3614">
        <v>4994</v>
      </c>
      <c r="P3614" t="s">
        <v>297</v>
      </c>
      <c r="Q3614" t="s">
        <v>298</v>
      </c>
      <c r="R3614" t="s">
        <v>337</v>
      </c>
      <c r="S3614" s="46">
        <v>-2.94</v>
      </c>
      <c r="U3614" s="46">
        <v>19</v>
      </c>
      <c r="IF3614">
        <v>4994</v>
      </c>
      <c r="IG3614" t="s">
        <v>297</v>
      </c>
      <c r="IH3614" t="s">
        <v>299</v>
      </c>
      <c r="IK3614">
        <v>-2</v>
      </c>
      <c r="IL3614" t="s">
        <v>279</v>
      </c>
      <c r="IM3614" t="s">
        <v>280</v>
      </c>
      <c r="IN3614" t="s">
        <v>669</v>
      </c>
      <c r="IP3614" t="s">
        <v>670</v>
      </c>
    </row>
    <row r="3615" spans="1:250" x14ac:dyDescent="0.25">
      <c r="A3615">
        <v>42130</v>
      </c>
      <c r="B3615">
        <v>-890804480</v>
      </c>
      <c r="C3615">
        <v>1837</v>
      </c>
      <c r="D3615" t="s">
        <v>273</v>
      </c>
      <c r="E3615" t="s">
        <v>274</v>
      </c>
      <c r="F3615">
        <v>5062</v>
      </c>
      <c r="G3615" t="s">
        <v>295</v>
      </c>
      <c r="H3615" t="s">
        <v>296</v>
      </c>
      <c r="I3615">
        <v>436</v>
      </c>
      <c r="J3615" t="s">
        <v>656</v>
      </c>
      <c r="K3615" t="s">
        <v>657</v>
      </c>
      <c r="L3615">
        <v>4994</v>
      </c>
      <c r="M3615" t="s">
        <v>297</v>
      </c>
      <c r="N3615" t="s">
        <v>298</v>
      </c>
      <c r="O3615">
        <v>4994</v>
      </c>
      <c r="P3615" t="s">
        <v>297</v>
      </c>
      <c r="Q3615" t="s">
        <v>298</v>
      </c>
      <c r="R3615" t="s">
        <v>337</v>
      </c>
      <c r="S3615" s="46">
        <v>-1.77</v>
      </c>
      <c r="U3615" s="46">
        <v>19</v>
      </c>
      <c r="IF3615">
        <v>4994</v>
      </c>
      <c r="IG3615" t="s">
        <v>297</v>
      </c>
      <c r="IH3615" t="s">
        <v>299</v>
      </c>
      <c r="IK3615">
        <v>-2</v>
      </c>
      <c r="IL3615" t="s">
        <v>279</v>
      </c>
      <c r="IM3615" t="s">
        <v>280</v>
      </c>
      <c r="IN3615" t="s">
        <v>669</v>
      </c>
      <c r="IP3615" t="s">
        <v>670</v>
      </c>
    </row>
    <row r="3616" spans="1:250" x14ac:dyDescent="0.25">
      <c r="A3616">
        <v>42131</v>
      </c>
      <c r="B3616">
        <v>-890804480</v>
      </c>
      <c r="C3616">
        <v>1837</v>
      </c>
      <c r="D3616" t="s">
        <v>273</v>
      </c>
      <c r="E3616" t="s">
        <v>274</v>
      </c>
      <c r="F3616">
        <v>5062</v>
      </c>
      <c r="G3616" t="s">
        <v>295</v>
      </c>
      <c r="H3616" t="s">
        <v>296</v>
      </c>
      <c r="I3616">
        <v>435</v>
      </c>
      <c r="J3616" t="s">
        <v>491</v>
      </c>
      <c r="K3616" t="s">
        <v>492</v>
      </c>
      <c r="L3616">
        <v>4994</v>
      </c>
      <c r="M3616" t="s">
        <v>297</v>
      </c>
      <c r="N3616" t="s">
        <v>298</v>
      </c>
      <c r="O3616">
        <v>4994</v>
      </c>
      <c r="P3616" t="s">
        <v>297</v>
      </c>
      <c r="Q3616" t="s">
        <v>298</v>
      </c>
      <c r="R3616" t="s">
        <v>337</v>
      </c>
      <c r="S3616" s="46">
        <v>-1.77</v>
      </c>
      <c r="U3616" s="46">
        <v>19</v>
      </c>
      <c r="IF3616">
        <v>4994</v>
      </c>
      <c r="IG3616" t="s">
        <v>297</v>
      </c>
      <c r="IH3616" t="s">
        <v>299</v>
      </c>
      <c r="IK3616">
        <v>-2</v>
      </c>
      <c r="IL3616" t="s">
        <v>279</v>
      </c>
      <c r="IM3616" t="s">
        <v>280</v>
      </c>
      <c r="IN3616" t="s">
        <v>669</v>
      </c>
      <c r="IP3616" t="s">
        <v>670</v>
      </c>
    </row>
    <row r="3617" spans="1:250" x14ac:dyDescent="0.25">
      <c r="A3617">
        <v>42132</v>
      </c>
      <c r="B3617">
        <v>-890804480</v>
      </c>
      <c r="C3617">
        <v>1837</v>
      </c>
      <c r="D3617" t="s">
        <v>273</v>
      </c>
      <c r="E3617" t="s">
        <v>274</v>
      </c>
      <c r="F3617">
        <v>5062</v>
      </c>
      <c r="G3617" t="s">
        <v>295</v>
      </c>
      <c r="H3617" t="s">
        <v>296</v>
      </c>
      <c r="I3617">
        <v>431</v>
      </c>
      <c r="J3617" t="s">
        <v>493</v>
      </c>
      <c r="K3617" t="s">
        <v>494</v>
      </c>
      <c r="L3617">
        <v>4994</v>
      </c>
      <c r="M3617" t="s">
        <v>297</v>
      </c>
      <c r="N3617" t="s">
        <v>298</v>
      </c>
      <c r="O3617">
        <v>4994</v>
      </c>
      <c r="P3617" t="s">
        <v>297</v>
      </c>
      <c r="Q3617" t="s">
        <v>298</v>
      </c>
      <c r="R3617" t="s">
        <v>337</v>
      </c>
      <c r="S3617" s="46">
        <v>-2.76</v>
      </c>
      <c r="U3617" s="46">
        <v>19</v>
      </c>
      <c r="IF3617">
        <v>4994</v>
      </c>
      <c r="IG3617" t="s">
        <v>297</v>
      </c>
      <c r="IH3617" t="s">
        <v>299</v>
      </c>
      <c r="IK3617">
        <v>-2</v>
      </c>
      <c r="IL3617" t="s">
        <v>279</v>
      </c>
      <c r="IM3617" t="s">
        <v>280</v>
      </c>
      <c r="IN3617" t="s">
        <v>669</v>
      </c>
      <c r="IP3617" t="s">
        <v>670</v>
      </c>
    </row>
    <row r="3618" spans="1:250" x14ac:dyDescent="0.25">
      <c r="A3618">
        <v>42133</v>
      </c>
      <c r="B3618">
        <v>-890804480</v>
      </c>
      <c r="C3618">
        <v>1837</v>
      </c>
      <c r="D3618" t="s">
        <v>273</v>
      </c>
      <c r="E3618" t="s">
        <v>274</v>
      </c>
      <c r="F3618">
        <v>5062</v>
      </c>
      <c r="G3618" t="s">
        <v>295</v>
      </c>
      <c r="H3618" t="s">
        <v>296</v>
      </c>
      <c r="I3618">
        <v>429</v>
      </c>
      <c r="J3618" t="s">
        <v>395</v>
      </c>
      <c r="K3618" t="s">
        <v>396</v>
      </c>
      <c r="L3618">
        <v>4994</v>
      </c>
      <c r="M3618" t="s">
        <v>297</v>
      </c>
      <c r="N3618" t="s">
        <v>298</v>
      </c>
      <c r="O3618">
        <v>4994</v>
      </c>
      <c r="P3618" t="s">
        <v>297</v>
      </c>
      <c r="Q3618" t="s">
        <v>298</v>
      </c>
      <c r="R3618" t="s">
        <v>337</v>
      </c>
      <c r="S3618" s="46">
        <v>-3.69</v>
      </c>
      <c r="U3618" s="46">
        <v>19</v>
      </c>
      <c r="IF3618">
        <v>4994</v>
      </c>
      <c r="IG3618" t="s">
        <v>297</v>
      </c>
      <c r="IH3618" t="s">
        <v>299</v>
      </c>
      <c r="IK3618">
        <v>-2</v>
      </c>
      <c r="IL3618" t="s">
        <v>279</v>
      </c>
      <c r="IM3618" t="s">
        <v>280</v>
      </c>
      <c r="IN3618" t="s">
        <v>669</v>
      </c>
      <c r="IP3618" t="s">
        <v>670</v>
      </c>
    </row>
    <row r="3619" spans="1:250" x14ac:dyDescent="0.25">
      <c r="A3619">
        <v>42134</v>
      </c>
      <c r="B3619">
        <v>-890804480</v>
      </c>
      <c r="C3619">
        <v>1837</v>
      </c>
      <c r="D3619" t="s">
        <v>273</v>
      </c>
      <c r="E3619" t="s">
        <v>274</v>
      </c>
      <c r="F3619">
        <v>7057</v>
      </c>
      <c r="G3619" t="s">
        <v>291</v>
      </c>
      <c r="H3619" t="s">
        <v>292</v>
      </c>
      <c r="I3619">
        <v>431</v>
      </c>
      <c r="J3619" t="s">
        <v>493</v>
      </c>
      <c r="K3619" t="s">
        <v>494</v>
      </c>
      <c r="L3619">
        <v>4994</v>
      </c>
      <c r="M3619" t="s">
        <v>297</v>
      </c>
      <c r="N3619" t="s">
        <v>298</v>
      </c>
      <c r="O3619">
        <v>4994</v>
      </c>
      <c r="P3619" t="s">
        <v>297</v>
      </c>
      <c r="Q3619" t="s">
        <v>298</v>
      </c>
      <c r="R3619" t="s">
        <v>337</v>
      </c>
      <c r="S3619" s="46">
        <v>-4.4800000000000004</v>
      </c>
      <c r="U3619" s="46">
        <v>19</v>
      </c>
      <c r="IF3619">
        <v>4994</v>
      </c>
      <c r="IG3619" t="s">
        <v>297</v>
      </c>
      <c r="IH3619" t="s">
        <v>293</v>
      </c>
      <c r="IK3619">
        <v>-2</v>
      </c>
      <c r="IL3619" t="s">
        <v>279</v>
      </c>
      <c r="IM3619" t="s">
        <v>280</v>
      </c>
      <c r="IN3619" t="s">
        <v>666</v>
      </c>
      <c r="IP3619" t="s">
        <v>671</v>
      </c>
    </row>
    <row r="3620" spans="1:250" x14ac:dyDescent="0.25">
      <c r="A3620">
        <v>42135</v>
      </c>
      <c r="B3620">
        <v>-890804480</v>
      </c>
      <c r="C3620">
        <v>1837</v>
      </c>
      <c r="D3620" t="s">
        <v>273</v>
      </c>
      <c r="E3620" t="s">
        <v>274</v>
      </c>
      <c r="F3620">
        <v>1848</v>
      </c>
      <c r="G3620" t="s">
        <v>286</v>
      </c>
      <c r="H3620" t="s">
        <v>274</v>
      </c>
      <c r="I3620">
        <v>422</v>
      </c>
      <c r="J3620" t="s">
        <v>401</v>
      </c>
      <c r="K3620" t="s">
        <v>402</v>
      </c>
      <c r="L3620">
        <v>6330</v>
      </c>
      <c r="M3620" t="s">
        <v>300</v>
      </c>
      <c r="N3620" t="s">
        <v>301</v>
      </c>
      <c r="O3620">
        <v>6330</v>
      </c>
      <c r="P3620" t="s">
        <v>300</v>
      </c>
      <c r="Q3620" t="s">
        <v>301</v>
      </c>
      <c r="R3620" t="s">
        <v>337</v>
      </c>
      <c r="S3620" s="46">
        <v>-11.13</v>
      </c>
      <c r="U3620" s="46">
        <v>19</v>
      </c>
      <c r="IF3620">
        <v>6330</v>
      </c>
      <c r="IG3620" t="s">
        <v>300</v>
      </c>
      <c r="IH3620" t="s">
        <v>288</v>
      </c>
      <c r="IK3620">
        <v>-2</v>
      </c>
      <c r="IL3620" t="s">
        <v>279</v>
      </c>
      <c r="IM3620" t="s">
        <v>280</v>
      </c>
      <c r="IN3620" t="s">
        <v>654</v>
      </c>
      <c r="IP3620" t="s">
        <v>672</v>
      </c>
    </row>
    <row r="3621" spans="1:250" x14ac:dyDescent="0.25">
      <c r="A3621">
        <v>42136</v>
      </c>
      <c r="B3621">
        <v>-890804480</v>
      </c>
      <c r="C3621">
        <v>1837</v>
      </c>
      <c r="D3621" t="s">
        <v>273</v>
      </c>
      <c r="E3621" t="s">
        <v>274</v>
      </c>
      <c r="F3621">
        <v>1848</v>
      </c>
      <c r="G3621" t="s">
        <v>286</v>
      </c>
      <c r="H3621" t="s">
        <v>274</v>
      </c>
      <c r="I3621">
        <v>420</v>
      </c>
      <c r="J3621" t="s">
        <v>403</v>
      </c>
      <c r="K3621" t="s">
        <v>404</v>
      </c>
      <c r="L3621">
        <v>6330</v>
      </c>
      <c r="M3621" t="s">
        <v>300</v>
      </c>
      <c r="N3621" t="s">
        <v>301</v>
      </c>
      <c r="O3621">
        <v>6330</v>
      </c>
      <c r="P3621" t="s">
        <v>300</v>
      </c>
      <c r="Q3621" t="s">
        <v>301</v>
      </c>
      <c r="R3621" t="s">
        <v>337</v>
      </c>
      <c r="S3621" s="46">
        <v>-6.49</v>
      </c>
      <c r="U3621" s="46">
        <v>19</v>
      </c>
      <c r="IF3621">
        <v>6330</v>
      </c>
      <c r="IG3621" t="s">
        <v>300</v>
      </c>
      <c r="IH3621" t="s">
        <v>288</v>
      </c>
      <c r="IK3621">
        <v>-2</v>
      </c>
      <c r="IL3621" t="s">
        <v>279</v>
      </c>
      <c r="IM3621" t="s">
        <v>280</v>
      </c>
      <c r="IN3621" t="s">
        <v>654</v>
      </c>
      <c r="IP3621" t="s">
        <v>672</v>
      </c>
    </row>
    <row r="3622" spans="1:250" x14ac:dyDescent="0.25">
      <c r="A3622">
        <v>42137</v>
      </c>
      <c r="B3622">
        <v>-890804480</v>
      </c>
      <c r="C3622">
        <v>1837</v>
      </c>
      <c r="D3622" t="s">
        <v>273</v>
      </c>
      <c r="E3622" t="s">
        <v>274</v>
      </c>
      <c r="F3622">
        <v>1848</v>
      </c>
      <c r="G3622" t="s">
        <v>286</v>
      </c>
      <c r="H3622" t="s">
        <v>274</v>
      </c>
      <c r="I3622">
        <v>411</v>
      </c>
      <c r="J3622" t="s">
        <v>393</v>
      </c>
      <c r="K3622" t="s">
        <v>394</v>
      </c>
      <c r="L3622">
        <v>6330</v>
      </c>
      <c r="M3622" t="s">
        <v>300</v>
      </c>
      <c r="N3622" t="s">
        <v>301</v>
      </c>
      <c r="O3622">
        <v>6330</v>
      </c>
      <c r="P3622" t="s">
        <v>300</v>
      </c>
      <c r="Q3622" t="s">
        <v>301</v>
      </c>
      <c r="R3622" t="s">
        <v>337</v>
      </c>
      <c r="S3622" s="46">
        <v>-9.8000000000000007</v>
      </c>
      <c r="U3622" s="46">
        <v>19</v>
      </c>
      <c r="IF3622">
        <v>6330</v>
      </c>
      <c r="IG3622" t="s">
        <v>300</v>
      </c>
      <c r="IH3622" t="s">
        <v>288</v>
      </c>
      <c r="IK3622">
        <v>-2</v>
      </c>
      <c r="IL3622" t="s">
        <v>279</v>
      </c>
      <c r="IM3622" t="s">
        <v>280</v>
      </c>
      <c r="IN3622" t="s">
        <v>654</v>
      </c>
      <c r="IP3622" t="s">
        <v>672</v>
      </c>
    </row>
    <row r="3623" spans="1:250" x14ac:dyDescent="0.25">
      <c r="A3623">
        <v>42138</v>
      </c>
      <c r="B3623">
        <v>-890804480</v>
      </c>
      <c r="C3623">
        <v>1837</v>
      </c>
      <c r="D3623" t="s">
        <v>273</v>
      </c>
      <c r="E3623" t="s">
        <v>274</v>
      </c>
      <c r="F3623">
        <v>1848</v>
      </c>
      <c r="G3623" t="s">
        <v>286</v>
      </c>
      <c r="H3623" t="s">
        <v>274</v>
      </c>
      <c r="I3623">
        <v>427</v>
      </c>
      <c r="J3623" t="s">
        <v>397</v>
      </c>
      <c r="K3623" t="s">
        <v>398</v>
      </c>
      <c r="L3623">
        <v>6330</v>
      </c>
      <c r="M3623" t="s">
        <v>300</v>
      </c>
      <c r="N3623" t="s">
        <v>301</v>
      </c>
      <c r="O3623">
        <v>6330</v>
      </c>
      <c r="P3623" t="s">
        <v>300</v>
      </c>
      <c r="Q3623" t="s">
        <v>301</v>
      </c>
      <c r="R3623" t="s">
        <v>337</v>
      </c>
      <c r="S3623" s="46">
        <v>0</v>
      </c>
      <c r="U3623" s="46">
        <v>19</v>
      </c>
      <c r="IF3623">
        <v>6330</v>
      </c>
      <c r="IG3623" t="s">
        <v>300</v>
      </c>
      <c r="IH3623" t="s">
        <v>288</v>
      </c>
      <c r="IK3623">
        <v>-2</v>
      </c>
      <c r="IL3623" t="s">
        <v>279</v>
      </c>
      <c r="IM3623" t="s">
        <v>280</v>
      </c>
      <c r="IN3623" t="s">
        <v>654</v>
      </c>
      <c r="IP3623" t="s">
        <v>672</v>
      </c>
    </row>
    <row r="3624" spans="1:250" x14ac:dyDescent="0.25">
      <c r="A3624">
        <v>42139</v>
      </c>
      <c r="B3624">
        <v>-890804480</v>
      </c>
      <c r="C3624">
        <v>1837</v>
      </c>
      <c r="D3624" t="s">
        <v>273</v>
      </c>
      <c r="E3624" t="s">
        <v>274</v>
      </c>
      <c r="F3624">
        <v>1848</v>
      </c>
      <c r="G3624" t="s">
        <v>286</v>
      </c>
      <c r="H3624" t="s">
        <v>274</v>
      </c>
      <c r="I3624">
        <v>424</v>
      </c>
      <c r="J3624" t="s">
        <v>399</v>
      </c>
      <c r="K3624" t="s">
        <v>400</v>
      </c>
      <c r="L3624">
        <v>6330</v>
      </c>
      <c r="M3624" t="s">
        <v>300</v>
      </c>
      <c r="N3624" t="s">
        <v>301</v>
      </c>
      <c r="O3624">
        <v>6330</v>
      </c>
      <c r="P3624" t="s">
        <v>300</v>
      </c>
      <c r="Q3624" t="s">
        <v>301</v>
      </c>
      <c r="R3624" t="s">
        <v>337</v>
      </c>
      <c r="S3624" s="46">
        <v>-8.35</v>
      </c>
      <c r="U3624" s="46">
        <v>19</v>
      </c>
      <c r="IF3624">
        <v>6330</v>
      </c>
      <c r="IG3624" t="s">
        <v>300</v>
      </c>
      <c r="IH3624" t="s">
        <v>288</v>
      </c>
      <c r="IK3624">
        <v>-2</v>
      </c>
      <c r="IL3624" t="s">
        <v>279</v>
      </c>
      <c r="IM3624" t="s">
        <v>280</v>
      </c>
      <c r="IN3624" t="s">
        <v>654</v>
      </c>
      <c r="IP3624" t="s">
        <v>672</v>
      </c>
    </row>
    <row r="3625" spans="1:250" x14ac:dyDescent="0.25">
      <c r="A3625">
        <v>42140</v>
      </c>
      <c r="B3625">
        <v>-890804480</v>
      </c>
      <c r="C3625">
        <v>1837</v>
      </c>
      <c r="D3625" t="s">
        <v>273</v>
      </c>
      <c r="E3625" t="s">
        <v>274</v>
      </c>
      <c r="F3625">
        <v>7057</v>
      </c>
      <c r="G3625" t="s">
        <v>291</v>
      </c>
      <c r="H3625" t="s">
        <v>292</v>
      </c>
      <c r="I3625">
        <v>424</v>
      </c>
      <c r="J3625" t="s">
        <v>399</v>
      </c>
      <c r="K3625" t="s">
        <v>400</v>
      </c>
      <c r="L3625">
        <v>7087</v>
      </c>
      <c r="M3625" t="s">
        <v>302</v>
      </c>
      <c r="N3625" t="s">
        <v>303</v>
      </c>
      <c r="O3625">
        <v>7087</v>
      </c>
      <c r="P3625" t="s">
        <v>302</v>
      </c>
      <c r="Q3625" t="s">
        <v>303</v>
      </c>
      <c r="R3625" t="s">
        <v>337</v>
      </c>
      <c r="S3625" s="46">
        <v>-9.58</v>
      </c>
      <c r="U3625" s="46">
        <v>19</v>
      </c>
      <c r="IF3625">
        <v>7087</v>
      </c>
      <c r="IG3625" t="s">
        <v>302</v>
      </c>
      <c r="IH3625" t="s">
        <v>293</v>
      </c>
      <c r="IK3625">
        <v>-2</v>
      </c>
      <c r="IL3625" t="s">
        <v>279</v>
      </c>
      <c r="IM3625" t="s">
        <v>280</v>
      </c>
      <c r="IN3625" t="s">
        <v>666</v>
      </c>
      <c r="IP3625" t="s">
        <v>673</v>
      </c>
    </row>
    <row r="3626" spans="1:250" x14ac:dyDescent="0.25">
      <c r="A3626">
        <v>42141</v>
      </c>
      <c r="B3626">
        <v>-890804480</v>
      </c>
      <c r="C3626">
        <v>1837</v>
      </c>
      <c r="D3626" t="s">
        <v>273</v>
      </c>
      <c r="E3626" t="s">
        <v>274</v>
      </c>
      <c r="F3626">
        <v>7057</v>
      </c>
      <c r="G3626" t="s">
        <v>291</v>
      </c>
      <c r="H3626" t="s">
        <v>292</v>
      </c>
      <c r="I3626">
        <v>422</v>
      </c>
      <c r="J3626" t="s">
        <v>401</v>
      </c>
      <c r="K3626" t="s">
        <v>402</v>
      </c>
      <c r="L3626">
        <v>7087</v>
      </c>
      <c r="M3626" t="s">
        <v>302</v>
      </c>
      <c r="N3626" t="s">
        <v>303</v>
      </c>
      <c r="O3626">
        <v>7087</v>
      </c>
      <c r="P3626" t="s">
        <v>302</v>
      </c>
      <c r="Q3626" t="s">
        <v>303</v>
      </c>
      <c r="R3626" t="s">
        <v>337</v>
      </c>
      <c r="S3626" s="46">
        <v>-12.78</v>
      </c>
      <c r="U3626" s="46">
        <v>19</v>
      </c>
      <c r="IF3626">
        <v>7087</v>
      </c>
      <c r="IG3626" t="s">
        <v>302</v>
      </c>
      <c r="IH3626" t="s">
        <v>293</v>
      </c>
      <c r="IK3626">
        <v>-2</v>
      </c>
      <c r="IL3626" t="s">
        <v>279</v>
      </c>
      <c r="IM3626" t="s">
        <v>280</v>
      </c>
      <c r="IN3626" t="s">
        <v>666</v>
      </c>
      <c r="IP3626" t="s">
        <v>673</v>
      </c>
    </row>
    <row r="3627" spans="1:250" x14ac:dyDescent="0.25">
      <c r="A3627">
        <v>42142</v>
      </c>
      <c r="B3627">
        <v>-890804480</v>
      </c>
      <c r="C3627">
        <v>1837</v>
      </c>
      <c r="D3627" t="s">
        <v>273</v>
      </c>
      <c r="E3627" t="s">
        <v>274</v>
      </c>
      <c r="F3627">
        <v>7057</v>
      </c>
      <c r="G3627" t="s">
        <v>291</v>
      </c>
      <c r="H3627" t="s">
        <v>292</v>
      </c>
      <c r="I3627">
        <v>420</v>
      </c>
      <c r="J3627" t="s">
        <v>403</v>
      </c>
      <c r="K3627" t="s">
        <v>404</v>
      </c>
      <c r="L3627">
        <v>7087</v>
      </c>
      <c r="M3627" t="s">
        <v>302</v>
      </c>
      <c r="N3627" t="s">
        <v>303</v>
      </c>
      <c r="O3627">
        <v>7087</v>
      </c>
      <c r="P3627" t="s">
        <v>302</v>
      </c>
      <c r="Q3627" t="s">
        <v>303</v>
      </c>
      <c r="R3627" t="s">
        <v>337</v>
      </c>
      <c r="S3627" s="46">
        <v>-7.79</v>
      </c>
      <c r="U3627" s="46">
        <v>19</v>
      </c>
      <c r="IF3627">
        <v>7087</v>
      </c>
      <c r="IG3627" t="s">
        <v>302</v>
      </c>
      <c r="IH3627" t="s">
        <v>293</v>
      </c>
      <c r="IK3627">
        <v>-2</v>
      </c>
      <c r="IL3627" t="s">
        <v>279</v>
      </c>
      <c r="IM3627" t="s">
        <v>280</v>
      </c>
      <c r="IN3627" t="s">
        <v>666</v>
      </c>
      <c r="IP3627" t="s">
        <v>673</v>
      </c>
    </row>
    <row r="3628" spans="1:250" x14ac:dyDescent="0.25">
      <c r="A3628">
        <v>42143</v>
      </c>
      <c r="B3628">
        <v>-890804480</v>
      </c>
      <c r="C3628">
        <v>1837</v>
      </c>
      <c r="D3628" t="s">
        <v>273</v>
      </c>
      <c r="E3628" t="s">
        <v>274</v>
      </c>
      <c r="F3628">
        <v>7057</v>
      </c>
      <c r="G3628" t="s">
        <v>291</v>
      </c>
      <c r="H3628" t="s">
        <v>292</v>
      </c>
      <c r="I3628">
        <v>411</v>
      </c>
      <c r="J3628" t="s">
        <v>393</v>
      </c>
      <c r="K3628" t="s">
        <v>394</v>
      </c>
      <c r="L3628">
        <v>7087</v>
      </c>
      <c r="M3628" t="s">
        <v>302</v>
      </c>
      <c r="N3628" t="s">
        <v>303</v>
      </c>
      <c r="O3628">
        <v>7087</v>
      </c>
      <c r="P3628" t="s">
        <v>302</v>
      </c>
      <c r="Q3628" t="s">
        <v>303</v>
      </c>
      <c r="R3628" t="s">
        <v>337</v>
      </c>
      <c r="S3628" s="46">
        <v>-13.22</v>
      </c>
      <c r="U3628" s="46">
        <v>19</v>
      </c>
      <c r="IF3628">
        <v>7087</v>
      </c>
      <c r="IG3628" t="s">
        <v>302</v>
      </c>
      <c r="IH3628" t="s">
        <v>293</v>
      </c>
      <c r="IK3628">
        <v>-2</v>
      </c>
      <c r="IL3628" t="s">
        <v>279</v>
      </c>
      <c r="IM3628" t="s">
        <v>280</v>
      </c>
      <c r="IN3628" t="s">
        <v>666</v>
      </c>
      <c r="IP3628" t="s">
        <v>673</v>
      </c>
    </row>
    <row r="3629" spans="1:250" x14ac:dyDescent="0.25">
      <c r="A3629">
        <v>42144</v>
      </c>
      <c r="B3629">
        <v>-890804480</v>
      </c>
      <c r="C3629">
        <v>1837</v>
      </c>
      <c r="D3629" t="s">
        <v>273</v>
      </c>
      <c r="E3629" t="s">
        <v>274</v>
      </c>
      <c r="F3629">
        <v>7057</v>
      </c>
      <c r="G3629" t="s">
        <v>291</v>
      </c>
      <c r="H3629" t="s">
        <v>292</v>
      </c>
      <c r="I3629">
        <v>437</v>
      </c>
      <c r="J3629" t="s">
        <v>658</v>
      </c>
      <c r="K3629" t="s">
        <v>659</v>
      </c>
      <c r="L3629">
        <v>7087</v>
      </c>
      <c r="M3629" t="s">
        <v>302</v>
      </c>
      <c r="N3629" t="s">
        <v>303</v>
      </c>
      <c r="O3629">
        <v>7087</v>
      </c>
      <c r="P3629" t="s">
        <v>302</v>
      </c>
      <c r="Q3629" t="s">
        <v>303</v>
      </c>
      <c r="R3629" t="s">
        <v>337</v>
      </c>
      <c r="S3629" s="46">
        <v>-19.46</v>
      </c>
      <c r="U3629" s="46">
        <v>19</v>
      </c>
      <c r="IF3629">
        <v>7087</v>
      </c>
      <c r="IG3629" t="s">
        <v>302</v>
      </c>
      <c r="IH3629" t="s">
        <v>293</v>
      </c>
      <c r="IK3629">
        <v>-2</v>
      </c>
      <c r="IL3629" t="s">
        <v>279</v>
      </c>
      <c r="IM3629" t="s">
        <v>280</v>
      </c>
      <c r="IN3629" t="s">
        <v>666</v>
      </c>
      <c r="IP3629" t="s">
        <v>673</v>
      </c>
    </row>
    <row r="3630" spans="1:250" x14ac:dyDescent="0.25">
      <c r="A3630">
        <v>42145</v>
      </c>
      <c r="B3630">
        <v>-890804480</v>
      </c>
      <c r="C3630">
        <v>1837</v>
      </c>
      <c r="D3630" t="s">
        <v>273</v>
      </c>
      <c r="E3630" t="s">
        <v>274</v>
      </c>
      <c r="F3630">
        <v>7057</v>
      </c>
      <c r="G3630" t="s">
        <v>291</v>
      </c>
      <c r="H3630" t="s">
        <v>292</v>
      </c>
      <c r="I3630">
        <v>436</v>
      </c>
      <c r="J3630" t="s">
        <v>656</v>
      </c>
      <c r="K3630" t="s">
        <v>657</v>
      </c>
      <c r="L3630">
        <v>7087</v>
      </c>
      <c r="M3630" t="s">
        <v>302</v>
      </c>
      <c r="N3630" t="s">
        <v>303</v>
      </c>
      <c r="O3630">
        <v>7087</v>
      </c>
      <c r="P3630" t="s">
        <v>302</v>
      </c>
      <c r="Q3630" t="s">
        <v>303</v>
      </c>
      <c r="R3630" t="s">
        <v>337</v>
      </c>
      <c r="S3630" s="46">
        <v>-11.68</v>
      </c>
      <c r="U3630" s="46">
        <v>19</v>
      </c>
      <c r="IF3630">
        <v>7087</v>
      </c>
      <c r="IG3630" t="s">
        <v>302</v>
      </c>
      <c r="IH3630" t="s">
        <v>293</v>
      </c>
      <c r="IK3630">
        <v>-2</v>
      </c>
      <c r="IL3630" t="s">
        <v>279</v>
      </c>
      <c r="IM3630" t="s">
        <v>280</v>
      </c>
      <c r="IN3630" t="s">
        <v>666</v>
      </c>
      <c r="IP3630" t="s">
        <v>673</v>
      </c>
    </row>
    <row r="3631" spans="1:250" x14ac:dyDescent="0.25">
      <c r="A3631">
        <v>42146</v>
      </c>
      <c r="B3631">
        <v>-890804480</v>
      </c>
      <c r="C3631">
        <v>1837</v>
      </c>
      <c r="D3631" t="s">
        <v>273</v>
      </c>
      <c r="E3631" t="s">
        <v>274</v>
      </c>
      <c r="F3631">
        <v>7057</v>
      </c>
      <c r="G3631" t="s">
        <v>291</v>
      </c>
      <c r="H3631" t="s">
        <v>292</v>
      </c>
      <c r="I3631">
        <v>435</v>
      </c>
      <c r="J3631" t="s">
        <v>491</v>
      </c>
      <c r="K3631" t="s">
        <v>492</v>
      </c>
      <c r="L3631">
        <v>7087</v>
      </c>
      <c r="M3631" t="s">
        <v>302</v>
      </c>
      <c r="N3631" t="s">
        <v>303</v>
      </c>
      <c r="O3631">
        <v>7087</v>
      </c>
      <c r="P3631" t="s">
        <v>302</v>
      </c>
      <c r="Q3631" t="s">
        <v>303</v>
      </c>
      <c r="R3631" t="s">
        <v>337</v>
      </c>
      <c r="S3631" s="46">
        <v>-11.68</v>
      </c>
      <c r="U3631" s="46">
        <v>19</v>
      </c>
      <c r="IF3631">
        <v>7087</v>
      </c>
      <c r="IG3631" t="s">
        <v>302</v>
      </c>
      <c r="IH3631" t="s">
        <v>293</v>
      </c>
      <c r="IK3631">
        <v>-2</v>
      </c>
      <c r="IL3631" t="s">
        <v>279</v>
      </c>
      <c r="IM3631" t="s">
        <v>280</v>
      </c>
      <c r="IN3631" t="s">
        <v>666</v>
      </c>
      <c r="IP3631" t="s">
        <v>673</v>
      </c>
    </row>
    <row r="3632" spans="1:250" x14ac:dyDescent="0.25">
      <c r="A3632">
        <v>42147</v>
      </c>
      <c r="B3632">
        <v>-890804480</v>
      </c>
      <c r="C3632">
        <v>1837</v>
      </c>
      <c r="D3632" t="s">
        <v>273</v>
      </c>
      <c r="E3632" t="s">
        <v>274</v>
      </c>
      <c r="F3632">
        <v>7057</v>
      </c>
      <c r="G3632" t="s">
        <v>291</v>
      </c>
      <c r="H3632" t="s">
        <v>292</v>
      </c>
      <c r="I3632">
        <v>431</v>
      </c>
      <c r="J3632" t="s">
        <v>493</v>
      </c>
      <c r="K3632" t="s">
        <v>494</v>
      </c>
      <c r="L3632">
        <v>7087</v>
      </c>
      <c r="M3632" t="s">
        <v>302</v>
      </c>
      <c r="N3632" t="s">
        <v>303</v>
      </c>
      <c r="O3632">
        <v>7087</v>
      </c>
      <c r="P3632" t="s">
        <v>302</v>
      </c>
      <c r="Q3632" t="s">
        <v>303</v>
      </c>
      <c r="R3632" t="s">
        <v>337</v>
      </c>
      <c r="S3632" s="46">
        <v>-9.02</v>
      </c>
      <c r="U3632" s="46">
        <v>19</v>
      </c>
      <c r="IF3632">
        <v>7087</v>
      </c>
      <c r="IG3632" t="s">
        <v>302</v>
      </c>
      <c r="IH3632" t="s">
        <v>293</v>
      </c>
      <c r="IK3632">
        <v>-2</v>
      </c>
      <c r="IL3632" t="s">
        <v>279</v>
      </c>
      <c r="IM3632" t="s">
        <v>280</v>
      </c>
      <c r="IN3632" t="s">
        <v>666</v>
      </c>
      <c r="IP3632" t="s">
        <v>673</v>
      </c>
    </row>
    <row r="3633" spans="1:250" x14ac:dyDescent="0.25">
      <c r="A3633">
        <v>42148</v>
      </c>
      <c r="B3633">
        <v>-890804480</v>
      </c>
      <c r="C3633">
        <v>1837</v>
      </c>
      <c r="D3633" t="s">
        <v>273</v>
      </c>
      <c r="E3633" t="s">
        <v>274</v>
      </c>
      <c r="F3633">
        <v>7057</v>
      </c>
      <c r="G3633" t="s">
        <v>291</v>
      </c>
      <c r="H3633" t="s">
        <v>292</v>
      </c>
      <c r="I3633">
        <v>429</v>
      </c>
      <c r="J3633" t="s">
        <v>395</v>
      </c>
      <c r="K3633" t="s">
        <v>396</v>
      </c>
      <c r="L3633">
        <v>7087</v>
      </c>
      <c r="M3633" t="s">
        <v>302</v>
      </c>
      <c r="N3633" t="s">
        <v>303</v>
      </c>
      <c r="O3633">
        <v>7087</v>
      </c>
      <c r="P3633" t="s">
        <v>302</v>
      </c>
      <c r="Q3633" t="s">
        <v>303</v>
      </c>
      <c r="R3633" t="s">
        <v>337</v>
      </c>
      <c r="S3633" s="46">
        <v>-12.03</v>
      </c>
      <c r="U3633" s="46">
        <v>19</v>
      </c>
      <c r="IF3633">
        <v>7087</v>
      </c>
      <c r="IG3633" t="s">
        <v>302</v>
      </c>
      <c r="IH3633" t="s">
        <v>293</v>
      </c>
      <c r="IK3633">
        <v>-2</v>
      </c>
      <c r="IL3633" t="s">
        <v>279</v>
      </c>
      <c r="IM3633" t="s">
        <v>280</v>
      </c>
      <c r="IN3633" t="s">
        <v>666</v>
      </c>
      <c r="IP3633" t="s">
        <v>673</v>
      </c>
    </row>
    <row r="3634" spans="1:250" x14ac:dyDescent="0.25">
      <c r="A3634">
        <v>42149</v>
      </c>
      <c r="B3634">
        <v>-890804480</v>
      </c>
      <c r="C3634">
        <v>1837</v>
      </c>
      <c r="D3634" t="s">
        <v>273</v>
      </c>
      <c r="E3634" t="s">
        <v>274</v>
      </c>
      <c r="F3634">
        <v>7057</v>
      </c>
      <c r="G3634" t="s">
        <v>291</v>
      </c>
      <c r="H3634" t="s">
        <v>292</v>
      </c>
      <c r="I3634">
        <v>427</v>
      </c>
      <c r="J3634" t="s">
        <v>397</v>
      </c>
      <c r="K3634" t="s">
        <v>398</v>
      </c>
      <c r="L3634">
        <v>7087</v>
      </c>
      <c r="M3634" t="s">
        <v>302</v>
      </c>
      <c r="N3634" t="s">
        <v>303</v>
      </c>
      <c r="O3634">
        <v>7087</v>
      </c>
      <c r="P3634" t="s">
        <v>302</v>
      </c>
      <c r="Q3634" t="s">
        <v>303</v>
      </c>
      <c r="R3634" t="s">
        <v>337</v>
      </c>
      <c r="S3634" s="46">
        <v>-7.02</v>
      </c>
      <c r="U3634" s="46">
        <v>19</v>
      </c>
      <c r="IF3634">
        <v>7087</v>
      </c>
      <c r="IG3634" t="s">
        <v>302</v>
      </c>
      <c r="IH3634" t="s">
        <v>293</v>
      </c>
      <c r="IK3634">
        <v>-2</v>
      </c>
      <c r="IL3634" t="s">
        <v>279</v>
      </c>
      <c r="IM3634" t="s">
        <v>280</v>
      </c>
      <c r="IN3634" t="s">
        <v>666</v>
      </c>
      <c r="IP3634" t="s">
        <v>673</v>
      </c>
    </row>
    <row r="3635" spans="1:250" x14ac:dyDescent="0.25">
      <c r="A3635">
        <v>42150</v>
      </c>
      <c r="B3635">
        <v>-890804480</v>
      </c>
      <c r="C3635">
        <v>1837</v>
      </c>
      <c r="D3635" t="s">
        <v>273</v>
      </c>
      <c r="E3635" t="s">
        <v>274</v>
      </c>
      <c r="F3635">
        <v>5062</v>
      </c>
      <c r="G3635" t="s">
        <v>295</v>
      </c>
      <c r="H3635" t="s">
        <v>296</v>
      </c>
      <c r="I3635">
        <v>429</v>
      </c>
      <c r="J3635" t="s">
        <v>395</v>
      </c>
      <c r="K3635" t="s">
        <v>396</v>
      </c>
      <c r="L3635">
        <v>7999</v>
      </c>
      <c r="M3635" t="s">
        <v>304</v>
      </c>
      <c r="N3635" t="s">
        <v>305</v>
      </c>
      <c r="O3635">
        <v>7999</v>
      </c>
      <c r="P3635" t="s">
        <v>304</v>
      </c>
      <c r="Q3635" t="s">
        <v>305</v>
      </c>
      <c r="R3635" t="s">
        <v>337</v>
      </c>
      <c r="S3635" s="46">
        <v>-4.83</v>
      </c>
      <c r="U3635" s="46">
        <v>19</v>
      </c>
      <c r="IF3635">
        <v>7999</v>
      </c>
      <c r="IG3635" t="s">
        <v>304</v>
      </c>
      <c r="IH3635" t="s">
        <v>299</v>
      </c>
      <c r="IK3635">
        <v>-2</v>
      </c>
      <c r="IL3635" t="s">
        <v>279</v>
      </c>
      <c r="IM3635" t="s">
        <v>280</v>
      </c>
      <c r="IN3635" t="s">
        <v>669</v>
      </c>
      <c r="IP3635" t="s">
        <v>674</v>
      </c>
    </row>
    <row r="3636" spans="1:250" x14ac:dyDescent="0.25">
      <c r="A3636">
        <v>42151</v>
      </c>
      <c r="B3636">
        <v>-890804480</v>
      </c>
      <c r="C3636">
        <v>1837</v>
      </c>
      <c r="D3636" t="s">
        <v>273</v>
      </c>
      <c r="E3636" t="s">
        <v>274</v>
      </c>
      <c r="F3636">
        <v>5062</v>
      </c>
      <c r="G3636" t="s">
        <v>295</v>
      </c>
      <c r="H3636" t="s">
        <v>296</v>
      </c>
      <c r="I3636">
        <v>427</v>
      </c>
      <c r="J3636" t="s">
        <v>397</v>
      </c>
      <c r="K3636" t="s">
        <v>398</v>
      </c>
      <c r="L3636">
        <v>7999</v>
      </c>
      <c r="M3636" t="s">
        <v>304</v>
      </c>
      <c r="N3636" t="s">
        <v>305</v>
      </c>
      <c r="O3636">
        <v>7999</v>
      </c>
      <c r="P3636" t="s">
        <v>304</v>
      </c>
      <c r="Q3636" t="s">
        <v>305</v>
      </c>
      <c r="R3636" t="s">
        <v>337</v>
      </c>
      <c r="S3636" s="46">
        <v>-2.82</v>
      </c>
      <c r="U3636" s="46">
        <v>19</v>
      </c>
      <c r="IF3636">
        <v>7999</v>
      </c>
      <c r="IG3636" t="s">
        <v>304</v>
      </c>
      <c r="IH3636" t="s">
        <v>299</v>
      </c>
      <c r="IK3636">
        <v>-2</v>
      </c>
      <c r="IL3636" t="s">
        <v>279</v>
      </c>
      <c r="IM3636" t="s">
        <v>280</v>
      </c>
      <c r="IN3636" t="s">
        <v>669</v>
      </c>
      <c r="IP3636" t="s">
        <v>674</v>
      </c>
    </row>
    <row r="3637" spans="1:250" x14ac:dyDescent="0.25">
      <c r="A3637">
        <v>42152</v>
      </c>
      <c r="B3637">
        <v>-890804480</v>
      </c>
      <c r="C3637">
        <v>1837</v>
      </c>
      <c r="D3637" t="s">
        <v>273</v>
      </c>
      <c r="E3637" t="s">
        <v>274</v>
      </c>
      <c r="F3637">
        <v>5062</v>
      </c>
      <c r="G3637" t="s">
        <v>295</v>
      </c>
      <c r="H3637" t="s">
        <v>296</v>
      </c>
      <c r="I3637">
        <v>424</v>
      </c>
      <c r="J3637" t="s">
        <v>399</v>
      </c>
      <c r="K3637" t="s">
        <v>400</v>
      </c>
      <c r="L3637">
        <v>7999</v>
      </c>
      <c r="M3637" t="s">
        <v>304</v>
      </c>
      <c r="N3637" t="s">
        <v>305</v>
      </c>
      <c r="O3637">
        <v>7999</v>
      </c>
      <c r="P3637" t="s">
        <v>304</v>
      </c>
      <c r="Q3637" t="s">
        <v>305</v>
      </c>
      <c r="R3637" t="s">
        <v>337</v>
      </c>
      <c r="S3637" s="46">
        <v>-4.49</v>
      </c>
      <c r="U3637" s="46">
        <v>19</v>
      </c>
      <c r="IF3637">
        <v>7999</v>
      </c>
      <c r="IG3637" t="s">
        <v>304</v>
      </c>
      <c r="IH3637" t="s">
        <v>299</v>
      </c>
      <c r="IK3637">
        <v>-2</v>
      </c>
      <c r="IL3637" t="s">
        <v>279</v>
      </c>
      <c r="IM3637" t="s">
        <v>280</v>
      </c>
      <c r="IN3637" t="s">
        <v>669</v>
      </c>
      <c r="IP3637" t="s">
        <v>674</v>
      </c>
    </row>
    <row r="3638" spans="1:250" x14ac:dyDescent="0.25">
      <c r="A3638">
        <v>42153</v>
      </c>
      <c r="B3638">
        <v>-890804480</v>
      </c>
      <c r="C3638">
        <v>1837</v>
      </c>
      <c r="D3638" t="s">
        <v>273</v>
      </c>
      <c r="E3638" t="s">
        <v>274</v>
      </c>
      <c r="F3638">
        <v>5062</v>
      </c>
      <c r="G3638" t="s">
        <v>295</v>
      </c>
      <c r="H3638" t="s">
        <v>296</v>
      </c>
      <c r="I3638">
        <v>422</v>
      </c>
      <c r="J3638" t="s">
        <v>401</v>
      </c>
      <c r="K3638" t="s">
        <v>402</v>
      </c>
      <c r="L3638">
        <v>7999</v>
      </c>
      <c r="M3638" t="s">
        <v>304</v>
      </c>
      <c r="N3638" t="s">
        <v>305</v>
      </c>
      <c r="O3638">
        <v>7999</v>
      </c>
      <c r="P3638" t="s">
        <v>304</v>
      </c>
      <c r="Q3638" t="s">
        <v>305</v>
      </c>
      <c r="R3638" t="s">
        <v>337</v>
      </c>
      <c r="S3638" s="46">
        <v>-5.99</v>
      </c>
      <c r="U3638" s="46">
        <v>19</v>
      </c>
      <c r="IF3638">
        <v>7999</v>
      </c>
      <c r="IG3638" t="s">
        <v>304</v>
      </c>
      <c r="IH3638" t="s">
        <v>299</v>
      </c>
      <c r="IK3638">
        <v>-2</v>
      </c>
      <c r="IL3638" t="s">
        <v>279</v>
      </c>
      <c r="IM3638" t="s">
        <v>280</v>
      </c>
      <c r="IN3638" t="s">
        <v>669</v>
      </c>
      <c r="IP3638" t="s">
        <v>674</v>
      </c>
    </row>
    <row r="3639" spans="1:250" x14ac:dyDescent="0.25">
      <c r="A3639">
        <v>42154</v>
      </c>
      <c r="B3639">
        <v>-890804480</v>
      </c>
      <c r="C3639">
        <v>1837</v>
      </c>
      <c r="D3639" t="s">
        <v>273</v>
      </c>
      <c r="E3639" t="s">
        <v>274</v>
      </c>
      <c r="F3639">
        <v>5062</v>
      </c>
      <c r="G3639" t="s">
        <v>295</v>
      </c>
      <c r="H3639" t="s">
        <v>296</v>
      </c>
      <c r="I3639">
        <v>420</v>
      </c>
      <c r="J3639" t="s">
        <v>403</v>
      </c>
      <c r="K3639" t="s">
        <v>404</v>
      </c>
      <c r="L3639">
        <v>7999</v>
      </c>
      <c r="M3639" t="s">
        <v>304</v>
      </c>
      <c r="N3639" t="s">
        <v>305</v>
      </c>
      <c r="O3639">
        <v>7999</v>
      </c>
      <c r="P3639" t="s">
        <v>304</v>
      </c>
      <c r="Q3639" t="s">
        <v>305</v>
      </c>
      <c r="R3639" t="s">
        <v>337</v>
      </c>
      <c r="S3639" s="46">
        <v>-3.49</v>
      </c>
      <c r="U3639" s="46">
        <v>19</v>
      </c>
      <c r="IF3639">
        <v>7999</v>
      </c>
      <c r="IG3639" t="s">
        <v>304</v>
      </c>
      <c r="IH3639" t="s">
        <v>299</v>
      </c>
      <c r="IK3639">
        <v>-2</v>
      </c>
      <c r="IL3639" t="s">
        <v>279</v>
      </c>
      <c r="IM3639" t="s">
        <v>280</v>
      </c>
      <c r="IN3639" t="s">
        <v>669</v>
      </c>
      <c r="IP3639" t="s">
        <v>674</v>
      </c>
    </row>
    <row r="3640" spans="1:250" x14ac:dyDescent="0.25">
      <c r="A3640">
        <v>42155</v>
      </c>
      <c r="B3640">
        <v>-890804480</v>
      </c>
      <c r="C3640">
        <v>1837</v>
      </c>
      <c r="D3640" t="s">
        <v>273</v>
      </c>
      <c r="E3640" t="s">
        <v>274</v>
      </c>
      <c r="F3640">
        <v>5062</v>
      </c>
      <c r="G3640" t="s">
        <v>295</v>
      </c>
      <c r="H3640" t="s">
        <v>296</v>
      </c>
      <c r="I3640">
        <v>411</v>
      </c>
      <c r="J3640" t="s">
        <v>393</v>
      </c>
      <c r="K3640" t="s">
        <v>394</v>
      </c>
      <c r="L3640">
        <v>7999</v>
      </c>
      <c r="M3640" t="s">
        <v>304</v>
      </c>
      <c r="N3640" t="s">
        <v>305</v>
      </c>
      <c r="O3640">
        <v>7999</v>
      </c>
      <c r="P3640" t="s">
        <v>304</v>
      </c>
      <c r="Q3640" t="s">
        <v>305</v>
      </c>
      <c r="R3640" t="s">
        <v>337</v>
      </c>
      <c r="S3640" s="46">
        <v>-5.24</v>
      </c>
      <c r="U3640" s="46">
        <v>19</v>
      </c>
      <c r="IF3640">
        <v>7999</v>
      </c>
      <c r="IG3640" t="s">
        <v>304</v>
      </c>
      <c r="IH3640" t="s">
        <v>299</v>
      </c>
      <c r="IK3640">
        <v>-2</v>
      </c>
      <c r="IL3640" t="s">
        <v>279</v>
      </c>
      <c r="IM3640" t="s">
        <v>280</v>
      </c>
      <c r="IN3640" t="s">
        <v>669</v>
      </c>
      <c r="IP3640" t="s">
        <v>674</v>
      </c>
    </row>
    <row r="3641" spans="1:250" x14ac:dyDescent="0.25">
      <c r="A3641">
        <v>42156</v>
      </c>
      <c r="B3641">
        <v>-890804480</v>
      </c>
      <c r="C3641">
        <v>1837</v>
      </c>
      <c r="D3641" t="s">
        <v>273</v>
      </c>
      <c r="E3641" t="s">
        <v>274</v>
      </c>
      <c r="F3641">
        <v>7057</v>
      </c>
      <c r="G3641" t="s">
        <v>291</v>
      </c>
      <c r="H3641" t="s">
        <v>292</v>
      </c>
      <c r="I3641">
        <v>437</v>
      </c>
      <c r="J3641" t="s">
        <v>658</v>
      </c>
      <c r="K3641" t="s">
        <v>659</v>
      </c>
      <c r="L3641">
        <v>7999</v>
      </c>
      <c r="M3641" t="s">
        <v>304</v>
      </c>
      <c r="N3641" t="s">
        <v>305</v>
      </c>
      <c r="O3641">
        <v>7999</v>
      </c>
      <c r="P3641" t="s">
        <v>304</v>
      </c>
      <c r="Q3641" t="s">
        <v>305</v>
      </c>
      <c r="R3641" t="s">
        <v>337</v>
      </c>
      <c r="S3641" s="46">
        <v>-3.82</v>
      </c>
      <c r="U3641" s="46">
        <v>19</v>
      </c>
      <c r="IF3641">
        <v>7999</v>
      </c>
      <c r="IG3641" t="s">
        <v>304</v>
      </c>
      <c r="IH3641" t="s">
        <v>293</v>
      </c>
      <c r="IK3641">
        <v>-2</v>
      </c>
      <c r="IL3641" t="s">
        <v>279</v>
      </c>
      <c r="IM3641" t="s">
        <v>280</v>
      </c>
      <c r="IN3641" t="s">
        <v>666</v>
      </c>
      <c r="IP3641" t="s">
        <v>675</v>
      </c>
    </row>
    <row r="3642" spans="1:250" x14ac:dyDescent="0.25">
      <c r="A3642">
        <v>42157</v>
      </c>
      <c r="B3642">
        <v>-890804480</v>
      </c>
      <c r="C3642">
        <v>1837</v>
      </c>
      <c r="D3642" t="s">
        <v>273</v>
      </c>
      <c r="E3642" t="s">
        <v>274</v>
      </c>
      <c r="F3642">
        <v>7057</v>
      </c>
      <c r="G3642" t="s">
        <v>291</v>
      </c>
      <c r="H3642" t="s">
        <v>292</v>
      </c>
      <c r="I3642">
        <v>436</v>
      </c>
      <c r="J3642" t="s">
        <v>656</v>
      </c>
      <c r="K3642" t="s">
        <v>657</v>
      </c>
      <c r="L3642">
        <v>7999</v>
      </c>
      <c r="M3642" t="s">
        <v>304</v>
      </c>
      <c r="N3642" t="s">
        <v>305</v>
      </c>
      <c r="O3642">
        <v>7999</v>
      </c>
      <c r="P3642" t="s">
        <v>304</v>
      </c>
      <c r="Q3642" t="s">
        <v>305</v>
      </c>
      <c r="R3642" t="s">
        <v>337</v>
      </c>
      <c r="S3642" s="46">
        <v>-2.29</v>
      </c>
      <c r="U3642" s="46">
        <v>19</v>
      </c>
      <c r="IF3642">
        <v>7999</v>
      </c>
      <c r="IG3642" t="s">
        <v>304</v>
      </c>
      <c r="IH3642" t="s">
        <v>293</v>
      </c>
      <c r="IK3642">
        <v>-2</v>
      </c>
      <c r="IL3642" t="s">
        <v>279</v>
      </c>
      <c r="IM3642" t="s">
        <v>280</v>
      </c>
      <c r="IN3642" t="s">
        <v>666</v>
      </c>
      <c r="IP3642" t="s">
        <v>675</v>
      </c>
    </row>
    <row r="3643" spans="1:250" x14ac:dyDescent="0.25">
      <c r="A3643">
        <v>42158</v>
      </c>
      <c r="B3643">
        <v>-890804480</v>
      </c>
      <c r="C3643">
        <v>1837</v>
      </c>
      <c r="D3643" t="s">
        <v>273</v>
      </c>
      <c r="E3643" t="s">
        <v>274</v>
      </c>
      <c r="F3643">
        <v>7057</v>
      </c>
      <c r="G3643" t="s">
        <v>291</v>
      </c>
      <c r="H3643" t="s">
        <v>292</v>
      </c>
      <c r="I3643">
        <v>435</v>
      </c>
      <c r="J3643" t="s">
        <v>491</v>
      </c>
      <c r="K3643" t="s">
        <v>492</v>
      </c>
      <c r="L3643">
        <v>7999</v>
      </c>
      <c r="M3643" t="s">
        <v>304</v>
      </c>
      <c r="N3643" t="s">
        <v>305</v>
      </c>
      <c r="O3643">
        <v>7999</v>
      </c>
      <c r="P3643" t="s">
        <v>304</v>
      </c>
      <c r="Q3643" t="s">
        <v>305</v>
      </c>
      <c r="R3643" t="s">
        <v>337</v>
      </c>
      <c r="S3643" s="46">
        <v>-2.29</v>
      </c>
      <c r="U3643" s="46">
        <v>19</v>
      </c>
      <c r="IF3643">
        <v>7999</v>
      </c>
      <c r="IG3643" t="s">
        <v>304</v>
      </c>
      <c r="IH3643" t="s">
        <v>293</v>
      </c>
      <c r="IK3643">
        <v>-2</v>
      </c>
      <c r="IL3643" t="s">
        <v>279</v>
      </c>
      <c r="IM3643" t="s">
        <v>280</v>
      </c>
      <c r="IN3643" t="s">
        <v>666</v>
      </c>
      <c r="IP3643" t="s">
        <v>675</v>
      </c>
    </row>
    <row r="3644" spans="1:250" x14ac:dyDescent="0.25">
      <c r="A3644">
        <v>42159</v>
      </c>
      <c r="B3644">
        <v>-890804480</v>
      </c>
      <c r="C3644">
        <v>1837</v>
      </c>
      <c r="D3644" t="s">
        <v>273</v>
      </c>
      <c r="E3644" t="s">
        <v>274</v>
      </c>
      <c r="F3644">
        <v>7057</v>
      </c>
      <c r="G3644" t="s">
        <v>291</v>
      </c>
      <c r="H3644" t="s">
        <v>292</v>
      </c>
      <c r="I3644">
        <v>431</v>
      </c>
      <c r="J3644" t="s">
        <v>493</v>
      </c>
      <c r="K3644" t="s">
        <v>494</v>
      </c>
      <c r="L3644">
        <v>7999</v>
      </c>
      <c r="M3644" t="s">
        <v>304</v>
      </c>
      <c r="N3644" t="s">
        <v>305</v>
      </c>
      <c r="O3644">
        <v>7999</v>
      </c>
      <c r="P3644" t="s">
        <v>304</v>
      </c>
      <c r="Q3644" t="s">
        <v>305</v>
      </c>
      <c r="R3644" t="s">
        <v>337</v>
      </c>
      <c r="S3644" s="46">
        <v>-3.58</v>
      </c>
      <c r="U3644" s="46">
        <v>19</v>
      </c>
      <c r="IF3644">
        <v>7999</v>
      </c>
      <c r="IG3644" t="s">
        <v>304</v>
      </c>
      <c r="IH3644" t="s">
        <v>293</v>
      </c>
      <c r="IK3644">
        <v>-2</v>
      </c>
      <c r="IL3644" t="s">
        <v>279</v>
      </c>
      <c r="IM3644" t="s">
        <v>280</v>
      </c>
      <c r="IN3644" t="s">
        <v>666</v>
      </c>
      <c r="IP3644" t="s">
        <v>675</v>
      </c>
    </row>
    <row r="3645" spans="1:250" x14ac:dyDescent="0.25">
      <c r="A3645">
        <v>42160</v>
      </c>
      <c r="B3645">
        <v>-890804480</v>
      </c>
      <c r="C3645">
        <v>1837</v>
      </c>
      <c r="D3645" t="s">
        <v>273</v>
      </c>
      <c r="E3645" t="s">
        <v>274</v>
      </c>
      <c r="F3645">
        <v>7057</v>
      </c>
      <c r="G3645" t="s">
        <v>291</v>
      </c>
      <c r="H3645" t="s">
        <v>292</v>
      </c>
      <c r="I3645">
        <v>429</v>
      </c>
      <c r="J3645" t="s">
        <v>395</v>
      </c>
      <c r="K3645" t="s">
        <v>396</v>
      </c>
      <c r="L3645">
        <v>7999</v>
      </c>
      <c r="M3645" t="s">
        <v>304</v>
      </c>
      <c r="N3645" t="s">
        <v>305</v>
      </c>
      <c r="O3645">
        <v>7999</v>
      </c>
      <c r="P3645" t="s">
        <v>304</v>
      </c>
      <c r="Q3645" t="s">
        <v>305</v>
      </c>
      <c r="R3645" t="s">
        <v>337</v>
      </c>
      <c r="S3645" s="46">
        <v>-4.7699999999999996</v>
      </c>
      <c r="U3645" s="46">
        <v>19</v>
      </c>
      <c r="IF3645">
        <v>7999</v>
      </c>
      <c r="IG3645" t="s">
        <v>304</v>
      </c>
      <c r="IH3645" t="s">
        <v>293</v>
      </c>
      <c r="IK3645">
        <v>-2</v>
      </c>
      <c r="IL3645" t="s">
        <v>279</v>
      </c>
      <c r="IM3645" t="s">
        <v>280</v>
      </c>
      <c r="IN3645" t="s">
        <v>666</v>
      </c>
      <c r="IP3645" t="s">
        <v>675</v>
      </c>
    </row>
    <row r="3646" spans="1:250" x14ac:dyDescent="0.25">
      <c r="A3646">
        <v>42161</v>
      </c>
      <c r="B3646">
        <v>-890804480</v>
      </c>
      <c r="C3646">
        <v>1837</v>
      </c>
      <c r="D3646" t="s">
        <v>273</v>
      </c>
      <c r="E3646" t="s">
        <v>274</v>
      </c>
      <c r="F3646">
        <v>7057</v>
      </c>
      <c r="G3646" t="s">
        <v>291</v>
      </c>
      <c r="H3646" t="s">
        <v>292</v>
      </c>
      <c r="I3646">
        <v>427</v>
      </c>
      <c r="J3646" t="s">
        <v>397</v>
      </c>
      <c r="K3646" t="s">
        <v>398</v>
      </c>
      <c r="L3646">
        <v>7999</v>
      </c>
      <c r="M3646" t="s">
        <v>304</v>
      </c>
      <c r="N3646" t="s">
        <v>305</v>
      </c>
      <c r="O3646">
        <v>7999</v>
      </c>
      <c r="P3646" t="s">
        <v>304</v>
      </c>
      <c r="Q3646" t="s">
        <v>305</v>
      </c>
      <c r="R3646" t="s">
        <v>337</v>
      </c>
      <c r="S3646" s="46">
        <v>-2.78</v>
      </c>
      <c r="U3646" s="46">
        <v>19</v>
      </c>
      <c r="IF3646">
        <v>7999</v>
      </c>
      <c r="IG3646" t="s">
        <v>304</v>
      </c>
      <c r="IH3646" t="s">
        <v>293</v>
      </c>
      <c r="IK3646">
        <v>-2</v>
      </c>
      <c r="IL3646" t="s">
        <v>279</v>
      </c>
      <c r="IM3646" t="s">
        <v>280</v>
      </c>
      <c r="IN3646" t="s">
        <v>666</v>
      </c>
      <c r="IP3646" t="s">
        <v>675</v>
      </c>
    </row>
    <row r="3647" spans="1:250" x14ac:dyDescent="0.25">
      <c r="A3647">
        <v>42162</v>
      </c>
      <c r="B3647">
        <v>-890804480</v>
      </c>
      <c r="C3647">
        <v>1837</v>
      </c>
      <c r="D3647" t="s">
        <v>273</v>
      </c>
      <c r="E3647" t="s">
        <v>274</v>
      </c>
      <c r="F3647">
        <v>7057</v>
      </c>
      <c r="G3647" t="s">
        <v>291</v>
      </c>
      <c r="H3647" t="s">
        <v>292</v>
      </c>
      <c r="I3647">
        <v>424</v>
      </c>
      <c r="J3647" t="s">
        <v>399</v>
      </c>
      <c r="K3647" t="s">
        <v>400</v>
      </c>
      <c r="L3647">
        <v>7999</v>
      </c>
      <c r="M3647" t="s">
        <v>304</v>
      </c>
      <c r="N3647" t="s">
        <v>305</v>
      </c>
      <c r="O3647">
        <v>7999</v>
      </c>
      <c r="P3647" t="s">
        <v>304</v>
      </c>
      <c r="Q3647" t="s">
        <v>305</v>
      </c>
      <c r="R3647" t="s">
        <v>337</v>
      </c>
      <c r="S3647" s="46">
        <v>-3.8</v>
      </c>
      <c r="U3647" s="46">
        <v>19</v>
      </c>
      <c r="IF3647">
        <v>7999</v>
      </c>
      <c r="IG3647" t="s">
        <v>304</v>
      </c>
      <c r="IH3647" t="s">
        <v>293</v>
      </c>
      <c r="IK3647">
        <v>-2</v>
      </c>
      <c r="IL3647" t="s">
        <v>279</v>
      </c>
      <c r="IM3647" t="s">
        <v>280</v>
      </c>
      <c r="IN3647" t="s">
        <v>666</v>
      </c>
      <c r="IP3647" t="s">
        <v>675</v>
      </c>
    </row>
    <row r="3648" spans="1:250" x14ac:dyDescent="0.25">
      <c r="A3648">
        <v>42163</v>
      </c>
      <c r="B3648">
        <v>-890804480</v>
      </c>
      <c r="C3648">
        <v>1837</v>
      </c>
      <c r="D3648" t="s">
        <v>273</v>
      </c>
      <c r="E3648" t="s">
        <v>274</v>
      </c>
      <c r="F3648">
        <v>7057</v>
      </c>
      <c r="G3648" t="s">
        <v>291</v>
      </c>
      <c r="H3648" t="s">
        <v>292</v>
      </c>
      <c r="I3648">
        <v>422</v>
      </c>
      <c r="J3648" t="s">
        <v>401</v>
      </c>
      <c r="K3648" t="s">
        <v>402</v>
      </c>
      <c r="L3648">
        <v>7999</v>
      </c>
      <c r="M3648" t="s">
        <v>304</v>
      </c>
      <c r="N3648" t="s">
        <v>305</v>
      </c>
      <c r="O3648">
        <v>7999</v>
      </c>
      <c r="P3648" t="s">
        <v>304</v>
      </c>
      <c r="Q3648" t="s">
        <v>305</v>
      </c>
      <c r="R3648" t="s">
        <v>337</v>
      </c>
      <c r="S3648" s="46">
        <v>-5.0599999999999996</v>
      </c>
      <c r="U3648" s="46">
        <v>19</v>
      </c>
      <c r="IF3648">
        <v>7999</v>
      </c>
      <c r="IG3648" t="s">
        <v>304</v>
      </c>
      <c r="IH3648" t="s">
        <v>293</v>
      </c>
      <c r="IK3648">
        <v>-2</v>
      </c>
      <c r="IL3648" t="s">
        <v>279</v>
      </c>
      <c r="IM3648" t="s">
        <v>280</v>
      </c>
      <c r="IN3648" t="s">
        <v>666</v>
      </c>
      <c r="IP3648" t="s">
        <v>675</v>
      </c>
    </row>
    <row r="3649" spans="1:250" x14ac:dyDescent="0.25">
      <c r="A3649">
        <v>42164</v>
      </c>
      <c r="B3649">
        <v>-890804480</v>
      </c>
      <c r="C3649">
        <v>1837</v>
      </c>
      <c r="D3649" t="s">
        <v>273</v>
      </c>
      <c r="E3649" t="s">
        <v>274</v>
      </c>
      <c r="F3649">
        <v>7057</v>
      </c>
      <c r="G3649" t="s">
        <v>291</v>
      </c>
      <c r="H3649" t="s">
        <v>292</v>
      </c>
      <c r="I3649">
        <v>420</v>
      </c>
      <c r="J3649" t="s">
        <v>403</v>
      </c>
      <c r="K3649" t="s">
        <v>404</v>
      </c>
      <c r="L3649">
        <v>7999</v>
      </c>
      <c r="M3649" t="s">
        <v>304</v>
      </c>
      <c r="N3649" t="s">
        <v>305</v>
      </c>
      <c r="O3649">
        <v>7999</v>
      </c>
      <c r="P3649" t="s">
        <v>304</v>
      </c>
      <c r="Q3649" t="s">
        <v>305</v>
      </c>
      <c r="R3649" t="s">
        <v>337</v>
      </c>
      <c r="S3649" s="46">
        <v>-3.09</v>
      </c>
      <c r="U3649" s="46">
        <v>19</v>
      </c>
      <c r="IF3649">
        <v>7999</v>
      </c>
      <c r="IG3649" t="s">
        <v>304</v>
      </c>
      <c r="IH3649" t="s">
        <v>293</v>
      </c>
      <c r="IK3649">
        <v>-2</v>
      </c>
      <c r="IL3649" t="s">
        <v>279</v>
      </c>
      <c r="IM3649" t="s">
        <v>280</v>
      </c>
      <c r="IN3649" t="s">
        <v>666</v>
      </c>
      <c r="IP3649" t="s">
        <v>675</v>
      </c>
    </row>
    <row r="3650" spans="1:250" x14ac:dyDescent="0.25">
      <c r="A3650">
        <v>42165</v>
      </c>
      <c r="B3650">
        <v>-890804480</v>
      </c>
      <c r="C3650">
        <v>1837</v>
      </c>
      <c r="D3650" t="s">
        <v>273</v>
      </c>
      <c r="E3650" t="s">
        <v>274</v>
      </c>
      <c r="F3650">
        <v>7057</v>
      </c>
      <c r="G3650" t="s">
        <v>291</v>
      </c>
      <c r="H3650" t="s">
        <v>292</v>
      </c>
      <c r="I3650">
        <v>411</v>
      </c>
      <c r="J3650" t="s">
        <v>393</v>
      </c>
      <c r="K3650" t="s">
        <v>394</v>
      </c>
      <c r="L3650">
        <v>7999</v>
      </c>
      <c r="M3650" t="s">
        <v>304</v>
      </c>
      <c r="N3650" t="s">
        <v>305</v>
      </c>
      <c r="O3650">
        <v>7999</v>
      </c>
      <c r="P3650" t="s">
        <v>304</v>
      </c>
      <c r="Q3650" t="s">
        <v>305</v>
      </c>
      <c r="R3650" t="s">
        <v>337</v>
      </c>
      <c r="S3650" s="46">
        <v>-5.18</v>
      </c>
      <c r="U3650" s="46">
        <v>19</v>
      </c>
      <c r="IF3650">
        <v>7999</v>
      </c>
      <c r="IG3650" t="s">
        <v>304</v>
      </c>
      <c r="IH3650" t="s">
        <v>293</v>
      </c>
      <c r="IK3650">
        <v>-2</v>
      </c>
      <c r="IL3650" t="s">
        <v>279</v>
      </c>
      <c r="IM3650" t="s">
        <v>280</v>
      </c>
      <c r="IN3650" t="s">
        <v>666</v>
      </c>
      <c r="IP3650" t="s">
        <v>675</v>
      </c>
    </row>
    <row r="3651" spans="1:250" x14ac:dyDescent="0.25">
      <c r="A3651">
        <v>42166</v>
      </c>
      <c r="B3651">
        <v>-890804480</v>
      </c>
      <c r="C3651">
        <v>1837</v>
      </c>
      <c r="D3651" t="s">
        <v>273</v>
      </c>
      <c r="E3651" t="s">
        <v>274</v>
      </c>
      <c r="F3651">
        <v>5062</v>
      </c>
      <c r="G3651" t="s">
        <v>295</v>
      </c>
      <c r="H3651" t="s">
        <v>296</v>
      </c>
      <c r="I3651">
        <v>437</v>
      </c>
      <c r="J3651" t="s">
        <v>658</v>
      </c>
      <c r="K3651" t="s">
        <v>659</v>
      </c>
      <c r="L3651">
        <v>7999</v>
      </c>
      <c r="M3651" t="s">
        <v>304</v>
      </c>
      <c r="N3651" t="s">
        <v>305</v>
      </c>
      <c r="O3651">
        <v>7999</v>
      </c>
      <c r="P3651" t="s">
        <v>304</v>
      </c>
      <c r="Q3651" t="s">
        <v>305</v>
      </c>
      <c r="R3651" t="s">
        <v>337</v>
      </c>
      <c r="S3651" s="46">
        <v>-3.86</v>
      </c>
      <c r="U3651" s="46">
        <v>19</v>
      </c>
      <c r="IF3651">
        <v>7999</v>
      </c>
      <c r="IG3651" t="s">
        <v>304</v>
      </c>
      <c r="IH3651" t="s">
        <v>299</v>
      </c>
      <c r="IK3651">
        <v>-2</v>
      </c>
      <c r="IL3651" t="s">
        <v>279</v>
      </c>
      <c r="IM3651" t="s">
        <v>280</v>
      </c>
      <c r="IN3651" t="s">
        <v>669</v>
      </c>
      <c r="IP3651" t="s">
        <v>674</v>
      </c>
    </row>
    <row r="3652" spans="1:250" x14ac:dyDescent="0.25">
      <c r="A3652">
        <v>42167</v>
      </c>
      <c r="B3652">
        <v>-890804480</v>
      </c>
      <c r="C3652">
        <v>1837</v>
      </c>
      <c r="D3652" t="s">
        <v>273</v>
      </c>
      <c r="E3652" t="s">
        <v>274</v>
      </c>
      <c r="F3652">
        <v>5062</v>
      </c>
      <c r="G3652" t="s">
        <v>295</v>
      </c>
      <c r="H3652" t="s">
        <v>296</v>
      </c>
      <c r="I3652">
        <v>436</v>
      </c>
      <c r="J3652" t="s">
        <v>656</v>
      </c>
      <c r="K3652" t="s">
        <v>657</v>
      </c>
      <c r="L3652">
        <v>7999</v>
      </c>
      <c r="M3652" t="s">
        <v>304</v>
      </c>
      <c r="N3652" t="s">
        <v>305</v>
      </c>
      <c r="O3652">
        <v>7999</v>
      </c>
      <c r="P3652" t="s">
        <v>304</v>
      </c>
      <c r="Q3652" t="s">
        <v>305</v>
      </c>
      <c r="R3652" t="s">
        <v>337</v>
      </c>
      <c r="S3652" s="46">
        <v>-2.31</v>
      </c>
      <c r="U3652" s="46">
        <v>19</v>
      </c>
      <c r="IF3652">
        <v>7999</v>
      </c>
      <c r="IG3652" t="s">
        <v>304</v>
      </c>
      <c r="IH3652" t="s">
        <v>299</v>
      </c>
      <c r="IK3652">
        <v>-2</v>
      </c>
      <c r="IL3652" t="s">
        <v>279</v>
      </c>
      <c r="IM3652" t="s">
        <v>280</v>
      </c>
      <c r="IN3652" t="s">
        <v>669</v>
      </c>
      <c r="IP3652" t="s">
        <v>674</v>
      </c>
    </row>
    <row r="3653" spans="1:250" x14ac:dyDescent="0.25">
      <c r="A3653">
        <v>42168</v>
      </c>
      <c r="B3653">
        <v>-890804480</v>
      </c>
      <c r="C3653">
        <v>1837</v>
      </c>
      <c r="D3653" t="s">
        <v>273</v>
      </c>
      <c r="E3653" t="s">
        <v>274</v>
      </c>
      <c r="F3653">
        <v>5062</v>
      </c>
      <c r="G3653" t="s">
        <v>295</v>
      </c>
      <c r="H3653" t="s">
        <v>296</v>
      </c>
      <c r="I3653">
        <v>435</v>
      </c>
      <c r="J3653" t="s">
        <v>491</v>
      </c>
      <c r="K3653" t="s">
        <v>492</v>
      </c>
      <c r="L3653">
        <v>7999</v>
      </c>
      <c r="M3653" t="s">
        <v>304</v>
      </c>
      <c r="N3653" t="s">
        <v>305</v>
      </c>
      <c r="O3653">
        <v>7999</v>
      </c>
      <c r="P3653" t="s">
        <v>304</v>
      </c>
      <c r="Q3653" t="s">
        <v>305</v>
      </c>
      <c r="R3653" t="s">
        <v>337</v>
      </c>
      <c r="S3653" s="46">
        <v>-2.31</v>
      </c>
      <c r="U3653" s="46">
        <v>19</v>
      </c>
      <c r="IF3653">
        <v>7999</v>
      </c>
      <c r="IG3653" t="s">
        <v>304</v>
      </c>
      <c r="IH3653" t="s">
        <v>299</v>
      </c>
      <c r="IK3653">
        <v>-2</v>
      </c>
      <c r="IL3653" t="s">
        <v>279</v>
      </c>
      <c r="IM3653" t="s">
        <v>280</v>
      </c>
      <c r="IN3653" t="s">
        <v>669</v>
      </c>
      <c r="IP3653" t="s">
        <v>674</v>
      </c>
    </row>
    <row r="3654" spans="1:250" x14ac:dyDescent="0.25">
      <c r="A3654">
        <v>42169</v>
      </c>
      <c r="B3654">
        <v>-890804480</v>
      </c>
      <c r="C3654">
        <v>1837</v>
      </c>
      <c r="D3654" t="s">
        <v>273</v>
      </c>
      <c r="E3654" t="s">
        <v>274</v>
      </c>
      <c r="F3654">
        <v>5062</v>
      </c>
      <c r="G3654" t="s">
        <v>295</v>
      </c>
      <c r="H3654" t="s">
        <v>296</v>
      </c>
      <c r="I3654">
        <v>431</v>
      </c>
      <c r="J3654" t="s">
        <v>493</v>
      </c>
      <c r="K3654" t="s">
        <v>494</v>
      </c>
      <c r="L3654">
        <v>7999</v>
      </c>
      <c r="M3654" t="s">
        <v>304</v>
      </c>
      <c r="N3654" t="s">
        <v>305</v>
      </c>
      <c r="O3654">
        <v>7999</v>
      </c>
      <c r="P3654" t="s">
        <v>304</v>
      </c>
      <c r="Q3654" t="s">
        <v>305</v>
      </c>
      <c r="R3654" t="s">
        <v>337</v>
      </c>
      <c r="S3654" s="46">
        <v>-3.63</v>
      </c>
      <c r="U3654" s="46">
        <v>19</v>
      </c>
      <c r="IF3654">
        <v>7999</v>
      </c>
      <c r="IG3654" t="s">
        <v>304</v>
      </c>
      <c r="IH3654" t="s">
        <v>299</v>
      </c>
      <c r="IK3654">
        <v>-2</v>
      </c>
      <c r="IL3654" t="s">
        <v>279</v>
      </c>
      <c r="IM3654" t="s">
        <v>280</v>
      </c>
      <c r="IN3654" t="s">
        <v>669</v>
      </c>
      <c r="IP3654" t="s">
        <v>674</v>
      </c>
    </row>
    <row r="3655" spans="1:250" x14ac:dyDescent="0.25">
      <c r="A3655">
        <v>42170</v>
      </c>
      <c r="B3655">
        <v>-890804480</v>
      </c>
      <c r="C3655">
        <v>1837</v>
      </c>
      <c r="D3655" t="s">
        <v>273</v>
      </c>
      <c r="E3655" t="s">
        <v>274</v>
      </c>
      <c r="F3655">
        <v>1848</v>
      </c>
      <c r="G3655" t="s">
        <v>286</v>
      </c>
      <c r="H3655" t="s">
        <v>274</v>
      </c>
      <c r="I3655">
        <v>424</v>
      </c>
      <c r="J3655" t="s">
        <v>399</v>
      </c>
      <c r="K3655" t="s">
        <v>400</v>
      </c>
      <c r="L3655">
        <v>9036</v>
      </c>
      <c r="M3655" t="s">
        <v>306</v>
      </c>
      <c r="N3655" t="s">
        <v>21</v>
      </c>
      <c r="O3655">
        <v>9036</v>
      </c>
      <c r="P3655" t="s">
        <v>306</v>
      </c>
      <c r="Q3655" t="s">
        <v>21</v>
      </c>
      <c r="R3655" t="s">
        <v>337</v>
      </c>
      <c r="S3655" s="46">
        <v>-5.55</v>
      </c>
      <c r="U3655" s="46">
        <v>19</v>
      </c>
      <c r="IF3655">
        <v>9036</v>
      </c>
      <c r="IG3655" t="s">
        <v>306</v>
      </c>
      <c r="IH3655" t="s">
        <v>288</v>
      </c>
      <c r="IK3655">
        <v>-2</v>
      </c>
      <c r="IL3655" t="s">
        <v>279</v>
      </c>
      <c r="IM3655" t="s">
        <v>280</v>
      </c>
      <c r="IN3655" t="s">
        <v>654</v>
      </c>
      <c r="IP3655" t="s">
        <v>676</v>
      </c>
    </row>
    <row r="3656" spans="1:250" x14ac:dyDescent="0.25">
      <c r="A3656">
        <v>42171</v>
      </c>
      <c r="B3656">
        <v>-890804480</v>
      </c>
      <c r="C3656">
        <v>1837</v>
      </c>
      <c r="D3656" t="s">
        <v>273</v>
      </c>
      <c r="E3656" t="s">
        <v>274</v>
      </c>
      <c r="F3656">
        <v>1848</v>
      </c>
      <c r="G3656" t="s">
        <v>286</v>
      </c>
      <c r="H3656" t="s">
        <v>274</v>
      </c>
      <c r="I3656">
        <v>422</v>
      </c>
      <c r="J3656" t="s">
        <v>401</v>
      </c>
      <c r="K3656" t="s">
        <v>402</v>
      </c>
      <c r="L3656">
        <v>9036</v>
      </c>
      <c r="M3656" t="s">
        <v>306</v>
      </c>
      <c r="N3656" t="s">
        <v>21</v>
      </c>
      <c r="O3656">
        <v>9036</v>
      </c>
      <c r="P3656" t="s">
        <v>306</v>
      </c>
      <c r="Q3656" t="s">
        <v>21</v>
      </c>
      <c r="R3656" t="s">
        <v>337</v>
      </c>
      <c r="S3656" s="46">
        <v>-7.4</v>
      </c>
      <c r="U3656" s="46">
        <v>19</v>
      </c>
      <c r="IF3656">
        <v>9036</v>
      </c>
      <c r="IG3656" t="s">
        <v>306</v>
      </c>
      <c r="IH3656" t="s">
        <v>288</v>
      </c>
      <c r="IK3656">
        <v>-2</v>
      </c>
      <c r="IL3656" t="s">
        <v>279</v>
      </c>
      <c r="IM3656" t="s">
        <v>280</v>
      </c>
      <c r="IN3656" t="s">
        <v>654</v>
      </c>
      <c r="IP3656" t="s">
        <v>676</v>
      </c>
    </row>
    <row r="3657" spans="1:250" x14ac:dyDescent="0.25">
      <c r="A3657">
        <v>42172</v>
      </c>
      <c r="B3657">
        <v>-890804480</v>
      </c>
      <c r="C3657">
        <v>1837</v>
      </c>
      <c r="D3657" t="s">
        <v>273</v>
      </c>
      <c r="E3657" t="s">
        <v>274</v>
      </c>
      <c r="F3657">
        <v>1848</v>
      </c>
      <c r="G3657" t="s">
        <v>286</v>
      </c>
      <c r="H3657" t="s">
        <v>274</v>
      </c>
      <c r="I3657">
        <v>420</v>
      </c>
      <c r="J3657" t="s">
        <v>403</v>
      </c>
      <c r="K3657" t="s">
        <v>404</v>
      </c>
      <c r="L3657">
        <v>9036</v>
      </c>
      <c r="M3657" t="s">
        <v>306</v>
      </c>
      <c r="N3657" t="s">
        <v>21</v>
      </c>
      <c r="O3657">
        <v>9036</v>
      </c>
      <c r="P3657" t="s">
        <v>306</v>
      </c>
      <c r="Q3657" t="s">
        <v>21</v>
      </c>
      <c r="R3657" t="s">
        <v>337</v>
      </c>
      <c r="S3657" s="46">
        <v>-4.32</v>
      </c>
      <c r="U3657" s="46">
        <v>19</v>
      </c>
      <c r="IF3657">
        <v>9036</v>
      </c>
      <c r="IG3657" t="s">
        <v>306</v>
      </c>
      <c r="IH3657" t="s">
        <v>288</v>
      </c>
      <c r="IK3657">
        <v>-2</v>
      </c>
      <c r="IL3657" t="s">
        <v>279</v>
      </c>
      <c r="IM3657" t="s">
        <v>280</v>
      </c>
      <c r="IN3657" t="s">
        <v>654</v>
      </c>
      <c r="IP3657" t="s">
        <v>676</v>
      </c>
    </row>
    <row r="3658" spans="1:250" x14ac:dyDescent="0.25">
      <c r="A3658">
        <v>42173</v>
      </c>
      <c r="B3658">
        <v>-890804480</v>
      </c>
      <c r="C3658">
        <v>1837</v>
      </c>
      <c r="D3658" t="s">
        <v>273</v>
      </c>
      <c r="E3658" t="s">
        <v>274</v>
      </c>
      <c r="F3658">
        <v>1848</v>
      </c>
      <c r="G3658" t="s">
        <v>286</v>
      </c>
      <c r="H3658" t="s">
        <v>274</v>
      </c>
      <c r="I3658">
        <v>411</v>
      </c>
      <c r="J3658" t="s">
        <v>393</v>
      </c>
      <c r="K3658" t="s">
        <v>394</v>
      </c>
      <c r="L3658">
        <v>9036</v>
      </c>
      <c r="M3658" t="s">
        <v>306</v>
      </c>
      <c r="N3658" t="s">
        <v>21</v>
      </c>
      <c r="O3658">
        <v>9036</v>
      </c>
      <c r="P3658" t="s">
        <v>306</v>
      </c>
      <c r="Q3658" t="s">
        <v>21</v>
      </c>
      <c r="R3658" t="s">
        <v>337</v>
      </c>
      <c r="S3658" s="46">
        <v>-6.48</v>
      </c>
      <c r="U3658" s="46">
        <v>19</v>
      </c>
      <c r="IF3658">
        <v>9036</v>
      </c>
      <c r="IG3658" t="s">
        <v>306</v>
      </c>
      <c r="IH3658" t="s">
        <v>288</v>
      </c>
      <c r="IK3658">
        <v>-2</v>
      </c>
      <c r="IL3658" t="s">
        <v>279</v>
      </c>
      <c r="IM3658" t="s">
        <v>280</v>
      </c>
      <c r="IN3658" t="s">
        <v>654</v>
      </c>
      <c r="IP3658" t="s">
        <v>676</v>
      </c>
    </row>
    <row r="3659" spans="1:250" x14ac:dyDescent="0.25">
      <c r="A3659">
        <v>42174</v>
      </c>
      <c r="B3659">
        <v>-890804480</v>
      </c>
      <c r="C3659">
        <v>1837</v>
      </c>
      <c r="D3659" t="s">
        <v>273</v>
      </c>
      <c r="E3659" t="s">
        <v>274</v>
      </c>
      <c r="F3659">
        <v>1848</v>
      </c>
      <c r="G3659" t="s">
        <v>286</v>
      </c>
      <c r="H3659" t="s">
        <v>274</v>
      </c>
      <c r="I3659">
        <v>437</v>
      </c>
      <c r="J3659" t="s">
        <v>658</v>
      </c>
      <c r="K3659" t="s">
        <v>659</v>
      </c>
      <c r="L3659">
        <v>9036</v>
      </c>
      <c r="M3659" t="s">
        <v>306</v>
      </c>
      <c r="N3659" t="s">
        <v>21</v>
      </c>
      <c r="O3659">
        <v>9036</v>
      </c>
      <c r="P3659" t="s">
        <v>306</v>
      </c>
      <c r="Q3659" t="s">
        <v>21</v>
      </c>
      <c r="R3659" t="s">
        <v>337</v>
      </c>
      <c r="S3659" s="46">
        <v>-0.54</v>
      </c>
      <c r="U3659" s="46">
        <v>19</v>
      </c>
      <c r="IF3659">
        <v>9036</v>
      </c>
      <c r="IG3659" t="s">
        <v>306</v>
      </c>
      <c r="IH3659" t="s">
        <v>288</v>
      </c>
      <c r="IK3659">
        <v>-2</v>
      </c>
      <c r="IL3659" t="s">
        <v>279</v>
      </c>
      <c r="IM3659" t="s">
        <v>280</v>
      </c>
      <c r="IN3659" t="s">
        <v>654</v>
      </c>
      <c r="IP3659" t="s">
        <v>676</v>
      </c>
    </row>
    <row r="3660" spans="1:250" x14ac:dyDescent="0.25">
      <c r="A3660">
        <v>42175</v>
      </c>
      <c r="B3660">
        <v>-890804480</v>
      </c>
      <c r="C3660">
        <v>1837</v>
      </c>
      <c r="D3660" t="s">
        <v>273</v>
      </c>
      <c r="E3660" t="s">
        <v>274</v>
      </c>
      <c r="F3660">
        <v>1848</v>
      </c>
      <c r="G3660" t="s">
        <v>286</v>
      </c>
      <c r="H3660" t="s">
        <v>274</v>
      </c>
      <c r="I3660">
        <v>436</v>
      </c>
      <c r="J3660" t="s">
        <v>656</v>
      </c>
      <c r="K3660" t="s">
        <v>657</v>
      </c>
      <c r="L3660">
        <v>9036</v>
      </c>
      <c r="M3660" t="s">
        <v>306</v>
      </c>
      <c r="N3660" t="s">
        <v>21</v>
      </c>
      <c r="O3660">
        <v>9036</v>
      </c>
      <c r="P3660" t="s">
        <v>306</v>
      </c>
      <c r="Q3660" t="s">
        <v>21</v>
      </c>
      <c r="R3660" t="s">
        <v>337</v>
      </c>
      <c r="S3660" s="46">
        <v>-0.32</v>
      </c>
      <c r="U3660" s="46">
        <v>19</v>
      </c>
      <c r="IF3660">
        <v>9036</v>
      </c>
      <c r="IG3660" t="s">
        <v>306</v>
      </c>
      <c r="IH3660" t="s">
        <v>288</v>
      </c>
      <c r="IK3660">
        <v>-2</v>
      </c>
      <c r="IL3660" t="s">
        <v>279</v>
      </c>
      <c r="IM3660" t="s">
        <v>280</v>
      </c>
      <c r="IN3660" t="s">
        <v>654</v>
      </c>
      <c r="IP3660" t="s">
        <v>676</v>
      </c>
    </row>
    <row r="3661" spans="1:250" x14ac:dyDescent="0.25">
      <c r="A3661">
        <v>42176</v>
      </c>
      <c r="B3661">
        <v>-890804480</v>
      </c>
      <c r="C3661">
        <v>1837</v>
      </c>
      <c r="D3661" t="s">
        <v>273</v>
      </c>
      <c r="E3661" t="s">
        <v>274</v>
      </c>
      <c r="F3661">
        <v>1848</v>
      </c>
      <c r="G3661" t="s">
        <v>286</v>
      </c>
      <c r="H3661" t="s">
        <v>274</v>
      </c>
      <c r="I3661">
        <v>435</v>
      </c>
      <c r="J3661" t="s">
        <v>491</v>
      </c>
      <c r="K3661" t="s">
        <v>492</v>
      </c>
      <c r="L3661">
        <v>9036</v>
      </c>
      <c r="M3661" t="s">
        <v>306</v>
      </c>
      <c r="N3661" t="s">
        <v>21</v>
      </c>
      <c r="O3661">
        <v>9036</v>
      </c>
      <c r="P3661" t="s">
        <v>306</v>
      </c>
      <c r="Q3661" t="s">
        <v>21</v>
      </c>
      <c r="R3661" t="s">
        <v>337</v>
      </c>
      <c r="S3661" s="46">
        <v>-0.32</v>
      </c>
      <c r="U3661" s="46">
        <v>19</v>
      </c>
      <c r="IF3661">
        <v>9036</v>
      </c>
      <c r="IG3661" t="s">
        <v>306</v>
      </c>
      <c r="IH3661" t="s">
        <v>288</v>
      </c>
      <c r="IK3661">
        <v>-2</v>
      </c>
      <c r="IL3661" t="s">
        <v>279</v>
      </c>
      <c r="IM3661" t="s">
        <v>280</v>
      </c>
      <c r="IN3661" t="s">
        <v>654</v>
      </c>
      <c r="IP3661" t="s">
        <v>676</v>
      </c>
    </row>
    <row r="3662" spans="1:250" x14ac:dyDescent="0.25">
      <c r="A3662">
        <v>42177</v>
      </c>
      <c r="B3662">
        <v>-890804480</v>
      </c>
      <c r="C3662">
        <v>1837</v>
      </c>
      <c r="D3662" t="s">
        <v>273</v>
      </c>
      <c r="E3662" t="s">
        <v>274</v>
      </c>
      <c r="F3662">
        <v>1848</v>
      </c>
      <c r="G3662" t="s">
        <v>286</v>
      </c>
      <c r="H3662" t="s">
        <v>274</v>
      </c>
      <c r="I3662">
        <v>431</v>
      </c>
      <c r="J3662" t="s">
        <v>493</v>
      </c>
      <c r="K3662" t="s">
        <v>494</v>
      </c>
      <c r="L3662">
        <v>9036</v>
      </c>
      <c r="M3662" t="s">
        <v>306</v>
      </c>
      <c r="N3662" t="s">
        <v>21</v>
      </c>
      <c r="O3662">
        <v>9036</v>
      </c>
      <c r="P3662" t="s">
        <v>306</v>
      </c>
      <c r="Q3662" t="s">
        <v>21</v>
      </c>
      <c r="R3662" t="s">
        <v>337</v>
      </c>
      <c r="S3662" s="46">
        <v>-4.47</v>
      </c>
      <c r="U3662" s="46">
        <v>19</v>
      </c>
      <c r="IF3662">
        <v>9036</v>
      </c>
      <c r="IG3662" t="s">
        <v>306</v>
      </c>
      <c r="IH3662" t="s">
        <v>288</v>
      </c>
      <c r="IK3662">
        <v>-2</v>
      </c>
      <c r="IL3662" t="s">
        <v>279</v>
      </c>
      <c r="IM3662" t="s">
        <v>280</v>
      </c>
      <c r="IN3662" t="s">
        <v>654</v>
      </c>
      <c r="IP3662" t="s">
        <v>676</v>
      </c>
    </row>
    <row r="3663" spans="1:250" x14ac:dyDescent="0.25">
      <c r="A3663">
        <v>42178</v>
      </c>
      <c r="B3663">
        <v>-890804480</v>
      </c>
      <c r="C3663">
        <v>1837</v>
      </c>
      <c r="D3663" t="s">
        <v>273</v>
      </c>
      <c r="E3663" t="s">
        <v>274</v>
      </c>
      <c r="F3663">
        <v>1848</v>
      </c>
      <c r="G3663" t="s">
        <v>286</v>
      </c>
      <c r="H3663" t="s">
        <v>274</v>
      </c>
      <c r="I3663">
        <v>429</v>
      </c>
      <c r="J3663" t="s">
        <v>395</v>
      </c>
      <c r="K3663" t="s">
        <v>396</v>
      </c>
      <c r="L3663">
        <v>9036</v>
      </c>
      <c r="M3663" t="s">
        <v>306</v>
      </c>
      <c r="N3663" t="s">
        <v>21</v>
      </c>
      <c r="O3663">
        <v>9036</v>
      </c>
      <c r="P3663" t="s">
        <v>306</v>
      </c>
      <c r="Q3663" t="s">
        <v>21</v>
      </c>
      <c r="R3663" t="s">
        <v>337</v>
      </c>
      <c r="S3663" s="46">
        <v>-5.96</v>
      </c>
      <c r="U3663" s="46">
        <v>19</v>
      </c>
      <c r="IF3663">
        <v>9036</v>
      </c>
      <c r="IG3663" t="s">
        <v>306</v>
      </c>
      <c r="IH3663" t="s">
        <v>288</v>
      </c>
      <c r="IK3663">
        <v>-2</v>
      </c>
      <c r="IL3663" t="s">
        <v>279</v>
      </c>
      <c r="IM3663" t="s">
        <v>280</v>
      </c>
      <c r="IN3663" t="s">
        <v>654</v>
      </c>
      <c r="IP3663" t="s">
        <v>676</v>
      </c>
    </row>
    <row r="3664" spans="1:250" x14ac:dyDescent="0.25">
      <c r="A3664">
        <v>42179</v>
      </c>
      <c r="B3664">
        <v>-890804480</v>
      </c>
      <c r="C3664">
        <v>1837</v>
      </c>
      <c r="D3664" t="s">
        <v>273</v>
      </c>
      <c r="E3664" t="s">
        <v>274</v>
      </c>
      <c r="F3664">
        <v>1848</v>
      </c>
      <c r="G3664" t="s">
        <v>286</v>
      </c>
      <c r="H3664" t="s">
        <v>274</v>
      </c>
      <c r="I3664">
        <v>427</v>
      </c>
      <c r="J3664" t="s">
        <v>397</v>
      </c>
      <c r="K3664" t="s">
        <v>398</v>
      </c>
      <c r="L3664">
        <v>9036</v>
      </c>
      <c r="M3664" t="s">
        <v>306</v>
      </c>
      <c r="N3664" t="s">
        <v>21</v>
      </c>
      <c r="O3664">
        <v>9036</v>
      </c>
      <c r="P3664" t="s">
        <v>306</v>
      </c>
      <c r="Q3664" t="s">
        <v>21</v>
      </c>
      <c r="R3664" t="s">
        <v>337</v>
      </c>
      <c r="S3664" s="46">
        <v>-3.48</v>
      </c>
      <c r="U3664" s="46">
        <v>19</v>
      </c>
      <c r="IF3664">
        <v>9036</v>
      </c>
      <c r="IG3664" t="s">
        <v>306</v>
      </c>
      <c r="IH3664" t="s">
        <v>288</v>
      </c>
      <c r="IK3664">
        <v>-2</v>
      </c>
      <c r="IL3664" t="s">
        <v>279</v>
      </c>
      <c r="IM3664" t="s">
        <v>280</v>
      </c>
      <c r="IN3664" t="s">
        <v>654</v>
      </c>
      <c r="IP3664" t="s">
        <v>676</v>
      </c>
    </row>
    <row r="3665" spans="1:250" x14ac:dyDescent="0.25">
      <c r="A3665">
        <v>42180</v>
      </c>
      <c r="B3665">
        <v>-890804480</v>
      </c>
      <c r="C3665">
        <v>1837</v>
      </c>
      <c r="D3665" t="s">
        <v>273</v>
      </c>
      <c r="E3665" t="s">
        <v>274</v>
      </c>
      <c r="F3665">
        <v>9695</v>
      </c>
      <c r="G3665" t="s">
        <v>281</v>
      </c>
      <c r="H3665" t="s">
        <v>282</v>
      </c>
      <c r="I3665">
        <v>429</v>
      </c>
      <c r="J3665" t="s">
        <v>395</v>
      </c>
      <c r="K3665" t="s">
        <v>396</v>
      </c>
      <c r="L3665">
        <v>10360</v>
      </c>
      <c r="M3665" t="s">
        <v>307</v>
      </c>
      <c r="N3665" t="s">
        <v>308</v>
      </c>
      <c r="O3665">
        <v>10360</v>
      </c>
      <c r="P3665" t="s">
        <v>307</v>
      </c>
      <c r="Q3665" t="s">
        <v>308</v>
      </c>
      <c r="R3665" t="s">
        <v>337</v>
      </c>
      <c r="S3665" s="46">
        <v>-6.69</v>
      </c>
      <c r="U3665" s="46">
        <v>19</v>
      </c>
      <c r="IF3665">
        <v>10360</v>
      </c>
      <c r="IG3665" t="s">
        <v>307</v>
      </c>
      <c r="IH3665" t="s">
        <v>285</v>
      </c>
      <c r="IK3665">
        <v>-2</v>
      </c>
      <c r="IL3665" t="s">
        <v>279</v>
      </c>
      <c r="IM3665" t="s">
        <v>280</v>
      </c>
      <c r="IN3665" t="s">
        <v>661</v>
      </c>
      <c r="IP3665" t="s">
        <v>677</v>
      </c>
    </row>
    <row r="3666" spans="1:250" x14ac:dyDescent="0.25">
      <c r="A3666">
        <v>42181</v>
      </c>
      <c r="B3666">
        <v>-890804480</v>
      </c>
      <c r="C3666">
        <v>1837</v>
      </c>
      <c r="D3666" t="s">
        <v>273</v>
      </c>
      <c r="E3666" t="s">
        <v>274</v>
      </c>
      <c r="F3666">
        <v>9695</v>
      </c>
      <c r="G3666" t="s">
        <v>281</v>
      </c>
      <c r="H3666" t="s">
        <v>282</v>
      </c>
      <c r="I3666">
        <v>427</v>
      </c>
      <c r="J3666" t="s">
        <v>397</v>
      </c>
      <c r="K3666" t="s">
        <v>398</v>
      </c>
      <c r="L3666">
        <v>10360</v>
      </c>
      <c r="M3666" t="s">
        <v>307</v>
      </c>
      <c r="N3666" t="s">
        <v>308</v>
      </c>
      <c r="O3666">
        <v>10360</v>
      </c>
      <c r="P3666" t="s">
        <v>307</v>
      </c>
      <c r="Q3666" t="s">
        <v>308</v>
      </c>
      <c r="R3666" t="s">
        <v>337</v>
      </c>
      <c r="S3666" s="46">
        <v>-3.9</v>
      </c>
      <c r="U3666" s="46">
        <v>19</v>
      </c>
      <c r="IF3666">
        <v>10360</v>
      </c>
      <c r="IG3666" t="s">
        <v>307</v>
      </c>
      <c r="IH3666" t="s">
        <v>285</v>
      </c>
      <c r="IK3666">
        <v>-2</v>
      </c>
      <c r="IL3666" t="s">
        <v>279</v>
      </c>
      <c r="IM3666" t="s">
        <v>280</v>
      </c>
      <c r="IN3666" t="s">
        <v>661</v>
      </c>
      <c r="IP3666" t="s">
        <v>677</v>
      </c>
    </row>
    <row r="3667" spans="1:250" x14ac:dyDescent="0.25">
      <c r="A3667">
        <v>42182</v>
      </c>
      <c r="B3667">
        <v>-890804480</v>
      </c>
      <c r="C3667">
        <v>1837</v>
      </c>
      <c r="D3667" t="s">
        <v>273</v>
      </c>
      <c r="E3667" t="s">
        <v>274</v>
      </c>
      <c r="F3667">
        <v>9695</v>
      </c>
      <c r="G3667" t="s">
        <v>281</v>
      </c>
      <c r="H3667" t="s">
        <v>282</v>
      </c>
      <c r="I3667">
        <v>424</v>
      </c>
      <c r="J3667" t="s">
        <v>399</v>
      </c>
      <c r="K3667" t="s">
        <v>400</v>
      </c>
      <c r="L3667">
        <v>10360</v>
      </c>
      <c r="M3667" t="s">
        <v>307</v>
      </c>
      <c r="N3667" t="s">
        <v>308</v>
      </c>
      <c r="O3667">
        <v>10360</v>
      </c>
      <c r="P3667" t="s">
        <v>307</v>
      </c>
      <c r="Q3667" t="s">
        <v>308</v>
      </c>
      <c r="R3667" t="s">
        <v>337</v>
      </c>
      <c r="S3667" s="46">
        <v>-6.24</v>
      </c>
      <c r="U3667" s="46">
        <v>19</v>
      </c>
      <c r="IF3667">
        <v>10360</v>
      </c>
      <c r="IG3667" t="s">
        <v>307</v>
      </c>
      <c r="IH3667" t="s">
        <v>285</v>
      </c>
      <c r="IK3667">
        <v>-2</v>
      </c>
      <c r="IL3667" t="s">
        <v>279</v>
      </c>
      <c r="IM3667" t="s">
        <v>280</v>
      </c>
      <c r="IN3667" t="s">
        <v>661</v>
      </c>
      <c r="IP3667" t="s">
        <v>677</v>
      </c>
    </row>
    <row r="3668" spans="1:250" x14ac:dyDescent="0.25">
      <c r="A3668">
        <v>42183</v>
      </c>
      <c r="B3668">
        <v>-890804480</v>
      </c>
      <c r="C3668">
        <v>1837</v>
      </c>
      <c r="D3668" t="s">
        <v>273</v>
      </c>
      <c r="E3668" t="s">
        <v>274</v>
      </c>
      <c r="F3668">
        <v>9695</v>
      </c>
      <c r="G3668" t="s">
        <v>281</v>
      </c>
      <c r="H3668" t="s">
        <v>282</v>
      </c>
      <c r="I3668">
        <v>422</v>
      </c>
      <c r="J3668" t="s">
        <v>401</v>
      </c>
      <c r="K3668" t="s">
        <v>402</v>
      </c>
      <c r="L3668">
        <v>10360</v>
      </c>
      <c r="M3668" t="s">
        <v>307</v>
      </c>
      <c r="N3668" t="s">
        <v>308</v>
      </c>
      <c r="O3668">
        <v>10360</v>
      </c>
      <c r="P3668" t="s">
        <v>307</v>
      </c>
      <c r="Q3668" t="s">
        <v>308</v>
      </c>
      <c r="R3668" t="s">
        <v>337</v>
      </c>
      <c r="S3668" s="46">
        <v>-8.32</v>
      </c>
      <c r="U3668" s="46">
        <v>19</v>
      </c>
      <c r="IF3668">
        <v>10360</v>
      </c>
      <c r="IG3668" t="s">
        <v>307</v>
      </c>
      <c r="IH3668" t="s">
        <v>285</v>
      </c>
      <c r="IK3668">
        <v>-2</v>
      </c>
      <c r="IL3668" t="s">
        <v>279</v>
      </c>
      <c r="IM3668" t="s">
        <v>280</v>
      </c>
      <c r="IN3668" t="s">
        <v>661</v>
      </c>
      <c r="IP3668" t="s">
        <v>677</v>
      </c>
    </row>
    <row r="3669" spans="1:250" x14ac:dyDescent="0.25">
      <c r="A3669">
        <v>42184</v>
      </c>
      <c r="B3669">
        <v>-890804480</v>
      </c>
      <c r="C3669">
        <v>1837</v>
      </c>
      <c r="D3669" t="s">
        <v>273</v>
      </c>
      <c r="E3669" t="s">
        <v>274</v>
      </c>
      <c r="F3669">
        <v>9695</v>
      </c>
      <c r="G3669" t="s">
        <v>281</v>
      </c>
      <c r="H3669" t="s">
        <v>282</v>
      </c>
      <c r="I3669">
        <v>420</v>
      </c>
      <c r="J3669" t="s">
        <v>403</v>
      </c>
      <c r="K3669" t="s">
        <v>404</v>
      </c>
      <c r="L3669">
        <v>10360</v>
      </c>
      <c r="M3669" t="s">
        <v>307</v>
      </c>
      <c r="N3669" t="s">
        <v>308</v>
      </c>
      <c r="O3669">
        <v>10360</v>
      </c>
      <c r="P3669" t="s">
        <v>307</v>
      </c>
      <c r="Q3669" t="s">
        <v>308</v>
      </c>
      <c r="R3669" t="s">
        <v>337</v>
      </c>
      <c r="S3669" s="46">
        <v>-4.8499999999999996</v>
      </c>
      <c r="U3669" s="46">
        <v>19</v>
      </c>
      <c r="IF3669">
        <v>10360</v>
      </c>
      <c r="IG3669" t="s">
        <v>307</v>
      </c>
      <c r="IH3669" t="s">
        <v>285</v>
      </c>
      <c r="IK3669">
        <v>-2</v>
      </c>
      <c r="IL3669" t="s">
        <v>279</v>
      </c>
      <c r="IM3669" t="s">
        <v>280</v>
      </c>
      <c r="IN3669" t="s">
        <v>661</v>
      </c>
      <c r="IP3669" t="s">
        <v>677</v>
      </c>
    </row>
    <row r="3670" spans="1:250" x14ac:dyDescent="0.25">
      <c r="A3670">
        <v>42185</v>
      </c>
      <c r="B3670">
        <v>-890804480</v>
      </c>
      <c r="C3670">
        <v>1837</v>
      </c>
      <c r="D3670" t="s">
        <v>273</v>
      </c>
      <c r="E3670" t="s">
        <v>274</v>
      </c>
      <c r="F3670">
        <v>9695</v>
      </c>
      <c r="G3670" t="s">
        <v>281</v>
      </c>
      <c r="H3670" t="s">
        <v>282</v>
      </c>
      <c r="I3670">
        <v>411</v>
      </c>
      <c r="J3670" t="s">
        <v>393</v>
      </c>
      <c r="K3670" t="s">
        <v>394</v>
      </c>
      <c r="L3670">
        <v>10360</v>
      </c>
      <c r="M3670" t="s">
        <v>307</v>
      </c>
      <c r="N3670" t="s">
        <v>308</v>
      </c>
      <c r="O3670">
        <v>10360</v>
      </c>
      <c r="P3670" t="s">
        <v>307</v>
      </c>
      <c r="Q3670" t="s">
        <v>308</v>
      </c>
      <c r="R3670" t="s">
        <v>337</v>
      </c>
      <c r="S3670" s="46">
        <v>-7.33</v>
      </c>
      <c r="U3670" s="46">
        <v>19</v>
      </c>
      <c r="IF3670">
        <v>10360</v>
      </c>
      <c r="IG3670" t="s">
        <v>307</v>
      </c>
      <c r="IH3670" t="s">
        <v>285</v>
      </c>
      <c r="IK3670">
        <v>-2</v>
      </c>
      <c r="IL3670" t="s">
        <v>279</v>
      </c>
      <c r="IM3670" t="s">
        <v>280</v>
      </c>
      <c r="IN3670" t="s">
        <v>661</v>
      </c>
      <c r="IP3670" t="s">
        <v>677</v>
      </c>
    </row>
    <row r="3671" spans="1:250" x14ac:dyDescent="0.25">
      <c r="A3671">
        <v>42186</v>
      </c>
      <c r="B3671">
        <v>-890804480</v>
      </c>
      <c r="C3671">
        <v>1837</v>
      </c>
      <c r="D3671" t="s">
        <v>273</v>
      </c>
      <c r="E3671" t="s">
        <v>274</v>
      </c>
      <c r="F3671">
        <v>9695</v>
      </c>
      <c r="G3671" t="s">
        <v>281</v>
      </c>
      <c r="H3671" t="s">
        <v>282</v>
      </c>
      <c r="I3671">
        <v>437</v>
      </c>
      <c r="J3671" t="s">
        <v>658</v>
      </c>
      <c r="K3671" t="s">
        <v>659</v>
      </c>
      <c r="L3671">
        <v>10360</v>
      </c>
      <c r="M3671" t="s">
        <v>307</v>
      </c>
      <c r="N3671" t="s">
        <v>308</v>
      </c>
      <c r="O3671">
        <v>10360</v>
      </c>
      <c r="P3671" t="s">
        <v>307</v>
      </c>
      <c r="Q3671" t="s">
        <v>308</v>
      </c>
      <c r="R3671" t="s">
        <v>337</v>
      </c>
      <c r="S3671" s="46">
        <v>-15.7</v>
      </c>
      <c r="U3671" s="46">
        <v>19</v>
      </c>
      <c r="IF3671">
        <v>10360</v>
      </c>
      <c r="IG3671" t="s">
        <v>307</v>
      </c>
      <c r="IH3671" t="s">
        <v>285</v>
      </c>
      <c r="IK3671">
        <v>-2</v>
      </c>
      <c r="IL3671" t="s">
        <v>279</v>
      </c>
      <c r="IM3671" t="s">
        <v>280</v>
      </c>
      <c r="IN3671" t="s">
        <v>661</v>
      </c>
      <c r="IP3671" t="s">
        <v>677</v>
      </c>
    </row>
    <row r="3672" spans="1:250" x14ac:dyDescent="0.25">
      <c r="A3672">
        <v>42187</v>
      </c>
      <c r="B3672">
        <v>-890804480</v>
      </c>
      <c r="C3672">
        <v>1837</v>
      </c>
      <c r="D3672" t="s">
        <v>273</v>
      </c>
      <c r="E3672" t="s">
        <v>274</v>
      </c>
      <c r="F3672">
        <v>9695</v>
      </c>
      <c r="G3672" t="s">
        <v>281</v>
      </c>
      <c r="H3672" t="s">
        <v>282</v>
      </c>
      <c r="I3672">
        <v>436</v>
      </c>
      <c r="J3672" t="s">
        <v>656</v>
      </c>
      <c r="K3672" t="s">
        <v>657</v>
      </c>
      <c r="L3672">
        <v>10360</v>
      </c>
      <c r="M3672" t="s">
        <v>307</v>
      </c>
      <c r="N3672" t="s">
        <v>308</v>
      </c>
      <c r="O3672">
        <v>10360</v>
      </c>
      <c r="P3672" t="s">
        <v>307</v>
      </c>
      <c r="Q3672" t="s">
        <v>308</v>
      </c>
      <c r="R3672" t="s">
        <v>337</v>
      </c>
      <c r="S3672" s="46">
        <v>-9.92</v>
      </c>
      <c r="U3672" s="46">
        <v>19</v>
      </c>
      <c r="IF3672">
        <v>10360</v>
      </c>
      <c r="IG3672" t="s">
        <v>307</v>
      </c>
      <c r="IH3672" t="s">
        <v>285</v>
      </c>
      <c r="IK3672">
        <v>-2</v>
      </c>
      <c r="IL3672" t="s">
        <v>279</v>
      </c>
      <c r="IM3672" t="s">
        <v>280</v>
      </c>
      <c r="IN3672" t="s">
        <v>661</v>
      </c>
      <c r="IP3672" t="s">
        <v>677</v>
      </c>
    </row>
    <row r="3673" spans="1:250" x14ac:dyDescent="0.25">
      <c r="A3673">
        <v>42188</v>
      </c>
      <c r="B3673">
        <v>-890804480</v>
      </c>
      <c r="C3673">
        <v>1837</v>
      </c>
      <c r="D3673" t="s">
        <v>273</v>
      </c>
      <c r="E3673" t="s">
        <v>274</v>
      </c>
      <c r="F3673">
        <v>9695</v>
      </c>
      <c r="G3673" t="s">
        <v>281</v>
      </c>
      <c r="H3673" t="s">
        <v>282</v>
      </c>
      <c r="I3673">
        <v>435</v>
      </c>
      <c r="J3673" t="s">
        <v>491</v>
      </c>
      <c r="K3673" t="s">
        <v>492</v>
      </c>
      <c r="L3673">
        <v>10360</v>
      </c>
      <c r="M3673" t="s">
        <v>307</v>
      </c>
      <c r="N3673" t="s">
        <v>308</v>
      </c>
      <c r="O3673">
        <v>10360</v>
      </c>
      <c r="P3673" t="s">
        <v>307</v>
      </c>
      <c r="Q3673" t="s">
        <v>308</v>
      </c>
      <c r="R3673" t="s">
        <v>337</v>
      </c>
      <c r="S3673" s="46">
        <v>-9.92</v>
      </c>
      <c r="U3673" s="46">
        <v>19</v>
      </c>
      <c r="IF3673">
        <v>10360</v>
      </c>
      <c r="IG3673" t="s">
        <v>307</v>
      </c>
      <c r="IH3673" t="s">
        <v>285</v>
      </c>
      <c r="IK3673">
        <v>-2</v>
      </c>
      <c r="IL3673" t="s">
        <v>279</v>
      </c>
      <c r="IM3673" t="s">
        <v>280</v>
      </c>
      <c r="IN3673" t="s">
        <v>661</v>
      </c>
      <c r="IP3673" t="s">
        <v>677</v>
      </c>
    </row>
    <row r="3674" spans="1:250" x14ac:dyDescent="0.25">
      <c r="A3674">
        <v>42189</v>
      </c>
      <c r="B3674">
        <v>-890804480</v>
      </c>
      <c r="C3674">
        <v>1837</v>
      </c>
      <c r="D3674" t="s">
        <v>273</v>
      </c>
      <c r="E3674" t="s">
        <v>274</v>
      </c>
      <c r="F3674">
        <v>9695</v>
      </c>
      <c r="G3674" t="s">
        <v>281</v>
      </c>
      <c r="H3674" t="s">
        <v>282</v>
      </c>
      <c r="I3674">
        <v>431</v>
      </c>
      <c r="J3674" t="s">
        <v>493</v>
      </c>
      <c r="K3674" t="s">
        <v>494</v>
      </c>
      <c r="L3674">
        <v>10360</v>
      </c>
      <c r="M3674" t="s">
        <v>307</v>
      </c>
      <c r="N3674" t="s">
        <v>308</v>
      </c>
      <c r="O3674">
        <v>10360</v>
      </c>
      <c r="P3674" t="s">
        <v>307</v>
      </c>
      <c r="Q3674" t="s">
        <v>308</v>
      </c>
      <c r="R3674" t="s">
        <v>337</v>
      </c>
      <c r="S3674" s="46">
        <v>-5.0199999999999996</v>
      </c>
      <c r="U3674" s="46">
        <v>19</v>
      </c>
      <c r="IF3674">
        <v>10360</v>
      </c>
      <c r="IG3674" t="s">
        <v>307</v>
      </c>
      <c r="IH3674" t="s">
        <v>285</v>
      </c>
      <c r="IK3674">
        <v>-2</v>
      </c>
      <c r="IL3674" t="s">
        <v>279</v>
      </c>
      <c r="IM3674" t="s">
        <v>280</v>
      </c>
      <c r="IN3674" t="s">
        <v>661</v>
      </c>
      <c r="IP3674" t="s">
        <v>677</v>
      </c>
    </row>
    <row r="3675" spans="1:250" x14ac:dyDescent="0.25">
      <c r="A3675">
        <v>42190</v>
      </c>
      <c r="B3675">
        <v>-890804480</v>
      </c>
      <c r="C3675">
        <v>1837</v>
      </c>
      <c r="D3675" t="s">
        <v>273</v>
      </c>
      <c r="E3675" t="s">
        <v>274</v>
      </c>
      <c r="F3675">
        <v>1848</v>
      </c>
      <c r="G3675" t="s">
        <v>286</v>
      </c>
      <c r="H3675" t="s">
        <v>274</v>
      </c>
      <c r="I3675">
        <v>420</v>
      </c>
      <c r="J3675" t="s">
        <v>403</v>
      </c>
      <c r="K3675" t="s">
        <v>404</v>
      </c>
      <c r="L3675">
        <v>12390</v>
      </c>
      <c r="M3675" t="s">
        <v>309</v>
      </c>
      <c r="N3675" t="s">
        <v>310</v>
      </c>
      <c r="O3675">
        <v>12390</v>
      </c>
      <c r="P3675" t="s">
        <v>309</v>
      </c>
      <c r="Q3675" t="s">
        <v>310</v>
      </c>
      <c r="R3675" t="s">
        <v>337</v>
      </c>
      <c r="S3675" s="46">
        <v>-0.03</v>
      </c>
      <c r="U3675" s="46">
        <v>19</v>
      </c>
      <c r="IF3675">
        <v>12390</v>
      </c>
      <c r="IG3675" t="s">
        <v>309</v>
      </c>
      <c r="IH3675" t="s">
        <v>288</v>
      </c>
      <c r="IK3675">
        <v>-2</v>
      </c>
      <c r="IL3675" t="s">
        <v>279</v>
      </c>
      <c r="IM3675" t="s">
        <v>280</v>
      </c>
      <c r="IN3675" t="s">
        <v>654</v>
      </c>
      <c r="IP3675" t="s">
        <v>678</v>
      </c>
    </row>
    <row r="3676" spans="1:250" x14ac:dyDescent="0.25">
      <c r="A3676">
        <v>42191</v>
      </c>
      <c r="B3676">
        <v>-890804480</v>
      </c>
      <c r="C3676">
        <v>1837</v>
      </c>
      <c r="D3676" t="s">
        <v>273</v>
      </c>
      <c r="E3676" t="s">
        <v>274</v>
      </c>
      <c r="F3676">
        <v>1848</v>
      </c>
      <c r="G3676" t="s">
        <v>286</v>
      </c>
      <c r="H3676" t="s">
        <v>274</v>
      </c>
      <c r="I3676">
        <v>411</v>
      </c>
      <c r="J3676" t="s">
        <v>393</v>
      </c>
      <c r="K3676" t="s">
        <v>394</v>
      </c>
      <c r="L3676">
        <v>12390</v>
      </c>
      <c r="M3676" t="s">
        <v>309</v>
      </c>
      <c r="N3676" t="s">
        <v>310</v>
      </c>
      <c r="O3676">
        <v>12390</v>
      </c>
      <c r="P3676" t="s">
        <v>309</v>
      </c>
      <c r="Q3676" t="s">
        <v>310</v>
      </c>
      <c r="R3676" t="s">
        <v>337</v>
      </c>
      <c r="S3676" s="46">
        <v>-0.05</v>
      </c>
      <c r="U3676" s="46">
        <v>19</v>
      </c>
      <c r="IF3676">
        <v>12390</v>
      </c>
      <c r="IG3676" t="s">
        <v>309</v>
      </c>
      <c r="IH3676" t="s">
        <v>288</v>
      </c>
      <c r="IK3676">
        <v>-2</v>
      </c>
      <c r="IL3676" t="s">
        <v>279</v>
      </c>
      <c r="IM3676" t="s">
        <v>280</v>
      </c>
      <c r="IN3676" t="s">
        <v>654</v>
      </c>
      <c r="IP3676" t="s">
        <v>678</v>
      </c>
    </row>
    <row r="3677" spans="1:250" x14ac:dyDescent="0.25">
      <c r="A3677">
        <v>42192</v>
      </c>
      <c r="B3677">
        <v>-890804480</v>
      </c>
      <c r="C3677">
        <v>1837</v>
      </c>
      <c r="D3677" t="s">
        <v>273</v>
      </c>
      <c r="E3677" t="s">
        <v>274</v>
      </c>
      <c r="F3677">
        <v>1848</v>
      </c>
      <c r="G3677" t="s">
        <v>286</v>
      </c>
      <c r="H3677" t="s">
        <v>274</v>
      </c>
      <c r="I3677">
        <v>435</v>
      </c>
      <c r="J3677" t="s">
        <v>491</v>
      </c>
      <c r="K3677" t="s">
        <v>492</v>
      </c>
      <c r="L3677">
        <v>12390</v>
      </c>
      <c r="M3677" t="s">
        <v>309</v>
      </c>
      <c r="N3677" t="s">
        <v>310</v>
      </c>
      <c r="O3677">
        <v>12390</v>
      </c>
      <c r="P3677" t="s">
        <v>309</v>
      </c>
      <c r="Q3677" t="s">
        <v>310</v>
      </c>
      <c r="R3677" t="s">
        <v>337</v>
      </c>
      <c r="S3677" s="46">
        <v>-0.56999999999999995</v>
      </c>
      <c r="U3677" s="46">
        <v>19</v>
      </c>
      <c r="IF3677">
        <v>12390</v>
      </c>
      <c r="IG3677" t="s">
        <v>309</v>
      </c>
      <c r="IH3677" t="s">
        <v>288</v>
      </c>
      <c r="IK3677">
        <v>-2</v>
      </c>
      <c r="IL3677" t="s">
        <v>279</v>
      </c>
      <c r="IM3677" t="s">
        <v>280</v>
      </c>
      <c r="IN3677" t="s">
        <v>654</v>
      </c>
      <c r="IP3677" t="s">
        <v>678</v>
      </c>
    </row>
    <row r="3678" spans="1:250" x14ac:dyDescent="0.25">
      <c r="A3678">
        <v>42193</v>
      </c>
      <c r="B3678">
        <v>-890804480</v>
      </c>
      <c r="C3678">
        <v>1837</v>
      </c>
      <c r="D3678" t="s">
        <v>273</v>
      </c>
      <c r="E3678" t="s">
        <v>274</v>
      </c>
      <c r="F3678">
        <v>1848</v>
      </c>
      <c r="G3678" t="s">
        <v>286</v>
      </c>
      <c r="H3678" t="s">
        <v>274</v>
      </c>
      <c r="I3678">
        <v>431</v>
      </c>
      <c r="J3678" t="s">
        <v>493</v>
      </c>
      <c r="K3678" t="s">
        <v>494</v>
      </c>
      <c r="L3678">
        <v>12390</v>
      </c>
      <c r="M3678" t="s">
        <v>309</v>
      </c>
      <c r="N3678" t="s">
        <v>310</v>
      </c>
      <c r="O3678">
        <v>12390</v>
      </c>
      <c r="P3678" t="s">
        <v>309</v>
      </c>
      <c r="Q3678" t="s">
        <v>310</v>
      </c>
      <c r="R3678" t="s">
        <v>337</v>
      </c>
      <c r="S3678" s="46">
        <v>-0.9</v>
      </c>
      <c r="U3678" s="46">
        <v>19</v>
      </c>
      <c r="IF3678">
        <v>12390</v>
      </c>
      <c r="IG3678" t="s">
        <v>309</v>
      </c>
      <c r="IH3678" t="s">
        <v>288</v>
      </c>
      <c r="IK3678">
        <v>-2</v>
      </c>
      <c r="IL3678" t="s">
        <v>279</v>
      </c>
      <c r="IM3678" t="s">
        <v>280</v>
      </c>
      <c r="IN3678" t="s">
        <v>654</v>
      </c>
      <c r="IP3678" t="s">
        <v>678</v>
      </c>
    </row>
    <row r="3679" spans="1:250" x14ac:dyDescent="0.25">
      <c r="A3679">
        <v>42194</v>
      </c>
      <c r="B3679">
        <v>-890804480</v>
      </c>
      <c r="C3679">
        <v>1837</v>
      </c>
      <c r="D3679" t="s">
        <v>273</v>
      </c>
      <c r="E3679" t="s">
        <v>274</v>
      </c>
      <c r="F3679">
        <v>1848</v>
      </c>
      <c r="G3679" t="s">
        <v>286</v>
      </c>
      <c r="H3679" t="s">
        <v>274</v>
      </c>
      <c r="I3679">
        <v>429</v>
      </c>
      <c r="J3679" t="s">
        <v>395</v>
      </c>
      <c r="K3679" t="s">
        <v>396</v>
      </c>
      <c r="L3679">
        <v>12390</v>
      </c>
      <c r="M3679" t="s">
        <v>309</v>
      </c>
      <c r="N3679" t="s">
        <v>310</v>
      </c>
      <c r="O3679">
        <v>12390</v>
      </c>
      <c r="P3679" t="s">
        <v>309</v>
      </c>
      <c r="Q3679" t="s">
        <v>310</v>
      </c>
      <c r="R3679" t="s">
        <v>337</v>
      </c>
      <c r="S3679" s="46">
        <v>-1.2</v>
      </c>
      <c r="U3679" s="46">
        <v>19</v>
      </c>
      <c r="IF3679">
        <v>12390</v>
      </c>
      <c r="IG3679" t="s">
        <v>309</v>
      </c>
      <c r="IH3679" t="s">
        <v>288</v>
      </c>
      <c r="IK3679">
        <v>-2</v>
      </c>
      <c r="IL3679" t="s">
        <v>279</v>
      </c>
      <c r="IM3679" t="s">
        <v>280</v>
      </c>
      <c r="IN3679" t="s">
        <v>654</v>
      </c>
      <c r="IP3679" t="s">
        <v>678</v>
      </c>
    </row>
    <row r="3680" spans="1:250" x14ac:dyDescent="0.25">
      <c r="A3680">
        <v>42195</v>
      </c>
      <c r="B3680">
        <v>-890804480</v>
      </c>
      <c r="C3680">
        <v>1837</v>
      </c>
      <c r="D3680" t="s">
        <v>273</v>
      </c>
      <c r="E3680" t="s">
        <v>274</v>
      </c>
      <c r="F3680">
        <v>1848</v>
      </c>
      <c r="G3680" t="s">
        <v>286</v>
      </c>
      <c r="H3680" t="s">
        <v>274</v>
      </c>
      <c r="I3680">
        <v>427</v>
      </c>
      <c r="J3680" t="s">
        <v>397</v>
      </c>
      <c r="K3680" t="s">
        <v>398</v>
      </c>
      <c r="L3680">
        <v>12390</v>
      </c>
      <c r="M3680" t="s">
        <v>309</v>
      </c>
      <c r="N3680" t="s">
        <v>310</v>
      </c>
      <c r="O3680">
        <v>12390</v>
      </c>
      <c r="P3680" t="s">
        <v>309</v>
      </c>
      <c r="Q3680" t="s">
        <v>310</v>
      </c>
      <c r="R3680" t="s">
        <v>337</v>
      </c>
      <c r="S3680" s="46">
        <v>-0.7</v>
      </c>
      <c r="U3680" s="46">
        <v>19</v>
      </c>
      <c r="IF3680">
        <v>12390</v>
      </c>
      <c r="IG3680" t="s">
        <v>309</v>
      </c>
      <c r="IH3680" t="s">
        <v>288</v>
      </c>
      <c r="IK3680">
        <v>-2</v>
      </c>
      <c r="IL3680" t="s">
        <v>279</v>
      </c>
      <c r="IM3680" t="s">
        <v>280</v>
      </c>
      <c r="IN3680" t="s">
        <v>654</v>
      </c>
      <c r="IP3680" t="s">
        <v>678</v>
      </c>
    </row>
    <row r="3681" spans="1:250" x14ac:dyDescent="0.25">
      <c r="A3681">
        <v>42196</v>
      </c>
      <c r="B3681">
        <v>-890804480</v>
      </c>
      <c r="C3681">
        <v>1837</v>
      </c>
      <c r="D3681" t="s">
        <v>273</v>
      </c>
      <c r="E3681" t="s">
        <v>274</v>
      </c>
      <c r="F3681">
        <v>1848</v>
      </c>
      <c r="G3681" t="s">
        <v>286</v>
      </c>
      <c r="H3681" t="s">
        <v>274</v>
      </c>
      <c r="I3681">
        <v>437</v>
      </c>
      <c r="J3681" t="s">
        <v>658</v>
      </c>
      <c r="K3681" t="s">
        <v>659</v>
      </c>
      <c r="L3681">
        <v>12390</v>
      </c>
      <c r="M3681" t="s">
        <v>309</v>
      </c>
      <c r="N3681" t="s">
        <v>310</v>
      </c>
      <c r="O3681">
        <v>12390</v>
      </c>
      <c r="P3681" t="s">
        <v>309</v>
      </c>
      <c r="Q3681" t="s">
        <v>310</v>
      </c>
      <c r="R3681" t="s">
        <v>337</v>
      </c>
      <c r="S3681" s="46">
        <v>-0.96</v>
      </c>
      <c r="U3681" s="46">
        <v>19</v>
      </c>
      <c r="IF3681">
        <v>12390</v>
      </c>
      <c r="IG3681" t="s">
        <v>309</v>
      </c>
      <c r="IH3681" t="s">
        <v>288</v>
      </c>
      <c r="IK3681">
        <v>-2</v>
      </c>
      <c r="IL3681" t="s">
        <v>279</v>
      </c>
      <c r="IM3681" t="s">
        <v>280</v>
      </c>
      <c r="IN3681" t="s">
        <v>654</v>
      </c>
      <c r="IP3681" t="s">
        <v>678</v>
      </c>
    </row>
    <row r="3682" spans="1:250" x14ac:dyDescent="0.25">
      <c r="A3682">
        <v>42197</v>
      </c>
      <c r="B3682">
        <v>-890804480</v>
      </c>
      <c r="C3682">
        <v>1837</v>
      </c>
      <c r="D3682" t="s">
        <v>273</v>
      </c>
      <c r="E3682" t="s">
        <v>274</v>
      </c>
      <c r="F3682">
        <v>1848</v>
      </c>
      <c r="G3682" t="s">
        <v>286</v>
      </c>
      <c r="H3682" t="s">
        <v>274</v>
      </c>
      <c r="I3682">
        <v>436</v>
      </c>
      <c r="J3682" t="s">
        <v>656</v>
      </c>
      <c r="K3682" t="s">
        <v>657</v>
      </c>
      <c r="L3682">
        <v>12390</v>
      </c>
      <c r="M3682" t="s">
        <v>309</v>
      </c>
      <c r="N3682" t="s">
        <v>310</v>
      </c>
      <c r="O3682">
        <v>12390</v>
      </c>
      <c r="P3682" t="s">
        <v>309</v>
      </c>
      <c r="Q3682" t="s">
        <v>310</v>
      </c>
      <c r="R3682" t="s">
        <v>337</v>
      </c>
      <c r="S3682" s="46">
        <v>-0.56999999999999995</v>
      </c>
      <c r="U3682" s="46">
        <v>19</v>
      </c>
      <c r="IF3682">
        <v>12390</v>
      </c>
      <c r="IG3682" t="s">
        <v>309</v>
      </c>
      <c r="IH3682" t="s">
        <v>288</v>
      </c>
      <c r="IK3682">
        <v>-2</v>
      </c>
      <c r="IL3682" t="s">
        <v>279</v>
      </c>
      <c r="IM3682" t="s">
        <v>280</v>
      </c>
      <c r="IN3682" t="s">
        <v>654</v>
      </c>
      <c r="IP3682" t="s">
        <v>678</v>
      </c>
    </row>
    <row r="3683" spans="1:250" x14ac:dyDescent="0.25">
      <c r="A3683">
        <v>42198</v>
      </c>
      <c r="B3683">
        <v>-890804480</v>
      </c>
      <c r="C3683">
        <v>1837</v>
      </c>
      <c r="D3683" t="s">
        <v>273</v>
      </c>
      <c r="E3683" t="s">
        <v>274</v>
      </c>
      <c r="F3683">
        <v>7057</v>
      </c>
      <c r="G3683" t="s">
        <v>291</v>
      </c>
      <c r="H3683" t="s">
        <v>292</v>
      </c>
      <c r="I3683">
        <v>437</v>
      </c>
      <c r="J3683" t="s">
        <v>658</v>
      </c>
      <c r="K3683" t="s">
        <v>659</v>
      </c>
      <c r="L3683">
        <v>12390</v>
      </c>
      <c r="M3683" t="s">
        <v>309</v>
      </c>
      <c r="N3683" t="s">
        <v>310</v>
      </c>
      <c r="O3683">
        <v>12390</v>
      </c>
      <c r="P3683" t="s">
        <v>309</v>
      </c>
      <c r="Q3683" t="s">
        <v>310</v>
      </c>
      <c r="R3683" t="s">
        <v>337</v>
      </c>
      <c r="S3683" s="46">
        <v>-1.39</v>
      </c>
      <c r="U3683" s="46">
        <v>19</v>
      </c>
      <c r="IF3683">
        <v>12390</v>
      </c>
      <c r="IG3683" t="s">
        <v>309</v>
      </c>
      <c r="IH3683" t="s">
        <v>293</v>
      </c>
      <c r="IK3683">
        <v>-2</v>
      </c>
      <c r="IL3683" t="s">
        <v>279</v>
      </c>
      <c r="IM3683" t="s">
        <v>280</v>
      </c>
      <c r="IN3683" t="s">
        <v>666</v>
      </c>
      <c r="IP3683" t="s">
        <v>679</v>
      </c>
    </row>
    <row r="3684" spans="1:250" x14ac:dyDescent="0.25">
      <c r="A3684">
        <v>42199</v>
      </c>
      <c r="B3684">
        <v>-890804480</v>
      </c>
      <c r="C3684">
        <v>1837</v>
      </c>
      <c r="D3684" t="s">
        <v>273</v>
      </c>
      <c r="E3684" t="s">
        <v>274</v>
      </c>
      <c r="F3684">
        <v>7057</v>
      </c>
      <c r="G3684" t="s">
        <v>291</v>
      </c>
      <c r="H3684" t="s">
        <v>292</v>
      </c>
      <c r="I3684">
        <v>436</v>
      </c>
      <c r="J3684" t="s">
        <v>656</v>
      </c>
      <c r="K3684" t="s">
        <v>657</v>
      </c>
      <c r="L3684">
        <v>12390</v>
      </c>
      <c r="M3684" t="s">
        <v>309</v>
      </c>
      <c r="N3684" t="s">
        <v>310</v>
      </c>
      <c r="O3684">
        <v>12390</v>
      </c>
      <c r="P3684" t="s">
        <v>309</v>
      </c>
      <c r="Q3684" t="s">
        <v>310</v>
      </c>
      <c r="R3684" t="s">
        <v>337</v>
      </c>
      <c r="S3684" s="46">
        <v>-0.83</v>
      </c>
      <c r="U3684" s="46">
        <v>19</v>
      </c>
      <c r="IF3684">
        <v>12390</v>
      </c>
      <c r="IG3684" t="s">
        <v>309</v>
      </c>
      <c r="IH3684" t="s">
        <v>293</v>
      </c>
      <c r="IK3684">
        <v>-2</v>
      </c>
      <c r="IL3684" t="s">
        <v>279</v>
      </c>
      <c r="IM3684" t="s">
        <v>280</v>
      </c>
      <c r="IN3684" t="s">
        <v>666</v>
      </c>
      <c r="IP3684" t="s">
        <v>679</v>
      </c>
    </row>
    <row r="3685" spans="1:250" x14ac:dyDescent="0.25">
      <c r="A3685">
        <v>42200</v>
      </c>
      <c r="B3685">
        <v>-890804480</v>
      </c>
      <c r="C3685">
        <v>1837</v>
      </c>
      <c r="D3685" t="s">
        <v>273</v>
      </c>
      <c r="E3685" t="s">
        <v>274</v>
      </c>
      <c r="F3685">
        <v>7057</v>
      </c>
      <c r="G3685" t="s">
        <v>291</v>
      </c>
      <c r="H3685" t="s">
        <v>292</v>
      </c>
      <c r="I3685">
        <v>435</v>
      </c>
      <c r="J3685" t="s">
        <v>491</v>
      </c>
      <c r="K3685" t="s">
        <v>492</v>
      </c>
      <c r="L3685">
        <v>12390</v>
      </c>
      <c r="M3685" t="s">
        <v>309</v>
      </c>
      <c r="N3685" t="s">
        <v>310</v>
      </c>
      <c r="O3685">
        <v>12390</v>
      </c>
      <c r="P3685" t="s">
        <v>309</v>
      </c>
      <c r="Q3685" t="s">
        <v>310</v>
      </c>
      <c r="R3685" t="s">
        <v>337</v>
      </c>
      <c r="S3685" s="46">
        <v>-0.83</v>
      </c>
      <c r="U3685" s="46">
        <v>19</v>
      </c>
      <c r="IF3685">
        <v>12390</v>
      </c>
      <c r="IG3685" t="s">
        <v>309</v>
      </c>
      <c r="IH3685" t="s">
        <v>293</v>
      </c>
      <c r="IK3685">
        <v>-2</v>
      </c>
      <c r="IL3685" t="s">
        <v>279</v>
      </c>
      <c r="IM3685" t="s">
        <v>280</v>
      </c>
      <c r="IN3685" t="s">
        <v>666</v>
      </c>
      <c r="IP3685" t="s">
        <v>679</v>
      </c>
    </row>
    <row r="3686" spans="1:250" x14ac:dyDescent="0.25">
      <c r="A3686">
        <v>42201</v>
      </c>
      <c r="B3686">
        <v>-890804480</v>
      </c>
      <c r="C3686">
        <v>1837</v>
      </c>
      <c r="D3686" t="s">
        <v>273</v>
      </c>
      <c r="E3686" t="s">
        <v>274</v>
      </c>
      <c r="F3686">
        <v>7057</v>
      </c>
      <c r="G3686" t="s">
        <v>291</v>
      </c>
      <c r="H3686" t="s">
        <v>292</v>
      </c>
      <c r="I3686">
        <v>431</v>
      </c>
      <c r="J3686" t="s">
        <v>493</v>
      </c>
      <c r="K3686" t="s">
        <v>494</v>
      </c>
      <c r="L3686">
        <v>12390</v>
      </c>
      <c r="M3686" t="s">
        <v>309</v>
      </c>
      <c r="N3686" t="s">
        <v>310</v>
      </c>
      <c r="O3686">
        <v>12390</v>
      </c>
      <c r="P3686" t="s">
        <v>309</v>
      </c>
      <c r="Q3686" t="s">
        <v>310</v>
      </c>
      <c r="R3686" t="s">
        <v>337</v>
      </c>
      <c r="S3686" s="46">
        <v>-1.3</v>
      </c>
      <c r="U3686" s="46">
        <v>19</v>
      </c>
      <c r="IF3686">
        <v>12390</v>
      </c>
      <c r="IG3686" t="s">
        <v>309</v>
      </c>
      <c r="IH3686" t="s">
        <v>293</v>
      </c>
      <c r="IK3686">
        <v>-2</v>
      </c>
      <c r="IL3686" t="s">
        <v>279</v>
      </c>
      <c r="IM3686" t="s">
        <v>280</v>
      </c>
      <c r="IN3686" t="s">
        <v>666</v>
      </c>
      <c r="IP3686" t="s">
        <v>679</v>
      </c>
    </row>
    <row r="3687" spans="1:250" x14ac:dyDescent="0.25">
      <c r="A3687">
        <v>42202</v>
      </c>
      <c r="B3687">
        <v>-890804480</v>
      </c>
      <c r="C3687">
        <v>1837</v>
      </c>
      <c r="D3687" t="s">
        <v>273</v>
      </c>
      <c r="E3687" t="s">
        <v>274</v>
      </c>
      <c r="F3687">
        <v>1848</v>
      </c>
      <c r="G3687" t="s">
        <v>286</v>
      </c>
      <c r="H3687" t="s">
        <v>274</v>
      </c>
      <c r="I3687">
        <v>424</v>
      </c>
      <c r="J3687" t="s">
        <v>399</v>
      </c>
      <c r="K3687" t="s">
        <v>400</v>
      </c>
      <c r="L3687">
        <v>12390</v>
      </c>
      <c r="M3687" t="s">
        <v>309</v>
      </c>
      <c r="N3687" t="s">
        <v>310</v>
      </c>
      <c r="O3687">
        <v>12390</v>
      </c>
      <c r="P3687" t="s">
        <v>309</v>
      </c>
      <c r="Q3687" t="s">
        <v>310</v>
      </c>
      <c r="R3687" t="s">
        <v>337</v>
      </c>
      <c r="S3687" s="46">
        <v>-0.04</v>
      </c>
      <c r="U3687" s="46">
        <v>19</v>
      </c>
      <c r="IF3687">
        <v>12390</v>
      </c>
      <c r="IG3687" t="s">
        <v>309</v>
      </c>
      <c r="IH3687" t="s">
        <v>288</v>
      </c>
      <c r="IK3687">
        <v>-2</v>
      </c>
      <c r="IL3687" t="s">
        <v>279</v>
      </c>
      <c r="IM3687" t="s">
        <v>280</v>
      </c>
      <c r="IN3687" t="s">
        <v>654</v>
      </c>
      <c r="IP3687" t="s">
        <v>678</v>
      </c>
    </row>
    <row r="3688" spans="1:250" x14ac:dyDescent="0.25">
      <c r="A3688">
        <v>42203</v>
      </c>
      <c r="B3688">
        <v>-890804480</v>
      </c>
      <c r="C3688">
        <v>1837</v>
      </c>
      <c r="D3688" t="s">
        <v>273</v>
      </c>
      <c r="E3688" t="s">
        <v>274</v>
      </c>
      <c r="F3688">
        <v>1848</v>
      </c>
      <c r="G3688" t="s">
        <v>286</v>
      </c>
      <c r="H3688" t="s">
        <v>274</v>
      </c>
      <c r="I3688">
        <v>422</v>
      </c>
      <c r="J3688" t="s">
        <v>401</v>
      </c>
      <c r="K3688" t="s">
        <v>402</v>
      </c>
      <c r="L3688">
        <v>12390</v>
      </c>
      <c r="M3688" t="s">
        <v>309</v>
      </c>
      <c r="N3688" t="s">
        <v>310</v>
      </c>
      <c r="O3688">
        <v>12390</v>
      </c>
      <c r="P3688" t="s">
        <v>309</v>
      </c>
      <c r="Q3688" t="s">
        <v>310</v>
      </c>
      <c r="R3688" t="s">
        <v>337</v>
      </c>
      <c r="S3688" s="46">
        <v>-0.05</v>
      </c>
      <c r="U3688" s="46">
        <v>19</v>
      </c>
      <c r="IF3688">
        <v>12390</v>
      </c>
      <c r="IG3688" t="s">
        <v>309</v>
      </c>
      <c r="IH3688" t="s">
        <v>288</v>
      </c>
      <c r="IK3688">
        <v>-2</v>
      </c>
      <c r="IL3688" t="s">
        <v>279</v>
      </c>
      <c r="IM3688" t="s">
        <v>280</v>
      </c>
      <c r="IN3688" t="s">
        <v>654</v>
      </c>
      <c r="IP3688" t="s">
        <v>678</v>
      </c>
    </row>
    <row r="3689" spans="1:250" x14ac:dyDescent="0.25">
      <c r="A3689">
        <v>42204</v>
      </c>
      <c r="B3689">
        <v>-890804480</v>
      </c>
      <c r="C3689">
        <v>1837</v>
      </c>
      <c r="D3689" t="s">
        <v>273</v>
      </c>
      <c r="E3689" t="s">
        <v>274</v>
      </c>
      <c r="F3689">
        <v>7057</v>
      </c>
      <c r="G3689" t="s">
        <v>291</v>
      </c>
      <c r="H3689" t="s">
        <v>292</v>
      </c>
      <c r="I3689">
        <v>429</v>
      </c>
      <c r="J3689" t="s">
        <v>395</v>
      </c>
      <c r="K3689" t="s">
        <v>396</v>
      </c>
      <c r="L3689">
        <v>12390</v>
      </c>
      <c r="M3689" t="s">
        <v>309</v>
      </c>
      <c r="N3689" t="s">
        <v>310</v>
      </c>
      <c r="O3689">
        <v>12390</v>
      </c>
      <c r="P3689" t="s">
        <v>309</v>
      </c>
      <c r="Q3689" t="s">
        <v>310</v>
      </c>
      <c r="R3689" t="s">
        <v>337</v>
      </c>
      <c r="S3689" s="46">
        <v>-1.73</v>
      </c>
      <c r="U3689" s="46">
        <v>19</v>
      </c>
      <c r="IF3689">
        <v>12390</v>
      </c>
      <c r="IG3689" t="s">
        <v>309</v>
      </c>
      <c r="IH3689" t="s">
        <v>293</v>
      </c>
      <c r="IK3689">
        <v>-2</v>
      </c>
      <c r="IL3689" t="s">
        <v>279</v>
      </c>
      <c r="IM3689" t="s">
        <v>280</v>
      </c>
      <c r="IN3689" t="s">
        <v>666</v>
      </c>
      <c r="IP3689" t="s">
        <v>679</v>
      </c>
    </row>
    <row r="3690" spans="1:250" x14ac:dyDescent="0.25">
      <c r="A3690">
        <v>42205</v>
      </c>
      <c r="B3690">
        <v>-890804480</v>
      </c>
      <c r="C3690">
        <v>1837</v>
      </c>
      <c r="D3690" t="s">
        <v>273</v>
      </c>
      <c r="E3690" t="s">
        <v>274</v>
      </c>
      <c r="F3690">
        <v>7057</v>
      </c>
      <c r="G3690" t="s">
        <v>291</v>
      </c>
      <c r="H3690" t="s">
        <v>292</v>
      </c>
      <c r="I3690">
        <v>427</v>
      </c>
      <c r="J3690" t="s">
        <v>397</v>
      </c>
      <c r="K3690" t="s">
        <v>398</v>
      </c>
      <c r="L3690">
        <v>12390</v>
      </c>
      <c r="M3690" t="s">
        <v>309</v>
      </c>
      <c r="N3690" t="s">
        <v>310</v>
      </c>
      <c r="O3690">
        <v>12390</v>
      </c>
      <c r="P3690" t="s">
        <v>309</v>
      </c>
      <c r="Q3690" t="s">
        <v>310</v>
      </c>
      <c r="R3690" t="s">
        <v>337</v>
      </c>
      <c r="S3690" s="46">
        <v>-1.01</v>
      </c>
      <c r="U3690" s="46">
        <v>19</v>
      </c>
      <c r="IF3690">
        <v>12390</v>
      </c>
      <c r="IG3690" t="s">
        <v>309</v>
      </c>
      <c r="IH3690" t="s">
        <v>293</v>
      </c>
      <c r="IK3690">
        <v>-2</v>
      </c>
      <c r="IL3690" t="s">
        <v>279</v>
      </c>
      <c r="IM3690" t="s">
        <v>280</v>
      </c>
      <c r="IN3690" t="s">
        <v>666</v>
      </c>
      <c r="IP3690" t="s">
        <v>679</v>
      </c>
    </row>
    <row r="3691" spans="1:250" x14ac:dyDescent="0.25">
      <c r="A3691">
        <v>42206</v>
      </c>
      <c r="B3691">
        <v>-890804480</v>
      </c>
      <c r="C3691">
        <v>1837</v>
      </c>
      <c r="D3691" t="s">
        <v>273</v>
      </c>
      <c r="E3691" t="s">
        <v>274</v>
      </c>
      <c r="F3691">
        <v>7057</v>
      </c>
      <c r="G3691" t="s">
        <v>291</v>
      </c>
      <c r="H3691" t="s">
        <v>292</v>
      </c>
      <c r="I3691">
        <v>424</v>
      </c>
      <c r="J3691" t="s">
        <v>399</v>
      </c>
      <c r="K3691" t="s">
        <v>400</v>
      </c>
      <c r="L3691">
        <v>12390</v>
      </c>
      <c r="M3691" t="s">
        <v>309</v>
      </c>
      <c r="N3691" t="s">
        <v>310</v>
      </c>
      <c r="O3691">
        <v>12390</v>
      </c>
      <c r="P3691" t="s">
        <v>309</v>
      </c>
      <c r="Q3691" t="s">
        <v>310</v>
      </c>
      <c r="R3691" t="s">
        <v>337</v>
      </c>
      <c r="S3691" s="46">
        <v>-1.38</v>
      </c>
      <c r="U3691" s="46">
        <v>19</v>
      </c>
      <c r="IF3691">
        <v>12390</v>
      </c>
      <c r="IG3691" t="s">
        <v>309</v>
      </c>
      <c r="IH3691" t="s">
        <v>293</v>
      </c>
      <c r="IK3691">
        <v>-2</v>
      </c>
      <c r="IL3691" t="s">
        <v>279</v>
      </c>
      <c r="IM3691" t="s">
        <v>280</v>
      </c>
      <c r="IN3691" t="s">
        <v>666</v>
      </c>
      <c r="IP3691" t="s">
        <v>679</v>
      </c>
    </row>
    <row r="3692" spans="1:250" x14ac:dyDescent="0.25">
      <c r="A3692">
        <v>42207</v>
      </c>
      <c r="B3692">
        <v>-890804480</v>
      </c>
      <c r="C3692">
        <v>1837</v>
      </c>
      <c r="D3692" t="s">
        <v>273</v>
      </c>
      <c r="E3692" t="s">
        <v>274</v>
      </c>
      <c r="F3692">
        <v>7057</v>
      </c>
      <c r="G3692" t="s">
        <v>291</v>
      </c>
      <c r="H3692" t="s">
        <v>292</v>
      </c>
      <c r="I3692">
        <v>422</v>
      </c>
      <c r="J3692" t="s">
        <v>401</v>
      </c>
      <c r="K3692" t="s">
        <v>402</v>
      </c>
      <c r="L3692">
        <v>12390</v>
      </c>
      <c r="M3692" t="s">
        <v>309</v>
      </c>
      <c r="N3692" t="s">
        <v>310</v>
      </c>
      <c r="O3692">
        <v>12390</v>
      </c>
      <c r="P3692" t="s">
        <v>309</v>
      </c>
      <c r="Q3692" t="s">
        <v>310</v>
      </c>
      <c r="R3692" t="s">
        <v>337</v>
      </c>
      <c r="S3692" s="46">
        <v>-1.84</v>
      </c>
      <c r="U3692" s="46">
        <v>19</v>
      </c>
      <c r="IF3692">
        <v>12390</v>
      </c>
      <c r="IG3692" t="s">
        <v>309</v>
      </c>
      <c r="IH3692" t="s">
        <v>293</v>
      </c>
      <c r="IK3692">
        <v>-2</v>
      </c>
      <c r="IL3692" t="s">
        <v>279</v>
      </c>
      <c r="IM3692" t="s">
        <v>280</v>
      </c>
      <c r="IN3692" t="s">
        <v>666</v>
      </c>
      <c r="IP3692" t="s">
        <v>679</v>
      </c>
    </row>
    <row r="3693" spans="1:250" x14ac:dyDescent="0.25">
      <c r="A3693">
        <v>42208</v>
      </c>
      <c r="B3693">
        <v>-890804480</v>
      </c>
      <c r="C3693">
        <v>1837</v>
      </c>
      <c r="D3693" t="s">
        <v>273</v>
      </c>
      <c r="E3693" t="s">
        <v>274</v>
      </c>
      <c r="F3693">
        <v>1848</v>
      </c>
      <c r="G3693" t="s">
        <v>286</v>
      </c>
      <c r="H3693" t="s">
        <v>274</v>
      </c>
      <c r="I3693">
        <v>420</v>
      </c>
      <c r="J3693" t="s">
        <v>403</v>
      </c>
      <c r="K3693" t="s">
        <v>404</v>
      </c>
      <c r="L3693">
        <v>12391</v>
      </c>
      <c r="M3693" t="s">
        <v>311</v>
      </c>
      <c r="N3693" t="s">
        <v>312</v>
      </c>
      <c r="O3693">
        <v>12391</v>
      </c>
      <c r="P3693" t="s">
        <v>311</v>
      </c>
      <c r="Q3693" t="s">
        <v>312</v>
      </c>
      <c r="R3693" t="s">
        <v>337</v>
      </c>
      <c r="S3693" s="46">
        <v>-2.36</v>
      </c>
      <c r="U3693" s="46">
        <v>19</v>
      </c>
      <c r="IF3693">
        <v>12391</v>
      </c>
      <c r="IG3693" t="s">
        <v>311</v>
      </c>
      <c r="IH3693" t="s">
        <v>288</v>
      </c>
      <c r="IK3693">
        <v>-2</v>
      </c>
      <c r="IL3693" t="s">
        <v>279</v>
      </c>
      <c r="IM3693" t="s">
        <v>280</v>
      </c>
      <c r="IN3693" t="s">
        <v>654</v>
      </c>
      <c r="IP3693" t="s">
        <v>680</v>
      </c>
    </row>
    <row r="3694" spans="1:250" x14ac:dyDescent="0.25">
      <c r="A3694">
        <v>42209</v>
      </c>
      <c r="B3694">
        <v>-890804480</v>
      </c>
      <c r="C3694">
        <v>1837</v>
      </c>
      <c r="D3694" t="s">
        <v>273</v>
      </c>
      <c r="E3694" t="s">
        <v>274</v>
      </c>
      <c r="F3694">
        <v>1848</v>
      </c>
      <c r="G3694" t="s">
        <v>286</v>
      </c>
      <c r="H3694" t="s">
        <v>274</v>
      </c>
      <c r="I3694">
        <v>411</v>
      </c>
      <c r="J3694" t="s">
        <v>393</v>
      </c>
      <c r="K3694" t="s">
        <v>394</v>
      </c>
      <c r="L3694">
        <v>12391</v>
      </c>
      <c r="M3694" t="s">
        <v>311</v>
      </c>
      <c r="N3694" t="s">
        <v>312</v>
      </c>
      <c r="O3694">
        <v>12391</v>
      </c>
      <c r="P3694" t="s">
        <v>311</v>
      </c>
      <c r="Q3694" t="s">
        <v>312</v>
      </c>
      <c r="R3694" t="s">
        <v>337</v>
      </c>
      <c r="S3694" s="46">
        <v>-3.55</v>
      </c>
      <c r="U3694" s="46">
        <v>19</v>
      </c>
      <c r="IF3694">
        <v>12391</v>
      </c>
      <c r="IG3694" t="s">
        <v>311</v>
      </c>
      <c r="IH3694" t="s">
        <v>288</v>
      </c>
      <c r="IK3694">
        <v>-2</v>
      </c>
      <c r="IL3694" t="s">
        <v>279</v>
      </c>
      <c r="IM3694" t="s">
        <v>280</v>
      </c>
      <c r="IN3694" t="s">
        <v>654</v>
      </c>
      <c r="IP3694" t="s">
        <v>680</v>
      </c>
    </row>
    <row r="3695" spans="1:250" x14ac:dyDescent="0.25">
      <c r="A3695">
        <v>42210</v>
      </c>
      <c r="B3695">
        <v>-890804480</v>
      </c>
      <c r="C3695">
        <v>1837</v>
      </c>
      <c r="D3695" t="s">
        <v>273</v>
      </c>
      <c r="E3695" t="s">
        <v>274</v>
      </c>
      <c r="F3695">
        <v>1848</v>
      </c>
      <c r="G3695" t="s">
        <v>286</v>
      </c>
      <c r="H3695" t="s">
        <v>274</v>
      </c>
      <c r="I3695">
        <v>435</v>
      </c>
      <c r="J3695" t="s">
        <v>491</v>
      </c>
      <c r="K3695" t="s">
        <v>492</v>
      </c>
      <c r="L3695">
        <v>12391</v>
      </c>
      <c r="M3695" t="s">
        <v>311</v>
      </c>
      <c r="N3695" t="s">
        <v>312</v>
      </c>
      <c r="O3695">
        <v>12391</v>
      </c>
      <c r="P3695" t="s">
        <v>311</v>
      </c>
      <c r="Q3695" t="s">
        <v>312</v>
      </c>
      <c r="R3695" t="s">
        <v>337</v>
      </c>
      <c r="S3695" s="46">
        <v>-1.57</v>
      </c>
      <c r="U3695" s="46">
        <v>19</v>
      </c>
      <c r="IF3695">
        <v>12391</v>
      </c>
      <c r="IG3695" t="s">
        <v>311</v>
      </c>
      <c r="IH3695" t="s">
        <v>288</v>
      </c>
      <c r="IK3695">
        <v>-2</v>
      </c>
      <c r="IL3695" t="s">
        <v>279</v>
      </c>
      <c r="IM3695" t="s">
        <v>280</v>
      </c>
      <c r="IN3695" t="s">
        <v>654</v>
      </c>
      <c r="IP3695" t="s">
        <v>680</v>
      </c>
    </row>
    <row r="3696" spans="1:250" x14ac:dyDescent="0.25">
      <c r="A3696">
        <v>42211</v>
      </c>
      <c r="B3696">
        <v>-890804480</v>
      </c>
      <c r="C3696">
        <v>1837</v>
      </c>
      <c r="D3696" t="s">
        <v>273</v>
      </c>
      <c r="E3696" t="s">
        <v>274</v>
      </c>
      <c r="F3696">
        <v>1848</v>
      </c>
      <c r="G3696" t="s">
        <v>286</v>
      </c>
      <c r="H3696" t="s">
        <v>274</v>
      </c>
      <c r="I3696">
        <v>431</v>
      </c>
      <c r="J3696" t="s">
        <v>493</v>
      </c>
      <c r="K3696" t="s">
        <v>494</v>
      </c>
      <c r="L3696">
        <v>12391</v>
      </c>
      <c r="M3696" t="s">
        <v>311</v>
      </c>
      <c r="N3696" t="s">
        <v>312</v>
      </c>
      <c r="O3696">
        <v>12391</v>
      </c>
      <c r="P3696" t="s">
        <v>311</v>
      </c>
      <c r="Q3696" t="s">
        <v>312</v>
      </c>
      <c r="R3696" t="s">
        <v>337</v>
      </c>
      <c r="S3696" s="46">
        <v>-2.4500000000000002</v>
      </c>
      <c r="U3696" s="46">
        <v>19</v>
      </c>
      <c r="IF3696">
        <v>12391</v>
      </c>
      <c r="IG3696" t="s">
        <v>311</v>
      </c>
      <c r="IH3696" t="s">
        <v>288</v>
      </c>
      <c r="IK3696">
        <v>-2</v>
      </c>
      <c r="IL3696" t="s">
        <v>279</v>
      </c>
      <c r="IM3696" t="s">
        <v>280</v>
      </c>
      <c r="IN3696" t="s">
        <v>654</v>
      </c>
      <c r="IP3696" t="s">
        <v>680</v>
      </c>
    </row>
    <row r="3697" spans="1:250" x14ac:dyDescent="0.25">
      <c r="A3697">
        <v>42212</v>
      </c>
      <c r="B3697">
        <v>-890804480</v>
      </c>
      <c r="C3697">
        <v>1837</v>
      </c>
      <c r="D3697" t="s">
        <v>273</v>
      </c>
      <c r="E3697" t="s">
        <v>274</v>
      </c>
      <c r="F3697">
        <v>1848</v>
      </c>
      <c r="G3697" t="s">
        <v>286</v>
      </c>
      <c r="H3697" t="s">
        <v>274</v>
      </c>
      <c r="I3697">
        <v>429</v>
      </c>
      <c r="J3697" t="s">
        <v>395</v>
      </c>
      <c r="K3697" t="s">
        <v>396</v>
      </c>
      <c r="L3697">
        <v>12391</v>
      </c>
      <c r="M3697" t="s">
        <v>311</v>
      </c>
      <c r="N3697" t="s">
        <v>312</v>
      </c>
      <c r="O3697">
        <v>12391</v>
      </c>
      <c r="P3697" t="s">
        <v>311</v>
      </c>
      <c r="Q3697" t="s">
        <v>312</v>
      </c>
      <c r="R3697" t="s">
        <v>337</v>
      </c>
      <c r="S3697" s="46">
        <v>-3.27</v>
      </c>
      <c r="U3697" s="46">
        <v>19</v>
      </c>
      <c r="IF3697">
        <v>12391</v>
      </c>
      <c r="IG3697" t="s">
        <v>311</v>
      </c>
      <c r="IH3697" t="s">
        <v>288</v>
      </c>
      <c r="IK3697">
        <v>-2</v>
      </c>
      <c r="IL3697" t="s">
        <v>279</v>
      </c>
      <c r="IM3697" t="s">
        <v>280</v>
      </c>
      <c r="IN3697" t="s">
        <v>654</v>
      </c>
      <c r="IP3697" t="s">
        <v>680</v>
      </c>
    </row>
    <row r="3698" spans="1:250" x14ac:dyDescent="0.25">
      <c r="A3698">
        <v>42213</v>
      </c>
      <c r="B3698">
        <v>-890804480</v>
      </c>
      <c r="C3698">
        <v>1837</v>
      </c>
      <c r="D3698" t="s">
        <v>273</v>
      </c>
      <c r="E3698" t="s">
        <v>274</v>
      </c>
      <c r="F3698">
        <v>1848</v>
      </c>
      <c r="G3698" t="s">
        <v>286</v>
      </c>
      <c r="H3698" t="s">
        <v>274</v>
      </c>
      <c r="I3698">
        <v>427</v>
      </c>
      <c r="J3698" t="s">
        <v>397</v>
      </c>
      <c r="K3698" t="s">
        <v>398</v>
      </c>
      <c r="L3698">
        <v>12391</v>
      </c>
      <c r="M3698" t="s">
        <v>311</v>
      </c>
      <c r="N3698" t="s">
        <v>312</v>
      </c>
      <c r="O3698">
        <v>12391</v>
      </c>
      <c r="P3698" t="s">
        <v>311</v>
      </c>
      <c r="Q3698" t="s">
        <v>312</v>
      </c>
      <c r="R3698" t="s">
        <v>337</v>
      </c>
      <c r="S3698" s="46">
        <v>-1.9</v>
      </c>
      <c r="U3698" s="46">
        <v>19</v>
      </c>
      <c r="IF3698">
        <v>12391</v>
      </c>
      <c r="IG3698" t="s">
        <v>311</v>
      </c>
      <c r="IH3698" t="s">
        <v>288</v>
      </c>
      <c r="IK3698">
        <v>-2</v>
      </c>
      <c r="IL3698" t="s">
        <v>279</v>
      </c>
      <c r="IM3698" t="s">
        <v>280</v>
      </c>
      <c r="IN3698" t="s">
        <v>654</v>
      </c>
      <c r="IP3698" t="s">
        <v>680</v>
      </c>
    </row>
    <row r="3699" spans="1:250" x14ac:dyDescent="0.25">
      <c r="A3699">
        <v>42214</v>
      </c>
      <c r="B3699">
        <v>-890804480</v>
      </c>
      <c r="C3699">
        <v>1837</v>
      </c>
      <c r="D3699" t="s">
        <v>273</v>
      </c>
      <c r="E3699" t="s">
        <v>274</v>
      </c>
      <c r="F3699">
        <v>7057</v>
      </c>
      <c r="G3699" t="s">
        <v>291</v>
      </c>
      <c r="H3699" t="s">
        <v>292</v>
      </c>
      <c r="I3699">
        <v>429</v>
      </c>
      <c r="J3699" t="s">
        <v>395</v>
      </c>
      <c r="K3699" t="s">
        <v>396</v>
      </c>
      <c r="L3699">
        <v>12391</v>
      </c>
      <c r="M3699" t="s">
        <v>311</v>
      </c>
      <c r="N3699" t="s">
        <v>312</v>
      </c>
      <c r="O3699">
        <v>12391</v>
      </c>
      <c r="P3699" t="s">
        <v>311</v>
      </c>
      <c r="Q3699" t="s">
        <v>312</v>
      </c>
      <c r="R3699" t="s">
        <v>337</v>
      </c>
      <c r="S3699" s="46">
        <v>-3.28</v>
      </c>
      <c r="U3699" s="46">
        <v>19</v>
      </c>
      <c r="IF3699">
        <v>12391</v>
      </c>
      <c r="IG3699" t="s">
        <v>311</v>
      </c>
      <c r="IH3699" t="s">
        <v>293</v>
      </c>
      <c r="IK3699">
        <v>-2</v>
      </c>
      <c r="IL3699" t="s">
        <v>279</v>
      </c>
      <c r="IM3699" t="s">
        <v>280</v>
      </c>
      <c r="IN3699" t="s">
        <v>666</v>
      </c>
      <c r="IP3699" t="s">
        <v>681</v>
      </c>
    </row>
    <row r="3700" spans="1:250" x14ac:dyDescent="0.25">
      <c r="A3700">
        <v>42215</v>
      </c>
      <c r="B3700">
        <v>-890804480</v>
      </c>
      <c r="C3700">
        <v>1837</v>
      </c>
      <c r="D3700" t="s">
        <v>273</v>
      </c>
      <c r="E3700" t="s">
        <v>274</v>
      </c>
      <c r="F3700">
        <v>7057</v>
      </c>
      <c r="G3700" t="s">
        <v>291</v>
      </c>
      <c r="H3700" t="s">
        <v>292</v>
      </c>
      <c r="I3700">
        <v>427</v>
      </c>
      <c r="J3700" t="s">
        <v>397</v>
      </c>
      <c r="K3700" t="s">
        <v>398</v>
      </c>
      <c r="L3700">
        <v>12391</v>
      </c>
      <c r="M3700" t="s">
        <v>311</v>
      </c>
      <c r="N3700" t="s">
        <v>312</v>
      </c>
      <c r="O3700">
        <v>12391</v>
      </c>
      <c r="P3700" t="s">
        <v>311</v>
      </c>
      <c r="Q3700" t="s">
        <v>312</v>
      </c>
      <c r="R3700" t="s">
        <v>337</v>
      </c>
      <c r="S3700" s="46">
        <v>-1.91</v>
      </c>
      <c r="U3700" s="46">
        <v>19</v>
      </c>
      <c r="IF3700">
        <v>12391</v>
      </c>
      <c r="IG3700" t="s">
        <v>311</v>
      </c>
      <c r="IH3700" t="s">
        <v>293</v>
      </c>
      <c r="IK3700">
        <v>-2</v>
      </c>
      <c r="IL3700" t="s">
        <v>279</v>
      </c>
      <c r="IM3700" t="s">
        <v>280</v>
      </c>
      <c r="IN3700" t="s">
        <v>666</v>
      </c>
      <c r="IP3700" t="s">
        <v>681</v>
      </c>
    </row>
    <row r="3701" spans="1:250" x14ac:dyDescent="0.25">
      <c r="A3701">
        <v>42216</v>
      </c>
      <c r="B3701">
        <v>-890804480</v>
      </c>
      <c r="C3701">
        <v>1837</v>
      </c>
      <c r="D3701" t="s">
        <v>273</v>
      </c>
      <c r="E3701" t="s">
        <v>274</v>
      </c>
      <c r="F3701">
        <v>1848</v>
      </c>
      <c r="G3701" t="s">
        <v>286</v>
      </c>
      <c r="H3701" t="s">
        <v>274</v>
      </c>
      <c r="I3701">
        <v>437</v>
      </c>
      <c r="J3701" t="s">
        <v>658</v>
      </c>
      <c r="K3701" t="s">
        <v>659</v>
      </c>
      <c r="L3701">
        <v>12391</v>
      </c>
      <c r="M3701" t="s">
        <v>311</v>
      </c>
      <c r="N3701" t="s">
        <v>312</v>
      </c>
      <c r="O3701">
        <v>12391</v>
      </c>
      <c r="P3701" t="s">
        <v>311</v>
      </c>
      <c r="Q3701" t="s">
        <v>312</v>
      </c>
      <c r="R3701" t="s">
        <v>337</v>
      </c>
      <c r="S3701" s="46">
        <v>-2.61</v>
      </c>
      <c r="U3701" s="46">
        <v>19</v>
      </c>
      <c r="IF3701">
        <v>12391</v>
      </c>
      <c r="IG3701" t="s">
        <v>311</v>
      </c>
      <c r="IH3701" t="s">
        <v>288</v>
      </c>
      <c r="IK3701">
        <v>-2</v>
      </c>
      <c r="IL3701" t="s">
        <v>279</v>
      </c>
      <c r="IM3701" t="s">
        <v>280</v>
      </c>
      <c r="IN3701" t="s">
        <v>654</v>
      </c>
      <c r="IP3701" t="s">
        <v>680</v>
      </c>
    </row>
    <row r="3702" spans="1:250" x14ac:dyDescent="0.25">
      <c r="A3702">
        <v>42217</v>
      </c>
      <c r="B3702">
        <v>-890804480</v>
      </c>
      <c r="C3702">
        <v>1837</v>
      </c>
      <c r="D3702" t="s">
        <v>273</v>
      </c>
      <c r="E3702" t="s">
        <v>274</v>
      </c>
      <c r="F3702">
        <v>1848</v>
      </c>
      <c r="G3702" t="s">
        <v>286</v>
      </c>
      <c r="H3702" t="s">
        <v>274</v>
      </c>
      <c r="I3702">
        <v>436</v>
      </c>
      <c r="J3702" t="s">
        <v>656</v>
      </c>
      <c r="K3702" t="s">
        <v>657</v>
      </c>
      <c r="L3702">
        <v>12391</v>
      </c>
      <c r="M3702" t="s">
        <v>311</v>
      </c>
      <c r="N3702" t="s">
        <v>312</v>
      </c>
      <c r="O3702">
        <v>12391</v>
      </c>
      <c r="P3702" t="s">
        <v>311</v>
      </c>
      <c r="Q3702" t="s">
        <v>312</v>
      </c>
      <c r="R3702" t="s">
        <v>337</v>
      </c>
      <c r="S3702" s="46">
        <v>-1.57</v>
      </c>
      <c r="U3702" s="46">
        <v>19</v>
      </c>
      <c r="IF3702">
        <v>12391</v>
      </c>
      <c r="IG3702" t="s">
        <v>311</v>
      </c>
      <c r="IH3702" t="s">
        <v>288</v>
      </c>
      <c r="IK3702">
        <v>-2</v>
      </c>
      <c r="IL3702" t="s">
        <v>279</v>
      </c>
      <c r="IM3702" t="s">
        <v>280</v>
      </c>
      <c r="IN3702" t="s">
        <v>654</v>
      </c>
      <c r="IP3702" t="s">
        <v>680</v>
      </c>
    </row>
    <row r="3703" spans="1:250" x14ac:dyDescent="0.25">
      <c r="A3703">
        <v>42218</v>
      </c>
      <c r="B3703">
        <v>-890804480</v>
      </c>
      <c r="C3703">
        <v>1837</v>
      </c>
      <c r="D3703" t="s">
        <v>273</v>
      </c>
      <c r="E3703" t="s">
        <v>274</v>
      </c>
      <c r="F3703">
        <v>7057</v>
      </c>
      <c r="G3703" t="s">
        <v>291</v>
      </c>
      <c r="H3703" t="s">
        <v>292</v>
      </c>
      <c r="I3703">
        <v>437</v>
      </c>
      <c r="J3703" t="s">
        <v>658</v>
      </c>
      <c r="K3703" t="s">
        <v>659</v>
      </c>
      <c r="L3703">
        <v>12391</v>
      </c>
      <c r="M3703" t="s">
        <v>311</v>
      </c>
      <c r="N3703" t="s">
        <v>312</v>
      </c>
      <c r="O3703">
        <v>12391</v>
      </c>
      <c r="P3703" t="s">
        <v>311</v>
      </c>
      <c r="Q3703" t="s">
        <v>312</v>
      </c>
      <c r="R3703" t="s">
        <v>337</v>
      </c>
      <c r="S3703" s="46">
        <v>-2.62</v>
      </c>
      <c r="U3703" s="46">
        <v>19</v>
      </c>
      <c r="IF3703">
        <v>12391</v>
      </c>
      <c r="IG3703" t="s">
        <v>311</v>
      </c>
      <c r="IH3703" t="s">
        <v>293</v>
      </c>
      <c r="IK3703">
        <v>-2</v>
      </c>
      <c r="IL3703" t="s">
        <v>279</v>
      </c>
      <c r="IM3703" t="s">
        <v>280</v>
      </c>
      <c r="IN3703" t="s">
        <v>666</v>
      </c>
      <c r="IP3703" t="s">
        <v>681</v>
      </c>
    </row>
    <row r="3704" spans="1:250" x14ac:dyDescent="0.25">
      <c r="A3704">
        <v>42219</v>
      </c>
      <c r="B3704">
        <v>-890804480</v>
      </c>
      <c r="C3704">
        <v>1837</v>
      </c>
      <c r="D3704" t="s">
        <v>273</v>
      </c>
      <c r="E3704" t="s">
        <v>274</v>
      </c>
      <c r="F3704">
        <v>7057</v>
      </c>
      <c r="G3704" t="s">
        <v>291</v>
      </c>
      <c r="H3704" t="s">
        <v>292</v>
      </c>
      <c r="I3704">
        <v>436</v>
      </c>
      <c r="J3704" t="s">
        <v>656</v>
      </c>
      <c r="K3704" t="s">
        <v>657</v>
      </c>
      <c r="L3704">
        <v>12391</v>
      </c>
      <c r="M3704" t="s">
        <v>311</v>
      </c>
      <c r="N3704" t="s">
        <v>312</v>
      </c>
      <c r="O3704">
        <v>12391</v>
      </c>
      <c r="P3704" t="s">
        <v>311</v>
      </c>
      <c r="Q3704" t="s">
        <v>312</v>
      </c>
      <c r="R3704" t="s">
        <v>337</v>
      </c>
      <c r="S3704" s="46">
        <v>-1.57</v>
      </c>
      <c r="U3704" s="46">
        <v>19</v>
      </c>
      <c r="IF3704">
        <v>12391</v>
      </c>
      <c r="IG3704" t="s">
        <v>311</v>
      </c>
      <c r="IH3704" t="s">
        <v>293</v>
      </c>
      <c r="IK3704">
        <v>-2</v>
      </c>
      <c r="IL3704" t="s">
        <v>279</v>
      </c>
      <c r="IM3704" t="s">
        <v>280</v>
      </c>
      <c r="IN3704" t="s">
        <v>666</v>
      </c>
      <c r="IP3704" t="s">
        <v>681</v>
      </c>
    </row>
    <row r="3705" spans="1:250" x14ac:dyDescent="0.25">
      <c r="A3705">
        <v>42220</v>
      </c>
      <c r="B3705">
        <v>-890804480</v>
      </c>
      <c r="C3705">
        <v>1837</v>
      </c>
      <c r="D3705" t="s">
        <v>273</v>
      </c>
      <c r="E3705" t="s">
        <v>274</v>
      </c>
      <c r="F3705">
        <v>7057</v>
      </c>
      <c r="G3705" t="s">
        <v>291</v>
      </c>
      <c r="H3705" t="s">
        <v>292</v>
      </c>
      <c r="I3705">
        <v>435</v>
      </c>
      <c r="J3705" t="s">
        <v>491</v>
      </c>
      <c r="K3705" t="s">
        <v>492</v>
      </c>
      <c r="L3705">
        <v>12391</v>
      </c>
      <c r="M3705" t="s">
        <v>311</v>
      </c>
      <c r="N3705" t="s">
        <v>312</v>
      </c>
      <c r="O3705">
        <v>12391</v>
      </c>
      <c r="P3705" t="s">
        <v>311</v>
      </c>
      <c r="Q3705" t="s">
        <v>312</v>
      </c>
      <c r="R3705" t="s">
        <v>337</v>
      </c>
      <c r="S3705" s="46">
        <v>-1.57</v>
      </c>
      <c r="U3705" s="46">
        <v>19</v>
      </c>
      <c r="IF3705">
        <v>12391</v>
      </c>
      <c r="IG3705" t="s">
        <v>311</v>
      </c>
      <c r="IH3705" t="s">
        <v>293</v>
      </c>
      <c r="IK3705">
        <v>-2</v>
      </c>
      <c r="IL3705" t="s">
        <v>279</v>
      </c>
      <c r="IM3705" t="s">
        <v>280</v>
      </c>
      <c r="IN3705" t="s">
        <v>666</v>
      </c>
      <c r="IP3705" t="s">
        <v>681</v>
      </c>
    </row>
    <row r="3706" spans="1:250" x14ac:dyDescent="0.25">
      <c r="A3706">
        <v>42221</v>
      </c>
      <c r="B3706">
        <v>-890804480</v>
      </c>
      <c r="C3706">
        <v>1837</v>
      </c>
      <c r="D3706" t="s">
        <v>273</v>
      </c>
      <c r="E3706" t="s">
        <v>274</v>
      </c>
      <c r="F3706">
        <v>7057</v>
      </c>
      <c r="G3706" t="s">
        <v>291</v>
      </c>
      <c r="H3706" t="s">
        <v>292</v>
      </c>
      <c r="I3706">
        <v>431</v>
      </c>
      <c r="J3706" t="s">
        <v>493</v>
      </c>
      <c r="K3706" t="s">
        <v>494</v>
      </c>
      <c r="L3706">
        <v>12391</v>
      </c>
      <c r="M3706" t="s">
        <v>311</v>
      </c>
      <c r="N3706" t="s">
        <v>312</v>
      </c>
      <c r="O3706">
        <v>12391</v>
      </c>
      <c r="P3706" t="s">
        <v>311</v>
      </c>
      <c r="Q3706" t="s">
        <v>312</v>
      </c>
      <c r="R3706" t="s">
        <v>337</v>
      </c>
      <c r="S3706" s="46">
        <v>-2.46</v>
      </c>
      <c r="U3706" s="46">
        <v>19</v>
      </c>
      <c r="IF3706">
        <v>12391</v>
      </c>
      <c r="IG3706" t="s">
        <v>311</v>
      </c>
      <c r="IH3706" t="s">
        <v>293</v>
      </c>
      <c r="IK3706">
        <v>-2</v>
      </c>
      <c r="IL3706" t="s">
        <v>279</v>
      </c>
      <c r="IM3706" t="s">
        <v>280</v>
      </c>
      <c r="IN3706" t="s">
        <v>666</v>
      </c>
      <c r="IP3706" t="s">
        <v>681</v>
      </c>
    </row>
    <row r="3707" spans="1:250" x14ac:dyDescent="0.25">
      <c r="A3707">
        <v>42222</v>
      </c>
      <c r="B3707">
        <v>-890804480</v>
      </c>
      <c r="C3707">
        <v>1837</v>
      </c>
      <c r="D3707" t="s">
        <v>273</v>
      </c>
      <c r="E3707" t="s">
        <v>274</v>
      </c>
      <c r="F3707">
        <v>1848</v>
      </c>
      <c r="G3707" t="s">
        <v>286</v>
      </c>
      <c r="H3707" t="s">
        <v>274</v>
      </c>
      <c r="I3707">
        <v>424</v>
      </c>
      <c r="J3707" t="s">
        <v>399</v>
      </c>
      <c r="K3707" t="s">
        <v>400</v>
      </c>
      <c r="L3707">
        <v>12391</v>
      </c>
      <c r="M3707" t="s">
        <v>311</v>
      </c>
      <c r="N3707" t="s">
        <v>312</v>
      </c>
      <c r="O3707">
        <v>12391</v>
      </c>
      <c r="P3707" t="s">
        <v>311</v>
      </c>
      <c r="Q3707" t="s">
        <v>312</v>
      </c>
      <c r="R3707" t="s">
        <v>337</v>
      </c>
      <c r="S3707" s="46">
        <v>-3.04</v>
      </c>
      <c r="U3707" s="46">
        <v>19</v>
      </c>
      <c r="IF3707">
        <v>12391</v>
      </c>
      <c r="IG3707" t="s">
        <v>311</v>
      </c>
      <c r="IH3707" t="s">
        <v>288</v>
      </c>
      <c r="IK3707">
        <v>-2</v>
      </c>
      <c r="IL3707" t="s">
        <v>279</v>
      </c>
      <c r="IM3707" t="s">
        <v>280</v>
      </c>
      <c r="IN3707" t="s">
        <v>654</v>
      </c>
      <c r="IP3707" t="s">
        <v>680</v>
      </c>
    </row>
    <row r="3708" spans="1:250" x14ac:dyDescent="0.25">
      <c r="A3708">
        <v>42223</v>
      </c>
      <c r="B3708">
        <v>-890804480</v>
      </c>
      <c r="C3708">
        <v>1837</v>
      </c>
      <c r="D3708" t="s">
        <v>273</v>
      </c>
      <c r="E3708" t="s">
        <v>274</v>
      </c>
      <c r="F3708">
        <v>1848</v>
      </c>
      <c r="G3708" t="s">
        <v>286</v>
      </c>
      <c r="H3708" t="s">
        <v>274</v>
      </c>
      <c r="I3708">
        <v>422</v>
      </c>
      <c r="J3708" t="s">
        <v>401</v>
      </c>
      <c r="K3708" t="s">
        <v>402</v>
      </c>
      <c r="L3708">
        <v>12391</v>
      </c>
      <c r="M3708" t="s">
        <v>311</v>
      </c>
      <c r="N3708" t="s">
        <v>312</v>
      </c>
      <c r="O3708">
        <v>12391</v>
      </c>
      <c r="P3708" t="s">
        <v>311</v>
      </c>
      <c r="Q3708" t="s">
        <v>312</v>
      </c>
      <c r="R3708" t="s">
        <v>337</v>
      </c>
      <c r="S3708" s="46">
        <v>-4.05</v>
      </c>
      <c r="U3708" s="46">
        <v>19</v>
      </c>
      <c r="IF3708">
        <v>12391</v>
      </c>
      <c r="IG3708" t="s">
        <v>311</v>
      </c>
      <c r="IH3708" t="s">
        <v>288</v>
      </c>
      <c r="IK3708">
        <v>-2</v>
      </c>
      <c r="IL3708" t="s">
        <v>279</v>
      </c>
      <c r="IM3708" t="s">
        <v>280</v>
      </c>
      <c r="IN3708" t="s">
        <v>654</v>
      </c>
      <c r="IP3708" t="s">
        <v>680</v>
      </c>
    </row>
    <row r="3709" spans="1:250" x14ac:dyDescent="0.25">
      <c r="A3709">
        <v>42224</v>
      </c>
      <c r="B3709">
        <v>-890804480</v>
      </c>
      <c r="C3709">
        <v>1837</v>
      </c>
      <c r="D3709" t="s">
        <v>273</v>
      </c>
      <c r="E3709" t="s">
        <v>274</v>
      </c>
      <c r="F3709">
        <v>7057</v>
      </c>
      <c r="G3709" t="s">
        <v>291</v>
      </c>
      <c r="H3709" t="s">
        <v>292</v>
      </c>
      <c r="I3709">
        <v>424</v>
      </c>
      <c r="J3709" t="s">
        <v>399</v>
      </c>
      <c r="K3709" t="s">
        <v>400</v>
      </c>
      <c r="L3709">
        <v>12391</v>
      </c>
      <c r="M3709" t="s">
        <v>311</v>
      </c>
      <c r="N3709" t="s">
        <v>312</v>
      </c>
      <c r="O3709">
        <v>12391</v>
      </c>
      <c r="P3709" t="s">
        <v>311</v>
      </c>
      <c r="Q3709" t="s">
        <v>312</v>
      </c>
      <c r="R3709" t="s">
        <v>337</v>
      </c>
      <c r="S3709" s="46">
        <v>-2.61</v>
      </c>
      <c r="U3709" s="46">
        <v>19</v>
      </c>
      <c r="IF3709">
        <v>12391</v>
      </c>
      <c r="IG3709" t="s">
        <v>311</v>
      </c>
      <c r="IH3709" t="s">
        <v>293</v>
      </c>
      <c r="IK3709">
        <v>-2</v>
      </c>
      <c r="IL3709" t="s">
        <v>279</v>
      </c>
      <c r="IM3709" t="s">
        <v>280</v>
      </c>
      <c r="IN3709" t="s">
        <v>666</v>
      </c>
      <c r="IP3709" t="s">
        <v>681</v>
      </c>
    </row>
    <row r="3710" spans="1:250" x14ac:dyDescent="0.25">
      <c r="A3710">
        <v>42225</v>
      </c>
      <c r="B3710">
        <v>-890804480</v>
      </c>
      <c r="C3710">
        <v>1837</v>
      </c>
      <c r="D3710" t="s">
        <v>273</v>
      </c>
      <c r="E3710" t="s">
        <v>274</v>
      </c>
      <c r="F3710">
        <v>7057</v>
      </c>
      <c r="G3710" t="s">
        <v>291</v>
      </c>
      <c r="H3710" t="s">
        <v>292</v>
      </c>
      <c r="I3710">
        <v>422</v>
      </c>
      <c r="J3710" t="s">
        <v>401</v>
      </c>
      <c r="K3710" t="s">
        <v>402</v>
      </c>
      <c r="L3710">
        <v>12391</v>
      </c>
      <c r="M3710" t="s">
        <v>311</v>
      </c>
      <c r="N3710" t="s">
        <v>312</v>
      </c>
      <c r="O3710">
        <v>12391</v>
      </c>
      <c r="P3710" t="s">
        <v>311</v>
      </c>
      <c r="Q3710" t="s">
        <v>312</v>
      </c>
      <c r="R3710" t="s">
        <v>337</v>
      </c>
      <c r="S3710" s="46">
        <v>-3.48</v>
      </c>
      <c r="U3710" s="46">
        <v>19</v>
      </c>
      <c r="IF3710">
        <v>12391</v>
      </c>
      <c r="IG3710" t="s">
        <v>311</v>
      </c>
      <c r="IH3710" t="s">
        <v>293</v>
      </c>
      <c r="IK3710">
        <v>-2</v>
      </c>
      <c r="IL3710" t="s">
        <v>279</v>
      </c>
      <c r="IM3710" t="s">
        <v>280</v>
      </c>
      <c r="IN3710" t="s">
        <v>666</v>
      </c>
      <c r="IP3710" t="s">
        <v>681</v>
      </c>
    </row>
    <row r="3711" spans="1:250" x14ac:dyDescent="0.25">
      <c r="A3711">
        <v>42226</v>
      </c>
      <c r="B3711">
        <v>-890804480</v>
      </c>
      <c r="C3711">
        <v>1837</v>
      </c>
      <c r="D3711" t="s">
        <v>273</v>
      </c>
      <c r="E3711" t="s">
        <v>274</v>
      </c>
      <c r="F3711">
        <v>7057</v>
      </c>
      <c r="G3711" t="s">
        <v>291</v>
      </c>
      <c r="H3711" t="s">
        <v>292</v>
      </c>
      <c r="I3711">
        <v>420</v>
      </c>
      <c r="J3711" t="s">
        <v>403</v>
      </c>
      <c r="K3711" t="s">
        <v>404</v>
      </c>
      <c r="L3711">
        <v>12391</v>
      </c>
      <c r="M3711" t="s">
        <v>311</v>
      </c>
      <c r="N3711" t="s">
        <v>312</v>
      </c>
      <c r="O3711">
        <v>12391</v>
      </c>
      <c r="P3711" t="s">
        <v>311</v>
      </c>
      <c r="Q3711" t="s">
        <v>312</v>
      </c>
      <c r="R3711" t="s">
        <v>337</v>
      </c>
      <c r="S3711" s="46">
        <v>-2.12</v>
      </c>
      <c r="U3711" s="46">
        <v>19</v>
      </c>
      <c r="IF3711">
        <v>12391</v>
      </c>
      <c r="IG3711" t="s">
        <v>311</v>
      </c>
      <c r="IH3711" t="s">
        <v>293</v>
      </c>
      <c r="IK3711">
        <v>-2</v>
      </c>
      <c r="IL3711" t="s">
        <v>279</v>
      </c>
      <c r="IM3711" t="s">
        <v>280</v>
      </c>
      <c r="IN3711" t="s">
        <v>666</v>
      </c>
      <c r="IP3711" t="s">
        <v>681</v>
      </c>
    </row>
    <row r="3712" spans="1:250" x14ac:dyDescent="0.25">
      <c r="A3712">
        <v>42227</v>
      </c>
      <c r="B3712">
        <v>-890804480</v>
      </c>
      <c r="C3712">
        <v>1837</v>
      </c>
      <c r="D3712" t="s">
        <v>273</v>
      </c>
      <c r="E3712" t="s">
        <v>274</v>
      </c>
      <c r="F3712">
        <v>7057</v>
      </c>
      <c r="G3712" t="s">
        <v>291</v>
      </c>
      <c r="H3712" t="s">
        <v>292</v>
      </c>
      <c r="I3712">
        <v>411</v>
      </c>
      <c r="J3712" t="s">
        <v>393</v>
      </c>
      <c r="K3712" t="s">
        <v>394</v>
      </c>
      <c r="L3712">
        <v>12391</v>
      </c>
      <c r="M3712" t="s">
        <v>311</v>
      </c>
      <c r="N3712" t="s">
        <v>312</v>
      </c>
      <c r="O3712">
        <v>12391</v>
      </c>
      <c r="P3712" t="s">
        <v>311</v>
      </c>
      <c r="Q3712" t="s">
        <v>312</v>
      </c>
      <c r="R3712" t="s">
        <v>337</v>
      </c>
      <c r="S3712" s="46">
        <v>-3.56</v>
      </c>
      <c r="U3712" s="46">
        <v>19</v>
      </c>
      <c r="IF3712">
        <v>12391</v>
      </c>
      <c r="IG3712" t="s">
        <v>311</v>
      </c>
      <c r="IH3712" t="s">
        <v>293</v>
      </c>
      <c r="IK3712">
        <v>-2</v>
      </c>
      <c r="IL3712" t="s">
        <v>279</v>
      </c>
      <c r="IM3712" t="s">
        <v>280</v>
      </c>
      <c r="IN3712" t="s">
        <v>666</v>
      </c>
      <c r="IP3712" t="s">
        <v>681</v>
      </c>
    </row>
    <row r="3713" spans="1:250" x14ac:dyDescent="0.25">
      <c r="A3713">
        <v>42228</v>
      </c>
      <c r="B3713">
        <v>-890804480</v>
      </c>
      <c r="C3713">
        <v>1837</v>
      </c>
      <c r="D3713" t="s">
        <v>273</v>
      </c>
      <c r="E3713" t="s">
        <v>274</v>
      </c>
      <c r="F3713">
        <v>1848</v>
      </c>
      <c r="G3713" t="s">
        <v>286</v>
      </c>
      <c r="H3713" t="s">
        <v>274</v>
      </c>
      <c r="I3713">
        <v>429</v>
      </c>
      <c r="J3713" t="s">
        <v>395</v>
      </c>
      <c r="K3713" t="s">
        <v>396</v>
      </c>
      <c r="L3713">
        <v>12392</v>
      </c>
      <c r="M3713" t="s">
        <v>313</v>
      </c>
      <c r="N3713" t="s">
        <v>314</v>
      </c>
      <c r="O3713">
        <v>12392</v>
      </c>
      <c r="P3713" t="s">
        <v>313</v>
      </c>
      <c r="Q3713" t="s">
        <v>314</v>
      </c>
      <c r="R3713" t="s">
        <v>337</v>
      </c>
      <c r="S3713" s="46">
        <v>-0.59</v>
      </c>
      <c r="U3713" s="46">
        <v>19</v>
      </c>
      <c r="IF3713">
        <v>12392</v>
      </c>
      <c r="IG3713" t="s">
        <v>313</v>
      </c>
      <c r="IH3713" t="s">
        <v>288</v>
      </c>
      <c r="IK3713">
        <v>-2</v>
      </c>
      <c r="IL3713" t="s">
        <v>279</v>
      </c>
      <c r="IM3713" t="s">
        <v>280</v>
      </c>
      <c r="IN3713" t="s">
        <v>654</v>
      </c>
      <c r="IP3713" t="s">
        <v>682</v>
      </c>
    </row>
    <row r="3714" spans="1:250" x14ac:dyDescent="0.25">
      <c r="A3714">
        <v>42229</v>
      </c>
      <c r="B3714">
        <v>-890804480</v>
      </c>
      <c r="C3714">
        <v>1837</v>
      </c>
      <c r="D3714" t="s">
        <v>273</v>
      </c>
      <c r="E3714" t="s">
        <v>274</v>
      </c>
      <c r="F3714">
        <v>1848</v>
      </c>
      <c r="G3714" t="s">
        <v>286</v>
      </c>
      <c r="H3714" t="s">
        <v>274</v>
      </c>
      <c r="I3714">
        <v>427</v>
      </c>
      <c r="J3714" t="s">
        <v>397</v>
      </c>
      <c r="K3714" t="s">
        <v>398</v>
      </c>
      <c r="L3714">
        <v>12392</v>
      </c>
      <c r="M3714" t="s">
        <v>313</v>
      </c>
      <c r="N3714" t="s">
        <v>314</v>
      </c>
      <c r="O3714">
        <v>12392</v>
      </c>
      <c r="P3714" t="s">
        <v>313</v>
      </c>
      <c r="Q3714" t="s">
        <v>314</v>
      </c>
      <c r="R3714" t="s">
        <v>337</v>
      </c>
      <c r="S3714" s="46">
        <v>-0.34</v>
      </c>
      <c r="U3714" s="46">
        <v>19</v>
      </c>
      <c r="IF3714">
        <v>12392</v>
      </c>
      <c r="IG3714" t="s">
        <v>313</v>
      </c>
      <c r="IH3714" t="s">
        <v>288</v>
      </c>
      <c r="IK3714">
        <v>-2</v>
      </c>
      <c r="IL3714" t="s">
        <v>279</v>
      </c>
      <c r="IM3714" t="s">
        <v>280</v>
      </c>
      <c r="IN3714" t="s">
        <v>654</v>
      </c>
      <c r="IP3714" t="s">
        <v>682</v>
      </c>
    </row>
    <row r="3715" spans="1:250" x14ac:dyDescent="0.25">
      <c r="A3715">
        <v>42230</v>
      </c>
      <c r="B3715">
        <v>-890804480</v>
      </c>
      <c r="C3715">
        <v>1837</v>
      </c>
      <c r="D3715" t="s">
        <v>273</v>
      </c>
      <c r="E3715" t="s">
        <v>274</v>
      </c>
      <c r="F3715">
        <v>1848</v>
      </c>
      <c r="G3715" t="s">
        <v>286</v>
      </c>
      <c r="H3715" t="s">
        <v>274</v>
      </c>
      <c r="I3715">
        <v>424</v>
      </c>
      <c r="J3715" t="s">
        <v>399</v>
      </c>
      <c r="K3715" t="s">
        <v>400</v>
      </c>
      <c r="L3715">
        <v>12392</v>
      </c>
      <c r="M3715" t="s">
        <v>313</v>
      </c>
      <c r="N3715" t="s">
        <v>314</v>
      </c>
      <c r="O3715">
        <v>12392</v>
      </c>
      <c r="P3715" t="s">
        <v>313</v>
      </c>
      <c r="Q3715" t="s">
        <v>314</v>
      </c>
      <c r="R3715" t="s">
        <v>337</v>
      </c>
      <c r="S3715" s="46">
        <v>-0.55000000000000004</v>
      </c>
      <c r="U3715" s="46">
        <v>19</v>
      </c>
      <c r="IF3715">
        <v>12392</v>
      </c>
      <c r="IG3715" t="s">
        <v>313</v>
      </c>
      <c r="IH3715" t="s">
        <v>288</v>
      </c>
      <c r="IK3715">
        <v>-2</v>
      </c>
      <c r="IL3715" t="s">
        <v>279</v>
      </c>
      <c r="IM3715" t="s">
        <v>280</v>
      </c>
      <c r="IN3715" t="s">
        <v>654</v>
      </c>
      <c r="IP3715" t="s">
        <v>682</v>
      </c>
    </row>
    <row r="3716" spans="1:250" x14ac:dyDescent="0.25">
      <c r="A3716">
        <v>42231</v>
      </c>
      <c r="B3716">
        <v>-890804480</v>
      </c>
      <c r="C3716">
        <v>1837</v>
      </c>
      <c r="D3716" t="s">
        <v>273</v>
      </c>
      <c r="E3716" t="s">
        <v>274</v>
      </c>
      <c r="F3716">
        <v>1848</v>
      </c>
      <c r="G3716" t="s">
        <v>286</v>
      </c>
      <c r="H3716" t="s">
        <v>274</v>
      </c>
      <c r="I3716">
        <v>422</v>
      </c>
      <c r="J3716" t="s">
        <v>401</v>
      </c>
      <c r="K3716" t="s">
        <v>402</v>
      </c>
      <c r="L3716">
        <v>12392</v>
      </c>
      <c r="M3716" t="s">
        <v>313</v>
      </c>
      <c r="N3716" t="s">
        <v>314</v>
      </c>
      <c r="O3716">
        <v>12392</v>
      </c>
      <c r="P3716" t="s">
        <v>313</v>
      </c>
      <c r="Q3716" t="s">
        <v>314</v>
      </c>
      <c r="R3716" t="s">
        <v>337</v>
      </c>
      <c r="S3716" s="46">
        <v>-0.73</v>
      </c>
      <c r="U3716" s="46">
        <v>19</v>
      </c>
      <c r="IF3716">
        <v>12392</v>
      </c>
      <c r="IG3716" t="s">
        <v>313</v>
      </c>
      <c r="IH3716" t="s">
        <v>288</v>
      </c>
      <c r="IK3716">
        <v>-2</v>
      </c>
      <c r="IL3716" t="s">
        <v>279</v>
      </c>
      <c r="IM3716" t="s">
        <v>280</v>
      </c>
      <c r="IN3716" t="s">
        <v>654</v>
      </c>
      <c r="IP3716" t="s">
        <v>682</v>
      </c>
    </row>
    <row r="3717" spans="1:250" x14ac:dyDescent="0.25">
      <c r="A3717">
        <v>42232</v>
      </c>
      <c r="B3717">
        <v>-890804480</v>
      </c>
      <c r="C3717">
        <v>1837</v>
      </c>
      <c r="D3717" t="s">
        <v>273</v>
      </c>
      <c r="E3717" t="s">
        <v>274</v>
      </c>
      <c r="F3717">
        <v>1848</v>
      </c>
      <c r="G3717" t="s">
        <v>286</v>
      </c>
      <c r="H3717" t="s">
        <v>274</v>
      </c>
      <c r="I3717">
        <v>420</v>
      </c>
      <c r="J3717" t="s">
        <v>403</v>
      </c>
      <c r="K3717" t="s">
        <v>404</v>
      </c>
      <c r="L3717">
        <v>12392</v>
      </c>
      <c r="M3717" t="s">
        <v>313</v>
      </c>
      <c r="N3717" t="s">
        <v>314</v>
      </c>
      <c r="O3717">
        <v>12392</v>
      </c>
      <c r="P3717" t="s">
        <v>313</v>
      </c>
      <c r="Q3717" t="s">
        <v>314</v>
      </c>
      <c r="R3717" t="s">
        <v>337</v>
      </c>
      <c r="S3717" s="46">
        <v>-0.43</v>
      </c>
      <c r="U3717" s="46">
        <v>19</v>
      </c>
      <c r="IF3717">
        <v>12392</v>
      </c>
      <c r="IG3717" t="s">
        <v>313</v>
      </c>
      <c r="IH3717" t="s">
        <v>288</v>
      </c>
      <c r="IK3717">
        <v>-2</v>
      </c>
      <c r="IL3717" t="s">
        <v>279</v>
      </c>
      <c r="IM3717" t="s">
        <v>280</v>
      </c>
      <c r="IN3717" t="s">
        <v>654</v>
      </c>
      <c r="IP3717" t="s">
        <v>682</v>
      </c>
    </row>
    <row r="3718" spans="1:250" x14ac:dyDescent="0.25">
      <c r="A3718">
        <v>42233</v>
      </c>
      <c r="B3718">
        <v>-890804480</v>
      </c>
      <c r="C3718">
        <v>1837</v>
      </c>
      <c r="D3718" t="s">
        <v>273</v>
      </c>
      <c r="E3718" t="s">
        <v>274</v>
      </c>
      <c r="F3718">
        <v>1848</v>
      </c>
      <c r="G3718" t="s">
        <v>286</v>
      </c>
      <c r="H3718" t="s">
        <v>274</v>
      </c>
      <c r="I3718">
        <v>411</v>
      </c>
      <c r="J3718" t="s">
        <v>393</v>
      </c>
      <c r="K3718" t="s">
        <v>394</v>
      </c>
      <c r="L3718">
        <v>12392</v>
      </c>
      <c r="M3718" t="s">
        <v>313</v>
      </c>
      <c r="N3718" t="s">
        <v>314</v>
      </c>
      <c r="O3718">
        <v>12392</v>
      </c>
      <c r="P3718" t="s">
        <v>313</v>
      </c>
      <c r="Q3718" t="s">
        <v>314</v>
      </c>
      <c r="R3718" t="s">
        <v>337</v>
      </c>
      <c r="S3718" s="46">
        <v>-0.64</v>
      </c>
      <c r="U3718" s="46">
        <v>19</v>
      </c>
      <c r="IF3718">
        <v>12392</v>
      </c>
      <c r="IG3718" t="s">
        <v>313</v>
      </c>
      <c r="IH3718" t="s">
        <v>288</v>
      </c>
      <c r="IK3718">
        <v>-2</v>
      </c>
      <c r="IL3718" t="s">
        <v>279</v>
      </c>
      <c r="IM3718" t="s">
        <v>280</v>
      </c>
      <c r="IN3718" t="s">
        <v>654</v>
      </c>
      <c r="IP3718" t="s">
        <v>682</v>
      </c>
    </row>
    <row r="3719" spans="1:250" x14ac:dyDescent="0.25">
      <c r="A3719">
        <v>42234</v>
      </c>
      <c r="B3719">
        <v>-890804480</v>
      </c>
      <c r="C3719">
        <v>1837</v>
      </c>
      <c r="D3719" t="s">
        <v>273</v>
      </c>
      <c r="E3719" t="s">
        <v>274</v>
      </c>
      <c r="F3719">
        <v>1848</v>
      </c>
      <c r="G3719" t="s">
        <v>286</v>
      </c>
      <c r="H3719" t="s">
        <v>274</v>
      </c>
      <c r="I3719">
        <v>437</v>
      </c>
      <c r="J3719" t="s">
        <v>658</v>
      </c>
      <c r="K3719" t="s">
        <v>659</v>
      </c>
      <c r="L3719">
        <v>12392</v>
      </c>
      <c r="M3719" t="s">
        <v>313</v>
      </c>
      <c r="N3719" t="s">
        <v>314</v>
      </c>
      <c r="O3719">
        <v>12392</v>
      </c>
      <c r="P3719" t="s">
        <v>313</v>
      </c>
      <c r="Q3719" t="s">
        <v>314</v>
      </c>
      <c r="R3719" t="s">
        <v>337</v>
      </c>
      <c r="S3719" s="46">
        <v>-0.47</v>
      </c>
      <c r="U3719" s="46">
        <v>19</v>
      </c>
      <c r="IF3719">
        <v>12392</v>
      </c>
      <c r="IG3719" t="s">
        <v>313</v>
      </c>
      <c r="IH3719" t="s">
        <v>288</v>
      </c>
      <c r="IK3719">
        <v>-2</v>
      </c>
      <c r="IL3719" t="s">
        <v>279</v>
      </c>
      <c r="IM3719" t="s">
        <v>280</v>
      </c>
      <c r="IN3719" t="s">
        <v>654</v>
      </c>
      <c r="IP3719" t="s">
        <v>682</v>
      </c>
    </row>
    <row r="3720" spans="1:250" x14ac:dyDescent="0.25">
      <c r="A3720">
        <v>42235</v>
      </c>
      <c r="B3720">
        <v>-890804480</v>
      </c>
      <c r="C3720">
        <v>1837</v>
      </c>
      <c r="D3720" t="s">
        <v>273</v>
      </c>
      <c r="E3720" t="s">
        <v>274</v>
      </c>
      <c r="F3720">
        <v>1848</v>
      </c>
      <c r="G3720" t="s">
        <v>286</v>
      </c>
      <c r="H3720" t="s">
        <v>274</v>
      </c>
      <c r="I3720">
        <v>436</v>
      </c>
      <c r="J3720" t="s">
        <v>656</v>
      </c>
      <c r="K3720" t="s">
        <v>657</v>
      </c>
      <c r="L3720">
        <v>12392</v>
      </c>
      <c r="M3720" t="s">
        <v>313</v>
      </c>
      <c r="N3720" t="s">
        <v>314</v>
      </c>
      <c r="O3720">
        <v>12392</v>
      </c>
      <c r="P3720" t="s">
        <v>313</v>
      </c>
      <c r="Q3720" t="s">
        <v>314</v>
      </c>
      <c r="R3720" t="s">
        <v>337</v>
      </c>
      <c r="S3720" s="46">
        <v>-0.28000000000000003</v>
      </c>
      <c r="U3720" s="46">
        <v>19</v>
      </c>
      <c r="IF3720">
        <v>12392</v>
      </c>
      <c r="IG3720" t="s">
        <v>313</v>
      </c>
      <c r="IH3720" t="s">
        <v>288</v>
      </c>
      <c r="IK3720">
        <v>-2</v>
      </c>
      <c r="IL3720" t="s">
        <v>279</v>
      </c>
      <c r="IM3720" t="s">
        <v>280</v>
      </c>
      <c r="IN3720" t="s">
        <v>654</v>
      </c>
      <c r="IP3720" t="s">
        <v>682</v>
      </c>
    </row>
    <row r="3721" spans="1:250" x14ac:dyDescent="0.25">
      <c r="A3721">
        <v>42236</v>
      </c>
      <c r="B3721">
        <v>-890804480</v>
      </c>
      <c r="C3721">
        <v>1837</v>
      </c>
      <c r="D3721" t="s">
        <v>273</v>
      </c>
      <c r="E3721" t="s">
        <v>274</v>
      </c>
      <c r="F3721">
        <v>1848</v>
      </c>
      <c r="G3721" t="s">
        <v>286</v>
      </c>
      <c r="H3721" t="s">
        <v>274</v>
      </c>
      <c r="I3721">
        <v>435</v>
      </c>
      <c r="J3721" t="s">
        <v>491</v>
      </c>
      <c r="K3721" t="s">
        <v>492</v>
      </c>
      <c r="L3721">
        <v>12392</v>
      </c>
      <c r="M3721" t="s">
        <v>313</v>
      </c>
      <c r="N3721" t="s">
        <v>314</v>
      </c>
      <c r="O3721">
        <v>12392</v>
      </c>
      <c r="P3721" t="s">
        <v>313</v>
      </c>
      <c r="Q3721" t="s">
        <v>314</v>
      </c>
      <c r="R3721" t="s">
        <v>337</v>
      </c>
      <c r="S3721" s="46">
        <v>-0.28000000000000003</v>
      </c>
      <c r="U3721" s="46">
        <v>19</v>
      </c>
      <c r="IF3721">
        <v>12392</v>
      </c>
      <c r="IG3721" t="s">
        <v>313</v>
      </c>
      <c r="IH3721" t="s">
        <v>288</v>
      </c>
      <c r="IK3721">
        <v>-2</v>
      </c>
      <c r="IL3721" t="s">
        <v>279</v>
      </c>
      <c r="IM3721" t="s">
        <v>280</v>
      </c>
      <c r="IN3721" t="s">
        <v>654</v>
      </c>
      <c r="IP3721" t="s">
        <v>682</v>
      </c>
    </row>
    <row r="3722" spans="1:250" x14ac:dyDescent="0.25">
      <c r="A3722">
        <v>42237</v>
      </c>
      <c r="B3722">
        <v>-890804480</v>
      </c>
      <c r="C3722">
        <v>1837</v>
      </c>
      <c r="D3722" t="s">
        <v>273</v>
      </c>
      <c r="E3722" t="s">
        <v>274</v>
      </c>
      <c r="F3722">
        <v>1848</v>
      </c>
      <c r="G3722" t="s">
        <v>286</v>
      </c>
      <c r="H3722" t="s">
        <v>274</v>
      </c>
      <c r="I3722">
        <v>431</v>
      </c>
      <c r="J3722" t="s">
        <v>493</v>
      </c>
      <c r="K3722" t="s">
        <v>494</v>
      </c>
      <c r="L3722">
        <v>12392</v>
      </c>
      <c r="M3722" t="s">
        <v>313</v>
      </c>
      <c r="N3722" t="s">
        <v>314</v>
      </c>
      <c r="O3722">
        <v>12392</v>
      </c>
      <c r="P3722" t="s">
        <v>313</v>
      </c>
      <c r="Q3722" t="s">
        <v>314</v>
      </c>
      <c r="R3722" t="s">
        <v>337</v>
      </c>
      <c r="S3722" s="46">
        <v>-0.44</v>
      </c>
      <c r="U3722" s="46">
        <v>19</v>
      </c>
      <c r="IF3722">
        <v>12392</v>
      </c>
      <c r="IG3722" t="s">
        <v>313</v>
      </c>
      <c r="IH3722" t="s">
        <v>288</v>
      </c>
      <c r="IK3722">
        <v>-2</v>
      </c>
      <c r="IL3722" t="s">
        <v>279</v>
      </c>
      <c r="IM3722" t="s">
        <v>280</v>
      </c>
      <c r="IN3722" t="s">
        <v>654</v>
      </c>
      <c r="IP3722" t="s">
        <v>682</v>
      </c>
    </row>
    <row r="3723" spans="1:250" x14ac:dyDescent="0.25">
      <c r="A3723">
        <v>42238</v>
      </c>
      <c r="B3723">
        <v>-890804480</v>
      </c>
      <c r="C3723">
        <v>1837</v>
      </c>
      <c r="D3723" t="s">
        <v>273</v>
      </c>
      <c r="E3723" t="s">
        <v>274</v>
      </c>
      <c r="F3723">
        <v>1848</v>
      </c>
      <c r="G3723" t="s">
        <v>286</v>
      </c>
      <c r="H3723" t="s">
        <v>274</v>
      </c>
      <c r="I3723">
        <v>420</v>
      </c>
      <c r="J3723" t="s">
        <v>403</v>
      </c>
      <c r="K3723" t="s">
        <v>404</v>
      </c>
      <c r="L3723">
        <v>12394</v>
      </c>
      <c r="M3723" t="s">
        <v>315</v>
      </c>
      <c r="N3723" t="s">
        <v>316</v>
      </c>
      <c r="O3723">
        <v>12394</v>
      </c>
      <c r="P3723" t="s">
        <v>315</v>
      </c>
      <c r="Q3723" t="s">
        <v>316</v>
      </c>
      <c r="R3723" t="s">
        <v>337</v>
      </c>
      <c r="S3723" s="46">
        <v>-0.02</v>
      </c>
      <c r="U3723" s="46">
        <v>19</v>
      </c>
      <c r="IF3723">
        <v>12394</v>
      </c>
      <c r="IG3723" t="s">
        <v>315</v>
      </c>
      <c r="IH3723" t="s">
        <v>288</v>
      </c>
      <c r="IK3723">
        <v>-2</v>
      </c>
      <c r="IL3723" t="s">
        <v>279</v>
      </c>
      <c r="IM3723" t="s">
        <v>280</v>
      </c>
      <c r="IN3723" t="s">
        <v>654</v>
      </c>
      <c r="IP3723" t="s">
        <v>683</v>
      </c>
    </row>
    <row r="3724" spans="1:250" x14ac:dyDescent="0.25">
      <c r="A3724">
        <v>42239</v>
      </c>
      <c r="B3724">
        <v>-890804480</v>
      </c>
      <c r="C3724">
        <v>1837</v>
      </c>
      <c r="D3724" t="s">
        <v>273</v>
      </c>
      <c r="E3724" t="s">
        <v>274</v>
      </c>
      <c r="F3724">
        <v>1848</v>
      </c>
      <c r="G3724" t="s">
        <v>286</v>
      </c>
      <c r="H3724" t="s">
        <v>274</v>
      </c>
      <c r="I3724">
        <v>411</v>
      </c>
      <c r="J3724" t="s">
        <v>393</v>
      </c>
      <c r="K3724" t="s">
        <v>394</v>
      </c>
      <c r="L3724">
        <v>12394</v>
      </c>
      <c r="M3724" t="s">
        <v>315</v>
      </c>
      <c r="N3724" t="s">
        <v>316</v>
      </c>
      <c r="O3724">
        <v>12394</v>
      </c>
      <c r="P3724" t="s">
        <v>315</v>
      </c>
      <c r="Q3724" t="s">
        <v>316</v>
      </c>
      <c r="R3724" t="s">
        <v>337</v>
      </c>
      <c r="S3724" s="46">
        <v>-0.02</v>
      </c>
      <c r="U3724" s="46">
        <v>19</v>
      </c>
      <c r="IF3724">
        <v>12394</v>
      </c>
      <c r="IG3724" t="s">
        <v>315</v>
      </c>
      <c r="IH3724" t="s">
        <v>288</v>
      </c>
      <c r="IK3724">
        <v>-2</v>
      </c>
      <c r="IL3724" t="s">
        <v>279</v>
      </c>
      <c r="IM3724" t="s">
        <v>280</v>
      </c>
      <c r="IN3724" t="s">
        <v>654</v>
      </c>
      <c r="IP3724" t="s">
        <v>683</v>
      </c>
    </row>
    <row r="3725" spans="1:250" x14ac:dyDescent="0.25">
      <c r="A3725">
        <v>42240</v>
      </c>
      <c r="B3725">
        <v>-890804480</v>
      </c>
      <c r="C3725">
        <v>1837</v>
      </c>
      <c r="D3725" t="s">
        <v>273</v>
      </c>
      <c r="E3725" t="s">
        <v>274</v>
      </c>
      <c r="F3725">
        <v>1848</v>
      </c>
      <c r="G3725" t="s">
        <v>286</v>
      </c>
      <c r="H3725" t="s">
        <v>274</v>
      </c>
      <c r="I3725">
        <v>435</v>
      </c>
      <c r="J3725" t="s">
        <v>491</v>
      </c>
      <c r="K3725" t="s">
        <v>492</v>
      </c>
      <c r="L3725">
        <v>12394</v>
      </c>
      <c r="M3725" t="s">
        <v>315</v>
      </c>
      <c r="N3725" t="s">
        <v>316</v>
      </c>
      <c r="O3725">
        <v>12394</v>
      </c>
      <c r="P3725" t="s">
        <v>315</v>
      </c>
      <c r="Q3725" t="s">
        <v>316</v>
      </c>
      <c r="R3725" t="s">
        <v>337</v>
      </c>
      <c r="S3725" s="46">
        <v>-0.01</v>
      </c>
      <c r="U3725" s="46">
        <v>19</v>
      </c>
      <c r="IF3725">
        <v>12394</v>
      </c>
      <c r="IG3725" t="s">
        <v>315</v>
      </c>
      <c r="IH3725" t="s">
        <v>288</v>
      </c>
      <c r="IK3725">
        <v>-2</v>
      </c>
      <c r="IL3725" t="s">
        <v>279</v>
      </c>
      <c r="IM3725" t="s">
        <v>280</v>
      </c>
      <c r="IN3725" t="s">
        <v>654</v>
      </c>
      <c r="IP3725" t="s">
        <v>683</v>
      </c>
    </row>
    <row r="3726" spans="1:250" x14ac:dyDescent="0.25">
      <c r="A3726">
        <v>42241</v>
      </c>
      <c r="B3726">
        <v>-890804480</v>
      </c>
      <c r="C3726">
        <v>1837</v>
      </c>
      <c r="D3726" t="s">
        <v>273</v>
      </c>
      <c r="E3726" t="s">
        <v>274</v>
      </c>
      <c r="F3726">
        <v>1848</v>
      </c>
      <c r="G3726" t="s">
        <v>286</v>
      </c>
      <c r="H3726" t="s">
        <v>274</v>
      </c>
      <c r="I3726">
        <v>431</v>
      </c>
      <c r="J3726" t="s">
        <v>493</v>
      </c>
      <c r="K3726" t="s">
        <v>494</v>
      </c>
      <c r="L3726">
        <v>12394</v>
      </c>
      <c r="M3726" t="s">
        <v>315</v>
      </c>
      <c r="N3726" t="s">
        <v>316</v>
      </c>
      <c r="O3726">
        <v>12394</v>
      </c>
      <c r="P3726" t="s">
        <v>315</v>
      </c>
      <c r="Q3726" t="s">
        <v>316</v>
      </c>
      <c r="R3726" t="s">
        <v>337</v>
      </c>
      <c r="S3726" s="46">
        <v>-0.02</v>
      </c>
      <c r="U3726" s="46">
        <v>19</v>
      </c>
      <c r="IF3726">
        <v>12394</v>
      </c>
      <c r="IG3726" t="s">
        <v>315</v>
      </c>
      <c r="IH3726" t="s">
        <v>288</v>
      </c>
      <c r="IK3726">
        <v>-2</v>
      </c>
      <c r="IL3726" t="s">
        <v>279</v>
      </c>
      <c r="IM3726" t="s">
        <v>280</v>
      </c>
      <c r="IN3726" t="s">
        <v>654</v>
      </c>
      <c r="IP3726" t="s">
        <v>683</v>
      </c>
    </row>
    <row r="3727" spans="1:250" x14ac:dyDescent="0.25">
      <c r="A3727">
        <v>42242</v>
      </c>
      <c r="B3727">
        <v>-890804480</v>
      </c>
      <c r="C3727">
        <v>1837</v>
      </c>
      <c r="D3727" t="s">
        <v>273</v>
      </c>
      <c r="E3727" t="s">
        <v>274</v>
      </c>
      <c r="F3727">
        <v>1848</v>
      </c>
      <c r="G3727" t="s">
        <v>286</v>
      </c>
      <c r="H3727" t="s">
        <v>274</v>
      </c>
      <c r="I3727">
        <v>429</v>
      </c>
      <c r="J3727" t="s">
        <v>395</v>
      </c>
      <c r="K3727" t="s">
        <v>396</v>
      </c>
      <c r="L3727">
        <v>12394</v>
      </c>
      <c r="M3727" t="s">
        <v>315</v>
      </c>
      <c r="N3727" t="s">
        <v>316</v>
      </c>
      <c r="O3727">
        <v>12394</v>
      </c>
      <c r="P3727" t="s">
        <v>315</v>
      </c>
      <c r="Q3727" t="s">
        <v>316</v>
      </c>
      <c r="R3727" t="s">
        <v>337</v>
      </c>
      <c r="S3727" s="46">
        <v>-0.02</v>
      </c>
      <c r="U3727" s="46">
        <v>19</v>
      </c>
      <c r="IF3727">
        <v>12394</v>
      </c>
      <c r="IG3727" t="s">
        <v>315</v>
      </c>
      <c r="IH3727" t="s">
        <v>288</v>
      </c>
      <c r="IK3727">
        <v>-2</v>
      </c>
      <c r="IL3727" t="s">
        <v>279</v>
      </c>
      <c r="IM3727" t="s">
        <v>280</v>
      </c>
      <c r="IN3727" t="s">
        <v>654</v>
      </c>
      <c r="IP3727" t="s">
        <v>683</v>
      </c>
    </row>
    <row r="3728" spans="1:250" x14ac:dyDescent="0.25">
      <c r="A3728">
        <v>42243</v>
      </c>
      <c r="B3728">
        <v>-890804480</v>
      </c>
      <c r="C3728">
        <v>1837</v>
      </c>
      <c r="D3728" t="s">
        <v>273</v>
      </c>
      <c r="E3728" t="s">
        <v>274</v>
      </c>
      <c r="F3728">
        <v>1848</v>
      </c>
      <c r="G3728" t="s">
        <v>286</v>
      </c>
      <c r="H3728" t="s">
        <v>274</v>
      </c>
      <c r="I3728">
        <v>427</v>
      </c>
      <c r="J3728" t="s">
        <v>397</v>
      </c>
      <c r="K3728" t="s">
        <v>398</v>
      </c>
      <c r="L3728">
        <v>12394</v>
      </c>
      <c r="M3728" t="s">
        <v>315</v>
      </c>
      <c r="N3728" t="s">
        <v>316</v>
      </c>
      <c r="O3728">
        <v>12394</v>
      </c>
      <c r="P3728" t="s">
        <v>315</v>
      </c>
      <c r="Q3728" t="s">
        <v>316</v>
      </c>
      <c r="R3728" t="s">
        <v>337</v>
      </c>
      <c r="S3728" s="46">
        <v>-0.01</v>
      </c>
      <c r="U3728" s="46">
        <v>19</v>
      </c>
      <c r="IF3728">
        <v>12394</v>
      </c>
      <c r="IG3728" t="s">
        <v>315</v>
      </c>
      <c r="IH3728" t="s">
        <v>288</v>
      </c>
      <c r="IK3728">
        <v>-2</v>
      </c>
      <c r="IL3728" t="s">
        <v>279</v>
      </c>
      <c r="IM3728" t="s">
        <v>280</v>
      </c>
      <c r="IN3728" t="s">
        <v>654</v>
      </c>
      <c r="IP3728" t="s">
        <v>683</v>
      </c>
    </row>
    <row r="3729" spans="1:250" x14ac:dyDescent="0.25">
      <c r="A3729">
        <v>42244</v>
      </c>
      <c r="B3729">
        <v>-890804480</v>
      </c>
      <c r="C3729">
        <v>1837</v>
      </c>
      <c r="D3729" t="s">
        <v>273</v>
      </c>
      <c r="E3729" t="s">
        <v>274</v>
      </c>
      <c r="F3729">
        <v>1848</v>
      </c>
      <c r="G3729" t="s">
        <v>286</v>
      </c>
      <c r="H3729" t="s">
        <v>274</v>
      </c>
      <c r="I3729">
        <v>424</v>
      </c>
      <c r="J3729" t="s">
        <v>399</v>
      </c>
      <c r="K3729" t="s">
        <v>400</v>
      </c>
      <c r="L3729">
        <v>12394</v>
      </c>
      <c r="M3729" t="s">
        <v>315</v>
      </c>
      <c r="N3729" t="s">
        <v>316</v>
      </c>
      <c r="O3729">
        <v>12394</v>
      </c>
      <c r="P3729" t="s">
        <v>315</v>
      </c>
      <c r="Q3729" t="s">
        <v>316</v>
      </c>
      <c r="R3729" t="s">
        <v>337</v>
      </c>
      <c r="S3729" s="46">
        <v>-0.02</v>
      </c>
      <c r="U3729" s="46">
        <v>19</v>
      </c>
      <c r="IF3729">
        <v>12394</v>
      </c>
      <c r="IG3729" t="s">
        <v>315</v>
      </c>
      <c r="IH3729" t="s">
        <v>288</v>
      </c>
      <c r="IK3729">
        <v>-2</v>
      </c>
      <c r="IL3729" t="s">
        <v>279</v>
      </c>
      <c r="IM3729" t="s">
        <v>280</v>
      </c>
      <c r="IN3729" t="s">
        <v>654</v>
      </c>
      <c r="IP3729" t="s">
        <v>683</v>
      </c>
    </row>
    <row r="3730" spans="1:250" x14ac:dyDescent="0.25">
      <c r="A3730">
        <v>42245</v>
      </c>
      <c r="B3730">
        <v>-890804480</v>
      </c>
      <c r="C3730">
        <v>1837</v>
      </c>
      <c r="D3730" t="s">
        <v>273</v>
      </c>
      <c r="E3730" t="s">
        <v>274</v>
      </c>
      <c r="F3730">
        <v>1848</v>
      </c>
      <c r="G3730" t="s">
        <v>286</v>
      </c>
      <c r="H3730" t="s">
        <v>274</v>
      </c>
      <c r="I3730">
        <v>422</v>
      </c>
      <c r="J3730" t="s">
        <v>401</v>
      </c>
      <c r="K3730" t="s">
        <v>402</v>
      </c>
      <c r="L3730">
        <v>12394</v>
      </c>
      <c r="M3730" t="s">
        <v>315</v>
      </c>
      <c r="N3730" t="s">
        <v>316</v>
      </c>
      <c r="O3730">
        <v>12394</v>
      </c>
      <c r="P3730" t="s">
        <v>315</v>
      </c>
      <c r="Q3730" t="s">
        <v>316</v>
      </c>
      <c r="R3730" t="s">
        <v>337</v>
      </c>
      <c r="S3730" s="46">
        <v>-0.03</v>
      </c>
      <c r="U3730" s="46">
        <v>19</v>
      </c>
      <c r="IF3730">
        <v>12394</v>
      </c>
      <c r="IG3730" t="s">
        <v>315</v>
      </c>
      <c r="IH3730" t="s">
        <v>288</v>
      </c>
      <c r="IK3730">
        <v>-2</v>
      </c>
      <c r="IL3730" t="s">
        <v>279</v>
      </c>
      <c r="IM3730" t="s">
        <v>280</v>
      </c>
      <c r="IN3730" t="s">
        <v>654</v>
      </c>
      <c r="IP3730" t="s">
        <v>683</v>
      </c>
    </row>
    <row r="3731" spans="1:250" x14ac:dyDescent="0.25">
      <c r="A3731">
        <v>42246</v>
      </c>
      <c r="B3731">
        <v>-890804480</v>
      </c>
      <c r="C3731">
        <v>1837</v>
      </c>
      <c r="D3731" t="s">
        <v>273</v>
      </c>
      <c r="E3731" t="s">
        <v>274</v>
      </c>
      <c r="F3731">
        <v>1848</v>
      </c>
      <c r="G3731" t="s">
        <v>286</v>
      </c>
      <c r="H3731" t="s">
        <v>274</v>
      </c>
      <c r="I3731">
        <v>437</v>
      </c>
      <c r="J3731" t="s">
        <v>658</v>
      </c>
      <c r="K3731" t="s">
        <v>659</v>
      </c>
      <c r="L3731">
        <v>12394</v>
      </c>
      <c r="M3731" t="s">
        <v>315</v>
      </c>
      <c r="N3731" t="s">
        <v>316</v>
      </c>
      <c r="O3731">
        <v>12394</v>
      </c>
      <c r="P3731" t="s">
        <v>315</v>
      </c>
      <c r="Q3731" t="s">
        <v>316</v>
      </c>
      <c r="R3731" t="s">
        <v>337</v>
      </c>
      <c r="S3731" s="46">
        <v>-0.02</v>
      </c>
      <c r="U3731" s="46">
        <v>19</v>
      </c>
      <c r="IF3731">
        <v>12394</v>
      </c>
      <c r="IG3731" t="s">
        <v>315</v>
      </c>
      <c r="IH3731" t="s">
        <v>288</v>
      </c>
      <c r="IK3731">
        <v>-2</v>
      </c>
      <c r="IL3731" t="s">
        <v>279</v>
      </c>
      <c r="IM3731" t="s">
        <v>280</v>
      </c>
      <c r="IN3731" t="s">
        <v>654</v>
      </c>
      <c r="IP3731" t="s">
        <v>683</v>
      </c>
    </row>
    <row r="3732" spans="1:250" x14ac:dyDescent="0.25">
      <c r="A3732">
        <v>42247</v>
      </c>
      <c r="B3732">
        <v>-890804480</v>
      </c>
      <c r="C3732">
        <v>1837</v>
      </c>
      <c r="D3732" t="s">
        <v>273</v>
      </c>
      <c r="E3732" t="s">
        <v>274</v>
      </c>
      <c r="F3732">
        <v>1848</v>
      </c>
      <c r="G3732" t="s">
        <v>286</v>
      </c>
      <c r="H3732" t="s">
        <v>274</v>
      </c>
      <c r="I3732">
        <v>436</v>
      </c>
      <c r="J3732" t="s">
        <v>656</v>
      </c>
      <c r="K3732" t="s">
        <v>657</v>
      </c>
      <c r="L3732">
        <v>12394</v>
      </c>
      <c r="M3732" t="s">
        <v>315</v>
      </c>
      <c r="N3732" t="s">
        <v>316</v>
      </c>
      <c r="O3732">
        <v>12394</v>
      </c>
      <c r="P3732" t="s">
        <v>315</v>
      </c>
      <c r="Q3732" t="s">
        <v>316</v>
      </c>
      <c r="R3732" t="s">
        <v>337</v>
      </c>
      <c r="S3732" s="46">
        <v>-0.01</v>
      </c>
      <c r="U3732" s="46">
        <v>19</v>
      </c>
      <c r="IF3732">
        <v>12394</v>
      </c>
      <c r="IG3732" t="s">
        <v>315</v>
      </c>
      <c r="IH3732" t="s">
        <v>288</v>
      </c>
      <c r="IK3732">
        <v>-2</v>
      </c>
      <c r="IL3732" t="s">
        <v>279</v>
      </c>
      <c r="IM3732" t="s">
        <v>280</v>
      </c>
      <c r="IN3732" t="s">
        <v>654</v>
      </c>
      <c r="IP3732" t="s">
        <v>683</v>
      </c>
    </row>
    <row r="3733" spans="1:250" x14ac:dyDescent="0.25">
      <c r="A3733">
        <v>42248</v>
      </c>
      <c r="B3733">
        <v>-890804480</v>
      </c>
      <c r="C3733">
        <v>1837</v>
      </c>
      <c r="D3733" t="s">
        <v>273</v>
      </c>
      <c r="E3733" t="s">
        <v>274</v>
      </c>
      <c r="F3733">
        <v>13794</v>
      </c>
      <c r="G3733" t="s">
        <v>275</v>
      </c>
      <c r="H3733" t="s">
        <v>276</v>
      </c>
      <c r="I3733">
        <v>424</v>
      </c>
      <c r="J3733" t="s">
        <v>399</v>
      </c>
      <c r="K3733" t="s">
        <v>400</v>
      </c>
      <c r="L3733">
        <v>13917</v>
      </c>
      <c r="M3733" t="s">
        <v>317</v>
      </c>
      <c r="N3733" t="s">
        <v>318</v>
      </c>
      <c r="O3733">
        <v>13917</v>
      </c>
      <c r="P3733" t="s">
        <v>317</v>
      </c>
      <c r="Q3733" t="s">
        <v>318</v>
      </c>
      <c r="R3733" t="s">
        <v>337</v>
      </c>
      <c r="S3733" s="46">
        <v>-5.22</v>
      </c>
      <c r="U3733" s="46">
        <v>19</v>
      </c>
      <c r="IF3733">
        <v>13917</v>
      </c>
      <c r="IG3733" t="s">
        <v>317</v>
      </c>
      <c r="IH3733" t="s">
        <v>319</v>
      </c>
      <c r="IK3733">
        <v>-2</v>
      </c>
      <c r="IL3733" t="s">
        <v>279</v>
      </c>
      <c r="IM3733" t="s">
        <v>280</v>
      </c>
      <c r="IN3733" t="s">
        <v>663</v>
      </c>
      <c r="IP3733" t="s">
        <v>684</v>
      </c>
    </row>
    <row r="3734" spans="1:250" x14ac:dyDescent="0.25">
      <c r="A3734">
        <v>42249</v>
      </c>
      <c r="B3734">
        <v>-890804480</v>
      </c>
      <c r="C3734">
        <v>1837</v>
      </c>
      <c r="D3734" t="s">
        <v>273</v>
      </c>
      <c r="E3734" t="s">
        <v>274</v>
      </c>
      <c r="F3734">
        <v>13794</v>
      </c>
      <c r="G3734" t="s">
        <v>275</v>
      </c>
      <c r="H3734" t="s">
        <v>276</v>
      </c>
      <c r="I3734">
        <v>422</v>
      </c>
      <c r="J3734" t="s">
        <v>401</v>
      </c>
      <c r="K3734" t="s">
        <v>402</v>
      </c>
      <c r="L3734">
        <v>13917</v>
      </c>
      <c r="M3734" t="s">
        <v>317</v>
      </c>
      <c r="N3734" t="s">
        <v>318</v>
      </c>
      <c r="O3734">
        <v>13917</v>
      </c>
      <c r="P3734" t="s">
        <v>317</v>
      </c>
      <c r="Q3734" t="s">
        <v>318</v>
      </c>
      <c r="R3734" t="s">
        <v>337</v>
      </c>
      <c r="S3734" s="46">
        <v>-6.96</v>
      </c>
      <c r="U3734" s="46">
        <v>19</v>
      </c>
      <c r="IF3734">
        <v>13917</v>
      </c>
      <c r="IG3734" t="s">
        <v>317</v>
      </c>
      <c r="IH3734" t="s">
        <v>319</v>
      </c>
      <c r="IK3734">
        <v>-2</v>
      </c>
      <c r="IL3734" t="s">
        <v>279</v>
      </c>
      <c r="IM3734" t="s">
        <v>280</v>
      </c>
      <c r="IN3734" t="s">
        <v>663</v>
      </c>
      <c r="IP3734" t="s">
        <v>684</v>
      </c>
    </row>
    <row r="3735" spans="1:250" x14ac:dyDescent="0.25">
      <c r="A3735">
        <v>42250</v>
      </c>
      <c r="B3735">
        <v>-890804480</v>
      </c>
      <c r="C3735">
        <v>1837</v>
      </c>
      <c r="D3735" t="s">
        <v>273</v>
      </c>
      <c r="E3735" t="s">
        <v>274</v>
      </c>
      <c r="F3735">
        <v>13794</v>
      </c>
      <c r="G3735" t="s">
        <v>275</v>
      </c>
      <c r="H3735" t="s">
        <v>276</v>
      </c>
      <c r="I3735">
        <v>420</v>
      </c>
      <c r="J3735" t="s">
        <v>403</v>
      </c>
      <c r="K3735" t="s">
        <v>404</v>
      </c>
      <c r="L3735">
        <v>13917</v>
      </c>
      <c r="M3735" t="s">
        <v>317</v>
      </c>
      <c r="N3735" t="s">
        <v>318</v>
      </c>
      <c r="O3735">
        <v>13917</v>
      </c>
      <c r="P3735" t="s">
        <v>317</v>
      </c>
      <c r="Q3735" t="s">
        <v>318</v>
      </c>
      <c r="R3735" t="s">
        <v>337</v>
      </c>
      <c r="S3735" s="46">
        <v>-4.0599999999999996</v>
      </c>
      <c r="U3735" s="46">
        <v>19</v>
      </c>
      <c r="IF3735">
        <v>13917</v>
      </c>
      <c r="IG3735" t="s">
        <v>317</v>
      </c>
      <c r="IH3735" t="s">
        <v>319</v>
      </c>
      <c r="IK3735">
        <v>-2</v>
      </c>
      <c r="IL3735" t="s">
        <v>279</v>
      </c>
      <c r="IM3735" t="s">
        <v>280</v>
      </c>
      <c r="IN3735" t="s">
        <v>663</v>
      </c>
      <c r="IP3735" t="s">
        <v>684</v>
      </c>
    </row>
    <row r="3736" spans="1:250" x14ac:dyDescent="0.25">
      <c r="A3736">
        <v>42251</v>
      </c>
      <c r="B3736">
        <v>-890804480</v>
      </c>
      <c r="C3736">
        <v>1837</v>
      </c>
      <c r="D3736" t="s">
        <v>273</v>
      </c>
      <c r="E3736" t="s">
        <v>274</v>
      </c>
      <c r="F3736">
        <v>13794</v>
      </c>
      <c r="G3736" t="s">
        <v>275</v>
      </c>
      <c r="H3736" t="s">
        <v>276</v>
      </c>
      <c r="I3736">
        <v>411</v>
      </c>
      <c r="J3736" t="s">
        <v>393</v>
      </c>
      <c r="K3736" t="s">
        <v>394</v>
      </c>
      <c r="L3736">
        <v>13917</v>
      </c>
      <c r="M3736" t="s">
        <v>317</v>
      </c>
      <c r="N3736" t="s">
        <v>318</v>
      </c>
      <c r="O3736">
        <v>13917</v>
      </c>
      <c r="P3736" t="s">
        <v>317</v>
      </c>
      <c r="Q3736" t="s">
        <v>318</v>
      </c>
      <c r="R3736" t="s">
        <v>337</v>
      </c>
      <c r="S3736" s="46">
        <v>-6.16</v>
      </c>
      <c r="U3736" s="46">
        <v>19</v>
      </c>
      <c r="IF3736">
        <v>13917</v>
      </c>
      <c r="IG3736" t="s">
        <v>317</v>
      </c>
      <c r="IH3736" t="s">
        <v>319</v>
      </c>
      <c r="IK3736">
        <v>-2</v>
      </c>
      <c r="IL3736" t="s">
        <v>279</v>
      </c>
      <c r="IM3736" t="s">
        <v>280</v>
      </c>
      <c r="IN3736" t="s">
        <v>663</v>
      </c>
      <c r="IP3736" t="s">
        <v>684</v>
      </c>
    </row>
    <row r="3737" spans="1:250" x14ac:dyDescent="0.25">
      <c r="A3737">
        <v>42252</v>
      </c>
      <c r="B3737">
        <v>-890804480</v>
      </c>
      <c r="C3737">
        <v>1837</v>
      </c>
      <c r="D3737" t="s">
        <v>273</v>
      </c>
      <c r="E3737" t="s">
        <v>274</v>
      </c>
      <c r="F3737">
        <v>13794</v>
      </c>
      <c r="G3737" t="s">
        <v>275</v>
      </c>
      <c r="H3737" t="s">
        <v>276</v>
      </c>
      <c r="I3737">
        <v>437</v>
      </c>
      <c r="J3737" t="s">
        <v>658</v>
      </c>
      <c r="K3737" t="s">
        <v>659</v>
      </c>
      <c r="L3737">
        <v>13917</v>
      </c>
      <c r="M3737" t="s">
        <v>317</v>
      </c>
      <c r="N3737" t="s">
        <v>318</v>
      </c>
      <c r="O3737">
        <v>13917</v>
      </c>
      <c r="P3737" t="s">
        <v>317</v>
      </c>
      <c r="Q3737" t="s">
        <v>318</v>
      </c>
      <c r="R3737" t="s">
        <v>337</v>
      </c>
      <c r="S3737" s="46">
        <v>-4.49</v>
      </c>
      <c r="U3737" s="46">
        <v>19</v>
      </c>
      <c r="IF3737">
        <v>13917</v>
      </c>
      <c r="IG3737" t="s">
        <v>317</v>
      </c>
      <c r="IH3737" t="s">
        <v>319</v>
      </c>
      <c r="IK3737">
        <v>-2</v>
      </c>
      <c r="IL3737" t="s">
        <v>279</v>
      </c>
      <c r="IM3737" t="s">
        <v>280</v>
      </c>
      <c r="IN3737" t="s">
        <v>663</v>
      </c>
      <c r="IP3737" t="s">
        <v>684</v>
      </c>
    </row>
    <row r="3738" spans="1:250" x14ac:dyDescent="0.25">
      <c r="A3738">
        <v>42253</v>
      </c>
      <c r="B3738">
        <v>-890804480</v>
      </c>
      <c r="C3738">
        <v>1837</v>
      </c>
      <c r="D3738" t="s">
        <v>273</v>
      </c>
      <c r="E3738" t="s">
        <v>274</v>
      </c>
      <c r="F3738">
        <v>13794</v>
      </c>
      <c r="G3738" t="s">
        <v>275</v>
      </c>
      <c r="H3738" t="s">
        <v>276</v>
      </c>
      <c r="I3738">
        <v>436</v>
      </c>
      <c r="J3738" t="s">
        <v>656</v>
      </c>
      <c r="K3738" t="s">
        <v>657</v>
      </c>
      <c r="L3738">
        <v>13917</v>
      </c>
      <c r="M3738" t="s">
        <v>317</v>
      </c>
      <c r="N3738" t="s">
        <v>318</v>
      </c>
      <c r="O3738">
        <v>13917</v>
      </c>
      <c r="P3738" t="s">
        <v>317</v>
      </c>
      <c r="Q3738" t="s">
        <v>318</v>
      </c>
      <c r="R3738" t="s">
        <v>337</v>
      </c>
      <c r="S3738" s="46">
        <v>-2.69</v>
      </c>
      <c r="U3738" s="46">
        <v>19</v>
      </c>
      <c r="IF3738">
        <v>13917</v>
      </c>
      <c r="IG3738" t="s">
        <v>317</v>
      </c>
      <c r="IH3738" t="s">
        <v>319</v>
      </c>
      <c r="IK3738">
        <v>-2</v>
      </c>
      <c r="IL3738" t="s">
        <v>279</v>
      </c>
      <c r="IM3738" t="s">
        <v>280</v>
      </c>
      <c r="IN3738" t="s">
        <v>663</v>
      </c>
      <c r="IP3738" t="s">
        <v>684</v>
      </c>
    </row>
    <row r="3739" spans="1:250" x14ac:dyDescent="0.25">
      <c r="A3739">
        <v>42254</v>
      </c>
      <c r="B3739">
        <v>-890804480</v>
      </c>
      <c r="C3739">
        <v>1837</v>
      </c>
      <c r="D3739" t="s">
        <v>273</v>
      </c>
      <c r="E3739" t="s">
        <v>274</v>
      </c>
      <c r="F3739">
        <v>13794</v>
      </c>
      <c r="G3739" t="s">
        <v>275</v>
      </c>
      <c r="H3739" t="s">
        <v>276</v>
      </c>
      <c r="I3739">
        <v>435</v>
      </c>
      <c r="J3739" t="s">
        <v>491</v>
      </c>
      <c r="K3739" t="s">
        <v>492</v>
      </c>
      <c r="L3739">
        <v>13917</v>
      </c>
      <c r="M3739" t="s">
        <v>317</v>
      </c>
      <c r="N3739" t="s">
        <v>318</v>
      </c>
      <c r="O3739">
        <v>13917</v>
      </c>
      <c r="P3739" t="s">
        <v>317</v>
      </c>
      <c r="Q3739" t="s">
        <v>318</v>
      </c>
      <c r="R3739" t="s">
        <v>337</v>
      </c>
      <c r="S3739" s="46">
        <v>-2.69</v>
      </c>
      <c r="U3739" s="46">
        <v>19</v>
      </c>
      <c r="IF3739">
        <v>13917</v>
      </c>
      <c r="IG3739" t="s">
        <v>317</v>
      </c>
      <c r="IH3739" t="s">
        <v>319</v>
      </c>
      <c r="IK3739">
        <v>-2</v>
      </c>
      <c r="IL3739" t="s">
        <v>279</v>
      </c>
      <c r="IM3739" t="s">
        <v>280</v>
      </c>
      <c r="IN3739" t="s">
        <v>663</v>
      </c>
      <c r="IP3739" t="s">
        <v>684</v>
      </c>
    </row>
    <row r="3740" spans="1:250" x14ac:dyDescent="0.25">
      <c r="A3740">
        <v>42255</v>
      </c>
      <c r="B3740">
        <v>-890804480</v>
      </c>
      <c r="C3740">
        <v>1837</v>
      </c>
      <c r="D3740" t="s">
        <v>273</v>
      </c>
      <c r="E3740" t="s">
        <v>274</v>
      </c>
      <c r="F3740">
        <v>13794</v>
      </c>
      <c r="G3740" t="s">
        <v>275</v>
      </c>
      <c r="H3740" t="s">
        <v>276</v>
      </c>
      <c r="I3740">
        <v>431</v>
      </c>
      <c r="J3740" t="s">
        <v>493</v>
      </c>
      <c r="K3740" t="s">
        <v>494</v>
      </c>
      <c r="L3740">
        <v>13917</v>
      </c>
      <c r="M3740" t="s">
        <v>317</v>
      </c>
      <c r="N3740" t="s">
        <v>318</v>
      </c>
      <c r="O3740">
        <v>13917</v>
      </c>
      <c r="P3740" t="s">
        <v>317</v>
      </c>
      <c r="Q3740" t="s">
        <v>318</v>
      </c>
      <c r="R3740" t="s">
        <v>337</v>
      </c>
      <c r="S3740" s="46">
        <v>-4.08</v>
      </c>
      <c r="U3740" s="46">
        <v>19</v>
      </c>
      <c r="IF3740">
        <v>13917</v>
      </c>
      <c r="IG3740" t="s">
        <v>317</v>
      </c>
      <c r="IH3740" t="s">
        <v>319</v>
      </c>
      <c r="IK3740">
        <v>-2</v>
      </c>
      <c r="IL3740" t="s">
        <v>279</v>
      </c>
      <c r="IM3740" t="s">
        <v>280</v>
      </c>
      <c r="IN3740" t="s">
        <v>663</v>
      </c>
      <c r="IP3740" t="s">
        <v>684</v>
      </c>
    </row>
    <row r="3741" spans="1:250" x14ac:dyDescent="0.25">
      <c r="A3741">
        <v>42256</v>
      </c>
      <c r="B3741">
        <v>-890804480</v>
      </c>
      <c r="C3741">
        <v>1837</v>
      </c>
      <c r="D3741" t="s">
        <v>273</v>
      </c>
      <c r="E3741" t="s">
        <v>274</v>
      </c>
      <c r="F3741">
        <v>13794</v>
      </c>
      <c r="G3741" t="s">
        <v>275</v>
      </c>
      <c r="H3741" t="s">
        <v>276</v>
      </c>
      <c r="I3741">
        <v>429</v>
      </c>
      <c r="J3741" t="s">
        <v>395</v>
      </c>
      <c r="K3741" t="s">
        <v>396</v>
      </c>
      <c r="L3741">
        <v>13917</v>
      </c>
      <c r="M3741" t="s">
        <v>317</v>
      </c>
      <c r="N3741" t="s">
        <v>318</v>
      </c>
      <c r="O3741">
        <v>13917</v>
      </c>
      <c r="P3741" t="s">
        <v>317</v>
      </c>
      <c r="Q3741" t="s">
        <v>318</v>
      </c>
      <c r="R3741" t="s">
        <v>337</v>
      </c>
      <c r="S3741" s="46">
        <v>-5.44</v>
      </c>
      <c r="U3741" s="46">
        <v>19</v>
      </c>
      <c r="IF3741">
        <v>13917</v>
      </c>
      <c r="IG3741" t="s">
        <v>317</v>
      </c>
      <c r="IH3741" t="s">
        <v>319</v>
      </c>
      <c r="IK3741">
        <v>-2</v>
      </c>
      <c r="IL3741" t="s">
        <v>279</v>
      </c>
      <c r="IM3741" t="s">
        <v>280</v>
      </c>
      <c r="IN3741" t="s">
        <v>663</v>
      </c>
      <c r="IP3741" t="s">
        <v>684</v>
      </c>
    </row>
    <row r="3742" spans="1:250" x14ac:dyDescent="0.25">
      <c r="A3742">
        <v>42257</v>
      </c>
      <c r="B3742">
        <v>-890804480</v>
      </c>
      <c r="C3742">
        <v>1837</v>
      </c>
      <c r="D3742" t="s">
        <v>273</v>
      </c>
      <c r="E3742" t="s">
        <v>274</v>
      </c>
      <c r="F3742">
        <v>13794</v>
      </c>
      <c r="G3742" t="s">
        <v>275</v>
      </c>
      <c r="H3742" t="s">
        <v>276</v>
      </c>
      <c r="I3742">
        <v>427</v>
      </c>
      <c r="J3742" t="s">
        <v>397</v>
      </c>
      <c r="K3742" t="s">
        <v>398</v>
      </c>
      <c r="L3742">
        <v>13917</v>
      </c>
      <c r="M3742" t="s">
        <v>317</v>
      </c>
      <c r="N3742" t="s">
        <v>318</v>
      </c>
      <c r="O3742">
        <v>13917</v>
      </c>
      <c r="P3742" t="s">
        <v>317</v>
      </c>
      <c r="Q3742" t="s">
        <v>318</v>
      </c>
      <c r="R3742" t="s">
        <v>337</v>
      </c>
      <c r="S3742" s="46">
        <v>-3.27</v>
      </c>
      <c r="U3742" s="46">
        <v>19</v>
      </c>
      <c r="IF3742">
        <v>13917</v>
      </c>
      <c r="IG3742" t="s">
        <v>317</v>
      </c>
      <c r="IH3742" t="s">
        <v>319</v>
      </c>
      <c r="IK3742">
        <v>-2</v>
      </c>
      <c r="IL3742" t="s">
        <v>279</v>
      </c>
      <c r="IM3742" t="s">
        <v>280</v>
      </c>
      <c r="IN3742" t="s">
        <v>663</v>
      </c>
      <c r="IP3742" t="s">
        <v>684</v>
      </c>
    </row>
    <row r="3743" spans="1:250" x14ac:dyDescent="0.25">
      <c r="A3743">
        <v>42258</v>
      </c>
      <c r="B3743">
        <v>-890804480</v>
      </c>
      <c r="C3743">
        <v>1837</v>
      </c>
      <c r="D3743" t="s">
        <v>273</v>
      </c>
      <c r="E3743" t="s">
        <v>274</v>
      </c>
      <c r="F3743">
        <v>13794</v>
      </c>
      <c r="G3743" t="s">
        <v>275</v>
      </c>
      <c r="H3743" t="s">
        <v>276</v>
      </c>
      <c r="I3743">
        <v>429</v>
      </c>
      <c r="J3743" t="s">
        <v>395</v>
      </c>
      <c r="K3743" t="s">
        <v>396</v>
      </c>
      <c r="L3743">
        <v>15188</v>
      </c>
      <c r="M3743" t="s">
        <v>320</v>
      </c>
      <c r="N3743" t="s">
        <v>321</v>
      </c>
      <c r="O3743">
        <v>15188</v>
      </c>
      <c r="P3743" t="s">
        <v>320</v>
      </c>
      <c r="Q3743" t="s">
        <v>321</v>
      </c>
      <c r="R3743" t="s">
        <v>337</v>
      </c>
      <c r="S3743" s="46">
        <v>-0.24</v>
      </c>
      <c r="U3743" s="46">
        <v>19</v>
      </c>
      <c r="IF3743">
        <v>15188</v>
      </c>
      <c r="IG3743" t="s">
        <v>320</v>
      </c>
      <c r="IH3743" t="s">
        <v>319</v>
      </c>
      <c r="IK3743">
        <v>-2</v>
      </c>
      <c r="IL3743" t="s">
        <v>279</v>
      </c>
      <c r="IM3743" t="s">
        <v>280</v>
      </c>
      <c r="IN3743" t="s">
        <v>663</v>
      </c>
      <c r="IP3743" t="s">
        <v>685</v>
      </c>
    </row>
    <row r="3744" spans="1:250" x14ac:dyDescent="0.25">
      <c r="A3744">
        <v>42259</v>
      </c>
      <c r="B3744">
        <v>-890804480</v>
      </c>
      <c r="C3744">
        <v>1837</v>
      </c>
      <c r="D3744" t="s">
        <v>273</v>
      </c>
      <c r="E3744" t="s">
        <v>274</v>
      </c>
      <c r="F3744">
        <v>13794</v>
      </c>
      <c r="G3744" t="s">
        <v>275</v>
      </c>
      <c r="H3744" t="s">
        <v>276</v>
      </c>
      <c r="I3744">
        <v>427</v>
      </c>
      <c r="J3744" t="s">
        <v>397</v>
      </c>
      <c r="K3744" t="s">
        <v>398</v>
      </c>
      <c r="L3744">
        <v>15188</v>
      </c>
      <c r="M3744" t="s">
        <v>320</v>
      </c>
      <c r="N3744" t="s">
        <v>321</v>
      </c>
      <c r="O3744">
        <v>15188</v>
      </c>
      <c r="P3744" t="s">
        <v>320</v>
      </c>
      <c r="Q3744" t="s">
        <v>321</v>
      </c>
      <c r="R3744" t="s">
        <v>337</v>
      </c>
      <c r="S3744" s="46">
        <v>-0.14000000000000001</v>
      </c>
      <c r="U3744" s="46">
        <v>19</v>
      </c>
      <c r="IF3744">
        <v>15188</v>
      </c>
      <c r="IG3744" t="s">
        <v>320</v>
      </c>
      <c r="IH3744" t="s">
        <v>319</v>
      </c>
      <c r="IK3744">
        <v>-2</v>
      </c>
      <c r="IL3744" t="s">
        <v>279</v>
      </c>
      <c r="IM3744" t="s">
        <v>280</v>
      </c>
      <c r="IN3744" t="s">
        <v>663</v>
      </c>
      <c r="IP3744" t="s">
        <v>685</v>
      </c>
    </row>
    <row r="3745" spans="1:250" x14ac:dyDescent="0.25">
      <c r="A3745">
        <v>42260</v>
      </c>
      <c r="B3745">
        <v>-890804480</v>
      </c>
      <c r="C3745">
        <v>1837</v>
      </c>
      <c r="D3745" t="s">
        <v>273</v>
      </c>
      <c r="E3745" t="s">
        <v>274</v>
      </c>
      <c r="F3745">
        <v>13794</v>
      </c>
      <c r="G3745" t="s">
        <v>275</v>
      </c>
      <c r="H3745" t="s">
        <v>276</v>
      </c>
      <c r="I3745">
        <v>424</v>
      </c>
      <c r="J3745" t="s">
        <v>399</v>
      </c>
      <c r="K3745" t="s">
        <v>400</v>
      </c>
      <c r="L3745">
        <v>15188</v>
      </c>
      <c r="M3745" t="s">
        <v>320</v>
      </c>
      <c r="N3745" t="s">
        <v>321</v>
      </c>
      <c r="O3745">
        <v>15188</v>
      </c>
      <c r="P3745" t="s">
        <v>320</v>
      </c>
      <c r="Q3745" t="s">
        <v>321</v>
      </c>
      <c r="R3745" t="s">
        <v>337</v>
      </c>
      <c r="S3745" s="46">
        <v>-0.23</v>
      </c>
      <c r="U3745" s="46">
        <v>19</v>
      </c>
      <c r="IF3745">
        <v>15188</v>
      </c>
      <c r="IG3745" t="s">
        <v>320</v>
      </c>
      <c r="IH3745" t="s">
        <v>319</v>
      </c>
      <c r="IK3745">
        <v>-2</v>
      </c>
      <c r="IL3745" t="s">
        <v>279</v>
      </c>
      <c r="IM3745" t="s">
        <v>280</v>
      </c>
      <c r="IN3745" t="s">
        <v>663</v>
      </c>
      <c r="IP3745" t="s">
        <v>685</v>
      </c>
    </row>
    <row r="3746" spans="1:250" x14ac:dyDescent="0.25">
      <c r="A3746">
        <v>42261</v>
      </c>
      <c r="B3746">
        <v>-890804480</v>
      </c>
      <c r="C3746">
        <v>1837</v>
      </c>
      <c r="D3746" t="s">
        <v>273</v>
      </c>
      <c r="E3746" t="s">
        <v>274</v>
      </c>
      <c r="F3746">
        <v>13794</v>
      </c>
      <c r="G3746" t="s">
        <v>275</v>
      </c>
      <c r="H3746" t="s">
        <v>276</v>
      </c>
      <c r="I3746">
        <v>422</v>
      </c>
      <c r="J3746" t="s">
        <v>401</v>
      </c>
      <c r="K3746" t="s">
        <v>402</v>
      </c>
      <c r="L3746">
        <v>15188</v>
      </c>
      <c r="M3746" t="s">
        <v>320</v>
      </c>
      <c r="N3746" t="s">
        <v>321</v>
      </c>
      <c r="O3746">
        <v>15188</v>
      </c>
      <c r="P3746" t="s">
        <v>320</v>
      </c>
      <c r="Q3746" t="s">
        <v>321</v>
      </c>
      <c r="R3746" t="s">
        <v>337</v>
      </c>
      <c r="S3746" s="46">
        <v>-0.3</v>
      </c>
      <c r="U3746" s="46">
        <v>19</v>
      </c>
      <c r="IF3746">
        <v>15188</v>
      </c>
      <c r="IG3746" t="s">
        <v>320</v>
      </c>
      <c r="IH3746" t="s">
        <v>319</v>
      </c>
      <c r="IK3746">
        <v>-2</v>
      </c>
      <c r="IL3746" t="s">
        <v>279</v>
      </c>
      <c r="IM3746" t="s">
        <v>280</v>
      </c>
      <c r="IN3746" t="s">
        <v>663</v>
      </c>
      <c r="IP3746" t="s">
        <v>685</v>
      </c>
    </row>
    <row r="3747" spans="1:250" x14ac:dyDescent="0.25">
      <c r="A3747">
        <v>42262</v>
      </c>
      <c r="B3747">
        <v>-890804480</v>
      </c>
      <c r="C3747">
        <v>1837</v>
      </c>
      <c r="D3747" t="s">
        <v>273</v>
      </c>
      <c r="E3747" t="s">
        <v>274</v>
      </c>
      <c r="F3747">
        <v>13794</v>
      </c>
      <c r="G3747" t="s">
        <v>275</v>
      </c>
      <c r="H3747" t="s">
        <v>276</v>
      </c>
      <c r="I3747">
        <v>420</v>
      </c>
      <c r="J3747" t="s">
        <v>403</v>
      </c>
      <c r="K3747" t="s">
        <v>404</v>
      </c>
      <c r="L3747">
        <v>15188</v>
      </c>
      <c r="M3747" t="s">
        <v>320</v>
      </c>
      <c r="N3747" t="s">
        <v>321</v>
      </c>
      <c r="O3747">
        <v>15188</v>
      </c>
      <c r="P3747" t="s">
        <v>320</v>
      </c>
      <c r="Q3747" t="s">
        <v>321</v>
      </c>
      <c r="R3747" t="s">
        <v>337</v>
      </c>
      <c r="S3747" s="46">
        <v>-0.18</v>
      </c>
      <c r="U3747" s="46">
        <v>19</v>
      </c>
      <c r="IF3747">
        <v>15188</v>
      </c>
      <c r="IG3747" t="s">
        <v>320</v>
      </c>
      <c r="IH3747" t="s">
        <v>319</v>
      </c>
      <c r="IK3747">
        <v>-2</v>
      </c>
      <c r="IL3747" t="s">
        <v>279</v>
      </c>
      <c r="IM3747" t="s">
        <v>280</v>
      </c>
      <c r="IN3747" t="s">
        <v>663</v>
      </c>
      <c r="IP3747" t="s">
        <v>685</v>
      </c>
    </row>
    <row r="3748" spans="1:250" x14ac:dyDescent="0.25">
      <c r="A3748">
        <v>42263</v>
      </c>
      <c r="B3748">
        <v>-890804480</v>
      </c>
      <c r="C3748">
        <v>1837</v>
      </c>
      <c r="D3748" t="s">
        <v>273</v>
      </c>
      <c r="E3748" t="s">
        <v>274</v>
      </c>
      <c r="F3748">
        <v>13794</v>
      </c>
      <c r="G3748" t="s">
        <v>275</v>
      </c>
      <c r="H3748" t="s">
        <v>276</v>
      </c>
      <c r="I3748">
        <v>411</v>
      </c>
      <c r="J3748" t="s">
        <v>393</v>
      </c>
      <c r="K3748" t="s">
        <v>394</v>
      </c>
      <c r="L3748">
        <v>15188</v>
      </c>
      <c r="M3748" t="s">
        <v>320</v>
      </c>
      <c r="N3748" t="s">
        <v>321</v>
      </c>
      <c r="O3748">
        <v>15188</v>
      </c>
      <c r="P3748" t="s">
        <v>320</v>
      </c>
      <c r="Q3748" t="s">
        <v>321</v>
      </c>
      <c r="R3748" t="s">
        <v>337</v>
      </c>
      <c r="S3748" s="46">
        <v>-0.27</v>
      </c>
      <c r="U3748" s="46">
        <v>19</v>
      </c>
      <c r="IF3748">
        <v>15188</v>
      </c>
      <c r="IG3748" t="s">
        <v>320</v>
      </c>
      <c r="IH3748" t="s">
        <v>319</v>
      </c>
      <c r="IK3748">
        <v>-2</v>
      </c>
      <c r="IL3748" t="s">
        <v>279</v>
      </c>
      <c r="IM3748" t="s">
        <v>280</v>
      </c>
      <c r="IN3748" t="s">
        <v>663</v>
      </c>
      <c r="IP3748" t="s">
        <v>685</v>
      </c>
    </row>
    <row r="3749" spans="1:250" x14ac:dyDescent="0.25">
      <c r="A3749">
        <v>42264</v>
      </c>
      <c r="B3749">
        <v>-890804480</v>
      </c>
      <c r="C3749">
        <v>1837</v>
      </c>
      <c r="D3749" t="s">
        <v>273</v>
      </c>
      <c r="E3749" t="s">
        <v>274</v>
      </c>
      <c r="F3749">
        <v>13794</v>
      </c>
      <c r="G3749" t="s">
        <v>275</v>
      </c>
      <c r="H3749" t="s">
        <v>276</v>
      </c>
      <c r="I3749">
        <v>437</v>
      </c>
      <c r="J3749" t="s">
        <v>658</v>
      </c>
      <c r="K3749" t="s">
        <v>659</v>
      </c>
      <c r="L3749">
        <v>15188</v>
      </c>
      <c r="M3749" t="s">
        <v>320</v>
      </c>
      <c r="N3749" t="s">
        <v>321</v>
      </c>
      <c r="O3749">
        <v>15188</v>
      </c>
      <c r="P3749" t="s">
        <v>320</v>
      </c>
      <c r="Q3749" t="s">
        <v>321</v>
      </c>
      <c r="R3749" t="s">
        <v>337</v>
      </c>
      <c r="S3749" s="46">
        <v>-0.2</v>
      </c>
      <c r="U3749" s="46">
        <v>19</v>
      </c>
      <c r="IF3749">
        <v>15188</v>
      </c>
      <c r="IG3749" t="s">
        <v>320</v>
      </c>
      <c r="IH3749" t="s">
        <v>319</v>
      </c>
      <c r="IK3749">
        <v>-2</v>
      </c>
      <c r="IL3749" t="s">
        <v>279</v>
      </c>
      <c r="IM3749" t="s">
        <v>280</v>
      </c>
      <c r="IN3749" t="s">
        <v>663</v>
      </c>
      <c r="IP3749" t="s">
        <v>685</v>
      </c>
    </row>
    <row r="3750" spans="1:250" x14ac:dyDescent="0.25">
      <c r="A3750">
        <v>42265</v>
      </c>
      <c r="B3750">
        <v>-890804480</v>
      </c>
      <c r="C3750">
        <v>1837</v>
      </c>
      <c r="D3750" t="s">
        <v>273</v>
      </c>
      <c r="E3750" t="s">
        <v>274</v>
      </c>
      <c r="F3750">
        <v>13794</v>
      </c>
      <c r="G3750" t="s">
        <v>275</v>
      </c>
      <c r="H3750" t="s">
        <v>276</v>
      </c>
      <c r="I3750">
        <v>436</v>
      </c>
      <c r="J3750" t="s">
        <v>656</v>
      </c>
      <c r="K3750" t="s">
        <v>657</v>
      </c>
      <c r="L3750">
        <v>15188</v>
      </c>
      <c r="M3750" t="s">
        <v>320</v>
      </c>
      <c r="N3750" t="s">
        <v>321</v>
      </c>
      <c r="O3750">
        <v>15188</v>
      </c>
      <c r="P3750" t="s">
        <v>320</v>
      </c>
      <c r="Q3750" t="s">
        <v>321</v>
      </c>
      <c r="R3750" t="s">
        <v>337</v>
      </c>
      <c r="S3750" s="46">
        <v>-0.12</v>
      </c>
      <c r="U3750" s="46">
        <v>19</v>
      </c>
      <c r="IF3750">
        <v>15188</v>
      </c>
      <c r="IG3750" t="s">
        <v>320</v>
      </c>
      <c r="IH3750" t="s">
        <v>319</v>
      </c>
      <c r="IK3750">
        <v>-2</v>
      </c>
      <c r="IL3750" t="s">
        <v>279</v>
      </c>
      <c r="IM3750" t="s">
        <v>280</v>
      </c>
      <c r="IN3750" t="s">
        <v>663</v>
      </c>
      <c r="IP3750" t="s">
        <v>685</v>
      </c>
    </row>
    <row r="3751" spans="1:250" x14ac:dyDescent="0.25">
      <c r="A3751">
        <v>42266</v>
      </c>
      <c r="B3751">
        <v>-890804480</v>
      </c>
      <c r="C3751">
        <v>1837</v>
      </c>
      <c r="D3751" t="s">
        <v>273</v>
      </c>
      <c r="E3751" t="s">
        <v>274</v>
      </c>
      <c r="F3751">
        <v>13794</v>
      </c>
      <c r="G3751" t="s">
        <v>275</v>
      </c>
      <c r="H3751" t="s">
        <v>276</v>
      </c>
      <c r="I3751">
        <v>435</v>
      </c>
      <c r="J3751" t="s">
        <v>491</v>
      </c>
      <c r="K3751" t="s">
        <v>492</v>
      </c>
      <c r="L3751">
        <v>15188</v>
      </c>
      <c r="M3751" t="s">
        <v>320</v>
      </c>
      <c r="N3751" t="s">
        <v>321</v>
      </c>
      <c r="O3751">
        <v>15188</v>
      </c>
      <c r="P3751" t="s">
        <v>320</v>
      </c>
      <c r="Q3751" t="s">
        <v>321</v>
      </c>
      <c r="R3751" t="s">
        <v>337</v>
      </c>
      <c r="S3751" s="46">
        <v>-0.12</v>
      </c>
      <c r="U3751" s="46">
        <v>19</v>
      </c>
      <c r="IF3751">
        <v>15188</v>
      </c>
      <c r="IG3751" t="s">
        <v>320</v>
      </c>
      <c r="IH3751" t="s">
        <v>319</v>
      </c>
      <c r="IK3751">
        <v>-2</v>
      </c>
      <c r="IL3751" t="s">
        <v>279</v>
      </c>
      <c r="IM3751" t="s">
        <v>280</v>
      </c>
      <c r="IN3751" t="s">
        <v>663</v>
      </c>
      <c r="IP3751" t="s">
        <v>685</v>
      </c>
    </row>
    <row r="3752" spans="1:250" x14ac:dyDescent="0.25">
      <c r="A3752">
        <v>42267</v>
      </c>
      <c r="B3752">
        <v>-890804480</v>
      </c>
      <c r="C3752">
        <v>1837</v>
      </c>
      <c r="D3752" t="s">
        <v>273</v>
      </c>
      <c r="E3752" t="s">
        <v>274</v>
      </c>
      <c r="F3752">
        <v>13794</v>
      </c>
      <c r="G3752" t="s">
        <v>275</v>
      </c>
      <c r="H3752" t="s">
        <v>276</v>
      </c>
      <c r="I3752">
        <v>431</v>
      </c>
      <c r="J3752" t="s">
        <v>493</v>
      </c>
      <c r="K3752" t="s">
        <v>494</v>
      </c>
      <c r="L3752">
        <v>15188</v>
      </c>
      <c r="M3752" t="s">
        <v>320</v>
      </c>
      <c r="N3752" t="s">
        <v>321</v>
      </c>
      <c r="O3752">
        <v>15188</v>
      </c>
      <c r="P3752" t="s">
        <v>320</v>
      </c>
      <c r="Q3752" t="s">
        <v>321</v>
      </c>
      <c r="R3752" t="s">
        <v>337</v>
      </c>
      <c r="S3752" s="46">
        <v>-0.18</v>
      </c>
      <c r="U3752" s="46">
        <v>19</v>
      </c>
      <c r="IF3752">
        <v>15188</v>
      </c>
      <c r="IG3752" t="s">
        <v>320</v>
      </c>
      <c r="IH3752" t="s">
        <v>319</v>
      </c>
      <c r="IK3752">
        <v>-2</v>
      </c>
      <c r="IL3752" t="s">
        <v>279</v>
      </c>
      <c r="IM3752" t="s">
        <v>280</v>
      </c>
      <c r="IN3752" t="s">
        <v>663</v>
      </c>
      <c r="IP3752" t="s">
        <v>685</v>
      </c>
    </row>
    <row r="3753" spans="1:250" x14ac:dyDescent="0.25">
      <c r="A3753">
        <v>42268</v>
      </c>
      <c r="B3753">
        <v>-890804480</v>
      </c>
      <c r="C3753">
        <v>1837</v>
      </c>
      <c r="D3753" t="s">
        <v>273</v>
      </c>
      <c r="E3753" t="s">
        <v>274</v>
      </c>
      <c r="F3753">
        <v>13794</v>
      </c>
      <c r="G3753" t="s">
        <v>275</v>
      </c>
      <c r="H3753" t="s">
        <v>276</v>
      </c>
      <c r="I3753">
        <v>420</v>
      </c>
      <c r="J3753" t="s">
        <v>403</v>
      </c>
      <c r="K3753" t="s">
        <v>404</v>
      </c>
      <c r="L3753">
        <v>15189</v>
      </c>
      <c r="M3753" t="s">
        <v>322</v>
      </c>
      <c r="N3753" t="s">
        <v>323</v>
      </c>
      <c r="O3753">
        <v>15189</v>
      </c>
      <c r="P3753" t="s">
        <v>322</v>
      </c>
      <c r="Q3753" t="s">
        <v>323</v>
      </c>
      <c r="R3753" t="s">
        <v>337</v>
      </c>
      <c r="S3753" s="46">
        <v>-4.38</v>
      </c>
      <c r="U3753" s="46">
        <v>19</v>
      </c>
      <c r="IF3753">
        <v>15189</v>
      </c>
      <c r="IG3753" t="s">
        <v>322</v>
      </c>
      <c r="IH3753" t="s">
        <v>319</v>
      </c>
      <c r="IK3753">
        <v>-2</v>
      </c>
      <c r="IL3753" t="s">
        <v>279</v>
      </c>
      <c r="IM3753" t="s">
        <v>280</v>
      </c>
      <c r="IN3753" t="s">
        <v>663</v>
      </c>
      <c r="IP3753" t="s">
        <v>686</v>
      </c>
    </row>
    <row r="3754" spans="1:250" x14ac:dyDescent="0.25">
      <c r="A3754">
        <v>42269</v>
      </c>
      <c r="B3754">
        <v>-890804480</v>
      </c>
      <c r="C3754">
        <v>1837</v>
      </c>
      <c r="D3754" t="s">
        <v>273</v>
      </c>
      <c r="E3754" t="s">
        <v>274</v>
      </c>
      <c r="F3754">
        <v>13794</v>
      </c>
      <c r="G3754" t="s">
        <v>275</v>
      </c>
      <c r="H3754" t="s">
        <v>276</v>
      </c>
      <c r="I3754">
        <v>411</v>
      </c>
      <c r="J3754" t="s">
        <v>393</v>
      </c>
      <c r="K3754" t="s">
        <v>394</v>
      </c>
      <c r="L3754">
        <v>15189</v>
      </c>
      <c r="M3754" t="s">
        <v>322</v>
      </c>
      <c r="N3754" t="s">
        <v>323</v>
      </c>
      <c r="O3754">
        <v>15189</v>
      </c>
      <c r="P3754" t="s">
        <v>322</v>
      </c>
      <c r="Q3754" t="s">
        <v>323</v>
      </c>
      <c r="R3754" t="s">
        <v>337</v>
      </c>
      <c r="S3754" s="46">
        <v>-11.61</v>
      </c>
      <c r="U3754" s="46">
        <v>19</v>
      </c>
      <c r="IF3754">
        <v>15189</v>
      </c>
      <c r="IG3754" t="s">
        <v>322</v>
      </c>
      <c r="IH3754" t="s">
        <v>319</v>
      </c>
      <c r="IK3754">
        <v>-2</v>
      </c>
      <c r="IL3754" t="s">
        <v>279</v>
      </c>
      <c r="IM3754" t="s">
        <v>280</v>
      </c>
      <c r="IN3754" t="s">
        <v>663</v>
      </c>
      <c r="IP3754" t="s">
        <v>686</v>
      </c>
    </row>
    <row r="3755" spans="1:250" x14ac:dyDescent="0.25">
      <c r="A3755">
        <v>42270</v>
      </c>
      <c r="B3755">
        <v>-890804480</v>
      </c>
      <c r="C3755">
        <v>1837</v>
      </c>
      <c r="D3755" t="s">
        <v>273</v>
      </c>
      <c r="E3755" t="s">
        <v>274</v>
      </c>
      <c r="F3755">
        <v>13794</v>
      </c>
      <c r="G3755" t="s">
        <v>275</v>
      </c>
      <c r="H3755" t="s">
        <v>276</v>
      </c>
      <c r="I3755">
        <v>435</v>
      </c>
      <c r="J3755" t="s">
        <v>491</v>
      </c>
      <c r="K3755" t="s">
        <v>492</v>
      </c>
      <c r="L3755">
        <v>15189</v>
      </c>
      <c r="M3755" t="s">
        <v>322</v>
      </c>
      <c r="N3755" t="s">
        <v>323</v>
      </c>
      <c r="O3755">
        <v>15189</v>
      </c>
      <c r="P3755" t="s">
        <v>322</v>
      </c>
      <c r="Q3755" t="s">
        <v>323</v>
      </c>
      <c r="R3755" t="s">
        <v>337</v>
      </c>
      <c r="S3755" s="46">
        <v>-2.92</v>
      </c>
      <c r="U3755" s="46">
        <v>19</v>
      </c>
      <c r="IF3755">
        <v>15189</v>
      </c>
      <c r="IG3755" t="s">
        <v>322</v>
      </c>
      <c r="IH3755" t="s">
        <v>319</v>
      </c>
      <c r="IK3755">
        <v>-2</v>
      </c>
      <c r="IL3755" t="s">
        <v>279</v>
      </c>
      <c r="IM3755" t="s">
        <v>280</v>
      </c>
      <c r="IN3755" t="s">
        <v>663</v>
      </c>
      <c r="IP3755" t="s">
        <v>686</v>
      </c>
    </row>
    <row r="3756" spans="1:250" x14ac:dyDescent="0.25">
      <c r="A3756">
        <v>42271</v>
      </c>
      <c r="B3756">
        <v>-890804480</v>
      </c>
      <c r="C3756">
        <v>1837</v>
      </c>
      <c r="D3756" t="s">
        <v>273</v>
      </c>
      <c r="E3756" t="s">
        <v>274</v>
      </c>
      <c r="F3756">
        <v>13794</v>
      </c>
      <c r="G3756" t="s">
        <v>275</v>
      </c>
      <c r="H3756" t="s">
        <v>276</v>
      </c>
      <c r="I3756">
        <v>431</v>
      </c>
      <c r="J3756" t="s">
        <v>493</v>
      </c>
      <c r="K3756" t="s">
        <v>494</v>
      </c>
      <c r="L3756">
        <v>15189</v>
      </c>
      <c r="M3756" t="s">
        <v>322</v>
      </c>
      <c r="N3756" t="s">
        <v>323</v>
      </c>
      <c r="O3756">
        <v>15189</v>
      </c>
      <c r="P3756" t="s">
        <v>322</v>
      </c>
      <c r="Q3756" t="s">
        <v>323</v>
      </c>
      <c r="R3756" t="s">
        <v>337</v>
      </c>
      <c r="S3756" s="46">
        <v>-4.42</v>
      </c>
      <c r="U3756" s="46">
        <v>19</v>
      </c>
      <c r="IF3756">
        <v>15189</v>
      </c>
      <c r="IG3756" t="s">
        <v>322</v>
      </c>
      <c r="IH3756" t="s">
        <v>319</v>
      </c>
      <c r="IK3756">
        <v>-2</v>
      </c>
      <c r="IL3756" t="s">
        <v>279</v>
      </c>
      <c r="IM3756" t="s">
        <v>280</v>
      </c>
      <c r="IN3756" t="s">
        <v>663</v>
      </c>
      <c r="IP3756" t="s">
        <v>686</v>
      </c>
    </row>
    <row r="3757" spans="1:250" x14ac:dyDescent="0.25">
      <c r="A3757">
        <v>42272</v>
      </c>
      <c r="B3757">
        <v>-890804480</v>
      </c>
      <c r="C3757">
        <v>1837</v>
      </c>
      <c r="D3757" t="s">
        <v>273</v>
      </c>
      <c r="E3757" t="s">
        <v>274</v>
      </c>
      <c r="F3757">
        <v>13794</v>
      </c>
      <c r="G3757" t="s">
        <v>275</v>
      </c>
      <c r="H3757" t="s">
        <v>276</v>
      </c>
      <c r="I3757">
        <v>429</v>
      </c>
      <c r="J3757" t="s">
        <v>395</v>
      </c>
      <c r="K3757" t="s">
        <v>396</v>
      </c>
      <c r="L3757">
        <v>15189</v>
      </c>
      <c r="M3757" t="s">
        <v>322</v>
      </c>
      <c r="N3757" t="s">
        <v>323</v>
      </c>
      <c r="O3757">
        <v>15189</v>
      </c>
      <c r="P3757" t="s">
        <v>322</v>
      </c>
      <c r="Q3757" t="s">
        <v>323</v>
      </c>
      <c r="R3757" t="s">
        <v>337</v>
      </c>
      <c r="S3757" s="46">
        <v>-5.9</v>
      </c>
      <c r="U3757" s="46">
        <v>19</v>
      </c>
      <c r="IF3757">
        <v>15189</v>
      </c>
      <c r="IG3757" t="s">
        <v>322</v>
      </c>
      <c r="IH3757" t="s">
        <v>319</v>
      </c>
      <c r="IK3757">
        <v>-2</v>
      </c>
      <c r="IL3757" t="s">
        <v>279</v>
      </c>
      <c r="IM3757" t="s">
        <v>280</v>
      </c>
      <c r="IN3757" t="s">
        <v>663</v>
      </c>
      <c r="IP3757" t="s">
        <v>686</v>
      </c>
    </row>
    <row r="3758" spans="1:250" x14ac:dyDescent="0.25">
      <c r="A3758">
        <v>42273</v>
      </c>
      <c r="B3758">
        <v>-890804480</v>
      </c>
      <c r="C3758">
        <v>1837</v>
      </c>
      <c r="D3758" t="s">
        <v>273</v>
      </c>
      <c r="E3758" t="s">
        <v>274</v>
      </c>
      <c r="F3758">
        <v>13794</v>
      </c>
      <c r="G3758" t="s">
        <v>275</v>
      </c>
      <c r="H3758" t="s">
        <v>276</v>
      </c>
      <c r="I3758">
        <v>427</v>
      </c>
      <c r="J3758" t="s">
        <v>397</v>
      </c>
      <c r="K3758" t="s">
        <v>398</v>
      </c>
      <c r="L3758">
        <v>15189</v>
      </c>
      <c r="M3758" t="s">
        <v>322</v>
      </c>
      <c r="N3758" t="s">
        <v>323</v>
      </c>
      <c r="O3758">
        <v>15189</v>
      </c>
      <c r="P3758" t="s">
        <v>322</v>
      </c>
      <c r="Q3758" t="s">
        <v>323</v>
      </c>
      <c r="R3758" t="s">
        <v>337</v>
      </c>
      <c r="S3758" s="46">
        <v>-3.55</v>
      </c>
      <c r="U3758" s="46">
        <v>19</v>
      </c>
      <c r="IF3758">
        <v>15189</v>
      </c>
      <c r="IG3758" t="s">
        <v>322</v>
      </c>
      <c r="IH3758" t="s">
        <v>319</v>
      </c>
      <c r="IK3758">
        <v>-2</v>
      </c>
      <c r="IL3758" t="s">
        <v>279</v>
      </c>
      <c r="IM3758" t="s">
        <v>280</v>
      </c>
      <c r="IN3758" t="s">
        <v>663</v>
      </c>
      <c r="IP3758" t="s">
        <v>686</v>
      </c>
    </row>
    <row r="3759" spans="1:250" x14ac:dyDescent="0.25">
      <c r="A3759">
        <v>42274</v>
      </c>
      <c r="B3759">
        <v>-890804480</v>
      </c>
      <c r="C3759">
        <v>1837</v>
      </c>
      <c r="D3759" t="s">
        <v>273</v>
      </c>
      <c r="E3759" t="s">
        <v>274</v>
      </c>
      <c r="F3759">
        <v>19011</v>
      </c>
      <c r="G3759" t="s">
        <v>328</v>
      </c>
      <c r="H3759" t="s">
        <v>329</v>
      </c>
      <c r="I3759">
        <v>429</v>
      </c>
      <c r="J3759" t="s">
        <v>395</v>
      </c>
      <c r="K3759" t="s">
        <v>396</v>
      </c>
      <c r="L3759">
        <v>15189</v>
      </c>
      <c r="M3759" t="s">
        <v>322</v>
      </c>
      <c r="N3759" t="s">
        <v>323</v>
      </c>
      <c r="O3759">
        <v>15189</v>
      </c>
      <c r="P3759" t="s">
        <v>322</v>
      </c>
      <c r="Q3759" t="s">
        <v>323</v>
      </c>
      <c r="R3759" t="s">
        <v>337</v>
      </c>
      <c r="S3759" s="46">
        <v>-5.86</v>
      </c>
      <c r="U3759" s="46">
        <v>19</v>
      </c>
      <c r="IF3759">
        <v>15189</v>
      </c>
      <c r="IG3759" t="s">
        <v>322</v>
      </c>
      <c r="IH3759" t="s">
        <v>332</v>
      </c>
      <c r="IK3759">
        <v>-2</v>
      </c>
      <c r="IL3759" t="s">
        <v>279</v>
      </c>
      <c r="IM3759" t="s">
        <v>280</v>
      </c>
      <c r="IN3759" t="s">
        <v>687</v>
      </c>
      <c r="IP3759" t="s">
        <v>688</v>
      </c>
    </row>
    <row r="3760" spans="1:250" x14ac:dyDescent="0.25">
      <c r="A3760">
        <v>42275</v>
      </c>
      <c r="B3760">
        <v>-890804480</v>
      </c>
      <c r="C3760">
        <v>1837</v>
      </c>
      <c r="D3760" t="s">
        <v>273</v>
      </c>
      <c r="E3760" t="s">
        <v>274</v>
      </c>
      <c r="F3760">
        <v>13794</v>
      </c>
      <c r="G3760" t="s">
        <v>275</v>
      </c>
      <c r="H3760" t="s">
        <v>276</v>
      </c>
      <c r="I3760">
        <v>437</v>
      </c>
      <c r="J3760" t="s">
        <v>658</v>
      </c>
      <c r="K3760" t="s">
        <v>659</v>
      </c>
      <c r="L3760">
        <v>15189</v>
      </c>
      <c r="M3760" t="s">
        <v>322</v>
      </c>
      <c r="N3760" t="s">
        <v>323</v>
      </c>
      <c r="O3760">
        <v>15189</v>
      </c>
      <c r="P3760" t="s">
        <v>322</v>
      </c>
      <c r="Q3760" t="s">
        <v>323</v>
      </c>
      <c r="R3760" t="s">
        <v>337</v>
      </c>
      <c r="S3760" s="46">
        <v>-4.8499999999999996</v>
      </c>
      <c r="U3760" s="46">
        <v>19</v>
      </c>
      <c r="IF3760">
        <v>15189</v>
      </c>
      <c r="IG3760" t="s">
        <v>322</v>
      </c>
      <c r="IH3760" t="s">
        <v>319</v>
      </c>
      <c r="IK3760">
        <v>-2</v>
      </c>
      <c r="IL3760" t="s">
        <v>279</v>
      </c>
      <c r="IM3760" t="s">
        <v>280</v>
      </c>
      <c r="IN3760" t="s">
        <v>663</v>
      </c>
      <c r="IP3760" t="s">
        <v>686</v>
      </c>
    </row>
    <row r="3761" spans="1:250" x14ac:dyDescent="0.25">
      <c r="A3761">
        <v>42276</v>
      </c>
      <c r="B3761">
        <v>-890804480</v>
      </c>
      <c r="C3761">
        <v>1837</v>
      </c>
      <c r="D3761" t="s">
        <v>273</v>
      </c>
      <c r="E3761" t="s">
        <v>274</v>
      </c>
      <c r="F3761">
        <v>13794</v>
      </c>
      <c r="G3761" t="s">
        <v>275</v>
      </c>
      <c r="H3761" t="s">
        <v>276</v>
      </c>
      <c r="I3761">
        <v>436</v>
      </c>
      <c r="J3761" t="s">
        <v>656</v>
      </c>
      <c r="K3761" t="s">
        <v>657</v>
      </c>
      <c r="L3761">
        <v>15189</v>
      </c>
      <c r="M3761" t="s">
        <v>322</v>
      </c>
      <c r="N3761" t="s">
        <v>323</v>
      </c>
      <c r="O3761">
        <v>15189</v>
      </c>
      <c r="P3761" t="s">
        <v>322</v>
      </c>
      <c r="Q3761" t="s">
        <v>323</v>
      </c>
      <c r="R3761" t="s">
        <v>337</v>
      </c>
      <c r="S3761" s="46">
        <v>-2.92</v>
      </c>
      <c r="U3761" s="46">
        <v>19</v>
      </c>
      <c r="IF3761">
        <v>15189</v>
      </c>
      <c r="IG3761" t="s">
        <v>322</v>
      </c>
      <c r="IH3761" t="s">
        <v>319</v>
      </c>
      <c r="IK3761">
        <v>-2</v>
      </c>
      <c r="IL3761" t="s">
        <v>279</v>
      </c>
      <c r="IM3761" t="s">
        <v>280</v>
      </c>
      <c r="IN3761" t="s">
        <v>663</v>
      </c>
      <c r="IP3761" t="s">
        <v>686</v>
      </c>
    </row>
    <row r="3762" spans="1:250" x14ac:dyDescent="0.25">
      <c r="A3762">
        <v>42277</v>
      </c>
      <c r="B3762">
        <v>-890804480</v>
      </c>
      <c r="C3762">
        <v>1837</v>
      </c>
      <c r="D3762" t="s">
        <v>273</v>
      </c>
      <c r="E3762" t="s">
        <v>274</v>
      </c>
      <c r="F3762">
        <v>19011</v>
      </c>
      <c r="G3762" t="s">
        <v>328</v>
      </c>
      <c r="H3762" t="s">
        <v>329</v>
      </c>
      <c r="I3762">
        <v>437</v>
      </c>
      <c r="J3762" t="s">
        <v>658</v>
      </c>
      <c r="K3762" t="s">
        <v>659</v>
      </c>
      <c r="L3762">
        <v>15189</v>
      </c>
      <c r="M3762" t="s">
        <v>322</v>
      </c>
      <c r="N3762" t="s">
        <v>323</v>
      </c>
      <c r="O3762">
        <v>15189</v>
      </c>
      <c r="P3762" t="s">
        <v>322</v>
      </c>
      <c r="Q3762" t="s">
        <v>323</v>
      </c>
      <c r="R3762" t="s">
        <v>337</v>
      </c>
      <c r="S3762" s="46">
        <v>-4.71</v>
      </c>
      <c r="U3762" s="46">
        <v>19</v>
      </c>
      <c r="IF3762">
        <v>15189</v>
      </c>
      <c r="IG3762" t="s">
        <v>322</v>
      </c>
      <c r="IH3762" t="s">
        <v>332</v>
      </c>
      <c r="IK3762">
        <v>-2</v>
      </c>
      <c r="IL3762" t="s">
        <v>279</v>
      </c>
      <c r="IM3762" t="s">
        <v>280</v>
      </c>
      <c r="IN3762" t="s">
        <v>687</v>
      </c>
      <c r="IP3762" t="s">
        <v>688</v>
      </c>
    </row>
    <row r="3763" spans="1:250" x14ac:dyDescent="0.25">
      <c r="A3763">
        <v>42278</v>
      </c>
      <c r="B3763">
        <v>-890804480</v>
      </c>
      <c r="C3763">
        <v>1837</v>
      </c>
      <c r="D3763" t="s">
        <v>273</v>
      </c>
      <c r="E3763" t="s">
        <v>274</v>
      </c>
      <c r="F3763">
        <v>19011</v>
      </c>
      <c r="G3763" t="s">
        <v>328</v>
      </c>
      <c r="H3763" t="s">
        <v>329</v>
      </c>
      <c r="I3763">
        <v>436</v>
      </c>
      <c r="J3763" t="s">
        <v>656</v>
      </c>
      <c r="K3763" t="s">
        <v>657</v>
      </c>
      <c r="L3763">
        <v>15189</v>
      </c>
      <c r="M3763" t="s">
        <v>322</v>
      </c>
      <c r="N3763" t="s">
        <v>323</v>
      </c>
      <c r="O3763">
        <v>15189</v>
      </c>
      <c r="P3763" t="s">
        <v>322</v>
      </c>
      <c r="Q3763" t="s">
        <v>323</v>
      </c>
      <c r="R3763" t="s">
        <v>337</v>
      </c>
      <c r="S3763" s="46">
        <v>-2.82</v>
      </c>
      <c r="U3763" s="46">
        <v>19</v>
      </c>
      <c r="IF3763">
        <v>15189</v>
      </c>
      <c r="IG3763" t="s">
        <v>322</v>
      </c>
      <c r="IH3763" t="s">
        <v>332</v>
      </c>
      <c r="IK3763">
        <v>-2</v>
      </c>
      <c r="IL3763" t="s">
        <v>279</v>
      </c>
      <c r="IM3763" t="s">
        <v>280</v>
      </c>
      <c r="IN3763" t="s">
        <v>687</v>
      </c>
      <c r="IP3763" t="s">
        <v>688</v>
      </c>
    </row>
    <row r="3764" spans="1:250" x14ac:dyDescent="0.25">
      <c r="A3764">
        <v>42279</v>
      </c>
      <c r="B3764">
        <v>-890804480</v>
      </c>
      <c r="C3764">
        <v>1837</v>
      </c>
      <c r="D3764" t="s">
        <v>273</v>
      </c>
      <c r="E3764" t="s">
        <v>274</v>
      </c>
      <c r="F3764">
        <v>19011</v>
      </c>
      <c r="G3764" t="s">
        <v>328</v>
      </c>
      <c r="H3764" t="s">
        <v>329</v>
      </c>
      <c r="I3764">
        <v>435</v>
      </c>
      <c r="J3764" t="s">
        <v>491</v>
      </c>
      <c r="K3764" t="s">
        <v>492</v>
      </c>
      <c r="L3764">
        <v>15189</v>
      </c>
      <c r="M3764" t="s">
        <v>322</v>
      </c>
      <c r="N3764" t="s">
        <v>323</v>
      </c>
      <c r="O3764">
        <v>15189</v>
      </c>
      <c r="P3764" t="s">
        <v>322</v>
      </c>
      <c r="Q3764" t="s">
        <v>323</v>
      </c>
      <c r="R3764" t="s">
        <v>337</v>
      </c>
      <c r="S3764" s="46">
        <v>-2.82</v>
      </c>
      <c r="U3764" s="46">
        <v>19</v>
      </c>
      <c r="IF3764">
        <v>15189</v>
      </c>
      <c r="IG3764" t="s">
        <v>322</v>
      </c>
      <c r="IH3764" t="s">
        <v>332</v>
      </c>
      <c r="IK3764">
        <v>-2</v>
      </c>
      <c r="IL3764" t="s">
        <v>279</v>
      </c>
      <c r="IM3764" t="s">
        <v>280</v>
      </c>
      <c r="IN3764" t="s">
        <v>687</v>
      </c>
      <c r="IP3764" t="s">
        <v>688</v>
      </c>
    </row>
    <row r="3765" spans="1:250" x14ac:dyDescent="0.25">
      <c r="A3765">
        <v>42280</v>
      </c>
      <c r="B3765">
        <v>-890804480</v>
      </c>
      <c r="C3765">
        <v>1837</v>
      </c>
      <c r="D3765" t="s">
        <v>273</v>
      </c>
      <c r="E3765" t="s">
        <v>274</v>
      </c>
      <c r="F3765">
        <v>19011</v>
      </c>
      <c r="G3765" t="s">
        <v>328</v>
      </c>
      <c r="H3765" t="s">
        <v>329</v>
      </c>
      <c r="I3765">
        <v>431</v>
      </c>
      <c r="J3765" t="s">
        <v>493</v>
      </c>
      <c r="K3765" t="s">
        <v>494</v>
      </c>
      <c r="L3765">
        <v>15189</v>
      </c>
      <c r="M3765" t="s">
        <v>322</v>
      </c>
      <c r="N3765" t="s">
        <v>323</v>
      </c>
      <c r="O3765">
        <v>15189</v>
      </c>
      <c r="P3765" t="s">
        <v>322</v>
      </c>
      <c r="Q3765" t="s">
        <v>323</v>
      </c>
      <c r="R3765" t="s">
        <v>337</v>
      </c>
      <c r="S3765" s="46">
        <v>-4.4000000000000004</v>
      </c>
      <c r="U3765" s="46">
        <v>19</v>
      </c>
      <c r="IF3765">
        <v>15189</v>
      </c>
      <c r="IG3765" t="s">
        <v>322</v>
      </c>
      <c r="IH3765" t="s">
        <v>332</v>
      </c>
      <c r="IK3765">
        <v>-2</v>
      </c>
      <c r="IL3765" t="s">
        <v>279</v>
      </c>
      <c r="IM3765" t="s">
        <v>280</v>
      </c>
      <c r="IN3765" t="s">
        <v>687</v>
      </c>
      <c r="IP3765" t="s">
        <v>688</v>
      </c>
    </row>
    <row r="3766" spans="1:250" x14ac:dyDescent="0.25">
      <c r="A3766">
        <v>42281</v>
      </c>
      <c r="B3766">
        <v>-890804480</v>
      </c>
      <c r="C3766">
        <v>1837</v>
      </c>
      <c r="D3766" t="s">
        <v>273</v>
      </c>
      <c r="E3766" t="s">
        <v>274</v>
      </c>
      <c r="F3766">
        <v>13794</v>
      </c>
      <c r="G3766" t="s">
        <v>275</v>
      </c>
      <c r="H3766" t="s">
        <v>276</v>
      </c>
      <c r="I3766">
        <v>424</v>
      </c>
      <c r="J3766" t="s">
        <v>399</v>
      </c>
      <c r="K3766" t="s">
        <v>400</v>
      </c>
      <c r="L3766">
        <v>15189</v>
      </c>
      <c r="M3766" t="s">
        <v>322</v>
      </c>
      <c r="N3766" t="s">
        <v>323</v>
      </c>
      <c r="O3766">
        <v>15189</v>
      </c>
      <c r="P3766" t="s">
        <v>322</v>
      </c>
      <c r="Q3766" t="s">
        <v>323</v>
      </c>
      <c r="R3766" t="s">
        <v>337</v>
      </c>
      <c r="S3766" s="46">
        <v>-5.65</v>
      </c>
      <c r="U3766" s="46">
        <v>19</v>
      </c>
      <c r="IF3766">
        <v>15189</v>
      </c>
      <c r="IG3766" t="s">
        <v>322</v>
      </c>
      <c r="IH3766" t="s">
        <v>319</v>
      </c>
      <c r="IK3766">
        <v>-2</v>
      </c>
      <c r="IL3766" t="s">
        <v>279</v>
      </c>
      <c r="IM3766" t="s">
        <v>280</v>
      </c>
      <c r="IN3766" t="s">
        <v>663</v>
      </c>
      <c r="IP3766" t="s">
        <v>686</v>
      </c>
    </row>
    <row r="3767" spans="1:250" x14ac:dyDescent="0.25">
      <c r="A3767">
        <v>42282</v>
      </c>
      <c r="B3767">
        <v>-890804480</v>
      </c>
      <c r="C3767">
        <v>1837</v>
      </c>
      <c r="D3767" t="s">
        <v>273</v>
      </c>
      <c r="E3767" t="s">
        <v>274</v>
      </c>
      <c r="F3767">
        <v>13794</v>
      </c>
      <c r="G3767" t="s">
        <v>275</v>
      </c>
      <c r="H3767" t="s">
        <v>276</v>
      </c>
      <c r="I3767">
        <v>422</v>
      </c>
      <c r="J3767" t="s">
        <v>401</v>
      </c>
      <c r="K3767" t="s">
        <v>402</v>
      </c>
      <c r="L3767">
        <v>15189</v>
      </c>
      <c r="M3767" t="s">
        <v>322</v>
      </c>
      <c r="N3767" t="s">
        <v>323</v>
      </c>
      <c r="O3767">
        <v>15189</v>
      </c>
      <c r="P3767" t="s">
        <v>322</v>
      </c>
      <c r="Q3767" t="s">
        <v>323</v>
      </c>
      <c r="R3767" t="s">
        <v>337</v>
      </c>
      <c r="S3767" s="46">
        <v>-7.53</v>
      </c>
      <c r="U3767" s="46">
        <v>19</v>
      </c>
      <c r="IF3767">
        <v>15189</v>
      </c>
      <c r="IG3767" t="s">
        <v>322</v>
      </c>
      <c r="IH3767" t="s">
        <v>319</v>
      </c>
      <c r="IK3767">
        <v>-2</v>
      </c>
      <c r="IL3767" t="s">
        <v>279</v>
      </c>
      <c r="IM3767" t="s">
        <v>280</v>
      </c>
      <c r="IN3767" t="s">
        <v>663</v>
      </c>
      <c r="IP3767" t="s">
        <v>686</v>
      </c>
    </row>
    <row r="3768" spans="1:250" x14ac:dyDescent="0.25">
      <c r="A3768">
        <v>42283</v>
      </c>
      <c r="B3768">
        <v>-890804480</v>
      </c>
      <c r="C3768">
        <v>1837</v>
      </c>
      <c r="D3768" t="s">
        <v>273</v>
      </c>
      <c r="E3768" t="s">
        <v>274</v>
      </c>
      <c r="F3768">
        <v>19011</v>
      </c>
      <c r="G3768" t="s">
        <v>328</v>
      </c>
      <c r="H3768" t="s">
        <v>329</v>
      </c>
      <c r="I3768">
        <v>427</v>
      </c>
      <c r="J3768" t="s">
        <v>397</v>
      </c>
      <c r="K3768" t="s">
        <v>398</v>
      </c>
      <c r="L3768">
        <v>15189</v>
      </c>
      <c r="M3768" t="s">
        <v>322</v>
      </c>
      <c r="N3768" t="s">
        <v>323</v>
      </c>
      <c r="O3768">
        <v>15189</v>
      </c>
      <c r="P3768" t="s">
        <v>322</v>
      </c>
      <c r="Q3768" t="s">
        <v>323</v>
      </c>
      <c r="R3768" t="s">
        <v>337</v>
      </c>
      <c r="S3768" s="46">
        <v>-3.42</v>
      </c>
      <c r="U3768" s="46">
        <v>19</v>
      </c>
      <c r="IF3768">
        <v>15189</v>
      </c>
      <c r="IG3768" t="s">
        <v>322</v>
      </c>
      <c r="IH3768" t="s">
        <v>332</v>
      </c>
      <c r="IK3768">
        <v>-2</v>
      </c>
      <c r="IL3768" t="s">
        <v>279</v>
      </c>
      <c r="IM3768" t="s">
        <v>280</v>
      </c>
      <c r="IN3768" t="s">
        <v>687</v>
      </c>
      <c r="IP3768" t="s">
        <v>688</v>
      </c>
    </row>
    <row r="3769" spans="1:250" x14ac:dyDescent="0.25">
      <c r="A3769">
        <v>42284</v>
      </c>
      <c r="B3769">
        <v>-890804480</v>
      </c>
      <c r="C3769">
        <v>1837</v>
      </c>
      <c r="D3769" t="s">
        <v>273</v>
      </c>
      <c r="E3769" t="s">
        <v>274</v>
      </c>
      <c r="F3769">
        <v>19011</v>
      </c>
      <c r="G3769" t="s">
        <v>328</v>
      </c>
      <c r="H3769" t="s">
        <v>329</v>
      </c>
      <c r="I3769">
        <v>424</v>
      </c>
      <c r="J3769" t="s">
        <v>399</v>
      </c>
      <c r="K3769" t="s">
        <v>400</v>
      </c>
      <c r="L3769">
        <v>15189</v>
      </c>
      <c r="M3769" t="s">
        <v>322</v>
      </c>
      <c r="N3769" t="s">
        <v>323</v>
      </c>
      <c r="O3769">
        <v>15189</v>
      </c>
      <c r="P3769" t="s">
        <v>322</v>
      </c>
      <c r="Q3769" t="s">
        <v>323</v>
      </c>
      <c r="R3769" t="s">
        <v>337</v>
      </c>
      <c r="S3769" s="46">
        <v>-5.45</v>
      </c>
      <c r="U3769" s="46">
        <v>19</v>
      </c>
      <c r="IF3769">
        <v>15189</v>
      </c>
      <c r="IG3769" t="s">
        <v>322</v>
      </c>
      <c r="IH3769" t="s">
        <v>332</v>
      </c>
      <c r="IK3769">
        <v>-2</v>
      </c>
      <c r="IL3769" t="s">
        <v>279</v>
      </c>
      <c r="IM3769" t="s">
        <v>280</v>
      </c>
      <c r="IN3769" t="s">
        <v>687</v>
      </c>
      <c r="IP3769" t="s">
        <v>688</v>
      </c>
    </row>
    <row r="3770" spans="1:250" x14ac:dyDescent="0.25">
      <c r="A3770">
        <v>42285</v>
      </c>
      <c r="B3770">
        <v>-890804480</v>
      </c>
      <c r="C3770">
        <v>1837</v>
      </c>
      <c r="D3770" t="s">
        <v>273</v>
      </c>
      <c r="E3770" t="s">
        <v>274</v>
      </c>
      <c r="F3770">
        <v>19011</v>
      </c>
      <c r="G3770" t="s">
        <v>328</v>
      </c>
      <c r="H3770" t="s">
        <v>329</v>
      </c>
      <c r="I3770">
        <v>422</v>
      </c>
      <c r="J3770" t="s">
        <v>401</v>
      </c>
      <c r="K3770" t="s">
        <v>402</v>
      </c>
      <c r="L3770">
        <v>15189</v>
      </c>
      <c r="M3770" t="s">
        <v>322</v>
      </c>
      <c r="N3770" t="s">
        <v>323</v>
      </c>
      <c r="O3770">
        <v>15189</v>
      </c>
      <c r="P3770" t="s">
        <v>322</v>
      </c>
      <c r="Q3770" t="s">
        <v>323</v>
      </c>
      <c r="R3770" t="s">
        <v>337</v>
      </c>
      <c r="S3770" s="46">
        <v>-7.27</v>
      </c>
      <c r="U3770" s="46">
        <v>19</v>
      </c>
      <c r="IF3770">
        <v>15189</v>
      </c>
      <c r="IG3770" t="s">
        <v>322</v>
      </c>
      <c r="IH3770" t="s">
        <v>332</v>
      </c>
      <c r="IK3770">
        <v>-2</v>
      </c>
      <c r="IL3770" t="s">
        <v>279</v>
      </c>
      <c r="IM3770" t="s">
        <v>280</v>
      </c>
      <c r="IN3770" t="s">
        <v>687</v>
      </c>
      <c r="IP3770" t="s">
        <v>688</v>
      </c>
    </row>
    <row r="3771" spans="1:250" x14ac:dyDescent="0.25">
      <c r="A3771">
        <v>42286</v>
      </c>
      <c r="B3771">
        <v>-890804480</v>
      </c>
      <c r="C3771">
        <v>1837</v>
      </c>
      <c r="D3771" t="s">
        <v>273</v>
      </c>
      <c r="E3771" t="s">
        <v>274</v>
      </c>
      <c r="F3771">
        <v>19011</v>
      </c>
      <c r="G3771" t="s">
        <v>328</v>
      </c>
      <c r="H3771" t="s">
        <v>329</v>
      </c>
      <c r="I3771">
        <v>420</v>
      </c>
      <c r="J3771" t="s">
        <v>403</v>
      </c>
      <c r="K3771" t="s">
        <v>404</v>
      </c>
      <c r="L3771">
        <v>15189</v>
      </c>
      <c r="M3771" t="s">
        <v>322</v>
      </c>
      <c r="N3771" t="s">
        <v>323</v>
      </c>
      <c r="O3771">
        <v>15189</v>
      </c>
      <c r="P3771" t="s">
        <v>322</v>
      </c>
      <c r="Q3771" t="s">
        <v>323</v>
      </c>
      <c r="R3771" t="s">
        <v>337</v>
      </c>
      <c r="S3771" s="46">
        <v>-4.24</v>
      </c>
      <c r="U3771" s="46">
        <v>19</v>
      </c>
      <c r="IF3771">
        <v>15189</v>
      </c>
      <c r="IG3771" t="s">
        <v>322</v>
      </c>
      <c r="IH3771" t="s">
        <v>332</v>
      </c>
      <c r="IK3771">
        <v>-2</v>
      </c>
      <c r="IL3771" t="s">
        <v>279</v>
      </c>
      <c r="IM3771" t="s">
        <v>280</v>
      </c>
      <c r="IN3771" t="s">
        <v>687</v>
      </c>
      <c r="IP3771" t="s">
        <v>688</v>
      </c>
    </row>
    <row r="3772" spans="1:250" x14ac:dyDescent="0.25">
      <c r="A3772">
        <v>42287</v>
      </c>
      <c r="B3772">
        <v>-890804480</v>
      </c>
      <c r="C3772">
        <v>1837</v>
      </c>
      <c r="D3772" t="s">
        <v>273</v>
      </c>
      <c r="E3772" t="s">
        <v>274</v>
      </c>
      <c r="F3772">
        <v>13794</v>
      </c>
      <c r="G3772" t="s">
        <v>275</v>
      </c>
      <c r="H3772" t="s">
        <v>276</v>
      </c>
      <c r="I3772">
        <v>411</v>
      </c>
      <c r="J3772" t="s">
        <v>393</v>
      </c>
      <c r="K3772" t="s">
        <v>394</v>
      </c>
      <c r="L3772">
        <v>17005</v>
      </c>
      <c r="M3772" t="s">
        <v>324</v>
      </c>
      <c r="N3772" t="s">
        <v>325</v>
      </c>
      <c r="O3772">
        <v>17005</v>
      </c>
      <c r="P3772" t="s">
        <v>324</v>
      </c>
      <c r="Q3772" t="s">
        <v>325</v>
      </c>
      <c r="R3772" t="s">
        <v>337</v>
      </c>
      <c r="S3772" s="46">
        <v>-1.77</v>
      </c>
      <c r="U3772" s="46">
        <v>19</v>
      </c>
      <c r="IF3772">
        <v>17005</v>
      </c>
      <c r="IG3772" t="s">
        <v>324</v>
      </c>
      <c r="IH3772" t="s">
        <v>319</v>
      </c>
      <c r="IK3772">
        <v>-2</v>
      </c>
      <c r="IL3772" t="s">
        <v>279</v>
      </c>
      <c r="IM3772" t="s">
        <v>280</v>
      </c>
      <c r="IN3772" t="s">
        <v>663</v>
      </c>
      <c r="IP3772" t="s">
        <v>689</v>
      </c>
    </row>
    <row r="3773" spans="1:250" x14ac:dyDescent="0.25">
      <c r="A3773">
        <v>42288</v>
      </c>
      <c r="B3773">
        <v>-890804480</v>
      </c>
      <c r="C3773">
        <v>1837</v>
      </c>
      <c r="D3773" t="s">
        <v>273</v>
      </c>
      <c r="E3773" t="s">
        <v>274</v>
      </c>
      <c r="F3773">
        <v>13794</v>
      </c>
      <c r="G3773" t="s">
        <v>275</v>
      </c>
      <c r="H3773" t="s">
        <v>276</v>
      </c>
      <c r="I3773">
        <v>431</v>
      </c>
      <c r="J3773" t="s">
        <v>493</v>
      </c>
      <c r="K3773" t="s">
        <v>494</v>
      </c>
      <c r="L3773">
        <v>17005</v>
      </c>
      <c r="M3773" t="s">
        <v>324</v>
      </c>
      <c r="N3773" t="s">
        <v>325</v>
      </c>
      <c r="O3773">
        <v>17005</v>
      </c>
      <c r="P3773" t="s">
        <v>324</v>
      </c>
      <c r="Q3773" t="s">
        <v>325</v>
      </c>
      <c r="R3773" t="s">
        <v>337</v>
      </c>
      <c r="S3773" s="46">
        <v>-1.18</v>
      </c>
      <c r="U3773" s="46">
        <v>19</v>
      </c>
      <c r="IF3773">
        <v>17005</v>
      </c>
      <c r="IG3773" t="s">
        <v>324</v>
      </c>
      <c r="IH3773" t="s">
        <v>319</v>
      </c>
      <c r="IK3773">
        <v>-2</v>
      </c>
      <c r="IL3773" t="s">
        <v>279</v>
      </c>
      <c r="IM3773" t="s">
        <v>280</v>
      </c>
      <c r="IN3773" t="s">
        <v>663</v>
      </c>
      <c r="IP3773" t="s">
        <v>689</v>
      </c>
    </row>
    <row r="3774" spans="1:250" x14ac:dyDescent="0.25">
      <c r="A3774">
        <v>42289</v>
      </c>
      <c r="B3774">
        <v>-890804480</v>
      </c>
      <c r="C3774">
        <v>1837</v>
      </c>
      <c r="D3774" t="s">
        <v>273</v>
      </c>
      <c r="E3774" t="s">
        <v>274</v>
      </c>
      <c r="F3774">
        <v>13794</v>
      </c>
      <c r="G3774" t="s">
        <v>275</v>
      </c>
      <c r="H3774" t="s">
        <v>276</v>
      </c>
      <c r="I3774">
        <v>429</v>
      </c>
      <c r="J3774" t="s">
        <v>395</v>
      </c>
      <c r="K3774" t="s">
        <v>396</v>
      </c>
      <c r="L3774">
        <v>17005</v>
      </c>
      <c r="M3774" t="s">
        <v>324</v>
      </c>
      <c r="N3774" t="s">
        <v>325</v>
      </c>
      <c r="O3774">
        <v>17005</v>
      </c>
      <c r="P3774" t="s">
        <v>324</v>
      </c>
      <c r="Q3774" t="s">
        <v>325</v>
      </c>
      <c r="R3774" t="s">
        <v>337</v>
      </c>
      <c r="S3774" s="46">
        <v>-1.58</v>
      </c>
      <c r="U3774" s="46">
        <v>19</v>
      </c>
      <c r="IF3774">
        <v>17005</v>
      </c>
      <c r="IG3774" t="s">
        <v>324</v>
      </c>
      <c r="IH3774" t="s">
        <v>319</v>
      </c>
      <c r="IK3774">
        <v>-2</v>
      </c>
      <c r="IL3774" t="s">
        <v>279</v>
      </c>
      <c r="IM3774" t="s">
        <v>280</v>
      </c>
      <c r="IN3774" t="s">
        <v>663</v>
      </c>
      <c r="IP3774" t="s">
        <v>689</v>
      </c>
    </row>
    <row r="3775" spans="1:250" x14ac:dyDescent="0.25">
      <c r="A3775">
        <v>42290</v>
      </c>
      <c r="B3775">
        <v>-890804480</v>
      </c>
      <c r="C3775">
        <v>1837</v>
      </c>
      <c r="D3775" t="s">
        <v>273</v>
      </c>
      <c r="E3775" t="s">
        <v>274</v>
      </c>
      <c r="F3775">
        <v>13794</v>
      </c>
      <c r="G3775" t="s">
        <v>275</v>
      </c>
      <c r="H3775" t="s">
        <v>276</v>
      </c>
      <c r="I3775">
        <v>427</v>
      </c>
      <c r="J3775" t="s">
        <v>397</v>
      </c>
      <c r="K3775" t="s">
        <v>398</v>
      </c>
      <c r="L3775">
        <v>17005</v>
      </c>
      <c r="M3775" t="s">
        <v>324</v>
      </c>
      <c r="N3775" t="s">
        <v>325</v>
      </c>
      <c r="O3775">
        <v>17005</v>
      </c>
      <c r="P3775" t="s">
        <v>324</v>
      </c>
      <c r="Q3775" t="s">
        <v>325</v>
      </c>
      <c r="R3775" t="s">
        <v>337</v>
      </c>
      <c r="S3775" s="46">
        <v>-0.95</v>
      </c>
      <c r="U3775" s="46">
        <v>19</v>
      </c>
      <c r="IF3775">
        <v>17005</v>
      </c>
      <c r="IG3775" t="s">
        <v>324</v>
      </c>
      <c r="IH3775" t="s">
        <v>319</v>
      </c>
      <c r="IK3775">
        <v>-2</v>
      </c>
      <c r="IL3775" t="s">
        <v>279</v>
      </c>
      <c r="IM3775" t="s">
        <v>280</v>
      </c>
      <c r="IN3775" t="s">
        <v>663</v>
      </c>
      <c r="IP3775" t="s">
        <v>689</v>
      </c>
    </row>
    <row r="3776" spans="1:250" x14ac:dyDescent="0.25">
      <c r="A3776">
        <v>42291</v>
      </c>
      <c r="B3776">
        <v>-890804480</v>
      </c>
      <c r="C3776">
        <v>1837</v>
      </c>
      <c r="D3776" t="s">
        <v>273</v>
      </c>
      <c r="E3776" t="s">
        <v>274</v>
      </c>
      <c r="F3776">
        <v>13794</v>
      </c>
      <c r="G3776" t="s">
        <v>275</v>
      </c>
      <c r="H3776" t="s">
        <v>276</v>
      </c>
      <c r="I3776">
        <v>424</v>
      </c>
      <c r="J3776" t="s">
        <v>399</v>
      </c>
      <c r="K3776" t="s">
        <v>400</v>
      </c>
      <c r="L3776">
        <v>17005</v>
      </c>
      <c r="M3776" t="s">
        <v>324</v>
      </c>
      <c r="N3776" t="s">
        <v>325</v>
      </c>
      <c r="O3776">
        <v>17005</v>
      </c>
      <c r="P3776" t="s">
        <v>324</v>
      </c>
      <c r="Q3776" t="s">
        <v>325</v>
      </c>
      <c r="R3776" t="s">
        <v>337</v>
      </c>
      <c r="S3776" s="46">
        <v>-1.52</v>
      </c>
      <c r="U3776" s="46">
        <v>19</v>
      </c>
      <c r="IF3776">
        <v>17005</v>
      </c>
      <c r="IG3776" t="s">
        <v>324</v>
      </c>
      <c r="IH3776" t="s">
        <v>319</v>
      </c>
      <c r="IK3776">
        <v>-2</v>
      </c>
      <c r="IL3776" t="s">
        <v>279</v>
      </c>
      <c r="IM3776" t="s">
        <v>280</v>
      </c>
      <c r="IN3776" t="s">
        <v>663</v>
      </c>
      <c r="IP3776" t="s">
        <v>689</v>
      </c>
    </row>
    <row r="3777" spans="1:250" x14ac:dyDescent="0.25">
      <c r="A3777">
        <v>42292</v>
      </c>
      <c r="B3777">
        <v>-890804480</v>
      </c>
      <c r="C3777">
        <v>1837</v>
      </c>
      <c r="D3777" t="s">
        <v>273</v>
      </c>
      <c r="E3777" t="s">
        <v>274</v>
      </c>
      <c r="F3777">
        <v>13794</v>
      </c>
      <c r="G3777" t="s">
        <v>275</v>
      </c>
      <c r="H3777" t="s">
        <v>276</v>
      </c>
      <c r="I3777">
        <v>422</v>
      </c>
      <c r="J3777" t="s">
        <v>401</v>
      </c>
      <c r="K3777" t="s">
        <v>402</v>
      </c>
      <c r="L3777">
        <v>17005</v>
      </c>
      <c r="M3777" t="s">
        <v>324</v>
      </c>
      <c r="N3777" t="s">
        <v>325</v>
      </c>
      <c r="O3777">
        <v>17005</v>
      </c>
      <c r="P3777" t="s">
        <v>324</v>
      </c>
      <c r="Q3777" t="s">
        <v>325</v>
      </c>
      <c r="R3777" t="s">
        <v>337</v>
      </c>
      <c r="S3777" s="46">
        <v>-2.02</v>
      </c>
      <c r="U3777" s="46">
        <v>19</v>
      </c>
      <c r="IF3777">
        <v>17005</v>
      </c>
      <c r="IG3777" t="s">
        <v>324</v>
      </c>
      <c r="IH3777" t="s">
        <v>319</v>
      </c>
      <c r="IK3777">
        <v>-2</v>
      </c>
      <c r="IL3777" t="s">
        <v>279</v>
      </c>
      <c r="IM3777" t="s">
        <v>280</v>
      </c>
      <c r="IN3777" t="s">
        <v>663</v>
      </c>
      <c r="IP3777" t="s">
        <v>689</v>
      </c>
    </row>
    <row r="3778" spans="1:250" x14ac:dyDescent="0.25">
      <c r="A3778">
        <v>42293</v>
      </c>
      <c r="B3778">
        <v>-890804480</v>
      </c>
      <c r="C3778">
        <v>1837</v>
      </c>
      <c r="D3778" t="s">
        <v>273</v>
      </c>
      <c r="E3778" t="s">
        <v>274</v>
      </c>
      <c r="F3778">
        <v>13794</v>
      </c>
      <c r="G3778" t="s">
        <v>275</v>
      </c>
      <c r="H3778" t="s">
        <v>276</v>
      </c>
      <c r="I3778">
        <v>420</v>
      </c>
      <c r="J3778" t="s">
        <v>403</v>
      </c>
      <c r="K3778" t="s">
        <v>404</v>
      </c>
      <c r="L3778">
        <v>17005</v>
      </c>
      <c r="M3778" t="s">
        <v>324</v>
      </c>
      <c r="N3778" t="s">
        <v>325</v>
      </c>
      <c r="O3778">
        <v>17005</v>
      </c>
      <c r="P3778" t="s">
        <v>324</v>
      </c>
      <c r="Q3778" t="s">
        <v>325</v>
      </c>
      <c r="R3778" t="s">
        <v>337</v>
      </c>
      <c r="S3778" s="46">
        <v>-1.18</v>
      </c>
      <c r="U3778" s="46">
        <v>19</v>
      </c>
      <c r="IF3778">
        <v>17005</v>
      </c>
      <c r="IG3778" t="s">
        <v>324</v>
      </c>
      <c r="IH3778" t="s">
        <v>319</v>
      </c>
      <c r="IK3778">
        <v>-2</v>
      </c>
      <c r="IL3778" t="s">
        <v>279</v>
      </c>
      <c r="IM3778" t="s">
        <v>280</v>
      </c>
      <c r="IN3778" t="s">
        <v>663</v>
      </c>
      <c r="IP3778" t="s">
        <v>689</v>
      </c>
    </row>
    <row r="3779" spans="1:250" x14ac:dyDescent="0.25">
      <c r="A3779">
        <v>42294</v>
      </c>
      <c r="B3779">
        <v>-890804480</v>
      </c>
      <c r="C3779">
        <v>1837</v>
      </c>
      <c r="D3779" t="s">
        <v>273</v>
      </c>
      <c r="E3779" t="s">
        <v>274</v>
      </c>
      <c r="F3779">
        <v>13794</v>
      </c>
      <c r="G3779" t="s">
        <v>275</v>
      </c>
      <c r="H3779" t="s">
        <v>276</v>
      </c>
      <c r="I3779">
        <v>437</v>
      </c>
      <c r="J3779" t="s">
        <v>658</v>
      </c>
      <c r="K3779" t="s">
        <v>659</v>
      </c>
      <c r="L3779">
        <v>17005</v>
      </c>
      <c r="M3779" t="s">
        <v>324</v>
      </c>
      <c r="N3779" t="s">
        <v>325</v>
      </c>
      <c r="O3779">
        <v>17005</v>
      </c>
      <c r="P3779" t="s">
        <v>324</v>
      </c>
      <c r="Q3779" t="s">
        <v>325</v>
      </c>
      <c r="R3779" t="s">
        <v>337</v>
      </c>
      <c r="S3779" s="46">
        <v>-1.3</v>
      </c>
      <c r="U3779" s="46">
        <v>19</v>
      </c>
      <c r="IF3779">
        <v>17005</v>
      </c>
      <c r="IG3779" t="s">
        <v>324</v>
      </c>
      <c r="IH3779" t="s">
        <v>319</v>
      </c>
      <c r="IK3779">
        <v>-2</v>
      </c>
      <c r="IL3779" t="s">
        <v>279</v>
      </c>
      <c r="IM3779" t="s">
        <v>280</v>
      </c>
      <c r="IN3779" t="s">
        <v>663</v>
      </c>
      <c r="IP3779" t="s">
        <v>689</v>
      </c>
    </row>
    <row r="3780" spans="1:250" x14ac:dyDescent="0.25">
      <c r="A3780">
        <v>42295</v>
      </c>
      <c r="B3780">
        <v>-890804480</v>
      </c>
      <c r="C3780">
        <v>1837</v>
      </c>
      <c r="D3780" t="s">
        <v>273</v>
      </c>
      <c r="E3780" t="s">
        <v>274</v>
      </c>
      <c r="F3780">
        <v>13794</v>
      </c>
      <c r="G3780" t="s">
        <v>275</v>
      </c>
      <c r="H3780" t="s">
        <v>276</v>
      </c>
      <c r="I3780">
        <v>436</v>
      </c>
      <c r="J3780" t="s">
        <v>656</v>
      </c>
      <c r="K3780" t="s">
        <v>657</v>
      </c>
      <c r="L3780">
        <v>17005</v>
      </c>
      <c r="M3780" t="s">
        <v>324</v>
      </c>
      <c r="N3780" t="s">
        <v>325</v>
      </c>
      <c r="O3780">
        <v>17005</v>
      </c>
      <c r="P3780" t="s">
        <v>324</v>
      </c>
      <c r="Q3780" t="s">
        <v>325</v>
      </c>
      <c r="R3780" t="s">
        <v>337</v>
      </c>
      <c r="S3780" s="46">
        <v>-0.78</v>
      </c>
      <c r="U3780" s="46">
        <v>19</v>
      </c>
      <c r="IF3780">
        <v>17005</v>
      </c>
      <c r="IG3780" t="s">
        <v>324</v>
      </c>
      <c r="IH3780" t="s">
        <v>319</v>
      </c>
      <c r="IK3780">
        <v>-2</v>
      </c>
      <c r="IL3780" t="s">
        <v>279</v>
      </c>
      <c r="IM3780" t="s">
        <v>280</v>
      </c>
      <c r="IN3780" t="s">
        <v>663</v>
      </c>
      <c r="IP3780" t="s">
        <v>689</v>
      </c>
    </row>
    <row r="3781" spans="1:250" x14ac:dyDescent="0.25">
      <c r="A3781">
        <v>42296</v>
      </c>
      <c r="B3781">
        <v>-890804480</v>
      </c>
      <c r="C3781">
        <v>1837</v>
      </c>
      <c r="D3781" t="s">
        <v>273</v>
      </c>
      <c r="E3781" t="s">
        <v>274</v>
      </c>
      <c r="F3781">
        <v>13794</v>
      </c>
      <c r="G3781" t="s">
        <v>275</v>
      </c>
      <c r="H3781" t="s">
        <v>276</v>
      </c>
      <c r="I3781">
        <v>435</v>
      </c>
      <c r="J3781" t="s">
        <v>491</v>
      </c>
      <c r="K3781" t="s">
        <v>492</v>
      </c>
      <c r="L3781">
        <v>17005</v>
      </c>
      <c r="M3781" t="s">
        <v>324</v>
      </c>
      <c r="N3781" t="s">
        <v>325</v>
      </c>
      <c r="O3781">
        <v>17005</v>
      </c>
      <c r="P3781" t="s">
        <v>324</v>
      </c>
      <c r="Q3781" t="s">
        <v>325</v>
      </c>
      <c r="R3781" t="s">
        <v>337</v>
      </c>
      <c r="S3781" s="46">
        <v>-0.78</v>
      </c>
      <c r="U3781" s="46">
        <v>19</v>
      </c>
      <c r="IF3781">
        <v>17005</v>
      </c>
      <c r="IG3781" t="s">
        <v>324</v>
      </c>
      <c r="IH3781" t="s">
        <v>319</v>
      </c>
      <c r="IK3781">
        <v>-2</v>
      </c>
      <c r="IL3781" t="s">
        <v>279</v>
      </c>
      <c r="IM3781" t="s">
        <v>280</v>
      </c>
      <c r="IN3781" t="s">
        <v>663</v>
      </c>
      <c r="IP3781" t="s">
        <v>689</v>
      </c>
    </row>
    <row r="3782" spans="1:250" x14ac:dyDescent="0.25">
      <c r="A3782">
        <v>42297</v>
      </c>
      <c r="B3782">
        <v>-890804480</v>
      </c>
      <c r="C3782">
        <v>1837</v>
      </c>
      <c r="D3782" t="s">
        <v>273</v>
      </c>
      <c r="E3782" t="s">
        <v>274</v>
      </c>
      <c r="F3782">
        <v>13794</v>
      </c>
      <c r="G3782" t="s">
        <v>275</v>
      </c>
      <c r="H3782" t="s">
        <v>276</v>
      </c>
      <c r="I3782">
        <v>422</v>
      </c>
      <c r="J3782" t="s">
        <v>401</v>
      </c>
      <c r="K3782" t="s">
        <v>402</v>
      </c>
      <c r="L3782">
        <v>17006</v>
      </c>
      <c r="M3782" t="s">
        <v>326</v>
      </c>
      <c r="N3782" t="s">
        <v>327</v>
      </c>
      <c r="O3782">
        <v>17006</v>
      </c>
      <c r="P3782" t="s">
        <v>326</v>
      </c>
      <c r="Q3782" t="s">
        <v>327</v>
      </c>
      <c r="R3782" t="s">
        <v>337</v>
      </c>
      <c r="S3782" s="46">
        <v>-2.5099999999999998</v>
      </c>
      <c r="U3782" s="46">
        <v>19</v>
      </c>
      <c r="IF3782">
        <v>17006</v>
      </c>
      <c r="IG3782" t="s">
        <v>326</v>
      </c>
      <c r="IH3782" t="s">
        <v>319</v>
      </c>
      <c r="IK3782">
        <v>-2</v>
      </c>
      <c r="IL3782" t="s">
        <v>279</v>
      </c>
      <c r="IM3782" t="s">
        <v>280</v>
      </c>
      <c r="IN3782" t="s">
        <v>663</v>
      </c>
      <c r="IP3782" t="s">
        <v>690</v>
      </c>
    </row>
    <row r="3783" spans="1:250" x14ac:dyDescent="0.25">
      <c r="A3783">
        <v>42298</v>
      </c>
      <c r="B3783">
        <v>-890804480</v>
      </c>
      <c r="C3783">
        <v>1837</v>
      </c>
      <c r="D3783" t="s">
        <v>273</v>
      </c>
      <c r="E3783" t="s">
        <v>274</v>
      </c>
      <c r="F3783">
        <v>13794</v>
      </c>
      <c r="G3783" t="s">
        <v>275</v>
      </c>
      <c r="H3783" t="s">
        <v>276</v>
      </c>
      <c r="I3783">
        <v>420</v>
      </c>
      <c r="J3783" t="s">
        <v>403</v>
      </c>
      <c r="K3783" t="s">
        <v>404</v>
      </c>
      <c r="L3783">
        <v>17006</v>
      </c>
      <c r="M3783" t="s">
        <v>326</v>
      </c>
      <c r="N3783" t="s">
        <v>327</v>
      </c>
      <c r="O3783">
        <v>17006</v>
      </c>
      <c r="P3783" t="s">
        <v>326</v>
      </c>
      <c r="Q3783" t="s">
        <v>327</v>
      </c>
      <c r="R3783" t="s">
        <v>337</v>
      </c>
      <c r="S3783" s="46">
        <v>-1.46</v>
      </c>
      <c r="U3783" s="46">
        <v>19</v>
      </c>
      <c r="IF3783">
        <v>17006</v>
      </c>
      <c r="IG3783" t="s">
        <v>326</v>
      </c>
      <c r="IH3783" t="s">
        <v>319</v>
      </c>
      <c r="IK3783">
        <v>-2</v>
      </c>
      <c r="IL3783" t="s">
        <v>279</v>
      </c>
      <c r="IM3783" t="s">
        <v>280</v>
      </c>
      <c r="IN3783" t="s">
        <v>663</v>
      </c>
      <c r="IP3783" t="s">
        <v>690</v>
      </c>
    </row>
    <row r="3784" spans="1:250" x14ac:dyDescent="0.25">
      <c r="A3784">
        <v>42299</v>
      </c>
      <c r="B3784">
        <v>-890804480</v>
      </c>
      <c r="C3784">
        <v>1837</v>
      </c>
      <c r="D3784" t="s">
        <v>273</v>
      </c>
      <c r="E3784" t="s">
        <v>274</v>
      </c>
      <c r="F3784">
        <v>13794</v>
      </c>
      <c r="G3784" t="s">
        <v>275</v>
      </c>
      <c r="H3784" t="s">
        <v>276</v>
      </c>
      <c r="I3784">
        <v>411</v>
      </c>
      <c r="J3784" t="s">
        <v>393</v>
      </c>
      <c r="K3784" t="s">
        <v>394</v>
      </c>
      <c r="L3784">
        <v>17006</v>
      </c>
      <c r="M3784" t="s">
        <v>326</v>
      </c>
      <c r="N3784" t="s">
        <v>327</v>
      </c>
      <c r="O3784">
        <v>17006</v>
      </c>
      <c r="P3784" t="s">
        <v>326</v>
      </c>
      <c r="Q3784" t="s">
        <v>327</v>
      </c>
      <c r="R3784" t="s">
        <v>337</v>
      </c>
      <c r="S3784" s="46">
        <v>-2.2000000000000002</v>
      </c>
      <c r="U3784" s="46">
        <v>19</v>
      </c>
      <c r="IF3784">
        <v>17006</v>
      </c>
      <c r="IG3784" t="s">
        <v>326</v>
      </c>
      <c r="IH3784" t="s">
        <v>319</v>
      </c>
      <c r="IK3784">
        <v>-2</v>
      </c>
      <c r="IL3784" t="s">
        <v>279</v>
      </c>
      <c r="IM3784" t="s">
        <v>280</v>
      </c>
      <c r="IN3784" t="s">
        <v>663</v>
      </c>
      <c r="IP3784" t="s">
        <v>690</v>
      </c>
    </row>
    <row r="3785" spans="1:250" x14ac:dyDescent="0.25">
      <c r="A3785">
        <v>42300</v>
      </c>
      <c r="B3785">
        <v>-890804480</v>
      </c>
      <c r="C3785">
        <v>1837</v>
      </c>
      <c r="D3785" t="s">
        <v>273</v>
      </c>
      <c r="E3785" t="s">
        <v>274</v>
      </c>
      <c r="F3785">
        <v>13794</v>
      </c>
      <c r="G3785" t="s">
        <v>275</v>
      </c>
      <c r="H3785" t="s">
        <v>276</v>
      </c>
      <c r="I3785">
        <v>436</v>
      </c>
      <c r="J3785" t="s">
        <v>656</v>
      </c>
      <c r="K3785" t="s">
        <v>657</v>
      </c>
      <c r="L3785">
        <v>17006</v>
      </c>
      <c r="M3785" t="s">
        <v>326</v>
      </c>
      <c r="N3785" t="s">
        <v>327</v>
      </c>
      <c r="O3785">
        <v>17006</v>
      </c>
      <c r="P3785" t="s">
        <v>326</v>
      </c>
      <c r="Q3785" t="s">
        <v>327</v>
      </c>
      <c r="R3785" t="s">
        <v>337</v>
      </c>
      <c r="S3785" s="46">
        <v>-0.97</v>
      </c>
      <c r="U3785" s="46">
        <v>19</v>
      </c>
      <c r="IF3785">
        <v>17006</v>
      </c>
      <c r="IG3785" t="s">
        <v>326</v>
      </c>
      <c r="IH3785" t="s">
        <v>319</v>
      </c>
      <c r="IK3785">
        <v>-2</v>
      </c>
      <c r="IL3785" t="s">
        <v>279</v>
      </c>
      <c r="IM3785" t="s">
        <v>280</v>
      </c>
      <c r="IN3785" t="s">
        <v>663</v>
      </c>
      <c r="IP3785" t="s">
        <v>690</v>
      </c>
    </row>
    <row r="3786" spans="1:250" x14ac:dyDescent="0.25">
      <c r="A3786">
        <v>42301</v>
      </c>
      <c r="B3786">
        <v>-890804480</v>
      </c>
      <c r="C3786">
        <v>1837</v>
      </c>
      <c r="D3786" t="s">
        <v>273</v>
      </c>
      <c r="E3786" t="s">
        <v>274</v>
      </c>
      <c r="F3786">
        <v>13794</v>
      </c>
      <c r="G3786" t="s">
        <v>275</v>
      </c>
      <c r="H3786" t="s">
        <v>276</v>
      </c>
      <c r="I3786">
        <v>435</v>
      </c>
      <c r="J3786" t="s">
        <v>491</v>
      </c>
      <c r="K3786" t="s">
        <v>492</v>
      </c>
      <c r="L3786">
        <v>17006</v>
      </c>
      <c r="M3786" t="s">
        <v>326</v>
      </c>
      <c r="N3786" t="s">
        <v>327</v>
      </c>
      <c r="O3786">
        <v>17006</v>
      </c>
      <c r="P3786" t="s">
        <v>326</v>
      </c>
      <c r="Q3786" t="s">
        <v>327</v>
      </c>
      <c r="R3786" t="s">
        <v>337</v>
      </c>
      <c r="S3786" s="46">
        <v>-0.97</v>
      </c>
      <c r="U3786" s="46">
        <v>19</v>
      </c>
      <c r="IF3786">
        <v>17006</v>
      </c>
      <c r="IG3786" t="s">
        <v>326</v>
      </c>
      <c r="IH3786" t="s">
        <v>319</v>
      </c>
      <c r="IK3786">
        <v>-2</v>
      </c>
      <c r="IL3786" t="s">
        <v>279</v>
      </c>
      <c r="IM3786" t="s">
        <v>280</v>
      </c>
      <c r="IN3786" t="s">
        <v>663</v>
      </c>
      <c r="IP3786" t="s">
        <v>690</v>
      </c>
    </row>
    <row r="3787" spans="1:250" x14ac:dyDescent="0.25">
      <c r="A3787">
        <v>42302</v>
      </c>
      <c r="B3787">
        <v>-890804480</v>
      </c>
      <c r="C3787">
        <v>1837</v>
      </c>
      <c r="D3787" t="s">
        <v>273</v>
      </c>
      <c r="E3787" t="s">
        <v>274</v>
      </c>
      <c r="F3787">
        <v>13794</v>
      </c>
      <c r="G3787" t="s">
        <v>275</v>
      </c>
      <c r="H3787" t="s">
        <v>276</v>
      </c>
      <c r="I3787">
        <v>431</v>
      </c>
      <c r="J3787" t="s">
        <v>493</v>
      </c>
      <c r="K3787" t="s">
        <v>494</v>
      </c>
      <c r="L3787">
        <v>17006</v>
      </c>
      <c r="M3787" t="s">
        <v>326</v>
      </c>
      <c r="N3787" t="s">
        <v>327</v>
      </c>
      <c r="O3787">
        <v>17006</v>
      </c>
      <c r="P3787" t="s">
        <v>326</v>
      </c>
      <c r="Q3787" t="s">
        <v>327</v>
      </c>
      <c r="R3787" t="s">
        <v>337</v>
      </c>
      <c r="S3787" s="46">
        <v>-1.47</v>
      </c>
      <c r="U3787" s="46">
        <v>19</v>
      </c>
      <c r="IF3787">
        <v>17006</v>
      </c>
      <c r="IG3787" t="s">
        <v>326</v>
      </c>
      <c r="IH3787" t="s">
        <v>319</v>
      </c>
      <c r="IK3787">
        <v>-2</v>
      </c>
      <c r="IL3787" t="s">
        <v>279</v>
      </c>
      <c r="IM3787" t="s">
        <v>280</v>
      </c>
      <c r="IN3787" t="s">
        <v>663</v>
      </c>
      <c r="IP3787" t="s">
        <v>690</v>
      </c>
    </row>
    <row r="3788" spans="1:250" x14ac:dyDescent="0.25">
      <c r="A3788">
        <v>42303</v>
      </c>
      <c r="B3788">
        <v>-890804480</v>
      </c>
      <c r="C3788">
        <v>1837</v>
      </c>
      <c r="D3788" t="s">
        <v>273</v>
      </c>
      <c r="E3788" t="s">
        <v>274</v>
      </c>
      <c r="F3788">
        <v>13794</v>
      </c>
      <c r="G3788" t="s">
        <v>275</v>
      </c>
      <c r="H3788" t="s">
        <v>276</v>
      </c>
      <c r="I3788">
        <v>429</v>
      </c>
      <c r="J3788" t="s">
        <v>395</v>
      </c>
      <c r="K3788" t="s">
        <v>396</v>
      </c>
      <c r="L3788">
        <v>17006</v>
      </c>
      <c r="M3788" t="s">
        <v>326</v>
      </c>
      <c r="N3788" t="s">
        <v>327</v>
      </c>
      <c r="O3788">
        <v>17006</v>
      </c>
      <c r="P3788" t="s">
        <v>326</v>
      </c>
      <c r="Q3788" t="s">
        <v>327</v>
      </c>
      <c r="R3788" t="s">
        <v>337</v>
      </c>
      <c r="S3788" s="46">
        <v>-1.96</v>
      </c>
      <c r="U3788" s="46">
        <v>19</v>
      </c>
      <c r="IF3788">
        <v>17006</v>
      </c>
      <c r="IG3788" t="s">
        <v>326</v>
      </c>
      <c r="IH3788" t="s">
        <v>319</v>
      </c>
      <c r="IK3788">
        <v>-2</v>
      </c>
      <c r="IL3788" t="s">
        <v>279</v>
      </c>
      <c r="IM3788" t="s">
        <v>280</v>
      </c>
      <c r="IN3788" t="s">
        <v>663</v>
      </c>
      <c r="IP3788" t="s">
        <v>690</v>
      </c>
    </row>
    <row r="3789" spans="1:250" x14ac:dyDescent="0.25">
      <c r="A3789">
        <v>42304</v>
      </c>
      <c r="B3789">
        <v>-890804480</v>
      </c>
      <c r="C3789">
        <v>1837</v>
      </c>
      <c r="D3789" t="s">
        <v>273</v>
      </c>
      <c r="E3789" t="s">
        <v>274</v>
      </c>
      <c r="F3789">
        <v>13794</v>
      </c>
      <c r="G3789" t="s">
        <v>275</v>
      </c>
      <c r="H3789" t="s">
        <v>276</v>
      </c>
      <c r="I3789">
        <v>427</v>
      </c>
      <c r="J3789" t="s">
        <v>397</v>
      </c>
      <c r="K3789" t="s">
        <v>398</v>
      </c>
      <c r="L3789">
        <v>17006</v>
      </c>
      <c r="M3789" t="s">
        <v>326</v>
      </c>
      <c r="N3789" t="s">
        <v>327</v>
      </c>
      <c r="O3789">
        <v>17006</v>
      </c>
      <c r="P3789" t="s">
        <v>326</v>
      </c>
      <c r="Q3789" t="s">
        <v>327</v>
      </c>
      <c r="R3789" t="s">
        <v>337</v>
      </c>
      <c r="S3789" s="46">
        <v>-1.18</v>
      </c>
      <c r="U3789" s="46">
        <v>19</v>
      </c>
      <c r="IF3789">
        <v>17006</v>
      </c>
      <c r="IG3789" t="s">
        <v>326</v>
      </c>
      <c r="IH3789" t="s">
        <v>319</v>
      </c>
      <c r="IK3789">
        <v>-2</v>
      </c>
      <c r="IL3789" t="s">
        <v>279</v>
      </c>
      <c r="IM3789" t="s">
        <v>280</v>
      </c>
      <c r="IN3789" t="s">
        <v>663</v>
      </c>
      <c r="IP3789" t="s">
        <v>690</v>
      </c>
    </row>
    <row r="3790" spans="1:250" x14ac:dyDescent="0.25">
      <c r="A3790">
        <v>42305</v>
      </c>
      <c r="B3790">
        <v>-890804480</v>
      </c>
      <c r="C3790">
        <v>1837</v>
      </c>
      <c r="D3790" t="s">
        <v>273</v>
      </c>
      <c r="E3790" t="s">
        <v>274</v>
      </c>
      <c r="F3790">
        <v>13794</v>
      </c>
      <c r="G3790" t="s">
        <v>275</v>
      </c>
      <c r="H3790" t="s">
        <v>276</v>
      </c>
      <c r="I3790">
        <v>424</v>
      </c>
      <c r="J3790" t="s">
        <v>399</v>
      </c>
      <c r="K3790" t="s">
        <v>400</v>
      </c>
      <c r="L3790">
        <v>17006</v>
      </c>
      <c r="M3790" t="s">
        <v>326</v>
      </c>
      <c r="N3790" t="s">
        <v>327</v>
      </c>
      <c r="O3790">
        <v>17006</v>
      </c>
      <c r="P3790" t="s">
        <v>326</v>
      </c>
      <c r="Q3790" t="s">
        <v>327</v>
      </c>
      <c r="R3790" t="s">
        <v>337</v>
      </c>
      <c r="S3790" s="46">
        <v>-1.88</v>
      </c>
      <c r="U3790" s="46">
        <v>19</v>
      </c>
      <c r="IF3790">
        <v>17006</v>
      </c>
      <c r="IG3790" t="s">
        <v>326</v>
      </c>
      <c r="IH3790" t="s">
        <v>319</v>
      </c>
      <c r="IK3790">
        <v>-2</v>
      </c>
      <c r="IL3790" t="s">
        <v>279</v>
      </c>
      <c r="IM3790" t="s">
        <v>280</v>
      </c>
      <c r="IN3790" t="s">
        <v>663</v>
      </c>
      <c r="IP3790" t="s">
        <v>690</v>
      </c>
    </row>
    <row r="3791" spans="1:250" x14ac:dyDescent="0.25">
      <c r="A3791">
        <v>42306</v>
      </c>
      <c r="B3791">
        <v>-890804480</v>
      </c>
      <c r="C3791">
        <v>1837</v>
      </c>
      <c r="D3791" t="s">
        <v>273</v>
      </c>
      <c r="E3791" t="s">
        <v>274</v>
      </c>
      <c r="F3791">
        <v>13794</v>
      </c>
      <c r="G3791" t="s">
        <v>275</v>
      </c>
      <c r="H3791" t="s">
        <v>276</v>
      </c>
      <c r="I3791">
        <v>437</v>
      </c>
      <c r="J3791" t="s">
        <v>658</v>
      </c>
      <c r="K3791" t="s">
        <v>659</v>
      </c>
      <c r="L3791">
        <v>17006</v>
      </c>
      <c r="M3791" t="s">
        <v>326</v>
      </c>
      <c r="N3791" t="s">
        <v>327</v>
      </c>
      <c r="O3791">
        <v>17006</v>
      </c>
      <c r="P3791" t="s">
        <v>326</v>
      </c>
      <c r="Q3791" t="s">
        <v>327</v>
      </c>
      <c r="R3791" t="s">
        <v>337</v>
      </c>
      <c r="S3791" s="46">
        <v>-1.62</v>
      </c>
      <c r="U3791" s="46">
        <v>19</v>
      </c>
      <c r="IF3791">
        <v>17006</v>
      </c>
      <c r="IG3791" t="s">
        <v>326</v>
      </c>
      <c r="IH3791" t="s">
        <v>319</v>
      </c>
      <c r="IK3791">
        <v>-2</v>
      </c>
      <c r="IL3791" t="s">
        <v>279</v>
      </c>
      <c r="IM3791" t="s">
        <v>280</v>
      </c>
      <c r="IN3791" t="s">
        <v>663</v>
      </c>
      <c r="IP3791" t="s">
        <v>690</v>
      </c>
    </row>
    <row r="3792" spans="1:250" x14ac:dyDescent="0.25">
      <c r="A3792">
        <v>42307</v>
      </c>
      <c r="B3792">
        <v>-890804480</v>
      </c>
      <c r="C3792">
        <v>1837</v>
      </c>
      <c r="D3792" t="s">
        <v>273</v>
      </c>
      <c r="E3792" t="s">
        <v>274</v>
      </c>
      <c r="F3792">
        <v>19011</v>
      </c>
      <c r="G3792" t="s">
        <v>328</v>
      </c>
      <c r="H3792" t="s">
        <v>329</v>
      </c>
      <c r="I3792">
        <v>427</v>
      </c>
      <c r="J3792" t="s">
        <v>397</v>
      </c>
      <c r="K3792" t="s">
        <v>398</v>
      </c>
      <c r="L3792">
        <v>19213</v>
      </c>
      <c r="M3792" t="s">
        <v>330</v>
      </c>
      <c r="N3792" t="s">
        <v>331</v>
      </c>
      <c r="O3792">
        <v>19213</v>
      </c>
      <c r="P3792" t="s">
        <v>330</v>
      </c>
      <c r="Q3792" t="s">
        <v>331</v>
      </c>
      <c r="R3792" t="s">
        <v>337</v>
      </c>
      <c r="S3792" s="46">
        <v>-6.07</v>
      </c>
      <c r="U3792" s="46">
        <v>19</v>
      </c>
      <c r="IF3792">
        <v>19213</v>
      </c>
      <c r="IG3792" t="s">
        <v>330</v>
      </c>
      <c r="IH3792" t="s">
        <v>332</v>
      </c>
      <c r="IK3792">
        <v>-2</v>
      </c>
      <c r="IL3792" t="s">
        <v>279</v>
      </c>
      <c r="IM3792" t="s">
        <v>280</v>
      </c>
      <c r="IN3792" t="s">
        <v>687</v>
      </c>
      <c r="IP3792" t="s">
        <v>691</v>
      </c>
    </row>
    <row r="3793" spans="1:250" x14ac:dyDescent="0.25">
      <c r="A3793">
        <v>42308</v>
      </c>
      <c r="B3793">
        <v>-890804480</v>
      </c>
      <c r="C3793">
        <v>1837</v>
      </c>
      <c r="D3793" t="s">
        <v>273</v>
      </c>
      <c r="E3793" t="s">
        <v>274</v>
      </c>
      <c r="F3793">
        <v>19011</v>
      </c>
      <c r="G3793" t="s">
        <v>328</v>
      </c>
      <c r="H3793" t="s">
        <v>329</v>
      </c>
      <c r="I3793">
        <v>424</v>
      </c>
      <c r="J3793" t="s">
        <v>399</v>
      </c>
      <c r="K3793" t="s">
        <v>400</v>
      </c>
      <c r="L3793">
        <v>19213</v>
      </c>
      <c r="M3793" t="s">
        <v>330</v>
      </c>
      <c r="N3793" t="s">
        <v>331</v>
      </c>
      <c r="O3793">
        <v>19213</v>
      </c>
      <c r="P3793" t="s">
        <v>330</v>
      </c>
      <c r="Q3793" t="s">
        <v>331</v>
      </c>
      <c r="R3793" t="s">
        <v>337</v>
      </c>
      <c r="S3793" s="46">
        <v>-9.69</v>
      </c>
      <c r="U3793" s="46">
        <v>19</v>
      </c>
      <c r="IF3793">
        <v>19213</v>
      </c>
      <c r="IG3793" t="s">
        <v>330</v>
      </c>
      <c r="IH3793" t="s">
        <v>332</v>
      </c>
      <c r="IK3793">
        <v>-2</v>
      </c>
      <c r="IL3793" t="s">
        <v>279</v>
      </c>
      <c r="IM3793" t="s">
        <v>280</v>
      </c>
      <c r="IN3793" t="s">
        <v>687</v>
      </c>
      <c r="IP3793" t="s">
        <v>691</v>
      </c>
    </row>
    <row r="3794" spans="1:250" x14ac:dyDescent="0.25">
      <c r="A3794">
        <v>42309</v>
      </c>
      <c r="B3794">
        <v>-890804480</v>
      </c>
      <c r="C3794">
        <v>1837</v>
      </c>
      <c r="D3794" t="s">
        <v>273</v>
      </c>
      <c r="E3794" t="s">
        <v>274</v>
      </c>
      <c r="F3794">
        <v>19011</v>
      </c>
      <c r="G3794" t="s">
        <v>328</v>
      </c>
      <c r="H3794" t="s">
        <v>329</v>
      </c>
      <c r="I3794">
        <v>422</v>
      </c>
      <c r="J3794" t="s">
        <v>401</v>
      </c>
      <c r="K3794" t="s">
        <v>402</v>
      </c>
      <c r="L3794">
        <v>19213</v>
      </c>
      <c r="M3794" t="s">
        <v>330</v>
      </c>
      <c r="N3794" t="s">
        <v>331</v>
      </c>
      <c r="O3794">
        <v>19213</v>
      </c>
      <c r="P3794" t="s">
        <v>330</v>
      </c>
      <c r="Q3794" t="s">
        <v>331</v>
      </c>
      <c r="R3794" t="s">
        <v>337</v>
      </c>
      <c r="S3794" s="46">
        <v>-12.91</v>
      </c>
      <c r="U3794" s="46">
        <v>19</v>
      </c>
      <c r="IF3794">
        <v>19213</v>
      </c>
      <c r="IG3794" t="s">
        <v>330</v>
      </c>
      <c r="IH3794" t="s">
        <v>332</v>
      </c>
      <c r="IK3794">
        <v>-2</v>
      </c>
      <c r="IL3794" t="s">
        <v>279</v>
      </c>
      <c r="IM3794" t="s">
        <v>280</v>
      </c>
      <c r="IN3794" t="s">
        <v>687</v>
      </c>
      <c r="IP3794" t="s">
        <v>691</v>
      </c>
    </row>
    <row r="3795" spans="1:250" x14ac:dyDescent="0.25">
      <c r="A3795">
        <v>42310</v>
      </c>
      <c r="B3795">
        <v>-890804480</v>
      </c>
      <c r="C3795">
        <v>1837</v>
      </c>
      <c r="D3795" t="s">
        <v>273</v>
      </c>
      <c r="E3795" t="s">
        <v>274</v>
      </c>
      <c r="F3795">
        <v>19011</v>
      </c>
      <c r="G3795" t="s">
        <v>328</v>
      </c>
      <c r="H3795" t="s">
        <v>329</v>
      </c>
      <c r="I3795">
        <v>420</v>
      </c>
      <c r="J3795" t="s">
        <v>403</v>
      </c>
      <c r="K3795" t="s">
        <v>404</v>
      </c>
      <c r="L3795">
        <v>19213</v>
      </c>
      <c r="M3795" t="s">
        <v>330</v>
      </c>
      <c r="N3795" t="s">
        <v>331</v>
      </c>
      <c r="O3795">
        <v>19213</v>
      </c>
      <c r="P3795" t="s">
        <v>330</v>
      </c>
      <c r="Q3795" t="s">
        <v>331</v>
      </c>
      <c r="R3795" t="s">
        <v>337</v>
      </c>
      <c r="S3795" s="46">
        <v>-7.53</v>
      </c>
      <c r="U3795" s="46">
        <v>19</v>
      </c>
      <c r="IF3795">
        <v>19213</v>
      </c>
      <c r="IG3795" t="s">
        <v>330</v>
      </c>
      <c r="IH3795" t="s">
        <v>332</v>
      </c>
      <c r="IK3795">
        <v>-2</v>
      </c>
      <c r="IL3795" t="s">
        <v>279</v>
      </c>
      <c r="IM3795" t="s">
        <v>280</v>
      </c>
      <c r="IN3795" t="s">
        <v>687</v>
      </c>
      <c r="IP3795" t="s">
        <v>691</v>
      </c>
    </row>
    <row r="3796" spans="1:250" x14ac:dyDescent="0.25">
      <c r="A3796">
        <v>42311</v>
      </c>
      <c r="B3796">
        <v>-890804480</v>
      </c>
      <c r="C3796">
        <v>1837</v>
      </c>
      <c r="D3796" t="s">
        <v>273</v>
      </c>
      <c r="E3796" t="s">
        <v>274</v>
      </c>
      <c r="F3796">
        <v>19011</v>
      </c>
      <c r="G3796" t="s">
        <v>328</v>
      </c>
      <c r="H3796" t="s">
        <v>329</v>
      </c>
      <c r="I3796">
        <v>411</v>
      </c>
      <c r="J3796" t="s">
        <v>393</v>
      </c>
      <c r="K3796" t="s">
        <v>394</v>
      </c>
      <c r="L3796">
        <v>19213</v>
      </c>
      <c r="M3796" t="s">
        <v>330</v>
      </c>
      <c r="N3796" t="s">
        <v>331</v>
      </c>
      <c r="O3796">
        <v>19213</v>
      </c>
      <c r="P3796" t="s">
        <v>330</v>
      </c>
      <c r="Q3796" t="s">
        <v>331</v>
      </c>
      <c r="R3796" t="s">
        <v>337</v>
      </c>
      <c r="S3796" s="46">
        <v>-11.45</v>
      </c>
      <c r="U3796" s="46">
        <v>19</v>
      </c>
      <c r="IF3796">
        <v>19213</v>
      </c>
      <c r="IG3796" t="s">
        <v>330</v>
      </c>
      <c r="IH3796" t="s">
        <v>332</v>
      </c>
      <c r="IK3796">
        <v>-2</v>
      </c>
      <c r="IL3796" t="s">
        <v>279</v>
      </c>
      <c r="IM3796" t="s">
        <v>280</v>
      </c>
      <c r="IN3796" t="s">
        <v>687</v>
      </c>
      <c r="IP3796" t="s">
        <v>691</v>
      </c>
    </row>
    <row r="3797" spans="1:250" x14ac:dyDescent="0.25">
      <c r="A3797">
        <v>42312</v>
      </c>
      <c r="B3797">
        <v>-890804480</v>
      </c>
      <c r="C3797">
        <v>1837</v>
      </c>
      <c r="D3797" t="s">
        <v>273</v>
      </c>
      <c r="E3797" t="s">
        <v>274</v>
      </c>
      <c r="F3797">
        <v>19011</v>
      </c>
      <c r="G3797" t="s">
        <v>328</v>
      </c>
      <c r="H3797" t="s">
        <v>329</v>
      </c>
      <c r="I3797">
        <v>437</v>
      </c>
      <c r="J3797" t="s">
        <v>658</v>
      </c>
      <c r="K3797" t="s">
        <v>659</v>
      </c>
      <c r="L3797">
        <v>19213</v>
      </c>
      <c r="M3797" t="s">
        <v>330</v>
      </c>
      <c r="N3797" t="s">
        <v>331</v>
      </c>
      <c r="O3797">
        <v>19213</v>
      </c>
      <c r="P3797" t="s">
        <v>330</v>
      </c>
      <c r="Q3797" t="s">
        <v>331</v>
      </c>
      <c r="R3797" t="s">
        <v>337</v>
      </c>
      <c r="S3797" s="46">
        <v>-11.15</v>
      </c>
      <c r="U3797" s="46">
        <v>19</v>
      </c>
      <c r="IF3797">
        <v>19213</v>
      </c>
      <c r="IG3797" t="s">
        <v>330</v>
      </c>
      <c r="IH3797" t="s">
        <v>332</v>
      </c>
      <c r="IK3797">
        <v>-2</v>
      </c>
      <c r="IL3797" t="s">
        <v>279</v>
      </c>
      <c r="IM3797" t="s">
        <v>280</v>
      </c>
      <c r="IN3797" t="s">
        <v>687</v>
      </c>
      <c r="IP3797" t="s">
        <v>691</v>
      </c>
    </row>
    <row r="3798" spans="1:250" x14ac:dyDescent="0.25">
      <c r="A3798">
        <v>42313</v>
      </c>
      <c r="B3798">
        <v>-890804480</v>
      </c>
      <c r="C3798">
        <v>1837</v>
      </c>
      <c r="D3798" t="s">
        <v>273</v>
      </c>
      <c r="E3798" t="s">
        <v>274</v>
      </c>
      <c r="F3798">
        <v>19011</v>
      </c>
      <c r="G3798" t="s">
        <v>328</v>
      </c>
      <c r="H3798" t="s">
        <v>329</v>
      </c>
      <c r="I3798">
        <v>436</v>
      </c>
      <c r="J3798" t="s">
        <v>656</v>
      </c>
      <c r="K3798" t="s">
        <v>657</v>
      </c>
      <c r="L3798">
        <v>19213</v>
      </c>
      <c r="M3798" t="s">
        <v>330</v>
      </c>
      <c r="N3798" t="s">
        <v>331</v>
      </c>
      <c r="O3798">
        <v>19213</v>
      </c>
      <c r="P3798" t="s">
        <v>330</v>
      </c>
      <c r="Q3798" t="s">
        <v>331</v>
      </c>
      <c r="R3798" t="s">
        <v>337</v>
      </c>
      <c r="S3798" s="46">
        <v>-5.0199999999999996</v>
      </c>
      <c r="U3798" s="46">
        <v>19</v>
      </c>
      <c r="IF3798">
        <v>19213</v>
      </c>
      <c r="IG3798" t="s">
        <v>330</v>
      </c>
      <c r="IH3798" t="s">
        <v>332</v>
      </c>
      <c r="IK3798">
        <v>-2</v>
      </c>
      <c r="IL3798" t="s">
        <v>279</v>
      </c>
      <c r="IM3798" t="s">
        <v>280</v>
      </c>
      <c r="IN3798" t="s">
        <v>687</v>
      </c>
      <c r="IP3798" t="s">
        <v>691</v>
      </c>
    </row>
    <row r="3799" spans="1:250" x14ac:dyDescent="0.25">
      <c r="A3799">
        <v>42314</v>
      </c>
      <c r="B3799">
        <v>-890804480</v>
      </c>
      <c r="C3799">
        <v>1837</v>
      </c>
      <c r="D3799" t="s">
        <v>273</v>
      </c>
      <c r="E3799" t="s">
        <v>274</v>
      </c>
      <c r="F3799">
        <v>19011</v>
      </c>
      <c r="G3799" t="s">
        <v>328</v>
      </c>
      <c r="H3799" t="s">
        <v>329</v>
      </c>
      <c r="I3799">
        <v>435</v>
      </c>
      <c r="J3799" t="s">
        <v>491</v>
      </c>
      <c r="K3799" t="s">
        <v>492</v>
      </c>
      <c r="L3799">
        <v>19213</v>
      </c>
      <c r="M3799" t="s">
        <v>330</v>
      </c>
      <c r="N3799" t="s">
        <v>331</v>
      </c>
      <c r="O3799">
        <v>19213</v>
      </c>
      <c r="P3799" t="s">
        <v>330</v>
      </c>
      <c r="Q3799" t="s">
        <v>331</v>
      </c>
      <c r="R3799" t="s">
        <v>337</v>
      </c>
      <c r="S3799" s="46">
        <v>-5.0199999999999996</v>
      </c>
      <c r="U3799" s="46">
        <v>19</v>
      </c>
      <c r="IF3799">
        <v>19213</v>
      </c>
      <c r="IG3799" t="s">
        <v>330</v>
      </c>
      <c r="IH3799" t="s">
        <v>332</v>
      </c>
      <c r="IK3799">
        <v>-2</v>
      </c>
      <c r="IL3799" t="s">
        <v>279</v>
      </c>
      <c r="IM3799" t="s">
        <v>280</v>
      </c>
      <c r="IN3799" t="s">
        <v>687</v>
      </c>
      <c r="IP3799" t="s">
        <v>691</v>
      </c>
    </row>
    <row r="3800" spans="1:250" x14ac:dyDescent="0.25">
      <c r="A3800">
        <v>42315</v>
      </c>
      <c r="B3800">
        <v>-890804480</v>
      </c>
      <c r="C3800">
        <v>1837</v>
      </c>
      <c r="D3800" t="s">
        <v>273</v>
      </c>
      <c r="E3800" t="s">
        <v>274</v>
      </c>
      <c r="F3800">
        <v>19011</v>
      </c>
      <c r="G3800" t="s">
        <v>328</v>
      </c>
      <c r="H3800" t="s">
        <v>329</v>
      </c>
      <c r="I3800">
        <v>431</v>
      </c>
      <c r="J3800" t="s">
        <v>493</v>
      </c>
      <c r="K3800" t="s">
        <v>494</v>
      </c>
      <c r="L3800">
        <v>19213</v>
      </c>
      <c r="M3800" t="s">
        <v>330</v>
      </c>
      <c r="N3800" t="s">
        <v>331</v>
      </c>
      <c r="O3800">
        <v>19213</v>
      </c>
      <c r="P3800" t="s">
        <v>330</v>
      </c>
      <c r="Q3800" t="s">
        <v>331</v>
      </c>
      <c r="R3800" t="s">
        <v>337</v>
      </c>
      <c r="S3800" s="46">
        <v>-7.8</v>
      </c>
      <c r="U3800" s="46">
        <v>19</v>
      </c>
      <c r="IF3800">
        <v>19213</v>
      </c>
      <c r="IG3800" t="s">
        <v>330</v>
      </c>
      <c r="IH3800" t="s">
        <v>332</v>
      </c>
      <c r="IK3800">
        <v>-2</v>
      </c>
      <c r="IL3800" t="s">
        <v>279</v>
      </c>
      <c r="IM3800" t="s">
        <v>280</v>
      </c>
      <c r="IN3800" t="s">
        <v>687</v>
      </c>
      <c r="IP3800" t="s">
        <v>691</v>
      </c>
    </row>
    <row r="3801" spans="1:250" x14ac:dyDescent="0.25">
      <c r="A3801">
        <v>42316</v>
      </c>
      <c r="B3801">
        <v>-890804480</v>
      </c>
      <c r="C3801">
        <v>1837</v>
      </c>
      <c r="D3801" t="s">
        <v>273</v>
      </c>
      <c r="E3801" t="s">
        <v>274</v>
      </c>
      <c r="F3801">
        <v>19011</v>
      </c>
      <c r="G3801" t="s">
        <v>328</v>
      </c>
      <c r="H3801" t="s">
        <v>329</v>
      </c>
      <c r="I3801">
        <v>429</v>
      </c>
      <c r="J3801" t="s">
        <v>395</v>
      </c>
      <c r="K3801" t="s">
        <v>396</v>
      </c>
      <c r="L3801">
        <v>19213</v>
      </c>
      <c r="M3801" t="s">
        <v>330</v>
      </c>
      <c r="N3801" t="s">
        <v>331</v>
      </c>
      <c r="O3801">
        <v>19213</v>
      </c>
      <c r="P3801" t="s">
        <v>330</v>
      </c>
      <c r="Q3801" t="s">
        <v>331</v>
      </c>
      <c r="R3801" t="s">
        <v>337</v>
      </c>
      <c r="S3801" s="46">
        <v>-10.41</v>
      </c>
      <c r="U3801" s="46">
        <v>19</v>
      </c>
      <c r="IF3801">
        <v>19213</v>
      </c>
      <c r="IG3801" t="s">
        <v>330</v>
      </c>
      <c r="IH3801" t="s">
        <v>332</v>
      </c>
      <c r="IK3801">
        <v>-2</v>
      </c>
      <c r="IL3801" t="s">
        <v>279</v>
      </c>
      <c r="IM3801" t="s">
        <v>280</v>
      </c>
      <c r="IN3801" t="s">
        <v>687</v>
      </c>
      <c r="IP3801" t="s">
        <v>691</v>
      </c>
    </row>
    <row r="3802" spans="1:250" x14ac:dyDescent="0.25">
      <c r="A3802">
        <v>42317</v>
      </c>
      <c r="B3802">
        <v>-890804480</v>
      </c>
      <c r="C3802">
        <v>1837</v>
      </c>
      <c r="D3802" t="s">
        <v>273</v>
      </c>
      <c r="E3802" t="s">
        <v>274</v>
      </c>
      <c r="F3802">
        <v>9695</v>
      </c>
      <c r="G3802" t="s">
        <v>281</v>
      </c>
      <c r="H3802" t="s">
        <v>282</v>
      </c>
      <c r="I3802">
        <v>411</v>
      </c>
      <c r="J3802" t="s">
        <v>393</v>
      </c>
      <c r="K3802" t="s">
        <v>394</v>
      </c>
      <c r="L3802">
        <v>21324</v>
      </c>
      <c r="M3802" t="s">
        <v>283</v>
      </c>
      <c r="N3802" t="s">
        <v>284</v>
      </c>
      <c r="O3802">
        <v>21324</v>
      </c>
      <c r="P3802" t="s">
        <v>283</v>
      </c>
      <c r="Q3802" t="s">
        <v>284</v>
      </c>
      <c r="R3802" t="s">
        <v>337</v>
      </c>
      <c r="S3802" s="46">
        <v>-2.2599999999999998</v>
      </c>
      <c r="U3802" s="46">
        <v>19</v>
      </c>
      <c r="IF3802">
        <v>21324</v>
      </c>
      <c r="IG3802" t="s">
        <v>283</v>
      </c>
      <c r="IH3802" t="s">
        <v>285</v>
      </c>
      <c r="IK3802">
        <v>-2</v>
      </c>
      <c r="IL3802" t="s">
        <v>279</v>
      </c>
      <c r="IM3802" t="s">
        <v>280</v>
      </c>
      <c r="IN3802" t="s">
        <v>661</v>
      </c>
      <c r="IP3802" t="s">
        <v>692</v>
      </c>
    </row>
    <row r="3803" spans="1:250" x14ac:dyDescent="0.25">
      <c r="A3803">
        <v>42318</v>
      </c>
      <c r="B3803">
        <v>-890804480</v>
      </c>
      <c r="C3803">
        <v>1837</v>
      </c>
      <c r="D3803" t="s">
        <v>273</v>
      </c>
      <c r="E3803" t="s">
        <v>274</v>
      </c>
      <c r="F3803">
        <v>9695</v>
      </c>
      <c r="G3803" t="s">
        <v>281</v>
      </c>
      <c r="H3803" t="s">
        <v>282</v>
      </c>
      <c r="I3803">
        <v>431</v>
      </c>
      <c r="J3803" t="s">
        <v>493</v>
      </c>
      <c r="K3803" t="s">
        <v>494</v>
      </c>
      <c r="L3803">
        <v>21324</v>
      </c>
      <c r="M3803" t="s">
        <v>283</v>
      </c>
      <c r="N3803" t="s">
        <v>284</v>
      </c>
      <c r="O3803">
        <v>21324</v>
      </c>
      <c r="P3803" t="s">
        <v>283</v>
      </c>
      <c r="Q3803" t="s">
        <v>284</v>
      </c>
      <c r="R3803" t="s">
        <v>337</v>
      </c>
      <c r="S3803" s="46">
        <v>-1.56</v>
      </c>
      <c r="U3803" s="46">
        <v>19</v>
      </c>
      <c r="IF3803">
        <v>21324</v>
      </c>
      <c r="IG3803" t="s">
        <v>283</v>
      </c>
      <c r="IH3803" t="s">
        <v>285</v>
      </c>
      <c r="IK3803">
        <v>-2</v>
      </c>
      <c r="IL3803" t="s">
        <v>279</v>
      </c>
      <c r="IM3803" t="s">
        <v>280</v>
      </c>
      <c r="IN3803" t="s">
        <v>661</v>
      </c>
      <c r="IP3803" t="s">
        <v>692</v>
      </c>
    </row>
    <row r="3804" spans="1:250" x14ac:dyDescent="0.25">
      <c r="A3804">
        <v>42319</v>
      </c>
      <c r="B3804">
        <v>-890804480</v>
      </c>
      <c r="C3804">
        <v>1837</v>
      </c>
      <c r="D3804" t="s">
        <v>273</v>
      </c>
      <c r="E3804" t="s">
        <v>274</v>
      </c>
      <c r="F3804">
        <v>9695</v>
      </c>
      <c r="G3804" t="s">
        <v>281</v>
      </c>
      <c r="H3804" t="s">
        <v>282</v>
      </c>
      <c r="I3804">
        <v>429</v>
      </c>
      <c r="J3804" t="s">
        <v>395</v>
      </c>
      <c r="K3804" t="s">
        <v>396</v>
      </c>
      <c r="L3804">
        <v>21324</v>
      </c>
      <c r="M3804" t="s">
        <v>283</v>
      </c>
      <c r="N3804" t="s">
        <v>284</v>
      </c>
      <c r="O3804">
        <v>21324</v>
      </c>
      <c r="P3804" t="s">
        <v>283</v>
      </c>
      <c r="Q3804" t="s">
        <v>284</v>
      </c>
      <c r="R3804" t="s">
        <v>337</v>
      </c>
      <c r="S3804" s="46">
        <v>-2.08</v>
      </c>
      <c r="U3804" s="46">
        <v>19</v>
      </c>
      <c r="IF3804">
        <v>21324</v>
      </c>
      <c r="IG3804" t="s">
        <v>283</v>
      </c>
      <c r="IH3804" t="s">
        <v>285</v>
      </c>
      <c r="IK3804">
        <v>-2</v>
      </c>
      <c r="IL3804" t="s">
        <v>279</v>
      </c>
      <c r="IM3804" t="s">
        <v>280</v>
      </c>
      <c r="IN3804" t="s">
        <v>661</v>
      </c>
      <c r="IP3804" t="s">
        <v>692</v>
      </c>
    </row>
    <row r="3805" spans="1:250" x14ac:dyDescent="0.25">
      <c r="A3805">
        <v>42320</v>
      </c>
      <c r="B3805">
        <v>-890804480</v>
      </c>
      <c r="C3805">
        <v>1837</v>
      </c>
      <c r="D3805" t="s">
        <v>273</v>
      </c>
      <c r="E3805" t="s">
        <v>274</v>
      </c>
      <c r="F3805">
        <v>9695</v>
      </c>
      <c r="G3805" t="s">
        <v>281</v>
      </c>
      <c r="H3805" t="s">
        <v>282</v>
      </c>
      <c r="I3805">
        <v>427</v>
      </c>
      <c r="J3805" t="s">
        <v>397</v>
      </c>
      <c r="K3805" t="s">
        <v>398</v>
      </c>
      <c r="L3805">
        <v>21324</v>
      </c>
      <c r="M3805" t="s">
        <v>283</v>
      </c>
      <c r="N3805" t="s">
        <v>284</v>
      </c>
      <c r="O3805">
        <v>21324</v>
      </c>
      <c r="P3805" t="s">
        <v>283</v>
      </c>
      <c r="Q3805" t="s">
        <v>284</v>
      </c>
      <c r="R3805" t="s">
        <v>337</v>
      </c>
      <c r="S3805" s="46">
        <v>-1.21</v>
      </c>
      <c r="U3805" s="46">
        <v>19</v>
      </c>
      <c r="IF3805">
        <v>21324</v>
      </c>
      <c r="IG3805" t="s">
        <v>283</v>
      </c>
      <c r="IH3805" t="s">
        <v>285</v>
      </c>
      <c r="IK3805">
        <v>-2</v>
      </c>
      <c r="IL3805" t="s">
        <v>279</v>
      </c>
      <c r="IM3805" t="s">
        <v>280</v>
      </c>
      <c r="IN3805" t="s">
        <v>661</v>
      </c>
      <c r="IP3805" t="s">
        <v>692</v>
      </c>
    </row>
    <row r="3806" spans="1:250" x14ac:dyDescent="0.25">
      <c r="A3806">
        <v>42321</v>
      </c>
      <c r="B3806">
        <v>-890804480</v>
      </c>
      <c r="C3806">
        <v>1837</v>
      </c>
      <c r="D3806" t="s">
        <v>273</v>
      </c>
      <c r="E3806" t="s">
        <v>274</v>
      </c>
      <c r="F3806">
        <v>9695</v>
      </c>
      <c r="G3806" t="s">
        <v>281</v>
      </c>
      <c r="H3806" t="s">
        <v>282</v>
      </c>
      <c r="I3806">
        <v>424</v>
      </c>
      <c r="J3806" t="s">
        <v>399</v>
      </c>
      <c r="K3806" t="s">
        <v>400</v>
      </c>
      <c r="L3806">
        <v>21324</v>
      </c>
      <c r="M3806" t="s">
        <v>283</v>
      </c>
      <c r="N3806" t="s">
        <v>284</v>
      </c>
      <c r="O3806">
        <v>21324</v>
      </c>
      <c r="P3806" t="s">
        <v>283</v>
      </c>
      <c r="Q3806" t="s">
        <v>284</v>
      </c>
      <c r="R3806" t="s">
        <v>337</v>
      </c>
      <c r="S3806" s="46">
        <v>-1.93</v>
      </c>
      <c r="U3806" s="46">
        <v>19</v>
      </c>
      <c r="IF3806">
        <v>21324</v>
      </c>
      <c r="IG3806" t="s">
        <v>283</v>
      </c>
      <c r="IH3806" t="s">
        <v>285</v>
      </c>
      <c r="IK3806">
        <v>-2</v>
      </c>
      <c r="IL3806" t="s">
        <v>279</v>
      </c>
      <c r="IM3806" t="s">
        <v>280</v>
      </c>
      <c r="IN3806" t="s">
        <v>661</v>
      </c>
      <c r="IP3806" t="s">
        <v>692</v>
      </c>
    </row>
    <row r="3807" spans="1:250" x14ac:dyDescent="0.25">
      <c r="A3807">
        <v>42322</v>
      </c>
      <c r="B3807">
        <v>-890804480</v>
      </c>
      <c r="C3807">
        <v>1837</v>
      </c>
      <c r="D3807" t="s">
        <v>273</v>
      </c>
      <c r="E3807" t="s">
        <v>274</v>
      </c>
      <c r="F3807">
        <v>9695</v>
      </c>
      <c r="G3807" t="s">
        <v>281</v>
      </c>
      <c r="H3807" t="s">
        <v>282</v>
      </c>
      <c r="I3807">
        <v>422</v>
      </c>
      <c r="J3807" t="s">
        <v>401</v>
      </c>
      <c r="K3807" t="s">
        <v>402</v>
      </c>
      <c r="L3807">
        <v>21324</v>
      </c>
      <c r="M3807" t="s">
        <v>283</v>
      </c>
      <c r="N3807" t="s">
        <v>284</v>
      </c>
      <c r="O3807">
        <v>21324</v>
      </c>
      <c r="P3807" t="s">
        <v>283</v>
      </c>
      <c r="Q3807" t="s">
        <v>284</v>
      </c>
      <c r="R3807" t="s">
        <v>337</v>
      </c>
      <c r="S3807" s="46">
        <v>-2.57</v>
      </c>
      <c r="U3807" s="46">
        <v>19</v>
      </c>
      <c r="IF3807">
        <v>21324</v>
      </c>
      <c r="IG3807" t="s">
        <v>283</v>
      </c>
      <c r="IH3807" t="s">
        <v>285</v>
      </c>
      <c r="IK3807">
        <v>-2</v>
      </c>
      <c r="IL3807" t="s">
        <v>279</v>
      </c>
      <c r="IM3807" t="s">
        <v>280</v>
      </c>
      <c r="IN3807" t="s">
        <v>661</v>
      </c>
      <c r="IP3807" t="s">
        <v>692</v>
      </c>
    </row>
    <row r="3808" spans="1:250" x14ac:dyDescent="0.25">
      <c r="A3808">
        <v>42323</v>
      </c>
      <c r="B3808">
        <v>-890804480</v>
      </c>
      <c r="C3808">
        <v>1837</v>
      </c>
      <c r="D3808" t="s">
        <v>273</v>
      </c>
      <c r="E3808" t="s">
        <v>274</v>
      </c>
      <c r="F3808">
        <v>9695</v>
      </c>
      <c r="G3808" t="s">
        <v>281</v>
      </c>
      <c r="H3808" t="s">
        <v>282</v>
      </c>
      <c r="I3808">
        <v>420</v>
      </c>
      <c r="J3808" t="s">
        <v>403</v>
      </c>
      <c r="K3808" t="s">
        <v>404</v>
      </c>
      <c r="L3808">
        <v>21324</v>
      </c>
      <c r="M3808" t="s">
        <v>283</v>
      </c>
      <c r="N3808" t="s">
        <v>284</v>
      </c>
      <c r="O3808">
        <v>21324</v>
      </c>
      <c r="P3808" t="s">
        <v>283</v>
      </c>
      <c r="Q3808" t="s">
        <v>284</v>
      </c>
      <c r="R3808" t="s">
        <v>337</v>
      </c>
      <c r="S3808" s="46">
        <v>-1.5</v>
      </c>
      <c r="U3808" s="46">
        <v>19</v>
      </c>
      <c r="IF3808">
        <v>21324</v>
      </c>
      <c r="IG3808" t="s">
        <v>283</v>
      </c>
      <c r="IH3808" t="s">
        <v>285</v>
      </c>
      <c r="IK3808">
        <v>-2</v>
      </c>
      <c r="IL3808" t="s">
        <v>279</v>
      </c>
      <c r="IM3808" t="s">
        <v>280</v>
      </c>
      <c r="IN3808" t="s">
        <v>661</v>
      </c>
      <c r="IP3808" t="s">
        <v>692</v>
      </c>
    </row>
    <row r="3809" spans="1:250" x14ac:dyDescent="0.25">
      <c r="A3809">
        <v>42324</v>
      </c>
      <c r="B3809">
        <v>-890804480</v>
      </c>
      <c r="C3809">
        <v>1837</v>
      </c>
      <c r="D3809" t="s">
        <v>273</v>
      </c>
      <c r="E3809" t="s">
        <v>274</v>
      </c>
      <c r="F3809">
        <v>9695</v>
      </c>
      <c r="G3809" t="s">
        <v>281</v>
      </c>
      <c r="H3809" t="s">
        <v>282</v>
      </c>
      <c r="I3809">
        <v>437</v>
      </c>
      <c r="J3809" t="s">
        <v>658</v>
      </c>
      <c r="K3809" t="s">
        <v>659</v>
      </c>
      <c r="L3809">
        <v>21324</v>
      </c>
      <c r="M3809" t="s">
        <v>283</v>
      </c>
      <c r="N3809" t="s">
        <v>284</v>
      </c>
      <c r="O3809">
        <v>21324</v>
      </c>
      <c r="P3809" t="s">
        <v>283</v>
      </c>
      <c r="Q3809" t="s">
        <v>284</v>
      </c>
      <c r="R3809" t="s">
        <v>337</v>
      </c>
      <c r="S3809" s="46">
        <v>-1.66</v>
      </c>
      <c r="U3809" s="46">
        <v>19</v>
      </c>
      <c r="IF3809">
        <v>21324</v>
      </c>
      <c r="IG3809" t="s">
        <v>283</v>
      </c>
      <c r="IH3809" t="s">
        <v>285</v>
      </c>
      <c r="IK3809">
        <v>-2</v>
      </c>
      <c r="IL3809" t="s">
        <v>279</v>
      </c>
      <c r="IM3809" t="s">
        <v>280</v>
      </c>
      <c r="IN3809" t="s">
        <v>661</v>
      </c>
      <c r="IP3809" t="s">
        <v>692</v>
      </c>
    </row>
    <row r="3810" spans="1:250" x14ac:dyDescent="0.25">
      <c r="A3810">
        <v>42325</v>
      </c>
      <c r="B3810">
        <v>-890804480</v>
      </c>
      <c r="C3810">
        <v>1837</v>
      </c>
      <c r="D3810" t="s">
        <v>273</v>
      </c>
      <c r="E3810" t="s">
        <v>274</v>
      </c>
      <c r="F3810">
        <v>9695</v>
      </c>
      <c r="G3810" t="s">
        <v>281</v>
      </c>
      <c r="H3810" t="s">
        <v>282</v>
      </c>
      <c r="I3810">
        <v>436</v>
      </c>
      <c r="J3810" t="s">
        <v>656</v>
      </c>
      <c r="K3810" t="s">
        <v>657</v>
      </c>
      <c r="L3810">
        <v>21324</v>
      </c>
      <c r="M3810" t="s">
        <v>283</v>
      </c>
      <c r="N3810" t="s">
        <v>284</v>
      </c>
      <c r="O3810">
        <v>21324</v>
      </c>
      <c r="P3810" t="s">
        <v>283</v>
      </c>
      <c r="Q3810" t="s">
        <v>284</v>
      </c>
      <c r="R3810" t="s">
        <v>337</v>
      </c>
      <c r="S3810" s="46">
        <v>-0.99</v>
      </c>
      <c r="U3810" s="46">
        <v>19</v>
      </c>
      <c r="IF3810">
        <v>21324</v>
      </c>
      <c r="IG3810" t="s">
        <v>283</v>
      </c>
      <c r="IH3810" t="s">
        <v>285</v>
      </c>
      <c r="IK3810">
        <v>-2</v>
      </c>
      <c r="IL3810" t="s">
        <v>279</v>
      </c>
      <c r="IM3810" t="s">
        <v>280</v>
      </c>
      <c r="IN3810" t="s">
        <v>661</v>
      </c>
      <c r="IP3810" t="s">
        <v>692</v>
      </c>
    </row>
    <row r="3811" spans="1:250" x14ac:dyDescent="0.25">
      <c r="A3811">
        <v>42326</v>
      </c>
      <c r="B3811">
        <v>-890804480</v>
      </c>
      <c r="C3811">
        <v>1837</v>
      </c>
      <c r="D3811" t="s">
        <v>273</v>
      </c>
      <c r="E3811" t="s">
        <v>274</v>
      </c>
      <c r="F3811">
        <v>9695</v>
      </c>
      <c r="G3811" t="s">
        <v>281</v>
      </c>
      <c r="H3811" t="s">
        <v>282</v>
      </c>
      <c r="I3811">
        <v>435</v>
      </c>
      <c r="J3811" t="s">
        <v>491</v>
      </c>
      <c r="K3811" t="s">
        <v>492</v>
      </c>
      <c r="L3811">
        <v>21324</v>
      </c>
      <c r="M3811" t="s">
        <v>283</v>
      </c>
      <c r="N3811" t="s">
        <v>284</v>
      </c>
      <c r="O3811">
        <v>21324</v>
      </c>
      <c r="P3811" t="s">
        <v>283</v>
      </c>
      <c r="Q3811" t="s">
        <v>284</v>
      </c>
      <c r="R3811" t="s">
        <v>337</v>
      </c>
      <c r="S3811" s="46">
        <v>-0.99</v>
      </c>
      <c r="U3811" s="46">
        <v>19</v>
      </c>
      <c r="IF3811">
        <v>21324</v>
      </c>
      <c r="IG3811" t="s">
        <v>283</v>
      </c>
      <c r="IH3811" t="s">
        <v>285</v>
      </c>
      <c r="IK3811">
        <v>-2</v>
      </c>
      <c r="IL3811" t="s">
        <v>279</v>
      </c>
      <c r="IM3811" t="s">
        <v>280</v>
      </c>
      <c r="IN3811" t="s">
        <v>661</v>
      </c>
      <c r="IP3811" t="s">
        <v>692</v>
      </c>
    </row>
    <row r="3812" spans="1:250" x14ac:dyDescent="0.25">
      <c r="A3812">
        <v>42327</v>
      </c>
      <c r="B3812">
        <v>-890804480</v>
      </c>
      <c r="C3812">
        <v>1837</v>
      </c>
      <c r="D3812" t="s">
        <v>273</v>
      </c>
      <c r="E3812" t="s">
        <v>274</v>
      </c>
      <c r="F3812">
        <v>13794</v>
      </c>
      <c r="G3812" t="s">
        <v>275</v>
      </c>
      <c r="H3812" t="s">
        <v>276</v>
      </c>
      <c r="I3812">
        <v>422</v>
      </c>
      <c r="J3812" t="s">
        <v>401</v>
      </c>
      <c r="K3812" t="s">
        <v>402</v>
      </c>
      <c r="L3812">
        <v>22128</v>
      </c>
      <c r="M3812" t="s">
        <v>277</v>
      </c>
      <c r="N3812" t="s">
        <v>278</v>
      </c>
      <c r="O3812">
        <v>22128</v>
      </c>
      <c r="P3812" t="s">
        <v>277</v>
      </c>
      <c r="Q3812" t="s">
        <v>278</v>
      </c>
      <c r="R3812" t="s">
        <v>337</v>
      </c>
      <c r="S3812" s="46">
        <v>-0.15</v>
      </c>
      <c r="U3812" s="46">
        <v>19</v>
      </c>
      <c r="IF3812">
        <v>22128</v>
      </c>
      <c r="IG3812" t="s">
        <v>277</v>
      </c>
      <c r="IH3812" t="s">
        <v>319</v>
      </c>
      <c r="IK3812">
        <v>-2</v>
      </c>
      <c r="IL3812" t="s">
        <v>279</v>
      </c>
      <c r="IM3812" t="s">
        <v>280</v>
      </c>
      <c r="IN3812" t="s">
        <v>663</v>
      </c>
      <c r="IP3812" t="s">
        <v>693</v>
      </c>
    </row>
    <row r="3813" spans="1:250" x14ac:dyDescent="0.25">
      <c r="A3813">
        <v>42328</v>
      </c>
      <c r="B3813">
        <v>-890804480</v>
      </c>
      <c r="C3813">
        <v>1837</v>
      </c>
      <c r="D3813" t="s">
        <v>273</v>
      </c>
      <c r="E3813" t="s">
        <v>274</v>
      </c>
      <c r="F3813">
        <v>13794</v>
      </c>
      <c r="G3813" t="s">
        <v>275</v>
      </c>
      <c r="H3813" t="s">
        <v>276</v>
      </c>
      <c r="I3813">
        <v>420</v>
      </c>
      <c r="J3813" t="s">
        <v>403</v>
      </c>
      <c r="K3813" t="s">
        <v>404</v>
      </c>
      <c r="L3813">
        <v>22128</v>
      </c>
      <c r="M3813" t="s">
        <v>277</v>
      </c>
      <c r="N3813" t="s">
        <v>278</v>
      </c>
      <c r="O3813">
        <v>22128</v>
      </c>
      <c r="P3813" t="s">
        <v>277</v>
      </c>
      <c r="Q3813" t="s">
        <v>278</v>
      </c>
      <c r="R3813" t="s">
        <v>337</v>
      </c>
      <c r="S3813" s="46">
        <v>-0.09</v>
      </c>
      <c r="U3813" s="46">
        <v>19</v>
      </c>
      <c r="IF3813">
        <v>22128</v>
      </c>
      <c r="IG3813" t="s">
        <v>277</v>
      </c>
      <c r="IH3813" t="s">
        <v>319</v>
      </c>
      <c r="IK3813">
        <v>-2</v>
      </c>
      <c r="IL3813" t="s">
        <v>279</v>
      </c>
      <c r="IM3813" t="s">
        <v>280</v>
      </c>
      <c r="IN3813" t="s">
        <v>663</v>
      </c>
      <c r="IP3813" t="s">
        <v>693</v>
      </c>
    </row>
    <row r="3814" spans="1:250" x14ac:dyDescent="0.25">
      <c r="A3814">
        <v>42329</v>
      </c>
      <c r="B3814">
        <v>-890804480</v>
      </c>
      <c r="C3814">
        <v>1837</v>
      </c>
      <c r="D3814" t="s">
        <v>273</v>
      </c>
      <c r="E3814" t="s">
        <v>274</v>
      </c>
      <c r="F3814">
        <v>13794</v>
      </c>
      <c r="G3814" t="s">
        <v>275</v>
      </c>
      <c r="H3814" t="s">
        <v>276</v>
      </c>
      <c r="I3814">
        <v>411</v>
      </c>
      <c r="J3814" t="s">
        <v>393</v>
      </c>
      <c r="K3814" t="s">
        <v>394</v>
      </c>
      <c r="L3814">
        <v>22128</v>
      </c>
      <c r="M3814" t="s">
        <v>277</v>
      </c>
      <c r="N3814" t="s">
        <v>278</v>
      </c>
      <c r="O3814">
        <v>22128</v>
      </c>
      <c r="P3814" t="s">
        <v>277</v>
      </c>
      <c r="Q3814" t="s">
        <v>278</v>
      </c>
      <c r="R3814" t="s">
        <v>337</v>
      </c>
      <c r="S3814" s="46">
        <v>-0.13</v>
      </c>
      <c r="U3814" s="46">
        <v>19</v>
      </c>
      <c r="IF3814">
        <v>22128</v>
      </c>
      <c r="IG3814" t="s">
        <v>277</v>
      </c>
      <c r="IH3814" t="s">
        <v>319</v>
      </c>
      <c r="IK3814">
        <v>-2</v>
      </c>
      <c r="IL3814" t="s">
        <v>279</v>
      </c>
      <c r="IM3814" t="s">
        <v>280</v>
      </c>
      <c r="IN3814" t="s">
        <v>663</v>
      </c>
      <c r="IP3814" t="s">
        <v>693</v>
      </c>
    </row>
    <row r="3815" spans="1:250" x14ac:dyDescent="0.25">
      <c r="A3815">
        <v>42330</v>
      </c>
      <c r="B3815">
        <v>-890804480</v>
      </c>
      <c r="C3815">
        <v>1837</v>
      </c>
      <c r="D3815" t="s">
        <v>273</v>
      </c>
      <c r="E3815" t="s">
        <v>274</v>
      </c>
      <c r="F3815">
        <v>13794</v>
      </c>
      <c r="G3815" t="s">
        <v>275</v>
      </c>
      <c r="H3815" t="s">
        <v>276</v>
      </c>
      <c r="I3815">
        <v>436</v>
      </c>
      <c r="J3815" t="s">
        <v>656</v>
      </c>
      <c r="K3815" t="s">
        <v>657</v>
      </c>
      <c r="L3815">
        <v>22128</v>
      </c>
      <c r="M3815" t="s">
        <v>277</v>
      </c>
      <c r="N3815" t="s">
        <v>278</v>
      </c>
      <c r="O3815">
        <v>22128</v>
      </c>
      <c r="P3815" t="s">
        <v>277</v>
      </c>
      <c r="Q3815" t="s">
        <v>278</v>
      </c>
      <c r="R3815" t="s">
        <v>337</v>
      </c>
      <c r="S3815" s="46">
        <v>-0.06</v>
      </c>
      <c r="U3815" s="46">
        <v>19</v>
      </c>
      <c r="IF3815">
        <v>22128</v>
      </c>
      <c r="IG3815" t="s">
        <v>277</v>
      </c>
      <c r="IH3815" t="s">
        <v>319</v>
      </c>
      <c r="IK3815">
        <v>-2</v>
      </c>
      <c r="IL3815" t="s">
        <v>279</v>
      </c>
      <c r="IM3815" t="s">
        <v>280</v>
      </c>
      <c r="IN3815" t="s">
        <v>663</v>
      </c>
      <c r="IP3815" t="s">
        <v>693</v>
      </c>
    </row>
    <row r="3816" spans="1:250" x14ac:dyDescent="0.25">
      <c r="A3816">
        <v>42331</v>
      </c>
      <c r="B3816">
        <v>-890804480</v>
      </c>
      <c r="C3816">
        <v>1837</v>
      </c>
      <c r="D3816" t="s">
        <v>273</v>
      </c>
      <c r="E3816" t="s">
        <v>274</v>
      </c>
      <c r="F3816">
        <v>13794</v>
      </c>
      <c r="G3816" t="s">
        <v>275</v>
      </c>
      <c r="H3816" t="s">
        <v>276</v>
      </c>
      <c r="I3816">
        <v>435</v>
      </c>
      <c r="J3816" t="s">
        <v>491</v>
      </c>
      <c r="K3816" t="s">
        <v>492</v>
      </c>
      <c r="L3816">
        <v>22128</v>
      </c>
      <c r="M3816" t="s">
        <v>277</v>
      </c>
      <c r="N3816" t="s">
        <v>278</v>
      </c>
      <c r="O3816">
        <v>22128</v>
      </c>
      <c r="P3816" t="s">
        <v>277</v>
      </c>
      <c r="Q3816" t="s">
        <v>278</v>
      </c>
      <c r="R3816" t="s">
        <v>337</v>
      </c>
      <c r="S3816" s="46">
        <v>-0.06</v>
      </c>
      <c r="U3816" s="46">
        <v>19</v>
      </c>
      <c r="IF3816">
        <v>22128</v>
      </c>
      <c r="IG3816" t="s">
        <v>277</v>
      </c>
      <c r="IH3816" t="s">
        <v>319</v>
      </c>
      <c r="IK3816">
        <v>-2</v>
      </c>
      <c r="IL3816" t="s">
        <v>279</v>
      </c>
      <c r="IM3816" t="s">
        <v>280</v>
      </c>
      <c r="IN3816" t="s">
        <v>663</v>
      </c>
      <c r="IP3816" t="s">
        <v>693</v>
      </c>
    </row>
    <row r="3817" spans="1:250" x14ac:dyDescent="0.25">
      <c r="A3817">
        <v>42332</v>
      </c>
      <c r="B3817">
        <v>-890804480</v>
      </c>
      <c r="C3817">
        <v>1837</v>
      </c>
      <c r="D3817" t="s">
        <v>273</v>
      </c>
      <c r="E3817" t="s">
        <v>274</v>
      </c>
      <c r="F3817">
        <v>13794</v>
      </c>
      <c r="G3817" t="s">
        <v>275</v>
      </c>
      <c r="H3817" t="s">
        <v>276</v>
      </c>
      <c r="I3817">
        <v>431</v>
      </c>
      <c r="J3817" t="s">
        <v>493</v>
      </c>
      <c r="K3817" t="s">
        <v>494</v>
      </c>
      <c r="L3817">
        <v>22128</v>
      </c>
      <c r="M3817" t="s">
        <v>277</v>
      </c>
      <c r="N3817" t="s">
        <v>278</v>
      </c>
      <c r="O3817">
        <v>22128</v>
      </c>
      <c r="P3817" t="s">
        <v>277</v>
      </c>
      <c r="Q3817" t="s">
        <v>278</v>
      </c>
      <c r="R3817" t="s">
        <v>337</v>
      </c>
      <c r="S3817" s="46">
        <v>-0.09</v>
      </c>
      <c r="U3817" s="46">
        <v>19</v>
      </c>
      <c r="IF3817">
        <v>22128</v>
      </c>
      <c r="IG3817" t="s">
        <v>277</v>
      </c>
      <c r="IH3817" t="s">
        <v>319</v>
      </c>
      <c r="IK3817">
        <v>-2</v>
      </c>
      <c r="IL3817" t="s">
        <v>279</v>
      </c>
      <c r="IM3817" t="s">
        <v>280</v>
      </c>
      <c r="IN3817" t="s">
        <v>663</v>
      </c>
      <c r="IP3817" t="s">
        <v>693</v>
      </c>
    </row>
    <row r="3818" spans="1:250" x14ac:dyDescent="0.25">
      <c r="A3818">
        <v>42333</v>
      </c>
      <c r="B3818">
        <v>-890804480</v>
      </c>
      <c r="C3818">
        <v>1837</v>
      </c>
      <c r="D3818" t="s">
        <v>273</v>
      </c>
      <c r="E3818" t="s">
        <v>274</v>
      </c>
      <c r="F3818">
        <v>13794</v>
      </c>
      <c r="G3818" t="s">
        <v>275</v>
      </c>
      <c r="H3818" t="s">
        <v>276</v>
      </c>
      <c r="I3818">
        <v>429</v>
      </c>
      <c r="J3818" t="s">
        <v>395</v>
      </c>
      <c r="K3818" t="s">
        <v>396</v>
      </c>
      <c r="L3818">
        <v>22128</v>
      </c>
      <c r="M3818" t="s">
        <v>277</v>
      </c>
      <c r="N3818" t="s">
        <v>278</v>
      </c>
      <c r="O3818">
        <v>22128</v>
      </c>
      <c r="P3818" t="s">
        <v>277</v>
      </c>
      <c r="Q3818" t="s">
        <v>278</v>
      </c>
      <c r="R3818" t="s">
        <v>337</v>
      </c>
      <c r="S3818" s="46">
        <v>-0.11</v>
      </c>
      <c r="U3818" s="46">
        <v>19</v>
      </c>
      <c r="IF3818">
        <v>22128</v>
      </c>
      <c r="IG3818" t="s">
        <v>277</v>
      </c>
      <c r="IH3818" t="s">
        <v>319</v>
      </c>
      <c r="IK3818">
        <v>-2</v>
      </c>
      <c r="IL3818" t="s">
        <v>279</v>
      </c>
      <c r="IM3818" t="s">
        <v>280</v>
      </c>
      <c r="IN3818" t="s">
        <v>663</v>
      </c>
      <c r="IP3818" t="s">
        <v>693</v>
      </c>
    </row>
    <row r="3819" spans="1:250" x14ac:dyDescent="0.25">
      <c r="A3819">
        <v>42334</v>
      </c>
      <c r="B3819">
        <v>-890804480</v>
      </c>
      <c r="C3819">
        <v>1837</v>
      </c>
      <c r="D3819" t="s">
        <v>273</v>
      </c>
      <c r="E3819" t="s">
        <v>274</v>
      </c>
      <c r="F3819">
        <v>13794</v>
      </c>
      <c r="G3819" t="s">
        <v>275</v>
      </c>
      <c r="H3819" t="s">
        <v>276</v>
      </c>
      <c r="I3819">
        <v>427</v>
      </c>
      <c r="J3819" t="s">
        <v>397</v>
      </c>
      <c r="K3819" t="s">
        <v>398</v>
      </c>
      <c r="L3819">
        <v>22128</v>
      </c>
      <c r="M3819" t="s">
        <v>277</v>
      </c>
      <c r="N3819" t="s">
        <v>278</v>
      </c>
      <c r="O3819">
        <v>22128</v>
      </c>
      <c r="P3819" t="s">
        <v>277</v>
      </c>
      <c r="Q3819" t="s">
        <v>278</v>
      </c>
      <c r="R3819" t="s">
        <v>337</v>
      </c>
      <c r="S3819" s="46">
        <v>-7.0000000000000007E-2</v>
      </c>
      <c r="U3819" s="46">
        <v>19</v>
      </c>
      <c r="IF3819">
        <v>22128</v>
      </c>
      <c r="IG3819" t="s">
        <v>277</v>
      </c>
      <c r="IH3819" t="s">
        <v>319</v>
      </c>
      <c r="IK3819">
        <v>-2</v>
      </c>
      <c r="IL3819" t="s">
        <v>279</v>
      </c>
      <c r="IM3819" t="s">
        <v>280</v>
      </c>
      <c r="IN3819" t="s">
        <v>663</v>
      </c>
      <c r="IP3819" t="s">
        <v>693</v>
      </c>
    </row>
    <row r="3820" spans="1:250" x14ac:dyDescent="0.25">
      <c r="A3820">
        <v>42335</v>
      </c>
      <c r="B3820">
        <v>-890804480</v>
      </c>
      <c r="C3820">
        <v>1837</v>
      </c>
      <c r="D3820" t="s">
        <v>273</v>
      </c>
      <c r="E3820" t="s">
        <v>274</v>
      </c>
      <c r="F3820">
        <v>13794</v>
      </c>
      <c r="G3820" t="s">
        <v>275</v>
      </c>
      <c r="H3820" t="s">
        <v>276</v>
      </c>
      <c r="I3820">
        <v>424</v>
      </c>
      <c r="J3820" t="s">
        <v>399</v>
      </c>
      <c r="K3820" t="s">
        <v>400</v>
      </c>
      <c r="L3820">
        <v>22128</v>
      </c>
      <c r="M3820" t="s">
        <v>277</v>
      </c>
      <c r="N3820" t="s">
        <v>278</v>
      </c>
      <c r="O3820">
        <v>22128</v>
      </c>
      <c r="P3820" t="s">
        <v>277</v>
      </c>
      <c r="Q3820" t="s">
        <v>278</v>
      </c>
      <c r="R3820" t="s">
        <v>337</v>
      </c>
      <c r="S3820" s="46">
        <v>-0.11</v>
      </c>
      <c r="U3820" s="46">
        <v>19</v>
      </c>
      <c r="IF3820">
        <v>22128</v>
      </c>
      <c r="IG3820" t="s">
        <v>277</v>
      </c>
      <c r="IH3820" t="s">
        <v>319</v>
      </c>
      <c r="IK3820">
        <v>-2</v>
      </c>
      <c r="IL3820" t="s">
        <v>279</v>
      </c>
      <c r="IM3820" t="s">
        <v>280</v>
      </c>
      <c r="IN3820" t="s">
        <v>663</v>
      </c>
      <c r="IP3820" t="s">
        <v>693</v>
      </c>
    </row>
    <row r="3821" spans="1:250" x14ac:dyDescent="0.25">
      <c r="A3821">
        <v>42336</v>
      </c>
      <c r="B3821">
        <v>-890804480</v>
      </c>
      <c r="C3821">
        <v>1837</v>
      </c>
      <c r="D3821" t="s">
        <v>273</v>
      </c>
      <c r="E3821" t="s">
        <v>274</v>
      </c>
      <c r="F3821">
        <v>13794</v>
      </c>
      <c r="G3821" t="s">
        <v>275</v>
      </c>
      <c r="H3821" t="s">
        <v>276</v>
      </c>
      <c r="I3821">
        <v>437</v>
      </c>
      <c r="J3821" t="s">
        <v>658</v>
      </c>
      <c r="K3821" t="s">
        <v>659</v>
      </c>
      <c r="L3821">
        <v>22128</v>
      </c>
      <c r="M3821" t="s">
        <v>277</v>
      </c>
      <c r="N3821" t="s">
        <v>278</v>
      </c>
      <c r="O3821">
        <v>22128</v>
      </c>
      <c r="P3821" t="s">
        <v>277</v>
      </c>
      <c r="Q3821" t="s">
        <v>278</v>
      </c>
      <c r="R3821" t="s">
        <v>337</v>
      </c>
      <c r="S3821" s="46">
        <v>-0.09</v>
      </c>
      <c r="U3821" s="46">
        <v>19</v>
      </c>
      <c r="IF3821">
        <v>22128</v>
      </c>
      <c r="IG3821" t="s">
        <v>277</v>
      </c>
      <c r="IH3821" t="s">
        <v>319</v>
      </c>
      <c r="IK3821">
        <v>-2</v>
      </c>
      <c r="IL3821" t="s">
        <v>279</v>
      </c>
      <c r="IM3821" t="s">
        <v>280</v>
      </c>
      <c r="IN3821" t="s">
        <v>663</v>
      </c>
      <c r="IP3821" t="s">
        <v>693</v>
      </c>
    </row>
    <row r="3822" spans="1:250" x14ac:dyDescent="0.25">
      <c r="A3822">
        <v>42337</v>
      </c>
      <c r="B3822">
        <v>-890804480</v>
      </c>
      <c r="C3822">
        <v>1837</v>
      </c>
      <c r="D3822" t="s">
        <v>273</v>
      </c>
      <c r="E3822" t="s">
        <v>274</v>
      </c>
      <c r="F3822">
        <v>1848</v>
      </c>
      <c r="G3822" t="s">
        <v>286</v>
      </c>
      <c r="H3822" t="s">
        <v>274</v>
      </c>
      <c r="I3822">
        <v>427</v>
      </c>
      <c r="J3822" t="s">
        <v>397</v>
      </c>
      <c r="K3822" t="s">
        <v>398</v>
      </c>
      <c r="L3822">
        <v>30192</v>
      </c>
      <c r="M3822" t="s">
        <v>357</v>
      </c>
      <c r="N3822" t="s">
        <v>358</v>
      </c>
      <c r="O3822">
        <v>30192</v>
      </c>
      <c r="P3822" t="s">
        <v>357</v>
      </c>
      <c r="Q3822" t="s">
        <v>358</v>
      </c>
      <c r="R3822" t="s">
        <v>337</v>
      </c>
      <c r="S3822" s="46">
        <v>-9.57</v>
      </c>
      <c r="U3822" s="46">
        <v>19</v>
      </c>
      <c r="IF3822">
        <v>30192</v>
      </c>
      <c r="IG3822" t="s">
        <v>357</v>
      </c>
      <c r="IH3822" t="s">
        <v>288</v>
      </c>
      <c r="IK3822">
        <v>-2</v>
      </c>
      <c r="IL3822" t="s">
        <v>279</v>
      </c>
      <c r="IM3822" t="s">
        <v>280</v>
      </c>
      <c r="IN3822" t="s">
        <v>654</v>
      </c>
      <c r="IP3822" t="s">
        <v>694</v>
      </c>
    </row>
    <row r="3823" spans="1:250" x14ac:dyDescent="0.25">
      <c r="A3823">
        <v>42338</v>
      </c>
      <c r="B3823">
        <v>-890804480</v>
      </c>
      <c r="C3823">
        <v>1837</v>
      </c>
      <c r="D3823" t="s">
        <v>273</v>
      </c>
      <c r="E3823" t="s">
        <v>274</v>
      </c>
      <c r="F3823">
        <v>1848</v>
      </c>
      <c r="G3823" t="s">
        <v>286</v>
      </c>
      <c r="H3823" t="s">
        <v>274</v>
      </c>
      <c r="I3823">
        <v>424</v>
      </c>
      <c r="J3823" t="s">
        <v>399</v>
      </c>
      <c r="K3823" t="s">
        <v>400</v>
      </c>
      <c r="L3823">
        <v>30192</v>
      </c>
      <c r="M3823" t="s">
        <v>357</v>
      </c>
      <c r="N3823" t="s">
        <v>358</v>
      </c>
      <c r="O3823">
        <v>30192</v>
      </c>
      <c r="P3823" t="s">
        <v>357</v>
      </c>
      <c r="Q3823" t="s">
        <v>358</v>
      </c>
      <c r="R3823" t="s">
        <v>337</v>
      </c>
      <c r="S3823" s="46">
        <v>-9.9</v>
      </c>
      <c r="U3823" s="46">
        <v>19</v>
      </c>
      <c r="IF3823">
        <v>30192</v>
      </c>
      <c r="IG3823" t="s">
        <v>357</v>
      </c>
      <c r="IH3823" t="s">
        <v>288</v>
      </c>
      <c r="IK3823">
        <v>-2</v>
      </c>
      <c r="IL3823" t="s">
        <v>279</v>
      </c>
      <c r="IM3823" t="s">
        <v>280</v>
      </c>
      <c r="IN3823" t="s">
        <v>654</v>
      </c>
      <c r="IP3823" t="s">
        <v>694</v>
      </c>
    </row>
    <row r="3824" spans="1:250" x14ac:dyDescent="0.25">
      <c r="A3824">
        <v>42339</v>
      </c>
      <c r="B3824">
        <v>-890804480</v>
      </c>
      <c r="C3824">
        <v>1837</v>
      </c>
      <c r="D3824" t="s">
        <v>273</v>
      </c>
      <c r="E3824" t="s">
        <v>274</v>
      </c>
      <c r="F3824">
        <v>1848</v>
      </c>
      <c r="G3824" t="s">
        <v>286</v>
      </c>
      <c r="H3824" t="s">
        <v>274</v>
      </c>
      <c r="I3824">
        <v>422</v>
      </c>
      <c r="J3824" t="s">
        <v>401</v>
      </c>
      <c r="K3824" t="s">
        <v>402</v>
      </c>
      <c r="L3824">
        <v>30192</v>
      </c>
      <c r="M3824" t="s">
        <v>357</v>
      </c>
      <c r="N3824" t="s">
        <v>358</v>
      </c>
      <c r="O3824">
        <v>30192</v>
      </c>
      <c r="P3824" t="s">
        <v>357</v>
      </c>
      <c r="Q3824" t="s">
        <v>358</v>
      </c>
      <c r="R3824" t="s">
        <v>337</v>
      </c>
      <c r="S3824" s="46">
        <v>-13.21</v>
      </c>
      <c r="U3824" s="46">
        <v>19</v>
      </c>
      <c r="IF3824">
        <v>30192</v>
      </c>
      <c r="IG3824" t="s">
        <v>357</v>
      </c>
      <c r="IH3824" t="s">
        <v>288</v>
      </c>
      <c r="IK3824">
        <v>-2</v>
      </c>
      <c r="IL3824" t="s">
        <v>279</v>
      </c>
      <c r="IM3824" t="s">
        <v>280</v>
      </c>
      <c r="IN3824" t="s">
        <v>654</v>
      </c>
      <c r="IP3824" t="s">
        <v>694</v>
      </c>
    </row>
    <row r="3825" spans="1:250" x14ac:dyDescent="0.25">
      <c r="A3825">
        <v>42340</v>
      </c>
      <c r="B3825">
        <v>-890804480</v>
      </c>
      <c r="C3825">
        <v>1837</v>
      </c>
      <c r="D3825" t="s">
        <v>273</v>
      </c>
      <c r="E3825" t="s">
        <v>274</v>
      </c>
      <c r="F3825">
        <v>1848</v>
      </c>
      <c r="G3825" t="s">
        <v>286</v>
      </c>
      <c r="H3825" t="s">
        <v>274</v>
      </c>
      <c r="I3825">
        <v>420</v>
      </c>
      <c r="J3825" t="s">
        <v>403</v>
      </c>
      <c r="K3825" t="s">
        <v>404</v>
      </c>
      <c r="L3825">
        <v>30192</v>
      </c>
      <c r="M3825" t="s">
        <v>357</v>
      </c>
      <c r="N3825" t="s">
        <v>358</v>
      </c>
      <c r="O3825">
        <v>30192</v>
      </c>
      <c r="P3825" t="s">
        <v>357</v>
      </c>
      <c r="Q3825" t="s">
        <v>358</v>
      </c>
      <c r="R3825" t="s">
        <v>337</v>
      </c>
      <c r="S3825" s="46">
        <v>-7.7</v>
      </c>
      <c r="U3825" s="46">
        <v>19</v>
      </c>
      <c r="IF3825">
        <v>30192</v>
      </c>
      <c r="IG3825" t="s">
        <v>357</v>
      </c>
      <c r="IH3825" t="s">
        <v>288</v>
      </c>
      <c r="IK3825">
        <v>-2</v>
      </c>
      <c r="IL3825" t="s">
        <v>279</v>
      </c>
      <c r="IM3825" t="s">
        <v>280</v>
      </c>
      <c r="IN3825" t="s">
        <v>654</v>
      </c>
      <c r="IP3825" t="s">
        <v>694</v>
      </c>
    </row>
    <row r="3826" spans="1:250" x14ac:dyDescent="0.25">
      <c r="A3826">
        <v>42341</v>
      </c>
      <c r="B3826">
        <v>-890804480</v>
      </c>
      <c r="C3826">
        <v>1837</v>
      </c>
      <c r="D3826" t="s">
        <v>273</v>
      </c>
      <c r="E3826" t="s">
        <v>274</v>
      </c>
      <c r="F3826">
        <v>1848</v>
      </c>
      <c r="G3826" t="s">
        <v>286</v>
      </c>
      <c r="H3826" t="s">
        <v>274</v>
      </c>
      <c r="I3826">
        <v>411</v>
      </c>
      <c r="J3826" t="s">
        <v>393</v>
      </c>
      <c r="K3826" t="s">
        <v>394</v>
      </c>
      <c r="L3826">
        <v>30192</v>
      </c>
      <c r="M3826" t="s">
        <v>357</v>
      </c>
      <c r="N3826" t="s">
        <v>358</v>
      </c>
      <c r="O3826">
        <v>30192</v>
      </c>
      <c r="P3826" t="s">
        <v>357</v>
      </c>
      <c r="Q3826" t="s">
        <v>358</v>
      </c>
      <c r="R3826" t="s">
        <v>337</v>
      </c>
      <c r="S3826" s="46">
        <v>-11.57</v>
      </c>
      <c r="U3826" s="46">
        <v>19</v>
      </c>
      <c r="IF3826">
        <v>30192</v>
      </c>
      <c r="IG3826" t="s">
        <v>357</v>
      </c>
      <c r="IH3826" t="s">
        <v>288</v>
      </c>
      <c r="IK3826">
        <v>-2</v>
      </c>
      <c r="IL3826" t="s">
        <v>279</v>
      </c>
      <c r="IM3826" t="s">
        <v>280</v>
      </c>
      <c r="IN3826" t="s">
        <v>654</v>
      </c>
      <c r="IP3826" t="s">
        <v>694</v>
      </c>
    </row>
    <row r="3827" spans="1:250" x14ac:dyDescent="0.25">
      <c r="A3827">
        <v>42342</v>
      </c>
      <c r="B3827">
        <v>-890804480</v>
      </c>
      <c r="C3827">
        <v>1837</v>
      </c>
      <c r="D3827" t="s">
        <v>273</v>
      </c>
      <c r="E3827" t="s">
        <v>274</v>
      </c>
      <c r="F3827">
        <v>7057</v>
      </c>
      <c r="G3827" t="s">
        <v>291</v>
      </c>
      <c r="H3827" t="s">
        <v>292</v>
      </c>
      <c r="I3827">
        <v>411</v>
      </c>
      <c r="J3827" t="s">
        <v>393</v>
      </c>
      <c r="K3827" t="s">
        <v>394</v>
      </c>
      <c r="L3827">
        <v>30192</v>
      </c>
      <c r="M3827" t="s">
        <v>357</v>
      </c>
      <c r="N3827" t="s">
        <v>358</v>
      </c>
      <c r="O3827">
        <v>30192</v>
      </c>
      <c r="P3827" t="s">
        <v>357</v>
      </c>
      <c r="Q3827" t="s">
        <v>358</v>
      </c>
      <c r="R3827" t="s">
        <v>337</v>
      </c>
      <c r="S3827" s="46">
        <v>-38.229999999999997</v>
      </c>
      <c r="U3827" s="46">
        <v>19</v>
      </c>
      <c r="IF3827">
        <v>30192</v>
      </c>
      <c r="IG3827" t="s">
        <v>357</v>
      </c>
      <c r="IH3827" t="s">
        <v>293</v>
      </c>
      <c r="IK3827">
        <v>-2</v>
      </c>
      <c r="IL3827" t="s">
        <v>279</v>
      </c>
      <c r="IM3827" t="s">
        <v>280</v>
      </c>
      <c r="IN3827" t="s">
        <v>666</v>
      </c>
      <c r="IP3827" t="s">
        <v>695</v>
      </c>
    </row>
    <row r="3828" spans="1:250" x14ac:dyDescent="0.25">
      <c r="A3828">
        <v>42343</v>
      </c>
      <c r="B3828">
        <v>-890804480</v>
      </c>
      <c r="C3828">
        <v>1837</v>
      </c>
      <c r="D3828" t="s">
        <v>273</v>
      </c>
      <c r="E3828" t="s">
        <v>274</v>
      </c>
      <c r="F3828">
        <v>9695</v>
      </c>
      <c r="G3828" t="s">
        <v>281</v>
      </c>
      <c r="H3828" t="s">
        <v>282</v>
      </c>
      <c r="I3828">
        <v>435</v>
      </c>
      <c r="J3828" t="s">
        <v>491</v>
      </c>
      <c r="K3828" t="s">
        <v>492</v>
      </c>
      <c r="L3828">
        <v>30192</v>
      </c>
      <c r="M3828" t="s">
        <v>357</v>
      </c>
      <c r="N3828" t="s">
        <v>358</v>
      </c>
      <c r="O3828">
        <v>30192</v>
      </c>
      <c r="P3828" t="s">
        <v>357</v>
      </c>
      <c r="Q3828" t="s">
        <v>358</v>
      </c>
      <c r="R3828" t="s">
        <v>337</v>
      </c>
      <c r="S3828" s="46">
        <v>-8.93</v>
      </c>
      <c r="U3828" s="46">
        <v>19</v>
      </c>
      <c r="IF3828">
        <v>30192</v>
      </c>
      <c r="IG3828" t="s">
        <v>357</v>
      </c>
      <c r="IH3828" t="s">
        <v>285</v>
      </c>
      <c r="IK3828">
        <v>-2</v>
      </c>
      <c r="IL3828" t="s">
        <v>279</v>
      </c>
      <c r="IM3828" t="s">
        <v>280</v>
      </c>
      <c r="IN3828" t="s">
        <v>661</v>
      </c>
      <c r="IP3828" t="s">
        <v>696</v>
      </c>
    </row>
    <row r="3829" spans="1:250" x14ac:dyDescent="0.25">
      <c r="A3829">
        <v>42344</v>
      </c>
      <c r="B3829">
        <v>-890804480</v>
      </c>
      <c r="C3829">
        <v>1837</v>
      </c>
      <c r="D3829" t="s">
        <v>273</v>
      </c>
      <c r="E3829" t="s">
        <v>274</v>
      </c>
      <c r="F3829">
        <v>9695</v>
      </c>
      <c r="G3829" t="s">
        <v>281</v>
      </c>
      <c r="H3829" t="s">
        <v>282</v>
      </c>
      <c r="I3829">
        <v>431</v>
      </c>
      <c r="J3829" t="s">
        <v>493</v>
      </c>
      <c r="K3829" t="s">
        <v>494</v>
      </c>
      <c r="L3829">
        <v>30192</v>
      </c>
      <c r="M3829" t="s">
        <v>357</v>
      </c>
      <c r="N3829" t="s">
        <v>358</v>
      </c>
      <c r="O3829">
        <v>30192</v>
      </c>
      <c r="P3829" t="s">
        <v>357</v>
      </c>
      <c r="Q3829" t="s">
        <v>358</v>
      </c>
      <c r="R3829" t="s">
        <v>337</v>
      </c>
      <c r="S3829" s="46">
        <v>-13.99</v>
      </c>
      <c r="U3829" s="46">
        <v>19</v>
      </c>
      <c r="IF3829">
        <v>30192</v>
      </c>
      <c r="IG3829" t="s">
        <v>357</v>
      </c>
      <c r="IH3829" t="s">
        <v>285</v>
      </c>
      <c r="IK3829">
        <v>-2</v>
      </c>
      <c r="IL3829" t="s">
        <v>279</v>
      </c>
      <c r="IM3829" t="s">
        <v>280</v>
      </c>
      <c r="IN3829" t="s">
        <v>661</v>
      </c>
      <c r="IP3829" t="s">
        <v>696</v>
      </c>
    </row>
    <row r="3830" spans="1:250" x14ac:dyDescent="0.25">
      <c r="A3830">
        <v>42345</v>
      </c>
      <c r="B3830">
        <v>-890804480</v>
      </c>
      <c r="C3830">
        <v>1837</v>
      </c>
      <c r="D3830" t="s">
        <v>273</v>
      </c>
      <c r="E3830" t="s">
        <v>274</v>
      </c>
      <c r="F3830">
        <v>9695</v>
      </c>
      <c r="G3830" t="s">
        <v>281</v>
      </c>
      <c r="H3830" t="s">
        <v>282</v>
      </c>
      <c r="I3830">
        <v>429</v>
      </c>
      <c r="J3830" t="s">
        <v>395</v>
      </c>
      <c r="K3830" t="s">
        <v>396</v>
      </c>
      <c r="L3830">
        <v>30192</v>
      </c>
      <c r="M3830" t="s">
        <v>357</v>
      </c>
      <c r="N3830" t="s">
        <v>358</v>
      </c>
      <c r="O3830">
        <v>30192</v>
      </c>
      <c r="P3830" t="s">
        <v>357</v>
      </c>
      <c r="Q3830" t="s">
        <v>358</v>
      </c>
      <c r="R3830" t="s">
        <v>337</v>
      </c>
      <c r="S3830" s="46">
        <v>-18.649999999999999</v>
      </c>
      <c r="U3830" s="46">
        <v>19</v>
      </c>
      <c r="IF3830">
        <v>30192</v>
      </c>
      <c r="IG3830" t="s">
        <v>357</v>
      </c>
      <c r="IH3830" t="s">
        <v>285</v>
      </c>
      <c r="IK3830">
        <v>-2</v>
      </c>
      <c r="IL3830" t="s">
        <v>279</v>
      </c>
      <c r="IM3830" t="s">
        <v>280</v>
      </c>
      <c r="IN3830" t="s">
        <v>661</v>
      </c>
      <c r="IP3830" t="s">
        <v>696</v>
      </c>
    </row>
    <row r="3831" spans="1:250" x14ac:dyDescent="0.25">
      <c r="A3831">
        <v>42346</v>
      </c>
      <c r="B3831">
        <v>-890804480</v>
      </c>
      <c r="C3831">
        <v>1837</v>
      </c>
      <c r="D3831" t="s">
        <v>273</v>
      </c>
      <c r="E3831" t="s">
        <v>274</v>
      </c>
      <c r="F3831">
        <v>9695</v>
      </c>
      <c r="G3831" t="s">
        <v>281</v>
      </c>
      <c r="H3831" t="s">
        <v>282</v>
      </c>
      <c r="I3831">
        <v>427</v>
      </c>
      <c r="J3831" t="s">
        <v>397</v>
      </c>
      <c r="K3831" t="s">
        <v>398</v>
      </c>
      <c r="L3831">
        <v>30192</v>
      </c>
      <c r="M3831" t="s">
        <v>357</v>
      </c>
      <c r="N3831" t="s">
        <v>358</v>
      </c>
      <c r="O3831">
        <v>30192</v>
      </c>
      <c r="P3831" t="s">
        <v>357</v>
      </c>
      <c r="Q3831" t="s">
        <v>358</v>
      </c>
      <c r="R3831" t="s">
        <v>337</v>
      </c>
      <c r="S3831" s="46">
        <v>-10.89</v>
      </c>
      <c r="U3831" s="46">
        <v>19</v>
      </c>
      <c r="IF3831">
        <v>30192</v>
      </c>
      <c r="IG3831" t="s">
        <v>357</v>
      </c>
      <c r="IH3831" t="s">
        <v>285</v>
      </c>
      <c r="IK3831">
        <v>-2</v>
      </c>
      <c r="IL3831" t="s">
        <v>279</v>
      </c>
      <c r="IM3831" t="s">
        <v>280</v>
      </c>
      <c r="IN3831" t="s">
        <v>661</v>
      </c>
      <c r="IP3831" t="s">
        <v>696</v>
      </c>
    </row>
    <row r="3832" spans="1:250" x14ac:dyDescent="0.25">
      <c r="A3832">
        <v>42347</v>
      </c>
      <c r="B3832">
        <v>-890804480</v>
      </c>
      <c r="C3832">
        <v>1837</v>
      </c>
      <c r="D3832" t="s">
        <v>273</v>
      </c>
      <c r="E3832" t="s">
        <v>274</v>
      </c>
      <c r="F3832">
        <v>9695</v>
      </c>
      <c r="G3832" t="s">
        <v>281</v>
      </c>
      <c r="H3832" t="s">
        <v>282</v>
      </c>
      <c r="I3832">
        <v>424</v>
      </c>
      <c r="J3832" t="s">
        <v>399</v>
      </c>
      <c r="K3832" t="s">
        <v>400</v>
      </c>
      <c r="L3832">
        <v>30192</v>
      </c>
      <c r="M3832" t="s">
        <v>357</v>
      </c>
      <c r="N3832" t="s">
        <v>358</v>
      </c>
      <c r="O3832">
        <v>30192</v>
      </c>
      <c r="P3832" t="s">
        <v>357</v>
      </c>
      <c r="Q3832" t="s">
        <v>358</v>
      </c>
      <c r="R3832" t="s">
        <v>337</v>
      </c>
      <c r="S3832" s="46">
        <v>-6.6</v>
      </c>
      <c r="U3832" s="46">
        <v>19</v>
      </c>
      <c r="IF3832">
        <v>30192</v>
      </c>
      <c r="IG3832" t="s">
        <v>357</v>
      </c>
      <c r="IH3832" t="s">
        <v>285</v>
      </c>
      <c r="IK3832">
        <v>-2</v>
      </c>
      <c r="IL3832" t="s">
        <v>279</v>
      </c>
      <c r="IM3832" t="s">
        <v>280</v>
      </c>
      <c r="IN3832" t="s">
        <v>661</v>
      </c>
      <c r="IP3832" t="s">
        <v>696</v>
      </c>
    </row>
    <row r="3833" spans="1:250" x14ac:dyDescent="0.25">
      <c r="A3833">
        <v>42348</v>
      </c>
      <c r="B3833">
        <v>-890804480</v>
      </c>
      <c r="C3833">
        <v>1837</v>
      </c>
      <c r="D3833" t="s">
        <v>273</v>
      </c>
      <c r="E3833" t="s">
        <v>274</v>
      </c>
      <c r="F3833">
        <v>9695</v>
      </c>
      <c r="G3833" t="s">
        <v>281</v>
      </c>
      <c r="H3833" t="s">
        <v>282</v>
      </c>
      <c r="I3833">
        <v>437</v>
      </c>
      <c r="J3833" t="s">
        <v>658</v>
      </c>
      <c r="K3833" t="s">
        <v>659</v>
      </c>
      <c r="L3833">
        <v>30192</v>
      </c>
      <c r="M3833" t="s">
        <v>357</v>
      </c>
      <c r="N3833" t="s">
        <v>358</v>
      </c>
      <c r="O3833">
        <v>30192</v>
      </c>
      <c r="P3833" t="s">
        <v>357</v>
      </c>
      <c r="Q3833" t="s">
        <v>358</v>
      </c>
      <c r="R3833" t="s">
        <v>337</v>
      </c>
      <c r="S3833" s="46">
        <v>-14.9</v>
      </c>
      <c r="U3833" s="46">
        <v>19</v>
      </c>
      <c r="IF3833">
        <v>30192</v>
      </c>
      <c r="IG3833" t="s">
        <v>357</v>
      </c>
      <c r="IH3833" t="s">
        <v>285</v>
      </c>
      <c r="IK3833">
        <v>-2</v>
      </c>
      <c r="IL3833" t="s">
        <v>279</v>
      </c>
      <c r="IM3833" t="s">
        <v>280</v>
      </c>
      <c r="IN3833" t="s">
        <v>661</v>
      </c>
      <c r="IP3833" t="s">
        <v>696</v>
      </c>
    </row>
    <row r="3834" spans="1:250" x14ac:dyDescent="0.25">
      <c r="A3834">
        <v>42349</v>
      </c>
      <c r="B3834">
        <v>-890804480</v>
      </c>
      <c r="C3834">
        <v>1837</v>
      </c>
      <c r="D3834" t="s">
        <v>273</v>
      </c>
      <c r="E3834" t="s">
        <v>274</v>
      </c>
      <c r="F3834">
        <v>9695</v>
      </c>
      <c r="G3834" t="s">
        <v>281</v>
      </c>
      <c r="H3834" t="s">
        <v>282</v>
      </c>
      <c r="I3834">
        <v>420</v>
      </c>
      <c r="J3834" t="s">
        <v>403</v>
      </c>
      <c r="K3834" t="s">
        <v>404</v>
      </c>
      <c r="L3834">
        <v>30192</v>
      </c>
      <c r="M3834" t="s">
        <v>357</v>
      </c>
      <c r="N3834" t="s">
        <v>358</v>
      </c>
      <c r="O3834">
        <v>30192</v>
      </c>
      <c r="P3834" t="s">
        <v>357</v>
      </c>
      <c r="Q3834" t="s">
        <v>358</v>
      </c>
      <c r="R3834" t="s">
        <v>337</v>
      </c>
      <c r="S3834" s="46">
        <v>-5.14</v>
      </c>
      <c r="U3834" s="46">
        <v>19</v>
      </c>
      <c r="IF3834">
        <v>30192</v>
      </c>
      <c r="IG3834" t="s">
        <v>357</v>
      </c>
      <c r="IH3834" t="s">
        <v>285</v>
      </c>
      <c r="IK3834">
        <v>-2</v>
      </c>
      <c r="IL3834" t="s">
        <v>279</v>
      </c>
      <c r="IM3834" t="s">
        <v>280</v>
      </c>
      <c r="IN3834" t="s">
        <v>661</v>
      </c>
      <c r="IP3834" t="s">
        <v>696</v>
      </c>
    </row>
    <row r="3835" spans="1:250" x14ac:dyDescent="0.25">
      <c r="A3835">
        <v>42350</v>
      </c>
      <c r="B3835">
        <v>-890804480</v>
      </c>
      <c r="C3835">
        <v>1837</v>
      </c>
      <c r="D3835" t="s">
        <v>273</v>
      </c>
      <c r="E3835" t="s">
        <v>274</v>
      </c>
      <c r="F3835">
        <v>9695</v>
      </c>
      <c r="G3835" t="s">
        <v>281</v>
      </c>
      <c r="H3835" t="s">
        <v>282</v>
      </c>
      <c r="I3835">
        <v>411</v>
      </c>
      <c r="J3835" t="s">
        <v>393</v>
      </c>
      <c r="K3835" t="s">
        <v>394</v>
      </c>
      <c r="L3835">
        <v>30192</v>
      </c>
      <c r="M3835" t="s">
        <v>357</v>
      </c>
      <c r="N3835" t="s">
        <v>358</v>
      </c>
      <c r="O3835">
        <v>30192</v>
      </c>
      <c r="P3835" t="s">
        <v>357</v>
      </c>
      <c r="Q3835" t="s">
        <v>358</v>
      </c>
      <c r="R3835" t="s">
        <v>337</v>
      </c>
      <c r="S3835" s="46">
        <v>-7.72</v>
      </c>
      <c r="U3835" s="46">
        <v>19</v>
      </c>
      <c r="IF3835">
        <v>30192</v>
      </c>
      <c r="IG3835" t="s">
        <v>357</v>
      </c>
      <c r="IH3835" t="s">
        <v>285</v>
      </c>
      <c r="IK3835">
        <v>-2</v>
      </c>
      <c r="IL3835" t="s">
        <v>279</v>
      </c>
      <c r="IM3835" t="s">
        <v>280</v>
      </c>
      <c r="IN3835" t="s">
        <v>661</v>
      </c>
      <c r="IP3835" t="s">
        <v>696</v>
      </c>
    </row>
    <row r="3836" spans="1:250" x14ac:dyDescent="0.25">
      <c r="A3836">
        <v>42351</v>
      </c>
      <c r="B3836">
        <v>-890804480</v>
      </c>
      <c r="C3836">
        <v>1837</v>
      </c>
      <c r="D3836" t="s">
        <v>273</v>
      </c>
      <c r="E3836" t="s">
        <v>274</v>
      </c>
      <c r="F3836">
        <v>7057</v>
      </c>
      <c r="G3836" t="s">
        <v>291</v>
      </c>
      <c r="H3836" t="s">
        <v>292</v>
      </c>
      <c r="I3836">
        <v>437</v>
      </c>
      <c r="J3836" t="s">
        <v>658</v>
      </c>
      <c r="K3836" t="s">
        <v>659</v>
      </c>
      <c r="L3836">
        <v>30192</v>
      </c>
      <c r="M3836" t="s">
        <v>357</v>
      </c>
      <c r="N3836" t="s">
        <v>358</v>
      </c>
      <c r="O3836">
        <v>30192</v>
      </c>
      <c r="P3836" t="s">
        <v>357</v>
      </c>
      <c r="Q3836" t="s">
        <v>358</v>
      </c>
      <c r="R3836" t="s">
        <v>337</v>
      </c>
      <c r="S3836" s="46">
        <v>-9.61</v>
      </c>
      <c r="U3836" s="46">
        <v>19</v>
      </c>
      <c r="IF3836">
        <v>30192</v>
      </c>
      <c r="IG3836" t="s">
        <v>357</v>
      </c>
      <c r="IH3836" t="s">
        <v>293</v>
      </c>
      <c r="IK3836">
        <v>-2</v>
      </c>
      <c r="IL3836" t="s">
        <v>279</v>
      </c>
      <c r="IM3836" t="s">
        <v>280</v>
      </c>
      <c r="IN3836" t="s">
        <v>666</v>
      </c>
      <c r="IP3836" t="s">
        <v>695</v>
      </c>
    </row>
    <row r="3837" spans="1:250" x14ac:dyDescent="0.25">
      <c r="A3837">
        <v>42352</v>
      </c>
      <c r="B3837">
        <v>-890804480</v>
      </c>
      <c r="C3837">
        <v>1837</v>
      </c>
      <c r="D3837" t="s">
        <v>273</v>
      </c>
      <c r="E3837" t="s">
        <v>274</v>
      </c>
      <c r="F3837">
        <v>7057</v>
      </c>
      <c r="G3837" t="s">
        <v>291</v>
      </c>
      <c r="H3837" t="s">
        <v>292</v>
      </c>
      <c r="I3837">
        <v>436</v>
      </c>
      <c r="J3837" t="s">
        <v>656</v>
      </c>
      <c r="K3837" t="s">
        <v>657</v>
      </c>
      <c r="L3837">
        <v>30192</v>
      </c>
      <c r="M3837" t="s">
        <v>357</v>
      </c>
      <c r="N3837" t="s">
        <v>358</v>
      </c>
      <c r="O3837">
        <v>30192</v>
      </c>
      <c r="P3837" t="s">
        <v>357</v>
      </c>
      <c r="Q3837" t="s">
        <v>358</v>
      </c>
      <c r="R3837" t="s">
        <v>337</v>
      </c>
      <c r="S3837" s="46">
        <v>-5.77</v>
      </c>
      <c r="U3837" s="46">
        <v>19</v>
      </c>
      <c r="IF3837">
        <v>30192</v>
      </c>
      <c r="IG3837" t="s">
        <v>357</v>
      </c>
      <c r="IH3837" t="s">
        <v>293</v>
      </c>
      <c r="IK3837">
        <v>-2</v>
      </c>
      <c r="IL3837" t="s">
        <v>279</v>
      </c>
      <c r="IM3837" t="s">
        <v>280</v>
      </c>
      <c r="IN3837" t="s">
        <v>666</v>
      </c>
      <c r="IP3837" t="s">
        <v>695</v>
      </c>
    </row>
    <row r="3838" spans="1:250" x14ac:dyDescent="0.25">
      <c r="A3838">
        <v>42353</v>
      </c>
      <c r="B3838">
        <v>-890804480</v>
      </c>
      <c r="C3838">
        <v>1837</v>
      </c>
      <c r="D3838" t="s">
        <v>273</v>
      </c>
      <c r="E3838" t="s">
        <v>274</v>
      </c>
      <c r="F3838">
        <v>7057</v>
      </c>
      <c r="G3838" t="s">
        <v>291</v>
      </c>
      <c r="H3838" t="s">
        <v>292</v>
      </c>
      <c r="I3838">
        <v>435</v>
      </c>
      <c r="J3838" t="s">
        <v>491</v>
      </c>
      <c r="K3838" t="s">
        <v>492</v>
      </c>
      <c r="L3838">
        <v>30192</v>
      </c>
      <c r="M3838" t="s">
        <v>357</v>
      </c>
      <c r="N3838" t="s">
        <v>358</v>
      </c>
      <c r="O3838">
        <v>30192</v>
      </c>
      <c r="P3838" t="s">
        <v>357</v>
      </c>
      <c r="Q3838" t="s">
        <v>358</v>
      </c>
      <c r="R3838" t="s">
        <v>337</v>
      </c>
      <c r="S3838" s="46">
        <v>-5.77</v>
      </c>
      <c r="U3838" s="46">
        <v>19</v>
      </c>
      <c r="IF3838">
        <v>30192</v>
      </c>
      <c r="IG3838" t="s">
        <v>357</v>
      </c>
      <c r="IH3838" t="s">
        <v>293</v>
      </c>
      <c r="IK3838">
        <v>-2</v>
      </c>
      <c r="IL3838" t="s">
        <v>279</v>
      </c>
      <c r="IM3838" t="s">
        <v>280</v>
      </c>
      <c r="IN3838" t="s">
        <v>666</v>
      </c>
      <c r="IP3838" t="s">
        <v>695</v>
      </c>
    </row>
    <row r="3839" spans="1:250" x14ac:dyDescent="0.25">
      <c r="A3839">
        <v>42354</v>
      </c>
      <c r="B3839">
        <v>-890804480</v>
      </c>
      <c r="C3839">
        <v>1837</v>
      </c>
      <c r="D3839" t="s">
        <v>273</v>
      </c>
      <c r="E3839" t="s">
        <v>274</v>
      </c>
      <c r="F3839">
        <v>9695</v>
      </c>
      <c r="G3839" t="s">
        <v>281</v>
      </c>
      <c r="H3839" t="s">
        <v>282</v>
      </c>
      <c r="I3839">
        <v>436</v>
      </c>
      <c r="J3839" t="s">
        <v>656</v>
      </c>
      <c r="K3839" t="s">
        <v>657</v>
      </c>
      <c r="L3839">
        <v>30192</v>
      </c>
      <c r="M3839" t="s">
        <v>357</v>
      </c>
      <c r="N3839" t="s">
        <v>358</v>
      </c>
      <c r="O3839">
        <v>30192</v>
      </c>
      <c r="P3839" t="s">
        <v>357</v>
      </c>
      <c r="Q3839" t="s">
        <v>358</v>
      </c>
      <c r="R3839" t="s">
        <v>337</v>
      </c>
      <c r="S3839" s="46">
        <v>-8.93</v>
      </c>
      <c r="U3839" s="46">
        <v>19</v>
      </c>
      <c r="IF3839">
        <v>30192</v>
      </c>
      <c r="IG3839" t="s">
        <v>357</v>
      </c>
      <c r="IH3839" t="s">
        <v>285</v>
      </c>
      <c r="IK3839">
        <v>-2</v>
      </c>
      <c r="IL3839" t="s">
        <v>279</v>
      </c>
      <c r="IM3839" t="s">
        <v>280</v>
      </c>
      <c r="IN3839" t="s">
        <v>661</v>
      </c>
      <c r="IP3839" t="s">
        <v>696</v>
      </c>
    </row>
    <row r="3840" spans="1:250" x14ac:dyDescent="0.25">
      <c r="A3840">
        <v>42355</v>
      </c>
      <c r="B3840">
        <v>-890804480</v>
      </c>
      <c r="C3840">
        <v>1837</v>
      </c>
      <c r="D3840" t="s">
        <v>273</v>
      </c>
      <c r="E3840" t="s">
        <v>274</v>
      </c>
      <c r="F3840">
        <v>7057</v>
      </c>
      <c r="G3840" t="s">
        <v>291</v>
      </c>
      <c r="H3840" t="s">
        <v>292</v>
      </c>
      <c r="I3840">
        <v>429</v>
      </c>
      <c r="J3840" t="s">
        <v>395</v>
      </c>
      <c r="K3840" t="s">
        <v>396</v>
      </c>
      <c r="L3840">
        <v>30192</v>
      </c>
      <c r="M3840" t="s">
        <v>357</v>
      </c>
      <c r="N3840" t="s">
        <v>358</v>
      </c>
      <c r="O3840">
        <v>30192</v>
      </c>
      <c r="P3840" t="s">
        <v>357</v>
      </c>
      <c r="Q3840" t="s">
        <v>358</v>
      </c>
      <c r="R3840" t="s">
        <v>337</v>
      </c>
      <c r="S3840" s="46">
        <v>-12</v>
      </c>
      <c r="U3840" s="46">
        <v>19</v>
      </c>
      <c r="IF3840">
        <v>30192</v>
      </c>
      <c r="IG3840" t="s">
        <v>357</v>
      </c>
      <c r="IH3840" t="s">
        <v>293</v>
      </c>
      <c r="IK3840">
        <v>-2</v>
      </c>
      <c r="IL3840" t="s">
        <v>279</v>
      </c>
      <c r="IM3840" t="s">
        <v>280</v>
      </c>
      <c r="IN3840" t="s">
        <v>666</v>
      </c>
      <c r="IP3840" t="s">
        <v>695</v>
      </c>
    </row>
    <row r="3841" spans="1:250" x14ac:dyDescent="0.25">
      <c r="A3841">
        <v>42356</v>
      </c>
      <c r="B3841">
        <v>-890804480</v>
      </c>
      <c r="C3841">
        <v>1837</v>
      </c>
      <c r="D3841" t="s">
        <v>273</v>
      </c>
      <c r="E3841" t="s">
        <v>274</v>
      </c>
      <c r="F3841">
        <v>7057</v>
      </c>
      <c r="G3841" t="s">
        <v>291</v>
      </c>
      <c r="H3841" t="s">
        <v>292</v>
      </c>
      <c r="I3841">
        <v>427</v>
      </c>
      <c r="J3841" t="s">
        <v>397</v>
      </c>
      <c r="K3841" t="s">
        <v>398</v>
      </c>
      <c r="L3841">
        <v>30192</v>
      </c>
      <c r="M3841" t="s">
        <v>357</v>
      </c>
      <c r="N3841" t="s">
        <v>358</v>
      </c>
      <c r="O3841">
        <v>30192</v>
      </c>
      <c r="P3841" t="s">
        <v>357</v>
      </c>
      <c r="Q3841" t="s">
        <v>358</v>
      </c>
      <c r="R3841" t="s">
        <v>337</v>
      </c>
      <c r="S3841" s="46">
        <v>-7</v>
      </c>
      <c r="U3841" s="46">
        <v>19</v>
      </c>
      <c r="IF3841">
        <v>30192</v>
      </c>
      <c r="IG3841" t="s">
        <v>357</v>
      </c>
      <c r="IH3841" t="s">
        <v>293</v>
      </c>
      <c r="IK3841">
        <v>-2</v>
      </c>
      <c r="IL3841" t="s">
        <v>279</v>
      </c>
      <c r="IM3841" t="s">
        <v>280</v>
      </c>
      <c r="IN3841" t="s">
        <v>666</v>
      </c>
      <c r="IP3841" t="s">
        <v>695</v>
      </c>
    </row>
    <row r="3842" spans="1:250" x14ac:dyDescent="0.25">
      <c r="A3842">
        <v>42357</v>
      </c>
      <c r="B3842">
        <v>-890804480</v>
      </c>
      <c r="C3842">
        <v>1837</v>
      </c>
      <c r="D3842" t="s">
        <v>273</v>
      </c>
      <c r="E3842" t="s">
        <v>274</v>
      </c>
      <c r="F3842">
        <v>7057</v>
      </c>
      <c r="G3842" t="s">
        <v>291</v>
      </c>
      <c r="H3842" t="s">
        <v>292</v>
      </c>
      <c r="I3842">
        <v>424</v>
      </c>
      <c r="J3842" t="s">
        <v>399</v>
      </c>
      <c r="K3842" t="s">
        <v>400</v>
      </c>
      <c r="L3842">
        <v>30192</v>
      </c>
      <c r="M3842" t="s">
        <v>357</v>
      </c>
      <c r="N3842" t="s">
        <v>358</v>
      </c>
      <c r="O3842">
        <v>30192</v>
      </c>
      <c r="P3842" t="s">
        <v>357</v>
      </c>
      <c r="Q3842" t="s">
        <v>358</v>
      </c>
      <c r="R3842" t="s">
        <v>337</v>
      </c>
      <c r="S3842" s="46">
        <v>-4.97</v>
      </c>
      <c r="U3842" s="46">
        <v>19</v>
      </c>
      <c r="IF3842">
        <v>30192</v>
      </c>
      <c r="IG3842" t="s">
        <v>357</v>
      </c>
      <c r="IH3842" t="s">
        <v>293</v>
      </c>
      <c r="IK3842">
        <v>-2</v>
      </c>
      <c r="IL3842" t="s">
        <v>279</v>
      </c>
      <c r="IM3842" t="s">
        <v>280</v>
      </c>
      <c r="IN3842" t="s">
        <v>666</v>
      </c>
      <c r="IP3842" t="s">
        <v>695</v>
      </c>
    </row>
    <row r="3843" spans="1:250" x14ac:dyDescent="0.25">
      <c r="A3843">
        <v>42358</v>
      </c>
      <c r="B3843">
        <v>-890804480</v>
      </c>
      <c r="C3843">
        <v>1837</v>
      </c>
      <c r="D3843" t="s">
        <v>273</v>
      </c>
      <c r="E3843" t="s">
        <v>274</v>
      </c>
      <c r="F3843">
        <v>7057</v>
      </c>
      <c r="G3843" t="s">
        <v>291</v>
      </c>
      <c r="H3843" t="s">
        <v>292</v>
      </c>
      <c r="I3843">
        <v>422</v>
      </c>
      <c r="J3843" t="s">
        <v>401</v>
      </c>
      <c r="K3843" t="s">
        <v>402</v>
      </c>
      <c r="L3843">
        <v>30192</v>
      </c>
      <c r="M3843" t="s">
        <v>357</v>
      </c>
      <c r="N3843" t="s">
        <v>358</v>
      </c>
      <c r="O3843">
        <v>30192</v>
      </c>
      <c r="P3843" t="s">
        <v>357</v>
      </c>
      <c r="Q3843" t="s">
        <v>358</v>
      </c>
      <c r="R3843" t="s">
        <v>337</v>
      </c>
      <c r="S3843" s="46">
        <v>-6.62</v>
      </c>
      <c r="U3843" s="46">
        <v>19</v>
      </c>
      <c r="IF3843">
        <v>30192</v>
      </c>
      <c r="IG3843" t="s">
        <v>357</v>
      </c>
      <c r="IH3843" t="s">
        <v>293</v>
      </c>
      <c r="IK3843">
        <v>-2</v>
      </c>
      <c r="IL3843" t="s">
        <v>279</v>
      </c>
      <c r="IM3843" t="s">
        <v>280</v>
      </c>
      <c r="IN3843" t="s">
        <v>666</v>
      </c>
      <c r="IP3843" t="s">
        <v>695</v>
      </c>
    </row>
    <row r="3844" spans="1:250" x14ac:dyDescent="0.25">
      <c r="A3844">
        <v>42359</v>
      </c>
      <c r="B3844">
        <v>-890804480</v>
      </c>
      <c r="C3844">
        <v>1837</v>
      </c>
      <c r="D3844" t="s">
        <v>273</v>
      </c>
      <c r="E3844" t="s">
        <v>274</v>
      </c>
      <c r="F3844">
        <v>7057</v>
      </c>
      <c r="G3844" t="s">
        <v>291</v>
      </c>
      <c r="H3844" t="s">
        <v>292</v>
      </c>
      <c r="I3844">
        <v>420</v>
      </c>
      <c r="J3844" t="s">
        <v>403</v>
      </c>
      <c r="K3844" t="s">
        <v>404</v>
      </c>
      <c r="L3844">
        <v>30192</v>
      </c>
      <c r="M3844" t="s">
        <v>357</v>
      </c>
      <c r="N3844" t="s">
        <v>358</v>
      </c>
      <c r="O3844">
        <v>30192</v>
      </c>
      <c r="P3844" t="s">
        <v>357</v>
      </c>
      <c r="Q3844" t="s">
        <v>358</v>
      </c>
      <c r="R3844" t="s">
        <v>337</v>
      </c>
      <c r="S3844" s="46">
        <v>-4.04</v>
      </c>
      <c r="U3844" s="46">
        <v>19</v>
      </c>
      <c r="IF3844">
        <v>30192</v>
      </c>
      <c r="IG3844" t="s">
        <v>357</v>
      </c>
      <c r="IH3844" t="s">
        <v>293</v>
      </c>
      <c r="IK3844">
        <v>-2</v>
      </c>
      <c r="IL3844" t="s">
        <v>279</v>
      </c>
      <c r="IM3844" t="s">
        <v>280</v>
      </c>
      <c r="IN3844" t="s">
        <v>666</v>
      </c>
      <c r="IP3844" t="s">
        <v>695</v>
      </c>
    </row>
    <row r="3845" spans="1:250" x14ac:dyDescent="0.25">
      <c r="A3845">
        <v>42360</v>
      </c>
      <c r="B3845">
        <v>-890804480</v>
      </c>
      <c r="C3845">
        <v>1837</v>
      </c>
      <c r="D3845" t="s">
        <v>273</v>
      </c>
      <c r="E3845" t="s">
        <v>274</v>
      </c>
      <c r="F3845">
        <v>9695</v>
      </c>
      <c r="G3845" t="s">
        <v>281</v>
      </c>
      <c r="H3845" t="s">
        <v>282</v>
      </c>
      <c r="I3845">
        <v>422</v>
      </c>
      <c r="J3845" t="s">
        <v>401</v>
      </c>
      <c r="K3845" t="s">
        <v>402</v>
      </c>
      <c r="L3845">
        <v>30192</v>
      </c>
      <c r="M3845" t="s">
        <v>357</v>
      </c>
      <c r="N3845" t="s">
        <v>358</v>
      </c>
      <c r="O3845">
        <v>30192</v>
      </c>
      <c r="P3845" t="s">
        <v>357</v>
      </c>
      <c r="Q3845" t="s">
        <v>358</v>
      </c>
      <c r="R3845" t="s">
        <v>337</v>
      </c>
      <c r="S3845" s="46">
        <v>-8.81</v>
      </c>
      <c r="U3845" s="46">
        <v>19</v>
      </c>
      <c r="IF3845">
        <v>30192</v>
      </c>
      <c r="IG3845" t="s">
        <v>357</v>
      </c>
      <c r="IH3845" t="s">
        <v>285</v>
      </c>
      <c r="IK3845">
        <v>-2</v>
      </c>
      <c r="IL3845" t="s">
        <v>279</v>
      </c>
      <c r="IM3845" t="s">
        <v>280</v>
      </c>
      <c r="IN3845" t="s">
        <v>661</v>
      </c>
      <c r="IP3845" t="s">
        <v>696</v>
      </c>
    </row>
    <row r="3846" spans="1:250" x14ac:dyDescent="0.25">
      <c r="A3846">
        <v>42361</v>
      </c>
      <c r="B3846">
        <v>-890804480</v>
      </c>
      <c r="C3846">
        <v>1837</v>
      </c>
      <c r="D3846" t="s">
        <v>273</v>
      </c>
      <c r="E3846" t="s">
        <v>274</v>
      </c>
      <c r="F3846">
        <v>1848</v>
      </c>
      <c r="G3846" t="s">
        <v>286</v>
      </c>
      <c r="H3846" t="s">
        <v>274</v>
      </c>
      <c r="I3846">
        <v>437</v>
      </c>
      <c r="J3846" t="s">
        <v>658</v>
      </c>
      <c r="K3846" t="s">
        <v>659</v>
      </c>
      <c r="L3846">
        <v>30192</v>
      </c>
      <c r="M3846" t="s">
        <v>357</v>
      </c>
      <c r="N3846" t="s">
        <v>358</v>
      </c>
      <c r="O3846">
        <v>30192</v>
      </c>
      <c r="P3846" t="s">
        <v>357</v>
      </c>
      <c r="Q3846" t="s">
        <v>358</v>
      </c>
      <c r="R3846" t="s">
        <v>337</v>
      </c>
      <c r="S3846" s="46">
        <v>-13.12</v>
      </c>
      <c r="U3846" s="46">
        <v>19</v>
      </c>
      <c r="IF3846">
        <v>30192</v>
      </c>
      <c r="IG3846" t="s">
        <v>357</v>
      </c>
      <c r="IH3846" t="s">
        <v>288</v>
      </c>
      <c r="IK3846">
        <v>-2</v>
      </c>
      <c r="IL3846" t="s">
        <v>279</v>
      </c>
      <c r="IM3846" t="s">
        <v>280</v>
      </c>
      <c r="IN3846" t="s">
        <v>654</v>
      </c>
      <c r="IP3846" t="s">
        <v>694</v>
      </c>
    </row>
    <row r="3847" spans="1:250" x14ac:dyDescent="0.25">
      <c r="A3847">
        <v>42362</v>
      </c>
      <c r="B3847">
        <v>-890804480</v>
      </c>
      <c r="C3847">
        <v>1837</v>
      </c>
      <c r="D3847" t="s">
        <v>273</v>
      </c>
      <c r="E3847" t="s">
        <v>274</v>
      </c>
      <c r="F3847">
        <v>1848</v>
      </c>
      <c r="G3847" t="s">
        <v>286</v>
      </c>
      <c r="H3847" t="s">
        <v>274</v>
      </c>
      <c r="I3847">
        <v>436</v>
      </c>
      <c r="J3847" t="s">
        <v>656</v>
      </c>
      <c r="K3847" t="s">
        <v>657</v>
      </c>
      <c r="L3847">
        <v>30192</v>
      </c>
      <c r="M3847" t="s">
        <v>357</v>
      </c>
      <c r="N3847" t="s">
        <v>358</v>
      </c>
      <c r="O3847">
        <v>30192</v>
      </c>
      <c r="P3847" t="s">
        <v>357</v>
      </c>
      <c r="Q3847" t="s">
        <v>358</v>
      </c>
      <c r="R3847" t="s">
        <v>337</v>
      </c>
      <c r="S3847" s="46">
        <v>-7.87</v>
      </c>
      <c r="U3847" s="46">
        <v>19</v>
      </c>
      <c r="IF3847">
        <v>30192</v>
      </c>
      <c r="IG3847" t="s">
        <v>357</v>
      </c>
      <c r="IH3847" t="s">
        <v>288</v>
      </c>
      <c r="IK3847">
        <v>-2</v>
      </c>
      <c r="IL3847" t="s">
        <v>279</v>
      </c>
      <c r="IM3847" t="s">
        <v>280</v>
      </c>
      <c r="IN3847" t="s">
        <v>654</v>
      </c>
      <c r="IP3847" t="s">
        <v>694</v>
      </c>
    </row>
    <row r="3848" spans="1:250" x14ac:dyDescent="0.25">
      <c r="A3848">
        <v>42363</v>
      </c>
      <c r="B3848">
        <v>-890804480</v>
      </c>
      <c r="C3848">
        <v>1837</v>
      </c>
      <c r="D3848" t="s">
        <v>273</v>
      </c>
      <c r="E3848" t="s">
        <v>274</v>
      </c>
      <c r="F3848">
        <v>1848</v>
      </c>
      <c r="G3848" t="s">
        <v>286</v>
      </c>
      <c r="H3848" t="s">
        <v>274</v>
      </c>
      <c r="I3848">
        <v>435</v>
      </c>
      <c r="J3848" t="s">
        <v>491</v>
      </c>
      <c r="K3848" t="s">
        <v>492</v>
      </c>
      <c r="L3848">
        <v>30192</v>
      </c>
      <c r="M3848" t="s">
        <v>357</v>
      </c>
      <c r="N3848" t="s">
        <v>358</v>
      </c>
      <c r="O3848">
        <v>30192</v>
      </c>
      <c r="P3848" t="s">
        <v>357</v>
      </c>
      <c r="Q3848" t="s">
        <v>358</v>
      </c>
      <c r="R3848" t="s">
        <v>337</v>
      </c>
      <c r="S3848" s="46">
        <v>-7.87</v>
      </c>
      <c r="U3848" s="46">
        <v>19</v>
      </c>
      <c r="IF3848">
        <v>30192</v>
      </c>
      <c r="IG3848" t="s">
        <v>357</v>
      </c>
      <c r="IH3848" t="s">
        <v>288</v>
      </c>
      <c r="IK3848">
        <v>-2</v>
      </c>
      <c r="IL3848" t="s">
        <v>279</v>
      </c>
      <c r="IM3848" t="s">
        <v>280</v>
      </c>
      <c r="IN3848" t="s">
        <v>654</v>
      </c>
      <c r="IP3848" t="s">
        <v>694</v>
      </c>
    </row>
    <row r="3849" spans="1:250" x14ac:dyDescent="0.25">
      <c r="A3849">
        <v>42364</v>
      </c>
      <c r="B3849">
        <v>-890804480</v>
      </c>
      <c r="C3849">
        <v>1837</v>
      </c>
      <c r="D3849" t="s">
        <v>273</v>
      </c>
      <c r="E3849" t="s">
        <v>274</v>
      </c>
      <c r="F3849">
        <v>1848</v>
      </c>
      <c r="G3849" t="s">
        <v>286</v>
      </c>
      <c r="H3849" t="s">
        <v>274</v>
      </c>
      <c r="I3849">
        <v>431</v>
      </c>
      <c r="J3849" t="s">
        <v>493</v>
      </c>
      <c r="K3849" t="s">
        <v>494</v>
      </c>
      <c r="L3849">
        <v>30192</v>
      </c>
      <c r="M3849" t="s">
        <v>357</v>
      </c>
      <c r="N3849" t="s">
        <v>358</v>
      </c>
      <c r="O3849">
        <v>30192</v>
      </c>
      <c r="P3849" t="s">
        <v>357</v>
      </c>
      <c r="Q3849" t="s">
        <v>358</v>
      </c>
      <c r="R3849" t="s">
        <v>337</v>
      </c>
      <c r="S3849" s="46">
        <v>-12.31</v>
      </c>
      <c r="U3849" s="46">
        <v>19</v>
      </c>
      <c r="IF3849">
        <v>30192</v>
      </c>
      <c r="IG3849" t="s">
        <v>357</v>
      </c>
      <c r="IH3849" t="s">
        <v>288</v>
      </c>
      <c r="IK3849">
        <v>-2</v>
      </c>
      <c r="IL3849" t="s">
        <v>279</v>
      </c>
      <c r="IM3849" t="s">
        <v>280</v>
      </c>
      <c r="IN3849" t="s">
        <v>654</v>
      </c>
      <c r="IP3849" t="s">
        <v>694</v>
      </c>
    </row>
    <row r="3850" spans="1:250" x14ac:dyDescent="0.25">
      <c r="A3850">
        <v>42365</v>
      </c>
      <c r="B3850">
        <v>-890804480</v>
      </c>
      <c r="C3850">
        <v>1837</v>
      </c>
      <c r="D3850" t="s">
        <v>273</v>
      </c>
      <c r="E3850" t="s">
        <v>274</v>
      </c>
      <c r="F3850">
        <v>1848</v>
      </c>
      <c r="G3850" t="s">
        <v>286</v>
      </c>
      <c r="H3850" t="s">
        <v>274</v>
      </c>
      <c r="I3850">
        <v>429</v>
      </c>
      <c r="J3850" t="s">
        <v>395</v>
      </c>
      <c r="K3850" t="s">
        <v>396</v>
      </c>
      <c r="L3850">
        <v>30192</v>
      </c>
      <c r="M3850" t="s">
        <v>357</v>
      </c>
      <c r="N3850" t="s">
        <v>358</v>
      </c>
      <c r="O3850">
        <v>30192</v>
      </c>
      <c r="P3850" t="s">
        <v>357</v>
      </c>
      <c r="Q3850" t="s">
        <v>358</v>
      </c>
      <c r="R3850" t="s">
        <v>337</v>
      </c>
      <c r="S3850" s="46">
        <v>-16.41</v>
      </c>
      <c r="U3850" s="46">
        <v>19</v>
      </c>
      <c r="IF3850">
        <v>30192</v>
      </c>
      <c r="IG3850" t="s">
        <v>357</v>
      </c>
      <c r="IH3850" t="s">
        <v>288</v>
      </c>
      <c r="IK3850">
        <v>-2</v>
      </c>
      <c r="IL3850" t="s">
        <v>279</v>
      </c>
      <c r="IM3850" t="s">
        <v>280</v>
      </c>
      <c r="IN3850" t="s">
        <v>654</v>
      </c>
      <c r="IP3850" t="s">
        <v>694</v>
      </c>
    </row>
    <row r="3851" spans="1:250" x14ac:dyDescent="0.25">
      <c r="A3851">
        <v>42366</v>
      </c>
      <c r="B3851">
        <v>-890804480</v>
      </c>
      <c r="C3851">
        <v>1837</v>
      </c>
      <c r="D3851" t="s">
        <v>273</v>
      </c>
      <c r="E3851" t="s">
        <v>274</v>
      </c>
      <c r="F3851">
        <v>7057</v>
      </c>
      <c r="G3851" t="s">
        <v>291</v>
      </c>
      <c r="H3851" t="s">
        <v>292</v>
      </c>
      <c r="I3851">
        <v>431</v>
      </c>
      <c r="J3851" t="s">
        <v>493</v>
      </c>
      <c r="K3851" t="s">
        <v>494</v>
      </c>
      <c r="L3851">
        <v>30192</v>
      </c>
      <c r="M3851" t="s">
        <v>357</v>
      </c>
      <c r="N3851" t="s">
        <v>358</v>
      </c>
      <c r="O3851">
        <v>30192</v>
      </c>
      <c r="P3851" t="s">
        <v>357</v>
      </c>
      <c r="Q3851" t="s">
        <v>358</v>
      </c>
      <c r="R3851" t="s">
        <v>337</v>
      </c>
      <c r="S3851" s="46">
        <v>-9</v>
      </c>
      <c r="U3851" s="46">
        <v>19</v>
      </c>
      <c r="IF3851">
        <v>30192</v>
      </c>
      <c r="IG3851" t="s">
        <v>357</v>
      </c>
      <c r="IH3851" t="s">
        <v>293</v>
      </c>
      <c r="IK3851">
        <v>-2</v>
      </c>
      <c r="IL3851" t="s">
        <v>279</v>
      </c>
      <c r="IM3851" t="s">
        <v>280</v>
      </c>
      <c r="IN3851" t="s">
        <v>666</v>
      </c>
      <c r="IP3851" t="s">
        <v>695</v>
      </c>
    </row>
    <row r="3852" spans="1:250" x14ac:dyDescent="0.25">
      <c r="A3852">
        <v>42367</v>
      </c>
      <c r="B3852">
        <v>-890804480</v>
      </c>
      <c r="C3852">
        <v>1837</v>
      </c>
      <c r="D3852" t="s">
        <v>273</v>
      </c>
      <c r="E3852" t="s">
        <v>274</v>
      </c>
      <c r="F3852">
        <v>1848</v>
      </c>
      <c r="G3852" t="s">
        <v>286</v>
      </c>
      <c r="H3852" t="s">
        <v>274</v>
      </c>
      <c r="I3852">
        <v>427</v>
      </c>
      <c r="J3852" t="s">
        <v>397</v>
      </c>
      <c r="K3852" t="s">
        <v>398</v>
      </c>
      <c r="L3852">
        <v>30193</v>
      </c>
      <c r="M3852" t="s">
        <v>359</v>
      </c>
      <c r="N3852" t="s">
        <v>360</v>
      </c>
      <c r="O3852">
        <v>30193</v>
      </c>
      <c r="P3852" t="s">
        <v>359</v>
      </c>
      <c r="Q3852" t="s">
        <v>360</v>
      </c>
      <c r="R3852" t="s">
        <v>337</v>
      </c>
      <c r="S3852" s="46">
        <v>-2.87</v>
      </c>
      <c r="U3852" s="46">
        <v>19</v>
      </c>
      <c r="IF3852">
        <v>30193</v>
      </c>
      <c r="IG3852" t="s">
        <v>359</v>
      </c>
      <c r="IH3852" t="s">
        <v>288</v>
      </c>
      <c r="IK3852">
        <v>-2</v>
      </c>
      <c r="IL3852" t="s">
        <v>279</v>
      </c>
      <c r="IM3852" t="s">
        <v>280</v>
      </c>
      <c r="IN3852" t="s">
        <v>654</v>
      </c>
      <c r="IP3852" t="s">
        <v>697</v>
      </c>
    </row>
    <row r="3853" spans="1:250" x14ac:dyDescent="0.25">
      <c r="A3853">
        <v>42368</v>
      </c>
      <c r="B3853">
        <v>-890804480</v>
      </c>
      <c r="C3853">
        <v>1837</v>
      </c>
      <c r="D3853" t="s">
        <v>273</v>
      </c>
      <c r="E3853" t="s">
        <v>274</v>
      </c>
      <c r="F3853">
        <v>1848</v>
      </c>
      <c r="G3853" t="s">
        <v>286</v>
      </c>
      <c r="H3853" t="s">
        <v>274</v>
      </c>
      <c r="I3853">
        <v>424</v>
      </c>
      <c r="J3853" t="s">
        <v>399</v>
      </c>
      <c r="K3853" t="s">
        <v>400</v>
      </c>
      <c r="L3853">
        <v>30193</v>
      </c>
      <c r="M3853" t="s">
        <v>359</v>
      </c>
      <c r="N3853" t="s">
        <v>360</v>
      </c>
      <c r="O3853">
        <v>30193</v>
      </c>
      <c r="P3853" t="s">
        <v>359</v>
      </c>
      <c r="Q3853" t="s">
        <v>360</v>
      </c>
      <c r="R3853" t="s">
        <v>337</v>
      </c>
      <c r="S3853" s="46">
        <v>-2.64</v>
      </c>
      <c r="U3853" s="46">
        <v>19</v>
      </c>
      <c r="IF3853">
        <v>30193</v>
      </c>
      <c r="IG3853" t="s">
        <v>359</v>
      </c>
      <c r="IH3853" t="s">
        <v>288</v>
      </c>
      <c r="IK3853">
        <v>-2</v>
      </c>
      <c r="IL3853" t="s">
        <v>279</v>
      </c>
      <c r="IM3853" t="s">
        <v>280</v>
      </c>
      <c r="IN3853" t="s">
        <v>654</v>
      </c>
      <c r="IP3853" t="s">
        <v>697</v>
      </c>
    </row>
    <row r="3854" spans="1:250" x14ac:dyDescent="0.25">
      <c r="A3854">
        <v>42369</v>
      </c>
      <c r="B3854">
        <v>-890804480</v>
      </c>
      <c r="C3854">
        <v>1837</v>
      </c>
      <c r="D3854" t="s">
        <v>273</v>
      </c>
      <c r="E3854" t="s">
        <v>274</v>
      </c>
      <c r="F3854">
        <v>1848</v>
      </c>
      <c r="G3854" t="s">
        <v>286</v>
      </c>
      <c r="H3854" t="s">
        <v>274</v>
      </c>
      <c r="I3854">
        <v>422</v>
      </c>
      <c r="J3854" t="s">
        <v>401</v>
      </c>
      <c r="K3854" t="s">
        <v>402</v>
      </c>
      <c r="L3854">
        <v>30193</v>
      </c>
      <c r="M3854" t="s">
        <v>359</v>
      </c>
      <c r="N3854" t="s">
        <v>360</v>
      </c>
      <c r="O3854">
        <v>30193</v>
      </c>
      <c r="P3854" t="s">
        <v>359</v>
      </c>
      <c r="Q3854" t="s">
        <v>360</v>
      </c>
      <c r="R3854" t="s">
        <v>337</v>
      </c>
      <c r="S3854" s="46">
        <v>-3.52</v>
      </c>
      <c r="U3854" s="46">
        <v>19</v>
      </c>
      <c r="IF3854">
        <v>30193</v>
      </c>
      <c r="IG3854" t="s">
        <v>359</v>
      </c>
      <c r="IH3854" t="s">
        <v>288</v>
      </c>
      <c r="IK3854">
        <v>-2</v>
      </c>
      <c r="IL3854" t="s">
        <v>279</v>
      </c>
      <c r="IM3854" t="s">
        <v>280</v>
      </c>
      <c r="IN3854" t="s">
        <v>654</v>
      </c>
      <c r="IP3854" t="s">
        <v>697</v>
      </c>
    </row>
    <row r="3855" spans="1:250" x14ac:dyDescent="0.25">
      <c r="A3855">
        <v>42370</v>
      </c>
      <c r="B3855">
        <v>-890804480</v>
      </c>
      <c r="C3855">
        <v>1837</v>
      </c>
      <c r="D3855" t="s">
        <v>273</v>
      </c>
      <c r="E3855" t="s">
        <v>274</v>
      </c>
      <c r="F3855">
        <v>1848</v>
      </c>
      <c r="G3855" t="s">
        <v>286</v>
      </c>
      <c r="H3855" t="s">
        <v>274</v>
      </c>
      <c r="I3855">
        <v>420</v>
      </c>
      <c r="J3855" t="s">
        <v>403</v>
      </c>
      <c r="K3855" t="s">
        <v>404</v>
      </c>
      <c r="L3855">
        <v>30193</v>
      </c>
      <c r="M3855" t="s">
        <v>359</v>
      </c>
      <c r="N3855" t="s">
        <v>360</v>
      </c>
      <c r="O3855">
        <v>30193</v>
      </c>
      <c r="P3855" t="s">
        <v>359</v>
      </c>
      <c r="Q3855" t="s">
        <v>360</v>
      </c>
      <c r="R3855" t="s">
        <v>337</v>
      </c>
      <c r="S3855" s="46">
        <v>-2.0499999999999998</v>
      </c>
      <c r="U3855" s="46">
        <v>19</v>
      </c>
      <c r="IF3855">
        <v>30193</v>
      </c>
      <c r="IG3855" t="s">
        <v>359</v>
      </c>
      <c r="IH3855" t="s">
        <v>288</v>
      </c>
      <c r="IK3855">
        <v>-2</v>
      </c>
      <c r="IL3855" t="s">
        <v>279</v>
      </c>
      <c r="IM3855" t="s">
        <v>280</v>
      </c>
      <c r="IN3855" t="s">
        <v>654</v>
      </c>
      <c r="IP3855" t="s">
        <v>697</v>
      </c>
    </row>
    <row r="3856" spans="1:250" x14ac:dyDescent="0.25">
      <c r="A3856">
        <v>42371</v>
      </c>
      <c r="B3856">
        <v>-890804480</v>
      </c>
      <c r="C3856">
        <v>1837</v>
      </c>
      <c r="D3856" t="s">
        <v>273</v>
      </c>
      <c r="E3856" t="s">
        <v>274</v>
      </c>
      <c r="F3856">
        <v>1848</v>
      </c>
      <c r="G3856" t="s">
        <v>286</v>
      </c>
      <c r="H3856" t="s">
        <v>274</v>
      </c>
      <c r="I3856">
        <v>411</v>
      </c>
      <c r="J3856" t="s">
        <v>393</v>
      </c>
      <c r="K3856" t="s">
        <v>394</v>
      </c>
      <c r="L3856">
        <v>30193</v>
      </c>
      <c r="M3856" t="s">
        <v>359</v>
      </c>
      <c r="N3856" t="s">
        <v>360</v>
      </c>
      <c r="O3856">
        <v>30193</v>
      </c>
      <c r="P3856" t="s">
        <v>359</v>
      </c>
      <c r="Q3856" t="s">
        <v>360</v>
      </c>
      <c r="R3856" t="s">
        <v>337</v>
      </c>
      <c r="S3856" s="46">
        <v>-3.08</v>
      </c>
      <c r="U3856" s="46">
        <v>19</v>
      </c>
      <c r="IF3856">
        <v>30193</v>
      </c>
      <c r="IG3856" t="s">
        <v>359</v>
      </c>
      <c r="IH3856" t="s">
        <v>288</v>
      </c>
      <c r="IK3856">
        <v>-2</v>
      </c>
      <c r="IL3856" t="s">
        <v>279</v>
      </c>
      <c r="IM3856" t="s">
        <v>280</v>
      </c>
      <c r="IN3856" t="s">
        <v>654</v>
      </c>
      <c r="IP3856" t="s">
        <v>697</v>
      </c>
    </row>
    <row r="3857" spans="1:250" x14ac:dyDescent="0.25">
      <c r="A3857">
        <v>42372</v>
      </c>
      <c r="B3857">
        <v>-890804480</v>
      </c>
      <c r="C3857">
        <v>1837</v>
      </c>
      <c r="D3857" t="s">
        <v>273</v>
      </c>
      <c r="E3857" t="s">
        <v>274</v>
      </c>
      <c r="F3857">
        <v>9695</v>
      </c>
      <c r="G3857" t="s">
        <v>281</v>
      </c>
      <c r="H3857" t="s">
        <v>282</v>
      </c>
      <c r="I3857">
        <v>411</v>
      </c>
      <c r="J3857" t="s">
        <v>393</v>
      </c>
      <c r="K3857" t="s">
        <v>394</v>
      </c>
      <c r="L3857">
        <v>30193</v>
      </c>
      <c r="M3857" t="s">
        <v>359</v>
      </c>
      <c r="N3857" t="s">
        <v>360</v>
      </c>
      <c r="O3857">
        <v>30193</v>
      </c>
      <c r="P3857" t="s">
        <v>359</v>
      </c>
      <c r="Q3857" t="s">
        <v>360</v>
      </c>
      <c r="R3857" t="s">
        <v>337</v>
      </c>
      <c r="S3857" s="46">
        <v>-2.06</v>
      </c>
      <c r="U3857" s="46">
        <v>19</v>
      </c>
      <c r="IF3857">
        <v>30193</v>
      </c>
      <c r="IG3857" t="s">
        <v>359</v>
      </c>
      <c r="IH3857" t="s">
        <v>285</v>
      </c>
      <c r="IK3857">
        <v>-2</v>
      </c>
      <c r="IL3857" t="s">
        <v>279</v>
      </c>
      <c r="IM3857" t="s">
        <v>280</v>
      </c>
      <c r="IN3857" t="s">
        <v>661</v>
      </c>
      <c r="IP3857" t="s">
        <v>698</v>
      </c>
    </row>
    <row r="3858" spans="1:250" x14ac:dyDescent="0.25">
      <c r="A3858">
        <v>42373</v>
      </c>
      <c r="B3858">
        <v>-890804480</v>
      </c>
      <c r="C3858">
        <v>1837</v>
      </c>
      <c r="D3858" t="s">
        <v>273</v>
      </c>
      <c r="E3858" t="s">
        <v>274</v>
      </c>
      <c r="F3858">
        <v>9695</v>
      </c>
      <c r="G3858" t="s">
        <v>281</v>
      </c>
      <c r="H3858" t="s">
        <v>282</v>
      </c>
      <c r="I3858">
        <v>436</v>
      </c>
      <c r="J3858" t="s">
        <v>656</v>
      </c>
      <c r="K3858" t="s">
        <v>657</v>
      </c>
      <c r="L3858">
        <v>30193</v>
      </c>
      <c r="M3858" t="s">
        <v>359</v>
      </c>
      <c r="N3858" t="s">
        <v>360</v>
      </c>
      <c r="O3858">
        <v>30193</v>
      </c>
      <c r="P3858" t="s">
        <v>359</v>
      </c>
      <c r="Q3858" t="s">
        <v>360</v>
      </c>
      <c r="R3858" t="s">
        <v>337</v>
      </c>
      <c r="S3858" s="46">
        <v>-1.57</v>
      </c>
      <c r="U3858" s="46">
        <v>19</v>
      </c>
      <c r="IF3858">
        <v>30193</v>
      </c>
      <c r="IG3858" t="s">
        <v>359</v>
      </c>
      <c r="IH3858" t="s">
        <v>285</v>
      </c>
      <c r="IK3858">
        <v>-2</v>
      </c>
      <c r="IL3858" t="s">
        <v>279</v>
      </c>
      <c r="IM3858" t="s">
        <v>280</v>
      </c>
      <c r="IN3858" t="s">
        <v>661</v>
      </c>
      <c r="IP3858" t="s">
        <v>698</v>
      </c>
    </row>
    <row r="3859" spans="1:250" x14ac:dyDescent="0.25">
      <c r="A3859">
        <v>42374</v>
      </c>
      <c r="B3859">
        <v>-890804480</v>
      </c>
      <c r="C3859">
        <v>1837</v>
      </c>
      <c r="D3859" t="s">
        <v>273</v>
      </c>
      <c r="E3859" t="s">
        <v>274</v>
      </c>
      <c r="F3859">
        <v>9695</v>
      </c>
      <c r="G3859" t="s">
        <v>281</v>
      </c>
      <c r="H3859" t="s">
        <v>282</v>
      </c>
      <c r="I3859">
        <v>435</v>
      </c>
      <c r="J3859" t="s">
        <v>491</v>
      </c>
      <c r="K3859" t="s">
        <v>492</v>
      </c>
      <c r="L3859">
        <v>30193</v>
      </c>
      <c r="M3859" t="s">
        <v>359</v>
      </c>
      <c r="N3859" t="s">
        <v>360</v>
      </c>
      <c r="O3859">
        <v>30193</v>
      </c>
      <c r="P3859" t="s">
        <v>359</v>
      </c>
      <c r="Q3859" t="s">
        <v>360</v>
      </c>
      <c r="R3859" t="s">
        <v>337</v>
      </c>
      <c r="S3859" s="46">
        <v>-1.57</v>
      </c>
      <c r="U3859" s="46">
        <v>19</v>
      </c>
      <c r="IF3859">
        <v>30193</v>
      </c>
      <c r="IG3859" t="s">
        <v>359</v>
      </c>
      <c r="IH3859" t="s">
        <v>285</v>
      </c>
      <c r="IK3859">
        <v>-2</v>
      </c>
      <c r="IL3859" t="s">
        <v>279</v>
      </c>
      <c r="IM3859" t="s">
        <v>280</v>
      </c>
      <c r="IN3859" t="s">
        <v>661</v>
      </c>
      <c r="IP3859" t="s">
        <v>698</v>
      </c>
    </row>
    <row r="3860" spans="1:250" x14ac:dyDescent="0.25">
      <c r="A3860">
        <v>42375</v>
      </c>
      <c r="B3860">
        <v>-890804480</v>
      </c>
      <c r="C3860">
        <v>1837</v>
      </c>
      <c r="D3860" t="s">
        <v>273</v>
      </c>
      <c r="E3860" t="s">
        <v>274</v>
      </c>
      <c r="F3860">
        <v>9695</v>
      </c>
      <c r="G3860" t="s">
        <v>281</v>
      </c>
      <c r="H3860" t="s">
        <v>282</v>
      </c>
      <c r="I3860">
        <v>429</v>
      </c>
      <c r="J3860" t="s">
        <v>395</v>
      </c>
      <c r="K3860" t="s">
        <v>396</v>
      </c>
      <c r="L3860">
        <v>30193</v>
      </c>
      <c r="M3860" t="s">
        <v>359</v>
      </c>
      <c r="N3860" t="s">
        <v>360</v>
      </c>
      <c r="O3860">
        <v>30193</v>
      </c>
      <c r="P3860" t="s">
        <v>359</v>
      </c>
      <c r="Q3860" t="s">
        <v>360</v>
      </c>
      <c r="R3860" t="s">
        <v>337</v>
      </c>
      <c r="S3860" s="46">
        <v>-3.28</v>
      </c>
      <c r="U3860" s="46">
        <v>19</v>
      </c>
      <c r="IF3860">
        <v>30193</v>
      </c>
      <c r="IG3860" t="s">
        <v>359</v>
      </c>
      <c r="IH3860" t="s">
        <v>285</v>
      </c>
      <c r="IK3860">
        <v>-2</v>
      </c>
      <c r="IL3860" t="s">
        <v>279</v>
      </c>
      <c r="IM3860" t="s">
        <v>280</v>
      </c>
      <c r="IN3860" t="s">
        <v>661</v>
      </c>
      <c r="IP3860" t="s">
        <v>698</v>
      </c>
    </row>
    <row r="3861" spans="1:250" x14ac:dyDescent="0.25">
      <c r="A3861">
        <v>42376</v>
      </c>
      <c r="B3861">
        <v>-890804480</v>
      </c>
      <c r="C3861">
        <v>1837</v>
      </c>
      <c r="D3861" t="s">
        <v>273</v>
      </c>
      <c r="E3861" t="s">
        <v>274</v>
      </c>
      <c r="F3861">
        <v>9695</v>
      </c>
      <c r="G3861" t="s">
        <v>281</v>
      </c>
      <c r="H3861" t="s">
        <v>282</v>
      </c>
      <c r="I3861">
        <v>427</v>
      </c>
      <c r="J3861" t="s">
        <v>397</v>
      </c>
      <c r="K3861" t="s">
        <v>398</v>
      </c>
      <c r="L3861">
        <v>30193</v>
      </c>
      <c r="M3861" t="s">
        <v>359</v>
      </c>
      <c r="N3861" t="s">
        <v>360</v>
      </c>
      <c r="O3861">
        <v>30193</v>
      </c>
      <c r="P3861" t="s">
        <v>359</v>
      </c>
      <c r="Q3861" t="s">
        <v>360</v>
      </c>
      <c r="R3861" t="s">
        <v>337</v>
      </c>
      <c r="S3861" s="46">
        <v>-1.91</v>
      </c>
      <c r="U3861" s="46">
        <v>19</v>
      </c>
      <c r="IF3861">
        <v>30193</v>
      </c>
      <c r="IG3861" t="s">
        <v>359</v>
      </c>
      <c r="IH3861" t="s">
        <v>285</v>
      </c>
      <c r="IK3861">
        <v>-2</v>
      </c>
      <c r="IL3861" t="s">
        <v>279</v>
      </c>
      <c r="IM3861" t="s">
        <v>280</v>
      </c>
      <c r="IN3861" t="s">
        <v>661</v>
      </c>
      <c r="IP3861" t="s">
        <v>698</v>
      </c>
    </row>
    <row r="3862" spans="1:250" x14ac:dyDescent="0.25">
      <c r="A3862">
        <v>42377</v>
      </c>
      <c r="B3862">
        <v>-890804480</v>
      </c>
      <c r="C3862">
        <v>1837</v>
      </c>
      <c r="D3862" t="s">
        <v>273</v>
      </c>
      <c r="E3862" t="s">
        <v>274</v>
      </c>
      <c r="F3862">
        <v>9695</v>
      </c>
      <c r="G3862" t="s">
        <v>281</v>
      </c>
      <c r="H3862" t="s">
        <v>282</v>
      </c>
      <c r="I3862">
        <v>424</v>
      </c>
      <c r="J3862" t="s">
        <v>399</v>
      </c>
      <c r="K3862" t="s">
        <v>400</v>
      </c>
      <c r="L3862">
        <v>30193</v>
      </c>
      <c r="M3862" t="s">
        <v>359</v>
      </c>
      <c r="N3862" t="s">
        <v>360</v>
      </c>
      <c r="O3862">
        <v>30193</v>
      </c>
      <c r="P3862" t="s">
        <v>359</v>
      </c>
      <c r="Q3862" t="s">
        <v>360</v>
      </c>
      <c r="R3862" t="s">
        <v>337</v>
      </c>
      <c r="S3862" s="46">
        <v>-1.76</v>
      </c>
      <c r="U3862" s="46">
        <v>19</v>
      </c>
      <c r="IF3862">
        <v>30193</v>
      </c>
      <c r="IG3862" t="s">
        <v>359</v>
      </c>
      <c r="IH3862" t="s">
        <v>285</v>
      </c>
      <c r="IK3862">
        <v>-2</v>
      </c>
      <c r="IL3862" t="s">
        <v>279</v>
      </c>
      <c r="IM3862" t="s">
        <v>280</v>
      </c>
      <c r="IN3862" t="s">
        <v>661</v>
      </c>
      <c r="IP3862" t="s">
        <v>698</v>
      </c>
    </row>
    <row r="3863" spans="1:250" x14ac:dyDescent="0.25">
      <c r="A3863">
        <v>42378</v>
      </c>
      <c r="B3863">
        <v>-890804480</v>
      </c>
      <c r="C3863">
        <v>1837</v>
      </c>
      <c r="D3863" t="s">
        <v>273</v>
      </c>
      <c r="E3863" t="s">
        <v>274</v>
      </c>
      <c r="F3863">
        <v>9695</v>
      </c>
      <c r="G3863" t="s">
        <v>281</v>
      </c>
      <c r="H3863" t="s">
        <v>282</v>
      </c>
      <c r="I3863">
        <v>422</v>
      </c>
      <c r="J3863" t="s">
        <v>401</v>
      </c>
      <c r="K3863" t="s">
        <v>402</v>
      </c>
      <c r="L3863">
        <v>30193</v>
      </c>
      <c r="M3863" t="s">
        <v>359</v>
      </c>
      <c r="N3863" t="s">
        <v>360</v>
      </c>
      <c r="O3863">
        <v>30193</v>
      </c>
      <c r="P3863" t="s">
        <v>359</v>
      </c>
      <c r="Q3863" t="s">
        <v>360</v>
      </c>
      <c r="R3863" t="s">
        <v>337</v>
      </c>
      <c r="S3863" s="46">
        <v>-2.35</v>
      </c>
      <c r="U3863" s="46">
        <v>19</v>
      </c>
      <c r="IF3863">
        <v>30193</v>
      </c>
      <c r="IG3863" t="s">
        <v>359</v>
      </c>
      <c r="IH3863" t="s">
        <v>285</v>
      </c>
      <c r="IK3863">
        <v>-2</v>
      </c>
      <c r="IL3863" t="s">
        <v>279</v>
      </c>
      <c r="IM3863" t="s">
        <v>280</v>
      </c>
      <c r="IN3863" t="s">
        <v>661</v>
      </c>
      <c r="IP3863" t="s">
        <v>698</v>
      </c>
    </row>
    <row r="3864" spans="1:250" x14ac:dyDescent="0.25">
      <c r="A3864">
        <v>42379</v>
      </c>
      <c r="B3864">
        <v>-890804480</v>
      </c>
      <c r="C3864">
        <v>1837</v>
      </c>
      <c r="D3864" t="s">
        <v>273</v>
      </c>
      <c r="E3864" t="s">
        <v>274</v>
      </c>
      <c r="F3864">
        <v>9695</v>
      </c>
      <c r="G3864" t="s">
        <v>281</v>
      </c>
      <c r="H3864" t="s">
        <v>282</v>
      </c>
      <c r="I3864">
        <v>420</v>
      </c>
      <c r="J3864" t="s">
        <v>403</v>
      </c>
      <c r="K3864" t="s">
        <v>404</v>
      </c>
      <c r="L3864">
        <v>30193</v>
      </c>
      <c r="M3864" t="s">
        <v>359</v>
      </c>
      <c r="N3864" t="s">
        <v>360</v>
      </c>
      <c r="O3864">
        <v>30193</v>
      </c>
      <c r="P3864" t="s">
        <v>359</v>
      </c>
      <c r="Q3864" t="s">
        <v>360</v>
      </c>
      <c r="R3864" t="s">
        <v>337</v>
      </c>
      <c r="S3864" s="46">
        <v>-1.37</v>
      </c>
      <c r="U3864" s="46">
        <v>19</v>
      </c>
      <c r="IF3864">
        <v>30193</v>
      </c>
      <c r="IG3864" t="s">
        <v>359</v>
      </c>
      <c r="IH3864" t="s">
        <v>285</v>
      </c>
      <c r="IK3864">
        <v>-2</v>
      </c>
      <c r="IL3864" t="s">
        <v>279</v>
      </c>
      <c r="IM3864" t="s">
        <v>280</v>
      </c>
      <c r="IN3864" t="s">
        <v>661</v>
      </c>
      <c r="IP3864" t="s">
        <v>698</v>
      </c>
    </row>
    <row r="3865" spans="1:250" x14ac:dyDescent="0.25">
      <c r="A3865">
        <v>42380</v>
      </c>
      <c r="B3865">
        <v>-890804480</v>
      </c>
      <c r="C3865">
        <v>1837</v>
      </c>
      <c r="D3865" t="s">
        <v>273</v>
      </c>
      <c r="E3865" t="s">
        <v>274</v>
      </c>
      <c r="F3865">
        <v>9695</v>
      </c>
      <c r="G3865" t="s">
        <v>281</v>
      </c>
      <c r="H3865" t="s">
        <v>282</v>
      </c>
      <c r="I3865">
        <v>437</v>
      </c>
      <c r="J3865" t="s">
        <v>658</v>
      </c>
      <c r="K3865" t="s">
        <v>659</v>
      </c>
      <c r="L3865">
        <v>30193</v>
      </c>
      <c r="M3865" t="s">
        <v>359</v>
      </c>
      <c r="N3865" t="s">
        <v>360</v>
      </c>
      <c r="O3865">
        <v>30193</v>
      </c>
      <c r="P3865" t="s">
        <v>359</v>
      </c>
      <c r="Q3865" t="s">
        <v>360</v>
      </c>
      <c r="R3865" t="s">
        <v>337</v>
      </c>
      <c r="S3865" s="46">
        <v>-2.62</v>
      </c>
      <c r="U3865" s="46">
        <v>19</v>
      </c>
      <c r="IF3865">
        <v>30193</v>
      </c>
      <c r="IG3865" t="s">
        <v>359</v>
      </c>
      <c r="IH3865" t="s">
        <v>285</v>
      </c>
      <c r="IK3865">
        <v>-2</v>
      </c>
      <c r="IL3865" t="s">
        <v>279</v>
      </c>
      <c r="IM3865" t="s">
        <v>280</v>
      </c>
      <c r="IN3865" t="s">
        <v>661</v>
      </c>
      <c r="IP3865" t="s">
        <v>698</v>
      </c>
    </row>
    <row r="3866" spans="1:250" x14ac:dyDescent="0.25">
      <c r="A3866">
        <v>42381</v>
      </c>
      <c r="B3866">
        <v>-890804480</v>
      </c>
      <c r="C3866">
        <v>1837</v>
      </c>
      <c r="D3866" t="s">
        <v>273</v>
      </c>
      <c r="E3866" t="s">
        <v>274</v>
      </c>
      <c r="F3866">
        <v>1848</v>
      </c>
      <c r="G3866" t="s">
        <v>286</v>
      </c>
      <c r="H3866" t="s">
        <v>274</v>
      </c>
      <c r="I3866">
        <v>437</v>
      </c>
      <c r="J3866" t="s">
        <v>658</v>
      </c>
      <c r="K3866" t="s">
        <v>659</v>
      </c>
      <c r="L3866">
        <v>30193</v>
      </c>
      <c r="M3866" t="s">
        <v>359</v>
      </c>
      <c r="N3866" t="s">
        <v>360</v>
      </c>
      <c r="O3866">
        <v>30193</v>
      </c>
      <c r="P3866" t="s">
        <v>359</v>
      </c>
      <c r="Q3866" t="s">
        <v>360</v>
      </c>
      <c r="R3866" t="s">
        <v>337</v>
      </c>
      <c r="S3866" s="46">
        <v>-3.93</v>
      </c>
      <c r="U3866" s="46">
        <v>19</v>
      </c>
      <c r="IF3866">
        <v>30193</v>
      </c>
      <c r="IG3866" t="s">
        <v>359</v>
      </c>
      <c r="IH3866" t="s">
        <v>288</v>
      </c>
      <c r="IK3866">
        <v>-2</v>
      </c>
      <c r="IL3866" t="s">
        <v>279</v>
      </c>
      <c r="IM3866" t="s">
        <v>280</v>
      </c>
      <c r="IN3866" t="s">
        <v>654</v>
      </c>
      <c r="IP3866" t="s">
        <v>697</v>
      </c>
    </row>
    <row r="3867" spans="1:250" x14ac:dyDescent="0.25">
      <c r="A3867">
        <v>42382</v>
      </c>
      <c r="B3867">
        <v>-890804480</v>
      </c>
      <c r="C3867">
        <v>1837</v>
      </c>
      <c r="D3867" t="s">
        <v>273</v>
      </c>
      <c r="E3867" t="s">
        <v>274</v>
      </c>
      <c r="F3867">
        <v>1848</v>
      </c>
      <c r="G3867" t="s">
        <v>286</v>
      </c>
      <c r="H3867" t="s">
        <v>274</v>
      </c>
      <c r="I3867">
        <v>436</v>
      </c>
      <c r="J3867" t="s">
        <v>656</v>
      </c>
      <c r="K3867" t="s">
        <v>657</v>
      </c>
      <c r="L3867">
        <v>30193</v>
      </c>
      <c r="M3867" t="s">
        <v>359</v>
      </c>
      <c r="N3867" t="s">
        <v>360</v>
      </c>
      <c r="O3867">
        <v>30193</v>
      </c>
      <c r="P3867" t="s">
        <v>359</v>
      </c>
      <c r="Q3867" t="s">
        <v>360</v>
      </c>
      <c r="R3867" t="s">
        <v>337</v>
      </c>
      <c r="S3867" s="46">
        <v>-2.36</v>
      </c>
      <c r="U3867" s="46">
        <v>19</v>
      </c>
      <c r="IF3867">
        <v>30193</v>
      </c>
      <c r="IG3867" t="s">
        <v>359</v>
      </c>
      <c r="IH3867" t="s">
        <v>288</v>
      </c>
      <c r="IK3867">
        <v>-2</v>
      </c>
      <c r="IL3867" t="s">
        <v>279</v>
      </c>
      <c r="IM3867" t="s">
        <v>280</v>
      </c>
      <c r="IN3867" t="s">
        <v>654</v>
      </c>
      <c r="IP3867" t="s">
        <v>697</v>
      </c>
    </row>
    <row r="3868" spans="1:250" x14ac:dyDescent="0.25">
      <c r="A3868">
        <v>42383</v>
      </c>
      <c r="B3868">
        <v>-890804480</v>
      </c>
      <c r="C3868">
        <v>1837</v>
      </c>
      <c r="D3868" t="s">
        <v>273</v>
      </c>
      <c r="E3868" t="s">
        <v>274</v>
      </c>
      <c r="F3868">
        <v>1848</v>
      </c>
      <c r="G3868" t="s">
        <v>286</v>
      </c>
      <c r="H3868" t="s">
        <v>274</v>
      </c>
      <c r="I3868">
        <v>435</v>
      </c>
      <c r="J3868" t="s">
        <v>491</v>
      </c>
      <c r="K3868" t="s">
        <v>492</v>
      </c>
      <c r="L3868">
        <v>30193</v>
      </c>
      <c r="M3868" t="s">
        <v>359</v>
      </c>
      <c r="N3868" t="s">
        <v>360</v>
      </c>
      <c r="O3868">
        <v>30193</v>
      </c>
      <c r="P3868" t="s">
        <v>359</v>
      </c>
      <c r="Q3868" t="s">
        <v>360</v>
      </c>
      <c r="R3868" t="s">
        <v>337</v>
      </c>
      <c r="S3868" s="46">
        <v>-2.36</v>
      </c>
      <c r="U3868" s="46">
        <v>19</v>
      </c>
      <c r="IF3868">
        <v>30193</v>
      </c>
      <c r="IG3868" t="s">
        <v>359</v>
      </c>
      <c r="IH3868" t="s">
        <v>288</v>
      </c>
      <c r="IK3868">
        <v>-2</v>
      </c>
      <c r="IL3868" t="s">
        <v>279</v>
      </c>
      <c r="IM3868" t="s">
        <v>280</v>
      </c>
      <c r="IN3868" t="s">
        <v>654</v>
      </c>
      <c r="IP3868" t="s">
        <v>697</v>
      </c>
    </row>
    <row r="3869" spans="1:250" x14ac:dyDescent="0.25">
      <c r="A3869">
        <v>42384</v>
      </c>
      <c r="B3869">
        <v>-890804480</v>
      </c>
      <c r="C3869">
        <v>1837</v>
      </c>
      <c r="D3869" t="s">
        <v>273</v>
      </c>
      <c r="E3869" t="s">
        <v>274</v>
      </c>
      <c r="F3869">
        <v>1848</v>
      </c>
      <c r="G3869" t="s">
        <v>286</v>
      </c>
      <c r="H3869" t="s">
        <v>274</v>
      </c>
      <c r="I3869">
        <v>431</v>
      </c>
      <c r="J3869" t="s">
        <v>493</v>
      </c>
      <c r="K3869" t="s">
        <v>494</v>
      </c>
      <c r="L3869">
        <v>30193</v>
      </c>
      <c r="M3869" t="s">
        <v>359</v>
      </c>
      <c r="N3869" t="s">
        <v>360</v>
      </c>
      <c r="O3869">
        <v>30193</v>
      </c>
      <c r="P3869" t="s">
        <v>359</v>
      </c>
      <c r="Q3869" t="s">
        <v>360</v>
      </c>
      <c r="R3869" t="s">
        <v>337</v>
      </c>
      <c r="S3869" s="46">
        <v>-3.68</v>
      </c>
      <c r="U3869" s="46">
        <v>19</v>
      </c>
      <c r="IF3869">
        <v>30193</v>
      </c>
      <c r="IG3869" t="s">
        <v>359</v>
      </c>
      <c r="IH3869" t="s">
        <v>288</v>
      </c>
      <c r="IK3869">
        <v>-2</v>
      </c>
      <c r="IL3869" t="s">
        <v>279</v>
      </c>
      <c r="IM3869" t="s">
        <v>280</v>
      </c>
      <c r="IN3869" t="s">
        <v>654</v>
      </c>
      <c r="IP3869" t="s">
        <v>697</v>
      </c>
    </row>
    <row r="3870" spans="1:250" x14ac:dyDescent="0.25">
      <c r="A3870">
        <v>42385</v>
      </c>
      <c r="B3870">
        <v>-890804480</v>
      </c>
      <c r="C3870">
        <v>1837</v>
      </c>
      <c r="D3870" t="s">
        <v>273</v>
      </c>
      <c r="E3870" t="s">
        <v>274</v>
      </c>
      <c r="F3870">
        <v>1848</v>
      </c>
      <c r="G3870" t="s">
        <v>286</v>
      </c>
      <c r="H3870" t="s">
        <v>274</v>
      </c>
      <c r="I3870">
        <v>429</v>
      </c>
      <c r="J3870" t="s">
        <v>395</v>
      </c>
      <c r="K3870" t="s">
        <v>396</v>
      </c>
      <c r="L3870">
        <v>30193</v>
      </c>
      <c r="M3870" t="s">
        <v>359</v>
      </c>
      <c r="N3870" t="s">
        <v>360</v>
      </c>
      <c r="O3870">
        <v>30193</v>
      </c>
      <c r="P3870" t="s">
        <v>359</v>
      </c>
      <c r="Q3870" t="s">
        <v>360</v>
      </c>
      <c r="R3870" t="s">
        <v>337</v>
      </c>
      <c r="S3870" s="46">
        <v>-4.91</v>
      </c>
      <c r="U3870" s="46">
        <v>19</v>
      </c>
      <c r="IF3870">
        <v>30193</v>
      </c>
      <c r="IG3870" t="s">
        <v>359</v>
      </c>
      <c r="IH3870" t="s">
        <v>288</v>
      </c>
      <c r="IK3870">
        <v>-2</v>
      </c>
      <c r="IL3870" t="s">
        <v>279</v>
      </c>
      <c r="IM3870" t="s">
        <v>280</v>
      </c>
      <c r="IN3870" t="s">
        <v>654</v>
      </c>
      <c r="IP3870" t="s">
        <v>697</v>
      </c>
    </row>
    <row r="3871" spans="1:250" x14ac:dyDescent="0.25">
      <c r="A3871">
        <v>42386</v>
      </c>
      <c r="B3871">
        <v>-890804480</v>
      </c>
      <c r="C3871">
        <v>1837</v>
      </c>
      <c r="D3871" t="s">
        <v>273</v>
      </c>
      <c r="E3871" t="s">
        <v>274</v>
      </c>
      <c r="F3871">
        <v>9695</v>
      </c>
      <c r="G3871" t="s">
        <v>281</v>
      </c>
      <c r="H3871" t="s">
        <v>282</v>
      </c>
      <c r="I3871">
        <v>431</v>
      </c>
      <c r="J3871" t="s">
        <v>493</v>
      </c>
      <c r="K3871" t="s">
        <v>494</v>
      </c>
      <c r="L3871">
        <v>30193</v>
      </c>
      <c r="M3871" t="s">
        <v>359</v>
      </c>
      <c r="N3871" t="s">
        <v>360</v>
      </c>
      <c r="O3871">
        <v>30193</v>
      </c>
      <c r="P3871" t="s">
        <v>359</v>
      </c>
      <c r="Q3871" t="s">
        <v>360</v>
      </c>
      <c r="R3871" t="s">
        <v>337</v>
      </c>
      <c r="S3871" s="46">
        <v>-2.46</v>
      </c>
      <c r="U3871" s="46">
        <v>19</v>
      </c>
      <c r="IF3871">
        <v>30193</v>
      </c>
      <c r="IG3871" t="s">
        <v>359</v>
      </c>
      <c r="IH3871" t="s">
        <v>285</v>
      </c>
      <c r="IK3871">
        <v>-2</v>
      </c>
      <c r="IL3871" t="s">
        <v>279</v>
      </c>
      <c r="IM3871" t="s">
        <v>280</v>
      </c>
      <c r="IN3871" t="s">
        <v>661</v>
      </c>
      <c r="IP3871" t="s">
        <v>698</v>
      </c>
    </row>
    <row r="3872" spans="1:250" x14ac:dyDescent="0.25">
      <c r="A3872">
        <v>42387</v>
      </c>
      <c r="B3872">
        <v>-890804480</v>
      </c>
      <c r="C3872">
        <v>1837</v>
      </c>
      <c r="D3872" t="s">
        <v>273</v>
      </c>
      <c r="E3872" t="s">
        <v>274</v>
      </c>
      <c r="F3872">
        <v>13794</v>
      </c>
      <c r="G3872" t="s">
        <v>275</v>
      </c>
      <c r="H3872" t="s">
        <v>276</v>
      </c>
      <c r="I3872">
        <v>422</v>
      </c>
      <c r="J3872" t="s">
        <v>401</v>
      </c>
      <c r="K3872" t="s">
        <v>402</v>
      </c>
      <c r="L3872">
        <v>31601</v>
      </c>
      <c r="M3872" t="s">
        <v>361</v>
      </c>
      <c r="N3872" t="s">
        <v>362</v>
      </c>
      <c r="O3872">
        <v>31601</v>
      </c>
      <c r="P3872" t="s">
        <v>361</v>
      </c>
      <c r="Q3872" t="s">
        <v>362</v>
      </c>
      <c r="R3872" t="s">
        <v>337</v>
      </c>
      <c r="S3872" s="46">
        <v>-7.33</v>
      </c>
      <c r="U3872" s="46">
        <v>19</v>
      </c>
      <c r="IF3872">
        <v>31601</v>
      </c>
      <c r="IG3872" t="s">
        <v>361</v>
      </c>
      <c r="IH3872" t="s">
        <v>319</v>
      </c>
      <c r="IK3872">
        <v>-2</v>
      </c>
      <c r="IL3872" t="s">
        <v>279</v>
      </c>
      <c r="IM3872" t="s">
        <v>280</v>
      </c>
      <c r="IN3872" t="s">
        <v>663</v>
      </c>
      <c r="IP3872" t="s">
        <v>699</v>
      </c>
    </row>
    <row r="3873" spans="1:250" x14ac:dyDescent="0.25">
      <c r="A3873">
        <v>42388</v>
      </c>
      <c r="B3873">
        <v>-890804480</v>
      </c>
      <c r="C3873">
        <v>1837</v>
      </c>
      <c r="D3873" t="s">
        <v>273</v>
      </c>
      <c r="E3873" t="s">
        <v>274</v>
      </c>
      <c r="F3873">
        <v>13794</v>
      </c>
      <c r="G3873" t="s">
        <v>275</v>
      </c>
      <c r="H3873" t="s">
        <v>276</v>
      </c>
      <c r="I3873">
        <v>420</v>
      </c>
      <c r="J3873" t="s">
        <v>403</v>
      </c>
      <c r="K3873" t="s">
        <v>404</v>
      </c>
      <c r="L3873">
        <v>31601</v>
      </c>
      <c r="M3873" t="s">
        <v>361</v>
      </c>
      <c r="N3873" t="s">
        <v>362</v>
      </c>
      <c r="O3873">
        <v>31601</v>
      </c>
      <c r="P3873" t="s">
        <v>361</v>
      </c>
      <c r="Q3873" t="s">
        <v>362</v>
      </c>
      <c r="R3873" t="s">
        <v>337</v>
      </c>
      <c r="S3873" s="46">
        <v>-4.2699999999999996</v>
      </c>
      <c r="U3873" s="46">
        <v>19</v>
      </c>
      <c r="IF3873">
        <v>31601</v>
      </c>
      <c r="IG3873" t="s">
        <v>361</v>
      </c>
      <c r="IH3873" t="s">
        <v>319</v>
      </c>
      <c r="IK3873">
        <v>-2</v>
      </c>
      <c r="IL3873" t="s">
        <v>279</v>
      </c>
      <c r="IM3873" t="s">
        <v>280</v>
      </c>
      <c r="IN3873" t="s">
        <v>663</v>
      </c>
      <c r="IP3873" t="s">
        <v>699</v>
      </c>
    </row>
    <row r="3874" spans="1:250" x14ac:dyDescent="0.25">
      <c r="A3874">
        <v>42389</v>
      </c>
      <c r="B3874">
        <v>-890804480</v>
      </c>
      <c r="C3874">
        <v>1837</v>
      </c>
      <c r="D3874" t="s">
        <v>273</v>
      </c>
      <c r="E3874" t="s">
        <v>274</v>
      </c>
      <c r="F3874">
        <v>13794</v>
      </c>
      <c r="G3874" t="s">
        <v>275</v>
      </c>
      <c r="H3874" t="s">
        <v>276</v>
      </c>
      <c r="I3874">
        <v>411</v>
      </c>
      <c r="J3874" t="s">
        <v>393</v>
      </c>
      <c r="K3874" t="s">
        <v>394</v>
      </c>
      <c r="L3874">
        <v>31601</v>
      </c>
      <c r="M3874" t="s">
        <v>361</v>
      </c>
      <c r="N3874" t="s">
        <v>362</v>
      </c>
      <c r="O3874">
        <v>31601</v>
      </c>
      <c r="P3874" t="s">
        <v>361</v>
      </c>
      <c r="Q3874" t="s">
        <v>362</v>
      </c>
      <c r="R3874" t="s">
        <v>337</v>
      </c>
      <c r="S3874" s="46">
        <v>-6.42</v>
      </c>
      <c r="U3874" s="46">
        <v>19</v>
      </c>
      <c r="IF3874">
        <v>31601</v>
      </c>
      <c r="IG3874" t="s">
        <v>361</v>
      </c>
      <c r="IH3874" t="s">
        <v>319</v>
      </c>
      <c r="IK3874">
        <v>-2</v>
      </c>
      <c r="IL3874" t="s">
        <v>279</v>
      </c>
      <c r="IM3874" t="s">
        <v>280</v>
      </c>
      <c r="IN3874" t="s">
        <v>663</v>
      </c>
      <c r="IP3874" t="s">
        <v>699</v>
      </c>
    </row>
    <row r="3875" spans="1:250" x14ac:dyDescent="0.25">
      <c r="A3875">
        <v>42390</v>
      </c>
      <c r="B3875">
        <v>-890804480</v>
      </c>
      <c r="C3875">
        <v>1837</v>
      </c>
      <c r="D3875" t="s">
        <v>273</v>
      </c>
      <c r="E3875" t="s">
        <v>274</v>
      </c>
      <c r="F3875">
        <v>13794</v>
      </c>
      <c r="G3875" t="s">
        <v>275</v>
      </c>
      <c r="H3875" t="s">
        <v>276</v>
      </c>
      <c r="I3875">
        <v>436</v>
      </c>
      <c r="J3875" t="s">
        <v>656</v>
      </c>
      <c r="K3875" t="s">
        <v>657</v>
      </c>
      <c r="L3875">
        <v>31601</v>
      </c>
      <c r="M3875" t="s">
        <v>361</v>
      </c>
      <c r="N3875" t="s">
        <v>362</v>
      </c>
      <c r="O3875">
        <v>31601</v>
      </c>
      <c r="P3875" t="s">
        <v>361</v>
      </c>
      <c r="Q3875" t="s">
        <v>362</v>
      </c>
      <c r="R3875" t="s">
        <v>337</v>
      </c>
      <c r="S3875" s="46">
        <v>-2.84</v>
      </c>
      <c r="U3875" s="46">
        <v>19</v>
      </c>
      <c r="IF3875">
        <v>31601</v>
      </c>
      <c r="IG3875" t="s">
        <v>361</v>
      </c>
      <c r="IH3875" t="s">
        <v>319</v>
      </c>
      <c r="IK3875">
        <v>-2</v>
      </c>
      <c r="IL3875" t="s">
        <v>279</v>
      </c>
      <c r="IM3875" t="s">
        <v>280</v>
      </c>
      <c r="IN3875" t="s">
        <v>663</v>
      </c>
      <c r="IP3875" t="s">
        <v>699</v>
      </c>
    </row>
    <row r="3876" spans="1:250" x14ac:dyDescent="0.25">
      <c r="A3876">
        <v>42391</v>
      </c>
      <c r="B3876">
        <v>-890804480</v>
      </c>
      <c r="C3876">
        <v>1837</v>
      </c>
      <c r="D3876" t="s">
        <v>273</v>
      </c>
      <c r="E3876" t="s">
        <v>274</v>
      </c>
      <c r="F3876">
        <v>13794</v>
      </c>
      <c r="G3876" t="s">
        <v>275</v>
      </c>
      <c r="H3876" t="s">
        <v>276</v>
      </c>
      <c r="I3876">
        <v>435</v>
      </c>
      <c r="J3876" t="s">
        <v>491</v>
      </c>
      <c r="K3876" t="s">
        <v>492</v>
      </c>
      <c r="L3876">
        <v>31601</v>
      </c>
      <c r="M3876" t="s">
        <v>361</v>
      </c>
      <c r="N3876" t="s">
        <v>362</v>
      </c>
      <c r="O3876">
        <v>31601</v>
      </c>
      <c r="P3876" t="s">
        <v>361</v>
      </c>
      <c r="Q3876" t="s">
        <v>362</v>
      </c>
      <c r="R3876" t="s">
        <v>337</v>
      </c>
      <c r="S3876" s="46">
        <v>-2.84</v>
      </c>
      <c r="U3876" s="46">
        <v>19</v>
      </c>
      <c r="IF3876">
        <v>31601</v>
      </c>
      <c r="IG3876" t="s">
        <v>361</v>
      </c>
      <c r="IH3876" t="s">
        <v>319</v>
      </c>
      <c r="IK3876">
        <v>-2</v>
      </c>
      <c r="IL3876" t="s">
        <v>279</v>
      </c>
      <c r="IM3876" t="s">
        <v>280</v>
      </c>
      <c r="IN3876" t="s">
        <v>663</v>
      </c>
      <c r="IP3876" t="s">
        <v>699</v>
      </c>
    </row>
    <row r="3877" spans="1:250" x14ac:dyDescent="0.25">
      <c r="A3877">
        <v>42392</v>
      </c>
      <c r="B3877">
        <v>-890804480</v>
      </c>
      <c r="C3877">
        <v>1837</v>
      </c>
      <c r="D3877" t="s">
        <v>273</v>
      </c>
      <c r="E3877" t="s">
        <v>274</v>
      </c>
      <c r="F3877">
        <v>13794</v>
      </c>
      <c r="G3877" t="s">
        <v>275</v>
      </c>
      <c r="H3877" t="s">
        <v>276</v>
      </c>
      <c r="I3877">
        <v>431</v>
      </c>
      <c r="J3877" t="s">
        <v>493</v>
      </c>
      <c r="K3877" t="s">
        <v>494</v>
      </c>
      <c r="L3877">
        <v>31601</v>
      </c>
      <c r="M3877" t="s">
        <v>361</v>
      </c>
      <c r="N3877" t="s">
        <v>362</v>
      </c>
      <c r="O3877">
        <v>31601</v>
      </c>
      <c r="P3877" t="s">
        <v>361</v>
      </c>
      <c r="Q3877" t="s">
        <v>362</v>
      </c>
      <c r="R3877" t="s">
        <v>337</v>
      </c>
      <c r="S3877" s="46">
        <v>-4.3</v>
      </c>
      <c r="U3877" s="46">
        <v>19</v>
      </c>
      <c r="IF3877">
        <v>31601</v>
      </c>
      <c r="IG3877" t="s">
        <v>361</v>
      </c>
      <c r="IH3877" t="s">
        <v>319</v>
      </c>
      <c r="IK3877">
        <v>-2</v>
      </c>
      <c r="IL3877" t="s">
        <v>279</v>
      </c>
      <c r="IM3877" t="s">
        <v>280</v>
      </c>
      <c r="IN3877" t="s">
        <v>663</v>
      </c>
      <c r="IP3877" t="s">
        <v>699</v>
      </c>
    </row>
    <row r="3878" spans="1:250" x14ac:dyDescent="0.25">
      <c r="A3878">
        <v>42393</v>
      </c>
      <c r="B3878">
        <v>-890804480</v>
      </c>
      <c r="C3878">
        <v>1837</v>
      </c>
      <c r="D3878" t="s">
        <v>273</v>
      </c>
      <c r="E3878" t="s">
        <v>274</v>
      </c>
      <c r="F3878">
        <v>13794</v>
      </c>
      <c r="G3878" t="s">
        <v>275</v>
      </c>
      <c r="H3878" t="s">
        <v>276</v>
      </c>
      <c r="I3878">
        <v>429</v>
      </c>
      <c r="J3878" t="s">
        <v>395</v>
      </c>
      <c r="K3878" t="s">
        <v>396</v>
      </c>
      <c r="L3878">
        <v>31601</v>
      </c>
      <c r="M3878" t="s">
        <v>361</v>
      </c>
      <c r="N3878" t="s">
        <v>362</v>
      </c>
      <c r="O3878">
        <v>31601</v>
      </c>
      <c r="P3878" t="s">
        <v>361</v>
      </c>
      <c r="Q3878" t="s">
        <v>362</v>
      </c>
      <c r="R3878" t="s">
        <v>337</v>
      </c>
      <c r="S3878" s="46">
        <v>-5.73</v>
      </c>
      <c r="U3878" s="46">
        <v>19</v>
      </c>
      <c r="IF3878">
        <v>31601</v>
      </c>
      <c r="IG3878" t="s">
        <v>361</v>
      </c>
      <c r="IH3878" t="s">
        <v>319</v>
      </c>
      <c r="IK3878">
        <v>-2</v>
      </c>
      <c r="IL3878" t="s">
        <v>279</v>
      </c>
      <c r="IM3878" t="s">
        <v>280</v>
      </c>
      <c r="IN3878" t="s">
        <v>663</v>
      </c>
      <c r="IP3878" t="s">
        <v>699</v>
      </c>
    </row>
    <row r="3879" spans="1:250" x14ac:dyDescent="0.25">
      <c r="A3879">
        <v>42394</v>
      </c>
      <c r="B3879">
        <v>-890804480</v>
      </c>
      <c r="C3879">
        <v>1837</v>
      </c>
      <c r="D3879" t="s">
        <v>273</v>
      </c>
      <c r="E3879" t="s">
        <v>274</v>
      </c>
      <c r="F3879">
        <v>13794</v>
      </c>
      <c r="G3879" t="s">
        <v>275</v>
      </c>
      <c r="H3879" t="s">
        <v>276</v>
      </c>
      <c r="I3879">
        <v>427</v>
      </c>
      <c r="J3879" t="s">
        <v>397</v>
      </c>
      <c r="K3879" t="s">
        <v>398</v>
      </c>
      <c r="L3879">
        <v>31601</v>
      </c>
      <c r="M3879" t="s">
        <v>361</v>
      </c>
      <c r="N3879" t="s">
        <v>362</v>
      </c>
      <c r="O3879">
        <v>31601</v>
      </c>
      <c r="P3879" t="s">
        <v>361</v>
      </c>
      <c r="Q3879" t="s">
        <v>362</v>
      </c>
      <c r="R3879" t="s">
        <v>337</v>
      </c>
      <c r="S3879" s="46">
        <v>-3.45</v>
      </c>
      <c r="U3879" s="46">
        <v>19</v>
      </c>
      <c r="IF3879">
        <v>31601</v>
      </c>
      <c r="IG3879" t="s">
        <v>361</v>
      </c>
      <c r="IH3879" t="s">
        <v>319</v>
      </c>
      <c r="IK3879">
        <v>-2</v>
      </c>
      <c r="IL3879" t="s">
        <v>279</v>
      </c>
      <c r="IM3879" t="s">
        <v>280</v>
      </c>
      <c r="IN3879" t="s">
        <v>663</v>
      </c>
      <c r="IP3879" t="s">
        <v>699</v>
      </c>
    </row>
    <row r="3880" spans="1:250" x14ac:dyDescent="0.25">
      <c r="A3880">
        <v>42395</v>
      </c>
      <c r="B3880">
        <v>-890804480</v>
      </c>
      <c r="C3880">
        <v>1837</v>
      </c>
      <c r="D3880" t="s">
        <v>273</v>
      </c>
      <c r="E3880" t="s">
        <v>274</v>
      </c>
      <c r="F3880">
        <v>13794</v>
      </c>
      <c r="G3880" t="s">
        <v>275</v>
      </c>
      <c r="H3880" t="s">
        <v>276</v>
      </c>
      <c r="I3880">
        <v>424</v>
      </c>
      <c r="J3880" t="s">
        <v>399</v>
      </c>
      <c r="K3880" t="s">
        <v>400</v>
      </c>
      <c r="L3880">
        <v>31601</v>
      </c>
      <c r="M3880" t="s">
        <v>361</v>
      </c>
      <c r="N3880" t="s">
        <v>362</v>
      </c>
      <c r="O3880">
        <v>31601</v>
      </c>
      <c r="P3880" t="s">
        <v>361</v>
      </c>
      <c r="Q3880" t="s">
        <v>362</v>
      </c>
      <c r="R3880" t="s">
        <v>337</v>
      </c>
      <c r="S3880" s="46">
        <v>-5.5</v>
      </c>
      <c r="U3880" s="46">
        <v>19</v>
      </c>
      <c r="IF3880">
        <v>31601</v>
      </c>
      <c r="IG3880" t="s">
        <v>361</v>
      </c>
      <c r="IH3880" t="s">
        <v>319</v>
      </c>
      <c r="IK3880">
        <v>-2</v>
      </c>
      <c r="IL3880" t="s">
        <v>279</v>
      </c>
      <c r="IM3880" t="s">
        <v>280</v>
      </c>
      <c r="IN3880" t="s">
        <v>663</v>
      </c>
      <c r="IP3880" t="s">
        <v>699</v>
      </c>
    </row>
    <row r="3881" spans="1:250" x14ac:dyDescent="0.25">
      <c r="A3881">
        <v>42396</v>
      </c>
      <c r="B3881">
        <v>-890804480</v>
      </c>
      <c r="C3881">
        <v>1837</v>
      </c>
      <c r="D3881" t="s">
        <v>273</v>
      </c>
      <c r="E3881" t="s">
        <v>274</v>
      </c>
      <c r="F3881">
        <v>13794</v>
      </c>
      <c r="G3881" t="s">
        <v>275</v>
      </c>
      <c r="H3881" t="s">
        <v>276</v>
      </c>
      <c r="I3881">
        <v>437</v>
      </c>
      <c r="J3881" t="s">
        <v>658</v>
      </c>
      <c r="K3881" t="s">
        <v>659</v>
      </c>
      <c r="L3881">
        <v>31601</v>
      </c>
      <c r="M3881" t="s">
        <v>361</v>
      </c>
      <c r="N3881" t="s">
        <v>362</v>
      </c>
      <c r="O3881">
        <v>31601</v>
      </c>
      <c r="P3881" t="s">
        <v>361</v>
      </c>
      <c r="Q3881" t="s">
        <v>362</v>
      </c>
      <c r="R3881" t="s">
        <v>337</v>
      </c>
      <c r="S3881" s="46">
        <v>-4.7300000000000004</v>
      </c>
      <c r="U3881" s="46">
        <v>19</v>
      </c>
      <c r="IF3881">
        <v>31601</v>
      </c>
      <c r="IG3881" t="s">
        <v>361</v>
      </c>
      <c r="IH3881" t="s">
        <v>319</v>
      </c>
      <c r="IK3881">
        <v>-2</v>
      </c>
      <c r="IL3881" t="s">
        <v>279</v>
      </c>
      <c r="IM3881" t="s">
        <v>280</v>
      </c>
      <c r="IN3881" t="s">
        <v>663</v>
      </c>
      <c r="IP3881" t="s">
        <v>699</v>
      </c>
    </row>
    <row r="3882" spans="1:250" x14ac:dyDescent="0.25">
      <c r="A3882">
        <v>42397</v>
      </c>
      <c r="B3882">
        <v>-890804480</v>
      </c>
      <c r="C3882">
        <v>1837</v>
      </c>
      <c r="D3882" t="s">
        <v>273</v>
      </c>
      <c r="E3882" t="s">
        <v>274</v>
      </c>
      <c r="F3882">
        <v>31620</v>
      </c>
      <c r="G3882" t="s">
        <v>363</v>
      </c>
      <c r="H3882" t="s">
        <v>364</v>
      </c>
      <c r="I3882">
        <v>427</v>
      </c>
      <c r="J3882" t="s">
        <v>397</v>
      </c>
      <c r="K3882" t="s">
        <v>398</v>
      </c>
      <c r="L3882">
        <v>31663</v>
      </c>
      <c r="M3882" t="s">
        <v>365</v>
      </c>
      <c r="N3882" t="s">
        <v>366</v>
      </c>
      <c r="O3882">
        <v>31663</v>
      </c>
      <c r="P3882" t="s">
        <v>365</v>
      </c>
      <c r="Q3882" t="s">
        <v>366</v>
      </c>
      <c r="R3882" t="s">
        <v>337</v>
      </c>
      <c r="S3882" s="46">
        <v>-5.1100000000000003</v>
      </c>
      <c r="U3882" s="46">
        <v>19</v>
      </c>
      <c r="IF3882">
        <v>31663</v>
      </c>
      <c r="IG3882" t="s">
        <v>365</v>
      </c>
      <c r="IH3882" t="s">
        <v>367</v>
      </c>
      <c r="IK3882">
        <v>-2</v>
      </c>
      <c r="IL3882" t="s">
        <v>279</v>
      </c>
      <c r="IM3882" t="s">
        <v>280</v>
      </c>
      <c r="IN3882" t="s">
        <v>700</v>
      </c>
      <c r="IP3882" t="s">
        <v>701</v>
      </c>
    </row>
    <row r="3883" spans="1:250" x14ac:dyDescent="0.25">
      <c r="A3883">
        <v>42398</v>
      </c>
      <c r="B3883">
        <v>-890804480</v>
      </c>
      <c r="C3883">
        <v>1837</v>
      </c>
      <c r="D3883" t="s">
        <v>273</v>
      </c>
      <c r="E3883" t="s">
        <v>274</v>
      </c>
      <c r="F3883">
        <v>31620</v>
      </c>
      <c r="G3883" t="s">
        <v>363</v>
      </c>
      <c r="H3883" t="s">
        <v>364</v>
      </c>
      <c r="I3883">
        <v>424</v>
      </c>
      <c r="J3883" t="s">
        <v>399</v>
      </c>
      <c r="K3883" t="s">
        <v>400</v>
      </c>
      <c r="L3883">
        <v>31663</v>
      </c>
      <c r="M3883" t="s">
        <v>365</v>
      </c>
      <c r="N3883" t="s">
        <v>366</v>
      </c>
      <c r="O3883">
        <v>31663</v>
      </c>
      <c r="P3883" t="s">
        <v>365</v>
      </c>
      <c r="Q3883" t="s">
        <v>366</v>
      </c>
      <c r="R3883" t="s">
        <v>337</v>
      </c>
      <c r="S3883" s="46">
        <v>-8.1</v>
      </c>
      <c r="U3883" s="46">
        <v>19</v>
      </c>
      <c r="IF3883">
        <v>31663</v>
      </c>
      <c r="IG3883" t="s">
        <v>365</v>
      </c>
      <c r="IH3883" t="s">
        <v>367</v>
      </c>
      <c r="IK3883">
        <v>-2</v>
      </c>
      <c r="IL3883" t="s">
        <v>279</v>
      </c>
      <c r="IM3883" t="s">
        <v>280</v>
      </c>
      <c r="IN3883" t="s">
        <v>700</v>
      </c>
      <c r="IP3883" t="s">
        <v>701</v>
      </c>
    </row>
    <row r="3884" spans="1:250" x14ac:dyDescent="0.25">
      <c r="A3884">
        <v>42399</v>
      </c>
      <c r="B3884">
        <v>-890804480</v>
      </c>
      <c r="C3884">
        <v>1837</v>
      </c>
      <c r="D3884" t="s">
        <v>273</v>
      </c>
      <c r="E3884" t="s">
        <v>274</v>
      </c>
      <c r="F3884">
        <v>31620</v>
      </c>
      <c r="G3884" t="s">
        <v>363</v>
      </c>
      <c r="H3884" t="s">
        <v>364</v>
      </c>
      <c r="I3884">
        <v>422</v>
      </c>
      <c r="J3884" t="s">
        <v>401</v>
      </c>
      <c r="K3884" t="s">
        <v>402</v>
      </c>
      <c r="L3884">
        <v>31663</v>
      </c>
      <c r="M3884" t="s">
        <v>365</v>
      </c>
      <c r="N3884" t="s">
        <v>366</v>
      </c>
      <c r="O3884">
        <v>31663</v>
      </c>
      <c r="P3884" t="s">
        <v>365</v>
      </c>
      <c r="Q3884" t="s">
        <v>366</v>
      </c>
      <c r="R3884" t="s">
        <v>337</v>
      </c>
      <c r="S3884" s="46">
        <v>-10.8</v>
      </c>
      <c r="U3884" s="46">
        <v>19</v>
      </c>
      <c r="IF3884">
        <v>31663</v>
      </c>
      <c r="IG3884" t="s">
        <v>365</v>
      </c>
      <c r="IH3884" t="s">
        <v>367</v>
      </c>
      <c r="IK3884">
        <v>-2</v>
      </c>
      <c r="IL3884" t="s">
        <v>279</v>
      </c>
      <c r="IM3884" t="s">
        <v>280</v>
      </c>
      <c r="IN3884" t="s">
        <v>700</v>
      </c>
      <c r="IP3884" t="s">
        <v>701</v>
      </c>
    </row>
    <row r="3885" spans="1:250" x14ac:dyDescent="0.25">
      <c r="A3885">
        <v>42400</v>
      </c>
      <c r="B3885">
        <v>-890804480</v>
      </c>
      <c r="C3885">
        <v>1837</v>
      </c>
      <c r="D3885" t="s">
        <v>273</v>
      </c>
      <c r="E3885" t="s">
        <v>274</v>
      </c>
      <c r="F3885">
        <v>31620</v>
      </c>
      <c r="G3885" t="s">
        <v>363</v>
      </c>
      <c r="H3885" t="s">
        <v>364</v>
      </c>
      <c r="I3885">
        <v>420</v>
      </c>
      <c r="J3885" t="s">
        <v>403</v>
      </c>
      <c r="K3885" t="s">
        <v>404</v>
      </c>
      <c r="L3885">
        <v>31663</v>
      </c>
      <c r="M3885" t="s">
        <v>365</v>
      </c>
      <c r="N3885" t="s">
        <v>366</v>
      </c>
      <c r="O3885">
        <v>31663</v>
      </c>
      <c r="P3885" t="s">
        <v>365</v>
      </c>
      <c r="Q3885" t="s">
        <v>366</v>
      </c>
      <c r="R3885" t="s">
        <v>337</v>
      </c>
      <c r="S3885" s="46">
        <v>-6.3</v>
      </c>
      <c r="U3885" s="46">
        <v>19</v>
      </c>
      <c r="IF3885">
        <v>31663</v>
      </c>
      <c r="IG3885" t="s">
        <v>365</v>
      </c>
      <c r="IH3885" t="s">
        <v>367</v>
      </c>
      <c r="IK3885">
        <v>-2</v>
      </c>
      <c r="IL3885" t="s">
        <v>279</v>
      </c>
      <c r="IM3885" t="s">
        <v>280</v>
      </c>
      <c r="IN3885" t="s">
        <v>700</v>
      </c>
      <c r="IP3885" t="s">
        <v>701</v>
      </c>
    </row>
    <row r="3886" spans="1:250" x14ac:dyDescent="0.25">
      <c r="A3886">
        <v>42401</v>
      </c>
      <c r="B3886">
        <v>-890804480</v>
      </c>
      <c r="C3886">
        <v>1837</v>
      </c>
      <c r="D3886" t="s">
        <v>273</v>
      </c>
      <c r="E3886" t="s">
        <v>274</v>
      </c>
      <c r="F3886">
        <v>31620</v>
      </c>
      <c r="G3886" t="s">
        <v>363</v>
      </c>
      <c r="H3886" t="s">
        <v>364</v>
      </c>
      <c r="I3886">
        <v>411</v>
      </c>
      <c r="J3886" t="s">
        <v>393</v>
      </c>
      <c r="K3886" t="s">
        <v>394</v>
      </c>
      <c r="L3886">
        <v>31663</v>
      </c>
      <c r="M3886" t="s">
        <v>365</v>
      </c>
      <c r="N3886" t="s">
        <v>366</v>
      </c>
      <c r="O3886">
        <v>31663</v>
      </c>
      <c r="P3886" t="s">
        <v>365</v>
      </c>
      <c r="Q3886" t="s">
        <v>366</v>
      </c>
      <c r="R3886" t="s">
        <v>337</v>
      </c>
      <c r="S3886" s="46">
        <v>-9.48</v>
      </c>
      <c r="U3886" s="46">
        <v>19</v>
      </c>
      <c r="IF3886">
        <v>31663</v>
      </c>
      <c r="IG3886" t="s">
        <v>365</v>
      </c>
      <c r="IH3886" t="s">
        <v>367</v>
      </c>
      <c r="IK3886">
        <v>-2</v>
      </c>
      <c r="IL3886" t="s">
        <v>279</v>
      </c>
      <c r="IM3886" t="s">
        <v>280</v>
      </c>
      <c r="IN3886" t="s">
        <v>700</v>
      </c>
      <c r="IP3886" t="s">
        <v>701</v>
      </c>
    </row>
    <row r="3887" spans="1:250" x14ac:dyDescent="0.25">
      <c r="A3887">
        <v>42402</v>
      </c>
      <c r="B3887">
        <v>-890804480</v>
      </c>
      <c r="C3887">
        <v>1837</v>
      </c>
      <c r="D3887" t="s">
        <v>273</v>
      </c>
      <c r="E3887" t="s">
        <v>274</v>
      </c>
      <c r="F3887">
        <v>31620</v>
      </c>
      <c r="G3887" t="s">
        <v>363</v>
      </c>
      <c r="H3887" t="s">
        <v>364</v>
      </c>
      <c r="I3887">
        <v>437</v>
      </c>
      <c r="J3887" t="s">
        <v>658</v>
      </c>
      <c r="K3887" t="s">
        <v>659</v>
      </c>
      <c r="L3887">
        <v>31663</v>
      </c>
      <c r="M3887" t="s">
        <v>365</v>
      </c>
      <c r="N3887" t="s">
        <v>366</v>
      </c>
      <c r="O3887">
        <v>31663</v>
      </c>
      <c r="P3887" t="s">
        <v>365</v>
      </c>
      <c r="Q3887" t="s">
        <v>366</v>
      </c>
      <c r="R3887" t="s">
        <v>337</v>
      </c>
      <c r="S3887" s="46">
        <v>-7</v>
      </c>
      <c r="U3887" s="46">
        <v>19</v>
      </c>
      <c r="IF3887">
        <v>31663</v>
      </c>
      <c r="IG3887" t="s">
        <v>365</v>
      </c>
      <c r="IH3887" t="s">
        <v>367</v>
      </c>
      <c r="IK3887">
        <v>-2</v>
      </c>
      <c r="IL3887" t="s">
        <v>279</v>
      </c>
      <c r="IM3887" t="s">
        <v>280</v>
      </c>
      <c r="IN3887" t="s">
        <v>700</v>
      </c>
      <c r="IP3887" t="s">
        <v>701</v>
      </c>
    </row>
    <row r="3888" spans="1:250" x14ac:dyDescent="0.25">
      <c r="A3888">
        <v>42403</v>
      </c>
      <c r="B3888">
        <v>-890804480</v>
      </c>
      <c r="C3888">
        <v>1837</v>
      </c>
      <c r="D3888" t="s">
        <v>273</v>
      </c>
      <c r="E3888" t="s">
        <v>274</v>
      </c>
      <c r="F3888">
        <v>31620</v>
      </c>
      <c r="G3888" t="s">
        <v>363</v>
      </c>
      <c r="H3888" t="s">
        <v>364</v>
      </c>
      <c r="I3888">
        <v>436</v>
      </c>
      <c r="J3888" t="s">
        <v>656</v>
      </c>
      <c r="K3888" t="s">
        <v>657</v>
      </c>
      <c r="L3888">
        <v>31663</v>
      </c>
      <c r="M3888" t="s">
        <v>365</v>
      </c>
      <c r="N3888" t="s">
        <v>366</v>
      </c>
      <c r="O3888">
        <v>31663</v>
      </c>
      <c r="P3888" t="s">
        <v>365</v>
      </c>
      <c r="Q3888" t="s">
        <v>366</v>
      </c>
      <c r="R3888" t="s">
        <v>337</v>
      </c>
      <c r="S3888" s="46">
        <v>-4.2</v>
      </c>
      <c r="U3888" s="46">
        <v>19</v>
      </c>
      <c r="IF3888">
        <v>31663</v>
      </c>
      <c r="IG3888" t="s">
        <v>365</v>
      </c>
      <c r="IH3888" t="s">
        <v>367</v>
      </c>
      <c r="IK3888">
        <v>-2</v>
      </c>
      <c r="IL3888" t="s">
        <v>279</v>
      </c>
      <c r="IM3888" t="s">
        <v>280</v>
      </c>
      <c r="IN3888" t="s">
        <v>700</v>
      </c>
      <c r="IP3888" t="s">
        <v>701</v>
      </c>
    </row>
    <row r="3889" spans="1:250" x14ac:dyDescent="0.25">
      <c r="A3889">
        <v>42404</v>
      </c>
      <c r="B3889">
        <v>-890804480</v>
      </c>
      <c r="C3889">
        <v>1837</v>
      </c>
      <c r="D3889" t="s">
        <v>273</v>
      </c>
      <c r="E3889" t="s">
        <v>274</v>
      </c>
      <c r="F3889">
        <v>31620</v>
      </c>
      <c r="G3889" t="s">
        <v>363</v>
      </c>
      <c r="H3889" t="s">
        <v>364</v>
      </c>
      <c r="I3889">
        <v>435</v>
      </c>
      <c r="J3889" t="s">
        <v>491</v>
      </c>
      <c r="K3889" t="s">
        <v>492</v>
      </c>
      <c r="L3889">
        <v>31663</v>
      </c>
      <c r="M3889" t="s">
        <v>365</v>
      </c>
      <c r="N3889" t="s">
        <v>366</v>
      </c>
      <c r="O3889">
        <v>31663</v>
      </c>
      <c r="P3889" t="s">
        <v>365</v>
      </c>
      <c r="Q3889" t="s">
        <v>366</v>
      </c>
      <c r="R3889" t="s">
        <v>337</v>
      </c>
      <c r="S3889" s="46">
        <v>-4.2</v>
      </c>
      <c r="U3889" s="46">
        <v>19</v>
      </c>
      <c r="IF3889">
        <v>31663</v>
      </c>
      <c r="IG3889" t="s">
        <v>365</v>
      </c>
      <c r="IH3889" t="s">
        <v>367</v>
      </c>
      <c r="IK3889">
        <v>-2</v>
      </c>
      <c r="IL3889" t="s">
        <v>279</v>
      </c>
      <c r="IM3889" t="s">
        <v>280</v>
      </c>
      <c r="IN3889" t="s">
        <v>700</v>
      </c>
      <c r="IP3889" t="s">
        <v>701</v>
      </c>
    </row>
    <row r="3890" spans="1:250" x14ac:dyDescent="0.25">
      <c r="A3890">
        <v>42405</v>
      </c>
      <c r="B3890">
        <v>-890804480</v>
      </c>
      <c r="C3890">
        <v>1837</v>
      </c>
      <c r="D3890" t="s">
        <v>273</v>
      </c>
      <c r="E3890" t="s">
        <v>274</v>
      </c>
      <c r="F3890">
        <v>31620</v>
      </c>
      <c r="G3890" t="s">
        <v>363</v>
      </c>
      <c r="H3890" t="s">
        <v>364</v>
      </c>
      <c r="I3890">
        <v>431</v>
      </c>
      <c r="J3890" t="s">
        <v>493</v>
      </c>
      <c r="K3890" t="s">
        <v>494</v>
      </c>
      <c r="L3890">
        <v>31663</v>
      </c>
      <c r="M3890" t="s">
        <v>365</v>
      </c>
      <c r="N3890" t="s">
        <v>366</v>
      </c>
      <c r="O3890">
        <v>31663</v>
      </c>
      <c r="P3890" t="s">
        <v>365</v>
      </c>
      <c r="Q3890" t="s">
        <v>366</v>
      </c>
      <c r="R3890" t="s">
        <v>337</v>
      </c>
      <c r="S3890" s="46">
        <v>-6.57</v>
      </c>
      <c r="U3890" s="46">
        <v>19</v>
      </c>
      <c r="IF3890">
        <v>31663</v>
      </c>
      <c r="IG3890" t="s">
        <v>365</v>
      </c>
      <c r="IH3890" t="s">
        <v>367</v>
      </c>
      <c r="IK3890">
        <v>-2</v>
      </c>
      <c r="IL3890" t="s">
        <v>279</v>
      </c>
      <c r="IM3890" t="s">
        <v>280</v>
      </c>
      <c r="IN3890" t="s">
        <v>700</v>
      </c>
      <c r="IP3890" t="s">
        <v>701</v>
      </c>
    </row>
    <row r="3891" spans="1:250" x14ac:dyDescent="0.25">
      <c r="A3891">
        <v>42406</v>
      </c>
      <c r="B3891">
        <v>-890804480</v>
      </c>
      <c r="C3891">
        <v>1837</v>
      </c>
      <c r="D3891" t="s">
        <v>273</v>
      </c>
      <c r="E3891" t="s">
        <v>274</v>
      </c>
      <c r="F3891">
        <v>31620</v>
      </c>
      <c r="G3891" t="s">
        <v>363</v>
      </c>
      <c r="H3891" t="s">
        <v>364</v>
      </c>
      <c r="I3891">
        <v>429</v>
      </c>
      <c r="J3891" t="s">
        <v>395</v>
      </c>
      <c r="K3891" t="s">
        <v>396</v>
      </c>
      <c r="L3891">
        <v>31663</v>
      </c>
      <c r="M3891" t="s">
        <v>365</v>
      </c>
      <c r="N3891" t="s">
        <v>366</v>
      </c>
      <c r="O3891">
        <v>31663</v>
      </c>
      <c r="P3891" t="s">
        <v>365</v>
      </c>
      <c r="Q3891" t="s">
        <v>366</v>
      </c>
      <c r="R3891" t="s">
        <v>337</v>
      </c>
      <c r="S3891" s="46">
        <v>-8.76</v>
      </c>
      <c r="U3891" s="46">
        <v>19</v>
      </c>
      <c r="IF3891">
        <v>31663</v>
      </c>
      <c r="IG3891" t="s">
        <v>365</v>
      </c>
      <c r="IH3891" t="s">
        <v>367</v>
      </c>
      <c r="IK3891">
        <v>-2</v>
      </c>
      <c r="IL3891" t="s">
        <v>279</v>
      </c>
      <c r="IM3891" t="s">
        <v>280</v>
      </c>
      <c r="IN3891" t="s">
        <v>700</v>
      </c>
      <c r="IP3891" t="s">
        <v>701</v>
      </c>
    </row>
    <row r="3892" spans="1:250" x14ac:dyDescent="0.25">
      <c r="A3892">
        <v>42407</v>
      </c>
      <c r="B3892">
        <v>-890804480</v>
      </c>
      <c r="C3892">
        <v>1837</v>
      </c>
      <c r="D3892" t="s">
        <v>273</v>
      </c>
      <c r="E3892" t="s">
        <v>274</v>
      </c>
      <c r="F3892">
        <v>9695</v>
      </c>
      <c r="G3892" t="s">
        <v>281</v>
      </c>
      <c r="H3892" t="s">
        <v>282</v>
      </c>
      <c r="I3892">
        <v>411</v>
      </c>
      <c r="J3892" t="s">
        <v>393</v>
      </c>
      <c r="K3892" t="s">
        <v>394</v>
      </c>
      <c r="L3892">
        <v>32534</v>
      </c>
      <c r="M3892" t="s">
        <v>368</v>
      </c>
      <c r="N3892" t="s">
        <v>369</v>
      </c>
      <c r="O3892">
        <v>32534</v>
      </c>
      <c r="P3892" t="s">
        <v>368</v>
      </c>
      <c r="Q3892" t="s">
        <v>369</v>
      </c>
      <c r="R3892" t="s">
        <v>337</v>
      </c>
      <c r="S3892" s="46">
        <v>-6.32</v>
      </c>
      <c r="U3892" s="46">
        <v>19</v>
      </c>
      <c r="IF3892">
        <v>32534</v>
      </c>
      <c r="IG3892" t="s">
        <v>368</v>
      </c>
      <c r="IH3892" t="s">
        <v>285</v>
      </c>
      <c r="IK3892">
        <v>-2</v>
      </c>
      <c r="IL3892" t="s">
        <v>279</v>
      </c>
      <c r="IM3892" t="s">
        <v>280</v>
      </c>
      <c r="IN3892" t="s">
        <v>661</v>
      </c>
      <c r="IP3892" t="s">
        <v>702</v>
      </c>
    </row>
    <row r="3893" spans="1:250" x14ac:dyDescent="0.25">
      <c r="A3893">
        <v>42408</v>
      </c>
      <c r="B3893">
        <v>-890804480</v>
      </c>
      <c r="C3893">
        <v>1837</v>
      </c>
      <c r="D3893" t="s">
        <v>273</v>
      </c>
      <c r="E3893" t="s">
        <v>274</v>
      </c>
      <c r="F3893">
        <v>9695</v>
      </c>
      <c r="G3893" t="s">
        <v>281</v>
      </c>
      <c r="H3893" t="s">
        <v>282</v>
      </c>
      <c r="I3893">
        <v>427</v>
      </c>
      <c r="J3893" t="s">
        <v>397</v>
      </c>
      <c r="K3893" t="s">
        <v>398</v>
      </c>
      <c r="L3893">
        <v>32534</v>
      </c>
      <c r="M3893" t="s">
        <v>368</v>
      </c>
      <c r="N3893" t="s">
        <v>369</v>
      </c>
      <c r="O3893">
        <v>32534</v>
      </c>
      <c r="P3893" t="s">
        <v>368</v>
      </c>
      <c r="Q3893" t="s">
        <v>369</v>
      </c>
      <c r="R3893" t="s">
        <v>337</v>
      </c>
      <c r="S3893" s="46">
        <v>0</v>
      </c>
      <c r="U3893" s="46">
        <v>19</v>
      </c>
      <c r="IF3893">
        <v>32534</v>
      </c>
      <c r="IG3893" t="s">
        <v>368</v>
      </c>
      <c r="IH3893" t="s">
        <v>285</v>
      </c>
      <c r="IK3893">
        <v>-2</v>
      </c>
      <c r="IL3893" t="s">
        <v>279</v>
      </c>
      <c r="IM3893" t="s">
        <v>280</v>
      </c>
      <c r="IN3893" t="s">
        <v>661</v>
      </c>
      <c r="IP3893" t="s">
        <v>702</v>
      </c>
    </row>
    <row r="3894" spans="1:250" x14ac:dyDescent="0.25">
      <c r="A3894">
        <v>42409</v>
      </c>
      <c r="B3894">
        <v>-890804480</v>
      </c>
      <c r="C3894">
        <v>1837</v>
      </c>
      <c r="D3894" t="s">
        <v>273</v>
      </c>
      <c r="E3894" t="s">
        <v>274</v>
      </c>
      <c r="F3894">
        <v>9695</v>
      </c>
      <c r="G3894" t="s">
        <v>281</v>
      </c>
      <c r="H3894" t="s">
        <v>282</v>
      </c>
      <c r="I3894">
        <v>424</v>
      </c>
      <c r="J3894" t="s">
        <v>399</v>
      </c>
      <c r="K3894" t="s">
        <v>400</v>
      </c>
      <c r="L3894">
        <v>32534</v>
      </c>
      <c r="M3894" t="s">
        <v>368</v>
      </c>
      <c r="N3894" t="s">
        <v>369</v>
      </c>
      <c r="O3894">
        <v>32534</v>
      </c>
      <c r="P3894" t="s">
        <v>368</v>
      </c>
      <c r="Q3894" t="s">
        <v>369</v>
      </c>
      <c r="R3894" t="s">
        <v>337</v>
      </c>
      <c r="S3894" s="46">
        <v>-5.39</v>
      </c>
      <c r="U3894" s="46">
        <v>19</v>
      </c>
      <c r="IF3894">
        <v>32534</v>
      </c>
      <c r="IG3894" t="s">
        <v>368</v>
      </c>
      <c r="IH3894" t="s">
        <v>285</v>
      </c>
      <c r="IK3894">
        <v>-2</v>
      </c>
      <c r="IL3894" t="s">
        <v>279</v>
      </c>
      <c r="IM3894" t="s">
        <v>280</v>
      </c>
      <c r="IN3894" t="s">
        <v>661</v>
      </c>
      <c r="IP3894" t="s">
        <v>702</v>
      </c>
    </row>
    <row r="3895" spans="1:250" x14ac:dyDescent="0.25">
      <c r="A3895">
        <v>42410</v>
      </c>
      <c r="B3895">
        <v>-890804480</v>
      </c>
      <c r="C3895">
        <v>1837</v>
      </c>
      <c r="D3895" t="s">
        <v>273</v>
      </c>
      <c r="E3895" t="s">
        <v>274</v>
      </c>
      <c r="F3895">
        <v>9695</v>
      </c>
      <c r="G3895" t="s">
        <v>281</v>
      </c>
      <c r="H3895" t="s">
        <v>282</v>
      </c>
      <c r="I3895">
        <v>422</v>
      </c>
      <c r="J3895" t="s">
        <v>401</v>
      </c>
      <c r="K3895" t="s">
        <v>402</v>
      </c>
      <c r="L3895">
        <v>32534</v>
      </c>
      <c r="M3895" t="s">
        <v>368</v>
      </c>
      <c r="N3895" t="s">
        <v>369</v>
      </c>
      <c r="O3895">
        <v>32534</v>
      </c>
      <c r="P3895" t="s">
        <v>368</v>
      </c>
      <c r="Q3895" t="s">
        <v>369</v>
      </c>
      <c r="R3895" t="s">
        <v>337</v>
      </c>
      <c r="S3895" s="46">
        <v>-7.18</v>
      </c>
      <c r="U3895" s="46">
        <v>19</v>
      </c>
      <c r="IF3895">
        <v>32534</v>
      </c>
      <c r="IG3895" t="s">
        <v>368</v>
      </c>
      <c r="IH3895" t="s">
        <v>285</v>
      </c>
      <c r="IK3895">
        <v>-2</v>
      </c>
      <c r="IL3895" t="s">
        <v>279</v>
      </c>
      <c r="IM3895" t="s">
        <v>280</v>
      </c>
      <c r="IN3895" t="s">
        <v>661</v>
      </c>
      <c r="IP3895" t="s">
        <v>702</v>
      </c>
    </row>
    <row r="3896" spans="1:250" x14ac:dyDescent="0.25">
      <c r="A3896">
        <v>42411</v>
      </c>
      <c r="B3896">
        <v>-890804480</v>
      </c>
      <c r="C3896">
        <v>1837</v>
      </c>
      <c r="D3896" t="s">
        <v>273</v>
      </c>
      <c r="E3896" t="s">
        <v>274</v>
      </c>
      <c r="F3896">
        <v>9695</v>
      </c>
      <c r="G3896" t="s">
        <v>281</v>
      </c>
      <c r="H3896" t="s">
        <v>282</v>
      </c>
      <c r="I3896">
        <v>420</v>
      </c>
      <c r="J3896" t="s">
        <v>403</v>
      </c>
      <c r="K3896" t="s">
        <v>404</v>
      </c>
      <c r="L3896">
        <v>32534</v>
      </c>
      <c r="M3896" t="s">
        <v>368</v>
      </c>
      <c r="N3896" t="s">
        <v>369</v>
      </c>
      <c r="O3896">
        <v>32534</v>
      </c>
      <c r="P3896" t="s">
        <v>368</v>
      </c>
      <c r="Q3896" t="s">
        <v>369</v>
      </c>
      <c r="R3896" t="s">
        <v>337</v>
      </c>
      <c r="S3896" s="46">
        <v>-4.1900000000000004</v>
      </c>
      <c r="U3896" s="46">
        <v>19</v>
      </c>
      <c r="IF3896">
        <v>32534</v>
      </c>
      <c r="IG3896" t="s">
        <v>368</v>
      </c>
      <c r="IH3896" t="s">
        <v>285</v>
      </c>
      <c r="IK3896">
        <v>-2</v>
      </c>
      <c r="IL3896" t="s">
        <v>279</v>
      </c>
      <c r="IM3896" t="s">
        <v>280</v>
      </c>
      <c r="IN3896" t="s">
        <v>661</v>
      </c>
      <c r="IP3896" t="s">
        <v>702</v>
      </c>
    </row>
    <row r="3897" spans="1:250" x14ac:dyDescent="0.25">
      <c r="A3897">
        <v>42412</v>
      </c>
      <c r="B3897">
        <v>-890804480</v>
      </c>
      <c r="C3897">
        <v>1837</v>
      </c>
      <c r="D3897" t="s">
        <v>273</v>
      </c>
      <c r="E3897" t="s">
        <v>274</v>
      </c>
      <c r="F3897">
        <v>9695</v>
      </c>
      <c r="G3897" t="s">
        <v>281</v>
      </c>
      <c r="H3897" t="s">
        <v>282</v>
      </c>
      <c r="I3897">
        <v>420</v>
      </c>
      <c r="J3897" t="s">
        <v>403</v>
      </c>
      <c r="K3897" t="s">
        <v>404</v>
      </c>
      <c r="L3897">
        <v>34667</v>
      </c>
      <c r="M3897" t="s">
        <v>370</v>
      </c>
      <c r="N3897" t="s">
        <v>371</v>
      </c>
      <c r="O3897">
        <v>34667</v>
      </c>
      <c r="P3897" t="s">
        <v>370</v>
      </c>
      <c r="Q3897" t="s">
        <v>371</v>
      </c>
      <c r="R3897" t="s">
        <v>337</v>
      </c>
      <c r="S3897" s="46">
        <v>0</v>
      </c>
      <c r="U3897" s="46">
        <v>19</v>
      </c>
      <c r="IF3897">
        <v>34667</v>
      </c>
      <c r="IG3897" t="s">
        <v>370</v>
      </c>
      <c r="IH3897" t="s">
        <v>285</v>
      </c>
      <c r="IK3897">
        <v>-2</v>
      </c>
      <c r="IL3897" t="s">
        <v>279</v>
      </c>
      <c r="IM3897" t="s">
        <v>280</v>
      </c>
      <c r="IN3897" t="s">
        <v>661</v>
      </c>
      <c r="IP3897" t="s">
        <v>703</v>
      </c>
    </row>
    <row r="3898" spans="1:250" x14ac:dyDescent="0.25">
      <c r="A3898">
        <v>42413</v>
      </c>
      <c r="B3898">
        <v>-890804480</v>
      </c>
      <c r="C3898">
        <v>1837</v>
      </c>
      <c r="D3898" t="s">
        <v>273</v>
      </c>
      <c r="E3898" t="s">
        <v>274</v>
      </c>
      <c r="F3898">
        <v>9695</v>
      </c>
      <c r="G3898" t="s">
        <v>281</v>
      </c>
      <c r="H3898" t="s">
        <v>282</v>
      </c>
      <c r="I3898">
        <v>411</v>
      </c>
      <c r="J3898" t="s">
        <v>393</v>
      </c>
      <c r="K3898" t="s">
        <v>394</v>
      </c>
      <c r="L3898">
        <v>34667</v>
      </c>
      <c r="M3898" t="s">
        <v>370</v>
      </c>
      <c r="N3898" t="s">
        <v>371</v>
      </c>
      <c r="O3898">
        <v>34667</v>
      </c>
      <c r="P3898" t="s">
        <v>370</v>
      </c>
      <c r="Q3898" t="s">
        <v>371</v>
      </c>
      <c r="R3898" t="s">
        <v>337</v>
      </c>
      <c r="S3898" s="46">
        <v>-0.32</v>
      </c>
      <c r="U3898" s="46">
        <v>19</v>
      </c>
      <c r="IF3898">
        <v>34667</v>
      </c>
      <c r="IG3898" t="s">
        <v>370</v>
      </c>
      <c r="IH3898" t="s">
        <v>285</v>
      </c>
      <c r="IK3898">
        <v>-2</v>
      </c>
      <c r="IL3898" t="s">
        <v>279</v>
      </c>
      <c r="IM3898" t="s">
        <v>280</v>
      </c>
      <c r="IN3898" t="s">
        <v>661</v>
      </c>
      <c r="IP3898" t="s">
        <v>703</v>
      </c>
    </row>
    <row r="3899" spans="1:250" x14ac:dyDescent="0.25">
      <c r="A3899">
        <v>42414</v>
      </c>
      <c r="B3899">
        <v>-890804480</v>
      </c>
      <c r="C3899">
        <v>1837</v>
      </c>
      <c r="D3899" t="s">
        <v>273</v>
      </c>
      <c r="E3899" t="s">
        <v>274</v>
      </c>
      <c r="F3899">
        <v>13794</v>
      </c>
      <c r="G3899" t="s">
        <v>275</v>
      </c>
      <c r="H3899" t="s">
        <v>276</v>
      </c>
      <c r="I3899">
        <v>429</v>
      </c>
      <c r="J3899" t="s">
        <v>395</v>
      </c>
      <c r="K3899" t="s">
        <v>396</v>
      </c>
      <c r="L3899">
        <v>34667</v>
      </c>
      <c r="M3899" t="s">
        <v>370</v>
      </c>
      <c r="N3899" t="s">
        <v>371</v>
      </c>
      <c r="O3899">
        <v>34667</v>
      </c>
      <c r="P3899" t="s">
        <v>370</v>
      </c>
      <c r="Q3899" t="s">
        <v>371</v>
      </c>
      <c r="R3899" t="s">
        <v>337</v>
      </c>
      <c r="S3899" s="46">
        <v>-1.75</v>
      </c>
      <c r="U3899" s="46">
        <v>19</v>
      </c>
      <c r="IF3899">
        <v>34667</v>
      </c>
      <c r="IG3899" t="s">
        <v>370</v>
      </c>
      <c r="IH3899" t="s">
        <v>319</v>
      </c>
      <c r="IK3899">
        <v>-2</v>
      </c>
      <c r="IL3899" t="s">
        <v>279</v>
      </c>
      <c r="IM3899" t="s">
        <v>280</v>
      </c>
      <c r="IN3899" t="s">
        <v>663</v>
      </c>
      <c r="IP3899" t="s">
        <v>704</v>
      </c>
    </row>
    <row r="3900" spans="1:250" x14ac:dyDescent="0.25">
      <c r="A3900">
        <v>42415</v>
      </c>
      <c r="B3900">
        <v>-890804480</v>
      </c>
      <c r="C3900">
        <v>1837</v>
      </c>
      <c r="D3900" t="s">
        <v>273</v>
      </c>
      <c r="E3900" t="s">
        <v>274</v>
      </c>
      <c r="F3900">
        <v>13794</v>
      </c>
      <c r="G3900" t="s">
        <v>275</v>
      </c>
      <c r="H3900" t="s">
        <v>276</v>
      </c>
      <c r="I3900">
        <v>427</v>
      </c>
      <c r="J3900" t="s">
        <v>397</v>
      </c>
      <c r="K3900" t="s">
        <v>398</v>
      </c>
      <c r="L3900">
        <v>34667</v>
      </c>
      <c r="M3900" t="s">
        <v>370</v>
      </c>
      <c r="N3900" t="s">
        <v>371</v>
      </c>
      <c r="O3900">
        <v>34667</v>
      </c>
      <c r="P3900" t="s">
        <v>370</v>
      </c>
      <c r="Q3900" t="s">
        <v>371</v>
      </c>
      <c r="R3900" t="s">
        <v>337</v>
      </c>
      <c r="S3900" s="46">
        <v>-0.62</v>
      </c>
      <c r="U3900" s="46">
        <v>19</v>
      </c>
      <c r="IF3900">
        <v>34667</v>
      </c>
      <c r="IG3900" t="s">
        <v>370</v>
      </c>
      <c r="IH3900" t="s">
        <v>319</v>
      </c>
      <c r="IK3900">
        <v>-2</v>
      </c>
      <c r="IL3900" t="s">
        <v>279</v>
      </c>
      <c r="IM3900" t="s">
        <v>280</v>
      </c>
      <c r="IN3900" t="s">
        <v>663</v>
      </c>
      <c r="IP3900" t="s">
        <v>704</v>
      </c>
    </row>
    <row r="3901" spans="1:250" x14ac:dyDescent="0.25">
      <c r="A3901">
        <v>42416</v>
      </c>
      <c r="B3901">
        <v>-890804480</v>
      </c>
      <c r="C3901">
        <v>1837</v>
      </c>
      <c r="D3901" t="s">
        <v>273</v>
      </c>
      <c r="E3901" t="s">
        <v>274</v>
      </c>
      <c r="F3901">
        <v>13794</v>
      </c>
      <c r="G3901" t="s">
        <v>275</v>
      </c>
      <c r="H3901" t="s">
        <v>276</v>
      </c>
      <c r="I3901">
        <v>424</v>
      </c>
      <c r="J3901" t="s">
        <v>399</v>
      </c>
      <c r="K3901" t="s">
        <v>400</v>
      </c>
      <c r="L3901">
        <v>34667</v>
      </c>
      <c r="M3901" t="s">
        <v>370</v>
      </c>
      <c r="N3901" t="s">
        <v>371</v>
      </c>
      <c r="O3901">
        <v>34667</v>
      </c>
      <c r="P3901" t="s">
        <v>370</v>
      </c>
      <c r="Q3901" t="s">
        <v>371</v>
      </c>
      <c r="R3901" t="s">
        <v>337</v>
      </c>
      <c r="S3901" s="46">
        <v>-0.98</v>
      </c>
      <c r="U3901" s="46">
        <v>19</v>
      </c>
      <c r="IF3901">
        <v>34667</v>
      </c>
      <c r="IG3901" t="s">
        <v>370</v>
      </c>
      <c r="IH3901" t="s">
        <v>319</v>
      </c>
      <c r="IK3901">
        <v>-2</v>
      </c>
      <c r="IL3901" t="s">
        <v>279</v>
      </c>
      <c r="IM3901" t="s">
        <v>280</v>
      </c>
      <c r="IN3901" t="s">
        <v>663</v>
      </c>
      <c r="IP3901" t="s">
        <v>704</v>
      </c>
    </row>
    <row r="3902" spans="1:250" x14ac:dyDescent="0.25">
      <c r="A3902">
        <v>42417</v>
      </c>
      <c r="B3902">
        <v>-890804480</v>
      </c>
      <c r="C3902">
        <v>1837</v>
      </c>
      <c r="D3902" t="s">
        <v>273</v>
      </c>
      <c r="E3902" t="s">
        <v>274</v>
      </c>
      <c r="F3902">
        <v>13794</v>
      </c>
      <c r="G3902" t="s">
        <v>275</v>
      </c>
      <c r="H3902" t="s">
        <v>276</v>
      </c>
      <c r="I3902">
        <v>422</v>
      </c>
      <c r="J3902" t="s">
        <v>401</v>
      </c>
      <c r="K3902" t="s">
        <v>402</v>
      </c>
      <c r="L3902">
        <v>34667</v>
      </c>
      <c r="M3902" t="s">
        <v>370</v>
      </c>
      <c r="N3902" t="s">
        <v>371</v>
      </c>
      <c r="O3902">
        <v>34667</v>
      </c>
      <c r="P3902" t="s">
        <v>370</v>
      </c>
      <c r="Q3902" t="s">
        <v>371</v>
      </c>
      <c r="R3902" t="s">
        <v>337</v>
      </c>
      <c r="S3902" s="46">
        <v>-1.31</v>
      </c>
      <c r="U3902" s="46">
        <v>19</v>
      </c>
      <c r="IF3902">
        <v>34667</v>
      </c>
      <c r="IG3902" t="s">
        <v>370</v>
      </c>
      <c r="IH3902" t="s">
        <v>319</v>
      </c>
      <c r="IK3902">
        <v>-2</v>
      </c>
      <c r="IL3902" t="s">
        <v>279</v>
      </c>
      <c r="IM3902" t="s">
        <v>280</v>
      </c>
      <c r="IN3902" t="s">
        <v>663</v>
      </c>
      <c r="IP3902" t="s">
        <v>704</v>
      </c>
    </row>
    <row r="3903" spans="1:250" x14ac:dyDescent="0.25">
      <c r="A3903">
        <v>42418</v>
      </c>
      <c r="B3903">
        <v>-890804480</v>
      </c>
      <c r="C3903">
        <v>1837</v>
      </c>
      <c r="D3903" t="s">
        <v>273</v>
      </c>
      <c r="E3903" t="s">
        <v>274</v>
      </c>
      <c r="F3903">
        <v>13794</v>
      </c>
      <c r="G3903" t="s">
        <v>275</v>
      </c>
      <c r="H3903" t="s">
        <v>276</v>
      </c>
      <c r="I3903">
        <v>420</v>
      </c>
      <c r="J3903" t="s">
        <v>403</v>
      </c>
      <c r="K3903" t="s">
        <v>404</v>
      </c>
      <c r="L3903">
        <v>34667</v>
      </c>
      <c r="M3903" t="s">
        <v>370</v>
      </c>
      <c r="N3903" t="s">
        <v>371</v>
      </c>
      <c r="O3903">
        <v>34667</v>
      </c>
      <c r="P3903" t="s">
        <v>370</v>
      </c>
      <c r="Q3903" t="s">
        <v>371</v>
      </c>
      <c r="R3903" t="s">
        <v>337</v>
      </c>
      <c r="S3903" s="46">
        <v>-0.77</v>
      </c>
      <c r="U3903" s="46">
        <v>19</v>
      </c>
      <c r="IF3903">
        <v>34667</v>
      </c>
      <c r="IG3903" t="s">
        <v>370</v>
      </c>
      <c r="IH3903" t="s">
        <v>319</v>
      </c>
      <c r="IK3903">
        <v>-2</v>
      </c>
      <c r="IL3903" t="s">
        <v>279</v>
      </c>
      <c r="IM3903" t="s">
        <v>280</v>
      </c>
      <c r="IN3903" t="s">
        <v>663</v>
      </c>
      <c r="IP3903" t="s">
        <v>704</v>
      </c>
    </row>
    <row r="3904" spans="1:250" x14ac:dyDescent="0.25">
      <c r="A3904">
        <v>42419</v>
      </c>
      <c r="B3904">
        <v>-890804480</v>
      </c>
      <c r="C3904">
        <v>1837</v>
      </c>
      <c r="D3904" t="s">
        <v>273</v>
      </c>
      <c r="E3904" t="s">
        <v>274</v>
      </c>
      <c r="F3904">
        <v>13794</v>
      </c>
      <c r="G3904" t="s">
        <v>275</v>
      </c>
      <c r="H3904" t="s">
        <v>276</v>
      </c>
      <c r="I3904">
        <v>411</v>
      </c>
      <c r="J3904" t="s">
        <v>393</v>
      </c>
      <c r="K3904" t="s">
        <v>394</v>
      </c>
      <c r="L3904">
        <v>34667</v>
      </c>
      <c r="M3904" t="s">
        <v>370</v>
      </c>
      <c r="N3904" t="s">
        <v>371</v>
      </c>
      <c r="O3904">
        <v>34667</v>
      </c>
      <c r="P3904" t="s">
        <v>370</v>
      </c>
      <c r="Q3904" t="s">
        <v>371</v>
      </c>
      <c r="R3904" t="s">
        <v>337</v>
      </c>
      <c r="S3904" s="46">
        <v>-0.83</v>
      </c>
      <c r="U3904" s="46">
        <v>19</v>
      </c>
      <c r="IF3904">
        <v>34667</v>
      </c>
      <c r="IG3904" t="s">
        <v>370</v>
      </c>
      <c r="IH3904" t="s">
        <v>319</v>
      </c>
      <c r="IK3904">
        <v>-2</v>
      </c>
      <c r="IL3904" t="s">
        <v>279</v>
      </c>
      <c r="IM3904" t="s">
        <v>280</v>
      </c>
      <c r="IN3904" t="s">
        <v>663</v>
      </c>
      <c r="IP3904" t="s">
        <v>704</v>
      </c>
    </row>
    <row r="3905" spans="1:250" x14ac:dyDescent="0.25">
      <c r="A3905">
        <v>42420</v>
      </c>
      <c r="B3905">
        <v>-890804480</v>
      </c>
      <c r="C3905">
        <v>1837</v>
      </c>
      <c r="D3905" t="s">
        <v>273</v>
      </c>
      <c r="E3905" t="s">
        <v>274</v>
      </c>
      <c r="F3905">
        <v>13794</v>
      </c>
      <c r="G3905" t="s">
        <v>275</v>
      </c>
      <c r="H3905" t="s">
        <v>276</v>
      </c>
      <c r="I3905">
        <v>437</v>
      </c>
      <c r="J3905" t="s">
        <v>658</v>
      </c>
      <c r="K3905" t="s">
        <v>659</v>
      </c>
      <c r="L3905">
        <v>34667</v>
      </c>
      <c r="M3905" t="s">
        <v>370</v>
      </c>
      <c r="N3905" t="s">
        <v>371</v>
      </c>
      <c r="O3905">
        <v>34667</v>
      </c>
      <c r="P3905" t="s">
        <v>370</v>
      </c>
      <c r="Q3905" t="s">
        <v>371</v>
      </c>
      <c r="R3905" t="s">
        <v>337</v>
      </c>
      <c r="S3905" s="46">
        <v>-1.45</v>
      </c>
      <c r="U3905" s="46">
        <v>19</v>
      </c>
      <c r="IF3905">
        <v>34667</v>
      </c>
      <c r="IG3905" t="s">
        <v>370</v>
      </c>
      <c r="IH3905" t="s">
        <v>319</v>
      </c>
      <c r="IK3905">
        <v>-2</v>
      </c>
      <c r="IL3905" t="s">
        <v>279</v>
      </c>
      <c r="IM3905" t="s">
        <v>280</v>
      </c>
      <c r="IN3905" t="s">
        <v>663</v>
      </c>
      <c r="IP3905" t="s">
        <v>704</v>
      </c>
    </row>
    <row r="3906" spans="1:250" x14ac:dyDescent="0.25">
      <c r="A3906">
        <v>42421</v>
      </c>
      <c r="B3906">
        <v>-890804480</v>
      </c>
      <c r="C3906">
        <v>1837</v>
      </c>
      <c r="D3906" t="s">
        <v>273</v>
      </c>
      <c r="E3906" t="s">
        <v>274</v>
      </c>
      <c r="F3906">
        <v>13794</v>
      </c>
      <c r="G3906" t="s">
        <v>275</v>
      </c>
      <c r="H3906" t="s">
        <v>276</v>
      </c>
      <c r="I3906">
        <v>436</v>
      </c>
      <c r="J3906" t="s">
        <v>656</v>
      </c>
      <c r="K3906" t="s">
        <v>657</v>
      </c>
      <c r="L3906">
        <v>34667</v>
      </c>
      <c r="M3906" t="s">
        <v>370</v>
      </c>
      <c r="N3906" t="s">
        <v>371</v>
      </c>
      <c r="O3906">
        <v>34667</v>
      </c>
      <c r="P3906" t="s">
        <v>370</v>
      </c>
      <c r="Q3906" t="s">
        <v>371</v>
      </c>
      <c r="R3906" t="s">
        <v>337</v>
      </c>
      <c r="S3906" s="46">
        <v>-0.87</v>
      </c>
      <c r="U3906" s="46">
        <v>19</v>
      </c>
      <c r="IF3906">
        <v>34667</v>
      </c>
      <c r="IG3906" t="s">
        <v>370</v>
      </c>
      <c r="IH3906" t="s">
        <v>319</v>
      </c>
      <c r="IK3906">
        <v>-2</v>
      </c>
      <c r="IL3906" t="s">
        <v>279</v>
      </c>
      <c r="IM3906" t="s">
        <v>280</v>
      </c>
      <c r="IN3906" t="s">
        <v>663</v>
      </c>
      <c r="IP3906" t="s">
        <v>704</v>
      </c>
    </row>
    <row r="3907" spans="1:250" x14ac:dyDescent="0.25">
      <c r="A3907">
        <v>42422</v>
      </c>
      <c r="B3907">
        <v>-890804480</v>
      </c>
      <c r="C3907">
        <v>1837</v>
      </c>
      <c r="D3907" t="s">
        <v>273</v>
      </c>
      <c r="E3907" t="s">
        <v>274</v>
      </c>
      <c r="F3907">
        <v>13794</v>
      </c>
      <c r="G3907" t="s">
        <v>275</v>
      </c>
      <c r="H3907" t="s">
        <v>276</v>
      </c>
      <c r="I3907">
        <v>435</v>
      </c>
      <c r="J3907" t="s">
        <v>491</v>
      </c>
      <c r="K3907" t="s">
        <v>492</v>
      </c>
      <c r="L3907">
        <v>34667</v>
      </c>
      <c r="M3907" t="s">
        <v>370</v>
      </c>
      <c r="N3907" t="s">
        <v>371</v>
      </c>
      <c r="O3907">
        <v>34667</v>
      </c>
      <c r="P3907" t="s">
        <v>370</v>
      </c>
      <c r="Q3907" t="s">
        <v>371</v>
      </c>
      <c r="R3907" t="s">
        <v>337</v>
      </c>
      <c r="S3907" s="46">
        <v>-0.87</v>
      </c>
      <c r="U3907" s="46">
        <v>19</v>
      </c>
      <c r="IF3907">
        <v>34667</v>
      </c>
      <c r="IG3907" t="s">
        <v>370</v>
      </c>
      <c r="IH3907" t="s">
        <v>319</v>
      </c>
      <c r="IK3907">
        <v>-2</v>
      </c>
      <c r="IL3907" t="s">
        <v>279</v>
      </c>
      <c r="IM3907" t="s">
        <v>280</v>
      </c>
      <c r="IN3907" t="s">
        <v>663</v>
      </c>
      <c r="IP3907" t="s">
        <v>704</v>
      </c>
    </row>
    <row r="3908" spans="1:250" x14ac:dyDescent="0.25">
      <c r="A3908">
        <v>42423</v>
      </c>
      <c r="B3908">
        <v>-890804480</v>
      </c>
      <c r="C3908">
        <v>1837</v>
      </c>
      <c r="D3908" t="s">
        <v>273</v>
      </c>
      <c r="E3908" t="s">
        <v>274</v>
      </c>
      <c r="F3908">
        <v>13794</v>
      </c>
      <c r="G3908" t="s">
        <v>275</v>
      </c>
      <c r="H3908" t="s">
        <v>276</v>
      </c>
      <c r="I3908">
        <v>431</v>
      </c>
      <c r="J3908" t="s">
        <v>493</v>
      </c>
      <c r="K3908" t="s">
        <v>494</v>
      </c>
      <c r="L3908">
        <v>34667</v>
      </c>
      <c r="M3908" t="s">
        <v>370</v>
      </c>
      <c r="N3908" t="s">
        <v>371</v>
      </c>
      <c r="O3908">
        <v>34667</v>
      </c>
      <c r="P3908" t="s">
        <v>370</v>
      </c>
      <c r="Q3908" t="s">
        <v>371</v>
      </c>
      <c r="R3908" t="s">
        <v>337</v>
      </c>
      <c r="S3908" s="46">
        <v>-1.31</v>
      </c>
      <c r="U3908" s="46">
        <v>19</v>
      </c>
      <c r="IF3908">
        <v>34667</v>
      </c>
      <c r="IG3908" t="s">
        <v>370</v>
      </c>
      <c r="IH3908" t="s">
        <v>319</v>
      </c>
      <c r="IK3908">
        <v>-2</v>
      </c>
      <c r="IL3908" t="s">
        <v>279</v>
      </c>
      <c r="IM3908" t="s">
        <v>280</v>
      </c>
      <c r="IN3908" t="s">
        <v>663</v>
      </c>
      <c r="IP3908" t="s">
        <v>704</v>
      </c>
    </row>
    <row r="3909" spans="1:250" x14ac:dyDescent="0.25">
      <c r="A3909">
        <v>42424</v>
      </c>
      <c r="B3909">
        <v>-890804480</v>
      </c>
      <c r="C3909">
        <v>1837</v>
      </c>
      <c r="D3909" t="s">
        <v>273</v>
      </c>
      <c r="E3909" t="s">
        <v>274</v>
      </c>
      <c r="F3909">
        <v>7057</v>
      </c>
      <c r="G3909" t="s">
        <v>291</v>
      </c>
      <c r="H3909" t="s">
        <v>292</v>
      </c>
      <c r="I3909">
        <v>420</v>
      </c>
      <c r="J3909" t="s">
        <v>403</v>
      </c>
      <c r="K3909" t="s">
        <v>404</v>
      </c>
      <c r="L3909">
        <v>35455</v>
      </c>
      <c r="M3909" t="s">
        <v>355</v>
      </c>
      <c r="N3909" t="s">
        <v>356</v>
      </c>
      <c r="O3909">
        <v>35455</v>
      </c>
      <c r="P3909" t="s">
        <v>355</v>
      </c>
      <c r="Q3909" t="s">
        <v>356</v>
      </c>
      <c r="R3909" t="s">
        <v>337</v>
      </c>
      <c r="S3909" s="46">
        <v>-1.52</v>
      </c>
      <c r="U3909" s="46">
        <v>19</v>
      </c>
      <c r="IF3909">
        <v>35455</v>
      </c>
      <c r="IG3909" t="s">
        <v>355</v>
      </c>
      <c r="IH3909" t="s">
        <v>293</v>
      </c>
      <c r="IK3909">
        <v>-2</v>
      </c>
      <c r="IL3909" t="s">
        <v>279</v>
      </c>
      <c r="IM3909" t="s">
        <v>280</v>
      </c>
      <c r="IN3909" t="s">
        <v>666</v>
      </c>
      <c r="IP3909" t="s">
        <v>705</v>
      </c>
    </row>
    <row r="3910" spans="1:250" x14ac:dyDescent="0.25">
      <c r="A3910">
        <v>42425</v>
      </c>
      <c r="B3910">
        <v>-890804480</v>
      </c>
      <c r="C3910">
        <v>1837</v>
      </c>
      <c r="D3910" t="s">
        <v>273</v>
      </c>
      <c r="E3910" t="s">
        <v>274</v>
      </c>
      <c r="F3910">
        <v>7057</v>
      </c>
      <c r="G3910" t="s">
        <v>291</v>
      </c>
      <c r="H3910" t="s">
        <v>292</v>
      </c>
      <c r="I3910">
        <v>411</v>
      </c>
      <c r="J3910" t="s">
        <v>393</v>
      </c>
      <c r="K3910" t="s">
        <v>394</v>
      </c>
      <c r="L3910">
        <v>35455</v>
      </c>
      <c r="M3910" t="s">
        <v>355</v>
      </c>
      <c r="N3910" t="s">
        <v>356</v>
      </c>
      <c r="O3910">
        <v>35455</v>
      </c>
      <c r="P3910" t="s">
        <v>355</v>
      </c>
      <c r="Q3910" t="s">
        <v>356</v>
      </c>
      <c r="R3910" t="s">
        <v>337</v>
      </c>
      <c r="S3910" s="46">
        <v>-2.56</v>
      </c>
      <c r="U3910" s="46">
        <v>19</v>
      </c>
      <c r="IF3910">
        <v>35455</v>
      </c>
      <c r="IG3910" t="s">
        <v>355</v>
      </c>
      <c r="IH3910" t="s">
        <v>293</v>
      </c>
      <c r="IK3910">
        <v>-2</v>
      </c>
      <c r="IL3910" t="s">
        <v>279</v>
      </c>
      <c r="IM3910" t="s">
        <v>280</v>
      </c>
      <c r="IN3910" t="s">
        <v>666</v>
      </c>
      <c r="IP3910" t="s">
        <v>705</v>
      </c>
    </row>
    <row r="3911" spans="1:250" x14ac:dyDescent="0.25">
      <c r="A3911">
        <v>42426</v>
      </c>
      <c r="B3911">
        <v>-890804480</v>
      </c>
      <c r="C3911">
        <v>1837</v>
      </c>
      <c r="D3911" t="s">
        <v>273</v>
      </c>
      <c r="E3911" t="s">
        <v>274</v>
      </c>
      <c r="F3911">
        <v>7057</v>
      </c>
      <c r="G3911" t="s">
        <v>291</v>
      </c>
      <c r="H3911" t="s">
        <v>292</v>
      </c>
      <c r="I3911">
        <v>435</v>
      </c>
      <c r="J3911" t="s">
        <v>491</v>
      </c>
      <c r="K3911" t="s">
        <v>492</v>
      </c>
      <c r="L3911">
        <v>35455</v>
      </c>
      <c r="M3911" t="s">
        <v>355</v>
      </c>
      <c r="N3911" t="s">
        <v>356</v>
      </c>
      <c r="O3911">
        <v>35455</v>
      </c>
      <c r="P3911" t="s">
        <v>355</v>
      </c>
      <c r="Q3911" t="s">
        <v>356</v>
      </c>
      <c r="R3911" t="s">
        <v>337</v>
      </c>
      <c r="S3911" s="46">
        <v>-1.1299999999999999</v>
      </c>
      <c r="U3911" s="46">
        <v>19</v>
      </c>
      <c r="IF3911">
        <v>35455</v>
      </c>
      <c r="IG3911" t="s">
        <v>355</v>
      </c>
      <c r="IH3911" t="s">
        <v>293</v>
      </c>
      <c r="IK3911">
        <v>-2</v>
      </c>
      <c r="IL3911" t="s">
        <v>279</v>
      </c>
      <c r="IM3911" t="s">
        <v>280</v>
      </c>
      <c r="IN3911" t="s">
        <v>666</v>
      </c>
      <c r="IP3911" t="s">
        <v>705</v>
      </c>
    </row>
    <row r="3912" spans="1:250" x14ac:dyDescent="0.25">
      <c r="A3912">
        <v>42427</v>
      </c>
      <c r="B3912">
        <v>-890804480</v>
      </c>
      <c r="C3912">
        <v>1837</v>
      </c>
      <c r="D3912" t="s">
        <v>273</v>
      </c>
      <c r="E3912" t="s">
        <v>274</v>
      </c>
      <c r="F3912">
        <v>7057</v>
      </c>
      <c r="G3912" t="s">
        <v>291</v>
      </c>
      <c r="H3912" t="s">
        <v>292</v>
      </c>
      <c r="I3912">
        <v>431</v>
      </c>
      <c r="J3912" t="s">
        <v>493</v>
      </c>
      <c r="K3912" t="s">
        <v>494</v>
      </c>
      <c r="L3912">
        <v>35455</v>
      </c>
      <c r="M3912" t="s">
        <v>355</v>
      </c>
      <c r="N3912" t="s">
        <v>356</v>
      </c>
      <c r="O3912">
        <v>35455</v>
      </c>
      <c r="P3912" t="s">
        <v>355</v>
      </c>
      <c r="Q3912" t="s">
        <v>356</v>
      </c>
      <c r="R3912" t="s">
        <v>337</v>
      </c>
      <c r="S3912" s="46">
        <v>-1.76</v>
      </c>
      <c r="U3912" s="46">
        <v>19</v>
      </c>
      <c r="IF3912">
        <v>35455</v>
      </c>
      <c r="IG3912" t="s">
        <v>355</v>
      </c>
      <c r="IH3912" t="s">
        <v>293</v>
      </c>
      <c r="IK3912">
        <v>-2</v>
      </c>
      <c r="IL3912" t="s">
        <v>279</v>
      </c>
      <c r="IM3912" t="s">
        <v>280</v>
      </c>
      <c r="IN3912" t="s">
        <v>666</v>
      </c>
      <c r="IP3912" t="s">
        <v>705</v>
      </c>
    </row>
    <row r="3913" spans="1:250" x14ac:dyDescent="0.25">
      <c r="A3913">
        <v>42428</v>
      </c>
      <c r="B3913">
        <v>-890804480</v>
      </c>
      <c r="C3913">
        <v>1837</v>
      </c>
      <c r="D3913" t="s">
        <v>273</v>
      </c>
      <c r="E3913" t="s">
        <v>274</v>
      </c>
      <c r="F3913">
        <v>7057</v>
      </c>
      <c r="G3913" t="s">
        <v>291</v>
      </c>
      <c r="H3913" t="s">
        <v>292</v>
      </c>
      <c r="I3913">
        <v>429</v>
      </c>
      <c r="J3913" t="s">
        <v>395</v>
      </c>
      <c r="K3913" t="s">
        <v>396</v>
      </c>
      <c r="L3913">
        <v>35455</v>
      </c>
      <c r="M3913" t="s">
        <v>355</v>
      </c>
      <c r="N3913" t="s">
        <v>356</v>
      </c>
      <c r="O3913">
        <v>35455</v>
      </c>
      <c r="P3913" t="s">
        <v>355</v>
      </c>
      <c r="Q3913" t="s">
        <v>356</v>
      </c>
      <c r="R3913" t="s">
        <v>337</v>
      </c>
      <c r="S3913" s="46">
        <v>-2.35</v>
      </c>
      <c r="U3913" s="46">
        <v>19</v>
      </c>
      <c r="IF3913">
        <v>35455</v>
      </c>
      <c r="IG3913" t="s">
        <v>355</v>
      </c>
      <c r="IH3913" t="s">
        <v>293</v>
      </c>
      <c r="IK3913">
        <v>-2</v>
      </c>
      <c r="IL3913" t="s">
        <v>279</v>
      </c>
      <c r="IM3913" t="s">
        <v>280</v>
      </c>
      <c r="IN3913" t="s">
        <v>666</v>
      </c>
      <c r="IP3913" t="s">
        <v>705</v>
      </c>
    </row>
    <row r="3914" spans="1:250" x14ac:dyDescent="0.25">
      <c r="A3914">
        <v>42429</v>
      </c>
      <c r="B3914">
        <v>-890804480</v>
      </c>
      <c r="C3914">
        <v>1837</v>
      </c>
      <c r="D3914" t="s">
        <v>273</v>
      </c>
      <c r="E3914" t="s">
        <v>274</v>
      </c>
      <c r="F3914">
        <v>7057</v>
      </c>
      <c r="G3914" t="s">
        <v>291</v>
      </c>
      <c r="H3914" t="s">
        <v>292</v>
      </c>
      <c r="I3914">
        <v>427</v>
      </c>
      <c r="J3914" t="s">
        <v>397</v>
      </c>
      <c r="K3914" t="s">
        <v>398</v>
      </c>
      <c r="L3914">
        <v>35455</v>
      </c>
      <c r="M3914" t="s">
        <v>355</v>
      </c>
      <c r="N3914" t="s">
        <v>356</v>
      </c>
      <c r="O3914">
        <v>35455</v>
      </c>
      <c r="P3914" t="s">
        <v>355</v>
      </c>
      <c r="Q3914" t="s">
        <v>356</v>
      </c>
      <c r="R3914" t="s">
        <v>337</v>
      </c>
      <c r="S3914" s="46">
        <v>-1.37</v>
      </c>
      <c r="U3914" s="46">
        <v>19</v>
      </c>
      <c r="IF3914">
        <v>35455</v>
      </c>
      <c r="IG3914" t="s">
        <v>355</v>
      </c>
      <c r="IH3914" t="s">
        <v>293</v>
      </c>
      <c r="IK3914">
        <v>-2</v>
      </c>
      <c r="IL3914" t="s">
        <v>279</v>
      </c>
      <c r="IM3914" t="s">
        <v>280</v>
      </c>
      <c r="IN3914" t="s">
        <v>666</v>
      </c>
      <c r="IP3914" t="s">
        <v>705</v>
      </c>
    </row>
    <row r="3915" spans="1:250" x14ac:dyDescent="0.25">
      <c r="A3915">
        <v>42430</v>
      </c>
      <c r="B3915">
        <v>-890804480</v>
      </c>
      <c r="C3915">
        <v>1837</v>
      </c>
      <c r="D3915" t="s">
        <v>273</v>
      </c>
      <c r="E3915" t="s">
        <v>274</v>
      </c>
      <c r="F3915">
        <v>7057</v>
      </c>
      <c r="G3915" t="s">
        <v>291</v>
      </c>
      <c r="H3915" t="s">
        <v>292</v>
      </c>
      <c r="I3915">
        <v>424</v>
      </c>
      <c r="J3915" t="s">
        <v>399</v>
      </c>
      <c r="K3915" t="s">
        <v>400</v>
      </c>
      <c r="L3915">
        <v>35455</v>
      </c>
      <c r="M3915" t="s">
        <v>355</v>
      </c>
      <c r="N3915" t="s">
        <v>356</v>
      </c>
      <c r="O3915">
        <v>35455</v>
      </c>
      <c r="P3915" t="s">
        <v>355</v>
      </c>
      <c r="Q3915" t="s">
        <v>356</v>
      </c>
      <c r="R3915" t="s">
        <v>337</v>
      </c>
      <c r="S3915" s="46">
        <v>-1.87</v>
      </c>
      <c r="U3915" s="46">
        <v>19</v>
      </c>
      <c r="IF3915">
        <v>35455</v>
      </c>
      <c r="IG3915" t="s">
        <v>355</v>
      </c>
      <c r="IH3915" t="s">
        <v>293</v>
      </c>
      <c r="IK3915">
        <v>-2</v>
      </c>
      <c r="IL3915" t="s">
        <v>279</v>
      </c>
      <c r="IM3915" t="s">
        <v>280</v>
      </c>
      <c r="IN3915" t="s">
        <v>666</v>
      </c>
      <c r="IP3915" t="s">
        <v>705</v>
      </c>
    </row>
    <row r="3916" spans="1:250" x14ac:dyDescent="0.25">
      <c r="A3916">
        <v>42431</v>
      </c>
      <c r="B3916">
        <v>-890804480</v>
      </c>
      <c r="C3916">
        <v>1837</v>
      </c>
      <c r="D3916" t="s">
        <v>273</v>
      </c>
      <c r="E3916" t="s">
        <v>274</v>
      </c>
      <c r="F3916">
        <v>7057</v>
      </c>
      <c r="G3916" t="s">
        <v>291</v>
      </c>
      <c r="H3916" t="s">
        <v>292</v>
      </c>
      <c r="I3916">
        <v>422</v>
      </c>
      <c r="J3916" t="s">
        <v>401</v>
      </c>
      <c r="K3916" t="s">
        <v>402</v>
      </c>
      <c r="L3916">
        <v>35455</v>
      </c>
      <c r="M3916" t="s">
        <v>355</v>
      </c>
      <c r="N3916" t="s">
        <v>356</v>
      </c>
      <c r="O3916">
        <v>35455</v>
      </c>
      <c r="P3916" t="s">
        <v>355</v>
      </c>
      <c r="Q3916" t="s">
        <v>356</v>
      </c>
      <c r="R3916" t="s">
        <v>337</v>
      </c>
      <c r="S3916" s="46">
        <v>-2.5</v>
      </c>
      <c r="U3916" s="46">
        <v>19</v>
      </c>
      <c r="IF3916">
        <v>35455</v>
      </c>
      <c r="IG3916" t="s">
        <v>355</v>
      </c>
      <c r="IH3916" t="s">
        <v>293</v>
      </c>
      <c r="IK3916">
        <v>-2</v>
      </c>
      <c r="IL3916" t="s">
        <v>279</v>
      </c>
      <c r="IM3916" t="s">
        <v>280</v>
      </c>
      <c r="IN3916" t="s">
        <v>666</v>
      </c>
      <c r="IP3916" t="s">
        <v>705</v>
      </c>
    </row>
    <row r="3917" spans="1:250" x14ac:dyDescent="0.25">
      <c r="A3917">
        <v>42432</v>
      </c>
      <c r="B3917">
        <v>-890804480</v>
      </c>
      <c r="C3917">
        <v>1837</v>
      </c>
      <c r="D3917" t="s">
        <v>273</v>
      </c>
      <c r="E3917" t="s">
        <v>274</v>
      </c>
      <c r="F3917">
        <v>7057</v>
      </c>
      <c r="G3917" t="s">
        <v>291</v>
      </c>
      <c r="H3917" t="s">
        <v>292</v>
      </c>
      <c r="I3917">
        <v>437</v>
      </c>
      <c r="J3917" t="s">
        <v>658</v>
      </c>
      <c r="K3917" t="s">
        <v>659</v>
      </c>
      <c r="L3917">
        <v>35455</v>
      </c>
      <c r="M3917" t="s">
        <v>355</v>
      </c>
      <c r="N3917" t="s">
        <v>356</v>
      </c>
      <c r="O3917">
        <v>35455</v>
      </c>
      <c r="P3917" t="s">
        <v>355</v>
      </c>
      <c r="Q3917" t="s">
        <v>356</v>
      </c>
      <c r="R3917" t="s">
        <v>337</v>
      </c>
      <c r="S3917" s="46">
        <v>-1.88</v>
      </c>
      <c r="U3917" s="46">
        <v>19</v>
      </c>
      <c r="IF3917">
        <v>35455</v>
      </c>
      <c r="IG3917" t="s">
        <v>355</v>
      </c>
      <c r="IH3917" t="s">
        <v>293</v>
      </c>
      <c r="IK3917">
        <v>-2</v>
      </c>
      <c r="IL3917" t="s">
        <v>279</v>
      </c>
      <c r="IM3917" t="s">
        <v>280</v>
      </c>
      <c r="IN3917" t="s">
        <v>666</v>
      </c>
      <c r="IP3917" t="s">
        <v>705</v>
      </c>
    </row>
    <row r="3918" spans="1:250" x14ac:dyDescent="0.25">
      <c r="A3918">
        <v>42433</v>
      </c>
      <c r="B3918">
        <v>-890804480</v>
      </c>
      <c r="C3918">
        <v>1837</v>
      </c>
      <c r="D3918" t="s">
        <v>273</v>
      </c>
      <c r="E3918" t="s">
        <v>274</v>
      </c>
      <c r="F3918">
        <v>7057</v>
      </c>
      <c r="G3918" t="s">
        <v>291</v>
      </c>
      <c r="H3918" t="s">
        <v>292</v>
      </c>
      <c r="I3918">
        <v>436</v>
      </c>
      <c r="J3918" t="s">
        <v>656</v>
      </c>
      <c r="K3918" t="s">
        <v>657</v>
      </c>
      <c r="L3918">
        <v>35455</v>
      </c>
      <c r="M3918" t="s">
        <v>355</v>
      </c>
      <c r="N3918" t="s">
        <v>356</v>
      </c>
      <c r="O3918">
        <v>35455</v>
      </c>
      <c r="P3918" t="s">
        <v>355</v>
      </c>
      <c r="Q3918" t="s">
        <v>356</v>
      </c>
      <c r="R3918" t="s">
        <v>337</v>
      </c>
      <c r="S3918" s="46">
        <v>-1.1299999999999999</v>
      </c>
      <c r="U3918" s="46">
        <v>19</v>
      </c>
      <c r="IF3918">
        <v>35455</v>
      </c>
      <c r="IG3918" t="s">
        <v>355</v>
      </c>
      <c r="IH3918" t="s">
        <v>293</v>
      </c>
      <c r="IK3918">
        <v>-2</v>
      </c>
      <c r="IL3918" t="s">
        <v>279</v>
      </c>
      <c r="IM3918" t="s">
        <v>280</v>
      </c>
      <c r="IN3918" t="s">
        <v>666</v>
      </c>
      <c r="IP3918" t="s">
        <v>705</v>
      </c>
    </row>
    <row r="3919" spans="1:250" x14ac:dyDescent="0.25">
      <c r="A3919">
        <v>42434</v>
      </c>
      <c r="B3919">
        <v>-890804480</v>
      </c>
      <c r="C3919">
        <v>1837</v>
      </c>
      <c r="D3919" t="s">
        <v>273</v>
      </c>
      <c r="E3919" t="s">
        <v>274</v>
      </c>
      <c r="F3919">
        <v>35467</v>
      </c>
      <c r="G3919" t="s">
        <v>350</v>
      </c>
      <c r="H3919" t="s">
        <v>351</v>
      </c>
      <c r="I3919">
        <v>424</v>
      </c>
      <c r="J3919" t="s">
        <v>399</v>
      </c>
      <c r="K3919" t="s">
        <v>400</v>
      </c>
      <c r="L3919">
        <v>35556</v>
      </c>
      <c r="M3919" t="s">
        <v>352</v>
      </c>
      <c r="N3919" t="s">
        <v>353</v>
      </c>
      <c r="O3919">
        <v>35556</v>
      </c>
      <c r="P3919" t="s">
        <v>352</v>
      </c>
      <c r="Q3919" t="s">
        <v>353</v>
      </c>
      <c r="R3919" t="s">
        <v>337</v>
      </c>
      <c r="S3919" s="46">
        <v>-9.4499999999999993</v>
      </c>
      <c r="U3919" s="46">
        <v>19</v>
      </c>
      <c r="IF3919">
        <v>35556</v>
      </c>
      <c r="IG3919" t="s">
        <v>352</v>
      </c>
      <c r="IH3919" t="s">
        <v>354</v>
      </c>
      <c r="IK3919">
        <v>-2</v>
      </c>
      <c r="IL3919" t="s">
        <v>279</v>
      </c>
      <c r="IM3919" t="s">
        <v>280</v>
      </c>
      <c r="IN3919" t="s">
        <v>706</v>
      </c>
      <c r="IP3919" t="s">
        <v>707</v>
      </c>
    </row>
    <row r="3920" spans="1:250" x14ac:dyDescent="0.25">
      <c r="A3920">
        <v>42435</v>
      </c>
      <c r="B3920">
        <v>-890804480</v>
      </c>
      <c r="C3920">
        <v>1837</v>
      </c>
      <c r="D3920" t="s">
        <v>273</v>
      </c>
      <c r="E3920" t="s">
        <v>274</v>
      </c>
      <c r="F3920">
        <v>35467</v>
      </c>
      <c r="G3920" t="s">
        <v>350</v>
      </c>
      <c r="H3920" t="s">
        <v>351</v>
      </c>
      <c r="I3920">
        <v>422</v>
      </c>
      <c r="J3920" t="s">
        <v>401</v>
      </c>
      <c r="K3920" t="s">
        <v>402</v>
      </c>
      <c r="L3920">
        <v>35556</v>
      </c>
      <c r="M3920" t="s">
        <v>352</v>
      </c>
      <c r="N3920" t="s">
        <v>353</v>
      </c>
      <c r="O3920">
        <v>35556</v>
      </c>
      <c r="P3920" t="s">
        <v>352</v>
      </c>
      <c r="Q3920" t="s">
        <v>353</v>
      </c>
      <c r="R3920" t="s">
        <v>337</v>
      </c>
      <c r="S3920" s="46">
        <v>-12.6</v>
      </c>
      <c r="U3920" s="46">
        <v>19</v>
      </c>
      <c r="IF3920">
        <v>35556</v>
      </c>
      <c r="IG3920" t="s">
        <v>352</v>
      </c>
      <c r="IH3920" t="s">
        <v>354</v>
      </c>
      <c r="IK3920">
        <v>-2</v>
      </c>
      <c r="IL3920" t="s">
        <v>279</v>
      </c>
      <c r="IM3920" t="s">
        <v>280</v>
      </c>
      <c r="IN3920" t="s">
        <v>706</v>
      </c>
      <c r="IP3920" t="s">
        <v>707</v>
      </c>
    </row>
    <row r="3921" spans="1:250" x14ac:dyDescent="0.25">
      <c r="A3921">
        <v>42436</v>
      </c>
      <c r="B3921">
        <v>-890804480</v>
      </c>
      <c r="C3921">
        <v>1837</v>
      </c>
      <c r="D3921" t="s">
        <v>273</v>
      </c>
      <c r="E3921" t="s">
        <v>274</v>
      </c>
      <c r="F3921">
        <v>35467</v>
      </c>
      <c r="G3921" t="s">
        <v>350</v>
      </c>
      <c r="H3921" t="s">
        <v>351</v>
      </c>
      <c r="I3921">
        <v>420</v>
      </c>
      <c r="J3921" t="s">
        <v>403</v>
      </c>
      <c r="K3921" t="s">
        <v>404</v>
      </c>
      <c r="L3921">
        <v>35556</v>
      </c>
      <c r="M3921" t="s">
        <v>352</v>
      </c>
      <c r="N3921" t="s">
        <v>353</v>
      </c>
      <c r="O3921">
        <v>35556</v>
      </c>
      <c r="P3921" t="s">
        <v>352</v>
      </c>
      <c r="Q3921" t="s">
        <v>353</v>
      </c>
      <c r="R3921" t="s">
        <v>337</v>
      </c>
      <c r="S3921" s="46">
        <v>-7.35</v>
      </c>
      <c r="U3921" s="46">
        <v>19</v>
      </c>
      <c r="IF3921">
        <v>35556</v>
      </c>
      <c r="IG3921" t="s">
        <v>352</v>
      </c>
      <c r="IH3921" t="s">
        <v>354</v>
      </c>
      <c r="IK3921">
        <v>-2</v>
      </c>
      <c r="IL3921" t="s">
        <v>279</v>
      </c>
      <c r="IM3921" t="s">
        <v>280</v>
      </c>
      <c r="IN3921" t="s">
        <v>706</v>
      </c>
      <c r="IP3921" t="s">
        <v>707</v>
      </c>
    </row>
    <row r="3922" spans="1:250" x14ac:dyDescent="0.25">
      <c r="A3922">
        <v>42437</v>
      </c>
      <c r="B3922">
        <v>-890804480</v>
      </c>
      <c r="C3922">
        <v>1837</v>
      </c>
      <c r="D3922" t="s">
        <v>273</v>
      </c>
      <c r="E3922" t="s">
        <v>274</v>
      </c>
      <c r="F3922">
        <v>35467</v>
      </c>
      <c r="G3922" t="s">
        <v>350</v>
      </c>
      <c r="H3922" t="s">
        <v>351</v>
      </c>
      <c r="I3922">
        <v>411</v>
      </c>
      <c r="J3922" t="s">
        <v>393</v>
      </c>
      <c r="K3922" t="s">
        <v>394</v>
      </c>
      <c r="L3922">
        <v>35556</v>
      </c>
      <c r="M3922" t="s">
        <v>352</v>
      </c>
      <c r="N3922" t="s">
        <v>353</v>
      </c>
      <c r="O3922">
        <v>35556</v>
      </c>
      <c r="P3922" t="s">
        <v>352</v>
      </c>
      <c r="Q3922" t="s">
        <v>353</v>
      </c>
      <c r="R3922" t="s">
        <v>337</v>
      </c>
      <c r="S3922" s="46">
        <v>-10.92</v>
      </c>
      <c r="U3922" s="46">
        <v>19</v>
      </c>
      <c r="IF3922">
        <v>35556</v>
      </c>
      <c r="IG3922" t="s">
        <v>352</v>
      </c>
      <c r="IH3922" t="s">
        <v>354</v>
      </c>
      <c r="IK3922">
        <v>-2</v>
      </c>
      <c r="IL3922" t="s">
        <v>279</v>
      </c>
      <c r="IM3922" t="s">
        <v>280</v>
      </c>
      <c r="IN3922" t="s">
        <v>706</v>
      </c>
      <c r="IP3922" t="s">
        <v>707</v>
      </c>
    </row>
    <row r="3923" spans="1:250" x14ac:dyDescent="0.25">
      <c r="A3923">
        <v>42438</v>
      </c>
      <c r="B3923">
        <v>-890804480</v>
      </c>
      <c r="C3923">
        <v>1837</v>
      </c>
      <c r="D3923" t="s">
        <v>273</v>
      </c>
      <c r="E3923" t="s">
        <v>274</v>
      </c>
      <c r="F3923">
        <v>35467</v>
      </c>
      <c r="G3923" t="s">
        <v>350</v>
      </c>
      <c r="H3923" t="s">
        <v>351</v>
      </c>
      <c r="I3923">
        <v>437</v>
      </c>
      <c r="J3923" t="s">
        <v>658</v>
      </c>
      <c r="K3923" t="s">
        <v>659</v>
      </c>
      <c r="L3923">
        <v>35556</v>
      </c>
      <c r="M3923" t="s">
        <v>352</v>
      </c>
      <c r="N3923" t="s">
        <v>353</v>
      </c>
      <c r="O3923">
        <v>35556</v>
      </c>
      <c r="P3923" t="s">
        <v>352</v>
      </c>
      <c r="Q3923" t="s">
        <v>353</v>
      </c>
      <c r="R3923" t="s">
        <v>337</v>
      </c>
      <c r="S3923" s="46">
        <v>-7.9</v>
      </c>
      <c r="U3923" s="46">
        <v>19</v>
      </c>
      <c r="IF3923">
        <v>35556</v>
      </c>
      <c r="IG3923" t="s">
        <v>352</v>
      </c>
      <c r="IH3923" t="s">
        <v>354</v>
      </c>
      <c r="IK3923">
        <v>-2</v>
      </c>
      <c r="IL3923" t="s">
        <v>279</v>
      </c>
      <c r="IM3923" t="s">
        <v>280</v>
      </c>
      <c r="IN3923" t="s">
        <v>706</v>
      </c>
      <c r="IP3923" t="s">
        <v>707</v>
      </c>
    </row>
    <row r="3924" spans="1:250" x14ac:dyDescent="0.25">
      <c r="A3924">
        <v>42439</v>
      </c>
      <c r="B3924">
        <v>-890804480</v>
      </c>
      <c r="C3924">
        <v>1837</v>
      </c>
      <c r="D3924" t="s">
        <v>273</v>
      </c>
      <c r="E3924" t="s">
        <v>274</v>
      </c>
      <c r="F3924">
        <v>35467</v>
      </c>
      <c r="G3924" t="s">
        <v>350</v>
      </c>
      <c r="H3924" t="s">
        <v>351</v>
      </c>
      <c r="I3924">
        <v>436</v>
      </c>
      <c r="J3924" t="s">
        <v>656</v>
      </c>
      <c r="K3924" t="s">
        <v>657</v>
      </c>
      <c r="L3924">
        <v>35556</v>
      </c>
      <c r="M3924" t="s">
        <v>352</v>
      </c>
      <c r="N3924" t="s">
        <v>353</v>
      </c>
      <c r="O3924">
        <v>35556</v>
      </c>
      <c r="P3924" t="s">
        <v>352</v>
      </c>
      <c r="Q3924" t="s">
        <v>353</v>
      </c>
      <c r="R3924" t="s">
        <v>337</v>
      </c>
      <c r="S3924" s="46">
        <v>-4.8</v>
      </c>
      <c r="U3924" s="46">
        <v>19</v>
      </c>
      <c r="IF3924">
        <v>35556</v>
      </c>
      <c r="IG3924" t="s">
        <v>352</v>
      </c>
      <c r="IH3924" t="s">
        <v>354</v>
      </c>
      <c r="IK3924">
        <v>-2</v>
      </c>
      <c r="IL3924" t="s">
        <v>279</v>
      </c>
      <c r="IM3924" t="s">
        <v>280</v>
      </c>
      <c r="IN3924" t="s">
        <v>706</v>
      </c>
      <c r="IP3924" t="s">
        <v>707</v>
      </c>
    </row>
    <row r="3925" spans="1:250" x14ac:dyDescent="0.25">
      <c r="A3925">
        <v>42440</v>
      </c>
      <c r="B3925">
        <v>-890804480</v>
      </c>
      <c r="C3925">
        <v>1837</v>
      </c>
      <c r="D3925" t="s">
        <v>273</v>
      </c>
      <c r="E3925" t="s">
        <v>274</v>
      </c>
      <c r="F3925">
        <v>35467</v>
      </c>
      <c r="G3925" t="s">
        <v>350</v>
      </c>
      <c r="H3925" t="s">
        <v>351</v>
      </c>
      <c r="I3925">
        <v>435</v>
      </c>
      <c r="J3925" t="s">
        <v>491</v>
      </c>
      <c r="K3925" t="s">
        <v>492</v>
      </c>
      <c r="L3925">
        <v>35556</v>
      </c>
      <c r="M3925" t="s">
        <v>352</v>
      </c>
      <c r="N3925" t="s">
        <v>353</v>
      </c>
      <c r="O3925">
        <v>35556</v>
      </c>
      <c r="P3925" t="s">
        <v>352</v>
      </c>
      <c r="Q3925" t="s">
        <v>353</v>
      </c>
      <c r="R3925" t="s">
        <v>337</v>
      </c>
      <c r="S3925" s="46">
        <v>-4.8</v>
      </c>
      <c r="U3925" s="46">
        <v>19</v>
      </c>
      <c r="IF3925">
        <v>35556</v>
      </c>
      <c r="IG3925" t="s">
        <v>352</v>
      </c>
      <c r="IH3925" t="s">
        <v>354</v>
      </c>
      <c r="IK3925">
        <v>-2</v>
      </c>
      <c r="IL3925" t="s">
        <v>279</v>
      </c>
      <c r="IM3925" t="s">
        <v>280</v>
      </c>
      <c r="IN3925" t="s">
        <v>706</v>
      </c>
      <c r="IP3925" t="s">
        <v>707</v>
      </c>
    </row>
    <row r="3926" spans="1:250" x14ac:dyDescent="0.25">
      <c r="A3926">
        <v>42441</v>
      </c>
      <c r="B3926">
        <v>-890804480</v>
      </c>
      <c r="C3926">
        <v>1837</v>
      </c>
      <c r="D3926" t="s">
        <v>273</v>
      </c>
      <c r="E3926" t="s">
        <v>274</v>
      </c>
      <c r="F3926">
        <v>35467</v>
      </c>
      <c r="G3926" t="s">
        <v>350</v>
      </c>
      <c r="H3926" t="s">
        <v>351</v>
      </c>
      <c r="I3926">
        <v>431</v>
      </c>
      <c r="J3926" t="s">
        <v>493</v>
      </c>
      <c r="K3926" t="s">
        <v>494</v>
      </c>
      <c r="L3926">
        <v>35556</v>
      </c>
      <c r="M3926" t="s">
        <v>352</v>
      </c>
      <c r="N3926" t="s">
        <v>353</v>
      </c>
      <c r="O3926">
        <v>35556</v>
      </c>
      <c r="P3926" t="s">
        <v>352</v>
      </c>
      <c r="Q3926" t="s">
        <v>353</v>
      </c>
      <c r="R3926" t="s">
        <v>337</v>
      </c>
      <c r="S3926" s="46">
        <v>-7.56</v>
      </c>
      <c r="U3926" s="46">
        <v>19</v>
      </c>
      <c r="IF3926">
        <v>35556</v>
      </c>
      <c r="IG3926" t="s">
        <v>352</v>
      </c>
      <c r="IH3926" t="s">
        <v>354</v>
      </c>
      <c r="IK3926">
        <v>-2</v>
      </c>
      <c r="IL3926" t="s">
        <v>279</v>
      </c>
      <c r="IM3926" t="s">
        <v>280</v>
      </c>
      <c r="IN3926" t="s">
        <v>706</v>
      </c>
      <c r="IP3926" t="s">
        <v>707</v>
      </c>
    </row>
    <row r="3927" spans="1:250" x14ac:dyDescent="0.25">
      <c r="A3927">
        <v>42442</v>
      </c>
      <c r="B3927">
        <v>-890804480</v>
      </c>
      <c r="C3927">
        <v>1837</v>
      </c>
      <c r="D3927" t="s">
        <v>273</v>
      </c>
      <c r="E3927" t="s">
        <v>274</v>
      </c>
      <c r="F3927">
        <v>35467</v>
      </c>
      <c r="G3927" t="s">
        <v>350</v>
      </c>
      <c r="H3927" t="s">
        <v>351</v>
      </c>
      <c r="I3927">
        <v>429</v>
      </c>
      <c r="J3927" t="s">
        <v>395</v>
      </c>
      <c r="K3927" t="s">
        <v>396</v>
      </c>
      <c r="L3927">
        <v>35556</v>
      </c>
      <c r="M3927" t="s">
        <v>352</v>
      </c>
      <c r="N3927" t="s">
        <v>353</v>
      </c>
      <c r="O3927">
        <v>35556</v>
      </c>
      <c r="P3927" t="s">
        <v>352</v>
      </c>
      <c r="Q3927" t="s">
        <v>353</v>
      </c>
      <c r="R3927" t="s">
        <v>337</v>
      </c>
      <c r="S3927" s="46">
        <v>-10.08</v>
      </c>
      <c r="U3927" s="46">
        <v>19</v>
      </c>
      <c r="IF3927">
        <v>35556</v>
      </c>
      <c r="IG3927" t="s">
        <v>352</v>
      </c>
      <c r="IH3927" t="s">
        <v>354</v>
      </c>
      <c r="IK3927">
        <v>-2</v>
      </c>
      <c r="IL3927" t="s">
        <v>279</v>
      </c>
      <c r="IM3927" t="s">
        <v>280</v>
      </c>
      <c r="IN3927" t="s">
        <v>706</v>
      </c>
      <c r="IP3927" t="s">
        <v>707</v>
      </c>
    </row>
    <row r="3928" spans="1:250" x14ac:dyDescent="0.25">
      <c r="A3928">
        <v>42443</v>
      </c>
      <c r="B3928">
        <v>-890804480</v>
      </c>
      <c r="C3928">
        <v>1837</v>
      </c>
      <c r="D3928" t="s">
        <v>273</v>
      </c>
      <c r="E3928" t="s">
        <v>274</v>
      </c>
      <c r="F3928">
        <v>35467</v>
      </c>
      <c r="G3928" t="s">
        <v>350</v>
      </c>
      <c r="H3928" t="s">
        <v>351</v>
      </c>
      <c r="I3928">
        <v>427</v>
      </c>
      <c r="J3928" t="s">
        <v>397</v>
      </c>
      <c r="K3928" t="s">
        <v>398</v>
      </c>
      <c r="L3928">
        <v>35556</v>
      </c>
      <c r="M3928" t="s">
        <v>352</v>
      </c>
      <c r="N3928" t="s">
        <v>353</v>
      </c>
      <c r="O3928">
        <v>35556</v>
      </c>
      <c r="P3928" t="s">
        <v>352</v>
      </c>
      <c r="Q3928" t="s">
        <v>353</v>
      </c>
      <c r="R3928" t="s">
        <v>337</v>
      </c>
      <c r="S3928" s="46">
        <v>-5.88</v>
      </c>
      <c r="U3928" s="46">
        <v>19</v>
      </c>
      <c r="IF3928">
        <v>35556</v>
      </c>
      <c r="IG3928" t="s">
        <v>352</v>
      </c>
      <c r="IH3928" t="s">
        <v>354</v>
      </c>
      <c r="IK3928">
        <v>-2</v>
      </c>
      <c r="IL3928" t="s">
        <v>279</v>
      </c>
      <c r="IM3928" t="s">
        <v>280</v>
      </c>
      <c r="IN3928" t="s">
        <v>706</v>
      </c>
      <c r="IP3928" t="s">
        <v>707</v>
      </c>
    </row>
    <row r="3929" spans="1:250" x14ac:dyDescent="0.25">
      <c r="A3929">
        <v>42444</v>
      </c>
      <c r="B3929">
        <v>-890804480</v>
      </c>
      <c r="C3929">
        <v>1837</v>
      </c>
      <c r="D3929" t="s">
        <v>273</v>
      </c>
      <c r="E3929" t="s">
        <v>274</v>
      </c>
      <c r="F3929">
        <v>19011</v>
      </c>
      <c r="G3929" t="s">
        <v>328</v>
      </c>
      <c r="H3929" t="s">
        <v>329</v>
      </c>
      <c r="I3929">
        <v>429</v>
      </c>
      <c r="J3929" t="s">
        <v>395</v>
      </c>
      <c r="K3929" t="s">
        <v>396</v>
      </c>
      <c r="L3929">
        <v>38311</v>
      </c>
      <c r="M3929" t="s">
        <v>373</v>
      </c>
      <c r="N3929" t="s">
        <v>374</v>
      </c>
      <c r="O3929">
        <v>38311</v>
      </c>
      <c r="P3929" t="s">
        <v>373</v>
      </c>
      <c r="Q3929" t="s">
        <v>374</v>
      </c>
      <c r="R3929" t="s">
        <v>337</v>
      </c>
      <c r="S3929" s="46">
        <v>-0.17</v>
      </c>
      <c r="U3929" s="46">
        <v>19</v>
      </c>
      <c r="IF3929">
        <v>38311</v>
      </c>
      <c r="IG3929" t="s">
        <v>373</v>
      </c>
      <c r="IH3929" t="s">
        <v>332</v>
      </c>
      <c r="IK3929">
        <v>-2</v>
      </c>
      <c r="IL3929" t="s">
        <v>279</v>
      </c>
      <c r="IM3929" t="s">
        <v>280</v>
      </c>
      <c r="IN3929" t="s">
        <v>687</v>
      </c>
      <c r="IP3929" t="s">
        <v>708</v>
      </c>
    </row>
    <row r="3930" spans="1:250" x14ac:dyDescent="0.25">
      <c r="A3930">
        <v>42445</v>
      </c>
      <c r="B3930">
        <v>-890804480</v>
      </c>
      <c r="C3930">
        <v>1837</v>
      </c>
      <c r="D3930" t="s">
        <v>273</v>
      </c>
      <c r="E3930" t="s">
        <v>274</v>
      </c>
      <c r="F3930">
        <v>19011</v>
      </c>
      <c r="G3930" t="s">
        <v>328</v>
      </c>
      <c r="H3930" t="s">
        <v>329</v>
      </c>
      <c r="I3930">
        <v>427</v>
      </c>
      <c r="J3930" t="s">
        <v>397</v>
      </c>
      <c r="K3930" t="s">
        <v>398</v>
      </c>
      <c r="L3930">
        <v>38311</v>
      </c>
      <c r="M3930" t="s">
        <v>373</v>
      </c>
      <c r="N3930" t="s">
        <v>374</v>
      </c>
      <c r="O3930">
        <v>38311</v>
      </c>
      <c r="P3930" t="s">
        <v>373</v>
      </c>
      <c r="Q3930" t="s">
        <v>374</v>
      </c>
      <c r="R3930" t="s">
        <v>337</v>
      </c>
      <c r="S3930" s="46">
        <v>-0.1</v>
      </c>
      <c r="U3930" s="46">
        <v>19</v>
      </c>
      <c r="IF3930">
        <v>38311</v>
      </c>
      <c r="IG3930" t="s">
        <v>373</v>
      </c>
      <c r="IH3930" t="s">
        <v>332</v>
      </c>
      <c r="IK3930">
        <v>-2</v>
      </c>
      <c r="IL3930" t="s">
        <v>279</v>
      </c>
      <c r="IM3930" t="s">
        <v>280</v>
      </c>
      <c r="IN3930" t="s">
        <v>687</v>
      </c>
      <c r="IP3930" t="s">
        <v>708</v>
      </c>
    </row>
    <row r="3931" spans="1:250" x14ac:dyDescent="0.25">
      <c r="A3931">
        <v>42446</v>
      </c>
      <c r="B3931">
        <v>-890804480</v>
      </c>
      <c r="C3931">
        <v>1837</v>
      </c>
      <c r="D3931" t="s">
        <v>273</v>
      </c>
      <c r="E3931" t="s">
        <v>274</v>
      </c>
      <c r="F3931">
        <v>19011</v>
      </c>
      <c r="G3931" t="s">
        <v>328</v>
      </c>
      <c r="H3931" t="s">
        <v>329</v>
      </c>
      <c r="I3931">
        <v>424</v>
      </c>
      <c r="J3931" t="s">
        <v>399</v>
      </c>
      <c r="K3931" t="s">
        <v>400</v>
      </c>
      <c r="L3931">
        <v>38311</v>
      </c>
      <c r="M3931" t="s">
        <v>373</v>
      </c>
      <c r="N3931" t="s">
        <v>374</v>
      </c>
      <c r="O3931">
        <v>38311</v>
      </c>
      <c r="P3931" t="s">
        <v>373</v>
      </c>
      <c r="Q3931" t="s">
        <v>374</v>
      </c>
      <c r="R3931" t="s">
        <v>337</v>
      </c>
      <c r="S3931" s="46">
        <v>-0.16</v>
      </c>
      <c r="U3931" s="46">
        <v>19</v>
      </c>
      <c r="IF3931">
        <v>38311</v>
      </c>
      <c r="IG3931" t="s">
        <v>373</v>
      </c>
      <c r="IH3931" t="s">
        <v>332</v>
      </c>
      <c r="IK3931">
        <v>-2</v>
      </c>
      <c r="IL3931" t="s">
        <v>279</v>
      </c>
      <c r="IM3931" t="s">
        <v>280</v>
      </c>
      <c r="IN3931" t="s">
        <v>687</v>
      </c>
      <c r="IP3931" t="s">
        <v>708</v>
      </c>
    </row>
    <row r="3932" spans="1:250" x14ac:dyDescent="0.25">
      <c r="A3932">
        <v>42447</v>
      </c>
      <c r="B3932">
        <v>-890804480</v>
      </c>
      <c r="C3932">
        <v>1837</v>
      </c>
      <c r="D3932" t="s">
        <v>273</v>
      </c>
      <c r="E3932" t="s">
        <v>274</v>
      </c>
      <c r="F3932">
        <v>19011</v>
      </c>
      <c r="G3932" t="s">
        <v>328</v>
      </c>
      <c r="H3932" t="s">
        <v>329</v>
      </c>
      <c r="I3932">
        <v>422</v>
      </c>
      <c r="J3932" t="s">
        <v>401</v>
      </c>
      <c r="K3932" t="s">
        <v>402</v>
      </c>
      <c r="L3932">
        <v>38311</v>
      </c>
      <c r="M3932" t="s">
        <v>373</v>
      </c>
      <c r="N3932" t="s">
        <v>374</v>
      </c>
      <c r="O3932">
        <v>38311</v>
      </c>
      <c r="P3932" t="s">
        <v>373</v>
      </c>
      <c r="Q3932" t="s">
        <v>374</v>
      </c>
      <c r="R3932" t="s">
        <v>337</v>
      </c>
      <c r="S3932" s="46">
        <v>-0.22</v>
      </c>
      <c r="U3932" s="46">
        <v>19</v>
      </c>
      <c r="IF3932">
        <v>38311</v>
      </c>
      <c r="IG3932" t="s">
        <v>373</v>
      </c>
      <c r="IH3932" t="s">
        <v>332</v>
      </c>
      <c r="IK3932">
        <v>-2</v>
      </c>
      <c r="IL3932" t="s">
        <v>279</v>
      </c>
      <c r="IM3932" t="s">
        <v>280</v>
      </c>
      <c r="IN3932" t="s">
        <v>687</v>
      </c>
      <c r="IP3932" t="s">
        <v>708</v>
      </c>
    </row>
    <row r="3933" spans="1:250" x14ac:dyDescent="0.25">
      <c r="A3933">
        <v>42448</v>
      </c>
      <c r="B3933">
        <v>-890804480</v>
      </c>
      <c r="C3933">
        <v>1837</v>
      </c>
      <c r="D3933" t="s">
        <v>273</v>
      </c>
      <c r="E3933" t="s">
        <v>274</v>
      </c>
      <c r="F3933">
        <v>19011</v>
      </c>
      <c r="G3933" t="s">
        <v>328</v>
      </c>
      <c r="H3933" t="s">
        <v>329</v>
      </c>
      <c r="I3933">
        <v>437</v>
      </c>
      <c r="J3933" t="s">
        <v>658</v>
      </c>
      <c r="K3933" t="s">
        <v>659</v>
      </c>
      <c r="L3933">
        <v>38311</v>
      </c>
      <c r="M3933" t="s">
        <v>373</v>
      </c>
      <c r="N3933" t="s">
        <v>374</v>
      </c>
      <c r="O3933">
        <v>38311</v>
      </c>
      <c r="P3933" t="s">
        <v>373</v>
      </c>
      <c r="Q3933" t="s">
        <v>374</v>
      </c>
      <c r="R3933" t="s">
        <v>337</v>
      </c>
      <c r="S3933" s="46">
        <v>-0.14000000000000001</v>
      </c>
      <c r="U3933" s="46">
        <v>19</v>
      </c>
      <c r="IF3933">
        <v>38311</v>
      </c>
      <c r="IG3933" t="s">
        <v>373</v>
      </c>
      <c r="IH3933" t="s">
        <v>332</v>
      </c>
      <c r="IK3933">
        <v>-2</v>
      </c>
      <c r="IL3933" t="s">
        <v>279</v>
      </c>
      <c r="IM3933" t="s">
        <v>280</v>
      </c>
      <c r="IN3933" t="s">
        <v>687</v>
      </c>
      <c r="IP3933" t="s">
        <v>708</v>
      </c>
    </row>
    <row r="3934" spans="1:250" x14ac:dyDescent="0.25">
      <c r="A3934">
        <v>42449</v>
      </c>
      <c r="B3934">
        <v>-890804480</v>
      </c>
      <c r="C3934">
        <v>1837</v>
      </c>
      <c r="D3934" t="s">
        <v>273</v>
      </c>
      <c r="E3934" t="s">
        <v>274</v>
      </c>
      <c r="F3934">
        <v>19011</v>
      </c>
      <c r="G3934" t="s">
        <v>328</v>
      </c>
      <c r="H3934" t="s">
        <v>329</v>
      </c>
      <c r="I3934">
        <v>436</v>
      </c>
      <c r="J3934" t="s">
        <v>656</v>
      </c>
      <c r="K3934" t="s">
        <v>657</v>
      </c>
      <c r="L3934">
        <v>38311</v>
      </c>
      <c r="M3934" t="s">
        <v>373</v>
      </c>
      <c r="N3934" t="s">
        <v>374</v>
      </c>
      <c r="O3934">
        <v>38311</v>
      </c>
      <c r="P3934" t="s">
        <v>373</v>
      </c>
      <c r="Q3934" t="s">
        <v>374</v>
      </c>
      <c r="R3934" t="s">
        <v>337</v>
      </c>
      <c r="S3934" s="46">
        <v>-0.08</v>
      </c>
      <c r="U3934" s="46">
        <v>19</v>
      </c>
      <c r="IF3934">
        <v>38311</v>
      </c>
      <c r="IG3934" t="s">
        <v>373</v>
      </c>
      <c r="IH3934" t="s">
        <v>332</v>
      </c>
      <c r="IK3934">
        <v>-2</v>
      </c>
      <c r="IL3934" t="s">
        <v>279</v>
      </c>
      <c r="IM3934" t="s">
        <v>280</v>
      </c>
      <c r="IN3934" t="s">
        <v>687</v>
      </c>
      <c r="IP3934" t="s">
        <v>708</v>
      </c>
    </row>
    <row r="3935" spans="1:250" x14ac:dyDescent="0.25">
      <c r="A3935">
        <v>42450</v>
      </c>
      <c r="B3935">
        <v>-890804480</v>
      </c>
      <c r="C3935">
        <v>1837</v>
      </c>
      <c r="D3935" t="s">
        <v>273</v>
      </c>
      <c r="E3935" t="s">
        <v>274</v>
      </c>
      <c r="F3935">
        <v>13794</v>
      </c>
      <c r="G3935" t="s">
        <v>275</v>
      </c>
      <c r="H3935" t="s">
        <v>276</v>
      </c>
      <c r="I3935">
        <v>437</v>
      </c>
      <c r="J3935" t="s">
        <v>658</v>
      </c>
      <c r="K3935" t="s">
        <v>659</v>
      </c>
      <c r="L3935">
        <v>38311</v>
      </c>
      <c r="M3935" t="s">
        <v>373</v>
      </c>
      <c r="N3935" t="s">
        <v>374</v>
      </c>
      <c r="O3935">
        <v>38311</v>
      </c>
      <c r="P3935" t="s">
        <v>373</v>
      </c>
      <c r="Q3935" t="s">
        <v>374</v>
      </c>
      <c r="R3935" t="s">
        <v>337</v>
      </c>
      <c r="S3935" s="46">
        <v>-0.14000000000000001</v>
      </c>
      <c r="U3935" s="46">
        <v>19</v>
      </c>
      <c r="IF3935">
        <v>38311</v>
      </c>
      <c r="IG3935" t="s">
        <v>373</v>
      </c>
      <c r="IH3935" t="s">
        <v>319</v>
      </c>
      <c r="IK3935">
        <v>-2</v>
      </c>
      <c r="IL3935" t="s">
        <v>279</v>
      </c>
      <c r="IM3935" t="s">
        <v>280</v>
      </c>
      <c r="IN3935" t="s">
        <v>663</v>
      </c>
      <c r="IP3935" t="s">
        <v>709</v>
      </c>
    </row>
    <row r="3936" spans="1:250" x14ac:dyDescent="0.25">
      <c r="A3936">
        <v>42451</v>
      </c>
      <c r="B3936">
        <v>-890804480</v>
      </c>
      <c r="C3936">
        <v>1837</v>
      </c>
      <c r="D3936" t="s">
        <v>273</v>
      </c>
      <c r="E3936" t="s">
        <v>274</v>
      </c>
      <c r="F3936">
        <v>13794</v>
      </c>
      <c r="G3936" t="s">
        <v>275</v>
      </c>
      <c r="H3936" t="s">
        <v>276</v>
      </c>
      <c r="I3936">
        <v>436</v>
      </c>
      <c r="J3936" t="s">
        <v>656</v>
      </c>
      <c r="K3936" t="s">
        <v>657</v>
      </c>
      <c r="L3936">
        <v>38311</v>
      </c>
      <c r="M3936" t="s">
        <v>373</v>
      </c>
      <c r="N3936" t="s">
        <v>374</v>
      </c>
      <c r="O3936">
        <v>38311</v>
      </c>
      <c r="P3936" t="s">
        <v>373</v>
      </c>
      <c r="Q3936" t="s">
        <v>374</v>
      </c>
      <c r="R3936" t="s">
        <v>337</v>
      </c>
      <c r="S3936" s="46">
        <v>-0.08</v>
      </c>
      <c r="U3936" s="46">
        <v>19</v>
      </c>
      <c r="IF3936">
        <v>38311</v>
      </c>
      <c r="IG3936" t="s">
        <v>373</v>
      </c>
      <c r="IH3936" t="s">
        <v>319</v>
      </c>
      <c r="IK3936">
        <v>-2</v>
      </c>
      <c r="IL3936" t="s">
        <v>279</v>
      </c>
      <c r="IM3936" t="s">
        <v>280</v>
      </c>
      <c r="IN3936" t="s">
        <v>663</v>
      </c>
      <c r="IP3936" t="s">
        <v>709</v>
      </c>
    </row>
    <row r="3937" spans="1:250" x14ac:dyDescent="0.25">
      <c r="A3937">
        <v>42452</v>
      </c>
      <c r="B3937">
        <v>-890804480</v>
      </c>
      <c r="C3937">
        <v>1837</v>
      </c>
      <c r="D3937" t="s">
        <v>273</v>
      </c>
      <c r="E3937" t="s">
        <v>274</v>
      </c>
      <c r="F3937">
        <v>13794</v>
      </c>
      <c r="G3937" t="s">
        <v>275</v>
      </c>
      <c r="H3937" t="s">
        <v>276</v>
      </c>
      <c r="I3937">
        <v>435</v>
      </c>
      <c r="J3937" t="s">
        <v>491</v>
      </c>
      <c r="K3937" t="s">
        <v>492</v>
      </c>
      <c r="L3937">
        <v>38311</v>
      </c>
      <c r="M3937" t="s">
        <v>373</v>
      </c>
      <c r="N3937" t="s">
        <v>374</v>
      </c>
      <c r="O3937">
        <v>38311</v>
      </c>
      <c r="P3937" t="s">
        <v>373</v>
      </c>
      <c r="Q3937" t="s">
        <v>374</v>
      </c>
      <c r="R3937" t="s">
        <v>337</v>
      </c>
      <c r="S3937" s="46">
        <v>-0.08</v>
      </c>
      <c r="U3937" s="46">
        <v>19</v>
      </c>
      <c r="IF3937">
        <v>38311</v>
      </c>
      <c r="IG3937" t="s">
        <v>373</v>
      </c>
      <c r="IH3937" t="s">
        <v>319</v>
      </c>
      <c r="IK3937">
        <v>-2</v>
      </c>
      <c r="IL3937" t="s">
        <v>279</v>
      </c>
      <c r="IM3937" t="s">
        <v>280</v>
      </c>
      <c r="IN3937" t="s">
        <v>663</v>
      </c>
      <c r="IP3937" t="s">
        <v>709</v>
      </c>
    </row>
    <row r="3938" spans="1:250" x14ac:dyDescent="0.25">
      <c r="A3938">
        <v>42453</v>
      </c>
      <c r="B3938">
        <v>-890804480</v>
      </c>
      <c r="C3938">
        <v>1837</v>
      </c>
      <c r="D3938" t="s">
        <v>273</v>
      </c>
      <c r="E3938" t="s">
        <v>274</v>
      </c>
      <c r="F3938">
        <v>13794</v>
      </c>
      <c r="G3938" t="s">
        <v>275</v>
      </c>
      <c r="H3938" t="s">
        <v>276</v>
      </c>
      <c r="I3938">
        <v>431</v>
      </c>
      <c r="J3938" t="s">
        <v>493</v>
      </c>
      <c r="K3938" t="s">
        <v>494</v>
      </c>
      <c r="L3938">
        <v>38311</v>
      </c>
      <c r="M3938" t="s">
        <v>373</v>
      </c>
      <c r="N3938" t="s">
        <v>374</v>
      </c>
      <c r="O3938">
        <v>38311</v>
      </c>
      <c r="P3938" t="s">
        <v>373</v>
      </c>
      <c r="Q3938" t="s">
        <v>374</v>
      </c>
      <c r="R3938" t="s">
        <v>337</v>
      </c>
      <c r="S3938" s="46">
        <v>-0.13</v>
      </c>
      <c r="U3938" s="46">
        <v>19</v>
      </c>
      <c r="IF3938">
        <v>38311</v>
      </c>
      <c r="IG3938" t="s">
        <v>373</v>
      </c>
      <c r="IH3938" t="s">
        <v>319</v>
      </c>
      <c r="IK3938">
        <v>-2</v>
      </c>
      <c r="IL3938" t="s">
        <v>279</v>
      </c>
      <c r="IM3938" t="s">
        <v>280</v>
      </c>
      <c r="IN3938" t="s">
        <v>663</v>
      </c>
      <c r="IP3938" t="s">
        <v>709</v>
      </c>
    </row>
    <row r="3939" spans="1:250" x14ac:dyDescent="0.25">
      <c r="A3939">
        <v>42454</v>
      </c>
      <c r="B3939">
        <v>-890804480</v>
      </c>
      <c r="C3939">
        <v>1837</v>
      </c>
      <c r="D3939" t="s">
        <v>273</v>
      </c>
      <c r="E3939" t="s">
        <v>274</v>
      </c>
      <c r="F3939">
        <v>19011</v>
      </c>
      <c r="G3939" t="s">
        <v>328</v>
      </c>
      <c r="H3939" t="s">
        <v>329</v>
      </c>
      <c r="I3939">
        <v>435</v>
      </c>
      <c r="J3939" t="s">
        <v>491</v>
      </c>
      <c r="K3939" t="s">
        <v>492</v>
      </c>
      <c r="L3939">
        <v>38311</v>
      </c>
      <c r="M3939" t="s">
        <v>373</v>
      </c>
      <c r="N3939" t="s">
        <v>374</v>
      </c>
      <c r="O3939">
        <v>38311</v>
      </c>
      <c r="P3939" t="s">
        <v>373</v>
      </c>
      <c r="Q3939" t="s">
        <v>374</v>
      </c>
      <c r="R3939" t="s">
        <v>337</v>
      </c>
      <c r="S3939" s="46">
        <v>-0.08</v>
      </c>
      <c r="U3939" s="46">
        <v>19</v>
      </c>
      <c r="IF3939">
        <v>38311</v>
      </c>
      <c r="IG3939" t="s">
        <v>373</v>
      </c>
      <c r="IH3939" t="s">
        <v>332</v>
      </c>
      <c r="IK3939">
        <v>-2</v>
      </c>
      <c r="IL3939" t="s">
        <v>279</v>
      </c>
      <c r="IM3939" t="s">
        <v>280</v>
      </c>
      <c r="IN3939" t="s">
        <v>687</v>
      </c>
      <c r="IP3939" t="s">
        <v>708</v>
      </c>
    </row>
    <row r="3940" spans="1:250" x14ac:dyDescent="0.25">
      <c r="A3940">
        <v>42455</v>
      </c>
      <c r="B3940">
        <v>-890804480</v>
      </c>
      <c r="C3940">
        <v>1837</v>
      </c>
      <c r="D3940" t="s">
        <v>273</v>
      </c>
      <c r="E3940" t="s">
        <v>274</v>
      </c>
      <c r="F3940">
        <v>19011</v>
      </c>
      <c r="G3940" t="s">
        <v>328</v>
      </c>
      <c r="H3940" t="s">
        <v>329</v>
      </c>
      <c r="I3940">
        <v>431</v>
      </c>
      <c r="J3940" t="s">
        <v>493</v>
      </c>
      <c r="K3940" t="s">
        <v>494</v>
      </c>
      <c r="L3940">
        <v>38311</v>
      </c>
      <c r="M3940" t="s">
        <v>373</v>
      </c>
      <c r="N3940" t="s">
        <v>374</v>
      </c>
      <c r="O3940">
        <v>38311</v>
      </c>
      <c r="P3940" t="s">
        <v>373</v>
      </c>
      <c r="Q3940" t="s">
        <v>374</v>
      </c>
      <c r="R3940" t="s">
        <v>337</v>
      </c>
      <c r="S3940" s="46">
        <v>-0.13</v>
      </c>
      <c r="U3940" s="46">
        <v>19</v>
      </c>
      <c r="IF3940">
        <v>38311</v>
      </c>
      <c r="IG3940" t="s">
        <v>373</v>
      </c>
      <c r="IH3940" t="s">
        <v>332</v>
      </c>
      <c r="IK3940">
        <v>-2</v>
      </c>
      <c r="IL3940" t="s">
        <v>279</v>
      </c>
      <c r="IM3940" t="s">
        <v>280</v>
      </c>
      <c r="IN3940" t="s">
        <v>687</v>
      </c>
      <c r="IP3940" t="s">
        <v>708</v>
      </c>
    </row>
    <row r="3941" spans="1:250" x14ac:dyDescent="0.25">
      <c r="A3941">
        <v>42456</v>
      </c>
      <c r="B3941">
        <v>-890804480</v>
      </c>
      <c r="C3941">
        <v>1837</v>
      </c>
      <c r="D3941" t="s">
        <v>273</v>
      </c>
      <c r="E3941" t="s">
        <v>274</v>
      </c>
      <c r="F3941">
        <v>13794</v>
      </c>
      <c r="G3941" t="s">
        <v>275</v>
      </c>
      <c r="H3941" t="s">
        <v>276</v>
      </c>
      <c r="I3941">
        <v>424</v>
      </c>
      <c r="J3941" t="s">
        <v>399</v>
      </c>
      <c r="K3941" t="s">
        <v>400</v>
      </c>
      <c r="L3941">
        <v>38311</v>
      </c>
      <c r="M3941" t="s">
        <v>373</v>
      </c>
      <c r="N3941" t="s">
        <v>374</v>
      </c>
      <c r="O3941">
        <v>38311</v>
      </c>
      <c r="P3941" t="s">
        <v>373</v>
      </c>
      <c r="Q3941" t="s">
        <v>374</v>
      </c>
      <c r="R3941" t="s">
        <v>337</v>
      </c>
      <c r="S3941" s="46">
        <v>-0.16</v>
      </c>
      <c r="U3941" s="46">
        <v>19</v>
      </c>
      <c r="IF3941">
        <v>38311</v>
      </c>
      <c r="IG3941" t="s">
        <v>373</v>
      </c>
      <c r="IH3941" t="s">
        <v>319</v>
      </c>
      <c r="IK3941">
        <v>-2</v>
      </c>
      <c r="IL3941" t="s">
        <v>279</v>
      </c>
      <c r="IM3941" t="s">
        <v>280</v>
      </c>
      <c r="IN3941" t="s">
        <v>663</v>
      </c>
      <c r="IP3941" t="s">
        <v>709</v>
      </c>
    </row>
    <row r="3942" spans="1:250" x14ac:dyDescent="0.25">
      <c r="A3942">
        <v>42457</v>
      </c>
      <c r="B3942">
        <v>-890804480</v>
      </c>
      <c r="C3942">
        <v>1837</v>
      </c>
      <c r="D3942" t="s">
        <v>273</v>
      </c>
      <c r="E3942" t="s">
        <v>274</v>
      </c>
      <c r="F3942">
        <v>13794</v>
      </c>
      <c r="G3942" t="s">
        <v>275</v>
      </c>
      <c r="H3942" t="s">
        <v>276</v>
      </c>
      <c r="I3942">
        <v>422</v>
      </c>
      <c r="J3942" t="s">
        <v>401</v>
      </c>
      <c r="K3942" t="s">
        <v>402</v>
      </c>
      <c r="L3942">
        <v>38311</v>
      </c>
      <c r="M3942" t="s">
        <v>373</v>
      </c>
      <c r="N3942" t="s">
        <v>374</v>
      </c>
      <c r="O3942">
        <v>38311</v>
      </c>
      <c r="P3942" t="s">
        <v>373</v>
      </c>
      <c r="Q3942" t="s">
        <v>374</v>
      </c>
      <c r="R3942" t="s">
        <v>337</v>
      </c>
      <c r="S3942" s="46">
        <v>-0.22</v>
      </c>
      <c r="U3942" s="46">
        <v>19</v>
      </c>
      <c r="IF3942">
        <v>38311</v>
      </c>
      <c r="IG3942" t="s">
        <v>373</v>
      </c>
      <c r="IH3942" t="s">
        <v>319</v>
      </c>
      <c r="IK3942">
        <v>-2</v>
      </c>
      <c r="IL3942" t="s">
        <v>279</v>
      </c>
      <c r="IM3942" t="s">
        <v>280</v>
      </c>
      <c r="IN3942" t="s">
        <v>663</v>
      </c>
      <c r="IP3942" t="s">
        <v>709</v>
      </c>
    </row>
    <row r="3943" spans="1:250" x14ac:dyDescent="0.25">
      <c r="A3943">
        <v>42458</v>
      </c>
      <c r="B3943">
        <v>-890804480</v>
      </c>
      <c r="C3943">
        <v>1837</v>
      </c>
      <c r="D3943" t="s">
        <v>273</v>
      </c>
      <c r="E3943" t="s">
        <v>274</v>
      </c>
      <c r="F3943">
        <v>13794</v>
      </c>
      <c r="G3943" t="s">
        <v>275</v>
      </c>
      <c r="H3943" t="s">
        <v>276</v>
      </c>
      <c r="I3943">
        <v>420</v>
      </c>
      <c r="J3943" t="s">
        <v>403</v>
      </c>
      <c r="K3943" t="s">
        <v>404</v>
      </c>
      <c r="L3943">
        <v>38311</v>
      </c>
      <c r="M3943" t="s">
        <v>373</v>
      </c>
      <c r="N3943" t="s">
        <v>374</v>
      </c>
      <c r="O3943">
        <v>38311</v>
      </c>
      <c r="P3943" t="s">
        <v>373</v>
      </c>
      <c r="Q3943" t="s">
        <v>374</v>
      </c>
      <c r="R3943" t="s">
        <v>337</v>
      </c>
      <c r="S3943" s="46">
        <v>-0.13</v>
      </c>
      <c r="U3943" s="46">
        <v>19</v>
      </c>
      <c r="IF3943">
        <v>38311</v>
      </c>
      <c r="IG3943" t="s">
        <v>373</v>
      </c>
      <c r="IH3943" t="s">
        <v>319</v>
      </c>
      <c r="IK3943">
        <v>-2</v>
      </c>
      <c r="IL3943" t="s">
        <v>279</v>
      </c>
      <c r="IM3943" t="s">
        <v>280</v>
      </c>
      <c r="IN3943" t="s">
        <v>663</v>
      </c>
      <c r="IP3943" t="s">
        <v>709</v>
      </c>
    </row>
    <row r="3944" spans="1:250" x14ac:dyDescent="0.25">
      <c r="A3944">
        <v>42459</v>
      </c>
      <c r="B3944">
        <v>-890804480</v>
      </c>
      <c r="C3944">
        <v>1837</v>
      </c>
      <c r="D3944" t="s">
        <v>273</v>
      </c>
      <c r="E3944" t="s">
        <v>274</v>
      </c>
      <c r="F3944">
        <v>13794</v>
      </c>
      <c r="G3944" t="s">
        <v>275</v>
      </c>
      <c r="H3944" t="s">
        <v>276</v>
      </c>
      <c r="I3944">
        <v>411</v>
      </c>
      <c r="J3944" t="s">
        <v>393</v>
      </c>
      <c r="K3944" t="s">
        <v>394</v>
      </c>
      <c r="L3944">
        <v>38311</v>
      </c>
      <c r="M3944" t="s">
        <v>373</v>
      </c>
      <c r="N3944" t="s">
        <v>374</v>
      </c>
      <c r="O3944">
        <v>38311</v>
      </c>
      <c r="P3944" t="s">
        <v>373</v>
      </c>
      <c r="Q3944" t="s">
        <v>374</v>
      </c>
      <c r="R3944" t="s">
        <v>337</v>
      </c>
      <c r="S3944" s="46">
        <v>-0.19</v>
      </c>
      <c r="U3944" s="46">
        <v>19</v>
      </c>
      <c r="IF3944">
        <v>38311</v>
      </c>
      <c r="IG3944" t="s">
        <v>373</v>
      </c>
      <c r="IH3944" t="s">
        <v>319</v>
      </c>
      <c r="IK3944">
        <v>-2</v>
      </c>
      <c r="IL3944" t="s">
        <v>279</v>
      </c>
      <c r="IM3944" t="s">
        <v>280</v>
      </c>
      <c r="IN3944" t="s">
        <v>663</v>
      </c>
      <c r="IP3944" t="s">
        <v>709</v>
      </c>
    </row>
    <row r="3945" spans="1:250" x14ac:dyDescent="0.25">
      <c r="A3945">
        <v>42460</v>
      </c>
      <c r="B3945">
        <v>-890804480</v>
      </c>
      <c r="C3945">
        <v>1837</v>
      </c>
      <c r="D3945" t="s">
        <v>273</v>
      </c>
      <c r="E3945" t="s">
        <v>274</v>
      </c>
      <c r="F3945">
        <v>19011</v>
      </c>
      <c r="G3945" t="s">
        <v>328</v>
      </c>
      <c r="H3945" t="s">
        <v>329</v>
      </c>
      <c r="I3945">
        <v>420</v>
      </c>
      <c r="J3945" t="s">
        <v>403</v>
      </c>
      <c r="K3945" t="s">
        <v>404</v>
      </c>
      <c r="L3945">
        <v>38311</v>
      </c>
      <c r="M3945" t="s">
        <v>373</v>
      </c>
      <c r="N3945" t="s">
        <v>374</v>
      </c>
      <c r="O3945">
        <v>38311</v>
      </c>
      <c r="P3945" t="s">
        <v>373</v>
      </c>
      <c r="Q3945" t="s">
        <v>374</v>
      </c>
      <c r="R3945" t="s">
        <v>337</v>
      </c>
      <c r="S3945" s="46">
        <v>-0.13</v>
      </c>
      <c r="U3945" s="46">
        <v>19</v>
      </c>
      <c r="IF3945">
        <v>38311</v>
      </c>
      <c r="IG3945" t="s">
        <v>373</v>
      </c>
      <c r="IH3945" t="s">
        <v>332</v>
      </c>
      <c r="IK3945">
        <v>-2</v>
      </c>
      <c r="IL3945" t="s">
        <v>279</v>
      </c>
      <c r="IM3945" t="s">
        <v>280</v>
      </c>
      <c r="IN3945" t="s">
        <v>687</v>
      </c>
      <c r="IP3945" t="s">
        <v>708</v>
      </c>
    </row>
    <row r="3946" spans="1:250" x14ac:dyDescent="0.25">
      <c r="A3946">
        <v>42461</v>
      </c>
      <c r="B3946">
        <v>-890804480</v>
      </c>
      <c r="C3946">
        <v>1837</v>
      </c>
      <c r="D3946" t="s">
        <v>273</v>
      </c>
      <c r="E3946" t="s">
        <v>274</v>
      </c>
      <c r="F3946">
        <v>19011</v>
      </c>
      <c r="G3946" t="s">
        <v>328</v>
      </c>
      <c r="H3946" t="s">
        <v>329</v>
      </c>
      <c r="I3946">
        <v>411</v>
      </c>
      <c r="J3946" t="s">
        <v>393</v>
      </c>
      <c r="K3946" t="s">
        <v>394</v>
      </c>
      <c r="L3946">
        <v>38311</v>
      </c>
      <c r="M3946" t="s">
        <v>373</v>
      </c>
      <c r="N3946" t="s">
        <v>374</v>
      </c>
      <c r="O3946">
        <v>38311</v>
      </c>
      <c r="P3946" t="s">
        <v>373</v>
      </c>
      <c r="Q3946" t="s">
        <v>374</v>
      </c>
      <c r="R3946" t="s">
        <v>337</v>
      </c>
      <c r="S3946" s="46">
        <v>-0.19</v>
      </c>
      <c r="U3946" s="46">
        <v>19</v>
      </c>
      <c r="IF3946">
        <v>38311</v>
      </c>
      <c r="IG3946" t="s">
        <v>373</v>
      </c>
      <c r="IH3946" t="s">
        <v>332</v>
      </c>
      <c r="IK3946">
        <v>-2</v>
      </c>
      <c r="IL3946" t="s">
        <v>279</v>
      </c>
      <c r="IM3946" t="s">
        <v>280</v>
      </c>
      <c r="IN3946" t="s">
        <v>687</v>
      </c>
      <c r="IP3946" t="s">
        <v>708</v>
      </c>
    </row>
    <row r="3947" spans="1:250" x14ac:dyDescent="0.25">
      <c r="A3947">
        <v>42462</v>
      </c>
      <c r="B3947">
        <v>-890804480</v>
      </c>
      <c r="C3947">
        <v>1837</v>
      </c>
      <c r="D3947" t="s">
        <v>273</v>
      </c>
      <c r="E3947" t="s">
        <v>274</v>
      </c>
      <c r="F3947">
        <v>13794</v>
      </c>
      <c r="G3947" t="s">
        <v>275</v>
      </c>
      <c r="H3947" t="s">
        <v>276</v>
      </c>
      <c r="I3947">
        <v>429</v>
      </c>
      <c r="J3947" t="s">
        <v>395</v>
      </c>
      <c r="K3947" t="s">
        <v>396</v>
      </c>
      <c r="L3947">
        <v>38311</v>
      </c>
      <c r="M3947" t="s">
        <v>373</v>
      </c>
      <c r="N3947" t="s">
        <v>374</v>
      </c>
      <c r="O3947">
        <v>38311</v>
      </c>
      <c r="P3947" t="s">
        <v>373</v>
      </c>
      <c r="Q3947" t="s">
        <v>374</v>
      </c>
      <c r="R3947" t="s">
        <v>337</v>
      </c>
      <c r="S3947" s="46">
        <v>-0.17</v>
      </c>
      <c r="U3947" s="46">
        <v>19</v>
      </c>
      <c r="IF3947">
        <v>38311</v>
      </c>
      <c r="IG3947" t="s">
        <v>373</v>
      </c>
      <c r="IH3947" t="s">
        <v>319</v>
      </c>
      <c r="IK3947">
        <v>-2</v>
      </c>
      <c r="IL3947" t="s">
        <v>279</v>
      </c>
      <c r="IM3947" t="s">
        <v>280</v>
      </c>
      <c r="IN3947" t="s">
        <v>663</v>
      </c>
      <c r="IP3947" t="s">
        <v>709</v>
      </c>
    </row>
    <row r="3948" spans="1:250" x14ac:dyDescent="0.25">
      <c r="A3948">
        <v>42463</v>
      </c>
      <c r="B3948">
        <v>-890804480</v>
      </c>
      <c r="C3948">
        <v>1837</v>
      </c>
      <c r="D3948" t="s">
        <v>273</v>
      </c>
      <c r="E3948" t="s">
        <v>274</v>
      </c>
      <c r="F3948">
        <v>13794</v>
      </c>
      <c r="G3948" t="s">
        <v>275</v>
      </c>
      <c r="H3948" t="s">
        <v>276</v>
      </c>
      <c r="I3948">
        <v>427</v>
      </c>
      <c r="J3948" t="s">
        <v>397</v>
      </c>
      <c r="K3948" t="s">
        <v>398</v>
      </c>
      <c r="L3948">
        <v>38311</v>
      </c>
      <c r="M3948" t="s">
        <v>373</v>
      </c>
      <c r="N3948" t="s">
        <v>374</v>
      </c>
      <c r="O3948">
        <v>38311</v>
      </c>
      <c r="P3948" t="s">
        <v>373</v>
      </c>
      <c r="Q3948" t="s">
        <v>374</v>
      </c>
      <c r="R3948" t="s">
        <v>337</v>
      </c>
      <c r="S3948" s="46">
        <v>-0.1</v>
      </c>
      <c r="U3948" s="46">
        <v>19</v>
      </c>
      <c r="IF3948">
        <v>38311</v>
      </c>
      <c r="IG3948" t="s">
        <v>373</v>
      </c>
      <c r="IH3948" t="s">
        <v>319</v>
      </c>
      <c r="IK3948">
        <v>-2</v>
      </c>
      <c r="IL3948" t="s">
        <v>279</v>
      </c>
      <c r="IM3948" t="s">
        <v>280</v>
      </c>
      <c r="IN3948" t="s">
        <v>663</v>
      </c>
      <c r="IP3948" t="s">
        <v>709</v>
      </c>
    </row>
    <row r="3949" spans="1:250" x14ac:dyDescent="0.25">
      <c r="A3949">
        <v>42464</v>
      </c>
      <c r="B3949">
        <v>-890804480</v>
      </c>
      <c r="C3949">
        <v>1837</v>
      </c>
      <c r="D3949" t="s">
        <v>273</v>
      </c>
      <c r="E3949" t="s">
        <v>274</v>
      </c>
      <c r="F3949">
        <v>13794</v>
      </c>
      <c r="G3949" t="s">
        <v>275</v>
      </c>
      <c r="H3949" t="s">
        <v>276</v>
      </c>
      <c r="I3949">
        <v>424</v>
      </c>
      <c r="J3949" t="s">
        <v>399</v>
      </c>
      <c r="K3949" t="s">
        <v>400</v>
      </c>
      <c r="L3949">
        <v>39215</v>
      </c>
      <c r="M3949" t="s">
        <v>389</v>
      </c>
      <c r="N3949" t="s">
        <v>390</v>
      </c>
      <c r="O3949">
        <v>39215</v>
      </c>
      <c r="P3949" t="s">
        <v>389</v>
      </c>
      <c r="Q3949" t="s">
        <v>390</v>
      </c>
      <c r="R3949" t="s">
        <v>337</v>
      </c>
      <c r="S3949" s="46">
        <v>-1.05</v>
      </c>
      <c r="U3949" s="46">
        <v>19</v>
      </c>
      <c r="IF3949">
        <v>39215</v>
      </c>
      <c r="IG3949" t="s">
        <v>389</v>
      </c>
      <c r="IH3949" t="s">
        <v>319</v>
      </c>
      <c r="IK3949">
        <v>-2</v>
      </c>
      <c r="IL3949" t="s">
        <v>279</v>
      </c>
      <c r="IM3949" t="s">
        <v>280</v>
      </c>
      <c r="IN3949" t="s">
        <v>663</v>
      </c>
      <c r="IP3949" t="s">
        <v>710</v>
      </c>
    </row>
    <row r="3950" spans="1:250" x14ac:dyDescent="0.25">
      <c r="A3950">
        <v>42465</v>
      </c>
      <c r="B3950">
        <v>-890804480</v>
      </c>
      <c r="C3950">
        <v>1837</v>
      </c>
      <c r="D3950" t="s">
        <v>273</v>
      </c>
      <c r="E3950" t="s">
        <v>274</v>
      </c>
      <c r="F3950">
        <v>13794</v>
      </c>
      <c r="G3950" t="s">
        <v>275</v>
      </c>
      <c r="H3950" t="s">
        <v>276</v>
      </c>
      <c r="I3950">
        <v>422</v>
      </c>
      <c r="J3950" t="s">
        <v>401</v>
      </c>
      <c r="K3950" t="s">
        <v>402</v>
      </c>
      <c r="L3950">
        <v>39215</v>
      </c>
      <c r="M3950" t="s">
        <v>389</v>
      </c>
      <c r="N3950" t="s">
        <v>390</v>
      </c>
      <c r="O3950">
        <v>39215</v>
      </c>
      <c r="P3950" t="s">
        <v>389</v>
      </c>
      <c r="Q3950" t="s">
        <v>390</v>
      </c>
      <c r="R3950" t="s">
        <v>337</v>
      </c>
      <c r="S3950" s="46">
        <v>-1.4</v>
      </c>
      <c r="U3950" s="46">
        <v>19</v>
      </c>
      <c r="IF3950">
        <v>39215</v>
      </c>
      <c r="IG3950" t="s">
        <v>389</v>
      </c>
      <c r="IH3950" t="s">
        <v>319</v>
      </c>
      <c r="IK3950">
        <v>-2</v>
      </c>
      <c r="IL3950" t="s">
        <v>279</v>
      </c>
      <c r="IM3950" t="s">
        <v>280</v>
      </c>
      <c r="IN3950" t="s">
        <v>663</v>
      </c>
      <c r="IP3950" t="s">
        <v>710</v>
      </c>
    </row>
    <row r="3951" spans="1:250" x14ac:dyDescent="0.25">
      <c r="A3951">
        <v>42466</v>
      </c>
      <c r="B3951">
        <v>-890804480</v>
      </c>
      <c r="C3951">
        <v>1837</v>
      </c>
      <c r="D3951" t="s">
        <v>273</v>
      </c>
      <c r="E3951" t="s">
        <v>274</v>
      </c>
      <c r="F3951">
        <v>13794</v>
      </c>
      <c r="G3951" t="s">
        <v>275</v>
      </c>
      <c r="H3951" t="s">
        <v>276</v>
      </c>
      <c r="I3951">
        <v>420</v>
      </c>
      <c r="J3951" t="s">
        <v>403</v>
      </c>
      <c r="K3951" t="s">
        <v>404</v>
      </c>
      <c r="L3951">
        <v>39215</v>
      </c>
      <c r="M3951" t="s">
        <v>389</v>
      </c>
      <c r="N3951" t="s">
        <v>390</v>
      </c>
      <c r="O3951">
        <v>39215</v>
      </c>
      <c r="P3951" t="s">
        <v>389</v>
      </c>
      <c r="Q3951" t="s">
        <v>390</v>
      </c>
      <c r="R3951" t="s">
        <v>337</v>
      </c>
      <c r="S3951" s="46">
        <v>-0.82</v>
      </c>
      <c r="U3951" s="46">
        <v>19</v>
      </c>
      <c r="IF3951">
        <v>39215</v>
      </c>
      <c r="IG3951" t="s">
        <v>389</v>
      </c>
      <c r="IH3951" t="s">
        <v>319</v>
      </c>
      <c r="IK3951">
        <v>-2</v>
      </c>
      <c r="IL3951" t="s">
        <v>279</v>
      </c>
      <c r="IM3951" t="s">
        <v>280</v>
      </c>
      <c r="IN3951" t="s">
        <v>663</v>
      </c>
      <c r="IP3951" t="s">
        <v>710</v>
      </c>
    </row>
    <row r="3952" spans="1:250" x14ac:dyDescent="0.25">
      <c r="A3952">
        <v>42467</v>
      </c>
      <c r="B3952">
        <v>-890804480</v>
      </c>
      <c r="C3952">
        <v>1837</v>
      </c>
      <c r="D3952" t="s">
        <v>273</v>
      </c>
      <c r="E3952" t="s">
        <v>274</v>
      </c>
      <c r="F3952">
        <v>13794</v>
      </c>
      <c r="G3952" t="s">
        <v>275</v>
      </c>
      <c r="H3952" t="s">
        <v>276</v>
      </c>
      <c r="I3952">
        <v>411</v>
      </c>
      <c r="J3952" t="s">
        <v>393</v>
      </c>
      <c r="K3952" t="s">
        <v>394</v>
      </c>
      <c r="L3952">
        <v>39215</v>
      </c>
      <c r="M3952" t="s">
        <v>389</v>
      </c>
      <c r="N3952" t="s">
        <v>390</v>
      </c>
      <c r="O3952">
        <v>39215</v>
      </c>
      <c r="P3952" t="s">
        <v>389</v>
      </c>
      <c r="Q3952" t="s">
        <v>390</v>
      </c>
      <c r="R3952" t="s">
        <v>337</v>
      </c>
      <c r="S3952" s="46">
        <v>-1.23</v>
      </c>
      <c r="U3952" s="46">
        <v>19</v>
      </c>
      <c r="IF3952">
        <v>39215</v>
      </c>
      <c r="IG3952" t="s">
        <v>389</v>
      </c>
      <c r="IH3952" t="s">
        <v>319</v>
      </c>
      <c r="IK3952">
        <v>-2</v>
      </c>
      <c r="IL3952" t="s">
        <v>279</v>
      </c>
      <c r="IM3952" t="s">
        <v>280</v>
      </c>
      <c r="IN3952" t="s">
        <v>663</v>
      </c>
      <c r="IP3952" t="s">
        <v>710</v>
      </c>
    </row>
    <row r="3953" spans="1:250" x14ac:dyDescent="0.25">
      <c r="A3953">
        <v>42468</v>
      </c>
      <c r="B3953">
        <v>-890804480</v>
      </c>
      <c r="C3953">
        <v>1837</v>
      </c>
      <c r="D3953" t="s">
        <v>273</v>
      </c>
      <c r="E3953" t="s">
        <v>274</v>
      </c>
      <c r="F3953">
        <v>13794</v>
      </c>
      <c r="G3953" t="s">
        <v>275</v>
      </c>
      <c r="H3953" t="s">
        <v>276</v>
      </c>
      <c r="I3953">
        <v>437</v>
      </c>
      <c r="J3953" t="s">
        <v>658</v>
      </c>
      <c r="K3953" t="s">
        <v>659</v>
      </c>
      <c r="L3953">
        <v>39215</v>
      </c>
      <c r="M3953" t="s">
        <v>389</v>
      </c>
      <c r="N3953" t="s">
        <v>390</v>
      </c>
      <c r="O3953">
        <v>39215</v>
      </c>
      <c r="P3953" t="s">
        <v>389</v>
      </c>
      <c r="Q3953" t="s">
        <v>390</v>
      </c>
      <c r="R3953" t="s">
        <v>337</v>
      </c>
      <c r="S3953" s="46">
        <v>-0.91</v>
      </c>
      <c r="U3953" s="46">
        <v>19</v>
      </c>
      <c r="IF3953">
        <v>39215</v>
      </c>
      <c r="IG3953" t="s">
        <v>389</v>
      </c>
      <c r="IH3953" t="s">
        <v>319</v>
      </c>
      <c r="IK3953">
        <v>-2</v>
      </c>
      <c r="IL3953" t="s">
        <v>279</v>
      </c>
      <c r="IM3953" t="s">
        <v>280</v>
      </c>
      <c r="IN3953" t="s">
        <v>663</v>
      </c>
      <c r="IP3953" t="s">
        <v>710</v>
      </c>
    </row>
    <row r="3954" spans="1:250" x14ac:dyDescent="0.25">
      <c r="A3954">
        <v>42469</v>
      </c>
      <c r="B3954">
        <v>-890804480</v>
      </c>
      <c r="C3954">
        <v>1837</v>
      </c>
      <c r="D3954" t="s">
        <v>273</v>
      </c>
      <c r="E3954" t="s">
        <v>274</v>
      </c>
      <c r="F3954">
        <v>13794</v>
      </c>
      <c r="G3954" t="s">
        <v>275</v>
      </c>
      <c r="H3954" t="s">
        <v>276</v>
      </c>
      <c r="I3954">
        <v>436</v>
      </c>
      <c r="J3954" t="s">
        <v>656</v>
      </c>
      <c r="K3954" t="s">
        <v>657</v>
      </c>
      <c r="L3954">
        <v>39215</v>
      </c>
      <c r="M3954" t="s">
        <v>389</v>
      </c>
      <c r="N3954" t="s">
        <v>390</v>
      </c>
      <c r="O3954">
        <v>39215</v>
      </c>
      <c r="P3954" t="s">
        <v>389</v>
      </c>
      <c r="Q3954" t="s">
        <v>390</v>
      </c>
      <c r="R3954" t="s">
        <v>337</v>
      </c>
      <c r="S3954" s="46">
        <v>-0.54</v>
      </c>
      <c r="U3954" s="46">
        <v>19</v>
      </c>
      <c r="IF3954">
        <v>39215</v>
      </c>
      <c r="IG3954" t="s">
        <v>389</v>
      </c>
      <c r="IH3954" t="s">
        <v>319</v>
      </c>
      <c r="IK3954">
        <v>-2</v>
      </c>
      <c r="IL3954" t="s">
        <v>279</v>
      </c>
      <c r="IM3954" t="s">
        <v>280</v>
      </c>
      <c r="IN3954" t="s">
        <v>663</v>
      </c>
      <c r="IP3954" t="s">
        <v>710</v>
      </c>
    </row>
    <row r="3955" spans="1:250" x14ac:dyDescent="0.25">
      <c r="A3955">
        <v>42470</v>
      </c>
      <c r="B3955">
        <v>-890804480</v>
      </c>
      <c r="C3955">
        <v>1837</v>
      </c>
      <c r="D3955" t="s">
        <v>273</v>
      </c>
      <c r="E3955" t="s">
        <v>274</v>
      </c>
      <c r="F3955">
        <v>13794</v>
      </c>
      <c r="G3955" t="s">
        <v>275</v>
      </c>
      <c r="H3955" t="s">
        <v>276</v>
      </c>
      <c r="I3955">
        <v>435</v>
      </c>
      <c r="J3955" t="s">
        <v>491</v>
      </c>
      <c r="K3955" t="s">
        <v>492</v>
      </c>
      <c r="L3955">
        <v>39215</v>
      </c>
      <c r="M3955" t="s">
        <v>389</v>
      </c>
      <c r="N3955" t="s">
        <v>390</v>
      </c>
      <c r="O3955">
        <v>39215</v>
      </c>
      <c r="P3955" t="s">
        <v>389</v>
      </c>
      <c r="Q3955" t="s">
        <v>390</v>
      </c>
      <c r="R3955" t="s">
        <v>337</v>
      </c>
      <c r="S3955" s="46">
        <v>-0.54</v>
      </c>
      <c r="U3955" s="46">
        <v>19</v>
      </c>
      <c r="IF3955">
        <v>39215</v>
      </c>
      <c r="IG3955" t="s">
        <v>389</v>
      </c>
      <c r="IH3955" t="s">
        <v>319</v>
      </c>
      <c r="IK3955">
        <v>-2</v>
      </c>
      <c r="IL3955" t="s">
        <v>279</v>
      </c>
      <c r="IM3955" t="s">
        <v>280</v>
      </c>
      <c r="IN3955" t="s">
        <v>663</v>
      </c>
      <c r="IP3955" t="s">
        <v>710</v>
      </c>
    </row>
    <row r="3956" spans="1:250" x14ac:dyDescent="0.25">
      <c r="A3956">
        <v>42471</v>
      </c>
      <c r="B3956">
        <v>-890804480</v>
      </c>
      <c r="C3956">
        <v>1837</v>
      </c>
      <c r="D3956" t="s">
        <v>273</v>
      </c>
      <c r="E3956" t="s">
        <v>274</v>
      </c>
      <c r="F3956">
        <v>13794</v>
      </c>
      <c r="G3956" t="s">
        <v>275</v>
      </c>
      <c r="H3956" t="s">
        <v>276</v>
      </c>
      <c r="I3956">
        <v>431</v>
      </c>
      <c r="J3956" t="s">
        <v>493</v>
      </c>
      <c r="K3956" t="s">
        <v>494</v>
      </c>
      <c r="L3956">
        <v>39215</v>
      </c>
      <c r="M3956" t="s">
        <v>389</v>
      </c>
      <c r="N3956" t="s">
        <v>390</v>
      </c>
      <c r="O3956">
        <v>39215</v>
      </c>
      <c r="P3956" t="s">
        <v>389</v>
      </c>
      <c r="Q3956" t="s">
        <v>390</v>
      </c>
      <c r="R3956" t="s">
        <v>337</v>
      </c>
      <c r="S3956" s="46">
        <v>-0.82</v>
      </c>
      <c r="U3956" s="46">
        <v>19</v>
      </c>
      <c r="IF3956">
        <v>39215</v>
      </c>
      <c r="IG3956" t="s">
        <v>389</v>
      </c>
      <c r="IH3956" t="s">
        <v>319</v>
      </c>
      <c r="IK3956">
        <v>-2</v>
      </c>
      <c r="IL3956" t="s">
        <v>279</v>
      </c>
      <c r="IM3956" t="s">
        <v>280</v>
      </c>
      <c r="IN3956" t="s">
        <v>663</v>
      </c>
      <c r="IP3956" t="s">
        <v>710</v>
      </c>
    </row>
    <row r="3957" spans="1:250" x14ac:dyDescent="0.25">
      <c r="A3957">
        <v>42472</v>
      </c>
      <c r="B3957">
        <v>-890804480</v>
      </c>
      <c r="C3957">
        <v>1837</v>
      </c>
      <c r="D3957" t="s">
        <v>273</v>
      </c>
      <c r="E3957" t="s">
        <v>274</v>
      </c>
      <c r="F3957">
        <v>13794</v>
      </c>
      <c r="G3957" t="s">
        <v>275</v>
      </c>
      <c r="H3957" t="s">
        <v>276</v>
      </c>
      <c r="I3957">
        <v>429</v>
      </c>
      <c r="J3957" t="s">
        <v>395</v>
      </c>
      <c r="K3957" t="s">
        <v>396</v>
      </c>
      <c r="L3957">
        <v>39215</v>
      </c>
      <c r="M3957" t="s">
        <v>389</v>
      </c>
      <c r="N3957" t="s">
        <v>390</v>
      </c>
      <c r="O3957">
        <v>39215</v>
      </c>
      <c r="P3957" t="s">
        <v>389</v>
      </c>
      <c r="Q3957" t="s">
        <v>390</v>
      </c>
      <c r="R3957" t="s">
        <v>337</v>
      </c>
      <c r="S3957" s="46">
        <v>-1.1000000000000001</v>
      </c>
      <c r="U3957" s="46">
        <v>19</v>
      </c>
      <c r="IF3957">
        <v>39215</v>
      </c>
      <c r="IG3957" t="s">
        <v>389</v>
      </c>
      <c r="IH3957" t="s">
        <v>319</v>
      </c>
      <c r="IK3957">
        <v>-2</v>
      </c>
      <c r="IL3957" t="s">
        <v>279</v>
      </c>
      <c r="IM3957" t="s">
        <v>280</v>
      </c>
      <c r="IN3957" t="s">
        <v>663</v>
      </c>
      <c r="IP3957" t="s">
        <v>710</v>
      </c>
    </row>
    <row r="3958" spans="1:250" x14ac:dyDescent="0.25">
      <c r="A3958">
        <v>42473</v>
      </c>
      <c r="B3958">
        <v>-890804480</v>
      </c>
      <c r="C3958">
        <v>1837</v>
      </c>
      <c r="D3958" t="s">
        <v>273</v>
      </c>
      <c r="E3958" t="s">
        <v>274</v>
      </c>
      <c r="F3958">
        <v>13794</v>
      </c>
      <c r="G3958" t="s">
        <v>275</v>
      </c>
      <c r="H3958" t="s">
        <v>276</v>
      </c>
      <c r="I3958">
        <v>427</v>
      </c>
      <c r="J3958" t="s">
        <v>397</v>
      </c>
      <c r="K3958" t="s">
        <v>398</v>
      </c>
      <c r="L3958">
        <v>39215</v>
      </c>
      <c r="M3958" t="s">
        <v>389</v>
      </c>
      <c r="N3958" t="s">
        <v>390</v>
      </c>
      <c r="O3958">
        <v>39215</v>
      </c>
      <c r="P3958" t="s">
        <v>389</v>
      </c>
      <c r="Q3958" t="s">
        <v>390</v>
      </c>
      <c r="R3958" t="s">
        <v>337</v>
      </c>
      <c r="S3958" s="46">
        <v>-0.66</v>
      </c>
      <c r="U3958" s="46">
        <v>19</v>
      </c>
      <c r="IF3958">
        <v>39215</v>
      </c>
      <c r="IG3958" t="s">
        <v>389</v>
      </c>
      <c r="IH3958" t="s">
        <v>319</v>
      </c>
      <c r="IK3958">
        <v>-2</v>
      </c>
      <c r="IL3958" t="s">
        <v>279</v>
      </c>
      <c r="IM3958" t="s">
        <v>280</v>
      </c>
      <c r="IN3958" t="s">
        <v>663</v>
      </c>
      <c r="IP3958" t="s">
        <v>710</v>
      </c>
    </row>
    <row r="3959" spans="1:250" x14ac:dyDescent="0.25">
      <c r="A3959">
        <v>42474</v>
      </c>
      <c r="B3959">
        <v>-890804480</v>
      </c>
      <c r="C3959">
        <v>1837</v>
      </c>
      <c r="D3959" t="s">
        <v>273</v>
      </c>
      <c r="E3959" t="s">
        <v>274</v>
      </c>
      <c r="F3959">
        <v>1848</v>
      </c>
      <c r="G3959" t="s">
        <v>286</v>
      </c>
      <c r="H3959" t="s">
        <v>274</v>
      </c>
      <c r="I3959">
        <v>437</v>
      </c>
      <c r="J3959" t="s">
        <v>658</v>
      </c>
      <c r="K3959" t="s">
        <v>659</v>
      </c>
      <c r="L3959">
        <v>41235</v>
      </c>
      <c r="M3959" t="s">
        <v>405</v>
      </c>
      <c r="N3959" t="s">
        <v>406</v>
      </c>
      <c r="O3959">
        <v>41235</v>
      </c>
      <c r="P3959" t="s">
        <v>405</v>
      </c>
      <c r="Q3959" t="s">
        <v>406</v>
      </c>
      <c r="R3959" t="s">
        <v>337</v>
      </c>
      <c r="S3959" s="46">
        <v>-3.08</v>
      </c>
      <c r="U3959" s="46">
        <v>19</v>
      </c>
      <c r="IF3959">
        <v>41235</v>
      </c>
      <c r="IG3959" t="s">
        <v>405</v>
      </c>
      <c r="IH3959" t="s">
        <v>288</v>
      </c>
      <c r="IK3959">
        <v>-2</v>
      </c>
      <c r="IL3959" t="s">
        <v>279</v>
      </c>
      <c r="IM3959" t="s">
        <v>280</v>
      </c>
      <c r="IN3959" t="s">
        <v>711</v>
      </c>
    </row>
    <row r="3960" spans="1:250" x14ac:dyDescent="0.25">
      <c r="A3960">
        <v>42475</v>
      </c>
      <c r="B3960">
        <v>-890804480</v>
      </c>
      <c r="C3960">
        <v>1837</v>
      </c>
      <c r="D3960" t="s">
        <v>273</v>
      </c>
      <c r="E3960" t="s">
        <v>274</v>
      </c>
      <c r="F3960">
        <v>1848</v>
      </c>
      <c r="G3960" t="s">
        <v>286</v>
      </c>
      <c r="H3960" t="s">
        <v>274</v>
      </c>
      <c r="I3960">
        <v>436</v>
      </c>
      <c r="J3960" t="s">
        <v>656</v>
      </c>
      <c r="K3960" t="s">
        <v>657</v>
      </c>
      <c r="L3960">
        <v>41235</v>
      </c>
      <c r="M3960" t="s">
        <v>405</v>
      </c>
      <c r="N3960" t="s">
        <v>406</v>
      </c>
      <c r="O3960">
        <v>41235</v>
      </c>
      <c r="P3960" t="s">
        <v>405</v>
      </c>
      <c r="Q3960" t="s">
        <v>406</v>
      </c>
      <c r="R3960" t="s">
        <v>337</v>
      </c>
      <c r="S3960" s="46">
        <v>-3</v>
      </c>
      <c r="U3960" s="46">
        <v>19</v>
      </c>
      <c r="IF3960">
        <v>41235</v>
      </c>
      <c r="IG3960" t="s">
        <v>405</v>
      </c>
      <c r="IH3960" t="s">
        <v>288</v>
      </c>
      <c r="IK3960">
        <v>-2</v>
      </c>
      <c r="IL3960" t="s">
        <v>279</v>
      </c>
      <c r="IM3960" t="s">
        <v>280</v>
      </c>
      <c r="IN3960" t="s">
        <v>711</v>
      </c>
    </row>
    <row r="3961" spans="1:250" x14ac:dyDescent="0.25">
      <c r="A3961">
        <v>42476</v>
      </c>
      <c r="B3961">
        <v>-890804480</v>
      </c>
      <c r="C3961">
        <v>1837</v>
      </c>
      <c r="D3961" t="s">
        <v>273</v>
      </c>
      <c r="E3961" t="s">
        <v>274</v>
      </c>
      <c r="F3961">
        <v>1848</v>
      </c>
      <c r="G3961" t="s">
        <v>286</v>
      </c>
      <c r="H3961" t="s">
        <v>274</v>
      </c>
      <c r="I3961">
        <v>435</v>
      </c>
      <c r="J3961" t="s">
        <v>491</v>
      </c>
      <c r="K3961" t="s">
        <v>492</v>
      </c>
      <c r="L3961">
        <v>41235</v>
      </c>
      <c r="M3961" t="s">
        <v>405</v>
      </c>
      <c r="N3961" t="s">
        <v>406</v>
      </c>
      <c r="O3961">
        <v>41235</v>
      </c>
      <c r="P3961" t="s">
        <v>405</v>
      </c>
      <c r="Q3961" t="s">
        <v>406</v>
      </c>
      <c r="R3961" t="s">
        <v>337</v>
      </c>
      <c r="S3961" s="46">
        <v>-3</v>
      </c>
      <c r="U3961" s="46">
        <v>19</v>
      </c>
      <c r="IF3961">
        <v>41235</v>
      </c>
      <c r="IG3961" t="s">
        <v>405</v>
      </c>
      <c r="IH3961" t="s">
        <v>288</v>
      </c>
      <c r="IK3961">
        <v>-2</v>
      </c>
      <c r="IL3961" t="s">
        <v>279</v>
      </c>
      <c r="IM3961" t="s">
        <v>280</v>
      </c>
      <c r="IN3961" t="s">
        <v>711</v>
      </c>
    </row>
    <row r="3962" spans="1:250" x14ac:dyDescent="0.25">
      <c r="A3962">
        <v>42477</v>
      </c>
      <c r="B3962">
        <v>-890804480</v>
      </c>
      <c r="C3962">
        <v>1837</v>
      </c>
      <c r="D3962" t="s">
        <v>273</v>
      </c>
      <c r="E3962" t="s">
        <v>274</v>
      </c>
      <c r="F3962">
        <v>1848</v>
      </c>
      <c r="G3962" t="s">
        <v>286</v>
      </c>
      <c r="H3962" t="s">
        <v>274</v>
      </c>
      <c r="I3962">
        <v>431</v>
      </c>
      <c r="J3962" t="s">
        <v>493</v>
      </c>
      <c r="K3962" t="s">
        <v>494</v>
      </c>
      <c r="L3962">
        <v>41235</v>
      </c>
      <c r="M3962" t="s">
        <v>405</v>
      </c>
      <c r="N3962" t="s">
        <v>406</v>
      </c>
      <c r="O3962">
        <v>41235</v>
      </c>
      <c r="P3962" t="s">
        <v>405</v>
      </c>
      <c r="Q3962" t="s">
        <v>406</v>
      </c>
      <c r="R3962" t="s">
        <v>337</v>
      </c>
      <c r="S3962" s="46">
        <v>-6.7</v>
      </c>
      <c r="U3962" s="46">
        <v>19</v>
      </c>
      <c r="IF3962">
        <v>41235</v>
      </c>
      <c r="IG3962" t="s">
        <v>405</v>
      </c>
      <c r="IH3962" t="s">
        <v>288</v>
      </c>
      <c r="IK3962">
        <v>-2</v>
      </c>
      <c r="IL3962" t="s">
        <v>279</v>
      </c>
      <c r="IM3962" t="s">
        <v>280</v>
      </c>
      <c r="IN3962" t="s">
        <v>711</v>
      </c>
    </row>
    <row r="3963" spans="1:250" x14ac:dyDescent="0.25">
      <c r="A3963">
        <v>42478</v>
      </c>
      <c r="B3963">
        <v>-890804480</v>
      </c>
      <c r="C3963">
        <v>1837</v>
      </c>
      <c r="D3963" t="s">
        <v>273</v>
      </c>
      <c r="E3963" t="s">
        <v>274</v>
      </c>
      <c r="F3963">
        <v>1848</v>
      </c>
      <c r="G3963" t="s">
        <v>286</v>
      </c>
      <c r="H3963" t="s">
        <v>274</v>
      </c>
      <c r="I3963">
        <v>429</v>
      </c>
      <c r="J3963" t="s">
        <v>395</v>
      </c>
      <c r="K3963" t="s">
        <v>396</v>
      </c>
      <c r="L3963">
        <v>41235</v>
      </c>
      <c r="M3963" t="s">
        <v>405</v>
      </c>
      <c r="N3963" t="s">
        <v>406</v>
      </c>
      <c r="O3963">
        <v>41235</v>
      </c>
      <c r="P3963" t="s">
        <v>405</v>
      </c>
      <c r="Q3963" t="s">
        <v>406</v>
      </c>
      <c r="R3963" t="s">
        <v>337</v>
      </c>
      <c r="S3963" s="46">
        <v>-8.94</v>
      </c>
      <c r="U3963" s="46">
        <v>19</v>
      </c>
      <c r="IF3963">
        <v>41235</v>
      </c>
      <c r="IG3963" t="s">
        <v>405</v>
      </c>
      <c r="IH3963" t="s">
        <v>288</v>
      </c>
      <c r="IK3963">
        <v>-2</v>
      </c>
      <c r="IL3963" t="s">
        <v>279</v>
      </c>
      <c r="IM3963" t="s">
        <v>280</v>
      </c>
      <c r="IN3963" t="s">
        <v>711</v>
      </c>
    </row>
    <row r="3964" spans="1:250" x14ac:dyDescent="0.25">
      <c r="A3964">
        <v>42479</v>
      </c>
      <c r="B3964">
        <v>-890804480</v>
      </c>
      <c r="C3964">
        <v>1837</v>
      </c>
      <c r="D3964" t="s">
        <v>273</v>
      </c>
      <c r="E3964" t="s">
        <v>274</v>
      </c>
      <c r="F3964">
        <v>1848</v>
      </c>
      <c r="G3964" t="s">
        <v>286</v>
      </c>
      <c r="H3964" t="s">
        <v>274</v>
      </c>
      <c r="I3964">
        <v>427</v>
      </c>
      <c r="J3964" t="s">
        <v>397</v>
      </c>
      <c r="K3964" t="s">
        <v>398</v>
      </c>
      <c r="L3964">
        <v>41235</v>
      </c>
      <c r="M3964" t="s">
        <v>405</v>
      </c>
      <c r="N3964" t="s">
        <v>406</v>
      </c>
      <c r="O3964">
        <v>41235</v>
      </c>
      <c r="P3964" t="s">
        <v>405</v>
      </c>
      <c r="Q3964" t="s">
        <v>406</v>
      </c>
      <c r="R3964" t="s">
        <v>337</v>
      </c>
      <c r="S3964" s="46">
        <v>-5.21</v>
      </c>
      <c r="U3964" s="46">
        <v>19</v>
      </c>
      <c r="IF3964">
        <v>41235</v>
      </c>
      <c r="IG3964" t="s">
        <v>405</v>
      </c>
      <c r="IH3964" t="s">
        <v>288</v>
      </c>
      <c r="IK3964">
        <v>-2</v>
      </c>
      <c r="IL3964" t="s">
        <v>279</v>
      </c>
      <c r="IM3964" t="s">
        <v>280</v>
      </c>
      <c r="IN3964" t="s">
        <v>711</v>
      </c>
    </row>
    <row r="3965" spans="1:250" x14ac:dyDescent="0.25">
      <c r="A3965">
        <v>42480</v>
      </c>
      <c r="B3965">
        <v>-890804480</v>
      </c>
      <c r="C3965">
        <v>1837</v>
      </c>
      <c r="D3965" t="s">
        <v>273</v>
      </c>
      <c r="E3965" t="s">
        <v>274</v>
      </c>
      <c r="F3965">
        <v>1848</v>
      </c>
      <c r="G3965" t="s">
        <v>286</v>
      </c>
      <c r="H3965" t="s">
        <v>274</v>
      </c>
      <c r="I3965">
        <v>437</v>
      </c>
      <c r="J3965" t="s">
        <v>658</v>
      </c>
      <c r="K3965" t="s">
        <v>659</v>
      </c>
      <c r="L3965">
        <v>41236</v>
      </c>
      <c r="M3965" t="s">
        <v>407</v>
      </c>
      <c r="N3965" t="s">
        <v>408</v>
      </c>
      <c r="O3965">
        <v>41236</v>
      </c>
      <c r="P3965" t="s">
        <v>407</v>
      </c>
      <c r="Q3965" t="s">
        <v>408</v>
      </c>
      <c r="R3965" t="s">
        <v>337</v>
      </c>
      <c r="S3965" s="46">
        <v>-4.59</v>
      </c>
      <c r="U3965" s="46">
        <v>19</v>
      </c>
      <c r="IF3965">
        <v>41236</v>
      </c>
      <c r="IG3965" t="s">
        <v>407</v>
      </c>
      <c r="IH3965" t="s">
        <v>288</v>
      </c>
      <c r="IK3965">
        <v>-2</v>
      </c>
      <c r="IL3965" t="s">
        <v>279</v>
      </c>
      <c r="IM3965" t="s">
        <v>280</v>
      </c>
      <c r="IN3965" t="s">
        <v>711</v>
      </c>
    </row>
    <row r="3966" spans="1:250" x14ac:dyDescent="0.25">
      <c r="A3966">
        <v>42481</v>
      </c>
      <c r="B3966">
        <v>-890804480</v>
      </c>
      <c r="C3966">
        <v>1837</v>
      </c>
      <c r="D3966" t="s">
        <v>273</v>
      </c>
      <c r="E3966" t="s">
        <v>274</v>
      </c>
      <c r="F3966">
        <v>1848</v>
      </c>
      <c r="G3966" t="s">
        <v>286</v>
      </c>
      <c r="H3966" t="s">
        <v>274</v>
      </c>
      <c r="I3966">
        <v>436</v>
      </c>
      <c r="J3966" t="s">
        <v>656</v>
      </c>
      <c r="K3966" t="s">
        <v>657</v>
      </c>
      <c r="L3966">
        <v>41236</v>
      </c>
      <c r="M3966" t="s">
        <v>407</v>
      </c>
      <c r="N3966" t="s">
        <v>408</v>
      </c>
      <c r="O3966">
        <v>41236</v>
      </c>
      <c r="P3966" t="s">
        <v>407</v>
      </c>
      <c r="Q3966" t="s">
        <v>408</v>
      </c>
      <c r="R3966" t="s">
        <v>337</v>
      </c>
      <c r="S3966" s="46">
        <v>-2.75</v>
      </c>
      <c r="U3966" s="46">
        <v>19</v>
      </c>
      <c r="IF3966">
        <v>41236</v>
      </c>
      <c r="IG3966" t="s">
        <v>407</v>
      </c>
      <c r="IH3966" t="s">
        <v>288</v>
      </c>
      <c r="IK3966">
        <v>-2</v>
      </c>
      <c r="IL3966" t="s">
        <v>279</v>
      </c>
      <c r="IM3966" t="s">
        <v>280</v>
      </c>
      <c r="IN3966" t="s">
        <v>711</v>
      </c>
    </row>
    <row r="3967" spans="1:250" x14ac:dyDescent="0.25">
      <c r="A3967">
        <v>42482</v>
      </c>
      <c r="B3967">
        <v>-890804480</v>
      </c>
      <c r="C3967">
        <v>1837</v>
      </c>
      <c r="D3967" t="s">
        <v>273</v>
      </c>
      <c r="E3967" t="s">
        <v>274</v>
      </c>
      <c r="F3967">
        <v>1848</v>
      </c>
      <c r="G3967" t="s">
        <v>286</v>
      </c>
      <c r="H3967" t="s">
        <v>274</v>
      </c>
      <c r="I3967">
        <v>435</v>
      </c>
      <c r="J3967" t="s">
        <v>491</v>
      </c>
      <c r="K3967" t="s">
        <v>492</v>
      </c>
      <c r="L3967">
        <v>41236</v>
      </c>
      <c r="M3967" t="s">
        <v>407</v>
      </c>
      <c r="N3967" t="s">
        <v>408</v>
      </c>
      <c r="O3967">
        <v>41236</v>
      </c>
      <c r="P3967" t="s">
        <v>407</v>
      </c>
      <c r="Q3967" t="s">
        <v>408</v>
      </c>
      <c r="R3967" t="s">
        <v>337</v>
      </c>
      <c r="S3967" s="46">
        <v>-2.75</v>
      </c>
      <c r="U3967" s="46">
        <v>19</v>
      </c>
      <c r="IF3967">
        <v>41236</v>
      </c>
      <c r="IG3967" t="s">
        <v>407</v>
      </c>
      <c r="IH3967" t="s">
        <v>288</v>
      </c>
      <c r="IK3967">
        <v>-2</v>
      </c>
      <c r="IL3967" t="s">
        <v>279</v>
      </c>
      <c r="IM3967" t="s">
        <v>280</v>
      </c>
      <c r="IN3967" t="s">
        <v>711</v>
      </c>
    </row>
    <row r="3968" spans="1:250" x14ac:dyDescent="0.25">
      <c r="A3968">
        <v>42483</v>
      </c>
      <c r="B3968">
        <v>-890804480</v>
      </c>
      <c r="C3968">
        <v>1837</v>
      </c>
      <c r="D3968" t="s">
        <v>273</v>
      </c>
      <c r="E3968" t="s">
        <v>274</v>
      </c>
      <c r="F3968">
        <v>1848</v>
      </c>
      <c r="G3968" t="s">
        <v>286</v>
      </c>
      <c r="H3968" t="s">
        <v>274</v>
      </c>
      <c r="I3968">
        <v>431</v>
      </c>
      <c r="J3968" t="s">
        <v>493</v>
      </c>
      <c r="K3968" t="s">
        <v>494</v>
      </c>
      <c r="L3968">
        <v>41236</v>
      </c>
      <c r="M3968" t="s">
        <v>407</v>
      </c>
      <c r="N3968" t="s">
        <v>408</v>
      </c>
      <c r="O3968">
        <v>41236</v>
      </c>
      <c r="P3968" t="s">
        <v>407</v>
      </c>
      <c r="Q3968" t="s">
        <v>408</v>
      </c>
      <c r="R3968" t="s">
        <v>337</v>
      </c>
      <c r="S3968" s="46">
        <v>-4.33</v>
      </c>
      <c r="U3968" s="46">
        <v>19</v>
      </c>
      <c r="IF3968">
        <v>41236</v>
      </c>
      <c r="IG3968" t="s">
        <v>407</v>
      </c>
      <c r="IH3968" t="s">
        <v>288</v>
      </c>
      <c r="IK3968">
        <v>-2</v>
      </c>
      <c r="IL3968" t="s">
        <v>279</v>
      </c>
      <c r="IM3968" t="s">
        <v>280</v>
      </c>
      <c r="IN3968" t="s">
        <v>711</v>
      </c>
    </row>
    <row r="3969" spans="1:250" x14ac:dyDescent="0.25">
      <c r="A3969">
        <v>42484</v>
      </c>
      <c r="B3969">
        <v>-890804480</v>
      </c>
      <c r="C3969">
        <v>1837</v>
      </c>
      <c r="D3969" t="s">
        <v>273</v>
      </c>
      <c r="E3969" t="s">
        <v>274</v>
      </c>
      <c r="F3969">
        <v>1848</v>
      </c>
      <c r="G3969" t="s">
        <v>286</v>
      </c>
      <c r="H3969" t="s">
        <v>274</v>
      </c>
      <c r="I3969">
        <v>429</v>
      </c>
      <c r="J3969" t="s">
        <v>395</v>
      </c>
      <c r="K3969" t="s">
        <v>396</v>
      </c>
      <c r="L3969">
        <v>41236</v>
      </c>
      <c r="M3969" t="s">
        <v>407</v>
      </c>
      <c r="N3969" t="s">
        <v>408</v>
      </c>
      <c r="O3969">
        <v>41236</v>
      </c>
      <c r="P3969" t="s">
        <v>407</v>
      </c>
      <c r="Q3969" t="s">
        <v>408</v>
      </c>
      <c r="R3969" t="s">
        <v>337</v>
      </c>
      <c r="S3969" s="46">
        <v>-5.77</v>
      </c>
      <c r="U3969" s="46">
        <v>19</v>
      </c>
      <c r="IF3969">
        <v>41236</v>
      </c>
      <c r="IG3969" t="s">
        <v>407</v>
      </c>
      <c r="IH3969" t="s">
        <v>288</v>
      </c>
      <c r="IK3969">
        <v>-2</v>
      </c>
      <c r="IL3969" t="s">
        <v>279</v>
      </c>
      <c r="IM3969" t="s">
        <v>280</v>
      </c>
      <c r="IN3969" t="s">
        <v>711</v>
      </c>
    </row>
    <row r="3970" spans="1:250" x14ac:dyDescent="0.25">
      <c r="A3970">
        <v>42485</v>
      </c>
      <c r="B3970">
        <v>-890804480</v>
      </c>
      <c r="C3970">
        <v>1837</v>
      </c>
      <c r="D3970" t="s">
        <v>273</v>
      </c>
      <c r="E3970" t="s">
        <v>274</v>
      </c>
      <c r="F3970">
        <v>1848</v>
      </c>
      <c r="G3970" t="s">
        <v>286</v>
      </c>
      <c r="H3970" t="s">
        <v>274</v>
      </c>
      <c r="I3970">
        <v>427</v>
      </c>
      <c r="J3970" t="s">
        <v>397</v>
      </c>
      <c r="K3970" t="s">
        <v>398</v>
      </c>
      <c r="L3970">
        <v>41236</v>
      </c>
      <c r="M3970" t="s">
        <v>407</v>
      </c>
      <c r="N3970" t="s">
        <v>408</v>
      </c>
      <c r="O3970">
        <v>41236</v>
      </c>
      <c r="P3970" t="s">
        <v>407</v>
      </c>
      <c r="Q3970" t="s">
        <v>408</v>
      </c>
      <c r="R3970" t="s">
        <v>337</v>
      </c>
      <c r="S3970" s="46">
        <v>-3.36</v>
      </c>
      <c r="U3970" s="46">
        <v>19</v>
      </c>
      <c r="IF3970">
        <v>41236</v>
      </c>
      <c r="IG3970" t="s">
        <v>407</v>
      </c>
      <c r="IH3970" t="s">
        <v>288</v>
      </c>
      <c r="IK3970">
        <v>-2</v>
      </c>
      <c r="IL3970" t="s">
        <v>279</v>
      </c>
      <c r="IM3970" t="s">
        <v>280</v>
      </c>
      <c r="IN3970" t="s">
        <v>711</v>
      </c>
    </row>
    <row r="3971" spans="1:250" x14ac:dyDescent="0.25">
      <c r="A3971">
        <v>42486</v>
      </c>
      <c r="B3971">
        <v>-890804480</v>
      </c>
      <c r="C3971">
        <v>1837</v>
      </c>
      <c r="D3971" t="s">
        <v>273</v>
      </c>
      <c r="E3971" t="s">
        <v>274</v>
      </c>
      <c r="F3971">
        <v>1848</v>
      </c>
      <c r="G3971" t="s">
        <v>286</v>
      </c>
      <c r="H3971" t="s">
        <v>274</v>
      </c>
      <c r="I3971">
        <v>422</v>
      </c>
      <c r="J3971" t="s">
        <v>401</v>
      </c>
      <c r="K3971" t="s">
        <v>402</v>
      </c>
      <c r="L3971">
        <v>1946</v>
      </c>
      <c r="M3971" t="s">
        <v>287</v>
      </c>
      <c r="N3971" t="s">
        <v>14</v>
      </c>
      <c r="O3971">
        <v>1946</v>
      </c>
      <c r="P3971" t="s">
        <v>287</v>
      </c>
      <c r="Q3971" t="s">
        <v>14</v>
      </c>
      <c r="R3971" t="s">
        <v>410</v>
      </c>
      <c r="S3971" s="46">
        <v>0</v>
      </c>
      <c r="U3971" s="46">
        <v>20</v>
      </c>
      <c r="IF3971">
        <v>1946</v>
      </c>
      <c r="IG3971" t="s">
        <v>287</v>
      </c>
      <c r="IH3971" t="s">
        <v>288</v>
      </c>
      <c r="IK3971">
        <v>-2</v>
      </c>
      <c r="IL3971" t="s">
        <v>279</v>
      </c>
      <c r="IM3971" t="s">
        <v>280</v>
      </c>
      <c r="IN3971" t="s">
        <v>654</v>
      </c>
      <c r="IP3971" t="s">
        <v>655</v>
      </c>
    </row>
    <row r="3972" spans="1:250" x14ac:dyDescent="0.25">
      <c r="A3972">
        <v>42487</v>
      </c>
      <c r="B3972">
        <v>-890804480</v>
      </c>
      <c r="C3972">
        <v>1837</v>
      </c>
      <c r="D3972" t="s">
        <v>273</v>
      </c>
      <c r="E3972" t="s">
        <v>274</v>
      </c>
      <c r="F3972">
        <v>1848</v>
      </c>
      <c r="G3972" t="s">
        <v>286</v>
      </c>
      <c r="H3972" t="s">
        <v>274</v>
      </c>
      <c r="I3972">
        <v>420</v>
      </c>
      <c r="J3972" t="s">
        <v>403</v>
      </c>
      <c r="K3972" t="s">
        <v>404</v>
      </c>
      <c r="L3972">
        <v>1946</v>
      </c>
      <c r="M3972" t="s">
        <v>287</v>
      </c>
      <c r="N3972" t="s">
        <v>14</v>
      </c>
      <c r="O3972">
        <v>1946</v>
      </c>
      <c r="P3972" t="s">
        <v>287</v>
      </c>
      <c r="Q3972" t="s">
        <v>14</v>
      </c>
      <c r="R3972" t="s">
        <v>410</v>
      </c>
      <c r="S3972" s="46">
        <v>0</v>
      </c>
      <c r="U3972" s="46">
        <v>20</v>
      </c>
      <c r="IF3972">
        <v>1946</v>
      </c>
      <c r="IG3972" t="s">
        <v>287</v>
      </c>
      <c r="IH3972" t="s">
        <v>288</v>
      </c>
      <c r="IK3972">
        <v>-2</v>
      </c>
      <c r="IL3972" t="s">
        <v>279</v>
      </c>
      <c r="IM3972" t="s">
        <v>280</v>
      </c>
      <c r="IN3972" t="s">
        <v>654</v>
      </c>
      <c r="IP3972" t="s">
        <v>655</v>
      </c>
    </row>
    <row r="3973" spans="1:250" x14ac:dyDescent="0.25">
      <c r="A3973">
        <v>42488</v>
      </c>
      <c r="B3973">
        <v>-890804480</v>
      </c>
      <c r="C3973">
        <v>1837</v>
      </c>
      <c r="D3973" t="s">
        <v>273</v>
      </c>
      <c r="E3973" t="s">
        <v>274</v>
      </c>
      <c r="F3973">
        <v>1848</v>
      </c>
      <c r="G3973" t="s">
        <v>286</v>
      </c>
      <c r="H3973" t="s">
        <v>274</v>
      </c>
      <c r="I3973">
        <v>411</v>
      </c>
      <c r="J3973" t="s">
        <v>393</v>
      </c>
      <c r="K3973" t="s">
        <v>394</v>
      </c>
      <c r="L3973">
        <v>1946</v>
      </c>
      <c r="M3973" t="s">
        <v>287</v>
      </c>
      <c r="N3973" t="s">
        <v>14</v>
      </c>
      <c r="O3973">
        <v>1946</v>
      </c>
      <c r="P3973" t="s">
        <v>287</v>
      </c>
      <c r="Q3973" t="s">
        <v>14</v>
      </c>
      <c r="R3973" t="s">
        <v>410</v>
      </c>
      <c r="S3973" s="46">
        <v>0</v>
      </c>
      <c r="U3973" s="46">
        <v>20</v>
      </c>
      <c r="IF3973">
        <v>1946</v>
      </c>
      <c r="IG3973" t="s">
        <v>287</v>
      </c>
      <c r="IH3973" t="s">
        <v>288</v>
      </c>
      <c r="IK3973">
        <v>-2</v>
      </c>
      <c r="IL3973" t="s">
        <v>279</v>
      </c>
      <c r="IM3973" t="s">
        <v>280</v>
      </c>
      <c r="IN3973" t="s">
        <v>654</v>
      </c>
      <c r="IP3973" t="s">
        <v>655</v>
      </c>
    </row>
    <row r="3974" spans="1:250" x14ac:dyDescent="0.25">
      <c r="A3974">
        <v>42489</v>
      </c>
      <c r="B3974">
        <v>-890804480</v>
      </c>
      <c r="C3974">
        <v>1837</v>
      </c>
      <c r="D3974" t="s">
        <v>273</v>
      </c>
      <c r="E3974" t="s">
        <v>274</v>
      </c>
      <c r="F3974">
        <v>1848</v>
      </c>
      <c r="G3974" t="s">
        <v>286</v>
      </c>
      <c r="H3974" t="s">
        <v>274</v>
      </c>
      <c r="I3974">
        <v>436</v>
      </c>
      <c r="J3974" t="s">
        <v>656</v>
      </c>
      <c r="K3974" t="s">
        <v>657</v>
      </c>
      <c r="L3974">
        <v>1946</v>
      </c>
      <c r="M3974" t="s">
        <v>287</v>
      </c>
      <c r="N3974" t="s">
        <v>14</v>
      </c>
      <c r="O3974">
        <v>1946</v>
      </c>
      <c r="P3974" t="s">
        <v>287</v>
      </c>
      <c r="Q3974" t="s">
        <v>14</v>
      </c>
      <c r="R3974" t="s">
        <v>410</v>
      </c>
      <c r="S3974" s="46">
        <v>0</v>
      </c>
      <c r="U3974" s="46">
        <v>20</v>
      </c>
      <c r="IF3974">
        <v>1946</v>
      </c>
      <c r="IG3974" t="s">
        <v>287</v>
      </c>
      <c r="IH3974" t="s">
        <v>288</v>
      </c>
      <c r="IK3974">
        <v>-2</v>
      </c>
      <c r="IL3974" t="s">
        <v>279</v>
      </c>
      <c r="IM3974" t="s">
        <v>280</v>
      </c>
      <c r="IN3974" t="s">
        <v>654</v>
      </c>
      <c r="IP3974" t="s">
        <v>655</v>
      </c>
    </row>
    <row r="3975" spans="1:250" x14ac:dyDescent="0.25">
      <c r="A3975">
        <v>42490</v>
      </c>
      <c r="B3975">
        <v>-890804480</v>
      </c>
      <c r="C3975">
        <v>1837</v>
      </c>
      <c r="D3975" t="s">
        <v>273</v>
      </c>
      <c r="E3975" t="s">
        <v>274</v>
      </c>
      <c r="F3975">
        <v>1848</v>
      </c>
      <c r="G3975" t="s">
        <v>286</v>
      </c>
      <c r="H3975" t="s">
        <v>274</v>
      </c>
      <c r="I3975">
        <v>435</v>
      </c>
      <c r="J3975" t="s">
        <v>491</v>
      </c>
      <c r="K3975" t="s">
        <v>492</v>
      </c>
      <c r="L3975">
        <v>1946</v>
      </c>
      <c r="M3975" t="s">
        <v>287</v>
      </c>
      <c r="N3975" t="s">
        <v>14</v>
      </c>
      <c r="O3975">
        <v>1946</v>
      </c>
      <c r="P3975" t="s">
        <v>287</v>
      </c>
      <c r="Q3975" t="s">
        <v>14</v>
      </c>
      <c r="R3975" t="s">
        <v>410</v>
      </c>
      <c r="S3975" s="46">
        <v>0</v>
      </c>
      <c r="U3975" s="46">
        <v>20</v>
      </c>
      <c r="IF3975">
        <v>1946</v>
      </c>
      <c r="IG3975" t="s">
        <v>287</v>
      </c>
      <c r="IH3975" t="s">
        <v>288</v>
      </c>
      <c r="IK3975">
        <v>-2</v>
      </c>
      <c r="IL3975" t="s">
        <v>279</v>
      </c>
      <c r="IM3975" t="s">
        <v>280</v>
      </c>
      <c r="IN3975" t="s">
        <v>654</v>
      </c>
      <c r="IP3975" t="s">
        <v>655</v>
      </c>
    </row>
    <row r="3976" spans="1:250" x14ac:dyDescent="0.25">
      <c r="A3976">
        <v>42491</v>
      </c>
      <c r="B3976">
        <v>-890804480</v>
      </c>
      <c r="C3976">
        <v>1837</v>
      </c>
      <c r="D3976" t="s">
        <v>273</v>
      </c>
      <c r="E3976" t="s">
        <v>274</v>
      </c>
      <c r="F3976">
        <v>1848</v>
      </c>
      <c r="G3976" t="s">
        <v>286</v>
      </c>
      <c r="H3976" t="s">
        <v>274</v>
      </c>
      <c r="I3976">
        <v>431</v>
      </c>
      <c r="J3976" t="s">
        <v>493</v>
      </c>
      <c r="K3976" t="s">
        <v>494</v>
      </c>
      <c r="L3976">
        <v>1946</v>
      </c>
      <c r="M3976" t="s">
        <v>287</v>
      </c>
      <c r="N3976" t="s">
        <v>14</v>
      </c>
      <c r="O3976">
        <v>1946</v>
      </c>
      <c r="P3976" t="s">
        <v>287</v>
      </c>
      <c r="Q3976" t="s">
        <v>14</v>
      </c>
      <c r="R3976" t="s">
        <v>410</v>
      </c>
      <c r="S3976" s="46">
        <v>0</v>
      </c>
      <c r="U3976" s="46">
        <v>20</v>
      </c>
      <c r="IF3976">
        <v>1946</v>
      </c>
      <c r="IG3976" t="s">
        <v>287</v>
      </c>
      <c r="IH3976" t="s">
        <v>288</v>
      </c>
      <c r="IK3976">
        <v>-2</v>
      </c>
      <c r="IL3976" t="s">
        <v>279</v>
      </c>
      <c r="IM3976" t="s">
        <v>280</v>
      </c>
      <c r="IN3976" t="s">
        <v>654</v>
      </c>
      <c r="IP3976" t="s">
        <v>655</v>
      </c>
    </row>
    <row r="3977" spans="1:250" x14ac:dyDescent="0.25">
      <c r="A3977">
        <v>42492</v>
      </c>
      <c r="B3977">
        <v>-890804480</v>
      </c>
      <c r="C3977">
        <v>1837</v>
      </c>
      <c r="D3977" t="s">
        <v>273</v>
      </c>
      <c r="E3977" t="s">
        <v>274</v>
      </c>
      <c r="F3977">
        <v>1848</v>
      </c>
      <c r="G3977" t="s">
        <v>286</v>
      </c>
      <c r="H3977" t="s">
        <v>274</v>
      </c>
      <c r="I3977">
        <v>429</v>
      </c>
      <c r="J3977" t="s">
        <v>395</v>
      </c>
      <c r="K3977" t="s">
        <v>396</v>
      </c>
      <c r="L3977">
        <v>1946</v>
      </c>
      <c r="M3977" t="s">
        <v>287</v>
      </c>
      <c r="N3977" t="s">
        <v>14</v>
      </c>
      <c r="O3977">
        <v>1946</v>
      </c>
      <c r="P3977" t="s">
        <v>287</v>
      </c>
      <c r="Q3977" t="s">
        <v>14</v>
      </c>
      <c r="R3977" t="s">
        <v>410</v>
      </c>
      <c r="S3977" s="46">
        <v>0</v>
      </c>
      <c r="U3977" s="46">
        <v>20</v>
      </c>
      <c r="IF3977">
        <v>1946</v>
      </c>
      <c r="IG3977" t="s">
        <v>287</v>
      </c>
      <c r="IH3977" t="s">
        <v>288</v>
      </c>
      <c r="IK3977">
        <v>-2</v>
      </c>
      <c r="IL3977" t="s">
        <v>279</v>
      </c>
      <c r="IM3977" t="s">
        <v>280</v>
      </c>
      <c r="IN3977" t="s">
        <v>654</v>
      </c>
      <c r="IP3977" t="s">
        <v>655</v>
      </c>
    </row>
    <row r="3978" spans="1:250" x14ac:dyDescent="0.25">
      <c r="A3978">
        <v>42493</v>
      </c>
      <c r="B3978">
        <v>-890804480</v>
      </c>
      <c r="C3978">
        <v>1837</v>
      </c>
      <c r="D3978" t="s">
        <v>273</v>
      </c>
      <c r="E3978" t="s">
        <v>274</v>
      </c>
      <c r="F3978">
        <v>1848</v>
      </c>
      <c r="G3978" t="s">
        <v>286</v>
      </c>
      <c r="H3978" t="s">
        <v>274</v>
      </c>
      <c r="I3978">
        <v>427</v>
      </c>
      <c r="J3978" t="s">
        <v>397</v>
      </c>
      <c r="K3978" t="s">
        <v>398</v>
      </c>
      <c r="L3978">
        <v>1946</v>
      </c>
      <c r="M3978" t="s">
        <v>287</v>
      </c>
      <c r="N3978" t="s">
        <v>14</v>
      </c>
      <c r="O3978">
        <v>1946</v>
      </c>
      <c r="P3978" t="s">
        <v>287</v>
      </c>
      <c r="Q3978" t="s">
        <v>14</v>
      </c>
      <c r="R3978" t="s">
        <v>410</v>
      </c>
      <c r="S3978" s="46">
        <v>0</v>
      </c>
      <c r="U3978" s="46">
        <v>20</v>
      </c>
      <c r="IF3978">
        <v>1946</v>
      </c>
      <c r="IG3978" t="s">
        <v>287</v>
      </c>
      <c r="IH3978" t="s">
        <v>288</v>
      </c>
      <c r="IK3978">
        <v>-2</v>
      </c>
      <c r="IL3978" t="s">
        <v>279</v>
      </c>
      <c r="IM3978" t="s">
        <v>280</v>
      </c>
      <c r="IN3978" t="s">
        <v>654</v>
      </c>
      <c r="IP3978" t="s">
        <v>655</v>
      </c>
    </row>
    <row r="3979" spans="1:250" x14ac:dyDescent="0.25">
      <c r="A3979">
        <v>42494</v>
      </c>
      <c r="B3979">
        <v>-890804480</v>
      </c>
      <c r="C3979">
        <v>1837</v>
      </c>
      <c r="D3979" t="s">
        <v>273</v>
      </c>
      <c r="E3979" t="s">
        <v>274</v>
      </c>
      <c r="F3979">
        <v>1848</v>
      </c>
      <c r="G3979" t="s">
        <v>286</v>
      </c>
      <c r="H3979" t="s">
        <v>274</v>
      </c>
      <c r="I3979">
        <v>424</v>
      </c>
      <c r="J3979" t="s">
        <v>399</v>
      </c>
      <c r="K3979" t="s">
        <v>400</v>
      </c>
      <c r="L3979">
        <v>1946</v>
      </c>
      <c r="M3979" t="s">
        <v>287</v>
      </c>
      <c r="N3979" t="s">
        <v>14</v>
      </c>
      <c r="O3979">
        <v>1946</v>
      </c>
      <c r="P3979" t="s">
        <v>287</v>
      </c>
      <c r="Q3979" t="s">
        <v>14</v>
      </c>
      <c r="R3979" t="s">
        <v>410</v>
      </c>
      <c r="S3979" s="46">
        <v>0</v>
      </c>
      <c r="U3979" s="46">
        <v>20</v>
      </c>
      <c r="IF3979">
        <v>1946</v>
      </c>
      <c r="IG3979" t="s">
        <v>287</v>
      </c>
      <c r="IH3979" t="s">
        <v>288</v>
      </c>
      <c r="IK3979">
        <v>-2</v>
      </c>
      <c r="IL3979" t="s">
        <v>279</v>
      </c>
      <c r="IM3979" t="s">
        <v>280</v>
      </c>
      <c r="IN3979" t="s">
        <v>654</v>
      </c>
      <c r="IP3979" t="s">
        <v>655</v>
      </c>
    </row>
    <row r="3980" spans="1:250" x14ac:dyDescent="0.25">
      <c r="A3980">
        <v>42495</v>
      </c>
      <c r="B3980">
        <v>-890804480</v>
      </c>
      <c r="C3980">
        <v>1837</v>
      </c>
      <c r="D3980" t="s">
        <v>273</v>
      </c>
      <c r="E3980" t="s">
        <v>274</v>
      </c>
      <c r="F3980">
        <v>1848</v>
      </c>
      <c r="G3980" t="s">
        <v>286</v>
      </c>
      <c r="H3980" t="s">
        <v>274</v>
      </c>
      <c r="I3980">
        <v>437</v>
      </c>
      <c r="J3980" t="s">
        <v>658</v>
      </c>
      <c r="K3980" t="s">
        <v>659</v>
      </c>
      <c r="L3980">
        <v>1946</v>
      </c>
      <c r="M3980" t="s">
        <v>287</v>
      </c>
      <c r="N3980" t="s">
        <v>14</v>
      </c>
      <c r="O3980">
        <v>1946</v>
      </c>
      <c r="P3980" t="s">
        <v>287</v>
      </c>
      <c r="Q3980" t="s">
        <v>14</v>
      </c>
      <c r="R3980" t="s">
        <v>410</v>
      </c>
      <c r="S3980" s="46">
        <v>0</v>
      </c>
      <c r="U3980" s="46">
        <v>20</v>
      </c>
      <c r="IF3980">
        <v>1946</v>
      </c>
      <c r="IG3980" t="s">
        <v>287</v>
      </c>
      <c r="IH3980" t="s">
        <v>288</v>
      </c>
      <c r="IK3980">
        <v>-2</v>
      </c>
      <c r="IL3980" t="s">
        <v>279</v>
      </c>
      <c r="IM3980" t="s">
        <v>280</v>
      </c>
      <c r="IN3980" t="s">
        <v>654</v>
      </c>
      <c r="IP3980" t="s">
        <v>655</v>
      </c>
    </row>
    <row r="3981" spans="1:250" x14ac:dyDescent="0.25">
      <c r="A3981">
        <v>42496</v>
      </c>
      <c r="B3981">
        <v>-890804480</v>
      </c>
      <c r="C3981">
        <v>1837</v>
      </c>
      <c r="D3981" t="s">
        <v>273</v>
      </c>
      <c r="E3981" t="s">
        <v>274</v>
      </c>
      <c r="F3981">
        <v>1848</v>
      </c>
      <c r="G3981" t="s">
        <v>286</v>
      </c>
      <c r="H3981" t="s">
        <v>274</v>
      </c>
      <c r="I3981">
        <v>427</v>
      </c>
      <c r="J3981" t="s">
        <v>397</v>
      </c>
      <c r="K3981" t="s">
        <v>398</v>
      </c>
      <c r="L3981">
        <v>2024</v>
      </c>
      <c r="M3981" t="s">
        <v>289</v>
      </c>
      <c r="N3981" t="s">
        <v>15</v>
      </c>
      <c r="O3981">
        <v>2024</v>
      </c>
      <c r="P3981" t="s">
        <v>289</v>
      </c>
      <c r="Q3981" t="s">
        <v>15</v>
      </c>
      <c r="R3981" t="s">
        <v>410</v>
      </c>
      <c r="S3981" s="46">
        <v>0</v>
      </c>
      <c r="U3981" s="46">
        <v>20</v>
      </c>
      <c r="IF3981">
        <v>2024</v>
      </c>
      <c r="IG3981" t="s">
        <v>289</v>
      </c>
      <c r="IH3981" t="s">
        <v>288</v>
      </c>
      <c r="IK3981">
        <v>-2</v>
      </c>
      <c r="IL3981" t="s">
        <v>279</v>
      </c>
      <c r="IM3981" t="s">
        <v>280</v>
      </c>
      <c r="IN3981" t="s">
        <v>654</v>
      </c>
      <c r="IP3981" t="s">
        <v>660</v>
      </c>
    </row>
    <row r="3982" spans="1:250" x14ac:dyDescent="0.25">
      <c r="A3982">
        <v>42497</v>
      </c>
      <c r="B3982">
        <v>-890804480</v>
      </c>
      <c r="C3982">
        <v>1837</v>
      </c>
      <c r="D3982" t="s">
        <v>273</v>
      </c>
      <c r="E3982" t="s">
        <v>274</v>
      </c>
      <c r="F3982">
        <v>1848</v>
      </c>
      <c r="G3982" t="s">
        <v>286</v>
      </c>
      <c r="H3982" t="s">
        <v>274</v>
      </c>
      <c r="I3982">
        <v>424</v>
      </c>
      <c r="J3982" t="s">
        <v>399</v>
      </c>
      <c r="K3982" t="s">
        <v>400</v>
      </c>
      <c r="L3982">
        <v>2024</v>
      </c>
      <c r="M3982" t="s">
        <v>289</v>
      </c>
      <c r="N3982" t="s">
        <v>15</v>
      </c>
      <c r="O3982">
        <v>2024</v>
      </c>
      <c r="P3982" t="s">
        <v>289</v>
      </c>
      <c r="Q3982" t="s">
        <v>15</v>
      </c>
      <c r="R3982" t="s">
        <v>410</v>
      </c>
      <c r="S3982" s="46">
        <v>0</v>
      </c>
      <c r="U3982" s="46">
        <v>20</v>
      </c>
      <c r="IF3982">
        <v>2024</v>
      </c>
      <c r="IG3982" t="s">
        <v>289</v>
      </c>
      <c r="IH3982" t="s">
        <v>288</v>
      </c>
      <c r="IK3982">
        <v>-2</v>
      </c>
      <c r="IL3982" t="s">
        <v>279</v>
      </c>
      <c r="IM3982" t="s">
        <v>280</v>
      </c>
      <c r="IN3982" t="s">
        <v>654</v>
      </c>
      <c r="IP3982" t="s">
        <v>660</v>
      </c>
    </row>
    <row r="3983" spans="1:250" x14ac:dyDescent="0.25">
      <c r="A3983">
        <v>42498</v>
      </c>
      <c r="B3983">
        <v>-890804480</v>
      </c>
      <c r="C3983">
        <v>1837</v>
      </c>
      <c r="D3983" t="s">
        <v>273</v>
      </c>
      <c r="E3983" t="s">
        <v>274</v>
      </c>
      <c r="F3983">
        <v>1848</v>
      </c>
      <c r="G3983" t="s">
        <v>286</v>
      </c>
      <c r="H3983" t="s">
        <v>274</v>
      </c>
      <c r="I3983">
        <v>422</v>
      </c>
      <c r="J3983" t="s">
        <v>401</v>
      </c>
      <c r="K3983" t="s">
        <v>402</v>
      </c>
      <c r="L3983">
        <v>2024</v>
      </c>
      <c r="M3983" t="s">
        <v>289</v>
      </c>
      <c r="N3983" t="s">
        <v>15</v>
      </c>
      <c r="O3983">
        <v>2024</v>
      </c>
      <c r="P3983" t="s">
        <v>289</v>
      </c>
      <c r="Q3983" t="s">
        <v>15</v>
      </c>
      <c r="R3983" t="s">
        <v>410</v>
      </c>
      <c r="S3983" s="46">
        <v>0</v>
      </c>
      <c r="U3983" s="46">
        <v>20</v>
      </c>
      <c r="IF3983">
        <v>2024</v>
      </c>
      <c r="IG3983" t="s">
        <v>289</v>
      </c>
      <c r="IH3983" t="s">
        <v>288</v>
      </c>
      <c r="IK3983">
        <v>-2</v>
      </c>
      <c r="IL3983" t="s">
        <v>279</v>
      </c>
      <c r="IM3983" t="s">
        <v>280</v>
      </c>
      <c r="IN3983" t="s">
        <v>654</v>
      </c>
      <c r="IP3983" t="s">
        <v>660</v>
      </c>
    </row>
    <row r="3984" spans="1:250" x14ac:dyDescent="0.25">
      <c r="A3984">
        <v>42499</v>
      </c>
      <c r="B3984">
        <v>-890804480</v>
      </c>
      <c r="C3984">
        <v>1837</v>
      </c>
      <c r="D3984" t="s">
        <v>273</v>
      </c>
      <c r="E3984" t="s">
        <v>274</v>
      </c>
      <c r="F3984">
        <v>1848</v>
      </c>
      <c r="G3984" t="s">
        <v>286</v>
      </c>
      <c r="H3984" t="s">
        <v>274</v>
      </c>
      <c r="I3984">
        <v>420</v>
      </c>
      <c r="J3984" t="s">
        <v>403</v>
      </c>
      <c r="K3984" t="s">
        <v>404</v>
      </c>
      <c r="L3984">
        <v>2024</v>
      </c>
      <c r="M3984" t="s">
        <v>289</v>
      </c>
      <c r="N3984" t="s">
        <v>15</v>
      </c>
      <c r="O3984">
        <v>2024</v>
      </c>
      <c r="P3984" t="s">
        <v>289</v>
      </c>
      <c r="Q3984" t="s">
        <v>15</v>
      </c>
      <c r="R3984" t="s">
        <v>410</v>
      </c>
      <c r="S3984" s="46">
        <v>0</v>
      </c>
      <c r="U3984" s="46">
        <v>20</v>
      </c>
      <c r="IF3984">
        <v>2024</v>
      </c>
      <c r="IG3984" t="s">
        <v>289</v>
      </c>
      <c r="IH3984" t="s">
        <v>288</v>
      </c>
      <c r="IK3984">
        <v>-2</v>
      </c>
      <c r="IL3984" t="s">
        <v>279</v>
      </c>
      <c r="IM3984" t="s">
        <v>280</v>
      </c>
      <c r="IN3984" t="s">
        <v>654</v>
      </c>
      <c r="IP3984" t="s">
        <v>660</v>
      </c>
    </row>
    <row r="3985" spans="1:250" x14ac:dyDescent="0.25">
      <c r="A3985">
        <v>42500</v>
      </c>
      <c r="B3985">
        <v>-890804480</v>
      </c>
      <c r="C3985">
        <v>1837</v>
      </c>
      <c r="D3985" t="s">
        <v>273</v>
      </c>
      <c r="E3985" t="s">
        <v>274</v>
      </c>
      <c r="F3985">
        <v>1848</v>
      </c>
      <c r="G3985" t="s">
        <v>286</v>
      </c>
      <c r="H3985" t="s">
        <v>274</v>
      </c>
      <c r="I3985">
        <v>411</v>
      </c>
      <c r="J3985" t="s">
        <v>393</v>
      </c>
      <c r="K3985" t="s">
        <v>394</v>
      </c>
      <c r="L3985">
        <v>2024</v>
      </c>
      <c r="M3985" t="s">
        <v>289</v>
      </c>
      <c r="N3985" t="s">
        <v>15</v>
      </c>
      <c r="O3985">
        <v>2024</v>
      </c>
      <c r="P3985" t="s">
        <v>289</v>
      </c>
      <c r="Q3985" t="s">
        <v>15</v>
      </c>
      <c r="R3985" t="s">
        <v>410</v>
      </c>
      <c r="S3985" s="46">
        <v>0</v>
      </c>
      <c r="U3985" s="46">
        <v>20</v>
      </c>
      <c r="IF3985">
        <v>2024</v>
      </c>
      <c r="IG3985" t="s">
        <v>289</v>
      </c>
      <c r="IH3985" t="s">
        <v>288</v>
      </c>
      <c r="IK3985">
        <v>-2</v>
      </c>
      <c r="IL3985" t="s">
        <v>279</v>
      </c>
      <c r="IM3985" t="s">
        <v>280</v>
      </c>
      <c r="IN3985" t="s">
        <v>654</v>
      </c>
      <c r="IP3985" t="s">
        <v>660</v>
      </c>
    </row>
    <row r="3986" spans="1:250" x14ac:dyDescent="0.25">
      <c r="A3986">
        <v>42501</v>
      </c>
      <c r="B3986">
        <v>-890804480</v>
      </c>
      <c r="C3986">
        <v>1837</v>
      </c>
      <c r="D3986" t="s">
        <v>273</v>
      </c>
      <c r="E3986" t="s">
        <v>274</v>
      </c>
      <c r="F3986">
        <v>9695</v>
      </c>
      <c r="G3986" t="s">
        <v>281</v>
      </c>
      <c r="H3986" t="s">
        <v>282</v>
      </c>
      <c r="I3986">
        <v>411</v>
      </c>
      <c r="J3986" t="s">
        <v>393</v>
      </c>
      <c r="K3986" t="s">
        <v>394</v>
      </c>
      <c r="L3986">
        <v>2024</v>
      </c>
      <c r="M3986" t="s">
        <v>289</v>
      </c>
      <c r="N3986" t="s">
        <v>15</v>
      </c>
      <c r="O3986">
        <v>2024</v>
      </c>
      <c r="P3986" t="s">
        <v>289</v>
      </c>
      <c r="Q3986" t="s">
        <v>15</v>
      </c>
      <c r="R3986" t="s">
        <v>410</v>
      </c>
      <c r="S3986" s="46">
        <v>0</v>
      </c>
      <c r="U3986" s="46">
        <v>20</v>
      </c>
      <c r="IF3986">
        <v>2024</v>
      </c>
      <c r="IG3986" t="s">
        <v>289</v>
      </c>
      <c r="IH3986" t="s">
        <v>285</v>
      </c>
      <c r="IK3986">
        <v>-2</v>
      </c>
      <c r="IL3986" t="s">
        <v>279</v>
      </c>
      <c r="IM3986" t="s">
        <v>280</v>
      </c>
      <c r="IN3986" t="s">
        <v>661</v>
      </c>
      <c r="IP3986" t="s">
        <v>662</v>
      </c>
    </row>
    <row r="3987" spans="1:250" x14ac:dyDescent="0.25">
      <c r="A3987">
        <v>42502</v>
      </c>
      <c r="B3987">
        <v>-890804480</v>
      </c>
      <c r="C3987">
        <v>1837</v>
      </c>
      <c r="D3987" t="s">
        <v>273</v>
      </c>
      <c r="E3987" t="s">
        <v>274</v>
      </c>
      <c r="F3987">
        <v>13794</v>
      </c>
      <c r="G3987" t="s">
        <v>275</v>
      </c>
      <c r="H3987" t="s">
        <v>276</v>
      </c>
      <c r="I3987">
        <v>435</v>
      </c>
      <c r="J3987" t="s">
        <v>491</v>
      </c>
      <c r="K3987" t="s">
        <v>492</v>
      </c>
      <c r="L3987">
        <v>2024</v>
      </c>
      <c r="M3987" t="s">
        <v>289</v>
      </c>
      <c r="N3987" t="s">
        <v>15</v>
      </c>
      <c r="O3987">
        <v>2024</v>
      </c>
      <c r="P3987" t="s">
        <v>289</v>
      </c>
      <c r="Q3987" t="s">
        <v>15</v>
      </c>
      <c r="R3987" t="s">
        <v>410</v>
      </c>
      <c r="S3987" s="46">
        <v>0</v>
      </c>
      <c r="U3987" s="46">
        <v>20</v>
      </c>
      <c r="IF3987">
        <v>2024</v>
      </c>
      <c r="IG3987" t="s">
        <v>289</v>
      </c>
      <c r="IH3987" t="s">
        <v>319</v>
      </c>
      <c r="IK3987">
        <v>-2</v>
      </c>
      <c r="IL3987" t="s">
        <v>279</v>
      </c>
      <c r="IM3987" t="s">
        <v>280</v>
      </c>
      <c r="IN3987" t="s">
        <v>663</v>
      </c>
      <c r="IP3987" t="s">
        <v>664</v>
      </c>
    </row>
    <row r="3988" spans="1:250" x14ac:dyDescent="0.25">
      <c r="A3988">
        <v>42503</v>
      </c>
      <c r="B3988">
        <v>-890804480</v>
      </c>
      <c r="C3988">
        <v>1837</v>
      </c>
      <c r="D3988" t="s">
        <v>273</v>
      </c>
      <c r="E3988" t="s">
        <v>274</v>
      </c>
      <c r="F3988">
        <v>13794</v>
      </c>
      <c r="G3988" t="s">
        <v>275</v>
      </c>
      <c r="H3988" t="s">
        <v>276</v>
      </c>
      <c r="I3988">
        <v>431</v>
      </c>
      <c r="J3988" t="s">
        <v>493</v>
      </c>
      <c r="K3988" t="s">
        <v>494</v>
      </c>
      <c r="L3988">
        <v>2024</v>
      </c>
      <c r="M3988" t="s">
        <v>289</v>
      </c>
      <c r="N3988" t="s">
        <v>15</v>
      </c>
      <c r="O3988">
        <v>2024</v>
      </c>
      <c r="P3988" t="s">
        <v>289</v>
      </c>
      <c r="Q3988" t="s">
        <v>15</v>
      </c>
      <c r="R3988" t="s">
        <v>410</v>
      </c>
      <c r="S3988" s="46">
        <v>0</v>
      </c>
      <c r="U3988" s="46">
        <v>20</v>
      </c>
      <c r="IF3988">
        <v>2024</v>
      </c>
      <c r="IG3988" t="s">
        <v>289</v>
      </c>
      <c r="IH3988" t="s">
        <v>319</v>
      </c>
      <c r="IK3988">
        <v>-2</v>
      </c>
      <c r="IL3988" t="s">
        <v>279</v>
      </c>
      <c r="IM3988" t="s">
        <v>280</v>
      </c>
      <c r="IN3988" t="s">
        <v>663</v>
      </c>
      <c r="IP3988" t="s">
        <v>664</v>
      </c>
    </row>
    <row r="3989" spans="1:250" x14ac:dyDescent="0.25">
      <c r="A3989">
        <v>42504</v>
      </c>
      <c r="B3989">
        <v>-890804480</v>
      </c>
      <c r="C3989">
        <v>1837</v>
      </c>
      <c r="D3989" t="s">
        <v>273</v>
      </c>
      <c r="E3989" t="s">
        <v>274</v>
      </c>
      <c r="F3989">
        <v>13794</v>
      </c>
      <c r="G3989" t="s">
        <v>275</v>
      </c>
      <c r="H3989" t="s">
        <v>276</v>
      </c>
      <c r="I3989">
        <v>429</v>
      </c>
      <c r="J3989" t="s">
        <v>395</v>
      </c>
      <c r="K3989" t="s">
        <v>396</v>
      </c>
      <c r="L3989">
        <v>2024</v>
      </c>
      <c r="M3989" t="s">
        <v>289</v>
      </c>
      <c r="N3989" t="s">
        <v>15</v>
      </c>
      <c r="O3989">
        <v>2024</v>
      </c>
      <c r="P3989" t="s">
        <v>289</v>
      </c>
      <c r="Q3989" t="s">
        <v>15</v>
      </c>
      <c r="R3989" t="s">
        <v>410</v>
      </c>
      <c r="S3989" s="46">
        <v>0</v>
      </c>
      <c r="U3989" s="46">
        <v>20</v>
      </c>
      <c r="IF3989">
        <v>2024</v>
      </c>
      <c r="IG3989" t="s">
        <v>289</v>
      </c>
      <c r="IH3989" t="s">
        <v>319</v>
      </c>
      <c r="IK3989">
        <v>-2</v>
      </c>
      <c r="IL3989" t="s">
        <v>279</v>
      </c>
      <c r="IM3989" t="s">
        <v>280</v>
      </c>
      <c r="IN3989" t="s">
        <v>663</v>
      </c>
      <c r="IP3989" t="s">
        <v>664</v>
      </c>
    </row>
    <row r="3990" spans="1:250" x14ac:dyDescent="0.25">
      <c r="A3990">
        <v>42505</v>
      </c>
      <c r="B3990">
        <v>-890804480</v>
      </c>
      <c r="C3990">
        <v>1837</v>
      </c>
      <c r="D3990" t="s">
        <v>273</v>
      </c>
      <c r="E3990" t="s">
        <v>274</v>
      </c>
      <c r="F3990">
        <v>13794</v>
      </c>
      <c r="G3990" t="s">
        <v>275</v>
      </c>
      <c r="H3990" t="s">
        <v>276</v>
      </c>
      <c r="I3990">
        <v>427</v>
      </c>
      <c r="J3990" t="s">
        <v>397</v>
      </c>
      <c r="K3990" t="s">
        <v>398</v>
      </c>
      <c r="L3990">
        <v>2024</v>
      </c>
      <c r="M3990" t="s">
        <v>289</v>
      </c>
      <c r="N3990" t="s">
        <v>15</v>
      </c>
      <c r="O3990">
        <v>2024</v>
      </c>
      <c r="P3990" t="s">
        <v>289</v>
      </c>
      <c r="Q3990" t="s">
        <v>15</v>
      </c>
      <c r="R3990" t="s">
        <v>410</v>
      </c>
      <c r="S3990" s="46">
        <v>0</v>
      </c>
      <c r="U3990" s="46">
        <v>20</v>
      </c>
      <c r="IF3990">
        <v>2024</v>
      </c>
      <c r="IG3990" t="s">
        <v>289</v>
      </c>
      <c r="IH3990" t="s">
        <v>319</v>
      </c>
      <c r="IK3990">
        <v>-2</v>
      </c>
      <c r="IL3990" t="s">
        <v>279</v>
      </c>
      <c r="IM3990" t="s">
        <v>280</v>
      </c>
      <c r="IN3990" t="s">
        <v>663</v>
      </c>
      <c r="IP3990" t="s">
        <v>664</v>
      </c>
    </row>
    <row r="3991" spans="1:250" x14ac:dyDescent="0.25">
      <c r="A3991">
        <v>42506</v>
      </c>
      <c r="B3991">
        <v>-890804480</v>
      </c>
      <c r="C3991">
        <v>1837</v>
      </c>
      <c r="D3991" t="s">
        <v>273</v>
      </c>
      <c r="E3991" t="s">
        <v>274</v>
      </c>
      <c r="F3991">
        <v>13794</v>
      </c>
      <c r="G3991" t="s">
        <v>275</v>
      </c>
      <c r="H3991" t="s">
        <v>276</v>
      </c>
      <c r="I3991">
        <v>424</v>
      </c>
      <c r="J3991" t="s">
        <v>399</v>
      </c>
      <c r="K3991" t="s">
        <v>400</v>
      </c>
      <c r="L3991">
        <v>2024</v>
      </c>
      <c r="M3991" t="s">
        <v>289</v>
      </c>
      <c r="N3991" t="s">
        <v>15</v>
      </c>
      <c r="O3991">
        <v>2024</v>
      </c>
      <c r="P3991" t="s">
        <v>289</v>
      </c>
      <c r="Q3991" t="s">
        <v>15</v>
      </c>
      <c r="R3991" t="s">
        <v>410</v>
      </c>
      <c r="S3991" s="46">
        <v>0</v>
      </c>
      <c r="U3991" s="46">
        <v>20</v>
      </c>
      <c r="IF3991">
        <v>2024</v>
      </c>
      <c r="IG3991" t="s">
        <v>289</v>
      </c>
      <c r="IH3991" t="s">
        <v>319</v>
      </c>
      <c r="IK3991">
        <v>-2</v>
      </c>
      <c r="IL3991" t="s">
        <v>279</v>
      </c>
      <c r="IM3991" t="s">
        <v>280</v>
      </c>
      <c r="IN3991" t="s">
        <v>663</v>
      </c>
      <c r="IP3991" t="s">
        <v>664</v>
      </c>
    </row>
    <row r="3992" spans="1:250" x14ac:dyDescent="0.25">
      <c r="A3992">
        <v>42507</v>
      </c>
      <c r="B3992">
        <v>-890804480</v>
      </c>
      <c r="C3992">
        <v>1837</v>
      </c>
      <c r="D3992" t="s">
        <v>273</v>
      </c>
      <c r="E3992" t="s">
        <v>274</v>
      </c>
      <c r="F3992">
        <v>13794</v>
      </c>
      <c r="G3992" t="s">
        <v>275</v>
      </c>
      <c r="H3992" t="s">
        <v>276</v>
      </c>
      <c r="I3992">
        <v>437</v>
      </c>
      <c r="J3992" t="s">
        <v>658</v>
      </c>
      <c r="K3992" t="s">
        <v>659</v>
      </c>
      <c r="L3992">
        <v>2024</v>
      </c>
      <c r="M3992" t="s">
        <v>289</v>
      </c>
      <c r="N3992" t="s">
        <v>15</v>
      </c>
      <c r="O3992">
        <v>2024</v>
      </c>
      <c r="P3992" t="s">
        <v>289</v>
      </c>
      <c r="Q3992" t="s">
        <v>15</v>
      </c>
      <c r="R3992" t="s">
        <v>410</v>
      </c>
      <c r="S3992" s="46">
        <v>0</v>
      </c>
      <c r="U3992" s="46">
        <v>20</v>
      </c>
      <c r="IF3992">
        <v>2024</v>
      </c>
      <c r="IG3992" t="s">
        <v>289</v>
      </c>
      <c r="IH3992" t="s">
        <v>319</v>
      </c>
      <c r="IK3992">
        <v>-2</v>
      </c>
      <c r="IL3992" t="s">
        <v>279</v>
      </c>
      <c r="IM3992" t="s">
        <v>280</v>
      </c>
      <c r="IN3992" t="s">
        <v>663</v>
      </c>
      <c r="IP3992" t="s">
        <v>664</v>
      </c>
    </row>
    <row r="3993" spans="1:250" x14ac:dyDescent="0.25">
      <c r="A3993">
        <v>42508</v>
      </c>
      <c r="B3993">
        <v>-890804480</v>
      </c>
      <c r="C3993">
        <v>1837</v>
      </c>
      <c r="D3993" t="s">
        <v>273</v>
      </c>
      <c r="E3993" t="s">
        <v>274</v>
      </c>
      <c r="F3993">
        <v>13794</v>
      </c>
      <c r="G3993" t="s">
        <v>275</v>
      </c>
      <c r="H3993" t="s">
        <v>276</v>
      </c>
      <c r="I3993">
        <v>420</v>
      </c>
      <c r="J3993" t="s">
        <v>403</v>
      </c>
      <c r="K3993" t="s">
        <v>404</v>
      </c>
      <c r="L3993">
        <v>2024</v>
      </c>
      <c r="M3993" t="s">
        <v>289</v>
      </c>
      <c r="N3993" t="s">
        <v>15</v>
      </c>
      <c r="O3993">
        <v>2024</v>
      </c>
      <c r="P3993" t="s">
        <v>289</v>
      </c>
      <c r="Q3993" t="s">
        <v>15</v>
      </c>
      <c r="R3993" t="s">
        <v>410</v>
      </c>
      <c r="S3993" s="46">
        <v>0</v>
      </c>
      <c r="U3993" s="46">
        <v>20</v>
      </c>
      <c r="IF3993">
        <v>2024</v>
      </c>
      <c r="IG3993" t="s">
        <v>289</v>
      </c>
      <c r="IH3993" t="s">
        <v>319</v>
      </c>
      <c r="IK3993">
        <v>-2</v>
      </c>
      <c r="IL3993" t="s">
        <v>279</v>
      </c>
      <c r="IM3993" t="s">
        <v>280</v>
      </c>
      <c r="IN3993" t="s">
        <v>663</v>
      </c>
      <c r="IP3993" t="s">
        <v>664</v>
      </c>
    </row>
    <row r="3994" spans="1:250" x14ac:dyDescent="0.25">
      <c r="A3994">
        <v>42509</v>
      </c>
      <c r="B3994">
        <v>-890804480</v>
      </c>
      <c r="C3994">
        <v>1837</v>
      </c>
      <c r="D3994" t="s">
        <v>273</v>
      </c>
      <c r="E3994" t="s">
        <v>274</v>
      </c>
      <c r="F3994">
        <v>13794</v>
      </c>
      <c r="G3994" t="s">
        <v>275</v>
      </c>
      <c r="H3994" t="s">
        <v>276</v>
      </c>
      <c r="I3994">
        <v>411</v>
      </c>
      <c r="J3994" t="s">
        <v>393</v>
      </c>
      <c r="K3994" t="s">
        <v>394</v>
      </c>
      <c r="L3994">
        <v>2024</v>
      </c>
      <c r="M3994" t="s">
        <v>289</v>
      </c>
      <c r="N3994" t="s">
        <v>15</v>
      </c>
      <c r="O3994">
        <v>2024</v>
      </c>
      <c r="P3994" t="s">
        <v>289</v>
      </c>
      <c r="Q3994" t="s">
        <v>15</v>
      </c>
      <c r="R3994" t="s">
        <v>410</v>
      </c>
      <c r="S3994" s="46">
        <v>0</v>
      </c>
      <c r="U3994" s="46">
        <v>20</v>
      </c>
      <c r="IF3994">
        <v>2024</v>
      </c>
      <c r="IG3994" t="s">
        <v>289</v>
      </c>
      <c r="IH3994" t="s">
        <v>319</v>
      </c>
      <c r="IK3994">
        <v>-2</v>
      </c>
      <c r="IL3994" t="s">
        <v>279</v>
      </c>
      <c r="IM3994" t="s">
        <v>280</v>
      </c>
      <c r="IN3994" t="s">
        <v>663</v>
      </c>
      <c r="IP3994" t="s">
        <v>664</v>
      </c>
    </row>
    <row r="3995" spans="1:250" x14ac:dyDescent="0.25">
      <c r="A3995">
        <v>42510</v>
      </c>
      <c r="B3995">
        <v>-890804480</v>
      </c>
      <c r="C3995">
        <v>1837</v>
      </c>
      <c r="D3995" t="s">
        <v>273</v>
      </c>
      <c r="E3995" t="s">
        <v>274</v>
      </c>
      <c r="F3995">
        <v>9695</v>
      </c>
      <c r="G3995" t="s">
        <v>281</v>
      </c>
      <c r="H3995" t="s">
        <v>282</v>
      </c>
      <c r="I3995">
        <v>437</v>
      </c>
      <c r="J3995" t="s">
        <v>658</v>
      </c>
      <c r="K3995" t="s">
        <v>659</v>
      </c>
      <c r="L3995">
        <v>2024</v>
      </c>
      <c r="M3995" t="s">
        <v>289</v>
      </c>
      <c r="N3995" t="s">
        <v>15</v>
      </c>
      <c r="O3995">
        <v>2024</v>
      </c>
      <c r="P3995" t="s">
        <v>289</v>
      </c>
      <c r="Q3995" t="s">
        <v>15</v>
      </c>
      <c r="R3995" t="s">
        <v>410</v>
      </c>
      <c r="S3995" s="46">
        <v>0</v>
      </c>
      <c r="U3995" s="46">
        <v>20</v>
      </c>
      <c r="IF3995">
        <v>2024</v>
      </c>
      <c r="IG3995" t="s">
        <v>289</v>
      </c>
      <c r="IH3995" t="s">
        <v>285</v>
      </c>
      <c r="IK3995">
        <v>-2</v>
      </c>
      <c r="IL3995" t="s">
        <v>279</v>
      </c>
      <c r="IM3995" t="s">
        <v>280</v>
      </c>
      <c r="IN3995" t="s">
        <v>661</v>
      </c>
      <c r="IP3995" t="s">
        <v>662</v>
      </c>
    </row>
    <row r="3996" spans="1:250" x14ac:dyDescent="0.25">
      <c r="A3996">
        <v>42511</v>
      </c>
      <c r="B3996">
        <v>-890804480</v>
      </c>
      <c r="C3996">
        <v>1837</v>
      </c>
      <c r="D3996" t="s">
        <v>273</v>
      </c>
      <c r="E3996" t="s">
        <v>274</v>
      </c>
      <c r="F3996">
        <v>9695</v>
      </c>
      <c r="G3996" t="s">
        <v>281</v>
      </c>
      <c r="H3996" t="s">
        <v>282</v>
      </c>
      <c r="I3996">
        <v>436</v>
      </c>
      <c r="J3996" t="s">
        <v>656</v>
      </c>
      <c r="K3996" t="s">
        <v>657</v>
      </c>
      <c r="L3996">
        <v>2024</v>
      </c>
      <c r="M3996" t="s">
        <v>289</v>
      </c>
      <c r="N3996" t="s">
        <v>15</v>
      </c>
      <c r="O3996">
        <v>2024</v>
      </c>
      <c r="P3996" t="s">
        <v>289</v>
      </c>
      <c r="Q3996" t="s">
        <v>15</v>
      </c>
      <c r="R3996" t="s">
        <v>410</v>
      </c>
      <c r="S3996" s="46">
        <v>0</v>
      </c>
      <c r="U3996" s="46">
        <v>20</v>
      </c>
      <c r="IF3996">
        <v>2024</v>
      </c>
      <c r="IG3996" t="s">
        <v>289</v>
      </c>
      <c r="IH3996" t="s">
        <v>285</v>
      </c>
      <c r="IK3996">
        <v>-2</v>
      </c>
      <c r="IL3996" t="s">
        <v>279</v>
      </c>
      <c r="IM3996" t="s">
        <v>280</v>
      </c>
      <c r="IN3996" t="s">
        <v>661</v>
      </c>
      <c r="IP3996" t="s">
        <v>662</v>
      </c>
    </row>
    <row r="3997" spans="1:250" x14ac:dyDescent="0.25">
      <c r="A3997">
        <v>42512</v>
      </c>
      <c r="B3997">
        <v>-890804480</v>
      </c>
      <c r="C3997">
        <v>1837</v>
      </c>
      <c r="D3997" t="s">
        <v>273</v>
      </c>
      <c r="E3997" t="s">
        <v>274</v>
      </c>
      <c r="F3997">
        <v>9695</v>
      </c>
      <c r="G3997" t="s">
        <v>281</v>
      </c>
      <c r="H3997" t="s">
        <v>282</v>
      </c>
      <c r="I3997">
        <v>435</v>
      </c>
      <c r="J3997" t="s">
        <v>491</v>
      </c>
      <c r="K3997" t="s">
        <v>492</v>
      </c>
      <c r="L3997">
        <v>2024</v>
      </c>
      <c r="M3997" t="s">
        <v>289</v>
      </c>
      <c r="N3997" t="s">
        <v>15</v>
      </c>
      <c r="O3997">
        <v>2024</v>
      </c>
      <c r="P3997" t="s">
        <v>289</v>
      </c>
      <c r="Q3997" t="s">
        <v>15</v>
      </c>
      <c r="R3997" t="s">
        <v>410</v>
      </c>
      <c r="S3997" s="46">
        <v>0</v>
      </c>
      <c r="U3997" s="46">
        <v>20</v>
      </c>
      <c r="IF3997">
        <v>2024</v>
      </c>
      <c r="IG3997" t="s">
        <v>289</v>
      </c>
      <c r="IH3997" t="s">
        <v>285</v>
      </c>
      <c r="IK3997">
        <v>-2</v>
      </c>
      <c r="IL3997" t="s">
        <v>279</v>
      </c>
      <c r="IM3997" t="s">
        <v>280</v>
      </c>
      <c r="IN3997" t="s">
        <v>661</v>
      </c>
      <c r="IP3997" t="s">
        <v>662</v>
      </c>
    </row>
    <row r="3998" spans="1:250" x14ac:dyDescent="0.25">
      <c r="A3998">
        <v>42513</v>
      </c>
      <c r="B3998">
        <v>-890804480</v>
      </c>
      <c r="C3998">
        <v>1837</v>
      </c>
      <c r="D3998" t="s">
        <v>273</v>
      </c>
      <c r="E3998" t="s">
        <v>274</v>
      </c>
      <c r="F3998">
        <v>13794</v>
      </c>
      <c r="G3998" t="s">
        <v>275</v>
      </c>
      <c r="H3998" t="s">
        <v>276</v>
      </c>
      <c r="I3998">
        <v>436</v>
      </c>
      <c r="J3998" t="s">
        <v>656</v>
      </c>
      <c r="K3998" t="s">
        <v>657</v>
      </c>
      <c r="L3998">
        <v>2024</v>
      </c>
      <c r="M3998" t="s">
        <v>289</v>
      </c>
      <c r="N3998" t="s">
        <v>15</v>
      </c>
      <c r="O3998">
        <v>2024</v>
      </c>
      <c r="P3998" t="s">
        <v>289</v>
      </c>
      <c r="Q3998" t="s">
        <v>15</v>
      </c>
      <c r="R3998" t="s">
        <v>410</v>
      </c>
      <c r="S3998" s="46">
        <v>0</v>
      </c>
      <c r="U3998" s="46">
        <v>20</v>
      </c>
      <c r="IF3998">
        <v>2024</v>
      </c>
      <c r="IG3998" t="s">
        <v>289</v>
      </c>
      <c r="IH3998" t="s">
        <v>319</v>
      </c>
      <c r="IK3998">
        <v>-2</v>
      </c>
      <c r="IL3998" t="s">
        <v>279</v>
      </c>
      <c r="IM3998" t="s">
        <v>280</v>
      </c>
      <c r="IN3998" t="s">
        <v>663</v>
      </c>
      <c r="IP3998" t="s">
        <v>664</v>
      </c>
    </row>
    <row r="3999" spans="1:250" x14ac:dyDescent="0.25">
      <c r="A3999">
        <v>42514</v>
      </c>
      <c r="B3999">
        <v>-890804480</v>
      </c>
      <c r="C3999">
        <v>1837</v>
      </c>
      <c r="D3999" t="s">
        <v>273</v>
      </c>
      <c r="E3999" t="s">
        <v>274</v>
      </c>
      <c r="F3999">
        <v>9695</v>
      </c>
      <c r="G3999" t="s">
        <v>281</v>
      </c>
      <c r="H3999" t="s">
        <v>282</v>
      </c>
      <c r="I3999">
        <v>429</v>
      </c>
      <c r="J3999" t="s">
        <v>395</v>
      </c>
      <c r="K3999" t="s">
        <v>396</v>
      </c>
      <c r="L3999">
        <v>2024</v>
      </c>
      <c r="M3999" t="s">
        <v>289</v>
      </c>
      <c r="N3999" t="s">
        <v>15</v>
      </c>
      <c r="O3999">
        <v>2024</v>
      </c>
      <c r="P3999" t="s">
        <v>289</v>
      </c>
      <c r="Q3999" t="s">
        <v>15</v>
      </c>
      <c r="R3999" t="s">
        <v>410</v>
      </c>
      <c r="S3999" s="46">
        <v>0</v>
      </c>
      <c r="U3999" s="46">
        <v>20</v>
      </c>
      <c r="IF3999">
        <v>2024</v>
      </c>
      <c r="IG3999" t="s">
        <v>289</v>
      </c>
      <c r="IH3999" t="s">
        <v>285</v>
      </c>
      <c r="IK3999">
        <v>-2</v>
      </c>
      <c r="IL3999" t="s">
        <v>279</v>
      </c>
      <c r="IM3999" t="s">
        <v>280</v>
      </c>
      <c r="IN3999" t="s">
        <v>661</v>
      </c>
      <c r="IP3999" t="s">
        <v>662</v>
      </c>
    </row>
    <row r="4000" spans="1:250" x14ac:dyDescent="0.25">
      <c r="A4000">
        <v>42515</v>
      </c>
      <c r="B4000">
        <v>-890804480</v>
      </c>
      <c r="C4000">
        <v>1837</v>
      </c>
      <c r="D4000" t="s">
        <v>273</v>
      </c>
      <c r="E4000" t="s">
        <v>274</v>
      </c>
      <c r="F4000">
        <v>9695</v>
      </c>
      <c r="G4000" t="s">
        <v>281</v>
      </c>
      <c r="H4000" t="s">
        <v>282</v>
      </c>
      <c r="I4000">
        <v>427</v>
      </c>
      <c r="J4000" t="s">
        <v>397</v>
      </c>
      <c r="K4000" t="s">
        <v>398</v>
      </c>
      <c r="L4000">
        <v>2024</v>
      </c>
      <c r="M4000" t="s">
        <v>289</v>
      </c>
      <c r="N4000" t="s">
        <v>15</v>
      </c>
      <c r="O4000">
        <v>2024</v>
      </c>
      <c r="P4000" t="s">
        <v>289</v>
      </c>
      <c r="Q4000" t="s">
        <v>15</v>
      </c>
      <c r="R4000" t="s">
        <v>410</v>
      </c>
      <c r="S4000" s="46">
        <v>0</v>
      </c>
      <c r="U4000" s="46">
        <v>20</v>
      </c>
      <c r="IF4000">
        <v>2024</v>
      </c>
      <c r="IG4000" t="s">
        <v>289</v>
      </c>
      <c r="IH4000" t="s">
        <v>285</v>
      </c>
      <c r="IK4000">
        <v>-2</v>
      </c>
      <c r="IL4000" t="s">
        <v>279</v>
      </c>
      <c r="IM4000" t="s">
        <v>280</v>
      </c>
      <c r="IN4000" t="s">
        <v>661</v>
      </c>
      <c r="IP4000" t="s">
        <v>662</v>
      </c>
    </row>
    <row r="4001" spans="1:250" x14ac:dyDescent="0.25">
      <c r="A4001">
        <v>42516</v>
      </c>
      <c r="B4001">
        <v>-890804480</v>
      </c>
      <c r="C4001">
        <v>1837</v>
      </c>
      <c r="D4001" t="s">
        <v>273</v>
      </c>
      <c r="E4001" t="s">
        <v>274</v>
      </c>
      <c r="F4001">
        <v>9695</v>
      </c>
      <c r="G4001" t="s">
        <v>281</v>
      </c>
      <c r="H4001" t="s">
        <v>282</v>
      </c>
      <c r="I4001">
        <v>424</v>
      </c>
      <c r="J4001" t="s">
        <v>399</v>
      </c>
      <c r="K4001" t="s">
        <v>400</v>
      </c>
      <c r="L4001">
        <v>2024</v>
      </c>
      <c r="M4001" t="s">
        <v>289</v>
      </c>
      <c r="N4001" t="s">
        <v>15</v>
      </c>
      <c r="O4001">
        <v>2024</v>
      </c>
      <c r="P4001" t="s">
        <v>289</v>
      </c>
      <c r="Q4001" t="s">
        <v>15</v>
      </c>
      <c r="R4001" t="s">
        <v>410</v>
      </c>
      <c r="S4001" s="46">
        <v>0</v>
      </c>
      <c r="U4001" s="46">
        <v>20</v>
      </c>
      <c r="IF4001">
        <v>2024</v>
      </c>
      <c r="IG4001" t="s">
        <v>289</v>
      </c>
      <c r="IH4001" t="s">
        <v>285</v>
      </c>
      <c r="IK4001">
        <v>-2</v>
      </c>
      <c r="IL4001" t="s">
        <v>279</v>
      </c>
      <c r="IM4001" t="s">
        <v>280</v>
      </c>
      <c r="IN4001" t="s">
        <v>661</v>
      </c>
      <c r="IP4001" t="s">
        <v>662</v>
      </c>
    </row>
    <row r="4002" spans="1:250" x14ac:dyDescent="0.25">
      <c r="A4002">
        <v>42517</v>
      </c>
      <c r="B4002">
        <v>-890804480</v>
      </c>
      <c r="C4002">
        <v>1837</v>
      </c>
      <c r="D4002" t="s">
        <v>273</v>
      </c>
      <c r="E4002" t="s">
        <v>274</v>
      </c>
      <c r="F4002">
        <v>9695</v>
      </c>
      <c r="G4002" t="s">
        <v>281</v>
      </c>
      <c r="H4002" t="s">
        <v>282</v>
      </c>
      <c r="I4002">
        <v>422</v>
      </c>
      <c r="J4002" t="s">
        <v>401</v>
      </c>
      <c r="K4002" t="s">
        <v>402</v>
      </c>
      <c r="L4002">
        <v>2024</v>
      </c>
      <c r="M4002" t="s">
        <v>289</v>
      </c>
      <c r="N4002" t="s">
        <v>15</v>
      </c>
      <c r="O4002">
        <v>2024</v>
      </c>
      <c r="P4002" t="s">
        <v>289</v>
      </c>
      <c r="Q4002" t="s">
        <v>15</v>
      </c>
      <c r="R4002" t="s">
        <v>410</v>
      </c>
      <c r="S4002" s="46">
        <v>0</v>
      </c>
      <c r="U4002" s="46">
        <v>20</v>
      </c>
      <c r="IF4002">
        <v>2024</v>
      </c>
      <c r="IG4002" t="s">
        <v>289</v>
      </c>
      <c r="IH4002" t="s">
        <v>285</v>
      </c>
      <c r="IK4002">
        <v>-2</v>
      </c>
      <c r="IL4002" t="s">
        <v>279</v>
      </c>
      <c r="IM4002" t="s">
        <v>280</v>
      </c>
      <c r="IN4002" t="s">
        <v>661</v>
      </c>
      <c r="IP4002" t="s">
        <v>662</v>
      </c>
    </row>
    <row r="4003" spans="1:250" x14ac:dyDescent="0.25">
      <c r="A4003">
        <v>42518</v>
      </c>
      <c r="B4003">
        <v>-890804480</v>
      </c>
      <c r="C4003">
        <v>1837</v>
      </c>
      <c r="D4003" t="s">
        <v>273</v>
      </c>
      <c r="E4003" t="s">
        <v>274</v>
      </c>
      <c r="F4003">
        <v>9695</v>
      </c>
      <c r="G4003" t="s">
        <v>281</v>
      </c>
      <c r="H4003" t="s">
        <v>282</v>
      </c>
      <c r="I4003">
        <v>420</v>
      </c>
      <c r="J4003" t="s">
        <v>403</v>
      </c>
      <c r="K4003" t="s">
        <v>404</v>
      </c>
      <c r="L4003">
        <v>2024</v>
      </c>
      <c r="M4003" t="s">
        <v>289</v>
      </c>
      <c r="N4003" t="s">
        <v>15</v>
      </c>
      <c r="O4003">
        <v>2024</v>
      </c>
      <c r="P4003" t="s">
        <v>289</v>
      </c>
      <c r="Q4003" t="s">
        <v>15</v>
      </c>
      <c r="R4003" t="s">
        <v>410</v>
      </c>
      <c r="S4003" s="46">
        <v>0</v>
      </c>
      <c r="U4003" s="46">
        <v>20</v>
      </c>
      <c r="IF4003">
        <v>2024</v>
      </c>
      <c r="IG4003" t="s">
        <v>289</v>
      </c>
      <c r="IH4003" t="s">
        <v>285</v>
      </c>
      <c r="IK4003">
        <v>-2</v>
      </c>
      <c r="IL4003" t="s">
        <v>279</v>
      </c>
      <c r="IM4003" t="s">
        <v>280</v>
      </c>
      <c r="IN4003" t="s">
        <v>661</v>
      </c>
      <c r="IP4003" t="s">
        <v>662</v>
      </c>
    </row>
    <row r="4004" spans="1:250" x14ac:dyDescent="0.25">
      <c r="A4004">
        <v>42519</v>
      </c>
      <c r="B4004">
        <v>-890804480</v>
      </c>
      <c r="C4004">
        <v>1837</v>
      </c>
      <c r="D4004" t="s">
        <v>273</v>
      </c>
      <c r="E4004" t="s">
        <v>274</v>
      </c>
      <c r="F4004">
        <v>13794</v>
      </c>
      <c r="G4004" t="s">
        <v>275</v>
      </c>
      <c r="H4004" t="s">
        <v>276</v>
      </c>
      <c r="I4004">
        <v>422</v>
      </c>
      <c r="J4004" t="s">
        <v>401</v>
      </c>
      <c r="K4004" t="s">
        <v>402</v>
      </c>
      <c r="L4004">
        <v>2024</v>
      </c>
      <c r="M4004" t="s">
        <v>289</v>
      </c>
      <c r="N4004" t="s">
        <v>15</v>
      </c>
      <c r="O4004">
        <v>2024</v>
      </c>
      <c r="P4004" t="s">
        <v>289</v>
      </c>
      <c r="Q4004" t="s">
        <v>15</v>
      </c>
      <c r="R4004" t="s">
        <v>410</v>
      </c>
      <c r="S4004" s="46">
        <v>0</v>
      </c>
      <c r="U4004" s="46">
        <v>20</v>
      </c>
      <c r="IF4004">
        <v>2024</v>
      </c>
      <c r="IG4004" t="s">
        <v>289</v>
      </c>
      <c r="IH4004" t="s">
        <v>319</v>
      </c>
      <c r="IK4004">
        <v>-2</v>
      </c>
      <c r="IL4004" t="s">
        <v>279</v>
      </c>
      <c r="IM4004" t="s">
        <v>280</v>
      </c>
      <c r="IN4004" t="s">
        <v>663</v>
      </c>
      <c r="IP4004" t="s">
        <v>664</v>
      </c>
    </row>
    <row r="4005" spans="1:250" x14ac:dyDescent="0.25">
      <c r="A4005">
        <v>42520</v>
      </c>
      <c r="B4005">
        <v>-890804480</v>
      </c>
      <c r="C4005">
        <v>1837</v>
      </c>
      <c r="D4005" t="s">
        <v>273</v>
      </c>
      <c r="E4005" t="s">
        <v>274</v>
      </c>
      <c r="F4005">
        <v>1848</v>
      </c>
      <c r="G4005" t="s">
        <v>286</v>
      </c>
      <c r="H4005" t="s">
        <v>274</v>
      </c>
      <c r="I4005">
        <v>437</v>
      </c>
      <c r="J4005" t="s">
        <v>658</v>
      </c>
      <c r="K4005" t="s">
        <v>659</v>
      </c>
      <c r="L4005">
        <v>2024</v>
      </c>
      <c r="M4005" t="s">
        <v>289</v>
      </c>
      <c r="N4005" t="s">
        <v>15</v>
      </c>
      <c r="O4005">
        <v>2024</v>
      </c>
      <c r="P4005" t="s">
        <v>289</v>
      </c>
      <c r="Q4005" t="s">
        <v>15</v>
      </c>
      <c r="R4005" t="s">
        <v>410</v>
      </c>
      <c r="S4005" s="46">
        <v>0</v>
      </c>
      <c r="U4005" s="46">
        <v>20</v>
      </c>
      <c r="IF4005">
        <v>2024</v>
      </c>
      <c r="IG4005" t="s">
        <v>289</v>
      </c>
      <c r="IH4005" t="s">
        <v>288</v>
      </c>
      <c r="IK4005">
        <v>-2</v>
      </c>
      <c r="IL4005" t="s">
        <v>279</v>
      </c>
      <c r="IM4005" t="s">
        <v>280</v>
      </c>
      <c r="IN4005" t="s">
        <v>654</v>
      </c>
      <c r="IP4005" t="s">
        <v>660</v>
      </c>
    </row>
    <row r="4006" spans="1:250" x14ac:dyDescent="0.25">
      <c r="A4006">
        <v>42521</v>
      </c>
      <c r="B4006">
        <v>-890804480</v>
      </c>
      <c r="C4006">
        <v>1837</v>
      </c>
      <c r="D4006" t="s">
        <v>273</v>
      </c>
      <c r="E4006" t="s">
        <v>274</v>
      </c>
      <c r="F4006">
        <v>1848</v>
      </c>
      <c r="G4006" t="s">
        <v>286</v>
      </c>
      <c r="H4006" t="s">
        <v>274</v>
      </c>
      <c r="I4006">
        <v>436</v>
      </c>
      <c r="J4006" t="s">
        <v>656</v>
      </c>
      <c r="K4006" t="s">
        <v>657</v>
      </c>
      <c r="L4006">
        <v>2024</v>
      </c>
      <c r="M4006" t="s">
        <v>289</v>
      </c>
      <c r="N4006" t="s">
        <v>15</v>
      </c>
      <c r="O4006">
        <v>2024</v>
      </c>
      <c r="P4006" t="s">
        <v>289</v>
      </c>
      <c r="Q4006" t="s">
        <v>15</v>
      </c>
      <c r="R4006" t="s">
        <v>410</v>
      </c>
      <c r="S4006" s="46">
        <v>0</v>
      </c>
      <c r="U4006" s="46">
        <v>20</v>
      </c>
      <c r="IF4006">
        <v>2024</v>
      </c>
      <c r="IG4006" t="s">
        <v>289</v>
      </c>
      <c r="IH4006" t="s">
        <v>288</v>
      </c>
      <c r="IK4006">
        <v>-2</v>
      </c>
      <c r="IL4006" t="s">
        <v>279</v>
      </c>
      <c r="IM4006" t="s">
        <v>280</v>
      </c>
      <c r="IN4006" t="s">
        <v>654</v>
      </c>
      <c r="IP4006" t="s">
        <v>660</v>
      </c>
    </row>
    <row r="4007" spans="1:250" x14ac:dyDescent="0.25">
      <c r="A4007">
        <v>42522</v>
      </c>
      <c r="B4007">
        <v>-890804480</v>
      </c>
      <c r="C4007">
        <v>1837</v>
      </c>
      <c r="D4007" t="s">
        <v>273</v>
      </c>
      <c r="E4007" t="s">
        <v>274</v>
      </c>
      <c r="F4007">
        <v>1848</v>
      </c>
      <c r="G4007" t="s">
        <v>286</v>
      </c>
      <c r="H4007" t="s">
        <v>274</v>
      </c>
      <c r="I4007">
        <v>435</v>
      </c>
      <c r="J4007" t="s">
        <v>491</v>
      </c>
      <c r="K4007" t="s">
        <v>492</v>
      </c>
      <c r="L4007">
        <v>2024</v>
      </c>
      <c r="M4007" t="s">
        <v>289</v>
      </c>
      <c r="N4007" t="s">
        <v>15</v>
      </c>
      <c r="O4007">
        <v>2024</v>
      </c>
      <c r="P4007" t="s">
        <v>289</v>
      </c>
      <c r="Q4007" t="s">
        <v>15</v>
      </c>
      <c r="R4007" t="s">
        <v>410</v>
      </c>
      <c r="S4007" s="46">
        <v>0</v>
      </c>
      <c r="U4007" s="46">
        <v>20</v>
      </c>
      <c r="IF4007">
        <v>2024</v>
      </c>
      <c r="IG4007" t="s">
        <v>289</v>
      </c>
      <c r="IH4007" t="s">
        <v>288</v>
      </c>
      <c r="IK4007">
        <v>-2</v>
      </c>
      <c r="IL4007" t="s">
        <v>279</v>
      </c>
      <c r="IM4007" t="s">
        <v>280</v>
      </c>
      <c r="IN4007" t="s">
        <v>654</v>
      </c>
      <c r="IP4007" t="s">
        <v>660</v>
      </c>
    </row>
    <row r="4008" spans="1:250" x14ac:dyDescent="0.25">
      <c r="A4008">
        <v>42523</v>
      </c>
      <c r="B4008">
        <v>-890804480</v>
      </c>
      <c r="C4008">
        <v>1837</v>
      </c>
      <c r="D4008" t="s">
        <v>273</v>
      </c>
      <c r="E4008" t="s">
        <v>274</v>
      </c>
      <c r="F4008">
        <v>1848</v>
      </c>
      <c r="G4008" t="s">
        <v>286</v>
      </c>
      <c r="H4008" t="s">
        <v>274</v>
      </c>
      <c r="I4008">
        <v>431</v>
      </c>
      <c r="J4008" t="s">
        <v>493</v>
      </c>
      <c r="K4008" t="s">
        <v>494</v>
      </c>
      <c r="L4008">
        <v>2024</v>
      </c>
      <c r="M4008" t="s">
        <v>289</v>
      </c>
      <c r="N4008" t="s">
        <v>15</v>
      </c>
      <c r="O4008">
        <v>2024</v>
      </c>
      <c r="P4008" t="s">
        <v>289</v>
      </c>
      <c r="Q4008" t="s">
        <v>15</v>
      </c>
      <c r="R4008" t="s">
        <v>410</v>
      </c>
      <c r="S4008" s="46">
        <v>0</v>
      </c>
      <c r="U4008" s="46">
        <v>20</v>
      </c>
      <c r="IF4008">
        <v>2024</v>
      </c>
      <c r="IG4008" t="s">
        <v>289</v>
      </c>
      <c r="IH4008" t="s">
        <v>288</v>
      </c>
      <c r="IK4008">
        <v>-2</v>
      </c>
      <c r="IL4008" t="s">
        <v>279</v>
      </c>
      <c r="IM4008" t="s">
        <v>280</v>
      </c>
      <c r="IN4008" t="s">
        <v>654</v>
      </c>
      <c r="IP4008" t="s">
        <v>660</v>
      </c>
    </row>
    <row r="4009" spans="1:250" x14ac:dyDescent="0.25">
      <c r="A4009">
        <v>42524</v>
      </c>
      <c r="B4009">
        <v>-890804480</v>
      </c>
      <c r="C4009">
        <v>1837</v>
      </c>
      <c r="D4009" t="s">
        <v>273</v>
      </c>
      <c r="E4009" t="s">
        <v>274</v>
      </c>
      <c r="F4009">
        <v>1848</v>
      </c>
      <c r="G4009" t="s">
        <v>286</v>
      </c>
      <c r="H4009" t="s">
        <v>274</v>
      </c>
      <c r="I4009">
        <v>429</v>
      </c>
      <c r="J4009" t="s">
        <v>395</v>
      </c>
      <c r="K4009" t="s">
        <v>396</v>
      </c>
      <c r="L4009">
        <v>2024</v>
      </c>
      <c r="M4009" t="s">
        <v>289</v>
      </c>
      <c r="N4009" t="s">
        <v>15</v>
      </c>
      <c r="O4009">
        <v>2024</v>
      </c>
      <c r="P4009" t="s">
        <v>289</v>
      </c>
      <c r="Q4009" t="s">
        <v>15</v>
      </c>
      <c r="R4009" t="s">
        <v>410</v>
      </c>
      <c r="S4009" s="46">
        <v>0</v>
      </c>
      <c r="U4009" s="46">
        <v>20</v>
      </c>
      <c r="IF4009">
        <v>2024</v>
      </c>
      <c r="IG4009" t="s">
        <v>289</v>
      </c>
      <c r="IH4009" t="s">
        <v>288</v>
      </c>
      <c r="IK4009">
        <v>-2</v>
      </c>
      <c r="IL4009" t="s">
        <v>279</v>
      </c>
      <c r="IM4009" t="s">
        <v>280</v>
      </c>
      <c r="IN4009" t="s">
        <v>654</v>
      </c>
      <c r="IP4009" t="s">
        <v>660</v>
      </c>
    </row>
    <row r="4010" spans="1:250" x14ac:dyDescent="0.25">
      <c r="A4010">
        <v>42525</v>
      </c>
      <c r="B4010">
        <v>-890804480</v>
      </c>
      <c r="C4010">
        <v>1837</v>
      </c>
      <c r="D4010" t="s">
        <v>273</v>
      </c>
      <c r="E4010" t="s">
        <v>274</v>
      </c>
      <c r="F4010">
        <v>9695</v>
      </c>
      <c r="G4010" t="s">
        <v>281</v>
      </c>
      <c r="H4010" t="s">
        <v>282</v>
      </c>
      <c r="I4010">
        <v>431</v>
      </c>
      <c r="J4010" t="s">
        <v>493</v>
      </c>
      <c r="K4010" t="s">
        <v>494</v>
      </c>
      <c r="L4010">
        <v>2024</v>
      </c>
      <c r="M4010" t="s">
        <v>289</v>
      </c>
      <c r="N4010" t="s">
        <v>15</v>
      </c>
      <c r="O4010">
        <v>2024</v>
      </c>
      <c r="P4010" t="s">
        <v>289</v>
      </c>
      <c r="Q4010" t="s">
        <v>15</v>
      </c>
      <c r="R4010" t="s">
        <v>410</v>
      </c>
      <c r="S4010" s="46">
        <v>0</v>
      </c>
      <c r="U4010" s="46">
        <v>20</v>
      </c>
      <c r="IF4010">
        <v>2024</v>
      </c>
      <c r="IG4010" t="s">
        <v>289</v>
      </c>
      <c r="IH4010" t="s">
        <v>285</v>
      </c>
      <c r="IK4010">
        <v>-2</v>
      </c>
      <c r="IL4010" t="s">
        <v>279</v>
      </c>
      <c r="IM4010" t="s">
        <v>280</v>
      </c>
      <c r="IN4010" t="s">
        <v>661</v>
      </c>
      <c r="IP4010" t="s">
        <v>662</v>
      </c>
    </row>
    <row r="4011" spans="1:250" x14ac:dyDescent="0.25">
      <c r="A4011">
        <v>42526</v>
      </c>
      <c r="B4011">
        <v>-890804480</v>
      </c>
      <c r="C4011">
        <v>1837</v>
      </c>
      <c r="D4011" t="s">
        <v>273</v>
      </c>
      <c r="E4011" t="s">
        <v>274</v>
      </c>
      <c r="F4011">
        <v>1848</v>
      </c>
      <c r="G4011" t="s">
        <v>286</v>
      </c>
      <c r="H4011" t="s">
        <v>274</v>
      </c>
      <c r="I4011">
        <v>427</v>
      </c>
      <c r="J4011" t="s">
        <v>397</v>
      </c>
      <c r="K4011" t="s">
        <v>398</v>
      </c>
      <c r="L4011">
        <v>3549</v>
      </c>
      <c r="M4011" t="s">
        <v>290</v>
      </c>
      <c r="N4011" t="s">
        <v>17</v>
      </c>
      <c r="O4011">
        <v>3549</v>
      </c>
      <c r="P4011" t="s">
        <v>290</v>
      </c>
      <c r="Q4011" t="s">
        <v>17</v>
      </c>
      <c r="R4011" t="s">
        <v>410</v>
      </c>
      <c r="S4011" s="46">
        <v>0</v>
      </c>
      <c r="U4011" s="46">
        <v>20</v>
      </c>
      <c r="IF4011">
        <v>3549</v>
      </c>
      <c r="IG4011" t="s">
        <v>290</v>
      </c>
      <c r="IH4011" t="s">
        <v>288</v>
      </c>
      <c r="IK4011">
        <v>-2</v>
      </c>
      <c r="IL4011" t="s">
        <v>279</v>
      </c>
      <c r="IM4011" t="s">
        <v>280</v>
      </c>
      <c r="IN4011" t="s">
        <v>654</v>
      </c>
      <c r="IP4011" t="s">
        <v>665</v>
      </c>
    </row>
    <row r="4012" spans="1:250" x14ac:dyDescent="0.25">
      <c r="A4012">
        <v>42527</v>
      </c>
      <c r="B4012">
        <v>-890804480</v>
      </c>
      <c r="C4012">
        <v>1837</v>
      </c>
      <c r="D4012" t="s">
        <v>273</v>
      </c>
      <c r="E4012" t="s">
        <v>274</v>
      </c>
      <c r="F4012">
        <v>1848</v>
      </c>
      <c r="G4012" t="s">
        <v>286</v>
      </c>
      <c r="H4012" t="s">
        <v>274</v>
      </c>
      <c r="I4012">
        <v>424</v>
      </c>
      <c r="J4012" t="s">
        <v>399</v>
      </c>
      <c r="K4012" t="s">
        <v>400</v>
      </c>
      <c r="L4012">
        <v>3549</v>
      </c>
      <c r="M4012" t="s">
        <v>290</v>
      </c>
      <c r="N4012" t="s">
        <v>17</v>
      </c>
      <c r="O4012">
        <v>3549</v>
      </c>
      <c r="P4012" t="s">
        <v>290</v>
      </c>
      <c r="Q4012" t="s">
        <v>17</v>
      </c>
      <c r="R4012" t="s">
        <v>410</v>
      </c>
      <c r="S4012" s="46">
        <v>0</v>
      </c>
      <c r="U4012" s="46">
        <v>20</v>
      </c>
      <c r="IF4012">
        <v>3549</v>
      </c>
      <c r="IG4012" t="s">
        <v>290</v>
      </c>
      <c r="IH4012" t="s">
        <v>288</v>
      </c>
      <c r="IK4012">
        <v>-2</v>
      </c>
      <c r="IL4012" t="s">
        <v>279</v>
      </c>
      <c r="IM4012" t="s">
        <v>280</v>
      </c>
      <c r="IN4012" t="s">
        <v>654</v>
      </c>
      <c r="IP4012" t="s">
        <v>665</v>
      </c>
    </row>
    <row r="4013" spans="1:250" x14ac:dyDescent="0.25">
      <c r="A4013">
        <v>42528</v>
      </c>
      <c r="B4013">
        <v>-890804480</v>
      </c>
      <c r="C4013">
        <v>1837</v>
      </c>
      <c r="D4013" t="s">
        <v>273</v>
      </c>
      <c r="E4013" t="s">
        <v>274</v>
      </c>
      <c r="F4013">
        <v>1848</v>
      </c>
      <c r="G4013" t="s">
        <v>286</v>
      </c>
      <c r="H4013" t="s">
        <v>274</v>
      </c>
      <c r="I4013">
        <v>422</v>
      </c>
      <c r="J4013" t="s">
        <v>401</v>
      </c>
      <c r="K4013" t="s">
        <v>402</v>
      </c>
      <c r="L4013">
        <v>3549</v>
      </c>
      <c r="M4013" t="s">
        <v>290</v>
      </c>
      <c r="N4013" t="s">
        <v>17</v>
      </c>
      <c r="O4013">
        <v>3549</v>
      </c>
      <c r="P4013" t="s">
        <v>290</v>
      </c>
      <c r="Q4013" t="s">
        <v>17</v>
      </c>
      <c r="R4013" t="s">
        <v>410</v>
      </c>
      <c r="S4013" s="46">
        <v>0</v>
      </c>
      <c r="U4013" s="46">
        <v>20</v>
      </c>
      <c r="IF4013">
        <v>3549</v>
      </c>
      <c r="IG4013" t="s">
        <v>290</v>
      </c>
      <c r="IH4013" t="s">
        <v>288</v>
      </c>
      <c r="IK4013">
        <v>-2</v>
      </c>
      <c r="IL4013" t="s">
        <v>279</v>
      </c>
      <c r="IM4013" t="s">
        <v>280</v>
      </c>
      <c r="IN4013" t="s">
        <v>654</v>
      </c>
      <c r="IP4013" t="s">
        <v>665</v>
      </c>
    </row>
    <row r="4014" spans="1:250" x14ac:dyDescent="0.25">
      <c r="A4014">
        <v>42529</v>
      </c>
      <c r="B4014">
        <v>-890804480</v>
      </c>
      <c r="C4014">
        <v>1837</v>
      </c>
      <c r="D4014" t="s">
        <v>273</v>
      </c>
      <c r="E4014" t="s">
        <v>274</v>
      </c>
      <c r="F4014">
        <v>1848</v>
      </c>
      <c r="G4014" t="s">
        <v>286</v>
      </c>
      <c r="H4014" t="s">
        <v>274</v>
      </c>
      <c r="I4014">
        <v>420</v>
      </c>
      <c r="J4014" t="s">
        <v>403</v>
      </c>
      <c r="K4014" t="s">
        <v>404</v>
      </c>
      <c r="L4014">
        <v>3549</v>
      </c>
      <c r="M4014" t="s">
        <v>290</v>
      </c>
      <c r="N4014" t="s">
        <v>17</v>
      </c>
      <c r="O4014">
        <v>3549</v>
      </c>
      <c r="P4014" t="s">
        <v>290</v>
      </c>
      <c r="Q4014" t="s">
        <v>17</v>
      </c>
      <c r="R4014" t="s">
        <v>410</v>
      </c>
      <c r="S4014" s="46">
        <v>0</v>
      </c>
      <c r="U4014" s="46">
        <v>20</v>
      </c>
      <c r="IF4014">
        <v>3549</v>
      </c>
      <c r="IG4014" t="s">
        <v>290</v>
      </c>
      <c r="IH4014" t="s">
        <v>288</v>
      </c>
      <c r="IK4014">
        <v>-2</v>
      </c>
      <c r="IL4014" t="s">
        <v>279</v>
      </c>
      <c r="IM4014" t="s">
        <v>280</v>
      </c>
      <c r="IN4014" t="s">
        <v>654</v>
      </c>
      <c r="IP4014" t="s">
        <v>665</v>
      </c>
    </row>
    <row r="4015" spans="1:250" x14ac:dyDescent="0.25">
      <c r="A4015">
        <v>42530</v>
      </c>
      <c r="B4015">
        <v>-890804480</v>
      </c>
      <c r="C4015">
        <v>1837</v>
      </c>
      <c r="D4015" t="s">
        <v>273</v>
      </c>
      <c r="E4015" t="s">
        <v>274</v>
      </c>
      <c r="F4015">
        <v>1848</v>
      </c>
      <c r="G4015" t="s">
        <v>286</v>
      </c>
      <c r="H4015" t="s">
        <v>274</v>
      </c>
      <c r="I4015">
        <v>411</v>
      </c>
      <c r="J4015" t="s">
        <v>393</v>
      </c>
      <c r="K4015" t="s">
        <v>394</v>
      </c>
      <c r="L4015">
        <v>3549</v>
      </c>
      <c r="M4015" t="s">
        <v>290</v>
      </c>
      <c r="N4015" t="s">
        <v>17</v>
      </c>
      <c r="O4015">
        <v>3549</v>
      </c>
      <c r="P4015" t="s">
        <v>290</v>
      </c>
      <c r="Q4015" t="s">
        <v>17</v>
      </c>
      <c r="R4015" t="s">
        <v>410</v>
      </c>
      <c r="S4015" s="46">
        <v>0</v>
      </c>
      <c r="U4015" s="46">
        <v>20</v>
      </c>
      <c r="IF4015">
        <v>3549</v>
      </c>
      <c r="IG4015" t="s">
        <v>290</v>
      </c>
      <c r="IH4015" t="s">
        <v>288</v>
      </c>
      <c r="IK4015">
        <v>-2</v>
      </c>
      <c r="IL4015" t="s">
        <v>279</v>
      </c>
      <c r="IM4015" t="s">
        <v>280</v>
      </c>
      <c r="IN4015" t="s">
        <v>654</v>
      </c>
      <c r="IP4015" t="s">
        <v>665</v>
      </c>
    </row>
    <row r="4016" spans="1:250" x14ac:dyDescent="0.25">
      <c r="A4016">
        <v>42531</v>
      </c>
      <c r="B4016">
        <v>-890804480</v>
      </c>
      <c r="C4016">
        <v>1837</v>
      </c>
      <c r="D4016" t="s">
        <v>273</v>
      </c>
      <c r="E4016" t="s">
        <v>274</v>
      </c>
      <c r="F4016">
        <v>7057</v>
      </c>
      <c r="G4016" t="s">
        <v>291</v>
      </c>
      <c r="H4016" t="s">
        <v>292</v>
      </c>
      <c r="I4016">
        <v>411</v>
      </c>
      <c r="J4016" t="s">
        <v>393</v>
      </c>
      <c r="K4016" t="s">
        <v>394</v>
      </c>
      <c r="L4016">
        <v>3549</v>
      </c>
      <c r="M4016" t="s">
        <v>290</v>
      </c>
      <c r="N4016" t="s">
        <v>17</v>
      </c>
      <c r="O4016">
        <v>3549</v>
      </c>
      <c r="P4016" t="s">
        <v>290</v>
      </c>
      <c r="Q4016" t="s">
        <v>17</v>
      </c>
      <c r="R4016" t="s">
        <v>410</v>
      </c>
      <c r="S4016" s="46">
        <v>0</v>
      </c>
      <c r="U4016" s="46">
        <v>20</v>
      </c>
      <c r="IF4016">
        <v>3549</v>
      </c>
      <c r="IG4016" t="s">
        <v>290</v>
      </c>
      <c r="IH4016" t="s">
        <v>293</v>
      </c>
      <c r="IK4016">
        <v>-2</v>
      </c>
      <c r="IL4016" t="s">
        <v>279</v>
      </c>
      <c r="IM4016" t="s">
        <v>280</v>
      </c>
      <c r="IN4016" t="s">
        <v>666</v>
      </c>
      <c r="IP4016" t="s">
        <v>667</v>
      </c>
    </row>
    <row r="4017" spans="1:250" x14ac:dyDescent="0.25">
      <c r="A4017">
        <v>42532</v>
      </c>
      <c r="B4017">
        <v>-890804480</v>
      </c>
      <c r="C4017">
        <v>1837</v>
      </c>
      <c r="D4017" t="s">
        <v>273</v>
      </c>
      <c r="E4017" t="s">
        <v>274</v>
      </c>
      <c r="F4017">
        <v>7057</v>
      </c>
      <c r="G4017" t="s">
        <v>291</v>
      </c>
      <c r="H4017" t="s">
        <v>292</v>
      </c>
      <c r="I4017">
        <v>436</v>
      </c>
      <c r="J4017" t="s">
        <v>656</v>
      </c>
      <c r="K4017" t="s">
        <v>657</v>
      </c>
      <c r="L4017">
        <v>3549</v>
      </c>
      <c r="M4017" t="s">
        <v>290</v>
      </c>
      <c r="N4017" t="s">
        <v>17</v>
      </c>
      <c r="O4017">
        <v>3549</v>
      </c>
      <c r="P4017" t="s">
        <v>290</v>
      </c>
      <c r="Q4017" t="s">
        <v>17</v>
      </c>
      <c r="R4017" t="s">
        <v>410</v>
      </c>
      <c r="S4017" s="46">
        <v>0</v>
      </c>
      <c r="U4017" s="46">
        <v>20</v>
      </c>
      <c r="IF4017">
        <v>3549</v>
      </c>
      <c r="IG4017" t="s">
        <v>290</v>
      </c>
      <c r="IH4017" t="s">
        <v>293</v>
      </c>
      <c r="IK4017">
        <v>-2</v>
      </c>
      <c r="IL4017" t="s">
        <v>279</v>
      </c>
      <c r="IM4017" t="s">
        <v>280</v>
      </c>
      <c r="IN4017" t="s">
        <v>666</v>
      </c>
      <c r="IP4017" t="s">
        <v>667</v>
      </c>
    </row>
    <row r="4018" spans="1:250" x14ac:dyDescent="0.25">
      <c r="A4018">
        <v>42533</v>
      </c>
      <c r="B4018">
        <v>-890804480</v>
      </c>
      <c r="C4018">
        <v>1837</v>
      </c>
      <c r="D4018" t="s">
        <v>273</v>
      </c>
      <c r="E4018" t="s">
        <v>274</v>
      </c>
      <c r="F4018">
        <v>7057</v>
      </c>
      <c r="G4018" t="s">
        <v>291</v>
      </c>
      <c r="H4018" t="s">
        <v>292</v>
      </c>
      <c r="I4018">
        <v>435</v>
      </c>
      <c r="J4018" t="s">
        <v>491</v>
      </c>
      <c r="K4018" t="s">
        <v>492</v>
      </c>
      <c r="L4018">
        <v>3549</v>
      </c>
      <c r="M4018" t="s">
        <v>290</v>
      </c>
      <c r="N4018" t="s">
        <v>17</v>
      </c>
      <c r="O4018">
        <v>3549</v>
      </c>
      <c r="P4018" t="s">
        <v>290</v>
      </c>
      <c r="Q4018" t="s">
        <v>17</v>
      </c>
      <c r="R4018" t="s">
        <v>410</v>
      </c>
      <c r="S4018" s="46">
        <v>0</v>
      </c>
      <c r="U4018" s="46">
        <v>20</v>
      </c>
      <c r="IF4018">
        <v>3549</v>
      </c>
      <c r="IG4018" t="s">
        <v>290</v>
      </c>
      <c r="IH4018" t="s">
        <v>293</v>
      </c>
      <c r="IK4018">
        <v>-2</v>
      </c>
      <c r="IL4018" t="s">
        <v>279</v>
      </c>
      <c r="IM4018" t="s">
        <v>280</v>
      </c>
      <c r="IN4018" t="s">
        <v>666</v>
      </c>
      <c r="IP4018" t="s">
        <v>667</v>
      </c>
    </row>
    <row r="4019" spans="1:250" x14ac:dyDescent="0.25">
      <c r="A4019">
        <v>42534</v>
      </c>
      <c r="B4019">
        <v>-890804480</v>
      </c>
      <c r="C4019">
        <v>1837</v>
      </c>
      <c r="D4019" t="s">
        <v>273</v>
      </c>
      <c r="E4019" t="s">
        <v>274</v>
      </c>
      <c r="F4019">
        <v>7057</v>
      </c>
      <c r="G4019" t="s">
        <v>291</v>
      </c>
      <c r="H4019" t="s">
        <v>292</v>
      </c>
      <c r="I4019">
        <v>429</v>
      </c>
      <c r="J4019" t="s">
        <v>395</v>
      </c>
      <c r="K4019" t="s">
        <v>396</v>
      </c>
      <c r="L4019">
        <v>3549</v>
      </c>
      <c r="M4019" t="s">
        <v>290</v>
      </c>
      <c r="N4019" t="s">
        <v>17</v>
      </c>
      <c r="O4019">
        <v>3549</v>
      </c>
      <c r="P4019" t="s">
        <v>290</v>
      </c>
      <c r="Q4019" t="s">
        <v>17</v>
      </c>
      <c r="R4019" t="s">
        <v>410</v>
      </c>
      <c r="S4019" s="46">
        <v>0</v>
      </c>
      <c r="U4019" s="46">
        <v>20</v>
      </c>
      <c r="IF4019">
        <v>3549</v>
      </c>
      <c r="IG4019" t="s">
        <v>290</v>
      </c>
      <c r="IH4019" t="s">
        <v>293</v>
      </c>
      <c r="IK4019">
        <v>-2</v>
      </c>
      <c r="IL4019" t="s">
        <v>279</v>
      </c>
      <c r="IM4019" t="s">
        <v>280</v>
      </c>
      <c r="IN4019" t="s">
        <v>666</v>
      </c>
      <c r="IP4019" t="s">
        <v>667</v>
      </c>
    </row>
    <row r="4020" spans="1:250" x14ac:dyDescent="0.25">
      <c r="A4020">
        <v>42535</v>
      </c>
      <c r="B4020">
        <v>-890804480</v>
      </c>
      <c r="C4020">
        <v>1837</v>
      </c>
      <c r="D4020" t="s">
        <v>273</v>
      </c>
      <c r="E4020" t="s">
        <v>274</v>
      </c>
      <c r="F4020">
        <v>7057</v>
      </c>
      <c r="G4020" t="s">
        <v>291</v>
      </c>
      <c r="H4020" t="s">
        <v>292</v>
      </c>
      <c r="I4020">
        <v>427</v>
      </c>
      <c r="J4020" t="s">
        <v>397</v>
      </c>
      <c r="K4020" t="s">
        <v>398</v>
      </c>
      <c r="L4020">
        <v>3549</v>
      </c>
      <c r="M4020" t="s">
        <v>290</v>
      </c>
      <c r="N4020" t="s">
        <v>17</v>
      </c>
      <c r="O4020">
        <v>3549</v>
      </c>
      <c r="P4020" t="s">
        <v>290</v>
      </c>
      <c r="Q4020" t="s">
        <v>17</v>
      </c>
      <c r="R4020" t="s">
        <v>410</v>
      </c>
      <c r="S4020" s="46">
        <v>0</v>
      </c>
      <c r="U4020" s="46">
        <v>20</v>
      </c>
      <c r="IF4020">
        <v>3549</v>
      </c>
      <c r="IG4020" t="s">
        <v>290</v>
      </c>
      <c r="IH4020" t="s">
        <v>293</v>
      </c>
      <c r="IK4020">
        <v>-2</v>
      </c>
      <c r="IL4020" t="s">
        <v>279</v>
      </c>
      <c r="IM4020" t="s">
        <v>280</v>
      </c>
      <c r="IN4020" t="s">
        <v>666</v>
      </c>
      <c r="IP4020" t="s">
        <v>667</v>
      </c>
    </row>
    <row r="4021" spans="1:250" x14ac:dyDescent="0.25">
      <c r="A4021">
        <v>42536</v>
      </c>
      <c r="B4021">
        <v>-890804480</v>
      </c>
      <c r="C4021">
        <v>1837</v>
      </c>
      <c r="D4021" t="s">
        <v>273</v>
      </c>
      <c r="E4021" t="s">
        <v>274</v>
      </c>
      <c r="F4021">
        <v>7057</v>
      </c>
      <c r="G4021" t="s">
        <v>291</v>
      </c>
      <c r="H4021" t="s">
        <v>292</v>
      </c>
      <c r="I4021">
        <v>424</v>
      </c>
      <c r="J4021" t="s">
        <v>399</v>
      </c>
      <c r="K4021" t="s">
        <v>400</v>
      </c>
      <c r="L4021">
        <v>3549</v>
      </c>
      <c r="M4021" t="s">
        <v>290</v>
      </c>
      <c r="N4021" t="s">
        <v>17</v>
      </c>
      <c r="O4021">
        <v>3549</v>
      </c>
      <c r="P4021" t="s">
        <v>290</v>
      </c>
      <c r="Q4021" t="s">
        <v>17</v>
      </c>
      <c r="R4021" t="s">
        <v>410</v>
      </c>
      <c r="S4021" s="46">
        <v>0</v>
      </c>
      <c r="U4021" s="46">
        <v>20</v>
      </c>
      <c r="IF4021">
        <v>3549</v>
      </c>
      <c r="IG4021" t="s">
        <v>290</v>
      </c>
      <c r="IH4021" t="s">
        <v>293</v>
      </c>
      <c r="IK4021">
        <v>-2</v>
      </c>
      <c r="IL4021" t="s">
        <v>279</v>
      </c>
      <c r="IM4021" t="s">
        <v>280</v>
      </c>
      <c r="IN4021" t="s">
        <v>666</v>
      </c>
      <c r="IP4021" t="s">
        <v>667</v>
      </c>
    </row>
    <row r="4022" spans="1:250" x14ac:dyDescent="0.25">
      <c r="A4022">
        <v>42537</v>
      </c>
      <c r="B4022">
        <v>-890804480</v>
      </c>
      <c r="C4022">
        <v>1837</v>
      </c>
      <c r="D4022" t="s">
        <v>273</v>
      </c>
      <c r="E4022" t="s">
        <v>274</v>
      </c>
      <c r="F4022">
        <v>7057</v>
      </c>
      <c r="G4022" t="s">
        <v>291</v>
      </c>
      <c r="H4022" t="s">
        <v>292</v>
      </c>
      <c r="I4022">
        <v>422</v>
      </c>
      <c r="J4022" t="s">
        <v>401</v>
      </c>
      <c r="K4022" t="s">
        <v>402</v>
      </c>
      <c r="L4022">
        <v>3549</v>
      </c>
      <c r="M4022" t="s">
        <v>290</v>
      </c>
      <c r="N4022" t="s">
        <v>17</v>
      </c>
      <c r="O4022">
        <v>3549</v>
      </c>
      <c r="P4022" t="s">
        <v>290</v>
      </c>
      <c r="Q4022" t="s">
        <v>17</v>
      </c>
      <c r="R4022" t="s">
        <v>410</v>
      </c>
      <c r="S4022" s="46">
        <v>0</v>
      </c>
      <c r="U4022" s="46">
        <v>20</v>
      </c>
      <c r="IF4022">
        <v>3549</v>
      </c>
      <c r="IG4022" t="s">
        <v>290</v>
      </c>
      <c r="IH4022" t="s">
        <v>293</v>
      </c>
      <c r="IK4022">
        <v>-2</v>
      </c>
      <c r="IL4022" t="s">
        <v>279</v>
      </c>
      <c r="IM4022" t="s">
        <v>280</v>
      </c>
      <c r="IN4022" t="s">
        <v>666</v>
      </c>
      <c r="IP4022" t="s">
        <v>667</v>
      </c>
    </row>
    <row r="4023" spans="1:250" x14ac:dyDescent="0.25">
      <c r="A4023">
        <v>42538</v>
      </c>
      <c r="B4023">
        <v>-890804480</v>
      </c>
      <c r="C4023">
        <v>1837</v>
      </c>
      <c r="D4023" t="s">
        <v>273</v>
      </c>
      <c r="E4023" t="s">
        <v>274</v>
      </c>
      <c r="F4023">
        <v>7057</v>
      </c>
      <c r="G4023" t="s">
        <v>291</v>
      </c>
      <c r="H4023" t="s">
        <v>292</v>
      </c>
      <c r="I4023">
        <v>420</v>
      </c>
      <c r="J4023" t="s">
        <v>403</v>
      </c>
      <c r="K4023" t="s">
        <v>404</v>
      </c>
      <c r="L4023">
        <v>3549</v>
      </c>
      <c r="M4023" t="s">
        <v>290</v>
      </c>
      <c r="N4023" t="s">
        <v>17</v>
      </c>
      <c r="O4023">
        <v>3549</v>
      </c>
      <c r="P4023" t="s">
        <v>290</v>
      </c>
      <c r="Q4023" t="s">
        <v>17</v>
      </c>
      <c r="R4023" t="s">
        <v>410</v>
      </c>
      <c r="S4023" s="46">
        <v>0</v>
      </c>
      <c r="U4023" s="46">
        <v>20</v>
      </c>
      <c r="IF4023">
        <v>3549</v>
      </c>
      <c r="IG4023" t="s">
        <v>290</v>
      </c>
      <c r="IH4023" t="s">
        <v>293</v>
      </c>
      <c r="IK4023">
        <v>-2</v>
      </c>
      <c r="IL4023" t="s">
        <v>279</v>
      </c>
      <c r="IM4023" t="s">
        <v>280</v>
      </c>
      <c r="IN4023" t="s">
        <v>666</v>
      </c>
      <c r="IP4023" t="s">
        <v>667</v>
      </c>
    </row>
    <row r="4024" spans="1:250" x14ac:dyDescent="0.25">
      <c r="A4024">
        <v>42539</v>
      </c>
      <c r="B4024">
        <v>-890804480</v>
      </c>
      <c r="C4024">
        <v>1837</v>
      </c>
      <c r="D4024" t="s">
        <v>273</v>
      </c>
      <c r="E4024" t="s">
        <v>274</v>
      </c>
      <c r="F4024">
        <v>7057</v>
      </c>
      <c r="G4024" t="s">
        <v>291</v>
      </c>
      <c r="H4024" t="s">
        <v>292</v>
      </c>
      <c r="I4024">
        <v>437</v>
      </c>
      <c r="J4024" t="s">
        <v>658</v>
      </c>
      <c r="K4024" t="s">
        <v>659</v>
      </c>
      <c r="L4024">
        <v>3549</v>
      </c>
      <c r="M4024" t="s">
        <v>290</v>
      </c>
      <c r="N4024" t="s">
        <v>17</v>
      </c>
      <c r="O4024">
        <v>3549</v>
      </c>
      <c r="P4024" t="s">
        <v>290</v>
      </c>
      <c r="Q4024" t="s">
        <v>17</v>
      </c>
      <c r="R4024" t="s">
        <v>410</v>
      </c>
      <c r="S4024" s="46">
        <v>0</v>
      </c>
      <c r="U4024" s="46">
        <v>20</v>
      </c>
      <c r="IF4024">
        <v>3549</v>
      </c>
      <c r="IG4024" t="s">
        <v>290</v>
      </c>
      <c r="IH4024" t="s">
        <v>293</v>
      </c>
      <c r="IK4024">
        <v>-2</v>
      </c>
      <c r="IL4024" t="s">
        <v>279</v>
      </c>
      <c r="IM4024" t="s">
        <v>280</v>
      </c>
      <c r="IN4024" t="s">
        <v>666</v>
      </c>
      <c r="IP4024" t="s">
        <v>667</v>
      </c>
    </row>
    <row r="4025" spans="1:250" x14ac:dyDescent="0.25">
      <c r="A4025">
        <v>42540</v>
      </c>
      <c r="B4025">
        <v>-890804480</v>
      </c>
      <c r="C4025">
        <v>1837</v>
      </c>
      <c r="D4025" t="s">
        <v>273</v>
      </c>
      <c r="E4025" t="s">
        <v>274</v>
      </c>
      <c r="F4025">
        <v>1848</v>
      </c>
      <c r="G4025" t="s">
        <v>286</v>
      </c>
      <c r="H4025" t="s">
        <v>274</v>
      </c>
      <c r="I4025">
        <v>437</v>
      </c>
      <c r="J4025" t="s">
        <v>658</v>
      </c>
      <c r="K4025" t="s">
        <v>659</v>
      </c>
      <c r="L4025">
        <v>3549</v>
      </c>
      <c r="M4025" t="s">
        <v>290</v>
      </c>
      <c r="N4025" t="s">
        <v>17</v>
      </c>
      <c r="O4025">
        <v>3549</v>
      </c>
      <c r="P4025" t="s">
        <v>290</v>
      </c>
      <c r="Q4025" t="s">
        <v>17</v>
      </c>
      <c r="R4025" t="s">
        <v>410</v>
      </c>
      <c r="S4025" s="46">
        <v>0</v>
      </c>
      <c r="U4025" s="46">
        <v>20</v>
      </c>
      <c r="IF4025">
        <v>3549</v>
      </c>
      <c r="IG4025" t="s">
        <v>290</v>
      </c>
      <c r="IH4025" t="s">
        <v>288</v>
      </c>
      <c r="IK4025">
        <v>-2</v>
      </c>
      <c r="IL4025" t="s">
        <v>279</v>
      </c>
      <c r="IM4025" t="s">
        <v>280</v>
      </c>
      <c r="IN4025" t="s">
        <v>654</v>
      </c>
      <c r="IP4025" t="s">
        <v>665</v>
      </c>
    </row>
    <row r="4026" spans="1:250" x14ac:dyDescent="0.25">
      <c r="A4026">
        <v>42541</v>
      </c>
      <c r="B4026">
        <v>-890804480</v>
      </c>
      <c r="C4026">
        <v>1837</v>
      </c>
      <c r="D4026" t="s">
        <v>273</v>
      </c>
      <c r="E4026" t="s">
        <v>274</v>
      </c>
      <c r="F4026">
        <v>1848</v>
      </c>
      <c r="G4026" t="s">
        <v>286</v>
      </c>
      <c r="H4026" t="s">
        <v>274</v>
      </c>
      <c r="I4026">
        <v>436</v>
      </c>
      <c r="J4026" t="s">
        <v>656</v>
      </c>
      <c r="K4026" t="s">
        <v>657</v>
      </c>
      <c r="L4026">
        <v>3549</v>
      </c>
      <c r="M4026" t="s">
        <v>290</v>
      </c>
      <c r="N4026" t="s">
        <v>17</v>
      </c>
      <c r="O4026">
        <v>3549</v>
      </c>
      <c r="P4026" t="s">
        <v>290</v>
      </c>
      <c r="Q4026" t="s">
        <v>17</v>
      </c>
      <c r="R4026" t="s">
        <v>410</v>
      </c>
      <c r="S4026" s="46">
        <v>0</v>
      </c>
      <c r="U4026" s="46">
        <v>20</v>
      </c>
      <c r="IF4026">
        <v>3549</v>
      </c>
      <c r="IG4026" t="s">
        <v>290</v>
      </c>
      <c r="IH4026" t="s">
        <v>288</v>
      </c>
      <c r="IK4026">
        <v>-2</v>
      </c>
      <c r="IL4026" t="s">
        <v>279</v>
      </c>
      <c r="IM4026" t="s">
        <v>280</v>
      </c>
      <c r="IN4026" t="s">
        <v>654</v>
      </c>
      <c r="IP4026" t="s">
        <v>665</v>
      </c>
    </row>
    <row r="4027" spans="1:250" x14ac:dyDescent="0.25">
      <c r="A4027">
        <v>42542</v>
      </c>
      <c r="B4027">
        <v>-890804480</v>
      </c>
      <c r="C4027">
        <v>1837</v>
      </c>
      <c r="D4027" t="s">
        <v>273</v>
      </c>
      <c r="E4027" t="s">
        <v>274</v>
      </c>
      <c r="F4027">
        <v>1848</v>
      </c>
      <c r="G4027" t="s">
        <v>286</v>
      </c>
      <c r="H4027" t="s">
        <v>274</v>
      </c>
      <c r="I4027">
        <v>435</v>
      </c>
      <c r="J4027" t="s">
        <v>491</v>
      </c>
      <c r="K4027" t="s">
        <v>492</v>
      </c>
      <c r="L4027">
        <v>3549</v>
      </c>
      <c r="M4027" t="s">
        <v>290</v>
      </c>
      <c r="N4027" t="s">
        <v>17</v>
      </c>
      <c r="O4027">
        <v>3549</v>
      </c>
      <c r="P4027" t="s">
        <v>290</v>
      </c>
      <c r="Q4027" t="s">
        <v>17</v>
      </c>
      <c r="R4027" t="s">
        <v>410</v>
      </c>
      <c r="S4027" s="46">
        <v>0</v>
      </c>
      <c r="U4027" s="46">
        <v>20</v>
      </c>
      <c r="IF4027">
        <v>3549</v>
      </c>
      <c r="IG4027" t="s">
        <v>290</v>
      </c>
      <c r="IH4027" t="s">
        <v>288</v>
      </c>
      <c r="IK4027">
        <v>-2</v>
      </c>
      <c r="IL4027" t="s">
        <v>279</v>
      </c>
      <c r="IM4027" t="s">
        <v>280</v>
      </c>
      <c r="IN4027" t="s">
        <v>654</v>
      </c>
      <c r="IP4027" t="s">
        <v>665</v>
      </c>
    </row>
    <row r="4028" spans="1:250" x14ac:dyDescent="0.25">
      <c r="A4028">
        <v>42543</v>
      </c>
      <c r="B4028">
        <v>-890804480</v>
      </c>
      <c r="C4028">
        <v>1837</v>
      </c>
      <c r="D4028" t="s">
        <v>273</v>
      </c>
      <c r="E4028" t="s">
        <v>274</v>
      </c>
      <c r="F4028">
        <v>1848</v>
      </c>
      <c r="G4028" t="s">
        <v>286</v>
      </c>
      <c r="H4028" t="s">
        <v>274</v>
      </c>
      <c r="I4028">
        <v>431</v>
      </c>
      <c r="J4028" t="s">
        <v>493</v>
      </c>
      <c r="K4028" t="s">
        <v>494</v>
      </c>
      <c r="L4028">
        <v>3549</v>
      </c>
      <c r="M4028" t="s">
        <v>290</v>
      </c>
      <c r="N4028" t="s">
        <v>17</v>
      </c>
      <c r="O4028">
        <v>3549</v>
      </c>
      <c r="P4028" t="s">
        <v>290</v>
      </c>
      <c r="Q4028" t="s">
        <v>17</v>
      </c>
      <c r="R4028" t="s">
        <v>410</v>
      </c>
      <c r="S4028" s="46">
        <v>0</v>
      </c>
      <c r="U4028" s="46">
        <v>20</v>
      </c>
      <c r="IF4028">
        <v>3549</v>
      </c>
      <c r="IG4028" t="s">
        <v>290</v>
      </c>
      <c r="IH4028" t="s">
        <v>288</v>
      </c>
      <c r="IK4028">
        <v>-2</v>
      </c>
      <c r="IL4028" t="s">
        <v>279</v>
      </c>
      <c r="IM4028" t="s">
        <v>280</v>
      </c>
      <c r="IN4028" t="s">
        <v>654</v>
      </c>
      <c r="IP4028" t="s">
        <v>665</v>
      </c>
    </row>
    <row r="4029" spans="1:250" x14ac:dyDescent="0.25">
      <c r="A4029">
        <v>42544</v>
      </c>
      <c r="B4029">
        <v>-890804480</v>
      </c>
      <c r="C4029">
        <v>1837</v>
      </c>
      <c r="D4029" t="s">
        <v>273</v>
      </c>
      <c r="E4029" t="s">
        <v>274</v>
      </c>
      <c r="F4029">
        <v>1848</v>
      </c>
      <c r="G4029" t="s">
        <v>286</v>
      </c>
      <c r="H4029" t="s">
        <v>274</v>
      </c>
      <c r="I4029">
        <v>429</v>
      </c>
      <c r="J4029" t="s">
        <v>395</v>
      </c>
      <c r="K4029" t="s">
        <v>396</v>
      </c>
      <c r="L4029">
        <v>3549</v>
      </c>
      <c r="M4029" t="s">
        <v>290</v>
      </c>
      <c r="N4029" t="s">
        <v>17</v>
      </c>
      <c r="O4029">
        <v>3549</v>
      </c>
      <c r="P4029" t="s">
        <v>290</v>
      </c>
      <c r="Q4029" t="s">
        <v>17</v>
      </c>
      <c r="R4029" t="s">
        <v>410</v>
      </c>
      <c r="S4029" s="46">
        <v>0</v>
      </c>
      <c r="U4029" s="46">
        <v>20</v>
      </c>
      <c r="IF4029">
        <v>3549</v>
      </c>
      <c r="IG4029" t="s">
        <v>290</v>
      </c>
      <c r="IH4029" t="s">
        <v>288</v>
      </c>
      <c r="IK4029">
        <v>-2</v>
      </c>
      <c r="IL4029" t="s">
        <v>279</v>
      </c>
      <c r="IM4029" t="s">
        <v>280</v>
      </c>
      <c r="IN4029" t="s">
        <v>654</v>
      </c>
      <c r="IP4029" t="s">
        <v>665</v>
      </c>
    </row>
    <row r="4030" spans="1:250" x14ac:dyDescent="0.25">
      <c r="A4030">
        <v>42545</v>
      </c>
      <c r="B4030">
        <v>-890804480</v>
      </c>
      <c r="C4030">
        <v>1837</v>
      </c>
      <c r="D4030" t="s">
        <v>273</v>
      </c>
      <c r="E4030" t="s">
        <v>274</v>
      </c>
      <c r="F4030">
        <v>7057</v>
      </c>
      <c r="G4030" t="s">
        <v>291</v>
      </c>
      <c r="H4030" t="s">
        <v>292</v>
      </c>
      <c r="I4030">
        <v>431</v>
      </c>
      <c r="J4030" t="s">
        <v>493</v>
      </c>
      <c r="K4030" t="s">
        <v>494</v>
      </c>
      <c r="L4030">
        <v>3549</v>
      </c>
      <c r="M4030" t="s">
        <v>290</v>
      </c>
      <c r="N4030" t="s">
        <v>17</v>
      </c>
      <c r="O4030">
        <v>3549</v>
      </c>
      <c r="P4030" t="s">
        <v>290</v>
      </c>
      <c r="Q4030" t="s">
        <v>17</v>
      </c>
      <c r="R4030" t="s">
        <v>410</v>
      </c>
      <c r="S4030" s="46">
        <v>0</v>
      </c>
      <c r="U4030" s="46">
        <v>20</v>
      </c>
      <c r="IF4030">
        <v>3549</v>
      </c>
      <c r="IG4030" t="s">
        <v>290</v>
      </c>
      <c r="IH4030" t="s">
        <v>293</v>
      </c>
      <c r="IK4030">
        <v>-2</v>
      </c>
      <c r="IL4030" t="s">
        <v>279</v>
      </c>
      <c r="IM4030" t="s">
        <v>280</v>
      </c>
      <c r="IN4030" t="s">
        <v>666</v>
      </c>
      <c r="IP4030" t="s">
        <v>667</v>
      </c>
    </row>
    <row r="4031" spans="1:250" x14ac:dyDescent="0.25">
      <c r="A4031">
        <v>42546</v>
      </c>
      <c r="B4031">
        <v>-890804480</v>
      </c>
      <c r="C4031">
        <v>1837</v>
      </c>
      <c r="D4031" t="s">
        <v>273</v>
      </c>
      <c r="E4031" t="s">
        <v>274</v>
      </c>
      <c r="F4031">
        <v>1848</v>
      </c>
      <c r="G4031" t="s">
        <v>286</v>
      </c>
      <c r="H4031" t="s">
        <v>274</v>
      </c>
      <c r="I4031">
        <v>422</v>
      </c>
      <c r="J4031" t="s">
        <v>401</v>
      </c>
      <c r="K4031" t="s">
        <v>402</v>
      </c>
      <c r="L4031">
        <v>4070</v>
      </c>
      <c r="M4031" t="s">
        <v>294</v>
      </c>
      <c r="N4031" t="s">
        <v>18</v>
      </c>
      <c r="O4031">
        <v>4070</v>
      </c>
      <c r="P4031" t="s">
        <v>294</v>
      </c>
      <c r="Q4031" t="s">
        <v>18</v>
      </c>
      <c r="R4031" t="s">
        <v>410</v>
      </c>
      <c r="S4031" s="46">
        <v>0</v>
      </c>
      <c r="U4031" s="46">
        <v>20</v>
      </c>
      <c r="IF4031">
        <v>4070</v>
      </c>
      <c r="IG4031" t="s">
        <v>294</v>
      </c>
      <c r="IH4031" t="s">
        <v>288</v>
      </c>
      <c r="IK4031">
        <v>-2</v>
      </c>
      <c r="IL4031" t="s">
        <v>279</v>
      </c>
      <c r="IM4031" t="s">
        <v>280</v>
      </c>
      <c r="IN4031" t="s">
        <v>654</v>
      </c>
      <c r="IP4031" t="s">
        <v>668</v>
      </c>
    </row>
    <row r="4032" spans="1:250" x14ac:dyDescent="0.25">
      <c r="A4032">
        <v>42547</v>
      </c>
      <c r="B4032">
        <v>-890804480</v>
      </c>
      <c r="C4032">
        <v>1837</v>
      </c>
      <c r="D4032" t="s">
        <v>273</v>
      </c>
      <c r="E4032" t="s">
        <v>274</v>
      </c>
      <c r="F4032">
        <v>1848</v>
      </c>
      <c r="G4032" t="s">
        <v>286</v>
      </c>
      <c r="H4032" t="s">
        <v>274</v>
      </c>
      <c r="I4032">
        <v>420</v>
      </c>
      <c r="J4032" t="s">
        <v>403</v>
      </c>
      <c r="K4032" t="s">
        <v>404</v>
      </c>
      <c r="L4032">
        <v>4070</v>
      </c>
      <c r="M4032" t="s">
        <v>294</v>
      </c>
      <c r="N4032" t="s">
        <v>18</v>
      </c>
      <c r="O4032">
        <v>4070</v>
      </c>
      <c r="P4032" t="s">
        <v>294</v>
      </c>
      <c r="Q4032" t="s">
        <v>18</v>
      </c>
      <c r="R4032" t="s">
        <v>410</v>
      </c>
      <c r="S4032" s="46">
        <v>0</v>
      </c>
      <c r="U4032" s="46">
        <v>20</v>
      </c>
      <c r="IF4032">
        <v>4070</v>
      </c>
      <c r="IG4032" t="s">
        <v>294</v>
      </c>
      <c r="IH4032" t="s">
        <v>288</v>
      </c>
      <c r="IK4032">
        <v>-2</v>
      </c>
      <c r="IL4032" t="s">
        <v>279</v>
      </c>
      <c r="IM4032" t="s">
        <v>280</v>
      </c>
      <c r="IN4032" t="s">
        <v>654</v>
      </c>
      <c r="IP4032" t="s">
        <v>668</v>
      </c>
    </row>
    <row r="4033" spans="1:250" x14ac:dyDescent="0.25">
      <c r="A4033">
        <v>42548</v>
      </c>
      <c r="B4033">
        <v>-890804480</v>
      </c>
      <c r="C4033">
        <v>1837</v>
      </c>
      <c r="D4033" t="s">
        <v>273</v>
      </c>
      <c r="E4033" t="s">
        <v>274</v>
      </c>
      <c r="F4033">
        <v>1848</v>
      </c>
      <c r="G4033" t="s">
        <v>286</v>
      </c>
      <c r="H4033" t="s">
        <v>274</v>
      </c>
      <c r="I4033">
        <v>411</v>
      </c>
      <c r="J4033" t="s">
        <v>393</v>
      </c>
      <c r="K4033" t="s">
        <v>394</v>
      </c>
      <c r="L4033">
        <v>4070</v>
      </c>
      <c r="M4033" t="s">
        <v>294</v>
      </c>
      <c r="N4033" t="s">
        <v>18</v>
      </c>
      <c r="O4033">
        <v>4070</v>
      </c>
      <c r="P4033" t="s">
        <v>294</v>
      </c>
      <c r="Q4033" t="s">
        <v>18</v>
      </c>
      <c r="R4033" t="s">
        <v>410</v>
      </c>
      <c r="S4033" s="46">
        <v>0</v>
      </c>
      <c r="U4033" s="46">
        <v>20</v>
      </c>
      <c r="IF4033">
        <v>4070</v>
      </c>
      <c r="IG4033" t="s">
        <v>294</v>
      </c>
      <c r="IH4033" t="s">
        <v>288</v>
      </c>
      <c r="IK4033">
        <v>-2</v>
      </c>
      <c r="IL4033" t="s">
        <v>279</v>
      </c>
      <c r="IM4033" t="s">
        <v>280</v>
      </c>
      <c r="IN4033" t="s">
        <v>654</v>
      </c>
      <c r="IP4033" t="s">
        <v>668</v>
      </c>
    </row>
    <row r="4034" spans="1:250" x14ac:dyDescent="0.25">
      <c r="A4034">
        <v>42549</v>
      </c>
      <c r="B4034">
        <v>-890804480</v>
      </c>
      <c r="C4034">
        <v>1837</v>
      </c>
      <c r="D4034" t="s">
        <v>273</v>
      </c>
      <c r="E4034" t="s">
        <v>274</v>
      </c>
      <c r="F4034">
        <v>1848</v>
      </c>
      <c r="G4034" t="s">
        <v>286</v>
      </c>
      <c r="H4034" t="s">
        <v>274</v>
      </c>
      <c r="I4034">
        <v>436</v>
      </c>
      <c r="J4034" t="s">
        <v>656</v>
      </c>
      <c r="K4034" t="s">
        <v>657</v>
      </c>
      <c r="L4034">
        <v>4070</v>
      </c>
      <c r="M4034" t="s">
        <v>294</v>
      </c>
      <c r="N4034" t="s">
        <v>18</v>
      </c>
      <c r="O4034">
        <v>4070</v>
      </c>
      <c r="P4034" t="s">
        <v>294</v>
      </c>
      <c r="Q4034" t="s">
        <v>18</v>
      </c>
      <c r="R4034" t="s">
        <v>410</v>
      </c>
      <c r="S4034" s="46">
        <v>0</v>
      </c>
      <c r="U4034" s="46">
        <v>20</v>
      </c>
      <c r="IF4034">
        <v>4070</v>
      </c>
      <c r="IG4034" t="s">
        <v>294</v>
      </c>
      <c r="IH4034" t="s">
        <v>288</v>
      </c>
      <c r="IK4034">
        <v>-2</v>
      </c>
      <c r="IL4034" t="s">
        <v>279</v>
      </c>
      <c r="IM4034" t="s">
        <v>280</v>
      </c>
      <c r="IN4034" t="s">
        <v>654</v>
      </c>
      <c r="IP4034" t="s">
        <v>668</v>
      </c>
    </row>
    <row r="4035" spans="1:250" x14ac:dyDescent="0.25">
      <c r="A4035">
        <v>42550</v>
      </c>
      <c r="B4035">
        <v>-890804480</v>
      </c>
      <c r="C4035">
        <v>1837</v>
      </c>
      <c r="D4035" t="s">
        <v>273</v>
      </c>
      <c r="E4035" t="s">
        <v>274</v>
      </c>
      <c r="F4035">
        <v>1848</v>
      </c>
      <c r="G4035" t="s">
        <v>286</v>
      </c>
      <c r="H4035" t="s">
        <v>274</v>
      </c>
      <c r="I4035">
        <v>435</v>
      </c>
      <c r="J4035" t="s">
        <v>491</v>
      </c>
      <c r="K4035" t="s">
        <v>492</v>
      </c>
      <c r="L4035">
        <v>4070</v>
      </c>
      <c r="M4035" t="s">
        <v>294</v>
      </c>
      <c r="N4035" t="s">
        <v>18</v>
      </c>
      <c r="O4035">
        <v>4070</v>
      </c>
      <c r="P4035" t="s">
        <v>294</v>
      </c>
      <c r="Q4035" t="s">
        <v>18</v>
      </c>
      <c r="R4035" t="s">
        <v>410</v>
      </c>
      <c r="S4035" s="46">
        <v>0</v>
      </c>
      <c r="U4035" s="46">
        <v>20</v>
      </c>
      <c r="IF4035">
        <v>4070</v>
      </c>
      <c r="IG4035" t="s">
        <v>294</v>
      </c>
      <c r="IH4035" t="s">
        <v>288</v>
      </c>
      <c r="IK4035">
        <v>-2</v>
      </c>
      <c r="IL4035" t="s">
        <v>279</v>
      </c>
      <c r="IM4035" t="s">
        <v>280</v>
      </c>
      <c r="IN4035" t="s">
        <v>654</v>
      </c>
      <c r="IP4035" t="s">
        <v>668</v>
      </c>
    </row>
    <row r="4036" spans="1:250" x14ac:dyDescent="0.25">
      <c r="A4036">
        <v>42551</v>
      </c>
      <c r="B4036">
        <v>-890804480</v>
      </c>
      <c r="C4036">
        <v>1837</v>
      </c>
      <c r="D4036" t="s">
        <v>273</v>
      </c>
      <c r="E4036" t="s">
        <v>274</v>
      </c>
      <c r="F4036">
        <v>1848</v>
      </c>
      <c r="G4036" t="s">
        <v>286</v>
      </c>
      <c r="H4036" t="s">
        <v>274</v>
      </c>
      <c r="I4036">
        <v>431</v>
      </c>
      <c r="J4036" t="s">
        <v>493</v>
      </c>
      <c r="K4036" t="s">
        <v>494</v>
      </c>
      <c r="L4036">
        <v>4070</v>
      </c>
      <c r="M4036" t="s">
        <v>294</v>
      </c>
      <c r="N4036" t="s">
        <v>18</v>
      </c>
      <c r="O4036">
        <v>4070</v>
      </c>
      <c r="P4036" t="s">
        <v>294</v>
      </c>
      <c r="Q4036" t="s">
        <v>18</v>
      </c>
      <c r="R4036" t="s">
        <v>410</v>
      </c>
      <c r="S4036" s="46">
        <v>0</v>
      </c>
      <c r="U4036" s="46">
        <v>20</v>
      </c>
      <c r="IF4036">
        <v>4070</v>
      </c>
      <c r="IG4036" t="s">
        <v>294</v>
      </c>
      <c r="IH4036" t="s">
        <v>288</v>
      </c>
      <c r="IK4036">
        <v>-2</v>
      </c>
      <c r="IL4036" t="s">
        <v>279</v>
      </c>
      <c r="IM4036" t="s">
        <v>280</v>
      </c>
      <c r="IN4036" t="s">
        <v>654</v>
      </c>
      <c r="IP4036" t="s">
        <v>668</v>
      </c>
    </row>
    <row r="4037" spans="1:250" x14ac:dyDescent="0.25">
      <c r="A4037">
        <v>42552</v>
      </c>
      <c r="B4037">
        <v>-890804480</v>
      </c>
      <c r="C4037">
        <v>1837</v>
      </c>
      <c r="D4037" t="s">
        <v>273</v>
      </c>
      <c r="E4037" t="s">
        <v>274</v>
      </c>
      <c r="F4037">
        <v>1848</v>
      </c>
      <c r="G4037" t="s">
        <v>286</v>
      </c>
      <c r="H4037" t="s">
        <v>274</v>
      </c>
      <c r="I4037">
        <v>429</v>
      </c>
      <c r="J4037" t="s">
        <v>395</v>
      </c>
      <c r="K4037" t="s">
        <v>396</v>
      </c>
      <c r="L4037">
        <v>4070</v>
      </c>
      <c r="M4037" t="s">
        <v>294</v>
      </c>
      <c r="N4037" t="s">
        <v>18</v>
      </c>
      <c r="O4037">
        <v>4070</v>
      </c>
      <c r="P4037" t="s">
        <v>294</v>
      </c>
      <c r="Q4037" t="s">
        <v>18</v>
      </c>
      <c r="R4037" t="s">
        <v>410</v>
      </c>
      <c r="S4037" s="46">
        <v>0</v>
      </c>
      <c r="U4037" s="46">
        <v>20</v>
      </c>
      <c r="IF4037">
        <v>4070</v>
      </c>
      <c r="IG4037" t="s">
        <v>294</v>
      </c>
      <c r="IH4037" t="s">
        <v>288</v>
      </c>
      <c r="IK4037">
        <v>-2</v>
      </c>
      <c r="IL4037" t="s">
        <v>279</v>
      </c>
      <c r="IM4037" t="s">
        <v>280</v>
      </c>
      <c r="IN4037" t="s">
        <v>654</v>
      </c>
      <c r="IP4037" t="s">
        <v>668</v>
      </c>
    </row>
    <row r="4038" spans="1:250" x14ac:dyDescent="0.25">
      <c r="A4038">
        <v>42553</v>
      </c>
      <c r="B4038">
        <v>-890804480</v>
      </c>
      <c r="C4038">
        <v>1837</v>
      </c>
      <c r="D4038" t="s">
        <v>273</v>
      </c>
      <c r="E4038" t="s">
        <v>274</v>
      </c>
      <c r="F4038">
        <v>1848</v>
      </c>
      <c r="G4038" t="s">
        <v>286</v>
      </c>
      <c r="H4038" t="s">
        <v>274</v>
      </c>
      <c r="I4038">
        <v>427</v>
      </c>
      <c r="J4038" t="s">
        <v>397</v>
      </c>
      <c r="K4038" t="s">
        <v>398</v>
      </c>
      <c r="L4038">
        <v>4070</v>
      </c>
      <c r="M4038" t="s">
        <v>294</v>
      </c>
      <c r="N4038" t="s">
        <v>18</v>
      </c>
      <c r="O4038">
        <v>4070</v>
      </c>
      <c r="P4038" t="s">
        <v>294</v>
      </c>
      <c r="Q4038" t="s">
        <v>18</v>
      </c>
      <c r="R4038" t="s">
        <v>410</v>
      </c>
      <c r="S4038" s="46">
        <v>0</v>
      </c>
      <c r="U4038" s="46">
        <v>20</v>
      </c>
      <c r="IF4038">
        <v>4070</v>
      </c>
      <c r="IG4038" t="s">
        <v>294</v>
      </c>
      <c r="IH4038" t="s">
        <v>288</v>
      </c>
      <c r="IK4038">
        <v>-2</v>
      </c>
      <c r="IL4038" t="s">
        <v>279</v>
      </c>
      <c r="IM4038" t="s">
        <v>280</v>
      </c>
      <c r="IN4038" t="s">
        <v>654</v>
      </c>
      <c r="IP4038" t="s">
        <v>668</v>
      </c>
    </row>
    <row r="4039" spans="1:250" x14ac:dyDescent="0.25">
      <c r="A4039">
        <v>42554</v>
      </c>
      <c r="B4039">
        <v>-890804480</v>
      </c>
      <c r="C4039">
        <v>1837</v>
      </c>
      <c r="D4039" t="s">
        <v>273</v>
      </c>
      <c r="E4039" t="s">
        <v>274</v>
      </c>
      <c r="F4039">
        <v>1848</v>
      </c>
      <c r="G4039" t="s">
        <v>286</v>
      </c>
      <c r="H4039" t="s">
        <v>274</v>
      </c>
      <c r="I4039">
        <v>424</v>
      </c>
      <c r="J4039" t="s">
        <v>399</v>
      </c>
      <c r="K4039" t="s">
        <v>400</v>
      </c>
      <c r="L4039">
        <v>4070</v>
      </c>
      <c r="M4039" t="s">
        <v>294</v>
      </c>
      <c r="N4039" t="s">
        <v>18</v>
      </c>
      <c r="O4039">
        <v>4070</v>
      </c>
      <c r="P4039" t="s">
        <v>294</v>
      </c>
      <c r="Q4039" t="s">
        <v>18</v>
      </c>
      <c r="R4039" t="s">
        <v>410</v>
      </c>
      <c r="S4039" s="46">
        <v>0</v>
      </c>
      <c r="U4039" s="46">
        <v>20</v>
      </c>
      <c r="IF4039">
        <v>4070</v>
      </c>
      <c r="IG4039" t="s">
        <v>294</v>
      </c>
      <c r="IH4039" t="s">
        <v>288</v>
      </c>
      <c r="IK4039">
        <v>-2</v>
      </c>
      <c r="IL4039" t="s">
        <v>279</v>
      </c>
      <c r="IM4039" t="s">
        <v>280</v>
      </c>
      <c r="IN4039" t="s">
        <v>654</v>
      </c>
      <c r="IP4039" t="s">
        <v>668</v>
      </c>
    </row>
    <row r="4040" spans="1:250" x14ac:dyDescent="0.25">
      <c r="A4040">
        <v>42555</v>
      </c>
      <c r="B4040">
        <v>-890804480</v>
      </c>
      <c r="C4040">
        <v>1837</v>
      </c>
      <c r="D4040" t="s">
        <v>273</v>
      </c>
      <c r="E4040" t="s">
        <v>274</v>
      </c>
      <c r="F4040">
        <v>1848</v>
      </c>
      <c r="G4040" t="s">
        <v>286</v>
      </c>
      <c r="H4040" t="s">
        <v>274</v>
      </c>
      <c r="I4040">
        <v>437</v>
      </c>
      <c r="J4040" t="s">
        <v>658</v>
      </c>
      <c r="K4040" t="s">
        <v>659</v>
      </c>
      <c r="L4040">
        <v>4070</v>
      </c>
      <c r="M4040" t="s">
        <v>294</v>
      </c>
      <c r="N4040" t="s">
        <v>18</v>
      </c>
      <c r="O4040">
        <v>4070</v>
      </c>
      <c r="P4040" t="s">
        <v>294</v>
      </c>
      <c r="Q4040" t="s">
        <v>18</v>
      </c>
      <c r="R4040" t="s">
        <v>410</v>
      </c>
      <c r="S4040" s="46">
        <v>0</v>
      </c>
      <c r="U4040" s="46">
        <v>20</v>
      </c>
      <c r="IF4040">
        <v>4070</v>
      </c>
      <c r="IG4040" t="s">
        <v>294</v>
      </c>
      <c r="IH4040" t="s">
        <v>288</v>
      </c>
      <c r="IK4040">
        <v>-2</v>
      </c>
      <c r="IL4040" t="s">
        <v>279</v>
      </c>
      <c r="IM4040" t="s">
        <v>280</v>
      </c>
      <c r="IN4040" t="s">
        <v>654</v>
      </c>
      <c r="IP4040" t="s">
        <v>668</v>
      </c>
    </row>
    <row r="4041" spans="1:250" x14ac:dyDescent="0.25">
      <c r="A4041">
        <v>42556</v>
      </c>
      <c r="B4041">
        <v>-890804480</v>
      </c>
      <c r="C4041">
        <v>1837</v>
      </c>
      <c r="D4041" t="s">
        <v>273</v>
      </c>
      <c r="E4041" t="s">
        <v>274</v>
      </c>
      <c r="F4041">
        <v>5062</v>
      </c>
      <c r="G4041" t="s">
        <v>295</v>
      </c>
      <c r="H4041" t="s">
        <v>296</v>
      </c>
      <c r="I4041">
        <v>427</v>
      </c>
      <c r="J4041" t="s">
        <v>397</v>
      </c>
      <c r="K4041" t="s">
        <v>398</v>
      </c>
      <c r="L4041">
        <v>4994</v>
      </c>
      <c r="M4041" t="s">
        <v>297</v>
      </c>
      <c r="N4041" t="s">
        <v>298</v>
      </c>
      <c r="O4041">
        <v>4994</v>
      </c>
      <c r="P4041" t="s">
        <v>297</v>
      </c>
      <c r="Q4041" t="s">
        <v>298</v>
      </c>
      <c r="R4041" t="s">
        <v>410</v>
      </c>
      <c r="S4041" s="46">
        <v>0</v>
      </c>
      <c r="U4041" s="46">
        <v>20</v>
      </c>
      <c r="IF4041">
        <v>4994</v>
      </c>
      <c r="IG4041" t="s">
        <v>297</v>
      </c>
      <c r="IH4041" t="s">
        <v>299</v>
      </c>
      <c r="IK4041">
        <v>-2</v>
      </c>
      <c r="IL4041" t="s">
        <v>279</v>
      </c>
      <c r="IM4041" t="s">
        <v>280</v>
      </c>
      <c r="IN4041" t="s">
        <v>669</v>
      </c>
      <c r="IP4041" t="s">
        <v>670</v>
      </c>
    </row>
    <row r="4042" spans="1:250" x14ac:dyDescent="0.25">
      <c r="A4042">
        <v>42557</v>
      </c>
      <c r="B4042">
        <v>-890804480</v>
      </c>
      <c r="C4042">
        <v>1837</v>
      </c>
      <c r="D4042" t="s">
        <v>273</v>
      </c>
      <c r="E4042" t="s">
        <v>274</v>
      </c>
      <c r="F4042">
        <v>5062</v>
      </c>
      <c r="G4042" t="s">
        <v>295</v>
      </c>
      <c r="H4042" t="s">
        <v>296</v>
      </c>
      <c r="I4042">
        <v>424</v>
      </c>
      <c r="J4042" t="s">
        <v>399</v>
      </c>
      <c r="K4042" t="s">
        <v>400</v>
      </c>
      <c r="L4042">
        <v>4994</v>
      </c>
      <c r="M4042" t="s">
        <v>297</v>
      </c>
      <c r="N4042" t="s">
        <v>298</v>
      </c>
      <c r="O4042">
        <v>4994</v>
      </c>
      <c r="P4042" t="s">
        <v>297</v>
      </c>
      <c r="Q4042" t="s">
        <v>298</v>
      </c>
      <c r="R4042" t="s">
        <v>410</v>
      </c>
      <c r="S4042" s="46">
        <v>0</v>
      </c>
      <c r="U4042" s="46">
        <v>20</v>
      </c>
      <c r="IF4042">
        <v>4994</v>
      </c>
      <c r="IG4042" t="s">
        <v>297</v>
      </c>
      <c r="IH4042" t="s">
        <v>299</v>
      </c>
      <c r="IK4042">
        <v>-2</v>
      </c>
      <c r="IL4042" t="s">
        <v>279</v>
      </c>
      <c r="IM4042" t="s">
        <v>280</v>
      </c>
      <c r="IN4042" t="s">
        <v>669</v>
      </c>
      <c r="IP4042" t="s">
        <v>670</v>
      </c>
    </row>
    <row r="4043" spans="1:250" x14ac:dyDescent="0.25">
      <c r="A4043">
        <v>42558</v>
      </c>
      <c r="B4043">
        <v>-890804480</v>
      </c>
      <c r="C4043">
        <v>1837</v>
      </c>
      <c r="D4043" t="s">
        <v>273</v>
      </c>
      <c r="E4043" t="s">
        <v>274</v>
      </c>
      <c r="F4043">
        <v>5062</v>
      </c>
      <c r="G4043" t="s">
        <v>295</v>
      </c>
      <c r="H4043" t="s">
        <v>296</v>
      </c>
      <c r="I4043">
        <v>422</v>
      </c>
      <c r="J4043" t="s">
        <v>401</v>
      </c>
      <c r="K4043" t="s">
        <v>402</v>
      </c>
      <c r="L4043">
        <v>4994</v>
      </c>
      <c r="M4043" t="s">
        <v>297</v>
      </c>
      <c r="N4043" t="s">
        <v>298</v>
      </c>
      <c r="O4043">
        <v>4994</v>
      </c>
      <c r="P4043" t="s">
        <v>297</v>
      </c>
      <c r="Q4043" t="s">
        <v>298</v>
      </c>
      <c r="R4043" t="s">
        <v>410</v>
      </c>
      <c r="S4043" s="46">
        <v>0</v>
      </c>
      <c r="U4043" s="46">
        <v>20</v>
      </c>
      <c r="IF4043">
        <v>4994</v>
      </c>
      <c r="IG4043" t="s">
        <v>297</v>
      </c>
      <c r="IH4043" t="s">
        <v>299</v>
      </c>
      <c r="IK4043">
        <v>-2</v>
      </c>
      <c r="IL4043" t="s">
        <v>279</v>
      </c>
      <c r="IM4043" t="s">
        <v>280</v>
      </c>
      <c r="IN4043" t="s">
        <v>669</v>
      </c>
      <c r="IP4043" t="s">
        <v>670</v>
      </c>
    </row>
    <row r="4044" spans="1:250" x14ac:dyDescent="0.25">
      <c r="A4044">
        <v>42559</v>
      </c>
      <c r="B4044">
        <v>-890804480</v>
      </c>
      <c r="C4044">
        <v>1837</v>
      </c>
      <c r="D4044" t="s">
        <v>273</v>
      </c>
      <c r="E4044" t="s">
        <v>274</v>
      </c>
      <c r="F4044">
        <v>5062</v>
      </c>
      <c r="G4044" t="s">
        <v>295</v>
      </c>
      <c r="H4044" t="s">
        <v>296</v>
      </c>
      <c r="I4044">
        <v>420</v>
      </c>
      <c r="J4044" t="s">
        <v>403</v>
      </c>
      <c r="K4044" t="s">
        <v>404</v>
      </c>
      <c r="L4044">
        <v>4994</v>
      </c>
      <c r="M4044" t="s">
        <v>297</v>
      </c>
      <c r="N4044" t="s">
        <v>298</v>
      </c>
      <c r="O4044">
        <v>4994</v>
      </c>
      <c r="P4044" t="s">
        <v>297</v>
      </c>
      <c r="Q4044" t="s">
        <v>298</v>
      </c>
      <c r="R4044" t="s">
        <v>410</v>
      </c>
      <c r="S4044" s="46">
        <v>0</v>
      </c>
      <c r="U4044" s="46">
        <v>20</v>
      </c>
      <c r="IF4044">
        <v>4994</v>
      </c>
      <c r="IG4044" t="s">
        <v>297</v>
      </c>
      <c r="IH4044" t="s">
        <v>299</v>
      </c>
      <c r="IK4044">
        <v>-2</v>
      </c>
      <c r="IL4044" t="s">
        <v>279</v>
      </c>
      <c r="IM4044" t="s">
        <v>280</v>
      </c>
      <c r="IN4044" t="s">
        <v>669</v>
      </c>
      <c r="IP4044" t="s">
        <v>670</v>
      </c>
    </row>
    <row r="4045" spans="1:250" x14ac:dyDescent="0.25">
      <c r="A4045">
        <v>42560</v>
      </c>
      <c r="B4045">
        <v>-890804480</v>
      </c>
      <c r="C4045">
        <v>1837</v>
      </c>
      <c r="D4045" t="s">
        <v>273</v>
      </c>
      <c r="E4045" t="s">
        <v>274</v>
      </c>
      <c r="F4045">
        <v>5062</v>
      </c>
      <c r="G4045" t="s">
        <v>295</v>
      </c>
      <c r="H4045" t="s">
        <v>296</v>
      </c>
      <c r="I4045">
        <v>411</v>
      </c>
      <c r="J4045" t="s">
        <v>393</v>
      </c>
      <c r="K4045" t="s">
        <v>394</v>
      </c>
      <c r="L4045">
        <v>4994</v>
      </c>
      <c r="M4045" t="s">
        <v>297</v>
      </c>
      <c r="N4045" t="s">
        <v>298</v>
      </c>
      <c r="O4045">
        <v>4994</v>
      </c>
      <c r="P4045" t="s">
        <v>297</v>
      </c>
      <c r="Q4045" t="s">
        <v>298</v>
      </c>
      <c r="R4045" t="s">
        <v>410</v>
      </c>
      <c r="S4045" s="46">
        <v>0</v>
      </c>
      <c r="U4045" s="46">
        <v>20</v>
      </c>
      <c r="IF4045">
        <v>4994</v>
      </c>
      <c r="IG4045" t="s">
        <v>297</v>
      </c>
      <c r="IH4045" t="s">
        <v>299</v>
      </c>
      <c r="IK4045">
        <v>-2</v>
      </c>
      <c r="IL4045" t="s">
        <v>279</v>
      </c>
      <c r="IM4045" t="s">
        <v>280</v>
      </c>
      <c r="IN4045" t="s">
        <v>669</v>
      </c>
      <c r="IP4045" t="s">
        <v>670</v>
      </c>
    </row>
    <row r="4046" spans="1:250" x14ac:dyDescent="0.25">
      <c r="A4046">
        <v>42561</v>
      </c>
      <c r="B4046">
        <v>-890804480</v>
      </c>
      <c r="C4046">
        <v>1837</v>
      </c>
      <c r="D4046" t="s">
        <v>273</v>
      </c>
      <c r="E4046" t="s">
        <v>274</v>
      </c>
      <c r="F4046">
        <v>7057</v>
      </c>
      <c r="G4046" t="s">
        <v>291</v>
      </c>
      <c r="H4046" t="s">
        <v>292</v>
      </c>
      <c r="I4046">
        <v>411</v>
      </c>
      <c r="J4046" t="s">
        <v>393</v>
      </c>
      <c r="K4046" t="s">
        <v>394</v>
      </c>
      <c r="L4046">
        <v>4994</v>
      </c>
      <c r="M4046" t="s">
        <v>297</v>
      </c>
      <c r="N4046" t="s">
        <v>298</v>
      </c>
      <c r="O4046">
        <v>4994</v>
      </c>
      <c r="P4046" t="s">
        <v>297</v>
      </c>
      <c r="Q4046" t="s">
        <v>298</v>
      </c>
      <c r="R4046" t="s">
        <v>410</v>
      </c>
      <c r="S4046" s="46">
        <v>0</v>
      </c>
      <c r="U4046" s="46">
        <v>20</v>
      </c>
      <c r="IF4046">
        <v>4994</v>
      </c>
      <c r="IG4046" t="s">
        <v>297</v>
      </c>
      <c r="IH4046" t="s">
        <v>293</v>
      </c>
      <c r="IK4046">
        <v>-2</v>
      </c>
      <c r="IL4046" t="s">
        <v>279</v>
      </c>
      <c r="IM4046" t="s">
        <v>280</v>
      </c>
      <c r="IN4046" t="s">
        <v>666</v>
      </c>
      <c r="IP4046" t="s">
        <v>671</v>
      </c>
    </row>
    <row r="4047" spans="1:250" x14ac:dyDescent="0.25">
      <c r="A4047">
        <v>42562</v>
      </c>
      <c r="B4047">
        <v>-890804480</v>
      </c>
      <c r="C4047">
        <v>1837</v>
      </c>
      <c r="D4047" t="s">
        <v>273</v>
      </c>
      <c r="E4047" t="s">
        <v>274</v>
      </c>
      <c r="F4047">
        <v>7057</v>
      </c>
      <c r="G4047" t="s">
        <v>291</v>
      </c>
      <c r="H4047" t="s">
        <v>292</v>
      </c>
      <c r="I4047">
        <v>436</v>
      </c>
      <c r="J4047" t="s">
        <v>656</v>
      </c>
      <c r="K4047" t="s">
        <v>657</v>
      </c>
      <c r="L4047">
        <v>4994</v>
      </c>
      <c r="M4047" t="s">
        <v>297</v>
      </c>
      <c r="N4047" t="s">
        <v>298</v>
      </c>
      <c r="O4047">
        <v>4994</v>
      </c>
      <c r="P4047" t="s">
        <v>297</v>
      </c>
      <c r="Q4047" t="s">
        <v>298</v>
      </c>
      <c r="R4047" t="s">
        <v>410</v>
      </c>
      <c r="S4047" s="46">
        <v>0</v>
      </c>
      <c r="U4047" s="46">
        <v>20</v>
      </c>
      <c r="IF4047">
        <v>4994</v>
      </c>
      <c r="IG4047" t="s">
        <v>297</v>
      </c>
      <c r="IH4047" t="s">
        <v>293</v>
      </c>
      <c r="IK4047">
        <v>-2</v>
      </c>
      <c r="IL4047" t="s">
        <v>279</v>
      </c>
      <c r="IM4047" t="s">
        <v>280</v>
      </c>
      <c r="IN4047" t="s">
        <v>666</v>
      </c>
      <c r="IP4047" t="s">
        <v>671</v>
      </c>
    </row>
    <row r="4048" spans="1:250" x14ac:dyDescent="0.25">
      <c r="A4048">
        <v>42563</v>
      </c>
      <c r="B4048">
        <v>-890804480</v>
      </c>
      <c r="C4048">
        <v>1837</v>
      </c>
      <c r="D4048" t="s">
        <v>273</v>
      </c>
      <c r="E4048" t="s">
        <v>274</v>
      </c>
      <c r="F4048">
        <v>7057</v>
      </c>
      <c r="G4048" t="s">
        <v>291</v>
      </c>
      <c r="H4048" t="s">
        <v>292</v>
      </c>
      <c r="I4048">
        <v>435</v>
      </c>
      <c r="J4048" t="s">
        <v>491</v>
      </c>
      <c r="K4048" t="s">
        <v>492</v>
      </c>
      <c r="L4048">
        <v>4994</v>
      </c>
      <c r="M4048" t="s">
        <v>297</v>
      </c>
      <c r="N4048" t="s">
        <v>298</v>
      </c>
      <c r="O4048">
        <v>4994</v>
      </c>
      <c r="P4048" t="s">
        <v>297</v>
      </c>
      <c r="Q4048" t="s">
        <v>298</v>
      </c>
      <c r="R4048" t="s">
        <v>410</v>
      </c>
      <c r="S4048" s="46">
        <v>0</v>
      </c>
      <c r="U4048" s="46">
        <v>20</v>
      </c>
      <c r="IF4048">
        <v>4994</v>
      </c>
      <c r="IG4048" t="s">
        <v>297</v>
      </c>
      <c r="IH4048" t="s">
        <v>293</v>
      </c>
      <c r="IK4048">
        <v>-2</v>
      </c>
      <c r="IL4048" t="s">
        <v>279</v>
      </c>
      <c r="IM4048" t="s">
        <v>280</v>
      </c>
      <c r="IN4048" t="s">
        <v>666</v>
      </c>
      <c r="IP4048" t="s">
        <v>671</v>
      </c>
    </row>
    <row r="4049" spans="1:250" x14ac:dyDescent="0.25">
      <c r="A4049">
        <v>42564</v>
      </c>
      <c r="B4049">
        <v>-890804480</v>
      </c>
      <c r="C4049">
        <v>1837</v>
      </c>
      <c r="D4049" t="s">
        <v>273</v>
      </c>
      <c r="E4049" t="s">
        <v>274</v>
      </c>
      <c r="F4049">
        <v>7057</v>
      </c>
      <c r="G4049" t="s">
        <v>291</v>
      </c>
      <c r="H4049" t="s">
        <v>292</v>
      </c>
      <c r="I4049">
        <v>429</v>
      </c>
      <c r="J4049" t="s">
        <v>395</v>
      </c>
      <c r="K4049" t="s">
        <v>396</v>
      </c>
      <c r="L4049">
        <v>4994</v>
      </c>
      <c r="M4049" t="s">
        <v>297</v>
      </c>
      <c r="N4049" t="s">
        <v>298</v>
      </c>
      <c r="O4049">
        <v>4994</v>
      </c>
      <c r="P4049" t="s">
        <v>297</v>
      </c>
      <c r="Q4049" t="s">
        <v>298</v>
      </c>
      <c r="R4049" t="s">
        <v>410</v>
      </c>
      <c r="S4049" s="46">
        <v>0</v>
      </c>
      <c r="U4049" s="46">
        <v>20</v>
      </c>
      <c r="IF4049">
        <v>4994</v>
      </c>
      <c r="IG4049" t="s">
        <v>297</v>
      </c>
      <c r="IH4049" t="s">
        <v>293</v>
      </c>
      <c r="IK4049">
        <v>-2</v>
      </c>
      <c r="IL4049" t="s">
        <v>279</v>
      </c>
      <c r="IM4049" t="s">
        <v>280</v>
      </c>
      <c r="IN4049" t="s">
        <v>666</v>
      </c>
      <c r="IP4049" t="s">
        <v>671</v>
      </c>
    </row>
    <row r="4050" spans="1:250" x14ac:dyDescent="0.25">
      <c r="A4050">
        <v>42565</v>
      </c>
      <c r="B4050">
        <v>-890804480</v>
      </c>
      <c r="C4050">
        <v>1837</v>
      </c>
      <c r="D4050" t="s">
        <v>273</v>
      </c>
      <c r="E4050" t="s">
        <v>274</v>
      </c>
      <c r="F4050">
        <v>7057</v>
      </c>
      <c r="G4050" t="s">
        <v>291</v>
      </c>
      <c r="H4050" t="s">
        <v>292</v>
      </c>
      <c r="I4050">
        <v>427</v>
      </c>
      <c r="J4050" t="s">
        <v>397</v>
      </c>
      <c r="K4050" t="s">
        <v>398</v>
      </c>
      <c r="L4050">
        <v>4994</v>
      </c>
      <c r="M4050" t="s">
        <v>297</v>
      </c>
      <c r="N4050" t="s">
        <v>298</v>
      </c>
      <c r="O4050">
        <v>4994</v>
      </c>
      <c r="P4050" t="s">
        <v>297</v>
      </c>
      <c r="Q4050" t="s">
        <v>298</v>
      </c>
      <c r="R4050" t="s">
        <v>410</v>
      </c>
      <c r="S4050" s="46">
        <v>0</v>
      </c>
      <c r="U4050" s="46">
        <v>20</v>
      </c>
      <c r="IF4050">
        <v>4994</v>
      </c>
      <c r="IG4050" t="s">
        <v>297</v>
      </c>
      <c r="IH4050" t="s">
        <v>293</v>
      </c>
      <c r="IK4050">
        <v>-2</v>
      </c>
      <c r="IL4050" t="s">
        <v>279</v>
      </c>
      <c r="IM4050" t="s">
        <v>280</v>
      </c>
      <c r="IN4050" t="s">
        <v>666</v>
      </c>
      <c r="IP4050" t="s">
        <v>671</v>
      </c>
    </row>
    <row r="4051" spans="1:250" x14ac:dyDescent="0.25">
      <c r="A4051">
        <v>42566</v>
      </c>
      <c r="B4051">
        <v>-890804480</v>
      </c>
      <c r="C4051">
        <v>1837</v>
      </c>
      <c r="D4051" t="s">
        <v>273</v>
      </c>
      <c r="E4051" t="s">
        <v>274</v>
      </c>
      <c r="F4051">
        <v>7057</v>
      </c>
      <c r="G4051" t="s">
        <v>291</v>
      </c>
      <c r="H4051" t="s">
        <v>292</v>
      </c>
      <c r="I4051">
        <v>424</v>
      </c>
      <c r="J4051" t="s">
        <v>399</v>
      </c>
      <c r="K4051" t="s">
        <v>400</v>
      </c>
      <c r="L4051">
        <v>4994</v>
      </c>
      <c r="M4051" t="s">
        <v>297</v>
      </c>
      <c r="N4051" t="s">
        <v>298</v>
      </c>
      <c r="O4051">
        <v>4994</v>
      </c>
      <c r="P4051" t="s">
        <v>297</v>
      </c>
      <c r="Q4051" t="s">
        <v>298</v>
      </c>
      <c r="R4051" t="s">
        <v>410</v>
      </c>
      <c r="S4051" s="46">
        <v>0</v>
      </c>
      <c r="U4051" s="46">
        <v>20</v>
      </c>
      <c r="IF4051">
        <v>4994</v>
      </c>
      <c r="IG4051" t="s">
        <v>297</v>
      </c>
      <c r="IH4051" t="s">
        <v>293</v>
      </c>
      <c r="IK4051">
        <v>-2</v>
      </c>
      <c r="IL4051" t="s">
        <v>279</v>
      </c>
      <c r="IM4051" t="s">
        <v>280</v>
      </c>
      <c r="IN4051" t="s">
        <v>666</v>
      </c>
      <c r="IP4051" t="s">
        <v>671</v>
      </c>
    </row>
    <row r="4052" spans="1:250" x14ac:dyDescent="0.25">
      <c r="A4052">
        <v>42567</v>
      </c>
      <c r="B4052">
        <v>-890804480</v>
      </c>
      <c r="C4052">
        <v>1837</v>
      </c>
      <c r="D4052" t="s">
        <v>273</v>
      </c>
      <c r="E4052" t="s">
        <v>274</v>
      </c>
      <c r="F4052">
        <v>7057</v>
      </c>
      <c r="G4052" t="s">
        <v>291</v>
      </c>
      <c r="H4052" t="s">
        <v>292</v>
      </c>
      <c r="I4052">
        <v>422</v>
      </c>
      <c r="J4052" t="s">
        <v>401</v>
      </c>
      <c r="K4052" t="s">
        <v>402</v>
      </c>
      <c r="L4052">
        <v>4994</v>
      </c>
      <c r="M4052" t="s">
        <v>297</v>
      </c>
      <c r="N4052" t="s">
        <v>298</v>
      </c>
      <c r="O4052">
        <v>4994</v>
      </c>
      <c r="P4052" t="s">
        <v>297</v>
      </c>
      <c r="Q4052" t="s">
        <v>298</v>
      </c>
      <c r="R4052" t="s">
        <v>410</v>
      </c>
      <c r="S4052" s="46">
        <v>0</v>
      </c>
      <c r="U4052" s="46">
        <v>20</v>
      </c>
      <c r="IF4052">
        <v>4994</v>
      </c>
      <c r="IG4052" t="s">
        <v>297</v>
      </c>
      <c r="IH4052" t="s">
        <v>293</v>
      </c>
      <c r="IK4052">
        <v>-2</v>
      </c>
      <c r="IL4052" t="s">
        <v>279</v>
      </c>
      <c r="IM4052" t="s">
        <v>280</v>
      </c>
      <c r="IN4052" t="s">
        <v>666</v>
      </c>
      <c r="IP4052" t="s">
        <v>671</v>
      </c>
    </row>
    <row r="4053" spans="1:250" x14ac:dyDescent="0.25">
      <c r="A4053">
        <v>42568</v>
      </c>
      <c r="B4053">
        <v>-890804480</v>
      </c>
      <c r="C4053">
        <v>1837</v>
      </c>
      <c r="D4053" t="s">
        <v>273</v>
      </c>
      <c r="E4053" t="s">
        <v>274</v>
      </c>
      <c r="F4053">
        <v>7057</v>
      </c>
      <c r="G4053" t="s">
        <v>291</v>
      </c>
      <c r="H4053" t="s">
        <v>292</v>
      </c>
      <c r="I4053">
        <v>420</v>
      </c>
      <c r="J4053" t="s">
        <v>403</v>
      </c>
      <c r="K4053" t="s">
        <v>404</v>
      </c>
      <c r="L4053">
        <v>4994</v>
      </c>
      <c r="M4053" t="s">
        <v>297</v>
      </c>
      <c r="N4053" t="s">
        <v>298</v>
      </c>
      <c r="O4053">
        <v>4994</v>
      </c>
      <c r="P4053" t="s">
        <v>297</v>
      </c>
      <c r="Q4053" t="s">
        <v>298</v>
      </c>
      <c r="R4053" t="s">
        <v>410</v>
      </c>
      <c r="S4053" s="46">
        <v>0</v>
      </c>
      <c r="U4053" s="46">
        <v>20</v>
      </c>
      <c r="IF4053">
        <v>4994</v>
      </c>
      <c r="IG4053" t="s">
        <v>297</v>
      </c>
      <c r="IH4053" t="s">
        <v>293</v>
      </c>
      <c r="IK4053">
        <v>-2</v>
      </c>
      <c r="IL4053" t="s">
        <v>279</v>
      </c>
      <c r="IM4053" t="s">
        <v>280</v>
      </c>
      <c r="IN4053" t="s">
        <v>666</v>
      </c>
      <c r="IP4053" t="s">
        <v>671</v>
      </c>
    </row>
    <row r="4054" spans="1:250" x14ac:dyDescent="0.25">
      <c r="A4054">
        <v>42569</v>
      </c>
      <c r="B4054">
        <v>-890804480</v>
      </c>
      <c r="C4054">
        <v>1837</v>
      </c>
      <c r="D4054" t="s">
        <v>273</v>
      </c>
      <c r="E4054" t="s">
        <v>274</v>
      </c>
      <c r="F4054">
        <v>7057</v>
      </c>
      <c r="G4054" t="s">
        <v>291</v>
      </c>
      <c r="H4054" t="s">
        <v>292</v>
      </c>
      <c r="I4054">
        <v>437</v>
      </c>
      <c r="J4054" t="s">
        <v>658</v>
      </c>
      <c r="K4054" t="s">
        <v>659</v>
      </c>
      <c r="L4054">
        <v>4994</v>
      </c>
      <c r="M4054" t="s">
        <v>297</v>
      </c>
      <c r="N4054" t="s">
        <v>298</v>
      </c>
      <c r="O4054">
        <v>4994</v>
      </c>
      <c r="P4054" t="s">
        <v>297</v>
      </c>
      <c r="Q4054" t="s">
        <v>298</v>
      </c>
      <c r="R4054" t="s">
        <v>410</v>
      </c>
      <c r="S4054" s="46">
        <v>0</v>
      </c>
      <c r="U4054" s="46">
        <v>20</v>
      </c>
      <c r="IF4054">
        <v>4994</v>
      </c>
      <c r="IG4054" t="s">
        <v>297</v>
      </c>
      <c r="IH4054" t="s">
        <v>293</v>
      </c>
      <c r="IK4054">
        <v>-2</v>
      </c>
      <c r="IL4054" t="s">
        <v>279</v>
      </c>
      <c r="IM4054" t="s">
        <v>280</v>
      </c>
      <c r="IN4054" t="s">
        <v>666</v>
      </c>
      <c r="IP4054" t="s">
        <v>671</v>
      </c>
    </row>
    <row r="4055" spans="1:250" x14ac:dyDescent="0.25">
      <c r="A4055">
        <v>42570</v>
      </c>
      <c r="B4055">
        <v>-890804480</v>
      </c>
      <c r="C4055">
        <v>1837</v>
      </c>
      <c r="D4055" t="s">
        <v>273</v>
      </c>
      <c r="E4055" t="s">
        <v>274</v>
      </c>
      <c r="F4055">
        <v>5062</v>
      </c>
      <c r="G4055" t="s">
        <v>295</v>
      </c>
      <c r="H4055" t="s">
        <v>296</v>
      </c>
      <c r="I4055">
        <v>437</v>
      </c>
      <c r="J4055" t="s">
        <v>658</v>
      </c>
      <c r="K4055" t="s">
        <v>659</v>
      </c>
      <c r="L4055">
        <v>4994</v>
      </c>
      <c r="M4055" t="s">
        <v>297</v>
      </c>
      <c r="N4055" t="s">
        <v>298</v>
      </c>
      <c r="O4055">
        <v>4994</v>
      </c>
      <c r="P4055" t="s">
        <v>297</v>
      </c>
      <c r="Q4055" t="s">
        <v>298</v>
      </c>
      <c r="R4055" t="s">
        <v>410</v>
      </c>
      <c r="S4055" s="46">
        <v>0</v>
      </c>
      <c r="U4055" s="46">
        <v>20</v>
      </c>
      <c r="IF4055">
        <v>4994</v>
      </c>
      <c r="IG4055" t="s">
        <v>297</v>
      </c>
      <c r="IH4055" t="s">
        <v>299</v>
      </c>
      <c r="IK4055">
        <v>-2</v>
      </c>
      <c r="IL4055" t="s">
        <v>279</v>
      </c>
      <c r="IM4055" t="s">
        <v>280</v>
      </c>
      <c r="IN4055" t="s">
        <v>669</v>
      </c>
      <c r="IP4055" t="s">
        <v>670</v>
      </c>
    </row>
    <row r="4056" spans="1:250" x14ac:dyDescent="0.25">
      <c r="A4056">
        <v>42571</v>
      </c>
      <c r="B4056">
        <v>-890804480</v>
      </c>
      <c r="C4056">
        <v>1837</v>
      </c>
      <c r="D4056" t="s">
        <v>273</v>
      </c>
      <c r="E4056" t="s">
        <v>274</v>
      </c>
      <c r="F4056">
        <v>5062</v>
      </c>
      <c r="G4056" t="s">
        <v>295</v>
      </c>
      <c r="H4056" t="s">
        <v>296</v>
      </c>
      <c r="I4056">
        <v>436</v>
      </c>
      <c r="J4056" t="s">
        <v>656</v>
      </c>
      <c r="K4056" t="s">
        <v>657</v>
      </c>
      <c r="L4056">
        <v>4994</v>
      </c>
      <c r="M4056" t="s">
        <v>297</v>
      </c>
      <c r="N4056" t="s">
        <v>298</v>
      </c>
      <c r="O4056">
        <v>4994</v>
      </c>
      <c r="P4056" t="s">
        <v>297</v>
      </c>
      <c r="Q4056" t="s">
        <v>298</v>
      </c>
      <c r="R4056" t="s">
        <v>410</v>
      </c>
      <c r="S4056" s="46">
        <v>0</v>
      </c>
      <c r="U4056" s="46">
        <v>20</v>
      </c>
      <c r="IF4056">
        <v>4994</v>
      </c>
      <c r="IG4056" t="s">
        <v>297</v>
      </c>
      <c r="IH4056" t="s">
        <v>299</v>
      </c>
      <c r="IK4056">
        <v>-2</v>
      </c>
      <c r="IL4056" t="s">
        <v>279</v>
      </c>
      <c r="IM4056" t="s">
        <v>280</v>
      </c>
      <c r="IN4056" t="s">
        <v>669</v>
      </c>
      <c r="IP4056" t="s">
        <v>670</v>
      </c>
    </row>
    <row r="4057" spans="1:250" x14ac:dyDescent="0.25">
      <c r="A4057">
        <v>42572</v>
      </c>
      <c r="B4057">
        <v>-890804480</v>
      </c>
      <c r="C4057">
        <v>1837</v>
      </c>
      <c r="D4057" t="s">
        <v>273</v>
      </c>
      <c r="E4057" t="s">
        <v>274</v>
      </c>
      <c r="F4057">
        <v>5062</v>
      </c>
      <c r="G4057" t="s">
        <v>295</v>
      </c>
      <c r="H4057" t="s">
        <v>296</v>
      </c>
      <c r="I4057">
        <v>435</v>
      </c>
      <c r="J4057" t="s">
        <v>491</v>
      </c>
      <c r="K4057" t="s">
        <v>492</v>
      </c>
      <c r="L4057">
        <v>4994</v>
      </c>
      <c r="M4057" t="s">
        <v>297</v>
      </c>
      <c r="N4057" t="s">
        <v>298</v>
      </c>
      <c r="O4057">
        <v>4994</v>
      </c>
      <c r="P4057" t="s">
        <v>297</v>
      </c>
      <c r="Q4057" t="s">
        <v>298</v>
      </c>
      <c r="R4057" t="s">
        <v>410</v>
      </c>
      <c r="S4057" s="46">
        <v>0</v>
      </c>
      <c r="U4057" s="46">
        <v>20</v>
      </c>
      <c r="IF4057">
        <v>4994</v>
      </c>
      <c r="IG4057" t="s">
        <v>297</v>
      </c>
      <c r="IH4057" t="s">
        <v>299</v>
      </c>
      <c r="IK4057">
        <v>-2</v>
      </c>
      <c r="IL4057" t="s">
        <v>279</v>
      </c>
      <c r="IM4057" t="s">
        <v>280</v>
      </c>
      <c r="IN4057" t="s">
        <v>669</v>
      </c>
      <c r="IP4057" t="s">
        <v>670</v>
      </c>
    </row>
    <row r="4058" spans="1:250" x14ac:dyDescent="0.25">
      <c r="A4058">
        <v>42573</v>
      </c>
      <c r="B4058">
        <v>-890804480</v>
      </c>
      <c r="C4058">
        <v>1837</v>
      </c>
      <c r="D4058" t="s">
        <v>273</v>
      </c>
      <c r="E4058" t="s">
        <v>274</v>
      </c>
      <c r="F4058">
        <v>5062</v>
      </c>
      <c r="G4058" t="s">
        <v>295</v>
      </c>
      <c r="H4058" t="s">
        <v>296</v>
      </c>
      <c r="I4058">
        <v>431</v>
      </c>
      <c r="J4058" t="s">
        <v>493</v>
      </c>
      <c r="K4058" t="s">
        <v>494</v>
      </c>
      <c r="L4058">
        <v>4994</v>
      </c>
      <c r="M4058" t="s">
        <v>297</v>
      </c>
      <c r="N4058" t="s">
        <v>298</v>
      </c>
      <c r="O4058">
        <v>4994</v>
      </c>
      <c r="P4058" t="s">
        <v>297</v>
      </c>
      <c r="Q4058" t="s">
        <v>298</v>
      </c>
      <c r="R4058" t="s">
        <v>410</v>
      </c>
      <c r="S4058" s="46">
        <v>0</v>
      </c>
      <c r="U4058" s="46">
        <v>20</v>
      </c>
      <c r="IF4058">
        <v>4994</v>
      </c>
      <c r="IG4058" t="s">
        <v>297</v>
      </c>
      <c r="IH4058" t="s">
        <v>299</v>
      </c>
      <c r="IK4058">
        <v>-2</v>
      </c>
      <c r="IL4058" t="s">
        <v>279</v>
      </c>
      <c r="IM4058" t="s">
        <v>280</v>
      </c>
      <c r="IN4058" t="s">
        <v>669</v>
      </c>
      <c r="IP4058" t="s">
        <v>670</v>
      </c>
    </row>
    <row r="4059" spans="1:250" x14ac:dyDescent="0.25">
      <c r="A4059">
        <v>42574</v>
      </c>
      <c r="B4059">
        <v>-890804480</v>
      </c>
      <c r="C4059">
        <v>1837</v>
      </c>
      <c r="D4059" t="s">
        <v>273</v>
      </c>
      <c r="E4059" t="s">
        <v>274</v>
      </c>
      <c r="F4059">
        <v>5062</v>
      </c>
      <c r="G4059" t="s">
        <v>295</v>
      </c>
      <c r="H4059" t="s">
        <v>296</v>
      </c>
      <c r="I4059">
        <v>429</v>
      </c>
      <c r="J4059" t="s">
        <v>395</v>
      </c>
      <c r="K4059" t="s">
        <v>396</v>
      </c>
      <c r="L4059">
        <v>4994</v>
      </c>
      <c r="M4059" t="s">
        <v>297</v>
      </c>
      <c r="N4059" t="s">
        <v>298</v>
      </c>
      <c r="O4059">
        <v>4994</v>
      </c>
      <c r="P4059" t="s">
        <v>297</v>
      </c>
      <c r="Q4059" t="s">
        <v>298</v>
      </c>
      <c r="R4059" t="s">
        <v>410</v>
      </c>
      <c r="S4059" s="46">
        <v>0</v>
      </c>
      <c r="U4059" s="46">
        <v>20</v>
      </c>
      <c r="IF4059">
        <v>4994</v>
      </c>
      <c r="IG4059" t="s">
        <v>297</v>
      </c>
      <c r="IH4059" t="s">
        <v>299</v>
      </c>
      <c r="IK4059">
        <v>-2</v>
      </c>
      <c r="IL4059" t="s">
        <v>279</v>
      </c>
      <c r="IM4059" t="s">
        <v>280</v>
      </c>
      <c r="IN4059" t="s">
        <v>669</v>
      </c>
      <c r="IP4059" t="s">
        <v>670</v>
      </c>
    </row>
    <row r="4060" spans="1:250" x14ac:dyDescent="0.25">
      <c r="A4060">
        <v>42575</v>
      </c>
      <c r="B4060">
        <v>-890804480</v>
      </c>
      <c r="C4060">
        <v>1837</v>
      </c>
      <c r="D4060" t="s">
        <v>273</v>
      </c>
      <c r="E4060" t="s">
        <v>274</v>
      </c>
      <c r="F4060">
        <v>7057</v>
      </c>
      <c r="G4060" t="s">
        <v>291</v>
      </c>
      <c r="H4060" t="s">
        <v>292</v>
      </c>
      <c r="I4060">
        <v>431</v>
      </c>
      <c r="J4060" t="s">
        <v>493</v>
      </c>
      <c r="K4060" t="s">
        <v>494</v>
      </c>
      <c r="L4060">
        <v>4994</v>
      </c>
      <c r="M4060" t="s">
        <v>297</v>
      </c>
      <c r="N4060" t="s">
        <v>298</v>
      </c>
      <c r="O4060">
        <v>4994</v>
      </c>
      <c r="P4060" t="s">
        <v>297</v>
      </c>
      <c r="Q4060" t="s">
        <v>298</v>
      </c>
      <c r="R4060" t="s">
        <v>410</v>
      </c>
      <c r="S4060" s="46">
        <v>0</v>
      </c>
      <c r="U4060" s="46">
        <v>20</v>
      </c>
      <c r="IF4060">
        <v>4994</v>
      </c>
      <c r="IG4060" t="s">
        <v>297</v>
      </c>
      <c r="IH4060" t="s">
        <v>293</v>
      </c>
      <c r="IK4060">
        <v>-2</v>
      </c>
      <c r="IL4060" t="s">
        <v>279</v>
      </c>
      <c r="IM4060" t="s">
        <v>280</v>
      </c>
      <c r="IN4060" t="s">
        <v>666</v>
      </c>
      <c r="IP4060" t="s">
        <v>671</v>
      </c>
    </row>
    <row r="4061" spans="1:250" x14ac:dyDescent="0.25">
      <c r="A4061">
        <v>42576</v>
      </c>
      <c r="B4061">
        <v>-890804480</v>
      </c>
      <c r="C4061">
        <v>1837</v>
      </c>
      <c r="D4061" t="s">
        <v>273</v>
      </c>
      <c r="E4061" t="s">
        <v>274</v>
      </c>
      <c r="F4061">
        <v>1848</v>
      </c>
      <c r="G4061" t="s">
        <v>286</v>
      </c>
      <c r="H4061" t="s">
        <v>274</v>
      </c>
      <c r="I4061">
        <v>422</v>
      </c>
      <c r="J4061" t="s">
        <v>401</v>
      </c>
      <c r="K4061" t="s">
        <v>402</v>
      </c>
      <c r="L4061">
        <v>6330</v>
      </c>
      <c r="M4061" t="s">
        <v>300</v>
      </c>
      <c r="N4061" t="s">
        <v>301</v>
      </c>
      <c r="O4061">
        <v>6330</v>
      </c>
      <c r="P4061" t="s">
        <v>300</v>
      </c>
      <c r="Q4061" t="s">
        <v>301</v>
      </c>
      <c r="R4061" t="s">
        <v>410</v>
      </c>
      <c r="S4061" s="46">
        <v>0</v>
      </c>
      <c r="U4061" s="46">
        <v>20</v>
      </c>
      <c r="IF4061">
        <v>6330</v>
      </c>
      <c r="IG4061" t="s">
        <v>300</v>
      </c>
      <c r="IH4061" t="s">
        <v>288</v>
      </c>
      <c r="IK4061">
        <v>-2</v>
      </c>
      <c r="IL4061" t="s">
        <v>279</v>
      </c>
      <c r="IM4061" t="s">
        <v>280</v>
      </c>
      <c r="IN4061" t="s">
        <v>654</v>
      </c>
      <c r="IP4061" t="s">
        <v>672</v>
      </c>
    </row>
    <row r="4062" spans="1:250" x14ac:dyDescent="0.25">
      <c r="A4062">
        <v>42577</v>
      </c>
      <c r="B4062">
        <v>-890804480</v>
      </c>
      <c r="C4062">
        <v>1837</v>
      </c>
      <c r="D4062" t="s">
        <v>273</v>
      </c>
      <c r="E4062" t="s">
        <v>274</v>
      </c>
      <c r="F4062">
        <v>1848</v>
      </c>
      <c r="G4062" t="s">
        <v>286</v>
      </c>
      <c r="H4062" t="s">
        <v>274</v>
      </c>
      <c r="I4062">
        <v>420</v>
      </c>
      <c r="J4062" t="s">
        <v>403</v>
      </c>
      <c r="K4062" t="s">
        <v>404</v>
      </c>
      <c r="L4062">
        <v>6330</v>
      </c>
      <c r="M4062" t="s">
        <v>300</v>
      </c>
      <c r="N4062" t="s">
        <v>301</v>
      </c>
      <c r="O4062">
        <v>6330</v>
      </c>
      <c r="P4062" t="s">
        <v>300</v>
      </c>
      <c r="Q4062" t="s">
        <v>301</v>
      </c>
      <c r="R4062" t="s">
        <v>410</v>
      </c>
      <c r="S4062" s="46">
        <v>0</v>
      </c>
      <c r="U4062" s="46">
        <v>20</v>
      </c>
      <c r="IF4062">
        <v>6330</v>
      </c>
      <c r="IG4062" t="s">
        <v>300</v>
      </c>
      <c r="IH4062" t="s">
        <v>288</v>
      </c>
      <c r="IK4062">
        <v>-2</v>
      </c>
      <c r="IL4062" t="s">
        <v>279</v>
      </c>
      <c r="IM4062" t="s">
        <v>280</v>
      </c>
      <c r="IN4062" t="s">
        <v>654</v>
      </c>
      <c r="IP4062" t="s">
        <v>672</v>
      </c>
    </row>
    <row r="4063" spans="1:250" x14ac:dyDescent="0.25">
      <c r="A4063">
        <v>42578</v>
      </c>
      <c r="B4063">
        <v>-890804480</v>
      </c>
      <c r="C4063">
        <v>1837</v>
      </c>
      <c r="D4063" t="s">
        <v>273</v>
      </c>
      <c r="E4063" t="s">
        <v>274</v>
      </c>
      <c r="F4063">
        <v>1848</v>
      </c>
      <c r="G4063" t="s">
        <v>286</v>
      </c>
      <c r="H4063" t="s">
        <v>274</v>
      </c>
      <c r="I4063">
        <v>411</v>
      </c>
      <c r="J4063" t="s">
        <v>393</v>
      </c>
      <c r="K4063" t="s">
        <v>394</v>
      </c>
      <c r="L4063">
        <v>6330</v>
      </c>
      <c r="M4063" t="s">
        <v>300</v>
      </c>
      <c r="N4063" t="s">
        <v>301</v>
      </c>
      <c r="O4063">
        <v>6330</v>
      </c>
      <c r="P4063" t="s">
        <v>300</v>
      </c>
      <c r="Q4063" t="s">
        <v>301</v>
      </c>
      <c r="R4063" t="s">
        <v>410</v>
      </c>
      <c r="S4063" s="46">
        <v>0</v>
      </c>
      <c r="U4063" s="46">
        <v>20</v>
      </c>
      <c r="IF4063">
        <v>6330</v>
      </c>
      <c r="IG4063" t="s">
        <v>300</v>
      </c>
      <c r="IH4063" t="s">
        <v>288</v>
      </c>
      <c r="IK4063">
        <v>-2</v>
      </c>
      <c r="IL4063" t="s">
        <v>279</v>
      </c>
      <c r="IM4063" t="s">
        <v>280</v>
      </c>
      <c r="IN4063" t="s">
        <v>654</v>
      </c>
      <c r="IP4063" t="s">
        <v>672</v>
      </c>
    </row>
    <row r="4064" spans="1:250" x14ac:dyDescent="0.25">
      <c r="A4064">
        <v>42579</v>
      </c>
      <c r="B4064">
        <v>-890804480</v>
      </c>
      <c r="C4064">
        <v>1837</v>
      </c>
      <c r="D4064" t="s">
        <v>273</v>
      </c>
      <c r="E4064" t="s">
        <v>274</v>
      </c>
      <c r="F4064">
        <v>1848</v>
      </c>
      <c r="G4064" t="s">
        <v>286</v>
      </c>
      <c r="H4064" t="s">
        <v>274</v>
      </c>
      <c r="I4064">
        <v>427</v>
      </c>
      <c r="J4064" t="s">
        <v>397</v>
      </c>
      <c r="K4064" t="s">
        <v>398</v>
      </c>
      <c r="L4064">
        <v>6330</v>
      </c>
      <c r="M4064" t="s">
        <v>300</v>
      </c>
      <c r="N4064" t="s">
        <v>301</v>
      </c>
      <c r="O4064">
        <v>6330</v>
      </c>
      <c r="P4064" t="s">
        <v>300</v>
      </c>
      <c r="Q4064" t="s">
        <v>301</v>
      </c>
      <c r="R4064" t="s">
        <v>410</v>
      </c>
      <c r="S4064" s="46">
        <v>0</v>
      </c>
      <c r="U4064" s="46">
        <v>20</v>
      </c>
      <c r="IF4064">
        <v>6330</v>
      </c>
      <c r="IG4064" t="s">
        <v>300</v>
      </c>
      <c r="IH4064" t="s">
        <v>288</v>
      </c>
      <c r="IK4064">
        <v>-2</v>
      </c>
      <c r="IL4064" t="s">
        <v>279</v>
      </c>
      <c r="IM4064" t="s">
        <v>280</v>
      </c>
      <c r="IN4064" t="s">
        <v>654</v>
      </c>
      <c r="IP4064" t="s">
        <v>672</v>
      </c>
    </row>
    <row r="4065" spans="1:250" x14ac:dyDescent="0.25">
      <c r="A4065">
        <v>42580</v>
      </c>
      <c r="B4065">
        <v>-890804480</v>
      </c>
      <c r="C4065">
        <v>1837</v>
      </c>
      <c r="D4065" t="s">
        <v>273</v>
      </c>
      <c r="E4065" t="s">
        <v>274</v>
      </c>
      <c r="F4065">
        <v>1848</v>
      </c>
      <c r="G4065" t="s">
        <v>286</v>
      </c>
      <c r="H4065" t="s">
        <v>274</v>
      </c>
      <c r="I4065">
        <v>424</v>
      </c>
      <c r="J4065" t="s">
        <v>399</v>
      </c>
      <c r="K4065" t="s">
        <v>400</v>
      </c>
      <c r="L4065">
        <v>6330</v>
      </c>
      <c r="M4065" t="s">
        <v>300</v>
      </c>
      <c r="N4065" t="s">
        <v>301</v>
      </c>
      <c r="O4065">
        <v>6330</v>
      </c>
      <c r="P4065" t="s">
        <v>300</v>
      </c>
      <c r="Q4065" t="s">
        <v>301</v>
      </c>
      <c r="R4065" t="s">
        <v>410</v>
      </c>
      <c r="S4065" s="46">
        <v>0</v>
      </c>
      <c r="U4065" s="46">
        <v>20</v>
      </c>
      <c r="IF4065">
        <v>6330</v>
      </c>
      <c r="IG4065" t="s">
        <v>300</v>
      </c>
      <c r="IH4065" t="s">
        <v>288</v>
      </c>
      <c r="IK4065">
        <v>-2</v>
      </c>
      <c r="IL4065" t="s">
        <v>279</v>
      </c>
      <c r="IM4065" t="s">
        <v>280</v>
      </c>
      <c r="IN4065" t="s">
        <v>654</v>
      </c>
      <c r="IP4065" t="s">
        <v>672</v>
      </c>
    </row>
    <row r="4066" spans="1:250" x14ac:dyDescent="0.25">
      <c r="A4066">
        <v>42581</v>
      </c>
      <c r="B4066">
        <v>-890804480</v>
      </c>
      <c r="C4066">
        <v>1837</v>
      </c>
      <c r="D4066" t="s">
        <v>273</v>
      </c>
      <c r="E4066" t="s">
        <v>274</v>
      </c>
      <c r="F4066">
        <v>7057</v>
      </c>
      <c r="G4066" t="s">
        <v>291</v>
      </c>
      <c r="H4066" t="s">
        <v>292</v>
      </c>
      <c r="I4066">
        <v>424</v>
      </c>
      <c r="J4066" t="s">
        <v>399</v>
      </c>
      <c r="K4066" t="s">
        <v>400</v>
      </c>
      <c r="L4066">
        <v>7087</v>
      </c>
      <c r="M4066" t="s">
        <v>302</v>
      </c>
      <c r="N4066" t="s">
        <v>303</v>
      </c>
      <c r="O4066">
        <v>7087</v>
      </c>
      <c r="P4066" t="s">
        <v>302</v>
      </c>
      <c r="Q4066" t="s">
        <v>303</v>
      </c>
      <c r="R4066" t="s">
        <v>410</v>
      </c>
      <c r="S4066" s="46">
        <v>0</v>
      </c>
      <c r="U4066" s="46">
        <v>20</v>
      </c>
      <c r="IF4066">
        <v>7087</v>
      </c>
      <c r="IG4066" t="s">
        <v>302</v>
      </c>
      <c r="IH4066" t="s">
        <v>293</v>
      </c>
      <c r="IK4066">
        <v>-2</v>
      </c>
      <c r="IL4066" t="s">
        <v>279</v>
      </c>
      <c r="IM4066" t="s">
        <v>280</v>
      </c>
      <c r="IN4066" t="s">
        <v>666</v>
      </c>
      <c r="IP4066" t="s">
        <v>673</v>
      </c>
    </row>
    <row r="4067" spans="1:250" x14ac:dyDescent="0.25">
      <c r="A4067">
        <v>42582</v>
      </c>
      <c r="B4067">
        <v>-890804480</v>
      </c>
      <c r="C4067">
        <v>1837</v>
      </c>
      <c r="D4067" t="s">
        <v>273</v>
      </c>
      <c r="E4067" t="s">
        <v>274</v>
      </c>
      <c r="F4067">
        <v>7057</v>
      </c>
      <c r="G4067" t="s">
        <v>291</v>
      </c>
      <c r="H4067" t="s">
        <v>292</v>
      </c>
      <c r="I4067">
        <v>422</v>
      </c>
      <c r="J4067" t="s">
        <v>401</v>
      </c>
      <c r="K4067" t="s">
        <v>402</v>
      </c>
      <c r="L4067">
        <v>7087</v>
      </c>
      <c r="M4067" t="s">
        <v>302</v>
      </c>
      <c r="N4067" t="s">
        <v>303</v>
      </c>
      <c r="O4067">
        <v>7087</v>
      </c>
      <c r="P4067" t="s">
        <v>302</v>
      </c>
      <c r="Q4067" t="s">
        <v>303</v>
      </c>
      <c r="R4067" t="s">
        <v>410</v>
      </c>
      <c r="S4067" s="46">
        <v>0</v>
      </c>
      <c r="U4067" s="46">
        <v>20</v>
      </c>
      <c r="IF4067">
        <v>7087</v>
      </c>
      <c r="IG4067" t="s">
        <v>302</v>
      </c>
      <c r="IH4067" t="s">
        <v>293</v>
      </c>
      <c r="IK4067">
        <v>-2</v>
      </c>
      <c r="IL4067" t="s">
        <v>279</v>
      </c>
      <c r="IM4067" t="s">
        <v>280</v>
      </c>
      <c r="IN4067" t="s">
        <v>666</v>
      </c>
      <c r="IP4067" t="s">
        <v>673</v>
      </c>
    </row>
    <row r="4068" spans="1:250" x14ac:dyDescent="0.25">
      <c r="A4068">
        <v>42583</v>
      </c>
      <c r="B4068">
        <v>-890804480</v>
      </c>
      <c r="C4068">
        <v>1837</v>
      </c>
      <c r="D4068" t="s">
        <v>273</v>
      </c>
      <c r="E4068" t="s">
        <v>274</v>
      </c>
      <c r="F4068">
        <v>7057</v>
      </c>
      <c r="G4068" t="s">
        <v>291</v>
      </c>
      <c r="H4068" t="s">
        <v>292</v>
      </c>
      <c r="I4068">
        <v>420</v>
      </c>
      <c r="J4068" t="s">
        <v>403</v>
      </c>
      <c r="K4068" t="s">
        <v>404</v>
      </c>
      <c r="L4068">
        <v>7087</v>
      </c>
      <c r="M4068" t="s">
        <v>302</v>
      </c>
      <c r="N4068" t="s">
        <v>303</v>
      </c>
      <c r="O4068">
        <v>7087</v>
      </c>
      <c r="P4068" t="s">
        <v>302</v>
      </c>
      <c r="Q4068" t="s">
        <v>303</v>
      </c>
      <c r="R4068" t="s">
        <v>410</v>
      </c>
      <c r="S4068" s="46">
        <v>0</v>
      </c>
      <c r="U4068" s="46">
        <v>20</v>
      </c>
      <c r="IF4068">
        <v>7087</v>
      </c>
      <c r="IG4068" t="s">
        <v>302</v>
      </c>
      <c r="IH4068" t="s">
        <v>293</v>
      </c>
      <c r="IK4068">
        <v>-2</v>
      </c>
      <c r="IL4068" t="s">
        <v>279</v>
      </c>
      <c r="IM4068" t="s">
        <v>280</v>
      </c>
      <c r="IN4068" t="s">
        <v>666</v>
      </c>
      <c r="IP4068" t="s">
        <v>673</v>
      </c>
    </row>
    <row r="4069" spans="1:250" x14ac:dyDescent="0.25">
      <c r="A4069">
        <v>42584</v>
      </c>
      <c r="B4069">
        <v>-890804480</v>
      </c>
      <c r="C4069">
        <v>1837</v>
      </c>
      <c r="D4069" t="s">
        <v>273</v>
      </c>
      <c r="E4069" t="s">
        <v>274</v>
      </c>
      <c r="F4069">
        <v>7057</v>
      </c>
      <c r="G4069" t="s">
        <v>291</v>
      </c>
      <c r="H4069" t="s">
        <v>292</v>
      </c>
      <c r="I4069">
        <v>411</v>
      </c>
      <c r="J4069" t="s">
        <v>393</v>
      </c>
      <c r="K4069" t="s">
        <v>394</v>
      </c>
      <c r="L4069">
        <v>7087</v>
      </c>
      <c r="M4069" t="s">
        <v>302</v>
      </c>
      <c r="N4069" t="s">
        <v>303</v>
      </c>
      <c r="O4069">
        <v>7087</v>
      </c>
      <c r="P4069" t="s">
        <v>302</v>
      </c>
      <c r="Q4069" t="s">
        <v>303</v>
      </c>
      <c r="R4069" t="s">
        <v>410</v>
      </c>
      <c r="S4069" s="46">
        <v>0</v>
      </c>
      <c r="U4069" s="46">
        <v>20</v>
      </c>
      <c r="IF4069">
        <v>7087</v>
      </c>
      <c r="IG4069" t="s">
        <v>302</v>
      </c>
      <c r="IH4069" t="s">
        <v>293</v>
      </c>
      <c r="IK4069">
        <v>-2</v>
      </c>
      <c r="IL4069" t="s">
        <v>279</v>
      </c>
      <c r="IM4069" t="s">
        <v>280</v>
      </c>
      <c r="IN4069" t="s">
        <v>666</v>
      </c>
      <c r="IP4069" t="s">
        <v>673</v>
      </c>
    </row>
    <row r="4070" spans="1:250" x14ac:dyDescent="0.25">
      <c r="A4070">
        <v>42585</v>
      </c>
      <c r="B4070">
        <v>-890804480</v>
      </c>
      <c r="C4070">
        <v>1837</v>
      </c>
      <c r="D4070" t="s">
        <v>273</v>
      </c>
      <c r="E4070" t="s">
        <v>274</v>
      </c>
      <c r="F4070">
        <v>7057</v>
      </c>
      <c r="G4070" t="s">
        <v>291</v>
      </c>
      <c r="H4070" t="s">
        <v>292</v>
      </c>
      <c r="I4070">
        <v>437</v>
      </c>
      <c r="J4070" t="s">
        <v>658</v>
      </c>
      <c r="K4070" t="s">
        <v>659</v>
      </c>
      <c r="L4070">
        <v>7087</v>
      </c>
      <c r="M4070" t="s">
        <v>302</v>
      </c>
      <c r="N4070" t="s">
        <v>303</v>
      </c>
      <c r="O4070">
        <v>7087</v>
      </c>
      <c r="P4070" t="s">
        <v>302</v>
      </c>
      <c r="Q4070" t="s">
        <v>303</v>
      </c>
      <c r="R4070" t="s">
        <v>410</v>
      </c>
      <c r="S4070" s="46">
        <v>0</v>
      </c>
      <c r="U4070" s="46">
        <v>20</v>
      </c>
      <c r="IF4070">
        <v>7087</v>
      </c>
      <c r="IG4070" t="s">
        <v>302</v>
      </c>
      <c r="IH4070" t="s">
        <v>293</v>
      </c>
      <c r="IK4070">
        <v>-2</v>
      </c>
      <c r="IL4070" t="s">
        <v>279</v>
      </c>
      <c r="IM4070" t="s">
        <v>280</v>
      </c>
      <c r="IN4070" t="s">
        <v>666</v>
      </c>
      <c r="IP4070" t="s">
        <v>673</v>
      </c>
    </row>
    <row r="4071" spans="1:250" x14ac:dyDescent="0.25">
      <c r="A4071">
        <v>42586</v>
      </c>
      <c r="B4071">
        <v>-890804480</v>
      </c>
      <c r="C4071">
        <v>1837</v>
      </c>
      <c r="D4071" t="s">
        <v>273</v>
      </c>
      <c r="E4071" t="s">
        <v>274</v>
      </c>
      <c r="F4071">
        <v>7057</v>
      </c>
      <c r="G4071" t="s">
        <v>291</v>
      </c>
      <c r="H4071" t="s">
        <v>292</v>
      </c>
      <c r="I4071">
        <v>436</v>
      </c>
      <c r="J4071" t="s">
        <v>656</v>
      </c>
      <c r="K4071" t="s">
        <v>657</v>
      </c>
      <c r="L4071">
        <v>7087</v>
      </c>
      <c r="M4071" t="s">
        <v>302</v>
      </c>
      <c r="N4071" t="s">
        <v>303</v>
      </c>
      <c r="O4071">
        <v>7087</v>
      </c>
      <c r="P4071" t="s">
        <v>302</v>
      </c>
      <c r="Q4071" t="s">
        <v>303</v>
      </c>
      <c r="R4071" t="s">
        <v>410</v>
      </c>
      <c r="S4071" s="46">
        <v>0</v>
      </c>
      <c r="U4071" s="46">
        <v>20</v>
      </c>
      <c r="IF4071">
        <v>7087</v>
      </c>
      <c r="IG4071" t="s">
        <v>302</v>
      </c>
      <c r="IH4071" t="s">
        <v>293</v>
      </c>
      <c r="IK4071">
        <v>-2</v>
      </c>
      <c r="IL4071" t="s">
        <v>279</v>
      </c>
      <c r="IM4071" t="s">
        <v>280</v>
      </c>
      <c r="IN4071" t="s">
        <v>666</v>
      </c>
      <c r="IP4071" t="s">
        <v>673</v>
      </c>
    </row>
    <row r="4072" spans="1:250" x14ac:dyDescent="0.25">
      <c r="A4072">
        <v>42587</v>
      </c>
      <c r="B4072">
        <v>-890804480</v>
      </c>
      <c r="C4072">
        <v>1837</v>
      </c>
      <c r="D4072" t="s">
        <v>273</v>
      </c>
      <c r="E4072" t="s">
        <v>274</v>
      </c>
      <c r="F4072">
        <v>7057</v>
      </c>
      <c r="G4072" t="s">
        <v>291</v>
      </c>
      <c r="H4072" t="s">
        <v>292</v>
      </c>
      <c r="I4072">
        <v>435</v>
      </c>
      <c r="J4072" t="s">
        <v>491</v>
      </c>
      <c r="K4072" t="s">
        <v>492</v>
      </c>
      <c r="L4072">
        <v>7087</v>
      </c>
      <c r="M4072" t="s">
        <v>302</v>
      </c>
      <c r="N4072" t="s">
        <v>303</v>
      </c>
      <c r="O4072">
        <v>7087</v>
      </c>
      <c r="P4072" t="s">
        <v>302</v>
      </c>
      <c r="Q4072" t="s">
        <v>303</v>
      </c>
      <c r="R4072" t="s">
        <v>410</v>
      </c>
      <c r="S4072" s="46">
        <v>0</v>
      </c>
      <c r="U4072" s="46">
        <v>20</v>
      </c>
      <c r="IF4072">
        <v>7087</v>
      </c>
      <c r="IG4072" t="s">
        <v>302</v>
      </c>
      <c r="IH4072" t="s">
        <v>293</v>
      </c>
      <c r="IK4072">
        <v>-2</v>
      </c>
      <c r="IL4072" t="s">
        <v>279</v>
      </c>
      <c r="IM4072" t="s">
        <v>280</v>
      </c>
      <c r="IN4072" t="s">
        <v>666</v>
      </c>
      <c r="IP4072" t="s">
        <v>673</v>
      </c>
    </row>
    <row r="4073" spans="1:250" x14ac:dyDescent="0.25">
      <c r="A4073">
        <v>42588</v>
      </c>
      <c r="B4073">
        <v>-890804480</v>
      </c>
      <c r="C4073">
        <v>1837</v>
      </c>
      <c r="D4073" t="s">
        <v>273</v>
      </c>
      <c r="E4073" t="s">
        <v>274</v>
      </c>
      <c r="F4073">
        <v>7057</v>
      </c>
      <c r="G4073" t="s">
        <v>291</v>
      </c>
      <c r="H4073" t="s">
        <v>292</v>
      </c>
      <c r="I4073">
        <v>431</v>
      </c>
      <c r="J4073" t="s">
        <v>493</v>
      </c>
      <c r="K4073" t="s">
        <v>494</v>
      </c>
      <c r="L4073">
        <v>7087</v>
      </c>
      <c r="M4073" t="s">
        <v>302</v>
      </c>
      <c r="N4073" t="s">
        <v>303</v>
      </c>
      <c r="O4073">
        <v>7087</v>
      </c>
      <c r="P4073" t="s">
        <v>302</v>
      </c>
      <c r="Q4073" t="s">
        <v>303</v>
      </c>
      <c r="R4073" t="s">
        <v>410</v>
      </c>
      <c r="S4073" s="46">
        <v>0</v>
      </c>
      <c r="U4073" s="46">
        <v>20</v>
      </c>
      <c r="IF4073">
        <v>7087</v>
      </c>
      <c r="IG4073" t="s">
        <v>302</v>
      </c>
      <c r="IH4073" t="s">
        <v>293</v>
      </c>
      <c r="IK4073">
        <v>-2</v>
      </c>
      <c r="IL4073" t="s">
        <v>279</v>
      </c>
      <c r="IM4073" t="s">
        <v>280</v>
      </c>
      <c r="IN4073" t="s">
        <v>666</v>
      </c>
      <c r="IP4073" t="s">
        <v>673</v>
      </c>
    </row>
    <row r="4074" spans="1:250" x14ac:dyDescent="0.25">
      <c r="A4074">
        <v>42589</v>
      </c>
      <c r="B4074">
        <v>-890804480</v>
      </c>
      <c r="C4074">
        <v>1837</v>
      </c>
      <c r="D4074" t="s">
        <v>273</v>
      </c>
      <c r="E4074" t="s">
        <v>274</v>
      </c>
      <c r="F4074">
        <v>7057</v>
      </c>
      <c r="G4074" t="s">
        <v>291</v>
      </c>
      <c r="H4074" t="s">
        <v>292</v>
      </c>
      <c r="I4074">
        <v>429</v>
      </c>
      <c r="J4074" t="s">
        <v>395</v>
      </c>
      <c r="K4074" t="s">
        <v>396</v>
      </c>
      <c r="L4074">
        <v>7087</v>
      </c>
      <c r="M4074" t="s">
        <v>302</v>
      </c>
      <c r="N4074" t="s">
        <v>303</v>
      </c>
      <c r="O4074">
        <v>7087</v>
      </c>
      <c r="P4074" t="s">
        <v>302</v>
      </c>
      <c r="Q4074" t="s">
        <v>303</v>
      </c>
      <c r="R4074" t="s">
        <v>410</v>
      </c>
      <c r="S4074" s="46">
        <v>0</v>
      </c>
      <c r="U4074" s="46">
        <v>20</v>
      </c>
      <c r="IF4074">
        <v>7087</v>
      </c>
      <c r="IG4074" t="s">
        <v>302</v>
      </c>
      <c r="IH4074" t="s">
        <v>293</v>
      </c>
      <c r="IK4074">
        <v>-2</v>
      </c>
      <c r="IL4074" t="s">
        <v>279</v>
      </c>
      <c r="IM4074" t="s">
        <v>280</v>
      </c>
      <c r="IN4074" t="s">
        <v>666</v>
      </c>
      <c r="IP4074" t="s">
        <v>673</v>
      </c>
    </row>
    <row r="4075" spans="1:250" x14ac:dyDescent="0.25">
      <c r="A4075">
        <v>42590</v>
      </c>
      <c r="B4075">
        <v>-890804480</v>
      </c>
      <c r="C4075">
        <v>1837</v>
      </c>
      <c r="D4075" t="s">
        <v>273</v>
      </c>
      <c r="E4075" t="s">
        <v>274</v>
      </c>
      <c r="F4075">
        <v>7057</v>
      </c>
      <c r="G4075" t="s">
        <v>291</v>
      </c>
      <c r="H4075" t="s">
        <v>292</v>
      </c>
      <c r="I4075">
        <v>427</v>
      </c>
      <c r="J4075" t="s">
        <v>397</v>
      </c>
      <c r="K4075" t="s">
        <v>398</v>
      </c>
      <c r="L4075">
        <v>7087</v>
      </c>
      <c r="M4075" t="s">
        <v>302</v>
      </c>
      <c r="N4075" t="s">
        <v>303</v>
      </c>
      <c r="O4075">
        <v>7087</v>
      </c>
      <c r="P4075" t="s">
        <v>302</v>
      </c>
      <c r="Q4075" t="s">
        <v>303</v>
      </c>
      <c r="R4075" t="s">
        <v>410</v>
      </c>
      <c r="S4075" s="46">
        <v>0</v>
      </c>
      <c r="U4075" s="46">
        <v>20</v>
      </c>
      <c r="IF4075">
        <v>7087</v>
      </c>
      <c r="IG4075" t="s">
        <v>302</v>
      </c>
      <c r="IH4075" t="s">
        <v>293</v>
      </c>
      <c r="IK4075">
        <v>-2</v>
      </c>
      <c r="IL4075" t="s">
        <v>279</v>
      </c>
      <c r="IM4075" t="s">
        <v>280</v>
      </c>
      <c r="IN4075" t="s">
        <v>666</v>
      </c>
      <c r="IP4075" t="s">
        <v>673</v>
      </c>
    </row>
    <row r="4076" spans="1:250" x14ac:dyDescent="0.25">
      <c r="A4076">
        <v>42591</v>
      </c>
      <c r="B4076">
        <v>-890804480</v>
      </c>
      <c r="C4076">
        <v>1837</v>
      </c>
      <c r="D4076" t="s">
        <v>273</v>
      </c>
      <c r="E4076" t="s">
        <v>274</v>
      </c>
      <c r="F4076">
        <v>5062</v>
      </c>
      <c r="G4076" t="s">
        <v>295</v>
      </c>
      <c r="H4076" t="s">
        <v>296</v>
      </c>
      <c r="I4076">
        <v>429</v>
      </c>
      <c r="J4076" t="s">
        <v>395</v>
      </c>
      <c r="K4076" t="s">
        <v>396</v>
      </c>
      <c r="L4076">
        <v>7999</v>
      </c>
      <c r="M4076" t="s">
        <v>304</v>
      </c>
      <c r="N4076" t="s">
        <v>305</v>
      </c>
      <c r="O4076">
        <v>7999</v>
      </c>
      <c r="P4076" t="s">
        <v>304</v>
      </c>
      <c r="Q4076" t="s">
        <v>305</v>
      </c>
      <c r="R4076" t="s">
        <v>410</v>
      </c>
      <c r="S4076" s="46">
        <v>0</v>
      </c>
      <c r="U4076" s="46">
        <v>20</v>
      </c>
      <c r="IF4076">
        <v>7999</v>
      </c>
      <c r="IG4076" t="s">
        <v>304</v>
      </c>
      <c r="IH4076" t="s">
        <v>299</v>
      </c>
      <c r="IK4076">
        <v>-2</v>
      </c>
      <c r="IL4076" t="s">
        <v>279</v>
      </c>
      <c r="IM4076" t="s">
        <v>280</v>
      </c>
      <c r="IN4076" t="s">
        <v>669</v>
      </c>
      <c r="IP4076" t="s">
        <v>674</v>
      </c>
    </row>
    <row r="4077" spans="1:250" x14ac:dyDescent="0.25">
      <c r="A4077">
        <v>42592</v>
      </c>
      <c r="B4077">
        <v>-890804480</v>
      </c>
      <c r="C4077">
        <v>1837</v>
      </c>
      <c r="D4077" t="s">
        <v>273</v>
      </c>
      <c r="E4077" t="s">
        <v>274</v>
      </c>
      <c r="F4077">
        <v>5062</v>
      </c>
      <c r="G4077" t="s">
        <v>295</v>
      </c>
      <c r="H4077" t="s">
        <v>296</v>
      </c>
      <c r="I4077">
        <v>427</v>
      </c>
      <c r="J4077" t="s">
        <v>397</v>
      </c>
      <c r="K4077" t="s">
        <v>398</v>
      </c>
      <c r="L4077">
        <v>7999</v>
      </c>
      <c r="M4077" t="s">
        <v>304</v>
      </c>
      <c r="N4077" t="s">
        <v>305</v>
      </c>
      <c r="O4077">
        <v>7999</v>
      </c>
      <c r="P4077" t="s">
        <v>304</v>
      </c>
      <c r="Q4077" t="s">
        <v>305</v>
      </c>
      <c r="R4077" t="s">
        <v>410</v>
      </c>
      <c r="S4077" s="46">
        <v>0</v>
      </c>
      <c r="U4077" s="46">
        <v>20</v>
      </c>
      <c r="IF4077">
        <v>7999</v>
      </c>
      <c r="IG4077" t="s">
        <v>304</v>
      </c>
      <c r="IH4077" t="s">
        <v>299</v>
      </c>
      <c r="IK4077">
        <v>-2</v>
      </c>
      <c r="IL4077" t="s">
        <v>279</v>
      </c>
      <c r="IM4077" t="s">
        <v>280</v>
      </c>
      <c r="IN4077" t="s">
        <v>669</v>
      </c>
      <c r="IP4077" t="s">
        <v>674</v>
      </c>
    </row>
    <row r="4078" spans="1:250" x14ac:dyDescent="0.25">
      <c r="A4078">
        <v>42593</v>
      </c>
      <c r="B4078">
        <v>-890804480</v>
      </c>
      <c r="C4078">
        <v>1837</v>
      </c>
      <c r="D4078" t="s">
        <v>273</v>
      </c>
      <c r="E4078" t="s">
        <v>274</v>
      </c>
      <c r="F4078">
        <v>5062</v>
      </c>
      <c r="G4078" t="s">
        <v>295</v>
      </c>
      <c r="H4078" t="s">
        <v>296</v>
      </c>
      <c r="I4078">
        <v>424</v>
      </c>
      <c r="J4078" t="s">
        <v>399</v>
      </c>
      <c r="K4078" t="s">
        <v>400</v>
      </c>
      <c r="L4078">
        <v>7999</v>
      </c>
      <c r="M4078" t="s">
        <v>304</v>
      </c>
      <c r="N4078" t="s">
        <v>305</v>
      </c>
      <c r="O4078">
        <v>7999</v>
      </c>
      <c r="P4078" t="s">
        <v>304</v>
      </c>
      <c r="Q4078" t="s">
        <v>305</v>
      </c>
      <c r="R4078" t="s">
        <v>410</v>
      </c>
      <c r="S4078" s="46">
        <v>0</v>
      </c>
      <c r="U4078" s="46">
        <v>20</v>
      </c>
      <c r="IF4078">
        <v>7999</v>
      </c>
      <c r="IG4078" t="s">
        <v>304</v>
      </c>
      <c r="IH4078" t="s">
        <v>299</v>
      </c>
      <c r="IK4078">
        <v>-2</v>
      </c>
      <c r="IL4078" t="s">
        <v>279</v>
      </c>
      <c r="IM4078" t="s">
        <v>280</v>
      </c>
      <c r="IN4078" t="s">
        <v>669</v>
      </c>
      <c r="IP4078" t="s">
        <v>674</v>
      </c>
    </row>
    <row r="4079" spans="1:250" x14ac:dyDescent="0.25">
      <c r="A4079">
        <v>42594</v>
      </c>
      <c r="B4079">
        <v>-890804480</v>
      </c>
      <c r="C4079">
        <v>1837</v>
      </c>
      <c r="D4079" t="s">
        <v>273</v>
      </c>
      <c r="E4079" t="s">
        <v>274</v>
      </c>
      <c r="F4079">
        <v>5062</v>
      </c>
      <c r="G4079" t="s">
        <v>295</v>
      </c>
      <c r="H4079" t="s">
        <v>296</v>
      </c>
      <c r="I4079">
        <v>422</v>
      </c>
      <c r="J4079" t="s">
        <v>401</v>
      </c>
      <c r="K4079" t="s">
        <v>402</v>
      </c>
      <c r="L4079">
        <v>7999</v>
      </c>
      <c r="M4079" t="s">
        <v>304</v>
      </c>
      <c r="N4079" t="s">
        <v>305</v>
      </c>
      <c r="O4079">
        <v>7999</v>
      </c>
      <c r="P4079" t="s">
        <v>304</v>
      </c>
      <c r="Q4079" t="s">
        <v>305</v>
      </c>
      <c r="R4079" t="s">
        <v>410</v>
      </c>
      <c r="S4079" s="46">
        <v>0</v>
      </c>
      <c r="U4079" s="46">
        <v>20</v>
      </c>
      <c r="IF4079">
        <v>7999</v>
      </c>
      <c r="IG4079" t="s">
        <v>304</v>
      </c>
      <c r="IH4079" t="s">
        <v>299</v>
      </c>
      <c r="IK4079">
        <v>-2</v>
      </c>
      <c r="IL4079" t="s">
        <v>279</v>
      </c>
      <c r="IM4079" t="s">
        <v>280</v>
      </c>
      <c r="IN4079" t="s">
        <v>669</v>
      </c>
      <c r="IP4079" t="s">
        <v>674</v>
      </c>
    </row>
    <row r="4080" spans="1:250" x14ac:dyDescent="0.25">
      <c r="A4080">
        <v>42595</v>
      </c>
      <c r="B4080">
        <v>-890804480</v>
      </c>
      <c r="C4080">
        <v>1837</v>
      </c>
      <c r="D4080" t="s">
        <v>273</v>
      </c>
      <c r="E4080" t="s">
        <v>274</v>
      </c>
      <c r="F4080">
        <v>5062</v>
      </c>
      <c r="G4080" t="s">
        <v>295</v>
      </c>
      <c r="H4080" t="s">
        <v>296</v>
      </c>
      <c r="I4080">
        <v>420</v>
      </c>
      <c r="J4080" t="s">
        <v>403</v>
      </c>
      <c r="K4080" t="s">
        <v>404</v>
      </c>
      <c r="L4080">
        <v>7999</v>
      </c>
      <c r="M4080" t="s">
        <v>304</v>
      </c>
      <c r="N4080" t="s">
        <v>305</v>
      </c>
      <c r="O4080">
        <v>7999</v>
      </c>
      <c r="P4080" t="s">
        <v>304</v>
      </c>
      <c r="Q4080" t="s">
        <v>305</v>
      </c>
      <c r="R4080" t="s">
        <v>410</v>
      </c>
      <c r="S4080" s="46">
        <v>0</v>
      </c>
      <c r="U4080" s="46">
        <v>20</v>
      </c>
      <c r="IF4080">
        <v>7999</v>
      </c>
      <c r="IG4080" t="s">
        <v>304</v>
      </c>
      <c r="IH4080" t="s">
        <v>299</v>
      </c>
      <c r="IK4080">
        <v>-2</v>
      </c>
      <c r="IL4080" t="s">
        <v>279</v>
      </c>
      <c r="IM4080" t="s">
        <v>280</v>
      </c>
      <c r="IN4080" t="s">
        <v>669</v>
      </c>
      <c r="IP4080" t="s">
        <v>674</v>
      </c>
    </row>
    <row r="4081" spans="1:250" x14ac:dyDescent="0.25">
      <c r="A4081">
        <v>42596</v>
      </c>
      <c r="B4081">
        <v>-890804480</v>
      </c>
      <c r="C4081">
        <v>1837</v>
      </c>
      <c r="D4081" t="s">
        <v>273</v>
      </c>
      <c r="E4081" t="s">
        <v>274</v>
      </c>
      <c r="F4081">
        <v>5062</v>
      </c>
      <c r="G4081" t="s">
        <v>295</v>
      </c>
      <c r="H4081" t="s">
        <v>296</v>
      </c>
      <c r="I4081">
        <v>411</v>
      </c>
      <c r="J4081" t="s">
        <v>393</v>
      </c>
      <c r="K4081" t="s">
        <v>394</v>
      </c>
      <c r="L4081">
        <v>7999</v>
      </c>
      <c r="M4081" t="s">
        <v>304</v>
      </c>
      <c r="N4081" t="s">
        <v>305</v>
      </c>
      <c r="O4081">
        <v>7999</v>
      </c>
      <c r="P4081" t="s">
        <v>304</v>
      </c>
      <c r="Q4081" t="s">
        <v>305</v>
      </c>
      <c r="R4081" t="s">
        <v>410</v>
      </c>
      <c r="S4081" s="46">
        <v>0</v>
      </c>
      <c r="U4081" s="46">
        <v>20</v>
      </c>
      <c r="IF4081">
        <v>7999</v>
      </c>
      <c r="IG4081" t="s">
        <v>304</v>
      </c>
      <c r="IH4081" t="s">
        <v>299</v>
      </c>
      <c r="IK4081">
        <v>-2</v>
      </c>
      <c r="IL4081" t="s">
        <v>279</v>
      </c>
      <c r="IM4081" t="s">
        <v>280</v>
      </c>
      <c r="IN4081" t="s">
        <v>669</v>
      </c>
      <c r="IP4081" t="s">
        <v>674</v>
      </c>
    </row>
    <row r="4082" spans="1:250" x14ac:dyDescent="0.25">
      <c r="A4082">
        <v>42597</v>
      </c>
      <c r="B4082">
        <v>-890804480</v>
      </c>
      <c r="C4082">
        <v>1837</v>
      </c>
      <c r="D4082" t="s">
        <v>273</v>
      </c>
      <c r="E4082" t="s">
        <v>274</v>
      </c>
      <c r="F4082">
        <v>7057</v>
      </c>
      <c r="G4082" t="s">
        <v>291</v>
      </c>
      <c r="H4082" t="s">
        <v>292</v>
      </c>
      <c r="I4082">
        <v>437</v>
      </c>
      <c r="J4082" t="s">
        <v>658</v>
      </c>
      <c r="K4082" t="s">
        <v>659</v>
      </c>
      <c r="L4082">
        <v>7999</v>
      </c>
      <c r="M4082" t="s">
        <v>304</v>
      </c>
      <c r="N4082" t="s">
        <v>305</v>
      </c>
      <c r="O4082">
        <v>7999</v>
      </c>
      <c r="P4082" t="s">
        <v>304</v>
      </c>
      <c r="Q4082" t="s">
        <v>305</v>
      </c>
      <c r="R4082" t="s">
        <v>410</v>
      </c>
      <c r="S4082" s="46">
        <v>0</v>
      </c>
      <c r="U4082" s="46">
        <v>20</v>
      </c>
      <c r="IF4082">
        <v>7999</v>
      </c>
      <c r="IG4082" t="s">
        <v>304</v>
      </c>
      <c r="IH4082" t="s">
        <v>293</v>
      </c>
      <c r="IK4082">
        <v>-2</v>
      </c>
      <c r="IL4082" t="s">
        <v>279</v>
      </c>
      <c r="IM4082" t="s">
        <v>280</v>
      </c>
      <c r="IN4082" t="s">
        <v>666</v>
      </c>
      <c r="IP4082" t="s">
        <v>675</v>
      </c>
    </row>
    <row r="4083" spans="1:250" x14ac:dyDescent="0.25">
      <c r="A4083">
        <v>42598</v>
      </c>
      <c r="B4083">
        <v>-890804480</v>
      </c>
      <c r="C4083">
        <v>1837</v>
      </c>
      <c r="D4083" t="s">
        <v>273</v>
      </c>
      <c r="E4083" t="s">
        <v>274</v>
      </c>
      <c r="F4083">
        <v>7057</v>
      </c>
      <c r="G4083" t="s">
        <v>291</v>
      </c>
      <c r="H4083" t="s">
        <v>292</v>
      </c>
      <c r="I4083">
        <v>436</v>
      </c>
      <c r="J4083" t="s">
        <v>656</v>
      </c>
      <c r="K4083" t="s">
        <v>657</v>
      </c>
      <c r="L4083">
        <v>7999</v>
      </c>
      <c r="M4083" t="s">
        <v>304</v>
      </c>
      <c r="N4083" t="s">
        <v>305</v>
      </c>
      <c r="O4083">
        <v>7999</v>
      </c>
      <c r="P4083" t="s">
        <v>304</v>
      </c>
      <c r="Q4083" t="s">
        <v>305</v>
      </c>
      <c r="R4083" t="s">
        <v>410</v>
      </c>
      <c r="S4083" s="46">
        <v>0</v>
      </c>
      <c r="U4083" s="46">
        <v>20</v>
      </c>
      <c r="IF4083">
        <v>7999</v>
      </c>
      <c r="IG4083" t="s">
        <v>304</v>
      </c>
      <c r="IH4083" t="s">
        <v>293</v>
      </c>
      <c r="IK4083">
        <v>-2</v>
      </c>
      <c r="IL4083" t="s">
        <v>279</v>
      </c>
      <c r="IM4083" t="s">
        <v>280</v>
      </c>
      <c r="IN4083" t="s">
        <v>666</v>
      </c>
      <c r="IP4083" t="s">
        <v>675</v>
      </c>
    </row>
    <row r="4084" spans="1:250" x14ac:dyDescent="0.25">
      <c r="A4084">
        <v>42599</v>
      </c>
      <c r="B4084">
        <v>-890804480</v>
      </c>
      <c r="C4084">
        <v>1837</v>
      </c>
      <c r="D4084" t="s">
        <v>273</v>
      </c>
      <c r="E4084" t="s">
        <v>274</v>
      </c>
      <c r="F4084">
        <v>7057</v>
      </c>
      <c r="G4084" t="s">
        <v>291</v>
      </c>
      <c r="H4084" t="s">
        <v>292</v>
      </c>
      <c r="I4084">
        <v>435</v>
      </c>
      <c r="J4084" t="s">
        <v>491</v>
      </c>
      <c r="K4084" t="s">
        <v>492</v>
      </c>
      <c r="L4084">
        <v>7999</v>
      </c>
      <c r="M4084" t="s">
        <v>304</v>
      </c>
      <c r="N4084" t="s">
        <v>305</v>
      </c>
      <c r="O4084">
        <v>7999</v>
      </c>
      <c r="P4084" t="s">
        <v>304</v>
      </c>
      <c r="Q4084" t="s">
        <v>305</v>
      </c>
      <c r="R4084" t="s">
        <v>410</v>
      </c>
      <c r="S4084" s="46">
        <v>0</v>
      </c>
      <c r="U4084" s="46">
        <v>20</v>
      </c>
      <c r="IF4084">
        <v>7999</v>
      </c>
      <c r="IG4084" t="s">
        <v>304</v>
      </c>
      <c r="IH4084" t="s">
        <v>293</v>
      </c>
      <c r="IK4084">
        <v>-2</v>
      </c>
      <c r="IL4084" t="s">
        <v>279</v>
      </c>
      <c r="IM4084" t="s">
        <v>280</v>
      </c>
      <c r="IN4084" t="s">
        <v>666</v>
      </c>
      <c r="IP4084" t="s">
        <v>675</v>
      </c>
    </row>
    <row r="4085" spans="1:250" x14ac:dyDescent="0.25">
      <c r="A4085">
        <v>42600</v>
      </c>
      <c r="B4085">
        <v>-890804480</v>
      </c>
      <c r="C4085">
        <v>1837</v>
      </c>
      <c r="D4085" t="s">
        <v>273</v>
      </c>
      <c r="E4085" t="s">
        <v>274</v>
      </c>
      <c r="F4085">
        <v>7057</v>
      </c>
      <c r="G4085" t="s">
        <v>291</v>
      </c>
      <c r="H4085" t="s">
        <v>292</v>
      </c>
      <c r="I4085">
        <v>431</v>
      </c>
      <c r="J4085" t="s">
        <v>493</v>
      </c>
      <c r="K4085" t="s">
        <v>494</v>
      </c>
      <c r="L4085">
        <v>7999</v>
      </c>
      <c r="M4085" t="s">
        <v>304</v>
      </c>
      <c r="N4085" t="s">
        <v>305</v>
      </c>
      <c r="O4085">
        <v>7999</v>
      </c>
      <c r="P4085" t="s">
        <v>304</v>
      </c>
      <c r="Q4085" t="s">
        <v>305</v>
      </c>
      <c r="R4085" t="s">
        <v>410</v>
      </c>
      <c r="S4085" s="46">
        <v>0</v>
      </c>
      <c r="U4085" s="46">
        <v>20</v>
      </c>
      <c r="IF4085">
        <v>7999</v>
      </c>
      <c r="IG4085" t="s">
        <v>304</v>
      </c>
      <c r="IH4085" t="s">
        <v>293</v>
      </c>
      <c r="IK4085">
        <v>-2</v>
      </c>
      <c r="IL4085" t="s">
        <v>279</v>
      </c>
      <c r="IM4085" t="s">
        <v>280</v>
      </c>
      <c r="IN4085" t="s">
        <v>666</v>
      </c>
      <c r="IP4085" t="s">
        <v>675</v>
      </c>
    </row>
    <row r="4086" spans="1:250" x14ac:dyDescent="0.25">
      <c r="A4086">
        <v>42601</v>
      </c>
      <c r="B4086">
        <v>-890804480</v>
      </c>
      <c r="C4086">
        <v>1837</v>
      </c>
      <c r="D4086" t="s">
        <v>273</v>
      </c>
      <c r="E4086" t="s">
        <v>274</v>
      </c>
      <c r="F4086">
        <v>7057</v>
      </c>
      <c r="G4086" t="s">
        <v>291</v>
      </c>
      <c r="H4086" t="s">
        <v>292</v>
      </c>
      <c r="I4086">
        <v>429</v>
      </c>
      <c r="J4086" t="s">
        <v>395</v>
      </c>
      <c r="K4086" t="s">
        <v>396</v>
      </c>
      <c r="L4086">
        <v>7999</v>
      </c>
      <c r="M4086" t="s">
        <v>304</v>
      </c>
      <c r="N4086" t="s">
        <v>305</v>
      </c>
      <c r="O4086">
        <v>7999</v>
      </c>
      <c r="P4086" t="s">
        <v>304</v>
      </c>
      <c r="Q4086" t="s">
        <v>305</v>
      </c>
      <c r="R4086" t="s">
        <v>410</v>
      </c>
      <c r="S4086" s="46">
        <v>0</v>
      </c>
      <c r="U4086" s="46">
        <v>20</v>
      </c>
      <c r="IF4086">
        <v>7999</v>
      </c>
      <c r="IG4086" t="s">
        <v>304</v>
      </c>
      <c r="IH4086" t="s">
        <v>293</v>
      </c>
      <c r="IK4086">
        <v>-2</v>
      </c>
      <c r="IL4086" t="s">
        <v>279</v>
      </c>
      <c r="IM4086" t="s">
        <v>280</v>
      </c>
      <c r="IN4086" t="s">
        <v>666</v>
      </c>
      <c r="IP4086" t="s">
        <v>675</v>
      </c>
    </row>
    <row r="4087" spans="1:250" x14ac:dyDescent="0.25">
      <c r="A4087">
        <v>42602</v>
      </c>
      <c r="B4087">
        <v>-890804480</v>
      </c>
      <c r="C4087">
        <v>1837</v>
      </c>
      <c r="D4087" t="s">
        <v>273</v>
      </c>
      <c r="E4087" t="s">
        <v>274</v>
      </c>
      <c r="F4087">
        <v>7057</v>
      </c>
      <c r="G4087" t="s">
        <v>291</v>
      </c>
      <c r="H4087" t="s">
        <v>292</v>
      </c>
      <c r="I4087">
        <v>427</v>
      </c>
      <c r="J4087" t="s">
        <v>397</v>
      </c>
      <c r="K4087" t="s">
        <v>398</v>
      </c>
      <c r="L4087">
        <v>7999</v>
      </c>
      <c r="M4087" t="s">
        <v>304</v>
      </c>
      <c r="N4087" t="s">
        <v>305</v>
      </c>
      <c r="O4087">
        <v>7999</v>
      </c>
      <c r="P4087" t="s">
        <v>304</v>
      </c>
      <c r="Q4087" t="s">
        <v>305</v>
      </c>
      <c r="R4087" t="s">
        <v>410</v>
      </c>
      <c r="S4087" s="46">
        <v>0</v>
      </c>
      <c r="U4087" s="46">
        <v>20</v>
      </c>
      <c r="IF4087">
        <v>7999</v>
      </c>
      <c r="IG4087" t="s">
        <v>304</v>
      </c>
      <c r="IH4087" t="s">
        <v>293</v>
      </c>
      <c r="IK4087">
        <v>-2</v>
      </c>
      <c r="IL4087" t="s">
        <v>279</v>
      </c>
      <c r="IM4087" t="s">
        <v>280</v>
      </c>
      <c r="IN4087" t="s">
        <v>666</v>
      </c>
      <c r="IP4087" t="s">
        <v>675</v>
      </c>
    </row>
    <row r="4088" spans="1:250" x14ac:dyDescent="0.25">
      <c r="A4088">
        <v>42603</v>
      </c>
      <c r="B4088">
        <v>-890804480</v>
      </c>
      <c r="C4088">
        <v>1837</v>
      </c>
      <c r="D4088" t="s">
        <v>273</v>
      </c>
      <c r="E4088" t="s">
        <v>274</v>
      </c>
      <c r="F4088">
        <v>7057</v>
      </c>
      <c r="G4088" t="s">
        <v>291</v>
      </c>
      <c r="H4088" t="s">
        <v>292</v>
      </c>
      <c r="I4088">
        <v>424</v>
      </c>
      <c r="J4088" t="s">
        <v>399</v>
      </c>
      <c r="K4088" t="s">
        <v>400</v>
      </c>
      <c r="L4088">
        <v>7999</v>
      </c>
      <c r="M4088" t="s">
        <v>304</v>
      </c>
      <c r="N4088" t="s">
        <v>305</v>
      </c>
      <c r="O4088">
        <v>7999</v>
      </c>
      <c r="P4088" t="s">
        <v>304</v>
      </c>
      <c r="Q4088" t="s">
        <v>305</v>
      </c>
      <c r="R4088" t="s">
        <v>410</v>
      </c>
      <c r="S4088" s="46">
        <v>0</v>
      </c>
      <c r="U4088" s="46">
        <v>20</v>
      </c>
      <c r="IF4088">
        <v>7999</v>
      </c>
      <c r="IG4088" t="s">
        <v>304</v>
      </c>
      <c r="IH4088" t="s">
        <v>293</v>
      </c>
      <c r="IK4088">
        <v>-2</v>
      </c>
      <c r="IL4088" t="s">
        <v>279</v>
      </c>
      <c r="IM4088" t="s">
        <v>280</v>
      </c>
      <c r="IN4088" t="s">
        <v>666</v>
      </c>
      <c r="IP4088" t="s">
        <v>675</v>
      </c>
    </row>
    <row r="4089" spans="1:250" x14ac:dyDescent="0.25">
      <c r="A4089">
        <v>42604</v>
      </c>
      <c r="B4089">
        <v>-890804480</v>
      </c>
      <c r="C4089">
        <v>1837</v>
      </c>
      <c r="D4089" t="s">
        <v>273</v>
      </c>
      <c r="E4089" t="s">
        <v>274</v>
      </c>
      <c r="F4089">
        <v>7057</v>
      </c>
      <c r="G4089" t="s">
        <v>291</v>
      </c>
      <c r="H4089" t="s">
        <v>292</v>
      </c>
      <c r="I4089">
        <v>422</v>
      </c>
      <c r="J4089" t="s">
        <v>401</v>
      </c>
      <c r="K4089" t="s">
        <v>402</v>
      </c>
      <c r="L4089">
        <v>7999</v>
      </c>
      <c r="M4089" t="s">
        <v>304</v>
      </c>
      <c r="N4089" t="s">
        <v>305</v>
      </c>
      <c r="O4089">
        <v>7999</v>
      </c>
      <c r="P4089" t="s">
        <v>304</v>
      </c>
      <c r="Q4089" t="s">
        <v>305</v>
      </c>
      <c r="R4089" t="s">
        <v>410</v>
      </c>
      <c r="S4089" s="46">
        <v>0</v>
      </c>
      <c r="U4089" s="46">
        <v>20</v>
      </c>
      <c r="IF4089">
        <v>7999</v>
      </c>
      <c r="IG4089" t="s">
        <v>304</v>
      </c>
      <c r="IH4089" t="s">
        <v>293</v>
      </c>
      <c r="IK4089">
        <v>-2</v>
      </c>
      <c r="IL4089" t="s">
        <v>279</v>
      </c>
      <c r="IM4089" t="s">
        <v>280</v>
      </c>
      <c r="IN4089" t="s">
        <v>666</v>
      </c>
      <c r="IP4089" t="s">
        <v>675</v>
      </c>
    </row>
    <row r="4090" spans="1:250" x14ac:dyDescent="0.25">
      <c r="A4090">
        <v>42605</v>
      </c>
      <c r="B4090">
        <v>-890804480</v>
      </c>
      <c r="C4090">
        <v>1837</v>
      </c>
      <c r="D4090" t="s">
        <v>273</v>
      </c>
      <c r="E4090" t="s">
        <v>274</v>
      </c>
      <c r="F4090">
        <v>7057</v>
      </c>
      <c r="G4090" t="s">
        <v>291</v>
      </c>
      <c r="H4090" t="s">
        <v>292</v>
      </c>
      <c r="I4090">
        <v>420</v>
      </c>
      <c r="J4090" t="s">
        <v>403</v>
      </c>
      <c r="K4090" t="s">
        <v>404</v>
      </c>
      <c r="L4090">
        <v>7999</v>
      </c>
      <c r="M4090" t="s">
        <v>304</v>
      </c>
      <c r="N4090" t="s">
        <v>305</v>
      </c>
      <c r="O4090">
        <v>7999</v>
      </c>
      <c r="P4090" t="s">
        <v>304</v>
      </c>
      <c r="Q4090" t="s">
        <v>305</v>
      </c>
      <c r="R4090" t="s">
        <v>410</v>
      </c>
      <c r="S4090" s="46">
        <v>0</v>
      </c>
      <c r="U4090" s="46">
        <v>20</v>
      </c>
      <c r="IF4090">
        <v>7999</v>
      </c>
      <c r="IG4090" t="s">
        <v>304</v>
      </c>
      <c r="IH4090" t="s">
        <v>293</v>
      </c>
      <c r="IK4090">
        <v>-2</v>
      </c>
      <c r="IL4090" t="s">
        <v>279</v>
      </c>
      <c r="IM4090" t="s">
        <v>280</v>
      </c>
      <c r="IN4090" t="s">
        <v>666</v>
      </c>
      <c r="IP4090" t="s">
        <v>675</v>
      </c>
    </row>
    <row r="4091" spans="1:250" x14ac:dyDescent="0.25">
      <c r="A4091">
        <v>42606</v>
      </c>
      <c r="B4091">
        <v>-890804480</v>
      </c>
      <c r="C4091">
        <v>1837</v>
      </c>
      <c r="D4091" t="s">
        <v>273</v>
      </c>
      <c r="E4091" t="s">
        <v>274</v>
      </c>
      <c r="F4091">
        <v>7057</v>
      </c>
      <c r="G4091" t="s">
        <v>291</v>
      </c>
      <c r="H4091" t="s">
        <v>292</v>
      </c>
      <c r="I4091">
        <v>411</v>
      </c>
      <c r="J4091" t="s">
        <v>393</v>
      </c>
      <c r="K4091" t="s">
        <v>394</v>
      </c>
      <c r="L4091">
        <v>7999</v>
      </c>
      <c r="M4091" t="s">
        <v>304</v>
      </c>
      <c r="N4091" t="s">
        <v>305</v>
      </c>
      <c r="O4091">
        <v>7999</v>
      </c>
      <c r="P4091" t="s">
        <v>304</v>
      </c>
      <c r="Q4091" t="s">
        <v>305</v>
      </c>
      <c r="R4091" t="s">
        <v>410</v>
      </c>
      <c r="S4091" s="46">
        <v>0</v>
      </c>
      <c r="U4091" s="46">
        <v>20</v>
      </c>
      <c r="IF4091">
        <v>7999</v>
      </c>
      <c r="IG4091" t="s">
        <v>304</v>
      </c>
      <c r="IH4091" t="s">
        <v>293</v>
      </c>
      <c r="IK4091">
        <v>-2</v>
      </c>
      <c r="IL4091" t="s">
        <v>279</v>
      </c>
      <c r="IM4091" t="s">
        <v>280</v>
      </c>
      <c r="IN4091" t="s">
        <v>666</v>
      </c>
      <c r="IP4091" t="s">
        <v>675</v>
      </c>
    </row>
    <row r="4092" spans="1:250" x14ac:dyDescent="0.25">
      <c r="A4092">
        <v>42607</v>
      </c>
      <c r="B4092">
        <v>-890804480</v>
      </c>
      <c r="C4092">
        <v>1837</v>
      </c>
      <c r="D4092" t="s">
        <v>273</v>
      </c>
      <c r="E4092" t="s">
        <v>274</v>
      </c>
      <c r="F4092">
        <v>5062</v>
      </c>
      <c r="G4092" t="s">
        <v>295</v>
      </c>
      <c r="H4092" t="s">
        <v>296</v>
      </c>
      <c r="I4092">
        <v>437</v>
      </c>
      <c r="J4092" t="s">
        <v>658</v>
      </c>
      <c r="K4092" t="s">
        <v>659</v>
      </c>
      <c r="L4092">
        <v>7999</v>
      </c>
      <c r="M4092" t="s">
        <v>304</v>
      </c>
      <c r="N4092" t="s">
        <v>305</v>
      </c>
      <c r="O4092">
        <v>7999</v>
      </c>
      <c r="P4092" t="s">
        <v>304</v>
      </c>
      <c r="Q4092" t="s">
        <v>305</v>
      </c>
      <c r="R4092" t="s">
        <v>410</v>
      </c>
      <c r="S4092" s="46">
        <v>0</v>
      </c>
      <c r="U4092" s="46">
        <v>20</v>
      </c>
      <c r="IF4092">
        <v>7999</v>
      </c>
      <c r="IG4092" t="s">
        <v>304</v>
      </c>
      <c r="IH4092" t="s">
        <v>299</v>
      </c>
      <c r="IK4092">
        <v>-2</v>
      </c>
      <c r="IL4092" t="s">
        <v>279</v>
      </c>
      <c r="IM4092" t="s">
        <v>280</v>
      </c>
      <c r="IN4092" t="s">
        <v>669</v>
      </c>
      <c r="IP4092" t="s">
        <v>674</v>
      </c>
    </row>
    <row r="4093" spans="1:250" x14ac:dyDescent="0.25">
      <c r="A4093">
        <v>42608</v>
      </c>
      <c r="B4093">
        <v>-890804480</v>
      </c>
      <c r="C4093">
        <v>1837</v>
      </c>
      <c r="D4093" t="s">
        <v>273</v>
      </c>
      <c r="E4093" t="s">
        <v>274</v>
      </c>
      <c r="F4093">
        <v>5062</v>
      </c>
      <c r="G4093" t="s">
        <v>295</v>
      </c>
      <c r="H4093" t="s">
        <v>296</v>
      </c>
      <c r="I4093">
        <v>436</v>
      </c>
      <c r="J4093" t="s">
        <v>656</v>
      </c>
      <c r="K4093" t="s">
        <v>657</v>
      </c>
      <c r="L4093">
        <v>7999</v>
      </c>
      <c r="M4093" t="s">
        <v>304</v>
      </c>
      <c r="N4093" t="s">
        <v>305</v>
      </c>
      <c r="O4093">
        <v>7999</v>
      </c>
      <c r="P4093" t="s">
        <v>304</v>
      </c>
      <c r="Q4093" t="s">
        <v>305</v>
      </c>
      <c r="R4093" t="s">
        <v>410</v>
      </c>
      <c r="S4093" s="46">
        <v>0</v>
      </c>
      <c r="U4093" s="46">
        <v>20</v>
      </c>
      <c r="IF4093">
        <v>7999</v>
      </c>
      <c r="IG4093" t="s">
        <v>304</v>
      </c>
      <c r="IH4093" t="s">
        <v>299</v>
      </c>
      <c r="IK4093">
        <v>-2</v>
      </c>
      <c r="IL4093" t="s">
        <v>279</v>
      </c>
      <c r="IM4093" t="s">
        <v>280</v>
      </c>
      <c r="IN4093" t="s">
        <v>669</v>
      </c>
      <c r="IP4093" t="s">
        <v>674</v>
      </c>
    </row>
    <row r="4094" spans="1:250" x14ac:dyDescent="0.25">
      <c r="A4094">
        <v>42609</v>
      </c>
      <c r="B4094">
        <v>-890804480</v>
      </c>
      <c r="C4094">
        <v>1837</v>
      </c>
      <c r="D4094" t="s">
        <v>273</v>
      </c>
      <c r="E4094" t="s">
        <v>274</v>
      </c>
      <c r="F4094">
        <v>5062</v>
      </c>
      <c r="G4094" t="s">
        <v>295</v>
      </c>
      <c r="H4094" t="s">
        <v>296</v>
      </c>
      <c r="I4094">
        <v>435</v>
      </c>
      <c r="J4094" t="s">
        <v>491</v>
      </c>
      <c r="K4094" t="s">
        <v>492</v>
      </c>
      <c r="L4094">
        <v>7999</v>
      </c>
      <c r="M4094" t="s">
        <v>304</v>
      </c>
      <c r="N4094" t="s">
        <v>305</v>
      </c>
      <c r="O4094">
        <v>7999</v>
      </c>
      <c r="P4094" t="s">
        <v>304</v>
      </c>
      <c r="Q4094" t="s">
        <v>305</v>
      </c>
      <c r="R4094" t="s">
        <v>410</v>
      </c>
      <c r="S4094" s="46">
        <v>0</v>
      </c>
      <c r="U4094" s="46">
        <v>20</v>
      </c>
      <c r="IF4094">
        <v>7999</v>
      </c>
      <c r="IG4094" t="s">
        <v>304</v>
      </c>
      <c r="IH4094" t="s">
        <v>299</v>
      </c>
      <c r="IK4094">
        <v>-2</v>
      </c>
      <c r="IL4094" t="s">
        <v>279</v>
      </c>
      <c r="IM4094" t="s">
        <v>280</v>
      </c>
      <c r="IN4094" t="s">
        <v>669</v>
      </c>
      <c r="IP4094" t="s">
        <v>674</v>
      </c>
    </row>
    <row r="4095" spans="1:250" x14ac:dyDescent="0.25">
      <c r="A4095">
        <v>42610</v>
      </c>
      <c r="B4095">
        <v>-890804480</v>
      </c>
      <c r="C4095">
        <v>1837</v>
      </c>
      <c r="D4095" t="s">
        <v>273</v>
      </c>
      <c r="E4095" t="s">
        <v>274</v>
      </c>
      <c r="F4095">
        <v>5062</v>
      </c>
      <c r="G4095" t="s">
        <v>295</v>
      </c>
      <c r="H4095" t="s">
        <v>296</v>
      </c>
      <c r="I4095">
        <v>431</v>
      </c>
      <c r="J4095" t="s">
        <v>493</v>
      </c>
      <c r="K4095" t="s">
        <v>494</v>
      </c>
      <c r="L4095">
        <v>7999</v>
      </c>
      <c r="M4095" t="s">
        <v>304</v>
      </c>
      <c r="N4095" t="s">
        <v>305</v>
      </c>
      <c r="O4095">
        <v>7999</v>
      </c>
      <c r="P4095" t="s">
        <v>304</v>
      </c>
      <c r="Q4095" t="s">
        <v>305</v>
      </c>
      <c r="R4095" t="s">
        <v>410</v>
      </c>
      <c r="S4095" s="46">
        <v>0</v>
      </c>
      <c r="U4095" s="46">
        <v>20</v>
      </c>
      <c r="IF4095">
        <v>7999</v>
      </c>
      <c r="IG4095" t="s">
        <v>304</v>
      </c>
      <c r="IH4095" t="s">
        <v>299</v>
      </c>
      <c r="IK4095">
        <v>-2</v>
      </c>
      <c r="IL4095" t="s">
        <v>279</v>
      </c>
      <c r="IM4095" t="s">
        <v>280</v>
      </c>
      <c r="IN4095" t="s">
        <v>669</v>
      </c>
      <c r="IP4095" t="s">
        <v>674</v>
      </c>
    </row>
    <row r="4096" spans="1:250" x14ac:dyDescent="0.25">
      <c r="A4096">
        <v>42611</v>
      </c>
      <c r="B4096">
        <v>-890804480</v>
      </c>
      <c r="C4096">
        <v>1837</v>
      </c>
      <c r="D4096" t="s">
        <v>273</v>
      </c>
      <c r="E4096" t="s">
        <v>274</v>
      </c>
      <c r="F4096">
        <v>1848</v>
      </c>
      <c r="G4096" t="s">
        <v>286</v>
      </c>
      <c r="H4096" t="s">
        <v>274</v>
      </c>
      <c r="I4096">
        <v>424</v>
      </c>
      <c r="J4096" t="s">
        <v>399</v>
      </c>
      <c r="K4096" t="s">
        <v>400</v>
      </c>
      <c r="L4096">
        <v>9036</v>
      </c>
      <c r="M4096" t="s">
        <v>306</v>
      </c>
      <c r="N4096" t="s">
        <v>21</v>
      </c>
      <c r="O4096">
        <v>9036</v>
      </c>
      <c r="P4096" t="s">
        <v>306</v>
      </c>
      <c r="Q4096" t="s">
        <v>21</v>
      </c>
      <c r="R4096" t="s">
        <v>410</v>
      </c>
      <c r="S4096" s="46">
        <v>0</v>
      </c>
      <c r="U4096" s="46">
        <v>20</v>
      </c>
      <c r="IF4096">
        <v>9036</v>
      </c>
      <c r="IG4096" t="s">
        <v>306</v>
      </c>
      <c r="IH4096" t="s">
        <v>288</v>
      </c>
      <c r="IK4096">
        <v>-2</v>
      </c>
      <c r="IL4096" t="s">
        <v>279</v>
      </c>
      <c r="IM4096" t="s">
        <v>280</v>
      </c>
      <c r="IN4096" t="s">
        <v>654</v>
      </c>
      <c r="IP4096" t="s">
        <v>676</v>
      </c>
    </row>
    <row r="4097" spans="1:250" x14ac:dyDescent="0.25">
      <c r="A4097">
        <v>42612</v>
      </c>
      <c r="B4097">
        <v>-890804480</v>
      </c>
      <c r="C4097">
        <v>1837</v>
      </c>
      <c r="D4097" t="s">
        <v>273</v>
      </c>
      <c r="E4097" t="s">
        <v>274</v>
      </c>
      <c r="F4097">
        <v>1848</v>
      </c>
      <c r="G4097" t="s">
        <v>286</v>
      </c>
      <c r="H4097" t="s">
        <v>274</v>
      </c>
      <c r="I4097">
        <v>422</v>
      </c>
      <c r="J4097" t="s">
        <v>401</v>
      </c>
      <c r="K4097" t="s">
        <v>402</v>
      </c>
      <c r="L4097">
        <v>9036</v>
      </c>
      <c r="M4097" t="s">
        <v>306</v>
      </c>
      <c r="N4097" t="s">
        <v>21</v>
      </c>
      <c r="O4097">
        <v>9036</v>
      </c>
      <c r="P4097" t="s">
        <v>306</v>
      </c>
      <c r="Q4097" t="s">
        <v>21</v>
      </c>
      <c r="R4097" t="s">
        <v>410</v>
      </c>
      <c r="S4097" s="46">
        <v>0</v>
      </c>
      <c r="U4097" s="46">
        <v>20</v>
      </c>
      <c r="IF4097">
        <v>9036</v>
      </c>
      <c r="IG4097" t="s">
        <v>306</v>
      </c>
      <c r="IH4097" t="s">
        <v>288</v>
      </c>
      <c r="IK4097">
        <v>-2</v>
      </c>
      <c r="IL4097" t="s">
        <v>279</v>
      </c>
      <c r="IM4097" t="s">
        <v>280</v>
      </c>
      <c r="IN4097" t="s">
        <v>654</v>
      </c>
      <c r="IP4097" t="s">
        <v>676</v>
      </c>
    </row>
    <row r="4098" spans="1:250" x14ac:dyDescent="0.25">
      <c r="A4098">
        <v>42613</v>
      </c>
      <c r="B4098">
        <v>-890804480</v>
      </c>
      <c r="C4098">
        <v>1837</v>
      </c>
      <c r="D4098" t="s">
        <v>273</v>
      </c>
      <c r="E4098" t="s">
        <v>274</v>
      </c>
      <c r="F4098">
        <v>1848</v>
      </c>
      <c r="G4098" t="s">
        <v>286</v>
      </c>
      <c r="H4098" t="s">
        <v>274</v>
      </c>
      <c r="I4098">
        <v>420</v>
      </c>
      <c r="J4098" t="s">
        <v>403</v>
      </c>
      <c r="K4098" t="s">
        <v>404</v>
      </c>
      <c r="L4098">
        <v>9036</v>
      </c>
      <c r="M4098" t="s">
        <v>306</v>
      </c>
      <c r="N4098" t="s">
        <v>21</v>
      </c>
      <c r="O4098">
        <v>9036</v>
      </c>
      <c r="P4098" t="s">
        <v>306</v>
      </c>
      <c r="Q4098" t="s">
        <v>21</v>
      </c>
      <c r="R4098" t="s">
        <v>410</v>
      </c>
      <c r="S4098" s="46">
        <v>0</v>
      </c>
      <c r="U4098" s="46">
        <v>20</v>
      </c>
      <c r="IF4098">
        <v>9036</v>
      </c>
      <c r="IG4098" t="s">
        <v>306</v>
      </c>
      <c r="IH4098" t="s">
        <v>288</v>
      </c>
      <c r="IK4098">
        <v>-2</v>
      </c>
      <c r="IL4098" t="s">
        <v>279</v>
      </c>
      <c r="IM4098" t="s">
        <v>280</v>
      </c>
      <c r="IN4098" t="s">
        <v>654</v>
      </c>
      <c r="IP4098" t="s">
        <v>676</v>
      </c>
    </row>
    <row r="4099" spans="1:250" x14ac:dyDescent="0.25">
      <c r="A4099">
        <v>42614</v>
      </c>
      <c r="B4099">
        <v>-890804480</v>
      </c>
      <c r="C4099">
        <v>1837</v>
      </c>
      <c r="D4099" t="s">
        <v>273</v>
      </c>
      <c r="E4099" t="s">
        <v>274</v>
      </c>
      <c r="F4099">
        <v>1848</v>
      </c>
      <c r="G4099" t="s">
        <v>286</v>
      </c>
      <c r="H4099" t="s">
        <v>274</v>
      </c>
      <c r="I4099">
        <v>411</v>
      </c>
      <c r="J4099" t="s">
        <v>393</v>
      </c>
      <c r="K4099" t="s">
        <v>394</v>
      </c>
      <c r="L4099">
        <v>9036</v>
      </c>
      <c r="M4099" t="s">
        <v>306</v>
      </c>
      <c r="N4099" t="s">
        <v>21</v>
      </c>
      <c r="O4099">
        <v>9036</v>
      </c>
      <c r="P4099" t="s">
        <v>306</v>
      </c>
      <c r="Q4099" t="s">
        <v>21</v>
      </c>
      <c r="R4099" t="s">
        <v>410</v>
      </c>
      <c r="S4099" s="46">
        <v>0</v>
      </c>
      <c r="U4099" s="46">
        <v>20</v>
      </c>
      <c r="IF4099">
        <v>9036</v>
      </c>
      <c r="IG4099" t="s">
        <v>306</v>
      </c>
      <c r="IH4099" t="s">
        <v>288</v>
      </c>
      <c r="IK4099">
        <v>-2</v>
      </c>
      <c r="IL4099" t="s">
        <v>279</v>
      </c>
      <c r="IM4099" t="s">
        <v>280</v>
      </c>
      <c r="IN4099" t="s">
        <v>654</v>
      </c>
      <c r="IP4099" t="s">
        <v>676</v>
      </c>
    </row>
    <row r="4100" spans="1:250" x14ac:dyDescent="0.25">
      <c r="A4100">
        <v>42615</v>
      </c>
      <c r="B4100">
        <v>-890804480</v>
      </c>
      <c r="C4100">
        <v>1837</v>
      </c>
      <c r="D4100" t="s">
        <v>273</v>
      </c>
      <c r="E4100" t="s">
        <v>274</v>
      </c>
      <c r="F4100">
        <v>1848</v>
      </c>
      <c r="G4100" t="s">
        <v>286</v>
      </c>
      <c r="H4100" t="s">
        <v>274</v>
      </c>
      <c r="I4100">
        <v>437</v>
      </c>
      <c r="J4100" t="s">
        <v>658</v>
      </c>
      <c r="K4100" t="s">
        <v>659</v>
      </c>
      <c r="L4100">
        <v>9036</v>
      </c>
      <c r="M4100" t="s">
        <v>306</v>
      </c>
      <c r="N4100" t="s">
        <v>21</v>
      </c>
      <c r="O4100">
        <v>9036</v>
      </c>
      <c r="P4100" t="s">
        <v>306</v>
      </c>
      <c r="Q4100" t="s">
        <v>21</v>
      </c>
      <c r="R4100" t="s">
        <v>410</v>
      </c>
      <c r="S4100" s="46">
        <v>0</v>
      </c>
      <c r="U4100" s="46">
        <v>20</v>
      </c>
      <c r="IF4100">
        <v>9036</v>
      </c>
      <c r="IG4100" t="s">
        <v>306</v>
      </c>
      <c r="IH4100" t="s">
        <v>288</v>
      </c>
      <c r="IK4100">
        <v>-2</v>
      </c>
      <c r="IL4100" t="s">
        <v>279</v>
      </c>
      <c r="IM4100" t="s">
        <v>280</v>
      </c>
      <c r="IN4100" t="s">
        <v>654</v>
      </c>
      <c r="IP4100" t="s">
        <v>676</v>
      </c>
    </row>
    <row r="4101" spans="1:250" x14ac:dyDescent="0.25">
      <c r="A4101">
        <v>42616</v>
      </c>
      <c r="B4101">
        <v>-890804480</v>
      </c>
      <c r="C4101">
        <v>1837</v>
      </c>
      <c r="D4101" t="s">
        <v>273</v>
      </c>
      <c r="E4101" t="s">
        <v>274</v>
      </c>
      <c r="F4101">
        <v>1848</v>
      </c>
      <c r="G4101" t="s">
        <v>286</v>
      </c>
      <c r="H4101" t="s">
        <v>274</v>
      </c>
      <c r="I4101">
        <v>436</v>
      </c>
      <c r="J4101" t="s">
        <v>656</v>
      </c>
      <c r="K4101" t="s">
        <v>657</v>
      </c>
      <c r="L4101">
        <v>9036</v>
      </c>
      <c r="M4101" t="s">
        <v>306</v>
      </c>
      <c r="N4101" t="s">
        <v>21</v>
      </c>
      <c r="O4101">
        <v>9036</v>
      </c>
      <c r="P4101" t="s">
        <v>306</v>
      </c>
      <c r="Q4101" t="s">
        <v>21</v>
      </c>
      <c r="R4101" t="s">
        <v>410</v>
      </c>
      <c r="S4101" s="46">
        <v>0</v>
      </c>
      <c r="U4101" s="46">
        <v>20</v>
      </c>
      <c r="IF4101">
        <v>9036</v>
      </c>
      <c r="IG4101" t="s">
        <v>306</v>
      </c>
      <c r="IH4101" t="s">
        <v>288</v>
      </c>
      <c r="IK4101">
        <v>-2</v>
      </c>
      <c r="IL4101" t="s">
        <v>279</v>
      </c>
      <c r="IM4101" t="s">
        <v>280</v>
      </c>
      <c r="IN4101" t="s">
        <v>654</v>
      </c>
      <c r="IP4101" t="s">
        <v>676</v>
      </c>
    </row>
    <row r="4102" spans="1:250" x14ac:dyDescent="0.25">
      <c r="A4102">
        <v>42617</v>
      </c>
      <c r="B4102">
        <v>-890804480</v>
      </c>
      <c r="C4102">
        <v>1837</v>
      </c>
      <c r="D4102" t="s">
        <v>273</v>
      </c>
      <c r="E4102" t="s">
        <v>274</v>
      </c>
      <c r="F4102">
        <v>1848</v>
      </c>
      <c r="G4102" t="s">
        <v>286</v>
      </c>
      <c r="H4102" t="s">
        <v>274</v>
      </c>
      <c r="I4102">
        <v>435</v>
      </c>
      <c r="J4102" t="s">
        <v>491</v>
      </c>
      <c r="K4102" t="s">
        <v>492</v>
      </c>
      <c r="L4102">
        <v>9036</v>
      </c>
      <c r="M4102" t="s">
        <v>306</v>
      </c>
      <c r="N4102" t="s">
        <v>21</v>
      </c>
      <c r="O4102">
        <v>9036</v>
      </c>
      <c r="P4102" t="s">
        <v>306</v>
      </c>
      <c r="Q4102" t="s">
        <v>21</v>
      </c>
      <c r="R4102" t="s">
        <v>410</v>
      </c>
      <c r="S4102" s="46">
        <v>0</v>
      </c>
      <c r="U4102" s="46">
        <v>20</v>
      </c>
      <c r="IF4102">
        <v>9036</v>
      </c>
      <c r="IG4102" t="s">
        <v>306</v>
      </c>
      <c r="IH4102" t="s">
        <v>288</v>
      </c>
      <c r="IK4102">
        <v>-2</v>
      </c>
      <c r="IL4102" t="s">
        <v>279</v>
      </c>
      <c r="IM4102" t="s">
        <v>280</v>
      </c>
      <c r="IN4102" t="s">
        <v>654</v>
      </c>
      <c r="IP4102" t="s">
        <v>676</v>
      </c>
    </row>
    <row r="4103" spans="1:250" x14ac:dyDescent="0.25">
      <c r="A4103">
        <v>42618</v>
      </c>
      <c r="B4103">
        <v>-890804480</v>
      </c>
      <c r="C4103">
        <v>1837</v>
      </c>
      <c r="D4103" t="s">
        <v>273</v>
      </c>
      <c r="E4103" t="s">
        <v>274</v>
      </c>
      <c r="F4103">
        <v>1848</v>
      </c>
      <c r="G4103" t="s">
        <v>286</v>
      </c>
      <c r="H4103" t="s">
        <v>274</v>
      </c>
      <c r="I4103">
        <v>431</v>
      </c>
      <c r="J4103" t="s">
        <v>493</v>
      </c>
      <c r="K4103" t="s">
        <v>494</v>
      </c>
      <c r="L4103">
        <v>9036</v>
      </c>
      <c r="M4103" t="s">
        <v>306</v>
      </c>
      <c r="N4103" t="s">
        <v>21</v>
      </c>
      <c r="O4103">
        <v>9036</v>
      </c>
      <c r="P4103" t="s">
        <v>306</v>
      </c>
      <c r="Q4103" t="s">
        <v>21</v>
      </c>
      <c r="R4103" t="s">
        <v>410</v>
      </c>
      <c r="S4103" s="46">
        <v>0</v>
      </c>
      <c r="U4103" s="46">
        <v>20</v>
      </c>
      <c r="IF4103">
        <v>9036</v>
      </c>
      <c r="IG4103" t="s">
        <v>306</v>
      </c>
      <c r="IH4103" t="s">
        <v>288</v>
      </c>
      <c r="IK4103">
        <v>-2</v>
      </c>
      <c r="IL4103" t="s">
        <v>279</v>
      </c>
      <c r="IM4103" t="s">
        <v>280</v>
      </c>
      <c r="IN4103" t="s">
        <v>654</v>
      </c>
      <c r="IP4103" t="s">
        <v>676</v>
      </c>
    </row>
    <row r="4104" spans="1:250" x14ac:dyDescent="0.25">
      <c r="A4104">
        <v>42619</v>
      </c>
      <c r="B4104">
        <v>-890804480</v>
      </c>
      <c r="C4104">
        <v>1837</v>
      </c>
      <c r="D4104" t="s">
        <v>273</v>
      </c>
      <c r="E4104" t="s">
        <v>274</v>
      </c>
      <c r="F4104">
        <v>1848</v>
      </c>
      <c r="G4104" t="s">
        <v>286</v>
      </c>
      <c r="H4104" t="s">
        <v>274</v>
      </c>
      <c r="I4104">
        <v>429</v>
      </c>
      <c r="J4104" t="s">
        <v>395</v>
      </c>
      <c r="K4104" t="s">
        <v>396</v>
      </c>
      <c r="L4104">
        <v>9036</v>
      </c>
      <c r="M4104" t="s">
        <v>306</v>
      </c>
      <c r="N4104" t="s">
        <v>21</v>
      </c>
      <c r="O4104">
        <v>9036</v>
      </c>
      <c r="P4104" t="s">
        <v>306</v>
      </c>
      <c r="Q4104" t="s">
        <v>21</v>
      </c>
      <c r="R4104" t="s">
        <v>410</v>
      </c>
      <c r="S4104" s="46">
        <v>0</v>
      </c>
      <c r="U4104" s="46">
        <v>20</v>
      </c>
      <c r="IF4104">
        <v>9036</v>
      </c>
      <c r="IG4104" t="s">
        <v>306</v>
      </c>
      <c r="IH4104" t="s">
        <v>288</v>
      </c>
      <c r="IK4104">
        <v>-2</v>
      </c>
      <c r="IL4104" t="s">
        <v>279</v>
      </c>
      <c r="IM4104" t="s">
        <v>280</v>
      </c>
      <c r="IN4104" t="s">
        <v>654</v>
      </c>
      <c r="IP4104" t="s">
        <v>676</v>
      </c>
    </row>
    <row r="4105" spans="1:250" x14ac:dyDescent="0.25">
      <c r="A4105">
        <v>42620</v>
      </c>
      <c r="B4105">
        <v>-890804480</v>
      </c>
      <c r="C4105">
        <v>1837</v>
      </c>
      <c r="D4105" t="s">
        <v>273</v>
      </c>
      <c r="E4105" t="s">
        <v>274</v>
      </c>
      <c r="F4105">
        <v>1848</v>
      </c>
      <c r="G4105" t="s">
        <v>286</v>
      </c>
      <c r="H4105" t="s">
        <v>274</v>
      </c>
      <c r="I4105">
        <v>427</v>
      </c>
      <c r="J4105" t="s">
        <v>397</v>
      </c>
      <c r="K4105" t="s">
        <v>398</v>
      </c>
      <c r="L4105">
        <v>9036</v>
      </c>
      <c r="M4105" t="s">
        <v>306</v>
      </c>
      <c r="N4105" t="s">
        <v>21</v>
      </c>
      <c r="O4105">
        <v>9036</v>
      </c>
      <c r="P4105" t="s">
        <v>306</v>
      </c>
      <c r="Q4105" t="s">
        <v>21</v>
      </c>
      <c r="R4105" t="s">
        <v>410</v>
      </c>
      <c r="S4105" s="46">
        <v>0</v>
      </c>
      <c r="U4105" s="46">
        <v>20</v>
      </c>
      <c r="IF4105">
        <v>9036</v>
      </c>
      <c r="IG4105" t="s">
        <v>306</v>
      </c>
      <c r="IH4105" t="s">
        <v>288</v>
      </c>
      <c r="IK4105">
        <v>-2</v>
      </c>
      <c r="IL4105" t="s">
        <v>279</v>
      </c>
      <c r="IM4105" t="s">
        <v>280</v>
      </c>
      <c r="IN4105" t="s">
        <v>654</v>
      </c>
      <c r="IP4105" t="s">
        <v>676</v>
      </c>
    </row>
    <row r="4106" spans="1:250" x14ac:dyDescent="0.25">
      <c r="A4106">
        <v>42621</v>
      </c>
      <c r="B4106">
        <v>-890804480</v>
      </c>
      <c r="C4106">
        <v>1837</v>
      </c>
      <c r="D4106" t="s">
        <v>273</v>
      </c>
      <c r="E4106" t="s">
        <v>274</v>
      </c>
      <c r="F4106">
        <v>9695</v>
      </c>
      <c r="G4106" t="s">
        <v>281</v>
      </c>
      <c r="H4106" t="s">
        <v>282</v>
      </c>
      <c r="I4106">
        <v>429</v>
      </c>
      <c r="J4106" t="s">
        <v>395</v>
      </c>
      <c r="K4106" t="s">
        <v>396</v>
      </c>
      <c r="L4106">
        <v>10360</v>
      </c>
      <c r="M4106" t="s">
        <v>307</v>
      </c>
      <c r="N4106" t="s">
        <v>308</v>
      </c>
      <c r="O4106">
        <v>10360</v>
      </c>
      <c r="P4106" t="s">
        <v>307</v>
      </c>
      <c r="Q4106" t="s">
        <v>308</v>
      </c>
      <c r="R4106" t="s">
        <v>410</v>
      </c>
      <c r="S4106" s="46">
        <v>0</v>
      </c>
      <c r="U4106" s="46">
        <v>20</v>
      </c>
      <c r="IF4106">
        <v>10360</v>
      </c>
      <c r="IG4106" t="s">
        <v>307</v>
      </c>
      <c r="IH4106" t="s">
        <v>285</v>
      </c>
      <c r="IK4106">
        <v>-2</v>
      </c>
      <c r="IL4106" t="s">
        <v>279</v>
      </c>
      <c r="IM4106" t="s">
        <v>280</v>
      </c>
      <c r="IN4106" t="s">
        <v>661</v>
      </c>
      <c r="IP4106" t="s">
        <v>677</v>
      </c>
    </row>
    <row r="4107" spans="1:250" x14ac:dyDescent="0.25">
      <c r="A4107">
        <v>42622</v>
      </c>
      <c r="B4107">
        <v>-890804480</v>
      </c>
      <c r="C4107">
        <v>1837</v>
      </c>
      <c r="D4107" t="s">
        <v>273</v>
      </c>
      <c r="E4107" t="s">
        <v>274</v>
      </c>
      <c r="F4107">
        <v>9695</v>
      </c>
      <c r="G4107" t="s">
        <v>281</v>
      </c>
      <c r="H4107" t="s">
        <v>282</v>
      </c>
      <c r="I4107">
        <v>427</v>
      </c>
      <c r="J4107" t="s">
        <v>397</v>
      </c>
      <c r="K4107" t="s">
        <v>398</v>
      </c>
      <c r="L4107">
        <v>10360</v>
      </c>
      <c r="M4107" t="s">
        <v>307</v>
      </c>
      <c r="N4107" t="s">
        <v>308</v>
      </c>
      <c r="O4107">
        <v>10360</v>
      </c>
      <c r="P4107" t="s">
        <v>307</v>
      </c>
      <c r="Q4107" t="s">
        <v>308</v>
      </c>
      <c r="R4107" t="s">
        <v>410</v>
      </c>
      <c r="S4107" s="46">
        <v>0</v>
      </c>
      <c r="U4107" s="46">
        <v>20</v>
      </c>
      <c r="IF4107">
        <v>10360</v>
      </c>
      <c r="IG4107" t="s">
        <v>307</v>
      </c>
      <c r="IH4107" t="s">
        <v>285</v>
      </c>
      <c r="IK4107">
        <v>-2</v>
      </c>
      <c r="IL4107" t="s">
        <v>279</v>
      </c>
      <c r="IM4107" t="s">
        <v>280</v>
      </c>
      <c r="IN4107" t="s">
        <v>661</v>
      </c>
      <c r="IP4107" t="s">
        <v>677</v>
      </c>
    </row>
    <row r="4108" spans="1:250" x14ac:dyDescent="0.25">
      <c r="A4108">
        <v>42623</v>
      </c>
      <c r="B4108">
        <v>-890804480</v>
      </c>
      <c r="C4108">
        <v>1837</v>
      </c>
      <c r="D4108" t="s">
        <v>273</v>
      </c>
      <c r="E4108" t="s">
        <v>274</v>
      </c>
      <c r="F4108">
        <v>9695</v>
      </c>
      <c r="G4108" t="s">
        <v>281</v>
      </c>
      <c r="H4108" t="s">
        <v>282</v>
      </c>
      <c r="I4108">
        <v>424</v>
      </c>
      <c r="J4108" t="s">
        <v>399</v>
      </c>
      <c r="K4108" t="s">
        <v>400</v>
      </c>
      <c r="L4108">
        <v>10360</v>
      </c>
      <c r="M4108" t="s">
        <v>307</v>
      </c>
      <c r="N4108" t="s">
        <v>308</v>
      </c>
      <c r="O4108">
        <v>10360</v>
      </c>
      <c r="P4108" t="s">
        <v>307</v>
      </c>
      <c r="Q4108" t="s">
        <v>308</v>
      </c>
      <c r="R4108" t="s">
        <v>410</v>
      </c>
      <c r="S4108" s="46">
        <v>0</v>
      </c>
      <c r="U4108" s="46">
        <v>20</v>
      </c>
      <c r="IF4108">
        <v>10360</v>
      </c>
      <c r="IG4108" t="s">
        <v>307</v>
      </c>
      <c r="IH4108" t="s">
        <v>285</v>
      </c>
      <c r="IK4108">
        <v>-2</v>
      </c>
      <c r="IL4108" t="s">
        <v>279</v>
      </c>
      <c r="IM4108" t="s">
        <v>280</v>
      </c>
      <c r="IN4108" t="s">
        <v>661</v>
      </c>
      <c r="IP4108" t="s">
        <v>677</v>
      </c>
    </row>
    <row r="4109" spans="1:250" x14ac:dyDescent="0.25">
      <c r="A4109">
        <v>42624</v>
      </c>
      <c r="B4109">
        <v>-890804480</v>
      </c>
      <c r="C4109">
        <v>1837</v>
      </c>
      <c r="D4109" t="s">
        <v>273</v>
      </c>
      <c r="E4109" t="s">
        <v>274</v>
      </c>
      <c r="F4109">
        <v>9695</v>
      </c>
      <c r="G4109" t="s">
        <v>281</v>
      </c>
      <c r="H4109" t="s">
        <v>282</v>
      </c>
      <c r="I4109">
        <v>422</v>
      </c>
      <c r="J4109" t="s">
        <v>401</v>
      </c>
      <c r="K4109" t="s">
        <v>402</v>
      </c>
      <c r="L4109">
        <v>10360</v>
      </c>
      <c r="M4109" t="s">
        <v>307</v>
      </c>
      <c r="N4109" t="s">
        <v>308</v>
      </c>
      <c r="O4109">
        <v>10360</v>
      </c>
      <c r="P4109" t="s">
        <v>307</v>
      </c>
      <c r="Q4109" t="s">
        <v>308</v>
      </c>
      <c r="R4109" t="s">
        <v>410</v>
      </c>
      <c r="S4109" s="46">
        <v>0</v>
      </c>
      <c r="U4109" s="46">
        <v>20</v>
      </c>
      <c r="IF4109">
        <v>10360</v>
      </c>
      <c r="IG4109" t="s">
        <v>307</v>
      </c>
      <c r="IH4109" t="s">
        <v>285</v>
      </c>
      <c r="IK4109">
        <v>-2</v>
      </c>
      <c r="IL4109" t="s">
        <v>279</v>
      </c>
      <c r="IM4109" t="s">
        <v>280</v>
      </c>
      <c r="IN4109" t="s">
        <v>661</v>
      </c>
      <c r="IP4109" t="s">
        <v>677</v>
      </c>
    </row>
    <row r="4110" spans="1:250" x14ac:dyDescent="0.25">
      <c r="A4110">
        <v>42625</v>
      </c>
      <c r="B4110">
        <v>-890804480</v>
      </c>
      <c r="C4110">
        <v>1837</v>
      </c>
      <c r="D4110" t="s">
        <v>273</v>
      </c>
      <c r="E4110" t="s">
        <v>274</v>
      </c>
      <c r="F4110">
        <v>9695</v>
      </c>
      <c r="G4110" t="s">
        <v>281</v>
      </c>
      <c r="H4110" t="s">
        <v>282</v>
      </c>
      <c r="I4110">
        <v>420</v>
      </c>
      <c r="J4110" t="s">
        <v>403</v>
      </c>
      <c r="K4110" t="s">
        <v>404</v>
      </c>
      <c r="L4110">
        <v>10360</v>
      </c>
      <c r="M4110" t="s">
        <v>307</v>
      </c>
      <c r="N4110" t="s">
        <v>308</v>
      </c>
      <c r="O4110">
        <v>10360</v>
      </c>
      <c r="P4110" t="s">
        <v>307</v>
      </c>
      <c r="Q4110" t="s">
        <v>308</v>
      </c>
      <c r="R4110" t="s">
        <v>410</v>
      </c>
      <c r="S4110" s="46">
        <v>0</v>
      </c>
      <c r="U4110" s="46">
        <v>20</v>
      </c>
      <c r="IF4110">
        <v>10360</v>
      </c>
      <c r="IG4110" t="s">
        <v>307</v>
      </c>
      <c r="IH4110" t="s">
        <v>285</v>
      </c>
      <c r="IK4110">
        <v>-2</v>
      </c>
      <c r="IL4110" t="s">
        <v>279</v>
      </c>
      <c r="IM4110" t="s">
        <v>280</v>
      </c>
      <c r="IN4110" t="s">
        <v>661</v>
      </c>
      <c r="IP4110" t="s">
        <v>677</v>
      </c>
    </row>
    <row r="4111" spans="1:250" x14ac:dyDescent="0.25">
      <c r="A4111">
        <v>42626</v>
      </c>
      <c r="B4111">
        <v>-890804480</v>
      </c>
      <c r="C4111">
        <v>1837</v>
      </c>
      <c r="D4111" t="s">
        <v>273</v>
      </c>
      <c r="E4111" t="s">
        <v>274</v>
      </c>
      <c r="F4111">
        <v>9695</v>
      </c>
      <c r="G4111" t="s">
        <v>281</v>
      </c>
      <c r="H4111" t="s">
        <v>282</v>
      </c>
      <c r="I4111">
        <v>411</v>
      </c>
      <c r="J4111" t="s">
        <v>393</v>
      </c>
      <c r="K4111" t="s">
        <v>394</v>
      </c>
      <c r="L4111">
        <v>10360</v>
      </c>
      <c r="M4111" t="s">
        <v>307</v>
      </c>
      <c r="N4111" t="s">
        <v>308</v>
      </c>
      <c r="O4111">
        <v>10360</v>
      </c>
      <c r="P4111" t="s">
        <v>307</v>
      </c>
      <c r="Q4111" t="s">
        <v>308</v>
      </c>
      <c r="R4111" t="s">
        <v>410</v>
      </c>
      <c r="S4111" s="46">
        <v>0</v>
      </c>
      <c r="U4111" s="46">
        <v>20</v>
      </c>
      <c r="IF4111">
        <v>10360</v>
      </c>
      <c r="IG4111" t="s">
        <v>307</v>
      </c>
      <c r="IH4111" t="s">
        <v>285</v>
      </c>
      <c r="IK4111">
        <v>-2</v>
      </c>
      <c r="IL4111" t="s">
        <v>279</v>
      </c>
      <c r="IM4111" t="s">
        <v>280</v>
      </c>
      <c r="IN4111" t="s">
        <v>661</v>
      </c>
      <c r="IP4111" t="s">
        <v>677</v>
      </c>
    </row>
    <row r="4112" spans="1:250" x14ac:dyDescent="0.25">
      <c r="A4112">
        <v>42627</v>
      </c>
      <c r="B4112">
        <v>-890804480</v>
      </c>
      <c r="C4112">
        <v>1837</v>
      </c>
      <c r="D4112" t="s">
        <v>273</v>
      </c>
      <c r="E4112" t="s">
        <v>274</v>
      </c>
      <c r="F4112">
        <v>9695</v>
      </c>
      <c r="G4112" t="s">
        <v>281</v>
      </c>
      <c r="H4112" t="s">
        <v>282</v>
      </c>
      <c r="I4112">
        <v>437</v>
      </c>
      <c r="J4112" t="s">
        <v>658</v>
      </c>
      <c r="K4112" t="s">
        <v>659</v>
      </c>
      <c r="L4112">
        <v>10360</v>
      </c>
      <c r="M4112" t="s">
        <v>307</v>
      </c>
      <c r="N4112" t="s">
        <v>308</v>
      </c>
      <c r="O4112">
        <v>10360</v>
      </c>
      <c r="P4112" t="s">
        <v>307</v>
      </c>
      <c r="Q4112" t="s">
        <v>308</v>
      </c>
      <c r="R4112" t="s">
        <v>410</v>
      </c>
      <c r="S4112" s="46">
        <v>0</v>
      </c>
      <c r="U4112" s="46">
        <v>20</v>
      </c>
      <c r="IF4112">
        <v>10360</v>
      </c>
      <c r="IG4112" t="s">
        <v>307</v>
      </c>
      <c r="IH4112" t="s">
        <v>285</v>
      </c>
      <c r="IK4112">
        <v>-2</v>
      </c>
      <c r="IL4112" t="s">
        <v>279</v>
      </c>
      <c r="IM4112" t="s">
        <v>280</v>
      </c>
      <c r="IN4112" t="s">
        <v>661</v>
      </c>
      <c r="IP4112" t="s">
        <v>677</v>
      </c>
    </row>
    <row r="4113" spans="1:250" x14ac:dyDescent="0.25">
      <c r="A4113">
        <v>42628</v>
      </c>
      <c r="B4113">
        <v>-890804480</v>
      </c>
      <c r="C4113">
        <v>1837</v>
      </c>
      <c r="D4113" t="s">
        <v>273</v>
      </c>
      <c r="E4113" t="s">
        <v>274</v>
      </c>
      <c r="F4113">
        <v>9695</v>
      </c>
      <c r="G4113" t="s">
        <v>281</v>
      </c>
      <c r="H4113" t="s">
        <v>282</v>
      </c>
      <c r="I4113">
        <v>436</v>
      </c>
      <c r="J4113" t="s">
        <v>656</v>
      </c>
      <c r="K4113" t="s">
        <v>657</v>
      </c>
      <c r="L4113">
        <v>10360</v>
      </c>
      <c r="M4113" t="s">
        <v>307</v>
      </c>
      <c r="N4113" t="s">
        <v>308</v>
      </c>
      <c r="O4113">
        <v>10360</v>
      </c>
      <c r="P4113" t="s">
        <v>307</v>
      </c>
      <c r="Q4113" t="s">
        <v>308</v>
      </c>
      <c r="R4113" t="s">
        <v>410</v>
      </c>
      <c r="S4113" s="46">
        <v>0</v>
      </c>
      <c r="U4113" s="46">
        <v>20</v>
      </c>
      <c r="IF4113">
        <v>10360</v>
      </c>
      <c r="IG4113" t="s">
        <v>307</v>
      </c>
      <c r="IH4113" t="s">
        <v>285</v>
      </c>
      <c r="IK4113">
        <v>-2</v>
      </c>
      <c r="IL4113" t="s">
        <v>279</v>
      </c>
      <c r="IM4113" t="s">
        <v>280</v>
      </c>
      <c r="IN4113" t="s">
        <v>661</v>
      </c>
      <c r="IP4113" t="s">
        <v>677</v>
      </c>
    </row>
    <row r="4114" spans="1:250" x14ac:dyDescent="0.25">
      <c r="A4114">
        <v>42629</v>
      </c>
      <c r="B4114">
        <v>-890804480</v>
      </c>
      <c r="C4114">
        <v>1837</v>
      </c>
      <c r="D4114" t="s">
        <v>273</v>
      </c>
      <c r="E4114" t="s">
        <v>274</v>
      </c>
      <c r="F4114">
        <v>9695</v>
      </c>
      <c r="G4114" t="s">
        <v>281</v>
      </c>
      <c r="H4114" t="s">
        <v>282</v>
      </c>
      <c r="I4114">
        <v>435</v>
      </c>
      <c r="J4114" t="s">
        <v>491</v>
      </c>
      <c r="K4114" t="s">
        <v>492</v>
      </c>
      <c r="L4114">
        <v>10360</v>
      </c>
      <c r="M4114" t="s">
        <v>307</v>
      </c>
      <c r="N4114" t="s">
        <v>308</v>
      </c>
      <c r="O4114">
        <v>10360</v>
      </c>
      <c r="P4114" t="s">
        <v>307</v>
      </c>
      <c r="Q4114" t="s">
        <v>308</v>
      </c>
      <c r="R4114" t="s">
        <v>410</v>
      </c>
      <c r="S4114" s="46">
        <v>0</v>
      </c>
      <c r="U4114" s="46">
        <v>20</v>
      </c>
      <c r="IF4114">
        <v>10360</v>
      </c>
      <c r="IG4114" t="s">
        <v>307</v>
      </c>
      <c r="IH4114" t="s">
        <v>285</v>
      </c>
      <c r="IK4114">
        <v>-2</v>
      </c>
      <c r="IL4114" t="s">
        <v>279</v>
      </c>
      <c r="IM4114" t="s">
        <v>280</v>
      </c>
      <c r="IN4114" t="s">
        <v>661</v>
      </c>
      <c r="IP4114" t="s">
        <v>677</v>
      </c>
    </row>
    <row r="4115" spans="1:250" x14ac:dyDescent="0.25">
      <c r="A4115">
        <v>42630</v>
      </c>
      <c r="B4115">
        <v>-890804480</v>
      </c>
      <c r="C4115">
        <v>1837</v>
      </c>
      <c r="D4115" t="s">
        <v>273</v>
      </c>
      <c r="E4115" t="s">
        <v>274</v>
      </c>
      <c r="F4115">
        <v>9695</v>
      </c>
      <c r="G4115" t="s">
        <v>281</v>
      </c>
      <c r="H4115" t="s">
        <v>282</v>
      </c>
      <c r="I4115">
        <v>431</v>
      </c>
      <c r="J4115" t="s">
        <v>493</v>
      </c>
      <c r="K4115" t="s">
        <v>494</v>
      </c>
      <c r="L4115">
        <v>10360</v>
      </c>
      <c r="M4115" t="s">
        <v>307</v>
      </c>
      <c r="N4115" t="s">
        <v>308</v>
      </c>
      <c r="O4115">
        <v>10360</v>
      </c>
      <c r="P4115" t="s">
        <v>307</v>
      </c>
      <c r="Q4115" t="s">
        <v>308</v>
      </c>
      <c r="R4115" t="s">
        <v>410</v>
      </c>
      <c r="S4115" s="46">
        <v>0</v>
      </c>
      <c r="U4115" s="46">
        <v>20</v>
      </c>
      <c r="IF4115">
        <v>10360</v>
      </c>
      <c r="IG4115" t="s">
        <v>307</v>
      </c>
      <c r="IH4115" t="s">
        <v>285</v>
      </c>
      <c r="IK4115">
        <v>-2</v>
      </c>
      <c r="IL4115" t="s">
        <v>279</v>
      </c>
      <c r="IM4115" t="s">
        <v>280</v>
      </c>
      <c r="IN4115" t="s">
        <v>661</v>
      </c>
      <c r="IP4115" t="s">
        <v>677</v>
      </c>
    </row>
    <row r="4116" spans="1:250" x14ac:dyDescent="0.25">
      <c r="A4116">
        <v>42631</v>
      </c>
      <c r="B4116">
        <v>-890804480</v>
      </c>
      <c r="C4116">
        <v>1837</v>
      </c>
      <c r="D4116" t="s">
        <v>273</v>
      </c>
      <c r="E4116" t="s">
        <v>274</v>
      </c>
      <c r="F4116">
        <v>1848</v>
      </c>
      <c r="G4116" t="s">
        <v>286</v>
      </c>
      <c r="H4116" t="s">
        <v>274</v>
      </c>
      <c r="I4116">
        <v>420</v>
      </c>
      <c r="J4116" t="s">
        <v>403</v>
      </c>
      <c r="K4116" t="s">
        <v>404</v>
      </c>
      <c r="L4116">
        <v>12390</v>
      </c>
      <c r="M4116" t="s">
        <v>309</v>
      </c>
      <c r="N4116" t="s">
        <v>310</v>
      </c>
      <c r="O4116">
        <v>12390</v>
      </c>
      <c r="P4116" t="s">
        <v>309</v>
      </c>
      <c r="Q4116" t="s">
        <v>310</v>
      </c>
      <c r="R4116" t="s">
        <v>410</v>
      </c>
      <c r="S4116" s="46">
        <v>0</v>
      </c>
      <c r="U4116" s="46">
        <v>20</v>
      </c>
      <c r="IF4116">
        <v>12390</v>
      </c>
      <c r="IG4116" t="s">
        <v>309</v>
      </c>
      <c r="IH4116" t="s">
        <v>288</v>
      </c>
      <c r="IK4116">
        <v>-2</v>
      </c>
      <c r="IL4116" t="s">
        <v>279</v>
      </c>
      <c r="IM4116" t="s">
        <v>280</v>
      </c>
      <c r="IN4116" t="s">
        <v>654</v>
      </c>
      <c r="IP4116" t="s">
        <v>678</v>
      </c>
    </row>
    <row r="4117" spans="1:250" x14ac:dyDescent="0.25">
      <c r="A4117">
        <v>42632</v>
      </c>
      <c r="B4117">
        <v>-890804480</v>
      </c>
      <c r="C4117">
        <v>1837</v>
      </c>
      <c r="D4117" t="s">
        <v>273</v>
      </c>
      <c r="E4117" t="s">
        <v>274</v>
      </c>
      <c r="F4117">
        <v>1848</v>
      </c>
      <c r="G4117" t="s">
        <v>286</v>
      </c>
      <c r="H4117" t="s">
        <v>274</v>
      </c>
      <c r="I4117">
        <v>411</v>
      </c>
      <c r="J4117" t="s">
        <v>393</v>
      </c>
      <c r="K4117" t="s">
        <v>394</v>
      </c>
      <c r="L4117">
        <v>12390</v>
      </c>
      <c r="M4117" t="s">
        <v>309</v>
      </c>
      <c r="N4117" t="s">
        <v>310</v>
      </c>
      <c r="O4117">
        <v>12390</v>
      </c>
      <c r="P4117" t="s">
        <v>309</v>
      </c>
      <c r="Q4117" t="s">
        <v>310</v>
      </c>
      <c r="R4117" t="s">
        <v>410</v>
      </c>
      <c r="S4117" s="46">
        <v>0</v>
      </c>
      <c r="U4117" s="46">
        <v>20</v>
      </c>
      <c r="IF4117">
        <v>12390</v>
      </c>
      <c r="IG4117" t="s">
        <v>309</v>
      </c>
      <c r="IH4117" t="s">
        <v>288</v>
      </c>
      <c r="IK4117">
        <v>-2</v>
      </c>
      <c r="IL4117" t="s">
        <v>279</v>
      </c>
      <c r="IM4117" t="s">
        <v>280</v>
      </c>
      <c r="IN4117" t="s">
        <v>654</v>
      </c>
      <c r="IP4117" t="s">
        <v>678</v>
      </c>
    </row>
    <row r="4118" spans="1:250" x14ac:dyDescent="0.25">
      <c r="A4118">
        <v>42633</v>
      </c>
      <c r="B4118">
        <v>-890804480</v>
      </c>
      <c r="C4118">
        <v>1837</v>
      </c>
      <c r="D4118" t="s">
        <v>273</v>
      </c>
      <c r="E4118" t="s">
        <v>274</v>
      </c>
      <c r="F4118">
        <v>1848</v>
      </c>
      <c r="G4118" t="s">
        <v>286</v>
      </c>
      <c r="H4118" t="s">
        <v>274</v>
      </c>
      <c r="I4118">
        <v>435</v>
      </c>
      <c r="J4118" t="s">
        <v>491</v>
      </c>
      <c r="K4118" t="s">
        <v>492</v>
      </c>
      <c r="L4118">
        <v>12390</v>
      </c>
      <c r="M4118" t="s">
        <v>309</v>
      </c>
      <c r="N4118" t="s">
        <v>310</v>
      </c>
      <c r="O4118">
        <v>12390</v>
      </c>
      <c r="P4118" t="s">
        <v>309</v>
      </c>
      <c r="Q4118" t="s">
        <v>310</v>
      </c>
      <c r="R4118" t="s">
        <v>410</v>
      </c>
      <c r="S4118" s="46">
        <v>0</v>
      </c>
      <c r="U4118" s="46">
        <v>20</v>
      </c>
      <c r="IF4118">
        <v>12390</v>
      </c>
      <c r="IG4118" t="s">
        <v>309</v>
      </c>
      <c r="IH4118" t="s">
        <v>288</v>
      </c>
      <c r="IK4118">
        <v>-2</v>
      </c>
      <c r="IL4118" t="s">
        <v>279</v>
      </c>
      <c r="IM4118" t="s">
        <v>280</v>
      </c>
      <c r="IN4118" t="s">
        <v>654</v>
      </c>
      <c r="IP4118" t="s">
        <v>678</v>
      </c>
    </row>
    <row r="4119" spans="1:250" x14ac:dyDescent="0.25">
      <c r="A4119">
        <v>42634</v>
      </c>
      <c r="B4119">
        <v>-890804480</v>
      </c>
      <c r="C4119">
        <v>1837</v>
      </c>
      <c r="D4119" t="s">
        <v>273</v>
      </c>
      <c r="E4119" t="s">
        <v>274</v>
      </c>
      <c r="F4119">
        <v>1848</v>
      </c>
      <c r="G4119" t="s">
        <v>286</v>
      </c>
      <c r="H4119" t="s">
        <v>274</v>
      </c>
      <c r="I4119">
        <v>431</v>
      </c>
      <c r="J4119" t="s">
        <v>493</v>
      </c>
      <c r="K4119" t="s">
        <v>494</v>
      </c>
      <c r="L4119">
        <v>12390</v>
      </c>
      <c r="M4119" t="s">
        <v>309</v>
      </c>
      <c r="N4119" t="s">
        <v>310</v>
      </c>
      <c r="O4119">
        <v>12390</v>
      </c>
      <c r="P4119" t="s">
        <v>309</v>
      </c>
      <c r="Q4119" t="s">
        <v>310</v>
      </c>
      <c r="R4119" t="s">
        <v>410</v>
      </c>
      <c r="S4119" s="46">
        <v>0</v>
      </c>
      <c r="U4119" s="46">
        <v>20</v>
      </c>
      <c r="IF4119">
        <v>12390</v>
      </c>
      <c r="IG4119" t="s">
        <v>309</v>
      </c>
      <c r="IH4119" t="s">
        <v>288</v>
      </c>
      <c r="IK4119">
        <v>-2</v>
      </c>
      <c r="IL4119" t="s">
        <v>279</v>
      </c>
      <c r="IM4119" t="s">
        <v>280</v>
      </c>
      <c r="IN4119" t="s">
        <v>654</v>
      </c>
      <c r="IP4119" t="s">
        <v>678</v>
      </c>
    </row>
    <row r="4120" spans="1:250" x14ac:dyDescent="0.25">
      <c r="A4120">
        <v>42635</v>
      </c>
      <c r="B4120">
        <v>-890804480</v>
      </c>
      <c r="C4120">
        <v>1837</v>
      </c>
      <c r="D4120" t="s">
        <v>273</v>
      </c>
      <c r="E4120" t="s">
        <v>274</v>
      </c>
      <c r="F4120">
        <v>1848</v>
      </c>
      <c r="G4120" t="s">
        <v>286</v>
      </c>
      <c r="H4120" t="s">
        <v>274</v>
      </c>
      <c r="I4120">
        <v>429</v>
      </c>
      <c r="J4120" t="s">
        <v>395</v>
      </c>
      <c r="K4120" t="s">
        <v>396</v>
      </c>
      <c r="L4120">
        <v>12390</v>
      </c>
      <c r="M4120" t="s">
        <v>309</v>
      </c>
      <c r="N4120" t="s">
        <v>310</v>
      </c>
      <c r="O4120">
        <v>12390</v>
      </c>
      <c r="P4120" t="s">
        <v>309</v>
      </c>
      <c r="Q4120" t="s">
        <v>310</v>
      </c>
      <c r="R4120" t="s">
        <v>410</v>
      </c>
      <c r="S4120" s="46">
        <v>0</v>
      </c>
      <c r="U4120" s="46">
        <v>20</v>
      </c>
      <c r="IF4120">
        <v>12390</v>
      </c>
      <c r="IG4120" t="s">
        <v>309</v>
      </c>
      <c r="IH4120" t="s">
        <v>288</v>
      </c>
      <c r="IK4120">
        <v>-2</v>
      </c>
      <c r="IL4120" t="s">
        <v>279</v>
      </c>
      <c r="IM4120" t="s">
        <v>280</v>
      </c>
      <c r="IN4120" t="s">
        <v>654</v>
      </c>
      <c r="IP4120" t="s">
        <v>678</v>
      </c>
    </row>
    <row r="4121" spans="1:250" x14ac:dyDescent="0.25">
      <c r="A4121">
        <v>42636</v>
      </c>
      <c r="B4121">
        <v>-890804480</v>
      </c>
      <c r="C4121">
        <v>1837</v>
      </c>
      <c r="D4121" t="s">
        <v>273</v>
      </c>
      <c r="E4121" t="s">
        <v>274</v>
      </c>
      <c r="F4121">
        <v>1848</v>
      </c>
      <c r="G4121" t="s">
        <v>286</v>
      </c>
      <c r="H4121" t="s">
        <v>274</v>
      </c>
      <c r="I4121">
        <v>427</v>
      </c>
      <c r="J4121" t="s">
        <v>397</v>
      </c>
      <c r="K4121" t="s">
        <v>398</v>
      </c>
      <c r="L4121">
        <v>12390</v>
      </c>
      <c r="M4121" t="s">
        <v>309</v>
      </c>
      <c r="N4121" t="s">
        <v>310</v>
      </c>
      <c r="O4121">
        <v>12390</v>
      </c>
      <c r="P4121" t="s">
        <v>309</v>
      </c>
      <c r="Q4121" t="s">
        <v>310</v>
      </c>
      <c r="R4121" t="s">
        <v>410</v>
      </c>
      <c r="S4121" s="46">
        <v>0</v>
      </c>
      <c r="U4121" s="46">
        <v>20</v>
      </c>
      <c r="IF4121">
        <v>12390</v>
      </c>
      <c r="IG4121" t="s">
        <v>309</v>
      </c>
      <c r="IH4121" t="s">
        <v>288</v>
      </c>
      <c r="IK4121">
        <v>-2</v>
      </c>
      <c r="IL4121" t="s">
        <v>279</v>
      </c>
      <c r="IM4121" t="s">
        <v>280</v>
      </c>
      <c r="IN4121" t="s">
        <v>654</v>
      </c>
      <c r="IP4121" t="s">
        <v>678</v>
      </c>
    </row>
    <row r="4122" spans="1:250" x14ac:dyDescent="0.25">
      <c r="A4122">
        <v>42637</v>
      </c>
      <c r="B4122">
        <v>-890804480</v>
      </c>
      <c r="C4122">
        <v>1837</v>
      </c>
      <c r="D4122" t="s">
        <v>273</v>
      </c>
      <c r="E4122" t="s">
        <v>274</v>
      </c>
      <c r="F4122">
        <v>1848</v>
      </c>
      <c r="G4122" t="s">
        <v>286</v>
      </c>
      <c r="H4122" t="s">
        <v>274</v>
      </c>
      <c r="I4122">
        <v>437</v>
      </c>
      <c r="J4122" t="s">
        <v>658</v>
      </c>
      <c r="K4122" t="s">
        <v>659</v>
      </c>
      <c r="L4122">
        <v>12390</v>
      </c>
      <c r="M4122" t="s">
        <v>309</v>
      </c>
      <c r="N4122" t="s">
        <v>310</v>
      </c>
      <c r="O4122">
        <v>12390</v>
      </c>
      <c r="P4122" t="s">
        <v>309</v>
      </c>
      <c r="Q4122" t="s">
        <v>310</v>
      </c>
      <c r="R4122" t="s">
        <v>410</v>
      </c>
      <c r="S4122" s="46">
        <v>0</v>
      </c>
      <c r="U4122" s="46">
        <v>20</v>
      </c>
      <c r="IF4122">
        <v>12390</v>
      </c>
      <c r="IG4122" t="s">
        <v>309</v>
      </c>
      <c r="IH4122" t="s">
        <v>288</v>
      </c>
      <c r="IK4122">
        <v>-2</v>
      </c>
      <c r="IL4122" t="s">
        <v>279</v>
      </c>
      <c r="IM4122" t="s">
        <v>280</v>
      </c>
      <c r="IN4122" t="s">
        <v>654</v>
      </c>
      <c r="IP4122" t="s">
        <v>678</v>
      </c>
    </row>
    <row r="4123" spans="1:250" x14ac:dyDescent="0.25">
      <c r="A4123">
        <v>42638</v>
      </c>
      <c r="B4123">
        <v>-890804480</v>
      </c>
      <c r="C4123">
        <v>1837</v>
      </c>
      <c r="D4123" t="s">
        <v>273</v>
      </c>
      <c r="E4123" t="s">
        <v>274</v>
      </c>
      <c r="F4123">
        <v>1848</v>
      </c>
      <c r="G4123" t="s">
        <v>286</v>
      </c>
      <c r="H4123" t="s">
        <v>274</v>
      </c>
      <c r="I4123">
        <v>436</v>
      </c>
      <c r="J4123" t="s">
        <v>656</v>
      </c>
      <c r="K4123" t="s">
        <v>657</v>
      </c>
      <c r="L4123">
        <v>12390</v>
      </c>
      <c r="M4123" t="s">
        <v>309</v>
      </c>
      <c r="N4123" t="s">
        <v>310</v>
      </c>
      <c r="O4123">
        <v>12390</v>
      </c>
      <c r="P4123" t="s">
        <v>309</v>
      </c>
      <c r="Q4123" t="s">
        <v>310</v>
      </c>
      <c r="R4123" t="s">
        <v>410</v>
      </c>
      <c r="S4123" s="46">
        <v>0</v>
      </c>
      <c r="U4123" s="46">
        <v>20</v>
      </c>
      <c r="IF4123">
        <v>12390</v>
      </c>
      <c r="IG4123" t="s">
        <v>309</v>
      </c>
      <c r="IH4123" t="s">
        <v>288</v>
      </c>
      <c r="IK4123">
        <v>-2</v>
      </c>
      <c r="IL4123" t="s">
        <v>279</v>
      </c>
      <c r="IM4123" t="s">
        <v>280</v>
      </c>
      <c r="IN4123" t="s">
        <v>654</v>
      </c>
      <c r="IP4123" t="s">
        <v>678</v>
      </c>
    </row>
    <row r="4124" spans="1:250" x14ac:dyDescent="0.25">
      <c r="A4124">
        <v>42639</v>
      </c>
      <c r="B4124">
        <v>-890804480</v>
      </c>
      <c r="C4124">
        <v>1837</v>
      </c>
      <c r="D4124" t="s">
        <v>273</v>
      </c>
      <c r="E4124" t="s">
        <v>274</v>
      </c>
      <c r="F4124">
        <v>7057</v>
      </c>
      <c r="G4124" t="s">
        <v>291</v>
      </c>
      <c r="H4124" t="s">
        <v>292</v>
      </c>
      <c r="I4124">
        <v>437</v>
      </c>
      <c r="J4124" t="s">
        <v>658</v>
      </c>
      <c r="K4124" t="s">
        <v>659</v>
      </c>
      <c r="L4124">
        <v>12390</v>
      </c>
      <c r="M4124" t="s">
        <v>309</v>
      </c>
      <c r="N4124" t="s">
        <v>310</v>
      </c>
      <c r="O4124">
        <v>12390</v>
      </c>
      <c r="P4124" t="s">
        <v>309</v>
      </c>
      <c r="Q4124" t="s">
        <v>310</v>
      </c>
      <c r="R4124" t="s">
        <v>410</v>
      </c>
      <c r="S4124" s="46">
        <v>0</v>
      </c>
      <c r="U4124" s="46">
        <v>20</v>
      </c>
      <c r="IF4124">
        <v>12390</v>
      </c>
      <c r="IG4124" t="s">
        <v>309</v>
      </c>
      <c r="IH4124" t="s">
        <v>293</v>
      </c>
      <c r="IK4124">
        <v>-2</v>
      </c>
      <c r="IL4124" t="s">
        <v>279</v>
      </c>
      <c r="IM4124" t="s">
        <v>280</v>
      </c>
      <c r="IN4124" t="s">
        <v>666</v>
      </c>
      <c r="IP4124" t="s">
        <v>679</v>
      </c>
    </row>
    <row r="4125" spans="1:250" x14ac:dyDescent="0.25">
      <c r="A4125">
        <v>42640</v>
      </c>
      <c r="B4125">
        <v>-890804480</v>
      </c>
      <c r="C4125">
        <v>1837</v>
      </c>
      <c r="D4125" t="s">
        <v>273</v>
      </c>
      <c r="E4125" t="s">
        <v>274</v>
      </c>
      <c r="F4125">
        <v>7057</v>
      </c>
      <c r="G4125" t="s">
        <v>291</v>
      </c>
      <c r="H4125" t="s">
        <v>292</v>
      </c>
      <c r="I4125">
        <v>436</v>
      </c>
      <c r="J4125" t="s">
        <v>656</v>
      </c>
      <c r="K4125" t="s">
        <v>657</v>
      </c>
      <c r="L4125">
        <v>12390</v>
      </c>
      <c r="M4125" t="s">
        <v>309</v>
      </c>
      <c r="N4125" t="s">
        <v>310</v>
      </c>
      <c r="O4125">
        <v>12390</v>
      </c>
      <c r="P4125" t="s">
        <v>309</v>
      </c>
      <c r="Q4125" t="s">
        <v>310</v>
      </c>
      <c r="R4125" t="s">
        <v>410</v>
      </c>
      <c r="S4125" s="46">
        <v>0</v>
      </c>
      <c r="U4125" s="46">
        <v>20</v>
      </c>
      <c r="IF4125">
        <v>12390</v>
      </c>
      <c r="IG4125" t="s">
        <v>309</v>
      </c>
      <c r="IH4125" t="s">
        <v>293</v>
      </c>
      <c r="IK4125">
        <v>-2</v>
      </c>
      <c r="IL4125" t="s">
        <v>279</v>
      </c>
      <c r="IM4125" t="s">
        <v>280</v>
      </c>
      <c r="IN4125" t="s">
        <v>666</v>
      </c>
      <c r="IP4125" t="s">
        <v>679</v>
      </c>
    </row>
    <row r="4126" spans="1:250" x14ac:dyDescent="0.25">
      <c r="A4126">
        <v>42641</v>
      </c>
      <c r="B4126">
        <v>-890804480</v>
      </c>
      <c r="C4126">
        <v>1837</v>
      </c>
      <c r="D4126" t="s">
        <v>273</v>
      </c>
      <c r="E4126" t="s">
        <v>274</v>
      </c>
      <c r="F4126">
        <v>7057</v>
      </c>
      <c r="G4126" t="s">
        <v>291</v>
      </c>
      <c r="H4126" t="s">
        <v>292</v>
      </c>
      <c r="I4126">
        <v>435</v>
      </c>
      <c r="J4126" t="s">
        <v>491</v>
      </c>
      <c r="K4126" t="s">
        <v>492</v>
      </c>
      <c r="L4126">
        <v>12390</v>
      </c>
      <c r="M4126" t="s">
        <v>309</v>
      </c>
      <c r="N4126" t="s">
        <v>310</v>
      </c>
      <c r="O4126">
        <v>12390</v>
      </c>
      <c r="P4126" t="s">
        <v>309</v>
      </c>
      <c r="Q4126" t="s">
        <v>310</v>
      </c>
      <c r="R4126" t="s">
        <v>410</v>
      </c>
      <c r="S4126" s="46">
        <v>0</v>
      </c>
      <c r="U4126" s="46">
        <v>20</v>
      </c>
      <c r="IF4126">
        <v>12390</v>
      </c>
      <c r="IG4126" t="s">
        <v>309</v>
      </c>
      <c r="IH4126" t="s">
        <v>293</v>
      </c>
      <c r="IK4126">
        <v>-2</v>
      </c>
      <c r="IL4126" t="s">
        <v>279</v>
      </c>
      <c r="IM4126" t="s">
        <v>280</v>
      </c>
      <c r="IN4126" t="s">
        <v>666</v>
      </c>
      <c r="IP4126" t="s">
        <v>679</v>
      </c>
    </row>
    <row r="4127" spans="1:250" x14ac:dyDescent="0.25">
      <c r="A4127">
        <v>42642</v>
      </c>
      <c r="B4127">
        <v>-890804480</v>
      </c>
      <c r="C4127">
        <v>1837</v>
      </c>
      <c r="D4127" t="s">
        <v>273</v>
      </c>
      <c r="E4127" t="s">
        <v>274</v>
      </c>
      <c r="F4127">
        <v>7057</v>
      </c>
      <c r="G4127" t="s">
        <v>291</v>
      </c>
      <c r="H4127" t="s">
        <v>292</v>
      </c>
      <c r="I4127">
        <v>431</v>
      </c>
      <c r="J4127" t="s">
        <v>493</v>
      </c>
      <c r="K4127" t="s">
        <v>494</v>
      </c>
      <c r="L4127">
        <v>12390</v>
      </c>
      <c r="M4127" t="s">
        <v>309</v>
      </c>
      <c r="N4127" t="s">
        <v>310</v>
      </c>
      <c r="O4127">
        <v>12390</v>
      </c>
      <c r="P4127" t="s">
        <v>309</v>
      </c>
      <c r="Q4127" t="s">
        <v>310</v>
      </c>
      <c r="R4127" t="s">
        <v>410</v>
      </c>
      <c r="S4127" s="46">
        <v>0</v>
      </c>
      <c r="U4127" s="46">
        <v>20</v>
      </c>
      <c r="IF4127">
        <v>12390</v>
      </c>
      <c r="IG4127" t="s">
        <v>309</v>
      </c>
      <c r="IH4127" t="s">
        <v>293</v>
      </c>
      <c r="IK4127">
        <v>-2</v>
      </c>
      <c r="IL4127" t="s">
        <v>279</v>
      </c>
      <c r="IM4127" t="s">
        <v>280</v>
      </c>
      <c r="IN4127" t="s">
        <v>666</v>
      </c>
      <c r="IP4127" t="s">
        <v>679</v>
      </c>
    </row>
    <row r="4128" spans="1:250" x14ac:dyDescent="0.25">
      <c r="A4128">
        <v>42643</v>
      </c>
      <c r="B4128">
        <v>-890804480</v>
      </c>
      <c r="C4128">
        <v>1837</v>
      </c>
      <c r="D4128" t="s">
        <v>273</v>
      </c>
      <c r="E4128" t="s">
        <v>274</v>
      </c>
      <c r="F4128">
        <v>1848</v>
      </c>
      <c r="G4128" t="s">
        <v>286</v>
      </c>
      <c r="H4128" t="s">
        <v>274</v>
      </c>
      <c r="I4128">
        <v>424</v>
      </c>
      <c r="J4128" t="s">
        <v>399</v>
      </c>
      <c r="K4128" t="s">
        <v>400</v>
      </c>
      <c r="L4128">
        <v>12390</v>
      </c>
      <c r="M4128" t="s">
        <v>309</v>
      </c>
      <c r="N4128" t="s">
        <v>310</v>
      </c>
      <c r="O4128">
        <v>12390</v>
      </c>
      <c r="P4128" t="s">
        <v>309</v>
      </c>
      <c r="Q4128" t="s">
        <v>310</v>
      </c>
      <c r="R4128" t="s">
        <v>410</v>
      </c>
      <c r="S4128" s="46">
        <v>0</v>
      </c>
      <c r="U4128" s="46">
        <v>20</v>
      </c>
      <c r="IF4128">
        <v>12390</v>
      </c>
      <c r="IG4128" t="s">
        <v>309</v>
      </c>
      <c r="IH4128" t="s">
        <v>288</v>
      </c>
      <c r="IK4128">
        <v>-2</v>
      </c>
      <c r="IL4128" t="s">
        <v>279</v>
      </c>
      <c r="IM4128" t="s">
        <v>280</v>
      </c>
      <c r="IN4128" t="s">
        <v>654</v>
      </c>
      <c r="IP4128" t="s">
        <v>678</v>
      </c>
    </row>
    <row r="4129" spans="1:250" x14ac:dyDescent="0.25">
      <c r="A4129">
        <v>42644</v>
      </c>
      <c r="B4129">
        <v>-890804480</v>
      </c>
      <c r="C4129">
        <v>1837</v>
      </c>
      <c r="D4129" t="s">
        <v>273</v>
      </c>
      <c r="E4129" t="s">
        <v>274</v>
      </c>
      <c r="F4129">
        <v>1848</v>
      </c>
      <c r="G4129" t="s">
        <v>286</v>
      </c>
      <c r="H4129" t="s">
        <v>274</v>
      </c>
      <c r="I4129">
        <v>422</v>
      </c>
      <c r="J4129" t="s">
        <v>401</v>
      </c>
      <c r="K4129" t="s">
        <v>402</v>
      </c>
      <c r="L4129">
        <v>12390</v>
      </c>
      <c r="M4129" t="s">
        <v>309</v>
      </c>
      <c r="N4129" t="s">
        <v>310</v>
      </c>
      <c r="O4129">
        <v>12390</v>
      </c>
      <c r="P4129" t="s">
        <v>309</v>
      </c>
      <c r="Q4129" t="s">
        <v>310</v>
      </c>
      <c r="R4129" t="s">
        <v>410</v>
      </c>
      <c r="S4129" s="46">
        <v>0</v>
      </c>
      <c r="U4129" s="46">
        <v>20</v>
      </c>
      <c r="IF4129">
        <v>12390</v>
      </c>
      <c r="IG4129" t="s">
        <v>309</v>
      </c>
      <c r="IH4129" t="s">
        <v>288</v>
      </c>
      <c r="IK4129">
        <v>-2</v>
      </c>
      <c r="IL4129" t="s">
        <v>279</v>
      </c>
      <c r="IM4129" t="s">
        <v>280</v>
      </c>
      <c r="IN4129" t="s">
        <v>654</v>
      </c>
      <c r="IP4129" t="s">
        <v>678</v>
      </c>
    </row>
    <row r="4130" spans="1:250" x14ac:dyDescent="0.25">
      <c r="A4130">
        <v>42645</v>
      </c>
      <c r="B4130">
        <v>-890804480</v>
      </c>
      <c r="C4130">
        <v>1837</v>
      </c>
      <c r="D4130" t="s">
        <v>273</v>
      </c>
      <c r="E4130" t="s">
        <v>274</v>
      </c>
      <c r="F4130">
        <v>7057</v>
      </c>
      <c r="G4130" t="s">
        <v>291</v>
      </c>
      <c r="H4130" t="s">
        <v>292</v>
      </c>
      <c r="I4130">
        <v>429</v>
      </c>
      <c r="J4130" t="s">
        <v>395</v>
      </c>
      <c r="K4130" t="s">
        <v>396</v>
      </c>
      <c r="L4130">
        <v>12390</v>
      </c>
      <c r="M4130" t="s">
        <v>309</v>
      </c>
      <c r="N4130" t="s">
        <v>310</v>
      </c>
      <c r="O4130">
        <v>12390</v>
      </c>
      <c r="P4130" t="s">
        <v>309</v>
      </c>
      <c r="Q4130" t="s">
        <v>310</v>
      </c>
      <c r="R4130" t="s">
        <v>410</v>
      </c>
      <c r="S4130" s="46">
        <v>0</v>
      </c>
      <c r="U4130" s="46">
        <v>20</v>
      </c>
      <c r="IF4130">
        <v>12390</v>
      </c>
      <c r="IG4130" t="s">
        <v>309</v>
      </c>
      <c r="IH4130" t="s">
        <v>293</v>
      </c>
      <c r="IK4130">
        <v>-2</v>
      </c>
      <c r="IL4130" t="s">
        <v>279</v>
      </c>
      <c r="IM4130" t="s">
        <v>280</v>
      </c>
      <c r="IN4130" t="s">
        <v>666</v>
      </c>
      <c r="IP4130" t="s">
        <v>679</v>
      </c>
    </row>
    <row r="4131" spans="1:250" x14ac:dyDescent="0.25">
      <c r="A4131">
        <v>42646</v>
      </c>
      <c r="B4131">
        <v>-890804480</v>
      </c>
      <c r="C4131">
        <v>1837</v>
      </c>
      <c r="D4131" t="s">
        <v>273</v>
      </c>
      <c r="E4131" t="s">
        <v>274</v>
      </c>
      <c r="F4131">
        <v>7057</v>
      </c>
      <c r="G4131" t="s">
        <v>291</v>
      </c>
      <c r="H4131" t="s">
        <v>292</v>
      </c>
      <c r="I4131">
        <v>427</v>
      </c>
      <c r="J4131" t="s">
        <v>397</v>
      </c>
      <c r="K4131" t="s">
        <v>398</v>
      </c>
      <c r="L4131">
        <v>12390</v>
      </c>
      <c r="M4131" t="s">
        <v>309</v>
      </c>
      <c r="N4131" t="s">
        <v>310</v>
      </c>
      <c r="O4131">
        <v>12390</v>
      </c>
      <c r="P4131" t="s">
        <v>309</v>
      </c>
      <c r="Q4131" t="s">
        <v>310</v>
      </c>
      <c r="R4131" t="s">
        <v>410</v>
      </c>
      <c r="S4131" s="46">
        <v>0</v>
      </c>
      <c r="U4131" s="46">
        <v>20</v>
      </c>
      <c r="IF4131">
        <v>12390</v>
      </c>
      <c r="IG4131" t="s">
        <v>309</v>
      </c>
      <c r="IH4131" t="s">
        <v>293</v>
      </c>
      <c r="IK4131">
        <v>-2</v>
      </c>
      <c r="IL4131" t="s">
        <v>279</v>
      </c>
      <c r="IM4131" t="s">
        <v>280</v>
      </c>
      <c r="IN4131" t="s">
        <v>666</v>
      </c>
      <c r="IP4131" t="s">
        <v>679</v>
      </c>
    </row>
    <row r="4132" spans="1:250" x14ac:dyDescent="0.25">
      <c r="A4132">
        <v>42647</v>
      </c>
      <c r="B4132">
        <v>-890804480</v>
      </c>
      <c r="C4132">
        <v>1837</v>
      </c>
      <c r="D4132" t="s">
        <v>273</v>
      </c>
      <c r="E4132" t="s">
        <v>274</v>
      </c>
      <c r="F4132">
        <v>7057</v>
      </c>
      <c r="G4132" t="s">
        <v>291</v>
      </c>
      <c r="H4132" t="s">
        <v>292</v>
      </c>
      <c r="I4132">
        <v>424</v>
      </c>
      <c r="J4132" t="s">
        <v>399</v>
      </c>
      <c r="K4132" t="s">
        <v>400</v>
      </c>
      <c r="L4132">
        <v>12390</v>
      </c>
      <c r="M4132" t="s">
        <v>309</v>
      </c>
      <c r="N4132" t="s">
        <v>310</v>
      </c>
      <c r="O4132">
        <v>12390</v>
      </c>
      <c r="P4132" t="s">
        <v>309</v>
      </c>
      <c r="Q4132" t="s">
        <v>310</v>
      </c>
      <c r="R4132" t="s">
        <v>410</v>
      </c>
      <c r="S4132" s="46">
        <v>0</v>
      </c>
      <c r="U4132" s="46">
        <v>20</v>
      </c>
      <c r="IF4132">
        <v>12390</v>
      </c>
      <c r="IG4132" t="s">
        <v>309</v>
      </c>
      <c r="IH4132" t="s">
        <v>293</v>
      </c>
      <c r="IK4132">
        <v>-2</v>
      </c>
      <c r="IL4132" t="s">
        <v>279</v>
      </c>
      <c r="IM4132" t="s">
        <v>280</v>
      </c>
      <c r="IN4132" t="s">
        <v>666</v>
      </c>
      <c r="IP4132" t="s">
        <v>679</v>
      </c>
    </row>
    <row r="4133" spans="1:250" x14ac:dyDescent="0.25">
      <c r="A4133">
        <v>42648</v>
      </c>
      <c r="B4133">
        <v>-890804480</v>
      </c>
      <c r="C4133">
        <v>1837</v>
      </c>
      <c r="D4133" t="s">
        <v>273</v>
      </c>
      <c r="E4133" t="s">
        <v>274</v>
      </c>
      <c r="F4133">
        <v>7057</v>
      </c>
      <c r="G4133" t="s">
        <v>291</v>
      </c>
      <c r="H4133" t="s">
        <v>292</v>
      </c>
      <c r="I4133">
        <v>422</v>
      </c>
      <c r="J4133" t="s">
        <v>401</v>
      </c>
      <c r="K4133" t="s">
        <v>402</v>
      </c>
      <c r="L4133">
        <v>12390</v>
      </c>
      <c r="M4133" t="s">
        <v>309</v>
      </c>
      <c r="N4133" t="s">
        <v>310</v>
      </c>
      <c r="O4133">
        <v>12390</v>
      </c>
      <c r="P4133" t="s">
        <v>309</v>
      </c>
      <c r="Q4133" t="s">
        <v>310</v>
      </c>
      <c r="R4133" t="s">
        <v>410</v>
      </c>
      <c r="S4133" s="46">
        <v>0</v>
      </c>
      <c r="U4133" s="46">
        <v>20</v>
      </c>
      <c r="IF4133">
        <v>12390</v>
      </c>
      <c r="IG4133" t="s">
        <v>309</v>
      </c>
      <c r="IH4133" t="s">
        <v>293</v>
      </c>
      <c r="IK4133">
        <v>-2</v>
      </c>
      <c r="IL4133" t="s">
        <v>279</v>
      </c>
      <c r="IM4133" t="s">
        <v>280</v>
      </c>
      <c r="IN4133" t="s">
        <v>666</v>
      </c>
      <c r="IP4133" t="s">
        <v>679</v>
      </c>
    </row>
    <row r="4134" spans="1:250" x14ac:dyDescent="0.25">
      <c r="A4134">
        <v>42649</v>
      </c>
      <c r="B4134">
        <v>-890804480</v>
      </c>
      <c r="C4134">
        <v>1837</v>
      </c>
      <c r="D4134" t="s">
        <v>273</v>
      </c>
      <c r="E4134" t="s">
        <v>274</v>
      </c>
      <c r="F4134">
        <v>1848</v>
      </c>
      <c r="G4134" t="s">
        <v>286</v>
      </c>
      <c r="H4134" t="s">
        <v>274</v>
      </c>
      <c r="I4134">
        <v>420</v>
      </c>
      <c r="J4134" t="s">
        <v>403</v>
      </c>
      <c r="K4134" t="s">
        <v>404</v>
      </c>
      <c r="L4134">
        <v>12391</v>
      </c>
      <c r="M4134" t="s">
        <v>311</v>
      </c>
      <c r="N4134" t="s">
        <v>312</v>
      </c>
      <c r="O4134">
        <v>12391</v>
      </c>
      <c r="P4134" t="s">
        <v>311</v>
      </c>
      <c r="Q4134" t="s">
        <v>312</v>
      </c>
      <c r="R4134" t="s">
        <v>410</v>
      </c>
      <c r="S4134" s="46">
        <v>0</v>
      </c>
      <c r="U4134" s="46">
        <v>20</v>
      </c>
      <c r="IF4134">
        <v>12391</v>
      </c>
      <c r="IG4134" t="s">
        <v>311</v>
      </c>
      <c r="IH4134" t="s">
        <v>288</v>
      </c>
      <c r="IK4134">
        <v>-2</v>
      </c>
      <c r="IL4134" t="s">
        <v>279</v>
      </c>
      <c r="IM4134" t="s">
        <v>280</v>
      </c>
      <c r="IN4134" t="s">
        <v>654</v>
      </c>
      <c r="IP4134" t="s">
        <v>680</v>
      </c>
    </row>
    <row r="4135" spans="1:250" x14ac:dyDescent="0.25">
      <c r="A4135">
        <v>42650</v>
      </c>
      <c r="B4135">
        <v>-890804480</v>
      </c>
      <c r="C4135">
        <v>1837</v>
      </c>
      <c r="D4135" t="s">
        <v>273</v>
      </c>
      <c r="E4135" t="s">
        <v>274</v>
      </c>
      <c r="F4135">
        <v>1848</v>
      </c>
      <c r="G4135" t="s">
        <v>286</v>
      </c>
      <c r="H4135" t="s">
        <v>274</v>
      </c>
      <c r="I4135">
        <v>411</v>
      </c>
      <c r="J4135" t="s">
        <v>393</v>
      </c>
      <c r="K4135" t="s">
        <v>394</v>
      </c>
      <c r="L4135">
        <v>12391</v>
      </c>
      <c r="M4135" t="s">
        <v>311</v>
      </c>
      <c r="N4135" t="s">
        <v>312</v>
      </c>
      <c r="O4135">
        <v>12391</v>
      </c>
      <c r="P4135" t="s">
        <v>311</v>
      </c>
      <c r="Q4135" t="s">
        <v>312</v>
      </c>
      <c r="R4135" t="s">
        <v>410</v>
      </c>
      <c r="S4135" s="46">
        <v>0</v>
      </c>
      <c r="U4135" s="46">
        <v>20</v>
      </c>
      <c r="IF4135">
        <v>12391</v>
      </c>
      <c r="IG4135" t="s">
        <v>311</v>
      </c>
      <c r="IH4135" t="s">
        <v>288</v>
      </c>
      <c r="IK4135">
        <v>-2</v>
      </c>
      <c r="IL4135" t="s">
        <v>279</v>
      </c>
      <c r="IM4135" t="s">
        <v>280</v>
      </c>
      <c r="IN4135" t="s">
        <v>654</v>
      </c>
      <c r="IP4135" t="s">
        <v>680</v>
      </c>
    </row>
    <row r="4136" spans="1:250" x14ac:dyDescent="0.25">
      <c r="A4136">
        <v>42651</v>
      </c>
      <c r="B4136">
        <v>-890804480</v>
      </c>
      <c r="C4136">
        <v>1837</v>
      </c>
      <c r="D4136" t="s">
        <v>273</v>
      </c>
      <c r="E4136" t="s">
        <v>274</v>
      </c>
      <c r="F4136">
        <v>1848</v>
      </c>
      <c r="G4136" t="s">
        <v>286</v>
      </c>
      <c r="H4136" t="s">
        <v>274</v>
      </c>
      <c r="I4136">
        <v>435</v>
      </c>
      <c r="J4136" t="s">
        <v>491</v>
      </c>
      <c r="K4136" t="s">
        <v>492</v>
      </c>
      <c r="L4136">
        <v>12391</v>
      </c>
      <c r="M4136" t="s">
        <v>311</v>
      </c>
      <c r="N4136" t="s">
        <v>312</v>
      </c>
      <c r="O4136">
        <v>12391</v>
      </c>
      <c r="P4136" t="s">
        <v>311</v>
      </c>
      <c r="Q4136" t="s">
        <v>312</v>
      </c>
      <c r="R4136" t="s">
        <v>410</v>
      </c>
      <c r="S4136" s="46">
        <v>0</v>
      </c>
      <c r="U4136" s="46">
        <v>20</v>
      </c>
      <c r="IF4136">
        <v>12391</v>
      </c>
      <c r="IG4136" t="s">
        <v>311</v>
      </c>
      <c r="IH4136" t="s">
        <v>288</v>
      </c>
      <c r="IK4136">
        <v>-2</v>
      </c>
      <c r="IL4136" t="s">
        <v>279</v>
      </c>
      <c r="IM4136" t="s">
        <v>280</v>
      </c>
      <c r="IN4136" t="s">
        <v>654</v>
      </c>
      <c r="IP4136" t="s">
        <v>680</v>
      </c>
    </row>
    <row r="4137" spans="1:250" x14ac:dyDescent="0.25">
      <c r="A4137">
        <v>42652</v>
      </c>
      <c r="B4137">
        <v>-890804480</v>
      </c>
      <c r="C4137">
        <v>1837</v>
      </c>
      <c r="D4137" t="s">
        <v>273</v>
      </c>
      <c r="E4137" t="s">
        <v>274</v>
      </c>
      <c r="F4137">
        <v>1848</v>
      </c>
      <c r="G4137" t="s">
        <v>286</v>
      </c>
      <c r="H4137" t="s">
        <v>274</v>
      </c>
      <c r="I4137">
        <v>431</v>
      </c>
      <c r="J4137" t="s">
        <v>493</v>
      </c>
      <c r="K4137" t="s">
        <v>494</v>
      </c>
      <c r="L4137">
        <v>12391</v>
      </c>
      <c r="M4137" t="s">
        <v>311</v>
      </c>
      <c r="N4137" t="s">
        <v>312</v>
      </c>
      <c r="O4137">
        <v>12391</v>
      </c>
      <c r="P4137" t="s">
        <v>311</v>
      </c>
      <c r="Q4137" t="s">
        <v>312</v>
      </c>
      <c r="R4137" t="s">
        <v>410</v>
      </c>
      <c r="S4137" s="46">
        <v>0</v>
      </c>
      <c r="U4137" s="46">
        <v>20</v>
      </c>
      <c r="IF4137">
        <v>12391</v>
      </c>
      <c r="IG4137" t="s">
        <v>311</v>
      </c>
      <c r="IH4137" t="s">
        <v>288</v>
      </c>
      <c r="IK4137">
        <v>-2</v>
      </c>
      <c r="IL4137" t="s">
        <v>279</v>
      </c>
      <c r="IM4137" t="s">
        <v>280</v>
      </c>
      <c r="IN4137" t="s">
        <v>654</v>
      </c>
      <c r="IP4137" t="s">
        <v>680</v>
      </c>
    </row>
    <row r="4138" spans="1:250" x14ac:dyDescent="0.25">
      <c r="A4138">
        <v>42653</v>
      </c>
      <c r="B4138">
        <v>-890804480</v>
      </c>
      <c r="C4138">
        <v>1837</v>
      </c>
      <c r="D4138" t="s">
        <v>273</v>
      </c>
      <c r="E4138" t="s">
        <v>274</v>
      </c>
      <c r="F4138">
        <v>1848</v>
      </c>
      <c r="G4138" t="s">
        <v>286</v>
      </c>
      <c r="H4138" t="s">
        <v>274</v>
      </c>
      <c r="I4138">
        <v>429</v>
      </c>
      <c r="J4138" t="s">
        <v>395</v>
      </c>
      <c r="K4138" t="s">
        <v>396</v>
      </c>
      <c r="L4138">
        <v>12391</v>
      </c>
      <c r="M4138" t="s">
        <v>311</v>
      </c>
      <c r="N4138" t="s">
        <v>312</v>
      </c>
      <c r="O4138">
        <v>12391</v>
      </c>
      <c r="P4138" t="s">
        <v>311</v>
      </c>
      <c r="Q4138" t="s">
        <v>312</v>
      </c>
      <c r="R4138" t="s">
        <v>410</v>
      </c>
      <c r="S4138" s="46">
        <v>0</v>
      </c>
      <c r="U4138" s="46">
        <v>20</v>
      </c>
      <c r="IF4138">
        <v>12391</v>
      </c>
      <c r="IG4138" t="s">
        <v>311</v>
      </c>
      <c r="IH4138" t="s">
        <v>288</v>
      </c>
      <c r="IK4138">
        <v>-2</v>
      </c>
      <c r="IL4138" t="s">
        <v>279</v>
      </c>
      <c r="IM4138" t="s">
        <v>280</v>
      </c>
      <c r="IN4138" t="s">
        <v>654</v>
      </c>
      <c r="IP4138" t="s">
        <v>680</v>
      </c>
    </row>
    <row r="4139" spans="1:250" x14ac:dyDescent="0.25">
      <c r="A4139">
        <v>42654</v>
      </c>
      <c r="B4139">
        <v>-890804480</v>
      </c>
      <c r="C4139">
        <v>1837</v>
      </c>
      <c r="D4139" t="s">
        <v>273</v>
      </c>
      <c r="E4139" t="s">
        <v>274</v>
      </c>
      <c r="F4139">
        <v>1848</v>
      </c>
      <c r="G4139" t="s">
        <v>286</v>
      </c>
      <c r="H4139" t="s">
        <v>274</v>
      </c>
      <c r="I4139">
        <v>427</v>
      </c>
      <c r="J4139" t="s">
        <v>397</v>
      </c>
      <c r="K4139" t="s">
        <v>398</v>
      </c>
      <c r="L4139">
        <v>12391</v>
      </c>
      <c r="M4139" t="s">
        <v>311</v>
      </c>
      <c r="N4139" t="s">
        <v>312</v>
      </c>
      <c r="O4139">
        <v>12391</v>
      </c>
      <c r="P4139" t="s">
        <v>311</v>
      </c>
      <c r="Q4139" t="s">
        <v>312</v>
      </c>
      <c r="R4139" t="s">
        <v>410</v>
      </c>
      <c r="S4139" s="46">
        <v>0</v>
      </c>
      <c r="U4139" s="46">
        <v>20</v>
      </c>
      <c r="IF4139">
        <v>12391</v>
      </c>
      <c r="IG4139" t="s">
        <v>311</v>
      </c>
      <c r="IH4139" t="s">
        <v>288</v>
      </c>
      <c r="IK4139">
        <v>-2</v>
      </c>
      <c r="IL4139" t="s">
        <v>279</v>
      </c>
      <c r="IM4139" t="s">
        <v>280</v>
      </c>
      <c r="IN4139" t="s">
        <v>654</v>
      </c>
      <c r="IP4139" t="s">
        <v>680</v>
      </c>
    </row>
    <row r="4140" spans="1:250" x14ac:dyDescent="0.25">
      <c r="A4140">
        <v>42655</v>
      </c>
      <c r="B4140">
        <v>-890804480</v>
      </c>
      <c r="C4140">
        <v>1837</v>
      </c>
      <c r="D4140" t="s">
        <v>273</v>
      </c>
      <c r="E4140" t="s">
        <v>274</v>
      </c>
      <c r="F4140">
        <v>7057</v>
      </c>
      <c r="G4140" t="s">
        <v>291</v>
      </c>
      <c r="H4140" t="s">
        <v>292</v>
      </c>
      <c r="I4140">
        <v>429</v>
      </c>
      <c r="J4140" t="s">
        <v>395</v>
      </c>
      <c r="K4140" t="s">
        <v>396</v>
      </c>
      <c r="L4140">
        <v>12391</v>
      </c>
      <c r="M4140" t="s">
        <v>311</v>
      </c>
      <c r="N4140" t="s">
        <v>312</v>
      </c>
      <c r="O4140">
        <v>12391</v>
      </c>
      <c r="P4140" t="s">
        <v>311</v>
      </c>
      <c r="Q4140" t="s">
        <v>312</v>
      </c>
      <c r="R4140" t="s">
        <v>410</v>
      </c>
      <c r="S4140" s="46">
        <v>0</v>
      </c>
      <c r="U4140" s="46">
        <v>20</v>
      </c>
      <c r="IF4140">
        <v>12391</v>
      </c>
      <c r="IG4140" t="s">
        <v>311</v>
      </c>
      <c r="IH4140" t="s">
        <v>293</v>
      </c>
      <c r="IK4140">
        <v>-2</v>
      </c>
      <c r="IL4140" t="s">
        <v>279</v>
      </c>
      <c r="IM4140" t="s">
        <v>280</v>
      </c>
      <c r="IN4140" t="s">
        <v>666</v>
      </c>
      <c r="IP4140" t="s">
        <v>681</v>
      </c>
    </row>
    <row r="4141" spans="1:250" x14ac:dyDescent="0.25">
      <c r="A4141">
        <v>42656</v>
      </c>
      <c r="B4141">
        <v>-890804480</v>
      </c>
      <c r="C4141">
        <v>1837</v>
      </c>
      <c r="D4141" t="s">
        <v>273</v>
      </c>
      <c r="E4141" t="s">
        <v>274</v>
      </c>
      <c r="F4141">
        <v>7057</v>
      </c>
      <c r="G4141" t="s">
        <v>291</v>
      </c>
      <c r="H4141" t="s">
        <v>292</v>
      </c>
      <c r="I4141">
        <v>427</v>
      </c>
      <c r="J4141" t="s">
        <v>397</v>
      </c>
      <c r="K4141" t="s">
        <v>398</v>
      </c>
      <c r="L4141">
        <v>12391</v>
      </c>
      <c r="M4141" t="s">
        <v>311</v>
      </c>
      <c r="N4141" t="s">
        <v>312</v>
      </c>
      <c r="O4141">
        <v>12391</v>
      </c>
      <c r="P4141" t="s">
        <v>311</v>
      </c>
      <c r="Q4141" t="s">
        <v>312</v>
      </c>
      <c r="R4141" t="s">
        <v>410</v>
      </c>
      <c r="S4141" s="46">
        <v>0</v>
      </c>
      <c r="U4141" s="46">
        <v>20</v>
      </c>
      <c r="IF4141">
        <v>12391</v>
      </c>
      <c r="IG4141" t="s">
        <v>311</v>
      </c>
      <c r="IH4141" t="s">
        <v>293</v>
      </c>
      <c r="IK4141">
        <v>-2</v>
      </c>
      <c r="IL4141" t="s">
        <v>279</v>
      </c>
      <c r="IM4141" t="s">
        <v>280</v>
      </c>
      <c r="IN4141" t="s">
        <v>666</v>
      </c>
      <c r="IP4141" t="s">
        <v>681</v>
      </c>
    </row>
    <row r="4142" spans="1:250" x14ac:dyDescent="0.25">
      <c r="A4142">
        <v>42657</v>
      </c>
      <c r="B4142">
        <v>-890804480</v>
      </c>
      <c r="C4142">
        <v>1837</v>
      </c>
      <c r="D4142" t="s">
        <v>273</v>
      </c>
      <c r="E4142" t="s">
        <v>274</v>
      </c>
      <c r="F4142">
        <v>1848</v>
      </c>
      <c r="G4142" t="s">
        <v>286</v>
      </c>
      <c r="H4142" t="s">
        <v>274</v>
      </c>
      <c r="I4142">
        <v>437</v>
      </c>
      <c r="J4142" t="s">
        <v>658</v>
      </c>
      <c r="K4142" t="s">
        <v>659</v>
      </c>
      <c r="L4142">
        <v>12391</v>
      </c>
      <c r="M4142" t="s">
        <v>311</v>
      </c>
      <c r="N4142" t="s">
        <v>312</v>
      </c>
      <c r="O4142">
        <v>12391</v>
      </c>
      <c r="P4142" t="s">
        <v>311</v>
      </c>
      <c r="Q4142" t="s">
        <v>312</v>
      </c>
      <c r="R4142" t="s">
        <v>410</v>
      </c>
      <c r="S4142" s="46">
        <v>0</v>
      </c>
      <c r="U4142" s="46">
        <v>20</v>
      </c>
      <c r="IF4142">
        <v>12391</v>
      </c>
      <c r="IG4142" t="s">
        <v>311</v>
      </c>
      <c r="IH4142" t="s">
        <v>288</v>
      </c>
      <c r="IK4142">
        <v>-2</v>
      </c>
      <c r="IL4142" t="s">
        <v>279</v>
      </c>
      <c r="IM4142" t="s">
        <v>280</v>
      </c>
      <c r="IN4142" t="s">
        <v>654</v>
      </c>
      <c r="IP4142" t="s">
        <v>680</v>
      </c>
    </row>
    <row r="4143" spans="1:250" x14ac:dyDescent="0.25">
      <c r="A4143">
        <v>42658</v>
      </c>
      <c r="B4143">
        <v>-890804480</v>
      </c>
      <c r="C4143">
        <v>1837</v>
      </c>
      <c r="D4143" t="s">
        <v>273</v>
      </c>
      <c r="E4143" t="s">
        <v>274</v>
      </c>
      <c r="F4143">
        <v>1848</v>
      </c>
      <c r="G4143" t="s">
        <v>286</v>
      </c>
      <c r="H4143" t="s">
        <v>274</v>
      </c>
      <c r="I4143">
        <v>436</v>
      </c>
      <c r="J4143" t="s">
        <v>656</v>
      </c>
      <c r="K4143" t="s">
        <v>657</v>
      </c>
      <c r="L4143">
        <v>12391</v>
      </c>
      <c r="M4143" t="s">
        <v>311</v>
      </c>
      <c r="N4143" t="s">
        <v>312</v>
      </c>
      <c r="O4143">
        <v>12391</v>
      </c>
      <c r="P4143" t="s">
        <v>311</v>
      </c>
      <c r="Q4143" t="s">
        <v>312</v>
      </c>
      <c r="R4143" t="s">
        <v>410</v>
      </c>
      <c r="S4143" s="46">
        <v>0</v>
      </c>
      <c r="U4143" s="46">
        <v>20</v>
      </c>
      <c r="IF4143">
        <v>12391</v>
      </c>
      <c r="IG4143" t="s">
        <v>311</v>
      </c>
      <c r="IH4143" t="s">
        <v>288</v>
      </c>
      <c r="IK4143">
        <v>-2</v>
      </c>
      <c r="IL4143" t="s">
        <v>279</v>
      </c>
      <c r="IM4143" t="s">
        <v>280</v>
      </c>
      <c r="IN4143" t="s">
        <v>654</v>
      </c>
      <c r="IP4143" t="s">
        <v>680</v>
      </c>
    </row>
    <row r="4144" spans="1:250" x14ac:dyDescent="0.25">
      <c r="A4144">
        <v>42659</v>
      </c>
      <c r="B4144">
        <v>-890804480</v>
      </c>
      <c r="C4144">
        <v>1837</v>
      </c>
      <c r="D4144" t="s">
        <v>273</v>
      </c>
      <c r="E4144" t="s">
        <v>274</v>
      </c>
      <c r="F4144">
        <v>7057</v>
      </c>
      <c r="G4144" t="s">
        <v>291</v>
      </c>
      <c r="H4144" t="s">
        <v>292</v>
      </c>
      <c r="I4144">
        <v>437</v>
      </c>
      <c r="J4144" t="s">
        <v>658</v>
      </c>
      <c r="K4144" t="s">
        <v>659</v>
      </c>
      <c r="L4144">
        <v>12391</v>
      </c>
      <c r="M4144" t="s">
        <v>311</v>
      </c>
      <c r="N4144" t="s">
        <v>312</v>
      </c>
      <c r="O4144">
        <v>12391</v>
      </c>
      <c r="P4144" t="s">
        <v>311</v>
      </c>
      <c r="Q4144" t="s">
        <v>312</v>
      </c>
      <c r="R4144" t="s">
        <v>410</v>
      </c>
      <c r="S4144" s="46">
        <v>0</v>
      </c>
      <c r="U4144" s="46">
        <v>20</v>
      </c>
      <c r="IF4144">
        <v>12391</v>
      </c>
      <c r="IG4144" t="s">
        <v>311</v>
      </c>
      <c r="IH4144" t="s">
        <v>293</v>
      </c>
      <c r="IK4144">
        <v>-2</v>
      </c>
      <c r="IL4144" t="s">
        <v>279</v>
      </c>
      <c r="IM4144" t="s">
        <v>280</v>
      </c>
      <c r="IN4144" t="s">
        <v>666</v>
      </c>
      <c r="IP4144" t="s">
        <v>681</v>
      </c>
    </row>
    <row r="4145" spans="1:250" x14ac:dyDescent="0.25">
      <c r="A4145">
        <v>42660</v>
      </c>
      <c r="B4145">
        <v>-890804480</v>
      </c>
      <c r="C4145">
        <v>1837</v>
      </c>
      <c r="D4145" t="s">
        <v>273</v>
      </c>
      <c r="E4145" t="s">
        <v>274</v>
      </c>
      <c r="F4145">
        <v>7057</v>
      </c>
      <c r="G4145" t="s">
        <v>291</v>
      </c>
      <c r="H4145" t="s">
        <v>292</v>
      </c>
      <c r="I4145">
        <v>436</v>
      </c>
      <c r="J4145" t="s">
        <v>656</v>
      </c>
      <c r="K4145" t="s">
        <v>657</v>
      </c>
      <c r="L4145">
        <v>12391</v>
      </c>
      <c r="M4145" t="s">
        <v>311</v>
      </c>
      <c r="N4145" t="s">
        <v>312</v>
      </c>
      <c r="O4145">
        <v>12391</v>
      </c>
      <c r="P4145" t="s">
        <v>311</v>
      </c>
      <c r="Q4145" t="s">
        <v>312</v>
      </c>
      <c r="R4145" t="s">
        <v>410</v>
      </c>
      <c r="S4145" s="46">
        <v>0</v>
      </c>
      <c r="U4145" s="46">
        <v>20</v>
      </c>
      <c r="IF4145">
        <v>12391</v>
      </c>
      <c r="IG4145" t="s">
        <v>311</v>
      </c>
      <c r="IH4145" t="s">
        <v>293</v>
      </c>
      <c r="IK4145">
        <v>-2</v>
      </c>
      <c r="IL4145" t="s">
        <v>279</v>
      </c>
      <c r="IM4145" t="s">
        <v>280</v>
      </c>
      <c r="IN4145" t="s">
        <v>666</v>
      </c>
      <c r="IP4145" t="s">
        <v>681</v>
      </c>
    </row>
    <row r="4146" spans="1:250" x14ac:dyDescent="0.25">
      <c r="A4146">
        <v>42661</v>
      </c>
      <c r="B4146">
        <v>-890804480</v>
      </c>
      <c r="C4146">
        <v>1837</v>
      </c>
      <c r="D4146" t="s">
        <v>273</v>
      </c>
      <c r="E4146" t="s">
        <v>274</v>
      </c>
      <c r="F4146">
        <v>7057</v>
      </c>
      <c r="G4146" t="s">
        <v>291</v>
      </c>
      <c r="H4146" t="s">
        <v>292</v>
      </c>
      <c r="I4146">
        <v>435</v>
      </c>
      <c r="J4146" t="s">
        <v>491</v>
      </c>
      <c r="K4146" t="s">
        <v>492</v>
      </c>
      <c r="L4146">
        <v>12391</v>
      </c>
      <c r="M4146" t="s">
        <v>311</v>
      </c>
      <c r="N4146" t="s">
        <v>312</v>
      </c>
      <c r="O4146">
        <v>12391</v>
      </c>
      <c r="P4146" t="s">
        <v>311</v>
      </c>
      <c r="Q4146" t="s">
        <v>312</v>
      </c>
      <c r="R4146" t="s">
        <v>410</v>
      </c>
      <c r="S4146" s="46">
        <v>0</v>
      </c>
      <c r="U4146" s="46">
        <v>20</v>
      </c>
      <c r="IF4146">
        <v>12391</v>
      </c>
      <c r="IG4146" t="s">
        <v>311</v>
      </c>
      <c r="IH4146" t="s">
        <v>293</v>
      </c>
      <c r="IK4146">
        <v>-2</v>
      </c>
      <c r="IL4146" t="s">
        <v>279</v>
      </c>
      <c r="IM4146" t="s">
        <v>280</v>
      </c>
      <c r="IN4146" t="s">
        <v>666</v>
      </c>
      <c r="IP4146" t="s">
        <v>681</v>
      </c>
    </row>
    <row r="4147" spans="1:250" x14ac:dyDescent="0.25">
      <c r="A4147">
        <v>42662</v>
      </c>
      <c r="B4147">
        <v>-890804480</v>
      </c>
      <c r="C4147">
        <v>1837</v>
      </c>
      <c r="D4147" t="s">
        <v>273</v>
      </c>
      <c r="E4147" t="s">
        <v>274</v>
      </c>
      <c r="F4147">
        <v>7057</v>
      </c>
      <c r="G4147" t="s">
        <v>291</v>
      </c>
      <c r="H4147" t="s">
        <v>292</v>
      </c>
      <c r="I4147">
        <v>431</v>
      </c>
      <c r="J4147" t="s">
        <v>493</v>
      </c>
      <c r="K4147" t="s">
        <v>494</v>
      </c>
      <c r="L4147">
        <v>12391</v>
      </c>
      <c r="M4147" t="s">
        <v>311</v>
      </c>
      <c r="N4147" t="s">
        <v>312</v>
      </c>
      <c r="O4147">
        <v>12391</v>
      </c>
      <c r="P4147" t="s">
        <v>311</v>
      </c>
      <c r="Q4147" t="s">
        <v>312</v>
      </c>
      <c r="R4147" t="s">
        <v>410</v>
      </c>
      <c r="S4147" s="46">
        <v>0</v>
      </c>
      <c r="U4147" s="46">
        <v>20</v>
      </c>
      <c r="IF4147">
        <v>12391</v>
      </c>
      <c r="IG4147" t="s">
        <v>311</v>
      </c>
      <c r="IH4147" t="s">
        <v>293</v>
      </c>
      <c r="IK4147">
        <v>-2</v>
      </c>
      <c r="IL4147" t="s">
        <v>279</v>
      </c>
      <c r="IM4147" t="s">
        <v>280</v>
      </c>
      <c r="IN4147" t="s">
        <v>666</v>
      </c>
      <c r="IP4147" t="s">
        <v>681</v>
      </c>
    </row>
    <row r="4148" spans="1:250" x14ac:dyDescent="0.25">
      <c r="A4148">
        <v>42663</v>
      </c>
      <c r="B4148">
        <v>-890804480</v>
      </c>
      <c r="C4148">
        <v>1837</v>
      </c>
      <c r="D4148" t="s">
        <v>273</v>
      </c>
      <c r="E4148" t="s">
        <v>274</v>
      </c>
      <c r="F4148">
        <v>1848</v>
      </c>
      <c r="G4148" t="s">
        <v>286</v>
      </c>
      <c r="H4148" t="s">
        <v>274</v>
      </c>
      <c r="I4148">
        <v>424</v>
      </c>
      <c r="J4148" t="s">
        <v>399</v>
      </c>
      <c r="K4148" t="s">
        <v>400</v>
      </c>
      <c r="L4148">
        <v>12391</v>
      </c>
      <c r="M4148" t="s">
        <v>311</v>
      </c>
      <c r="N4148" t="s">
        <v>312</v>
      </c>
      <c r="O4148">
        <v>12391</v>
      </c>
      <c r="P4148" t="s">
        <v>311</v>
      </c>
      <c r="Q4148" t="s">
        <v>312</v>
      </c>
      <c r="R4148" t="s">
        <v>410</v>
      </c>
      <c r="S4148" s="46">
        <v>0</v>
      </c>
      <c r="U4148" s="46">
        <v>20</v>
      </c>
      <c r="IF4148">
        <v>12391</v>
      </c>
      <c r="IG4148" t="s">
        <v>311</v>
      </c>
      <c r="IH4148" t="s">
        <v>288</v>
      </c>
      <c r="IK4148">
        <v>-2</v>
      </c>
      <c r="IL4148" t="s">
        <v>279</v>
      </c>
      <c r="IM4148" t="s">
        <v>280</v>
      </c>
      <c r="IN4148" t="s">
        <v>654</v>
      </c>
      <c r="IP4148" t="s">
        <v>680</v>
      </c>
    </row>
    <row r="4149" spans="1:250" x14ac:dyDescent="0.25">
      <c r="A4149">
        <v>42664</v>
      </c>
      <c r="B4149">
        <v>-890804480</v>
      </c>
      <c r="C4149">
        <v>1837</v>
      </c>
      <c r="D4149" t="s">
        <v>273</v>
      </c>
      <c r="E4149" t="s">
        <v>274</v>
      </c>
      <c r="F4149">
        <v>1848</v>
      </c>
      <c r="G4149" t="s">
        <v>286</v>
      </c>
      <c r="H4149" t="s">
        <v>274</v>
      </c>
      <c r="I4149">
        <v>422</v>
      </c>
      <c r="J4149" t="s">
        <v>401</v>
      </c>
      <c r="K4149" t="s">
        <v>402</v>
      </c>
      <c r="L4149">
        <v>12391</v>
      </c>
      <c r="M4149" t="s">
        <v>311</v>
      </c>
      <c r="N4149" t="s">
        <v>312</v>
      </c>
      <c r="O4149">
        <v>12391</v>
      </c>
      <c r="P4149" t="s">
        <v>311</v>
      </c>
      <c r="Q4149" t="s">
        <v>312</v>
      </c>
      <c r="R4149" t="s">
        <v>410</v>
      </c>
      <c r="S4149" s="46">
        <v>0</v>
      </c>
      <c r="U4149" s="46">
        <v>20</v>
      </c>
      <c r="IF4149">
        <v>12391</v>
      </c>
      <c r="IG4149" t="s">
        <v>311</v>
      </c>
      <c r="IH4149" t="s">
        <v>288</v>
      </c>
      <c r="IK4149">
        <v>-2</v>
      </c>
      <c r="IL4149" t="s">
        <v>279</v>
      </c>
      <c r="IM4149" t="s">
        <v>280</v>
      </c>
      <c r="IN4149" t="s">
        <v>654</v>
      </c>
      <c r="IP4149" t="s">
        <v>680</v>
      </c>
    </row>
    <row r="4150" spans="1:250" x14ac:dyDescent="0.25">
      <c r="A4150">
        <v>42665</v>
      </c>
      <c r="B4150">
        <v>-890804480</v>
      </c>
      <c r="C4150">
        <v>1837</v>
      </c>
      <c r="D4150" t="s">
        <v>273</v>
      </c>
      <c r="E4150" t="s">
        <v>274</v>
      </c>
      <c r="F4150">
        <v>7057</v>
      </c>
      <c r="G4150" t="s">
        <v>291</v>
      </c>
      <c r="H4150" t="s">
        <v>292</v>
      </c>
      <c r="I4150">
        <v>424</v>
      </c>
      <c r="J4150" t="s">
        <v>399</v>
      </c>
      <c r="K4150" t="s">
        <v>400</v>
      </c>
      <c r="L4150">
        <v>12391</v>
      </c>
      <c r="M4150" t="s">
        <v>311</v>
      </c>
      <c r="N4150" t="s">
        <v>312</v>
      </c>
      <c r="O4150">
        <v>12391</v>
      </c>
      <c r="P4150" t="s">
        <v>311</v>
      </c>
      <c r="Q4150" t="s">
        <v>312</v>
      </c>
      <c r="R4150" t="s">
        <v>410</v>
      </c>
      <c r="S4150" s="46">
        <v>0</v>
      </c>
      <c r="U4150" s="46">
        <v>20</v>
      </c>
      <c r="IF4150">
        <v>12391</v>
      </c>
      <c r="IG4150" t="s">
        <v>311</v>
      </c>
      <c r="IH4150" t="s">
        <v>293</v>
      </c>
      <c r="IK4150">
        <v>-2</v>
      </c>
      <c r="IL4150" t="s">
        <v>279</v>
      </c>
      <c r="IM4150" t="s">
        <v>280</v>
      </c>
      <c r="IN4150" t="s">
        <v>666</v>
      </c>
      <c r="IP4150" t="s">
        <v>681</v>
      </c>
    </row>
    <row r="4151" spans="1:250" x14ac:dyDescent="0.25">
      <c r="A4151">
        <v>42666</v>
      </c>
      <c r="B4151">
        <v>-890804480</v>
      </c>
      <c r="C4151">
        <v>1837</v>
      </c>
      <c r="D4151" t="s">
        <v>273</v>
      </c>
      <c r="E4151" t="s">
        <v>274</v>
      </c>
      <c r="F4151">
        <v>7057</v>
      </c>
      <c r="G4151" t="s">
        <v>291</v>
      </c>
      <c r="H4151" t="s">
        <v>292</v>
      </c>
      <c r="I4151">
        <v>422</v>
      </c>
      <c r="J4151" t="s">
        <v>401</v>
      </c>
      <c r="K4151" t="s">
        <v>402</v>
      </c>
      <c r="L4151">
        <v>12391</v>
      </c>
      <c r="M4151" t="s">
        <v>311</v>
      </c>
      <c r="N4151" t="s">
        <v>312</v>
      </c>
      <c r="O4151">
        <v>12391</v>
      </c>
      <c r="P4151" t="s">
        <v>311</v>
      </c>
      <c r="Q4151" t="s">
        <v>312</v>
      </c>
      <c r="R4151" t="s">
        <v>410</v>
      </c>
      <c r="S4151" s="46">
        <v>0</v>
      </c>
      <c r="U4151" s="46">
        <v>20</v>
      </c>
      <c r="IF4151">
        <v>12391</v>
      </c>
      <c r="IG4151" t="s">
        <v>311</v>
      </c>
      <c r="IH4151" t="s">
        <v>293</v>
      </c>
      <c r="IK4151">
        <v>-2</v>
      </c>
      <c r="IL4151" t="s">
        <v>279</v>
      </c>
      <c r="IM4151" t="s">
        <v>280</v>
      </c>
      <c r="IN4151" t="s">
        <v>666</v>
      </c>
      <c r="IP4151" t="s">
        <v>681</v>
      </c>
    </row>
    <row r="4152" spans="1:250" x14ac:dyDescent="0.25">
      <c r="A4152">
        <v>42667</v>
      </c>
      <c r="B4152">
        <v>-890804480</v>
      </c>
      <c r="C4152">
        <v>1837</v>
      </c>
      <c r="D4152" t="s">
        <v>273</v>
      </c>
      <c r="E4152" t="s">
        <v>274</v>
      </c>
      <c r="F4152">
        <v>7057</v>
      </c>
      <c r="G4152" t="s">
        <v>291</v>
      </c>
      <c r="H4152" t="s">
        <v>292</v>
      </c>
      <c r="I4152">
        <v>420</v>
      </c>
      <c r="J4152" t="s">
        <v>403</v>
      </c>
      <c r="K4152" t="s">
        <v>404</v>
      </c>
      <c r="L4152">
        <v>12391</v>
      </c>
      <c r="M4152" t="s">
        <v>311</v>
      </c>
      <c r="N4152" t="s">
        <v>312</v>
      </c>
      <c r="O4152">
        <v>12391</v>
      </c>
      <c r="P4152" t="s">
        <v>311</v>
      </c>
      <c r="Q4152" t="s">
        <v>312</v>
      </c>
      <c r="R4152" t="s">
        <v>410</v>
      </c>
      <c r="S4152" s="46">
        <v>0</v>
      </c>
      <c r="U4152" s="46">
        <v>20</v>
      </c>
      <c r="IF4152">
        <v>12391</v>
      </c>
      <c r="IG4152" t="s">
        <v>311</v>
      </c>
      <c r="IH4152" t="s">
        <v>293</v>
      </c>
      <c r="IK4152">
        <v>-2</v>
      </c>
      <c r="IL4152" t="s">
        <v>279</v>
      </c>
      <c r="IM4152" t="s">
        <v>280</v>
      </c>
      <c r="IN4152" t="s">
        <v>666</v>
      </c>
      <c r="IP4152" t="s">
        <v>681</v>
      </c>
    </row>
    <row r="4153" spans="1:250" x14ac:dyDescent="0.25">
      <c r="A4153">
        <v>42668</v>
      </c>
      <c r="B4153">
        <v>-890804480</v>
      </c>
      <c r="C4153">
        <v>1837</v>
      </c>
      <c r="D4153" t="s">
        <v>273</v>
      </c>
      <c r="E4153" t="s">
        <v>274</v>
      </c>
      <c r="F4153">
        <v>7057</v>
      </c>
      <c r="G4153" t="s">
        <v>291</v>
      </c>
      <c r="H4153" t="s">
        <v>292</v>
      </c>
      <c r="I4153">
        <v>411</v>
      </c>
      <c r="J4153" t="s">
        <v>393</v>
      </c>
      <c r="K4153" t="s">
        <v>394</v>
      </c>
      <c r="L4153">
        <v>12391</v>
      </c>
      <c r="M4153" t="s">
        <v>311</v>
      </c>
      <c r="N4153" t="s">
        <v>312</v>
      </c>
      <c r="O4153">
        <v>12391</v>
      </c>
      <c r="P4153" t="s">
        <v>311</v>
      </c>
      <c r="Q4153" t="s">
        <v>312</v>
      </c>
      <c r="R4153" t="s">
        <v>410</v>
      </c>
      <c r="S4153" s="46">
        <v>0</v>
      </c>
      <c r="U4153" s="46">
        <v>20</v>
      </c>
      <c r="IF4153">
        <v>12391</v>
      </c>
      <c r="IG4153" t="s">
        <v>311</v>
      </c>
      <c r="IH4153" t="s">
        <v>293</v>
      </c>
      <c r="IK4153">
        <v>-2</v>
      </c>
      <c r="IL4153" t="s">
        <v>279</v>
      </c>
      <c r="IM4153" t="s">
        <v>280</v>
      </c>
      <c r="IN4153" t="s">
        <v>666</v>
      </c>
      <c r="IP4153" t="s">
        <v>681</v>
      </c>
    </row>
    <row r="4154" spans="1:250" x14ac:dyDescent="0.25">
      <c r="A4154">
        <v>42669</v>
      </c>
      <c r="B4154">
        <v>-890804480</v>
      </c>
      <c r="C4154">
        <v>1837</v>
      </c>
      <c r="D4154" t="s">
        <v>273</v>
      </c>
      <c r="E4154" t="s">
        <v>274</v>
      </c>
      <c r="F4154">
        <v>1848</v>
      </c>
      <c r="G4154" t="s">
        <v>286</v>
      </c>
      <c r="H4154" t="s">
        <v>274</v>
      </c>
      <c r="I4154">
        <v>429</v>
      </c>
      <c r="J4154" t="s">
        <v>395</v>
      </c>
      <c r="K4154" t="s">
        <v>396</v>
      </c>
      <c r="L4154">
        <v>12392</v>
      </c>
      <c r="M4154" t="s">
        <v>313</v>
      </c>
      <c r="N4154" t="s">
        <v>314</v>
      </c>
      <c r="O4154">
        <v>12392</v>
      </c>
      <c r="P4154" t="s">
        <v>313</v>
      </c>
      <c r="Q4154" t="s">
        <v>314</v>
      </c>
      <c r="R4154" t="s">
        <v>410</v>
      </c>
      <c r="S4154" s="46">
        <v>0</v>
      </c>
      <c r="U4154" s="46">
        <v>20</v>
      </c>
      <c r="IF4154">
        <v>12392</v>
      </c>
      <c r="IG4154" t="s">
        <v>313</v>
      </c>
      <c r="IH4154" t="s">
        <v>288</v>
      </c>
      <c r="IK4154">
        <v>-2</v>
      </c>
      <c r="IL4154" t="s">
        <v>279</v>
      </c>
      <c r="IM4154" t="s">
        <v>280</v>
      </c>
      <c r="IN4154" t="s">
        <v>654</v>
      </c>
      <c r="IP4154" t="s">
        <v>682</v>
      </c>
    </row>
    <row r="4155" spans="1:250" x14ac:dyDescent="0.25">
      <c r="A4155">
        <v>42670</v>
      </c>
      <c r="B4155">
        <v>-890804480</v>
      </c>
      <c r="C4155">
        <v>1837</v>
      </c>
      <c r="D4155" t="s">
        <v>273</v>
      </c>
      <c r="E4155" t="s">
        <v>274</v>
      </c>
      <c r="F4155">
        <v>1848</v>
      </c>
      <c r="G4155" t="s">
        <v>286</v>
      </c>
      <c r="H4155" t="s">
        <v>274</v>
      </c>
      <c r="I4155">
        <v>427</v>
      </c>
      <c r="J4155" t="s">
        <v>397</v>
      </c>
      <c r="K4155" t="s">
        <v>398</v>
      </c>
      <c r="L4155">
        <v>12392</v>
      </c>
      <c r="M4155" t="s">
        <v>313</v>
      </c>
      <c r="N4155" t="s">
        <v>314</v>
      </c>
      <c r="O4155">
        <v>12392</v>
      </c>
      <c r="P4155" t="s">
        <v>313</v>
      </c>
      <c r="Q4155" t="s">
        <v>314</v>
      </c>
      <c r="R4155" t="s">
        <v>410</v>
      </c>
      <c r="S4155" s="46">
        <v>0</v>
      </c>
      <c r="U4155" s="46">
        <v>20</v>
      </c>
      <c r="IF4155">
        <v>12392</v>
      </c>
      <c r="IG4155" t="s">
        <v>313</v>
      </c>
      <c r="IH4155" t="s">
        <v>288</v>
      </c>
      <c r="IK4155">
        <v>-2</v>
      </c>
      <c r="IL4155" t="s">
        <v>279</v>
      </c>
      <c r="IM4155" t="s">
        <v>280</v>
      </c>
      <c r="IN4155" t="s">
        <v>654</v>
      </c>
      <c r="IP4155" t="s">
        <v>682</v>
      </c>
    </row>
    <row r="4156" spans="1:250" x14ac:dyDescent="0.25">
      <c r="A4156">
        <v>42671</v>
      </c>
      <c r="B4156">
        <v>-890804480</v>
      </c>
      <c r="C4156">
        <v>1837</v>
      </c>
      <c r="D4156" t="s">
        <v>273</v>
      </c>
      <c r="E4156" t="s">
        <v>274</v>
      </c>
      <c r="F4156">
        <v>1848</v>
      </c>
      <c r="G4156" t="s">
        <v>286</v>
      </c>
      <c r="H4156" t="s">
        <v>274</v>
      </c>
      <c r="I4156">
        <v>424</v>
      </c>
      <c r="J4156" t="s">
        <v>399</v>
      </c>
      <c r="K4156" t="s">
        <v>400</v>
      </c>
      <c r="L4156">
        <v>12392</v>
      </c>
      <c r="M4156" t="s">
        <v>313</v>
      </c>
      <c r="N4156" t="s">
        <v>314</v>
      </c>
      <c r="O4156">
        <v>12392</v>
      </c>
      <c r="P4156" t="s">
        <v>313</v>
      </c>
      <c r="Q4156" t="s">
        <v>314</v>
      </c>
      <c r="R4156" t="s">
        <v>410</v>
      </c>
      <c r="S4156" s="46">
        <v>0</v>
      </c>
      <c r="U4156" s="46">
        <v>20</v>
      </c>
      <c r="IF4156">
        <v>12392</v>
      </c>
      <c r="IG4156" t="s">
        <v>313</v>
      </c>
      <c r="IH4156" t="s">
        <v>288</v>
      </c>
      <c r="IK4156">
        <v>-2</v>
      </c>
      <c r="IL4156" t="s">
        <v>279</v>
      </c>
      <c r="IM4156" t="s">
        <v>280</v>
      </c>
      <c r="IN4156" t="s">
        <v>654</v>
      </c>
      <c r="IP4156" t="s">
        <v>682</v>
      </c>
    </row>
    <row r="4157" spans="1:250" x14ac:dyDescent="0.25">
      <c r="A4157">
        <v>42672</v>
      </c>
      <c r="B4157">
        <v>-890804480</v>
      </c>
      <c r="C4157">
        <v>1837</v>
      </c>
      <c r="D4157" t="s">
        <v>273</v>
      </c>
      <c r="E4157" t="s">
        <v>274</v>
      </c>
      <c r="F4157">
        <v>1848</v>
      </c>
      <c r="G4157" t="s">
        <v>286</v>
      </c>
      <c r="H4157" t="s">
        <v>274</v>
      </c>
      <c r="I4157">
        <v>422</v>
      </c>
      <c r="J4157" t="s">
        <v>401</v>
      </c>
      <c r="K4157" t="s">
        <v>402</v>
      </c>
      <c r="L4157">
        <v>12392</v>
      </c>
      <c r="M4157" t="s">
        <v>313</v>
      </c>
      <c r="N4157" t="s">
        <v>314</v>
      </c>
      <c r="O4157">
        <v>12392</v>
      </c>
      <c r="P4157" t="s">
        <v>313</v>
      </c>
      <c r="Q4157" t="s">
        <v>314</v>
      </c>
      <c r="R4157" t="s">
        <v>410</v>
      </c>
      <c r="S4157" s="46">
        <v>0</v>
      </c>
      <c r="U4157" s="46">
        <v>20</v>
      </c>
      <c r="IF4157">
        <v>12392</v>
      </c>
      <c r="IG4157" t="s">
        <v>313</v>
      </c>
      <c r="IH4157" t="s">
        <v>288</v>
      </c>
      <c r="IK4157">
        <v>-2</v>
      </c>
      <c r="IL4157" t="s">
        <v>279</v>
      </c>
      <c r="IM4157" t="s">
        <v>280</v>
      </c>
      <c r="IN4157" t="s">
        <v>654</v>
      </c>
      <c r="IP4157" t="s">
        <v>682</v>
      </c>
    </row>
    <row r="4158" spans="1:250" x14ac:dyDescent="0.25">
      <c r="A4158">
        <v>42673</v>
      </c>
      <c r="B4158">
        <v>-890804480</v>
      </c>
      <c r="C4158">
        <v>1837</v>
      </c>
      <c r="D4158" t="s">
        <v>273</v>
      </c>
      <c r="E4158" t="s">
        <v>274</v>
      </c>
      <c r="F4158">
        <v>1848</v>
      </c>
      <c r="G4158" t="s">
        <v>286</v>
      </c>
      <c r="H4158" t="s">
        <v>274</v>
      </c>
      <c r="I4158">
        <v>420</v>
      </c>
      <c r="J4158" t="s">
        <v>403</v>
      </c>
      <c r="K4158" t="s">
        <v>404</v>
      </c>
      <c r="L4158">
        <v>12392</v>
      </c>
      <c r="M4158" t="s">
        <v>313</v>
      </c>
      <c r="N4158" t="s">
        <v>314</v>
      </c>
      <c r="O4158">
        <v>12392</v>
      </c>
      <c r="P4158" t="s">
        <v>313</v>
      </c>
      <c r="Q4158" t="s">
        <v>314</v>
      </c>
      <c r="R4158" t="s">
        <v>410</v>
      </c>
      <c r="S4158" s="46">
        <v>0</v>
      </c>
      <c r="U4158" s="46">
        <v>20</v>
      </c>
      <c r="IF4158">
        <v>12392</v>
      </c>
      <c r="IG4158" t="s">
        <v>313</v>
      </c>
      <c r="IH4158" t="s">
        <v>288</v>
      </c>
      <c r="IK4158">
        <v>-2</v>
      </c>
      <c r="IL4158" t="s">
        <v>279</v>
      </c>
      <c r="IM4158" t="s">
        <v>280</v>
      </c>
      <c r="IN4158" t="s">
        <v>654</v>
      </c>
      <c r="IP4158" t="s">
        <v>682</v>
      </c>
    </row>
    <row r="4159" spans="1:250" x14ac:dyDescent="0.25">
      <c r="A4159">
        <v>42674</v>
      </c>
      <c r="B4159">
        <v>-890804480</v>
      </c>
      <c r="C4159">
        <v>1837</v>
      </c>
      <c r="D4159" t="s">
        <v>273</v>
      </c>
      <c r="E4159" t="s">
        <v>274</v>
      </c>
      <c r="F4159">
        <v>1848</v>
      </c>
      <c r="G4159" t="s">
        <v>286</v>
      </c>
      <c r="H4159" t="s">
        <v>274</v>
      </c>
      <c r="I4159">
        <v>411</v>
      </c>
      <c r="J4159" t="s">
        <v>393</v>
      </c>
      <c r="K4159" t="s">
        <v>394</v>
      </c>
      <c r="L4159">
        <v>12392</v>
      </c>
      <c r="M4159" t="s">
        <v>313</v>
      </c>
      <c r="N4159" t="s">
        <v>314</v>
      </c>
      <c r="O4159">
        <v>12392</v>
      </c>
      <c r="P4159" t="s">
        <v>313</v>
      </c>
      <c r="Q4159" t="s">
        <v>314</v>
      </c>
      <c r="R4159" t="s">
        <v>410</v>
      </c>
      <c r="S4159" s="46">
        <v>0</v>
      </c>
      <c r="U4159" s="46">
        <v>20</v>
      </c>
      <c r="IF4159">
        <v>12392</v>
      </c>
      <c r="IG4159" t="s">
        <v>313</v>
      </c>
      <c r="IH4159" t="s">
        <v>288</v>
      </c>
      <c r="IK4159">
        <v>-2</v>
      </c>
      <c r="IL4159" t="s">
        <v>279</v>
      </c>
      <c r="IM4159" t="s">
        <v>280</v>
      </c>
      <c r="IN4159" t="s">
        <v>654</v>
      </c>
      <c r="IP4159" t="s">
        <v>682</v>
      </c>
    </row>
    <row r="4160" spans="1:250" x14ac:dyDescent="0.25">
      <c r="A4160">
        <v>42675</v>
      </c>
      <c r="B4160">
        <v>-890804480</v>
      </c>
      <c r="C4160">
        <v>1837</v>
      </c>
      <c r="D4160" t="s">
        <v>273</v>
      </c>
      <c r="E4160" t="s">
        <v>274</v>
      </c>
      <c r="F4160">
        <v>1848</v>
      </c>
      <c r="G4160" t="s">
        <v>286</v>
      </c>
      <c r="H4160" t="s">
        <v>274</v>
      </c>
      <c r="I4160">
        <v>437</v>
      </c>
      <c r="J4160" t="s">
        <v>658</v>
      </c>
      <c r="K4160" t="s">
        <v>659</v>
      </c>
      <c r="L4160">
        <v>12392</v>
      </c>
      <c r="M4160" t="s">
        <v>313</v>
      </c>
      <c r="N4160" t="s">
        <v>314</v>
      </c>
      <c r="O4160">
        <v>12392</v>
      </c>
      <c r="P4160" t="s">
        <v>313</v>
      </c>
      <c r="Q4160" t="s">
        <v>314</v>
      </c>
      <c r="R4160" t="s">
        <v>410</v>
      </c>
      <c r="S4160" s="46">
        <v>0</v>
      </c>
      <c r="U4160" s="46">
        <v>20</v>
      </c>
      <c r="IF4160">
        <v>12392</v>
      </c>
      <c r="IG4160" t="s">
        <v>313</v>
      </c>
      <c r="IH4160" t="s">
        <v>288</v>
      </c>
      <c r="IK4160">
        <v>-2</v>
      </c>
      <c r="IL4160" t="s">
        <v>279</v>
      </c>
      <c r="IM4160" t="s">
        <v>280</v>
      </c>
      <c r="IN4160" t="s">
        <v>654</v>
      </c>
      <c r="IP4160" t="s">
        <v>682</v>
      </c>
    </row>
    <row r="4161" spans="1:250" x14ac:dyDescent="0.25">
      <c r="A4161">
        <v>42676</v>
      </c>
      <c r="B4161">
        <v>-890804480</v>
      </c>
      <c r="C4161">
        <v>1837</v>
      </c>
      <c r="D4161" t="s">
        <v>273</v>
      </c>
      <c r="E4161" t="s">
        <v>274</v>
      </c>
      <c r="F4161">
        <v>1848</v>
      </c>
      <c r="G4161" t="s">
        <v>286</v>
      </c>
      <c r="H4161" t="s">
        <v>274</v>
      </c>
      <c r="I4161">
        <v>436</v>
      </c>
      <c r="J4161" t="s">
        <v>656</v>
      </c>
      <c r="K4161" t="s">
        <v>657</v>
      </c>
      <c r="L4161">
        <v>12392</v>
      </c>
      <c r="M4161" t="s">
        <v>313</v>
      </c>
      <c r="N4161" t="s">
        <v>314</v>
      </c>
      <c r="O4161">
        <v>12392</v>
      </c>
      <c r="P4161" t="s">
        <v>313</v>
      </c>
      <c r="Q4161" t="s">
        <v>314</v>
      </c>
      <c r="R4161" t="s">
        <v>410</v>
      </c>
      <c r="S4161" s="46">
        <v>0</v>
      </c>
      <c r="U4161" s="46">
        <v>20</v>
      </c>
      <c r="IF4161">
        <v>12392</v>
      </c>
      <c r="IG4161" t="s">
        <v>313</v>
      </c>
      <c r="IH4161" t="s">
        <v>288</v>
      </c>
      <c r="IK4161">
        <v>-2</v>
      </c>
      <c r="IL4161" t="s">
        <v>279</v>
      </c>
      <c r="IM4161" t="s">
        <v>280</v>
      </c>
      <c r="IN4161" t="s">
        <v>654</v>
      </c>
      <c r="IP4161" t="s">
        <v>682</v>
      </c>
    </row>
    <row r="4162" spans="1:250" x14ac:dyDescent="0.25">
      <c r="A4162">
        <v>42677</v>
      </c>
      <c r="B4162">
        <v>-890804480</v>
      </c>
      <c r="C4162">
        <v>1837</v>
      </c>
      <c r="D4162" t="s">
        <v>273</v>
      </c>
      <c r="E4162" t="s">
        <v>274</v>
      </c>
      <c r="F4162">
        <v>1848</v>
      </c>
      <c r="G4162" t="s">
        <v>286</v>
      </c>
      <c r="H4162" t="s">
        <v>274</v>
      </c>
      <c r="I4162">
        <v>435</v>
      </c>
      <c r="J4162" t="s">
        <v>491</v>
      </c>
      <c r="K4162" t="s">
        <v>492</v>
      </c>
      <c r="L4162">
        <v>12392</v>
      </c>
      <c r="M4162" t="s">
        <v>313</v>
      </c>
      <c r="N4162" t="s">
        <v>314</v>
      </c>
      <c r="O4162">
        <v>12392</v>
      </c>
      <c r="P4162" t="s">
        <v>313</v>
      </c>
      <c r="Q4162" t="s">
        <v>314</v>
      </c>
      <c r="R4162" t="s">
        <v>410</v>
      </c>
      <c r="S4162" s="46">
        <v>0</v>
      </c>
      <c r="U4162" s="46">
        <v>20</v>
      </c>
      <c r="IF4162">
        <v>12392</v>
      </c>
      <c r="IG4162" t="s">
        <v>313</v>
      </c>
      <c r="IH4162" t="s">
        <v>288</v>
      </c>
      <c r="IK4162">
        <v>-2</v>
      </c>
      <c r="IL4162" t="s">
        <v>279</v>
      </c>
      <c r="IM4162" t="s">
        <v>280</v>
      </c>
      <c r="IN4162" t="s">
        <v>654</v>
      </c>
      <c r="IP4162" t="s">
        <v>682</v>
      </c>
    </row>
    <row r="4163" spans="1:250" x14ac:dyDescent="0.25">
      <c r="A4163">
        <v>42678</v>
      </c>
      <c r="B4163">
        <v>-890804480</v>
      </c>
      <c r="C4163">
        <v>1837</v>
      </c>
      <c r="D4163" t="s">
        <v>273</v>
      </c>
      <c r="E4163" t="s">
        <v>274</v>
      </c>
      <c r="F4163">
        <v>1848</v>
      </c>
      <c r="G4163" t="s">
        <v>286</v>
      </c>
      <c r="H4163" t="s">
        <v>274</v>
      </c>
      <c r="I4163">
        <v>431</v>
      </c>
      <c r="J4163" t="s">
        <v>493</v>
      </c>
      <c r="K4163" t="s">
        <v>494</v>
      </c>
      <c r="L4163">
        <v>12392</v>
      </c>
      <c r="M4163" t="s">
        <v>313</v>
      </c>
      <c r="N4163" t="s">
        <v>314</v>
      </c>
      <c r="O4163">
        <v>12392</v>
      </c>
      <c r="P4163" t="s">
        <v>313</v>
      </c>
      <c r="Q4163" t="s">
        <v>314</v>
      </c>
      <c r="R4163" t="s">
        <v>410</v>
      </c>
      <c r="S4163" s="46">
        <v>0</v>
      </c>
      <c r="U4163" s="46">
        <v>20</v>
      </c>
      <c r="IF4163">
        <v>12392</v>
      </c>
      <c r="IG4163" t="s">
        <v>313</v>
      </c>
      <c r="IH4163" t="s">
        <v>288</v>
      </c>
      <c r="IK4163">
        <v>-2</v>
      </c>
      <c r="IL4163" t="s">
        <v>279</v>
      </c>
      <c r="IM4163" t="s">
        <v>280</v>
      </c>
      <c r="IN4163" t="s">
        <v>654</v>
      </c>
      <c r="IP4163" t="s">
        <v>682</v>
      </c>
    </row>
    <row r="4164" spans="1:250" x14ac:dyDescent="0.25">
      <c r="A4164">
        <v>42679</v>
      </c>
      <c r="B4164">
        <v>-890804480</v>
      </c>
      <c r="C4164">
        <v>1837</v>
      </c>
      <c r="D4164" t="s">
        <v>273</v>
      </c>
      <c r="E4164" t="s">
        <v>274</v>
      </c>
      <c r="F4164">
        <v>1848</v>
      </c>
      <c r="G4164" t="s">
        <v>286</v>
      </c>
      <c r="H4164" t="s">
        <v>274</v>
      </c>
      <c r="I4164">
        <v>420</v>
      </c>
      <c r="J4164" t="s">
        <v>403</v>
      </c>
      <c r="K4164" t="s">
        <v>404</v>
      </c>
      <c r="L4164">
        <v>12394</v>
      </c>
      <c r="M4164" t="s">
        <v>315</v>
      </c>
      <c r="N4164" t="s">
        <v>316</v>
      </c>
      <c r="O4164">
        <v>12394</v>
      </c>
      <c r="P4164" t="s">
        <v>315</v>
      </c>
      <c r="Q4164" t="s">
        <v>316</v>
      </c>
      <c r="R4164" t="s">
        <v>410</v>
      </c>
      <c r="S4164" s="46">
        <v>0</v>
      </c>
      <c r="U4164" s="46">
        <v>20</v>
      </c>
      <c r="IF4164">
        <v>12394</v>
      </c>
      <c r="IG4164" t="s">
        <v>315</v>
      </c>
      <c r="IH4164" t="s">
        <v>288</v>
      </c>
      <c r="IK4164">
        <v>-2</v>
      </c>
      <c r="IL4164" t="s">
        <v>279</v>
      </c>
      <c r="IM4164" t="s">
        <v>280</v>
      </c>
      <c r="IN4164" t="s">
        <v>654</v>
      </c>
      <c r="IP4164" t="s">
        <v>683</v>
      </c>
    </row>
    <row r="4165" spans="1:250" x14ac:dyDescent="0.25">
      <c r="A4165">
        <v>42680</v>
      </c>
      <c r="B4165">
        <v>-890804480</v>
      </c>
      <c r="C4165">
        <v>1837</v>
      </c>
      <c r="D4165" t="s">
        <v>273</v>
      </c>
      <c r="E4165" t="s">
        <v>274</v>
      </c>
      <c r="F4165">
        <v>1848</v>
      </c>
      <c r="G4165" t="s">
        <v>286</v>
      </c>
      <c r="H4165" t="s">
        <v>274</v>
      </c>
      <c r="I4165">
        <v>411</v>
      </c>
      <c r="J4165" t="s">
        <v>393</v>
      </c>
      <c r="K4165" t="s">
        <v>394</v>
      </c>
      <c r="L4165">
        <v>12394</v>
      </c>
      <c r="M4165" t="s">
        <v>315</v>
      </c>
      <c r="N4165" t="s">
        <v>316</v>
      </c>
      <c r="O4165">
        <v>12394</v>
      </c>
      <c r="P4165" t="s">
        <v>315</v>
      </c>
      <c r="Q4165" t="s">
        <v>316</v>
      </c>
      <c r="R4165" t="s">
        <v>410</v>
      </c>
      <c r="S4165" s="46">
        <v>0</v>
      </c>
      <c r="U4165" s="46">
        <v>20</v>
      </c>
      <c r="IF4165">
        <v>12394</v>
      </c>
      <c r="IG4165" t="s">
        <v>315</v>
      </c>
      <c r="IH4165" t="s">
        <v>288</v>
      </c>
      <c r="IK4165">
        <v>-2</v>
      </c>
      <c r="IL4165" t="s">
        <v>279</v>
      </c>
      <c r="IM4165" t="s">
        <v>280</v>
      </c>
      <c r="IN4165" t="s">
        <v>654</v>
      </c>
      <c r="IP4165" t="s">
        <v>683</v>
      </c>
    </row>
    <row r="4166" spans="1:250" x14ac:dyDescent="0.25">
      <c r="A4166">
        <v>42681</v>
      </c>
      <c r="B4166">
        <v>-890804480</v>
      </c>
      <c r="C4166">
        <v>1837</v>
      </c>
      <c r="D4166" t="s">
        <v>273</v>
      </c>
      <c r="E4166" t="s">
        <v>274</v>
      </c>
      <c r="F4166">
        <v>1848</v>
      </c>
      <c r="G4166" t="s">
        <v>286</v>
      </c>
      <c r="H4166" t="s">
        <v>274</v>
      </c>
      <c r="I4166">
        <v>435</v>
      </c>
      <c r="J4166" t="s">
        <v>491</v>
      </c>
      <c r="K4166" t="s">
        <v>492</v>
      </c>
      <c r="L4166">
        <v>12394</v>
      </c>
      <c r="M4166" t="s">
        <v>315</v>
      </c>
      <c r="N4166" t="s">
        <v>316</v>
      </c>
      <c r="O4166">
        <v>12394</v>
      </c>
      <c r="P4166" t="s">
        <v>315</v>
      </c>
      <c r="Q4166" t="s">
        <v>316</v>
      </c>
      <c r="R4166" t="s">
        <v>410</v>
      </c>
      <c r="S4166" s="46">
        <v>0</v>
      </c>
      <c r="U4166" s="46">
        <v>20</v>
      </c>
      <c r="IF4166">
        <v>12394</v>
      </c>
      <c r="IG4166" t="s">
        <v>315</v>
      </c>
      <c r="IH4166" t="s">
        <v>288</v>
      </c>
      <c r="IK4166">
        <v>-2</v>
      </c>
      <c r="IL4166" t="s">
        <v>279</v>
      </c>
      <c r="IM4166" t="s">
        <v>280</v>
      </c>
      <c r="IN4166" t="s">
        <v>654</v>
      </c>
      <c r="IP4166" t="s">
        <v>683</v>
      </c>
    </row>
    <row r="4167" spans="1:250" x14ac:dyDescent="0.25">
      <c r="A4167">
        <v>42682</v>
      </c>
      <c r="B4167">
        <v>-890804480</v>
      </c>
      <c r="C4167">
        <v>1837</v>
      </c>
      <c r="D4167" t="s">
        <v>273</v>
      </c>
      <c r="E4167" t="s">
        <v>274</v>
      </c>
      <c r="F4167">
        <v>1848</v>
      </c>
      <c r="G4167" t="s">
        <v>286</v>
      </c>
      <c r="H4167" t="s">
        <v>274</v>
      </c>
      <c r="I4167">
        <v>431</v>
      </c>
      <c r="J4167" t="s">
        <v>493</v>
      </c>
      <c r="K4167" t="s">
        <v>494</v>
      </c>
      <c r="L4167">
        <v>12394</v>
      </c>
      <c r="M4167" t="s">
        <v>315</v>
      </c>
      <c r="N4167" t="s">
        <v>316</v>
      </c>
      <c r="O4167">
        <v>12394</v>
      </c>
      <c r="P4167" t="s">
        <v>315</v>
      </c>
      <c r="Q4167" t="s">
        <v>316</v>
      </c>
      <c r="R4167" t="s">
        <v>410</v>
      </c>
      <c r="S4167" s="46">
        <v>0</v>
      </c>
      <c r="U4167" s="46">
        <v>20</v>
      </c>
      <c r="IF4167">
        <v>12394</v>
      </c>
      <c r="IG4167" t="s">
        <v>315</v>
      </c>
      <c r="IH4167" t="s">
        <v>288</v>
      </c>
      <c r="IK4167">
        <v>-2</v>
      </c>
      <c r="IL4167" t="s">
        <v>279</v>
      </c>
      <c r="IM4167" t="s">
        <v>280</v>
      </c>
      <c r="IN4167" t="s">
        <v>654</v>
      </c>
      <c r="IP4167" t="s">
        <v>683</v>
      </c>
    </row>
    <row r="4168" spans="1:250" x14ac:dyDescent="0.25">
      <c r="A4168">
        <v>42683</v>
      </c>
      <c r="B4168">
        <v>-890804480</v>
      </c>
      <c r="C4168">
        <v>1837</v>
      </c>
      <c r="D4168" t="s">
        <v>273</v>
      </c>
      <c r="E4168" t="s">
        <v>274</v>
      </c>
      <c r="F4168">
        <v>1848</v>
      </c>
      <c r="G4168" t="s">
        <v>286</v>
      </c>
      <c r="H4168" t="s">
        <v>274</v>
      </c>
      <c r="I4168">
        <v>429</v>
      </c>
      <c r="J4168" t="s">
        <v>395</v>
      </c>
      <c r="K4168" t="s">
        <v>396</v>
      </c>
      <c r="L4168">
        <v>12394</v>
      </c>
      <c r="M4168" t="s">
        <v>315</v>
      </c>
      <c r="N4168" t="s">
        <v>316</v>
      </c>
      <c r="O4168">
        <v>12394</v>
      </c>
      <c r="P4168" t="s">
        <v>315</v>
      </c>
      <c r="Q4168" t="s">
        <v>316</v>
      </c>
      <c r="R4168" t="s">
        <v>410</v>
      </c>
      <c r="S4168" s="46">
        <v>0</v>
      </c>
      <c r="U4168" s="46">
        <v>20</v>
      </c>
      <c r="IF4168">
        <v>12394</v>
      </c>
      <c r="IG4168" t="s">
        <v>315</v>
      </c>
      <c r="IH4168" t="s">
        <v>288</v>
      </c>
      <c r="IK4168">
        <v>-2</v>
      </c>
      <c r="IL4168" t="s">
        <v>279</v>
      </c>
      <c r="IM4168" t="s">
        <v>280</v>
      </c>
      <c r="IN4168" t="s">
        <v>654</v>
      </c>
      <c r="IP4168" t="s">
        <v>683</v>
      </c>
    </row>
    <row r="4169" spans="1:250" x14ac:dyDescent="0.25">
      <c r="A4169">
        <v>42684</v>
      </c>
      <c r="B4169">
        <v>-890804480</v>
      </c>
      <c r="C4169">
        <v>1837</v>
      </c>
      <c r="D4169" t="s">
        <v>273</v>
      </c>
      <c r="E4169" t="s">
        <v>274</v>
      </c>
      <c r="F4169">
        <v>1848</v>
      </c>
      <c r="G4169" t="s">
        <v>286</v>
      </c>
      <c r="H4169" t="s">
        <v>274</v>
      </c>
      <c r="I4169">
        <v>427</v>
      </c>
      <c r="J4169" t="s">
        <v>397</v>
      </c>
      <c r="K4169" t="s">
        <v>398</v>
      </c>
      <c r="L4169">
        <v>12394</v>
      </c>
      <c r="M4169" t="s">
        <v>315</v>
      </c>
      <c r="N4169" t="s">
        <v>316</v>
      </c>
      <c r="O4169">
        <v>12394</v>
      </c>
      <c r="P4169" t="s">
        <v>315</v>
      </c>
      <c r="Q4169" t="s">
        <v>316</v>
      </c>
      <c r="R4169" t="s">
        <v>410</v>
      </c>
      <c r="S4169" s="46">
        <v>0</v>
      </c>
      <c r="U4169" s="46">
        <v>20</v>
      </c>
      <c r="IF4169">
        <v>12394</v>
      </c>
      <c r="IG4169" t="s">
        <v>315</v>
      </c>
      <c r="IH4169" t="s">
        <v>288</v>
      </c>
      <c r="IK4169">
        <v>-2</v>
      </c>
      <c r="IL4169" t="s">
        <v>279</v>
      </c>
      <c r="IM4169" t="s">
        <v>280</v>
      </c>
      <c r="IN4169" t="s">
        <v>654</v>
      </c>
      <c r="IP4169" t="s">
        <v>683</v>
      </c>
    </row>
    <row r="4170" spans="1:250" x14ac:dyDescent="0.25">
      <c r="A4170">
        <v>42685</v>
      </c>
      <c r="B4170">
        <v>-890804480</v>
      </c>
      <c r="C4170">
        <v>1837</v>
      </c>
      <c r="D4170" t="s">
        <v>273</v>
      </c>
      <c r="E4170" t="s">
        <v>274</v>
      </c>
      <c r="F4170">
        <v>1848</v>
      </c>
      <c r="G4170" t="s">
        <v>286</v>
      </c>
      <c r="H4170" t="s">
        <v>274</v>
      </c>
      <c r="I4170">
        <v>424</v>
      </c>
      <c r="J4170" t="s">
        <v>399</v>
      </c>
      <c r="K4170" t="s">
        <v>400</v>
      </c>
      <c r="L4170">
        <v>12394</v>
      </c>
      <c r="M4170" t="s">
        <v>315</v>
      </c>
      <c r="N4170" t="s">
        <v>316</v>
      </c>
      <c r="O4170">
        <v>12394</v>
      </c>
      <c r="P4170" t="s">
        <v>315</v>
      </c>
      <c r="Q4170" t="s">
        <v>316</v>
      </c>
      <c r="R4170" t="s">
        <v>410</v>
      </c>
      <c r="S4170" s="46">
        <v>0</v>
      </c>
      <c r="U4170" s="46">
        <v>20</v>
      </c>
      <c r="IF4170">
        <v>12394</v>
      </c>
      <c r="IG4170" t="s">
        <v>315</v>
      </c>
      <c r="IH4170" t="s">
        <v>288</v>
      </c>
      <c r="IK4170">
        <v>-2</v>
      </c>
      <c r="IL4170" t="s">
        <v>279</v>
      </c>
      <c r="IM4170" t="s">
        <v>280</v>
      </c>
      <c r="IN4170" t="s">
        <v>654</v>
      </c>
      <c r="IP4170" t="s">
        <v>683</v>
      </c>
    </row>
    <row r="4171" spans="1:250" x14ac:dyDescent="0.25">
      <c r="A4171">
        <v>42686</v>
      </c>
      <c r="B4171">
        <v>-890804480</v>
      </c>
      <c r="C4171">
        <v>1837</v>
      </c>
      <c r="D4171" t="s">
        <v>273</v>
      </c>
      <c r="E4171" t="s">
        <v>274</v>
      </c>
      <c r="F4171">
        <v>1848</v>
      </c>
      <c r="G4171" t="s">
        <v>286</v>
      </c>
      <c r="H4171" t="s">
        <v>274</v>
      </c>
      <c r="I4171">
        <v>422</v>
      </c>
      <c r="J4171" t="s">
        <v>401</v>
      </c>
      <c r="K4171" t="s">
        <v>402</v>
      </c>
      <c r="L4171">
        <v>12394</v>
      </c>
      <c r="M4171" t="s">
        <v>315</v>
      </c>
      <c r="N4171" t="s">
        <v>316</v>
      </c>
      <c r="O4171">
        <v>12394</v>
      </c>
      <c r="P4171" t="s">
        <v>315</v>
      </c>
      <c r="Q4171" t="s">
        <v>316</v>
      </c>
      <c r="R4171" t="s">
        <v>410</v>
      </c>
      <c r="S4171" s="46">
        <v>0</v>
      </c>
      <c r="U4171" s="46">
        <v>20</v>
      </c>
      <c r="IF4171">
        <v>12394</v>
      </c>
      <c r="IG4171" t="s">
        <v>315</v>
      </c>
      <c r="IH4171" t="s">
        <v>288</v>
      </c>
      <c r="IK4171">
        <v>-2</v>
      </c>
      <c r="IL4171" t="s">
        <v>279</v>
      </c>
      <c r="IM4171" t="s">
        <v>280</v>
      </c>
      <c r="IN4171" t="s">
        <v>654</v>
      </c>
      <c r="IP4171" t="s">
        <v>683</v>
      </c>
    </row>
    <row r="4172" spans="1:250" x14ac:dyDescent="0.25">
      <c r="A4172">
        <v>42687</v>
      </c>
      <c r="B4172">
        <v>-890804480</v>
      </c>
      <c r="C4172">
        <v>1837</v>
      </c>
      <c r="D4172" t="s">
        <v>273</v>
      </c>
      <c r="E4172" t="s">
        <v>274</v>
      </c>
      <c r="F4172">
        <v>1848</v>
      </c>
      <c r="G4172" t="s">
        <v>286</v>
      </c>
      <c r="H4172" t="s">
        <v>274</v>
      </c>
      <c r="I4172">
        <v>437</v>
      </c>
      <c r="J4172" t="s">
        <v>658</v>
      </c>
      <c r="K4172" t="s">
        <v>659</v>
      </c>
      <c r="L4172">
        <v>12394</v>
      </c>
      <c r="M4172" t="s">
        <v>315</v>
      </c>
      <c r="N4172" t="s">
        <v>316</v>
      </c>
      <c r="O4172">
        <v>12394</v>
      </c>
      <c r="P4172" t="s">
        <v>315</v>
      </c>
      <c r="Q4172" t="s">
        <v>316</v>
      </c>
      <c r="R4172" t="s">
        <v>410</v>
      </c>
      <c r="S4172" s="46">
        <v>0</v>
      </c>
      <c r="U4172" s="46">
        <v>20</v>
      </c>
      <c r="IF4172">
        <v>12394</v>
      </c>
      <c r="IG4172" t="s">
        <v>315</v>
      </c>
      <c r="IH4172" t="s">
        <v>288</v>
      </c>
      <c r="IK4172">
        <v>-2</v>
      </c>
      <c r="IL4172" t="s">
        <v>279</v>
      </c>
      <c r="IM4172" t="s">
        <v>280</v>
      </c>
      <c r="IN4172" t="s">
        <v>654</v>
      </c>
      <c r="IP4172" t="s">
        <v>683</v>
      </c>
    </row>
    <row r="4173" spans="1:250" x14ac:dyDescent="0.25">
      <c r="A4173">
        <v>42688</v>
      </c>
      <c r="B4173">
        <v>-890804480</v>
      </c>
      <c r="C4173">
        <v>1837</v>
      </c>
      <c r="D4173" t="s">
        <v>273</v>
      </c>
      <c r="E4173" t="s">
        <v>274</v>
      </c>
      <c r="F4173">
        <v>1848</v>
      </c>
      <c r="G4173" t="s">
        <v>286</v>
      </c>
      <c r="H4173" t="s">
        <v>274</v>
      </c>
      <c r="I4173">
        <v>436</v>
      </c>
      <c r="J4173" t="s">
        <v>656</v>
      </c>
      <c r="K4173" t="s">
        <v>657</v>
      </c>
      <c r="L4173">
        <v>12394</v>
      </c>
      <c r="M4173" t="s">
        <v>315</v>
      </c>
      <c r="N4173" t="s">
        <v>316</v>
      </c>
      <c r="O4173">
        <v>12394</v>
      </c>
      <c r="P4173" t="s">
        <v>315</v>
      </c>
      <c r="Q4173" t="s">
        <v>316</v>
      </c>
      <c r="R4173" t="s">
        <v>410</v>
      </c>
      <c r="S4173" s="46">
        <v>0</v>
      </c>
      <c r="U4173" s="46">
        <v>20</v>
      </c>
      <c r="IF4173">
        <v>12394</v>
      </c>
      <c r="IG4173" t="s">
        <v>315</v>
      </c>
      <c r="IH4173" t="s">
        <v>288</v>
      </c>
      <c r="IK4173">
        <v>-2</v>
      </c>
      <c r="IL4173" t="s">
        <v>279</v>
      </c>
      <c r="IM4173" t="s">
        <v>280</v>
      </c>
      <c r="IN4173" t="s">
        <v>654</v>
      </c>
      <c r="IP4173" t="s">
        <v>683</v>
      </c>
    </row>
    <row r="4174" spans="1:250" x14ac:dyDescent="0.25">
      <c r="A4174">
        <v>42689</v>
      </c>
      <c r="B4174">
        <v>-890804480</v>
      </c>
      <c r="C4174">
        <v>1837</v>
      </c>
      <c r="D4174" t="s">
        <v>273</v>
      </c>
      <c r="E4174" t="s">
        <v>274</v>
      </c>
      <c r="F4174">
        <v>13794</v>
      </c>
      <c r="G4174" t="s">
        <v>275</v>
      </c>
      <c r="H4174" t="s">
        <v>276</v>
      </c>
      <c r="I4174">
        <v>424</v>
      </c>
      <c r="J4174" t="s">
        <v>399</v>
      </c>
      <c r="K4174" t="s">
        <v>400</v>
      </c>
      <c r="L4174">
        <v>13917</v>
      </c>
      <c r="M4174" t="s">
        <v>317</v>
      </c>
      <c r="N4174" t="s">
        <v>318</v>
      </c>
      <c r="O4174">
        <v>13917</v>
      </c>
      <c r="P4174" t="s">
        <v>317</v>
      </c>
      <c r="Q4174" t="s">
        <v>318</v>
      </c>
      <c r="R4174" t="s">
        <v>410</v>
      </c>
      <c r="S4174" s="46">
        <v>0</v>
      </c>
      <c r="U4174" s="46">
        <v>20</v>
      </c>
      <c r="IF4174">
        <v>13917</v>
      </c>
      <c r="IG4174" t="s">
        <v>317</v>
      </c>
      <c r="IH4174" t="s">
        <v>319</v>
      </c>
      <c r="IK4174">
        <v>-2</v>
      </c>
      <c r="IL4174" t="s">
        <v>279</v>
      </c>
      <c r="IM4174" t="s">
        <v>280</v>
      </c>
      <c r="IN4174" t="s">
        <v>663</v>
      </c>
      <c r="IP4174" t="s">
        <v>684</v>
      </c>
    </row>
    <row r="4175" spans="1:250" x14ac:dyDescent="0.25">
      <c r="A4175">
        <v>42690</v>
      </c>
      <c r="B4175">
        <v>-890804480</v>
      </c>
      <c r="C4175">
        <v>1837</v>
      </c>
      <c r="D4175" t="s">
        <v>273</v>
      </c>
      <c r="E4175" t="s">
        <v>274</v>
      </c>
      <c r="F4175">
        <v>13794</v>
      </c>
      <c r="G4175" t="s">
        <v>275</v>
      </c>
      <c r="H4175" t="s">
        <v>276</v>
      </c>
      <c r="I4175">
        <v>422</v>
      </c>
      <c r="J4175" t="s">
        <v>401</v>
      </c>
      <c r="K4175" t="s">
        <v>402</v>
      </c>
      <c r="L4175">
        <v>13917</v>
      </c>
      <c r="M4175" t="s">
        <v>317</v>
      </c>
      <c r="N4175" t="s">
        <v>318</v>
      </c>
      <c r="O4175">
        <v>13917</v>
      </c>
      <c r="P4175" t="s">
        <v>317</v>
      </c>
      <c r="Q4175" t="s">
        <v>318</v>
      </c>
      <c r="R4175" t="s">
        <v>410</v>
      </c>
      <c r="S4175" s="46">
        <v>0</v>
      </c>
      <c r="U4175" s="46">
        <v>20</v>
      </c>
      <c r="IF4175">
        <v>13917</v>
      </c>
      <c r="IG4175" t="s">
        <v>317</v>
      </c>
      <c r="IH4175" t="s">
        <v>319</v>
      </c>
      <c r="IK4175">
        <v>-2</v>
      </c>
      <c r="IL4175" t="s">
        <v>279</v>
      </c>
      <c r="IM4175" t="s">
        <v>280</v>
      </c>
      <c r="IN4175" t="s">
        <v>663</v>
      </c>
      <c r="IP4175" t="s">
        <v>684</v>
      </c>
    </row>
    <row r="4176" spans="1:250" x14ac:dyDescent="0.25">
      <c r="A4176">
        <v>42691</v>
      </c>
      <c r="B4176">
        <v>-890804480</v>
      </c>
      <c r="C4176">
        <v>1837</v>
      </c>
      <c r="D4176" t="s">
        <v>273</v>
      </c>
      <c r="E4176" t="s">
        <v>274</v>
      </c>
      <c r="F4176">
        <v>13794</v>
      </c>
      <c r="G4176" t="s">
        <v>275</v>
      </c>
      <c r="H4176" t="s">
        <v>276</v>
      </c>
      <c r="I4176">
        <v>420</v>
      </c>
      <c r="J4176" t="s">
        <v>403</v>
      </c>
      <c r="K4176" t="s">
        <v>404</v>
      </c>
      <c r="L4176">
        <v>13917</v>
      </c>
      <c r="M4176" t="s">
        <v>317</v>
      </c>
      <c r="N4176" t="s">
        <v>318</v>
      </c>
      <c r="O4176">
        <v>13917</v>
      </c>
      <c r="P4176" t="s">
        <v>317</v>
      </c>
      <c r="Q4176" t="s">
        <v>318</v>
      </c>
      <c r="R4176" t="s">
        <v>410</v>
      </c>
      <c r="S4176" s="46">
        <v>0</v>
      </c>
      <c r="U4176" s="46">
        <v>20</v>
      </c>
      <c r="IF4176">
        <v>13917</v>
      </c>
      <c r="IG4176" t="s">
        <v>317</v>
      </c>
      <c r="IH4176" t="s">
        <v>319</v>
      </c>
      <c r="IK4176">
        <v>-2</v>
      </c>
      <c r="IL4176" t="s">
        <v>279</v>
      </c>
      <c r="IM4176" t="s">
        <v>280</v>
      </c>
      <c r="IN4176" t="s">
        <v>663</v>
      </c>
      <c r="IP4176" t="s">
        <v>684</v>
      </c>
    </row>
    <row r="4177" spans="1:250" x14ac:dyDescent="0.25">
      <c r="A4177">
        <v>42692</v>
      </c>
      <c r="B4177">
        <v>-890804480</v>
      </c>
      <c r="C4177">
        <v>1837</v>
      </c>
      <c r="D4177" t="s">
        <v>273</v>
      </c>
      <c r="E4177" t="s">
        <v>274</v>
      </c>
      <c r="F4177">
        <v>13794</v>
      </c>
      <c r="G4177" t="s">
        <v>275</v>
      </c>
      <c r="H4177" t="s">
        <v>276</v>
      </c>
      <c r="I4177">
        <v>411</v>
      </c>
      <c r="J4177" t="s">
        <v>393</v>
      </c>
      <c r="K4177" t="s">
        <v>394</v>
      </c>
      <c r="L4177">
        <v>13917</v>
      </c>
      <c r="M4177" t="s">
        <v>317</v>
      </c>
      <c r="N4177" t="s">
        <v>318</v>
      </c>
      <c r="O4177">
        <v>13917</v>
      </c>
      <c r="P4177" t="s">
        <v>317</v>
      </c>
      <c r="Q4177" t="s">
        <v>318</v>
      </c>
      <c r="R4177" t="s">
        <v>410</v>
      </c>
      <c r="S4177" s="46">
        <v>0</v>
      </c>
      <c r="U4177" s="46">
        <v>20</v>
      </c>
      <c r="IF4177">
        <v>13917</v>
      </c>
      <c r="IG4177" t="s">
        <v>317</v>
      </c>
      <c r="IH4177" t="s">
        <v>319</v>
      </c>
      <c r="IK4177">
        <v>-2</v>
      </c>
      <c r="IL4177" t="s">
        <v>279</v>
      </c>
      <c r="IM4177" t="s">
        <v>280</v>
      </c>
      <c r="IN4177" t="s">
        <v>663</v>
      </c>
      <c r="IP4177" t="s">
        <v>684</v>
      </c>
    </row>
    <row r="4178" spans="1:250" x14ac:dyDescent="0.25">
      <c r="A4178">
        <v>42693</v>
      </c>
      <c r="B4178">
        <v>-890804480</v>
      </c>
      <c r="C4178">
        <v>1837</v>
      </c>
      <c r="D4178" t="s">
        <v>273</v>
      </c>
      <c r="E4178" t="s">
        <v>274</v>
      </c>
      <c r="F4178">
        <v>13794</v>
      </c>
      <c r="G4178" t="s">
        <v>275</v>
      </c>
      <c r="H4178" t="s">
        <v>276</v>
      </c>
      <c r="I4178">
        <v>437</v>
      </c>
      <c r="J4178" t="s">
        <v>658</v>
      </c>
      <c r="K4178" t="s">
        <v>659</v>
      </c>
      <c r="L4178">
        <v>13917</v>
      </c>
      <c r="M4178" t="s">
        <v>317</v>
      </c>
      <c r="N4178" t="s">
        <v>318</v>
      </c>
      <c r="O4178">
        <v>13917</v>
      </c>
      <c r="P4178" t="s">
        <v>317</v>
      </c>
      <c r="Q4178" t="s">
        <v>318</v>
      </c>
      <c r="R4178" t="s">
        <v>410</v>
      </c>
      <c r="S4178" s="46">
        <v>0</v>
      </c>
      <c r="U4178" s="46">
        <v>20</v>
      </c>
      <c r="IF4178">
        <v>13917</v>
      </c>
      <c r="IG4178" t="s">
        <v>317</v>
      </c>
      <c r="IH4178" t="s">
        <v>319</v>
      </c>
      <c r="IK4178">
        <v>-2</v>
      </c>
      <c r="IL4178" t="s">
        <v>279</v>
      </c>
      <c r="IM4178" t="s">
        <v>280</v>
      </c>
      <c r="IN4178" t="s">
        <v>663</v>
      </c>
      <c r="IP4178" t="s">
        <v>684</v>
      </c>
    </row>
    <row r="4179" spans="1:250" x14ac:dyDescent="0.25">
      <c r="A4179">
        <v>42694</v>
      </c>
      <c r="B4179">
        <v>-890804480</v>
      </c>
      <c r="C4179">
        <v>1837</v>
      </c>
      <c r="D4179" t="s">
        <v>273</v>
      </c>
      <c r="E4179" t="s">
        <v>274</v>
      </c>
      <c r="F4179">
        <v>13794</v>
      </c>
      <c r="G4179" t="s">
        <v>275</v>
      </c>
      <c r="H4179" t="s">
        <v>276</v>
      </c>
      <c r="I4179">
        <v>436</v>
      </c>
      <c r="J4179" t="s">
        <v>656</v>
      </c>
      <c r="K4179" t="s">
        <v>657</v>
      </c>
      <c r="L4179">
        <v>13917</v>
      </c>
      <c r="M4179" t="s">
        <v>317</v>
      </c>
      <c r="N4179" t="s">
        <v>318</v>
      </c>
      <c r="O4179">
        <v>13917</v>
      </c>
      <c r="P4179" t="s">
        <v>317</v>
      </c>
      <c r="Q4179" t="s">
        <v>318</v>
      </c>
      <c r="R4179" t="s">
        <v>410</v>
      </c>
      <c r="S4179" s="46">
        <v>0</v>
      </c>
      <c r="U4179" s="46">
        <v>20</v>
      </c>
      <c r="IF4179">
        <v>13917</v>
      </c>
      <c r="IG4179" t="s">
        <v>317</v>
      </c>
      <c r="IH4179" t="s">
        <v>319</v>
      </c>
      <c r="IK4179">
        <v>-2</v>
      </c>
      <c r="IL4179" t="s">
        <v>279</v>
      </c>
      <c r="IM4179" t="s">
        <v>280</v>
      </c>
      <c r="IN4179" t="s">
        <v>663</v>
      </c>
      <c r="IP4179" t="s">
        <v>684</v>
      </c>
    </row>
    <row r="4180" spans="1:250" x14ac:dyDescent="0.25">
      <c r="A4180">
        <v>42695</v>
      </c>
      <c r="B4180">
        <v>-890804480</v>
      </c>
      <c r="C4180">
        <v>1837</v>
      </c>
      <c r="D4180" t="s">
        <v>273</v>
      </c>
      <c r="E4180" t="s">
        <v>274</v>
      </c>
      <c r="F4180">
        <v>13794</v>
      </c>
      <c r="G4180" t="s">
        <v>275</v>
      </c>
      <c r="H4180" t="s">
        <v>276</v>
      </c>
      <c r="I4180">
        <v>435</v>
      </c>
      <c r="J4180" t="s">
        <v>491</v>
      </c>
      <c r="K4180" t="s">
        <v>492</v>
      </c>
      <c r="L4180">
        <v>13917</v>
      </c>
      <c r="M4180" t="s">
        <v>317</v>
      </c>
      <c r="N4180" t="s">
        <v>318</v>
      </c>
      <c r="O4180">
        <v>13917</v>
      </c>
      <c r="P4180" t="s">
        <v>317</v>
      </c>
      <c r="Q4180" t="s">
        <v>318</v>
      </c>
      <c r="R4180" t="s">
        <v>410</v>
      </c>
      <c r="S4180" s="46">
        <v>0</v>
      </c>
      <c r="U4180" s="46">
        <v>20</v>
      </c>
      <c r="IF4180">
        <v>13917</v>
      </c>
      <c r="IG4180" t="s">
        <v>317</v>
      </c>
      <c r="IH4180" t="s">
        <v>319</v>
      </c>
      <c r="IK4180">
        <v>-2</v>
      </c>
      <c r="IL4180" t="s">
        <v>279</v>
      </c>
      <c r="IM4180" t="s">
        <v>280</v>
      </c>
      <c r="IN4180" t="s">
        <v>663</v>
      </c>
      <c r="IP4180" t="s">
        <v>684</v>
      </c>
    </row>
    <row r="4181" spans="1:250" x14ac:dyDescent="0.25">
      <c r="A4181">
        <v>42696</v>
      </c>
      <c r="B4181">
        <v>-890804480</v>
      </c>
      <c r="C4181">
        <v>1837</v>
      </c>
      <c r="D4181" t="s">
        <v>273</v>
      </c>
      <c r="E4181" t="s">
        <v>274</v>
      </c>
      <c r="F4181">
        <v>13794</v>
      </c>
      <c r="G4181" t="s">
        <v>275</v>
      </c>
      <c r="H4181" t="s">
        <v>276</v>
      </c>
      <c r="I4181">
        <v>431</v>
      </c>
      <c r="J4181" t="s">
        <v>493</v>
      </c>
      <c r="K4181" t="s">
        <v>494</v>
      </c>
      <c r="L4181">
        <v>13917</v>
      </c>
      <c r="M4181" t="s">
        <v>317</v>
      </c>
      <c r="N4181" t="s">
        <v>318</v>
      </c>
      <c r="O4181">
        <v>13917</v>
      </c>
      <c r="P4181" t="s">
        <v>317</v>
      </c>
      <c r="Q4181" t="s">
        <v>318</v>
      </c>
      <c r="R4181" t="s">
        <v>410</v>
      </c>
      <c r="S4181" s="46">
        <v>0</v>
      </c>
      <c r="U4181" s="46">
        <v>20</v>
      </c>
      <c r="IF4181">
        <v>13917</v>
      </c>
      <c r="IG4181" t="s">
        <v>317</v>
      </c>
      <c r="IH4181" t="s">
        <v>319</v>
      </c>
      <c r="IK4181">
        <v>-2</v>
      </c>
      <c r="IL4181" t="s">
        <v>279</v>
      </c>
      <c r="IM4181" t="s">
        <v>280</v>
      </c>
      <c r="IN4181" t="s">
        <v>663</v>
      </c>
      <c r="IP4181" t="s">
        <v>684</v>
      </c>
    </row>
    <row r="4182" spans="1:250" x14ac:dyDescent="0.25">
      <c r="A4182">
        <v>42697</v>
      </c>
      <c r="B4182">
        <v>-890804480</v>
      </c>
      <c r="C4182">
        <v>1837</v>
      </c>
      <c r="D4182" t="s">
        <v>273</v>
      </c>
      <c r="E4182" t="s">
        <v>274</v>
      </c>
      <c r="F4182">
        <v>13794</v>
      </c>
      <c r="G4182" t="s">
        <v>275</v>
      </c>
      <c r="H4182" t="s">
        <v>276</v>
      </c>
      <c r="I4182">
        <v>429</v>
      </c>
      <c r="J4182" t="s">
        <v>395</v>
      </c>
      <c r="K4182" t="s">
        <v>396</v>
      </c>
      <c r="L4182">
        <v>13917</v>
      </c>
      <c r="M4182" t="s">
        <v>317</v>
      </c>
      <c r="N4182" t="s">
        <v>318</v>
      </c>
      <c r="O4182">
        <v>13917</v>
      </c>
      <c r="P4182" t="s">
        <v>317</v>
      </c>
      <c r="Q4182" t="s">
        <v>318</v>
      </c>
      <c r="R4182" t="s">
        <v>410</v>
      </c>
      <c r="S4182" s="46">
        <v>0</v>
      </c>
      <c r="U4182" s="46">
        <v>20</v>
      </c>
      <c r="IF4182">
        <v>13917</v>
      </c>
      <c r="IG4182" t="s">
        <v>317</v>
      </c>
      <c r="IH4182" t="s">
        <v>319</v>
      </c>
      <c r="IK4182">
        <v>-2</v>
      </c>
      <c r="IL4182" t="s">
        <v>279</v>
      </c>
      <c r="IM4182" t="s">
        <v>280</v>
      </c>
      <c r="IN4182" t="s">
        <v>663</v>
      </c>
      <c r="IP4182" t="s">
        <v>684</v>
      </c>
    </row>
    <row r="4183" spans="1:250" x14ac:dyDescent="0.25">
      <c r="A4183">
        <v>42698</v>
      </c>
      <c r="B4183">
        <v>-890804480</v>
      </c>
      <c r="C4183">
        <v>1837</v>
      </c>
      <c r="D4183" t="s">
        <v>273</v>
      </c>
      <c r="E4183" t="s">
        <v>274</v>
      </c>
      <c r="F4183">
        <v>13794</v>
      </c>
      <c r="G4183" t="s">
        <v>275</v>
      </c>
      <c r="H4183" t="s">
        <v>276</v>
      </c>
      <c r="I4183">
        <v>427</v>
      </c>
      <c r="J4183" t="s">
        <v>397</v>
      </c>
      <c r="K4183" t="s">
        <v>398</v>
      </c>
      <c r="L4183">
        <v>13917</v>
      </c>
      <c r="M4183" t="s">
        <v>317</v>
      </c>
      <c r="N4183" t="s">
        <v>318</v>
      </c>
      <c r="O4183">
        <v>13917</v>
      </c>
      <c r="P4183" t="s">
        <v>317</v>
      </c>
      <c r="Q4183" t="s">
        <v>318</v>
      </c>
      <c r="R4183" t="s">
        <v>410</v>
      </c>
      <c r="S4183" s="46">
        <v>0</v>
      </c>
      <c r="U4183" s="46">
        <v>20</v>
      </c>
      <c r="IF4183">
        <v>13917</v>
      </c>
      <c r="IG4183" t="s">
        <v>317</v>
      </c>
      <c r="IH4183" t="s">
        <v>319</v>
      </c>
      <c r="IK4183">
        <v>-2</v>
      </c>
      <c r="IL4183" t="s">
        <v>279</v>
      </c>
      <c r="IM4183" t="s">
        <v>280</v>
      </c>
      <c r="IN4183" t="s">
        <v>663</v>
      </c>
      <c r="IP4183" t="s">
        <v>684</v>
      </c>
    </row>
    <row r="4184" spans="1:250" x14ac:dyDescent="0.25">
      <c r="A4184">
        <v>42699</v>
      </c>
      <c r="B4184">
        <v>-890804480</v>
      </c>
      <c r="C4184">
        <v>1837</v>
      </c>
      <c r="D4184" t="s">
        <v>273</v>
      </c>
      <c r="E4184" t="s">
        <v>274</v>
      </c>
      <c r="F4184">
        <v>13794</v>
      </c>
      <c r="G4184" t="s">
        <v>275</v>
      </c>
      <c r="H4184" t="s">
        <v>276</v>
      </c>
      <c r="I4184">
        <v>429</v>
      </c>
      <c r="J4184" t="s">
        <v>395</v>
      </c>
      <c r="K4184" t="s">
        <v>396</v>
      </c>
      <c r="L4184">
        <v>15188</v>
      </c>
      <c r="M4184" t="s">
        <v>320</v>
      </c>
      <c r="N4184" t="s">
        <v>321</v>
      </c>
      <c r="O4184">
        <v>15188</v>
      </c>
      <c r="P4184" t="s">
        <v>320</v>
      </c>
      <c r="Q4184" t="s">
        <v>321</v>
      </c>
      <c r="R4184" t="s">
        <v>410</v>
      </c>
      <c r="S4184" s="46">
        <v>0</v>
      </c>
      <c r="U4184" s="46">
        <v>20</v>
      </c>
      <c r="IF4184">
        <v>15188</v>
      </c>
      <c r="IG4184" t="s">
        <v>320</v>
      </c>
      <c r="IH4184" t="s">
        <v>319</v>
      </c>
      <c r="IK4184">
        <v>-2</v>
      </c>
      <c r="IL4184" t="s">
        <v>279</v>
      </c>
      <c r="IM4184" t="s">
        <v>280</v>
      </c>
      <c r="IN4184" t="s">
        <v>663</v>
      </c>
      <c r="IP4184" t="s">
        <v>685</v>
      </c>
    </row>
    <row r="4185" spans="1:250" x14ac:dyDescent="0.25">
      <c r="A4185">
        <v>42700</v>
      </c>
      <c r="B4185">
        <v>-890804480</v>
      </c>
      <c r="C4185">
        <v>1837</v>
      </c>
      <c r="D4185" t="s">
        <v>273</v>
      </c>
      <c r="E4185" t="s">
        <v>274</v>
      </c>
      <c r="F4185">
        <v>13794</v>
      </c>
      <c r="G4185" t="s">
        <v>275</v>
      </c>
      <c r="H4185" t="s">
        <v>276</v>
      </c>
      <c r="I4185">
        <v>427</v>
      </c>
      <c r="J4185" t="s">
        <v>397</v>
      </c>
      <c r="K4185" t="s">
        <v>398</v>
      </c>
      <c r="L4185">
        <v>15188</v>
      </c>
      <c r="M4185" t="s">
        <v>320</v>
      </c>
      <c r="N4185" t="s">
        <v>321</v>
      </c>
      <c r="O4185">
        <v>15188</v>
      </c>
      <c r="P4185" t="s">
        <v>320</v>
      </c>
      <c r="Q4185" t="s">
        <v>321</v>
      </c>
      <c r="R4185" t="s">
        <v>410</v>
      </c>
      <c r="S4185" s="46">
        <v>0</v>
      </c>
      <c r="U4185" s="46">
        <v>20</v>
      </c>
      <c r="IF4185">
        <v>15188</v>
      </c>
      <c r="IG4185" t="s">
        <v>320</v>
      </c>
      <c r="IH4185" t="s">
        <v>319</v>
      </c>
      <c r="IK4185">
        <v>-2</v>
      </c>
      <c r="IL4185" t="s">
        <v>279</v>
      </c>
      <c r="IM4185" t="s">
        <v>280</v>
      </c>
      <c r="IN4185" t="s">
        <v>663</v>
      </c>
      <c r="IP4185" t="s">
        <v>685</v>
      </c>
    </row>
    <row r="4186" spans="1:250" x14ac:dyDescent="0.25">
      <c r="A4186">
        <v>42701</v>
      </c>
      <c r="B4186">
        <v>-890804480</v>
      </c>
      <c r="C4186">
        <v>1837</v>
      </c>
      <c r="D4186" t="s">
        <v>273</v>
      </c>
      <c r="E4186" t="s">
        <v>274</v>
      </c>
      <c r="F4186">
        <v>13794</v>
      </c>
      <c r="G4186" t="s">
        <v>275</v>
      </c>
      <c r="H4186" t="s">
        <v>276</v>
      </c>
      <c r="I4186">
        <v>424</v>
      </c>
      <c r="J4186" t="s">
        <v>399</v>
      </c>
      <c r="K4186" t="s">
        <v>400</v>
      </c>
      <c r="L4186">
        <v>15188</v>
      </c>
      <c r="M4186" t="s">
        <v>320</v>
      </c>
      <c r="N4186" t="s">
        <v>321</v>
      </c>
      <c r="O4186">
        <v>15188</v>
      </c>
      <c r="P4186" t="s">
        <v>320</v>
      </c>
      <c r="Q4186" t="s">
        <v>321</v>
      </c>
      <c r="R4186" t="s">
        <v>410</v>
      </c>
      <c r="S4186" s="46">
        <v>0</v>
      </c>
      <c r="U4186" s="46">
        <v>20</v>
      </c>
      <c r="IF4186">
        <v>15188</v>
      </c>
      <c r="IG4186" t="s">
        <v>320</v>
      </c>
      <c r="IH4186" t="s">
        <v>319</v>
      </c>
      <c r="IK4186">
        <v>-2</v>
      </c>
      <c r="IL4186" t="s">
        <v>279</v>
      </c>
      <c r="IM4186" t="s">
        <v>280</v>
      </c>
      <c r="IN4186" t="s">
        <v>663</v>
      </c>
      <c r="IP4186" t="s">
        <v>685</v>
      </c>
    </row>
    <row r="4187" spans="1:250" x14ac:dyDescent="0.25">
      <c r="A4187">
        <v>42702</v>
      </c>
      <c r="B4187">
        <v>-890804480</v>
      </c>
      <c r="C4187">
        <v>1837</v>
      </c>
      <c r="D4187" t="s">
        <v>273</v>
      </c>
      <c r="E4187" t="s">
        <v>274</v>
      </c>
      <c r="F4187">
        <v>13794</v>
      </c>
      <c r="G4187" t="s">
        <v>275</v>
      </c>
      <c r="H4187" t="s">
        <v>276</v>
      </c>
      <c r="I4187">
        <v>422</v>
      </c>
      <c r="J4187" t="s">
        <v>401</v>
      </c>
      <c r="K4187" t="s">
        <v>402</v>
      </c>
      <c r="L4187">
        <v>15188</v>
      </c>
      <c r="M4187" t="s">
        <v>320</v>
      </c>
      <c r="N4187" t="s">
        <v>321</v>
      </c>
      <c r="O4187">
        <v>15188</v>
      </c>
      <c r="P4187" t="s">
        <v>320</v>
      </c>
      <c r="Q4187" t="s">
        <v>321</v>
      </c>
      <c r="R4187" t="s">
        <v>410</v>
      </c>
      <c r="S4187" s="46">
        <v>0</v>
      </c>
      <c r="U4187" s="46">
        <v>20</v>
      </c>
      <c r="IF4187">
        <v>15188</v>
      </c>
      <c r="IG4187" t="s">
        <v>320</v>
      </c>
      <c r="IH4187" t="s">
        <v>319</v>
      </c>
      <c r="IK4187">
        <v>-2</v>
      </c>
      <c r="IL4187" t="s">
        <v>279</v>
      </c>
      <c r="IM4187" t="s">
        <v>280</v>
      </c>
      <c r="IN4187" t="s">
        <v>663</v>
      </c>
      <c r="IP4187" t="s">
        <v>685</v>
      </c>
    </row>
    <row r="4188" spans="1:250" x14ac:dyDescent="0.25">
      <c r="A4188">
        <v>42703</v>
      </c>
      <c r="B4188">
        <v>-890804480</v>
      </c>
      <c r="C4188">
        <v>1837</v>
      </c>
      <c r="D4188" t="s">
        <v>273</v>
      </c>
      <c r="E4188" t="s">
        <v>274</v>
      </c>
      <c r="F4188">
        <v>13794</v>
      </c>
      <c r="G4188" t="s">
        <v>275</v>
      </c>
      <c r="H4188" t="s">
        <v>276</v>
      </c>
      <c r="I4188">
        <v>420</v>
      </c>
      <c r="J4188" t="s">
        <v>403</v>
      </c>
      <c r="K4188" t="s">
        <v>404</v>
      </c>
      <c r="L4188">
        <v>15188</v>
      </c>
      <c r="M4188" t="s">
        <v>320</v>
      </c>
      <c r="N4188" t="s">
        <v>321</v>
      </c>
      <c r="O4188">
        <v>15188</v>
      </c>
      <c r="P4188" t="s">
        <v>320</v>
      </c>
      <c r="Q4188" t="s">
        <v>321</v>
      </c>
      <c r="R4188" t="s">
        <v>410</v>
      </c>
      <c r="S4188" s="46">
        <v>0</v>
      </c>
      <c r="U4188" s="46">
        <v>20</v>
      </c>
      <c r="IF4188">
        <v>15188</v>
      </c>
      <c r="IG4188" t="s">
        <v>320</v>
      </c>
      <c r="IH4188" t="s">
        <v>319</v>
      </c>
      <c r="IK4188">
        <v>-2</v>
      </c>
      <c r="IL4188" t="s">
        <v>279</v>
      </c>
      <c r="IM4188" t="s">
        <v>280</v>
      </c>
      <c r="IN4188" t="s">
        <v>663</v>
      </c>
      <c r="IP4188" t="s">
        <v>685</v>
      </c>
    </row>
    <row r="4189" spans="1:250" x14ac:dyDescent="0.25">
      <c r="A4189">
        <v>42704</v>
      </c>
      <c r="B4189">
        <v>-890804480</v>
      </c>
      <c r="C4189">
        <v>1837</v>
      </c>
      <c r="D4189" t="s">
        <v>273</v>
      </c>
      <c r="E4189" t="s">
        <v>274</v>
      </c>
      <c r="F4189">
        <v>13794</v>
      </c>
      <c r="G4189" t="s">
        <v>275</v>
      </c>
      <c r="H4189" t="s">
        <v>276</v>
      </c>
      <c r="I4189">
        <v>411</v>
      </c>
      <c r="J4189" t="s">
        <v>393</v>
      </c>
      <c r="K4189" t="s">
        <v>394</v>
      </c>
      <c r="L4189">
        <v>15188</v>
      </c>
      <c r="M4189" t="s">
        <v>320</v>
      </c>
      <c r="N4189" t="s">
        <v>321</v>
      </c>
      <c r="O4189">
        <v>15188</v>
      </c>
      <c r="P4189" t="s">
        <v>320</v>
      </c>
      <c r="Q4189" t="s">
        <v>321</v>
      </c>
      <c r="R4189" t="s">
        <v>410</v>
      </c>
      <c r="S4189" s="46">
        <v>0</v>
      </c>
      <c r="U4189" s="46">
        <v>20</v>
      </c>
      <c r="IF4189">
        <v>15188</v>
      </c>
      <c r="IG4189" t="s">
        <v>320</v>
      </c>
      <c r="IH4189" t="s">
        <v>319</v>
      </c>
      <c r="IK4189">
        <v>-2</v>
      </c>
      <c r="IL4189" t="s">
        <v>279</v>
      </c>
      <c r="IM4189" t="s">
        <v>280</v>
      </c>
      <c r="IN4189" t="s">
        <v>663</v>
      </c>
      <c r="IP4189" t="s">
        <v>685</v>
      </c>
    </row>
    <row r="4190" spans="1:250" x14ac:dyDescent="0.25">
      <c r="A4190">
        <v>42705</v>
      </c>
      <c r="B4190">
        <v>-890804480</v>
      </c>
      <c r="C4190">
        <v>1837</v>
      </c>
      <c r="D4190" t="s">
        <v>273</v>
      </c>
      <c r="E4190" t="s">
        <v>274</v>
      </c>
      <c r="F4190">
        <v>13794</v>
      </c>
      <c r="G4190" t="s">
        <v>275</v>
      </c>
      <c r="H4190" t="s">
        <v>276</v>
      </c>
      <c r="I4190">
        <v>437</v>
      </c>
      <c r="J4190" t="s">
        <v>658</v>
      </c>
      <c r="K4190" t="s">
        <v>659</v>
      </c>
      <c r="L4190">
        <v>15188</v>
      </c>
      <c r="M4190" t="s">
        <v>320</v>
      </c>
      <c r="N4190" t="s">
        <v>321</v>
      </c>
      <c r="O4190">
        <v>15188</v>
      </c>
      <c r="P4190" t="s">
        <v>320</v>
      </c>
      <c r="Q4190" t="s">
        <v>321</v>
      </c>
      <c r="R4190" t="s">
        <v>410</v>
      </c>
      <c r="S4190" s="46">
        <v>0</v>
      </c>
      <c r="U4190" s="46">
        <v>20</v>
      </c>
      <c r="IF4190">
        <v>15188</v>
      </c>
      <c r="IG4190" t="s">
        <v>320</v>
      </c>
      <c r="IH4190" t="s">
        <v>319</v>
      </c>
      <c r="IK4190">
        <v>-2</v>
      </c>
      <c r="IL4190" t="s">
        <v>279</v>
      </c>
      <c r="IM4190" t="s">
        <v>280</v>
      </c>
      <c r="IN4190" t="s">
        <v>663</v>
      </c>
      <c r="IP4190" t="s">
        <v>685</v>
      </c>
    </row>
    <row r="4191" spans="1:250" x14ac:dyDescent="0.25">
      <c r="A4191">
        <v>42706</v>
      </c>
      <c r="B4191">
        <v>-890804480</v>
      </c>
      <c r="C4191">
        <v>1837</v>
      </c>
      <c r="D4191" t="s">
        <v>273</v>
      </c>
      <c r="E4191" t="s">
        <v>274</v>
      </c>
      <c r="F4191">
        <v>13794</v>
      </c>
      <c r="G4191" t="s">
        <v>275</v>
      </c>
      <c r="H4191" t="s">
        <v>276</v>
      </c>
      <c r="I4191">
        <v>436</v>
      </c>
      <c r="J4191" t="s">
        <v>656</v>
      </c>
      <c r="K4191" t="s">
        <v>657</v>
      </c>
      <c r="L4191">
        <v>15188</v>
      </c>
      <c r="M4191" t="s">
        <v>320</v>
      </c>
      <c r="N4191" t="s">
        <v>321</v>
      </c>
      <c r="O4191">
        <v>15188</v>
      </c>
      <c r="P4191" t="s">
        <v>320</v>
      </c>
      <c r="Q4191" t="s">
        <v>321</v>
      </c>
      <c r="R4191" t="s">
        <v>410</v>
      </c>
      <c r="S4191" s="46">
        <v>0</v>
      </c>
      <c r="U4191" s="46">
        <v>20</v>
      </c>
      <c r="IF4191">
        <v>15188</v>
      </c>
      <c r="IG4191" t="s">
        <v>320</v>
      </c>
      <c r="IH4191" t="s">
        <v>319</v>
      </c>
      <c r="IK4191">
        <v>-2</v>
      </c>
      <c r="IL4191" t="s">
        <v>279</v>
      </c>
      <c r="IM4191" t="s">
        <v>280</v>
      </c>
      <c r="IN4191" t="s">
        <v>663</v>
      </c>
      <c r="IP4191" t="s">
        <v>685</v>
      </c>
    </row>
    <row r="4192" spans="1:250" x14ac:dyDescent="0.25">
      <c r="A4192">
        <v>42707</v>
      </c>
      <c r="B4192">
        <v>-890804480</v>
      </c>
      <c r="C4192">
        <v>1837</v>
      </c>
      <c r="D4192" t="s">
        <v>273</v>
      </c>
      <c r="E4192" t="s">
        <v>274</v>
      </c>
      <c r="F4192">
        <v>13794</v>
      </c>
      <c r="G4192" t="s">
        <v>275</v>
      </c>
      <c r="H4192" t="s">
        <v>276</v>
      </c>
      <c r="I4192">
        <v>435</v>
      </c>
      <c r="J4192" t="s">
        <v>491</v>
      </c>
      <c r="K4192" t="s">
        <v>492</v>
      </c>
      <c r="L4192">
        <v>15188</v>
      </c>
      <c r="M4192" t="s">
        <v>320</v>
      </c>
      <c r="N4192" t="s">
        <v>321</v>
      </c>
      <c r="O4192">
        <v>15188</v>
      </c>
      <c r="P4192" t="s">
        <v>320</v>
      </c>
      <c r="Q4192" t="s">
        <v>321</v>
      </c>
      <c r="R4192" t="s">
        <v>410</v>
      </c>
      <c r="S4192" s="46">
        <v>0</v>
      </c>
      <c r="U4192" s="46">
        <v>20</v>
      </c>
      <c r="IF4192">
        <v>15188</v>
      </c>
      <c r="IG4192" t="s">
        <v>320</v>
      </c>
      <c r="IH4192" t="s">
        <v>319</v>
      </c>
      <c r="IK4192">
        <v>-2</v>
      </c>
      <c r="IL4192" t="s">
        <v>279</v>
      </c>
      <c r="IM4192" t="s">
        <v>280</v>
      </c>
      <c r="IN4192" t="s">
        <v>663</v>
      </c>
      <c r="IP4192" t="s">
        <v>685</v>
      </c>
    </row>
    <row r="4193" spans="1:250" x14ac:dyDescent="0.25">
      <c r="A4193">
        <v>42708</v>
      </c>
      <c r="B4193">
        <v>-890804480</v>
      </c>
      <c r="C4193">
        <v>1837</v>
      </c>
      <c r="D4193" t="s">
        <v>273</v>
      </c>
      <c r="E4193" t="s">
        <v>274</v>
      </c>
      <c r="F4193">
        <v>13794</v>
      </c>
      <c r="G4193" t="s">
        <v>275</v>
      </c>
      <c r="H4193" t="s">
        <v>276</v>
      </c>
      <c r="I4193">
        <v>431</v>
      </c>
      <c r="J4193" t="s">
        <v>493</v>
      </c>
      <c r="K4193" t="s">
        <v>494</v>
      </c>
      <c r="L4193">
        <v>15188</v>
      </c>
      <c r="M4193" t="s">
        <v>320</v>
      </c>
      <c r="N4193" t="s">
        <v>321</v>
      </c>
      <c r="O4193">
        <v>15188</v>
      </c>
      <c r="P4193" t="s">
        <v>320</v>
      </c>
      <c r="Q4193" t="s">
        <v>321</v>
      </c>
      <c r="R4193" t="s">
        <v>410</v>
      </c>
      <c r="S4193" s="46">
        <v>0</v>
      </c>
      <c r="U4193" s="46">
        <v>20</v>
      </c>
      <c r="IF4193">
        <v>15188</v>
      </c>
      <c r="IG4193" t="s">
        <v>320</v>
      </c>
      <c r="IH4193" t="s">
        <v>319</v>
      </c>
      <c r="IK4193">
        <v>-2</v>
      </c>
      <c r="IL4193" t="s">
        <v>279</v>
      </c>
      <c r="IM4193" t="s">
        <v>280</v>
      </c>
      <c r="IN4193" t="s">
        <v>663</v>
      </c>
      <c r="IP4193" t="s">
        <v>685</v>
      </c>
    </row>
    <row r="4194" spans="1:250" x14ac:dyDescent="0.25">
      <c r="A4194">
        <v>42709</v>
      </c>
      <c r="B4194">
        <v>-890804480</v>
      </c>
      <c r="C4194">
        <v>1837</v>
      </c>
      <c r="D4194" t="s">
        <v>273</v>
      </c>
      <c r="E4194" t="s">
        <v>274</v>
      </c>
      <c r="F4194">
        <v>13794</v>
      </c>
      <c r="G4194" t="s">
        <v>275</v>
      </c>
      <c r="H4194" t="s">
        <v>276</v>
      </c>
      <c r="I4194">
        <v>420</v>
      </c>
      <c r="J4194" t="s">
        <v>403</v>
      </c>
      <c r="K4194" t="s">
        <v>404</v>
      </c>
      <c r="L4194">
        <v>15189</v>
      </c>
      <c r="M4194" t="s">
        <v>322</v>
      </c>
      <c r="N4194" t="s">
        <v>323</v>
      </c>
      <c r="O4194">
        <v>15189</v>
      </c>
      <c r="P4194" t="s">
        <v>322</v>
      </c>
      <c r="Q4194" t="s">
        <v>323</v>
      </c>
      <c r="R4194" t="s">
        <v>410</v>
      </c>
      <c r="S4194" s="46">
        <v>0</v>
      </c>
      <c r="U4194" s="46">
        <v>20</v>
      </c>
      <c r="IF4194">
        <v>15189</v>
      </c>
      <c r="IG4194" t="s">
        <v>322</v>
      </c>
      <c r="IH4194" t="s">
        <v>319</v>
      </c>
      <c r="IK4194">
        <v>-2</v>
      </c>
      <c r="IL4194" t="s">
        <v>279</v>
      </c>
      <c r="IM4194" t="s">
        <v>280</v>
      </c>
      <c r="IN4194" t="s">
        <v>663</v>
      </c>
      <c r="IP4194" t="s">
        <v>686</v>
      </c>
    </row>
    <row r="4195" spans="1:250" x14ac:dyDescent="0.25">
      <c r="A4195">
        <v>42710</v>
      </c>
      <c r="B4195">
        <v>-890804480</v>
      </c>
      <c r="C4195">
        <v>1837</v>
      </c>
      <c r="D4195" t="s">
        <v>273</v>
      </c>
      <c r="E4195" t="s">
        <v>274</v>
      </c>
      <c r="F4195">
        <v>13794</v>
      </c>
      <c r="G4195" t="s">
        <v>275</v>
      </c>
      <c r="H4195" t="s">
        <v>276</v>
      </c>
      <c r="I4195">
        <v>411</v>
      </c>
      <c r="J4195" t="s">
        <v>393</v>
      </c>
      <c r="K4195" t="s">
        <v>394</v>
      </c>
      <c r="L4195">
        <v>15189</v>
      </c>
      <c r="M4195" t="s">
        <v>322</v>
      </c>
      <c r="N4195" t="s">
        <v>323</v>
      </c>
      <c r="O4195">
        <v>15189</v>
      </c>
      <c r="P4195" t="s">
        <v>322</v>
      </c>
      <c r="Q4195" t="s">
        <v>323</v>
      </c>
      <c r="R4195" t="s">
        <v>410</v>
      </c>
      <c r="S4195" s="46">
        <v>0</v>
      </c>
      <c r="U4195" s="46">
        <v>20</v>
      </c>
      <c r="IF4195">
        <v>15189</v>
      </c>
      <c r="IG4195" t="s">
        <v>322</v>
      </c>
      <c r="IH4195" t="s">
        <v>319</v>
      </c>
      <c r="IK4195">
        <v>-2</v>
      </c>
      <c r="IL4195" t="s">
        <v>279</v>
      </c>
      <c r="IM4195" t="s">
        <v>280</v>
      </c>
      <c r="IN4195" t="s">
        <v>663</v>
      </c>
      <c r="IP4195" t="s">
        <v>686</v>
      </c>
    </row>
    <row r="4196" spans="1:250" x14ac:dyDescent="0.25">
      <c r="A4196">
        <v>42711</v>
      </c>
      <c r="B4196">
        <v>-890804480</v>
      </c>
      <c r="C4196">
        <v>1837</v>
      </c>
      <c r="D4196" t="s">
        <v>273</v>
      </c>
      <c r="E4196" t="s">
        <v>274</v>
      </c>
      <c r="F4196">
        <v>13794</v>
      </c>
      <c r="G4196" t="s">
        <v>275</v>
      </c>
      <c r="H4196" t="s">
        <v>276</v>
      </c>
      <c r="I4196">
        <v>435</v>
      </c>
      <c r="J4196" t="s">
        <v>491</v>
      </c>
      <c r="K4196" t="s">
        <v>492</v>
      </c>
      <c r="L4196">
        <v>15189</v>
      </c>
      <c r="M4196" t="s">
        <v>322</v>
      </c>
      <c r="N4196" t="s">
        <v>323</v>
      </c>
      <c r="O4196">
        <v>15189</v>
      </c>
      <c r="P4196" t="s">
        <v>322</v>
      </c>
      <c r="Q4196" t="s">
        <v>323</v>
      </c>
      <c r="R4196" t="s">
        <v>410</v>
      </c>
      <c r="S4196" s="46">
        <v>0</v>
      </c>
      <c r="U4196" s="46">
        <v>20</v>
      </c>
      <c r="IF4196">
        <v>15189</v>
      </c>
      <c r="IG4196" t="s">
        <v>322</v>
      </c>
      <c r="IH4196" t="s">
        <v>319</v>
      </c>
      <c r="IK4196">
        <v>-2</v>
      </c>
      <c r="IL4196" t="s">
        <v>279</v>
      </c>
      <c r="IM4196" t="s">
        <v>280</v>
      </c>
      <c r="IN4196" t="s">
        <v>663</v>
      </c>
      <c r="IP4196" t="s">
        <v>686</v>
      </c>
    </row>
    <row r="4197" spans="1:250" x14ac:dyDescent="0.25">
      <c r="A4197">
        <v>42712</v>
      </c>
      <c r="B4197">
        <v>-890804480</v>
      </c>
      <c r="C4197">
        <v>1837</v>
      </c>
      <c r="D4197" t="s">
        <v>273</v>
      </c>
      <c r="E4197" t="s">
        <v>274</v>
      </c>
      <c r="F4197">
        <v>13794</v>
      </c>
      <c r="G4197" t="s">
        <v>275</v>
      </c>
      <c r="H4197" t="s">
        <v>276</v>
      </c>
      <c r="I4197">
        <v>431</v>
      </c>
      <c r="J4197" t="s">
        <v>493</v>
      </c>
      <c r="K4197" t="s">
        <v>494</v>
      </c>
      <c r="L4197">
        <v>15189</v>
      </c>
      <c r="M4197" t="s">
        <v>322</v>
      </c>
      <c r="N4197" t="s">
        <v>323</v>
      </c>
      <c r="O4197">
        <v>15189</v>
      </c>
      <c r="P4197" t="s">
        <v>322</v>
      </c>
      <c r="Q4197" t="s">
        <v>323</v>
      </c>
      <c r="R4197" t="s">
        <v>410</v>
      </c>
      <c r="S4197" s="46">
        <v>0</v>
      </c>
      <c r="U4197" s="46">
        <v>20</v>
      </c>
      <c r="IF4197">
        <v>15189</v>
      </c>
      <c r="IG4197" t="s">
        <v>322</v>
      </c>
      <c r="IH4197" t="s">
        <v>319</v>
      </c>
      <c r="IK4197">
        <v>-2</v>
      </c>
      <c r="IL4197" t="s">
        <v>279</v>
      </c>
      <c r="IM4197" t="s">
        <v>280</v>
      </c>
      <c r="IN4197" t="s">
        <v>663</v>
      </c>
      <c r="IP4197" t="s">
        <v>686</v>
      </c>
    </row>
    <row r="4198" spans="1:250" x14ac:dyDescent="0.25">
      <c r="A4198">
        <v>42713</v>
      </c>
      <c r="B4198">
        <v>-890804480</v>
      </c>
      <c r="C4198">
        <v>1837</v>
      </c>
      <c r="D4198" t="s">
        <v>273</v>
      </c>
      <c r="E4198" t="s">
        <v>274</v>
      </c>
      <c r="F4198">
        <v>13794</v>
      </c>
      <c r="G4198" t="s">
        <v>275</v>
      </c>
      <c r="H4198" t="s">
        <v>276</v>
      </c>
      <c r="I4198">
        <v>429</v>
      </c>
      <c r="J4198" t="s">
        <v>395</v>
      </c>
      <c r="K4198" t="s">
        <v>396</v>
      </c>
      <c r="L4198">
        <v>15189</v>
      </c>
      <c r="M4198" t="s">
        <v>322</v>
      </c>
      <c r="N4198" t="s">
        <v>323</v>
      </c>
      <c r="O4198">
        <v>15189</v>
      </c>
      <c r="P4198" t="s">
        <v>322</v>
      </c>
      <c r="Q4198" t="s">
        <v>323</v>
      </c>
      <c r="R4198" t="s">
        <v>410</v>
      </c>
      <c r="S4198" s="46">
        <v>0</v>
      </c>
      <c r="U4198" s="46">
        <v>20</v>
      </c>
      <c r="IF4198">
        <v>15189</v>
      </c>
      <c r="IG4198" t="s">
        <v>322</v>
      </c>
      <c r="IH4198" t="s">
        <v>319</v>
      </c>
      <c r="IK4198">
        <v>-2</v>
      </c>
      <c r="IL4198" t="s">
        <v>279</v>
      </c>
      <c r="IM4198" t="s">
        <v>280</v>
      </c>
      <c r="IN4198" t="s">
        <v>663</v>
      </c>
      <c r="IP4198" t="s">
        <v>686</v>
      </c>
    </row>
    <row r="4199" spans="1:250" x14ac:dyDescent="0.25">
      <c r="A4199">
        <v>42714</v>
      </c>
      <c r="B4199">
        <v>-890804480</v>
      </c>
      <c r="C4199">
        <v>1837</v>
      </c>
      <c r="D4199" t="s">
        <v>273</v>
      </c>
      <c r="E4199" t="s">
        <v>274</v>
      </c>
      <c r="F4199">
        <v>13794</v>
      </c>
      <c r="G4199" t="s">
        <v>275</v>
      </c>
      <c r="H4199" t="s">
        <v>276</v>
      </c>
      <c r="I4199">
        <v>427</v>
      </c>
      <c r="J4199" t="s">
        <v>397</v>
      </c>
      <c r="K4199" t="s">
        <v>398</v>
      </c>
      <c r="L4199">
        <v>15189</v>
      </c>
      <c r="M4199" t="s">
        <v>322</v>
      </c>
      <c r="N4199" t="s">
        <v>323</v>
      </c>
      <c r="O4199">
        <v>15189</v>
      </c>
      <c r="P4199" t="s">
        <v>322</v>
      </c>
      <c r="Q4199" t="s">
        <v>323</v>
      </c>
      <c r="R4199" t="s">
        <v>410</v>
      </c>
      <c r="S4199" s="46">
        <v>0</v>
      </c>
      <c r="U4199" s="46">
        <v>20</v>
      </c>
      <c r="IF4199">
        <v>15189</v>
      </c>
      <c r="IG4199" t="s">
        <v>322</v>
      </c>
      <c r="IH4199" t="s">
        <v>319</v>
      </c>
      <c r="IK4199">
        <v>-2</v>
      </c>
      <c r="IL4199" t="s">
        <v>279</v>
      </c>
      <c r="IM4199" t="s">
        <v>280</v>
      </c>
      <c r="IN4199" t="s">
        <v>663</v>
      </c>
      <c r="IP4199" t="s">
        <v>686</v>
      </c>
    </row>
    <row r="4200" spans="1:250" x14ac:dyDescent="0.25">
      <c r="A4200">
        <v>42715</v>
      </c>
      <c r="B4200">
        <v>-890804480</v>
      </c>
      <c r="C4200">
        <v>1837</v>
      </c>
      <c r="D4200" t="s">
        <v>273</v>
      </c>
      <c r="E4200" t="s">
        <v>274</v>
      </c>
      <c r="F4200">
        <v>19011</v>
      </c>
      <c r="G4200" t="s">
        <v>328</v>
      </c>
      <c r="H4200" t="s">
        <v>329</v>
      </c>
      <c r="I4200">
        <v>429</v>
      </c>
      <c r="J4200" t="s">
        <v>395</v>
      </c>
      <c r="K4200" t="s">
        <v>396</v>
      </c>
      <c r="L4200">
        <v>15189</v>
      </c>
      <c r="M4200" t="s">
        <v>322</v>
      </c>
      <c r="N4200" t="s">
        <v>323</v>
      </c>
      <c r="O4200">
        <v>15189</v>
      </c>
      <c r="P4200" t="s">
        <v>322</v>
      </c>
      <c r="Q4200" t="s">
        <v>323</v>
      </c>
      <c r="R4200" t="s">
        <v>410</v>
      </c>
      <c r="S4200" s="46">
        <v>0</v>
      </c>
      <c r="U4200" s="46">
        <v>20</v>
      </c>
      <c r="IF4200">
        <v>15189</v>
      </c>
      <c r="IG4200" t="s">
        <v>322</v>
      </c>
      <c r="IH4200" t="s">
        <v>332</v>
      </c>
      <c r="IK4200">
        <v>-2</v>
      </c>
      <c r="IL4200" t="s">
        <v>279</v>
      </c>
      <c r="IM4200" t="s">
        <v>280</v>
      </c>
      <c r="IN4200" t="s">
        <v>687</v>
      </c>
      <c r="IP4200" t="s">
        <v>688</v>
      </c>
    </row>
    <row r="4201" spans="1:250" x14ac:dyDescent="0.25">
      <c r="A4201">
        <v>42716</v>
      </c>
      <c r="B4201">
        <v>-890804480</v>
      </c>
      <c r="C4201">
        <v>1837</v>
      </c>
      <c r="D4201" t="s">
        <v>273</v>
      </c>
      <c r="E4201" t="s">
        <v>274</v>
      </c>
      <c r="F4201">
        <v>13794</v>
      </c>
      <c r="G4201" t="s">
        <v>275</v>
      </c>
      <c r="H4201" t="s">
        <v>276</v>
      </c>
      <c r="I4201">
        <v>437</v>
      </c>
      <c r="J4201" t="s">
        <v>658</v>
      </c>
      <c r="K4201" t="s">
        <v>659</v>
      </c>
      <c r="L4201">
        <v>15189</v>
      </c>
      <c r="M4201" t="s">
        <v>322</v>
      </c>
      <c r="N4201" t="s">
        <v>323</v>
      </c>
      <c r="O4201">
        <v>15189</v>
      </c>
      <c r="P4201" t="s">
        <v>322</v>
      </c>
      <c r="Q4201" t="s">
        <v>323</v>
      </c>
      <c r="R4201" t="s">
        <v>410</v>
      </c>
      <c r="S4201" s="46">
        <v>0</v>
      </c>
      <c r="U4201" s="46">
        <v>20</v>
      </c>
      <c r="IF4201">
        <v>15189</v>
      </c>
      <c r="IG4201" t="s">
        <v>322</v>
      </c>
      <c r="IH4201" t="s">
        <v>319</v>
      </c>
      <c r="IK4201">
        <v>-2</v>
      </c>
      <c r="IL4201" t="s">
        <v>279</v>
      </c>
      <c r="IM4201" t="s">
        <v>280</v>
      </c>
      <c r="IN4201" t="s">
        <v>663</v>
      </c>
      <c r="IP4201" t="s">
        <v>686</v>
      </c>
    </row>
    <row r="4202" spans="1:250" x14ac:dyDescent="0.25">
      <c r="A4202">
        <v>42717</v>
      </c>
      <c r="B4202">
        <v>-890804480</v>
      </c>
      <c r="C4202">
        <v>1837</v>
      </c>
      <c r="D4202" t="s">
        <v>273</v>
      </c>
      <c r="E4202" t="s">
        <v>274</v>
      </c>
      <c r="F4202">
        <v>13794</v>
      </c>
      <c r="G4202" t="s">
        <v>275</v>
      </c>
      <c r="H4202" t="s">
        <v>276</v>
      </c>
      <c r="I4202">
        <v>436</v>
      </c>
      <c r="J4202" t="s">
        <v>656</v>
      </c>
      <c r="K4202" t="s">
        <v>657</v>
      </c>
      <c r="L4202">
        <v>15189</v>
      </c>
      <c r="M4202" t="s">
        <v>322</v>
      </c>
      <c r="N4202" t="s">
        <v>323</v>
      </c>
      <c r="O4202">
        <v>15189</v>
      </c>
      <c r="P4202" t="s">
        <v>322</v>
      </c>
      <c r="Q4202" t="s">
        <v>323</v>
      </c>
      <c r="R4202" t="s">
        <v>410</v>
      </c>
      <c r="S4202" s="46">
        <v>0</v>
      </c>
      <c r="U4202" s="46">
        <v>20</v>
      </c>
      <c r="IF4202">
        <v>15189</v>
      </c>
      <c r="IG4202" t="s">
        <v>322</v>
      </c>
      <c r="IH4202" t="s">
        <v>319</v>
      </c>
      <c r="IK4202">
        <v>-2</v>
      </c>
      <c r="IL4202" t="s">
        <v>279</v>
      </c>
      <c r="IM4202" t="s">
        <v>280</v>
      </c>
      <c r="IN4202" t="s">
        <v>663</v>
      </c>
      <c r="IP4202" t="s">
        <v>686</v>
      </c>
    </row>
    <row r="4203" spans="1:250" x14ac:dyDescent="0.25">
      <c r="A4203">
        <v>42718</v>
      </c>
      <c r="B4203">
        <v>-890804480</v>
      </c>
      <c r="C4203">
        <v>1837</v>
      </c>
      <c r="D4203" t="s">
        <v>273</v>
      </c>
      <c r="E4203" t="s">
        <v>274</v>
      </c>
      <c r="F4203">
        <v>19011</v>
      </c>
      <c r="G4203" t="s">
        <v>328</v>
      </c>
      <c r="H4203" t="s">
        <v>329</v>
      </c>
      <c r="I4203">
        <v>437</v>
      </c>
      <c r="J4203" t="s">
        <v>658</v>
      </c>
      <c r="K4203" t="s">
        <v>659</v>
      </c>
      <c r="L4203">
        <v>15189</v>
      </c>
      <c r="M4203" t="s">
        <v>322</v>
      </c>
      <c r="N4203" t="s">
        <v>323</v>
      </c>
      <c r="O4203">
        <v>15189</v>
      </c>
      <c r="P4203" t="s">
        <v>322</v>
      </c>
      <c r="Q4203" t="s">
        <v>323</v>
      </c>
      <c r="R4203" t="s">
        <v>410</v>
      </c>
      <c r="S4203" s="46">
        <v>0</v>
      </c>
      <c r="U4203" s="46">
        <v>20</v>
      </c>
      <c r="IF4203">
        <v>15189</v>
      </c>
      <c r="IG4203" t="s">
        <v>322</v>
      </c>
      <c r="IH4203" t="s">
        <v>332</v>
      </c>
      <c r="IK4203">
        <v>-2</v>
      </c>
      <c r="IL4203" t="s">
        <v>279</v>
      </c>
      <c r="IM4203" t="s">
        <v>280</v>
      </c>
      <c r="IN4203" t="s">
        <v>687</v>
      </c>
      <c r="IP4203" t="s">
        <v>688</v>
      </c>
    </row>
    <row r="4204" spans="1:250" x14ac:dyDescent="0.25">
      <c r="A4204">
        <v>42719</v>
      </c>
      <c r="B4204">
        <v>-890804480</v>
      </c>
      <c r="C4204">
        <v>1837</v>
      </c>
      <c r="D4204" t="s">
        <v>273</v>
      </c>
      <c r="E4204" t="s">
        <v>274</v>
      </c>
      <c r="F4204">
        <v>19011</v>
      </c>
      <c r="G4204" t="s">
        <v>328</v>
      </c>
      <c r="H4204" t="s">
        <v>329</v>
      </c>
      <c r="I4204">
        <v>436</v>
      </c>
      <c r="J4204" t="s">
        <v>656</v>
      </c>
      <c r="K4204" t="s">
        <v>657</v>
      </c>
      <c r="L4204">
        <v>15189</v>
      </c>
      <c r="M4204" t="s">
        <v>322</v>
      </c>
      <c r="N4204" t="s">
        <v>323</v>
      </c>
      <c r="O4204">
        <v>15189</v>
      </c>
      <c r="P4204" t="s">
        <v>322</v>
      </c>
      <c r="Q4204" t="s">
        <v>323</v>
      </c>
      <c r="R4204" t="s">
        <v>410</v>
      </c>
      <c r="S4204" s="46">
        <v>0</v>
      </c>
      <c r="U4204" s="46">
        <v>20</v>
      </c>
      <c r="IF4204">
        <v>15189</v>
      </c>
      <c r="IG4204" t="s">
        <v>322</v>
      </c>
      <c r="IH4204" t="s">
        <v>332</v>
      </c>
      <c r="IK4204">
        <v>-2</v>
      </c>
      <c r="IL4204" t="s">
        <v>279</v>
      </c>
      <c r="IM4204" t="s">
        <v>280</v>
      </c>
      <c r="IN4204" t="s">
        <v>687</v>
      </c>
      <c r="IP4204" t="s">
        <v>688</v>
      </c>
    </row>
    <row r="4205" spans="1:250" x14ac:dyDescent="0.25">
      <c r="A4205">
        <v>42720</v>
      </c>
      <c r="B4205">
        <v>-890804480</v>
      </c>
      <c r="C4205">
        <v>1837</v>
      </c>
      <c r="D4205" t="s">
        <v>273</v>
      </c>
      <c r="E4205" t="s">
        <v>274</v>
      </c>
      <c r="F4205">
        <v>19011</v>
      </c>
      <c r="G4205" t="s">
        <v>328</v>
      </c>
      <c r="H4205" t="s">
        <v>329</v>
      </c>
      <c r="I4205">
        <v>435</v>
      </c>
      <c r="J4205" t="s">
        <v>491</v>
      </c>
      <c r="K4205" t="s">
        <v>492</v>
      </c>
      <c r="L4205">
        <v>15189</v>
      </c>
      <c r="M4205" t="s">
        <v>322</v>
      </c>
      <c r="N4205" t="s">
        <v>323</v>
      </c>
      <c r="O4205">
        <v>15189</v>
      </c>
      <c r="P4205" t="s">
        <v>322</v>
      </c>
      <c r="Q4205" t="s">
        <v>323</v>
      </c>
      <c r="R4205" t="s">
        <v>410</v>
      </c>
      <c r="S4205" s="46">
        <v>0</v>
      </c>
      <c r="U4205" s="46">
        <v>20</v>
      </c>
      <c r="IF4205">
        <v>15189</v>
      </c>
      <c r="IG4205" t="s">
        <v>322</v>
      </c>
      <c r="IH4205" t="s">
        <v>332</v>
      </c>
      <c r="IK4205">
        <v>-2</v>
      </c>
      <c r="IL4205" t="s">
        <v>279</v>
      </c>
      <c r="IM4205" t="s">
        <v>280</v>
      </c>
      <c r="IN4205" t="s">
        <v>687</v>
      </c>
      <c r="IP4205" t="s">
        <v>688</v>
      </c>
    </row>
    <row r="4206" spans="1:250" x14ac:dyDescent="0.25">
      <c r="A4206">
        <v>42721</v>
      </c>
      <c r="B4206">
        <v>-890804480</v>
      </c>
      <c r="C4206">
        <v>1837</v>
      </c>
      <c r="D4206" t="s">
        <v>273</v>
      </c>
      <c r="E4206" t="s">
        <v>274</v>
      </c>
      <c r="F4206">
        <v>19011</v>
      </c>
      <c r="G4206" t="s">
        <v>328</v>
      </c>
      <c r="H4206" t="s">
        <v>329</v>
      </c>
      <c r="I4206">
        <v>431</v>
      </c>
      <c r="J4206" t="s">
        <v>493</v>
      </c>
      <c r="K4206" t="s">
        <v>494</v>
      </c>
      <c r="L4206">
        <v>15189</v>
      </c>
      <c r="M4206" t="s">
        <v>322</v>
      </c>
      <c r="N4206" t="s">
        <v>323</v>
      </c>
      <c r="O4206">
        <v>15189</v>
      </c>
      <c r="P4206" t="s">
        <v>322</v>
      </c>
      <c r="Q4206" t="s">
        <v>323</v>
      </c>
      <c r="R4206" t="s">
        <v>410</v>
      </c>
      <c r="S4206" s="46">
        <v>0</v>
      </c>
      <c r="U4206" s="46">
        <v>20</v>
      </c>
      <c r="IF4206">
        <v>15189</v>
      </c>
      <c r="IG4206" t="s">
        <v>322</v>
      </c>
      <c r="IH4206" t="s">
        <v>332</v>
      </c>
      <c r="IK4206">
        <v>-2</v>
      </c>
      <c r="IL4206" t="s">
        <v>279</v>
      </c>
      <c r="IM4206" t="s">
        <v>280</v>
      </c>
      <c r="IN4206" t="s">
        <v>687</v>
      </c>
      <c r="IP4206" t="s">
        <v>688</v>
      </c>
    </row>
    <row r="4207" spans="1:250" x14ac:dyDescent="0.25">
      <c r="A4207">
        <v>42722</v>
      </c>
      <c r="B4207">
        <v>-890804480</v>
      </c>
      <c r="C4207">
        <v>1837</v>
      </c>
      <c r="D4207" t="s">
        <v>273</v>
      </c>
      <c r="E4207" t="s">
        <v>274</v>
      </c>
      <c r="F4207">
        <v>13794</v>
      </c>
      <c r="G4207" t="s">
        <v>275</v>
      </c>
      <c r="H4207" t="s">
        <v>276</v>
      </c>
      <c r="I4207">
        <v>424</v>
      </c>
      <c r="J4207" t="s">
        <v>399</v>
      </c>
      <c r="K4207" t="s">
        <v>400</v>
      </c>
      <c r="L4207">
        <v>15189</v>
      </c>
      <c r="M4207" t="s">
        <v>322</v>
      </c>
      <c r="N4207" t="s">
        <v>323</v>
      </c>
      <c r="O4207">
        <v>15189</v>
      </c>
      <c r="P4207" t="s">
        <v>322</v>
      </c>
      <c r="Q4207" t="s">
        <v>323</v>
      </c>
      <c r="R4207" t="s">
        <v>410</v>
      </c>
      <c r="S4207" s="46">
        <v>0</v>
      </c>
      <c r="U4207" s="46">
        <v>20</v>
      </c>
      <c r="IF4207">
        <v>15189</v>
      </c>
      <c r="IG4207" t="s">
        <v>322</v>
      </c>
      <c r="IH4207" t="s">
        <v>319</v>
      </c>
      <c r="IK4207">
        <v>-2</v>
      </c>
      <c r="IL4207" t="s">
        <v>279</v>
      </c>
      <c r="IM4207" t="s">
        <v>280</v>
      </c>
      <c r="IN4207" t="s">
        <v>663</v>
      </c>
      <c r="IP4207" t="s">
        <v>686</v>
      </c>
    </row>
    <row r="4208" spans="1:250" x14ac:dyDescent="0.25">
      <c r="A4208">
        <v>42723</v>
      </c>
      <c r="B4208">
        <v>-890804480</v>
      </c>
      <c r="C4208">
        <v>1837</v>
      </c>
      <c r="D4208" t="s">
        <v>273</v>
      </c>
      <c r="E4208" t="s">
        <v>274</v>
      </c>
      <c r="F4208">
        <v>13794</v>
      </c>
      <c r="G4208" t="s">
        <v>275</v>
      </c>
      <c r="H4208" t="s">
        <v>276</v>
      </c>
      <c r="I4208">
        <v>422</v>
      </c>
      <c r="J4208" t="s">
        <v>401</v>
      </c>
      <c r="K4208" t="s">
        <v>402</v>
      </c>
      <c r="L4208">
        <v>15189</v>
      </c>
      <c r="M4208" t="s">
        <v>322</v>
      </c>
      <c r="N4208" t="s">
        <v>323</v>
      </c>
      <c r="O4208">
        <v>15189</v>
      </c>
      <c r="P4208" t="s">
        <v>322</v>
      </c>
      <c r="Q4208" t="s">
        <v>323</v>
      </c>
      <c r="R4208" t="s">
        <v>410</v>
      </c>
      <c r="S4208" s="46">
        <v>0</v>
      </c>
      <c r="U4208" s="46">
        <v>20</v>
      </c>
      <c r="IF4208">
        <v>15189</v>
      </c>
      <c r="IG4208" t="s">
        <v>322</v>
      </c>
      <c r="IH4208" t="s">
        <v>319</v>
      </c>
      <c r="IK4208">
        <v>-2</v>
      </c>
      <c r="IL4208" t="s">
        <v>279</v>
      </c>
      <c r="IM4208" t="s">
        <v>280</v>
      </c>
      <c r="IN4208" t="s">
        <v>663</v>
      </c>
      <c r="IP4208" t="s">
        <v>686</v>
      </c>
    </row>
    <row r="4209" spans="1:250" x14ac:dyDescent="0.25">
      <c r="A4209">
        <v>42724</v>
      </c>
      <c r="B4209">
        <v>-890804480</v>
      </c>
      <c r="C4209">
        <v>1837</v>
      </c>
      <c r="D4209" t="s">
        <v>273</v>
      </c>
      <c r="E4209" t="s">
        <v>274</v>
      </c>
      <c r="F4209">
        <v>19011</v>
      </c>
      <c r="G4209" t="s">
        <v>328</v>
      </c>
      <c r="H4209" t="s">
        <v>329</v>
      </c>
      <c r="I4209">
        <v>427</v>
      </c>
      <c r="J4209" t="s">
        <v>397</v>
      </c>
      <c r="K4209" t="s">
        <v>398</v>
      </c>
      <c r="L4209">
        <v>15189</v>
      </c>
      <c r="M4209" t="s">
        <v>322</v>
      </c>
      <c r="N4209" t="s">
        <v>323</v>
      </c>
      <c r="O4209">
        <v>15189</v>
      </c>
      <c r="P4209" t="s">
        <v>322</v>
      </c>
      <c r="Q4209" t="s">
        <v>323</v>
      </c>
      <c r="R4209" t="s">
        <v>410</v>
      </c>
      <c r="S4209" s="46">
        <v>0</v>
      </c>
      <c r="U4209" s="46">
        <v>20</v>
      </c>
      <c r="IF4209">
        <v>15189</v>
      </c>
      <c r="IG4209" t="s">
        <v>322</v>
      </c>
      <c r="IH4209" t="s">
        <v>332</v>
      </c>
      <c r="IK4209">
        <v>-2</v>
      </c>
      <c r="IL4209" t="s">
        <v>279</v>
      </c>
      <c r="IM4209" t="s">
        <v>280</v>
      </c>
      <c r="IN4209" t="s">
        <v>687</v>
      </c>
      <c r="IP4209" t="s">
        <v>688</v>
      </c>
    </row>
    <row r="4210" spans="1:250" x14ac:dyDescent="0.25">
      <c r="A4210">
        <v>42725</v>
      </c>
      <c r="B4210">
        <v>-890804480</v>
      </c>
      <c r="C4210">
        <v>1837</v>
      </c>
      <c r="D4210" t="s">
        <v>273</v>
      </c>
      <c r="E4210" t="s">
        <v>274</v>
      </c>
      <c r="F4210">
        <v>19011</v>
      </c>
      <c r="G4210" t="s">
        <v>328</v>
      </c>
      <c r="H4210" t="s">
        <v>329</v>
      </c>
      <c r="I4210">
        <v>424</v>
      </c>
      <c r="J4210" t="s">
        <v>399</v>
      </c>
      <c r="K4210" t="s">
        <v>400</v>
      </c>
      <c r="L4210">
        <v>15189</v>
      </c>
      <c r="M4210" t="s">
        <v>322</v>
      </c>
      <c r="N4210" t="s">
        <v>323</v>
      </c>
      <c r="O4210">
        <v>15189</v>
      </c>
      <c r="P4210" t="s">
        <v>322</v>
      </c>
      <c r="Q4210" t="s">
        <v>323</v>
      </c>
      <c r="R4210" t="s">
        <v>410</v>
      </c>
      <c r="S4210" s="46">
        <v>0</v>
      </c>
      <c r="U4210" s="46">
        <v>20</v>
      </c>
      <c r="IF4210">
        <v>15189</v>
      </c>
      <c r="IG4210" t="s">
        <v>322</v>
      </c>
      <c r="IH4210" t="s">
        <v>332</v>
      </c>
      <c r="IK4210">
        <v>-2</v>
      </c>
      <c r="IL4210" t="s">
        <v>279</v>
      </c>
      <c r="IM4210" t="s">
        <v>280</v>
      </c>
      <c r="IN4210" t="s">
        <v>687</v>
      </c>
      <c r="IP4210" t="s">
        <v>688</v>
      </c>
    </row>
    <row r="4211" spans="1:250" x14ac:dyDescent="0.25">
      <c r="A4211">
        <v>42726</v>
      </c>
      <c r="B4211">
        <v>-890804480</v>
      </c>
      <c r="C4211">
        <v>1837</v>
      </c>
      <c r="D4211" t="s">
        <v>273</v>
      </c>
      <c r="E4211" t="s">
        <v>274</v>
      </c>
      <c r="F4211">
        <v>19011</v>
      </c>
      <c r="G4211" t="s">
        <v>328</v>
      </c>
      <c r="H4211" t="s">
        <v>329</v>
      </c>
      <c r="I4211">
        <v>422</v>
      </c>
      <c r="J4211" t="s">
        <v>401</v>
      </c>
      <c r="K4211" t="s">
        <v>402</v>
      </c>
      <c r="L4211">
        <v>15189</v>
      </c>
      <c r="M4211" t="s">
        <v>322</v>
      </c>
      <c r="N4211" t="s">
        <v>323</v>
      </c>
      <c r="O4211">
        <v>15189</v>
      </c>
      <c r="P4211" t="s">
        <v>322</v>
      </c>
      <c r="Q4211" t="s">
        <v>323</v>
      </c>
      <c r="R4211" t="s">
        <v>410</v>
      </c>
      <c r="S4211" s="46">
        <v>0</v>
      </c>
      <c r="U4211" s="46">
        <v>20</v>
      </c>
      <c r="IF4211">
        <v>15189</v>
      </c>
      <c r="IG4211" t="s">
        <v>322</v>
      </c>
      <c r="IH4211" t="s">
        <v>332</v>
      </c>
      <c r="IK4211">
        <v>-2</v>
      </c>
      <c r="IL4211" t="s">
        <v>279</v>
      </c>
      <c r="IM4211" t="s">
        <v>280</v>
      </c>
      <c r="IN4211" t="s">
        <v>687</v>
      </c>
      <c r="IP4211" t="s">
        <v>688</v>
      </c>
    </row>
    <row r="4212" spans="1:250" x14ac:dyDescent="0.25">
      <c r="A4212">
        <v>42727</v>
      </c>
      <c r="B4212">
        <v>-890804480</v>
      </c>
      <c r="C4212">
        <v>1837</v>
      </c>
      <c r="D4212" t="s">
        <v>273</v>
      </c>
      <c r="E4212" t="s">
        <v>274</v>
      </c>
      <c r="F4212">
        <v>19011</v>
      </c>
      <c r="G4212" t="s">
        <v>328</v>
      </c>
      <c r="H4212" t="s">
        <v>329</v>
      </c>
      <c r="I4212">
        <v>420</v>
      </c>
      <c r="J4212" t="s">
        <v>403</v>
      </c>
      <c r="K4212" t="s">
        <v>404</v>
      </c>
      <c r="L4212">
        <v>15189</v>
      </c>
      <c r="M4212" t="s">
        <v>322</v>
      </c>
      <c r="N4212" t="s">
        <v>323</v>
      </c>
      <c r="O4212">
        <v>15189</v>
      </c>
      <c r="P4212" t="s">
        <v>322</v>
      </c>
      <c r="Q4212" t="s">
        <v>323</v>
      </c>
      <c r="R4212" t="s">
        <v>410</v>
      </c>
      <c r="S4212" s="46">
        <v>0</v>
      </c>
      <c r="U4212" s="46">
        <v>20</v>
      </c>
      <c r="IF4212">
        <v>15189</v>
      </c>
      <c r="IG4212" t="s">
        <v>322</v>
      </c>
      <c r="IH4212" t="s">
        <v>332</v>
      </c>
      <c r="IK4212">
        <v>-2</v>
      </c>
      <c r="IL4212" t="s">
        <v>279</v>
      </c>
      <c r="IM4212" t="s">
        <v>280</v>
      </c>
      <c r="IN4212" t="s">
        <v>687</v>
      </c>
      <c r="IP4212" t="s">
        <v>688</v>
      </c>
    </row>
    <row r="4213" spans="1:250" x14ac:dyDescent="0.25">
      <c r="A4213">
        <v>42728</v>
      </c>
      <c r="B4213">
        <v>-890804480</v>
      </c>
      <c r="C4213">
        <v>1837</v>
      </c>
      <c r="D4213" t="s">
        <v>273</v>
      </c>
      <c r="E4213" t="s">
        <v>274</v>
      </c>
      <c r="F4213">
        <v>13794</v>
      </c>
      <c r="G4213" t="s">
        <v>275</v>
      </c>
      <c r="H4213" t="s">
        <v>276</v>
      </c>
      <c r="I4213">
        <v>411</v>
      </c>
      <c r="J4213" t="s">
        <v>393</v>
      </c>
      <c r="K4213" t="s">
        <v>394</v>
      </c>
      <c r="L4213">
        <v>17005</v>
      </c>
      <c r="M4213" t="s">
        <v>324</v>
      </c>
      <c r="N4213" t="s">
        <v>325</v>
      </c>
      <c r="O4213">
        <v>17005</v>
      </c>
      <c r="P4213" t="s">
        <v>324</v>
      </c>
      <c r="Q4213" t="s">
        <v>325</v>
      </c>
      <c r="R4213" t="s">
        <v>410</v>
      </c>
      <c r="S4213" s="46">
        <v>0</v>
      </c>
      <c r="U4213" s="46">
        <v>20</v>
      </c>
      <c r="IF4213">
        <v>17005</v>
      </c>
      <c r="IG4213" t="s">
        <v>324</v>
      </c>
      <c r="IH4213" t="s">
        <v>319</v>
      </c>
      <c r="IK4213">
        <v>-2</v>
      </c>
      <c r="IL4213" t="s">
        <v>279</v>
      </c>
      <c r="IM4213" t="s">
        <v>280</v>
      </c>
      <c r="IN4213" t="s">
        <v>663</v>
      </c>
      <c r="IP4213" t="s">
        <v>689</v>
      </c>
    </row>
    <row r="4214" spans="1:250" x14ac:dyDescent="0.25">
      <c r="A4214">
        <v>42729</v>
      </c>
      <c r="B4214">
        <v>-890804480</v>
      </c>
      <c r="C4214">
        <v>1837</v>
      </c>
      <c r="D4214" t="s">
        <v>273</v>
      </c>
      <c r="E4214" t="s">
        <v>274</v>
      </c>
      <c r="F4214">
        <v>13794</v>
      </c>
      <c r="G4214" t="s">
        <v>275</v>
      </c>
      <c r="H4214" t="s">
        <v>276</v>
      </c>
      <c r="I4214">
        <v>431</v>
      </c>
      <c r="J4214" t="s">
        <v>493</v>
      </c>
      <c r="K4214" t="s">
        <v>494</v>
      </c>
      <c r="L4214">
        <v>17005</v>
      </c>
      <c r="M4214" t="s">
        <v>324</v>
      </c>
      <c r="N4214" t="s">
        <v>325</v>
      </c>
      <c r="O4214">
        <v>17005</v>
      </c>
      <c r="P4214" t="s">
        <v>324</v>
      </c>
      <c r="Q4214" t="s">
        <v>325</v>
      </c>
      <c r="R4214" t="s">
        <v>410</v>
      </c>
      <c r="S4214" s="46">
        <v>0</v>
      </c>
      <c r="U4214" s="46">
        <v>20</v>
      </c>
      <c r="IF4214">
        <v>17005</v>
      </c>
      <c r="IG4214" t="s">
        <v>324</v>
      </c>
      <c r="IH4214" t="s">
        <v>319</v>
      </c>
      <c r="IK4214">
        <v>-2</v>
      </c>
      <c r="IL4214" t="s">
        <v>279</v>
      </c>
      <c r="IM4214" t="s">
        <v>280</v>
      </c>
      <c r="IN4214" t="s">
        <v>663</v>
      </c>
      <c r="IP4214" t="s">
        <v>689</v>
      </c>
    </row>
    <row r="4215" spans="1:250" x14ac:dyDescent="0.25">
      <c r="A4215">
        <v>42730</v>
      </c>
      <c r="B4215">
        <v>-890804480</v>
      </c>
      <c r="C4215">
        <v>1837</v>
      </c>
      <c r="D4215" t="s">
        <v>273</v>
      </c>
      <c r="E4215" t="s">
        <v>274</v>
      </c>
      <c r="F4215">
        <v>13794</v>
      </c>
      <c r="G4215" t="s">
        <v>275</v>
      </c>
      <c r="H4215" t="s">
        <v>276</v>
      </c>
      <c r="I4215">
        <v>429</v>
      </c>
      <c r="J4215" t="s">
        <v>395</v>
      </c>
      <c r="K4215" t="s">
        <v>396</v>
      </c>
      <c r="L4215">
        <v>17005</v>
      </c>
      <c r="M4215" t="s">
        <v>324</v>
      </c>
      <c r="N4215" t="s">
        <v>325</v>
      </c>
      <c r="O4215">
        <v>17005</v>
      </c>
      <c r="P4215" t="s">
        <v>324</v>
      </c>
      <c r="Q4215" t="s">
        <v>325</v>
      </c>
      <c r="R4215" t="s">
        <v>410</v>
      </c>
      <c r="S4215" s="46">
        <v>0</v>
      </c>
      <c r="U4215" s="46">
        <v>20</v>
      </c>
      <c r="IF4215">
        <v>17005</v>
      </c>
      <c r="IG4215" t="s">
        <v>324</v>
      </c>
      <c r="IH4215" t="s">
        <v>319</v>
      </c>
      <c r="IK4215">
        <v>-2</v>
      </c>
      <c r="IL4215" t="s">
        <v>279</v>
      </c>
      <c r="IM4215" t="s">
        <v>280</v>
      </c>
      <c r="IN4215" t="s">
        <v>663</v>
      </c>
      <c r="IP4215" t="s">
        <v>689</v>
      </c>
    </row>
    <row r="4216" spans="1:250" x14ac:dyDescent="0.25">
      <c r="A4216">
        <v>42731</v>
      </c>
      <c r="B4216">
        <v>-890804480</v>
      </c>
      <c r="C4216">
        <v>1837</v>
      </c>
      <c r="D4216" t="s">
        <v>273</v>
      </c>
      <c r="E4216" t="s">
        <v>274</v>
      </c>
      <c r="F4216">
        <v>13794</v>
      </c>
      <c r="G4216" t="s">
        <v>275</v>
      </c>
      <c r="H4216" t="s">
        <v>276</v>
      </c>
      <c r="I4216">
        <v>427</v>
      </c>
      <c r="J4216" t="s">
        <v>397</v>
      </c>
      <c r="K4216" t="s">
        <v>398</v>
      </c>
      <c r="L4216">
        <v>17005</v>
      </c>
      <c r="M4216" t="s">
        <v>324</v>
      </c>
      <c r="N4216" t="s">
        <v>325</v>
      </c>
      <c r="O4216">
        <v>17005</v>
      </c>
      <c r="P4216" t="s">
        <v>324</v>
      </c>
      <c r="Q4216" t="s">
        <v>325</v>
      </c>
      <c r="R4216" t="s">
        <v>410</v>
      </c>
      <c r="S4216" s="46">
        <v>0</v>
      </c>
      <c r="U4216" s="46">
        <v>20</v>
      </c>
      <c r="IF4216">
        <v>17005</v>
      </c>
      <c r="IG4216" t="s">
        <v>324</v>
      </c>
      <c r="IH4216" t="s">
        <v>319</v>
      </c>
      <c r="IK4216">
        <v>-2</v>
      </c>
      <c r="IL4216" t="s">
        <v>279</v>
      </c>
      <c r="IM4216" t="s">
        <v>280</v>
      </c>
      <c r="IN4216" t="s">
        <v>663</v>
      </c>
      <c r="IP4216" t="s">
        <v>689</v>
      </c>
    </row>
    <row r="4217" spans="1:250" x14ac:dyDescent="0.25">
      <c r="A4217">
        <v>42732</v>
      </c>
      <c r="B4217">
        <v>-890804480</v>
      </c>
      <c r="C4217">
        <v>1837</v>
      </c>
      <c r="D4217" t="s">
        <v>273</v>
      </c>
      <c r="E4217" t="s">
        <v>274</v>
      </c>
      <c r="F4217">
        <v>13794</v>
      </c>
      <c r="G4217" t="s">
        <v>275</v>
      </c>
      <c r="H4217" t="s">
        <v>276</v>
      </c>
      <c r="I4217">
        <v>424</v>
      </c>
      <c r="J4217" t="s">
        <v>399</v>
      </c>
      <c r="K4217" t="s">
        <v>400</v>
      </c>
      <c r="L4217">
        <v>17005</v>
      </c>
      <c r="M4217" t="s">
        <v>324</v>
      </c>
      <c r="N4217" t="s">
        <v>325</v>
      </c>
      <c r="O4217">
        <v>17005</v>
      </c>
      <c r="P4217" t="s">
        <v>324</v>
      </c>
      <c r="Q4217" t="s">
        <v>325</v>
      </c>
      <c r="R4217" t="s">
        <v>410</v>
      </c>
      <c r="S4217" s="46">
        <v>0</v>
      </c>
      <c r="U4217" s="46">
        <v>20</v>
      </c>
      <c r="IF4217">
        <v>17005</v>
      </c>
      <c r="IG4217" t="s">
        <v>324</v>
      </c>
      <c r="IH4217" t="s">
        <v>319</v>
      </c>
      <c r="IK4217">
        <v>-2</v>
      </c>
      <c r="IL4217" t="s">
        <v>279</v>
      </c>
      <c r="IM4217" t="s">
        <v>280</v>
      </c>
      <c r="IN4217" t="s">
        <v>663</v>
      </c>
      <c r="IP4217" t="s">
        <v>689</v>
      </c>
    </row>
    <row r="4218" spans="1:250" x14ac:dyDescent="0.25">
      <c r="A4218">
        <v>42733</v>
      </c>
      <c r="B4218">
        <v>-890804480</v>
      </c>
      <c r="C4218">
        <v>1837</v>
      </c>
      <c r="D4218" t="s">
        <v>273</v>
      </c>
      <c r="E4218" t="s">
        <v>274</v>
      </c>
      <c r="F4218">
        <v>13794</v>
      </c>
      <c r="G4218" t="s">
        <v>275</v>
      </c>
      <c r="H4218" t="s">
        <v>276</v>
      </c>
      <c r="I4218">
        <v>422</v>
      </c>
      <c r="J4218" t="s">
        <v>401</v>
      </c>
      <c r="K4218" t="s">
        <v>402</v>
      </c>
      <c r="L4218">
        <v>17005</v>
      </c>
      <c r="M4218" t="s">
        <v>324</v>
      </c>
      <c r="N4218" t="s">
        <v>325</v>
      </c>
      <c r="O4218">
        <v>17005</v>
      </c>
      <c r="P4218" t="s">
        <v>324</v>
      </c>
      <c r="Q4218" t="s">
        <v>325</v>
      </c>
      <c r="R4218" t="s">
        <v>410</v>
      </c>
      <c r="S4218" s="46">
        <v>0</v>
      </c>
      <c r="U4218" s="46">
        <v>20</v>
      </c>
      <c r="IF4218">
        <v>17005</v>
      </c>
      <c r="IG4218" t="s">
        <v>324</v>
      </c>
      <c r="IH4218" t="s">
        <v>319</v>
      </c>
      <c r="IK4218">
        <v>-2</v>
      </c>
      <c r="IL4218" t="s">
        <v>279</v>
      </c>
      <c r="IM4218" t="s">
        <v>280</v>
      </c>
      <c r="IN4218" t="s">
        <v>663</v>
      </c>
      <c r="IP4218" t="s">
        <v>689</v>
      </c>
    </row>
    <row r="4219" spans="1:250" x14ac:dyDescent="0.25">
      <c r="A4219">
        <v>42734</v>
      </c>
      <c r="B4219">
        <v>-890804480</v>
      </c>
      <c r="C4219">
        <v>1837</v>
      </c>
      <c r="D4219" t="s">
        <v>273</v>
      </c>
      <c r="E4219" t="s">
        <v>274</v>
      </c>
      <c r="F4219">
        <v>13794</v>
      </c>
      <c r="G4219" t="s">
        <v>275</v>
      </c>
      <c r="H4219" t="s">
        <v>276</v>
      </c>
      <c r="I4219">
        <v>420</v>
      </c>
      <c r="J4219" t="s">
        <v>403</v>
      </c>
      <c r="K4219" t="s">
        <v>404</v>
      </c>
      <c r="L4219">
        <v>17005</v>
      </c>
      <c r="M4219" t="s">
        <v>324</v>
      </c>
      <c r="N4219" t="s">
        <v>325</v>
      </c>
      <c r="O4219">
        <v>17005</v>
      </c>
      <c r="P4219" t="s">
        <v>324</v>
      </c>
      <c r="Q4219" t="s">
        <v>325</v>
      </c>
      <c r="R4219" t="s">
        <v>410</v>
      </c>
      <c r="S4219" s="46">
        <v>0</v>
      </c>
      <c r="U4219" s="46">
        <v>20</v>
      </c>
      <c r="IF4219">
        <v>17005</v>
      </c>
      <c r="IG4219" t="s">
        <v>324</v>
      </c>
      <c r="IH4219" t="s">
        <v>319</v>
      </c>
      <c r="IK4219">
        <v>-2</v>
      </c>
      <c r="IL4219" t="s">
        <v>279</v>
      </c>
      <c r="IM4219" t="s">
        <v>280</v>
      </c>
      <c r="IN4219" t="s">
        <v>663</v>
      </c>
      <c r="IP4219" t="s">
        <v>689</v>
      </c>
    </row>
    <row r="4220" spans="1:250" x14ac:dyDescent="0.25">
      <c r="A4220">
        <v>42735</v>
      </c>
      <c r="B4220">
        <v>-890804480</v>
      </c>
      <c r="C4220">
        <v>1837</v>
      </c>
      <c r="D4220" t="s">
        <v>273</v>
      </c>
      <c r="E4220" t="s">
        <v>274</v>
      </c>
      <c r="F4220">
        <v>13794</v>
      </c>
      <c r="G4220" t="s">
        <v>275</v>
      </c>
      <c r="H4220" t="s">
        <v>276</v>
      </c>
      <c r="I4220">
        <v>437</v>
      </c>
      <c r="J4220" t="s">
        <v>658</v>
      </c>
      <c r="K4220" t="s">
        <v>659</v>
      </c>
      <c r="L4220">
        <v>17005</v>
      </c>
      <c r="M4220" t="s">
        <v>324</v>
      </c>
      <c r="N4220" t="s">
        <v>325</v>
      </c>
      <c r="O4220">
        <v>17005</v>
      </c>
      <c r="P4220" t="s">
        <v>324</v>
      </c>
      <c r="Q4220" t="s">
        <v>325</v>
      </c>
      <c r="R4220" t="s">
        <v>410</v>
      </c>
      <c r="S4220" s="46">
        <v>0</v>
      </c>
      <c r="U4220" s="46">
        <v>20</v>
      </c>
      <c r="IF4220">
        <v>17005</v>
      </c>
      <c r="IG4220" t="s">
        <v>324</v>
      </c>
      <c r="IH4220" t="s">
        <v>319</v>
      </c>
      <c r="IK4220">
        <v>-2</v>
      </c>
      <c r="IL4220" t="s">
        <v>279</v>
      </c>
      <c r="IM4220" t="s">
        <v>280</v>
      </c>
      <c r="IN4220" t="s">
        <v>663</v>
      </c>
      <c r="IP4220" t="s">
        <v>689</v>
      </c>
    </row>
    <row r="4221" spans="1:250" x14ac:dyDescent="0.25">
      <c r="A4221">
        <v>42736</v>
      </c>
      <c r="B4221">
        <v>-890804480</v>
      </c>
      <c r="C4221">
        <v>1837</v>
      </c>
      <c r="D4221" t="s">
        <v>273</v>
      </c>
      <c r="E4221" t="s">
        <v>274</v>
      </c>
      <c r="F4221">
        <v>13794</v>
      </c>
      <c r="G4221" t="s">
        <v>275</v>
      </c>
      <c r="H4221" t="s">
        <v>276</v>
      </c>
      <c r="I4221">
        <v>436</v>
      </c>
      <c r="J4221" t="s">
        <v>656</v>
      </c>
      <c r="K4221" t="s">
        <v>657</v>
      </c>
      <c r="L4221">
        <v>17005</v>
      </c>
      <c r="M4221" t="s">
        <v>324</v>
      </c>
      <c r="N4221" t="s">
        <v>325</v>
      </c>
      <c r="O4221">
        <v>17005</v>
      </c>
      <c r="P4221" t="s">
        <v>324</v>
      </c>
      <c r="Q4221" t="s">
        <v>325</v>
      </c>
      <c r="R4221" t="s">
        <v>410</v>
      </c>
      <c r="S4221" s="46">
        <v>0</v>
      </c>
      <c r="U4221" s="46">
        <v>20</v>
      </c>
      <c r="IF4221">
        <v>17005</v>
      </c>
      <c r="IG4221" t="s">
        <v>324</v>
      </c>
      <c r="IH4221" t="s">
        <v>319</v>
      </c>
      <c r="IK4221">
        <v>-2</v>
      </c>
      <c r="IL4221" t="s">
        <v>279</v>
      </c>
      <c r="IM4221" t="s">
        <v>280</v>
      </c>
      <c r="IN4221" t="s">
        <v>663</v>
      </c>
      <c r="IP4221" t="s">
        <v>689</v>
      </c>
    </row>
    <row r="4222" spans="1:250" x14ac:dyDescent="0.25">
      <c r="A4222">
        <v>42737</v>
      </c>
      <c r="B4222">
        <v>-890804480</v>
      </c>
      <c r="C4222">
        <v>1837</v>
      </c>
      <c r="D4222" t="s">
        <v>273</v>
      </c>
      <c r="E4222" t="s">
        <v>274</v>
      </c>
      <c r="F4222">
        <v>13794</v>
      </c>
      <c r="G4222" t="s">
        <v>275</v>
      </c>
      <c r="H4222" t="s">
        <v>276</v>
      </c>
      <c r="I4222">
        <v>435</v>
      </c>
      <c r="J4222" t="s">
        <v>491</v>
      </c>
      <c r="K4222" t="s">
        <v>492</v>
      </c>
      <c r="L4222">
        <v>17005</v>
      </c>
      <c r="M4222" t="s">
        <v>324</v>
      </c>
      <c r="N4222" t="s">
        <v>325</v>
      </c>
      <c r="O4222">
        <v>17005</v>
      </c>
      <c r="P4222" t="s">
        <v>324</v>
      </c>
      <c r="Q4222" t="s">
        <v>325</v>
      </c>
      <c r="R4222" t="s">
        <v>410</v>
      </c>
      <c r="S4222" s="46">
        <v>0</v>
      </c>
      <c r="U4222" s="46">
        <v>20</v>
      </c>
      <c r="IF4222">
        <v>17005</v>
      </c>
      <c r="IG4222" t="s">
        <v>324</v>
      </c>
      <c r="IH4222" t="s">
        <v>319</v>
      </c>
      <c r="IK4222">
        <v>-2</v>
      </c>
      <c r="IL4222" t="s">
        <v>279</v>
      </c>
      <c r="IM4222" t="s">
        <v>280</v>
      </c>
      <c r="IN4222" t="s">
        <v>663</v>
      </c>
      <c r="IP4222" t="s">
        <v>689</v>
      </c>
    </row>
    <row r="4223" spans="1:250" x14ac:dyDescent="0.25">
      <c r="A4223">
        <v>42738</v>
      </c>
      <c r="B4223">
        <v>-890804480</v>
      </c>
      <c r="C4223">
        <v>1837</v>
      </c>
      <c r="D4223" t="s">
        <v>273</v>
      </c>
      <c r="E4223" t="s">
        <v>274</v>
      </c>
      <c r="F4223">
        <v>13794</v>
      </c>
      <c r="G4223" t="s">
        <v>275</v>
      </c>
      <c r="H4223" t="s">
        <v>276</v>
      </c>
      <c r="I4223">
        <v>422</v>
      </c>
      <c r="J4223" t="s">
        <v>401</v>
      </c>
      <c r="K4223" t="s">
        <v>402</v>
      </c>
      <c r="L4223">
        <v>17006</v>
      </c>
      <c r="M4223" t="s">
        <v>326</v>
      </c>
      <c r="N4223" t="s">
        <v>327</v>
      </c>
      <c r="O4223">
        <v>17006</v>
      </c>
      <c r="P4223" t="s">
        <v>326</v>
      </c>
      <c r="Q4223" t="s">
        <v>327</v>
      </c>
      <c r="R4223" t="s">
        <v>410</v>
      </c>
      <c r="S4223" s="46">
        <v>0</v>
      </c>
      <c r="U4223" s="46">
        <v>20</v>
      </c>
      <c r="IF4223">
        <v>17006</v>
      </c>
      <c r="IG4223" t="s">
        <v>326</v>
      </c>
      <c r="IH4223" t="s">
        <v>319</v>
      </c>
      <c r="IK4223">
        <v>-2</v>
      </c>
      <c r="IL4223" t="s">
        <v>279</v>
      </c>
      <c r="IM4223" t="s">
        <v>280</v>
      </c>
      <c r="IN4223" t="s">
        <v>663</v>
      </c>
      <c r="IP4223" t="s">
        <v>690</v>
      </c>
    </row>
    <row r="4224" spans="1:250" x14ac:dyDescent="0.25">
      <c r="A4224">
        <v>42739</v>
      </c>
      <c r="B4224">
        <v>-890804480</v>
      </c>
      <c r="C4224">
        <v>1837</v>
      </c>
      <c r="D4224" t="s">
        <v>273</v>
      </c>
      <c r="E4224" t="s">
        <v>274</v>
      </c>
      <c r="F4224">
        <v>13794</v>
      </c>
      <c r="G4224" t="s">
        <v>275</v>
      </c>
      <c r="H4224" t="s">
        <v>276</v>
      </c>
      <c r="I4224">
        <v>420</v>
      </c>
      <c r="J4224" t="s">
        <v>403</v>
      </c>
      <c r="K4224" t="s">
        <v>404</v>
      </c>
      <c r="L4224">
        <v>17006</v>
      </c>
      <c r="M4224" t="s">
        <v>326</v>
      </c>
      <c r="N4224" t="s">
        <v>327</v>
      </c>
      <c r="O4224">
        <v>17006</v>
      </c>
      <c r="P4224" t="s">
        <v>326</v>
      </c>
      <c r="Q4224" t="s">
        <v>327</v>
      </c>
      <c r="R4224" t="s">
        <v>410</v>
      </c>
      <c r="S4224" s="46">
        <v>0</v>
      </c>
      <c r="U4224" s="46">
        <v>20</v>
      </c>
      <c r="IF4224">
        <v>17006</v>
      </c>
      <c r="IG4224" t="s">
        <v>326</v>
      </c>
      <c r="IH4224" t="s">
        <v>319</v>
      </c>
      <c r="IK4224">
        <v>-2</v>
      </c>
      <c r="IL4224" t="s">
        <v>279</v>
      </c>
      <c r="IM4224" t="s">
        <v>280</v>
      </c>
      <c r="IN4224" t="s">
        <v>663</v>
      </c>
      <c r="IP4224" t="s">
        <v>690</v>
      </c>
    </row>
    <row r="4225" spans="1:250" x14ac:dyDescent="0.25">
      <c r="A4225">
        <v>42740</v>
      </c>
      <c r="B4225">
        <v>-890804480</v>
      </c>
      <c r="C4225">
        <v>1837</v>
      </c>
      <c r="D4225" t="s">
        <v>273</v>
      </c>
      <c r="E4225" t="s">
        <v>274</v>
      </c>
      <c r="F4225">
        <v>13794</v>
      </c>
      <c r="G4225" t="s">
        <v>275</v>
      </c>
      <c r="H4225" t="s">
        <v>276</v>
      </c>
      <c r="I4225">
        <v>411</v>
      </c>
      <c r="J4225" t="s">
        <v>393</v>
      </c>
      <c r="K4225" t="s">
        <v>394</v>
      </c>
      <c r="L4225">
        <v>17006</v>
      </c>
      <c r="M4225" t="s">
        <v>326</v>
      </c>
      <c r="N4225" t="s">
        <v>327</v>
      </c>
      <c r="O4225">
        <v>17006</v>
      </c>
      <c r="P4225" t="s">
        <v>326</v>
      </c>
      <c r="Q4225" t="s">
        <v>327</v>
      </c>
      <c r="R4225" t="s">
        <v>410</v>
      </c>
      <c r="S4225" s="46">
        <v>0</v>
      </c>
      <c r="U4225" s="46">
        <v>20</v>
      </c>
      <c r="IF4225">
        <v>17006</v>
      </c>
      <c r="IG4225" t="s">
        <v>326</v>
      </c>
      <c r="IH4225" t="s">
        <v>319</v>
      </c>
      <c r="IK4225">
        <v>-2</v>
      </c>
      <c r="IL4225" t="s">
        <v>279</v>
      </c>
      <c r="IM4225" t="s">
        <v>280</v>
      </c>
      <c r="IN4225" t="s">
        <v>663</v>
      </c>
      <c r="IP4225" t="s">
        <v>690</v>
      </c>
    </row>
    <row r="4226" spans="1:250" x14ac:dyDescent="0.25">
      <c r="A4226">
        <v>42741</v>
      </c>
      <c r="B4226">
        <v>-890804480</v>
      </c>
      <c r="C4226">
        <v>1837</v>
      </c>
      <c r="D4226" t="s">
        <v>273</v>
      </c>
      <c r="E4226" t="s">
        <v>274</v>
      </c>
      <c r="F4226">
        <v>13794</v>
      </c>
      <c r="G4226" t="s">
        <v>275</v>
      </c>
      <c r="H4226" t="s">
        <v>276</v>
      </c>
      <c r="I4226">
        <v>436</v>
      </c>
      <c r="J4226" t="s">
        <v>656</v>
      </c>
      <c r="K4226" t="s">
        <v>657</v>
      </c>
      <c r="L4226">
        <v>17006</v>
      </c>
      <c r="M4226" t="s">
        <v>326</v>
      </c>
      <c r="N4226" t="s">
        <v>327</v>
      </c>
      <c r="O4226">
        <v>17006</v>
      </c>
      <c r="P4226" t="s">
        <v>326</v>
      </c>
      <c r="Q4226" t="s">
        <v>327</v>
      </c>
      <c r="R4226" t="s">
        <v>410</v>
      </c>
      <c r="S4226" s="46">
        <v>0</v>
      </c>
      <c r="U4226" s="46">
        <v>20</v>
      </c>
      <c r="IF4226">
        <v>17006</v>
      </c>
      <c r="IG4226" t="s">
        <v>326</v>
      </c>
      <c r="IH4226" t="s">
        <v>319</v>
      </c>
      <c r="IK4226">
        <v>-2</v>
      </c>
      <c r="IL4226" t="s">
        <v>279</v>
      </c>
      <c r="IM4226" t="s">
        <v>280</v>
      </c>
      <c r="IN4226" t="s">
        <v>663</v>
      </c>
      <c r="IP4226" t="s">
        <v>690</v>
      </c>
    </row>
    <row r="4227" spans="1:250" x14ac:dyDescent="0.25">
      <c r="A4227">
        <v>42742</v>
      </c>
      <c r="B4227">
        <v>-890804480</v>
      </c>
      <c r="C4227">
        <v>1837</v>
      </c>
      <c r="D4227" t="s">
        <v>273</v>
      </c>
      <c r="E4227" t="s">
        <v>274</v>
      </c>
      <c r="F4227">
        <v>13794</v>
      </c>
      <c r="G4227" t="s">
        <v>275</v>
      </c>
      <c r="H4227" t="s">
        <v>276</v>
      </c>
      <c r="I4227">
        <v>435</v>
      </c>
      <c r="J4227" t="s">
        <v>491</v>
      </c>
      <c r="K4227" t="s">
        <v>492</v>
      </c>
      <c r="L4227">
        <v>17006</v>
      </c>
      <c r="M4227" t="s">
        <v>326</v>
      </c>
      <c r="N4227" t="s">
        <v>327</v>
      </c>
      <c r="O4227">
        <v>17006</v>
      </c>
      <c r="P4227" t="s">
        <v>326</v>
      </c>
      <c r="Q4227" t="s">
        <v>327</v>
      </c>
      <c r="R4227" t="s">
        <v>410</v>
      </c>
      <c r="S4227" s="46">
        <v>0</v>
      </c>
      <c r="U4227" s="46">
        <v>20</v>
      </c>
      <c r="IF4227">
        <v>17006</v>
      </c>
      <c r="IG4227" t="s">
        <v>326</v>
      </c>
      <c r="IH4227" t="s">
        <v>319</v>
      </c>
      <c r="IK4227">
        <v>-2</v>
      </c>
      <c r="IL4227" t="s">
        <v>279</v>
      </c>
      <c r="IM4227" t="s">
        <v>280</v>
      </c>
      <c r="IN4227" t="s">
        <v>663</v>
      </c>
      <c r="IP4227" t="s">
        <v>690</v>
      </c>
    </row>
    <row r="4228" spans="1:250" x14ac:dyDescent="0.25">
      <c r="A4228">
        <v>42743</v>
      </c>
      <c r="B4228">
        <v>-890804480</v>
      </c>
      <c r="C4228">
        <v>1837</v>
      </c>
      <c r="D4228" t="s">
        <v>273</v>
      </c>
      <c r="E4228" t="s">
        <v>274</v>
      </c>
      <c r="F4228">
        <v>13794</v>
      </c>
      <c r="G4228" t="s">
        <v>275</v>
      </c>
      <c r="H4228" t="s">
        <v>276</v>
      </c>
      <c r="I4228">
        <v>431</v>
      </c>
      <c r="J4228" t="s">
        <v>493</v>
      </c>
      <c r="K4228" t="s">
        <v>494</v>
      </c>
      <c r="L4228">
        <v>17006</v>
      </c>
      <c r="M4228" t="s">
        <v>326</v>
      </c>
      <c r="N4228" t="s">
        <v>327</v>
      </c>
      <c r="O4228">
        <v>17006</v>
      </c>
      <c r="P4228" t="s">
        <v>326</v>
      </c>
      <c r="Q4228" t="s">
        <v>327</v>
      </c>
      <c r="R4228" t="s">
        <v>410</v>
      </c>
      <c r="S4228" s="46">
        <v>0</v>
      </c>
      <c r="U4228" s="46">
        <v>20</v>
      </c>
      <c r="IF4228">
        <v>17006</v>
      </c>
      <c r="IG4228" t="s">
        <v>326</v>
      </c>
      <c r="IH4228" t="s">
        <v>319</v>
      </c>
      <c r="IK4228">
        <v>-2</v>
      </c>
      <c r="IL4228" t="s">
        <v>279</v>
      </c>
      <c r="IM4228" t="s">
        <v>280</v>
      </c>
      <c r="IN4228" t="s">
        <v>663</v>
      </c>
      <c r="IP4228" t="s">
        <v>690</v>
      </c>
    </row>
    <row r="4229" spans="1:250" x14ac:dyDescent="0.25">
      <c r="A4229">
        <v>42744</v>
      </c>
      <c r="B4229">
        <v>-890804480</v>
      </c>
      <c r="C4229">
        <v>1837</v>
      </c>
      <c r="D4229" t="s">
        <v>273</v>
      </c>
      <c r="E4229" t="s">
        <v>274</v>
      </c>
      <c r="F4229">
        <v>13794</v>
      </c>
      <c r="G4229" t="s">
        <v>275</v>
      </c>
      <c r="H4229" t="s">
        <v>276</v>
      </c>
      <c r="I4229">
        <v>429</v>
      </c>
      <c r="J4229" t="s">
        <v>395</v>
      </c>
      <c r="K4229" t="s">
        <v>396</v>
      </c>
      <c r="L4229">
        <v>17006</v>
      </c>
      <c r="M4229" t="s">
        <v>326</v>
      </c>
      <c r="N4229" t="s">
        <v>327</v>
      </c>
      <c r="O4229">
        <v>17006</v>
      </c>
      <c r="P4229" t="s">
        <v>326</v>
      </c>
      <c r="Q4229" t="s">
        <v>327</v>
      </c>
      <c r="R4229" t="s">
        <v>410</v>
      </c>
      <c r="S4229" s="46">
        <v>0</v>
      </c>
      <c r="U4229" s="46">
        <v>20</v>
      </c>
      <c r="IF4229">
        <v>17006</v>
      </c>
      <c r="IG4229" t="s">
        <v>326</v>
      </c>
      <c r="IH4229" t="s">
        <v>319</v>
      </c>
      <c r="IK4229">
        <v>-2</v>
      </c>
      <c r="IL4229" t="s">
        <v>279</v>
      </c>
      <c r="IM4229" t="s">
        <v>280</v>
      </c>
      <c r="IN4229" t="s">
        <v>663</v>
      </c>
      <c r="IP4229" t="s">
        <v>690</v>
      </c>
    </row>
    <row r="4230" spans="1:250" x14ac:dyDescent="0.25">
      <c r="A4230">
        <v>42745</v>
      </c>
      <c r="B4230">
        <v>-890804480</v>
      </c>
      <c r="C4230">
        <v>1837</v>
      </c>
      <c r="D4230" t="s">
        <v>273</v>
      </c>
      <c r="E4230" t="s">
        <v>274</v>
      </c>
      <c r="F4230">
        <v>13794</v>
      </c>
      <c r="G4230" t="s">
        <v>275</v>
      </c>
      <c r="H4230" t="s">
        <v>276</v>
      </c>
      <c r="I4230">
        <v>427</v>
      </c>
      <c r="J4230" t="s">
        <v>397</v>
      </c>
      <c r="K4230" t="s">
        <v>398</v>
      </c>
      <c r="L4230">
        <v>17006</v>
      </c>
      <c r="M4230" t="s">
        <v>326</v>
      </c>
      <c r="N4230" t="s">
        <v>327</v>
      </c>
      <c r="O4230">
        <v>17006</v>
      </c>
      <c r="P4230" t="s">
        <v>326</v>
      </c>
      <c r="Q4230" t="s">
        <v>327</v>
      </c>
      <c r="R4230" t="s">
        <v>410</v>
      </c>
      <c r="S4230" s="46">
        <v>0</v>
      </c>
      <c r="U4230" s="46">
        <v>20</v>
      </c>
      <c r="IF4230">
        <v>17006</v>
      </c>
      <c r="IG4230" t="s">
        <v>326</v>
      </c>
      <c r="IH4230" t="s">
        <v>319</v>
      </c>
      <c r="IK4230">
        <v>-2</v>
      </c>
      <c r="IL4230" t="s">
        <v>279</v>
      </c>
      <c r="IM4230" t="s">
        <v>280</v>
      </c>
      <c r="IN4230" t="s">
        <v>663</v>
      </c>
      <c r="IP4230" t="s">
        <v>690</v>
      </c>
    </row>
    <row r="4231" spans="1:250" x14ac:dyDescent="0.25">
      <c r="A4231">
        <v>42746</v>
      </c>
      <c r="B4231">
        <v>-890804480</v>
      </c>
      <c r="C4231">
        <v>1837</v>
      </c>
      <c r="D4231" t="s">
        <v>273</v>
      </c>
      <c r="E4231" t="s">
        <v>274</v>
      </c>
      <c r="F4231">
        <v>13794</v>
      </c>
      <c r="G4231" t="s">
        <v>275</v>
      </c>
      <c r="H4231" t="s">
        <v>276</v>
      </c>
      <c r="I4231">
        <v>424</v>
      </c>
      <c r="J4231" t="s">
        <v>399</v>
      </c>
      <c r="K4231" t="s">
        <v>400</v>
      </c>
      <c r="L4231">
        <v>17006</v>
      </c>
      <c r="M4231" t="s">
        <v>326</v>
      </c>
      <c r="N4231" t="s">
        <v>327</v>
      </c>
      <c r="O4231">
        <v>17006</v>
      </c>
      <c r="P4231" t="s">
        <v>326</v>
      </c>
      <c r="Q4231" t="s">
        <v>327</v>
      </c>
      <c r="R4231" t="s">
        <v>410</v>
      </c>
      <c r="S4231" s="46">
        <v>0</v>
      </c>
      <c r="U4231" s="46">
        <v>20</v>
      </c>
      <c r="IF4231">
        <v>17006</v>
      </c>
      <c r="IG4231" t="s">
        <v>326</v>
      </c>
      <c r="IH4231" t="s">
        <v>319</v>
      </c>
      <c r="IK4231">
        <v>-2</v>
      </c>
      <c r="IL4231" t="s">
        <v>279</v>
      </c>
      <c r="IM4231" t="s">
        <v>280</v>
      </c>
      <c r="IN4231" t="s">
        <v>663</v>
      </c>
      <c r="IP4231" t="s">
        <v>690</v>
      </c>
    </row>
    <row r="4232" spans="1:250" x14ac:dyDescent="0.25">
      <c r="A4232">
        <v>42747</v>
      </c>
      <c r="B4232">
        <v>-890804480</v>
      </c>
      <c r="C4232">
        <v>1837</v>
      </c>
      <c r="D4232" t="s">
        <v>273</v>
      </c>
      <c r="E4232" t="s">
        <v>274</v>
      </c>
      <c r="F4232">
        <v>13794</v>
      </c>
      <c r="G4232" t="s">
        <v>275</v>
      </c>
      <c r="H4232" t="s">
        <v>276</v>
      </c>
      <c r="I4232">
        <v>437</v>
      </c>
      <c r="J4232" t="s">
        <v>658</v>
      </c>
      <c r="K4232" t="s">
        <v>659</v>
      </c>
      <c r="L4232">
        <v>17006</v>
      </c>
      <c r="M4232" t="s">
        <v>326</v>
      </c>
      <c r="N4232" t="s">
        <v>327</v>
      </c>
      <c r="O4232">
        <v>17006</v>
      </c>
      <c r="P4232" t="s">
        <v>326</v>
      </c>
      <c r="Q4232" t="s">
        <v>327</v>
      </c>
      <c r="R4232" t="s">
        <v>410</v>
      </c>
      <c r="S4232" s="46">
        <v>0</v>
      </c>
      <c r="U4232" s="46">
        <v>20</v>
      </c>
      <c r="IF4232">
        <v>17006</v>
      </c>
      <c r="IG4232" t="s">
        <v>326</v>
      </c>
      <c r="IH4232" t="s">
        <v>319</v>
      </c>
      <c r="IK4232">
        <v>-2</v>
      </c>
      <c r="IL4232" t="s">
        <v>279</v>
      </c>
      <c r="IM4232" t="s">
        <v>280</v>
      </c>
      <c r="IN4232" t="s">
        <v>663</v>
      </c>
      <c r="IP4232" t="s">
        <v>690</v>
      </c>
    </row>
    <row r="4233" spans="1:250" x14ac:dyDescent="0.25">
      <c r="A4233">
        <v>42748</v>
      </c>
      <c r="B4233">
        <v>-890804480</v>
      </c>
      <c r="C4233">
        <v>1837</v>
      </c>
      <c r="D4233" t="s">
        <v>273</v>
      </c>
      <c r="E4233" t="s">
        <v>274</v>
      </c>
      <c r="F4233">
        <v>19011</v>
      </c>
      <c r="G4233" t="s">
        <v>328</v>
      </c>
      <c r="H4233" t="s">
        <v>329</v>
      </c>
      <c r="I4233">
        <v>427</v>
      </c>
      <c r="J4233" t="s">
        <v>397</v>
      </c>
      <c r="K4233" t="s">
        <v>398</v>
      </c>
      <c r="L4233">
        <v>19213</v>
      </c>
      <c r="M4233" t="s">
        <v>330</v>
      </c>
      <c r="N4233" t="s">
        <v>331</v>
      </c>
      <c r="O4233">
        <v>19213</v>
      </c>
      <c r="P4233" t="s">
        <v>330</v>
      </c>
      <c r="Q4233" t="s">
        <v>331</v>
      </c>
      <c r="R4233" t="s">
        <v>410</v>
      </c>
      <c r="S4233" s="46">
        <v>0</v>
      </c>
      <c r="U4233" s="46">
        <v>20</v>
      </c>
      <c r="IF4233">
        <v>19213</v>
      </c>
      <c r="IG4233" t="s">
        <v>330</v>
      </c>
      <c r="IH4233" t="s">
        <v>332</v>
      </c>
      <c r="IK4233">
        <v>-2</v>
      </c>
      <c r="IL4233" t="s">
        <v>279</v>
      </c>
      <c r="IM4233" t="s">
        <v>280</v>
      </c>
      <c r="IN4233" t="s">
        <v>687</v>
      </c>
      <c r="IP4233" t="s">
        <v>691</v>
      </c>
    </row>
    <row r="4234" spans="1:250" x14ac:dyDescent="0.25">
      <c r="A4234">
        <v>42749</v>
      </c>
      <c r="B4234">
        <v>-890804480</v>
      </c>
      <c r="C4234">
        <v>1837</v>
      </c>
      <c r="D4234" t="s">
        <v>273</v>
      </c>
      <c r="E4234" t="s">
        <v>274</v>
      </c>
      <c r="F4234">
        <v>19011</v>
      </c>
      <c r="G4234" t="s">
        <v>328</v>
      </c>
      <c r="H4234" t="s">
        <v>329</v>
      </c>
      <c r="I4234">
        <v>424</v>
      </c>
      <c r="J4234" t="s">
        <v>399</v>
      </c>
      <c r="K4234" t="s">
        <v>400</v>
      </c>
      <c r="L4234">
        <v>19213</v>
      </c>
      <c r="M4234" t="s">
        <v>330</v>
      </c>
      <c r="N4234" t="s">
        <v>331</v>
      </c>
      <c r="O4234">
        <v>19213</v>
      </c>
      <c r="P4234" t="s">
        <v>330</v>
      </c>
      <c r="Q4234" t="s">
        <v>331</v>
      </c>
      <c r="R4234" t="s">
        <v>410</v>
      </c>
      <c r="S4234" s="46">
        <v>0</v>
      </c>
      <c r="U4234" s="46">
        <v>20</v>
      </c>
      <c r="IF4234">
        <v>19213</v>
      </c>
      <c r="IG4234" t="s">
        <v>330</v>
      </c>
      <c r="IH4234" t="s">
        <v>332</v>
      </c>
      <c r="IK4234">
        <v>-2</v>
      </c>
      <c r="IL4234" t="s">
        <v>279</v>
      </c>
      <c r="IM4234" t="s">
        <v>280</v>
      </c>
      <c r="IN4234" t="s">
        <v>687</v>
      </c>
      <c r="IP4234" t="s">
        <v>691</v>
      </c>
    </row>
    <row r="4235" spans="1:250" x14ac:dyDescent="0.25">
      <c r="A4235">
        <v>42750</v>
      </c>
      <c r="B4235">
        <v>-890804480</v>
      </c>
      <c r="C4235">
        <v>1837</v>
      </c>
      <c r="D4235" t="s">
        <v>273</v>
      </c>
      <c r="E4235" t="s">
        <v>274</v>
      </c>
      <c r="F4235">
        <v>19011</v>
      </c>
      <c r="G4235" t="s">
        <v>328</v>
      </c>
      <c r="H4235" t="s">
        <v>329</v>
      </c>
      <c r="I4235">
        <v>422</v>
      </c>
      <c r="J4235" t="s">
        <v>401</v>
      </c>
      <c r="K4235" t="s">
        <v>402</v>
      </c>
      <c r="L4235">
        <v>19213</v>
      </c>
      <c r="M4235" t="s">
        <v>330</v>
      </c>
      <c r="N4235" t="s">
        <v>331</v>
      </c>
      <c r="O4235">
        <v>19213</v>
      </c>
      <c r="P4235" t="s">
        <v>330</v>
      </c>
      <c r="Q4235" t="s">
        <v>331</v>
      </c>
      <c r="R4235" t="s">
        <v>410</v>
      </c>
      <c r="S4235" s="46">
        <v>0</v>
      </c>
      <c r="U4235" s="46">
        <v>20</v>
      </c>
      <c r="IF4235">
        <v>19213</v>
      </c>
      <c r="IG4235" t="s">
        <v>330</v>
      </c>
      <c r="IH4235" t="s">
        <v>332</v>
      </c>
      <c r="IK4235">
        <v>-2</v>
      </c>
      <c r="IL4235" t="s">
        <v>279</v>
      </c>
      <c r="IM4235" t="s">
        <v>280</v>
      </c>
      <c r="IN4235" t="s">
        <v>687</v>
      </c>
      <c r="IP4235" t="s">
        <v>691</v>
      </c>
    </row>
    <row r="4236" spans="1:250" x14ac:dyDescent="0.25">
      <c r="A4236">
        <v>42751</v>
      </c>
      <c r="B4236">
        <v>-890804480</v>
      </c>
      <c r="C4236">
        <v>1837</v>
      </c>
      <c r="D4236" t="s">
        <v>273</v>
      </c>
      <c r="E4236" t="s">
        <v>274</v>
      </c>
      <c r="F4236">
        <v>19011</v>
      </c>
      <c r="G4236" t="s">
        <v>328</v>
      </c>
      <c r="H4236" t="s">
        <v>329</v>
      </c>
      <c r="I4236">
        <v>420</v>
      </c>
      <c r="J4236" t="s">
        <v>403</v>
      </c>
      <c r="K4236" t="s">
        <v>404</v>
      </c>
      <c r="L4236">
        <v>19213</v>
      </c>
      <c r="M4236" t="s">
        <v>330</v>
      </c>
      <c r="N4236" t="s">
        <v>331</v>
      </c>
      <c r="O4236">
        <v>19213</v>
      </c>
      <c r="P4236" t="s">
        <v>330</v>
      </c>
      <c r="Q4236" t="s">
        <v>331</v>
      </c>
      <c r="R4236" t="s">
        <v>410</v>
      </c>
      <c r="S4236" s="46">
        <v>0</v>
      </c>
      <c r="U4236" s="46">
        <v>20</v>
      </c>
      <c r="IF4236">
        <v>19213</v>
      </c>
      <c r="IG4236" t="s">
        <v>330</v>
      </c>
      <c r="IH4236" t="s">
        <v>332</v>
      </c>
      <c r="IK4236">
        <v>-2</v>
      </c>
      <c r="IL4236" t="s">
        <v>279</v>
      </c>
      <c r="IM4236" t="s">
        <v>280</v>
      </c>
      <c r="IN4236" t="s">
        <v>687</v>
      </c>
      <c r="IP4236" t="s">
        <v>691</v>
      </c>
    </row>
    <row r="4237" spans="1:250" x14ac:dyDescent="0.25">
      <c r="A4237">
        <v>42752</v>
      </c>
      <c r="B4237">
        <v>-890804480</v>
      </c>
      <c r="C4237">
        <v>1837</v>
      </c>
      <c r="D4237" t="s">
        <v>273</v>
      </c>
      <c r="E4237" t="s">
        <v>274</v>
      </c>
      <c r="F4237">
        <v>19011</v>
      </c>
      <c r="G4237" t="s">
        <v>328</v>
      </c>
      <c r="H4237" t="s">
        <v>329</v>
      </c>
      <c r="I4237">
        <v>411</v>
      </c>
      <c r="J4237" t="s">
        <v>393</v>
      </c>
      <c r="K4237" t="s">
        <v>394</v>
      </c>
      <c r="L4237">
        <v>19213</v>
      </c>
      <c r="M4237" t="s">
        <v>330</v>
      </c>
      <c r="N4237" t="s">
        <v>331</v>
      </c>
      <c r="O4237">
        <v>19213</v>
      </c>
      <c r="P4237" t="s">
        <v>330</v>
      </c>
      <c r="Q4237" t="s">
        <v>331</v>
      </c>
      <c r="R4237" t="s">
        <v>410</v>
      </c>
      <c r="S4237" s="46">
        <v>0</v>
      </c>
      <c r="U4237" s="46">
        <v>20</v>
      </c>
      <c r="IF4237">
        <v>19213</v>
      </c>
      <c r="IG4237" t="s">
        <v>330</v>
      </c>
      <c r="IH4237" t="s">
        <v>332</v>
      </c>
      <c r="IK4237">
        <v>-2</v>
      </c>
      <c r="IL4237" t="s">
        <v>279</v>
      </c>
      <c r="IM4237" t="s">
        <v>280</v>
      </c>
      <c r="IN4237" t="s">
        <v>687</v>
      </c>
      <c r="IP4237" t="s">
        <v>691</v>
      </c>
    </row>
    <row r="4238" spans="1:250" x14ac:dyDescent="0.25">
      <c r="A4238">
        <v>42753</v>
      </c>
      <c r="B4238">
        <v>-890804480</v>
      </c>
      <c r="C4238">
        <v>1837</v>
      </c>
      <c r="D4238" t="s">
        <v>273</v>
      </c>
      <c r="E4238" t="s">
        <v>274</v>
      </c>
      <c r="F4238">
        <v>19011</v>
      </c>
      <c r="G4238" t="s">
        <v>328</v>
      </c>
      <c r="H4238" t="s">
        <v>329</v>
      </c>
      <c r="I4238">
        <v>437</v>
      </c>
      <c r="J4238" t="s">
        <v>658</v>
      </c>
      <c r="K4238" t="s">
        <v>659</v>
      </c>
      <c r="L4238">
        <v>19213</v>
      </c>
      <c r="M4238" t="s">
        <v>330</v>
      </c>
      <c r="N4238" t="s">
        <v>331</v>
      </c>
      <c r="O4238">
        <v>19213</v>
      </c>
      <c r="P4238" t="s">
        <v>330</v>
      </c>
      <c r="Q4238" t="s">
        <v>331</v>
      </c>
      <c r="R4238" t="s">
        <v>410</v>
      </c>
      <c r="S4238" s="46">
        <v>0</v>
      </c>
      <c r="U4238" s="46">
        <v>20</v>
      </c>
      <c r="IF4238">
        <v>19213</v>
      </c>
      <c r="IG4238" t="s">
        <v>330</v>
      </c>
      <c r="IH4238" t="s">
        <v>332</v>
      </c>
      <c r="IK4238">
        <v>-2</v>
      </c>
      <c r="IL4238" t="s">
        <v>279</v>
      </c>
      <c r="IM4238" t="s">
        <v>280</v>
      </c>
      <c r="IN4238" t="s">
        <v>687</v>
      </c>
      <c r="IP4238" t="s">
        <v>691</v>
      </c>
    </row>
    <row r="4239" spans="1:250" x14ac:dyDescent="0.25">
      <c r="A4239">
        <v>42754</v>
      </c>
      <c r="B4239">
        <v>-890804480</v>
      </c>
      <c r="C4239">
        <v>1837</v>
      </c>
      <c r="D4239" t="s">
        <v>273</v>
      </c>
      <c r="E4239" t="s">
        <v>274</v>
      </c>
      <c r="F4239">
        <v>19011</v>
      </c>
      <c r="G4239" t="s">
        <v>328</v>
      </c>
      <c r="H4239" t="s">
        <v>329</v>
      </c>
      <c r="I4239">
        <v>436</v>
      </c>
      <c r="J4239" t="s">
        <v>656</v>
      </c>
      <c r="K4239" t="s">
        <v>657</v>
      </c>
      <c r="L4239">
        <v>19213</v>
      </c>
      <c r="M4239" t="s">
        <v>330</v>
      </c>
      <c r="N4239" t="s">
        <v>331</v>
      </c>
      <c r="O4239">
        <v>19213</v>
      </c>
      <c r="P4239" t="s">
        <v>330</v>
      </c>
      <c r="Q4239" t="s">
        <v>331</v>
      </c>
      <c r="R4239" t="s">
        <v>410</v>
      </c>
      <c r="S4239" s="46">
        <v>0</v>
      </c>
      <c r="U4239" s="46">
        <v>20</v>
      </c>
      <c r="IF4239">
        <v>19213</v>
      </c>
      <c r="IG4239" t="s">
        <v>330</v>
      </c>
      <c r="IH4239" t="s">
        <v>332</v>
      </c>
      <c r="IK4239">
        <v>-2</v>
      </c>
      <c r="IL4239" t="s">
        <v>279</v>
      </c>
      <c r="IM4239" t="s">
        <v>280</v>
      </c>
      <c r="IN4239" t="s">
        <v>687</v>
      </c>
      <c r="IP4239" t="s">
        <v>691</v>
      </c>
    </row>
    <row r="4240" spans="1:250" x14ac:dyDescent="0.25">
      <c r="A4240">
        <v>42755</v>
      </c>
      <c r="B4240">
        <v>-890804480</v>
      </c>
      <c r="C4240">
        <v>1837</v>
      </c>
      <c r="D4240" t="s">
        <v>273</v>
      </c>
      <c r="E4240" t="s">
        <v>274</v>
      </c>
      <c r="F4240">
        <v>19011</v>
      </c>
      <c r="G4240" t="s">
        <v>328</v>
      </c>
      <c r="H4240" t="s">
        <v>329</v>
      </c>
      <c r="I4240">
        <v>435</v>
      </c>
      <c r="J4240" t="s">
        <v>491</v>
      </c>
      <c r="K4240" t="s">
        <v>492</v>
      </c>
      <c r="L4240">
        <v>19213</v>
      </c>
      <c r="M4240" t="s">
        <v>330</v>
      </c>
      <c r="N4240" t="s">
        <v>331</v>
      </c>
      <c r="O4240">
        <v>19213</v>
      </c>
      <c r="P4240" t="s">
        <v>330</v>
      </c>
      <c r="Q4240" t="s">
        <v>331</v>
      </c>
      <c r="R4240" t="s">
        <v>410</v>
      </c>
      <c r="S4240" s="46">
        <v>0</v>
      </c>
      <c r="U4240" s="46">
        <v>20</v>
      </c>
      <c r="IF4240">
        <v>19213</v>
      </c>
      <c r="IG4240" t="s">
        <v>330</v>
      </c>
      <c r="IH4240" t="s">
        <v>332</v>
      </c>
      <c r="IK4240">
        <v>-2</v>
      </c>
      <c r="IL4240" t="s">
        <v>279</v>
      </c>
      <c r="IM4240" t="s">
        <v>280</v>
      </c>
      <c r="IN4240" t="s">
        <v>687</v>
      </c>
      <c r="IP4240" t="s">
        <v>691</v>
      </c>
    </row>
    <row r="4241" spans="1:250" x14ac:dyDescent="0.25">
      <c r="A4241">
        <v>42756</v>
      </c>
      <c r="B4241">
        <v>-890804480</v>
      </c>
      <c r="C4241">
        <v>1837</v>
      </c>
      <c r="D4241" t="s">
        <v>273</v>
      </c>
      <c r="E4241" t="s">
        <v>274</v>
      </c>
      <c r="F4241">
        <v>19011</v>
      </c>
      <c r="G4241" t="s">
        <v>328</v>
      </c>
      <c r="H4241" t="s">
        <v>329</v>
      </c>
      <c r="I4241">
        <v>431</v>
      </c>
      <c r="J4241" t="s">
        <v>493</v>
      </c>
      <c r="K4241" t="s">
        <v>494</v>
      </c>
      <c r="L4241">
        <v>19213</v>
      </c>
      <c r="M4241" t="s">
        <v>330</v>
      </c>
      <c r="N4241" t="s">
        <v>331</v>
      </c>
      <c r="O4241">
        <v>19213</v>
      </c>
      <c r="P4241" t="s">
        <v>330</v>
      </c>
      <c r="Q4241" t="s">
        <v>331</v>
      </c>
      <c r="R4241" t="s">
        <v>410</v>
      </c>
      <c r="S4241" s="46">
        <v>0</v>
      </c>
      <c r="U4241" s="46">
        <v>20</v>
      </c>
      <c r="IF4241">
        <v>19213</v>
      </c>
      <c r="IG4241" t="s">
        <v>330</v>
      </c>
      <c r="IH4241" t="s">
        <v>332</v>
      </c>
      <c r="IK4241">
        <v>-2</v>
      </c>
      <c r="IL4241" t="s">
        <v>279</v>
      </c>
      <c r="IM4241" t="s">
        <v>280</v>
      </c>
      <c r="IN4241" t="s">
        <v>687</v>
      </c>
      <c r="IP4241" t="s">
        <v>691</v>
      </c>
    </row>
    <row r="4242" spans="1:250" x14ac:dyDescent="0.25">
      <c r="A4242">
        <v>42757</v>
      </c>
      <c r="B4242">
        <v>-890804480</v>
      </c>
      <c r="C4242">
        <v>1837</v>
      </c>
      <c r="D4242" t="s">
        <v>273</v>
      </c>
      <c r="E4242" t="s">
        <v>274</v>
      </c>
      <c r="F4242">
        <v>19011</v>
      </c>
      <c r="G4242" t="s">
        <v>328</v>
      </c>
      <c r="H4242" t="s">
        <v>329</v>
      </c>
      <c r="I4242">
        <v>429</v>
      </c>
      <c r="J4242" t="s">
        <v>395</v>
      </c>
      <c r="K4242" t="s">
        <v>396</v>
      </c>
      <c r="L4242">
        <v>19213</v>
      </c>
      <c r="M4242" t="s">
        <v>330</v>
      </c>
      <c r="N4242" t="s">
        <v>331</v>
      </c>
      <c r="O4242">
        <v>19213</v>
      </c>
      <c r="P4242" t="s">
        <v>330</v>
      </c>
      <c r="Q4242" t="s">
        <v>331</v>
      </c>
      <c r="R4242" t="s">
        <v>410</v>
      </c>
      <c r="S4242" s="46">
        <v>0</v>
      </c>
      <c r="U4242" s="46">
        <v>20</v>
      </c>
      <c r="IF4242">
        <v>19213</v>
      </c>
      <c r="IG4242" t="s">
        <v>330</v>
      </c>
      <c r="IH4242" t="s">
        <v>332</v>
      </c>
      <c r="IK4242">
        <v>-2</v>
      </c>
      <c r="IL4242" t="s">
        <v>279</v>
      </c>
      <c r="IM4242" t="s">
        <v>280</v>
      </c>
      <c r="IN4242" t="s">
        <v>687</v>
      </c>
      <c r="IP4242" t="s">
        <v>691</v>
      </c>
    </row>
    <row r="4243" spans="1:250" x14ac:dyDescent="0.25">
      <c r="A4243">
        <v>42758</v>
      </c>
      <c r="B4243">
        <v>-890804480</v>
      </c>
      <c r="C4243">
        <v>1837</v>
      </c>
      <c r="D4243" t="s">
        <v>273</v>
      </c>
      <c r="E4243" t="s">
        <v>274</v>
      </c>
      <c r="F4243">
        <v>9695</v>
      </c>
      <c r="G4243" t="s">
        <v>281</v>
      </c>
      <c r="H4243" t="s">
        <v>282</v>
      </c>
      <c r="I4243">
        <v>411</v>
      </c>
      <c r="J4243" t="s">
        <v>393</v>
      </c>
      <c r="K4243" t="s">
        <v>394</v>
      </c>
      <c r="L4243">
        <v>21324</v>
      </c>
      <c r="M4243" t="s">
        <v>283</v>
      </c>
      <c r="N4243" t="s">
        <v>284</v>
      </c>
      <c r="O4243">
        <v>21324</v>
      </c>
      <c r="P4243" t="s">
        <v>283</v>
      </c>
      <c r="Q4243" t="s">
        <v>284</v>
      </c>
      <c r="R4243" t="s">
        <v>410</v>
      </c>
      <c r="S4243" s="46">
        <v>0</v>
      </c>
      <c r="U4243" s="46">
        <v>20</v>
      </c>
      <c r="IF4243">
        <v>21324</v>
      </c>
      <c r="IG4243" t="s">
        <v>283</v>
      </c>
      <c r="IH4243" t="s">
        <v>285</v>
      </c>
      <c r="IK4243">
        <v>-2</v>
      </c>
      <c r="IL4243" t="s">
        <v>279</v>
      </c>
      <c r="IM4243" t="s">
        <v>280</v>
      </c>
      <c r="IN4243" t="s">
        <v>661</v>
      </c>
      <c r="IP4243" t="s">
        <v>692</v>
      </c>
    </row>
    <row r="4244" spans="1:250" x14ac:dyDescent="0.25">
      <c r="A4244">
        <v>42759</v>
      </c>
      <c r="B4244">
        <v>-890804480</v>
      </c>
      <c r="C4244">
        <v>1837</v>
      </c>
      <c r="D4244" t="s">
        <v>273</v>
      </c>
      <c r="E4244" t="s">
        <v>274</v>
      </c>
      <c r="F4244">
        <v>9695</v>
      </c>
      <c r="G4244" t="s">
        <v>281</v>
      </c>
      <c r="H4244" t="s">
        <v>282</v>
      </c>
      <c r="I4244">
        <v>431</v>
      </c>
      <c r="J4244" t="s">
        <v>493</v>
      </c>
      <c r="K4244" t="s">
        <v>494</v>
      </c>
      <c r="L4244">
        <v>21324</v>
      </c>
      <c r="M4244" t="s">
        <v>283</v>
      </c>
      <c r="N4244" t="s">
        <v>284</v>
      </c>
      <c r="O4244">
        <v>21324</v>
      </c>
      <c r="P4244" t="s">
        <v>283</v>
      </c>
      <c r="Q4244" t="s">
        <v>284</v>
      </c>
      <c r="R4244" t="s">
        <v>410</v>
      </c>
      <c r="S4244" s="46">
        <v>0</v>
      </c>
      <c r="U4244" s="46">
        <v>20</v>
      </c>
      <c r="IF4244">
        <v>21324</v>
      </c>
      <c r="IG4244" t="s">
        <v>283</v>
      </c>
      <c r="IH4244" t="s">
        <v>285</v>
      </c>
      <c r="IK4244">
        <v>-2</v>
      </c>
      <c r="IL4244" t="s">
        <v>279</v>
      </c>
      <c r="IM4244" t="s">
        <v>280</v>
      </c>
      <c r="IN4244" t="s">
        <v>661</v>
      </c>
      <c r="IP4244" t="s">
        <v>692</v>
      </c>
    </row>
    <row r="4245" spans="1:250" x14ac:dyDescent="0.25">
      <c r="A4245">
        <v>42760</v>
      </c>
      <c r="B4245">
        <v>-890804480</v>
      </c>
      <c r="C4245">
        <v>1837</v>
      </c>
      <c r="D4245" t="s">
        <v>273</v>
      </c>
      <c r="E4245" t="s">
        <v>274</v>
      </c>
      <c r="F4245">
        <v>9695</v>
      </c>
      <c r="G4245" t="s">
        <v>281</v>
      </c>
      <c r="H4245" t="s">
        <v>282</v>
      </c>
      <c r="I4245">
        <v>429</v>
      </c>
      <c r="J4245" t="s">
        <v>395</v>
      </c>
      <c r="K4245" t="s">
        <v>396</v>
      </c>
      <c r="L4245">
        <v>21324</v>
      </c>
      <c r="M4245" t="s">
        <v>283</v>
      </c>
      <c r="N4245" t="s">
        <v>284</v>
      </c>
      <c r="O4245">
        <v>21324</v>
      </c>
      <c r="P4245" t="s">
        <v>283</v>
      </c>
      <c r="Q4245" t="s">
        <v>284</v>
      </c>
      <c r="R4245" t="s">
        <v>410</v>
      </c>
      <c r="S4245" s="46">
        <v>0</v>
      </c>
      <c r="U4245" s="46">
        <v>20</v>
      </c>
      <c r="IF4245">
        <v>21324</v>
      </c>
      <c r="IG4245" t="s">
        <v>283</v>
      </c>
      <c r="IH4245" t="s">
        <v>285</v>
      </c>
      <c r="IK4245">
        <v>-2</v>
      </c>
      <c r="IL4245" t="s">
        <v>279</v>
      </c>
      <c r="IM4245" t="s">
        <v>280</v>
      </c>
      <c r="IN4245" t="s">
        <v>661</v>
      </c>
      <c r="IP4245" t="s">
        <v>692</v>
      </c>
    </row>
    <row r="4246" spans="1:250" x14ac:dyDescent="0.25">
      <c r="A4246">
        <v>42761</v>
      </c>
      <c r="B4246">
        <v>-890804480</v>
      </c>
      <c r="C4246">
        <v>1837</v>
      </c>
      <c r="D4246" t="s">
        <v>273</v>
      </c>
      <c r="E4246" t="s">
        <v>274</v>
      </c>
      <c r="F4246">
        <v>9695</v>
      </c>
      <c r="G4246" t="s">
        <v>281</v>
      </c>
      <c r="H4246" t="s">
        <v>282</v>
      </c>
      <c r="I4246">
        <v>427</v>
      </c>
      <c r="J4246" t="s">
        <v>397</v>
      </c>
      <c r="K4246" t="s">
        <v>398</v>
      </c>
      <c r="L4246">
        <v>21324</v>
      </c>
      <c r="M4246" t="s">
        <v>283</v>
      </c>
      <c r="N4246" t="s">
        <v>284</v>
      </c>
      <c r="O4246">
        <v>21324</v>
      </c>
      <c r="P4246" t="s">
        <v>283</v>
      </c>
      <c r="Q4246" t="s">
        <v>284</v>
      </c>
      <c r="R4246" t="s">
        <v>410</v>
      </c>
      <c r="S4246" s="46">
        <v>0</v>
      </c>
      <c r="U4246" s="46">
        <v>20</v>
      </c>
      <c r="IF4246">
        <v>21324</v>
      </c>
      <c r="IG4246" t="s">
        <v>283</v>
      </c>
      <c r="IH4246" t="s">
        <v>285</v>
      </c>
      <c r="IK4246">
        <v>-2</v>
      </c>
      <c r="IL4246" t="s">
        <v>279</v>
      </c>
      <c r="IM4246" t="s">
        <v>280</v>
      </c>
      <c r="IN4246" t="s">
        <v>661</v>
      </c>
      <c r="IP4246" t="s">
        <v>692</v>
      </c>
    </row>
    <row r="4247" spans="1:250" x14ac:dyDescent="0.25">
      <c r="A4247">
        <v>42762</v>
      </c>
      <c r="B4247">
        <v>-890804480</v>
      </c>
      <c r="C4247">
        <v>1837</v>
      </c>
      <c r="D4247" t="s">
        <v>273</v>
      </c>
      <c r="E4247" t="s">
        <v>274</v>
      </c>
      <c r="F4247">
        <v>9695</v>
      </c>
      <c r="G4247" t="s">
        <v>281</v>
      </c>
      <c r="H4247" t="s">
        <v>282</v>
      </c>
      <c r="I4247">
        <v>424</v>
      </c>
      <c r="J4247" t="s">
        <v>399</v>
      </c>
      <c r="K4247" t="s">
        <v>400</v>
      </c>
      <c r="L4247">
        <v>21324</v>
      </c>
      <c r="M4247" t="s">
        <v>283</v>
      </c>
      <c r="N4247" t="s">
        <v>284</v>
      </c>
      <c r="O4247">
        <v>21324</v>
      </c>
      <c r="P4247" t="s">
        <v>283</v>
      </c>
      <c r="Q4247" t="s">
        <v>284</v>
      </c>
      <c r="R4247" t="s">
        <v>410</v>
      </c>
      <c r="S4247" s="46">
        <v>0</v>
      </c>
      <c r="U4247" s="46">
        <v>20</v>
      </c>
      <c r="IF4247">
        <v>21324</v>
      </c>
      <c r="IG4247" t="s">
        <v>283</v>
      </c>
      <c r="IH4247" t="s">
        <v>285</v>
      </c>
      <c r="IK4247">
        <v>-2</v>
      </c>
      <c r="IL4247" t="s">
        <v>279</v>
      </c>
      <c r="IM4247" t="s">
        <v>280</v>
      </c>
      <c r="IN4247" t="s">
        <v>661</v>
      </c>
      <c r="IP4247" t="s">
        <v>692</v>
      </c>
    </row>
    <row r="4248" spans="1:250" x14ac:dyDescent="0.25">
      <c r="A4248">
        <v>42763</v>
      </c>
      <c r="B4248">
        <v>-890804480</v>
      </c>
      <c r="C4248">
        <v>1837</v>
      </c>
      <c r="D4248" t="s">
        <v>273</v>
      </c>
      <c r="E4248" t="s">
        <v>274</v>
      </c>
      <c r="F4248">
        <v>9695</v>
      </c>
      <c r="G4248" t="s">
        <v>281</v>
      </c>
      <c r="H4248" t="s">
        <v>282</v>
      </c>
      <c r="I4248">
        <v>422</v>
      </c>
      <c r="J4248" t="s">
        <v>401</v>
      </c>
      <c r="K4248" t="s">
        <v>402</v>
      </c>
      <c r="L4248">
        <v>21324</v>
      </c>
      <c r="M4248" t="s">
        <v>283</v>
      </c>
      <c r="N4248" t="s">
        <v>284</v>
      </c>
      <c r="O4248">
        <v>21324</v>
      </c>
      <c r="P4248" t="s">
        <v>283</v>
      </c>
      <c r="Q4248" t="s">
        <v>284</v>
      </c>
      <c r="R4248" t="s">
        <v>410</v>
      </c>
      <c r="S4248" s="46">
        <v>0</v>
      </c>
      <c r="U4248" s="46">
        <v>20</v>
      </c>
      <c r="IF4248">
        <v>21324</v>
      </c>
      <c r="IG4248" t="s">
        <v>283</v>
      </c>
      <c r="IH4248" t="s">
        <v>285</v>
      </c>
      <c r="IK4248">
        <v>-2</v>
      </c>
      <c r="IL4248" t="s">
        <v>279</v>
      </c>
      <c r="IM4248" t="s">
        <v>280</v>
      </c>
      <c r="IN4248" t="s">
        <v>661</v>
      </c>
      <c r="IP4248" t="s">
        <v>692</v>
      </c>
    </row>
    <row r="4249" spans="1:250" x14ac:dyDescent="0.25">
      <c r="A4249">
        <v>42764</v>
      </c>
      <c r="B4249">
        <v>-890804480</v>
      </c>
      <c r="C4249">
        <v>1837</v>
      </c>
      <c r="D4249" t="s">
        <v>273</v>
      </c>
      <c r="E4249" t="s">
        <v>274</v>
      </c>
      <c r="F4249">
        <v>9695</v>
      </c>
      <c r="G4249" t="s">
        <v>281</v>
      </c>
      <c r="H4249" t="s">
        <v>282</v>
      </c>
      <c r="I4249">
        <v>420</v>
      </c>
      <c r="J4249" t="s">
        <v>403</v>
      </c>
      <c r="K4249" t="s">
        <v>404</v>
      </c>
      <c r="L4249">
        <v>21324</v>
      </c>
      <c r="M4249" t="s">
        <v>283</v>
      </c>
      <c r="N4249" t="s">
        <v>284</v>
      </c>
      <c r="O4249">
        <v>21324</v>
      </c>
      <c r="P4249" t="s">
        <v>283</v>
      </c>
      <c r="Q4249" t="s">
        <v>284</v>
      </c>
      <c r="R4249" t="s">
        <v>410</v>
      </c>
      <c r="S4249" s="46">
        <v>0</v>
      </c>
      <c r="U4249" s="46">
        <v>20</v>
      </c>
      <c r="IF4249">
        <v>21324</v>
      </c>
      <c r="IG4249" t="s">
        <v>283</v>
      </c>
      <c r="IH4249" t="s">
        <v>285</v>
      </c>
      <c r="IK4249">
        <v>-2</v>
      </c>
      <c r="IL4249" t="s">
        <v>279</v>
      </c>
      <c r="IM4249" t="s">
        <v>280</v>
      </c>
      <c r="IN4249" t="s">
        <v>661</v>
      </c>
      <c r="IP4249" t="s">
        <v>692</v>
      </c>
    </row>
    <row r="4250" spans="1:250" x14ac:dyDescent="0.25">
      <c r="A4250">
        <v>42765</v>
      </c>
      <c r="B4250">
        <v>-890804480</v>
      </c>
      <c r="C4250">
        <v>1837</v>
      </c>
      <c r="D4250" t="s">
        <v>273</v>
      </c>
      <c r="E4250" t="s">
        <v>274</v>
      </c>
      <c r="F4250">
        <v>9695</v>
      </c>
      <c r="G4250" t="s">
        <v>281</v>
      </c>
      <c r="H4250" t="s">
        <v>282</v>
      </c>
      <c r="I4250">
        <v>437</v>
      </c>
      <c r="J4250" t="s">
        <v>658</v>
      </c>
      <c r="K4250" t="s">
        <v>659</v>
      </c>
      <c r="L4250">
        <v>21324</v>
      </c>
      <c r="M4250" t="s">
        <v>283</v>
      </c>
      <c r="N4250" t="s">
        <v>284</v>
      </c>
      <c r="O4250">
        <v>21324</v>
      </c>
      <c r="P4250" t="s">
        <v>283</v>
      </c>
      <c r="Q4250" t="s">
        <v>284</v>
      </c>
      <c r="R4250" t="s">
        <v>410</v>
      </c>
      <c r="S4250" s="46">
        <v>0</v>
      </c>
      <c r="U4250" s="46">
        <v>20</v>
      </c>
      <c r="IF4250">
        <v>21324</v>
      </c>
      <c r="IG4250" t="s">
        <v>283</v>
      </c>
      <c r="IH4250" t="s">
        <v>285</v>
      </c>
      <c r="IK4250">
        <v>-2</v>
      </c>
      <c r="IL4250" t="s">
        <v>279</v>
      </c>
      <c r="IM4250" t="s">
        <v>280</v>
      </c>
      <c r="IN4250" t="s">
        <v>661</v>
      </c>
      <c r="IP4250" t="s">
        <v>692</v>
      </c>
    </row>
    <row r="4251" spans="1:250" x14ac:dyDescent="0.25">
      <c r="A4251">
        <v>42766</v>
      </c>
      <c r="B4251">
        <v>-890804480</v>
      </c>
      <c r="C4251">
        <v>1837</v>
      </c>
      <c r="D4251" t="s">
        <v>273</v>
      </c>
      <c r="E4251" t="s">
        <v>274</v>
      </c>
      <c r="F4251">
        <v>9695</v>
      </c>
      <c r="G4251" t="s">
        <v>281</v>
      </c>
      <c r="H4251" t="s">
        <v>282</v>
      </c>
      <c r="I4251">
        <v>436</v>
      </c>
      <c r="J4251" t="s">
        <v>656</v>
      </c>
      <c r="K4251" t="s">
        <v>657</v>
      </c>
      <c r="L4251">
        <v>21324</v>
      </c>
      <c r="M4251" t="s">
        <v>283</v>
      </c>
      <c r="N4251" t="s">
        <v>284</v>
      </c>
      <c r="O4251">
        <v>21324</v>
      </c>
      <c r="P4251" t="s">
        <v>283</v>
      </c>
      <c r="Q4251" t="s">
        <v>284</v>
      </c>
      <c r="R4251" t="s">
        <v>410</v>
      </c>
      <c r="S4251" s="46">
        <v>0</v>
      </c>
      <c r="U4251" s="46">
        <v>20</v>
      </c>
      <c r="IF4251">
        <v>21324</v>
      </c>
      <c r="IG4251" t="s">
        <v>283</v>
      </c>
      <c r="IH4251" t="s">
        <v>285</v>
      </c>
      <c r="IK4251">
        <v>-2</v>
      </c>
      <c r="IL4251" t="s">
        <v>279</v>
      </c>
      <c r="IM4251" t="s">
        <v>280</v>
      </c>
      <c r="IN4251" t="s">
        <v>661</v>
      </c>
      <c r="IP4251" t="s">
        <v>692</v>
      </c>
    </row>
    <row r="4252" spans="1:250" x14ac:dyDescent="0.25">
      <c r="A4252">
        <v>42767</v>
      </c>
      <c r="B4252">
        <v>-890804480</v>
      </c>
      <c r="C4252">
        <v>1837</v>
      </c>
      <c r="D4252" t="s">
        <v>273</v>
      </c>
      <c r="E4252" t="s">
        <v>274</v>
      </c>
      <c r="F4252">
        <v>9695</v>
      </c>
      <c r="G4252" t="s">
        <v>281</v>
      </c>
      <c r="H4252" t="s">
        <v>282</v>
      </c>
      <c r="I4252">
        <v>435</v>
      </c>
      <c r="J4252" t="s">
        <v>491</v>
      </c>
      <c r="K4252" t="s">
        <v>492</v>
      </c>
      <c r="L4252">
        <v>21324</v>
      </c>
      <c r="M4252" t="s">
        <v>283</v>
      </c>
      <c r="N4252" t="s">
        <v>284</v>
      </c>
      <c r="O4252">
        <v>21324</v>
      </c>
      <c r="P4252" t="s">
        <v>283</v>
      </c>
      <c r="Q4252" t="s">
        <v>284</v>
      </c>
      <c r="R4252" t="s">
        <v>410</v>
      </c>
      <c r="S4252" s="46">
        <v>0</v>
      </c>
      <c r="U4252" s="46">
        <v>20</v>
      </c>
      <c r="IF4252">
        <v>21324</v>
      </c>
      <c r="IG4252" t="s">
        <v>283</v>
      </c>
      <c r="IH4252" t="s">
        <v>285</v>
      </c>
      <c r="IK4252">
        <v>-2</v>
      </c>
      <c r="IL4252" t="s">
        <v>279</v>
      </c>
      <c r="IM4252" t="s">
        <v>280</v>
      </c>
      <c r="IN4252" t="s">
        <v>661</v>
      </c>
      <c r="IP4252" t="s">
        <v>692</v>
      </c>
    </row>
    <row r="4253" spans="1:250" x14ac:dyDescent="0.25">
      <c r="A4253">
        <v>42768</v>
      </c>
      <c r="B4253">
        <v>-890804480</v>
      </c>
      <c r="C4253">
        <v>1837</v>
      </c>
      <c r="D4253" t="s">
        <v>273</v>
      </c>
      <c r="E4253" t="s">
        <v>274</v>
      </c>
      <c r="F4253">
        <v>13794</v>
      </c>
      <c r="G4253" t="s">
        <v>275</v>
      </c>
      <c r="H4253" t="s">
        <v>276</v>
      </c>
      <c r="I4253">
        <v>422</v>
      </c>
      <c r="J4253" t="s">
        <v>401</v>
      </c>
      <c r="K4253" t="s">
        <v>402</v>
      </c>
      <c r="L4253">
        <v>22128</v>
      </c>
      <c r="M4253" t="s">
        <v>277</v>
      </c>
      <c r="N4253" t="s">
        <v>278</v>
      </c>
      <c r="O4253">
        <v>22128</v>
      </c>
      <c r="P4253" t="s">
        <v>277</v>
      </c>
      <c r="Q4253" t="s">
        <v>278</v>
      </c>
      <c r="R4253" t="s">
        <v>410</v>
      </c>
      <c r="S4253" s="46">
        <v>0</v>
      </c>
      <c r="U4253" s="46">
        <v>20</v>
      </c>
      <c r="IF4253">
        <v>22128</v>
      </c>
      <c r="IG4253" t="s">
        <v>277</v>
      </c>
      <c r="IH4253" t="s">
        <v>319</v>
      </c>
      <c r="IK4253">
        <v>-2</v>
      </c>
      <c r="IL4253" t="s">
        <v>279</v>
      </c>
      <c r="IM4253" t="s">
        <v>280</v>
      </c>
      <c r="IN4253" t="s">
        <v>663</v>
      </c>
      <c r="IP4253" t="s">
        <v>693</v>
      </c>
    </row>
    <row r="4254" spans="1:250" x14ac:dyDescent="0.25">
      <c r="A4254">
        <v>42769</v>
      </c>
      <c r="B4254">
        <v>-890804480</v>
      </c>
      <c r="C4254">
        <v>1837</v>
      </c>
      <c r="D4254" t="s">
        <v>273</v>
      </c>
      <c r="E4254" t="s">
        <v>274</v>
      </c>
      <c r="F4254">
        <v>13794</v>
      </c>
      <c r="G4254" t="s">
        <v>275</v>
      </c>
      <c r="H4254" t="s">
        <v>276</v>
      </c>
      <c r="I4254">
        <v>420</v>
      </c>
      <c r="J4254" t="s">
        <v>403</v>
      </c>
      <c r="K4254" t="s">
        <v>404</v>
      </c>
      <c r="L4254">
        <v>22128</v>
      </c>
      <c r="M4254" t="s">
        <v>277</v>
      </c>
      <c r="N4254" t="s">
        <v>278</v>
      </c>
      <c r="O4254">
        <v>22128</v>
      </c>
      <c r="P4254" t="s">
        <v>277</v>
      </c>
      <c r="Q4254" t="s">
        <v>278</v>
      </c>
      <c r="R4254" t="s">
        <v>410</v>
      </c>
      <c r="S4254" s="46">
        <v>0</v>
      </c>
      <c r="U4254" s="46">
        <v>20</v>
      </c>
      <c r="IF4254">
        <v>22128</v>
      </c>
      <c r="IG4254" t="s">
        <v>277</v>
      </c>
      <c r="IH4254" t="s">
        <v>319</v>
      </c>
      <c r="IK4254">
        <v>-2</v>
      </c>
      <c r="IL4254" t="s">
        <v>279</v>
      </c>
      <c r="IM4254" t="s">
        <v>280</v>
      </c>
      <c r="IN4254" t="s">
        <v>663</v>
      </c>
      <c r="IP4254" t="s">
        <v>693</v>
      </c>
    </row>
    <row r="4255" spans="1:250" x14ac:dyDescent="0.25">
      <c r="A4255">
        <v>42770</v>
      </c>
      <c r="B4255">
        <v>-890804480</v>
      </c>
      <c r="C4255">
        <v>1837</v>
      </c>
      <c r="D4255" t="s">
        <v>273</v>
      </c>
      <c r="E4255" t="s">
        <v>274</v>
      </c>
      <c r="F4255">
        <v>13794</v>
      </c>
      <c r="G4255" t="s">
        <v>275</v>
      </c>
      <c r="H4255" t="s">
        <v>276</v>
      </c>
      <c r="I4255">
        <v>411</v>
      </c>
      <c r="J4255" t="s">
        <v>393</v>
      </c>
      <c r="K4255" t="s">
        <v>394</v>
      </c>
      <c r="L4255">
        <v>22128</v>
      </c>
      <c r="M4255" t="s">
        <v>277</v>
      </c>
      <c r="N4255" t="s">
        <v>278</v>
      </c>
      <c r="O4255">
        <v>22128</v>
      </c>
      <c r="P4255" t="s">
        <v>277</v>
      </c>
      <c r="Q4255" t="s">
        <v>278</v>
      </c>
      <c r="R4255" t="s">
        <v>410</v>
      </c>
      <c r="S4255" s="46">
        <v>0</v>
      </c>
      <c r="U4255" s="46">
        <v>20</v>
      </c>
      <c r="IF4255">
        <v>22128</v>
      </c>
      <c r="IG4255" t="s">
        <v>277</v>
      </c>
      <c r="IH4255" t="s">
        <v>319</v>
      </c>
      <c r="IK4255">
        <v>-2</v>
      </c>
      <c r="IL4255" t="s">
        <v>279</v>
      </c>
      <c r="IM4255" t="s">
        <v>280</v>
      </c>
      <c r="IN4255" t="s">
        <v>663</v>
      </c>
      <c r="IP4255" t="s">
        <v>693</v>
      </c>
    </row>
    <row r="4256" spans="1:250" x14ac:dyDescent="0.25">
      <c r="A4256">
        <v>42771</v>
      </c>
      <c r="B4256">
        <v>-890804480</v>
      </c>
      <c r="C4256">
        <v>1837</v>
      </c>
      <c r="D4256" t="s">
        <v>273</v>
      </c>
      <c r="E4256" t="s">
        <v>274</v>
      </c>
      <c r="F4256">
        <v>13794</v>
      </c>
      <c r="G4256" t="s">
        <v>275</v>
      </c>
      <c r="H4256" t="s">
        <v>276</v>
      </c>
      <c r="I4256">
        <v>436</v>
      </c>
      <c r="J4256" t="s">
        <v>656</v>
      </c>
      <c r="K4256" t="s">
        <v>657</v>
      </c>
      <c r="L4256">
        <v>22128</v>
      </c>
      <c r="M4256" t="s">
        <v>277</v>
      </c>
      <c r="N4256" t="s">
        <v>278</v>
      </c>
      <c r="O4256">
        <v>22128</v>
      </c>
      <c r="P4256" t="s">
        <v>277</v>
      </c>
      <c r="Q4256" t="s">
        <v>278</v>
      </c>
      <c r="R4256" t="s">
        <v>410</v>
      </c>
      <c r="S4256" s="46">
        <v>0</v>
      </c>
      <c r="U4256" s="46">
        <v>20</v>
      </c>
      <c r="IF4256">
        <v>22128</v>
      </c>
      <c r="IG4256" t="s">
        <v>277</v>
      </c>
      <c r="IH4256" t="s">
        <v>319</v>
      </c>
      <c r="IK4256">
        <v>-2</v>
      </c>
      <c r="IL4256" t="s">
        <v>279</v>
      </c>
      <c r="IM4256" t="s">
        <v>280</v>
      </c>
      <c r="IN4256" t="s">
        <v>663</v>
      </c>
      <c r="IP4256" t="s">
        <v>693</v>
      </c>
    </row>
    <row r="4257" spans="1:250" x14ac:dyDescent="0.25">
      <c r="A4257">
        <v>42772</v>
      </c>
      <c r="B4257">
        <v>-890804480</v>
      </c>
      <c r="C4257">
        <v>1837</v>
      </c>
      <c r="D4257" t="s">
        <v>273</v>
      </c>
      <c r="E4257" t="s">
        <v>274</v>
      </c>
      <c r="F4257">
        <v>13794</v>
      </c>
      <c r="G4257" t="s">
        <v>275</v>
      </c>
      <c r="H4257" t="s">
        <v>276</v>
      </c>
      <c r="I4257">
        <v>435</v>
      </c>
      <c r="J4257" t="s">
        <v>491</v>
      </c>
      <c r="K4257" t="s">
        <v>492</v>
      </c>
      <c r="L4257">
        <v>22128</v>
      </c>
      <c r="M4257" t="s">
        <v>277</v>
      </c>
      <c r="N4257" t="s">
        <v>278</v>
      </c>
      <c r="O4257">
        <v>22128</v>
      </c>
      <c r="P4257" t="s">
        <v>277</v>
      </c>
      <c r="Q4257" t="s">
        <v>278</v>
      </c>
      <c r="R4257" t="s">
        <v>410</v>
      </c>
      <c r="S4257" s="46">
        <v>0</v>
      </c>
      <c r="U4257" s="46">
        <v>20</v>
      </c>
      <c r="IF4257">
        <v>22128</v>
      </c>
      <c r="IG4257" t="s">
        <v>277</v>
      </c>
      <c r="IH4257" t="s">
        <v>319</v>
      </c>
      <c r="IK4257">
        <v>-2</v>
      </c>
      <c r="IL4257" t="s">
        <v>279</v>
      </c>
      <c r="IM4257" t="s">
        <v>280</v>
      </c>
      <c r="IN4257" t="s">
        <v>663</v>
      </c>
      <c r="IP4257" t="s">
        <v>693</v>
      </c>
    </row>
    <row r="4258" spans="1:250" x14ac:dyDescent="0.25">
      <c r="A4258">
        <v>42773</v>
      </c>
      <c r="B4258">
        <v>-890804480</v>
      </c>
      <c r="C4258">
        <v>1837</v>
      </c>
      <c r="D4258" t="s">
        <v>273</v>
      </c>
      <c r="E4258" t="s">
        <v>274</v>
      </c>
      <c r="F4258">
        <v>13794</v>
      </c>
      <c r="G4258" t="s">
        <v>275</v>
      </c>
      <c r="H4258" t="s">
        <v>276</v>
      </c>
      <c r="I4258">
        <v>431</v>
      </c>
      <c r="J4258" t="s">
        <v>493</v>
      </c>
      <c r="K4258" t="s">
        <v>494</v>
      </c>
      <c r="L4258">
        <v>22128</v>
      </c>
      <c r="M4258" t="s">
        <v>277</v>
      </c>
      <c r="N4258" t="s">
        <v>278</v>
      </c>
      <c r="O4258">
        <v>22128</v>
      </c>
      <c r="P4258" t="s">
        <v>277</v>
      </c>
      <c r="Q4258" t="s">
        <v>278</v>
      </c>
      <c r="R4258" t="s">
        <v>410</v>
      </c>
      <c r="S4258" s="46">
        <v>0</v>
      </c>
      <c r="U4258" s="46">
        <v>20</v>
      </c>
      <c r="IF4258">
        <v>22128</v>
      </c>
      <c r="IG4258" t="s">
        <v>277</v>
      </c>
      <c r="IH4258" t="s">
        <v>319</v>
      </c>
      <c r="IK4258">
        <v>-2</v>
      </c>
      <c r="IL4258" t="s">
        <v>279</v>
      </c>
      <c r="IM4258" t="s">
        <v>280</v>
      </c>
      <c r="IN4258" t="s">
        <v>663</v>
      </c>
      <c r="IP4258" t="s">
        <v>693</v>
      </c>
    </row>
    <row r="4259" spans="1:250" x14ac:dyDescent="0.25">
      <c r="A4259">
        <v>42774</v>
      </c>
      <c r="B4259">
        <v>-890804480</v>
      </c>
      <c r="C4259">
        <v>1837</v>
      </c>
      <c r="D4259" t="s">
        <v>273</v>
      </c>
      <c r="E4259" t="s">
        <v>274</v>
      </c>
      <c r="F4259">
        <v>13794</v>
      </c>
      <c r="G4259" t="s">
        <v>275</v>
      </c>
      <c r="H4259" t="s">
        <v>276</v>
      </c>
      <c r="I4259">
        <v>429</v>
      </c>
      <c r="J4259" t="s">
        <v>395</v>
      </c>
      <c r="K4259" t="s">
        <v>396</v>
      </c>
      <c r="L4259">
        <v>22128</v>
      </c>
      <c r="M4259" t="s">
        <v>277</v>
      </c>
      <c r="N4259" t="s">
        <v>278</v>
      </c>
      <c r="O4259">
        <v>22128</v>
      </c>
      <c r="P4259" t="s">
        <v>277</v>
      </c>
      <c r="Q4259" t="s">
        <v>278</v>
      </c>
      <c r="R4259" t="s">
        <v>410</v>
      </c>
      <c r="S4259" s="46">
        <v>0</v>
      </c>
      <c r="U4259" s="46">
        <v>20</v>
      </c>
      <c r="IF4259">
        <v>22128</v>
      </c>
      <c r="IG4259" t="s">
        <v>277</v>
      </c>
      <c r="IH4259" t="s">
        <v>319</v>
      </c>
      <c r="IK4259">
        <v>-2</v>
      </c>
      <c r="IL4259" t="s">
        <v>279</v>
      </c>
      <c r="IM4259" t="s">
        <v>280</v>
      </c>
      <c r="IN4259" t="s">
        <v>663</v>
      </c>
      <c r="IP4259" t="s">
        <v>693</v>
      </c>
    </row>
    <row r="4260" spans="1:250" x14ac:dyDescent="0.25">
      <c r="A4260">
        <v>42775</v>
      </c>
      <c r="B4260">
        <v>-890804480</v>
      </c>
      <c r="C4260">
        <v>1837</v>
      </c>
      <c r="D4260" t="s">
        <v>273</v>
      </c>
      <c r="E4260" t="s">
        <v>274</v>
      </c>
      <c r="F4260">
        <v>13794</v>
      </c>
      <c r="G4260" t="s">
        <v>275</v>
      </c>
      <c r="H4260" t="s">
        <v>276</v>
      </c>
      <c r="I4260">
        <v>427</v>
      </c>
      <c r="J4260" t="s">
        <v>397</v>
      </c>
      <c r="K4260" t="s">
        <v>398</v>
      </c>
      <c r="L4260">
        <v>22128</v>
      </c>
      <c r="M4260" t="s">
        <v>277</v>
      </c>
      <c r="N4260" t="s">
        <v>278</v>
      </c>
      <c r="O4260">
        <v>22128</v>
      </c>
      <c r="P4260" t="s">
        <v>277</v>
      </c>
      <c r="Q4260" t="s">
        <v>278</v>
      </c>
      <c r="R4260" t="s">
        <v>410</v>
      </c>
      <c r="S4260" s="46">
        <v>0</v>
      </c>
      <c r="U4260" s="46">
        <v>20</v>
      </c>
      <c r="IF4260">
        <v>22128</v>
      </c>
      <c r="IG4260" t="s">
        <v>277</v>
      </c>
      <c r="IH4260" t="s">
        <v>319</v>
      </c>
      <c r="IK4260">
        <v>-2</v>
      </c>
      <c r="IL4260" t="s">
        <v>279</v>
      </c>
      <c r="IM4260" t="s">
        <v>280</v>
      </c>
      <c r="IN4260" t="s">
        <v>663</v>
      </c>
      <c r="IP4260" t="s">
        <v>693</v>
      </c>
    </row>
    <row r="4261" spans="1:250" x14ac:dyDescent="0.25">
      <c r="A4261">
        <v>42776</v>
      </c>
      <c r="B4261">
        <v>-890804480</v>
      </c>
      <c r="C4261">
        <v>1837</v>
      </c>
      <c r="D4261" t="s">
        <v>273</v>
      </c>
      <c r="E4261" t="s">
        <v>274</v>
      </c>
      <c r="F4261">
        <v>13794</v>
      </c>
      <c r="G4261" t="s">
        <v>275</v>
      </c>
      <c r="H4261" t="s">
        <v>276</v>
      </c>
      <c r="I4261">
        <v>424</v>
      </c>
      <c r="J4261" t="s">
        <v>399</v>
      </c>
      <c r="K4261" t="s">
        <v>400</v>
      </c>
      <c r="L4261">
        <v>22128</v>
      </c>
      <c r="M4261" t="s">
        <v>277</v>
      </c>
      <c r="N4261" t="s">
        <v>278</v>
      </c>
      <c r="O4261">
        <v>22128</v>
      </c>
      <c r="P4261" t="s">
        <v>277</v>
      </c>
      <c r="Q4261" t="s">
        <v>278</v>
      </c>
      <c r="R4261" t="s">
        <v>410</v>
      </c>
      <c r="S4261" s="46">
        <v>0</v>
      </c>
      <c r="U4261" s="46">
        <v>20</v>
      </c>
      <c r="IF4261">
        <v>22128</v>
      </c>
      <c r="IG4261" t="s">
        <v>277</v>
      </c>
      <c r="IH4261" t="s">
        <v>319</v>
      </c>
      <c r="IK4261">
        <v>-2</v>
      </c>
      <c r="IL4261" t="s">
        <v>279</v>
      </c>
      <c r="IM4261" t="s">
        <v>280</v>
      </c>
      <c r="IN4261" t="s">
        <v>663</v>
      </c>
      <c r="IP4261" t="s">
        <v>693</v>
      </c>
    </row>
    <row r="4262" spans="1:250" x14ac:dyDescent="0.25">
      <c r="A4262">
        <v>42777</v>
      </c>
      <c r="B4262">
        <v>-890804480</v>
      </c>
      <c r="C4262">
        <v>1837</v>
      </c>
      <c r="D4262" t="s">
        <v>273</v>
      </c>
      <c r="E4262" t="s">
        <v>274</v>
      </c>
      <c r="F4262">
        <v>13794</v>
      </c>
      <c r="G4262" t="s">
        <v>275</v>
      </c>
      <c r="H4262" t="s">
        <v>276</v>
      </c>
      <c r="I4262">
        <v>437</v>
      </c>
      <c r="J4262" t="s">
        <v>658</v>
      </c>
      <c r="K4262" t="s">
        <v>659</v>
      </c>
      <c r="L4262">
        <v>22128</v>
      </c>
      <c r="M4262" t="s">
        <v>277</v>
      </c>
      <c r="N4262" t="s">
        <v>278</v>
      </c>
      <c r="O4262">
        <v>22128</v>
      </c>
      <c r="P4262" t="s">
        <v>277</v>
      </c>
      <c r="Q4262" t="s">
        <v>278</v>
      </c>
      <c r="R4262" t="s">
        <v>410</v>
      </c>
      <c r="S4262" s="46">
        <v>0</v>
      </c>
      <c r="U4262" s="46">
        <v>20</v>
      </c>
      <c r="IF4262">
        <v>22128</v>
      </c>
      <c r="IG4262" t="s">
        <v>277</v>
      </c>
      <c r="IH4262" t="s">
        <v>319</v>
      </c>
      <c r="IK4262">
        <v>-2</v>
      </c>
      <c r="IL4262" t="s">
        <v>279</v>
      </c>
      <c r="IM4262" t="s">
        <v>280</v>
      </c>
      <c r="IN4262" t="s">
        <v>663</v>
      </c>
      <c r="IP4262" t="s">
        <v>693</v>
      </c>
    </row>
    <row r="4263" spans="1:250" x14ac:dyDescent="0.25">
      <c r="A4263">
        <v>42778</v>
      </c>
      <c r="B4263">
        <v>-890804480</v>
      </c>
      <c r="C4263">
        <v>1837</v>
      </c>
      <c r="D4263" t="s">
        <v>273</v>
      </c>
      <c r="E4263" t="s">
        <v>274</v>
      </c>
      <c r="F4263">
        <v>1848</v>
      </c>
      <c r="G4263" t="s">
        <v>286</v>
      </c>
      <c r="H4263" t="s">
        <v>274</v>
      </c>
      <c r="I4263">
        <v>427</v>
      </c>
      <c r="J4263" t="s">
        <v>397</v>
      </c>
      <c r="K4263" t="s">
        <v>398</v>
      </c>
      <c r="L4263">
        <v>30192</v>
      </c>
      <c r="M4263" t="s">
        <v>357</v>
      </c>
      <c r="N4263" t="s">
        <v>358</v>
      </c>
      <c r="O4263">
        <v>30192</v>
      </c>
      <c r="P4263" t="s">
        <v>357</v>
      </c>
      <c r="Q4263" t="s">
        <v>358</v>
      </c>
      <c r="R4263" t="s">
        <v>410</v>
      </c>
      <c r="S4263" s="46">
        <v>0</v>
      </c>
      <c r="U4263" s="46">
        <v>20</v>
      </c>
      <c r="IF4263">
        <v>30192</v>
      </c>
      <c r="IG4263" t="s">
        <v>357</v>
      </c>
      <c r="IH4263" t="s">
        <v>288</v>
      </c>
      <c r="IK4263">
        <v>-2</v>
      </c>
      <c r="IL4263" t="s">
        <v>279</v>
      </c>
      <c r="IM4263" t="s">
        <v>280</v>
      </c>
      <c r="IN4263" t="s">
        <v>654</v>
      </c>
      <c r="IP4263" t="s">
        <v>694</v>
      </c>
    </row>
    <row r="4264" spans="1:250" x14ac:dyDescent="0.25">
      <c r="A4264">
        <v>42779</v>
      </c>
      <c r="B4264">
        <v>-890804480</v>
      </c>
      <c r="C4264">
        <v>1837</v>
      </c>
      <c r="D4264" t="s">
        <v>273</v>
      </c>
      <c r="E4264" t="s">
        <v>274</v>
      </c>
      <c r="F4264">
        <v>1848</v>
      </c>
      <c r="G4264" t="s">
        <v>286</v>
      </c>
      <c r="H4264" t="s">
        <v>274</v>
      </c>
      <c r="I4264">
        <v>424</v>
      </c>
      <c r="J4264" t="s">
        <v>399</v>
      </c>
      <c r="K4264" t="s">
        <v>400</v>
      </c>
      <c r="L4264">
        <v>30192</v>
      </c>
      <c r="M4264" t="s">
        <v>357</v>
      </c>
      <c r="N4264" t="s">
        <v>358</v>
      </c>
      <c r="O4264">
        <v>30192</v>
      </c>
      <c r="P4264" t="s">
        <v>357</v>
      </c>
      <c r="Q4264" t="s">
        <v>358</v>
      </c>
      <c r="R4264" t="s">
        <v>410</v>
      </c>
      <c r="S4264" s="46">
        <v>0</v>
      </c>
      <c r="U4264" s="46">
        <v>20</v>
      </c>
      <c r="IF4264">
        <v>30192</v>
      </c>
      <c r="IG4264" t="s">
        <v>357</v>
      </c>
      <c r="IH4264" t="s">
        <v>288</v>
      </c>
      <c r="IK4264">
        <v>-2</v>
      </c>
      <c r="IL4264" t="s">
        <v>279</v>
      </c>
      <c r="IM4264" t="s">
        <v>280</v>
      </c>
      <c r="IN4264" t="s">
        <v>654</v>
      </c>
      <c r="IP4264" t="s">
        <v>694</v>
      </c>
    </row>
    <row r="4265" spans="1:250" x14ac:dyDescent="0.25">
      <c r="A4265">
        <v>42780</v>
      </c>
      <c r="B4265">
        <v>-890804480</v>
      </c>
      <c r="C4265">
        <v>1837</v>
      </c>
      <c r="D4265" t="s">
        <v>273</v>
      </c>
      <c r="E4265" t="s">
        <v>274</v>
      </c>
      <c r="F4265">
        <v>1848</v>
      </c>
      <c r="G4265" t="s">
        <v>286</v>
      </c>
      <c r="H4265" t="s">
        <v>274</v>
      </c>
      <c r="I4265">
        <v>422</v>
      </c>
      <c r="J4265" t="s">
        <v>401</v>
      </c>
      <c r="K4265" t="s">
        <v>402</v>
      </c>
      <c r="L4265">
        <v>30192</v>
      </c>
      <c r="M4265" t="s">
        <v>357</v>
      </c>
      <c r="N4265" t="s">
        <v>358</v>
      </c>
      <c r="O4265">
        <v>30192</v>
      </c>
      <c r="P4265" t="s">
        <v>357</v>
      </c>
      <c r="Q4265" t="s">
        <v>358</v>
      </c>
      <c r="R4265" t="s">
        <v>410</v>
      </c>
      <c r="S4265" s="46">
        <v>0</v>
      </c>
      <c r="U4265" s="46">
        <v>20</v>
      </c>
      <c r="IF4265">
        <v>30192</v>
      </c>
      <c r="IG4265" t="s">
        <v>357</v>
      </c>
      <c r="IH4265" t="s">
        <v>288</v>
      </c>
      <c r="IK4265">
        <v>-2</v>
      </c>
      <c r="IL4265" t="s">
        <v>279</v>
      </c>
      <c r="IM4265" t="s">
        <v>280</v>
      </c>
      <c r="IN4265" t="s">
        <v>654</v>
      </c>
      <c r="IP4265" t="s">
        <v>694</v>
      </c>
    </row>
    <row r="4266" spans="1:250" x14ac:dyDescent="0.25">
      <c r="A4266">
        <v>42781</v>
      </c>
      <c r="B4266">
        <v>-890804480</v>
      </c>
      <c r="C4266">
        <v>1837</v>
      </c>
      <c r="D4266" t="s">
        <v>273</v>
      </c>
      <c r="E4266" t="s">
        <v>274</v>
      </c>
      <c r="F4266">
        <v>1848</v>
      </c>
      <c r="G4266" t="s">
        <v>286</v>
      </c>
      <c r="H4266" t="s">
        <v>274</v>
      </c>
      <c r="I4266">
        <v>420</v>
      </c>
      <c r="J4266" t="s">
        <v>403</v>
      </c>
      <c r="K4266" t="s">
        <v>404</v>
      </c>
      <c r="L4266">
        <v>30192</v>
      </c>
      <c r="M4266" t="s">
        <v>357</v>
      </c>
      <c r="N4266" t="s">
        <v>358</v>
      </c>
      <c r="O4266">
        <v>30192</v>
      </c>
      <c r="P4266" t="s">
        <v>357</v>
      </c>
      <c r="Q4266" t="s">
        <v>358</v>
      </c>
      <c r="R4266" t="s">
        <v>410</v>
      </c>
      <c r="S4266" s="46">
        <v>0</v>
      </c>
      <c r="U4266" s="46">
        <v>20</v>
      </c>
      <c r="IF4266">
        <v>30192</v>
      </c>
      <c r="IG4266" t="s">
        <v>357</v>
      </c>
      <c r="IH4266" t="s">
        <v>288</v>
      </c>
      <c r="IK4266">
        <v>-2</v>
      </c>
      <c r="IL4266" t="s">
        <v>279</v>
      </c>
      <c r="IM4266" t="s">
        <v>280</v>
      </c>
      <c r="IN4266" t="s">
        <v>654</v>
      </c>
      <c r="IP4266" t="s">
        <v>694</v>
      </c>
    </row>
    <row r="4267" spans="1:250" x14ac:dyDescent="0.25">
      <c r="A4267">
        <v>42782</v>
      </c>
      <c r="B4267">
        <v>-890804480</v>
      </c>
      <c r="C4267">
        <v>1837</v>
      </c>
      <c r="D4267" t="s">
        <v>273</v>
      </c>
      <c r="E4267" t="s">
        <v>274</v>
      </c>
      <c r="F4267">
        <v>1848</v>
      </c>
      <c r="G4267" t="s">
        <v>286</v>
      </c>
      <c r="H4267" t="s">
        <v>274</v>
      </c>
      <c r="I4267">
        <v>411</v>
      </c>
      <c r="J4267" t="s">
        <v>393</v>
      </c>
      <c r="K4267" t="s">
        <v>394</v>
      </c>
      <c r="L4267">
        <v>30192</v>
      </c>
      <c r="M4267" t="s">
        <v>357</v>
      </c>
      <c r="N4267" t="s">
        <v>358</v>
      </c>
      <c r="O4267">
        <v>30192</v>
      </c>
      <c r="P4267" t="s">
        <v>357</v>
      </c>
      <c r="Q4267" t="s">
        <v>358</v>
      </c>
      <c r="R4267" t="s">
        <v>410</v>
      </c>
      <c r="S4267" s="46">
        <v>0</v>
      </c>
      <c r="U4267" s="46">
        <v>20</v>
      </c>
      <c r="IF4267">
        <v>30192</v>
      </c>
      <c r="IG4267" t="s">
        <v>357</v>
      </c>
      <c r="IH4267" t="s">
        <v>288</v>
      </c>
      <c r="IK4267">
        <v>-2</v>
      </c>
      <c r="IL4267" t="s">
        <v>279</v>
      </c>
      <c r="IM4267" t="s">
        <v>280</v>
      </c>
      <c r="IN4267" t="s">
        <v>654</v>
      </c>
      <c r="IP4267" t="s">
        <v>694</v>
      </c>
    </row>
    <row r="4268" spans="1:250" x14ac:dyDescent="0.25">
      <c r="A4268">
        <v>42783</v>
      </c>
      <c r="B4268">
        <v>-890804480</v>
      </c>
      <c r="C4268">
        <v>1837</v>
      </c>
      <c r="D4268" t="s">
        <v>273</v>
      </c>
      <c r="E4268" t="s">
        <v>274</v>
      </c>
      <c r="F4268">
        <v>7057</v>
      </c>
      <c r="G4268" t="s">
        <v>291</v>
      </c>
      <c r="H4268" t="s">
        <v>292</v>
      </c>
      <c r="I4268">
        <v>411</v>
      </c>
      <c r="J4268" t="s">
        <v>393</v>
      </c>
      <c r="K4268" t="s">
        <v>394</v>
      </c>
      <c r="L4268">
        <v>30192</v>
      </c>
      <c r="M4268" t="s">
        <v>357</v>
      </c>
      <c r="N4268" t="s">
        <v>358</v>
      </c>
      <c r="O4268">
        <v>30192</v>
      </c>
      <c r="P4268" t="s">
        <v>357</v>
      </c>
      <c r="Q4268" t="s">
        <v>358</v>
      </c>
      <c r="R4268" t="s">
        <v>410</v>
      </c>
      <c r="S4268" s="46">
        <v>0</v>
      </c>
      <c r="U4268" s="46">
        <v>20</v>
      </c>
      <c r="IF4268">
        <v>30192</v>
      </c>
      <c r="IG4268" t="s">
        <v>357</v>
      </c>
      <c r="IH4268" t="s">
        <v>293</v>
      </c>
      <c r="IK4268">
        <v>-2</v>
      </c>
      <c r="IL4268" t="s">
        <v>279</v>
      </c>
      <c r="IM4268" t="s">
        <v>280</v>
      </c>
      <c r="IN4268" t="s">
        <v>666</v>
      </c>
      <c r="IP4268" t="s">
        <v>695</v>
      </c>
    </row>
    <row r="4269" spans="1:250" x14ac:dyDescent="0.25">
      <c r="A4269">
        <v>42784</v>
      </c>
      <c r="B4269">
        <v>-890804480</v>
      </c>
      <c r="C4269">
        <v>1837</v>
      </c>
      <c r="D4269" t="s">
        <v>273</v>
      </c>
      <c r="E4269" t="s">
        <v>274</v>
      </c>
      <c r="F4269">
        <v>9695</v>
      </c>
      <c r="G4269" t="s">
        <v>281</v>
      </c>
      <c r="H4269" t="s">
        <v>282</v>
      </c>
      <c r="I4269">
        <v>435</v>
      </c>
      <c r="J4269" t="s">
        <v>491</v>
      </c>
      <c r="K4269" t="s">
        <v>492</v>
      </c>
      <c r="L4269">
        <v>30192</v>
      </c>
      <c r="M4269" t="s">
        <v>357</v>
      </c>
      <c r="N4269" t="s">
        <v>358</v>
      </c>
      <c r="O4269">
        <v>30192</v>
      </c>
      <c r="P4269" t="s">
        <v>357</v>
      </c>
      <c r="Q4269" t="s">
        <v>358</v>
      </c>
      <c r="R4269" t="s">
        <v>410</v>
      </c>
      <c r="S4269" s="46">
        <v>0</v>
      </c>
      <c r="U4269" s="46">
        <v>20</v>
      </c>
      <c r="IF4269">
        <v>30192</v>
      </c>
      <c r="IG4269" t="s">
        <v>357</v>
      </c>
      <c r="IH4269" t="s">
        <v>285</v>
      </c>
      <c r="IK4269">
        <v>-2</v>
      </c>
      <c r="IL4269" t="s">
        <v>279</v>
      </c>
      <c r="IM4269" t="s">
        <v>280</v>
      </c>
      <c r="IN4269" t="s">
        <v>661</v>
      </c>
      <c r="IP4269" t="s">
        <v>696</v>
      </c>
    </row>
    <row r="4270" spans="1:250" x14ac:dyDescent="0.25">
      <c r="A4270">
        <v>42785</v>
      </c>
      <c r="B4270">
        <v>-890804480</v>
      </c>
      <c r="C4270">
        <v>1837</v>
      </c>
      <c r="D4270" t="s">
        <v>273</v>
      </c>
      <c r="E4270" t="s">
        <v>274</v>
      </c>
      <c r="F4270">
        <v>9695</v>
      </c>
      <c r="G4270" t="s">
        <v>281</v>
      </c>
      <c r="H4270" t="s">
        <v>282</v>
      </c>
      <c r="I4270">
        <v>431</v>
      </c>
      <c r="J4270" t="s">
        <v>493</v>
      </c>
      <c r="K4270" t="s">
        <v>494</v>
      </c>
      <c r="L4270">
        <v>30192</v>
      </c>
      <c r="M4270" t="s">
        <v>357</v>
      </c>
      <c r="N4270" t="s">
        <v>358</v>
      </c>
      <c r="O4270">
        <v>30192</v>
      </c>
      <c r="P4270" t="s">
        <v>357</v>
      </c>
      <c r="Q4270" t="s">
        <v>358</v>
      </c>
      <c r="R4270" t="s">
        <v>410</v>
      </c>
      <c r="S4270" s="46">
        <v>0</v>
      </c>
      <c r="U4270" s="46">
        <v>20</v>
      </c>
      <c r="IF4270">
        <v>30192</v>
      </c>
      <c r="IG4270" t="s">
        <v>357</v>
      </c>
      <c r="IH4270" t="s">
        <v>285</v>
      </c>
      <c r="IK4270">
        <v>-2</v>
      </c>
      <c r="IL4270" t="s">
        <v>279</v>
      </c>
      <c r="IM4270" t="s">
        <v>280</v>
      </c>
      <c r="IN4270" t="s">
        <v>661</v>
      </c>
      <c r="IP4270" t="s">
        <v>696</v>
      </c>
    </row>
    <row r="4271" spans="1:250" x14ac:dyDescent="0.25">
      <c r="A4271">
        <v>42786</v>
      </c>
      <c r="B4271">
        <v>-890804480</v>
      </c>
      <c r="C4271">
        <v>1837</v>
      </c>
      <c r="D4271" t="s">
        <v>273</v>
      </c>
      <c r="E4271" t="s">
        <v>274</v>
      </c>
      <c r="F4271">
        <v>9695</v>
      </c>
      <c r="G4271" t="s">
        <v>281</v>
      </c>
      <c r="H4271" t="s">
        <v>282</v>
      </c>
      <c r="I4271">
        <v>429</v>
      </c>
      <c r="J4271" t="s">
        <v>395</v>
      </c>
      <c r="K4271" t="s">
        <v>396</v>
      </c>
      <c r="L4271">
        <v>30192</v>
      </c>
      <c r="M4271" t="s">
        <v>357</v>
      </c>
      <c r="N4271" t="s">
        <v>358</v>
      </c>
      <c r="O4271">
        <v>30192</v>
      </c>
      <c r="P4271" t="s">
        <v>357</v>
      </c>
      <c r="Q4271" t="s">
        <v>358</v>
      </c>
      <c r="R4271" t="s">
        <v>410</v>
      </c>
      <c r="S4271" s="46">
        <v>0</v>
      </c>
      <c r="U4271" s="46">
        <v>20</v>
      </c>
      <c r="IF4271">
        <v>30192</v>
      </c>
      <c r="IG4271" t="s">
        <v>357</v>
      </c>
      <c r="IH4271" t="s">
        <v>285</v>
      </c>
      <c r="IK4271">
        <v>-2</v>
      </c>
      <c r="IL4271" t="s">
        <v>279</v>
      </c>
      <c r="IM4271" t="s">
        <v>280</v>
      </c>
      <c r="IN4271" t="s">
        <v>661</v>
      </c>
      <c r="IP4271" t="s">
        <v>696</v>
      </c>
    </row>
    <row r="4272" spans="1:250" x14ac:dyDescent="0.25">
      <c r="A4272">
        <v>42787</v>
      </c>
      <c r="B4272">
        <v>-890804480</v>
      </c>
      <c r="C4272">
        <v>1837</v>
      </c>
      <c r="D4272" t="s">
        <v>273</v>
      </c>
      <c r="E4272" t="s">
        <v>274</v>
      </c>
      <c r="F4272">
        <v>9695</v>
      </c>
      <c r="G4272" t="s">
        <v>281</v>
      </c>
      <c r="H4272" t="s">
        <v>282</v>
      </c>
      <c r="I4272">
        <v>427</v>
      </c>
      <c r="J4272" t="s">
        <v>397</v>
      </c>
      <c r="K4272" t="s">
        <v>398</v>
      </c>
      <c r="L4272">
        <v>30192</v>
      </c>
      <c r="M4272" t="s">
        <v>357</v>
      </c>
      <c r="N4272" t="s">
        <v>358</v>
      </c>
      <c r="O4272">
        <v>30192</v>
      </c>
      <c r="P4272" t="s">
        <v>357</v>
      </c>
      <c r="Q4272" t="s">
        <v>358</v>
      </c>
      <c r="R4272" t="s">
        <v>410</v>
      </c>
      <c r="S4272" s="46">
        <v>0</v>
      </c>
      <c r="U4272" s="46">
        <v>20</v>
      </c>
      <c r="IF4272">
        <v>30192</v>
      </c>
      <c r="IG4272" t="s">
        <v>357</v>
      </c>
      <c r="IH4272" t="s">
        <v>285</v>
      </c>
      <c r="IK4272">
        <v>-2</v>
      </c>
      <c r="IL4272" t="s">
        <v>279</v>
      </c>
      <c r="IM4272" t="s">
        <v>280</v>
      </c>
      <c r="IN4272" t="s">
        <v>661</v>
      </c>
      <c r="IP4272" t="s">
        <v>696</v>
      </c>
    </row>
    <row r="4273" spans="1:250" x14ac:dyDescent="0.25">
      <c r="A4273">
        <v>42788</v>
      </c>
      <c r="B4273">
        <v>-890804480</v>
      </c>
      <c r="C4273">
        <v>1837</v>
      </c>
      <c r="D4273" t="s">
        <v>273</v>
      </c>
      <c r="E4273" t="s">
        <v>274</v>
      </c>
      <c r="F4273">
        <v>9695</v>
      </c>
      <c r="G4273" t="s">
        <v>281</v>
      </c>
      <c r="H4273" t="s">
        <v>282</v>
      </c>
      <c r="I4273">
        <v>424</v>
      </c>
      <c r="J4273" t="s">
        <v>399</v>
      </c>
      <c r="K4273" t="s">
        <v>400</v>
      </c>
      <c r="L4273">
        <v>30192</v>
      </c>
      <c r="M4273" t="s">
        <v>357</v>
      </c>
      <c r="N4273" t="s">
        <v>358</v>
      </c>
      <c r="O4273">
        <v>30192</v>
      </c>
      <c r="P4273" t="s">
        <v>357</v>
      </c>
      <c r="Q4273" t="s">
        <v>358</v>
      </c>
      <c r="R4273" t="s">
        <v>410</v>
      </c>
      <c r="S4273" s="46">
        <v>0</v>
      </c>
      <c r="U4273" s="46">
        <v>20</v>
      </c>
      <c r="IF4273">
        <v>30192</v>
      </c>
      <c r="IG4273" t="s">
        <v>357</v>
      </c>
      <c r="IH4273" t="s">
        <v>285</v>
      </c>
      <c r="IK4273">
        <v>-2</v>
      </c>
      <c r="IL4273" t="s">
        <v>279</v>
      </c>
      <c r="IM4273" t="s">
        <v>280</v>
      </c>
      <c r="IN4273" t="s">
        <v>661</v>
      </c>
      <c r="IP4273" t="s">
        <v>696</v>
      </c>
    </row>
    <row r="4274" spans="1:250" x14ac:dyDescent="0.25">
      <c r="A4274">
        <v>42789</v>
      </c>
      <c r="B4274">
        <v>-890804480</v>
      </c>
      <c r="C4274">
        <v>1837</v>
      </c>
      <c r="D4274" t="s">
        <v>273</v>
      </c>
      <c r="E4274" t="s">
        <v>274</v>
      </c>
      <c r="F4274">
        <v>9695</v>
      </c>
      <c r="G4274" t="s">
        <v>281</v>
      </c>
      <c r="H4274" t="s">
        <v>282</v>
      </c>
      <c r="I4274">
        <v>437</v>
      </c>
      <c r="J4274" t="s">
        <v>658</v>
      </c>
      <c r="K4274" t="s">
        <v>659</v>
      </c>
      <c r="L4274">
        <v>30192</v>
      </c>
      <c r="M4274" t="s">
        <v>357</v>
      </c>
      <c r="N4274" t="s">
        <v>358</v>
      </c>
      <c r="O4274">
        <v>30192</v>
      </c>
      <c r="P4274" t="s">
        <v>357</v>
      </c>
      <c r="Q4274" t="s">
        <v>358</v>
      </c>
      <c r="R4274" t="s">
        <v>410</v>
      </c>
      <c r="S4274" s="46">
        <v>0</v>
      </c>
      <c r="U4274" s="46">
        <v>20</v>
      </c>
      <c r="IF4274">
        <v>30192</v>
      </c>
      <c r="IG4274" t="s">
        <v>357</v>
      </c>
      <c r="IH4274" t="s">
        <v>285</v>
      </c>
      <c r="IK4274">
        <v>-2</v>
      </c>
      <c r="IL4274" t="s">
        <v>279</v>
      </c>
      <c r="IM4274" t="s">
        <v>280</v>
      </c>
      <c r="IN4274" t="s">
        <v>661</v>
      </c>
      <c r="IP4274" t="s">
        <v>696</v>
      </c>
    </row>
    <row r="4275" spans="1:250" x14ac:dyDescent="0.25">
      <c r="A4275">
        <v>42790</v>
      </c>
      <c r="B4275">
        <v>-890804480</v>
      </c>
      <c r="C4275">
        <v>1837</v>
      </c>
      <c r="D4275" t="s">
        <v>273</v>
      </c>
      <c r="E4275" t="s">
        <v>274</v>
      </c>
      <c r="F4275">
        <v>9695</v>
      </c>
      <c r="G4275" t="s">
        <v>281</v>
      </c>
      <c r="H4275" t="s">
        <v>282</v>
      </c>
      <c r="I4275">
        <v>420</v>
      </c>
      <c r="J4275" t="s">
        <v>403</v>
      </c>
      <c r="K4275" t="s">
        <v>404</v>
      </c>
      <c r="L4275">
        <v>30192</v>
      </c>
      <c r="M4275" t="s">
        <v>357</v>
      </c>
      <c r="N4275" t="s">
        <v>358</v>
      </c>
      <c r="O4275">
        <v>30192</v>
      </c>
      <c r="P4275" t="s">
        <v>357</v>
      </c>
      <c r="Q4275" t="s">
        <v>358</v>
      </c>
      <c r="R4275" t="s">
        <v>410</v>
      </c>
      <c r="S4275" s="46">
        <v>0</v>
      </c>
      <c r="U4275" s="46">
        <v>20</v>
      </c>
      <c r="IF4275">
        <v>30192</v>
      </c>
      <c r="IG4275" t="s">
        <v>357</v>
      </c>
      <c r="IH4275" t="s">
        <v>285</v>
      </c>
      <c r="IK4275">
        <v>-2</v>
      </c>
      <c r="IL4275" t="s">
        <v>279</v>
      </c>
      <c r="IM4275" t="s">
        <v>280</v>
      </c>
      <c r="IN4275" t="s">
        <v>661</v>
      </c>
      <c r="IP4275" t="s">
        <v>696</v>
      </c>
    </row>
    <row r="4276" spans="1:250" x14ac:dyDescent="0.25">
      <c r="A4276">
        <v>42791</v>
      </c>
      <c r="B4276">
        <v>-890804480</v>
      </c>
      <c r="C4276">
        <v>1837</v>
      </c>
      <c r="D4276" t="s">
        <v>273</v>
      </c>
      <c r="E4276" t="s">
        <v>274</v>
      </c>
      <c r="F4276">
        <v>9695</v>
      </c>
      <c r="G4276" t="s">
        <v>281</v>
      </c>
      <c r="H4276" t="s">
        <v>282</v>
      </c>
      <c r="I4276">
        <v>411</v>
      </c>
      <c r="J4276" t="s">
        <v>393</v>
      </c>
      <c r="K4276" t="s">
        <v>394</v>
      </c>
      <c r="L4276">
        <v>30192</v>
      </c>
      <c r="M4276" t="s">
        <v>357</v>
      </c>
      <c r="N4276" t="s">
        <v>358</v>
      </c>
      <c r="O4276">
        <v>30192</v>
      </c>
      <c r="P4276" t="s">
        <v>357</v>
      </c>
      <c r="Q4276" t="s">
        <v>358</v>
      </c>
      <c r="R4276" t="s">
        <v>410</v>
      </c>
      <c r="S4276" s="46">
        <v>0</v>
      </c>
      <c r="U4276" s="46">
        <v>20</v>
      </c>
      <c r="IF4276">
        <v>30192</v>
      </c>
      <c r="IG4276" t="s">
        <v>357</v>
      </c>
      <c r="IH4276" t="s">
        <v>285</v>
      </c>
      <c r="IK4276">
        <v>-2</v>
      </c>
      <c r="IL4276" t="s">
        <v>279</v>
      </c>
      <c r="IM4276" t="s">
        <v>280</v>
      </c>
      <c r="IN4276" t="s">
        <v>661</v>
      </c>
      <c r="IP4276" t="s">
        <v>696</v>
      </c>
    </row>
    <row r="4277" spans="1:250" x14ac:dyDescent="0.25">
      <c r="A4277">
        <v>42792</v>
      </c>
      <c r="B4277">
        <v>-890804480</v>
      </c>
      <c r="C4277">
        <v>1837</v>
      </c>
      <c r="D4277" t="s">
        <v>273</v>
      </c>
      <c r="E4277" t="s">
        <v>274</v>
      </c>
      <c r="F4277">
        <v>7057</v>
      </c>
      <c r="G4277" t="s">
        <v>291</v>
      </c>
      <c r="H4277" t="s">
        <v>292</v>
      </c>
      <c r="I4277">
        <v>437</v>
      </c>
      <c r="J4277" t="s">
        <v>658</v>
      </c>
      <c r="K4277" t="s">
        <v>659</v>
      </c>
      <c r="L4277">
        <v>30192</v>
      </c>
      <c r="M4277" t="s">
        <v>357</v>
      </c>
      <c r="N4277" t="s">
        <v>358</v>
      </c>
      <c r="O4277">
        <v>30192</v>
      </c>
      <c r="P4277" t="s">
        <v>357</v>
      </c>
      <c r="Q4277" t="s">
        <v>358</v>
      </c>
      <c r="R4277" t="s">
        <v>410</v>
      </c>
      <c r="S4277" s="46">
        <v>0</v>
      </c>
      <c r="U4277" s="46">
        <v>20</v>
      </c>
      <c r="IF4277">
        <v>30192</v>
      </c>
      <c r="IG4277" t="s">
        <v>357</v>
      </c>
      <c r="IH4277" t="s">
        <v>293</v>
      </c>
      <c r="IK4277">
        <v>-2</v>
      </c>
      <c r="IL4277" t="s">
        <v>279</v>
      </c>
      <c r="IM4277" t="s">
        <v>280</v>
      </c>
      <c r="IN4277" t="s">
        <v>666</v>
      </c>
      <c r="IP4277" t="s">
        <v>695</v>
      </c>
    </row>
    <row r="4278" spans="1:250" x14ac:dyDescent="0.25">
      <c r="A4278">
        <v>42793</v>
      </c>
      <c r="B4278">
        <v>-890804480</v>
      </c>
      <c r="C4278">
        <v>1837</v>
      </c>
      <c r="D4278" t="s">
        <v>273</v>
      </c>
      <c r="E4278" t="s">
        <v>274</v>
      </c>
      <c r="F4278">
        <v>7057</v>
      </c>
      <c r="G4278" t="s">
        <v>291</v>
      </c>
      <c r="H4278" t="s">
        <v>292</v>
      </c>
      <c r="I4278">
        <v>436</v>
      </c>
      <c r="J4278" t="s">
        <v>656</v>
      </c>
      <c r="K4278" t="s">
        <v>657</v>
      </c>
      <c r="L4278">
        <v>30192</v>
      </c>
      <c r="M4278" t="s">
        <v>357</v>
      </c>
      <c r="N4278" t="s">
        <v>358</v>
      </c>
      <c r="O4278">
        <v>30192</v>
      </c>
      <c r="P4278" t="s">
        <v>357</v>
      </c>
      <c r="Q4278" t="s">
        <v>358</v>
      </c>
      <c r="R4278" t="s">
        <v>410</v>
      </c>
      <c r="S4278" s="46">
        <v>0</v>
      </c>
      <c r="U4278" s="46">
        <v>20</v>
      </c>
      <c r="IF4278">
        <v>30192</v>
      </c>
      <c r="IG4278" t="s">
        <v>357</v>
      </c>
      <c r="IH4278" t="s">
        <v>293</v>
      </c>
      <c r="IK4278">
        <v>-2</v>
      </c>
      <c r="IL4278" t="s">
        <v>279</v>
      </c>
      <c r="IM4278" t="s">
        <v>280</v>
      </c>
      <c r="IN4278" t="s">
        <v>666</v>
      </c>
      <c r="IP4278" t="s">
        <v>695</v>
      </c>
    </row>
    <row r="4279" spans="1:250" x14ac:dyDescent="0.25">
      <c r="A4279">
        <v>42794</v>
      </c>
      <c r="B4279">
        <v>-890804480</v>
      </c>
      <c r="C4279">
        <v>1837</v>
      </c>
      <c r="D4279" t="s">
        <v>273</v>
      </c>
      <c r="E4279" t="s">
        <v>274</v>
      </c>
      <c r="F4279">
        <v>7057</v>
      </c>
      <c r="G4279" t="s">
        <v>291</v>
      </c>
      <c r="H4279" t="s">
        <v>292</v>
      </c>
      <c r="I4279">
        <v>435</v>
      </c>
      <c r="J4279" t="s">
        <v>491</v>
      </c>
      <c r="K4279" t="s">
        <v>492</v>
      </c>
      <c r="L4279">
        <v>30192</v>
      </c>
      <c r="M4279" t="s">
        <v>357</v>
      </c>
      <c r="N4279" t="s">
        <v>358</v>
      </c>
      <c r="O4279">
        <v>30192</v>
      </c>
      <c r="P4279" t="s">
        <v>357</v>
      </c>
      <c r="Q4279" t="s">
        <v>358</v>
      </c>
      <c r="R4279" t="s">
        <v>410</v>
      </c>
      <c r="S4279" s="46">
        <v>0</v>
      </c>
      <c r="U4279" s="46">
        <v>20</v>
      </c>
      <c r="IF4279">
        <v>30192</v>
      </c>
      <c r="IG4279" t="s">
        <v>357</v>
      </c>
      <c r="IH4279" t="s">
        <v>293</v>
      </c>
      <c r="IK4279">
        <v>-2</v>
      </c>
      <c r="IL4279" t="s">
        <v>279</v>
      </c>
      <c r="IM4279" t="s">
        <v>280</v>
      </c>
      <c r="IN4279" t="s">
        <v>666</v>
      </c>
      <c r="IP4279" t="s">
        <v>695</v>
      </c>
    </row>
    <row r="4280" spans="1:250" x14ac:dyDescent="0.25">
      <c r="A4280">
        <v>42795</v>
      </c>
      <c r="B4280">
        <v>-890804480</v>
      </c>
      <c r="C4280">
        <v>1837</v>
      </c>
      <c r="D4280" t="s">
        <v>273</v>
      </c>
      <c r="E4280" t="s">
        <v>274</v>
      </c>
      <c r="F4280">
        <v>9695</v>
      </c>
      <c r="G4280" t="s">
        <v>281</v>
      </c>
      <c r="H4280" t="s">
        <v>282</v>
      </c>
      <c r="I4280">
        <v>436</v>
      </c>
      <c r="J4280" t="s">
        <v>656</v>
      </c>
      <c r="K4280" t="s">
        <v>657</v>
      </c>
      <c r="L4280">
        <v>30192</v>
      </c>
      <c r="M4280" t="s">
        <v>357</v>
      </c>
      <c r="N4280" t="s">
        <v>358</v>
      </c>
      <c r="O4280">
        <v>30192</v>
      </c>
      <c r="P4280" t="s">
        <v>357</v>
      </c>
      <c r="Q4280" t="s">
        <v>358</v>
      </c>
      <c r="R4280" t="s">
        <v>410</v>
      </c>
      <c r="S4280" s="46">
        <v>0</v>
      </c>
      <c r="U4280" s="46">
        <v>20</v>
      </c>
      <c r="IF4280">
        <v>30192</v>
      </c>
      <c r="IG4280" t="s">
        <v>357</v>
      </c>
      <c r="IH4280" t="s">
        <v>285</v>
      </c>
      <c r="IK4280">
        <v>-2</v>
      </c>
      <c r="IL4280" t="s">
        <v>279</v>
      </c>
      <c r="IM4280" t="s">
        <v>280</v>
      </c>
      <c r="IN4280" t="s">
        <v>661</v>
      </c>
      <c r="IP4280" t="s">
        <v>696</v>
      </c>
    </row>
    <row r="4281" spans="1:250" x14ac:dyDescent="0.25">
      <c r="A4281">
        <v>42796</v>
      </c>
      <c r="B4281">
        <v>-890804480</v>
      </c>
      <c r="C4281">
        <v>1837</v>
      </c>
      <c r="D4281" t="s">
        <v>273</v>
      </c>
      <c r="E4281" t="s">
        <v>274</v>
      </c>
      <c r="F4281">
        <v>7057</v>
      </c>
      <c r="G4281" t="s">
        <v>291</v>
      </c>
      <c r="H4281" t="s">
        <v>292</v>
      </c>
      <c r="I4281">
        <v>429</v>
      </c>
      <c r="J4281" t="s">
        <v>395</v>
      </c>
      <c r="K4281" t="s">
        <v>396</v>
      </c>
      <c r="L4281">
        <v>30192</v>
      </c>
      <c r="M4281" t="s">
        <v>357</v>
      </c>
      <c r="N4281" t="s">
        <v>358</v>
      </c>
      <c r="O4281">
        <v>30192</v>
      </c>
      <c r="P4281" t="s">
        <v>357</v>
      </c>
      <c r="Q4281" t="s">
        <v>358</v>
      </c>
      <c r="R4281" t="s">
        <v>410</v>
      </c>
      <c r="S4281" s="46">
        <v>0</v>
      </c>
      <c r="U4281" s="46">
        <v>20</v>
      </c>
      <c r="IF4281">
        <v>30192</v>
      </c>
      <c r="IG4281" t="s">
        <v>357</v>
      </c>
      <c r="IH4281" t="s">
        <v>293</v>
      </c>
      <c r="IK4281">
        <v>-2</v>
      </c>
      <c r="IL4281" t="s">
        <v>279</v>
      </c>
      <c r="IM4281" t="s">
        <v>280</v>
      </c>
      <c r="IN4281" t="s">
        <v>666</v>
      </c>
      <c r="IP4281" t="s">
        <v>695</v>
      </c>
    </row>
    <row r="4282" spans="1:250" x14ac:dyDescent="0.25">
      <c r="A4282">
        <v>42797</v>
      </c>
      <c r="B4282">
        <v>-890804480</v>
      </c>
      <c r="C4282">
        <v>1837</v>
      </c>
      <c r="D4282" t="s">
        <v>273</v>
      </c>
      <c r="E4282" t="s">
        <v>274</v>
      </c>
      <c r="F4282">
        <v>7057</v>
      </c>
      <c r="G4282" t="s">
        <v>291</v>
      </c>
      <c r="H4282" t="s">
        <v>292</v>
      </c>
      <c r="I4282">
        <v>427</v>
      </c>
      <c r="J4282" t="s">
        <v>397</v>
      </c>
      <c r="K4282" t="s">
        <v>398</v>
      </c>
      <c r="L4282">
        <v>30192</v>
      </c>
      <c r="M4282" t="s">
        <v>357</v>
      </c>
      <c r="N4282" t="s">
        <v>358</v>
      </c>
      <c r="O4282">
        <v>30192</v>
      </c>
      <c r="P4282" t="s">
        <v>357</v>
      </c>
      <c r="Q4282" t="s">
        <v>358</v>
      </c>
      <c r="R4282" t="s">
        <v>410</v>
      </c>
      <c r="S4282" s="46">
        <v>0</v>
      </c>
      <c r="U4282" s="46">
        <v>20</v>
      </c>
      <c r="IF4282">
        <v>30192</v>
      </c>
      <c r="IG4282" t="s">
        <v>357</v>
      </c>
      <c r="IH4282" t="s">
        <v>293</v>
      </c>
      <c r="IK4282">
        <v>-2</v>
      </c>
      <c r="IL4282" t="s">
        <v>279</v>
      </c>
      <c r="IM4282" t="s">
        <v>280</v>
      </c>
      <c r="IN4282" t="s">
        <v>666</v>
      </c>
      <c r="IP4282" t="s">
        <v>695</v>
      </c>
    </row>
    <row r="4283" spans="1:250" x14ac:dyDescent="0.25">
      <c r="A4283">
        <v>42798</v>
      </c>
      <c r="B4283">
        <v>-890804480</v>
      </c>
      <c r="C4283">
        <v>1837</v>
      </c>
      <c r="D4283" t="s">
        <v>273</v>
      </c>
      <c r="E4283" t="s">
        <v>274</v>
      </c>
      <c r="F4283">
        <v>7057</v>
      </c>
      <c r="G4283" t="s">
        <v>291</v>
      </c>
      <c r="H4283" t="s">
        <v>292</v>
      </c>
      <c r="I4283">
        <v>424</v>
      </c>
      <c r="J4283" t="s">
        <v>399</v>
      </c>
      <c r="K4283" t="s">
        <v>400</v>
      </c>
      <c r="L4283">
        <v>30192</v>
      </c>
      <c r="M4283" t="s">
        <v>357</v>
      </c>
      <c r="N4283" t="s">
        <v>358</v>
      </c>
      <c r="O4283">
        <v>30192</v>
      </c>
      <c r="P4283" t="s">
        <v>357</v>
      </c>
      <c r="Q4283" t="s">
        <v>358</v>
      </c>
      <c r="R4283" t="s">
        <v>410</v>
      </c>
      <c r="S4283" s="46">
        <v>0</v>
      </c>
      <c r="U4283" s="46">
        <v>20</v>
      </c>
      <c r="IF4283">
        <v>30192</v>
      </c>
      <c r="IG4283" t="s">
        <v>357</v>
      </c>
      <c r="IH4283" t="s">
        <v>293</v>
      </c>
      <c r="IK4283">
        <v>-2</v>
      </c>
      <c r="IL4283" t="s">
        <v>279</v>
      </c>
      <c r="IM4283" t="s">
        <v>280</v>
      </c>
      <c r="IN4283" t="s">
        <v>666</v>
      </c>
      <c r="IP4283" t="s">
        <v>695</v>
      </c>
    </row>
    <row r="4284" spans="1:250" x14ac:dyDescent="0.25">
      <c r="A4284">
        <v>42799</v>
      </c>
      <c r="B4284">
        <v>-890804480</v>
      </c>
      <c r="C4284">
        <v>1837</v>
      </c>
      <c r="D4284" t="s">
        <v>273</v>
      </c>
      <c r="E4284" t="s">
        <v>274</v>
      </c>
      <c r="F4284">
        <v>7057</v>
      </c>
      <c r="G4284" t="s">
        <v>291</v>
      </c>
      <c r="H4284" t="s">
        <v>292</v>
      </c>
      <c r="I4284">
        <v>422</v>
      </c>
      <c r="J4284" t="s">
        <v>401</v>
      </c>
      <c r="K4284" t="s">
        <v>402</v>
      </c>
      <c r="L4284">
        <v>30192</v>
      </c>
      <c r="M4284" t="s">
        <v>357</v>
      </c>
      <c r="N4284" t="s">
        <v>358</v>
      </c>
      <c r="O4284">
        <v>30192</v>
      </c>
      <c r="P4284" t="s">
        <v>357</v>
      </c>
      <c r="Q4284" t="s">
        <v>358</v>
      </c>
      <c r="R4284" t="s">
        <v>410</v>
      </c>
      <c r="S4284" s="46">
        <v>0</v>
      </c>
      <c r="U4284" s="46">
        <v>20</v>
      </c>
      <c r="IF4284">
        <v>30192</v>
      </c>
      <c r="IG4284" t="s">
        <v>357</v>
      </c>
      <c r="IH4284" t="s">
        <v>293</v>
      </c>
      <c r="IK4284">
        <v>-2</v>
      </c>
      <c r="IL4284" t="s">
        <v>279</v>
      </c>
      <c r="IM4284" t="s">
        <v>280</v>
      </c>
      <c r="IN4284" t="s">
        <v>666</v>
      </c>
      <c r="IP4284" t="s">
        <v>695</v>
      </c>
    </row>
    <row r="4285" spans="1:250" x14ac:dyDescent="0.25">
      <c r="A4285">
        <v>42800</v>
      </c>
      <c r="B4285">
        <v>-890804480</v>
      </c>
      <c r="C4285">
        <v>1837</v>
      </c>
      <c r="D4285" t="s">
        <v>273</v>
      </c>
      <c r="E4285" t="s">
        <v>274</v>
      </c>
      <c r="F4285">
        <v>7057</v>
      </c>
      <c r="G4285" t="s">
        <v>291</v>
      </c>
      <c r="H4285" t="s">
        <v>292</v>
      </c>
      <c r="I4285">
        <v>420</v>
      </c>
      <c r="J4285" t="s">
        <v>403</v>
      </c>
      <c r="K4285" t="s">
        <v>404</v>
      </c>
      <c r="L4285">
        <v>30192</v>
      </c>
      <c r="M4285" t="s">
        <v>357</v>
      </c>
      <c r="N4285" t="s">
        <v>358</v>
      </c>
      <c r="O4285">
        <v>30192</v>
      </c>
      <c r="P4285" t="s">
        <v>357</v>
      </c>
      <c r="Q4285" t="s">
        <v>358</v>
      </c>
      <c r="R4285" t="s">
        <v>410</v>
      </c>
      <c r="S4285" s="46">
        <v>0</v>
      </c>
      <c r="U4285" s="46">
        <v>20</v>
      </c>
      <c r="IF4285">
        <v>30192</v>
      </c>
      <c r="IG4285" t="s">
        <v>357</v>
      </c>
      <c r="IH4285" t="s">
        <v>293</v>
      </c>
      <c r="IK4285">
        <v>-2</v>
      </c>
      <c r="IL4285" t="s">
        <v>279</v>
      </c>
      <c r="IM4285" t="s">
        <v>280</v>
      </c>
      <c r="IN4285" t="s">
        <v>666</v>
      </c>
      <c r="IP4285" t="s">
        <v>695</v>
      </c>
    </row>
    <row r="4286" spans="1:250" x14ac:dyDescent="0.25">
      <c r="A4286">
        <v>42801</v>
      </c>
      <c r="B4286">
        <v>-890804480</v>
      </c>
      <c r="C4286">
        <v>1837</v>
      </c>
      <c r="D4286" t="s">
        <v>273</v>
      </c>
      <c r="E4286" t="s">
        <v>274</v>
      </c>
      <c r="F4286">
        <v>9695</v>
      </c>
      <c r="G4286" t="s">
        <v>281</v>
      </c>
      <c r="H4286" t="s">
        <v>282</v>
      </c>
      <c r="I4286">
        <v>422</v>
      </c>
      <c r="J4286" t="s">
        <v>401</v>
      </c>
      <c r="K4286" t="s">
        <v>402</v>
      </c>
      <c r="L4286">
        <v>30192</v>
      </c>
      <c r="M4286" t="s">
        <v>357</v>
      </c>
      <c r="N4286" t="s">
        <v>358</v>
      </c>
      <c r="O4286">
        <v>30192</v>
      </c>
      <c r="P4286" t="s">
        <v>357</v>
      </c>
      <c r="Q4286" t="s">
        <v>358</v>
      </c>
      <c r="R4286" t="s">
        <v>410</v>
      </c>
      <c r="S4286" s="46">
        <v>0</v>
      </c>
      <c r="U4286" s="46">
        <v>20</v>
      </c>
      <c r="IF4286">
        <v>30192</v>
      </c>
      <c r="IG4286" t="s">
        <v>357</v>
      </c>
      <c r="IH4286" t="s">
        <v>285</v>
      </c>
      <c r="IK4286">
        <v>-2</v>
      </c>
      <c r="IL4286" t="s">
        <v>279</v>
      </c>
      <c r="IM4286" t="s">
        <v>280</v>
      </c>
      <c r="IN4286" t="s">
        <v>661</v>
      </c>
      <c r="IP4286" t="s">
        <v>696</v>
      </c>
    </row>
    <row r="4287" spans="1:250" x14ac:dyDescent="0.25">
      <c r="A4287">
        <v>42802</v>
      </c>
      <c r="B4287">
        <v>-890804480</v>
      </c>
      <c r="C4287">
        <v>1837</v>
      </c>
      <c r="D4287" t="s">
        <v>273</v>
      </c>
      <c r="E4287" t="s">
        <v>274</v>
      </c>
      <c r="F4287">
        <v>1848</v>
      </c>
      <c r="G4287" t="s">
        <v>286</v>
      </c>
      <c r="H4287" t="s">
        <v>274</v>
      </c>
      <c r="I4287">
        <v>437</v>
      </c>
      <c r="J4287" t="s">
        <v>658</v>
      </c>
      <c r="K4287" t="s">
        <v>659</v>
      </c>
      <c r="L4287">
        <v>30192</v>
      </c>
      <c r="M4287" t="s">
        <v>357</v>
      </c>
      <c r="N4287" t="s">
        <v>358</v>
      </c>
      <c r="O4287">
        <v>30192</v>
      </c>
      <c r="P4287" t="s">
        <v>357</v>
      </c>
      <c r="Q4287" t="s">
        <v>358</v>
      </c>
      <c r="R4287" t="s">
        <v>410</v>
      </c>
      <c r="S4287" s="46">
        <v>0</v>
      </c>
      <c r="U4287" s="46">
        <v>20</v>
      </c>
      <c r="IF4287">
        <v>30192</v>
      </c>
      <c r="IG4287" t="s">
        <v>357</v>
      </c>
      <c r="IH4287" t="s">
        <v>288</v>
      </c>
      <c r="IK4287">
        <v>-2</v>
      </c>
      <c r="IL4287" t="s">
        <v>279</v>
      </c>
      <c r="IM4287" t="s">
        <v>280</v>
      </c>
      <c r="IN4287" t="s">
        <v>654</v>
      </c>
      <c r="IP4287" t="s">
        <v>694</v>
      </c>
    </row>
    <row r="4288" spans="1:250" x14ac:dyDescent="0.25">
      <c r="A4288">
        <v>42803</v>
      </c>
      <c r="B4288">
        <v>-890804480</v>
      </c>
      <c r="C4288">
        <v>1837</v>
      </c>
      <c r="D4288" t="s">
        <v>273</v>
      </c>
      <c r="E4288" t="s">
        <v>274</v>
      </c>
      <c r="F4288">
        <v>1848</v>
      </c>
      <c r="G4288" t="s">
        <v>286</v>
      </c>
      <c r="H4288" t="s">
        <v>274</v>
      </c>
      <c r="I4288">
        <v>436</v>
      </c>
      <c r="J4288" t="s">
        <v>656</v>
      </c>
      <c r="K4288" t="s">
        <v>657</v>
      </c>
      <c r="L4288">
        <v>30192</v>
      </c>
      <c r="M4288" t="s">
        <v>357</v>
      </c>
      <c r="N4288" t="s">
        <v>358</v>
      </c>
      <c r="O4288">
        <v>30192</v>
      </c>
      <c r="P4288" t="s">
        <v>357</v>
      </c>
      <c r="Q4288" t="s">
        <v>358</v>
      </c>
      <c r="R4288" t="s">
        <v>410</v>
      </c>
      <c r="S4288" s="46">
        <v>0</v>
      </c>
      <c r="U4288" s="46">
        <v>20</v>
      </c>
      <c r="IF4288">
        <v>30192</v>
      </c>
      <c r="IG4288" t="s">
        <v>357</v>
      </c>
      <c r="IH4288" t="s">
        <v>288</v>
      </c>
      <c r="IK4288">
        <v>-2</v>
      </c>
      <c r="IL4288" t="s">
        <v>279</v>
      </c>
      <c r="IM4288" t="s">
        <v>280</v>
      </c>
      <c r="IN4288" t="s">
        <v>654</v>
      </c>
      <c r="IP4288" t="s">
        <v>694</v>
      </c>
    </row>
    <row r="4289" spans="1:250" x14ac:dyDescent="0.25">
      <c r="A4289">
        <v>42804</v>
      </c>
      <c r="B4289">
        <v>-890804480</v>
      </c>
      <c r="C4289">
        <v>1837</v>
      </c>
      <c r="D4289" t="s">
        <v>273</v>
      </c>
      <c r="E4289" t="s">
        <v>274</v>
      </c>
      <c r="F4289">
        <v>1848</v>
      </c>
      <c r="G4289" t="s">
        <v>286</v>
      </c>
      <c r="H4289" t="s">
        <v>274</v>
      </c>
      <c r="I4289">
        <v>435</v>
      </c>
      <c r="J4289" t="s">
        <v>491</v>
      </c>
      <c r="K4289" t="s">
        <v>492</v>
      </c>
      <c r="L4289">
        <v>30192</v>
      </c>
      <c r="M4289" t="s">
        <v>357</v>
      </c>
      <c r="N4289" t="s">
        <v>358</v>
      </c>
      <c r="O4289">
        <v>30192</v>
      </c>
      <c r="P4289" t="s">
        <v>357</v>
      </c>
      <c r="Q4289" t="s">
        <v>358</v>
      </c>
      <c r="R4289" t="s">
        <v>410</v>
      </c>
      <c r="S4289" s="46">
        <v>0</v>
      </c>
      <c r="U4289" s="46">
        <v>20</v>
      </c>
      <c r="IF4289">
        <v>30192</v>
      </c>
      <c r="IG4289" t="s">
        <v>357</v>
      </c>
      <c r="IH4289" t="s">
        <v>288</v>
      </c>
      <c r="IK4289">
        <v>-2</v>
      </c>
      <c r="IL4289" t="s">
        <v>279</v>
      </c>
      <c r="IM4289" t="s">
        <v>280</v>
      </c>
      <c r="IN4289" t="s">
        <v>654</v>
      </c>
      <c r="IP4289" t="s">
        <v>694</v>
      </c>
    </row>
    <row r="4290" spans="1:250" x14ac:dyDescent="0.25">
      <c r="A4290">
        <v>42805</v>
      </c>
      <c r="B4290">
        <v>-890804480</v>
      </c>
      <c r="C4290">
        <v>1837</v>
      </c>
      <c r="D4290" t="s">
        <v>273</v>
      </c>
      <c r="E4290" t="s">
        <v>274</v>
      </c>
      <c r="F4290">
        <v>1848</v>
      </c>
      <c r="G4290" t="s">
        <v>286</v>
      </c>
      <c r="H4290" t="s">
        <v>274</v>
      </c>
      <c r="I4290">
        <v>431</v>
      </c>
      <c r="J4290" t="s">
        <v>493</v>
      </c>
      <c r="K4290" t="s">
        <v>494</v>
      </c>
      <c r="L4290">
        <v>30192</v>
      </c>
      <c r="M4290" t="s">
        <v>357</v>
      </c>
      <c r="N4290" t="s">
        <v>358</v>
      </c>
      <c r="O4290">
        <v>30192</v>
      </c>
      <c r="P4290" t="s">
        <v>357</v>
      </c>
      <c r="Q4290" t="s">
        <v>358</v>
      </c>
      <c r="R4290" t="s">
        <v>410</v>
      </c>
      <c r="S4290" s="46">
        <v>0</v>
      </c>
      <c r="U4290" s="46">
        <v>20</v>
      </c>
      <c r="IF4290">
        <v>30192</v>
      </c>
      <c r="IG4290" t="s">
        <v>357</v>
      </c>
      <c r="IH4290" t="s">
        <v>288</v>
      </c>
      <c r="IK4290">
        <v>-2</v>
      </c>
      <c r="IL4290" t="s">
        <v>279</v>
      </c>
      <c r="IM4290" t="s">
        <v>280</v>
      </c>
      <c r="IN4290" t="s">
        <v>654</v>
      </c>
      <c r="IP4290" t="s">
        <v>694</v>
      </c>
    </row>
    <row r="4291" spans="1:250" x14ac:dyDescent="0.25">
      <c r="A4291">
        <v>42806</v>
      </c>
      <c r="B4291">
        <v>-890804480</v>
      </c>
      <c r="C4291">
        <v>1837</v>
      </c>
      <c r="D4291" t="s">
        <v>273</v>
      </c>
      <c r="E4291" t="s">
        <v>274</v>
      </c>
      <c r="F4291">
        <v>1848</v>
      </c>
      <c r="G4291" t="s">
        <v>286</v>
      </c>
      <c r="H4291" t="s">
        <v>274</v>
      </c>
      <c r="I4291">
        <v>429</v>
      </c>
      <c r="J4291" t="s">
        <v>395</v>
      </c>
      <c r="K4291" t="s">
        <v>396</v>
      </c>
      <c r="L4291">
        <v>30192</v>
      </c>
      <c r="M4291" t="s">
        <v>357</v>
      </c>
      <c r="N4291" t="s">
        <v>358</v>
      </c>
      <c r="O4291">
        <v>30192</v>
      </c>
      <c r="P4291" t="s">
        <v>357</v>
      </c>
      <c r="Q4291" t="s">
        <v>358</v>
      </c>
      <c r="R4291" t="s">
        <v>410</v>
      </c>
      <c r="S4291" s="46">
        <v>0</v>
      </c>
      <c r="U4291" s="46">
        <v>20</v>
      </c>
      <c r="IF4291">
        <v>30192</v>
      </c>
      <c r="IG4291" t="s">
        <v>357</v>
      </c>
      <c r="IH4291" t="s">
        <v>288</v>
      </c>
      <c r="IK4291">
        <v>-2</v>
      </c>
      <c r="IL4291" t="s">
        <v>279</v>
      </c>
      <c r="IM4291" t="s">
        <v>280</v>
      </c>
      <c r="IN4291" t="s">
        <v>654</v>
      </c>
      <c r="IP4291" t="s">
        <v>694</v>
      </c>
    </row>
    <row r="4292" spans="1:250" x14ac:dyDescent="0.25">
      <c r="A4292">
        <v>42807</v>
      </c>
      <c r="B4292">
        <v>-890804480</v>
      </c>
      <c r="C4292">
        <v>1837</v>
      </c>
      <c r="D4292" t="s">
        <v>273</v>
      </c>
      <c r="E4292" t="s">
        <v>274</v>
      </c>
      <c r="F4292">
        <v>7057</v>
      </c>
      <c r="G4292" t="s">
        <v>291</v>
      </c>
      <c r="H4292" t="s">
        <v>292</v>
      </c>
      <c r="I4292">
        <v>431</v>
      </c>
      <c r="J4292" t="s">
        <v>493</v>
      </c>
      <c r="K4292" t="s">
        <v>494</v>
      </c>
      <c r="L4292">
        <v>30192</v>
      </c>
      <c r="M4292" t="s">
        <v>357</v>
      </c>
      <c r="N4292" t="s">
        <v>358</v>
      </c>
      <c r="O4292">
        <v>30192</v>
      </c>
      <c r="P4292" t="s">
        <v>357</v>
      </c>
      <c r="Q4292" t="s">
        <v>358</v>
      </c>
      <c r="R4292" t="s">
        <v>410</v>
      </c>
      <c r="S4292" s="46">
        <v>0</v>
      </c>
      <c r="U4292" s="46">
        <v>20</v>
      </c>
      <c r="IF4292">
        <v>30192</v>
      </c>
      <c r="IG4292" t="s">
        <v>357</v>
      </c>
      <c r="IH4292" t="s">
        <v>293</v>
      </c>
      <c r="IK4292">
        <v>-2</v>
      </c>
      <c r="IL4292" t="s">
        <v>279</v>
      </c>
      <c r="IM4292" t="s">
        <v>280</v>
      </c>
      <c r="IN4292" t="s">
        <v>666</v>
      </c>
      <c r="IP4292" t="s">
        <v>695</v>
      </c>
    </row>
    <row r="4293" spans="1:250" x14ac:dyDescent="0.25">
      <c r="A4293">
        <v>42808</v>
      </c>
      <c r="B4293">
        <v>-890804480</v>
      </c>
      <c r="C4293">
        <v>1837</v>
      </c>
      <c r="D4293" t="s">
        <v>273</v>
      </c>
      <c r="E4293" t="s">
        <v>274</v>
      </c>
      <c r="F4293">
        <v>1848</v>
      </c>
      <c r="G4293" t="s">
        <v>286</v>
      </c>
      <c r="H4293" t="s">
        <v>274</v>
      </c>
      <c r="I4293">
        <v>427</v>
      </c>
      <c r="J4293" t="s">
        <v>397</v>
      </c>
      <c r="K4293" t="s">
        <v>398</v>
      </c>
      <c r="L4293">
        <v>30193</v>
      </c>
      <c r="M4293" t="s">
        <v>359</v>
      </c>
      <c r="N4293" t="s">
        <v>360</v>
      </c>
      <c r="O4293">
        <v>30193</v>
      </c>
      <c r="P4293" t="s">
        <v>359</v>
      </c>
      <c r="Q4293" t="s">
        <v>360</v>
      </c>
      <c r="R4293" t="s">
        <v>410</v>
      </c>
      <c r="S4293" s="46">
        <v>0</v>
      </c>
      <c r="U4293" s="46">
        <v>20</v>
      </c>
      <c r="IF4293">
        <v>30193</v>
      </c>
      <c r="IG4293" t="s">
        <v>359</v>
      </c>
      <c r="IH4293" t="s">
        <v>288</v>
      </c>
      <c r="IK4293">
        <v>-2</v>
      </c>
      <c r="IL4293" t="s">
        <v>279</v>
      </c>
      <c r="IM4293" t="s">
        <v>280</v>
      </c>
      <c r="IN4293" t="s">
        <v>654</v>
      </c>
      <c r="IP4293" t="s">
        <v>697</v>
      </c>
    </row>
    <row r="4294" spans="1:250" x14ac:dyDescent="0.25">
      <c r="A4294">
        <v>42809</v>
      </c>
      <c r="B4294">
        <v>-890804480</v>
      </c>
      <c r="C4294">
        <v>1837</v>
      </c>
      <c r="D4294" t="s">
        <v>273</v>
      </c>
      <c r="E4294" t="s">
        <v>274</v>
      </c>
      <c r="F4294">
        <v>1848</v>
      </c>
      <c r="G4294" t="s">
        <v>286</v>
      </c>
      <c r="H4294" t="s">
        <v>274</v>
      </c>
      <c r="I4294">
        <v>424</v>
      </c>
      <c r="J4294" t="s">
        <v>399</v>
      </c>
      <c r="K4294" t="s">
        <v>400</v>
      </c>
      <c r="L4294">
        <v>30193</v>
      </c>
      <c r="M4294" t="s">
        <v>359</v>
      </c>
      <c r="N4294" t="s">
        <v>360</v>
      </c>
      <c r="O4294">
        <v>30193</v>
      </c>
      <c r="P4294" t="s">
        <v>359</v>
      </c>
      <c r="Q4294" t="s">
        <v>360</v>
      </c>
      <c r="R4294" t="s">
        <v>410</v>
      </c>
      <c r="S4294" s="46">
        <v>0</v>
      </c>
      <c r="U4294" s="46">
        <v>20</v>
      </c>
      <c r="IF4294">
        <v>30193</v>
      </c>
      <c r="IG4294" t="s">
        <v>359</v>
      </c>
      <c r="IH4294" t="s">
        <v>288</v>
      </c>
      <c r="IK4294">
        <v>-2</v>
      </c>
      <c r="IL4294" t="s">
        <v>279</v>
      </c>
      <c r="IM4294" t="s">
        <v>280</v>
      </c>
      <c r="IN4294" t="s">
        <v>654</v>
      </c>
      <c r="IP4294" t="s">
        <v>697</v>
      </c>
    </row>
    <row r="4295" spans="1:250" x14ac:dyDescent="0.25">
      <c r="A4295">
        <v>42810</v>
      </c>
      <c r="B4295">
        <v>-890804480</v>
      </c>
      <c r="C4295">
        <v>1837</v>
      </c>
      <c r="D4295" t="s">
        <v>273</v>
      </c>
      <c r="E4295" t="s">
        <v>274</v>
      </c>
      <c r="F4295">
        <v>1848</v>
      </c>
      <c r="G4295" t="s">
        <v>286</v>
      </c>
      <c r="H4295" t="s">
        <v>274</v>
      </c>
      <c r="I4295">
        <v>422</v>
      </c>
      <c r="J4295" t="s">
        <v>401</v>
      </c>
      <c r="K4295" t="s">
        <v>402</v>
      </c>
      <c r="L4295">
        <v>30193</v>
      </c>
      <c r="M4295" t="s">
        <v>359</v>
      </c>
      <c r="N4295" t="s">
        <v>360</v>
      </c>
      <c r="O4295">
        <v>30193</v>
      </c>
      <c r="P4295" t="s">
        <v>359</v>
      </c>
      <c r="Q4295" t="s">
        <v>360</v>
      </c>
      <c r="R4295" t="s">
        <v>410</v>
      </c>
      <c r="S4295" s="46">
        <v>0</v>
      </c>
      <c r="U4295" s="46">
        <v>20</v>
      </c>
      <c r="IF4295">
        <v>30193</v>
      </c>
      <c r="IG4295" t="s">
        <v>359</v>
      </c>
      <c r="IH4295" t="s">
        <v>288</v>
      </c>
      <c r="IK4295">
        <v>-2</v>
      </c>
      <c r="IL4295" t="s">
        <v>279</v>
      </c>
      <c r="IM4295" t="s">
        <v>280</v>
      </c>
      <c r="IN4295" t="s">
        <v>654</v>
      </c>
      <c r="IP4295" t="s">
        <v>697</v>
      </c>
    </row>
    <row r="4296" spans="1:250" x14ac:dyDescent="0.25">
      <c r="A4296">
        <v>42811</v>
      </c>
      <c r="B4296">
        <v>-890804480</v>
      </c>
      <c r="C4296">
        <v>1837</v>
      </c>
      <c r="D4296" t="s">
        <v>273</v>
      </c>
      <c r="E4296" t="s">
        <v>274</v>
      </c>
      <c r="F4296">
        <v>1848</v>
      </c>
      <c r="G4296" t="s">
        <v>286</v>
      </c>
      <c r="H4296" t="s">
        <v>274</v>
      </c>
      <c r="I4296">
        <v>420</v>
      </c>
      <c r="J4296" t="s">
        <v>403</v>
      </c>
      <c r="K4296" t="s">
        <v>404</v>
      </c>
      <c r="L4296">
        <v>30193</v>
      </c>
      <c r="M4296" t="s">
        <v>359</v>
      </c>
      <c r="N4296" t="s">
        <v>360</v>
      </c>
      <c r="O4296">
        <v>30193</v>
      </c>
      <c r="P4296" t="s">
        <v>359</v>
      </c>
      <c r="Q4296" t="s">
        <v>360</v>
      </c>
      <c r="R4296" t="s">
        <v>410</v>
      </c>
      <c r="S4296" s="46">
        <v>0</v>
      </c>
      <c r="U4296" s="46">
        <v>20</v>
      </c>
      <c r="IF4296">
        <v>30193</v>
      </c>
      <c r="IG4296" t="s">
        <v>359</v>
      </c>
      <c r="IH4296" t="s">
        <v>288</v>
      </c>
      <c r="IK4296">
        <v>-2</v>
      </c>
      <c r="IL4296" t="s">
        <v>279</v>
      </c>
      <c r="IM4296" t="s">
        <v>280</v>
      </c>
      <c r="IN4296" t="s">
        <v>654</v>
      </c>
      <c r="IP4296" t="s">
        <v>697</v>
      </c>
    </row>
    <row r="4297" spans="1:250" x14ac:dyDescent="0.25">
      <c r="A4297">
        <v>42812</v>
      </c>
      <c r="B4297">
        <v>-890804480</v>
      </c>
      <c r="C4297">
        <v>1837</v>
      </c>
      <c r="D4297" t="s">
        <v>273</v>
      </c>
      <c r="E4297" t="s">
        <v>274</v>
      </c>
      <c r="F4297">
        <v>1848</v>
      </c>
      <c r="G4297" t="s">
        <v>286</v>
      </c>
      <c r="H4297" t="s">
        <v>274</v>
      </c>
      <c r="I4297">
        <v>411</v>
      </c>
      <c r="J4297" t="s">
        <v>393</v>
      </c>
      <c r="K4297" t="s">
        <v>394</v>
      </c>
      <c r="L4297">
        <v>30193</v>
      </c>
      <c r="M4297" t="s">
        <v>359</v>
      </c>
      <c r="N4297" t="s">
        <v>360</v>
      </c>
      <c r="O4297">
        <v>30193</v>
      </c>
      <c r="P4297" t="s">
        <v>359</v>
      </c>
      <c r="Q4297" t="s">
        <v>360</v>
      </c>
      <c r="R4297" t="s">
        <v>410</v>
      </c>
      <c r="S4297" s="46">
        <v>0</v>
      </c>
      <c r="U4297" s="46">
        <v>20</v>
      </c>
      <c r="IF4297">
        <v>30193</v>
      </c>
      <c r="IG4297" t="s">
        <v>359</v>
      </c>
      <c r="IH4297" t="s">
        <v>288</v>
      </c>
      <c r="IK4297">
        <v>-2</v>
      </c>
      <c r="IL4297" t="s">
        <v>279</v>
      </c>
      <c r="IM4297" t="s">
        <v>280</v>
      </c>
      <c r="IN4297" t="s">
        <v>654</v>
      </c>
      <c r="IP4297" t="s">
        <v>697</v>
      </c>
    </row>
    <row r="4298" spans="1:250" x14ac:dyDescent="0.25">
      <c r="A4298">
        <v>42813</v>
      </c>
      <c r="B4298">
        <v>-890804480</v>
      </c>
      <c r="C4298">
        <v>1837</v>
      </c>
      <c r="D4298" t="s">
        <v>273</v>
      </c>
      <c r="E4298" t="s">
        <v>274</v>
      </c>
      <c r="F4298">
        <v>9695</v>
      </c>
      <c r="G4298" t="s">
        <v>281</v>
      </c>
      <c r="H4298" t="s">
        <v>282</v>
      </c>
      <c r="I4298">
        <v>411</v>
      </c>
      <c r="J4298" t="s">
        <v>393</v>
      </c>
      <c r="K4298" t="s">
        <v>394</v>
      </c>
      <c r="L4298">
        <v>30193</v>
      </c>
      <c r="M4298" t="s">
        <v>359</v>
      </c>
      <c r="N4298" t="s">
        <v>360</v>
      </c>
      <c r="O4298">
        <v>30193</v>
      </c>
      <c r="P4298" t="s">
        <v>359</v>
      </c>
      <c r="Q4298" t="s">
        <v>360</v>
      </c>
      <c r="R4298" t="s">
        <v>410</v>
      </c>
      <c r="S4298" s="46">
        <v>0</v>
      </c>
      <c r="U4298" s="46">
        <v>20</v>
      </c>
      <c r="IF4298">
        <v>30193</v>
      </c>
      <c r="IG4298" t="s">
        <v>359</v>
      </c>
      <c r="IH4298" t="s">
        <v>285</v>
      </c>
      <c r="IK4298">
        <v>-2</v>
      </c>
      <c r="IL4298" t="s">
        <v>279</v>
      </c>
      <c r="IM4298" t="s">
        <v>280</v>
      </c>
      <c r="IN4298" t="s">
        <v>661</v>
      </c>
      <c r="IP4298" t="s">
        <v>698</v>
      </c>
    </row>
    <row r="4299" spans="1:250" x14ac:dyDescent="0.25">
      <c r="A4299">
        <v>42814</v>
      </c>
      <c r="B4299">
        <v>-890804480</v>
      </c>
      <c r="C4299">
        <v>1837</v>
      </c>
      <c r="D4299" t="s">
        <v>273</v>
      </c>
      <c r="E4299" t="s">
        <v>274</v>
      </c>
      <c r="F4299">
        <v>9695</v>
      </c>
      <c r="G4299" t="s">
        <v>281</v>
      </c>
      <c r="H4299" t="s">
        <v>282</v>
      </c>
      <c r="I4299">
        <v>436</v>
      </c>
      <c r="J4299" t="s">
        <v>656</v>
      </c>
      <c r="K4299" t="s">
        <v>657</v>
      </c>
      <c r="L4299">
        <v>30193</v>
      </c>
      <c r="M4299" t="s">
        <v>359</v>
      </c>
      <c r="N4299" t="s">
        <v>360</v>
      </c>
      <c r="O4299">
        <v>30193</v>
      </c>
      <c r="P4299" t="s">
        <v>359</v>
      </c>
      <c r="Q4299" t="s">
        <v>360</v>
      </c>
      <c r="R4299" t="s">
        <v>410</v>
      </c>
      <c r="S4299" s="46">
        <v>0</v>
      </c>
      <c r="U4299" s="46">
        <v>20</v>
      </c>
      <c r="IF4299">
        <v>30193</v>
      </c>
      <c r="IG4299" t="s">
        <v>359</v>
      </c>
      <c r="IH4299" t="s">
        <v>285</v>
      </c>
      <c r="IK4299">
        <v>-2</v>
      </c>
      <c r="IL4299" t="s">
        <v>279</v>
      </c>
      <c r="IM4299" t="s">
        <v>280</v>
      </c>
      <c r="IN4299" t="s">
        <v>661</v>
      </c>
      <c r="IP4299" t="s">
        <v>698</v>
      </c>
    </row>
    <row r="4300" spans="1:250" x14ac:dyDescent="0.25">
      <c r="A4300">
        <v>42815</v>
      </c>
      <c r="B4300">
        <v>-890804480</v>
      </c>
      <c r="C4300">
        <v>1837</v>
      </c>
      <c r="D4300" t="s">
        <v>273</v>
      </c>
      <c r="E4300" t="s">
        <v>274</v>
      </c>
      <c r="F4300">
        <v>9695</v>
      </c>
      <c r="G4300" t="s">
        <v>281</v>
      </c>
      <c r="H4300" t="s">
        <v>282</v>
      </c>
      <c r="I4300">
        <v>435</v>
      </c>
      <c r="J4300" t="s">
        <v>491</v>
      </c>
      <c r="K4300" t="s">
        <v>492</v>
      </c>
      <c r="L4300">
        <v>30193</v>
      </c>
      <c r="M4300" t="s">
        <v>359</v>
      </c>
      <c r="N4300" t="s">
        <v>360</v>
      </c>
      <c r="O4300">
        <v>30193</v>
      </c>
      <c r="P4300" t="s">
        <v>359</v>
      </c>
      <c r="Q4300" t="s">
        <v>360</v>
      </c>
      <c r="R4300" t="s">
        <v>410</v>
      </c>
      <c r="S4300" s="46">
        <v>0</v>
      </c>
      <c r="U4300" s="46">
        <v>20</v>
      </c>
      <c r="IF4300">
        <v>30193</v>
      </c>
      <c r="IG4300" t="s">
        <v>359</v>
      </c>
      <c r="IH4300" t="s">
        <v>285</v>
      </c>
      <c r="IK4300">
        <v>-2</v>
      </c>
      <c r="IL4300" t="s">
        <v>279</v>
      </c>
      <c r="IM4300" t="s">
        <v>280</v>
      </c>
      <c r="IN4300" t="s">
        <v>661</v>
      </c>
      <c r="IP4300" t="s">
        <v>698</v>
      </c>
    </row>
    <row r="4301" spans="1:250" x14ac:dyDescent="0.25">
      <c r="A4301">
        <v>42816</v>
      </c>
      <c r="B4301">
        <v>-890804480</v>
      </c>
      <c r="C4301">
        <v>1837</v>
      </c>
      <c r="D4301" t="s">
        <v>273</v>
      </c>
      <c r="E4301" t="s">
        <v>274</v>
      </c>
      <c r="F4301">
        <v>9695</v>
      </c>
      <c r="G4301" t="s">
        <v>281</v>
      </c>
      <c r="H4301" t="s">
        <v>282</v>
      </c>
      <c r="I4301">
        <v>429</v>
      </c>
      <c r="J4301" t="s">
        <v>395</v>
      </c>
      <c r="K4301" t="s">
        <v>396</v>
      </c>
      <c r="L4301">
        <v>30193</v>
      </c>
      <c r="M4301" t="s">
        <v>359</v>
      </c>
      <c r="N4301" t="s">
        <v>360</v>
      </c>
      <c r="O4301">
        <v>30193</v>
      </c>
      <c r="P4301" t="s">
        <v>359</v>
      </c>
      <c r="Q4301" t="s">
        <v>360</v>
      </c>
      <c r="R4301" t="s">
        <v>410</v>
      </c>
      <c r="S4301" s="46">
        <v>0</v>
      </c>
      <c r="U4301" s="46">
        <v>20</v>
      </c>
      <c r="IF4301">
        <v>30193</v>
      </c>
      <c r="IG4301" t="s">
        <v>359</v>
      </c>
      <c r="IH4301" t="s">
        <v>285</v>
      </c>
      <c r="IK4301">
        <v>-2</v>
      </c>
      <c r="IL4301" t="s">
        <v>279</v>
      </c>
      <c r="IM4301" t="s">
        <v>280</v>
      </c>
      <c r="IN4301" t="s">
        <v>661</v>
      </c>
      <c r="IP4301" t="s">
        <v>698</v>
      </c>
    </row>
    <row r="4302" spans="1:250" x14ac:dyDescent="0.25">
      <c r="A4302">
        <v>42817</v>
      </c>
      <c r="B4302">
        <v>-890804480</v>
      </c>
      <c r="C4302">
        <v>1837</v>
      </c>
      <c r="D4302" t="s">
        <v>273</v>
      </c>
      <c r="E4302" t="s">
        <v>274</v>
      </c>
      <c r="F4302">
        <v>9695</v>
      </c>
      <c r="G4302" t="s">
        <v>281</v>
      </c>
      <c r="H4302" t="s">
        <v>282</v>
      </c>
      <c r="I4302">
        <v>427</v>
      </c>
      <c r="J4302" t="s">
        <v>397</v>
      </c>
      <c r="K4302" t="s">
        <v>398</v>
      </c>
      <c r="L4302">
        <v>30193</v>
      </c>
      <c r="M4302" t="s">
        <v>359</v>
      </c>
      <c r="N4302" t="s">
        <v>360</v>
      </c>
      <c r="O4302">
        <v>30193</v>
      </c>
      <c r="P4302" t="s">
        <v>359</v>
      </c>
      <c r="Q4302" t="s">
        <v>360</v>
      </c>
      <c r="R4302" t="s">
        <v>410</v>
      </c>
      <c r="S4302" s="46">
        <v>0</v>
      </c>
      <c r="U4302" s="46">
        <v>20</v>
      </c>
      <c r="IF4302">
        <v>30193</v>
      </c>
      <c r="IG4302" t="s">
        <v>359</v>
      </c>
      <c r="IH4302" t="s">
        <v>285</v>
      </c>
      <c r="IK4302">
        <v>-2</v>
      </c>
      <c r="IL4302" t="s">
        <v>279</v>
      </c>
      <c r="IM4302" t="s">
        <v>280</v>
      </c>
      <c r="IN4302" t="s">
        <v>661</v>
      </c>
      <c r="IP4302" t="s">
        <v>698</v>
      </c>
    </row>
    <row r="4303" spans="1:250" x14ac:dyDescent="0.25">
      <c r="A4303">
        <v>42818</v>
      </c>
      <c r="B4303">
        <v>-890804480</v>
      </c>
      <c r="C4303">
        <v>1837</v>
      </c>
      <c r="D4303" t="s">
        <v>273</v>
      </c>
      <c r="E4303" t="s">
        <v>274</v>
      </c>
      <c r="F4303">
        <v>9695</v>
      </c>
      <c r="G4303" t="s">
        <v>281</v>
      </c>
      <c r="H4303" t="s">
        <v>282</v>
      </c>
      <c r="I4303">
        <v>424</v>
      </c>
      <c r="J4303" t="s">
        <v>399</v>
      </c>
      <c r="K4303" t="s">
        <v>400</v>
      </c>
      <c r="L4303">
        <v>30193</v>
      </c>
      <c r="M4303" t="s">
        <v>359</v>
      </c>
      <c r="N4303" t="s">
        <v>360</v>
      </c>
      <c r="O4303">
        <v>30193</v>
      </c>
      <c r="P4303" t="s">
        <v>359</v>
      </c>
      <c r="Q4303" t="s">
        <v>360</v>
      </c>
      <c r="R4303" t="s">
        <v>410</v>
      </c>
      <c r="S4303" s="46">
        <v>0</v>
      </c>
      <c r="U4303" s="46">
        <v>20</v>
      </c>
      <c r="IF4303">
        <v>30193</v>
      </c>
      <c r="IG4303" t="s">
        <v>359</v>
      </c>
      <c r="IH4303" t="s">
        <v>285</v>
      </c>
      <c r="IK4303">
        <v>-2</v>
      </c>
      <c r="IL4303" t="s">
        <v>279</v>
      </c>
      <c r="IM4303" t="s">
        <v>280</v>
      </c>
      <c r="IN4303" t="s">
        <v>661</v>
      </c>
      <c r="IP4303" t="s">
        <v>698</v>
      </c>
    </row>
    <row r="4304" spans="1:250" x14ac:dyDescent="0.25">
      <c r="A4304">
        <v>42819</v>
      </c>
      <c r="B4304">
        <v>-890804480</v>
      </c>
      <c r="C4304">
        <v>1837</v>
      </c>
      <c r="D4304" t="s">
        <v>273</v>
      </c>
      <c r="E4304" t="s">
        <v>274</v>
      </c>
      <c r="F4304">
        <v>9695</v>
      </c>
      <c r="G4304" t="s">
        <v>281</v>
      </c>
      <c r="H4304" t="s">
        <v>282</v>
      </c>
      <c r="I4304">
        <v>422</v>
      </c>
      <c r="J4304" t="s">
        <v>401</v>
      </c>
      <c r="K4304" t="s">
        <v>402</v>
      </c>
      <c r="L4304">
        <v>30193</v>
      </c>
      <c r="M4304" t="s">
        <v>359</v>
      </c>
      <c r="N4304" t="s">
        <v>360</v>
      </c>
      <c r="O4304">
        <v>30193</v>
      </c>
      <c r="P4304" t="s">
        <v>359</v>
      </c>
      <c r="Q4304" t="s">
        <v>360</v>
      </c>
      <c r="R4304" t="s">
        <v>410</v>
      </c>
      <c r="S4304" s="46">
        <v>0</v>
      </c>
      <c r="U4304" s="46">
        <v>20</v>
      </c>
      <c r="IF4304">
        <v>30193</v>
      </c>
      <c r="IG4304" t="s">
        <v>359</v>
      </c>
      <c r="IH4304" t="s">
        <v>285</v>
      </c>
      <c r="IK4304">
        <v>-2</v>
      </c>
      <c r="IL4304" t="s">
        <v>279</v>
      </c>
      <c r="IM4304" t="s">
        <v>280</v>
      </c>
      <c r="IN4304" t="s">
        <v>661</v>
      </c>
      <c r="IP4304" t="s">
        <v>698</v>
      </c>
    </row>
    <row r="4305" spans="1:250" x14ac:dyDescent="0.25">
      <c r="A4305">
        <v>42820</v>
      </c>
      <c r="B4305">
        <v>-890804480</v>
      </c>
      <c r="C4305">
        <v>1837</v>
      </c>
      <c r="D4305" t="s">
        <v>273</v>
      </c>
      <c r="E4305" t="s">
        <v>274</v>
      </c>
      <c r="F4305">
        <v>9695</v>
      </c>
      <c r="G4305" t="s">
        <v>281</v>
      </c>
      <c r="H4305" t="s">
        <v>282</v>
      </c>
      <c r="I4305">
        <v>420</v>
      </c>
      <c r="J4305" t="s">
        <v>403</v>
      </c>
      <c r="K4305" t="s">
        <v>404</v>
      </c>
      <c r="L4305">
        <v>30193</v>
      </c>
      <c r="M4305" t="s">
        <v>359</v>
      </c>
      <c r="N4305" t="s">
        <v>360</v>
      </c>
      <c r="O4305">
        <v>30193</v>
      </c>
      <c r="P4305" t="s">
        <v>359</v>
      </c>
      <c r="Q4305" t="s">
        <v>360</v>
      </c>
      <c r="R4305" t="s">
        <v>410</v>
      </c>
      <c r="S4305" s="46">
        <v>0</v>
      </c>
      <c r="U4305" s="46">
        <v>20</v>
      </c>
      <c r="IF4305">
        <v>30193</v>
      </c>
      <c r="IG4305" t="s">
        <v>359</v>
      </c>
      <c r="IH4305" t="s">
        <v>285</v>
      </c>
      <c r="IK4305">
        <v>-2</v>
      </c>
      <c r="IL4305" t="s">
        <v>279</v>
      </c>
      <c r="IM4305" t="s">
        <v>280</v>
      </c>
      <c r="IN4305" t="s">
        <v>661</v>
      </c>
      <c r="IP4305" t="s">
        <v>698</v>
      </c>
    </row>
    <row r="4306" spans="1:250" x14ac:dyDescent="0.25">
      <c r="A4306">
        <v>42821</v>
      </c>
      <c r="B4306">
        <v>-890804480</v>
      </c>
      <c r="C4306">
        <v>1837</v>
      </c>
      <c r="D4306" t="s">
        <v>273</v>
      </c>
      <c r="E4306" t="s">
        <v>274</v>
      </c>
      <c r="F4306">
        <v>9695</v>
      </c>
      <c r="G4306" t="s">
        <v>281</v>
      </c>
      <c r="H4306" t="s">
        <v>282</v>
      </c>
      <c r="I4306">
        <v>437</v>
      </c>
      <c r="J4306" t="s">
        <v>658</v>
      </c>
      <c r="K4306" t="s">
        <v>659</v>
      </c>
      <c r="L4306">
        <v>30193</v>
      </c>
      <c r="M4306" t="s">
        <v>359</v>
      </c>
      <c r="N4306" t="s">
        <v>360</v>
      </c>
      <c r="O4306">
        <v>30193</v>
      </c>
      <c r="P4306" t="s">
        <v>359</v>
      </c>
      <c r="Q4306" t="s">
        <v>360</v>
      </c>
      <c r="R4306" t="s">
        <v>410</v>
      </c>
      <c r="S4306" s="46">
        <v>0</v>
      </c>
      <c r="U4306" s="46">
        <v>20</v>
      </c>
      <c r="IF4306">
        <v>30193</v>
      </c>
      <c r="IG4306" t="s">
        <v>359</v>
      </c>
      <c r="IH4306" t="s">
        <v>285</v>
      </c>
      <c r="IK4306">
        <v>-2</v>
      </c>
      <c r="IL4306" t="s">
        <v>279</v>
      </c>
      <c r="IM4306" t="s">
        <v>280</v>
      </c>
      <c r="IN4306" t="s">
        <v>661</v>
      </c>
      <c r="IP4306" t="s">
        <v>698</v>
      </c>
    </row>
    <row r="4307" spans="1:250" x14ac:dyDescent="0.25">
      <c r="A4307">
        <v>42822</v>
      </c>
      <c r="B4307">
        <v>-890804480</v>
      </c>
      <c r="C4307">
        <v>1837</v>
      </c>
      <c r="D4307" t="s">
        <v>273</v>
      </c>
      <c r="E4307" t="s">
        <v>274</v>
      </c>
      <c r="F4307">
        <v>1848</v>
      </c>
      <c r="G4307" t="s">
        <v>286</v>
      </c>
      <c r="H4307" t="s">
        <v>274</v>
      </c>
      <c r="I4307">
        <v>437</v>
      </c>
      <c r="J4307" t="s">
        <v>658</v>
      </c>
      <c r="K4307" t="s">
        <v>659</v>
      </c>
      <c r="L4307">
        <v>30193</v>
      </c>
      <c r="M4307" t="s">
        <v>359</v>
      </c>
      <c r="N4307" t="s">
        <v>360</v>
      </c>
      <c r="O4307">
        <v>30193</v>
      </c>
      <c r="P4307" t="s">
        <v>359</v>
      </c>
      <c r="Q4307" t="s">
        <v>360</v>
      </c>
      <c r="R4307" t="s">
        <v>410</v>
      </c>
      <c r="S4307" s="46">
        <v>0</v>
      </c>
      <c r="U4307" s="46">
        <v>20</v>
      </c>
      <c r="IF4307">
        <v>30193</v>
      </c>
      <c r="IG4307" t="s">
        <v>359</v>
      </c>
      <c r="IH4307" t="s">
        <v>288</v>
      </c>
      <c r="IK4307">
        <v>-2</v>
      </c>
      <c r="IL4307" t="s">
        <v>279</v>
      </c>
      <c r="IM4307" t="s">
        <v>280</v>
      </c>
      <c r="IN4307" t="s">
        <v>654</v>
      </c>
      <c r="IP4307" t="s">
        <v>697</v>
      </c>
    </row>
    <row r="4308" spans="1:250" x14ac:dyDescent="0.25">
      <c r="A4308">
        <v>42823</v>
      </c>
      <c r="B4308">
        <v>-890804480</v>
      </c>
      <c r="C4308">
        <v>1837</v>
      </c>
      <c r="D4308" t="s">
        <v>273</v>
      </c>
      <c r="E4308" t="s">
        <v>274</v>
      </c>
      <c r="F4308">
        <v>1848</v>
      </c>
      <c r="G4308" t="s">
        <v>286</v>
      </c>
      <c r="H4308" t="s">
        <v>274</v>
      </c>
      <c r="I4308">
        <v>436</v>
      </c>
      <c r="J4308" t="s">
        <v>656</v>
      </c>
      <c r="K4308" t="s">
        <v>657</v>
      </c>
      <c r="L4308">
        <v>30193</v>
      </c>
      <c r="M4308" t="s">
        <v>359</v>
      </c>
      <c r="N4308" t="s">
        <v>360</v>
      </c>
      <c r="O4308">
        <v>30193</v>
      </c>
      <c r="P4308" t="s">
        <v>359</v>
      </c>
      <c r="Q4308" t="s">
        <v>360</v>
      </c>
      <c r="R4308" t="s">
        <v>410</v>
      </c>
      <c r="S4308" s="46">
        <v>0</v>
      </c>
      <c r="U4308" s="46">
        <v>20</v>
      </c>
      <c r="IF4308">
        <v>30193</v>
      </c>
      <c r="IG4308" t="s">
        <v>359</v>
      </c>
      <c r="IH4308" t="s">
        <v>288</v>
      </c>
      <c r="IK4308">
        <v>-2</v>
      </c>
      <c r="IL4308" t="s">
        <v>279</v>
      </c>
      <c r="IM4308" t="s">
        <v>280</v>
      </c>
      <c r="IN4308" t="s">
        <v>654</v>
      </c>
      <c r="IP4308" t="s">
        <v>697</v>
      </c>
    </row>
    <row r="4309" spans="1:250" x14ac:dyDescent="0.25">
      <c r="A4309">
        <v>42824</v>
      </c>
      <c r="B4309">
        <v>-890804480</v>
      </c>
      <c r="C4309">
        <v>1837</v>
      </c>
      <c r="D4309" t="s">
        <v>273</v>
      </c>
      <c r="E4309" t="s">
        <v>274</v>
      </c>
      <c r="F4309">
        <v>1848</v>
      </c>
      <c r="G4309" t="s">
        <v>286</v>
      </c>
      <c r="H4309" t="s">
        <v>274</v>
      </c>
      <c r="I4309">
        <v>435</v>
      </c>
      <c r="J4309" t="s">
        <v>491</v>
      </c>
      <c r="K4309" t="s">
        <v>492</v>
      </c>
      <c r="L4309">
        <v>30193</v>
      </c>
      <c r="M4309" t="s">
        <v>359</v>
      </c>
      <c r="N4309" t="s">
        <v>360</v>
      </c>
      <c r="O4309">
        <v>30193</v>
      </c>
      <c r="P4309" t="s">
        <v>359</v>
      </c>
      <c r="Q4309" t="s">
        <v>360</v>
      </c>
      <c r="R4309" t="s">
        <v>410</v>
      </c>
      <c r="S4309" s="46">
        <v>0</v>
      </c>
      <c r="U4309" s="46">
        <v>20</v>
      </c>
      <c r="IF4309">
        <v>30193</v>
      </c>
      <c r="IG4309" t="s">
        <v>359</v>
      </c>
      <c r="IH4309" t="s">
        <v>288</v>
      </c>
      <c r="IK4309">
        <v>-2</v>
      </c>
      <c r="IL4309" t="s">
        <v>279</v>
      </c>
      <c r="IM4309" t="s">
        <v>280</v>
      </c>
      <c r="IN4309" t="s">
        <v>654</v>
      </c>
      <c r="IP4309" t="s">
        <v>697</v>
      </c>
    </row>
    <row r="4310" spans="1:250" x14ac:dyDescent="0.25">
      <c r="A4310">
        <v>42825</v>
      </c>
      <c r="B4310">
        <v>-890804480</v>
      </c>
      <c r="C4310">
        <v>1837</v>
      </c>
      <c r="D4310" t="s">
        <v>273</v>
      </c>
      <c r="E4310" t="s">
        <v>274</v>
      </c>
      <c r="F4310">
        <v>1848</v>
      </c>
      <c r="G4310" t="s">
        <v>286</v>
      </c>
      <c r="H4310" t="s">
        <v>274</v>
      </c>
      <c r="I4310">
        <v>431</v>
      </c>
      <c r="J4310" t="s">
        <v>493</v>
      </c>
      <c r="K4310" t="s">
        <v>494</v>
      </c>
      <c r="L4310">
        <v>30193</v>
      </c>
      <c r="M4310" t="s">
        <v>359</v>
      </c>
      <c r="N4310" t="s">
        <v>360</v>
      </c>
      <c r="O4310">
        <v>30193</v>
      </c>
      <c r="P4310" t="s">
        <v>359</v>
      </c>
      <c r="Q4310" t="s">
        <v>360</v>
      </c>
      <c r="R4310" t="s">
        <v>410</v>
      </c>
      <c r="S4310" s="46">
        <v>0</v>
      </c>
      <c r="U4310" s="46">
        <v>20</v>
      </c>
      <c r="IF4310">
        <v>30193</v>
      </c>
      <c r="IG4310" t="s">
        <v>359</v>
      </c>
      <c r="IH4310" t="s">
        <v>288</v>
      </c>
      <c r="IK4310">
        <v>-2</v>
      </c>
      <c r="IL4310" t="s">
        <v>279</v>
      </c>
      <c r="IM4310" t="s">
        <v>280</v>
      </c>
      <c r="IN4310" t="s">
        <v>654</v>
      </c>
      <c r="IP4310" t="s">
        <v>697</v>
      </c>
    </row>
    <row r="4311" spans="1:250" x14ac:dyDescent="0.25">
      <c r="A4311">
        <v>42826</v>
      </c>
      <c r="B4311">
        <v>-890804480</v>
      </c>
      <c r="C4311">
        <v>1837</v>
      </c>
      <c r="D4311" t="s">
        <v>273</v>
      </c>
      <c r="E4311" t="s">
        <v>274</v>
      </c>
      <c r="F4311">
        <v>1848</v>
      </c>
      <c r="G4311" t="s">
        <v>286</v>
      </c>
      <c r="H4311" t="s">
        <v>274</v>
      </c>
      <c r="I4311">
        <v>429</v>
      </c>
      <c r="J4311" t="s">
        <v>395</v>
      </c>
      <c r="K4311" t="s">
        <v>396</v>
      </c>
      <c r="L4311">
        <v>30193</v>
      </c>
      <c r="M4311" t="s">
        <v>359</v>
      </c>
      <c r="N4311" t="s">
        <v>360</v>
      </c>
      <c r="O4311">
        <v>30193</v>
      </c>
      <c r="P4311" t="s">
        <v>359</v>
      </c>
      <c r="Q4311" t="s">
        <v>360</v>
      </c>
      <c r="R4311" t="s">
        <v>410</v>
      </c>
      <c r="S4311" s="46">
        <v>0</v>
      </c>
      <c r="U4311" s="46">
        <v>20</v>
      </c>
      <c r="IF4311">
        <v>30193</v>
      </c>
      <c r="IG4311" t="s">
        <v>359</v>
      </c>
      <c r="IH4311" t="s">
        <v>288</v>
      </c>
      <c r="IK4311">
        <v>-2</v>
      </c>
      <c r="IL4311" t="s">
        <v>279</v>
      </c>
      <c r="IM4311" t="s">
        <v>280</v>
      </c>
      <c r="IN4311" t="s">
        <v>654</v>
      </c>
      <c r="IP4311" t="s">
        <v>697</v>
      </c>
    </row>
    <row r="4312" spans="1:250" x14ac:dyDescent="0.25">
      <c r="A4312">
        <v>42827</v>
      </c>
      <c r="B4312">
        <v>-890804480</v>
      </c>
      <c r="C4312">
        <v>1837</v>
      </c>
      <c r="D4312" t="s">
        <v>273</v>
      </c>
      <c r="E4312" t="s">
        <v>274</v>
      </c>
      <c r="F4312">
        <v>9695</v>
      </c>
      <c r="G4312" t="s">
        <v>281</v>
      </c>
      <c r="H4312" t="s">
        <v>282</v>
      </c>
      <c r="I4312">
        <v>431</v>
      </c>
      <c r="J4312" t="s">
        <v>493</v>
      </c>
      <c r="K4312" t="s">
        <v>494</v>
      </c>
      <c r="L4312">
        <v>30193</v>
      </c>
      <c r="M4312" t="s">
        <v>359</v>
      </c>
      <c r="N4312" t="s">
        <v>360</v>
      </c>
      <c r="O4312">
        <v>30193</v>
      </c>
      <c r="P4312" t="s">
        <v>359</v>
      </c>
      <c r="Q4312" t="s">
        <v>360</v>
      </c>
      <c r="R4312" t="s">
        <v>410</v>
      </c>
      <c r="S4312" s="46">
        <v>0</v>
      </c>
      <c r="U4312" s="46">
        <v>20</v>
      </c>
      <c r="IF4312">
        <v>30193</v>
      </c>
      <c r="IG4312" t="s">
        <v>359</v>
      </c>
      <c r="IH4312" t="s">
        <v>285</v>
      </c>
      <c r="IK4312">
        <v>-2</v>
      </c>
      <c r="IL4312" t="s">
        <v>279</v>
      </c>
      <c r="IM4312" t="s">
        <v>280</v>
      </c>
      <c r="IN4312" t="s">
        <v>661</v>
      </c>
      <c r="IP4312" t="s">
        <v>698</v>
      </c>
    </row>
    <row r="4313" spans="1:250" x14ac:dyDescent="0.25">
      <c r="A4313">
        <v>42828</v>
      </c>
      <c r="B4313">
        <v>-890804480</v>
      </c>
      <c r="C4313">
        <v>1837</v>
      </c>
      <c r="D4313" t="s">
        <v>273</v>
      </c>
      <c r="E4313" t="s">
        <v>274</v>
      </c>
      <c r="F4313">
        <v>13794</v>
      </c>
      <c r="G4313" t="s">
        <v>275</v>
      </c>
      <c r="H4313" t="s">
        <v>276</v>
      </c>
      <c r="I4313">
        <v>422</v>
      </c>
      <c r="J4313" t="s">
        <v>401</v>
      </c>
      <c r="K4313" t="s">
        <v>402</v>
      </c>
      <c r="L4313">
        <v>31601</v>
      </c>
      <c r="M4313" t="s">
        <v>361</v>
      </c>
      <c r="N4313" t="s">
        <v>362</v>
      </c>
      <c r="O4313">
        <v>31601</v>
      </c>
      <c r="P4313" t="s">
        <v>361</v>
      </c>
      <c r="Q4313" t="s">
        <v>362</v>
      </c>
      <c r="R4313" t="s">
        <v>410</v>
      </c>
      <c r="S4313" s="46">
        <v>0</v>
      </c>
      <c r="U4313" s="46">
        <v>20</v>
      </c>
      <c r="IF4313">
        <v>31601</v>
      </c>
      <c r="IG4313" t="s">
        <v>361</v>
      </c>
      <c r="IH4313" t="s">
        <v>319</v>
      </c>
      <c r="IK4313">
        <v>-2</v>
      </c>
      <c r="IL4313" t="s">
        <v>279</v>
      </c>
      <c r="IM4313" t="s">
        <v>280</v>
      </c>
      <c r="IN4313" t="s">
        <v>663</v>
      </c>
      <c r="IP4313" t="s">
        <v>699</v>
      </c>
    </row>
    <row r="4314" spans="1:250" x14ac:dyDescent="0.25">
      <c r="A4314">
        <v>42829</v>
      </c>
      <c r="B4314">
        <v>-890804480</v>
      </c>
      <c r="C4314">
        <v>1837</v>
      </c>
      <c r="D4314" t="s">
        <v>273</v>
      </c>
      <c r="E4314" t="s">
        <v>274</v>
      </c>
      <c r="F4314">
        <v>13794</v>
      </c>
      <c r="G4314" t="s">
        <v>275</v>
      </c>
      <c r="H4314" t="s">
        <v>276</v>
      </c>
      <c r="I4314">
        <v>420</v>
      </c>
      <c r="J4314" t="s">
        <v>403</v>
      </c>
      <c r="K4314" t="s">
        <v>404</v>
      </c>
      <c r="L4314">
        <v>31601</v>
      </c>
      <c r="M4314" t="s">
        <v>361</v>
      </c>
      <c r="N4314" t="s">
        <v>362</v>
      </c>
      <c r="O4314">
        <v>31601</v>
      </c>
      <c r="P4314" t="s">
        <v>361</v>
      </c>
      <c r="Q4314" t="s">
        <v>362</v>
      </c>
      <c r="R4314" t="s">
        <v>410</v>
      </c>
      <c r="S4314" s="46">
        <v>0</v>
      </c>
      <c r="U4314" s="46">
        <v>20</v>
      </c>
      <c r="IF4314">
        <v>31601</v>
      </c>
      <c r="IG4314" t="s">
        <v>361</v>
      </c>
      <c r="IH4314" t="s">
        <v>319</v>
      </c>
      <c r="IK4314">
        <v>-2</v>
      </c>
      <c r="IL4314" t="s">
        <v>279</v>
      </c>
      <c r="IM4314" t="s">
        <v>280</v>
      </c>
      <c r="IN4314" t="s">
        <v>663</v>
      </c>
      <c r="IP4314" t="s">
        <v>699</v>
      </c>
    </row>
    <row r="4315" spans="1:250" x14ac:dyDescent="0.25">
      <c r="A4315">
        <v>42830</v>
      </c>
      <c r="B4315">
        <v>-890804480</v>
      </c>
      <c r="C4315">
        <v>1837</v>
      </c>
      <c r="D4315" t="s">
        <v>273</v>
      </c>
      <c r="E4315" t="s">
        <v>274</v>
      </c>
      <c r="F4315">
        <v>13794</v>
      </c>
      <c r="G4315" t="s">
        <v>275</v>
      </c>
      <c r="H4315" t="s">
        <v>276</v>
      </c>
      <c r="I4315">
        <v>411</v>
      </c>
      <c r="J4315" t="s">
        <v>393</v>
      </c>
      <c r="K4315" t="s">
        <v>394</v>
      </c>
      <c r="L4315">
        <v>31601</v>
      </c>
      <c r="M4315" t="s">
        <v>361</v>
      </c>
      <c r="N4315" t="s">
        <v>362</v>
      </c>
      <c r="O4315">
        <v>31601</v>
      </c>
      <c r="P4315" t="s">
        <v>361</v>
      </c>
      <c r="Q4315" t="s">
        <v>362</v>
      </c>
      <c r="R4315" t="s">
        <v>410</v>
      </c>
      <c r="S4315" s="46">
        <v>0</v>
      </c>
      <c r="U4315" s="46">
        <v>20</v>
      </c>
      <c r="IF4315">
        <v>31601</v>
      </c>
      <c r="IG4315" t="s">
        <v>361</v>
      </c>
      <c r="IH4315" t="s">
        <v>319</v>
      </c>
      <c r="IK4315">
        <v>-2</v>
      </c>
      <c r="IL4315" t="s">
        <v>279</v>
      </c>
      <c r="IM4315" t="s">
        <v>280</v>
      </c>
      <c r="IN4315" t="s">
        <v>663</v>
      </c>
      <c r="IP4315" t="s">
        <v>699</v>
      </c>
    </row>
    <row r="4316" spans="1:250" x14ac:dyDescent="0.25">
      <c r="A4316">
        <v>42831</v>
      </c>
      <c r="B4316">
        <v>-890804480</v>
      </c>
      <c r="C4316">
        <v>1837</v>
      </c>
      <c r="D4316" t="s">
        <v>273</v>
      </c>
      <c r="E4316" t="s">
        <v>274</v>
      </c>
      <c r="F4316">
        <v>13794</v>
      </c>
      <c r="G4316" t="s">
        <v>275</v>
      </c>
      <c r="H4316" t="s">
        <v>276</v>
      </c>
      <c r="I4316">
        <v>436</v>
      </c>
      <c r="J4316" t="s">
        <v>656</v>
      </c>
      <c r="K4316" t="s">
        <v>657</v>
      </c>
      <c r="L4316">
        <v>31601</v>
      </c>
      <c r="M4316" t="s">
        <v>361</v>
      </c>
      <c r="N4316" t="s">
        <v>362</v>
      </c>
      <c r="O4316">
        <v>31601</v>
      </c>
      <c r="P4316" t="s">
        <v>361</v>
      </c>
      <c r="Q4316" t="s">
        <v>362</v>
      </c>
      <c r="R4316" t="s">
        <v>410</v>
      </c>
      <c r="S4316" s="46">
        <v>0</v>
      </c>
      <c r="U4316" s="46">
        <v>20</v>
      </c>
      <c r="IF4316">
        <v>31601</v>
      </c>
      <c r="IG4316" t="s">
        <v>361</v>
      </c>
      <c r="IH4316" t="s">
        <v>319</v>
      </c>
      <c r="IK4316">
        <v>-2</v>
      </c>
      <c r="IL4316" t="s">
        <v>279</v>
      </c>
      <c r="IM4316" t="s">
        <v>280</v>
      </c>
      <c r="IN4316" t="s">
        <v>663</v>
      </c>
      <c r="IP4316" t="s">
        <v>699</v>
      </c>
    </row>
    <row r="4317" spans="1:250" x14ac:dyDescent="0.25">
      <c r="A4317">
        <v>42832</v>
      </c>
      <c r="B4317">
        <v>-890804480</v>
      </c>
      <c r="C4317">
        <v>1837</v>
      </c>
      <c r="D4317" t="s">
        <v>273</v>
      </c>
      <c r="E4317" t="s">
        <v>274</v>
      </c>
      <c r="F4317">
        <v>13794</v>
      </c>
      <c r="G4317" t="s">
        <v>275</v>
      </c>
      <c r="H4317" t="s">
        <v>276</v>
      </c>
      <c r="I4317">
        <v>435</v>
      </c>
      <c r="J4317" t="s">
        <v>491</v>
      </c>
      <c r="K4317" t="s">
        <v>492</v>
      </c>
      <c r="L4317">
        <v>31601</v>
      </c>
      <c r="M4317" t="s">
        <v>361</v>
      </c>
      <c r="N4317" t="s">
        <v>362</v>
      </c>
      <c r="O4317">
        <v>31601</v>
      </c>
      <c r="P4317" t="s">
        <v>361</v>
      </c>
      <c r="Q4317" t="s">
        <v>362</v>
      </c>
      <c r="R4317" t="s">
        <v>410</v>
      </c>
      <c r="S4317" s="46">
        <v>0</v>
      </c>
      <c r="U4317" s="46">
        <v>20</v>
      </c>
      <c r="IF4317">
        <v>31601</v>
      </c>
      <c r="IG4317" t="s">
        <v>361</v>
      </c>
      <c r="IH4317" t="s">
        <v>319</v>
      </c>
      <c r="IK4317">
        <v>-2</v>
      </c>
      <c r="IL4317" t="s">
        <v>279</v>
      </c>
      <c r="IM4317" t="s">
        <v>280</v>
      </c>
      <c r="IN4317" t="s">
        <v>663</v>
      </c>
      <c r="IP4317" t="s">
        <v>699</v>
      </c>
    </row>
    <row r="4318" spans="1:250" x14ac:dyDescent="0.25">
      <c r="A4318">
        <v>42833</v>
      </c>
      <c r="B4318">
        <v>-890804480</v>
      </c>
      <c r="C4318">
        <v>1837</v>
      </c>
      <c r="D4318" t="s">
        <v>273</v>
      </c>
      <c r="E4318" t="s">
        <v>274</v>
      </c>
      <c r="F4318">
        <v>13794</v>
      </c>
      <c r="G4318" t="s">
        <v>275</v>
      </c>
      <c r="H4318" t="s">
        <v>276</v>
      </c>
      <c r="I4318">
        <v>431</v>
      </c>
      <c r="J4318" t="s">
        <v>493</v>
      </c>
      <c r="K4318" t="s">
        <v>494</v>
      </c>
      <c r="L4318">
        <v>31601</v>
      </c>
      <c r="M4318" t="s">
        <v>361</v>
      </c>
      <c r="N4318" t="s">
        <v>362</v>
      </c>
      <c r="O4318">
        <v>31601</v>
      </c>
      <c r="P4318" t="s">
        <v>361</v>
      </c>
      <c r="Q4318" t="s">
        <v>362</v>
      </c>
      <c r="R4318" t="s">
        <v>410</v>
      </c>
      <c r="S4318" s="46">
        <v>0</v>
      </c>
      <c r="U4318" s="46">
        <v>20</v>
      </c>
      <c r="IF4318">
        <v>31601</v>
      </c>
      <c r="IG4318" t="s">
        <v>361</v>
      </c>
      <c r="IH4318" t="s">
        <v>319</v>
      </c>
      <c r="IK4318">
        <v>-2</v>
      </c>
      <c r="IL4318" t="s">
        <v>279</v>
      </c>
      <c r="IM4318" t="s">
        <v>280</v>
      </c>
      <c r="IN4318" t="s">
        <v>663</v>
      </c>
      <c r="IP4318" t="s">
        <v>699</v>
      </c>
    </row>
    <row r="4319" spans="1:250" x14ac:dyDescent="0.25">
      <c r="A4319">
        <v>42834</v>
      </c>
      <c r="B4319">
        <v>-890804480</v>
      </c>
      <c r="C4319">
        <v>1837</v>
      </c>
      <c r="D4319" t="s">
        <v>273</v>
      </c>
      <c r="E4319" t="s">
        <v>274</v>
      </c>
      <c r="F4319">
        <v>13794</v>
      </c>
      <c r="G4319" t="s">
        <v>275</v>
      </c>
      <c r="H4319" t="s">
        <v>276</v>
      </c>
      <c r="I4319">
        <v>429</v>
      </c>
      <c r="J4319" t="s">
        <v>395</v>
      </c>
      <c r="K4319" t="s">
        <v>396</v>
      </c>
      <c r="L4319">
        <v>31601</v>
      </c>
      <c r="M4319" t="s">
        <v>361</v>
      </c>
      <c r="N4319" t="s">
        <v>362</v>
      </c>
      <c r="O4319">
        <v>31601</v>
      </c>
      <c r="P4319" t="s">
        <v>361</v>
      </c>
      <c r="Q4319" t="s">
        <v>362</v>
      </c>
      <c r="R4319" t="s">
        <v>410</v>
      </c>
      <c r="S4319" s="46">
        <v>0</v>
      </c>
      <c r="U4319" s="46">
        <v>20</v>
      </c>
      <c r="IF4319">
        <v>31601</v>
      </c>
      <c r="IG4319" t="s">
        <v>361</v>
      </c>
      <c r="IH4319" t="s">
        <v>319</v>
      </c>
      <c r="IK4319">
        <v>-2</v>
      </c>
      <c r="IL4319" t="s">
        <v>279</v>
      </c>
      <c r="IM4319" t="s">
        <v>280</v>
      </c>
      <c r="IN4319" t="s">
        <v>663</v>
      </c>
      <c r="IP4319" t="s">
        <v>699</v>
      </c>
    </row>
    <row r="4320" spans="1:250" x14ac:dyDescent="0.25">
      <c r="A4320">
        <v>42835</v>
      </c>
      <c r="B4320">
        <v>-890804480</v>
      </c>
      <c r="C4320">
        <v>1837</v>
      </c>
      <c r="D4320" t="s">
        <v>273</v>
      </c>
      <c r="E4320" t="s">
        <v>274</v>
      </c>
      <c r="F4320">
        <v>13794</v>
      </c>
      <c r="G4320" t="s">
        <v>275</v>
      </c>
      <c r="H4320" t="s">
        <v>276</v>
      </c>
      <c r="I4320">
        <v>427</v>
      </c>
      <c r="J4320" t="s">
        <v>397</v>
      </c>
      <c r="K4320" t="s">
        <v>398</v>
      </c>
      <c r="L4320">
        <v>31601</v>
      </c>
      <c r="M4320" t="s">
        <v>361</v>
      </c>
      <c r="N4320" t="s">
        <v>362</v>
      </c>
      <c r="O4320">
        <v>31601</v>
      </c>
      <c r="P4320" t="s">
        <v>361</v>
      </c>
      <c r="Q4320" t="s">
        <v>362</v>
      </c>
      <c r="R4320" t="s">
        <v>410</v>
      </c>
      <c r="S4320" s="46">
        <v>0</v>
      </c>
      <c r="U4320" s="46">
        <v>20</v>
      </c>
      <c r="IF4320">
        <v>31601</v>
      </c>
      <c r="IG4320" t="s">
        <v>361</v>
      </c>
      <c r="IH4320" t="s">
        <v>319</v>
      </c>
      <c r="IK4320">
        <v>-2</v>
      </c>
      <c r="IL4320" t="s">
        <v>279</v>
      </c>
      <c r="IM4320" t="s">
        <v>280</v>
      </c>
      <c r="IN4320" t="s">
        <v>663</v>
      </c>
      <c r="IP4320" t="s">
        <v>699</v>
      </c>
    </row>
    <row r="4321" spans="1:250" x14ac:dyDescent="0.25">
      <c r="A4321">
        <v>42836</v>
      </c>
      <c r="B4321">
        <v>-890804480</v>
      </c>
      <c r="C4321">
        <v>1837</v>
      </c>
      <c r="D4321" t="s">
        <v>273</v>
      </c>
      <c r="E4321" t="s">
        <v>274</v>
      </c>
      <c r="F4321">
        <v>13794</v>
      </c>
      <c r="G4321" t="s">
        <v>275</v>
      </c>
      <c r="H4321" t="s">
        <v>276</v>
      </c>
      <c r="I4321">
        <v>424</v>
      </c>
      <c r="J4321" t="s">
        <v>399</v>
      </c>
      <c r="K4321" t="s">
        <v>400</v>
      </c>
      <c r="L4321">
        <v>31601</v>
      </c>
      <c r="M4321" t="s">
        <v>361</v>
      </c>
      <c r="N4321" t="s">
        <v>362</v>
      </c>
      <c r="O4321">
        <v>31601</v>
      </c>
      <c r="P4321" t="s">
        <v>361</v>
      </c>
      <c r="Q4321" t="s">
        <v>362</v>
      </c>
      <c r="R4321" t="s">
        <v>410</v>
      </c>
      <c r="S4321" s="46">
        <v>0</v>
      </c>
      <c r="U4321" s="46">
        <v>20</v>
      </c>
      <c r="IF4321">
        <v>31601</v>
      </c>
      <c r="IG4321" t="s">
        <v>361</v>
      </c>
      <c r="IH4321" t="s">
        <v>319</v>
      </c>
      <c r="IK4321">
        <v>-2</v>
      </c>
      <c r="IL4321" t="s">
        <v>279</v>
      </c>
      <c r="IM4321" t="s">
        <v>280</v>
      </c>
      <c r="IN4321" t="s">
        <v>663</v>
      </c>
      <c r="IP4321" t="s">
        <v>699</v>
      </c>
    </row>
    <row r="4322" spans="1:250" x14ac:dyDescent="0.25">
      <c r="A4322">
        <v>42837</v>
      </c>
      <c r="B4322">
        <v>-890804480</v>
      </c>
      <c r="C4322">
        <v>1837</v>
      </c>
      <c r="D4322" t="s">
        <v>273</v>
      </c>
      <c r="E4322" t="s">
        <v>274</v>
      </c>
      <c r="F4322">
        <v>13794</v>
      </c>
      <c r="G4322" t="s">
        <v>275</v>
      </c>
      <c r="H4322" t="s">
        <v>276</v>
      </c>
      <c r="I4322">
        <v>437</v>
      </c>
      <c r="J4322" t="s">
        <v>658</v>
      </c>
      <c r="K4322" t="s">
        <v>659</v>
      </c>
      <c r="L4322">
        <v>31601</v>
      </c>
      <c r="M4322" t="s">
        <v>361</v>
      </c>
      <c r="N4322" t="s">
        <v>362</v>
      </c>
      <c r="O4322">
        <v>31601</v>
      </c>
      <c r="P4322" t="s">
        <v>361</v>
      </c>
      <c r="Q4322" t="s">
        <v>362</v>
      </c>
      <c r="R4322" t="s">
        <v>410</v>
      </c>
      <c r="S4322" s="46">
        <v>0</v>
      </c>
      <c r="U4322" s="46">
        <v>20</v>
      </c>
      <c r="IF4322">
        <v>31601</v>
      </c>
      <c r="IG4322" t="s">
        <v>361</v>
      </c>
      <c r="IH4322" t="s">
        <v>319</v>
      </c>
      <c r="IK4322">
        <v>-2</v>
      </c>
      <c r="IL4322" t="s">
        <v>279</v>
      </c>
      <c r="IM4322" t="s">
        <v>280</v>
      </c>
      <c r="IN4322" t="s">
        <v>663</v>
      </c>
      <c r="IP4322" t="s">
        <v>699</v>
      </c>
    </row>
    <row r="4323" spans="1:250" x14ac:dyDescent="0.25">
      <c r="A4323">
        <v>42838</v>
      </c>
      <c r="B4323">
        <v>-890804480</v>
      </c>
      <c r="C4323">
        <v>1837</v>
      </c>
      <c r="D4323" t="s">
        <v>273</v>
      </c>
      <c r="E4323" t="s">
        <v>274</v>
      </c>
      <c r="F4323">
        <v>31620</v>
      </c>
      <c r="G4323" t="s">
        <v>363</v>
      </c>
      <c r="H4323" t="s">
        <v>364</v>
      </c>
      <c r="I4323">
        <v>427</v>
      </c>
      <c r="J4323" t="s">
        <v>397</v>
      </c>
      <c r="K4323" t="s">
        <v>398</v>
      </c>
      <c r="L4323">
        <v>31663</v>
      </c>
      <c r="M4323" t="s">
        <v>365</v>
      </c>
      <c r="N4323" t="s">
        <v>366</v>
      </c>
      <c r="O4323">
        <v>31663</v>
      </c>
      <c r="P4323" t="s">
        <v>365</v>
      </c>
      <c r="Q4323" t="s">
        <v>366</v>
      </c>
      <c r="R4323" t="s">
        <v>410</v>
      </c>
      <c r="S4323" s="46">
        <v>0</v>
      </c>
      <c r="U4323" s="46">
        <v>20</v>
      </c>
      <c r="IF4323">
        <v>31663</v>
      </c>
      <c r="IG4323" t="s">
        <v>365</v>
      </c>
      <c r="IH4323" t="s">
        <v>367</v>
      </c>
      <c r="IK4323">
        <v>-2</v>
      </c>
      <c r="IL4323" t="s">
        <v>279</v>
      </c>
      <c r="IM4323" t="s">
        <v>280</v>
      </c>
      <c r="IN4323" t="s">
        <v>700</v>
      </c>
      <c r="IP4323" t="s">
        <v>701</v>
      </c>
    </row>
    <row r="4324" spans="1:250" x14ac:dyDescent="0.25">
      <c r="A4324">
        <v>42839</v>
      </c>
      <c r="B4324">
        <v>-890804480</v>
      </c>
      <c r="C4324">
        <v>1837</v>
      </c>
      <c r="D4324" t="s">
        <v>273</v>
      </c>
      <c r="E4324" t="s">
        <v>274</v>
      </c>
      <c r="F4324">
        <v>31620</v>
      </c>
      <c r="G4324" t="s">
        <v>363</v>
      </c>
      <c r="H4324" t="s">
        <v>364</v>
      </c>
      <c r="I4324">
        <v>424</v>
      </c>
      <c r="J4324" t="s">
        <v>399</v>
      </c>
      <c r="K4324" t="s">
        <v>400</v>
      </c>
      <c r="L4324">
        <v>31663</v>
      </c>
      <c r="M4324" t="s">
        <v>365</v>
      </c>
      <c r="N4324" t="s">
        <v>366</v>
      </c>
      <c r="O4324">
        <v>31663</v>
      </c>
      <c r="P4324" t="s">
        <v>365</v>
      </c>
      <c r="Q4324" t="s">
        <v>366</v>
      </c>
      <c r="R4324" t="s">
        <v>410</v>
      </c>
      <c r="S4324" s="46">
        <v>0</v>
      </c>
      <c r="U4324" s="46">
        <v>20</v>
      </c>
      <c r="IF4324">
        <v>31663</v>
      </c>
      <c r="IG4324" t="s">
        <v>365</v>
      </c>
      <c r="IH4324" t="s">
        <v>367</v>
      </c>
      <c r="IK4324">
        <v>-2</v>
      </c>
      <c r="IL4324" t="s">
        <v>279</v>
      </c>
      <c r="IM4324" t="s">
        <v>280</v>
      </c>
      <c r="IN4324" t="s">
        <v>700</v>
      </c>
      <c r="IP4324" t="s">
        <v>701</v>
      </c>
    </row>
    <row r="4325" spans="1:250" x14ac:dyDescent="0.25">
      <c r="A4325">
        <v>42840</v>
      </c>
      <c r="B4325">
        <v>-890804480</v>
      </c>
      <c r="C4325">
        <v>1837</v>
      </c>
      <c r="D4325" t="s">
        <v>273</v>
      </c>
      <c r="E4325" t="s">
        <v>274</v>
      </c>
      <c r="F4325">
        <v>31620</v>
      </c>
      <c r="G4325" t="s">
        <v>363</v>
      </c>
      <c r="H4325" t="s">
        <v>364</v>
      </c>
      <c r="I4325">
        <v>422</v>
      </c>
      <c r="J4325" t="s">
        <v>401</v>
      </c>
      <c r="K4325" t="s">
        <v>402</v>
      </c>
      <c r="L4325">
        <v>31663</v>
      </c>
      <c r="M4325" t="s">
        <v>365</v>
      </c>
      <c r="N4325" t="s">
        <v>366</v>
      </c>
      <c r="O4325">
        <v>31663</v>
      </c>
      <c r="P4325" t="s">
        <v>365</v>
      </c>
      <c r="Q4325" t="s">
        <v>366</v>
      </c>
      <c r="R4325" t="s">
        <v>410</v>
      </c>
      <c r="S4325" s="46">
        <v>0</v>
      </c>
      <c r="U4325" s="46">
        <v>20</v>
      </c>
      <c r="IF4325">
        <v>31663</v>
      </c>
      <c r="IG4325" t="s">
        <v>365</v>
      </c>
      <c r="IH4325" t="s">
        <v>367</v>
      </c>
      <c r="IK4325">
        <v>-2</v>
      </c>
      <c r="IL4325" t="s">
        <v>279</v>
      </c>
      <c r="IM4325" t="s">
        <v>280</v>
      </c>
      <c r="IN4325" t="s">
        <v>700</v>
      </c>
      <c r="IP4325" t="s">
        <v>701</v>
      </c>
    </row>
    <row r="4326" spans="1:250" x14ac:dyDescent="0.25">
      <c r="A4326">
        <v>42841</v>
      </c>
      <c r="B4326">
        <v>-890804480</v>
      </c>
      <c r="C4326">
        <v>1837</v>
      </c>
      <c r="D4326" t="s">
        <v>273</v>
      </c>
      <c r="E4326" t="s">
        <v>274</v>
      </c>
      <c r="F4326">
        <v>31620</v>
      </c>
      <c r="G4326" t="s">
        <v>363</v>
      </c>
      <c r="H4326" t="s">
        <v>364</v>
      </c>
      <c r="I4326">
        <v>420</v>
      </c>
      <c r="J4326" t="s">
        <v>403</v>
      </c>
      <c r="K4326" t="s">
        <v>404</v>
      </c>
      <c r="L4326">
        <v>31663</v>
      </c>
      <c r="M4326" t="s">
        <v>365</v>
      </c>
      <c r="N4326" t="s">
        <v>366</v>
      </c>
      <c r="O4326">
        <v>31663</v>
      </c>
      <c r="P4326" t="s">
        <v>365</v>
      </c>
      <c r="Q4326" t="s">
        <v>366</v>
      </c>
      <c r="R4326" t="s">
        <v>410</v>
      </c>
      <c r="S4326" s="46">
        <v>0</v>
      </c>
      <c r="U4326" s="46">
        <v>20</v>
      </c>
      <c r="IF4326">
        <v>31663</v>
      </c>
      <c r="IG4326" t="s">
        <v>365</v>
      </c>
      <c r="IH4326" t="s">
        <v>367</v>
      </c>
      <c r="IK4326">
        <v>-2</v>
      </c>
      <c r="IL4326" t="s">
        <v>279</v>
      </c>
      <c r="IM4326" t="s">
        <v>280</v>
      </c>
      <c r="IN4326" t="s">
        <v>700</v>
      </c>
      <c r="IP4326" t="s">
        <v>701</v>
      </c>
    </row>
    <row r="4327" spans="1:250" x14ac:dyDescent="0.25">
      <c r="A4327">
        <v>42842</v>
      </c>
      <c r="B4327">
        <v>-890804480</v>
      </c>
      <c r="C4327">
        <v>1837</v>
      </c>
      <c r="D4327" t="s">
        <v>273</v>
      </c>
      <c r="E4327" t="s">
        <v>274</v>
      </c>
      <c r="F4327">
        <v>31620</v>
      </c>
      <c r="G4327" t="s">
        <v>363</v>
      </c>
      <c r="H4327" t="s">
        <v>364</v>
      </c>
      <c r="I4327">
        <v>411</v>
      </c>
      <c r="J4327" t="s">
        <v>393</v>
      </c>
      <c r="K4327" t="s">
        <v>394</v>
      </c>
      <c r="L4327">
        <v>31663</v>
      </c>
      <c r="M4327" t="s">
        <v>365</v>
      </c>
      <c r="N4327" t="s">
        <v>366</v>
      </c>
      <c r="O4327">
        <v>31663</v>
      </c>
      <c r="P4327" t="s">
        <v>365</v>
      </c>
      <c r="Q4327" t="s">
        <v>366</v>
      </c>
      <c r="R4327" t="s">
        <v>410</v>
      </c>
      <c r="S4327" s="46">
        <v>0</v>
      </c>
      <c r="U4327" s="46">
        <v>20</v>
      </c>
      <c r="IF4327">
        <v>31663</v>
      </c>
      <c r="IG4327" t="s">
        <v>365</v>
      </c>
      <c r="IH4327" t="s">
        <v>367</v>
      </c>
      <c r="IK4327">
        <v>-2</v>
      </c>
      <c r="IL4327" t="s">
        <v>279</v>
      </c>
      <c r="IM4327" t="s">
        <v>280</v>
      </c>
      <c r="IN4327" t="s">
        <v>700</v>
      </c>
      <c r="IP4327" t="s">
        <v>701</v>
      </c>
    </row>
    <row r="4328" spans="1:250" x14ac:dyDescent="0.25">
      <c r="A4328">
        <v>42843</v>
      </c>
      <c r="B4328">
        <v>-890804480</v>
      </c>
      <c r="C4328">
        <v>1837</v>
      </c>
      <c r="D4328" t="s">
        <v>273</v>
      </c>
      <c r="E4328" t="s">
        <v>274</v>
      </c>
      <c r="F4328">
        <v>31620</v>
      </c>
      <c r="G4328" t="s">
        <v>363</v>
      </c>
      <c r="H4328" t="s">
        <v>364</v>
      </c>
      <c r="I4328">
        <v>437</v>
      </c>
      <c r="J4328" t="s">
        <v>658</v>
      </c>
      <c r="K4328" t="s">
        <v>659</v>
      </c>
      <c r="L4328">
        <v>31663</v>
      </c>
      <c r="M4328" t="s">
        <v>365</v>
      </c>
      <c r="N4328" t="s">
        <v>366</v>
      </c>
      <c r="O4328">
        <v>31663</v>
      </c>
      <c r="P4328" t="s">
        <v>365</v>
      </c>
      <c r="Q4328" t="s">
        <v>366</v>
      </c>
      <c r="R4328" t="s">
        <v>410</v>
      </c>
      <c r="S4328" s="46">
        <v>0</v>
      </c>
      <c r="U4328" s="46">
        <v>20</v>
      </c>
      <c r="IF4328">
        <v>31663</v>
      </c>
      <c r="IG4328" t="s">
        <v>365</v>
      </c>
      <c r="IH4328" t="s">
        <v>367</v>
      </c>
      <c r="IK4328">
        <v>-2</v>
      </c>
      <c r="IL4328" t="s">
        <v>279</v>
      </c>
      <c r="IM4328" t="s">
        <v>280</v>
      </c>
      <c r="IN4328" t="s">
        <v>700</v>
      </c>
      <c r="IP4328" t="s">
        <v>701</v>
      </c>
    </row>
    <row r="4329" spans="1:250" x14ac:dyDescent="0.25">
      <c r="A4329">
        <v>42844</v>
      </c>
      <c r="B4329">
        <v>-890804480</v>
      </c>
      <c r="C4329">
        <v>1837</v>
      </c>
      <c r="D4329" t="s">
        <v>273</v>
      </c>
      <c r="E4329" t="s">
        <v>274</v>
      </c>
      <c r="F4329">
        <v>31620</v>
      </c>
      <c r="G4329" t="s">
        <v>363</v>
      </c>
      <c r="H4329" t="s">
        <v>364</v>
      </c>
      <c r="I4329">
        <v>436</v>
      </c>
      <c r="J4329" t="s">
        <v>656</v>
      </c>
      <c r="K4329" t="s">
        <v>657</v>
      </c>
      <c r="L4329">
        <v>31663</v>
      </c>
      <c r="M4329" t="s">
        <v>365</v>
      </c>
      <c r="N4329" t="s">
        <v>366</v>
      </c>
      <c r="O4329">
        <v>31663</v>
      </c>
      <c r="P4329" t="s">
        <v>365</v>
      </c>
      <c r="Q4329" t="s">
        <v>366</v>
      </c>
      <c r="R4329" t="s">
        <v>410</v>
      </c>
      <c r="S4329" s="46">
        <v>0</v>
      </c>
      <c r="U4329" s="46">
        <v>20</v>
      </c>
      <c r="IF4329">
        <v>31663</v>
      </c>
      <c r="IG4329" t="s">
        <v>365</v>
      </c>
      <c r="IH4329" t="s">
        <v>367</v>
      </c>
      <c r="IK4329">
        <v>-2</v>
      </c>
      <c r="IL4329" t="s">
        <v>279</v>
      </c>
      <c r="IM4329" t="s">
        <v>280</v>
      </c>
      <c r="IN4329" t="s">
        <v>700</v>
      </c>
      <c r="IP4329" t="s">
        <v>701</v>
      </c>
    </row>
    <row r="4330" spans="1:250" x14ac:dyDescent="0.25">
      <c r="A4330">
        <v>42845</v>
      </c>
      <c r="B4330">
        <v>-890804480</v>
      </c>
      <c r="C4330">
        <v>1837</v>
      </c>
      <c r="D4330" t="s">
        <v>273</v>
      </c>
      <c r="E4330" t="s">
        <v>274</v>
      </c>
      <c r="F4330">
        <v>31620</v>
      </c>
      <c r="G4330" t="s">
        <v>363</v>
      </c>
      <c r="H4330" t="s">
        <v>364</v>
      </c>
      <c r="I4330">
        <v>435</v>
      </c>
      <c r="J4330" t="s">
        <v>491</v>
      </c>
      <c r="K4330" t="s">
        <v>492</v>
      </c>
      <c r="L4330">
        <v>31663</v>
      </c>
      <c r="M4330" t="s">
        <v>365</v>
      </c>
      <c r="N4330" t="s">
        <v>366</v>
      </c>
      <c r="O4330">
        <v>31663</v>
      </c>
      <c r="P4330" t="s">
        <v>365</v>
      </c>
      <c r="Q4330" t="s">
        <v>366</v>
      </c>
      <c r="R4330" t="s">
        <v>410</v>
      </c>
      <c r="S4330" s="46">
        <v>0</v>
      </c>
      <c r="U4330" s="46">
        <v>20</v>
      </c>
      <c r="IF4330">
        <v>31663</v>
      </c>
      <c r="IG4330" t="s">
        <v>365</v>
      </c>
      <c r="IH4330" t="s">
        <v>367</v>
      </c>
      <c r="IK4330">
        <v>-2</v>
      </c>
      <c r="IL4330" t="s">
        <v>279</v>
      </c>
      <c r="IM4330" t="s">
        <v>280</v>
      </c>
      <c r="IN4330" t="s">
        <v>700</v>
      </c>
      <c r="IP4330" t="s">
        <v>701</v>
      </c>
    </row>
    <row r="4331" spans="1:250" x14ac:dyDescent="0.25">
      <c r="A4331">
        <v>42846</v>
      </c>
      <c r="B4331">
        <v>-890804480</v>
      </c>
      <c r="C4331">
        <v>1837</v>
      </c>
      <c r="D4331" t="s">
        <v>273</v>
      </c>
      <c r="E4331" t="s">
        <v>274</v>
      </c>
      <c r="F4331">
        <v>31620</v>
      </c>
      <c r="G4331" t="s">
        <v>363</v>
      </c>
      <c r="H4331" t="s">
        <v>364</v>
      </c>
      <c r="I4331">
        <v>431</v>
      </c>
      <c r="J4331" t="s">
        <v>493</v>
      </c>
      <c r="K4331" t="s">
        <v>494</v>
      </c>
      <c r="L4331">
        <v>31663</v>
      </c>
      <c r="M4331" t="s">
        <v>365</v>
      </c>
      <c r="N4331" t="s">
        <v>366</v>
      </c>
      <c r="O4331">
        <v>31663</v>
      </c>
      <c r="P4331" t="s">
        <v>365</v>
      </c>
      <c r="Q4331" t="s">
        <v>366</v>
      </c>
      <c r="R4331" t="s">
        <v>410</v>
      </c>
      <c r="S4331" s="46">
        <v>0</v>
      </c>
      <c r="U4331" s="46">
        <v>20</v>
      </c>
      <c r="IF4331">
        <v>31663</v>
      </c>
      <c r="IG4331" t="s">
        <v>365</v>
      </c>
      <c r="IH4331" t="s">
        <v>367</v>
      </c>
      <c r="IK4331">
        <v>-2</v>
      </c>
      <c r="IL4331" t="s">
        <v>279</v>
      </c>
      <c r="IM4331" t="s">
        <v>280</v>
      </c>
      <c r="IN4331" t="s">
        <v>700</v>
      </c>
      <c r="IP4331" t="s">
        <v>701</v>
      </c>
    </row>
    <row r="4332" spans="1:250" x14ac:dyDescent="0.25">
      <c r="A4332">
        <v>42847</v>
      </c>
      <c r="B4332">
        <v>-890804480</v>
      </c>
      <c r="C4332">
        <v>1837</v>
      </c>
      <c r="D4332" t="s">
        <v>273</v>
      </c>
      <c r="E4332" t="s">
        <v>274</v>
      </c>
      <c r="F4332">
        <v>31620</v>
      </c>
      <c r="G4332" t="s">
        <v>363</v>
      </c>
      <c r="H4332" t="s">
        <v>364</v>
      </c>
      <c r="I4332">
        <v>429</v>
      </c>
      <c r="J4332" t="s">
        <v>395</v>
      </c>
      <c r="K4332" t="s">
        <v>396</v>
      </c>
      <c r="L4332">
        <v>31663</v>
      </c>
      <c r="M4332" t="s">
        <v>365</v>
      </c>
      <c r="N4332" t="s">
        <v>366</v>
      </c>
      <c r="O4332">
        <v>31663</v>
      </c>
      <c r="P4332" t="s">
        <v>365</v>
      </c>
      <c r="Q4332" t="s">
        <v>366</v>
      </c>
      <c r="R4332" t="s">
        <v>410</v>
      </c>
      <c r="S4332" s="46">
        <v>0</v>
      </c>
      <c r="U4332" s="46">
        <v>20</v>
      </c>
      <c r="IF4332">
        <v>31663</v>
      </c>
      <c r="IG4332" t="s">
        <v>365</v>
      </c>
      <c r="IH4332" t="s">
        <v>367</v>
      </c>
      <c r="IK4332">
        <v>-2</v>
      </c>
      <c r="IL4332" t="s">
        <v>279</v>
      </c>
      <c r="IM4332" t="s">
        <v>280</v>
      </c>
      <c r="IN4332" t="s">
        <v>700</v>
      </c>
      <c r="IP4332" t="s">
        <v>701</v>
      </c>
    </row>
    <row r="4333" spans="1:250" x14ac:dyDescent="0.25">
      <c r="A4333">
        <v>42848</v>
      </c>
      <c r="B4333">
        <v>-890804480</v>
      </c>
      <c r="C4333">
        <v>1837</v>
      </c>
      <c r="D4333" t="s">
        <v>273</v>
      </c>
      <c r="E4333" t="s">
        <v>274</v>
      </c>
      <c r="F4333">
        <v>9695</v>
      </c>
      <c r="G4333" t="s">
        <v>281</v>
      </c>
      <c r="H4333" t="s">
        <v>282</v>
      </c>
      <c r="I4333">
        <v>411</v>
      </c>
      <c r="J4333" t="s">
        <v>393</v>
      </c>
      <c r="K4333" t="s">
        <v>394</v>
      </c>
      <c r="L4333">
        <v>32534</v>
      </c>
      <c r="M4333" t="s">
        <v>368</v>
      </c>
      <c r="N4333" t="s">
        <v>369</v>
      </c>
      <c r="O4333">
        <v>32534</v>
      </c>
      <c r="P4333" t="s">
        <v>368</v>
      </c>
      <c r="Q4333" t="s">
        <v>369</v>
      </c>
      <c r="R4333" t="s">
        <v>410</v>
      </c>
      <c r="S4333" s="46">
        <v>0</v>
      </c>
      <c r="U4333" s="46">
        <v>20</v>
      </c>
      <c r="IF4333">
        <v>32534</v>
      </c>
      <c r="IG4333" t="s">
        <v>368</v>
      </c>
      <c r="IH4333" t="s">
        <v>285</v>
      </c>
      <c r="IK4333">
        <v>-2</v>
      </c>
      <c r="IL4333" t="s">
        <v>279</v>
      </c>
      <c r="IM4333" t="s">
        <v>280</v>
      </c>
      <c r="IN4333" t="s">
        <v>661</v>
      </c>
      <c r="IP4333" t="s">
        <v>702</v>
      </c>
    </row>
    <row r="4334" spans="1:250" x14ac:dyDescent="0.25">
      <c r="A4334">
        <v>42849</v>
      </c>
      <c r="B4334">
        <v>-890804480</v>
      </c>
      <c r="C4334">
        <v>1837</v>
      </c>
      <c r="D4334" t="s">
        <v>273</v>
      </c>
      <c r="E4334" t="s">
        <v>274</v>
      </c>
      <c r="F4334">
        <v>9695</v>
      </c>
      <c r="G4334" t="s">
        <v>281</v>
      </c>
      <c r="H4334" t="s">
        <v>282</v>
      </c>
      <c r="I4334">
        <v>427</v>
      </c>
      <c r="J4334" t="s">
        <v>397</v>
      </c>
      <c r="K4334" t="s">
        <v>398</v>
      </c>
      <c r="L4334">
        <v>32534</v>
      </c>
      <c r="M4334" t="s">
        <v>368</v>
      </c>
      <c r="N4334" t="s">
        <v>369</v>
      </c>
      <c r="O4334">
        <v>32534</v>
      </c>
      <c r="P4334" t="s">
        <v>368</v>
      </c>
      <c r="Q4334" t="s">
        <v>369</v>
      </c>
      <c r="R4334" t="s">
        <v>410</v>
      </c>
      <c r="S4334" s="46">
        <v>0</v>
      </c>
      <c r="U4334" s="46">
        <v>20</v>
      </c>
      <c r="IF4334">
        <v>32534</v>
      </c>
      <c r="IG4334" t="s">
        <v>368</v>
      </c>
      <c r="IH4334" t="s">
        <v>285</v>
      </c>
      <c r="IK4334">
        <v>-2</v>
      </c>
      <c r="IL4334" t="s">
        <v>279</v>
      </c>
      <c r="IM4334" t="s">
        <v>280</v>
      </c>
      <c r="IN4334" t="s">
        <v>661</v>
      </c>
      <c r="IP4334" t="s">
        <v>702</v>
      </c>
    </row>
    <row r="4335" spans="1:250" x14ac:dyDescent="0.25">
      <c r="A4335">
        <v>42850</v>
      </c>
      <c r="B4335">
        <v>-890804480</v>
      </c>
      <c r="C4335">
        <v>1837</v>
      </c>
      <c r="D4335" t="s">
        <v>273</v>
      </c>
      <c r="E4335" t="s">
        <v>274</v>
      </c>
      <c r="F4335">
        <v>9695</v>
      </c>
      <c r="G4335" t="s">
        <v>281</v>
      </c>
      <c r="H4335" t="s">
        <v>282</v>
      </c>
      <c r="I4335">
        <v>424</v>
      </c>
      <c r="J4335" t="s">
        <v>399</v>
      </c>
      <c r="K4335" t="s">
        <v>400</v>
      </c>
      <c r="L4335">
        <v>32534</v>
      </c>
      <c r="M4335" t="s">
        <v>368</v>
      </c>
      <c r="N4335" t="s">
        <v>369</v>
      </c>
      <c r="O4335">
        <v>32534</v>
      </c>
      <c r="P4335" t="s">
        <v>368</v>
      </c>
      <c r="Q4335" t="s">
        <v>369</v>
      </c>
      <c r="R4335" t="s">
        <v>410</v>
      </c>
      <c r="S4335" s="46">
        <v>0</v>
      </c>
      <c r="U4335" s="46">
        <v>20</v>
      </c>
      <c r="IF4335">
        <v>32534</v>
      </c>
      <c r="IG4335" t="s">
        <v>368</v>
      </c>
      <c r="IH4335" t="s">
        <v>285</v>
      </c>
      <c r="IK4335">
        <v>-2</v>
      </c>
      <c r="IL4335" t="s">
        <v>279</v>
      </c>
      <c r="IM4335" t="s">
        <v>280</v>
      </c>
      <c r="IN4335" t="s">
        <v>661</v>
      </c>
      <c r="IP4335" t="s">
        <v>702</v>
      </c>
    </row>
    <row r="4336" spans="1:250" x14ac:dyDescent="0.25">
      <c r="A4336">
        <v>42851</v>
      </c>
      <c r="B4336">
        <v>-890804480</v>
      </c>
      <c r="C4336">
        <v>1837</v>
      </c>
      <c r="D4336" t="s">
        <v>273</v>
      </c>
      <c r="E4336" t="s">
        <v>274</v>
      </c>
      <c r="F4336">
        <v>9695</v>
      </c>
      <c r="G4336" t="s">
        <v>281</v>
      </c>
      <c r="H4336" t="s">
        <v>282</v>
      </c>
      <c r="I4336">
        <v>422</v>
      </c>
      <c r="J4336" t="s">
        <v>401</v>
      </c>
      <c r="K4336" t="s">
        <v>402</v>
      </c>
      <c r="L4336">
        <v>32534</v>
      </c>
      <c r="M4336" t="s">
        <v>368</v>
      </c>
      <c r="N4336" t="s">
        <v>369</v>
      </c>
      <c r="O4336">
        <v>32534</v>
      </c>
      <c r="P4336" t="s">
        <v>368</v>
      </c>
      <c r="Q4336" t="s">
        <v>369</v>
      </c>
      <c r="R4336" t="s">
        <v>410</v>
      </c>
      <c r="S4336" s="46">
        <v>0</v>
      </c>
      <c r="U4336" s="46">
        <v>20</v>
      </c>
      <c r="IF4336">
        <v>32534</v>
      </c>
      <c r="IG4336" t="s">
        <v>368</v>
      </c>
      <c r="IH4336" t="s">
        <v>285</v>
      </c>
      <c r="IK4336">
        <v>-2</v>
      </c>
      <c r="IL4336" t="s">
        <v>279</v>
      </c>
      <c r="IM4336" t="s">
        <v>280</v>
      </c>
      <c r="IN4336" t="s">
        <v>661</v>
      </c>
      <c r="IP4336" t="s">
        <v>702</v>
      </c>
    </row>
    <row r="4337" spans="1:250" x14ac:dyDescent="0.25">
      <c r="A4337">
        <v>42852</v>
      </c>
      <c r="B4337">
        <v>-890804480</v>
      </c>
      <c r="C4337">
        <v>1837</v>
      </c>
      <c r="D4337" t="s">
        <v>273</v>
      </c>
      <c r="E4337" t="s">
        <v>274</v>
      </c>
      <c r="F4337">
        <v>9695</v>
      </c>
      <c r="G4337" t="s">
        <v>281</v>
      </c>
      <c r="H4337" t="s">
        <v>282</v>
      </c>
      <c r="I4337">
        <v>420</v>
      </c>
      <c r="J4337" t="s">
        <v>403</v>
      </c>
      <c r="K4337" t="s">
        <v>404</v>
      </c>
      <c r="L4337">
        <v>32534</v>
      </c>
      <c r="M4337" t="s">
        <v>368</v>
      </c>
      <c r="N4337" t="s">
        <v>369</v>
      </c>
      <c r="O4337">
        <v>32534</v>
      </c>
      <c r="P4337" t="s">
        <v>368</v>
      </c>
      <c r="Q4337" t="s">
        <v>369</v>
      </c>
      <c r="R4337" t="s">
        <v>410</v>
      </c>
      <c r="S4337" s="46">
        <v>0</v>
      </c>
      <c r="U4337" s="46">
        <v>20</v>
      </c>
      <c r="IF4337">
        <v>32534</v>
      </c>
      <c r="IG4337" t="s">
        <v>368</v>
      </c>
      <c r="IH4337" t="s">
        <v>285</v>
      </c>
      <c r="IK4337">
        <v>-2</v>
      </c>
      <c r="IL4337" t="s">
        <v>279</v>
      </c>
      <c r="IM4337" t="s">
        <v>280</v>
      </c>
      <c r="IN4337" t="s">
        <v>661</v>
      </c>
      <c r="IP4337" t="s">
        <v>702</v>
      </c>
    </row>
    <row r="4338" spans="1:250" x14ac:dyDescent="0.25">
      <c r="A4338">
        <v>42853</v>
      </c>
      <c r="B4338">
        <v>-890804480</v>
      </c>
      <c r="C4338">
        <v>1837</v>
      </c>
      <c r="D4338" t="s">
        <v>273</v>
      </c>
      <c r="E4338" t="s">
        <v>274</v>
      </c>
      <c r="F4338">
        <v>9695</v>
      </c>
      <c r="G4338" t="s">
        <v>281</v>
      </c>
      <c r="H4338" t="s">
        <v>282</v>
      </c>
      <c r="I4338">
        <v>420</v>
      </c>
      <c r="J4338" t="s">
        <v>403</v>
      </c>
      <c r="K4338" t="s">
        <v>404</v>
      </c>
      <c r="L4338">
        <v>34667</v>
      </c>
      <c r="M4338" t="s">
        <v>370</v>
      </c>
      <c r="N4338" t="s">
        <v>371</v>
      </c>
      <c r="O4338">
        <v>34667</v>
      </c>
      <c r="P4338" t="s">
        <v>370</v>
      </c>
      <c r="Q4338" t="s">
        <v>371</v>
      </c>
      <c r="R4338" t="s">
        <v>410</v>
      </c>
      <c r="S4338" s="46">
        <v>0</v>
      </c>
      <c r="U4338" s="46">
        <v>20</v>
      </c>
      <c r="IF4338">
        <v>34667</v>
      </c>
      <c r="IG4338" t="s">
        <v>370</v>
      </c>
      <c r="IH4338" t="s">
        <v>285</v>
      </c>
      <c r="IK4338">
        <v>-2</v>
      </c>
      <c r="IL4338" t="s">
        <v>279</v>
      </c>
      <c r="IM4338" t="s">
        <v>280</v>
      </c>
      <c r="IN4338" t="s">
        <v>661</v>
      </c>
      <c r="IP4338" t="s">
        <v>703</v>
      </c>
    </row>
    <row r="4339" spans="1:250" x14ac:dyDescent="0.25">
      <c r="A4339">
        <v>42854</v>
      </c>
      <c r="B4339">
        <v>-890804480</v>
      </c>
      <c r="C4339">
        <v>1837</v>
      </c>
      <c r="D4339" t="s">
        <v>273</v>
      </c>
      <c r="E4339" t="s">
        <v>274</v>
      </c>
      <c r="F4339">
        <v>9695</v>
      </c>
      <c r="G4339" t="s">
        <v>281</v>
      </c>
      <c r="H4339" t="s">
        <v>282</v>
      </c>
      <c r="I4339">
        <v>411</v>
      </c>
      <c r="J4339" t="s">
        <v>393</v>
      </c>
      <c r="K4339" t="s">
        <v>394</v>
      </c>
      <c r="L4339">
        <v>34667</v>
      </c>
      <c r="M4339" t="s">
        <v>370</v>
      </c>
      <c r="N4339" t="s">
        <v>371</v>
      </c>
      <c r="O4339">
        <v>34667</v>
      </c>
      <c r="P4339" t="s">
        <v>370</v>
      </c>
      <c r="Q4339" t="s">
        <v>371</v>
      </c>
      <c r="R4339" t="s">
        <v>410</v>
      </c>
      <c r="S4339" s="46">
        <v>0</v>
      </c>
      <c r="U4339" s="46">
        <v>20</v>
      </c>
      <c r="IF4339">
        <v>34667</v>
      </c>
      <c r="IG4339" t="s">
        <v>370</v>
      </c>
      <c r="IH4339" t="s">
        <v>285</v>
      </c>
      <c r="IK4339">
        <v>-2</v>
      </c>
      <c r="IL4339" t="s">
        <v>279</v>
      </c>
      <c r="IM4339" t="s">
        <v>280</v>
      </c>
      <c r="IN4339" t="s">
        <v>661</v>
      </c>
      <c r="IP4339" t="s">
        <v>703</v>
      </c>
    </row>
    <row r="4340" spans="1:250" x14ac:dyDescent="0.25">
      <c r="A4340">
        <v>42855</v>
      </c>
      <c r="B4340">
        <v>-890804480</v>
      </c>
      <c r="C4340">
        <v>1837</v>
      </c>
      <c r="D4340" t="s">
        <v>273</v>
      </c>
      <c r="E4340" t="s">
        <v>274</v>
      </c>
      <c r="F4340">
        <v>13794</v>
      </c>
      <c r="G4340" t="s">
        <v>275</v>
      </c>
      <c r="H4340" t="s">
        <v>276</v>
      </c>
      <c r="I4340">
        <v>429</v>
      </c>
      <c r="J4340" t="s">
        <v>395</v>
      </c>
      <c r="K4340" t="s">
        <v>396</v>
      </c>
      <c r="L4340">
        <v>34667</v>
      </c>
      <c r="M4340" t="s">
        <v>370</v>
      </c>
      <c r="N4340" t="s">
        <v>371</v>
      </c>
      <c r="O4340">
        <v>34667</v>
      </c>
      <c r="P4340" t="s">
        <v>370</v>
      </c>
      <c r="Q4340" t="s">
        <v>371</v>
      </c>
      <c r="R4340" t="s">
        <v>410</v>
      </c>
      <c r="S4340" s="46">
        <v>0</v>
      </c>
      <c r="U4340" s="46">
        <v>20</v>
      </c>
      <c r="IF4340">
        <v>34667</v>
      </c>
      <c r="IG4340" t="s">
        <v>370</v>
      </c>
      <c r="IH4340" t="s">
        <v>319</v>
      </c>
      <c r="IK4340">
        <v>-2</v>
      </c>
      <c r="IL4340" t="s">
        <v>279</v>
      </c>
      <c r="IM4340" t="s">
        <v>280</v>
      </c>
      <c r="IN4340" t="s">
        <v>663</v>
      </c>
      <c r="IP4340" t="s">
        <v>704</v>
      </c>
    </row>
    <row r="4341" spans="1:250" x14ac:dyDescent="0.25">
      <c r="A4341">
        <v>42856</v>
      </c>
      <c r="B4341">
        <v>-890804480</v>
      </c>
      <c r="C4341">
        <v>1837</v>
      </c>
      <c r="D4341" t="s">
        <v>273</v>
      </c>
      <c r="E4341" t="s">
        <v>274</v>
      </c>
      <c r="F4341">
        <v>13794</v>
      </c>
      <c r="G4341" t="s">
        <v>275</v>
      </c>
      <c r="H4341" t="s">
        <v>276</v>
      </c>
      <c r="I4341">
        <v>427</v>
      </c>
      <c r="J4341" t="s">
        <v>397</v>
      </c>
      <c r="K4341" t="s">
        <v>398</v>
      </c>
      <c r="L4341">
        <v>34667</v>
      </c>
      <c r="M4341" t="s">
        <v>370</v>
      </c>
      <c r="N4341" t="s">
        <v>371</v>
      </c>
      <c r="O4341">
        <v>34667</v>
      </c>
      <c r="P4341" t="s">
        <v>370</v>
      </c>
      <c r="Q4341" t="s">
        <v>371</v>
      </c>
      <c r="R4341" t="s">
        <v>410</v>
      </c>
      <c r="S4341" s="46">
        <v>0</v>
      </c>
      <c r="U4341" s="46">
        <v>20</v>
      </c>
      <c r="IF4341">
        <v>34667</v>
      </c>
      <c r="IG4341" t="s">
        <v>370</v>
      </c>
      <c r="IH4341" t="s">
        <v>319</v>
      </c>
      <c r="IK4341">
        <v>-2</v>
      </c>
      <c r="IL4341" t="s">
        <v>279</v>
      </c>
      <c r="IM4341" t="s">
        <v>280</v>
      </c>
      <c r="IN4341" t="s">
        <v>663</v>
      </c>
      <c r="IP4341" t="s">
        <v>704</v>
      </c>
    </row>
    <row r="4342" spans="1:250" x14ac:dyDescent="0.25">
      <c r="A4342">
        <v>42857</v>
      </c>
      <c r="B4342">
        <v>-890804480</v>
      </c>
      <c r="C4342">
        <v>1837</v>
      </c>
      <c r="D4342" t="s">
        <v>273</v>
      </c>
      <c r="E4342" t="s">
        <v>274</v>
      </c>
      <c r="F4342">
        <v>13794</v>
      </c>
      <c r="G4342" t="s">
        <v>275</v>
      </c>
      <c r="H4342" t="s">
        <v>276</v>
      </c>
      <c r="I4342">
        <v>424</v>
      </c>
      <c r="J4342" t="s">
        <v>399</v>
      </c>
      <c r="K4342" t="s">
        <v>400</v>
      </c>
      <c r="L4342">
        <v>34667</v>
      </c>
      <c r="M4342" t="s">
        <v>370</v>
      </c>
      <c r="N4342" t="s">
        <v>371</v>
      </c>
      <c r="O4342">
        <v>34667</v>
      </c>
      <c r="P4342" t="s">
        <v>370</v>
      </c>
      <c r="Q4342" t="s">
        <v>371</v>
      </c>
      <c r="R4342" t="s">
        <v>410</v>
      </c>
      <c r="S4342" s="46">
        <v>0</v>
      </c>
      <c r="U4342" s="46">
        <v>20</v>
      </c>
      <c r="IF4342">
        <v>34667</v>
      </c>
      <c r="IG4342" t="s">
        <v>370</v>
      </c>
      <c r="IH4342" t="s">
        <v>319</v>
      </c>
      <c r="IK4342">
        <v>-2</v>
      </c>
      <c r="IL4342" t="s">
        <v>279</v>
      </c>
      <c r="IM4342" t="s">
        <v>280</v>
      </c>
      <c r="IN4342" t="s">
        <v>663</v>
      </c>
      <c r="IP4342" t="s">
        <v>704</v>
      </c>
    </row>
    <row r="4343" spans="1:250" x14ac:dyDescent="0.25">
      <c r="A4343">
        <v>42858</v>
      </c>
      <c r="B4343">
        <v>-890804480</v>
      </c>
      <c r="C4343">
        <v>1837</v>
      </c>
      <c r="D4343" t="s">
        <v>273</v>
      </c>
      <c r="E4343" t="s">
        <v>274</v>
      </c>
      <c r="F4343">
        <v>13794</v>
      </c>
      <c r="G4343" t="s">
        <v>275</v>
      </c>
      <c r="H4343" t="s">
        <v>276</v>
      </c>
      <c r="I4343">
        <v>422</v>
      </c>
      <c r="J4343" t="s">
        <v>401</v>
      </c>
      <c r="K4343" t="s">
        <v>402</v>
      </c>
      <c r="L4343">
        <v>34667</v>
      </c>
      <c r="M4343" t="s">
        <v>370</v>
      </c>
      <c r="N4343" t="s">
        <v>371</v>
      </c>
      <c r="O4343">
        <v>34667</v>
      </c>
      <c r="P4343" t="s">
        <v>370</v>
      </c>
      <c r="Q4343" t="s">
        <v>371</v>
      </c>
      <c r="R4343" t="s">
        <v>410</v>
      </c>
      <c r="S4343" s="46">
        <v>0</v>
      </c>
      <c r="U4343" s="46">
        <v>20</v>
      </c>
      <c r="IF4343">
        <v>34667</v>
      </c>
      <c r="IG4343" t="s">
        <v>370</v>
      </c>
      <c r="IH4343" t="s">
        <v>319</v>
      </c>
      <c r="IK4343">
        <v>-2</v>
      </c>
      <c r="IL4343" t="s">
        <v>279</v>
      </c>
      <c r="IM4343" t="s">
        <v>280</v>
      </c>
      <c r="IN4343" t="s">
        <v>663</v>
      </c>
      <c r="IP4343" t="s">
        <v>704</v>
      </c>
    </row>
    <row r="4344" spans="1:250" x14ac:dyDescent="0.25">
      <c r="A4344">
        <v>42859</v>
      </c>
      <c r="B4344">
        <v>-890804480</v>
      </c>
      <c r="C4344">
        <v>1837</v>
      </c>
      <c r="D4344" t="s">
        <v>273</v>
      </c>
      <c r="E4344" t="s">
        <v>274</v>
      </c>
      <c r="F4344">
        <v>13794</v>
      </c>
      <c r="G4344" t="s">
        <v>275</v>
      </c>
      <c r="H4344" t="s">
        <v>276</v>
      </c>
      <c r="I4344">
        <v>420</v>
      </c>
      <c r="J4344" t="s">
        <v>403</v>
      </c>
      <c r="K4344" t="s">
        <v>404</v>
      </c>
      <c r="L4344">
        <v>34667</v>
      </c>
      <c r="M4344" t="s">
        <v>370</v>
      </c>
      <c r="N4344" t="s">
        <v>371</v>
      </c>
      <c r="O4344">
        <v>34667</v>
      </c>
      <c r="P4344" t="s">
        <v>370</v>
      </c>
      <c r="Q4344" t="s">
        <v>371</v>
      </c>
      <c r="R4344" t="s">
        <v>410</v>
      </c>
      <c r="S4344" s="46">
        <v>0</v>
      </c>
      <c r="U4344" s="46">
        <v>20</v>
      </c>
      <c r="IF4344">
        <v>34667</v>
      </c>
      <c r="IG4344" t="s">
        <v>370</v>
      </c>
      <c r="IH4344" t="s">
        <v>319</v>
      </c>
      <c r="IK4344">
        <v>-2</v>
      </c>
      <c r="IL4344" t="s">
        <v>279</v>
      </c>
      <c r="IM4344" t="s">
        <v>280</v>
      </c>
      <c r="IN4344" t="s">
        <v>663</v>
      </c>
      <c r="IP4344" t="s">
        <v>704</v>
      </c>
    </row>
    <row r="4345" spans="1:250" x14ac:dyDescent="0.25">
      <c r="A4345">
        <v>42860</v>
      </c>
      <c r="B4345">
        <v>-890804480</v>
      </c>
      <c r="C4345">
        <v>1837</v>
      </c>
      <c r="D4345" t="s">
        <v>273</v>
      </c>
      <c r="E4345" t="s">
        <v>274</v>
      </c>
      <c r="F4345">
        <v>13794</v>
      </c>
      <c r="G4345" t="s">
        <v>275</v>
      </c>
      <c r="H4345" t="s">
        <v>276</v>
      </c>
      <c r="I4345">
        <v>411</v>
      </c>
      <c r="J4345" t="s">
        <v>393</v>
      </c>
      <c r="K4345" t="s">
        <v>394</v>
      </c>
      <c r="L4345">
        <v>34667</v>
      </c>
      <c r="M4345" t="s">
        <v>370</v>
      </c>
      <c r="N4345" t="s">
        <v>371</v>
      </c>
      <c r="O4345">
        <v>34667</v>
      </c>
      <c r="P4345" t="s">
        <v>370</v>
      </c>
      <c r="Q4345" t="s">
        <v>371</v>
      </c>
      <c r="R4345" t="s">
        <v>410</v>
      </c>
      <c r="S4345" s="46">
        <v>0</v>
      </c>
      <c r="U4345" s="46">
        <v>20</v>
      </c>
      <c r="IF4345">
        <v>34667</v>
      </c>
      <c r="IG4345" t="s">
        <v>370</v>
      </c>
      <c r="IH4345" t="s">
        <v>319</v>
      </c>
      <c r="IK4345">
        <v>-2</v>
      </c>
      <c r="IL4345" t="s">
        <v>279</v>
      </c>
      <c r="IM4345" t="s">
        <v>280</v>
      </c>
      <c r="IN4345" t="s">
        <v>663</v>
      </c>
      <c r="IP4345" t="s">
        <v>704</v>
      </c>
    </row>
    <row r="4346" spans="1:250" x14ac:dyDescent="0.25">
      <c r="A4346">
        <v>42861</v>
      </c>
      <c r="B4346">
        <v>-890804480</v>
      </c>
      <c r="C4346">
        <v>1837</v>
      </c>
      <c r="D4346" t="s">
        <v>273</v>
      </c>
      <c r="E4346" t="s">
        <v>274</v>
      </c>
      <c r="F4346">
        <v>13794</v>
      </c>
      <c r="G4346" t="s">
        <v>275</v>
      </c>
      <c r="H4346" t="s">
        <v>276</v>
      </c>
      <c r="I4346">
        <v>437</v>
      </c>
      <c r="J4346" t="s">
        <v>658</v>
      </c>
      <c r="K4346" t="s">
        <v>659</v>
      </c>
      <c r="L4346">
        <v>34667</v>
      </c>
      <c r="M4346" t="s">
        <v>370</v>
      </c>
      <c r="N4346" t="s">
        <v>371</v>
      </c>
      <c r="O4346">
        <v>34667</v>
      </c>
      <c r="P4346" t="s">
        <v>370</v>
      </c>
      <c r="Q4346" t="s">
        <v>371</v>
      </c>
      <c r="R4346" t="s">
        <v>410</v>
      </c>
      <c r="S4346" s="46">
        <v>0</v>
      </c>
      <c r="U4346" s="46">
        <v>20</v>
      </c>
      <c r="IF4346">
        <v>34667</v>
      </c>
      <c r="IG4346" t="s">
        <v>370</v>
      </c>
      <c r="IH4346" t="s">
        <v>319</v>
      </c>
      <c r="IK4346">
        <v>-2</v>
      </c>
      <c r="IL4346" t="s">
        <v>279</v>
      </c>
      <c r="IM4346" t="s">
        <v>280</v>
      </c>
      <c r="IN4346" t="s">
        <v>663</v>
      </c>
      <c r="IP4346" t="s">
        <v>704</v>
      </c>
    </row>
    <row r="4347" spans="1:250" x14ac:dyDescent="0.25">
      <c r="A4347">
        <v>42862</v>
      </c>
      <c r="B4347">
        <v>-890804480</v>
      </c>
      <c r="C4347">
        <v>1837</v>
      </c>
      <c r="D4347" t="s">
        <v>273</v>
      </c>
      <c r="E4347" t="s">
        <v>274</v>
      </c>
      <c r="F4347">
        <v>13794</v>
      </c>
      <c r="G4347" t="s">
        <v>275</v>
      </c>
      <c r="H4347" t="s">
        <v>276</v>
      </c>
      <c r="I4347">
        <v>436</v>
      </c>
      <c r="J4347" t="s">
        <v>656</v>
      </c>
      <c r="K4347" t="s">
        <v>657</v>
      </c>
      <c r="L4347">
        <v>34667</v>
      </c>
      <c r="M4347" t="s">
        <v>370</v>
      </c>
      <c r="N4347" t="s">
        <v>371</v>
      </c>
      <c r="O4347">
        <v>34667</v>
      </c>
      <c r="P4347" t="s">
        <v>370</v>
      </c>
      <c r="Q4347" t="s">
        <v>371</v>
      </c>
      <c r="R4347" t="s">
        <v>410</v>
      </c>
      <c r="S4347" s="46">
        <v>0</v>
      </c>
      <c r="U4347" s="46">
        <v>20</v>
      </c>
      <c r="IF4347">
        <v>34667</v>
      </c>
      <c r="IG4347" t="s">
        <v>370</v>
      </c>
      <c r="IH4347" t="s">
        <v>319</v>
      </c>
      <c r="IK4347">
        <v>-2</v>
      </c>
      <c r="IL4347" t="s">
        <v>279</v>
      </c>
      <c r="IM4347" t="s">
        <v>280</v>
      </c>
      <c r="IN4347" t="s">
        <v>663</v>
      </c>
      <c r="IP4347" t="s">
        <v>704</v>
      </c>
    </row>
    <row r="4348" spans="1:250" x14ac:dyDescent="0.25">
      <c r="A4348">
        <v>42863</v>
      </c>
      <c r="B4348">
        <v>-890804480</v>
      </c>
      <c r="C4348">
        <v>1837</v>
      </c>
      <c r="D4348" t="s">
        <v>273</v>
      </c>
      <c r="E4348" t="s">
        <v>274</v>
      </c>
      <c r="F4348">
        <v>13794</v>
      </c>
      <c r="G4348" t="s">
        <v>275</v>
      </c>
      <c r="H4348" t="s">
        <v>276</v>
      </c>
      <c r="I4348">
        <v>435</v>
      </c>
      <c r="J4348" t="s">
        <v>491</v>
      </c>
      <c r="K4348" t="s">
        <v>492</v>
      </c>
      <c r="L4348">
        <v>34667</v>
      </c>
      <c r="M4348" t="s">
        <v>370</v>
      </c>
      <c r="N4348" t="s">
        <v>371</v>
      </c>
      <c r="O4348">
        <v>34667</v>
      </c>
      <c r="P4348" t="s">
        <v>370</v>
      </c>
      <c r="Q4348" t="s">
        <v>371</v>
      </c>
      <c r="R4348" t="s">
        <v>410</v>
      </c>
      <c r="S4348" s="46">
        <v>0</v>
      </c>
      <c r="U4348" s="46">
        <v>20</v>
      </c>
      <c r="IF4348">
        <v>34667</v>
      </c>
      <c r="IG4348" t="s">
        <v>370</v>
      </c>
      <c r="IH4348" t="s">
        <v>319</v>
      </c>
      <c r="IK4348">
        <v>-2</v>
      </c>
      <c r="IL4348" t="s">
        <v>279</v>
      </c>
      <c r="IM4348" t="s">
        <v>280</v>
      </c>
      <c r="IN4348" t="s">
        <v>663</v>
      </c>
      <c r="IP4348" t="s">
        <v>704</v>
      </c>
    </row>
    <row r="4349" spans="1:250" x14ac:dyDescent="0.25">
      <c r="A4349">
        <v>42864</v>
      </c>
      <c r="B4349">
        <v>-890804480</v>
      </c>
      <c r="C4349">
        <v>1837</v>
      </c>
      <c r="D4349" t="s">
        <v>273</v>
      </c>
      <c r="E4349" t="s">
        <v>274</v>
      </c>
      <c r="F4349">
        <v>13794</v>
      </c>
      <c r="G4349" t="s">
        <v>275</v>
      </c>
      <c r="H4349" t="s">
        <v>276</v>
      </c>
      <c r="I4349">
        <v>431</v>
      </c>
      <c r="J4349" t="s">
        <v>493</v>
      </c>
      <c r="K4349" t="s">
        <v>494</v>
      </c>
      <c r="L4349">
        <v>34667</v>
      </c>
      <c r="M4349" t="s">
        <v>370</v>
      </c>
      <c r="N4349" t="s">
        <v>371</v>
      </c>
      <c r="O4349">
        <v>34667</v>
      </c>
      <c r="P4349" t="s">
        <v>370</v>
      </c>
      <c r="Q4349" t="s">
        <v>371</v>
      </c>
      <c r="R4349" t="s">
        <v>410</v>
      </c>
      <c r="S4349" s="46">
        <v>0</v>
      </c>
      <c r="U4349" s="46">
        <v>20</v>
      </c>
      <c r="IF4349">
        <v>34667</v>
      </c>
      <c r="IG4349" t="s">
        <v>370</v>
      </c>
      <c r="IH4349" t="s">
        <v>319</v>
      </c>
      <c r="IK4349">
        <v>-2</v>
      </c>
      <c r="IL4349" t="s">
        <v>279</v>
      </c>
      <c r="IM4349" t="s">
        <v>280</v>
      </c>
      <c r="IN4349" t="s">
        <v>663</v>
      </c>
      <c r="IP4349" t="s">
        <v>704</v>
      </c>
    </row>
    <row r="4350" spans="1:250" x14ac:dyDescent="0.25">
      <c r="A4350">
        <v>42865</v>
      </c>
      <c r="B4350">
        <v>-890804480</v>
      </c>
      <c r="C4350">
        <v>1837</v>
      </c>
      <c r="D4350" t="s">
        <v>273</v>
      </c>
      <c r="E4350" t="s">
        <v>274</v>
      </c>
      <c r="F4350">
        <v>7057</v>
      </c>
      <c r="G4350" t="s">
        <v>291</v>
      </c>
      <c r="H4350" t="s">
        <v>292</v>
      </c>
      <c r="I4350">
        <v>420</v>
      </c>
      <c r="J4350" t="s">
        <v>403</v>
      </c>
      <c r="K4350" t="s">
        <v>404</v>
      </c>
      <c r="L4350">
        <v>35455</v>
      </c>
      <c r="M4350" t="s">
        <v>355</v>
      </c>
      <c r="N4350" t="s">
        <v>356</v>
      </c>
      <c r="O4350">
        <v>35455</v>
      </c>
      <c r="P4350" t="s">
        <v>355</v>
      </c>
      <c r="Q4350" t="s">
        <v>356</v>
      </c>
      <c r="R4350" t="s">
        <v>410</v>
      </c>
      <c r="S4350" s="46">
        <v>0</v>
      </c>
      <c r="U4350" s="46">
        <v>20</v>
      </c>
      <c r="IF4350">
        <v>35455</v>
      </c>
      <c r="IG4350" t="s">
        <v>355</v>
      </c>
      <c r="IH4350" t="s">
        <v>293</v>
      </c>
      <c r="IK4350">
        <v>-2</v>
      </c>
      <c r="IL4350" t="s">
        <v>279</v>
      </c>
      <c r="IM4350" t="s">
        <v>280</v>
      </c>
      <c r="IN4350" t="s">
        <v>666</v>
      </c>
      <c r="IP4350" t="s">
        <v>705</v>
      </c>
    </row>
    <row r="4351" spans="1:250" x14ac:dyDescent="0.25">
      <c r="A4351">
        <v>42866</v>
      </c>
      <c r="B4351">
        <v>-890804480</v>
      </c>
      <c r="C4351">
        <v>1837</v>
      </c>
      <c r="D4351" t="s">
        <v>273</v>
      </c>
      <c r="E4351" t="s">
        <v>274</v>
      </c>
      <c r="F4351">
        <v>7057</v>
      </c>
      <c r="G4351" t="s">
        <v>291</v>
      </c>
      <c r="H4351" t="s">
        <v>292</v>
      </c>
      <c r="I4351">
        <v>411</v>
      </c>
      <c r="J4351" t="s">
        <v>393</v>
      </c>
      <c r="K4351" t="s">
        <v>394</v>
      </c>
      <c r="L4351">
        <v>35455</v>
      </c>
      <c r="M4351" t="s">
        <v>355</v>
      </c>
      <c r="N4351" t="s">
        <v>356</v>
      </c>
      <c r="O4351">
        <v>35455</v>
      </c>
      <c r="P4351" t="s">
        <v>355</v>
      </c>
      <c r="Q4351" t="s">
        <v>356</v>
      </c>
      <c r="R4351" t="s">
        <v>410</v>
      </c>
      <c r="S4351" s="46">
        <v>0</v>
      </c>
      <c r="U4351" s="46">
        <v>20</v>
      </c>
      <c r="IF4351">
        <v>35455</v>
      </c>
      <c r="IG4351" t="s">
        <v>355</v>
      </c>
      <c r="IH4351" t="s">
        <v>293</v>
      </c>
      <c r="IK4351">
        <v>-2</v>
      </c>
      <c r="IL4351" t="s">
        <v>279</v>
      </c>
      <c r="IM4351" t="s">
        <v>280</v>
      </c>
      <c r="IN4351" t="s">
        <v>666</v>
      </c>
      <c r="IP4351" t="s">
        <v>705</v>
      </c>
    </row>
    <row r="4352" spans="1:250" x14ac:dyDescent="0.25">
      <c r="A4352">
        <v>42867</v>
      </c>
      <c r="B4352">
        <v>-890804480</v>
      </c>
      <c r="C4352">
        <v>1837</v>
      </c>
      <c r="D4352" t="s">
        <v>273</v>
      </c>
      <c r="E4352" t="s">
        <v>274</v>
      </c>
      <c r="F4352">
        <v>7057</v>
      </c>
      <c r="G4352" t="s">
        <v>291</v>
      </c>
      <c r="H4352" t="s">
        <v>292</v>
      </c>
      <c r="I4352">
        <v>435</v>
      </c>
      <c r="J4352" t="s">
        <v>491</v>
      </c>
      <c r="K4352" t="s">
        <v>492</v>
      </c>
      <c r="L4352">
        <v>35455</v>
      </c>
      <c r="M4352" t="s">
        <v>355</v>
      </c>
      <c r="N4352" t="s">
        <v>356</v>
      </c>
      <c r="O4352">
        <v>35455</v>
      </c>
      <c r="P4352" t="s">
        <v>355</v>
      </c>
      <c r="Q4352" t="s">
        <v>356</v>
      </c>
      <c r="R4352" t="s">
        <v>410</v>
      </c>
      <c r="S4352" s="46">
        <v>0</v>
      </c>
      <c r="U4352" s="46">
        <v>20</v>
      </c>
      <c r="IF4352">
        <v>35455</v>
      </c>
      <c r="IG4352" t="s">
        <v>355</v>
      </c>
      <c r="IH4352" t="s">
        <v>293</v>
      </c>
      <c r="IK4352">
        <v>-2</v>
      </c>
      <c r="IL4352" t="s">
        <v>279</v>
      </c>
      <c r="IM4352" t="s">
        <v>280</v>
      </c>
      <c r="IN4352" t="s">
        <v>666</v>
      </c>
      <c r="IP4352" t="s">
        <v>705</v>
      </c>
    </row>
    <row r="4353" spans="1:250" x14ac:dyDescent="0.25">
      <c r="A4353">
        <v>42868</v>
      </c>
      <c r="B4353">
        <v>-890804480</v>
      </c>
      <c r="C4353">
        <v>1837</v>
      </c>
      <c r="D4353" t="s">
        <v>273</v>
      </c>
      <c r="E4353" t="s">
        <v>274</v>
      </c>
      <c r="F4353">
        <v>7057</v>
      </c>
      <c r="G4353" t="s">
        <v>291</v>
      </c>
      <c r="H4353" t="s">
        <v>292</v>
      </c>
      <c r="I4353">
        <v>431</v>
      </c>
      <c r="J4353" t="s">
        <v>493</v>
      </c>
      <c r="K4353" t="s">
        <v>494</v>
      </c>
      <c r="L4353">
        <v>35455</v>
      </c>
      <c r="M4353" t="s">
        <v>355</v>
      </c>
      <c r="N4353" t="s">
        <v>356</v>
      </c>
      <c r="O4353">
        <v>35455</v>
      </c>
      <c r="P4353" t="s">
        <v>355</v>
      </c>
      <c r="Q4353" t="s">
        <v>356</v>
      </c>
      <c r="R4353" t="s">
        <v>410</v>
      </c>
      <c r="S4353" s="46">
        <v>0</v>
      </c>
      <c r="U4353" s="46">
        <v>20</v>
      </c>
      <c r="IF4353">
        <v>35455</v>
      </c>
      <c r="IG4353" t="s">
        <v>355</v>
      </c>
      <c r="IH4353" t="s">
        <v>293</v>
      </c>
      <c r="IK4353">
        <v>-2</v>
      </c>
      <c r="IL4353" t="s">
        <v>279</v>
      </c>
      <c r="IM4353" t="s">
        <v>280</v>
      </c>
      <c r="IN4353" t="s">
        <v>666</v>
      </c>
      <c r="IP4353" t="s">
        <v>705</v>
      </c>
    </row>
    <row r="4354" spans="1:250" x14ac:dyDescent="0.25">
      <c r="A4354">
        <v>42869</v>
      </c>
      <c r="B4354">
        <v>-890804480</v>
      </c>
      <c r="C4354">
        <v>1837</v>
      </c>
      <c r="D4354" t="s">
        <v>273</v>
      </c>
      <c r="E4354" t="s">
        <v>274</v>
      </c>
      <c r="F4354">
        <v>7057</v>
      </c>
      <c r="G4354" t="s">
        <v>291</v>
      </c>
      <c r="H4354" t="s">
        <v>292</v>
      </c>
      <c r="I4354">
        <v>429</v>
      </c>
      <c r="J4354" t="s">
        <v>395</v>
      </c>
      <c r="K4354" t="s">
        <v>396</v>
      </c>
      <c r="L4354">
        <v>35455</v>
      </c>
      <c r="M4354" t="s">
        <v>355</v>
      </c>
      <c r="N4354" t="s">
        <v>356</v>
      </c>
      <c r="O4354">
        <v>35455</v>
      </c>
      <c r="P4354" t="s">
        <v>355</v>
      </c>
      <c r="Q4354" t="s">
        <v>356</v>
      </c>
      <c r="R4354" t="s">
        <v>410</v>
      </c>
      <c r="S4354" s="46">
        <v>0</v>
      </c>
      <c r="U4354" s="46">
        <v>20</v>
      </c>
      <c r="IF4354">
        <v>35455</v>
      </c>
      <c r="IG4354" t="s">
        <v>355</v>
      </c>
      <c r="IH4354" t="s">
        <v>293</v>
      </c>
      <c r="IK4354">
        <v>-2</v>
      </c>
      <c r="IL4354" t="s">
        <v>279</v>
      </c>
      <c r="IM4354" t="s">
        <v>280</v>
      </c>
      <c r="IN4354" t="s">
        <v>666</v>
      </c>
      <c r="IP4354" t="s">
        <v>705</v>
      </c>
    </row>
    <row r="4355" spans="1:250" x14ac:dyDescent="0.25">
      <c r="A4355">
        <v>42870</v>
      </c>
      <c r="B4355">
        <v>-890804480</v>
      </c>
      <c r="C4355">
        <v>1837</v>
      </c>
      <c r="D4355" t="s">
        <v>273</v>
      </c>
      <c r="E4355" t="s">
        <v>274</v>
      </c>
      <c r="F4355">
        <v>7057</v>
      </c>
      <c r="G4355" t="s">
        <v>291</v>
      </c>
      <c r="H4355" t="s">
        <v>292</v>
      </c>
      <c r="I4355">
        <v>427</v>
      </c>
      <c r="J4355" t="s">
        <v>397</v>
      </c>
      <c r="K4355" t="s">
        <v>398</v>
      </c>
      <c r="L4355">
        <v>35455</v>
      </c>
      <c r="M4355" t="s">
        <v>355</v>
      </c>
      <c r="N4355" t="s">
        <v>356</v>
      </c>
      <c r="O4355">
        <v>35455</v>
      </c>
      <c r="P4355" t="s">
        <v>355</v>
      </c>
      <c r="Q4355" t="s">
        <v>356</v>
      </c>
      <c r="R4355" t="s">
        <v>410</v>
      </c>
      <c r="S4355" s="46">
        <v>0</v>
      </c>
      <c r="U4355" s="46">
        <v>20</v>
      </c>
      <c r="IF4355">
        <v>35455</v>
      </c>
      <c r="IG4355" t="s">
        <v>355</v>
      </c>
      <c r="IH4355" t="s">
        <v>293</v>
      </c>
      <c r="IK4355">
        <v>-2</v>
      </c>
      <c r="IL4355" t="s">
        <v>279</v>
      </c>
      <c r="IM4355" t="s">
        <v>280</v>
      </c>
      <c r="IN4355" t="s">
        <v>666</v>
      </c>
      <c r="IP4355" t="s">
        <v>705</v>
      </c>
    </row>
    <row r="4356" spans="1:250" x14ac:dyDescent="0.25">
      <c r="A4356">
        <v>42871</v>
      </c>
      <c r="B4356">
        <v>-890804480</v>
      </c>
      <c r="C4356">
        <v>1837</v>
      </c>
      <c r="D4356" t="s">
        <v>273</v>
      </c>
      <c r="E4356" t="s">
        <v>274</v>
      </c>
      <c r="F4356">
        <v>7057</v>
      </c>
      <c r="G4356" t="s">
        <v>291</v>
      </c>
      <c r="H4356" t="s">
        <v>292</v>
      </c>
      <c r="I4356">
        <v>424</v>
      </c>
      <c r="J4356" t="s">
        <v>399</v>
      </c>
      <c r="K4356" t="s">
        <v>400</v>
      </c>
      <c r="L4356">
        <v>35455</v>
      </c>
      <c r="M4356" t="s">
        <v>355</v>
      </c>
      <c r="N4356" t="s">
        <v>356</v>
      </c>
      <c r="O4356">
        <v>35455</v>
      </c>
      <c r="P4356" t="s">
        <v>355</v>
      </c>
      <c r="Q4356" t="s">
        <v>356</v>
      </c>
      <c r="R4356" t="s">
        <v>410</v>
      </c>
      <c r="S4356" s="46">
        <v>0</v>
      </c>
      <c r="U4356" s="46">
        <v>20</v>
      </c>
      <c r="IF4356">
        <v>35455</v>
      </c>
      <c r="IG4356" t="s">
        <v>355</v>
      </c>
      <c r="IH4356" t="s">
        <v>293</v>
      </c>
      <c r="IK4356">
        <v>-2</v>
      </c>
      <c r="IL4356" t="s">
        <v>279</v>
      </c>
      <c r="IM4356" t="s">
        <v>280</v>
      </c>
      <c r="IN4356" t="s">
        <v>666</v>
      </c>
      <c r="IP4356" t="s">
        <v>705</v>
      </c>
    </row>
    <row r="4357" spans="1:250" x14ac:dyDescent="0.25">
      <c r="A4357">
        <v>42872</v>
      </c>
      <c r="B4357">
        <v>-890804480</v>
      </c>
      <c r="C4357">
        <v>1837</v>
      </c>
      <c r="D4357" t="s">
        <v>273</v>
      </c>
      <c r="E4357" t="s">
        <v>274</v>
      </c>
      <c r="F4357">
        <v>7057</v>
      </c>
      <c r="G4357" t="s">
        <v>291</v>
      </c>
      <c r="H4357" t="s">
        <v>292</v>
      </c>
      <c r="I4357">
        <v>422</v>
      </c>
      <c r="J4357" t="s">
        <v>401</v>
      </c>
      <c r="K4357" t="s">
        <v>402</v>
      </c>
      <c r="L4357">
        <v>35455</v>
      </c>
      <c r="M4357" t="s">
        <v>355</v>
      </c>
      <c r="N4357" t="s">
        <v>356</v>
      </c>
      <c r="O4357">
        <v>35455</v>
      </c>
      <c r="P4357" t="s">
        <v>355</v>
      </c>
      <c r="Q4357" t="s">
        <v>356</v>
      </c>
      <c r="R4357" t="s">
        <v>410</v>
      </c>
      <c r="S4357" s="46">
        <v>0</v>
      </c>
      <c r="U4357" s="46">
        <v>20</v>
      </c>
      <c r="IF4357">
        <v>35455</v>
      </c>
      <c r="IG4357" t="s">
        <v>355</v>
      </c>
      <c r="IH4357" t="s">
        <v>293</v>
      </c>
      <c r="IK4357">
        <v>-2</v>
      </c>
      <c r="IL4357" t="s">
        <v>279</v>
      </c>
      <c r="IM4357" t="s">
        <v>280</v>
      </c>
      <c r="IN4357" t="s">
        <v>666</v>
      </c>
      <c r="IP4357" t="s">
        <v>705</v>
      </c>
    </row>
    <row r="4358" spans="1:250" x14ac:dyDescent="0.25">
      <c r="A4358">
        <v>42873</v>
      </c>
      <c r="B4358">
        <v>-890804480</v>
      </c>
      <c r="C4358">
        <v>1837</v>
      </c>
      <c r="D4358" t="s">
        <v>273</v>
      </c>
      <c r="E4358" t="s">
        <v>274</v>
      </c>
      <c r="F4358">
        <v>7057</v>
      </c>
      <c r="G4358" t="s">
        <v>291</v>
      </c>
      <c r="H4358" t="s">
        <v>292</v>
      </c>
      <c r="I4358">
        <v>437</v>
      </c>
      <c r="J4358" t="s">
        <v>658</v>
      </c>
      <c r="K4358" t="s">
        <v>659</v>
      </c>
      <c r="L4358">
        <v>35455</v>
      </c>
      <c r="M4358" t="s">
        <v>355</v>
      </c>
      <c r="N4358" t="s">
        <v>356</v>
      </c>
      <c r="O4358">
        <v>35455</v>
      </c>
      <c r="P4358" t="s">
        <v>355</v>
      </c>
      <c r="Q4358" t="s">
        <v>356</v>
      </c>
      <c r="R4358" t="s">
        <v>410</v>
      </c>
      <c r="S4358" s="46">
        <v>0</v>
      </c>
      <c r="U4358" s="46">
        <v>20</v>
      </c>
      <c r="IF4358">
        <v>35455</v>
      </c>
      <c r="IG4358" t="s">
        <v>355</v>
      </c>
      <c r="IH4358" t="s">
        <v>293</v>
      </c>
      <c r="IK4358">
        <v>-2</v>
      </c>
      <c r="IL4358" t="s">
        <v>279</v>
      </c>
      <c r="IM4358" t="s">
        <v>280</v>
      </c>
      <c r="IN4358" t="s">
        <v>666</v>
      </c>
      <c r="IP4358" t="s">
        <v>705</v>
      </c>
    </row>
    <row r="4359" spans="1:250" x14ac:dyDescent="0.25">
      <c r="A4359">
        <v>42874</v>
      </c>
      <c r="B4359">
        <v>-890804480</v>
      </c>
      <c r="C4359">
        <v>1837</v>
      </c>
      <c r="D4359" t="s">
        <v>273</v>
      </c>
      <c r="E4359" t="s">
        <v>274</v>
      </c>
      <c r="F4359">
        <v>7057</v>
      </c>
      <c r="G4359" t="s">
        <v>291</v>
      </c>
      <c r="H4359" t="s">
        <v>292</v>
      </c>
      <c r="I4359">
        <v>436</v>
      </c>
      <c r="J4359" t="s">
        <v>656</v>
      </c>
      <c r="K4359" t="s">
        <v>657</v>
      </c>
      <c r="L4359">
        <v>35455</v>
      </c>
      <c r="M4359" t="s">
        <v>355</v>
      </c>
      <c r="N4359" t="s">
        <v>356</v>
      </c>
      <c r="O4359">
        <v>35455</v>
      </c>
      <c r="P4359" t="s">
        <v>355</v>
      </c>
      <c r="Q4359" t="s">
        <v>356</v>
      </c>
      <c r="R4359" t="s">
        <v>410</v>
      </c>
      <c r="S4359" s="46">
        <v>0</v>
      </c>
      <c r="U4359" s="46">
        <v>20</v>
      </c>
      <c r="IF4359">
        <v>35455</v>
      </c>
      <c r="IG4359" t="s">
        <v>355</v>
      </c>
      <c r="IH4359" t="s">
        <v>293</v>
      </c>
      <c r="IK4359">
        <v>-2</v>
      </c>
      <c r="IL4359" t="s">
        <v>279</v>
      </c>
      <c r="IM4359" t="s">
        <v>280</v>
      </c>
      <c r="IN4359" t="s">
        <v>666</v>
      </c>
      <c r="IP4359" t="s">
        <v>705</v>
      </c>
    </row>
    <row r="4360" spans="1:250" x14ac:dyDescent="0.25">
      <c r="A4360">
        <v>42875</v>
      </c>
      <c r="B4360">
        <v>-890804480</v>
      </c>
      <c r="C4360">
        <v>1837</v>
      </c>
      <c r="D4360" t="s">
        <v>273</v>
      </c>
      <c r="E4360" t="s">
        <v>274</v>
      </c>
      <c r="F4360">
        <v>35467</v>
      </c>
      <c r="G4360" t="s">
        <v>350</v>
      </c>
      <c r="H4360" t="s">
        <v>351</v>
      </c>
      <c r="I4360">
        <v>424</v>
      </c>
      <c r="J4360" t="s">
        <v>399</v>
      </c>
      <c r="K4360" t="s">
        <v>400</v>
      </c>
      <c r="L4360">
        <v>35556</v>
      </c>
      <c r="M4360" t="s">
        <v>352</v>
      </c>
      <c r="N4360" t="s">
        <v>353</v>
      </c>
      <c r="O4360">
        <v>35556</v>
      </c>
      <c r="P4360" t="s">
        <v>352</v>
      </c>
      <c r="Q4360" t="s">
        <v>353</v>
      </c>
      <c r="R4360" t="s">
        <v>410</v>
      </c>
      <c r="S4360" s="46">
        <v>-2.35</v>
      </c>
      <c r="U4360" s="46">
        <v>20</v>
      </c>
      <c r="IF4360">
        <v>35556</v>
      </c>
      <c r="IG4360" t="s">
        <v>352</v>
      </c>
      <c r="IH4360" t="s">
        <v>354</v>
      </c>
      <c r="IK4360">
        <v>-2</v>
      </c>
      <c r="IL4360" t="s">
        <v>279</v>
      </c>
      <c r="IM4360" t="s">
        <v>280</v>
      </c>
      <c r="IN4360" t="s">
        <v>706</v>
      </c>
      <c r="IP4360" t="s">
        <v>707</v>
      </c>
    </row>
    <row r="4361" spans="1:250" x14ac:dyDescent="0.25">
      <c r="A4361">
        <v>42876</v>
      </c>
      <c r="B4361">
        <v>-890804480</v>
      </c>
      <c r="C4361">
        <v>1837</v>
      </c>
      <c r="D4361" t="s">
        <v>273</v>
      </c>
      <c r="E4361" t="s">
        <v>274</v>
      </c>
      <c r="F4361">
        <v>35467</v>
      </c>
      <c r="G4361" t="s">
        <v>350</v>
      </c>
      <c r="H4361" t="s">
        <v>351</v>
      </c>
      <c r="I4361">
        <v>422</v>
      </c>
      <c r="J4361" t="s">
        <v>401</v>
      </c>
      <c r="K4361" t="s">
        <v>402</v>
      </c>
      <c r="L4361">
        <v>35556</v>
      </c>
      <c r="M4361" t="s">
        <v>352</v>
      </c>
      <c r="N4361" t="s">
        <v>353</v>
      </c>
      <c r="O4361">
        <v>35556</v>
      </c>
      <c r="P4361" t="s">
        <v>352</v>
      </c>
      <c r="Q4361" t="s">
        <v>353</v>
      </c>
      <c r="R4361" t="s">
        <v>410</v>
      </c>
      <c r="S4361" s="46">
        <v>0</v>
      </c>
      <c r="U4361" s="46">
        <v>20</v>
      </c>
      <c r="IF4361">
        <v>35556</v>
      </c>
      <c r="IG4361" t="s">
        <v>352</v>
      </c>
      <c r="IH4361" t="s">
        <v>354</v>
      </c>
      <c r="IK4361">
        <v>-2</v>
      </c>
      <c r="IL4361" t="s">
        <v>279</v>
      </c>
      <c r="IM4361" t="s">
        <v>280</v>
      </c>
      <c r="IN4361" t="s">
        <v>706</v>
      </c>
      <c r="IP4361" t="s">
        <v>707</v>
      </c>
    </row>
    <row r="4362" spans="1:250" x14ac:dyDescent="0.25">
      <c r="A4362">
        <v>42877</v>
      </c>
      <c r="B4362">
        <v>-890804480</v>
      </c>
      <c r="C4362">
        <v>1837</v>
      </c>
      <c r="D4362" t="s">
        <v>273</v>
      </c>
      <c r="E4362" t="s">
        <v>274</v>
      </c>
      <c r="F4362">
        <v>35467</v>
      </c>
      <c r="G4362" t="s">
        <v>350</v>
      </c>
      <c r="H4362" t="s">
        <v>351</v>
      </c>
      <c r="I4362">
        <v>420</v>
      </c>
      <c r="J4362" t="s">
        <v>403</v>
      </c>
      <c r="K4362" t="s">
        <v>404</v>
      </c>
      <c r="L4362">
        <v>35556</v>
      </c>
      <c r="M4362" t="s">
        <v>352</v>
      </c>
      <c r="N4362" t="s">
        <v>353</v>
      </c>
      <c r="O4362">
        <v>35556</v>
      </c>
      <c r="P4362" t="s">
        <v>352</v>
      </c>
      <c r="Q4362" t="s">
        <v>353</v>
      </c>
      <c r="R4362" t="s">
        <v>410</v>
      </c>
      <c r="S4362" s="46">
        <v>0</v>
      </c>
      <c r="U4362" s="46">
        <v>20</v>
      </c>
      <c r="IF4362">
        <v>35556</v>
      </c>
      <c r="IG4362" t="s">
        <v>352</v>
      </c>
      <c r="IH4362" t="s">
        <v>354</v>
      </c>
      <c r="IK4362">
        <v>-2</v>
      </c>
      <c r="IL4362" t="s">
        <v>279</v>
      </c>
      <c r="IM4362" t="s">
        <v>280</v>
      </c>
      <c r="IN4362" t="s">
        <v>706</v>
      </c>
      <c r="IP4362" t="s">
        <v>707</v>
      </c>
    </row>
    <row r="4363" spans="1:250" x14ac:dyDescent="0.25">
      <c r="A4363">
        <v>42878</v>
      </c>
      <c r="B4363">
        <v>-890804480</v>
      </c>
      <c r="C4363">
        <v>1837</v>
      </c>
      <c r="D4363" t="s">
        <v>273</v>
      </c>
      <c r="E4363" t="s">
        <v>274</v>
      </c>
      <c r="F4363">
        <v>35467</v>
      </c>
      <c r="G4363" t="s">
        <v>350</v>
      </c>
      <c r="H4363" t="s">
        <v>351</v>
      </c>
      <c r="I4363">
        <v>411</v>
      </c>
      <c r="J4363" t="s">
        <v>393</v>
      </c>
      <c r="K4363" t="s">
        <v>394</v>
      </c>
      <c r="L4363">
        <v>35556</v>
      </c>
      <c r="M4363" t="s">
        <v>352</v>
      </c>
      <c r="N4363" t="s">
        <v>353</v>
      </c>
      <c r="O4363">
        <v>35556</v>
      </c>
      <c r="P4363" t="s">
        <v>352</v>
      </c>
      <c r="Q4363" t="s">
        <v>353</v>
      </c>
      <c r="R4363" t="s">
        <v>410</v>
      </c>
      <c r="S4363" s="46">
        <v>-10.16</v>
      </c>
      <c r="U4363" s="46">
        <v>20</v>
      </c>
      <c r="IF4363">
        <v>35556</v>
      </c>
      <c r="IG4363" t="s">
        <v>352</v>
      </c>
      <c r="IH4363" t="s">
        <v>354</v>
      </c>
      <c r="IK4363">
        <v>-2</v>
      </c>
      <c r="IL4363" t="s">
        <v>279</v>
      </c>
      <c r="IM4363" t="s">
        <v>280</v>
      </c>
      <c r="IN4363" t="s">
        <v>706</v>
      </c>
      <c r="IP4363" t="s">
        <v>707</v>
      </c>
    </row>
    <row r="4364" spans="1:250" x14ac:dyDescent="0.25">
      <c r="A4364">
        <v>42879</v>
      </c>
      <c r="B4364">
        <v>-890804480</v>
      </c>
      <c r="C4364">
        <v>1837</v>
      </c>
      <c r="D4364" t="s">
        <v>273</v>
      </c>
      <c r="E4364" t="s">
        <v>274</v>
      </c>
      <c r="F4364">
        <v>35467</v>
      </c>
      <c r="G4364" t="s">
        <v>350</v>
      </c>
      <c r="H4364" t="s">
        <v>351</v>
      </c>
      <c r="I4364">
        <v>437</v>
      </c>
      <c r="J4364" t="s">
        <v>658</v>
      </c>
      <c r="K4364" t="s">
        <v>659</v>
      </c>
      <c r="L4364">
        <v>35556</v>
      </c>
      <c r="M4364" t="s">
        <v>352</v>
      </c>
      <c r="N4364" t="s">
        <v>353</v>
      </c>
      <c r="O4364">
        <v>35556</v>
      </c>
      <c r="P4364" t="s">
        <v>352</v>
      </c>
      <c r="Q4364" t="s">
        <v>353</v>
      </c>
      <c r="R4364" t="s">
        <v>410</v>
      </c>
      <c r="S4364" s="46">
        <v>0</v>
      </c>
      <c r="U4364" s="46">
        <v>20</v>
      </c>
      <c r="IF4364">
        <v>35556</v>
      </c>
      <c r="IG4364" t="s">
        <v>352</v>
      </c>
      <c r="IH4364" t="s">
        <v>354</v>
      </c>
      <c r="IK4364">
        <v>-2</v>
      </c>
      <c r="IL4364" t="s">
        <v>279</v>
      </c>
      <c r="IM4364" t="s">
        <v>280</v>
      </c>
      <c r="IN4364" t="s">
        <v>706</v>
      </c>
      <c r="IP4364" t="s">
        <v>707</v>
      </c>
    </row>
    <row r="4365" spans="1:250" x14ac:dyDescent="0.25">
      <c r="A4365">
        <v>42880</v>
      </c>
      <c r="B4365">
        <v>-890804480</v>
      </c>
      <c r="C4365">
        <v>1837</v>
      </c>
      <c r="D4365" t="s">
        <v>273</v>
      </c>
      <c r="E4365" t="s">
        <v>274</v>
      </c>
      <c r="F4365">
        <v>35467</v>
      </c>
      <c r="G4365" t="s">
        <v>350</v>
      </c>
      <c r="H4365" t="s">
        <v>351</v>
      </c>
      <c r="I4365">
        <v>436</v>
      </c>
      <c r="J4365" t="s">
        <v>656</v>
      </c>
      <c r="K4365" t="s">
        <v>657</v>
      </c>
      <c r="L4365">
        <v>35556</v>
      </c>
      <c r="M4365" t="s">
        <v>352</v>
      </c>
      <c r="N4365" t="s">
        <v>353</v>
      </c>
      <c r="O4365">
        <v>35556</v>
      </c>
      <c r="P4365" t="s">
        <v>352</v>
      </c>
      <c r="Q4365" t="s">
        <v>353</v>
      </c>
      <c r="R4365" t="s">
        <v>410</v>
      </c>
      <c r="S4365" s="46">
        <v>0</v>
      </c>
      <c r="U4365" s="46">
        <v>20</v>
      </c>
      <c r="IF4365">
        <v>35556</v>
      </c>
      <c r="IG4365" t="s">
        <v>352</v>
      </c>
      <c r="IH4365" t="s">
        <v>354</v>
      </c>
      <c r="IK4365">
        <v>-2</v>
      </c>
      <c r="IL4365" t="s">
        <v>279</v>
      </c>
      <c r="IM4365" t="s">
        <v>280</v>
      </c>
      <c r="IN4365" t="s">
        <v>706</v>
      </c>
      <c r="IP4365" t="s">
        <v>707</v>
      </c>
    </row>
    <row r="4366" spans="1:250" x14ac:dyDescent="0.25">
      <c r="A4366">
        <v>42881</v>
      </c>
      <c r="B4366">
        <v>-890804480</v>
      </c>
      <c r="C4366">
        <v>1837</v>
      </c>
      <c r="D4366" t="s">
        <v>273</v>
      </c>
      <c r="E4366" t="s">
        <v>274</v>
      </c>
      <c r="F4366">
        <v>35467</v>
      </c>
      <c r="G4366" t="s">
        <v>350</v>
      </c>
      <c r="H4366" t="s">
        <v>351</v>
      </c>
      <c r="I4366">
        <v>435</v>
      </c>
      <c r="J4366" t="s">
        <v>491</v>
      </c>
      <c r="K4366" t="s">
        <v>492</v>
      </c>
      <c r="L4366">
        <v>35556</v>
      </c>
      <c r="M4366" t="s">
        <v>352</v>
      </c>
      <c r="N4366" t="s">
        <v>353</v>
      </c>
      <c r="O4366">
        <v>35556</v>
      </c>
      <c r="P4366" t="s">
        <v>352</v>
      </c>
      <c r="Q4366" t="s">
        <v>353</v>
      </c>
      <c r="R4366" t="s">
        <v>410</v>
      </c>
      <c r="S4366" s="46">
        <v>0</v>
      </c>
      <c r="U4366" s="46">
        <v>20</v>
      </c>
      <c r="IF4366">
        <v>35556</v>
      </c>
      <c r="IG4366" t="s">
        <v>352</v>
      </c>
      <c r="IH4366" t="s">
        <v>354</v>
      </c>
      <c r="IK4366">
        <v>-2</v>
      </c>
      <c r="IL4366" t="s">
        <v>279</v>
      </c>
      <c r="IM4366" t="s">
        <v>280</v>
      </c>
      <c r="IN4366" t="s">
        <v>706</v>
      </c>
      <c r="IP4366" t="s">
        <v>707</v>
      </c>
    </row>
    <row r="4367" spans="1:250" x14ac:dyDescent="0.25">
      <c r="A4367">
        <v>42882</v>
      </c>
      <c r="B4367">
        <v>-890804480</v>
      </c>
      <c r="C4367">
        <v>1837</v>
      </c>
      <c r="D4367" t="s">
        <v>273</v>
      </c>
      <c r="E4367" t="s">
        <v>274</v>
      </c>
      <c r="F4367">
        <v>35467</v>
      </c>
      <c r="G4367" t="s">
        <v>350</v>
      </c>
      <c r="H4367" t="s">
        <v>351</v>
      </c>
      <c r="I4367">
        <v>431</v>
      </c>
      <c r="J4367" t="s">
        <v>493</v>
      </c>
      <c r="K4367" t="s">
        <v>494</v>
      </c>
      <c r="L4367">
        <v>35556</v>
      </c>
      <c r="M4367" t="s">
        <v>352</v>
      </c>
      <c r="N4367" t="s">
        <v>353</v>
      </c>
      <c r="O4367">
        <v>35556</v>
      </c>
      <c r="P4367" t="s">
        <v>352</v>
      </c>
      <c r="Q4367" t="s">
        <v>353</v>
      </c>
      <c r="R4367" t="s">
        <v>410</v>
      </c>
      <c r="S4367" s="46">
        <v>-25.42</v>
      </c>
      <c r="U4367" s="46">
        <v>20</v>
      </c>
      <c r="IF4367">
        <v>35556</v>
      </c>
      <c r="IG4367" t="s">
        <v>352</v>
      </c>
      <c r="IH4367" t="s">
        <v>354</v>
      </c>
      <c r="IK4367">
        <v>-2</v>
      </c>
      <c r="IL4367" t="s">
        <v>279</v>
      </c>
      <c r="IM4367" t="s">
        <v>280</v>
      </c>
      <c r="IN4367" t="s">
        <v>706</v>
      </c>
      <c r="IP4367" t="s">
        <v>707</v>
      </c>
    </row>
    <row r="4368" spans="1:250" x14ac:dyDescent="0.25">
      <c r="A4368">
        <v>42883</v>
      </c>
      <c r="B4368">
        <v>-890804480</v>
      </c>
      <c r="C4368">
        <v>1837</v>
      </c>
      <c r="D4368" t="s">
        <v>273</v>
      </c>
      <c r="E4368" t="s">
        <v>274</v>
      </c>
      <c r="F4368">
        <v>35467</v>
      </c>
      <c r="G4368" t="s">
        <v>350</v>
      </c>
      <c r="H4368" t="s">
        <v>351</v>
      </c>
      <c r="I4368">
        <v>429</v>
      </c>
      <c r="J4368" t="s">
        <v>395</v>
      </c>
      <c r="K4368" t="s">
        <v>396</v>
      </c>
      <c r="L4368">
        <v>35556</v>
      </c>
      <c r="M4368" t="s">
        <v>352</v>
      </c>
      <c r="N4368" t="s">
        <v>353</v>
      </c>
      <c r="O4368">
        <v>35556</v>
      </c>
      <c r="P4368" t="s">
        <v>352</v>
      </c>
      <c r="Q4368" t="s">
        <v>353</v>
      </c>
      <c r="R4368" t="s">
        <v>410</v>
      </c>
      <c r="S4368" s="46">
        <v>-29.83</v>
      </c>
      <c r="U4368" s="46">
        <v>20</v>
      </c>
      <c r="IF4368">
        <v>35556</v>
      </c>
      <c r="IG4368" t="s">
        <v>352</v>
      </c>
      <c r="IH4368" t="s">
        <v>354</v>
      </c>
      <c r="IK4368">
        <v>-2</v>
      </c>
      <c r="IL4368" t="s">
        <v>279</v>
      </c>
      <c r="IM4368" t="s">
        <v>280</v>
      </c>
      <c r="IN4368" t="s">
        <v>706</v>
      </c>
      <c r="IP4368" t="s">
        <v>707</v>
      </c>
    </row>
    <row r="4369" spans="1:250" x14ac:dyDescent="0.25">
      <c r="A4369">
        <v>42884</v>
      </c>
      <c r="B4369">
        <v>-890804480</v>
      </c>
      <c r="C4369">
        <v>1837</v>
      </c>
      <c r="D4369" t="s">
        <v>273</v>
      </c>
      <c r="E4369" t="s">
        <v>274</v>
      </c>
      <c r="F4369">
        <v>35467</v>
      </c>
      <c r="G4369" t="s">
        <v>350</v>
      </c>
      <c r="H4369" t="s">
        <v>351</v>
      </c>
      <c r="I4369">
        <v>427</v>
      </c>
      <c r="J4369" t="s">
        <v>397</v>
      </c>
      <c r="K4369" t="s">
        <v>398</v>
      </c>
      <c r="L4369">
        <v>35556</v>
      </c>
      <c r="M4369" t="s">
        <v>352</v>
      </c>
      <c r="N4369" t="s">
        <v>353</v>
      </c>
      <c r="O4369">
        <v>35556</v>
      </c>
      <c r="P4369" t="s">
        <v>352</v>
      </c>
      <c r="Q4369" t="s">
        <v>353</v>
      </c>
      <c r="R4369" t="s">
        <v>410</v>
      </c>
      <c r="S4369" s="46">
        <v>-30.94</v>
      </c>
      <c r="U4369" s="46">
        <v>20</v>
      </c>
      <c r="IF4369">
        <v>35556</v>
      </c>
      <c r="IG4369" t="s">
        <v>352</v>
      </c>
      <c r="IH4369" t="s">
        <v>354</v>
      </c>
      <c r="IK4369">
        <v>-2</v>
      </c>
      <c r="IL4369" t="s">
        <v>279</v>
      </c>
      <c r="IM4369" t="s">
        <v>280</v>
      </c>
      <c r="IN4369" t="s">
        <v>706</v>
      </c>
      <c r="IP4369" t="s">
        <v>707</v>
      </c>
    </row>
    <row r="4370" spans="1:250" x14ac:dyDescent="0.25">
      <c r="A4370">
        <v>42885</v>
      </c>
      <c r="B4370">
        <v>-890804480</v>
      </c>
      <c r="C4370">
        <v>1837</v>
      </c>
      <c r="D4370" t="s">
        <v>273</v>
      </c>
      <c r="E4370" t="s">
        <v>274</v>
      </c>
      <c r="F4370">
        <v>19011</v>
      </c>
      <c r="G4370" t="s">
        <v>328</v>
      </c>
      <c r="H4370" t="s">
        <v>329</v>
      </c>
      <c r="I4370">
        <v>429</v>
      </c>
      <c r="J4370" t="s">
        <v>395</v>
      </c>
      <c r="K4370" t="s">
        <v>396</v>
      </c>
      <c r="L4370">
        <v>38311</v>
      </c>
      <c r="M4370" t="s">
        <v>373</v>
      </c>
      <c r="N4370" t="s">
        <v>374</v>
      </c>
      <c r="O4370">
        <v>38311</v>
      </c>
      <c r="P4370" t="s">
        <v>373</v>
      </c>
      <c r="Q4370" t="s">
        <v>374</v>
      </c>
      <c r="R4370" t="s">
        <v>410</v>
      </c>
      <c r="S4370" s="46">
        <v>0</v>
      </c>
      <c r="U4370" s="46">
        <v>20</v>
      </c>
      <c r="IF4370">
        <v>38311</v>
      </c>
      <c r="IG4370" t="s">
        <v>373</v>
      </c>
      <c r="IH4370" t="s">
        <v>332</v>
      </c>
      <c r="IK4370">
        <v>-2</v>
      </c>
      <c r="IL4370" t="s">
        <v>279</v>
      </c>
      <c r="IM4370" t="s">
        <v>280</v>
      </c>
      <c r="IN4370" t="s">
        <v>687</v>
      </c>
      <c r="IP4370" t="s">
        <v>708</v>
      </c>
    </row>
    <row r="4371" spans="1:250" x14ac:dyDescent="0.25">
      <c r="A4371">
        <v>42886</v>
      </c>
      <c r="B4371">
        <v>-890804480</v>
      </c>
      <c r="C4371">
        <v>1837</v>
      </c>
      <c r="D4371" t="s">
        <v>273</v>
      </c>
      <c r="E4371" t="s">
        <v>274</v>
      </c>
      <c r="F4371">
        <v>19011</v>
      </c>
      <c r="G4371" t="s">
        <v>328</v>
      </c>
      <c r="H4371" t="s">
        <v>329</v>
      </c>
      <c r="I4371">
        <v>427</v>
      </c>
      <c r="J4371" t="s">
        <v>397</v>
      </c>
      <c r="K4371" t="s">
        <v>398</v>
      </c>
      <c r="L4371">
        <v>38311</v>
      </c>
      <c r="M4371" t="s">
        <v>373</v>
      </c>
      <c r="N4371" t="s">
        <v>374</v>
      </c>
      <c r="O4371">
        <v>38311</v>
      </c>
      <c r="P4371" t="s">
        <v>373</v>
      </c>
      <c r="Q4371" t="s">
        <v>374</v>
      </c>
      <c r="R4371" t="s">
        <v>410</v>
      </c>
      <c r="S4371" s="46">
        <v>0</v>
      </c>
      <c r="U4371" s="46">
        <v>20</v>
      </c>
      <c r="IF4371">
        <v>38311</v>
      </c>
      <c r="IG4371" t="s">
        <v>373</v>
      </c>
      <c r="IH4371" t="s">
        <v>332</v>
      </c>
      <c r="IK4371">
        <v>-2</v>
      </c>
      <c r="IL4371" t="s">
        <v>279</v>
      </c>
      <c r="IM4371" t="s">
        <v>280</v>
      </c>
      <c r="IN4371" t="s">
        <v>687</v>
      </c>
      <c r="IP4371" t="s">
        <v>708</v>
      </c>
    </row>
    <row r="4372" spans="1:250" x14ac:dyDescent="0.25">
      <c r="A4372">
        <v>42887</v>
      </c>
      <c r="B4372">
        <v>-890804480</v>
      </c>
      <c r="C4372">
        <v>1837</v>
      </c>
      <c r="D4372" t="s">
        <v>273</v>
      </c>
      <c r="E4372" t="s">
        <v>274</v>
      </c>
      <c r="F4372">
        <v>19011</v>
      </c>
      <c r="G4372" t="s">
        <v>328</v>
      </c>
      <c r="H4372" t="s">
        <v>329</v>
      </c>
      <c r="I4372">
        <v>424</v>
      </c>
      <c r="J4372" t="s">
        <v>399</v>
      </c>
      <c r="K4372" t="s">
        <v>400</v>
      </c>
      <c r="L4372">
        <v>38311</v>
      </c>
      <c r="M4372" t="s">
        <v>373</v>
      </c>
      <c r="N4372" t="s">
        <v>374</v>
      </c>
      <c r="O4372">
        <v>38311</v>
      </c>
      <c r="P4372" t="s">
        <v>373</v>
      </c>
      <c r="Q4372" t="s">
        <v>374</v>
      </c>
      <c r="R4372" t="s">
        <v>410</v>
      </c>
      <c r="S4372" s="46">
        <v>0</v>
      </c>
      <c r="U4372" s="46">
        <v>20</v>
      </c>
      <c r="IF4372">
        <v>38311</v>
      </c>
      <c r="IG4372" t="s">
        <v>373</v>
      </c>
      <c r="IH4372" t="s">
        <v>332</v>
      </c>
      <c r="IK4372">
        <v>-2</v>
      </c>
      <c r="IL4372" t="s">
        <v>279</v>
      </c>
      <c r="IM4372" t="s">
        <v>280</v>
      </c>
      <c r="IN4372" t="s">
        <v>687</v>
      </c>
      <c r="IP4372" t="s">
        <v>708</v>
      </c>
    </row>
    <row r="4373" spans="1:250" x14ac:dyDescent="0.25">
      <c r="A4373">
        <v>42888</v>
      </c>
      <c r="B4373">
        <v>-890804480</v>
      </c>
      <c r="C4373">
        <v>1837</v>
      </c>
      <c r="D4373" t="s">
        <v>273</v>
      </c>
      <c r="E4373" t="s">
        <v>274</v>
      </c>
      <c r="F4373">
        <v>19011</v>
      </c>
      <c r="G4373" t="s">
        <v>328</v>
      </c>
      <c r="H4373" t="s">
        <v>329</v>
      </c>
      <c r="I4373">
        <v>422</v>
      </c>
      <c r="J4373" t="s">
        <v>401</v>
      </c>
      <c r="K4373" t="s">
        <v>402</v>
      </c>
      <c r="L4373">
        <v>38311</v>
      </c>
      <c r="M4373" t="s">
        <v>373</v>
      </c>
      <c r="N4373" t="s">
        <v>374</v>
      </c>
      <c r="O4373">
        <v>38311</v>
      </c>
      <c r="P4373" t="s">
        <v>373</v>
      </c>
      <c r="Q4373" t="s">
        <v>374</v>
      </c>
      <c r="R4373" t="s">
        <v>410</v>
      </c>
      <c r="S4373" s="46">
        <v>0</v>
      </c>
      <c r="U4373" s="46">
        <v>20</v>
      </c>
      <c r="IF4373">
        <v>38311</v>
      </c>
      <c r="IG4373" t="s">
        <v>373</v>
      </c>
      <c r="IH4373" t="s">
        <v>332</v>
      </c>
      <c r="IK4373">
        <v>-2</v>
      </c>
      <c r="IL4373" t="s">
        <v>279</v>
      </c>
      <c r="IM4373" t="s">
        <v>280</v>
      </c>
      <c r="IN4373" t="s">
        <v>687</v>
      </c>
      <c r="IP4373" t="s">
        <v>708</v>
      </c>
    </row>
    <row r="4374" spans="1:250" x14ac:dyDescent="0.25">
      <c r="A4374">
        <v>42889</v>
      </c>
      <c r="B4374">
        <v>-890804480</v>
      </c>
      <c r="C4374">
        <v>1837</v>
      </c>
      <c r="D4374" t="s">
        <v>273</v>
      </c>
      <c r="E4374" t="s">
        <v>274</v>
      </c>
      <c r="F4374">
        <v>19011</v>
      </c>
      <c r="G4374" t="s">
        <v>328</v>
      </c>
      <c r="H4374" t="s">
        <v>329</v>
      </c>
      <c r="I4374">
        <v>437</v>
      </c>
      <c r="J4374" t="s">
        <v>658</v>
      </c>
      <c r="K4374" t="s">
        <v>659</v>
      </c>
      <c r="L4374">
        <v>38311</v>
      </c>
      <c r="M4374" t="s">
        <v>373</v>
      </c>
      <c r="N4374" t="s">
        <v>374</v>
      </c>
      <c r="O4374">
        <v>38311</v>
      </c>
      <c r="P4374" t="s">
        <v>373</v>
      </c>
      <c r="Q4374" t="s">
        <v>374</v>
      </c>
      <c r="R4374" t="s">
        <v>410</v>
      </c>
      <c r="S4374" s="46">
        <v>0</v>
      </c>
      <c r="U4374" s="46">
        <v>20</v>
      </c>
      <c r="IF4374">
        <v>38311</v>
      </c>
      <c r="IG4374" t="s">
        <v>373</v>
      </c>
      <c r="IH4374" t="s">
        <v>332</v>
      </c>
      <c r="IK4374">
        <v>-2</v>
      </c>
      <c r="IL4374" t="s">
        <v>279</v>
      </c>
      <c r="IM4374" t="s">
        <v>280</v>
      </c>
      <c r="IN4374" t="s">
        <v>687</v>
      </c>
      <c r="IP4374" t="s">
        <v>708</v>
      </c>
    </row>
    <row r="4375" spans="1:250" x14ac:dyDescent="0.25">
      <c r="A4375">
        <v>42890</v>
      </c>
      <c r="B4375">
        <v>-890804480</v>
      </c>
      <c r="C4375">
        <v>1837</v>
      </c>
      <c r="D4375" t="s">
        <v>273</v>
      </c>
      <c r="E4375" t="s">
        <v>274</v>
      </c>
      <c r="F4375">
        <v>19011</v>
      </c>
      <c r="G4375" t="s">
        <v>328</v>
      </c>
      <c r="H4375" t="s">
        <v>329</v>
      </c>
      <c r="I4375">
        <v>436</v>
      </c>
      <c r="J4375" t="s">
        <v>656</v>
      </c>
      <c r="K4375" t="s">
        <v>657</v>
      </c>
      <c r="L4375">
        <v>38311</v>
      </c>
      <c r="M4375" t="s">
        <v>373</v>
      </c>
      <c r="N4375" t="s">
        <v>374</v>
      </c>
      <c r="O4375">
        <v>38311</v>
      </c>
      <c r="P4375" t="s">
        <v>373</v>
      </c>
      <c r="Q4375" t="s">
        <v>374</v>
      </c>
      <c r="R4375" t="s">
        <v>410</v>
      </c>
      <c r="S4375" s="46">
        <v>0</v>
      </c>
      <c r="U4375" s="46">
        <v>20</v>
      </c>
      <c r="IF4375">
        <v>38311</v>
      </c>
      <c r="IG4375" t="s">
        <v>373</v>
      </c>
      <c r="IH4375" t="s">
        <v>332</v>
      </c>
      <c r="IK4375">
        <v>-2</v>
      </c>
      <c r="IL4375" t="s">
        <v>279</v>
      </c>
      <c r="IM4375" t="s">
        <v>280</v>
      </c>
      <c r="IN4375" t="s">
        <v>687</v>
      </c>
      <c r="IP4375" t="s">
        <v>708</v>
      </c>
    </row>
    <row r="4376" spans="1:250" x14ac:dyDescent="0.25">
      <c r="A4376">
        <v>42891</v>
      </c>
      <c r="B4376">
        <v>-890804480</v>
      </c>
      <c r="C4376">
        <v>1837</v>
      </c>
      <c r="D4376" t="s">
        <v>273</v>
      </c>
      <c r="E4376" t="s">
        <v>274</v>
      </c>
      <c r="F4376">
        <v>13794</v>
      </c>
      <c r="G4376" t="s">
        <v>275</v>
      </c>
      <c r="H4376" t="s">
        <v>276</v>
      </c>
      <c r="I4376">
        <v>437</v>
      </c>
      <c r="J4376" t="s">
        <v>658</v>
      </c>
      <c r="K4376" t="s">
        <v>659</v>
      </c>
      <c r="L4376">
        <v>38311</v>
      </c>
      <c r="M4376" t="s">
        <v>373</v>
      </c>
      <c r="N4376" t="s">
        <v>374</v>
      </c>
      <c r="O4376">
        <v>38311</v>
      </c>
      <c r="P4376" t="s">
        <v>373</v>
      </c>
      <c r="Q4376" t="s">
        <v>374</v>
      </c>
      <c r="R4376" t="s">
        <v>410</v>
      </c>
      <c r="S4376" s="46">
        <v>0</v>
      </c>
      <c r="U4376" s="46">
        <v>20</v>
      </c>
      <c r="IF4376">
        <v>38311</v>
      </c>
      <c r="IG4376" t="s">
        <v>373</v>
      </c>
      <c r="IH4376" t="s">
        <v>319</v>
      </c>
      <c r="IK4376">
        <v>-2</v>
      </c>
      <c r="IL4376" t="s">
        <v>279</v>
      </c>
      <c r="IM4376" t="s">
        <v>280</v>
      </c>
      <c r="IN4376" t="s">
        <v>663</v>
      </c>
      <c r="IP4376" t="s">
        <v>709</v>
      </c>
    </row>
    <row r="4377" spans="1:250" x14ac:dyDescent="0.25">
      <c r="A4377">
        <v>42892</v>
      </c>
      <c r="B4377">
        <v>-890804480</v>
      </c>
      <c r="C4377">
        <v>1837</v>
      </c>
      <c r="D4377" t="s">
        <v>273</v>
      </c>
      <c r="E4377" t="s">
        <v>274</v>
      </c>
      <c r="F4377">
        <v>13794</v>
      </c>
      <c r="G4377" t="s">
        <v>275</v>
      </c>
      <c r="H4377" t="s">
        <v>276</v>
      </c>
      <c r="I4377">
        <v>436</v>
      </c>
      <c r="J4377" t="s">
        <v>656</v>
      </c>
      <c r="K4377" t="s">
        <v>657</v>
      </c>
      <c r="L4377">
        <v>38311</v>
      </c>
      <c r="M4377" t="s">
        <v>373</v>
      </c>
      <c r="N4377" t="s">
        <v>374</v>
      </c>
      <c r="O4377">
        <v>38311</v>
      </c>
      <c r="P4377" t="s">
        <v>373</v>
      </c>
      <c r="Q4377" t="s">
        <v>374</v>
      </c>
      <c r="R4377" t="s">
        <v>410</v>
      </c>
      <c r="S4377" s="46">
        <v>0</v>
      </c>
      <c r="U4377" s="46">
        <v>20</v>
      </c>
      <c r="IF4377">
        <v>38311</v>
      </c>
      <c r="IG4377" t="s">
        <v>373</v>
      </c>
      <c r="IH4377" t="s">
        <v>319</v>
      </c>
      <c r="IK4377">
        <v>-2</v>
      </c>
      <c r="IL4377" t="s">
        <v>279</v>
      </c>
      <c r="IM4377" t="s">
        <v>280</v>
      </c>
      <c r="IN4377" t="s">
        <v>663</v>
      </c>
      <c r="IP4377" t="s">
        <v>709</v>
      </c>
    </row>
    <row r="4378" spans="1:250" x14ac:dyDescent="0.25">
      <c r="A4378">
        <v>42893</v>
      </c>
      <c r="B4378">
        <v>-890804480</v>
      </c>
      <c r="C4378">
        <v>1837</v>
      </c>
      <c r="D4378" t="s">
        <v>273</v>
      </c>
      <c r="E4378" t="s">
        <v>274</v>
      </c>
      <c r="F4378">
        <v>13794</v>
      </c>
      <c r="G4378" t="s">
        <v>275</v>
      </c>
      <c r="H4378" t="s">
        <v>276</v>
      </c>
      <c r="I4378">
        <v>435</v>
      </c>
      <c r="J4378" t="s">
        <v>491</v>
      </c>
      <c r="K4378" t="s">
        <v>492</v>
      </c>
      <c r="L4378">
        <v>38311</v>
      </c>
      <c r="M4378" t="s">
        <v>373</v>
      </c>
      <c r="N4378" t="s">
        <v>374</v>
      </c>
      <c r="O4378">
        <v>38311</v>
      </c>
      <c r="P4378" t="s">
        <v>373</v>
      </c>
      <c r="Q4378" t="s">
        <v>374</v>
      </c>
      <c r="R4378" t="s">
        <v>410</v>
      </c>
      <c r="S4378" s="46">
        <v>0</v>
      </c>
      <c r="U4378" s="46">
        <v>20</v>
      </c>
      <c r="IF4378">
        <v>38311</v>
      </c>
      <c r="IG4378" t="s">
        <v>373</v>
      </c>
      <c r="IH4378" t="s">
        <v>319</v>
      </c>
      <c r="IK4378">
        <v>-2</v>
      </c>
      <c r="IL4378" t="s">
        <v>279</v>
      </c>
      <c r="IM4378" t="s">
        <v>280</v>
      </c>
      <c r="IN4378" t="s">
        <v>663</v>
      </c>
      <c r="IP4378" t="s">
        <v>709</v>
      </c>
    </row>
    <row r="4379" spans="1:250" x14ac:dyDescent="0.25">
      <c r="A4379">
        <v>42894</v>
      </c>
      <c r="B4379">
        <v>-890804480</v>
      </c>
      <c r="C4379">
        <v>1837</v>
      </c>
      <c r="D4379" t="s">
        <v>273</v>
      </c>
      <c r="E4379" t="s">
        <v>274</v>
      </c>
      <c r="F4379">
        <v>13794</v>
      </c>
      <c r="G4379" t="s">
        <v>275</v>
      </c>
      <c r="H4379" t="s">
        <v>276</v>
      </c>
      <c r="I4379">
        <v>431</v>
      </c>
      <c r="J4379" t="s">
        <v>493</v>
      </c>
      <c r="K4379" t="s">
        <v>494</v>
      </c>
      <c r="L4379">
        <v>38311</v>
      </c>
      <c r="M4379" t="s">
        <v>373</v>
      </c>
      <c r="N4379" t="s">
        <v>374</v>
      </c>
      <c r="O4379">
        <v>38311</v>
      </c>
      <c r="P4379" t="s">
        <v>373</v>
      </c>
      <c r="Q4379" t="s">
        <v>374</v>
      </c>
      <c r="R4379" t="s">
        <v>410</v>
      </c>
      <c r="S4379" s="46">
        <v>0</v>
      </c>
      <c r="U4379" s="46">
        <v>20</v>
      </c>
      <c r="IF4379">
        <v>38311</v>
      </c>
      <c r="IG4379" t="s">
        <v>373</v>
      </c>
      <c r="IH4379" t="s">
        <v>319</v>
      </c>
      <c r="IK4379">
        <v>-2</v>
      </c>
      <c r="IL4379" t="s">
        <v>279</v>
      </c>
      <c r="IM4379" t="s">
        <v>280</v>
      </c>
      <c r="IN4379" t="s">
        <v>663</v>
      </c>
      <c r="IP4379" t="s">
        <v>709</v>
      </c>
    </row>
    <row r="4380" spans="1:250" x14ac:dyDescent="0.25">
      <c r="A4380">
        <v>42895</v>
      </c>
      <c r="B4380">
        <v>-890804480</v>
      </c>
      <c r="C4380">
        <v>1837</v>
      </c>
      <c r="D4380" t="s">
        <v>273</v>
      </c>
      <c r="E4380" t="s">
        <v>274</v>
      </c>
      <c r="F4380">
        <v>19011</v>
      </c>
      <c r="G4380" t="s">
        <v>328</v>
      </c>
      <c r="H4380" t="s">
        <v>329</v>
      </c>
      <c r="I4380">
        <v>435</v>
      </c>
      <c r="J4380" t="s">
        <v>491</v>
      </c>
      <c r="K4380" t="s">
        <v>492</v>
      </c>
      <c r="L4380">
        <v>38311</v>
      </c>
      <c r="M4380" t="s">
        <v>373</v>
      </c>
      <c r="N4380" t="s">
        <v>374</v>
      </c>
      <c r="O4380">
        <v>38311</v>
      </c>
      <c r="P4380" t="s">
        <v>373</v>
      </c>
      <c r="Q4380" t="s">
        <v>374</v>
      </c>
      <c r="R4380" t="s">
        <v>410</v>
      </c>
      <c r="S4380" s="46">
        <v>0</v>
      </c>
      <c r="U4380" s="46">
        <v>20</v>
      </c>
      <c r="IF4380">
        <v>38311</v>
      </c>
      <c r="IG4380" t="s">
        <v>373</v>
      </c>
      <c r="IH4380" t="s">
        <v>332</v>
      </c>
      <c r="IK4380">
        <v>-2</v>
      </c>
      <c r="IL4380" t="s">
        <v>279</v>
      </c>
      <c r="IM4380" t="s">
        <v>280</v>
      </c>
      <c r="IN4380" t="s">
        <v>687</v>
      </c>
      <c r="IP4380" t="s">
        <v>708</v>
      </c>
    </row>
    <row r="4381" spans="1:250" x14ac:dyDescent="0.25">
      <c r="A4381">
        <v>42896</v>
      </c>
      <c r="B4381">
        <v>-890804480</v>
      </c>
      <c r="C4381">
        <v>1837</v>
      </c>
      <c r="D4381" t="s">
        <v>273</v>
      </c>
      <c r="E4381" t="s">
        <v>274</v>
      </c>
      <c r="F4381">
        <v>19011</v>
      </c>
      <c r="G4381" t="s">
        <v>328</v>
      </c>
      <c r="H4381" t="s">
        <v>329</v>
      </c>
      <c r="I4381">
        <v>431</v>
      </c>
      <c r="J4381" t="s">
        <v>493</v>
      </c>
      <c r="K4381" t="s">
        <v>494</v>
      </c>
      <c r="L4381">
        <v>38311</v>
      </c>
      <c r="M4381" t="s">
        <v>373</v>
      </c>
      <c r="N4381" t="s">
        <v>374</v>
      </c>
      <c r="O4381">
        <v>38311</v>
      </c>
      <c r="P4381" t="s">
        <v>373</v>
      </c>
      <c r="Q4381" t="s">
        <v>374</v>
      </c>
      <c r="R4381" t="s">
        <v>410</v>
      </c>
      <c r="S4381" s="46">
        <v>0</v>
      </c>
      <c r="U4381" s="46">
        <v>20</v>
      </c>
      <c r="IF4381">
        <v>38311</v>
      </c>
      <c r="IG4381" t="s">
        <v>373</v>
      </c>
      <c r="IH4381" t="s">
        <v>332</v>
      </c>
      <c r="IK4381">
        <v>-2</v>
      </c>
      <c r="IL4381" t="s">
        <v>279</v>
      </c>
      <c r="IM4381" t="s">
        <v>280</v>
      </c>
      <c r="IN4381" t="s">
        <v>687</v>
      </c>
      <c r="IP4381" t="s">
        <v>708</v>
      </c>
    </row>
    <row r="4382" spans="1:250" x14ac:dyDescent="0.25">
      <c r="A4382">
        <v>42897</v>
      </c>
      <c r="B4382">
        <v>-890804480</v>
      </c>
      <c r="C4382">
        <v>1837</v>
      </c>
      <c r="D4382" t="s">
        <v>273</v>
      </c>
      <c r="E4382" t="s">
        <v>274</v>
      </c>
      <c r="F4382">
        <v>13794</v>
      </c>
      <c r="G4382" t="s">
        <v>275</v>
      </c>
      <c r="H4382" t="s">
        <v>276</v>
      </c>
      <c r="I4382">
        <v>424</v>
      </c>
      <c r="J4382" t="s">
        <v>399</v>
      </c>
      <c r="K4382" t="s">
        <v>400</v>
      </c>
      <c r="L4382">
        <v>38311</v>
      </c>
      <c r="M4382" t="s">
        <v>373</v>
      </c>
      <c r="N4382" t="s">
        <v>374</v>
      </c>
      <c r="O4382">
        <v>38311</v>
      </c>
      <c r="P4382" t="s">
        <v>373</v>
      </c>
      <c r="Q4382" t="s">
        <v>374</v>
      </c>
      <c r="R4382" t="s">
        <v>410</v>
      </c>
      <c r="S4382" s="46">
        <v>0</v>
      </c>
      <c r="U4382" s="46">
        <v>20</v>
      </c>
      <c r="IF4382">
        <v>38311</v>
      </c>
      <c r="IG4382" t="s">
        <v>373</v>
      </c>
      <c r="IH4382" t="s">
        <v>319</v>
      </c>
      <c r="IK4382">
        <v>-2</v>
      </c>
      <c r="IL4382" t="s">
        <v>279</v>
      </c>
      <c r="IM4382" t="s">
        <v>280</v>
      </c>
      <c r="IN4382" t="s">
        <v>663</v>
      </c>
      <c r="IP4382" t="s">
        <v>709</v>
      </c>
    </row>
    <row r="4383" spans="1:250" x14ac:dyDescent="0.25">
      <c r="A4383">
        <v>42898</v>
      </c>
      <c r="B4383">
        <v>-890804480</v>
      </c>
      <c r="C4383">
        <v>1837</v>
      </c>
      <c r="D4383" t="s">
        <v>273</v>
      </c>
      <c r="E4383" t="s">
        <v>274</v>
      </c>
      <c r="F4383">
        <v>13794</v>
      </c>
      <c r="G4383" t="s">
        <v>275</v>
      </c>
      <c r="H4383" t="s">
        <v>276</v>
      </c>
      <c r="I4383">
        <v>422</v>
      </c>
      <c r="J4383" t="s">
        <v>401</v>
      </c>
      <c r="K4383" t="s">
        <v>402</v>
      </c>
      <c r="L4383">
        <v>38311</v>
      </c>
      <c r="M4383" t="s">
        <v>373</v>
      </c>
      <c r="N4383" t="s">
        <v>374</v>
      </c>
      <c r="O4383">
        <v>38311</v>
      </c>
      <c r="P4383" t="s">
        <v>373</v>
      </c>
      <c r="Q4383" t="s">
        <v>374</v>
      </c>
      <c r="R4383" t="s">
        <v>410</v>
      </c>
      <c r="S4383" s="46">
        <v>0</v>
      </c>
      <c r="U4383" s="46">
        <v>20</v>
      </c>
      <c r="IF4383">
        <v>38311</v>
      </c>
      <c r="IG4383" t="s">
        <v>373</v>
      </c>
      <c r="IH4383" t="s">
        <v>319</v>
      </c>
      <c r="IK4383">
        <v>-2</v>
      </c>
      <c r="IL4383" t="s">
        <v>279</v>
      </c>
      <c r="IM4383" t="s">
        <v>280</v>
      </c>
      <c r="IN4383" t="s">
        <v>663</v>
      </c>
      <c r="IP4383" t="s">
        <v>709</v>
      </c>
    </row>
    <row r="4384" spans="1:250" x14ac:dyDescent="0.25">
      <c r="A4384">
        <v>42899</v>
      </c>
      <c r="B4384">
        <v>-890804480</v>
      </c>
      <c r="C4384">
        <v>1837</v>
      </c>
      <c r="D4384" t="s">
        <v>273</v>
      </c>
      <c r="E4384" t="s">
        <v>274</v>
      </c>
      <c r="F4384">
        <v>13794</v>
      </c>
      <c r="G4384" t="s">
        <v>275</v>
      </c>
      <c r="H4384" t="s">
        <v>276</v>
      </c>
      <c r="I4384">
        <v>420</v>
      </c>
      <c r="J4384" t="s">
        <v>403</v>
      </c>
      <c r="K4384" t="s">
        <v>404</v>
      </c>
      <c r="L4384">
        <v>38311</v>
      </c>
      <c r="M4384" t="s">
        <v>373</v>
      </c>
      <c r="N4384" t="s">
        <v>374</v>
      </c>
      <c r="O4384">
        <v>38311</v>
      </c>
      <c r="P4384" t="s">
        <v>373</v>
      </c>
      <c r="Q4384" t="s">
        <v>374</v>
      </c>
      <c r="R4384" t="s">
        <v>410</v>
      </c>
      <c r="S4384" s="46">
        <v>0</v>
      </c>
      <c r="U4384" s="46">
        <v>20</v>
      </c>
      <c r="IF4384">
        <v>38311</v>
      </c>
      <c r="IG4384" t="s">
        <v>373</v>
      </c>
      <c r="IH4384" t="s">
        <v>319</v>
      </c>
      <c r="IK4384">
        <v>-2</v>
      </c>
      <c r="IL4384" t="s">
        <v>279</v>
      </c>
      <c r="IM4384" t="s">
        <v>280</v>
      </c>
      <c r="IN4384" t="s">
        <v>663</v>
      </c>
      <c r="IP4384" t="s">
        <v>709</v>
      </c>
    </row>
    <row r="4385" spans="1:250" x14ac:dyDescent="0.25">
      <c r="A4385">
        <v>42900</v>
      </c>
      <c r="B4385">
        <v>-890804480</v>
      </c>
      <c r="C4385">
        <v>1837</v>
      </c>
      <c r="D4385" t="s">
        <v>273</v>
      </c>
      <c r="E4385" t="s">
        <v>274</v>
      </c>
      <c r="F4385">
        <v>13794</v>
      </c>
      <c r="G4385" t="s">
        <v>275</v>
      </c>
      <c r="H4385" t="s">
        <v>276</v>
      </c>
      <c r="I4385">
        <v>411</v>
      </c>
      <c r="J4385" t="s">
        <v>393</v>
      </c>
      <c r="K4385" t="s">
        <v>394</v>
      </c>
      <c r="L4385">
        <v>38311</v>
      </c>
      <c r="M4385" t="s">
        <v>373</v>
      </c>
      <c r="N4385" t="s">
        <v>374</v>
      </c>
      <c r="O4385">
        <v>38311</v>
      </c>
      <c r="P4385" t="s">
        <v>373</v>
      </c>
      <c r="Q4385" t="s">
        <v>374</v>
      </c>
      <c r="R4385" t="s">
        <v>410</v>
      </c>
      <c r="S4385" s="46">
        <v>0</v>
      </c>
      <c r="U4385" s="46">
        <v>20</v>
      </c>
      <c r="IF4385">
        <v>38311</v>
      </c>
      <c r="IG4385" t="s">
        <v>373</v>
      </c>
      <c r="IH4385" t="s">
        <v>319</v>
      </c>
      <c r="IK4385">
        <v>-2</v>
      </c>
      <c r="IL4385" t="s">
        <v>279</v>
      </c>
      <c r="IM4385" t="s">
        <v>280</v>
      </c>
      <c r="IN4385" t="s">
        <v>663</v>
      </c>
      <c r="IP4385" t="s">
        <v>709</v>
      </c>
    </row>
    <row r="4386" spans="1:250" x14ac:dyDescent="0.25">
      <c r="A4386">
        <v>42901</v>
      </c>
      <c r="B4386">
        <v>-890804480</v>
      </c>
      <c r="C4386">
        <v>1837</v>
      </c>
      <c r="D4386" t="s">
        <v>273</v>
      </c>
      <c r="E4386" t="s">
        <v>274</v>
      </c>
      <c r="F4386">
        <v>19011</v>
      </c>
      <c r="G4386" t="s">
        <v>328</v>
      </c>
      <c r="H4386" t="s">
        <v>329</v>
      </c>
      <c r="I4386">
        <v>420</v>
      </c>
      <c r="J4386" t="s">
        <v>403</v>
      </c>
      <c r="K4386" t="s">
        <v>404</v>
      </c>
      <c r="L4386">
        <v>38311</v>
      </c>
      <c r="M4386" t="s">
        <v>373</v>
      </c>
      <c r="N4386" t="s">
        <v>374</v>
      </c>
      <c r="O4386">
        <v>38311</v>
      </c>
      <c r="P4386" t="s">
        <v>373</v>
      </c>
      <c r="Q4386" t="s">
        <v>374</v>
      </c>
      <c r="R4386" t="s">
        <v>410</v>
      </c>
      <c r="S4386" s="46">
        <v>0</v>
      </c>
      <c r="U4386" s="46">
        <v>20</v>
      </c>
      <c r="IF4386">
        <v>38311</v>
      </c>
      <c r="IG4386" t="s">
        <v>373</v>
      </c>
      <c r="IH4386" t="s">
        <v>332</v>
      </c>
      <c r="IK4386">
        <v>-2</v>
      </c>
      <c r="IL4386" t="s">
        <v>279</v>
      </c>
      <c r="IM4386" t="s">
        <v>280</v>
      </c>
      <c r="IN4386" t="s">
        <v>687</v>
      </c>
      <c r="IP4386" t="s">
        <v>708</v>
      </c>
    </row>
    <row r="4387" spans="1:250" x14ac:dyDescent="0.25">
      <c r="A4387">
        <v>42902</v>
      </c>
      <c r="B4387">
        <v>-890804480</v>
      </c>
      <c r="C4387">
        <v>1837</v>
      </c>
      <c r="D4387" t="s">
        <v>273</v>
      </c>
      <c r="E4387" t="s">
        <v>274</v>
      </c>
      <c r="F4387">
        <v>19011</v>
      </c>
      <c r="G4387" t="s">
        <v>328</v>
      </c>
      <c r="H4387" t="s">
        <v>329</v>
      </c>
      <c r="I4387">
        <v>411</v>
      </c>
      <c r="J4387" t="s">
        <v>393</v>
      </c>
      <c r="K4387" t="s">
        <v>394</v>
      </c>
      <c r="L4387">
        <v>38311</v>
      </c>
      <c r="M4387" t="s">
        <v>373</v>
      </c>
      <c r="N4387" t="s">
        <v>374</v>
      </c>
      <c r="O4387">
        <v>38311</v>
      </c>
      <c r="P4387" t="s">
        <v>373</v>
      </c>
      <c r="Q4387" t="s">
        <v>374</v>
      </c>
      <c r="R4387" t="s">
        <v>410</v>
      </c>
      <c r="S4387" s="46">
        <v>0</v>
      </c>
      <c r="U4387" s="46">
        <v>20</v>
      </c>
      <c r="IF4387">
        <v>38311</v>
      </c>
      <c r="IG4387" t="s">
        <v>373</v>
      </c>
      <c r="IH4387" t="s">
        <v>332</v>
      </c>
      <c r="IK4387">
        <v>-2</v>
      </c>
      <c r="IL4387" t="s">
        <v>279</v>
      </c>
      <c r="IM4387" t="s">
        <v>280</v>
      </c>
      <c r="IN4387" t="s">
        <v>687</v>
      </c>
      <c r="IP4387" t="s">
        <v>708</v>
      </c>
    </row>
    <row r="4388" spans="1:250" x14ac:dyDescent="0.25">
      <c r="A4388">
        <v>42903</v>
      </c>
      <c r="B4388">
        <v>-890804480</v>
      </c>
      <c r="C4388">
        <v>1837</v>
      </c>
      <c r="D4388" t="s">
        <v>273</v>
      </c>
      <c r="E4388" t="s">
        <v>274</v>
      </c>
      <c r="F4388">
        <v>13794</v>
      </c>
      <c r="G4388" t="s">
        <v>275</v>
      </c>
      <c r="H4388" t="s">
        <v>276</v>
      </c>
      <c r="I4388">
        <v>429</v>
      </c>
      <c r="J4388" t="s">
        <v>395</v>
      </c>
      <c r="K4388" t="s">
        <v>396</v>
      </c>
      <c r="L4388">
        <v>38311</v>
      </c>
      <c r="M4388" t="s">
        <v>373</v>
      </c>
      <c r="N4388" t="s">
        <v>374</v>
      </c>
      <c r="O4388">
        <v>38311</v>
      </c>
      <c r="P4388" t="s">
        <v>373</v>
      </c>
      <c r="Q4388" t="s">
        <v>374</v>
      </c>
      <c r="R4388" t="s">
        <v>410</v>
      </c>
      <c r="S4388" s="46">
        <v>0</v>
      </c>
      <c r="U4388" s="46">
        <v>20</v>
      </c>
      <c r="IF4388">
        <v>38311</v>
      </c>
      <c r="IG4388" t="s">
        <v>373</v>
      </c>
      <c r="IH4388" t="s">
        <v>319</v>
      </c>
      <c r="IK4388">
        <v>-2</v>
      </c>
      <c r="IL4388" t="s">
        <v>279</v>
      </c>
      <c r="IM4388" t="s">
        <v>280</v>
      </c>
      <c r="IN4388" t="s">
        <v>663</v>
      </c>
      <c r="IP4388" t="s">
        <v>709</v>
      </c>
    </row>
    <row r="4389" spans="1:250" x14ac:dyDescent="0.25">
      <c r="A4389">
        <v>42904</v>
      </c>
      <c r="B4389">
        <v>-890804480</v>
      </c>
      <c r="C4389">
        <v>1837</v>
      </c>
      <c r="D4389" t="s">
        <v>273</v>
      </c>
      <c r="E4389" t="s">
        <v>274</v>
      </c>
      <c r="F4389">
        <v>13794</v>
      </c>
      <c r="G4389" t="s">
        <v>275</v>
      </c>
      <c r="H4389" t="s">
        <v>276</v>
      </c>
      <c r="I4389">
        <v>427</v>
      </c>
      <c r="J4389" t="s">
        <v>397</v>
      </c>
      <c r="K4389" t="s">
        <v>398</v>
      </c>
      <c r="L4389">
        <v>38311</v>
      </c>
      <c r="M4389" t="s">
        <v>373</v>
      </c>
      <c r="N4389" t="s">
        <v>374</v>
      </c>
      <c r="O4389">
        <v>38311</v>
      </c>
      <c r="P4389" t="s">
        <v>373</v>
      </c>
      <c r="Q4389" t="s">
        <v>374</v>
      </c>
      <c r="R4389" t="s">
        <v>410</v>
      </c>
      <c r="S4389" s="46">
        <v>0</v>
      </c>
      <c r="U4389" s="46">
        <v>20</v>
      </c>
      <c r="IF4389">
        <v>38311</v>
      </c>
      <c r="IG4389" t="s">
        <v>373</v>
      </c>
      <c r="IH4389" t="s">
        <v>319</v>
      </c>
      <c r="IK4389">
        <v>-2</v>
      </c>
      <c r="IL4389" t="s">
        <v>279</v>
      </c>
      <c r="IM4389" t="s">
        <v>280</v>
      </c>
      <c r="IN4389" t="s">
        <v>663</v>
      </c>
      <c r="IP4389" t="s">
        <v>709</v>
      </c>
    </row>
    <row r="4390" spans="1:250" x14ac:dyDescent="0.25">
      <c r="A4390">
        <v>42905</v>
      </c>
      <c r="B4390">
        <v>-890804480</v>
      </c>
      <c r="C4390">
        <v>1837</v>
      </c>
      <c r="D4390" t="s">
        <v>273</v>
      </c>
      <c r="E4390" t="s">
        <v>274</v>
      </c>
      <c r="F4390">
        <v>13794</v>
      </c>
      <c r="G4390" t="s">
        <v>275</v>
      </c>
      <c r="H4390" t="s">
        <v>276</v>
      </c>
      <c r="I4390">
        <v>424</v>
      </c>
      <c r="J4390" t="s">
        <v>399</v>
      </c>
      <c r="K4390" t="s">
        <v>400</v>
      </c>
      <c r="L4390">
        <v>39215</v>
      </c>
      <c r="M4390" t="s">
        <v>389</v>
      </c>
      <c r="N4390" t="s">
        <v>390</v>
      </c>
      <c r="O4390">
        <v>39215</v>
      </c>
      <c r="P4390" t="s">
        <v>389</v>
      </c>
      <c r="Q4390" t="s">
        <v>390</v>
      </c>
      <c r="R4390" t="s">
        <v>410</v>
      </c>
      <c r="S4390" s="46">
        <v>0</v>
      </c>
      <c r="U4390" s="46">
        <v>20</v>
      </c>
      <c r="IF4390">
        <v>39215</v>
      </c>
      <c r="IG4390" t="s">
        <v>389</v>
      </c>
      <c r="IH4390" t="s">
        <v>319</v>
      </c>
      <c r="IK4390">
        <v>-2</v>
      </c>
      <c r="IL4390" t="s">
        <v>279</v>
      </c>
      <c r="IM4390" t="s">
        <v>280</v>
      </c>
      <c r="IN4390" t="s">
        <v>663</v>
      </c>
      <c r="IP4390" t="s">
        <v>710</v>
      </c>
    </row>
    <row r="4391" spans="1:250" x14ac:dyDescent="0.25">
      <c r="A4391">
        <v>42906</v>
      </c>
      <c r="B4391">
        <v>-890804480</v>
      </c>
      <c r="C4391">
        <v>1837</v>
      </c>
      <c r="D4391" t="s">
        <v>273</v>
      </c>
      <c r="E4391" t="s">
        <v>274</v>
      </c>
      <c r="F4391">
        <v>13794</v>
      </c>
      <c r="G4391" t="s">
        <v>275</v>
      </c>
      <c r="H4391" t="s">
        <v>276</v>
      </c>
      <c r="I4391">
        <v>422</v>
      </c>
      <c r="J4391" t="s">
        <v>401</v>
      </c>
      <c r="K4391" t="s">
        <v>402</v>
      </c>
      <c r="L4391">
        <v>39215</v>
      </c>
      <c r="M4391" t="s">
        <v>389</v>
      </c>
      <c r="N4391" t="s">
        <v>390</v>
      </c>
      <c r="O4391">
        <v>39215</v>
      </c>
      <c r="P4391" t="s">
        <v>389</v>
      </c>
      <c r="Q4391" t="s">
        <v>390</v>
      </c>
      <c r="R4391" t="s">
        <v>410</v>
      </c>
      <c r="S4391" s="46">
        <v>0</v>
      </c>
      <c r="U4391" s="46">
        <v>20</v>
      </c>
      <c r="IF4391">
        <v>39215</v>
      </c>
      <c r="IG4391" t="s">
        <v>389</v>
      </c>
      <c r="IH4391" t="s">
        <v>319</v>
      </c>
      <c r="IK4391">
        <v>-2</v>
      </c>
      <c r="IL4391" t="s">
        <v>279</v>
      </c>
      <c r="IM4391" t="s">
        <v>280</v>
      </c>
      <c r="IN4391" t="s">
        <v>663</v>
      </c>
      <c r="IP4391" t="s">
        <v>710</v>
      </c>
    </row>
    <row r="4392" spans="1:250" x14ac:dyDescent="0.25">
      <c r="A4392">
        <v>42907</v>
      </c>
      <c r="B4392">
        <v>-890804480</v>
      </c>
      <c r="C4392">
        <v>1837</v>
      </c>
      <c r="D4392" t="s">
        <v>273</v>
      </c>
      <c r="E4392" t="s">
        <v>274</v>
      </c>
      <c r="F4392">
        <v>13794</v>
      </c>
      <c r="G4392" t="s">
        <v>275</v>
      </c>
      <c r="H4392" t="s">
        <v>276</v>
      </c>
      <c r="I4392">
        <v>420</v>
      </c>
      <c r="J4392" t="s">
        <v>403</v>
      </c>
      <c r="K4392" t="s">
        <v>404</v>
      </c>
      <c r="L4392">
        <v>39215</v>
      </c>
      <c r="M4392" t="s">
        <v>389</v>
      </c>
      <c r="N4392" t="s">
        <v>390</v>
      </c>
      <c r="O4392">
        <v>39215</v>
      </c>
      <c r="P4392" t="s">
        <v>389</v>
      </c>
      <c r="Q4392" t="s">
        <v>390</v>
      </c>
      <c r="R4392" t="s">
        <v>410</v>
      </c>
      <c r="S4392" s="46">
        <v>0</v>
      </c>
      <c r="U4392" s="46">
        <v>20</v>
      </c>
      <c r="IF4392">
        <v>39215</v>
      </c>
      <c r="IG4392" t="s">
        <v>389</v>
      </c>
      <c r="IH4392" t="s">
        <v>319</v>
      </c>
      <c r="IK4392">
        <v>-2</v>
      </c>
      <c r="IL4392" t="s">
        <v>279</v>
      </c>
      <c r="IM4392" t="s">
        <v>280</v>
      </c>
      <c r="IN4392" t="s">
        <v>663</v>
      </c>
      <c r="IP4392" t="s">
        <v>710</v>
      </c>
    </row>
    <row r="4393" spans="1:250" x14ac:dyDescent="0.25">
      <c r="A4393">
        <v>42908</v>
      </c>
      <c r="B4393">
        <v>-890804480</v>
      </c>
      <c r="C4393">
        <v>1837</v>
      </c>
      <c r="D4393" t="s">
        <v>273</v>
      </c>
      <c r="E4393" t="s">
        <v>274</v>
      </c>
      <c r="F4393">
        <v>13794</v>
      </c>
      <c r="G4393" t="s">
        <v>275</v>
      </c>
      <c r="H4393" t="s">
        <v>276</v>
      </c>
      <c r="I4393">
        <v>411</v>
      </c>
      <c r="J4393" t="s">
        <v>393</v>
      </c>
      <c r="K4393" t="s">
        <v>394</v>
      </c>
      <c r="L4393">
        <v>39215</v>
      </c>
      <c r="M4393" t="s">
        <v>389</v>
      </c>
      <c r="N4393" t="s">
        <v>390</v>
      </c>
      <c r="O4393">
        <v>39215</v>
      </c>
      <c r="P4393" t="s">
        <v>389</v>
      </c>
      <c r="Q4393" t="s">
        <v>390</v>
      </c>
      <c r="R4393" t="s">
        <v>410</v>
      </c>
      <c r="S4393" s="46">
        <v>0</v>
      </c>
      <c r="U4393" s="46">
        <v>20</v>
      </c>
      <c r="IF4393">
        <v>39215</v>
      </c>
      <c r="IG4393" t="s">
        <v>389</v>
      </c>
      <c r="IH4393" t="s">
        <v>319</v>
      </c>
      <c r="IK4393">
        <v>-2</v>
      </c>
      <c r="IL4393" t="s">
        <v>279</v>
      </c>
      <c r="IM4393" t="s">
        <v>280</v>
      </c>
      <c r="IN4393" t="s">
        <v>663</v>
      </c>
      <c r="IP4393" t="s">
        <v>710</v>
      </c>
    </row>
    <row r="4394" spans="1:250" x14ac:dyDescent="0.25">
      <c r="A4394">
        <v>42909</v>
      </c>
      <c r="B4394">
        <v>-890804480</v>
      </c>
      <c r="C4394">
        <v>1837</v>
      </c>
      <c r="D4394" t="s">
        <v>273</v>
      </c>
      <c r="E4394" t="s">
        <v>274</v>
      </c>
      <c r="F4394">
        <v>13794</v>
      </c>
      <c r="G4394" t="s">
        <v>275</v>
      </c>
      <c r="H4394" t="s">
        <v>276</v>
      </c>
      <c r="I4394">
        <v>437</v>
      </c>
      <c r="J4394" t="s">
        <v>658</v>
      </c>
      <c r="K4394" t="s">
        <v>659</v>
      </c>
      <c r="L4394">
        <v>39215</v>
      </c>
      <c r="M4394" t="s">
        <v>389</v>
      </c>
      <c r="N4394" t="s">
        <v>390</v>
      </c>
      <c r="O4394">
        <v>39215</v>
      </c>
      <c r="P4394" t="s">
        <v>389</v>
      </c>
      <c r="Q4394" t="s">
        <v>390</v>
      </c>
      <c r="R4394" t="s">
        <v>410</v>
      </c>
      <c r="S4394" s="46">
        <v>0</v>
      </c>
      <c r="U4394" s="46">
        <v>20</v>
      </c>
      <c r="IF4394">
        <v>39215</v>
      </c>
      <c r="IG4394" t="s">
        <v>389</v>
      </c>
      <c r="IH4394" t="s">
        <v>319</v>
      </c>
      <c r="IK4394">
        <v>-2</v>
      </c>
      <c r="IL4394" t="s">
        <v>279</v>
      </c>
      <c r="IM4394" t="s">
        <v>280</v>
      </c>
      <c r="IN4394" t="s">
        <v>663</v>
      </c>
      <c r="IP4394" t="s">
        <v>710</v>
      </c>
    </row>
    <row r="4395" spans="1:250" x14ac:dyDescent="0.25">
      <c r="A4395">
        <v>42910</v>
      </c>
      <c r="B4395">
        <v>-890804480</v>
      </c>
      <c r="C4395">
        <v>1837</v>
      </c>
      <c r="D4395" t="s">
        <v>273</v>
      </c>
      <c r="E4395" t="s">
        <v>274</v>
      </c>
      <c r="F4395">
        <v>13794</v>
      </c>
      <c r="G4395" t="s">
        <v>275</v>
      </c>
      <c r="H4395" t="s">
        <v>276</v>
      </c>
      <c r="I4395">
        <v>436</v>
      </c>
      <c r="J4395" t="s">
        <v>656</v>
      </c>
      <c r="K4395" t="s">
        <v>657</v>
      </c>
      <c r="L4395">
        <v>39215</v>
      </c>
      <c r="M4395" t="s">
        <v>389</v>
      </c>
      <c r="N4395" t="s">
        <v>390</v>
      </c>
      <c r="O4395">
        <v>39215</v>
      </c>
      <c r="P4395" t="s">
        <v>389</v>
      </c>
      <c r="Q4395" t="s">
        <v>390</v>
      </c>
      <c r="R4395" t="s">
        <v>410</v>
      </c>
      <c r="S4395" s="46">
        <v>0</v>
      </c>
      <c r="U4395" s="46">
        <v>20</v>
      </c>
      <c r="IF4395">
        <v>39215</v>
      </c>
      <c r="IG4395" t="s">
        <v>389</v>
      </c>
      <c r="IH4395" t="s">
        <v>319</v>
      </c>
      <c r="IK4395">
        <v>-2</v>
      </c>
      <c r="IL4395" t="s">
        <v>279</v>
      </c>
      <c r="IM4395" t="s">
        <v>280</v>
      </c>
      <c r="IN4395" t="s">
        <v>663</v>
      </c>
      <c r="IP4395" t="s">
        <v>710</v>
      </c>
    </row>
    <row r="4396" spans="1:250" x14ac:dyDescent="0.25">
      <c r="A4396">
        <v>42911</v>
      </c>
      <c r="B4396">
        <v>-890804480</v>
      </c>
      <c r="C4396">
        <v>1837</v>
      </c>
      <c r="D4396" t="s">
        <v>273</v>
      </c>
      <c r="E4396" t="s">
        <v>274</v>
      </c>
      <c r="F4396">
        <v>13794</v>
      </c>
      <c r="G4396" t="s">
        <v>275</v>
      </c>
      <c r="H4396" t="s">
        <v>276</v>
      </c>
      <c r="I4396">
        <v>435</v>
      </c>
      <c r="J4396" t="s">
        <v>491</v>
      </c>
      <c r="K4396" t="s">
        <v>492</v>
      </c>
      <c r="L4396">
        <v>39215</v>
      </c>
      <c r="M4396" t="s">
        <v>389</v>
      </c>
      <c r="N4396" t="s">
        <v>390</v>
      </c>
      <c r="O4396">
        <v>39215</v>
      </c>
      <c r="P4396" t="s">
        <v>389</v>
      </c>
      <c r="Q4396" t="s">
        <v>390</v>
      </c>
      <c r="R4396" t="s">
        <v>410</v>
      </c>
      <c r="S4396" s="46">
        <v>0</v>
      </c>
      <c r="U4396" s="46">
        <v>20</v>
      </c>
      <c r="IF4396">
        <v>39215</v>
      </c>
      <c r="IG4396" t="s">
        <v>389</v>
      </c>
      <c r="IH4396" t="s">
        <v>319</v>
      </c>
      <c r="IK4396">
        <v>-2</v>
      </c>
      <c r="IL4396" t="s">
        <v>279</v>
      </c>
      <c r="IM4396" t="s">
        <v>280</v>
      </c>
      <c r="IN4396" t="s">
        <v>663</v>
      </c>
      <c r="IP4396" t="s">
        <v>710</v>
      </c>
    </row>
    <row r="4397" spans="1:250" x14ac:dyDescent="0.25">
      <c r="A4397">
        <v>42912</v>
      </c>
      <c r="B4397">
        <v>-890804480</v>
      </c>
      <c r="C4397">
        <v>1837</v>
      </c>
      <c r="D4397" t="s">
        <v>273</v>
      </c>
      <c r="E4397" t="s">
        <v>274</v>
      </c>
      <c r="F4397">
        <v>13794</v>
      </c>
      <c r="G4397" t="s">
        <v>275</v>
      </c>
      <c r="H4397" t="s">
        <v>276</v>
      </c>
      <c r="I4397">
        <v>431</v>
      </c>
      <c r="J4397" t="s">
        <v>493</v>
      </c>
      <c r="K4397" t="s">
        <v>494</v>
      </c>
      <c r="L4397">
        <v>39215</v>
      </c>
      <c r="M4397" t="s">
        <v>389</v>
      </c>
      <c r="N4397" t="s">
        <v>390</v>
      </c>
      <c r="O4397">
        <v>39215</v>
      </c>
      <c r="P4397" t="s">
        <v>389</v>
      </c>
      <c r="Q4397" t="s">
        <v>390</v>
      </c>
      <c r="R4397" t="s">
        <v>410</v>
      </c>
      <c r="S4397" s="46">
        <v>0</v>
      </c>
      <c r="U4397" s="46">
        <v>20</v>
      </c>
      <c r="IF4397">
        <v>39215</v>
      </c>
      <c r="IG4397" t="s">
        <v>389</v>
      </c>
      <c r="IH4397" t="s">
        <v>319</v>
      </c>
      <c r="IK4397">
        <v>-2</v>
      </c>
      <c r="IL4397" t="s">
        <v>279</v>
      </c>
      <c r="IM4397" t="s">
        <v>280</v>
      </c>
      <c r="IN4397" t="s">
        <v>663</v>
      </c>
      <c r="IP4397" t="s">
        <v>710</v>
      </c>
    </row>
    <row r="4398" spans="1:250" x14ac:dyDescent="0.25">
      <c r="A4398">
        <v>42913</v>
      </c>
      <c r="B4398">
        <v>-890804480</v>
      </c>
      <c r="C4398">
        <v>1837</v>
      </c>
      <c r="D4398" t="s">
        <v>273</v>
      </c>
      <c r="E4398" t="s">
        <v>274</v>
      </c>
      <c r="F4398">
        <v>13794</v>
      </c>
      <c r="G4398" t="s">
        <v>275</v>
      </c>
      <c r="H4398" t="s">
        <v>276</v>
      </c>
      <c r="I4398">
        <v>429</v>
      </c>
      <c r="J4398" t="s">
        <v>395</v>
      </c>
      <c r="K4398" t="s">
        <v>396</v>
      </c>
      <c r="L4398">
        <v>39215</v>
      </c>
      <c r="M4398" t="s">
        <v>389</v>
      </c>
      <c r="N4398" t="s">
        <v>390</v>
      </c>
      <c r="O4398">
        <v>39215</v>
      </c>
      <c r="P4398" t="s">
        <v>389</v>
      </c>
      <c r="Q4398" t="s">
        <v>390</v>
      </c>
      <c r="R4398" t="s">
        <v>410</v>
      </c>
      <c r="S4398" s="46">
        <v>0</v>
      </c>
      <c r="U4398" s="46">
        <v>20</v>
      </c>
      <c r="IF4398">
        <v>39215</v>
      </c>
      <c r="IG4398" t="s">
        <v>389</v>
      </c>
      <c r="IH4398" t="s">
        <v>319</v>
      </c>
      <c r="IK4398">
        <v>-2</v>
      </c>
      <c r="IL4398" t="s">
        <v>279</v>
      </c>
      <c r="IM4398" t="s">
        <v>280</v>
      </c>
      <c r="IN4398" t="s">
        <v>663</v>
      </c>
      <c r="IP4398" t="s">
        <v>710</v>
      </c>
    </row>
    <row r="4399" spans="1:250" x14ac:dyDescent="0.25">
      <c r="A4399">
        <v>42914</v>
      </c>
      <c r="B4399">
        <v>-890804480</v>
      </c>
      <c r="C4399">
        <v>1837</v>
      </c>
      <c r="D4399" t="s">
        <v>273</v>
      </c>
      <c r="E4399" t="s">
        <v>274</v>
      </c>
      <c r="F4399">
        <v>13794</v>
      </c>
      <c r="G4399" t="s">
        <v>275</v>
      </c>
      <c r="H4399" t="s">
        <v>276</v>
      </c>
      <c r="I4399">
        <v>427</v>
      </c>
      <c r="J4399" t="s">
        <v>397</v>
      </c>
      <c r="K4399" t="s">
        <v>398</v>
      </c>
      <c r="L4399">
        <v>39215</v>
      </c>
      <c r="M4399" t="s">
        <v>389</v>
      </c>
      <c r="N4399" t="s">
        <v>390</v>
      </c>
      <c r="O4399">
        <v>39215</v>
      </c>
      <c r="P4399" t="s">
        <v>389</v>
      </c>
      <c r="Q4399" t="s">
        <v>390</v>
      </c>
      <c r="R4399" t="s">
        <v>410</v>
      </c>
      <c r="S4399" s="46">
        <v>0</v>
      </c>
      <c r="U4399" s="46">
        <v>20</v>
      </c>
      <c r="IF4399">
        <v>39215</v>
      </c>
      <c r="IG4399" t="s">
        <v>389</v>
      </c>
      <c r="IH4399" t="s">
        <v>319</v>
      </c>
      <c r="IK4399">
        <v>-2</v>
      </c>
      <c r="IL4399" t="s">
        <v>279</v>
      </c>
      <c r="IM4399" t="s">
        <v>280</v>
      </c>
      <c r="IN4399" t="s">
        <v>663</v>
      </c>
      <c r="IP4399" t="s">
        <v>710</v>
      </c>
    </row>
    <row r="4400" spans="1:250" x14ac:dyDescent="0.25">
      <c r="A4400">
        <v>42915</v>
      </c>
      <c r="B4400">
        <v>-890804480</v>
      </c>
      <c r="C4400">
        <v>1837</v>
      </c>
      <c r="D4400" t="s">
        <v>273</v>
      </c>
      <c r="E4400" t="s">
        <v>274</v>
      </c>
      <c r="F4400">
        <v>1848</v>
      </c>
      <c r="G4400" t="s">
        <v>286</v>
      </c>
      <c r="H4400" t="s">
        <v>274</v>
      </c>
      <c r="I4400">
        <v>437</v>
      </c>
      <c r="J4400" t="s">
        <v>658</v>
      </c>
      <c r="K4400" t="s">
        <v>659</v>
      </c>
      <c r="L4400">
        <v>41235</v>
      </c>
      <c r="M4400" t="s">
        <v>405</v>
      </c>
      <c r="N4400" t="s">
        <v>406</v>
      </c>
      <c r="O4400">
        <v>41235</v>
      </c>
      <c r="P4400" t="s">
        <v>405</v>
      </c>
      <c r="Q4400" t="s">
        <v>406</v>
      </c>
      <c r="R4400" t="s">
        <v>410</v>
      </c>
      <c r="S4400" s="46">
        <v>0</v>
      </c>
      <c r="U4400" s="46">
        <v>20</v>
      </c>
      <c r="IF4400">
        <v>41235</v>
      </c>
      <c r="IG4400" t="s">
        <v>405</v>
      </c>
      <c r="IH4400" t="s">
        <v>288</v>
      </c>
      <c r="IK4400">
        <v>-2</v>
      </c>
      <c r="IL4400" t="s">
        <v>279</v>
      </c>
      <c r="IM4400" t="s">
        <v>280</v>
      </c>
      <c r="IN4400" t="s">
        <v>711</v>
      </c>
    </row>
    <row r="4401" spans="1:248" x14ac:dyDescent="0.25">
      <c r="A4401">
        <v>42916</v>
      </c>
      <c r="B4401">
        <v>-890804480</v>
      </c>
      <c r="C4401">
        <v>1837</v>
      </c>
      <c r="D4401" t="s">
        <v>273</v>
      </c>
      <c r="E4401" t="s">
        <v>274</v>
      </c>
      <c r="F4401">
        <v>1848</v>
      </c>
      <c r="G4401" t="s">
        <v>286</v>
      </c>
      <c r="H4401" t="s">
        <v>274</v>
      </c>
      <c r="I4401">
        <v>436</v>
      </c>
      <c r="J4401" t="s">
        <v>656</v>
      </c>
      <c r="K4401" t="s">
        <v>657</v>
      </c>
      <c r="L4401">
        <v>41235</v>
      </c>
      <c r="M4401" t="s">
        <v>405</v>
      </c>
      <c r="N4401" t="s">
        <v>406</v>
      </c>
      <c r="O4401">
        <v>41235</v>
      </c>
      <c r="P4401" t="s">
        <v>405</v>
      </c>
      <c r="Q4401" t="s">
        <v>406</v>
      </c>
      <c r="R4401" t="s">
        <v>410</v>
      </c>
      <c r="S4401" s="46">
        <v>0</v>
      </c>
      <c r="U4401" s="46">
        <v>20</v>
      </c>
      <c r="IF4401">
        <v>41235</v>
      </c>
      <c r="IG4401" t="s">
        <v>405</v>
      </c>
      <c r="IH4401" t="s">
        <v>288</v>
      </c>
      <c r="IK4401">
        <v>-2</v>
      </c>
      <c r="IL4401" t="s">
        <v>279</v>
      </c>
      <c r="IM4401" t="s">
        <v>280</v>
      </c>
      <c r="IN4401" t="s">
        <v>711</v>
      </c>
    </row>
    <row r="4402" spans="1:248" x14ac:dyDescent="0.25">
      <c r="A4402">
        <v>42917</v>
      </c>
      <c r="B4402">
        <v>-890804480</v>
      </c>
      <c r="C4402">
        <v>1837</v>
      </c>
      <c r="D4402" t="s">
        <v>273</v>
      </c>
      <c r="E4402" t="s">
        <v>274</v>
      </c>
      <c r="F4402">
        <v>1848</v>
      </c>
      <c r="G4402" t="s">
        <v>286</v>
      </c>
      <c r="H4402" t="s">
        <v>274</v>
      </c>
      <c r="I4402">
        <v>435</v>
      </c>
      <c r="J4402" t="s">
        <v>491</v>
      </c>
      <c r="K4402" t="s">
        <v>492</v>
      </c>
      <c r="L4402">
        <v>41235</v>
      </c>
      <c r="M4402" t="s">
        <v>405</v>
      </c>
      <c r="N4402" t="s">
        <v>406</v>
      </c>
      <c r="O4402">
        <v>41235</v>
      </c>
      <c r="P4402" t="s">
        <v>405</v>
      </c>
      <c r="Q4402" t="s">
        <v>406</v>
      </c>
      <c r="R4402" t="s">
        <v>410</v>
      </c>
      <c r="S4402" s="46">
        <v>0</v>
      </c>
      <c r="U4402" s="46">
        <v>20</v>
      </c>
      <c r="IF4402">
        <v>41235</v>
      </c>
      <c r="IG4402" t="s">
        <v>405</v>
      </c>
      <c r="IH4402" t="s">
        <v>288</v>
      </c>
      <c r="IK4402">
        <v>-2</v>
      </c>
      <c r="IL4402" t="s">
        <v>279</v>
      </c>
      <c r="IM4402" t="s">
        <v>280</v>
      </c>
      <c r="IN4402" t="s">
        <v>711</v>
      </c>
    </row>
    <row r="4403" spans="1:248" x14ac:dyDescent="0.25">
      <c r="A4403">
        <v>42918</v>
      </c>
      <c r="B4403">
        <v>-890804480</v>
      </c>
      <c r="C4403">
        <v>1837</v>
      </c>
      <c r="D4403" t="s">
        <v>273</v>
      </c>
      <c r="E4403" t="s">
        <v>274</v>
      </c>
      <c r="F4403">
        <v>1848</v>
      </c>
      <c r="G4403" t="s">
        <v>286</v>
      </c>
      <c r="H4403" t="s">
        <v>274</v>
      </c>
      <c r="I4403">
        <v>431</v>
      </c>
      <c r="J4403" t="s">
        <v>493</v>
      </c>
      <c r="K4403" t="s">
        <v>494</v>
      </c>
      <c r="L4403">
        <v>41235</v>
      </c>
      <c r="M4403" t="s">
        <v>405</v>
      </c>
      <c r="N4403" t="s">
        <v>406</v>
      </c>
      <c r="O4403">
        <v>41235</v>
      </c>
      <c r="P4403" t="s">
        <v>405</v>
      </c>
      <c r="Q4403" t="s">
        <v>406</v>
      </c>
      <c r="R4403" t="s">
        <v>410</v>
      </c>
      <c r="S4403" s="46">
        <v>0</v>
      </c>
      <c r="U4403" s="46">
        <v>20</v>
      </c>
      <c r="IF4403">
        <v>41235</v>
      </c>
      <c r="IG4403" t="s">
        <v>405</v>
      </c>
      <c r="IH4403" t="s">
        <v>288</v>
      </c>
      <c r="IK4403">
        <v>-2</v>
      </c>
      <c r="IL4403" t="s">
        <v>279</v>
      </c>
      <c r="IM4403" t="s">
        <v>280</v>
      </c>
      <c r="IN4403" t="s">
        <v>711</v>
      </c>
    </row>
    <row r="4404" spans="1:248" x14ac:dyDescent="0.25">
      <c r="A4404">
        <v>42919</v>
      </c>
      <c r="B4404">
        <v>-890804480</v>
      </c>
      <c r="C4404">
        <v>1837</v>
      </c>
      <c r="D4404" t="s">
        <v>273</v>
      </c>
      <c r="E4404" t="s">
        <v>274</v>
      </c>
      <c r="F4404">
        <v>1848</v>
      </c>
      <c r="G4404" t="s">
        <v>286</v>
      </c>
      <c r="H4404" t="s">
        <v>274</v>
      </c>
      <c r="I4404">
        <v>429</v>
      </c>
      <c r="J4404" t="s">
        <v>395</v>
      </c>
      <c r="K4404" t="s">
        <v>396</v>
      </c>
      <c r="L4404">
        <v>41235</v>
      </c>
      <c r="M4404" t="s">
        <v>405</v>
      </c>
      <c r="N4404" t="s">
        <v>406</v>
      </c>
      <c r="O4404">
        <v>41235</v>
      </c>
      <c r="P4404" t="s">
        <v>405</v>
      </c>
      <c r="Q4404" t="s">
        <v>406</v>
      </c>
      <c r="R4404" t="s">
        <v>410</v>
      </c>
      <c r="S4404" s="46">
        <v>0</v>
      </c>
      <c r="U4404" s="46">
        <v>20</v>
      </c>
      <c r="IF4404">
        <v>41235</v>
      </c>
      <c r="IG4404" t="s">
        <v>405</v>
      </c>
      <c r="IH4404" t="s">
        <v>288</v>
      </c>
      <c r="IK4404">
        <v>-2</v>
      </c>
      <c r="IL4404" t="s">
        <v>279</v>
      </c>
      <c r="IM4404" t="s">
        <v>280</v>
      </c>
      <c r="IN4404" t="s">
        <v>711</v>
      </c>
    </row>
    <row r="4405" spans="1:248" x14ac:dyDescent="0.25">
      <c r="A4405">
        <v>42920</v>
      </c>
      <c r="B4405">
        <v>-890804480</v>
      </c>
      <c r="C4405">
        <v>1837</v>
      </c>
      <c r="D4405" t="s">
        <v>273</v>
      </c>
      <c r="E4405" t="s">
        <v>274</v>
      </c>
      <c r="F4405">
        <v>1848</v>
      </c>
      <c r="G4405" t="s">
        <v>286</v>
      </c>
      <c r="H4405" t="s">
        <v>274</v>
      </c>
      <c r="I4405">
        <v>427</v>
      </c>
      <c r="J4405" t="s">
        <v>397</v>
      </c>
      <c r="K4405" t="s">
        <v>398</v>
      </c>
      <c r="L4405">
        <v>41235</v>
      </c>
      <c r="M4405" t="s">
        <v>405</v>
      </c>
      <c r="N4405" t="s">
        <v>406</v>
      </c>
      <c r="O4405">
        <v>41235</v>
      </c>
      <c r="P4405" t="s">
        <v>405</v>
      </c>
      <c r="Q4405" t="s">
        <v>406</v>
      </c>
      <c r="R4405" t="s">
        <v>410</v>
      </c>
      <c r="S4405" s="46">
        <v>0</v>
      </c>
      <c r="U4405" s="46">
        <v>20</v>
      </c>
      <c r="IF4405">
        <v>41235</v>
      </c>
      <c r="IG4405" t="s">
        <v>405</v>
      </c>
      <c r="IH4405" t="s">
        <v>288</v>
      </c>
      <c r="IK4405">
        <v>-2</v>
      </c>
      <c r="IL4405" t="s">
        <v>279</v>
      </c>
      <c r="IM4405" t="s">
        <v>280</v>
      </c>
      <c r="IN4405" t="s">
        <v>711</v>
      </c>
    </row>
    <row r="4406" spans="1:248" x14ac:dyDescent="0.25">
      <c r="A4406">
        <v>42921</v>
      </c>
      <c r="B4406">
        <v>-890804480</v>
      </c>
      <c r="C4406">
        <v>1837</v>
      </c>
      <c r="D4406" t="s">
        <v>273</v>
      </c>
      <c r="E4406" t="s">
        <v>274</v>
      </c>
      <c r="F4406">
        <v>1848</v>
      </c>
      <c r="G4406" t="s">
        <v>286</v>
      </c>
      <c r="H4406" t="s">
        <v>274</v>
      </c>
      <c r="I4406">
        <v>437</v>
      </c>
      <c r="J4406" t="s">
        <v>658</v>
      </c>
      <c r="K4406" t="s">
        <v>659</v>
      </c>
      <c r="L4406">
        <v>41236</v>
      </c>
      <c r="M4406" t="s">
        <v>407</v>
      </c>
      <c r="N4406" t="s">
        <v>408</v>
      </c>
      <c r="O4406">
        <v>41236</v>
      </c>
      <c r="P4406" t="s">
        <v>407</v>
      </c>
      <c r="Q4406" t="s">
        <v>408</v>
      </c>
      <c r="R4406" t="s">
        <v>410</v>
      </c>
      <c r="S4406" s="46">
        <v>0</v>
      </c>
      <c r="U4406" s="46">
        <v>20</v>
      </c>
      <c r="IF4406">
        <v>41236</v>
      </c>
      <c r="IG4406" t="s">
        <v>407</v>
      </c>
      <c r="IH4406" t="s">
        <v>288</v>
      </c>
      <c r="IK4406">
        <v>-2</v>
      </c>
      <c r="IL4406" t="s">
        <v>279</v>
      </c>
      <c r="IM4406" t="s">
        <v>280</v>
      </c>
      <c r="IN4406" t="s">
        <v>711</v>
      </c>
    </row>
    <row r="4407" spans="1:248" x14ac:dyDescent="0.25">
      <c r="A4407">
        <v>42922</v>
      </c>
      <c r="B4407">
        <v>-890804480</v>
      </c>
      <c r="C4407">
        <v>1837</v>
      </c>
      <c r="D4407" t="s">
        <v>273</v>
      </c>
      <c r="E4407" t="s">
        <v>274</v>
      </c>
      <c r="F4407">
        <v>1848</v>
      </c>
      <c r="G4407" t="s">
        <v>286</v>
      </c>
      <c r="H4407" t="s">
        <v>274</v>
      </c>
      <c r="I4407">
        <v>436</v>
      </c>
      <c r="J4407" t="s">
        <v>656</v>
      </c>
      <c r="K4407" t="s">
        <v>657</v>
      </c>
      <c r="L4407">
        <v>41236</v>
      </c>
      <c r="M4407" t="s">
        <v>407</v>
      </c>
      <c r="N4407" t="s">
        <v>408</v>
      </c>
      <c r="O4407">
        <v>41236</v>
      </c>
      <c r="P4407" t="s">
        <v>407</v>
      </c>
      <c r="Q4407" t="s">
        <v>408</v>
      </c>
      <c r="R4407" t="s">
        <v>410</v>
      </c>
      <c r="S4407" s="46">
        <v>0</v>
      </c>
      <c r="U4407" s="46">
        <v>20</v>
      </c>
      <c r="IF4407">
        <v>41236</v>
      </c>
      <c r="IG4407" t="s">
        <v>407</v>
      </c>
      <c r="IH4407" t="s">
        <v>288</v>
      </c>
      <c r="IK4407">
        <v>-2</v>
      </c>
      <c r="IL4407" t="s">
        <v>279</v>
      </c>
      <c r="IM4407" t="s">
        <v>280</v>
      </c>
      <c r="IN4407" t="s">
        <v>711</v>
      </c>
    </row>
    <row r="4408" spans="1:248" x14ac:dyDescent="0.25">
      <c r="A4408">
        <v>42923</v>
      </c>
      <c r="B4408">
        <v>-890804480</v>
      </c>
      <c r="C4408">
        <v>1837</v>
      </c>
      <c r="D4408" t="s">
        <v>273</v>
      </c>
      <c r="E4408" t="s">
        <v>274</v>
      </c>
      <c r="F4408">
        <v>1848</v>
      </c>
      <c r="G4408" t="s">
        <v>286</v>
      </c>
      <c r="H4408" t="s">
        <v>274</v>
      </c>
      <c r="I4408">
        <v>435</v>
      </c>
      <c r="J4408" t="s">
        <v>491</v>
      </c>
      <c r="K4408" t="s">
        <v>492</v>
      </c>
      <c r="L4408">
        <v>41236</v>
      </c>
      <c r="M4408" t="s">
        <v>407</v>
      </c>
      <c r="N4408" t="s">
        <v>408</v>
      </c>
      <c r="O4408">
        <v>41236</v>
      </c>
      <c r="P4408" t="s">
        <v>407</v>
      </c>
      <c r="Q4408" t="s">
        <v>408</v>
      </c>
      <c r="R4408" t="s">
        <v>410</v>
      </c>
      <c r="S4408" s="46">
        <v>0</v>
      </c>
      <c r="U4408" s="46">
        <v>20</v>
      </c>
      <c r="IF4408">
        <v>41236</v>
      </c>
      <c r="IG4408" t="s">
        <v>407</v>
      </c>
      <c r="IH4408" t="s">
        <v>288</v>
      </c>
      <c r="IK4408">
        <v>-2</v>
      </c>
      <c r="IL4408" t="s">
        <v>279</v>
      </c>
      <c r="IM4408" t="s">
        <v>280</v>
      </c>
      <c r="IN4408" t="s">
        <v>711</v>
      </c>
    </row>
    <row r="4409" spans="1:248" x14ac:dyDescent="0.25">
      <c r="A4409">
        <v>42924</v>
      </c>
      <c r="B4409">
        <v>-890804480</v>
      </c>
      <c r="C4409">
        <v>1837</v>
      </c>
      <c r="D4409" t="s">
        <v>273</v>
      </c>
      <c r="E4409" t="s">
        <v>274</v>
      </c>
      <c r="F4409">
        <v>1848</v>
      </c>
      <c r="G4409" t="s">
        <v>286</v>
      </c>
      <c r="H4409" t="s">
        <v>274</v>
      </c>
      <c r="I4409">
        <v>431</v>
      </c>
      <c r="J4409" t="s">
        <v>493</v>
      </c>
      <c r="K4409" t="s">
        <v>494</v>
      </c>
      <c r="L4409">
        <v>41236</v>
      </c>
      <c r="M4409" t="s">
        <v>407</v>
      </c>
      <c r="N4409" t="s">
        <v>408</v>
      </c>
      <c r="O4409">
        <v>41236</v>
      </c>
      <c r="P4409" t="s">
        <v>407</v>
      </c>
      <c r="Q4409" t="s">
        <v>408</v>
      </c>
      <c r="R4409" t="s">
        <v>410</v>
      </c>
      <c r="S4409" s="46">
        <v>0</v>
      </c>
      <c r="U4409" s="46">
        <v>20</v>
      </c>
      <c r="IF4409">
        <v>41236</v>
      </c>
      <c r="IG4409" t="s">
        <v>407</v>
      </c>
      <c r="IH4409" t="s">
        <v>288</v>
      </c>
      <c r="IK4409">
        <v>-2</v>
      </c>
      <c r="IL4409" t="s">
        <v>279</v>
      </c>
      <c r="IM4409" t="s">
        <v>280</v>
      </c>
      <c r="IN4409" t="s">
        <v>711</v>
      </c>
    </row>
    <row r="4410" spans="1:248" x14ac:dyDescent="0.25">
      <c r="A4410">
        <v>42925</v>
      </c>
      <c r="B4410">
        <v>-890804480</v>
      </c>
      <c r="C4410">
        <v>1837</v>
      </c>
      <c r="D4410" t="s">
        <v>273</v>
      </c>
      <c r="E4410" t="s">
        <v>274</v>
      </c>
      <c r="F4410">
        <v>1848</v>
      </c>
      <c r="G4410" t="s">
        <v>286</v>
      </c>
      <c r="H4410" t="s">
        <v>274</v>
      </c>
      <c r="I4410">
        <v>429</v>
      </c>
      <c r="J4410" t="s">
        <v>395</v>
      </c>
      <c r="K4410" t="s">
        <v>396</v>
      </c>
      <c r="L4410">
        <v>41236</v>
      </c>
      <c r="M4410" t="s">
        <v>407</v>
      </c>
      <c r="N4410" t="s">
        <v>408</v>
      </c>
      <c r="O4410">
        <v>41236</v>
      </c>
      <c r="P4410" t="s">
        <v>407</v>
      </c>
      <c r="Q4410" t="s">
        <v>408</v>
      </c>
      <c r="R4410" t="s">
        <v>410</v>
      </c>
      <c r="S4410" s="46">
        <v>0</v>
      </c>
      <c r="U4410" s="46">
        <v>20</v>
      </c>
      <c r="IF4410">
        <v>41236</v>
      </c>
      <c r="IG4410" t="s">
        <v>407</v>
      </c>
      <c r="IH4410" t="s">
        <v>288</v>
      </c>
      <c r="IK4410">
        <v>-2</v>
      </c>
      <c r="IL4410" t="s">
        <v>279</v>
      </c>
      <c r="IM4410" t="s">
        <v>280</v>
      </c>
      <c r="IN4410" t="s">
        <v>711</v>
      </c>
    </row>
    <row r="4411" spans="1:248" x14ac:dyDescent="0.25">
      <c r="A4411">
        <v>42926</v>
      </c>
      <c r="B4411">
        <v>-890804480</v>
      </c>
      <c r="C4411">
        <v>1837</v>
      </c>
      <c r="D4411" t="s">
        <v>273</v>
      </c>
      <c r="E4411" t="s">
        <v>274</v>
      </c>
      <c r="F4411">
        <v>1848</v>
      </c>
      <c r="G4411" t="s">
        <v>286</v>
      </c>
      <c r="H4411" t="s">
        <v>274</v>
      </c>
      <c r="I4411">
        <v>427</v>
      </c>
      <c r="J4411" t="s">
        <v>397</v>
      </c>
      <c r="K4411" t="s">
        <v>398</v>
      </c>
      <c r="L4411">
        <v>41236</v>
      </c>
      <c r="M4411" t="s">
        <v>407</v>
      </c>
      <c r="N4411" t="s">
        <v>408</v>
      </c>
      <c r="O4411">
        <v>41236</v>
      </c>
      <c r="P4411" t="s">
        <v>407</v>
      </c>
      <c r="Q4411" t="s">
        <v>408</v>
      </c>
      <c r="R4411" t="s">
        <v>410</v>
      </c>
      <c r="S4411" s="46">
        <v>0</v>
      </c>
      <c r="U4411" s="46">
        <v>20</v>
      </c>
      <c r="IF4411">
        <v>41236</v>
      </c>
      <c r="IG4411" t="s">
        <v>407</v>
      </c>
      <c r="IH4411" t="s">
        <v>288</v>
      </c>
      <c r="IK4411">
        <v>-2</v>
      </c>
      <c r="IL4411" t="s">
        <v>279</v>
      </c>
      <c r="IM4411" t="s">
        <v>280</v>
      </c>
      <c r="IN4411" t="s">
        <v>711</v>
      </c>
    </row>
    <row r="4412" spans="1:248" x14ac:dyDescent="0.25">
      <c r="S4412" s="46"/>
      <c r="U4412" s="46"/>
    </row>
    <row r="4413" spans="1:248" x14ac:dyDescent="0.25">
      <c r="S4413" s="46"/>
      <c r="U4413" s="46"/>
    </row>
    <row r="4414" spans="1:248" x14ac:dyDescent="0.25">
      <c r="S4414" s="46"/>
      <c r="U4414" s="46"/>
    </row>
    <row r="4415" spans="1:248" x14ac:dyDescent="0.25">
      <c r="S4415" s="46"/>
      <c r="U4415" s="46"/>
    </row>
    <row r="4416" spans="1:248" x14ac:dyDescent="0.25">
      <c r="S4416" s="46"/>
      <c r="U4416" s="46"/>
    </row>
    <row r="4417" spans="19:21" x14ac:dyDescent="0.25">
      <c r="S4417" s="46"/>
      <c r="U4417" s="46"/>
    </row>
    <row r="4418" spans="19:21" x14ac:dyDescent="0.25">
      <c r="S4418" s="46"/>
      <c r="U4418" s="46"/>
    </row>
    <row r="4419" spans="19:21" x14ac:dyDescent="0.25">
      <c r="S4419" s="46"/>
      <c r="U4419" s="46"/>
    </row>
    <row r="4420" spans="19:21" x14ac:dyDescent="0.25">
      <c r="S4420" s="46"/>
      <c r="U4420" s="46"/>
    </row>
    <row r="4421" spans="19:21" x14ac:dyDescent="0.25">
      <c r="S4421" s="46"/>
      <c r="U4421" s="46"/>
    </row>
    <row r="4422" spans="19:21" x14ac:dyDescent="0.25">
      <c r="S4422" s="46"/>
      <c r="U4422" s="46"/>
    </row>
    <row r="4423" spans="19:21" x14ac:dyDescent="0.25">
      <c r="S4423" s="46"/>
      <c r="U4423" s="46"/>
    </row>
    <row r="4424" spans="19:21" x14ac:dyDescent="0.25">
      <c r="S4424" s="46"/>
      <c r="U4424" s="46"/>
    </row>
    <row r="4425" spans="19:21" x14ac:dyDescent="0.25">
      <c r="S4425" s="46"/>
      <c r="U4425" s="46"/>
    </row>
    <row r="4426" spans="19:21" x14ac:dyDescent="0.25">
      <c r="S4426" s="46"/>
      <c r="U4426" s="46"/>
    </row>
    <row r="4427" spans="19:21" x14ac:dyDescent="0.25">
      <c r="S4427" s="46"/>
      <c r="U4427" s="46"/>
    </row>
    <row r="4428" spans="19:21" x14ac:dyDescent="0.25">
      <c r="S4428" s="46"/>
      <c r="U4428" s="46"/>
    </row>
    <row r="4429" spans="19:21" x14ac:dyDescent="0.25">
      <c r="S4429" s="46"/>
      <c r="U4429" s="46"/>
    </row>
    <row r="4430" spans="19:21" x14ac:dyDescent="0.25">
      <c r="S4430" s="46"/>
      <c r="U4430" s="46"/>
    </row>
    <row r="4431" spans="19:21" x14ac:dyDescent="0.25">
      <c r="S4431" s="46"/>
      <c r="U4431" s="46"/>
    </row>
    <row r="4432" spans="19:21" x14ac:dyDescent="0.25">
      <c r="S4432" s="46"/>
      <c r="U4432" s="46"/>
    </row>
    <row r="4433" spans="19:21" x14ac:dyDescent="0.25">
      <c r="S4433" s="46"/>
      <c r="U4433" s="46"/>
    </row>
    <row r="4434" spans="19:21" x14ac:dyDescent="0.25">
      <c r="S4434" s="46"/>
      <c r="U4434" s="46"/>
    </row>
    <row r="4435" spans="19:21" x14ac:dyDescent="0.25">
      <c r="S4435" s="46"/>
      <c r="U4435" s="46"/>
    </row>
    <row r="4436" spans="19:21" x14ac:dyDescent="0.25">
      <c r="S4436" s="46"/>
      <c r="U4436" s="46"/>
    </row>
    <row r="4437" spans="19:21" x14ac:dyDescent="0.25">
      <c r="S4437" s="46"/>
      <c r="U4437" s="46"/>
    </row>
    <row r="4438" spans="19:21" x14ac:dyDescent="0.25">
      <c r="S4438" s="46"/>
      <c r="U4438" s="46"/>
    </row>
    <row r="4439" spans="19:21" x14ac:dyDescent="0.25">
      <c r="S4439" s="46"/>
      <c r="U4439" s="46"/>
    </row>
    <row r="4440" spans="19:21" x14ac:dyDescent="0.25">
      <c r="S4440" s="46"/>
      <c r="U4440" s="46"/>
    </row>
    <row r="4441" spans="19:21" x14ac:dyDescent="0.25">
      <c r="S4441" s="46"/>
      <c r="U4441" s="46"/>
    </row>
    <row r="4442" spans="19:21" x14ac:dyDescent="0.25">
      <c r="S4442" s="46"/>
      <c r="U4442" s="46"/>
    </row>
    <row r="4443" spans="19:21" x14ac:dyDescent="0.25">
      <c r="S4443" s="46"/>
      <c r="U4443" s="46"/>
    </row>
    <row r="4444" spans="19:21" x14ac:dyDescent="0.25">
      <c r="S4444" s="46"/>
      <c r="U4444" s="46"/>
    </row>
    <row r="4445" spans="19:21" x14ac:dyDescent="0.25">
      <c r="S4445" s="46"/>
      <c r="U4445" s="46"/>
    </row>
    <row r="4446" spans="19:21" x14ac:dyDescent="0.25">
      <c r="S4446" s="46"/>
      <c r="U4446" s="46"/>
    </row>
    <row r="4447" spans="19:21" x14ac:dyDescent="0.25">
      <c r="S4447" s="46"/>
      <c r="U4447" s="46"/>
    </row>
    <row r="4448" spans="19:21" x14ac:dyDescent="0.25">
      <c r="S4448" s="46"/>
      <c r="U4448" s="46"/>
    </row>
    <row r="4449" spans="19:21" x14ac:dyDescent="0.25">
      <c r="S4449" s="46"/>
      <c r="U4449" s="46"/>
    </row>
    <row r="4450" spans="19:21" x14ac:dyDescent="0.25">
      <c r="S4450" s="46"/>
      <c r="U4450" s="46"/>
    </row>
    <row r="4451" spans="19:21" x14ac:dyDescent="0.25">
      <c r="S4451" s="46"/>
      <c r="U4451" s="46"/>
    </row>
    <row r="4452" spans="19:21" x14ac:dyDescent="0.25">
      <c r="S4452" s="46"/>
      <c r="U4452" s="46"/>
    </row>
    <row r="4453" spans="19:21" x14ac:dyDescent="0.25">
      <c r="S4453" s="46"/>
      <c r="U4453" s="46"/>
    </row>
    <row r="4454" spans="19:21" x14ac:dyDescent="0.25">
      <c r="S4454" s="46"/>
      <c r="U4454" s="46"/>
    </row>
    <row r="4455" spans="19:21" x14ac:dyDescent="0.25">
      <c r="S4455" s="46"/>
      <c r="U4455" s="46"/>
    </row>
    <row r="4456" spans="19:21" x14ac:dyDescent="0.25">
      <c r="S4456" s="46"/>
      <c r="U4456" s="46"/>
    </row>
    <row r="4457" spans="19:21" x14ac:dyDescent="0.25">
      <c r="S4457" s="46"/>
      <c r="U4457" s="46"/>
    </row>
    <row r="4458" spans="19:21" x14ac:dyDescent="0.25">
      <c r="S4458" s="46"/>
      <c r="U4458" s="46"/>
    </row>
    <row r="4459" spans="19:21" x14ac:dyDescent="0.25">
      <c r="S4459" s="46"/>
      <c r="U4459" s="46"/>
    </row>
    <row r="4460" spans="19:21" x14ac:dyDescent="0.25">
      <c r="S4460" s="46"/>
      <c r="U4460" s="46"/>
    </row>
    <row r="4461" spans="19:21" x14ac:dyDescent="0.25">
      <c r="S4461" s="46"/>
      <c r="U4461" s="46"/>
    </row>
    <row r="4462" spans="19:21" x14ac:dyDescent="0.25">
      <c r="S4462" s="46"/>
      <c r="U4462" s="46"/>
    </row>
    <row r="4463" spans="19:21" x14ac:dyDescent="0.25">
      <c r="S4463" s="46"/>
      <c r="U4463" s="46"/>
    </row>
    <row r="4464" spans="19:21" x14ac:dyDescent="0.25">
      <c r="S4464" s="46"/>
      <c r="U4464" s="46"/>
    </row>
    <row r="4465" spans="19:21" x14ac:dyDescent="0.25">
      <c r="S4465" s="46"/>
      <c r="U4465" s="46"/>
    </row>
    <row r="4466" spans="19:21" x14ac:dyDescent="0.25">
      <c r="S4466" s="46"/>
      <c r="U4466" s="46"/>
    </row>
    <row r="4467" spans="19:21" x14ac:dyDescent="0.25">
      <c r="S4467" s="46"/>
      <c r="U4467" s="46"/>
    </row>
    <row r="4468" spans="19:21" x14ac:dyDescent="0.25">
      <c r="S4468" s="46"/>
      <c r="U4468" s="46"/>
    </row>
    <row r="4469" spans="19:21" x14ac:dyDescent="0.25">
      <c r="S4469" s="46"/>
      <c r="U4469" s="46"/>
    </row>
    <row r="4470" spans="19:21" x14ac:dyDescent="0.25">
      <c r="S4470" s="46"/>
      <c r="U4470" s="46"/>
    </row>
    <row r="4471" spans="19:21" x14ac:dyDescent="0.25">
      <c r="S4471" s="46"/>
      <c r="U4471" s="46"/>
    </row>
    <row r="4472" spans="19:21" x14ac:dyDescent="0.25">
      <c r="S4472" s="46"/>
      <c r="U4472" s="46"/>
    </row>
    <row r="4473" spans="19:21" x14ac:dyDescent="0.25">
      <c r="S4473" s="46"/>
      <c r="U4473" s="46"/>
    </row>
    <row r="4474" spans="19:21" x14ac:dyDescent="0.25">
      <c r="S4474" s="46"/>
      <c r="U4474" s="46"/>
    </row>
    <row r="4475" spans="19:21" x14ac:dyDescent="0.25">
      <c r="S4475" s="46"/>
      <c r="U4475" s="46"/>
    </row>
    <row r="4476" spans="19:21" x14ac:dyDescent="0.25">
      <c r="S4476" s="46"/>
      <c r="U4476" s="46"/>
    </row>
    <row r="4477" spans="19:21" x14ac:dyDescent="0.25">
      <c r="S4477" s="46"/>
      <c r="U4477" s="46"/>
    </row>
    <row r="4478" spans="19:21" x14ac:dyDescent="0.25">
      <c r="S4478" s="46"/>
      <c r="U4478" s="46"/>
    </row>
    <row r="4479" spans="19:21" x14ac:dyDescent="0.25">
      <c r="S4479" s="46"/>
      <c r="U4479" s="46"/>
    </row>
    <row r="4480" spans="19:21" x14ac:dyDescent="0.25">
      <c r="S4480" s="46"/>
      <c r="U4480" s="46"/>
    </row>
    <row r="4481" spans="19:21" x14ac:dyDescent="0.25">
      <c r="S4481" s="46"/>
      <c r="U4481" s="46"/>
    </row>
    <row r="4482" spans="19:21" x14ac:dyDescent="0.25">
      <c r="S4482" s="46"/>
      <c r="U4482" s="46"/>
    </row>
    <row r="4483" spans="19:21" x14ac:dyDescent="0.25">
      <c r="S4483" s="46"/>
      <c r="U4483" s="46"/>
    </row>
    <row r="4484" spans="19:21" x14ac:dyDescent="0.25">
      <c r="S4484" s="46"/>
      <c r="U4484" s="46"/>
    </row>
    <row r="4485" spans="19:21" x14ac:dyDescent="0.25">
      <c r="S4485" s="46"/>
      <c r="U4485" s="46"/>
    </row>
    <row r="4486" spans="19:21" x14ac:dyDescent="0.25">
      <c r="S4486" s="46"/>
      <c r="U4486" s="46"/>
    </row>
    <row r="4487" spans="19:21" x14ac:dyDescent="0.25">
      <c r="S4487" s="46"/>
      <c r="U4487" s="46"/>
    </row>
    <row r="4488" spans="19:21" x14ac:dyDescent="0.25">
      <c r="S4488" s="46"/>
      <c r="U4488" s="46"/>
    </row>
    <row r="4489" spans="19:21" x14ac:dyDescent="0.25">
      <c r="S4489" s="46"/>
      <c r="U4489" s="46"/>
    </row>
    <row r="4490" spans="19:21" x14ac:dyDescent="0.25">
      <c r="S4490" s="46"/>
      <c r="U4490" s="46"/>
    </row>
    <row r="4491" spans="19:21" x14ac:dyDescent="0.25">
      <c r="S4491" s="46"/>
      <c r="U4491" s="46"/>
    </row>
    <row r="4492" spans="19:21" x14ac:dyDescent="0.25">
      <c r="S4492" s="46"/>
      <c r="U4492" s="46"/>
    </row>
    <row r="4493" spans="19:21" x14ac:dyDescent="0.25">
      <c r="S4493" s="46"/>
      <c r="U4493" s="46"/>
    </row>
    <row r="4494" spans="19:21" x14ac:dyDescent="0.25">
      <c r="S4494" s="46"/>
      <c r="U4494" s="46"/>
    </row>
    <row r="4495" spans="19:21" x14ac:dyDescent="0.25">
      <c r="S4495" s="46"/>
      <c r="U4495" s="46"/>
    </row>
    <row r="4496" spans="19:21" x14ac:dyDescent="0.25">
      <c r="S4496" s="46"/>
      <c r="U4496" s="46"/>
    </row>
    <row r="4497" spans="19:21" x14ac:dyDescent="0.25">
      <c r="S4497" s="46"/>
      <c r="U4497" s="46"/>
    </row>
    <row r="4498" spans="19:21" x14ac:dyDescent="0.25">
      <c r="S4498" s="46"/>
      <c r="U4498" s="46"/>
    </row>
    <row r="4499" spans="19:21" x14ac:dyDescent="0.25">
      <c r="S4499" s="46"/>
      <c r="U4499" s="46"/>
    </row>
    <row r="4500" spans="19:21" x14ac:dyDescent="0.25">
      <c r="S4500" s="46"/>
      <c r="U4500" s="46"/>
    </row>
    <row r="4501" spans="19:21" x14ac:dyDescent="0.25">
      <c r="S4501" s="46"/>
      <c r="U4501" s="46"/>
    </row>
    <row r="4502" spans="19:21" x14ac:dyDescent="0.25">
      <c r="S4502" s="46"/>
      <c r="U4502" s="46"/>
    </row>
    <row r="4503" spans="19:21" x14ac:dyDescent="0.25">
      <c r="S4503" s="46"/>
      <c r="U4503" s="46"/>
    </row>
    <row r="4504" spans="19:21" x14ac:dyDescent="0.25">
      <c r="S4504" s="46"/>
      <c r="U4504" s="46"/>
    </row>
    <row r="4505" spans="19:21" x14ac:dyDescent="0.25">
      <c r="S4505" s="46"/>
      <c r="U4505" s="46"/>
    </row>
    <row r="4506" spans="19:21" x14ac:dyDescent="0.25">
      <c r="S4506" s="46"/>
      <c r="U4506" s="46"/>
    </row>
    <row r="4507" spans="19:21" x14ac:dyDescent="0.25">
      <c r="S4507" s="46"/>
      <c r="U4507" s="46"/>
    </row>
    <row r="4508" spans="19:21" x14ac:dyDescent="0.25">
      <c r="S4508" s="46"/>
      <c r="U4508" s="46"/>
    </row>
    <row r="4509" spans="19:21" x14ac:dyDescent="0.25">
      <c r="S4509" s="46"/>
      <c r="U4509" s="46"/>
    </row>
    <row r="4510" spans="19:21" x14ac:dyDescent="0.25">
      <c r="S4510" s="46"/>
      <c r="U4510" s="46"/>
    </row>
    <row r="4511" spans="19:21" x14ac:dyDescent="0.25">
      <c r="S4511" s="46"/>
      <c r="U4511" s="46"/>
    </row>
    <row r="4512" spans="19:21" x14ac:dyDescent="0.25">
      <c r="S4512" s="46"/>
      <c r="U4512" s="46"/>
    </row>
    <row r="4513" spans="19:21" x14ac:dyDescent="0.25">
      <c r="S4513" s="46"/>
      <c r="U4513" s="46"/>
    </row>
    <row r="4514" spans="19:21" x14ac:dyDescent="0.25">
      <c r="S4514" s="46"/>
      <c r="U4514" s="46"/>
    </row>
    <row r="4515" spans="19:21" x14ac:dyDescent="0.25">
      <c r="S4515" s="46"/>
      <c r="U4515" s="46"/>
    </row>
    <row r="4516" spans="19:21" x14ac:dyDescent="0.25">
      <c r="S4516" s="46"/>
      <c r="U4516" s="46"/>
    </row>
    <row r="4517" spans="19:21" x14ac:dyDescent="0.25">
      <c r="S4517" s="46"/>
      <c r="U4517" s="46"/>
    </row>
    <row r="4518" spans="19:21" x14ac:dyDescent="0.25">
      <c r="S4518" s="46"/>
      <c r="U4518" s="46"/>
    </row>
    <row r="4519" spans="19:21" x14ac:dyDescent="0.25">
      <c r="S4519" s="46"/>
      <c r="U4519" s="46"/>
    </row>
    <row r="4520" spans="19:21" x14ac:dyDescent="0.25">
      <c r="S4520" s="46"/>
      <c r="U4520" s="46"/>
    </row>
    <row r="4521" spans="19:21" x14ac:dyDescent="0.25">
      <c r="S4521" s="46"/>
      <c r="U4521" s="46"/>
    </row>
    <row r="4522" spans="19:21" x14ac:dyDescent="0.25">
      <c r="S4522" s="46"/>
      <c r="U4522" s="46"/>
    </row>
    <row r="4523" spans="19:21" x14ac:dyDescent="0.25">
      <c r="S4523" s="46"/>
      <c r="U4523" s="46"/>
    </row>
    <row r="4524" spans="19:21" x14ac:dyDescent="0.25">
      <c r="S4524" s="46"/>
      <c r="U4524" s="46"/>
    </row>
    <row r="4525" spans="19:21" x14ac:dyDescent="0.25">
      <c r="S4525" s="46"/>
      <c r="U4525" s="46"/>
    </row>
    <row r="4526" spans="19:21" x14ac:dyDescent="0.25">
      <c r="S4526" s="46"/>
      <c r="U4526" s="46"/>
    </row>
    <row r="4527" spans="19:21" x14ac:dyDescent="0.25">
      <c r="S4527" s="46"/>
      <c r="U4527" s="46"/>
    </row>
    <row r="4528" spans="19:21" x14ac:dyDescent="0.25">
      <c r="S4528" s="46"/>
      <c r="U4528" s="46"/>
    </row>
    <row r="4529" spans="19:21" x14ac:dyDescent="0.25">
      <c r="S4529" s="46"/>
      <c r="U4529" s="46"/>
    </row>
    <row r="4530" spans="19:21" x14ac:dyDescent="0.25">
      <c r="S4530" s="46"/>
      <c r="U4530" s="46"/>
    </row>
    <row r="4531" spans="19:21" x14ac:dyDescent="0.25">
      <c r="S4531" s="46"/>
      <c r="U4531" s="46"/>
    </row>
    <row r="4532" spans="19:21" x14ac:dyDescent="0.25">
      <c r="S4532" s="46"/>
      <c r="U4532" s="46"/>
    </row>
    <row r="4533" spans="19:21" x14ac:dyDescent="0.25">
      <c r="S4533" s="46"/>
      <c r="U4533" s="46"/>
    </row>
    <row r="4534" spans="19:21" x14ac:dyDescent="0.25">
      <c r="S4534" s="46"/>
      <c r="U4534" s="46"/>
    </row>
    <row r="4535" spans="19:21" x14ac:dyDescent="0.25">
      <c r="S4535" s="46"/>
      <c r="U4535" s="46"/>
    </row>
    <row r="4536" spans="19:21" x14ac:dyDescent="0.25">
      <c r="S4536" s="46"/>
      <c r="U4536" s="46"/>
    </row>
    <row r="4537" spans="19:21" x14ac:dyDescent="0.25">
      <c r="S4537" s="46"/>
      <c r="U4537" s="46"/>
    </row>
    <row r="4538" spans="19:21" x14ac:dyDescent="0.25">
      <c r="S4538" s="46"/>
      <c r="U4538" s="46"/>
    </row>
    <row r="4539" spans="19:21" x14ac:dyDescent="0.25">
      <c r="S4539" s="46"/>
      <c r="U4539" s="46"/>
    </row>
    <row r="4540" spans="19:21" x14ac:dyDescent="0.25">
      <c r="S4540" s="46"/>
      <c r="U4540" s="46"/>
    </row>
    <row r="4541" spans="19:21" x14ac:dyDescent="0.25">
      <c r="S4541" s="46"/>
      <c r="U4541" s="46"/>
    </row>
    <row r="4542" spans="19:21" x14ac:dyDescent="0.25">
      <c r="S4542" s="46"/>
      <c r="U4542" s="46"/>
    </row>
    <row r="4543" spans="19:21" x14ac:dyDescent="0.25">
      <c r="S4543" s="46"/>
      <c r="U4543" s="46"/>
    </row>
    <row r="4544" spans="19:21" x14ac:dyDescent="0.25">
      <c r="S4544" s="46"/>
      <c r="U4544" s="46"/>
    </row>
    <row r="4545" spans="19:21" x14ac:dyDescent="0.25">
      <c r="S4545" s="46"/>
      <c r="U4545" s="46"/>
    </row>
    <row r="4546" spans="19:21" x14ac:dyDescent="0.25">
      <c r="S4546" s="46"/>
      <c r="U4546" s="46"/>
    </row>
    <row r="4547" spans="19:21" x14ac:dyDescent="0.25">
      <c r="S4547" s="46"/>
      <c r="U4547" s="46"/>
    </row>
    <row r="4548" spans="19:21" x14ac:dyDescent="0.25">
      <c r="S4548" s="46"/>
      <c r="U4548" s="46"/>
    </row>
    <row r="4549" spans="19:21" x14ac:dyDescent="0.25">
      <c r="S4549" s="46"/>
      <c r="U4549" s="46"/>
    </row>
    <row r="4550" spans="19:21" x14ac:dyDescent="0.25">
      <c r="S4550" s="46"/>
      <c r="U4550" s="46"/>
    </row>
    <row r="4551" spans="19:21" x14ac:dyDescent="0.25">
      <c r="S4551" s="46"/>
      <c r="U4551" s="46"/>
    </row>
    <row r="4552" spans="19:21" x14ac:dyDescent="0.25">
      <c r="S4552" s="46"/>
      <c r="U4552" s="46"/>
    </row>
    <row r="4553" spans="19:21" x14ac:dyDescent="0.25">
      <c r="S4553" s="46"/>
      <c r="U4553" s="46"/>
    </row>
    <row r="4554" spans="19:21" x14ac:dyDescent="0.25">
      <c r="S4554" s="46"/>
      <c r="U4554" s="46"/>
    </row>
    <row r="4555" spans="19:21" x14ac:dyDescent="0.25">
      <c r="S4555" s="46"/>
      <c r="U4555" s="46"/>
    </row>
    <row r="4556" spans="19:21" x14ac:dyDescent="0.25">
      <c r="S4556" s="46"/>
      <c r="U4556" s="46"/>
    </row>
    <row r="4557" spans="19:21" x14ac:dyDescent="0.25">
      <c r="S4557" s="46"/>
      <c r="U4557" s="46"/>
    </row>
    <row r="4558" spans="19:21" x14ac:dyDescent="0.25">
      <c r="S4558" s="46"/>
      <c r="U4558" s="46"/>
    </row>
    <row r="4559" spans="19:21" x14ac:dyDescent="0.25">
      <c r="S4559" s="46"/>
      <c r="U4559" s="46"/>
    </row>
    <row r="4560" spans="19:21" x14ac:dyDescent="0.25">
      <c r="S4560" s="46"/>
      <c r="U4560" s="46"/>
    </row>
    <row r="4561" spans="19:21" x14ac:dyDescent="0.25">
      <c r="S4561" s="46"/>
      <c r="U4561" s="46"/>
    </row>
    <row r="4562" spans="19:21" x14ac:dyDescent="0.25">
      <c r="S4562" s="46"/>
      <c r="U4562" s="46"/>
    </row>
    <row r="4563" spans="19:21" x14ac:dyDescent="0.25">
      <c r="S4563" s="46"/>
      <c r="U4563" s="46"/>
    </row>
    <row r="4564" spans="19:21" x14ac:dyDescent="0.25">
      <c r="S4564" s="46"/>
      <c r="U4564" s="46"/>
    </row>
    <row r="4565" spans="19:21" x14ac:dyDescent="0.25">
      <c r="S4565" s="46"/>
      <c r="U4565" s="46"/>
    </row>
    <row r="4566" spans="19:21" x14ac:dyDescent="0.25">
      <c r="S4566" s="46"/>
      <c r="U4566" s="46"/>
    </row>
    <row r="4567" spans="19:21" x14ac:dyDescent="0.25">
      <c r="S4567" s="46"/>
      <c r="U4567" s="46"/>
    </row>
    <row r="4568" spans="19:21" x14ac:dyDescent="0.25">
      <c r="S4568" s="46"/>
      <c r="U4568" s="46"/>
    </row>
    <row r="4569" spans="19:21" x14ac:dyDescent="0.25">
      <c r="S4569" s="46"/>
      <c r="U4569" s="46"/>
    </row>
    <row r="4570" spans="19:21" x14ac:dyDescent="0.25">
      <c r="S4570" s="46"/>
      <c r="U4570" s="46"/>
    </row>
    <row r="4571" spans="19:21" x14ac:dyDescent="0.25">
      <c r="S4571" s="46"/>
      <c r="U4571" s="46"/>
    </row>
    <row r="4572" spans="19:21" x14ac:dyDescent="0.25">
      <c r="S4572" s="46"/>
      <c r="U4572" s="46"/>
    </row>
    <row r="4573" spans="19:21" x14ac:dyDescent="0.25">
      <c r="S4573" s="46"/>
      <c r="U4573" s="46"/>
    </row>
    <row r="4574" spans="19:21" x14ac:dyDescent="0.25">
      <c r="S4574" s="46"/>
      <c r="U4574" s="46"/>
    </row>
    <row r="4575" spans="19:21" x14ac:dyDescent="0.25">
      <c r="S4575" s="46"/>
      <c r="U4575" s="46"/>
    </row>
    <row r="4576" spans="19:21" x14ac:dyDescent="0.25">
      <c r="S4576" s="46"/>
      <c r="U4576" s="46"/>
    </row>
    <row r="4577" spans="19:21" x14ac:dyDescent="0.25">
      <c r="S4577" s="46"/>
      <c r="U4577" s="46"/>
    </row>
    <row r="4578" spans="19:21" x14ac:dyDescent="0.25">
      <c r="S4578" s="46"/>
      <c r="U4578" s="46"/>
    </row>
    <row r="4579" spans="19:21" x14ac:dyDescent="0.25">
      <c r="S4579" s="46"/>
      <c r="U4579" s="46"/>
    </row>
    <row r="4580" spans="19:21" x14ac:dyDescent="0.25">
      <c r="S4580" s="46"/>
      <c r="U4580" s="46"/>
    </row>
    <row r="4581" spans="19:21" x14ac:dyDescent="0.25">
      <c r="S4581" s="46"/>
      <c r="U4581" s="46"/>
    </row>
    <row r="4582" spans="19:21" x14ac:dyDescent="0.25">
      <c r="S4582" s="46"/>
      <c r="U4582" s="46"/>
    </row>
    <row r="4583" spans="19:21" x14ac:dyDescent="0.25">
      <c r="S4583" s="46"/>
      <c r="U4583" s="46"/>
    </row>
    <row r="4584" spans="19:21" x14ac:dyDescent="0.25">
      <c r="S4584" s="46"/>
      <c r="U4584" s="46"/>
    </row>
    <row r="4585" spans="19:21" x14ac:dyDescent="0.25">
      <c r="S4585" s="46"/>
      <c r="U4585" s="46"/>
    </row>
    <row r="4586" spans="19:21" x14ac:dyDescent="0.25">
      <c r="S4586" s="46"/>
      <c r="U4586" s="46"/>
    </row>
    <row r="4587" spans="19:21" x14ac:dyDescent="0.25">
      <c r="S4587" s="46"/>
      <c r="U4587" s="46"/>
    </row>
    <row r="4588" spans="19:21" x14ac:dyDescent="0.25">
      <c r="S4588" s="46"/>
      <c r="U4588" s="46"/>
    </row>
    <row r="4589" spans="19:21" x14ac:dyDescent="0.25">
      <c r="S4589" s="46"/>
      <c r="U4589" s="46"/>
    </row>
    <row r="4590" spans="19:21" x14ac:dyDescent="0.25">
      <c r="S4590" s="46"/>
      <c r="U4590" s="46"/>
    </row>
    <row r="4591" spans="19:21" x14ac:dyDescent="0.25">
      <c r="S4591" s="46"/>
      <c r="U4591" s="46"/>
    </row>
    <row r="4592" spans="19:21" x14ac:dyDescent="0.25">
      <c r="S4592" s="46"/>
      <c r="U4592" s="46"/>
    </row>
    <row r="4593" spans="19:21" x14ac:dyDescent="0.25">
      <c r="S4593" s="46"/>
      <c r="U4593" s="46"/>
    </row>
    <row r="4594" spans="19:21" x14ac:dyDescent="0.25">
      <c r="S4594" s="46"/>
      <c r="U4594" s="46"/>
    </row>
    <row r="4595" spans="19:21" x14ac:dyDescent="0.25">
      <c r="S4595" s="46"/>
      <c r="U4595" s="46"/>
    </row>
    <row r="4596" spans="19:21" x14ac:dyDescent="0.25">
      <c r="S4596" s="46"/>
      <c r="U4596" s="46"/>
    </row>
    <row r="4597" spans="19:21" x14ac:dyDescent="0.25">
      <c r="S4597" s="46"/>
      <c r="U4597" s="46"/>
    </row>
    <row r="4598" spans="19:21" x14ac:dyDescent="0.25">
      <c r="S4598" s="46"/>
      <c r="U4598" s="46"/>
    </row>
    <row r="4599" spans="19:21" x14ac:dyDescent="0.25">
      <c r="S4599" s="46"/>
      <c r="U4599" s="46"/>
    </row>
    <row r="4600" spans="19:21" x14ac:dyDescent="0.25">
      <c r="S4600" s="46"/>
      <c r="U4600" s="46"/>
    </row>
    <row r="4601" spans="19:21" x14ac:dyDescent="0.25">
      <c r="S4601" s="46"/>
      <c r="U4601" s="46"/>
    </row>
    <row r="4602" spans="19:21" x14ac:dyDescent="0.25">
      <c r="S4602" s="46"/>
      <c r="U4602" s="46"/>
    </row>
    <row r="4603" spans="19:21" x14ac:dyDescent="0.25">
      <c r="S4603" s="46"/>
      <c r="U4603" s="46"/>
    </row>
    <row r="4604" spans="19:21" x14ac:dyDescent="0.25">
      <c r="S4604" s="46"/>
      <c r="U4604" s="46"/>
    </row>
    <row r="4605" spans="19:21" x14ac:dyDescent="0.25">
      <c r="S4605" s="46"/>
      <c r="U4605" s="46"/>
    </row>
    <row r="4606" spans="19:21" x14ac:dyDescent="0.25">
      <c r="S4606" s="46"/>
      <c r="U4606" s="46"/>
    </row>
    <row r="4607" spans="19:21" x14ac:dyDescent="0.25">
      <c r="S4607" s="46"/>
      <c r="U4607" s="46"/>
    </row>
    <row r="4608" spans="19:21" x14ac:dyDescent="0.25">
      <c r="S4608" s="46"/>
      <c r="U4608" s="46"/>
    </row>
    <row r="4609" spans="19:21" x14ac:dyDescent="0.25">
      <c r="S4609" s="46"/>
      <c r="U4609" s="46"/>
    </row>
    <row r="4610" spans="19:21" x14ac:dyDescent="0.25">
      <c r="S4610" s="46"/>
      <c r="U4610" s="46"/>
    </row>
    <row r="4611" spans="19:21" x14ac:dyDescent="0.25">
      <c r="S4611" s="46"/>
      <c r="U4611" s="46"/>
    </row>
    <row r="4612" spans="19:21" x14ac:dyDescent="0.25">
      <c r="S4612" s="46"/>
      <c r="U4612" s="46"/>
    </row>
    <row r="4613" spans="19:21" x14ac:dyDescent="0.25">
      <c r="S4613" s="46"/>
      <c r="U4613" s="46"/>
    </row>
    <row r="4614" spans="19:21" x14ac:dyDescent="0.25">
      <c r="S4614" s="46"/>
      <c r="U4614" s="46"/>
    </row>
    <row r="4615" spans="19:21" x14ac:dyDescent="0.25">
      <c r="S4615" s="46"/>
      <c r="U4615" s="46"/>
    </row>
    <row r="4616" spans="19:21" x14ac:dyDescent="0.25">
      <c r="S4616" s="46"/>
      <c r="U4616" s="46"/>
    </row>
    <row r="4617" spans="19:21" x14ac:dyDescent="0.25">
      <c r="S4617" s="46"/>
      <c r="U4617" s="46"/>
    </row>
    <row r="4618" spans="19:21" x14ac:dyDescent="0.25">
      <c r="S4618" s="46"/>
      <c r="U4618" s="46"/>
    </row>
    <row r="4619" spans="19:21" x14ac:dyDescent="0.25">
      <c r="S4619" s="46"/>
      <c r="U4619" s="46"/>
    </row>
    <row r="4620" spans="19:21" x14ac:dyDescent="0.25">
      <c r="S4620" s="46"/>
      <c r="U4620" s="46"/>
    </row>
    <row r="4621" spans="19:21" x14ac:dyDescent="0.25">
      <c r="S4621" s="46"/>
      <c r="U4621" s="46"/>
    </row>
    <row r="4622" spans="19:21" x14ac:dyDescent="0.25">
      <c r="S4622" s="46"/>
      <c r="U4622" s="46"/>
    </row>
    <row r="4623" spans="19:21" x14ac:dyDescent="0.25">
      <c r="S4623" s="46"/>
      <c r="U4623" s="46"/>
    </row>
    <row r="4624" spans="19:21" x14ac:dyDescent="0.25">
      <c r="S4624" s="46"/>
      <c r="U4624" s="46"/>
    </row>
    <row r="4625" spans="19:21" x14ac:dyDescent="0.25">
      <c r="S4625" s="46"/>
      <c r="U4625" s="46"/>
    </row>
    <row r="4626" spans="19:21" x14ac:dyDescent="0.25">
      <c r="S4626" s="46"/>
      <c r="U4626" s="46"/>
    </row>
    <row r="4627" spans="19:21" x14ac:dyDescent="0.25">
      <c r="S4627" s="46"/>
      <c r="U4627" s="46"/>
    </row>
    <row r="4628" spans="19:21" x14ac:dyDescent="0.25">
      <c r="S4628" s="46"/>
      <c r="U4628" s="46"/>
    </row>
    <row r="4629" spans="19:21" x14ac:dyDescent="0.25">
      <c r="S4629" s="46"/>
      <c r="U4629" s="46"/>
    </row>
    <row r="4630" spans="19:21" x14ac:dyDescent="0.25">
      <c r="S4630" s="46"/>
      <c r="U4630" s="46"/>
    </row>
    <row r="4631" spans="19:21" x14ac:dyDescent="0.25">
      <c r="S4631" s="46"/>
      <c r="U4631" s="46"/>
    </row>
    <row r="4632" spans="19:21" x14ac:dyDescent="0.25">
      <c r="S4632" s="46"/>
      <c r="U4632" s="46"/>
    </row>
    <row r="4633" spans="19:21" x14ac:dyDescent="0.25">
      <c r="S4633" s="46"/>
      <c r="U4633" s="46"/>
    </row>
    <row r="4634" spans="19:21" x14ac:dyDescent="0.25">
      <c r="S4634" s="46"/>
      <c r="U4634" s="46"/>
    </row>
    <row r="4635" spans="19:21" x14ac:dyDescent="0.25">
      <c r="S4635" s="46"/>
      <c r="U4635" s="46"/>
    </row>
    <row r="4636" spans="19:21" x14ac:dyDescent="0.25">
      <c r="S4636" s="46"/>
      <c r="U4636" s="46"/>
    </row>
    <row r="4637" spans="19:21" x14ac:dyDescent="0.25">
      <c r="S4637" s="46"/>
      <c r="U4637" s="46"/>
    </row>
    <row r="4638" spans="19:21" x14ac:dyDescent="0.25">
      <c r="S4638" s="46"/>
      <c r="U4638" s="46"/>
    </row>
    <row r="4639" spans="19:21" x14ac:dyDescent="0.25">
      <c r="S4639" s="46"/>
      <c r="U4639" s="46"/>
    </row>
    <row r="4640" spans="19:21" x14ac:dyDescent="0.25">
      <c r="S4640" s="46"/>
      <c r="U4640" s="46"/>
    </row>
    <row r="4641" spans="19:21" x14ac:dyDescent="0.25">
      <c r="S4641" s="46"/>
      <c r="U4641" s="46"/>
    </row>
    <row r="4642" spans="19:21" x14ac:dyDescent="0.25">
      <c r="S4642" s="46"/>
      <c r="U4642" s="46"/>
    </row>
    <row r="4643" spans="19:21" x14ac:dyDescent="0.25">
      <c r="S4643" s="46"/>
      <c r="U4643" s="46"/>
    </row>
    <row r="4644" spans="19:21" x14ac:dyDescent="0.25">
      <c r="S4644" s="46"/>
      <c r="U4644" s="46"/>
    </row>
    <row r="4645" spans="19:21" x14ac:dyDescent="0.25">
      <c r="S4645" s="46"/>
      <c r="U4645" s="46"/>
    </row>
    <row r="4646" spans="19:21" x14ac:dyDescent="0.25">
      <c r="S4646" s="46"/>
      <c r="U4646" s="46"/>
    </row>
    <row r="4647" spans="19:21" x14ac:dyDescent="0.25">
      <c r="S4647" s="46"/>
      <c r="U4647" s="46"/>
    </row>
    <row r="4648" spans="19:21" x14ac:dyDescent="0.25">
      <c r="S4648" s="46"/>
      <c r="U4648" s="46"/>
    </row>
    <row r="4649" spans="19:21" x14ac:dyDescent="0.25">
      <c r="S4649" s="46"/>
      <c r="U4649" s="46"/>
    </row>
    <row r="4650" spans="19:21" x14ac:dyDescent="0.25">
      <c r="S4650" s="46"/>
      <c r="U4650" s="46"/>
    </row>
    <row r="4651" spans="19:21" x14ac:dyDescent="0.25">
      <c r="S4651" s="46"/>
      <c r="U4651" s="46"/>
    </row>
    <row r="4652" spans="19:21" x14ac:dyDescent="0.25">
      <c r="S4652" s="46"/>
      <c r="U4652" s="46"/>
    </row>
    <row r="4653" spans="19:21" x14ac:dyDescent="0.25">
      <c r="S4653" s="46"/>
      <c r="U4653" s="46"/>
    </row>
    <row r="4654" spans="19:21" x14ac:dyDescent="0.25">
      <c r="S4654" s="46"/>
      <c r="U4654" s="46"/>
    </row>
    <row r="4655" spans="19:21" x14ac:dyDescent="0.25">
      <c r="S4655" s="46"/>
      <c r="U4655" s="46"/>
    </row>
    <row r="4656" spans="19:21" x14ac:dyDescent="0.25">
      <c r="S4656" s="46"/>
      <c r="U4656" s="46"/>
    </row>
    <row r="4657" spans="19:21" x14ac:dyDescent="0.25">
      <c r="S4657" s="46"/>
      <c r="U4657" s="46"/>
    </row>
    <row r="4658" spans="19:21" x14ac:dyDescent="0.25">
      <c r="S4658" s="46"/>
      <c r="U4658" s="46"/>
    </row>
    <row r="4659" spans="19:21" x14ac:dyDescent="0.25">
      <c r="S4659" s="46"/>
      <c r="U4659" s="46"/>
    </row>
    <row r="4660" spans="19:21" x14ac:dyDescent="0.25">
      <c r="S4660" s="46"/>
      <c r="U4660" s="46"/>
    </row>
    <row r="4661" spans="19:21" x14ac:dyDescent="0.25">
      <c r="S4661" s="46"/>
      <c r="U4661" s="46"/>
    </row>
    <row r="4662" spans="19:21" x14ac:dyDescent="0.25">
      <c r="S4662" s="46"/>
      <c r="U4662" s="46"/>
    </row>
    <row r="4663" spans="19:21" x14ac:dyDescent="0.25">
      <c r="S4663" s="46"/>
      <c r="U4663" s="46"/>
    </row>
    <row r="4664" spans="19:21" x14ac:dyDescent="0.25">
      <c r="S4664" s="46"/>
      <c r="U4664" s="46"/>
    </row>
    <row r="4665" spans="19:21" x14ac:dyDescent="0.25">
      <c r="S4665" s="46"/>
      <c r="U4665" s="46"/>
    </row>
    <row r="4666" spans="19:21" x14ac:dyDescent="0.25">
      <c r="S4666" s="46"/>
      <c r="U4666" s="46"/>
    </row>
    <row r="4667" spans="19:21" x14ac:dyDescent="0.25">
      <c r="S4667" s="46"/>
      <c r="U4667" s="46"/>
    </row>
    <row r="4668" spans="19:21" x14ac:dyDescent="0.25">
      <c r="S4668" s="46"/>
      <c r="U4668" s="46"/>
    </row>
    <row r="4669" spans="19:21" x14ac:dyDescent="0.25">
      <c r="S4669" s="46"/>
      <c r="U4669" s="46"/>
    </row>
    <row r="4670" spans="19:21" x14ac:dyDescent="0.25">
      <c r="S4670" s="46"/>
      <c r="U4670" s="46"/>
    </row>
    <row r="4671" spans="19:21" x14ac:dyDescent="0.25">
      <c r="S4671" s="46"/>
      <c r="U4671" s="46"/>
    </row>
    <row r="4672" spans="19:21" x14ac:dyDescent="0.25">
      <c r="S4672" s="46"/>
      <c r="U4672" s="46"/>
    </row>
    <row r="4673" spans="19:21" x14ac:dyDescent="0.25">
      <c r="S4673" s="46"/>
      <c r="U4673" s="46"/>
    </row>
    <row r="4674" spans="19:21" x14ac:dyDescent="0.25">
      <c r="S4674" s="46"/>
      <c r="U4674" s="46"/>
    </row>
    <row r="4675" spans="19:21" x14ac:dyDescent="0.25">
      <c r="S4675" s="46"/>
      <c r="U4675" s="46"/>
    </row>
    <row r="4676" spans="19:21" x14ac:dyDescent="0.25">
      <c r="S4676" s="46"/>
      <c r="U4676" s="46"/>
    </row>
    <row r="4677" spans="19:21" x14ac:dyDescent="0.25">
      <c r="S4677" s="46"/>
      <c r="U4677" s="46"/>
    </row>
    <row r="4678" spans="19:21" x14ac:dyDescent="0.25">
      <c r="S4678" s="46"/>
      <c r="U4678" s="46"/>
    </row>
    <row r="4679" spans="19:21" x14ac:dyDescent="0.25">
      <c r="S4679" s="46"/>
      <c r="U4679" s="46"/>
    </row>
    <row r="4680" spans="19:21" x14ac:dyDescent="0.25">
      <c r="S4680" s="46"/>
      <c r="U4680" s="46"/>
    </row>
    <row r="4681" spans="19:21" x14ac:dyDescent="0.25">
      <c r="S4681" s="46"/>
      <c r="U4681" s="46"/>
    </row>
    <row r="4682" spans="19:21" x14ac:dyDescent="0.25">
      <c r="S4682" s="46"/>
      <c r="U4682" s="46"/>
    </row>
    <row r="4683" spans="19:21" x14ac:dyDescent="0.25">
      <c r="S4683" s="46"/>
      <c r="U4683" s="46"/>
    </row>
    <row r="4684" spans="19:21" x14ac:dyDescent="0.25">
      <c r="S4684" s="46"/>
      <c r="U4684" s="46"/>
    </row>
    <row r="4685" spans="19:21" x14ac:dyDescent="0.25">
      <c r="S4685" s="46"/>
      <c r="U4685" s="46"/>
    </row>
    <row r="4686" spans="19:21" x14ac:dyDescent="0.25">
      <c r="S4686" s="46"/>
      <c r="U4686" s="46"/>
    </row>
    <row r="4687" spans="19:21" x14ac:dyDescent="0.25">
      <c r="S4687" s="46"/>
      <c r="U4687" s="46"/>
    </row>
    <row r="4688" spans="19:21" x14ac:dyDescent="0.25">
      <c r="S4688" s="46"/>
      <c r="U4688" s="46"/>
    </row>
    <row r="4689" spans="19:21" x14ac:dyDescent="0.25">
      <c r="S4689" s="46"/>
      <c r="U4689" s="46"/>
    </row>
    <row r="4690" spans="19:21" x14ac:dyDescent="0.25">
      <c r="S4690" s="46"/>
      <c r="U4690" s="46"/>
    </row>
    <row r="4691" spans="19:21" x14ac:dyDescent="0.25">
      <c r="S4691" s="46"/>
      <c r="U4691" s="46"/>
    </row>
    <row r="4692" spans="19:21" x14ac:dyDescent="0.25">
      <c r="S4692" s="46"/>
      <c r="U4692" s="46"/>
    </row>
    <row r="4693" spans="19:21" x14ac:dyDescent="0.25">
      <c r="S4693" s="46"/>
      <c r="U4693" s="46"/>
    </row>
    <row r="4694" spans="19:21" x14ac:dyDescent="0.25">
      <c r="S4694" s="46"/>
      <c r="U4694" s="46"/>
    </row>
    <row r="4695" spans="19:21" x14ac:dyDescent="0.25">
      <c r="S4695" s="46"/>
      <c r="U4695" s="46"/>
    </row>
    <row r="4696" spans="19:21" x14ac:dyDescent="0.25">
      <c r="S4696" s="46"/>
      <c r="U4696" s="46"/>
    </row>
    <row r="4697" spans="19:21" x14ac:dyDescent="0.25">
      <c r="S4697" s="46"/>
      <c r="U4697" s="46"/>
    </row>
    <row r="4698" spans="19:21" x14ac:dyDescent="0.25">
      <c r="S4698" s="46"/>
      <c r="U4698" s="46"/>
    </row>
    <row r="4699" spans="19:21" x14ac:dyDescent="0.25">
      <c r="S4699" s="46"/>
      <c r="U4699" s="46"/>
    </row>
    <row r="4700" spans="19:21" x14ac:dyDescent="0.25">
      <c r="S4700" s="46"/>
      <c r="U4700" s="46"/>
    </row>
    <row r="4701" spans="19:21" x14ac:dyDescent="0.25">
      <c r="S4701" s="46"/>
      <c r="U4701" s="46"/>
    </row>
    <row r="4702" spans="19:21" x14ac:dyDescent="0.25">
      <c r="S4702" s="46"/>
      <c r="U4702" s="46"/>
    </row>
    <row r="4703" spans="19:21" x14ac:dyDescent="0.25">
      <c r="S4703" s="46"/>
      <c r="U4703" s="46"/>
    </row>
    <row r="4704" spans="19:21" x14ac:dyDescent="0.25">
      <c r="S4704" s="46"/>
      <c r="U4704" s="46"/>
    </row>
    <row r="4705" spans="19:21" x14ac:dyDescent="0.25">
      <c r="S4705" s="46"/>
      <c r="U4705" s="46"/>
    </row>
    <row r="4706" spans="19:21" x14ac:dyDescent="0.25">
      <c r="S4706" s="46"/>
      <c r="U4706" s="46"/>
    </row>
    <row r="4707" spans="19:21" x14ac:dyDescent="0.25">
      <c r="S4707" s="46"/>
      <c r="U4707" s="46"/>
    </row>
    <row r="4708" spans="19:21" x14ac:dyDescent="0.25">
      <c r="S4708" s="46"/>
      <c r="U4708" s="46"/>
    </row>
    <row r="4709" spans="19:21" x14ac:dyDescent="0.25">
      <c r="S4709" s="46"/>
      <c r="U4709" s="46"/>
    </row>
    <row r="4710" spans="19:21" x14ac:dyDescent="0.25">
      <c r="S4710" s="46"/>
      <c r="U4710" s="46"/>
    </row>
    <row r="4711" spans="19:21" x14ac:dyDescent="0.25">
      <c r="S4711" s="46"/>
      <c r="U4711" s="46"/>
    </row>
    <row r="4712" spans="19:21" x14ac:dyDescent="0.25">
      <c r="S4712" s="46"/>
      <c r="U4712" s="46"/>
    </row>
    <row r="4713" spans="19:21" x14ac:dyDescent="0.25">
      <c r="S4713" s="46"/>
      <c r="U4713" s="46"/>
    </row>
    <row r="4714" spans="19:21" x14ac:dyDescent="0.25">
      <c r="S4714" s="46"/>
      <c r="U4714" s="46"/>
    </row>
    <row r="4715" spans="19:21" x14ac:dyDescent="0.25">
      <c r="S4715" s="46"/>
      <c r="U4715" s="46"/>
    </row>
    <row r="4716" spans="19:21" x14ac:dyDescent="0.25">
      <c r="S4716" s="46"/>
      <c r="U4716" s="46"/>
    </row>
    <row r="4717" spans="19:21" x14ac:dyDescent="0.25">
      <c r="S4717" s="46"/>
      <c r="U4717" s="46"/>
    </row>
    <row r="4718" spans="19:21" x14ac:dyDescent="0.25">
      <c r="S4718" s="46"/>
      <c r="U4718" s="46"/>
    </row>
    <row r="4719" spans="19:21" x14ac:dyDescent="0.25">
      <c r="S4719" s="46"/>
      <c r="U4719" s="46"/>
    </row>
    <row r="4720" spans="19:21" x14ac:dyDescent="0.25">
      <c r="S4720" s="46"/>
      <c r="U4720" s="46"/>
    </row>
    <row r="4721" spans="19:21" x14ac:dyDescent="0.25">
      <c r="S4721" s="46"/>
      <c r="U4721" s="46"/>
    </row>
    <row r="4722" spans="19:21" x14ac:dyDescent="0.25">
      <c r="S4722" s="46"/>
      <c r="U4722" s="46"/>
    </row>
    <row r="4723" spans="19:21" x14ac:dyDescent="0.25">
      <c r="S4723" s="46"/>
      <c r="U4723" s="46"/>
    </row>
    <row r="4724" spans="19:21" x14ac:dyDescent="0.25">
      <c r="S4724" s="46"/>
      <c r="U4724" s="46"/>
    </row>
    <row r="4725" spans="19:21" x14ac:dyDescent="0.25">
      <c r="S4725" s="46"/>
      <c r="U4725" s="46"/>
    </row>
    <row r="4726" spans="19:21" x14ac:dyDescent="0.25">
      <c r="S4726" s="46"/>
      <c r="U4726" s="46"/>
    </row>
    <row r="4727" spans="19:21" x14ac:dyDescent="0.25">
      <c r="S4727" s="46"/>
      <c r="U4727" s="46"/>
    </row>
    <row r="4728" spans="19:21" x14ac:dyDescent="0.25">
      <c r="S4728" s="46"/>
      <c r="U4728" s="46"/>
    </row>
    <row r="4729" spans="19:21" x14ac:dyDescent="0.25">
      <c r="S4729" s="46"/>
      <c r="U4729" s="46"/>
    </row>
    <row r="4730" spans="19:21" x14ac:dyDescent="0.25">
      <c r="S4730" s="46"/>
      <c r="U4730" s="46"/>
    </row>
    <row r="4731" spans="19:21" x14ac:dyDescent="0.25">
      <c r="S4731" s="46"/>
      <c r="U4731" s="46"/>
    </row>
    <row r="4732" spans="19:21" x14ac:dyDescent="0.25">
      <c r="S4732" s="46"/>
      <c r="U4732" s="46"/>
    </row>
    <row r="4733" spans="19:21" x14ac:dyDescent="0.25">
      <c r="S4733" s="46"/>
      <c r="U4733" s="46"/>
    </row>
    <row r="4734" spans="19:21" x14ac:dyDescent="0.25">
      <c r="S4734" s="46"/>
      <c r="U4734" s="46"/>
    </row>
    <row r="4735" spans="19:21" x14ac:dyDescent="0.25">
      <c r="S4735" s="46"/>
      <c r="U4735" s="46"/>
    </row>
    <row r="4736" spans="19:21" x14ac:dyDescent="0.25">
      <c r="S4736" s="46"/>
      <c r="U4736" s="46"/>
    </row>
    <row r="4737" spans="19:21" x14ac:dyDescent="0.25">
      <c r="S4737" s="46"/>
      <c r="U4737" s="46"/>
    </row>
    <row r="4738" spans="19:21" x14ac:dyDescent="0.25">
      <c r="S4738" s="46"/>
      <c r="U4738" s="46"/>
    </row>
    <row r="4739" spans="19:21" x14ac:dyDescent="0.25">
      <c r="S4739" s="46"/>
      <c r="U4739" s="46"/>
    </row>
    <row r="4740" spans="19:21" x14ac:dyDescent="0.25">
      <c r="S4740" s="46"/>
      <c r="U4740" s="46"/>
    </row>
    <row r="4741" spans="19:21" x14ac:dyDescent="0.25">
      <c r="S4741" s="46"/>
      <c r="U4741" s="46"/>
    </row>
    <row r="4742" spans="19:21" x14ac:dyDescent="0.25">
      <c r="S4742" s="46"/>
      <c r="U4742" s="46"/>
    </row>
    <row r="4743" spans="19:21" x14ac:dyDescent="0.25">
      <c r="S4743" s="46"/>
      <c r="U4743" s="46"/>
    </row>
    <row r="4744" spans="19:21" x14ac:dyDescent="0.25">
      <c r="S4744" s="46"/>
      <c r="U4744" s="46"/>
    </row>
    <row r="4745" spans="19:21" x14ac:dyDescent="0.25">
      <c r="S4745" s="46"/>
      <c r="U4745" s="46"/>
    </row>
    <row r="4746" spans="19:21" x14ac:dyDescent="0.25">
      <c r="S4746" s="46"/>
      <c r="U4746" s="46"/>
    </row>
    <row r="4747" spans="19:21" x14ac:dyDescent="0.25">
      <c r="S4747" s="46"/>
      <c r="U4747" s="46"/>
    </row>
    <row r="4748" spans="19:21" x14ac:dyDescent="0.25">
      <c r="S4748" s="46"/>
      <c r="U4748" s="46"/>
    </row>
    <row r="4749" spans="19:21" x14ac:dyDescent="0.25">
      <c r="S4749" s="46"/>
      <c r="U4749" s="46"/>
    </row>
    <row r="4750" spans="19:21" x14ac:dyDescent="0.25">
      <c r="S4750" s="46"/>
      <c r="U4750" s="46"/>
    </row>
    <row r="4751" spans="19:21" x14ac:dyDescent="0.25">
      <c r="S4751" s="46"/>
      <c r="U4751" s="46"/>
    </row>
    <row r="4752" spans="19:21" x14ac:dyDescent="0.25">
      <c r="S4752" s="46"/>
      <c r="U4752" s="46"/>
    </row>
    <row r="4753" spans="19:21" x14ac:dyDescent="0.25">
      <c r="S4753" s="46"/>
      <c r="U4753" s="46"/>
    </row>
    <row r="4754" spans="19:21" x14ac:dyDescent="0.25">
      <c r="S4754" s="46"/>
      <c r="U4754" s="46"/>
    </row>
    <row r="4755" spans="19:21" x14ac:dyDescent="0.25">
      <c r="S4755" s="46"/>
      <c r="U4755" s="46"/>
    </row>
    <row r="4756" spans="19:21" x14ac:dyDescent="0.25">
      <c r="S4756" s="46"/>
      <c r="U4756" s="46"/>
    </row>
    <row r="4757" spans="19:21" x14ac:dyDescent="0.25">
      <c r="S4757" s="46"/>
      <c r="U4757" s="46"/>
    </row>
    <row r="4758" spans="19:21" x14ac:dyDescent="0.25">
      <c r="S4758" s="46"/>
      <c r="U4758" s="46"/>
    </row>
    <row r="4759" spans="19:21" x14ac:dyDescent="0.25">
      <c r="S4759" s="46"/>
      <c r="U4759" s="46"/>
    </row>
    <row r="4760" spans="19:21" x14ac:dyDescent="0.25">
      <c r="S4760" s="46"/>
      <c r="U4760" s="46"/>
    </row>
    <row r="4761" spans="19:21" x14ac:dyDescent="0.25">
      <c r="S4761" s="46"/>
      <c r="U4761" s="46"/>
    </row>
    <row r="4762" spans="19:21" x14ac:dyDescent="0.25">
      <c r="S4762" s="46"/>
      <c r="U4762" s="46"/>
    </row>
    <row r="4763" spans="19:21" x14ac:dyDescent="0.25">
      <c r="S4763" s="46"/>
      <c r="U4763" s="46"/>
    </row>
    <row r="4764" spans="19:21" x14ac:dyDescent="0.25">
      <c r="S4764" s="46"/>
      <c r="U4764" s="46"/>
    </row>
    <row r="4765" spans="19:21" x14ac:dyDescent="0.25">
      <c r="S4765" s="46"/>
      <c r="U4765" s="46"/>
    </row>
    <row r="4766" spans="19:21" x14ac:dyDescent="0.25">
      <c r="S4766" s="46"/>
      <c r="U4766" s="46"/>
    </row>
    <row r="4767" spans="19:21" x14ac:dyDescent="0.25">
      <c r="S4767" s="46"/>
      <c r="U4767" s="46"/>
    </row>
    <row r="4768" spans="19:21" x14ac:dyDescent="0.25">
      <c r="S4768" s="46"/>
      <c r="U4768" s="46"/>
    </row>
    <row r="4769" spans="19:21" x14ac:dyDescent="0.25">
      <c r="S4769" s="46"/>
      <c r="U4769" s="46"/>
    </row>
    <row r="4770" spans="19:21" x14ac:dyDescent="0.25">
      <c r="S4770" s="46"/>
      <c r="U4770" s="46"/>
    </row>
    <row r="4771" spans="19:21" x14ac:dyDescent="0.25">
      <c r="S4771" s="46"/>
      <c r="U4771" s="46"/>
    </row>
    <row r="4772" spans="19:21" x14ac:dyDescent="0.25">
      <c r="S4772" s="46"/>
      <c r="U4772" s="46"/>
    </row>
    <row r="4773" spans="19:21" x14ac:dyDescent="0.25">
      <c r="S4773" s="46"/>
      <c r="U4773" s="46"/>
    </row>
    <row r="4774" spans="19:21" x14ac:dyDescent="0.25">
      <c r="S4774" s="46"/>
      <c r="U4774" s="46"/>
    </row>
    <row r="4775" spans="19:21" x14ac:dyDescent="0.25">
      <c r="S4775" s="46"/>
      <c r="U4775" s="46"/>
    </row>
    <row r="4776" spans="19:21" x14ac:dyDescent="0.25">
      <c r="S4776" s="46"/>
      <c r="U4776" s="46"/>
    </row>
    <row r="4777" spans="19:21" x14ac:dyDescent="0.25">
      <c r="S4777" s="46"/>
      <c r="U4777" s="46"/>
    </row>
    <row r="4778" spans="19:21" x14ac:dyDescent="0.25">
      <c r="S4778" s="46"/>
      <c r="U4778" s="46"/>
    </row>
    <row r="4779" spans="19:21" x14ac:dyDescent="0.25">
      <c r="S4779" s="46"/>
      <c r="U4779" s="46"/>
    </row>
    <row r="4780" spans="19:21" x14ac:dyDescent="0.25">
      <c r="S4780" s="46"/>
      <c r="U4780" s="46"/>
    </row>
    <row r="4781" spans="19:21" x14ac:dyDescent="0.25">
      <c r="S4781" s="46"/>
      <c r="U4781" s="46"/>
    </row>
    <row r="4782" spans="19:21" x14ac:dyDescent="0.25">
      <c r="S4782" s="46"/>
      <c r="U4782" s="46"/>
    </row>
    <row r="4783" spans="19:21" x14ac:dyDescent="0.25">
      <c r="S4783" s="46"/>
      <c r="U4783" s="46"/>
    </row>
    <row r="4784" spans="19:21" x14ac:dyDescent="0.25">
      <c r="S4784" s="46"/>
      <c r="U4784" s="46"/>
    </row>
    <row r="4785" spans="19:21" x14ac:dyDescent="0.25">
      <c r="S4785" s="46"/>
      <c r="U4785" s="46"/>
    </row>
    <row r="4786" spans="19:21" x14ac:dyDescent="0.25">
      <c r="S4786" s="46"/>
      <c r="U4786" s="46"/>
    </row>
    <row r="4787" spans="19:21" x14ac:dyDescent="0.25">
      <c r="S4787" s="46"/>
      <c r="U4787" s="46"/>
    </row>
    <row r="4788" spans="19:21" x14ac:dyDescent="0.25">
      <c r="S4788" s="46"/>
      <c r="U4788" s="46"/>
    </row>
    <row r="4789" spans="19:21" x14ac:dyDescent="0.25">
      <c r="S4789" s="46"/>
      <c r="U4789" s="46"/>
    </row>
    <row r="4790" spans="19:21" x14ac:dyDescent="0.25">
      <c r="S4790" s="46"/>
      <c r="U4790" s="46"/>
    </row>
    <row r="4791" spans="19:21" x14ac:dyDescent="0.25">
      <c r="S4791" s="46"/>
      <c r="U4791" s="46"/>
    </row>
    <row r="4792" spans="19:21" x14ac:dyDescent="0.25">
      <c r="S4792" s="46"/>
      <c r="U4792" s="46"/>
    </row>
    <row r="4793" spans="19:21" x14ac:dyDescent="0.25">
      <c r="S4793" s="46"/>
      <c r="U4793" s="46"/>
    </row>
    <row r="4794" spans="19:21" x14ac:dyDescent="0.25">
      <c r="S4794" s="46"/>
      <c r="U4794" s="46"/>
    </row>
    <row r="4795" spans="19:21" x14ac:dyDescent="0.25">
      <c r="S4795" s="46"/>
      <c r="U4795" s="46"/>
    </row>
    <row r="4796" spans="19:21" x14ac:dyDescent="0.25">
      <c r="S4796" s="46"/>
      <c r="U4796" s="46"/>
    </row>
    <row r="4797" spans="19:21" x14ac:dyDescent="0.25">
      <c r="S4797" s="46"/>
      <c r="U4797" s="46"/>
    </row>
    <row r="4798" spans="19:21" x14ac:dyDescent="0.25">
      <c r="S4798" s="46"/>
      <c r="U4798" s="46"/>
    </row>
    <row r="4799" spans="19:21" x14ac:dyDescent="0.25">
      <c r="S4799" s="46"/>
      <c r="U4799" s="46"/>
    </row>
    <row r="4800" spans="19:21" x14ac:dyDescent="0.25">
      <c r="S4800" s="46"/>
      <c r="U4800" s="46"/>
    </row>
    <row r="4801" spans="19:21" x14ac:dyDescent="0.25">
      <c r="S4801" s="46"/>
      <c r="U4801" s="46"/>
    </row>
    <row r="4802" spans="19:21" x14ac:dyDescent="0.25">
      <c r="S4802" s="46"/>
      <c r="U4802" s="46"/>
    </row>
    <row r="4803" spans="19:21" x14ac:dyDescent="0.25">
      <c r="S4803" s="46"/>
      <c r="U4803" s="46"/>
    </row>
    <row r="4804" spans="19:21" x14ac:dyDescent="0.25">
      <c r="S4804" s="46"/>
      <c r="U4804" s="46"/>
    </row>
    <row r="4805" spans="19:21" x14ac:dyDescent="0.25">
      <c r="S4805" s="46"/>
      <c r="U4805" s="46"/>
    </row>
    <row r="4806" spans="19:21" x14ac:dyDescent="0.25">
      <c r="S4806" s="46"/>
      <c r="U4806" s="46"/>
    </row>
    <row r="4807" spans="19:21" x14ac:dyDescent="0.25">
      <c r="S4807" s="46"/>
      <c r="U4807" s="46"/>
    </row>
    <row r="4808" spans="19:21" x14ac:dyDescent="0.25">
      <c r="S4808" s="46"/>
      <c r="U4808" s="46"/>
    </row>
    <row r="4809" spans="19:21" x14ac:dyDescent="0.25">
      <c r="S4809" s="46"/>
      <c r="U4809" s="46"/>
    </row>
    <row r="4810" spans="19:21" x14ac:dyDescent="0.25">
      <c r="S4810" s="46"/>
      <c r="U4810" s="46"/>
    </row>
    <row r="4811" spans="19:21" x14ac:dyDescent="0.25">
      <c r="S4811" s="46"/>
      <c r="U4811" s="46"/>
    </row>
    <row r="4812" spans="19:21" x14ac:dyDescent="0.25">
      <c r="S4812" s="46"/>
      <c r="U4812" s="46"/>
    </row>
    <row r="4813" spans="19:21" x14ac:dyDescent="0.25">
      <c r="S4813" s="46"/>
      <c r="U4813" s="46"/>
    </row>
    <row r="4814" spans="19:21" x14ac:dyDescent="0.25">
      <c r="S4814" s="46"/>
      <c r="U4814" s="46"/>
    </row>
    <row r="4815" spans="19:21" x14ac:dyDescent="0.25">
      <c r="S4815" s="46"/>
      <c r="U4815" s="46"/>
    </row>
    <row r="4816" spans="19:21" x14ac:dyDescent="0.25">
      <c r="S4816" s="46"/>
      <c r="U4816" s="46"/>
    </row>
    <row r="4817" spans="19:21" x14ac:dyDescent="0.25">
      <c r="S4817" s="46"/>
      <c r="U4817" s="46"/>
    </row>
    <row r="4818" spans="19:21" x14ac:dyDescent="0.25">
      <c r="S4818" s="46"/>
      <c r="U4818" s="46"/>
    </row>
    <row r="4819" spans="19:21" x14ac:dyDescent="0.25">
      <c r="S4819" s="46"/>
      <c r="U4819" s="46"/>
    </row>
    <row r="4820" spans="19:21" x14ac:dyDescent="0.25">
      <c r="S4820" s="46"/>
      <c r="U4820" s="46"/>
    </row>
    <row r="4821" spans="19:21" x14ac:dyDescent="0.25">
      <c r="S4821" s="46"/>
      <c r="U4821" s="46"/>
    </row>
    <row r="4822" spans="19:21" x14ac:dyDescent="0.25">
      <c r="S4822" s="46"/>
      <c r="U4822" s="46"/>
    </row>
    <row r="4823" spans="19:21" x14ac:dyDescent="0.25">
      <c r="S4823" s="46"/>
      <c r="U4823" s="46"/>
    </row>
    <row r="4824" spans="19:21" x14ac:dyDescent="0.25">
      <c r="S4824" s="46"/>
      <c r="U4824" s="46"/>
    </row>
    <row r="4825" spans="19:21" x14ac:dyDescent="0.25">
      <c r="S4825" s="46"/>
      <c r="U4825" s="46"/>
    </row>
    <row r="4826" spans="19:21" x14ac:dyDescent="0.25">
      <c r="S4826" s="46"/>
      <c r="U4826" s="46"/>
    </row>
    <row r="4827" spans="19:21" x14ac:dyDescent="0.25">
      <c r="S4827" s="46"/>
      <c r="U4827" s="46"/>
    </row>
    <row r="4828" spans="19:21" x14ac:dyDescent="0.25">
      <c r="S4828" s="46"/>
      <c r="U4828" s="46"/>
    </row>
    <row r="4829" spans="19:21" x14ac:dyDescent="0.25">
      <c r="S4829" s="46"/>
      <c r="U4829" s="46"/>
    </row>
    <row r="4830" spans="19:21" x14ac:dyDescent="0.25">
      <c r="S4830" s="46"/>
      <c r="U4830" s="46"/>
    </row>
    <row r="4831" spans="19:21" x14ac:dyDescent="0.25">
      <c r="S4831" s="46"/>
      <c r="U4831" s="46"/>
    </row>
    <row r="4832" spans="19:21" x14ac:dyDescent="0.25">
      <c r="S4832" s="46"/>
      <c r="U4832" s="46"/>
    </row>
    <row r="4833" spans="19:21" x14ac:dyDescent="0.25">
      <c r="S4833" s="46"/>
      <c r="U4833" s="46"/>
    </row>
    <row r="4834" spans="19:21" x14ac:dyDescent="0.25">
      <c r="S4834" s="46"/>
      <c r="U4834" s="46"/>
    </row>
    <row r="4835" spans="19:21" x14ac:dyDescent="0.25">
      <c r="S4835" s="46"/>
      <c r="U4835" s="46"/>
    </row>
    <row r="4836" spans="19:21" x14ac:dyDescent="0.25">
      <c r="S4836" s="46"/>
      <c r="U4836" s="46"/>
    </row>
    <row r="4837" spans="19:21" x14ac:dyDescent="0.25">
      <c r="S4837" s="46"/>
      <c r="U4837" s="46"/>
    </row>
    <row r="4838" spans="19:21" x14ac:dyDescent="0.25">
      <c r="S4838" s="46"/>
      <c r="U4838" s="46"/>
    </row>
    <row r="4839" spans="19:21" x14ac:dyDescent="0.25">
      <c r="S4839" s="46"/>
      <c r="U4839" s="46"/>
    </row>
    <row r="4840" spans="19:21" x14ac:dyDescent="0.25">
      <c r="S4840" s="46"/>
      <c r="U4840" s="46"/>
    </row>
    <row r="4841" spans="19:21" x14ac:dyDescent="0.25">
      <c r="S4841" s="46"/>
      <c r="U4841" s="46"/>
    </row>
    <row r="4842" spans="19:21" x14ac:dyDescent="0.25">
      <c r="S4842" s="46"/>
      <c r="U4842" s="46"/>
    </row>
    <row r="4843" spans="19:21" x14ac:dyDescent="0.25">
      <c r="S4843" s="46"/>
      <c r="U4843" s="46"/>
    </row>
    <row r="4844" spans="19:21" x14ac:dyDescent="0.25">
      <c r="S4844" s="46"/>
      <c r="U4844" s="46"/>
    </row>
    <row r="4845" spans="19:21" x14ac:dyDescent="0.25">
      <c r="S4845" s="46"/>
      <c r="U4845" s="46"/>
    </row>
    <row r="4846" spans="19:21" x14ac:dyDescent="0.25">
      <c r="S4846" s="46"/>
      <c r="U4846" s="46"/>
    </row>
    <row r="4847" spans="19:21" x14ac:dyDescent="0.25">
      <c r="S4847" s="46"/>
      <c r="U4847" s="46"/>
    </row>
    <row r="4848" spans="19:21" x14ac:dyDescent="0.25">
      <c r="S4848" s="46"/>
      <c r="U4848" s="46"/>
    </row>
    <row r="4849" spans="19:21" x14ac:dyDescent="0.25">
      <c r="S4849" s="46"/>
      <c r="U4849" s="46"/>
    </row>
    <row r="4850" spans="19:21" x14ac:dyDescent="0.25">
      <c r="S4850" s="46"/>
      <c r="U4850" s="46"/>
    </row>
    <row r="4851" spans="19:21" x14ac:dyDescent="0.25">
      <c r="S4851" s="46"/>
      <c r="U4851" s="46"/>
    </row>
    <row r="4852" spans="19:21" x14ac:dyDescent="0.25">
      <c r="S4852" s="46"/>
      <c r="U4852" s="46"/>
    </row>
    <row r="4853" spans="19:21" x14ac:dyDescent="0.25">
      <c r="S4853" s="46"/>
      <c r="U4853" s="46"/>
    </row>
    <row r="4854" spans="19:21" x14ac:dyDescent="0.25">
      <c r="S4854" s="46"/>
      <c r="U4854" s="46"/>
    </row>
    <row r="4855" spans="19:21" x14ac:dyDescent="0.25">
      <c r="S4855" s="46"/>
      <c r="U4855" s="46"/>
    </row>
    <row r="4856" spans="19:21" x14ac:dyDescent="0.25">
      <c r="S4856" s="46"/>
      <c r="U4856" s="46"/>
    </row>
    <row r="4857" spans="19:21" x14ac:dyDescent="0.25">
      <c r="S4857" s="46"/>
      <c r="U4857" s="46"/>
    </row>
    <row r="4858" spans="19:21" x14ac:dyDescent="0.25">
      <c r="S4858" s="46"/>
      <c r="U4858" s="46"/>
    </row>
    <row r="4859" spans="19:21" x14ac:dyDescent="0.25">
      <c r="S4859" s="46"/>
      <c r="U4859" s="46"/>
    </row>
    <row r="4860" spans="19:21" x14ac:dyDescent="0.25">
      <c r="S4860" s="46"/>
      <c r="U4860" s="46"/>
    </row>
    <row r="4861" spans="19:21" x14ac:dyDescent="0.25">
      <c r="S4861" s="46"/>
      <c r="U4861" s="46"/>
    </row>
    <row r="4862" spans="19:21" x14ac:dyDescent="0.25">
      <c r="S4862" s="46"/>
      <c r="U4862" s="46"/>
    </row>
    <row r="4863" spans="19:21" x14ac:dyDescent="0.25">
      <c r="S4863" s="46"/>
      <c r="U4863" s="46"/>
    </row>
    <row r="4864" spans="19:21" x14ac:dyDescent="0.25">
      <c r="S4864" s="46"/>
      <c r="U4864" s="46"/>
    </row>
    <row r="4865" spans="19:21" x14ac:dyDescent="0.25">
      <c r="S4865" s="46"/>
      <c r="U4865" s="46"/>
    </row>
    <row r="4866" spans="19:21" x14ac:dyDescent="0.25">
      <c r="S4866" s="46"/>
      <c r="U4866" s="46"/>
    </row>
    <row r="4867" spans="19:21" x14ac:dyDescent="0.25">
      <c r="S4867" s="46"/>
      <c r="U4867" s="46"/>
    </row>
    <row r="4868" spans="19:21" x14ac:dyDescent="0.25">
      <c r="S4868" s="46"/>
      <c r="U4868" s="46"/>
    </row>
    <row r="4869" spans="19:21" x14ac:dyDescent="0.25">
      <c r="S4869" s="46"/>
      <c r="U4869" s="46"/>
    </row>
    <row r="4870" spans="19:21" x14ac:dyDescent="0.25">
      <c r="S4870" s="46"/>
      <c r="U4870" s="46"/>
    </row>
    <row r="4871" spans="19:21" x14ac:dyDescent="0.25">
      <c r="S4871" s="46"/>
      <c r="U4871" s="46"/>
    </row>
    <row r="4872" spans="19:21" x14ac:dyDescent="0.25">
      <c r="S4872" s="46"/>
      <c r="U4872" s="46"/>
    </row>
    <row r="4873" spans="19:21" x14ac:dyDescent="0.25">
      <c r="S4873" s="46"/>
      <c r="U4873" s="46"/>
    </row>
    <row r="4874" spans="19:21" x14ac:dyDescent="0.25">
      <c r="S4874" s="46"/>
      <c r="U4874" s="46"/>
    </row>
    <row r="4875" spans="19:21" x14ac:dyDescent="0.25">
      <c r="S4875" s="46"/>
      <c r="U4875" s="46"/>
    </row>
    <row r="4876" spans="19:21" x14ac:dyDescent="0.25">
      <c r="S4876" s="46"/>
      <c r="U4876" s="46"/>
    </row>
    <row r="4877" spans="19:21" x14ac:dyDescent="0.25">
      <c r="S4877" s="46"/>
      <c r="U4877" s="46"/>
    </row>
    <row r="4878" spans="19:21" x14ac:dyDescent="0.25">
      <c r="S4878" s="46"/>
      <c r="U4878" s="46"/>
    </row>
    <row r="4879" spans="19:21" x14ac:dyDescent="0.25">
      <c r="S4879" s="46"/>
      <c r="U4879" s="46"/>
    </row>
    <row r="4880" spans="19:21" x14ac:dyDescent="0.25">
      <c r="S4880" s="46"/>
      <c r="U4880" s="46"/>
    </row>
    <row r="4881" spans="19:21" x14ac:dyDescent="0.25">
      <c r="S4881" s="46"/>
      <c r="U4881" s="46"/>
    </row>
    <row r="4882" spans="19:21" x14ac:dyDescent="0.25">
      <c r="S4882" s="46"/>
      <c r="U4882" s="46"/>
    </row>
    <row r="4883" spans="19:21" x14ac:dyDescent="0.25">
      <c r="S4883" s="46"/>
      <c r="U4883" s="46"/>
    </row>
    <row r="4884" spans="19:21" x14ac:dyDescent="0.25">
      <c r="S4884" s="46"/>
      <c r="U4884" s="46"/>
    </row>
    <row r="4885" spans="19:21" x14ac:dyDescent="0.25">
      <c r="S4885" s="46"/>
      <c r="U4885" s="46"/>
    </row>
    <row r="4886" spans="19:21" x14ac:dyDescent="0.25">
      <c r="S4886" s="46"/>
      <c r="U4886" s="46"/>
    </row>
    <row r="4887" spans="19:21" x14ac:dyDescent="0.25">
      <c r="S4887" s="46"/>
      <c r="U4887" s="46"/>
    </row>
    <row r="4888" spans="19:21" x14ac:dyDescent="0.25">
      <c r="S4888" s="46"/>
      <c r="U4888" s="46"/>
    </row>
    <row r="4889" spans="19:21" x14ac:dyDescent="0.25">
      <c r="S4889" s="46"/>
      <c r="U4889" s="46"/>
    </row>
    <row r="4890" spans="19:21" x14ac:dyDescent="0.25">
      <c r="S4890" s="46"/>
      <c r="U4890" s="46"/>
    </row>
    <row r="4891" spans="19:21" x14ac:dyDescent="0.25">
      <c r="S4891" s="46"/>
      <c r="U4891" s="46"/>
    </row>
    <row r="4892" spans="19:21" x14ac:dyDescent="0.25">
      <c r="S4892" s="46"/>
      <c r="U4892" s="46"/>
    </row>
    <row r="4893" spans="19:21" x14ac:dyDescent="0.25">
      <c r="S4893" s="46"/>
      <c r="U4893" s="46"/>
    </row>
    <row r="4894" spans="19:21" x14ac:dyDescent="0.25">
      <c r="S4894" s="46"/>
      <c r="U4894" s="46"/>
    </row>
    <row r="4895" spans="19:21" x14ac:dyDescent="0.25">
      <c r="S4895" s="46"/>
      <c r="U4895" s="46"/>
    </row>
    <row r="4896" spans="19:21" x14ac:dyDescent="0.25">
      <c r="S4896" s="46"/>
      <c r="U4896" s="46"/>
    </row>
    <row r="4897" spans="19:21" x14ac:dyDescent="0.25">
      <c r="S4897" s="46"/>
      <c r="U4897" s="46"/>
    </row>
    <row r="4898" spans="19:21" x14ac:dyDescent="0.25">
      <c r="S4898" s="46"/>
      <c r="U4898" s="46"/>
    </row>
    <row r="4899" spans="19:21" x14ac:dyDescent="0.25">
      <c r="S4899" s="46"/>
      <c r="U4899" s="46"/>
    </row>
    <row r="4900" spans="19:21" x14ac:dyDescent="0.25">
      <c r="S4900" s="46"/>
      <c r="U4900" s="46"/>
    </row>
    <row r="4901" spans="19:21" x14ac:dyDescent="0.25">
      <c r="S4901" s="46"/>
      <c r="U4901" s="46"/>
    </row>
    <row r="4902" spans="19:21" x14ac:dyDescent="0.25">
      <c r="S4902" s="46"/>
      <c r="U4902" s="46"/>
    </row>
    <row r="4903" spans="19:21" x14ac:dyDescent="0.25">
      <c r="S4903" s="46"/>
      <c r="U4903" s="46"/>
    </row>
    <row r="4904" spans="19:21" x14ac:dyDescent="0.25">
      <c r="S4904" s="46"/>
      <c r="U4904" s="46"/>
    </row>
    <row r="4905" spans="19:21" x14ac:dyDescent="0.25">
      <c r="S4905" s="46"/>
      <c r="U4905" s="46"/>
    </row>
    <row r="4906" spans="19:21" x14ac:dyDescent="0.25">
      <c r="S4906" s="46"/>
      <c r="U4906" s="46"/>
    </row>
    <row r="4907" spans="19:21" x14ac:dyDescent="0.25">
      <c r="S4907" s="46"/>
      <c r="U4907" s="46"/>
    </row>
    <row r="4908" spans="19:21" x14ac:dyDescent="0.25">
      <c r="S4908" s="46"/>
      <c r="U4908" s="46"/>
    </row>
    <row r="4909" spans="19:21" x14ac:dyDescent="0.25">
      <c r="S4909" s="46"/>
      <c r="U4909" s="46"/>
    </row>
    <row r="4910" spans="19:21" x14ac:dyDescent="0.25">
      <c r="S4910" s="46"/>
      <c r="U4910" s="46"/>
    </row>
    <row r="4911" spans="19:21" x14ac:dyDescent="0.25">
      <c r="S4911" s="46"/>
      <c r="U4911" s="46"/>
    </row>
    <row r="4912" spans="19:21" x14ac:dyDescent="0.25">
      <c r="S4912" s="46"/>
      <c r="U4912" s="46"/>
    </row>
    <row r="4913" spans="19:21" x14ac:dyDescent="0.25">
      <c r="S4913" s="46"/>
      <c r="U4913" s="46"/>
    </row>
    <row r="4914" spans="19:21" x14ac:dyDescent="0.25">
      <c r="S4914" s="46"/>
      <c r="U4914" s="46"/>
    </row>
    <row r="4915" spans="19:21" x14ac:dyDescent="0.25">
      <c r="S4915" s="46"/>
      <c r="U4915" s="46"/>
    </row>
    <row r="4916" spans="19:21" x14ac:dyDescent="0.25">
      <c r="S4916" s="46"/>
      <c r="U4916" s="46"/>
    </row>
    <row r="4917" spans="19:21" x14ac:dyDescent="0.25">
      <c r="S4917" s="46"/>
      <c r="U4917" s="46"/>
    </row>
    <row r="4918" spans="19:21" x14ac:dyDescent="0.25">
      <c r="S4918" s="46"/>
      <c r="U4918" s="46"/>
    </row>
    <row r="4919" spans="19:21" x14ac:dyDescent="0.25">
      <c r="S4919" s="46"/>
      <c r="U4919" s="46"/>
    </row>
    <row r="4920" spans="19:21" x14ac:dyDescent="0.25">
      <c r="S4920" s="46"/>
      <c r="U4920" s="46"/>
    </row>
    <row r="4921" spans="19:21" x14ac:dyDescent="0.25">
      <c r="S4921" s="46"/>
      <c r="U4921" s="46"/>
    </row>
    <row r="4922" spans="19:21" x14ac:dyDescent="0.25">
      <c r="S4922" s="46"/>
      <c r="U4922" s="46"/>
    </row>
    <row r="4923" spans="19:21" x14ac:dyDescent="0.25">
      <c r="S4923" s="46"/>
      <c r="U4923" s="46"/>
    </row>
    <row r="4924" spans="19:21" x14ac:dyDescent="0.25">
      <c r="S4924" s="46"/>
      <c r="U4924" s="46"/>
    </row>
    <row r="4925" spans="19:21" x14ac:dyDescent="0.25">
      <c r="S4925" s="46"/>
      <c r="U4925" s="46"/>
    </row>
    <row r="4926" spans="19:21" x14ac:dyDescent="0.25">
      <c r="S4926" s="46"/>
      <c r="U4926" s="46"/>
    </row>
    <row r="4927" spans="19:21" x14ac:dyDescent="0.25">
      <c r="S4927" s="46"/>
      <c r="U4927" s="46"/>
    </row>
    <row r="4928" spans="19:21" x14ac:dyDescent="0.25">
      <c r="S4928" s="46"/>
      <c r="U4928" s="46"/>
    </row>
    <row r="4929" spans="19:21" x14ac:dyDescent="0.25">
      <c r="S4929" s="46"/>
      <c r="U4929" s="46"/>
    </row>
    <row r="4930" spans="19:21" x14ac:dyDescent="0.25">
      <c r="S4930" s="46"/>
      <c r="U4930" s="46"/>
    </row>
    <row r="4931" spans="19:21" x14ac:dyDescent="0.25">
      <c r="S4931" s="46"/>
      <c r="U4931" s="46"/>
    </row>
    <row r="4932" spans="19:21" x14ac:dyDescent="0.25">
      <c r="S4932" s="46"/>
      <c r="U4932" s="46"/>
    </row>
    <row r="4933" spans="19:21" x14ac:dyDescent="0.25">
      <c r="S4933" s="46"/>
      <c r="U4933" s="46"/>
    </row>
    <row r="4934" spans="19:21" x14ac:dyDescent="0.25">
      <c r="S4934" s="46"/>
      <c r="U4934" s="46"/>
    </row>
    <row r="4935" spans="19:21" x14ac:dyDescent="0.25">
      <c r="S4935" s="46"/>
      <c r="U4935" s="46"/>
    </row>
    <row r="4936" spans="19:21" x14ac:dyDescent="0.25">
      <c r="S4936" s="46"/>
      <c r="U4936" s="46"/>
    </row>
    <row r="4937" spans="19:21" x14ac:dyDescent="0.25">
      <c r="S4937" s="46"/>
      <c r="U4937" s="46"/>
    </row>
    <row r="4938" spans="19:21" x14ac:dyDescent="0.25">
      <c r="S4938" s="46"/>
      <c r="U4938" s="46"/>
    </row>
    <row r="4939" spans="19:21" x14ac:dyDescent="0.25">
      <c r="S4939" s="46"/>
      <c r="U4939" s="46"/>
    </row>
    <row r="4940" spans="19:21" x14ac:dyDescent="0.25">
      <c r="S4940" s="46"/>
      <c r="U4940" s="46"/>
    </row>
    <row r="4941" spans="19:21" x14ac:dyDescent="0.25">
      <c r="S4941" s="46"/>
      <c r="U4941" s="46"/>
    </row>
    <row r="4942" spans="19:21" x14ac:dyDescent="0.25">
      <c r="S4942" s="46"/>
      <c r="U4942" s="46"/>
    </row>
    <row r="4943" spans="19:21" x14ac:dyDescent="0.25">
      <c r="S4943" s="46"/>
      <c r="U4943" s="46"/>
    </row>
    <row r="4944" spans="19:21" x14ac:dyDescent="0.25">
      <c r="S4944" s="46"/>
      <c r="U4944" s="46"/>
    </row>
    <row r="4945" spans="19:21" x14ac:dyDescent="0.25">
      <c r="S4945" s="46"/>
      <c r="U4945" s="46"/>
    </row>
    <row r="4946" spans="19:21" x14ac:dyDescent="0.25">
      <c r="S4946" s="46"/>
      <c r="U4946" s="46"/>
    </row>
    <row r="4947" spans="19:21" x14ac:dyDescent="0.25">
      <c r="S4947" s="46"/>
      <c r="U4947" s="46"/>
    </row>
    <row r="4948" spans="19:21" x14ac:dyDescent="0.25">
      <c r="S4948" s="46"/>
      <c r="U4948" s="46"/>
    </row>
    <row r="4949" spans="19:21" x14ac:dyDescent="0.25">
      <c r="S4949" s="46"/>
      <c r="U4949" s="46"/>
    </row>
    <row r="4950" spans="19:21" x14ac:dyDescent="0.25">
      <c r="S4950" s="46"/>
      <c r="U4950" s="46"/>
    </row>
    <row r="4951" spans="19:21" x14ac:dyDescent="0.25">
      <c r="S4951" s="46"/>
      <c r="U4951" s="46"/>
    </row>
    <row r="4952" spans="19:21" x14ac:dyDescent="0.25">
      <c r="S4952" s="46"/>
      <c r="U4952" s="46"/>
    </row>
    <row r="4953" spans="19:21" x14ac:dyDescent="0.25">
      <c r="S4953" s="46"/>
      <c r="U4953" s="46"/>
    </row>
    <row r="4954" spans="19:21" x14ac:dyDescent="0.25">
      <c r="S4954" s="46"/>
      <c r="U4954" s="46"/>
    </row>
    <row r="4955" spans="19:21" x14ac:dyDescent="0.25">
      <c r="S4955" s="46"/>
      <c r="U4955" s="46"/>
    </row>
    <row r="4956" spans="19:21" x14ac:dyDescent="0.25">
      <c r="S4956" s="46"/>
      <c r="U4956" s="46"/>
    </row>
    <row r="4957" spans="19:21" x14ac:dyDescent="0.25">
      <c r="S4957" s="46"/>
      <c r="U4957" s="46"/>
    </row>
    <row r="4958" spans="19:21" x14ac:dyDescent="0.25">
      <c r="S4958" s="46"/>
      <c r="U4958" s="46"/>
    </row>
    <row r="4959" spans="19:21" x14ac:dyDescent="0.25">
      <c r="S4959" s="46"/>
      <c r="U4959" s="46"/>
    </row>
    <row r="4960" spans="19:21" x14ac:dyDescent="0.25">
      <c r="S4960" s="46"/>
      <c r="U4960" s="46"/>
    </row>
    <row r="4961" spans="19:21" x14ac:dyDescent="0.25">
      <c r="S4961" s="46"/>
      <c r="U4961" s="46"/>
    </row>
    <row r="4962" spans="19:21" x14ac:dyDescent="0.25">
      <c r="S4962" s="46"/>
      <c r="U4962" s="46"/>
    </row>
    <row r="4963" spans="19:21" x14ac:dyDescent="0.25">
      <c r="S4963" s="46"/>
      <c r="U4963" s="46"/>
    </row>
    <row r="4964" spans="19:21" x14ac:dyDescent="0.25">
      <c r="S4964" s="46"/>
      <c r="U4964" s="46"/>
    </row>
    <row r="4965" spans="19:21" x14ac:dyDescent="0.25">
      <c r="S4965" s="46"/>
      <c r="U4965" s="46"/>
    </row>
    <row r="4966" spans="19:21" x14ac:dyDescent="0.25">
      <c r="S4966" s="46"/>
      <c r="U4966" s="46"/>
    </row>
    <row r="4967" spans="19:21" x14ac:dyDescent="0.25">
      <c r="S4967" s="46"/>
      <c r="U4967" s="46"/>
    </row>
    <row r="4968" spans="19:21" x14ac:dyDescent="0.25">
      <c r="S4968" s="46"/>
      <c r="U4968" s="46"/>
    </row>
    <row r="4969" spans="19:21" x14ac:dyDescent="0.25">
      <c r="S4969" s="46"/>
      <c r="U4969" s="46"/>
    </row>
    <row r="4970" spans="19:21" x14ac:dyDescent="0.25">
      <c r="S4970" s="46"/>
      <c r="U4970" s="46"/>
    </row>
    <row r="4971" spans="19:21" x14ac:dyDescent="0.25">
      <c r="S4971" s="46"/>
      <c r="U4971" s="46"/>
    </row>
    <row r="4972" spans="19:21" x14ac:dyDescent="0.25">
      <c r="S4972" s="46"/>
      <c r="U4972" s="46"/>
    </row>
    <row r="4973" spans="19:21" x14ac:dyDescent="0.25">
      <c r="S4973" s="46"/>
      <c r="U4973" s="46"/>
    </row>
    <row r="4974" spans="19:21" x14ac:dyDescent="0.25">
      <c r="S4974" s="46"/>
      <c r="U4974" s="46"/>
    </row>
    <row r="4975" spans="19:21" x14ac:dyDescent="0.25">
      <c r="S4975" s="46"/>
      <c r="U4975" s="46"/>
    </row>
    <row r="4976" spans="19:21" x14ac:dyDescent="0.25">
      <c r="S4976" s="46"/>
      <c r="U4976" s="46"/>
    </row>
    <row r="4977" spans="19:21" x14ac:dyDescent="0.25">
      <c r="S4977" s="46"/>
      <c r="U4977" s="46"/>
    </row>
    <row r="4978" spans="19:21" x14ac:dyDescent="0.25">
      <c r="S4978" s="46"/>
      <c r="U4978" s="46"/>
    </row>
    <row r="4979" spans="19:21" x14ac:dyDescent="0.25">
      <c r="S4979" s="46"/>
      <c r="U4979" s="46"/>
    </row>
    <row r="4980" spans="19:21" x14ac:dyDescent="0.25">
      <c r="S4980" s="46"/>
      <c r="U4980" s="46"/>
    </row>
    <row r="4981" spans="19:21" x14ac:dyDescent="0.25">
      <c r="S4981" s="46"/>
      <c r="U4981" s="46"/>
    </row>
    <row r="4982" spans="19:21" x14ac:dyDescent="0.25">
      <c r="S4982" s="46"/>
      <c r="U4982" s="46"/>
    </row>
    <row r="4983" spans="19:21" x14ac:dyDescent="0.25">
      <c r="S4983" s="46"/>
      <c r="U4983" s="46"/>
    </row>
    <row r="4984" spans="19:21" x14ac:dyDescent="0.25">
      <c r="S4984" s="46"/>
      <c r="U4984" s="46"/>
    </row>
    <row r="4985" spans="19:21" x14ac:dyDescent="0.25">
      <c r="S4985" s="46"/>
      <c r="U4985" s="46"/>
    </row>
    <row r="4986" spans="19:21" x14ac:dyDescent="0.25">
      <c r="S4986" s="46"/>
      <c r="U4986" s="46"/>
    </row>
    <row r="4987" spans="19:21" x14ac:dyDescent="0.25">
      <c r="S4987" s="46"/>
      <c r="U4987" s="46"/>
    </row>
    <row r="4988" spans="19:21" x14ac:dyDescent="0.25">
      <c r="S4988" s="46"/>
      <c r="U4988" s="46"/>
    </row>
    <row r="4989" spans="19:21" x14ac:dyDescent="0.25">
      <c r="S4989" s="46"/>
      <c r="U4989" s="46"/>
    </row>
    <row r="4990" spans="19:21" x14ac:dyDescent="0.25">
      <c r="S4990" s="46"/>
      <c r="U4990" s="46"/>
    </row>
    <row r="4991" spans="19:21" x14ac:dyDescent="0.25">
      <c r="S4991" s="46"/>
      <c r="U4991" s="46"/>
    </row>
    <row r="4992" spans="19:21" x14ac:dyDescent="0.25">
      <c r="S4992" s="46"/>
      <c r="U4992" s="46"/>
    </row>
    <row r="4993" spans="19:21" x14ac:dyDescent="0.25">
      <c r="S4993" s="46"/>
      <c r="U4993" s="46"/>
    </row>
    <row r="4994" spans="19:21" x14ac:dyDescent="0.25">
      <c r="S4994" s="46"/>
      <c r="U4994" s="46"/>
    </row>
    <row r="4995" spans="19:21" x14ac:dyDescent="0.25">
      <c r="S4995" s="46"/>
      <c r="U4995" s="46"/>
    </row>
    <row r="4996" spans="19:21" x14ac:dyDescent="0.25">
      <c r="S4996" s="46"/>
      <c r="U4996" s="46"/>
    </row>
    <row r="4997" spans="19:21" x14ac:dyDescent="0.25">
      <c r="S4997" s="46"/>
      <c r="U4997" s="46"/>
    </row>
    <row r="4998" spans="19:21" x14ac:dyDescent="0.25">
      <c r="S4998" s="46"/>
      <c r="U4998" s="46"/>
    </row>
    <row r="4999" spans="19:21" x14ac:dyDescent="0.25">
      <c r="S4999" s="46"/>
      <c r="U4999" s="46"/>
    </row>
    <row r="5000" spans="19:21" x14ac:dyDescent="0.25">
      <c r="S5000" s="46"/>
      <c r="U5000" s="46"/>
    </row>
    <row r="5001" spans="19:21" x14ac:dyDescent="0.25">
      <c r="S5001" s="46"/>
      <c r="U5001" s="46"/>
    </row>
    <row r="5002" spans="19:21" x14ac:dyDescent="0.25">
      <c r="S5002" s="46"/>
      <c r="U5002" s="46"/>
    </row>
    <row r="5003" spans="19:21" x14ac:dyDescent="0.25">
      <c r="S5003" s="46"/>
      <c r="U5003" s="46"/>
    </row>
    <row r="5004" spans="19:21" x14ac:dyDescent="0.25">
      <c r="S5004" s="46"/>
      <c r="U5004" s="46"/>
    </row>
    <row r="5005" spans="19:21" x14ac:dyDescent="0.25">
      <c r="S5005" s="46"/>
      <c r="U5005" s="46"/>
    </row>
    <row r="5006" spans="19:21" x14ac:dyDescent="0.25">
      <c r="S5006" s="46"/>
      <c r="U5006" s="46"/>
    </row>
    <row r="5007" spans="19:21" x14ac:dyDescent="0.25">
      <c r="S5007" s="46"/>
      <c r="U5007" s="46"/>
    </row>
    <row r="5008" spans="19:21" x14ac:dyDescent="0.25">
      <c r="S5008" s="46"/>
      <c r="U5008" s="46"/>
    </row>
    <row r="5009" spans="19:21" x14ac:dyDescent="0.25">
      <c r="S5009" s="46"/>
      <c r="U5009" s="46"/>
    </row>
    <row r="5010" spans="19:21" x14ac:dyDescent="0.25">
      <c r="S5010" s="46"/>
      <c r="U5010" s="46"/>
    </row>
    <row r="5011" spans="19:21" x14ac:dyDescent="0.25">
      <c r="S5011" s="46"/>
      <c r="U5011" s="46"/>
    </row>
    <row r="5012" spans="19:21" x14ac:dyDescent="0.25">
      <c r="S5012" s="46"/>
      <c r="U5012" s="46"/>
    </row>
    <row r="5013" spans="19:21" x14ac:dyDescent="0.25">
      <c r="S5013" s="46"/>
      <c r="U5013" s="46"/>
    </row>
    <row r="5014" spans="19:21" x14ac:dyDescent="0.25">
      <c r="S5014" s="46"/>
      <c r="U5014" s="46"/>
    </row>
    <row r="5015" spans="19:21" x14ac:dyDescent="0.25">
      <c r="S5015" s="46"/>
      <c r="U5015" s="46"/>
    </row>
    <row r="5016" spans="19:21" x14ac:dyDescent="0.25">
      <c r="S5016" s="46"/>
      <c r="U5016" s="46"/>
    </row>
    <row r="5017" spans="19:21" x14ac:dyDescent="0.25">
      <c r="S5017" s="46"/>
      <c r="U5017" s="46"/>
    </row>
    <row r="5018" spans="19:21" x14ac:dyDescent="0.25">
      <c r="S5018" s="46"/>
      <c r="U5018" s="46"/>
    </row>
    <row r="5019" spans="19:21" x14ac:dyDescent="0.25">
      <c r="S5019" s="46"/>
      <c r="U5019" s="46"/>
    </row>
    <row r="5020" spans="19:21" x14ac:dyDescent="0.25">
      <c r="S5020" s="46"/>
      <c r="U5020" s="46"/>
    </row>
    <row r="5021" spans="19:21" x14ac:dyDescent="0.25">
      <c r="S5021" s="46"/>
      <c r="U5021" s="46"/>
    </row>
    <row r="5022" spans="19:21" x14ac:dyDescent="0.25">
      <c r="S5022" s="46"/>
      <c r="U5022" s="46"/>
    </row>
    <row r="5023" spans="19:21" x14ac:dyDescent="0.25">
      <c r="S5023" s="46"/>
      <c r="U5023" s="46"/>
    </row>
    <row r="5024" spans="19:21" x14ac:dyDescent="0.25">
      <c r="S5024" s="46"/>
      <c r="U5024" s="46"/>
    </row>
    <row r="5025" spans="19:21" x14ac:dyDescent="0.25">
      <c r="S5025" s="46"/>
      <c r="U5025" s="46"/>
    </row>
    <row r="5026" spans="19:21" x14ac:dyDescent="0.25">
      <c r="S5026" s="46"/>
      <c r="U5026" s="46"/>
    </row>
    <row r="5027" spans="19:21" x14ac:dyDescent="0.25">
      <c r="S5027" s="46"/>
      <c r="U5027" s="46"/>
    </row>
    <row r="5028" spans="19:21" x14ac:dyDescent="0.25">
      <c r="S5028" s="46"/>
      <c r="U5028" s="46"/>
    </row>
    <row r="5029" spans="19:21" x14ac:dyDescent="0.25">
      <c r="S5029" s="46"/>
      <c r="U5029" s="46"/>
    </row>
    <row r="5030" spans="19:21" x14ac:dyDescent="0.25">
      <c r="S5030" s="46"/>
      <c r="U5030" s="46"/>
    </row>
    <row r="5031" spans="19:21" x14ac:dyDescent="0.25">
      <c r="S5031" s="46"/>
      <c r="U5031" s="46"/>
    </row>
    <row r="5032" spans="19:21" x14ac:dyDescent="0.25">
      <c r="S5032" s="46"/>
      <c r="U5032" s="46"/>
    </row>
    <row r="5033" spans="19:21" x14ac:dyDescent="0.25">
      <c r="S5033" s="46"/>
      <c r="U5033" s="46"/>
    </row>
    <row r="5034" spans="19:21" x14ac:dyDescent="0.25">
      <c r="S5034" s="46"/>
      <c r="U5034" s="46"/>
    </row>
    <row r="5035" spans="19:21" x14ac:dyDescent="0.25">
      <c r="S5035" s="46"/>
      <c r="U5035" s="46"/>
    </row>
    <row r="5036" spans="19:21" x14ac:dyDescent="0.25">
      <c r="S5036" s="46"/>
      <c r="U5036" s="46"/>
    </row>
    <row r="5037" spans="19:21" x14ac:dyDescent="0.25">
      <c r="S5037" s="46"/>
      <c r="U5037" s="46"/>
    </row>
    <row r="5038" spans="19:21" x14ac:dyDescent="0.25">
      <c r="S5038" s="46"/>
      <c r="U5038" s="46"/>
    </row>
    <row r="5039" spans="19:21" x14ac:dyDescent="0.25">
      <c r="S5039" s="46"/>
      <c r="U5039" s="46"/>
    </row>
    <row r="5040" spans="19:21" x14ac:dyDescent="0.25">
      <c r="S5040" s="46"/>
      <c r="U5040" s="46"/>
    </row>
    <row r="5041" spans="19:21" x14ac:dyDescent="0.25">
      <c r="S5041" s="46"/>
      <c r="U5041" s="46"/>
    </row>
    <row r="5042" spans="19:21" x14ac:dyDescent="0.25">
      <c r="S5042" s="46"/>
      <c r="U5042" s="46"/>
    </row>
    <row r="5043" spans="19:21" x14ac:dyDescent="0.25">
      <c r="S5043" s="46"/>
      <c r="U5043" s="46"/>
    </row>
    <row r="5044" spans="19:21" x14ac:dyDescent="0.25">
      <c r="S5044" s="46"/>
      <c r="U5044" s="46"/>
    </row>
    <row r="5045" spans="19:21" x14ac:dyDescent="0.25">
      <c r="S5045" s="46"/>
      <c r="U5045" s="46"/>
    </row>
    <row r="5046" spans="19:21" x14ac:dyDescent="0.25">
      <c r="S5046" s="46"/>
      <c r="U5046" s="46"/>
    </row>
    <row r="5047" spans="19:21" x14ac:dyDescent="0.25">
      <c r="S5047" s="46"/>
      <c r="U5047" s="46"/>
    </row>
    <row r="5048" spans="19:21" x14ac:dyDescent="0.25">
      <c r="S5048" s="46"/>
      <c r="U5048" s="46"/>
    </row>
    <row r="5049" spans="19:21" x14ac:dyDescent="0.25">
      <c r="S5049" s="46"/>
      <c r="U5049" s="46"/>
    </row>
    <row r="5050" spans="19:21" x14ac:dyDescent="0.25">
      <c r="S5050" s="46"/>
      <c r="U5050" s="46"/>
    </row>
    <row r="5051" spans="19:21" x14ac:dyDescent="0.25">
      <c r="S5051" s="46"/>
      <c r="U5051" s="46"/>
    </row>
    <row r="5052" spans="19:21" x14ac:dyDescent="0.25">
      <c r="S5052" s="46"/>
      <c r="U5052" s="46"/>
    </row>
    <row r="5053" spans="19:21" x14ac:dyDescent="0.25">
      <c r="S5053" s="46"/>
      <c r="U5053" s="46"/>
    </row>
    <row r="5054" spans="19:21" x14ac:dyDescent="0.25">
      <c r="S5054" s="46"/>
      <c r="U5054" s="46"/>
    </row>
    <row r="5055" spans="19:21" x14ac:dyDescent="0.25">
      <c r="S5055" s="46"/>
      <c r="U5055" s="46"/>
    </row>
    <row r="5056" spans="19:21" x14ac:dyDescent="0.25">
      <c r="S5056" s="46"/>
      <c r="U5056" s="46"/>
    </row>
    <row r="5057" spans="19:21" x14ac:dyDescent="0.25">
      <c r="S5057" s="46"/>
      <c r="U5057" s="46"/>
    </row>
    <row r="5058" spans="19:21" x14ac:dyDescent="0.25">
      <c r="S5058" s="46"/>
      <c r="U5058" s="46"/>
    </row>
    <row r="5059" spans="19:21" x14ac:dyDescent="0.25">
      <c r="S5059" s="46"/>
      <c r="U5059" s="46"/>
    </row>
    <row r="5060" spans="19:21" x14ac:dyDescent="0.25">
      <c r="S5060" s="46"/>
      <c r="U5060" s="46"/>
    </row>
    <row r="5061" spans="19:21" x14ac:dyDescent="0.25">
      <c r="S5061" s="46"/>
      <c r="U5061" s="46"/>
    </row>
    <row r="5062" spans="19:21" x14ac:dyDescent="0.25">
      <c r="S5062" s="46"/>
      <c r="U5062" s="46"/>
    </row>
    <row r="5063" spans="19:21" x14ac:dyDescent="0.25">
      <c r="S5063" s="46"/>
      <c r="U5063" s="46"/>
    </row>
    <row r="5064" spans="19:21" x14ac:dyDescent="0.25">
      <c r="S5064" s="46"/>
      <c r="U5064" s="46"/>
    </row>
    <row r="5065" spans="19:21" x14ac:dyDescent="0.25">
      <c r="S5065" s="46"/>
      <c r="U5065" s="46"/>
    </row>
    <row r="5066" spans="19:21" x14ac:dyDescent="0.25">
      <c r="S5066" s="46"/>
      <c r="U5066" s="46"/>
    </row>
    <row r="5067" spans="19:21" x14ac:dyDescent="0.25">
      <c r="S5067" s="46"/>
      <c r="U5067" s="46"/>
    </row>
    <row r="5068" spans="19:21" x14ac:dyDescent="0.25">
      <c r="S5068" s="46"/>
      <c r="U5068" s="46"/>
    </row>
    <row r="5069" spans="19:21" x14ac:dyDescent="0.25">
      <c r="S5069" s="46"/>
      <c r="U5069" s="46"/>
    </row>
    <row r="5070" spans="19:21" x14ac:dyDescent="0.25">
      <c r="S5070" s="46"/>
      <c r="U5070" s="46"/>
    </row>
    <row r="5071" spans="19:21" x14ac:dyDescent="0.25">
      <c r="S5071" s="46"/>
      <c r="U5071" s="46"/>
    </row>
    <row r="5072" spans="19:21" x14ac:dyDescent="0.25">
      <c r="S5072" s="46"/>
      <c r="U5072" s="46"/>
    </row>
    <row r="5073" spans="19:21" x14ac:dyDescent="0.25">
      <c r="S5073" s="46"/>
      <c r="U5073" s="46"/>
    </row>
    <row r="5074" spans="19:21" x14ac:dyDescent="0.25">
      <c r="S5074" s="46"/>
      <c r="U5074" s="46"/>
    </row>
    <row r="5075" spans="19:21" x14ac:dyDescent="0.25">
      <c r="S5075" s="46"/>
      <c r="U5075" s="46"/>
    </row>
    <row r="5076" spans="19:21" x14ac:dyDescent="0.25">
      <c r="S5076" s="46"/>
      <c r="U5076" s="46"/>
    </row>
    <row r="5077" spans="19:21" x14ac:dyDescent="0.25">
      <c r="S5077" s="46"/>
      <c r="U5077" s="46"/>
    </row>
    <row r="5078" spans="19:21" x14ac:dyDescent="0.25">
      <c r="S5078" s="46"/>
      <c r="U5078" s="46"/>
    </row>
    <row r="5079" spans="19:21" x14ac:dyDescent="0.25">
      <c r="S5079" s="46"/>
      <c r="U5079" s="46"/>
    </row>
    <row r="5080" spans="19:21" x14ac:dyDescent="0.25">
      <c r="S5080" s="46"/>
      <c r="U5080" s="46"/>
    </row>
    <row r="5081" spans="19:21" x14ac:dyDescent="0.25">
      <c r="S5081" s="46"/>
      <c r="U5081" s="46"/>
    </row>
    <row r="5082" spans="19:21" x14ac:dyDescent="0.25">
      <c r="S5082" s="46"/>
      <c r="U5082" s="46"/>
    </row>
    <row r="5083" spans="19:21" x14ac:dyDescent="0.25">
      <c r="S5083" s="46"/>
      <c r="U5083" s="46"/>
    </row>
    <row r="5084" spans="19:21" x14ac:dyDescent="0.25">
      <c r="S5084" s="46"/>
      <c r="U5084" s="46"/>
    </row>
    <row r="5085" spans="19:21" x14ac:dyDescent="0.25">
      <c r="S5085" s="46"/>
      <c r="U5085" s="46"/>
    </row>
    <row r="5086" spans="19:21" x14ac:dyDescent="0.25">
      <c r="S5086" s="46"/>
      <c r="U5086" s="46"/>
    </row>
    <row r="5087" spans="19:21" x14ac:dyDescent="0.25">
      <c r="S5087" s="46"/>
      <c r="U5087" s="46"/>
    </row>
    <row r="5088" spans="19:21" x14ac:dyDescent="0.25">
      <c r="S5088" s="46"/>
      <c r="U5088" s="46"/>
    </row>
    <row r="5089" spans="19:21" x14ac:dyDescent="0.25">
      <c r="S5089" s="46"/>
      <c r="U5089" s="46"/>
    </row>
    <row r="5090" spans="19:21" x14ac:dyDescent="0.25">
      <c r="S5090" s="46"/>
      <c r="U5090" s="46"/>
    </row>
    <row r="5091" spans="19:21" x14ac:dyDescent="0.25">
      <c r="S5091" s="46"/>
      <c r="U5091" s="46"/>
    </row>
    <row r="5092" spans="19:21" x14ac:dyDescent="0.25">
      <c r="S5092" s="46"/>
      <c r="U5092" s="46"/>
    </row>
    <row r="5093" spans="19:21" x14ac:dyDescent="0.25">
      <c r="S5093" s="46"/>
      <c r="U5093" s="46"/>
    </row>
    <row r="5094" spans="19:21" x14ac:dyDescent="0.25">
      <c r="S5094" s="46"/>
      <c r="U5094" s="46"/>
    </row>
    <row r="5095" spans="19:21" x14ac:dyDescent="0.25">
      <c r="S5095" s="46"/>
      <c r="U5095" s="46"/>
    </row>
    <row r="5096" spans="19:21" x14ac:dyDescent="0.25">
      <c r="S5096" s="46"/>
      <c r="U5096" s="46"/>
    </row>
    <row r="5097" spans="19:21" x14ac:dyDescent="0.25">
      <c r="S5097" s="46"/>
      <c r="U5097" s="46"/>
    </row>
    <row r="5098" spans="19:21" x14ac:dyDescent="0.25">
      <c r="S5098" s="46"/>
      <c r="U5098" s="46"/>
    </row>
    <row r="5099" spans="19:21" x14ac:dyDescent="0.25">
      <c r="S5099" s="46"/>
      <c r="U5099" s="46"/>
    </row>
    <row r="5100" spans="19:21" x14ac:dyDescent="0.25">
      <c r="S5100" s="46"/>
      <c r="U5100" s="46"/>
    </row>
    <row r="5101" spans="19:21" x14ac:dyDescent="0.25">
      <c r="S5101" s="46"/>
      <c r="U5101" s="46"/>
    </row>
    <row r="5102" spans="19:21" x14ac:dyDescent="0.25">
      <c r="S5102" s="46"/>
      <c r="U5102" s="46"/>
    </row>
    <row r="5103" spans="19:21" x14ac:dyDescent="0.25">
      <c r="S5103" s="46"/>
      <c r="U5103" s="46"/>
    </row>
    <row r="5104" spans="19:21" x14ac:dyDescent="0.25">
      <c r="S5104" s="46"/>
      <c r="U5104" s="46"/>
    </row>
    <row r="5105" spans="19:21" x14ac:dyDescent="0.25">
      <c r="S5105" s="46"/>
      <c r="U5105" s="46"/>
    </row>
    <row r="5106" spans="19:21" x14ac:dyDescent="0.25">
      <c r="S5106" s="46"/>
      <c r="U5106" s="46"/>
    </row>
    <row r="5107" spans="19:21" x14ac:dyDescent="0.25">
      <c r="S5107" s="46"/>
      <c r="U5107" s="46"/>
    </row>
    <row r="5108" spans="19:21" x14ac:dyDescent="0.25">
      <c r="S5108" s="46"/>
      <c r="U5108" s="46"/>
    </row>
    <row r="5109" spans="19:21" x14ac:dyDescent="0.25">
      <c r="S5109" s="46"/>
      <c r="U5109" s="46"/>
    </row>
    <row r="5110" spans="19:21" x14ac:dyDescent="0.25">
      <c r="S5110" s="46"/>
      <c r="U5110" s="46"/>
    </row>
    <row r="5111" spans="19:21" x14ac:dyDescent="0.25">
      <c r="S5111" s="46"/>
      <c r="U5111" s="46"/>
    </row>
    <row r="5112" spans="19:21" x14ac:dyDescent="0.25">
      <c r="S5112" s="46"/>
      <c r="U5112" s="46"/>
    </row>
    <row r="5113" spans="19:21" x14ac:dyDescent="0.25">
      <c r="S5113" s="46"/>
      <c r="U5113" s="46"/>
    </row>
    <row r="5114" spans="19:21" x14ac:dyDescent="0.25">
      <c r="S5114" s="46"/>
      <c r="U5114" s="46"/>
    </row>
    <row r="5115" spans="19:21" x14ac:dyDescent="0.25">
      <c r="S5115" s="46"/>
      <c r="U5115" s="46"/>
    </row>
    <row r="5116" spans="19:21" x14ac:dyDescent="0.25">
      <c r="S5116" s="46"/>
      <c r="U5116" s="46"/>
    </row>
    <row r="5117" spans="19:21" x14ac:dyDescent="0.25">
      <c r="S5117" s="46"/>
      <c r="U5117" s="46"/>
    </row>
    <row r="5118" spans="19:21" x14ac:dyDescent="0.25">
      <c r="S5118" s="46"/>
      <c r="U5118" s="46"/>
    </row>
    <row r="5119" spans="19:21" x14ac:dyDescent="0.25">
      <c r="S5119" s="46"/>
      <c r="U5119" s="46"/>
    </row>
    <row r="5120" spans="19:21" x14ac:dyDescent="0.25">
      <c r="S5120" s="46"/>
      <c r="U5120" s="46"/>
    </row>
    <row r="5121" spans="19:21" x14ac:dyDescent="0.25">
      <c r="S5121" s="46"/>
      <c r="U5121" s="46"/>
    </row>
    <row r="5122" spans="19:21" x14ac:dyDescent="0.25">
      <c r="S5122" s="46"/>
      <c r="U5122" s="46"/>
    </row>
    <row r="5123" spans="19:21" x14ac:dyDescent="0.25">
      <c r="S5123" s="46"/>
      <c r="U5123" s="46"/>
    </row>
    <row r="5124" spans="19:21" x14ac:dyDescent="0.25">
      <c r="S5124" s="46"/>
      <c r="U5124" s="46"/>
    </row>
    <row r="5125" spans="19:21" x14ac:dyDescent="0.25">
      <c r="S5125" s="46"/>
      <c r="U5125" s="46"/>
    </row>
    <row r="5126" spans="19:21" x14ac:dyDescent="0.25">
      <c r="S5126" s="46"/>
      <c r="U5126" s="46"/>
    </row>
    <row r="5127" spans="19:21" x14ac:dyDescent="0.25">
      <c r="S5127" s="46"/>
      <c r="U5127" s="46"/>
    </row>
    <row r="5128" spans="19:21" x14ac:dyDescent="0.25">
      <c r="S5128" s="46"/>
      <c r="U5128" s="46"/>
    </row>
    <row r="5129" spans="19:21" x14ac:dyDescent="0.25">
      <c r="S5129" s="46"/>
      <c r="U5129" s="46"/>
    </row>
    <row r="5130" spans="19:21" x14ac:dyDescent="0.25">
      <c r="S5130" s="46"/>
      <c r="U5130" s="46"/>
    </row>
    <row r="5131" spans="19:21" x14ac:dyDescent="0.25">
      <c r="S5131" s="46"/>
      <c r="U5131" s="46"/>
    </row>
    <row r="5132" spans="19:21" x14ac:dyDescent="0.25">
      <c r="S5132" s="46"/>
      <c r="U5132" s="46"/>
    </row>
    <row r="5133" spans="19:21" x14ac:dyDescent="0.25">
      <c r="S5133" s="46"/>
      <c r="U5133" s="46"/>
    </row>
    <row r="5134" spans="19:21" x14ac:dyDescent="0.25">
      <c r="S5134" s="46"/>
      <c r="U5134" s="46"/>
    </row>
    <row r="5135" spans="19:21" x14ac:dyDescent="0.25">
      <c r="S5135" s="46"/>
      <c r="U5135" s="46"/>
    </row>
    <row r="5136" spans="19:21" x14ac:dyDescent="0.25">
      <c r="S5136" s="46"/>
      <c r="U5136" s="46"/>
    </row>
    <row r="5137" spans="19:21" x14ac:dyDescent="0.25">
      <c r="S5137" s="46"/>
      <c r="U5137" s="46"/>
    </row>
    <row r="5138" spans="19:21" x14ac:dyDescent="0.25">
      <c r="S5138" s="46"/>
      <c r="U5138" s="46"/>
    </row>
    <row r="5139" spans="19:21" x14ac:dyDescent="0.25">
      <c r="S5139" s="46"/>
      <c r="U5139" s="46"/>
    </row>
    <row r="5140" spans="19:21" x14ac:dyDescent="0.25">
      <c r="S5140" s="46"/>
      <c r="U5140" s="46"/>
    </row>
    <row r="5141" spans="19:21" x14ac:dyDescent="0.25">
      <c r="S5141" s="46"/>
      <c r="U5141" s="46"/>
    </row>
    <row r="5142" spans="19:21" x14ac:dyDescent="0.25">
      <c r="S5142" s="46"/>
      <c r="U5142" s="46"/>
    </row>
    <row r="5143" spans="19:21" x14ac:dyDescent="0.25">
      <c r="S5143" s="46"/>
      <c r="U5143" s="46"/>
    </row>
    <row r="5144" spans="19:21" x14ac:dyDescent="0.25">
      <c r="S5144" s="46"/>
      <c r="U5144" s="46"/>
    </row>
    <row r="5145" spans="19:21" x14ac:dyDescent="0.25">
      <c r="S5145" s="46"/>
      <c r="U5145" s="46"/>
    </row>
    <row r="5146" spans="19:21" x14ac:dyDescent="0.25">
      <c r="S5146" s="46"/>
      <c r="U5146" s="46"/>
    </row>
    <row r="5147" spans="19:21" x14ac:dyDescent="0.25">
      <c r="S5147" s="46"/>
      <c r="U5147" s="46"/>
    </row>
    <row r="5148" spans="19:21" x14ac:dyDescent="0.25">
      <c r="S5148" s="46"/>
      <c r="U5148" s="46"/>
    </row>
    <row r="5149" spans="19:21" x14ac:dyDescent="0.25">
      <c r="S5149" s="46"/>
      <c r="U5149" s="46"/>
    </row>
    <row r="5150" spans="19:21" x14ac:dyDescent="0.25">
      <c r="S5150" s="46"/>
      <c r="U5150" s="46"/>
    </row>
    <row r="5151" spans="19:21" x14ac:dyDescent="0.25">
      <c r="S5151" s="46"/>
      <c r="U5151" s="46"/>
    </row>
    <row r="5152" spans="19:21" x14ac:dyDescent="0.25">
      <c r="S5152" s="46"/>
      <c r="U5152" s="46"/>
    </row>
    <row r="5153" spans="19:21" x14ac:dyDescent="0.25">
      <c r="S5153" s="46"/>
      <c r="U5153" s="46"/>
    </row>
    <row r="5154" spans="19:21" x14ac:dyDescent="0.25">
      <c r="S5154" s="46"/>
      <c r="U5154" s="46"/>
    </row>
    <row r="5155" spans="19:21" x14ac:dyDescent="0.25">
      <c r="S5155" s="46"/>
      <c r="U5155" s="46"/>
    </row>
    <row r="5156" spans="19:21" x14ac:dyDescent="0.25">
      <c r="S5156" s="46"/>
      <c r="U5156" s="46"/>
    </row>
    <row r="5157" spans="19:21" x14ac:dyDescent="0.25">
      <c r="S5157" s="46"/>
      <c r="U5157" s="46"/>
    </row>
    <row r="5158" spans="19:21" x14ac:dyDescent="0.25">
      <c r="S5158" s="46"/>
      <c r="U5158" s="46"/>
    </row>
    <row r="5159" spans="19:21" x14ac:dyDescent="0.25">
      <c r="S5159" s="46"/>
      <c r="U5159" s="46"/>
    </row>
    <row r="5160" spans="19:21" x14ac:dyDescent="0.25">
      <c r="S5160" s="46"/>
      <c r="U5160" s="46"/>
    </row>
    <row r="5161" spans="19:21" x14ac:dyDescent="0.25">
      <c r="S5161" s="46"/>
      <c r="U5161" s="46"/>
    </row>
    <row r="5162" spans="19:21" x14ac:dyDescent="0.25">
      <c r="S5162" s="46"/>
      <c r="U5162" s="46"/>
    </row>
    <row r="5163" spans="19:21" x14ac:dyDescent="0.25">
      <c r="S5163" s="46"/>
      <c r="U5163" s="46"/>
    </row>
    <row r="5164" spans="19:21" x14ac:dyDescent="0.25">
      <c r="S5164" s="46"/>
      <c r="U5164" s="46"/>
    </row>
    <row r="5165" spans="19:21" x14ac:dyDescent="0.25">
      <c r="S5165" s="46"/>
      <c r="U5165" s="46"/>
    </row>
    <row r="5166" spans="19:21" x14ac:dyDescent="0.25">
      <c r="S5166" s="46"/>
      <c r="U5166" s="46"/>
    </row>
    <row r="5167" spans="19:21" x14ac:dyDescent="0.25">
      <c r="S5167" s="46"/>
      <c r="U5167" s="46"/>
    </row>
    <row r="5168" spans="19:21" x14ac:dyDescent="0.25">
      <c r="S5168" s="46"/>
      <c r="U5168" s="46"/>
    </row>
    <row r="5169" spans="19:21" x14ac:dyDescent="0.25">
      <c r="S5169" s="46"/>
      <c r="U5169" s="46"/>
    </row>
    <row r="5170" spans="19:21" x14ac:dyDescent="0.25">
      <c r="S5170" s="46"/>
      <c r="U5170" s="46"/>
    </row>
    <row r="5171" spans="19:21" x14ac:dyDescent="0.25">
      <c r="S5171" s="46"/>
      <c r="U5171" s="46"/>
    </row>
    <row r="5172" spans="19:21" x14ac:dyDescent="0.25">
      <c r="S5172" s="46"/>
      <c r="U5172" s="46"/>
    </row>
    <row r="5173" spans="19:21" x14ac:dyDescent="0.25">
      <c r="S5173" s="46"/>
      <c r="U5173" s="46"/>
    </row>
    <row r="5174" spans="19:21" x14ac:dyDescent="0.25">
      <c r="S5174" s="46"/>
      <c r="U5174" s="46"/>
    </row>
    <row r="5175" spans="19:21" x14ac:dyDescent="0.25">
      <c r="S5175" s="46"/>
      <c r="U5175" s="46"/>
    </row>
    <row r="5176" spans="19:21" x14ac:dyDescent="0.25">
      <c r="S5176" s="46"/>
      <c r="U5176" s="46"/>
    </row>
    <row r="5177" spans="19:21" x14ac:dyDescent="0.25">
      <c r="S5177" s="46"/>
      <c r="U5177" s="46"/>
    </row>
    <row r="5178" spans="19:21" x14ac:dyDescent="0.25">
      <c r="S5178" s="46"/>
      <c r="U5178" s="46"/>
    </row>
    <row r="5179" spans="19:21" x14ac:dyDescent="0.25">
      <c r="S5179" s="46"/>
      <c r="U5179" s="46"/>
    </row>
    <row r="5180" spans="19:21" x14ac:dyDescent="0.25">
      <c r="S5180" s="46"/>
      <c r="U5180" s="46"/>
    </row>
    <row r="5181" spans="19:21" x14ac:dyDescent="0.25">
      <c r="S5181" s="46"/>
      <c r="U5181" s="46"/>
    </row>
    <row r="5182" spans="19:21" x14ac:dyDescent="0.25">
      <c r="S5182" s="46"/>
      <c r="U5182" s="46"/>
    </row>
    <row r="5183" spans="19:21" x14ac:dyDescent="0.25">
      <c r="S5183" s="46"/>
      <c r="U5183" s="46"/>
    </row>
    <row r="5184" spans="19:21" x14ac:dyDescent="0.25">
      <c r="S5184" s="46"/>
      <c r="U5184" s="46"/>
    </row>
    <row r="5185" spans="19:21" x14ac:dyDescent="0.25">
      <c r="S5185" s="46"/>
      <c r="U5185" s="46"/>
    </row>
    <row r="5186" spans="19:21" x14ac:dyDescent="0.25">
      <c r="S5186" s="46"/>
      <c r="U5186" s="46"/>
    </row>
    <row r="5187" spans="19:21" x14ac:dyDescent="0.25">
      <c r="S5187" s="46"/>
      <c r="U5187" s="46"/>
    </row>
    <row r="5188" spans="19:21" x14ac:dyDescent="0.25">
      <c r="S5188" s="46"/>
      <c r="U5188" s="46"/>
    </row>
    <row r="5189" spans="19:21" x14ac:dyDescent="0.25">
      <c r="S5189" s="46"/>
      <c r="U5189" s="46"/>
    </row>
    <row r="5190" spans="19:21" x14ac:dyDescent="0.25">
      <c r="S5190" s="46"/>
      <c r="U5190" s="46"/>
    </row>
    <row r="5191" spans="19:21" x14ac:dyDescent="0.25">
      <c r="S5191" s="46"/>
      <c r="U5191" s="46"/>
    </row>
    <row r="5192" spans="19:21" x14ac:dyDescent="0.25">
      <c r="S5192" s="46"/>
      <c r="U5192" s="46"/>
    </row>
    <row r="5193" spans="19:21" x14ac:dyDescent="0.25">
      <c r="S5193" s="46"/>
      <c r="U5193" s="46"/>
    </row>
    <row r="5194" spans="19:21" x14ac:dyDescent="0.25">
      <c r="S5194" s="46"/>
      <c r="U5194" s="46"/>
    </row>
    <row r="5195" spans="19:21" x14ac:dyDescent="0.25">
      <c r="S5195" s="46"/>
      <c r="U5195" s="46"/>
    </row>
    <row r="5196" spans="19:21" x14ac:dyDescent="0.25">
      <c r="S5196" s="46"/>
      <c r="U5196" s="46"/>
    </row>
    <row r="5197" spans="19:21" x14ac:dyDescent="0.25">
      <c r="S5197" s="46"/>
      <c r="U5197" s="46"/>
    </row>
    <row r="5198" spans="19:21" x14ac:dyDescent="0.25">
      <c r="S5198" s="46"/>
      <c r="U5198" s="46"/>
    </row>
    <row r="5199" spans="19:21" x14ac:dyDescent="0.25">
      <c r="S5199" s="46"/>
      <c r="U5199" s="46"/>
    </row>
    <row r="5200" spans="19:21" x14ac:dyDescent="0.25">
      <c r="S5200" s="46"/>
      <c r="U5200" s="46"/>
    </row>
    <row r="5201" spans="19:21" x14ac:dyDescent="0.25">
      <c r="S5201" s="46"/>
      <c r="U5201" s="46"/>
    </row>
    <row r="5202" spans="19:21" x14ac:dyDescent="0.25">
      <c r="S5202" s="46"/>
      <c r="U5202" s="46"/>
    </row>
    <row r="5203" spans="19:21" x14ac:dyDescent="0.25">
      <c r="S5203" s="46"/>
      <c r="U5203" s="46"/>
    </row>
    <row r="5204" spans="19:21" x14ac:dyDescent="0.25">
      <c r="S5204" s="46"/>
      <c r="U5204" s="46"/>
    </row>
    <row r="5205" spans="19:21" x14ac:dyDescent="0.25">
      <c r="S5205" s="46"/>
      <c r="U5205" s="46"/>
    </row>
    <row r="5206" spans="19:21" x14ac:dyDescent="0.25">
      <c r="S5206" s="46"/>
      <c r="U5206" s="46"/>
    </row>
    <row r="5207" spans="19:21" x14ac:dyDescent="0.25">
      <c r="S5207" s="46"/>
      <c r="U5207" s="46"/>
    </row>
    <row r="5208" spans="19:21" x14ac:dyDescent="0.25">
      <c r="S5208" s="46"/>
      <c r="U5208" s="46"/>
    </row>
    <row r="5209" spans="19:21" x14ac:dyDescent="0.25">
      <c r="S5209" s="46"/>
      <c r="U5209" s="46"/>
    </row>
    <row r="5210" spans="19:21" x14ac:dyDescent="0.25">
      <c r="S5210" s="46"/>
      <c r="U5210" s="46"/>
    </row>
    <row r="5211" spans="19:21" x14ac:dyDescent="0.25">
      <c r="S5211" s="46"/>
      <c r="U5211" s="46"/>
    </row>
    <row r="5212" spans="19:21" x14ac:dyDescent="0.25">
      <c r="S5212" s="46"/>
      <c r="U5212" s="46"/>
    </row>
    <row r="5213" spans="19:21" x14ac:dyDescent="0.25">
      <c r="S5213" s="46"/>
      <c r="U5213" s="46"/>
    </row>
    <row r="5214" spans="19:21" x14ac:dyDescent="0.25">
      <c r="S5214" s="46"/>
      <c r="U5214" s="46"/>
    </row>
    <row r="5215" spans="19:21" x14ac:dyDescent="0.25">
      <c r="S5215" s="46"/>
      <c r="U5215" s="46"/>
    </row>
    <row r="5216" spans="19:21" x14ac:dyDescent="0.25">
      <c r="S5216" s="46"/>
      <c r="U5216" s="46"/>
    </row>
    <row r="5217" spans="19:21" x14ac:dyDescent="0.25">
      <c r="S5217" s="46"/>
      <c r="U5217" s="46"/>
    </row>
    <row r="5218" spans="19:21" x14ac:dyDescent="0.25">
      <c r="S5218" s="46"/>
      <c r="U5218" s="46"/>
    </row>
    <row r="5219" spans="19:21" x14ac:dyDescent="0.25">
      <c r="S5219" s="46"/>
      <c r="U5219" s="46"/>
    </row>
    <row r="5220" spans="19:21" x14ac:dyDescent="0.25">
      <c r="S5220" s="46"/>
      <c r="U5220" s="46"/>
    </row>
    <row r="5221" spans="19:21" x14ac:dyDescent="0.25">
      <c r="S5221" s="46"/>
      <c r="U5221" s="46"/>
    </row>
    <row r="5222" spans="19:21" x14ac:dyDescent="0.25">
      <c r="S5222" s="46"/>
      <c r="U5222" s="46"/>
    </row>
    <row r="5223" spans="19:21" x14ac:dyDescent="0.25">
      <c r="S5223" s="46"/>
      <c r="U5223" s="46"/>
    </row>
    <row r="5224" spans="19:21" x14ac:dyDescent="0.25">
      <c r="S5224" s="46"/>
      <c r="U5224" s="46"/>
    </row>
    <row r="5225" spans="19:21" x14ac:dyDescent="0.25">
      <c r="S5225" s="46"/>
      <c r="U5225" s="46"/>
    </row>
    <row r="5226" spans="19:21" x14ac:dyDescent="0.25">
      <c r="S5226" s="46"/>
      <c r="U5226" s="46"/>
    </row>
    <row r="5227" spans="19:21" x14ac:dyDescent="0.25">
      <c r="S5227" s="46"/>
      <c r="U5227" s="46"/>
    </row>
    <row r="5228" spans="19:21" x14ac:dyDescent="0.25">
      <c r="S5228" s="46"/>
      <c r="U5228" s="46"/>
    </row>
    <row r="5229" spans="19:21" x14ac:dyDescent="0.25">
      <c r="S5229" s="46"/>
      <c r="U5229" s="46"/>
    </row>
    <row r="5230" spans="19:21" x14ac:dyDescent="0.25">
      <c r="S5230" s="46"/>
      <c r="U5230" s="46"/>
    </row>
    <row r="5231" spans="19:21" x14ac:dyDescent="0.25">
      <c r="S5231" s="46"/>
      <c r="U5231" s="46"/>
    </row>
    <row r="5232" spans="19:21" x14ac:dyDescent="0.25">
      <c r="S5232" s="46"/>
      <c r="U5232" s="46"/>
    </row>
    <row r="5233" spans="19:21" x14ac:dyDescent="0.25">
      <c r="S5233" s="46"/>
      <c r="U5233" s="46"/>
    </row>
    <row r="5234" spans="19:21" x14ac:dyDescent="0.25">
      <c r="S5234" s="46"/>
      <c r="U5234" s="46"/>
    </row>
    <row r="5235" spans="19:21" x14ac:dyDescent="0.25">
      <c r="S5235" s="46"/>
      <c r="U5235" s="46"/>
    </row>
    <row r="5236" spans="19:21" x14ac:dyDescent="0.25">
      <c r="S5236" s="46"/>
      <c r="U5236" s="46"/>
    </row>
    <row r="5237" spans="19:21" x14ac:dyDescent="0.25">
      <c r="S5237" s="46"/>
      <c r="U5237" s="46"/>
    </row>
    <row r="5238" spans="19:21" x14ac:dyDescent="0.25">
      <c r="S5238" s="46"/>
      <c r="U5238" s="46"/>
    </row>
    <row r="5239" spans="19:21" x14ac:dyDescent="0.25">
      <c r="S5239" s="46"/>
      <c r="U5239" s="46"/>
    </row>
    <row r="5240" spans="19:21" x14ac:dyDescent="0.25">
      <c r="S5240" s="46"/>
      <c r="U5240" s="46"/>
    </row>
    <row r="5241" spans="19:21" x14ac:dyDescent="0.25">
      <c r="S5241" s="46"/>
      <c r="U5241" s="46"/>
    </row>
    <row r="5242" spans="19:21" x14ac:dyDescent="0.25">
      <c r="S5242" s="46"/>
      <c r="U5242" s="46"/>
    </row>
    <row r="5243" spans="19:21" x14ac:dyDescent="0.25">
      <c r="S5243" s="46"/>
      <c r="U5243" s="46"/>
    </row>
    <row r="5244" spans="19:21" x14ac:dyDescent="0.25">
      <c r="S5244" s="46"/>
      <c r="U5244" s="46"/>
    </row>
    <row r="5245" spans="19:21" x14ac:dyDescent="0.25">
      <c r="S5245" s="46"/>
      <c r="U5245" s="46"/>
    </row>
    <row r="5246" spans="19:21" x14ac:dyDescent="0.25">
      <c r="S5246" s="46"/>
      <c r="U5246" s="46"/>
    </row>
    <row r="5247" spans="19:21" x14ac:dyDescent="0.25">
      <c r="S5247" s="46"/>
      <c r="U5247" s="46"/>
    </row>
    <row r="5248" spans="19:21" x14ac:dyDescent="0.25">
      <c r="S5248" s="46"/>
      <c r="U5248" s="46"/>
    </row>
    <row r="5249" spans="19:21" x14ac:dyDescent="0.25">
      <c r="S5249" s="46"/>
      <c r="U5249" s="46"/>
    </row>
    <row r="5250" spans="19:21" x14ac:dyDescent="0.25">
      <c r="S5250" s="46"/>
      <c r="U5250" s="46"/>
    </row>
    <row r="5251" spans="19:21" x14ac:dyDescent="0.25">
      <c r="S5251" s="46"/>
      <c r="U5251" s="46"/>
    </row>
    <row r="5252" spans="19:21" x14ac:dyDescent="0.25">
      <c r="S5252" s="46"/>
      <c r="U5252" s="46"/>
    </row>
    <row r="5253" spans="19:21" x14ac:dyDescent="0.25">
      <c r="S5253" s="46"/>
      <c r="U5253" s="46"/>
    </row>
    <row r="5254" spans="19:21" x14ac:dyDescent="0.25">
      <c r="S5254" s="46"/>
      <c r="U5254" s="46"/>
    </row>
    <row r="5255" spans="19:21" x14ac:dyDescent="0.25">
      <c r="S5255" s="46"/>
      <c r="U5255" s="46"/>
    </row>
    <row r="5256" spans="19:21" x14ac:dyDescent="0.25">
      <c r="S5256" s="46"/>
      <c r="U5256" s="46"/>
    </row>
    <row r="5257" spans="19:21" x14ac:dyDescent="0.25">
      <c r="S5257" s="46"/>
      <c r="U5257" s="46"/>
    </row>
    <row r="5258" spans="19:21" x14ac:dyDescent="0.25">
      <c r="S5258" s="46"/>
      <c r="U5258" s="46"/>
    </row>
    <row r="5259" spans="19:21" x14ac:dyDescent="0.25">
      <c r="S5259" s="46"/>
      <c r="U5259" s="46"/>
    </row>
    <row r="5260" spans="19:21" x14ac:dyDescent="0.25">
      <c r="S5260" s="46"/>
      <c r="U5260" s="46"/>
    </row>
    <row r="5261" spans="19:21" x14ac:dyDescent="0.25">
      <c r="S5261" s="46"/>
      <c r="U5261" s="46"/>
    </row>
    <row r="5262" spans="19:21" x14ac:dyDescent="0.25">
      <c r="S5262" s="46"/>
      <c r="U5262" s="46"/>
    </row>
    <row r="5263" spans="19:21" x14ac:dyDescent="0.25">
      <c r="S5263" s="46"/>
      <c r="U5263" s="46"/>
    </row>
    <row r="5264" spans="19:21" x14ac:dyDescent="0.25">
      <c r="S5264" s="46"/>
      <c r="U5264" s="46"/>
    </row>
    <row r="5265" spans="19:21" x14ac:dyDescent="0.25">
      <c r="S5265" s="46"/>
      <c r="U5265" s="46"/>
    </row>
    <row r="5266" spans="19:21" x14ac:dyDescent="0.25">
      <c r="S5266" s="46"/>
      <c r="U5266" s="46"/>
    </row>
    <row r="5267" spans="19:21" x14ac:dyDescent="0.25">
      <c r="S5267" s="46"/>
      <c r="U5267" s="46"/>
    </row>
    <row r="5268" spans="19:21" x14ac:dyDescent="0.25">
      <c r="S5268" s="46"/>
      <c r="U5268" s="46"/>
    </row>
    <row r="5269" spans="19:21" x14ac:dyDescent="0.25">
      <c r="S5269" s="46"/>
      <c r="U5269" s="46"/>
    </row>
    <row r="5270" spans="19:21" x14ac:dyDescent="0.25">
      <c r="S5270" s="46"/>
      <c r="U5270" s="46"/>
    </row>
    <row r="5271" spans="19:21" x14ac:dyDescent="0.25">
      <c r="S5271" s="46"/>
      <c r="U5271" s="46"/>
    </row>
    <row r="5272" spans="19:21" x14ac:dyDescent="0.25">
      <c r="S5272" s="46"/>
      <c r="U5272" s="46"/>
    </row>
    <row r="5273" spans="19:21" x14ac:dyDescent="0.25">
      <c r="S5273" s="46"/>
      <c r="U5273" s="46"/>
    </row>
    <row r="5274" spans="19:21" x14ac:dyDescent="0.25">
      <c r="S5274" s="46"/>
      <c r="U5274" s="46"/>
    </row>
    <row r="5275" spans="19:21" x14ac:dyDescent="0.25">
      <c r="S5275" s="46"/>
      <c r="U5275" s="46"/>
    </row>
    <row r="5276" spans="19:21" x14ac:dyDescent="0.25">
      <c r="S5276" s="46"/>
      <c r="U5276" s="46"/>
    </row>
    <row r="5277" spans="19:21" x14ac:dyDescent="0.25">
      <c r="S5277" s="46"/>
      <c r="U5277" s="46"/>
    </row>
    <row r="5278" spans="19:21" x14ac:dyDescent="0.25">
      <c r="S5278" s="46"/>
      <c r="U5278" s="46"/>
    </row>
    <row r="5279" spans="19:21" x14ac:dyDescent="0.25">
      <c r="S5279" s="46"/>
      <c r="U5279" s="46"/>
    </row>
    <row r="5280" spans="19:21" x14ac:dyDescent="0.25">
      <c r="S5280" s="46"/>
      <c r="U5280" s="46"/>
    </row>
    <row r="5281" spans="19:21" x14ac:dyDescent="0.25">
      <c r="S5281" s="46"/>
      <c r="U5281" s="46"/>
    </row>
    <row r="5282" spans="19:21" x14ac:dyDescent="0.25">
      <c r="S5282" s="46"/>
      <c r="U5282" s="46"/>
    </row>
    <row r="5283" spans="19:21" x14ac:dyDescent="0.25">
      <c r="S5283" s="46"/>
      <c r="U5283" s="46"/>
    </row>
    <row r="5284" spans="19:21" x14ac:dyDescent="0.25">
      <c r="S5284" s="46"/>
      <c r="U5284" s="46"/>
    </row>
    <row r="5285" spans="19:21" x14ac:dyDescent="0.25">
      <c r="S5285" s="46"/>
      <c r="U5285" s="46"/>
    </row>
    <row r="5286" spans="19:21" x14ac:dyDescent="0.25">
      <c r="S5286" s="46"/>
      <c r="U5286" s="46"/>
    </row>
    <row r="5287" spans="19:21" x14ac:dyDescent="0.25">
      <c r="S5287" s="46"/>
      <c r="U5287" s="46"/>
    </row>
    <row r="5288" spans="19:21" x14ac:dyDescent="0.25">
      <c r="S5288" s="46"/>
      <c r="U5288" s="46"/>
    </row>
    <row r="5289" spans="19:21" x14ac:dyDescent="0.25">
      <c r="S5289" s="46"/>
      <c r="U5289" s="46"/>
    </row>
    <row r="5290" spans="19:21" x14ac:dyDescent="0.25">
      <c r="S5290" s="46"/>
      <c r="U5290" s="46"/>
    </row>
    <row r="5291" spans="19:21" x14ac:dyDescent="0.25">
      <c r="S5291" s="46"/>
      <c r="U5291" s="46"/>
    </row>
    <row r="5292" spans="19:21" x14ac:dyDescent="0.25">
      <c r="S5292" s="46"/>
      <c r="U5292" s="46"/>
    </row>
    <row r="5293" spans="19:21" x14ac:dyDescent="0.25">
      <c r="S5293" s="46"/>
      <c r="U5293" s="46"/>
    </row>
    <row r="5294" spans="19:21" x14ac:dyDescent="0.25">
      <c r="S5294" s="46"/>
      <c r="U5294" s="46"/>
    </row>
    <row r="5295" spans="19:21" x14ac:dyDescent="0.25">
      <c r="S5295" s="46"/>
      <c r="U5295" s="46"/>
    </row>
    <row r="5296" spans="19:21" x14ac:dyDescent="0.25">
      <c r="S5296" s="46"/>
      <c r="U5296" s="46"/>
    </row>
    <row r="5297" spans="19:21" x14ac:dyDescent="0.25">
      <c r="S5297" s="46"/>
      <c r="U5297" s="46"/>
    </row>
    <row r="5298" spans="19:21" x14ac:dyDescent="0.25">
      <c r="S5298" s="46"/>
      <c r="U5298" s="46"/>
    </row>
    <row r="5299" spans="19:21" x14ac:dyDescent="0.25">
      <c r="S5299" s="46"/>
      <c r="U5299" s="46"/>
    </row>
    <row r="5300" spans="19:21" x14ac:dyDescent="0.25">
      <c r="S5300" s="46"/>
      <c r="U5300" s="46"/>
    </row>
    <row r="5301" spans="19:21" x14ac:dyDescent="0.25">
      <c r="S5301" s="46"/>
      <c r="U5301" s="46"/>
    </row>
    <row r="5302" spans="19:21" x14ac:dyDescent="0.25">
      <c r="S5302" s="46"/>
      <c r="U5302" s="46"/>
    </row>
    <row r="5303" spans="19:21" x14ac:dyDescent="0.25">
      <c r="S5303" s="46"/>
      <c r="U5303" s="46"/>
    </row>
    <row r="5304" spans="19:21" x14ac:dyDescent="0.25">
      <c r="S5304" s="46"/>
      <c r="U5304" s="46"/>
    </row>
    <row r="5305" spans="19:21" x14ac:dyDescent="0.25">
      <c r="S5305" s="46"/>
      <c r="U5305" s="46"/>
    </row>
    <row r="5306" spans="19:21" x14ac:dyDescent="0.25">
      <c r="S5306" s="46"/>
      <c r="U5306" s="46"/>
    </row>
    <row r="5307" spans="19:21" x14ac:dyDescent="0.25">
      <c r="S5307" s="46"/>
      <c r="U5307" s="46"/>
    </row>
    <row r="5308" spans="19:21" x14ac:dyDescent="0.25">
      <c r="S5308" s="46"/>
      <c r="U5308" s="46"/>
    </row>
    <row r="5309" spans="19:21" x14ac:dyDescent="0.25">
      <c r="S5309" s="46"/>
      <c r="U5309" s="46"/>
    </row>
    <row r="5310" spans="19:21" x14ac:dyDescent="0.25">
      <c r="S5310" s="46"/>
      <c r="U5310" s="46"/>
    </row>
    <row r="5311" spans="19:21" x14ac:dyDescent="0.25">
      <c r="S5311" s="46"/>
      <c r="U5311" s="46"/>
    </row>
    <row r="5312" spans="19:21" x14ac:dyDescent="0.25">
      <c r="S5312" s="46"/>
      <c r="U5312" s="46"/>
    </row>
    <row r="5313" spans="19:21" x14ac:dyDescent="0.25">
      <c r="S5313" s="46"/>
      <c r="U5313" s="46"/>
    </row>
    <row r="5314" spans="19:21" x14ac:dyDescent="0.25">
      <c r="S5314" s="46"/>
      <c r="U5314" s="46"/>
    </row>
    <row r="5315" spans="19:21" x14ac:dyDescent="0.25">
      <c r="S5315" s="46"/>
      <c r="U5315" s="46"/>
    </row>
    <row r="5316" spans="19:21" x14ac:dyDescent="0.25">
      <c r="S5316" s="46"/>
      <c r="U5316" s="46"/>
    </row>
    <row r="5317" spans="19:21" x14ac:dyDescent="0.25">
      <c r="S5317" s="46"/>
      <c r="U5317" s="46"/>
    </row>
    <row r="5318" spans="19:21" x14ac:dyDescent="0.25">
      <c r="S5318" s="46"/>
      <c r="U5318" s="46"/>
    </row>
    <row r="5319" spans="19:21" x14ac:dyDescent="0.25">
      <c r="S5319" s="46"/>
      <c r="U5319" s="46"/>
    </row>
    <row r="5320" spans="19:21" x14ac:dyDescent="0.25">
      <c r="S5320" s="46"/>
      <c r="U5320" s="46"/>
    </row>
    <row r="5321" spans="19:21" x14ac:dyDescent="0.25">
      <c r="S5321" s="46"/>
      <c r="U5321" s="46"/>
    </row>
    <row r="5322" spans="19:21" x14ac:dyDescent="0.25">
      <c r="S5322" s="46"/>
      <c r="U5322" s="46"/>
    </row>
    <row r="5323" spans="19:21" x14ac:dyDescent="0.25">
      <c r="S5323" s="46"/>
      <c r="U5323" s="46"/>
    </row>
    <row r="5324" spans="19:21" x14ac:dyDescent="0.25">
      <c r="S5324" s="46"/>
      <c r="U5324" s="46"/>
    </row>
    <row r="5325" spans="19:21" x14ac:dyDescent="0.25">
      <c r="S5325" s="46"/>
      <c r="U5325" s="46"/>
    </row>
    <row r="5326" spans="19:21" x14ac:dyDescent="0.25">
      <c r="S5326" s="46"/>
      <c r="U5326" s="46"/>
    </row>
    <row r="5327" spans="19:21" x14ac:dyDescent="0.25">
      <c r="S5327" s="46"/>
      <c r="U5327" s="46"/>
    </row>
    <row r="5328" spans="19:21" x14ac:dyDescent="0.25">
      <c r="S5328" s="46"/>
      <c r="U5328" s="46"/>
    </row>
    <row r="5329" spans="19:21" x14ac:dyDescent="0.25">
      <c r="S5329" s="46"/>
      <c r="U5329" s="46"/>
    </row>
    <row r="5330" spans="19:21" x14ac:dyDescent="0.25">
      <c r="S5330" s="46"/>
      <c r="U5330" s="46"/>
    </row>
    <row r="5331" spans="19:21" x14ac:dyDescent="0.25">
      <c r="S5331" s="46"/>
      <c r="U5331" s="46"/>
    </row>
    <row r="5332" spans="19:21" x14ac:dyDescent="0.25">
      <c r="S5332" s="46"/>
      <c r="U5332" s="46"/>
    </row>
    <row r="5333" spans="19:21" x14ac:dyDescent="0.25">
      <c r="S5333" s="46"/>
      <c r="U5333" s="46"/>
    </row>
    <row r="5334" spans="19:21" x14ac:dyDescent="0.25">
      <c r="S5334" s="46"/>
      <c r="U5334" s="46"/>
    </row>
    <row r="5335" spans="19:21" x14ac:dyDescent="0.25">
      <c r="S5335" s="46"/>
      <c r="U5335" s="46"/>
    </row>
    <row r="5336" spans="19:21" x14ac:dyDescent="0.25">
      <c r="S5336" s="46"/>
      <c r="U5336" s="46"/>
    </row>
    <row r="5337" spans="19:21" x14ac:dyDescent="0.25">
      <c r="S5337" s="46"/>
      <c r="U5337" s="46"/>
    </row>
    <row r="5338" spans="19:21" x14ac:dyDescent="0.25">
      <c r="S5338" s="46"/>
      <c r="U5338" s="46"/>
    </row>
    <row r="5339" spans="19:21" x14ac:dyDescent="0.25">
      <c r="S5339" s="46"/>
      <c r="U5339" s="46"/>
    </row>
    <row r="5340" spans="19:21" x14ac:dyDescent="0.25">
      <c r="S5340" s="46"/>
      <c r="U5340" s="46"/>
    </row>
    <row r="5341" spans="19:21" x14ac:dyDescent="0.25">
      <c r="S5341" s="46"/>
      <c r="U5341" s="46"/>
    </row>
    <row r="5342" spans="19:21" x14ac:dyDescent="0.25">
      <c r="S5342" s="46"/>
      <c r="U5342" s="46"/>
    </row>
    <row r="5343" spans="19:21" x14ac:dyDescent="0.25">
      <c r="S5343" s="46"/>
      <c r="U5343" s="46"/>
    </row>
    <row r="5344" spans="19:21" x14ac:dyDescent="0.25">
      <c r="S5344" s="46"/>
      <c r="U5344" s="46"/>
    </row>
    <row r="5345" spans="19:21" x14ac:dyDescent="0.25">
      <c r="S5345" s="46"/>
      <c r="U5345" s="46"/>
    </row>
    <row r="5346" spans="19:21" x14ac:dyDescent="0.25">
      <c r="S5346" s="46"/>
      <c r="U5346" s="46"/>
    </row>
    <row r="5347" spans="19:21" x14ac:dyDescent="0.25">
      <c r="S5347" s="46"/>
      <c r="U5347" s="46"/>
    </row>
    <row r="5348" spans="19:21" x14ac:dyDescent="0.25">
      <c r="S5348" s="46"/>
      <c r="U5348" s="46"/>
    </row>
    <row r="5349" spans="19:21" x14ac:dyDescent="0.25">
      <c r="S5349" s="46"/>
      <c r="U5349" s="46"/>
    </row>
    <row r="5350" spans="19:21" x14ac:dyDescent="0.25">
      <c r="S5350" s="46"/>
      <c r="U5350" s="46"/>
    </row>
    <row r="5351" spans="19:21" x14ac:dyDescent="0.25">
      <c r="S5351" s="46"/>
      <c r="U5351" s="46"/>
    </row>
    <row r="5352" spans="19:21" x14ac:dyDescent="0.25">
      <c r="S5352" s="46"/>
      <c r="U5352" s="46"/>
    </row>
    <row r="5353" spans="19:21" x14ac:dyDescent="0.25">
      <c r="S5353" s="46"/>
      <c r="U5353" s="46"/>
    </row>
    <row r="5354" spans="19:21" x14ac:dyDescent="0.25">
      <c r="S5354" s="46"/>
      <c r="U5354" s="46"/>
    </row>
    <row r="5355" spans="19:21" x14ac:dyDescent="0.25">
      <c r="S5355" s="46"/>
      <c r="U5355" s="46"/>
    </row>
    <row r="5356" spans="19:21" x14ac:dyDescent="0.25">
      <c r="S5356" s="46"/>
      <c r="U5356" s="46"/>
    </row>
    <row r="5357" spans="19:21" x14ac:dyDescent="0.25">
      <c r="S5357" s="46"/>
      <c r="U5357" s="46"/>
    </row>
    <row r="5358" spans="19:21" x14ac:dyDescent="0.25">
      <c r="S5358" s="46"/>
      <c r="U5358" s="46"/>
    </row>
    <row r="5359" spans="19:21" x14ac:dyDescent="0.25">
      <c r="S5359" s="46"/>
      <c r="U5359" s="46"/>
    </row>
    <row r="5360" spans="19:21" x14ac:dyDescent="0.25">
      <c r="S5360" s="46"/>
      <c r="U5360" s="46"/>
    </row>
    <row r="5361" spans="19:21" x14ac:dyDescent="0.25">
      <c r="S5361" s="46"/>
      <c r="U5361" s="46"/>
    </row>
    <row r="5362" spans="19:21" x14ac:dyDescent="0.25">
      <c r="S5362" s="46"/>
      <c r="U5362" s="46"/>
    </row>
    <row r="5363" spans="19:21" x14ac:dyDescent="0.25">
      <c r="S5363" s="46"/>
      <c r="U5363" s="46"/>
    </row>
    <row r="5364" spans="19:21" x14ac:dyDescent="0.25">
      <c r="S5364" s="46"/>
      <c r="U5364" s="46"/>
    </row>
    <row r="5365" spans="19:21" x14ac:dyDescent="0.25">
      <c r="S5365" s="46"/>
      <c r="U5365" s="46"/>
    </row>
    <row r="5366" spans="19:21" x14ac:dyDescent="0.25">
      <c r="S5366" s="46"/>
      <c r="U5366" s="46"/>
    </row>
    <row r="5367" spans="19:21" x14ac:dyDescent="0.25">
      <c r="S5367" s="46"/>
      <c r="U5367" s="46"/>
    </row>
    <row r="5368" spans="19:21" x14ac:dyDescent="0.25">
      <c r="S5368" s="46"/>
      <c r="U5368" s="46"/>
    </row>
    <row r="5369" spans="19:21" x14ac:dyDescent="0.25">
      <c r="S5369" s="46"/>
      <c r="U5369" s="46"/>
    </row>
    <row r="5370" spans="19:21" x14ac:dyDescent="0.25">
      <c r="S5370" s="46"/>
      <c r="U5370" s="46"/>
    </row>
    <row r="5371" spans="19:21" x14ac:dyDescent="0.25">
      <c r="S5371" s="46"/>
      <c r="U5371" s="46"/>
    </row>
    <row r="5372" spans="19:21" x14ac:dyDescent="0.25">
      <c r="S5372" s="46"/>
      <c r="U5372" s="46"/>
    </row>
    <row r="5373" spans="19:21" x14ac:dyDescent="0.25">
      <c r="S5373" s="46"/>
      <c r="U5373" s="46"/>
    </row>
    <row r="5374" spans="19:21" x14ac:dyDescent="0.25">
      <c r="S5374" s="46"/>
      <c r="U5374" s="46"/>
    </row>
    <row r="5375" spans="19:21" x14ac:dyDescent="0.25">
      <c r="S5375" s="46"/>
      <c r="U5375" s="46"/>
    </row>
    <row r="5376" spans="19:21" x14ac:dyDescent="0.25">
      <c r="S5376" s="46"/>
      <c r="U5376" s="46"/>
    </row>
    <row r="5377" spans="19:21" x14ac:dyDescent="0.25">
      <c r="S5377" s="46"/>
      <c r="U5377" s="46"/>
    </row>
    <row r="5378" spans="19:21" x14ac:dyDescent="0.25">
      <c r="S5378" s="46"/>
      <c r="U5378" s="46"/>
    </row>
    <row r="5379" spans="19:21" x14ac:dyDescent="0.25">
      <c r="S5379" s="46"/>
      <c r="U5379" s="46"/>
    </row>
    <row r="5380" spans="19:21" x14ac:dyDescent="0.25">
      <c r="S5380" s="46"/>
      <c r="U5380" s="46"/>
    </row>
    <row r="5381" spans="19:21" x14ac:dyDescent="0.25">
      <c r="S5381" s="46"/>
      <c r="U5381" s="46"/>
    </row>
    <row r="5382" spans="19:21" x14ac:dyDescent="0.25">
      <c r="S5382" s="46"/>
      <c r="U5382" s="46"/>
    </row>
    <row r="5383" spans="19:21" x14ac:dyDescent="0.25">
      <c r="S5383" s="46"/>
      <c r="U5383" s="46"/>
    </row>
    <row r="5384" spans="19:21" x14ac:dyDescent="0.25">
      <c r="S5384" s="46"/>
      <c r="U5384" s="46"/>
    </row>
    <row r="5385" spans="19:21" x14ac:dyDescent="0.25">
      <c r="S5385" s="46"/>
      <c r="U5385" s="46"/>
    </row>
    <row r="5386" spans="19:21" x14ac:dyDescent="0.25">
      <c r="S5386" s="46"/>
      <c r="U5386" s="46"/>
    </row>
    <row r="5387" spans="19:21" x14ac:dyDescent="0.25">
      <c r="S5387" s="46"/>
      <c r="U5387" s="46"/>
    </row>
    <row r="5388" spans="19:21" x14ac:dyDescent="0.25">
      <c r="S5388" s="46"/>
      <c r="U5388" s="46"/>
    </row>
    <row r="5389" spans="19:21" x14ac:dyDescent="0.25">
      <c r="S5389" s="46"/>
      <c r="U5389" s="46"/>
    </row>
    <row r="5390" spans="19:21" x14ac:dyDescent="0.25">
      <c r="S5390" s="46"/>
      <c r="U5390" s="46"/>
    </row>
    <row r="5391" spans="19:21" x14ac:dyDescent="0.25">
      <c r="S5391" s="46"/>
      <c r="U5391" s="46"/>
    </row>
    <row r="5392" spans="19:21" x14ac:dyDescent="0.25">
      <c r="S5392" s="46"/>
      <c r="U5392" s="46"/>
    </row>
    <row r="5393" spans="19:21" x14ac:dyDescent="0.25">
      <c r="S5393" s="46"/>
      <c r="U5393" s="46"/>
    </row>
    <row r="5394" spans="19:21" x14ac:dyDescent="0.25">
      <c r="S5394" s="46"/>
      <c r="U5394" s="46"/>
    </row>
    <row r="5395" spans="19:21" x14ac:dyDescent="0.25">
      <c r="S5395" s="46"/>
      <c r="U5395" s="46"/>
    </row>
    <row r="5396" spans="19:21" x14ac:dyDescent="0.25">
      <c r="S5396" s="46"/>
      <c r="U5396" s="46"/>
    </row>
    <row r="5397" spans="19:21" x14ac:dyDescent="0.25">
      <c r="S5397" s="46"/>
      <c r="U5397" s="46"/>
    </row>
    <row r="5398" spans="19:21" x14ac:dyDescent="0.25">
      <c r="S5398" s="46"/>
      <c r="U5398" s="46"/>
    </row>
    <row r="5399" spans="19:21" x14ac:dyDescent="0.25">
      <c r="S5399" s="46"/>
      <c r="U5399" s="46"/>
    </row>
    <row r="5400" spans="19:21" x14ac:dyDescent="0.25">
      <c r="S5400" s="46"/>
      <c r="U5400" s="46"/>
    </row>
    <row r="5401" spans="19:21" x14ac:dyDescent="0.25">
      <c r="S5401" s="46"/>
      <c r="U5401" s="46"/>
    </row>
    <row r="5402" spans="19:21" x14ac:dyDescent="0.25">
      <c r="S5402" s="46"/>
      <c r="U5402" s="46"/>
    </row>
    <row r="5403" spans="19:21" x14ac:dyDescent="0.25">
      <c r="S5403" s="46"/>
      <c r="U5403" s="46"/>
    </row>
    <row r="5404" spans="19:21" x14ac:dyDescent="0.25">
      <c r="S5404" s="46"/>
      <c r="U5404" s="46"/>
    </row>
    <row r="5405" spans="19:21" x14ac:dyDescent="0.25">
      <c r="S5405" s="46"/>
      <c r="U5405" s="46"/>
    </row>
    <row r="5406" spans="19:21" x14ac:dyDescent="0.25">
      <c r="S5406" s="46"/>
      <c r="U5406" s="46"/>
    </row>
    <row r="5407" spans="19:21" x14ac:dyDescent="0.25">
      <c r="S5407" s="46"/>
      <c r="U5407" s="46"/>
    </row>
    <row r="5408" spans="19:21" x14ac:dyDescent="0.25">
      <c r="S5408" s="46"/>
      <c r="U5408" s="46"/>
    </row>
    <row r="5409" spans="19:21" x14ac:dyDescent="0.25">
      <c r="S5409" s="46"/>
      <c r="U5409" s="46"/>
    </row>
    <row r="5410" spans="19:21" x14ac:dyDescent="0.25">
      <c r="S5410" s="46"/>
      <c r="U5410" s="46"/>
    </row>
    <row r="5411" spans="19:21" x14ac:dyDescent="0.25">
      <c r="S5411" s="46"/>
      <c r="U5411" s="46"/>
    </row>
    <row r="5412" spans="19:21" x14ac:dyDescent="0.25">
      <c r="S5412" s="46"/>
      <c r="U5412" s="46"/>
    </row>
    <row r="5413" spans="19:21" x14ac:dyDescent="0.25">
      <c r="S5413" s="46"/>
      <c r="U5413" s="46"/>
    </row>
    <row r="5414" spans="19:21" x14ac:dyDescent="0.25">
      <c r="S5414" s="46"/>
      <c r="U5414" s="46"/>
    </row>
    <row r="5415" spans="19:21" x14ac:dyDescent="0.25">
      <c r="S5415" s="46"/>
      <c r="U5415" s="46"/>
    </row>
    <row r="5416" spans="19:21" x14ac:dyDescent="0.25">
      <c r="S5416" s="46"/>
      <c r="U5416" s="46"/>
    </row>
    <row r="5417" spans="19:21" x14ac:dyDescent="0.25">
      <c r="S5417" s="46"/>
      <c r="U5417" s="46"/>
    </row>
    <row r="5418" spans="19:21" x14ac:dyDescent="0.25">
      <c r="S5418" s="46"/>
      <c r="U5418" s="46"/>
    </row>
    <row r="5419" spans="19:21" x14ac:dyDescent="0.25">
      <c r="S5419" s="46"/>
      <c r="U5419" s="46"/>
    </row>
    <row r="5420" spans="19:21" x14ac:dyDescent="0.25">
      <c r="S5420" s="46"/>
      <c r="U5420" s="46"/>
    </row>
    <row r="5421" spans="19:21" x14ac:dyDescent="0.25">
      <c r="S5421" s="46"/>
      <c r="U5421" s="46"/>
    </row>
    <row r="5422" spans="19:21" x14ac:dyDescent="0.25">
      <c r="S5422" s="46"/>
      <c r="U5422" s="46"/>
    </row>
    <row r="5423" spans="19:21" x14ac:dyDescent="0.25">
      <c r="S5423" s="46"/>
      <c r="U5423" s="46"/>
    </row>
    <row r="5424" spans="19:21" x14ac:dyDescent="0.25">
      <c r="S5424" s="46"/>
      <c r="U5424" s="46"/>
    </row>
    <row r="5425" spans="19:21" x14ac:dyDescent="0.25">
      <c r="S5425" s="46"/>
      <c r="U5425" s="46"/>
    </row>
    <row r="5426" spans="19:21" x14ac:dyDescent="0.25">
      <c r="S5426" s="46"/>
      <c r="U5426" s="46"/>
    </row>
    <row r="5427" spans="19:21" x14ac:dyDescent="0.25">
      <c r="S5427" s="46"/>
      <c r="U5427" s="46"/>
    </row>
    <row r="5428" spans="19:21" x14ac:dyDescent="0.25">
      <c r="S5428" s="46"/>
      <c r="U5428" s="46"/>
    </row>
    <row r="5429" spans="19:21" x14ac:dyDescent="0.25">
      <c r="S5429" s="46"/>
      <c r="U5429" s="46"/>
    </row>
    <row r="5430" spans="19:21" x14ac:dyDescent="0.25">
      <c r="S5430" s="46"/>
      <c r="U5430" s="46"/>
    </row>
    <row r="5431" spans="19:21" x14ac:dyDescent="0.25">
      <c r="S5431" s="46"/>
      <c r="U5431" s="46"/>
    </row>
    <row r="5432" spans="19:21" x14ac:dyDescent="0.25">
      <c r="S5432" s="46"/>
      <c r="U5432" s="46"/>
    </row>
    <row r="5433" spans="19:21" x14ac:dyDescent="0.25">
      <c r="S5433" s="46"/>
      <c r="U5433" s="46"/>
    </row>
    <row r="5434" spans="19:21" x14ac:dyDescent="0.25">
      <c r="S5434" s="46"/>
      <c r="U5434" s="46"/>
    </row>
    <row r="5435" spans="19:21" x14ac:dyDescent="0.25">
      <c r="S5435" s="46"/>
      <c r="U5435" s="46"/>
    </row>
    <row r="5436" spans="19:21" x14ac:dyDescent="0.25">
      <c r="S5436" s="46"/>
      <c r="U5436" s="46"/>
    </row>
    <row r="5437" spans="19:21" x14ac:dyDescent="0.25">
      <c r="S5437" s="46"/>
      <c r="U5437" s="46"/>
    </row>
    <row r="5438" spans="19:21" x14ac:dyDescent="0.25">
      <c r="S5438" s="46"/>
      <c r="U5438" s="46"/>
    </row>
    <row r="5439" spans="19:21" x14ac:dyDescent="0.25">
      <c r="S5439" s="46"/>
      <c r="U5439" s="46"/>
    </row>
    <row r="5440" spans="19:21" x14ac:dyDescent="0.25">
      <c r="S5440" s="46"/>
      <c r="U5440" s="46"/>
    </row>
    <row r="5441" spans="19:21" x14ac:dyDescent="0.25">
      <c r="S5441" s="46"/>
      <c r="U5441" s="46"/>
    </row>
    <row r="5442" spans="19:21" x14ac:dyDescent="0.25">
      <c r="S5442" s="46"/>
      <c r="U5442" s="46"/>
    </row>
    <row r="5443" spans="19:21" x14ac:dyDescent="0.25">
      <c r="S5443" s="46"/>
      <c r="U5443" s="46"/>
    </row>
    <row r="5444" spans="19:21" x14ac:dyDescent="0.25">
      <c r="S5444" s="46"/>
      <c r="U5444" s="46"/>
    </row>
    <row r="5445" spans="19:21" x14ac:dyDescent="0.25">
      <c r="S5445" s="46"/>
      <c r="U5445" s="46"/>
    </row>
    <row r="5446" spans="19:21" x14ac:dyDescent="0.25">
      <c r="S5446" s="46"/>
      <c r="U5446" s="46"/>
    </row>
    <row r="5447" spans="19:21" x14ac:dyDescent="0.25">
      <c r="S5447" s="46"/>
      <c r="U5447" s="46"/>
    </row>
    <row r="5448" spans="19:21" x14ac:dyDescent="0.25">
      <c r="S5448" s="46"/>
      <c r="U5448" s="46"/>
    </row>
    <row r="5449" spans="19:21" x14ac:dyDescent="0.25">
      <c r="S5449" s="46"/>
      <c r="U5449" s="46"/>
    </row>
    <row r="5450" spans="19:21" x14ac:dyDescent="0.25">
      <c r="S5450" s="46"/>
      <c r="U5450" s="46"/>
    </row>
    <row r="5451" spans="19:21" x14ac:dyDescent="0.25">
      <c r="S5451" s="46"/>
      <c r="U5451" s="46"/>
    </row>
    <row r="5452" spans="19:21" x14ac:dyDescent="0.25">
      <c r="S5452" s="46"/>
      <c r="U5452" s="46"/>
    </row>
    <row r="5453" spans="19:21" x14ac:dyDescent="0.25">
      <c r="S5453" s="46"/>
      <c r="U5453" s="46"/>
    </row>
    <row r="5454" spans="19:21" x14ac:dyDescent="0.25">
      <c r="S5454" s="46"/>
      <c r="U5454" s="46"/>
    </row>
    <row r="5455" spans="19:21" x14ac:dyDescent="0.25">
      <c r="S5455" s="46"/>
      <c r="U5455" s="46"/>
    </row>
    <row r="5456" spans="19:21" x14ac:dyDescent="0.25">
      <c r="S5456" s="46"/>
      <c r="U5456" s="46"/>
    </row>
    <row r="5457" spans="19:21" x14ac:dyDescent="0.25">
      <c r="S5457" s="46"/>
      <c r="U5457" s="46"/>
    </row>
    <row r="5458" spans="19:21" x14ac:dyDescent="0.25">
      <c r="S5458" s="46"/>
      <c r="U5458" s="46"/>
    </row>
    <row r="5459" spans="19:21" x14ac:dyDescent="0.25">
      <c r="S5459" s="46"/>
      <c r="U5459" s="46"/>
    </row>
    <row r="5460" spans="19:21" x14ac:dyDescent="0.25">
      <c r="S5460" s="46"/>
      <c r="U5460" s="46"/>
    </row>
    <row r="5461" spans="19:21" x14ac:dyDescent="0.25">
      <c r="S5461" s="46"/>
      <c r="U5461" s="46"/>
    </row>
    <row r="5462" spans="19:21" x14ac:dyDescent="0.25">
      <c r="S5462" s="46"/>
      <c r="U5462" s="46"/>
    </row>
    <row r="5463" spans="19:21" x14ac:dyDescent="0.25">
      <c r="S5463" s="46"/>
      <c r="U5463" s="46"/>
    </row>
    <row r="5464" spans="19:21" x14ac:dyDescent="0.25">
      <c r="S5464" s="46"/>
      <c r="U5464" s="46"/>
    </row>
    <row r="5465" spans="19:21" x14ac:dyDescent="0.25">
      <c r="S5465" s="46"/>
      <c r="U5465" s="46"/>
    </row>
    <row r="5466" spans="19:21" x14ac:dyDescent="0.25">
      <c r="S5466" s="46"/>
      <c r="U5466" s="46"/>
    </row>
    <row r="5467" spans="19:21" x14ac:dyDescent="0.25">
      <c r="S5467" s="46"/>
      <c r="U5467" s="46"/>
    </row>
    <row r="5468" spans="19:21" x14ac:dyDescent="0.25">
      <c r="S5468" s="46"/>
      <c r="U5468" s="46"/>
    </row>
    <row r="5469" spans="19:21" x14ac:dyDescent="0.25">
      <c r="S5469" s="46"/>
      <c r="U5469" s="46"/>
    </row>
    <row r="5470" spans="19:21" x14ac:dyDescent="0.25">
      <c r="S5470" s="46"/>
      <c r="U5470" s="46"/>
    </row>
    <row r="5471" spans="19:21" x14ac:dyDescent="0.25">
      <c r="S5471" s="46"/>
      <c r="U5471" s="46"/>
    </row>
    <row r="5472" spans="19:21" x14ac:dyDescent="0.25">
      <c r="S5472" s="46"/>
      <c r="U5472" s="46"/>
    </row>
    <row r="5473" spans="19:21" x14ac:dyDescent="0.25">
      <c r="S5473" s="46"/>
      <c r="U5473" s="46"/>
    </row>
    <row r="5474" spans="19:21" x14ac:dyDescent="0.25">
      <c r="S5474" s="46"/>
      <c r="U5474" s="46"/>
    </row>
    <row r="5475" spans="19:21" x14ac:dyDescent="0.25">
      <c r="S5475" s="46"/>
      <c r="U5475" s="46"/>
    </row>
    <row r="5476" spans="19:21" x14ac:dyDescent="0.25">
      <c r="S5476" s="46"/>
      <c r="U5476" s="46"/>
    </row>
    <row r="5477" spans="19:21" x14ac:dyDescent="0.25">
      <c r="S5477" s="46"/>
      <c r="U5477" s="46"/>
    </row>
    <row r="5478" spans="19:21" x14ac:dyDescent="0.25">
      <c r="S5478" s="46"/>
      <c r="U5478" s="46"/>
    </row>
    <row r="5479" spans="19:21" x14ac:dyDescent="0.25">
      <c r="S5479" s="46"/>
      <c r="U5479" s="46"/>
    </row>
    <row r="5480" spans="19:21" x14ac:dyDescent="0.25">
      <c r="S5480" s="46"/>
      <c r="U5480" s="46"/>
    </row>
    <row r="5481" spans="19:21" x14ac:dyDescent="0.25">
      <c r="S5481" s="46"/>
      <c r="U5481" s="46"/>
    </row>
    <row r="5482" spans="19:21" x14ac:dyDescent="0.25">
      <c r="S5482" s="46"/>
      <c r="U5482" s="46"/>
    </row>
    <row r="5483" spans="19:21" x14ac:dyDescent="0.25">
      <c r="S5483" s="46"/>
      <c r="U5483" s="46"/>
    </row>
    <row r="5484" spans="19:21" x14ac:dyDescent="0.25">
      <c r="S5484" s="46"/>
      <c r="U5484" s="46"/>
    </row>
    <row r="5485" spans="19:21" x14ac:dyDescent="0.25">
      <c r="S5485" s="46"/>
      <c r="U5485" s="46"/>
    </row>
    <row r="5486" spans="19:21" x14ac:dyDescent="0.25">
      <c r="S5486" s="46"/>
      <c r="U5486" s="46"/>
    </row>
    <row r="5487" spans="19:21" x14ac:dyDescent="0.25">
      <c r="S5487" s="46"/>
      <c r="U5487" s="46"/>
    </row>
    <row r="5488" spans="19:21" x14ac:dyDescent="0.25">
      <c r="S5488" s="46"/>
      <c r="U5488" s="46"/>
    </row>
    <row r="5489" spans="19:21" x14ac:dyDescent="0.25">
      <c r="S5489" s="46"/>
      <c r="U5489" s="46"/>
    </row>
    <row r="5490" spans="19:21" x14ac:dyDescent="0.25">
      <c r="S5490" s="46"/>
      <c r="U5490" s="46"/>
    </row>
    <row r="5491" spans="19:21" x14ac:dyDescent="0.25">
      <c r="S5491" s="46"/>
      <c r="U5491" s="46"/>
    </row>
    <row r="5492" spans="19:21" x14ac:dyDescent="0.25">
      <c r="S5492" s="46"/>
      <c r="U5492" s="46"/>
    </row>
    <row r="5493" spans="19:21" x14ac:dyDescent="0.25">
      <c r="S5493" s="46"/>
      <c r="U5493" s="46"/>
    </row>
    <row r="5494" spans="19:21" x14ac:dyDescent="0.25">
      <c r="S5494" s="46"/>
      <c r="U5494" s="46"/>
    </row>
    <row r="5495" spans="19:21" x14ac:dyDescent="0.25">
      <c r="S5495" s="46"/>
      <c r="U5495" s="46"/>
    </row>
    <row r="5496" spans="19:21" x14ac:dyDescent="0.25">
      <c r="S5496" s="46"/>
      <c r="U5496" s="46"/>
    </row>
    <row r="5497" spans="19:21" x14ac:dyDescent="0.25">
      <c r="S5497" s="46"/>
      <c r="U5497" s="46"/>
    </row>
    <row r="5498" spans="19:21" x14ac:dyDescent="0.25">
      <c r="S5498" s="46"/>
      <c r="U5498" s="46"/>
    </row>
    <row r="5499" spans="19:21" x14ac:dyDescent="0.25">
      <c r="S5499" s="46"/>
      <c r="U5499" s="46"/>
    </row>
    <row r="5500" spans="19:21" x14ac:dyDescent="0.25">
      <c r="S5500" s="46"/>
      <c r="U5500" s="46"/>
    </row>
    <row r="5501" spans="19:21" x14ac:dyDescent="0.25">
      <c r="S5501" s="46"/>
      <c r="U5501" s="46"/>
    </row>
    <row r="5502" spans="19:21" x14ac:dyDescent="0.25">
      <c r="S5502" s="46"/>
      <c r="U5502" s="46"/>
    </row>
    <row r="5503" spans="19:21" x14ac:dyDescent="0.25">
      <c r="S5503" s="46"/>
      <c r="U5503" s="46"/>
    </row>
    <row r="5504" spans="19:21" x14ac:dyDescent="0.25">
      <c r="S5504" s="46"/>
      <c r="U5504" s="46"/>
    </row>
    <row r="5505" spans="19:21" x14ac:dyDescent="0.25">
      <c r="S5505" s="46"/>
      <c r="U5505" s="46"/>
    </row>
    <row r="5506" spans="19:21" x14ac:dyDescent="0.25">
      <c r="S5506" s="46"/>
      <c r="U5506" s="46"/>
    </row>
    <row r="5507" spans="19:21" x14ac:dyDescent="0.25">
      <c r="S5507" s="46"/>
      <c r="U5507" s="46"/>
    </row>
    <row r="5508" spans="19:21" x14ac:dyDescent="0.25">
      <c r="S5508" s="46"/>
      <c r="U5508" s="46"/>
    </row>
    <row r="5509" spans="19:21" x14ac:dyDescent="0.25">
      <c r="S5509" s="46"/>
      <c r="U5509" s="46"/>
    </row>
    <row r="5510" spans="19:21" x14ac:dyDescent="0.25">
      <c r="S5510" s="46"/>
      <c r="U5510" s="46"/>
    </row>
    <row r="5511" spans="19:21" x14ac:dyDescent="0.25">
      <c r="S5511" s="46"/>
      <c r="U5511" s="46"/>
    </row>
    <row r="5512" spans="19:21" x14ac:dyDescent="0.25">
      <c r="S5512" s="46"/>
      <c r="U5512" s="46"/>
    </row>
    <row r="5513" spans="19:21" x14ac:dyDescent="0.25">
      <c r="S5513" s="46"/>
      <c r="U5513" s="46"/>
    </row>
    <row r="5514" spans="19:21" x14ac:dyDescent="0.25">
      <c r="S5514" s="46"/>
      <c r="U5514" s="46"/>
    </row>
    <row r="5515" spans="19:21" x14ac:dyDescent="0.25">
      <c r="S5515" s="46"/>
      <c r="U5515" s="46"/>
    </row>
    <row r="5516" spans="19:21" x14ac:dyDescent="0.25">
      <c r="S5516" s="46"/>
      <c r="U5516" s="46"/>
    </row>
    <row r="5517" spans="19:21" x14ac:dyDescent="0.25">
      <c r="S5517" s="46"/>
      <c r="U5517" s="46"/>
    </row>
    <row r="5518" spans="19:21" x14ac:dyDescent="0.25">
      <c r="S5518" s="46"/>
      <c r="U5518" s="46"/>
    </row>
    <row r="5519" spans="19:21" x14ac:dyDescent="0.25">
      <c r="S5519" s="46"/>
      <c r="U5519" s="46"/>
    </row>
    <row r="5520" spans="19:21" x14ac:dyDescent="0.25">
      <c r="S5520" s="46"/>
      <c r="U5520" s="46"/>
    </row>
    <row r="5521" spans="19:21" x14ac:dyDescent="0.25">
      <c r="S5521" s="46"/>
      <c r="U5521" s="46"/>
    </row>
    <row r="5522" spans="19:21" x14ac:dyDescent="0.25">
      <c r="S5522" s="46"/>
      <c r="U5522" s="46"/>
    </row>
    <row r="5523" spans="19:21" x14ac:dyDescent="0.25">
      <c r="S5523" s="46"/>
      <c r="U5523" s="46"/>
    </row>
    <row r="5524" spans="19:21" x14ac:dyDescent="0.25">
      <c r="S5524" s="46"/>
      <c r="U5524" s="46"/>
    </row>
    <row r="5525" spans="19:21" x14ac:dyDescent="0.25">
      <c r="S5525" s="46"/>
      <c r="U5525" s="46"/>
    </row>
    <row r="5526" spans="19:21" x14ac:dyDescent="0.25">
      <c r="S5526" s="46"/>
      <c r="U5526" s="46"/>
    </row>
    <row r="5527" spans="19:21" x14ac:dyDescent="0.25">
      <c r="S5527" s="46"/>
      <c r="U5527" s="46"/>
    </row>
    <row r="5528" spans="19:21" x14ac:dyDescent="0.25">
      <c r="S5528" s="46"/>
      <c r="U5528" s="46"/>
    </row>
    <row r="5529" spans="19:21" x14ac:dyDescent="0.25">
      <c r="S5529" s="46"/>
      <c r="U5529" s="46"/>
    </row>
    <row r="5530" spans="19:21" x14ac:dyDescent="0.25">
      <c r="S5530" s="46"/>
      <c r="U5530" s="46"/>
    </row>
    <row r="5531" spans="19:21" x14ac:dyDescent="0.25">
      <c r="S5531" s="46"/>
      <c r="U5531" s="46"/>
    </row>
    <row r="5532" spans="19:21" x14ac:dyDescent="0.25">
      <c r="S5532" s="46"/>
      <c r="U5532" s="46"/>
    </row>
    <row r="5533" spans="19:21" x14ac:dyDescent="0.25">
      <c r="S5533" s="46"/>
      <c r="U5533" s="46"/>
    </row>
    <row r="5534" spans="19:21" x14ac:dyDescent="0.25">
      <c r="S5534" s="46"/>
      <c r="U5534" s="46"/>
    </row>
    <row r="5535" spans="19:21" x14ac:dyDescent="0.25">
      <c r="S5535" s="46"/>
      <c r="U5535" s="46"/>
    </row>
    <row r="5536" spans="19:21" x14ac:dyDescent="0.25">
      <c r="S5536" s="46"/>
      <c r="U5536" s="46"/>
    </row>
    <row r="5537" spans="19:21" x14ac:dyDescent="0.25">
      <c r="S5537" s="46"/>
      <c r="U5537" s="46"/>
    </row>
    <row r="5538" spans="19:21" x14ac:dyDescent="0.25">
      <c r="S5538" s="46"/>
      <c r="U5538" s="46"/>
    </row>
    <row r="5539" spans="19:21" x14ac:dyDescent="0.25">
      <c r="S5539" s="46"/>
      <c r="U5539" s="46"/>
    </row>
    <row r="5540" spans="19:21" x14ac:dyDescent="0.25">
      <c r="S5540" s="46"/>
      <c r="U5540" s="46"/>
    </row>
    <row r="5541" spans="19:21" x14ac:dyDescent="0.25">
      <c r="S5541" s="46"/>
      <c r="U5541" s="46"/>
    </row>
    <row r="5542" spans="19:21" x14ac:dyDescent="0.25">
      <c r="S5542" s="46"/>
      <c r="U5542" s="46"/>
    </row>
    <row r="5543" spans="19:21" x14ac:dyDescent="0.25">
      <c r="S5543" s="46"/>
      <c r="U5543" s="46"/>
    </row>
    <row r="5544" spans="19:21" x14ac:dyDescent="0.25">
      <c r="S5544" s="46"/>
      <c r="U5544" s="46"/>
    </row>
    <row r="5545" spans="19:21" x14ac:dyDescent="0.25">
      <c r="S5545" s="46"/>
      <c r="U5545" s="46"/>
    </row>
    <row r="5546" spans="19:21" x14ac:dyDescent="0.25">
      <c r="S5546" s="46"/>
      <c r="U5546" s="46"/>
    </row>
    <row r="5547" spans="19:21" x14ac:dyDescent="0.25">
      <c r="S5547" s="46"/>
      <c r="U5547" s="46"/>
    </row>
    <row r="5548" spans="19:21" x14ac:dyDescent="0.25">
      <c r="S5548" s="46"/>
      <c r="U5548" s="46"/>
    </row>
    <row r="5549" spans="19:21" x14ac:dyDescent="0.25">
      <c r="S5549" s="46"/>
      <c r="U5549" s="46"/>
    </row>
    <row r="5550" spans="19:21" x14ac:dyDescent="0.25">
      <c r="S5550" s="46"/>
      <c r="U5550" s="46"/>
    </row>
    <row r="5551" spans="19:21" x14ac:dyDescent="0.25">
      <c r="S5551" s="46"/>
      <c r="U5551" s="46"/>
    </row>
    <row r="5552" spans="19:21" x14ac:dyDescent="0.25">
      <c r="S5552" s="46"/>
      <c r="U5552" s="46"/>
    </row>
    <row r="5553" spans="19:21" x14ac:dyDescent="0.25">
      <c r="S5553" s="46"/>
      <c r="U5553" s="46"/>
    </row>
    <row r="5554" spans="19:21" x14ac:dyDescent="0.25">
      <c r="S5554" s="46"/>
      <c r="U5554" s="46"/>
    </row>
    <row r="5555" spans="19:21" x14ac:dyDescent="0.25">
      <c r="S5555" s="46"/>
      <c r="U5555" s="46"/>
    </row>
    <row r="5556" spans="19:21" x14ac:dyDescent="0.25">
      <c r="S5556" s="46"/>
      <c r="U5556" s="46"/>
    </row>
    <row r="5557" spans="19:21" x14ac:dyDescent="0.25">
      <c r="S5557" s="46"/>
      <c r="U5557" s="46"/>
    </row>
    <row r="5558" spans="19:21" x14ac:dyDescent="0.25">
      <c r="S5558" s="46"/>
      <c r="U5558" s="46"/>
    </row>
    <row r="5559" spans="19:21" x14ac:dyDescent="0.25">
      <c r="S5559" s="46"/>
      <c r="U5559" s="46"/>
    </row>
    <row r="5560" spans="19:21" x14ac:dyDescent="0.25">
      <c r="S5560" s="46"/>
      <c r="U5560" s="46"/>
    </row>
    <row r="5561" spans="19:21" x14ac:dyDescent="0.25">
      <c r="S5561" s="46"/>
      <c r="U5561" s="46"/>
    </row>
    <row r="5562" spans="19:21" x14ac:dyDescent="0.25">
      <c r="S5562" s="46"/>
      <c r="U5562" s="46"/>
    </row>
    <row r="5563" spans="19:21" x14ac:dyDescent="0.25">
      <c r="S5563" s="46"/>
      <c r="U5563" s="46"/>
    </row>
    <row r="5564" spans="19:21" x14ac:dyDescent="0.25">
      <c r="S5564" s="46"/>
      <c r="U5564" s="46"/>
    </row>
    <row r="5565" spans="19:21" x14ac:dyDescent="0.25">
      <c r="S5565" s="46"/>
      <c r="U5565" s="46"/>
    </row>
    <row r="5566" spans="19:21" x14ac:dyDescent="0.25">
      <c r="S5566" s="46"/>
      <c r="U5566" s="46"/>
    </row>
    <row r="5567" spans="19:21" x14ac:dyDescent="0.25">
      <c r="S5567" s="46"/>
      <c r="U5567" s="46"/>
    </row>
    <row r="5568" spans="19:21" x14ac:dyDescent="0.25">
      <c r="S5568" s="46"/>
      <c r="U5568" s="46"/>
    </row>
    <row r="5569" spans="19:21" x14ac:dyDescent="0.25">
      <c r="S5569" s="46"/>
      <c r="U5569" s="46"/>
    </row>
    <row r="5570" spans="19:21" x14ac:dyDescent="0.25">
      <c r="S5570" s="46"/>
      <c r="U5570" s="46"/>
    </row>
    <row r="5571" spans="19:21" x14ac:dyDescent="0.25">
      <c r="S5571" s="46"/>
      <c r="U5571" s="46"/>
    </row>
    <row r="5572" spans="19:21" x14ac:dyDescent="0.25">
      <c r="S5572" s="46"/>
      <c r="U5572" s="46"/>
    </row>
    <row r="5573" spans="19:21" x14ac:dyDescent="0.25">
      <c r="S5573" s="46"/>
      <c r="U5573" s="46"/>
    </row>
    <row r="5574" spans="19:21" x14ac:dyDescent="0.25">
      <c r="S5574" s="46"/>
      <c r="U5574" s="46"/>
    </row>
    <row r="5575" spans="19:21" x14ac:dyDescent="0.25">
      <c r="S5575" s="46"/>
      <c r="U5575" s="46"/>
    </row>
    <row r="5576" spans="19:21" x14ac:dyDescent="0.25">
      <c r="S5576" s="46"/>
      <c r="U5576" s="46"/>
    </row>
    <row r="5577" spans="19:21" x14ac:dyDescent="0.25">
      <c r="S5577" s="46"/>
      <c r="U5577" s="46"/>
    </row>
    <row r="5578" spans="19:21" x14ac:dyDescent="0.25">
      <c r="S5578" s="46"/>
      <c r="U5578" s="46"/>
    </row>
    <row r="5579" spans="19:21" x14ac:dyDescent="0.25">
      <c r="S5579" s="46"/>
      <c r="U5579" s="46"/>
    </row>
    <row r="5580" spans="19:21" x14ac:dyDescent="0.25">
      <c r="S5580" s="46"/>
      <c r="U5580" s="46"/>
    </row>
    <row r="5581" spans="19:21" x14ac:dyDescent="0.25">
      <c r="S5581" s="46"/>
      <c r="U5581" s="46"/>
    </row>
    <row r="5582" spans="19:21" x14ac:dyDescent="0.25">
      <c r="S5582" s="46"/>
      <c r="U5582" s="46"/>
    </row>
    <row r="5583" spans="19:21" x14ac:dyDescent="0.25">
      <c r="S5583" s="46"/>
      <c r="U5583" s="46"/>
    </row>
    <row r="5584" spans="19:21" x14ac:dyDescent="0.25">
      <c r="S5584" s="46"/>
      <c r="U5584" s="46"/>
    </row>
    <row r="5585" spans="19:21" x14ac:dyDescent="0.25">
      <c r="S5585" s="46"/>
      <c r="U5585" s="46"/>
    </row>
    <row r="5586" spans="19:21" x14ac:dyDescent="0.25">
      <c r="S5586" s="46"/>
      <c r="U5586" s="46"/>
    </row>
    <row r="5587" spans="19:21" x14ac:dyDescent="0.25">
      <c r="S5587" s="46"/>
      <c r="U5587" s="46"/>
    </row>
    <row r="5588" spans="19:21" x14ac:dyDescent="0.25">
      <c r="S5588" s="46"/>
      <c r="U5588" s="46"/>
    </row>
    <row r="5589" spans="19:21" x14ac:dyDescent="0.25">
      <c r="S5589" s="46"/>
      <c r="U5589" s="46"/>
    </row>
    <row r="5590" spans="19:21" x14ac:dyDescent="0.25">
      <c r="S5590" s="46"/>
      <c r="U5590" s="46"/>
    </row>
    <row r="5591" spans="19:21" x14ac:dyDescent="0.25">
      <c r="S5591" s="46"/>
      <c r="U5591" s="46"/>
    </row>
    <row r="5592" spans="19:21" x14ac:dyDescent="0.25">
      <c r="S5592" s="46"/>
      <c r="U5592" s="46"/>
    </row>
    <row r="5593" spans="19:21" x14ac:dyDescent="0.25">
      <c r="S5593" s="46"/>
      <c r="U5593" s="46"/>
    </row>
    <row r="5594" spans="19:21" x14ac:dyDescent="0.25">
      <c r="S5594" s="46"/>
      <c r="U5594" s="46"/>
    </row>
    <row r="5595" spans="19:21" x14ac:dyDescent="0.25">
      <c r="S5595" s="46"/>
      <c r="U5595" s="46"/>
    </row>
    <row r="5596" spans="19:21" x14ac:dyDescent="0.25">
      <c r="S5596" s="46"/>
      <c r="U5596" s="46"/>
    </row>
    <row r="5597" spans="19:21" x14ac:dyDescent="0.25">
      <c r="S5597" s="46"/>
      <c r="U5597" s="46"/>
    </row>
    <row r="5598" spans="19:21" x14ac:dyDescent="0.25">
      <c r="S5598" s="46"/>
      <c r="U5598" s="46"/>
    </row>
    <row r="5599" spans="19:21" x14ac:dyDescent="0.25">
      <c r="S5599" s="46"/>
      <c r="U5599" s="46"/>
    </row>
    <row r="5600" spans="19:21" x14ac:dyDescent="0.25">
      <c r="S5600" s="46"/>
      <c r="U5600" s="46"/>
    </row>
    <row r="5601" spans="19:21" x14ac:dyDescent="0.25">
      <c r="S5601" s="46"/>
      <c r="U5601" s="46"/>
    </row>
    <row r="5602" spans="19:21" x14ac:dyDescent="0.25">
      <c r="S5602" s="46"/>
      <c r="U5602" s="46"/>
    </row>
    <row r="5603" spans="19:21" x14ac:dyDescent="0.25">
      <c r="S5603" s="46"/>
      <c r="U5603" s="46"/>
    </row>
    <row r="5604" spans="19:21" x14ac:dyDescent="0.25">
      <c r="S5604" s="46"/>
      <c r="U5604" s="46"/>
    </row>
    <row r="5605" spans="19:21" x14ac:dyDescent="0.25">
      <c r="S5605" s="46"/>
      <c r="U5605" s="46"/>
    </row>
    <row r="5606" spans="19:21" x14ac:dyDescent="0.25">
      <c r="S5606" s="46"/>
      <c r="U5606" s="46"/>
    </row>
    <row r="5607" spans="19:21" x14ac:dyDescent="0.25">
      <c r="S5607" s="46"/>
      <c r="U5607" s="46"/>
    </row>
    <row r="5608" spans="19:21" x14ac:dyDescent="0.25">
      <c r="S5608" s="46"/>
      <c r="U5608" s="46"/>
    </row>
    <row r="5609" spans="19:21" x14ac:dyDescent="0.25">
      <c r="S5609" s="46"/>
      <c r="U5609" s="46"/>
    </row>
    <row r="5610" spans="19:21" x14ac:dyDescent="0.25">
      <c r="S5610" s="46"/>
      <c r="U5610" s="46"/>
    </row>
    <row r="5611" spans="19:21" x14ac:dyDescent="0.25">
      <c r="S5611" s="46"/>
      <c r="U5611" s="46"/>
    </row>
    <row r="5612" spans="19:21" x14ac:dyDescent="0.25">
      <c r="S5612" s="46"/>
      <c r="U5612" s="46"/>
    </row>
    <row r="5613" spans="19:21" x14ac:dyDescent="0.25">
      <c r="S5613" s="46"/>
      <c r="U5613" s="46"/>
    </row>
    <row r="5614" spans="19:21" x14ac:dyDescent="0.25">
      <c r="S5614" s="46"/>
      <c r="U5614" s="46"/>
    </row>
    <row r="5615" spans="19:21" x14ac:dyDescent="0.25">
      <c r="S5615" s="46"/>
      <c r="U5615" s="46"/>
    </row>
    <row r="5616" spans="19:21" x14ac:dyDescent="0.25">
      <c r="S5616" s="46"/>
      <c r="U5616" s="46"/>
    </row>
    <row r="5617" spans="19:21" x14ac:dyDescent="0.25">
      <c r="S5617" s="46"/>
      <c r="U5617" s="46"/>
    </row>
    <row r="5618" spans="19:21" x14ac:dyDescent="0.25">
      <c r="S5618" s="46"/>
      <c r="U5618" s="46"/>
    </row>
    <row r="5619" spans="19:21" x14ac:dyDescent="0.25">
      <c r="S5619" s="46"/>
      <c r="U5619" s="46"/>
    </row>
    <row r="5620" spans="19:21" x14ac:dyDescent="0.25">
      <c r="S5620" s="46"/>
      <c r="U5620" s="46"/>
    </row>
    <row r="5621" spans="19:21" x14ac:dyDescent="0.25">
      <c r="S5621" s="46"/>
      <c r="U5621" s="46"/>
    </row>
    <row r="5622" spans="19:21" x14ac:dyDescent="0.25">
      <c r="S5622" s="46"/>
      <c r="U5622" s="46"/>
    </row>
    <row r="5623" spans="19:21" x14ac:dyDescent="0.25">
      <c r="S5623" s="46"/>
      <c r="U5623" s="46"/>
    </row>
    <row r="5624" spans="19:21" x14ac:dyDescent="0.25">
      <c r="S5624" s="46"/>
      <c r="U5624" s="46"/>
    </row>
    <row r="5625" spans="19:21" x14ac:dyDescent="0.25">
      <c r="S5625" s="46"/>
      <c r="U5625" s="46"/>
    </row>
    <row r="5626" spans="19:21" x14ac:dyDescent="0.25">
      <c r="S5626" s="46"/>
      <c r="U5626" s="46"/>
    </row>
    <row r="5627" spans="19:21" x14ac:dyDescent="0.25">
      <c r="S5627" s="46"/>
      <c r="U5627" s="46"/>
    </row>
    <row r="5628" spans="19:21" x14ac:dyDescent="0.25">
      <c r="S5628" s="46"/>
      <c r="U5628" s="46"/>
    </row>
    <row r="5629" spans="19:21" x14ac:dyDescent="0.25">
      <c r="S5629" s="46"/>
      <c r="U5629" s="46"/>
    </row>
    <row r="5630" spans="19:21" x14ac:dyDescent="0.25">
      <c r="S5630" s="46"/>
      <c r="U5630" s="46"/>
    </row>
    <row r="5631" spans="19:21" x14ac:dyDescent="0.25">
      <c r="S5631" s="46"/>
      <c r="U5631" s="46"/>
    </row>
    <row r="5632" spans="19:21" x14ac:dyDescent="0.25">
      <c r="S5632" s="46"/>
      <c r="U5632" s="46"/>
    </row>
    <row r="5633" spans="19:21" x14ac:dyDescent="0.25">
      <c r="S5633" s="46"/>
      <c r="U5633" s="46"/>
    </row>
    <row r="5634" spans="19:21" x14ac:dyDescent="0.25">
      <c r="S5634" s="46"/>
      <c r="U5634" s="46"/>
    </row>
    <row r="5635" spans="19:21" x14ac:dyDescent="0.25">
      <c r="S5635" s="46"/>
      <c r="U5635" s="46"/>
    </row>
    <row r="5636" spans="19:21" x14ac:dyDescent="0.25">
      <c r="S5636" s="46"/>
      <c r="U5636" s="46"/>
    </row>
    <row r="5637" spans="19:21" x14ac:dyDescent="0.25">
      <c r="S5637" s="46"/>
      <c r="U5637" s="46"/>
    </row>
    <row r="5638" spans="19:21" x14ac:dyDescent="0.25">
      <c r="S5638" s="46"/>
      <c r="U5638" s="46"/>
    </row>
    <row r="5639" spans="19:21" x14ac:dyDescent="0.25">
      <c r="S5639" s="46"/>
      <c r="U5639" s="46"/>
    </row>
    <row r="5640" spans="19:21" x14ac:dyDescent="0.25">
      <c r="S5640" s="46"/>
      <c r="U5640" s="46"/>
    </row>
    <row r="5641" spans="19:21" x14ac:dyDescent="0.25">
      <c r="S5641" s="46"/>
      <c r="U5641" s="46"/>
    </row>
    <row r="5642" spans="19:21" x14ac:dyDescent="0.25">
      <c r="S5642" s="46"/>
      <c r="U5642" s="46"/>
    </row>
    <row r="5643" spans="19:21" x14ac:dyDescent="0.25">
      <c r="S5643" s="46"/>
      <c r="U5643" s="46"/>
    </row>
    <row r="5644" spans="19:21" x14ac:dyDescent="0.25">
      <c r="S5644" s="46"/>
      <c r="U5644" s="46"/>
    </row>
    <row r="5645" spans="19:21" x14ac:dyDescent="0.25">
      <c r="S5645" s="46"/>
      <c r="U5645" s="46"/>
    </row>
    <row r="5646" spans="19:21" x14ac:dyDescent="0.25">
      <c r="S5646" s="46"/>
      <c r="U5646" s="46"/>
    </row>
    <row r="5647" spans="19:21" x14ac:dyDescent="0.25">
      <c r="S5647" s="46"/>
      <c r="U5647" s="46"/>
    </row>
    <row r="5648" spans="19:21" x14ac:dyDescent="0.25">
      <c r="S5648" s="46"/>
      <c r="U5648" s="46"/>
    </row>
    <row r="5649" spans="19:21" x14ac:dyDescent="0.25">
      <c r="S5649" s="46"/>
      <c r="U5649" s="46"/>
    </row>
    <row r="5650" spans="19:21" x14ac:dyDescent="0.25">
      <c r="S5650" s="46"/>
      <c r="U5650" s="46"/>
    </row>
    <row r="5651" spans="19:21" x14ac:dyDescent="0.25">
      <c r="S5651" s="46"/>
      <c r="U5651" s="46"/>
    </row>
    <row r="5652" spans="19:21" x14ac:dyDescent="0.25">
      <c r="S5652" s="46"/>
      <c r="U5652" s="46"/>
    </row>
    <row r="5653" spans="19:21" x14ac:dyDescent="0.25">
      <c r="S5653" s="46"/>
      <c r="U5653" s="46"/>
    </row>
    <row r="5654" spans="19:21" x14ac:dyDescent="0.25">
      <c r="S5654" s="46"/>
      <c r="U5654" s="46"/>
    </row>
    <row r="5655" spans="19:21" x14ac:dyDescent="0.25">
      <c r="S5655" s="46"/>
      <c r="U5655" s="46"/>
    </row>
    <row r="5656" spans="19:21" x14ac:dyDescent="0.25">
      <c r="S5656" s="46"/>
      <c r="U5656" s="46"/>
    </row>
    <row r="5657" spans="19:21" x14ac:dyDescent="0.25">
      <c r="S5657" s="46"/>
      <c r="U5657" s="46"/>
    </row>
    <row r="5658" spans="19:21" x14ac:dyDescent="0.25">
      <c r="S5658" s="46"/>
      <c r="U5658" s="46"/>
    </row>
    <row r="5659" spans="19:21" x14ac:dyDescent="0.25">
      <c r="S5659" s="46"/>
      <c r="U5659" s="46"/>
    </row>
    <row r="5660" spans="19:21" x14ac:dyDescent="0.25">
      <c r="S5660" s="46"/>
      <c r="U5660" s="46"/>
    </row>
    <row r="5661" spans="19:21" x14ac:dyDescent="0.25">
      <c r="S5661" s="46"/>
      <c r="U5661" s="46"/>
    </row>
    <row r="5662" spans="19:21" x14ac:dyDescent="0.25">
      <c r="S5662" s="46"/>
      <c r="U5662" s="46"/>
    </row>
    <row r="5663" spans="19:21" x14ac:dyDescent="0.25">
      <c r="S5663" s="46"/>
      <c r="U5663" s="46"/>
    </row>
    <row r="5664" spans="19:21" x14ac:dyDescent="0.25">
      <c r="S5664" s="46"/>
      <c r="U5664" s="46"/>
    </row>
    <row r="5665" spans="19:21" x14ac:dyDescent="0.25">
      <c r="S5665" s="46"/>
      <c r="U5665" s="46"/>
    </row>
    <row r="5666" spans="19:21" x14ac:dyDescent="0.25">
      <c r="S5666" s="46"/>
      <c r="U5666" s="46"/>
    </row>
    <row r="5667" spans="19:21" x14ac:dyDescent="0.25">
      <c r="S5667" s="46"/>
      <c r="U5667" s="46"/>
    </row>
    <row r="5668" spans="19:21" x14ac:dyDescent="0.25">
      <c r="S5668" s="46"/>
      <c r="U5668" s="46"/>
    </row>
    <row r="5669" spans="19:21" x14ac:dyDescent="0.25">
      <c r="S5669" s="46"/>
      <c r="U5669" s="46"/>
    </row>
    <row r="5670" spans="19:21" x14ac:dyDescent="0.25">
      <c r="S5670" s="46"/>
      <c r="U5670" s="46"/>
    </row>
    <row r="5671" spans="19:21" x14ac:dyDescent="0.25">
      <c r="S5671" s="46"/>
      <c r="U5671" s="46"/>
    </row>
    <row r="5672" spans="19:21" x14ac:dyDescent="0.25">
      <c r="S5672" s="46"/>
      <c r="U5672" s="46"/>
    </row>
    <row r="5673" spans="19:21" x14ac:dyDescent="0.25">
      <c r="S5673" s="46"/>
      <c r="U5673" s="46"/>
    </row>
    <row r="5674" spans="19:21" x14ac:dyDescent="0.25">
      <c r="S5674" s="46"/>
      <c r="U5674" s="46"/>
    </row>
    <row r="5675" spans="19:21" x14ac:dyDescent="0.25">
      <c r="S5675" s="46"/>
      <c r="U5675" s="46"/>
    </row>
    <row r="5676" spans="19:21" x14ac:dyDescent="0.25">
      <c r="S5676" s="46"/>
      <c r="U5676" s="46"/>
    </row>
    <row r="5677" spans="19:21" x14ac:dyDescent="0.25">
      <c r="S5677" s="46"/>
      <c r="U5677" s="46"/>
    </row>
    <row r="5678" spans="19:21" x14ac:dyDescent="0.25">
      <c r="S5678" s="46"/>
      <c r="U5678" s="46"/>
    </row>
    <row r="5679" spans="19:21" x14ac:dyDescent="0.25">
      <c r="S5679" s="46"/>
      <c r="U5679" s="46"/>
    </row>
    <row r="5680" spans="19:21" x14ac:dyDescent="0.25">
      <c r="S5680" s="46"/>
      <c r="U5680" s="46"/>
    </row>
    <row r="5681" spans="19:21" x14ac:dyDescent="0.25">
      <c r="S5681" s="46"/>
      <c r="U5681" s="46"/>
    </row>
    <row r="5682" spans="19:21" x14ac:dyDescent="0.25">
      <c r="S5682" s="46"/>
      <c r="U5682" s="46"/>
    </row>
    <row r="5683" spans="19:21" x14ac:dyDescent="0.25">
      <c r="S5683" s="46"/>
      <c r="U5683" s="46"/>
    </row>
    <row r="5684" spans="19:21" x14ac:dyDescent="0.25">
      <c r="S5684" s="46"/>
      <c r="U5684" s="46"/>
    </row>
    <row r="5685" spans="19:21" x14ac:dyDescent="0.25">
      <c r="S5685" s="46"/>
      <c r="U5685" s="46"/>
    </row>
    <row r="5686" spans="19:21" x14ac:dyDescent="0.25">
      <c r="S5686" s="46"/>
      <c r="U5686" s="46"/>
    </row>
    <row r="5687" spans="19:21" x14ac:dyDescent="0.25">
      <c r="S5687" s="46"/>
      <c r="U5687" s="46"/>
    </row>
    <row r="5688" spans="19:21" x14ac:dyDescent="0.25">
      <c r="S5688" s="46"/>
      <c r="U5688" s="46"/>
    </row>
    <row r="5689" spans="19:21" x14ac:dyDescent="0.25">
      <c r="S5689" s="46"/>
      <c r="U5689" s="46"/>
    </row>
    <row r="5690" spans="19:21" x14ac:dyDescent="0.25">
      <c r="S5690" s="46"/>
      <c r="U5690" s="46"/>
    </row>
    <row r="5691" spans="19:21" x14ac:dyDescent="0.25">
      <c r="S5691" s="46"/>
      <c r="U5691" s="46"/>
    </row>
    <row r="5692" spans="19:21" x14ac:dyDescent="0.25">
      <c r="S5692" s="46"/>
      <c r="U5692" s="46"/>
    </row>
    <row r="5693" spans="19:21" x14ac:dyDescent="0.25">
      <c r="S5693" s="46"/>
      <c r="U5693" s="46"/>
    </row>
    <row r="5694" spans="19:21" x14ac:dyDescent="0.25">
      <c r="S5694" s="46"/>
      <c r="U5694" s="46"/>
    </row>
    <row r="5695" spans="19:21" x14ac:dyDescent="0.25">
      <c r="S5695" s="46"/>
      <c r="U5695" s="46"/>
    </row>
    <row r="5696" spans="19:21" x14ac:dyDescent="0.25">
      <c r="S5696" s="46"/>
      <c r="U5696" s="46"/>
    </row>
    <row r="5697" spans="19:21" x14ac:dyDescent="0.25">
      <c r="S5697" s="46"/>
      <c r="U5697" s="46"/>
    </row>
    <row r="5698" spans="19:21" x14ac:dyDescent="0.25">
      <c r="S5698" s="46"/>
      <c r="U5698" s="46"/>
    </row>
    <row r="5699" spans="19:21" x14ac:dyDescent="0.25">
      <c r="S5699" s="46"/>
      <c r="U5699" s="46"/>
    </row>
    <row r="5700" spans="19:21" x14ac:dyDescent="0.25">
      <c r="S5700" s="46"/>
      <c r="U5700" s="46"/>
    </row>
    <row r="5701" spans="19:21" x14ac:dyDescent="0.25">
      <c r="S5701" s="46"/>
      <c r="U5701" s="46"/>
    </row>
    <row r="5702" spans="19:21" x14ac:dyDescent="0.25">
      <c r="S5702" s="46"/>
      <c r="U5702" s="46"/>
    </row>
    <row r="5703" spans="19:21" x14ac:dyDescent="0.25">
      <c r="S5703" s="46"/>
      <c r="U5703" s="46"/>
    </row>
    <row r="5704" spans="19:21" x14ac:dyDescent="0.25">
      <c r="S5704" s="46"/>
      <c r="U5704" s="46"/>
    </row>
    <row r="5705" spans="19:21" x14ac:dyDescent="0.25">
      <c r="S5705" s="46"/>
      <c r="U5705" s="46"/>
    </row>
    <row r="5706" spans="19:21" x14ac:dyDescent="0.25">
      <c r="S5706" s="46"/>
      <c r="U5706" s="46"/>
    </row>
    <row r="5707" spans="19:21" x14ac:dyDescent="0.25">
      <c r="S5707" s="46"/>
      <c r="U5707" s="46"/>
    </row>
    <row r="5708" spans="19:21" x14ac:dyDescent="0.25">
      <c r="S5708" s="46"/>
      <c r="U5708" s="46"/>
    </row>
    <row r="5709" spans="19:21" x14ac:dyDescent="0.25">
      <c r="S5709" s="46"/>
      <c r="U5709" s="46"/>
    </row>
    <row r="5710" spans="19:21" x14ac:dyDescent="0.25">
      <c r="S5710" s="46"/>
      <c r="U5710" s="46"/>
    </row>
    <row r="5711" spans="19:21" x14ac:dyDescent="0.25">
      <c r="S5711" s="46"/>
      <c r="U5711" s="46"/>
    </row>
    <row r="5712" spans="19:21" x14ac:dyDescent="0.25">
      <c r="S5712" s="46"/>
      <c r="U5712" s="46"/>
    </row>
    <row r="5713" spans="19:21" x14ac:dyDescent="0.25">
      <c r="S5713" s="46"/>
      <c r="U5713" s="46"/>
    </row>
    <row r="5714" spans="19:21" x14ac:dyDescent="0.25">
      <c r="S5714" s="46"/>
      <c r="U5714" s="46"/>
    </row>
    <row r="5715" spans="19:21" x14ac:dyDescent="0.25">
      <c r="S5715" s="46"/>
      <c r="U5715" s="46"/>
    </row>
    <row r="5716" spans="19:21" x14ac:dyDescent="0.25">
      <c r="S5716" s="46"/>
      <c r="U5716" s="46"/>
    </row>
    <row r="5717" spans="19:21" x14ac:dyDescent="0.25">
      <c r="S5717" s="46"/>
      <c r="U5717" s="46"/>
    </row>
    <row r="5718" spans="19:21" x14ac:dyDescent="0.25">
      <c r="S5718" s="46"/>
      <c r="U5718" s="46"/>
    </row>
    <row r="5719" spans="19:21" x14ac:dyDescent="0.25">
      <c r="S5719" s="46"/>
      <c r="U5719" s="46"/>
    </row>
    <row r="5720" spans="19:21" x14ac:dyDescent="0.25">
      <c r="S5720" s="46"/>
      <c r="U5720" s="46"/>
    </row>
    <row r="5721" spans="19:21" x14ac:dyDescent="0.25">
      <c r="S5721" s="46"/>
      <c r="U5721" s="46"/>
    </row>
    <row r="5722" spans="19:21" x14ac:dyDescent="0.25">
      <c r="S5722" s="46"/>
      <c r="U5722" s="46"/>
    </row>
    <row r="5723" spans="19:21" x14ac:dyDescent="0.25">
      <c r="S5723" s="46"/>
      <c r="U5723" s="46"/>
    </row>
    <row r="5724" spans="19:21" x14ac:dyDescent="0.25">
      <c r="S5724" s="46"/>
      <c r="U5724" s="46"/>
    </row>
    <row r="5725" spans="19:21" x14ac:dyDescent="0.25">
      <c r="S5725" s="46"/>
      <c r="U5725" s="46"/>
    </row>
    <row r="5726" spans="19:21" x14ac:dyDescent="0.25">
      <c r="S5726" s="46"/>
      <c r="U5726" s="46"/>
    </row>
    <row r="5727" spans="19:21" x14ac:dyDescent="0.25">
      <c r="S5727" s="46"/>
      <c r="U5727" s="46"/>
    </row>
    <row r="5728" spans="19:21" x14ac:dyDescent="0.25">
      <c r="S5728" s="46"/>
      <c r="U5728" s="46"/>
    </row>
    <row r="5729" spans="19:21" x14ac:dyDescent="0.25">
      <c r="S5729" s="46"/>
      <c r="U5729" s="46"/>
    </row>
    <row r="5730" spans="19:21" x14ac:dyDescent="0.25">
      <c r="S5730" s="46"/>
      <c r="U5730" s="46"/>
    </row>
    <row r="5731" spans="19:21" x14ac:dyDescent="0.25">
      <c r="S5731" s="46"/>
      <c r="U5731" s="46"/>
    </row>
    <row r="5732" spans="19:21" x14ac:dyDescent="0.25">
      <c r="S5732" s="46"/>
      <c r="U5732" s="46"/>
    </row>
    <row r="5733" spans="19:21" x14ac:dyDescent="0.25">
      <c r="S5733" s="46"/>
      <c r="U5733" s="46"/>
    </row>
    <row r="5734" spans="19:21" x14ac:dyDescent="0.25">
      <c r="S5734" s="46"/>
      <c r="U5734" s="46"/>
    </row>
    <row r="5735" spans="19:21" x14ac:dyDescent="0.25">
      <c r="S5735" s="46"/>
      <c r="U5735" s="46"/>
    </row>
    <row r="5736" spans="19:21" x14ac:dyDescent="0.25">
      <c r="S5736" s="46"/>
      <c r="U5736" s="46"/>
    </row>
    <row r="5737" spans="19:21" x14ac:dyDescent="0.25">
      <c r="S5737" s="46"/>
      <c r="U5737" s="46"/>
    </row>
    <row r="5738" spans="19:21" x14ac:dyDescent="0.25">
      <c r="S5738" s="46"/>
      <c r="U5738" s="46"/>
    </row>
    <row r="5739" spans="19:21" x14ac:dyDescent="0.25">
      <c r="S5739" s="46"/>
      <c r="U5739" s="46"/>
    </row>
    <row r="5740" spans="19:21" x14ac:dyDescent="0.25">
      <c r="S5740" s="46"/>
      <c r="U5740" s="46"/>
    </row>
    <row r="5741" spans="19:21" x14ac:dyDescent="0.25">
      <c r="S5741" s="46"/>
      <c r="U5741" s="46"/>
    </row>
    <row r="5742" spans="19:21" x14ac:dyDescent="0.25">
      <c r="S5742" s="46"/>
      <c r="U5742" s="46"/>
    </row>
    <row r="5743" spans="19:21" x14ac:dyDescent="0.25">
      <c r="S5743" s="46"/>
      <c r="U5743" s="46"/>
    </row>
    <row r="5744" spans="19:21" x14ac:dyDescent="0.25">
      <c r="S5744" s="46"/>
      <c r="U5744" s="46"/>
    </row>
    <row r="5745" spans="19:21" x14ac:dyDescent="0.25">
      <c r="S5745" s="46"/>
      <c r="U5745" s="46"/>
    </row>
    <row r="5746" spans="19:21" x14ac:dyDescent="0.25">
      <c r="S5746" s="46"/>
      <c r="U5746" s="46"/>
    </row>
    <row r="5747" spans="19:21" x14ac:dyDescent="0.25">
      <c r="S5747" s="46"/>
      <c r="U5747" s="46"/>
    </row>
    <row r="5748" spans="19:21" x14ac:dyDescent="0.25">
      <c r="S5748" s="46"/>
      <c r="U5748" s="46"/>
    </row>
    <row r="5749" spans="19:21" x14ac:dyDescent="0.25">
      <c r="S5749" s="46"/>
      <c r="U5749" s="46"/>
    </row>
    <row r="5750" spans="19:21" x14ac:dyDescent="0.25">
      <c r="S5750" s="46"/>
      <c r="U5750" s="46"/>
    </row>
    <row r="5751" spans="19:21" x14ac:dyDescent="0.25">
      <c r="S5751" s="46"/>
      <c r="U5751" s="46"/>
    </row>
    <row r="5752" spans="19:21" x14ac:dyDescent="0.25">
      <c r="S5752" s="46"/>
      <c r="U5752" s="46"/>
    </row>
    <row r="5753" spans="19:21" x14ac:dyDescent="0.25">
      <c r="S5753" s="46"/>
      <c r="U5753" s="46"/>
    </row>
    <row r="5754" spans="19:21" x14ac:dyDescent="0.25">
      <c r="S5754" s="46"/>
      <c r="U5754" s="46"/>
    </row>
    <row r="5755" spans="19:21" x14ac:dyDescent="0.25">
      <c r="S5755" s="46"/>
      <c r="U5755" s="46"/>
    </row>
    <row r="5756" spans="19:21" x14ac:dyDescent="0.25">
      <c r="S5756" s="46"/>
      <c r="U5756" s="46"/>
    </row>
    <row r="5757" spans="19:21" x14ac:dyDescent="0.25">
      <c r="S5757" s="46"/>
      <c r="U5757" s="46"/>
    </row>
    <row r="5758" spans="19:21" x14ac:dyDescent="0.25">
      <c r="S5758" s="46"/>
      <c r="U5758" s="46"/>
    </row>
    <row r="5759" spans="19:21" x14ac:dyDescent="0.25">
      <c r="S5759" s="46"/>
      <c r="U5759" s="46"/>
    </row>
    <row r="5760" spans="19:21" x14ac:dyDescent="0.25">
      <c r="S5760" s="46"/>
      <c r="U5760" s="46"/>
    </row>
    <row r="5761" spans="19:21" x14ac:dyDescent="0.25">
      <c r="S5761" s="46"/>
      <c r="U5761" s="46"/>
    </row>
    <row r="5762" spans="19:21" x14ac:dyDescent="0.25">
      <c r="S5762" s="46"/>
      <c r="U5762" s="46"/>
    </row>
    <row r="5763" spans="19:21" x14ac:dyDescent="0.25">
      <c r="S5763" s="46"/>
      <c r="U5763" s="46"/>
    </row>
    <row r="5764" spans="19:21" x14ac:dyDescent="0.25">
      <c r="S5764" s="46"/>
      <c r="U5764" s="46"/>
    </row>
    <row r="5765" spans="19:21" x14ac:dyDescent="0.25">
      <c r="S5765" s="46"/>
      <c r="U5765" s="46"/>
    </row>
    <row r="5766" spans="19:21" x14ac:dyDescent="0.25">
      <c r="S5766" s="46"/>
      <c r="U5766" s="46"/>
    </row>
    <row r="5767" spans="19:21" x14ac:dyDescent="0.25">
      <c r="S5767" s="46"/>
      <c r="U5767" s="46"/>
    </row>
    <row r="5768" spans="19:21" x14ac:dyDescent="0.25">
      <c r="S5768" s="46"/>
      <c r="U5768" s="46"/>
    </row>
    <row r="5769" spans="19:21" x14ac:dyDescent="0.25">
      <c r="S5769" s="46"/>
      <c r="U5769" s="46"/>
    </row>
    <row r="5770" spans="19:21" x14ac:dyDescent="0.25">
      <c r="S5770" s="46"/>
      <c r="U5770" s="46"/>
    </row>
    <row r="5771" spans="19:21" x14ac:dyDescent="0.25">
      <c r="S5771" s="46"/>
      <c r="U5771" s="46"/>
    </row>
    <row r="5772" spans="19:21" x14ac:dyDescent="0.25">
      <c r="S5772" s="46"/>
      <c r="U5772" s="46"/>
    </row>
    <row r="5773" spans="19:21" x14ac:dyDescent="0.25">
      <c r="S5773" s="46"/>
      <c r="U5773" s="46"/>
    </row>
    <row r="5774" spans="19:21" x14ac:dyDescent="0.25">
      <c r="S5774" s="46"/>
      <c r="U5774" s="46"/>
    </row>
    <row r="5775" spans="19:21" x14ac:dyDescent="0.25">
      <c r="S5775" s="46"/>
      <c r="U5775" s="46"/>
    </row>
    <row r="5776" spans="19:21" x14ac:dyDescent="0.25">
      <c r="S5776" s="46"/>
      <c r="U5776" s="46"/>
    </row>
    <row r="5777" spans="19:21" x14ac:dyDescent="0.25">
      <c r="S5777" s="46"/>
      <c r="U5777" s="46"/>
    </row>
    <row r="5778" spans="19:21" x14ac:dyDescent="0.25">
      <c r="S5778" s="46"/>
      <c r="U5778" s="46"/>
    </row>
    <row r="5779" spans="19:21" x14ac:dyDescent="0.25">
      <c r="S5779" s="46"/>
      <c r="U5779" s="46"/>
    </row>
    <row r="5780" spans="19:21" x14ac:dyDescent="0.25">
      <c r="S5780" s="46"/>
      <c r="U5780" s="46"/>
    </row>
    <row r="5781" spans="19:21" x14ac:dyDescent="0.25">
      <c r="S5781" s="46"/>
      <c r="U5781" s="46"/>
    </row>
    <row r="5782" spans="19:21" x14ac:dyDescent="0.25">
      <c r="S5782" s="46"/>
      <c r="U5782" s="46"/>
    </row>
    <row r="5783" spans="19:21" x14ac:dyDescent="0.25">
      <c r="S5783" s="46"/>
      <c r="U5783" s="46"/>
    </row>
    <row r="5784" spans="19:21" x14ac:dyDescent="0.25">
      <c r="S5784" s="46"/>
      <c r="U5784" s="46"/>
    </row>
    <row r="5785" spans="19:21" x14ac:dyDescent="0.25">
      <c r="S5785" s="46"/>
      <c r="U5785" s="46"/>
    </row>
    <row r="5786" spans="19:21" x14ac:dyDescent="0.25">
      <c r="S5786" s="46"/>
      <c r="U5786" s="46"/>
    </row>
    <row r="5787" spans="19:21" x14ac:dyDescent="0.25">
      <c r="S5787" s="46"/>
      <c r="U5787" s="46"/>
    </row>
    <row r="5788" spans="19:21" x14ac:dyDescent="0.25">
      <c r="S5788" s="46"/>
      <c r="U5788" s="46"/>
    </row>
    <row r="5789" spans="19:21" x14ac:dyDescent="0.25">
      <c r="S5789" s="46"/>
      <c r="U5789" s="46"/>
    </row>
    <row r="5790" spans="19:21" x14ac:dyDescent="0.25">
      <c r="S5790" s="46"/>
      <c r="U5790" s="46"/>
    </row>
    <row r="5791" spans="19:21" x14ac:dyDescent="0.25">
      <c r="S5791" s="46"/>
      <c r="U5791" s="46"/>
    </row>
    <row r="5792" spans="19:21" x14ac:dyDescent="0.25">
      <c r="S5792" s="46"/>
      <c r="U5792" s="46"/>
    </row>
    <row r="5793" spans="19:21" x14ac:dyDescent="0.25">
      <c r="S5793" s="46"/>
      <c r="U5793" s="46"/>
    </row>
    <row r="5794" spans="19:21" x14ac:dyDescent="0.25">
      <c r="S5794" s="46"/>
      <c r="U5794" s="46"/>
    </row>
    <row r="5795" spans="19:21" x14ac:dyDescent="0.25">
      <c r="S5795" s="46"/>
      <c r="U5795" s="46"/>
    </row>
    <row r="5796" spans="19:21" x14ac:dyDescent="0.25">
      <c r="S5796" s="46"/>
      <c r="U5796" s="46"/>
    </row>
    <row r="5797" spans="19:21" x14ac:dyDescent="0.25">
      <c r="S5797" s="46"/>
      <c r="U5797" s="46"/>
    </row>
    <row r="5798" spans="19:21" x14ac:dyDescent="0.25">
      <c r="S5798" s="46"/>
      <c r="U5798" s="46"/>
    </row>
    <row r="5799" spans="19:21" x14ac:dyDescent="0.25">
      <c r="S5799" s="46"/>
      <c r="U5799" s="46"/>
    </row>
    <row r="5800" spans="19:21" x14ac:dyDescent="0.25">
      <c r="S5800" s="46"/>
      <c r="U5800" s="46"/>
    </row>
    <row r="5801" spans="19:21" x14ac:dyDescent="0.25">
      <c r="S5801" s="46"/>
      <c r="U5801" s="46"/>
    </row>
    <row r="5802" spans="19:21" x14ac:dyDescent="0.25">
      <c r="S5802" s="46"/>
      <c r="U5802" s="46"/>
    </row>
    <row r="5803" spans="19:21" x14ac:dyDescent="0.25">
      <c r="S5803" s="46"/>
      <c r="U5803" s="46"/>
    </row>
    <row r="5804" spans="19:21" x14ac:dyDescent="0.25">
      <c r="S5804" s="46"/>
      <c r="U5804" s="46"/>
    </row>
    <row r="5805" spans="19:21" x14ac:dyDescent="0.25">
      <c r="S5805" s="46"/>
      <c r="U5805" s="46"/>
    </row>
    <row r="5806" spans="19:21" x14ac:dyDescent="0.25">
      <c r="S5806" s="46"/>
      <c r="U5806" s="46"/>
    </row>
    <row r="5807" spans="19:21" x14ac:dyDescent="0.25">
      <c r="S5807" s="46"/>
      <c r="U5807" s="46"/>
    </row>
    <row r="5808" spans="19:21" x14ac:dyDescent="0.25">
      <c r="S5808" s="46"/>
      <c r="U5808" s="46"/>
    </row>
    <row r="5809" spans="19:21" x14ac:dyDescent="0.25">
      <c r="S5809" s="46"/>
      <c r="U5809" s="46"/>
    </row>
    <row r="5810" spans="19:21" x14ac:dyDescent="0.25">
      <c r="S5810" s="46"/>
      <c r="U5810" s="46"/>
    </row>
    <row r="5811" spans="19:21" x14ac:dyDescent="0.25">
      <c r="S5811" s="46"/>
      <c r="U5811" s="46"/>
    </row>
    <row r="5812" spans="19:21" x14ac:dyDescent="0.25">
      <c r="S5812" s="46"/>
      <c r="U5812" s="46"/>
    </row>
    <row r="5813" spans="19:21" x14ac:dyDescent="0.25">
      <c r="S5813" s="46"/>
      <c r="U5813" s="46"/>
    </row>
    <row r="5814" spans="19:21" x14ac:dyDescent="0.25">
      <c r="S5814" s="46"/>
      <c r="U5814" s="46"/>
    </row>
    <row r="5815" spans="19:21" x14ac:dyDescent="0.25">
      <c r="S5815" s="46"/>
      <c r="U5815" s="46"/>
    </row>
    <row r="5816" spans="19:21" x14ac:dyDescent="0.25">
      <c r="S5816" s="46"/>
      <c r="U5816" s="46"/>
    </row>
    <row r="5817" spans="19:21" x14ac:dyDescent="0.25">
      <c r="S5817" s="46"/>
      <c r="U5817" s="46"/>
    </row>
    <row r="5818" spans="19:21" x14ac:dyDescent="0.25">
      <c r="S5818" s="46"/>
      <c r="U5818" s="46"/>
    </row>
    <row r="5819" spans="19:21" x14ac:dyDescent="0.25">
      <c r="S5819" s="46"/>
      <c r="U5819" s="46"/>
    </row>
    <row r="5820" spans="19:21" x14ac:dyDescent="0.25">
      <c r="S5820" s="46"/>
      <c r="U5820" s="46"/>
    </row>
    <row r="5821" spans="19:21" x14ac:dyDescent="0.25">
      <c r="S5821" s="46"/>
      <c r="U5821" s="46"/>
    </row>
    <row r="5822" spans="19:21" x14ac:dyDescent="0.25">
      <c r="S5822" s="46"/>
      <c r="U5822" s="46"/>
    </row>
    <row r="5823" spans="19:21" x14ac:dyDescent="0.25">
      <c r="S5823" s="46"/>
      <c r="U5823" s="46"/>
    </row>
    <row r="5824" spans="19:21" x14ac:dyDescent="0.25">
      <c r="S5824" s="46"/>
      <c r="U5824" s="46"/>
    </row>
    <row r="5825" spans="19:21" x14ac:dyDescent="0.25">
      <c r="S5825" s="46"/>
      <c r="U5825" s="46"/>
    </row>
    <row r="5826" spans="19:21" x14ac:dyDescent="0.25">
      <c r="S5826" s="46"/>
      <c r="U5826" s="46"/>
    </row>
    <row r="5827" spans="19:21" x14ac:dyDescent="0.25">
      <c r="S5827" s="46"/>
      <c r="U5827" s="46"/>
    </row>
    <row r="5828" spans="19:21" x14ac:dyDescent="0.25">
      <c r="S5828" s="46"/>
      <c r="U5828" s="46"/>
    </row>
    <row r="5829" spans="19:21" x14ac:dyDescent="0.25">
      <c r="S5829" s="46"/>
      <c r="U5829" s="46"/>
    </row>
    <row r="5830" spans="19:21" x14ac:dyDescent="0.25">
      <c r="S5830" s="46"/>
      <c r="U5830" s="46"/>
    </row>
    <row r="5831" spans="19:21" x14ac:dyDescent="0.25">
      <c r="S5831" s="46"/>
      <c r="U5831" s="46"/>
    </row>
    <row r="5832" spans="19:21" x14ac:dyDescent="0.25">
      <c r="S5832" s="46"/>
      <c r="U5832" s="46"/>
    </row>
    <row r="5833" spans="19:21" x14ac:dyDescent="0.25">
      <c r="S5833" s="46"/>
      <c r="U5833" s="46"/>
    </row>
    <row r="5834" spans="19:21" x14ac:dyDescent="0.25">
      <c r="S5834" s="46"/>
      <c r="U5834" s="46"/>
    </row>
    <row r="5835" spans="19:21" x14ac:dyDescent="0.25">
      <c r="S5835" s="46"/>
      <c r="U5835" s="46"/>
    </row>
    <row r="5836" spans="19:21" x14ac:dyDescent="0.25">
      <c r="S5836" s="46"/>
      <c r="U5836" s="46"/>
    </row>
    <row r="5837" spans="19:21" x14ac:dyDescent="0.25">
      <c r="S5837" s="46"/>
      <c r="U5837" s="46"/>
    </row>
    <row r="5838" spans="19:21" x14ac:dyDescent="0.25">
      <c r="S5838" s="46"/>
      <c r="U5838" s="46"/>
    </row>
    <row r="5839" spans="19:21" x14ac:dyDescent="0.25">
      <c r="S5839" s="46"/>
      <c r="U5839" s="46"/>
    </row>
    <row r="5840" spans="19:21" x14ac:dyDescent="0.25">
      <c r="S5840" s="46"/>
      <c r="U5840" s="46"/>
    </row>
    <row r="5841" spans="19:21" x14ac:dyDescent="0.25">
      <c r="S5841" s="46"/>
      <c r="U5841" s="46"/>
    </row>
    <row r="5842" spans="19:21" x14ac:dyDescent="0.25">
      <c r="S5842" s="46"/>
      <c r="U5842" s="46"/>
    </row>
    <row r="5843" spans="19:21" x14ac:dyDescent="0.25">
      <c r="S5843" s="46"/>
      <c r="U5843" s="46"/>
    </row>
    <row r="5844" spans="19:21" x14ac:dyDescent="0.25">
      <c r="S5844" s="46"/>
      <c r="U5844" s="46"/>
    </row>
    <row r="5845" spans="19:21" x14ac:dyDescent="0.25">
      <c r="S5845" s="46"/>
      <c r="U5845" s="46"/>
    </row>
    <row r="5846" spans="19:21" x14ac:dyDescent="0.25">
      <c r="S5846" s="46"/>
      <c r="U5846" s="46"/>
    </row>
    <row r="5847" spans="19:21" x14ac:dyDescent="0.25">
      <c r="S5847" s="46"/>
      <c r="U5847" s="46"/>
    </row>
    <row r="5848" spans="19:21" x14ac:dyDescent="0.25">
      <c r="S5848" s="46"/>
      <c r="U5848" s="46"/>
    </row>
    <row r="5849" spans="19:21" x14ac:dyDescent="0.25">
      <c r="S5849" s="46"/>
      <c r="U5849" s="46"/>
    </row>
    <row r="5850" spans="19:21" x14ac:dyDescent="0.25">
      <c r="S5850" s="46"/>
      <c r="U5850" s="46"/>
    </row>
    <row r="5851" spans="19:21" x14ac:dyDescent="0.25">
      <c r="S5851" s="46"/>
      <c r="U5851" s="46"/>
    </row>
    <row r="5852" spans="19:21" x14ac:dyDescent="0.25">
      <c r="S5852" s="46"/>
      <c r="U5852" s="46"/>
    </row>
    <row r="5853" spans="19:21" x14ac:dyDescent="0.25">
      <c r="S5853" s="46"/>
      <c r="U5853" s="46"/>
    </row>
    <row r="5854" spans="19:21" x14ac:dyDescent="0.25">
      <c r="S5854" s="46"/>
      <c r="U5854" s="46"/>
    </row>
    <row r="5855" spans="19:21" x14ac:dyDescent="0.25">
      <c r="S5855" s="46"/>
      <c r="U5855" s="46"/>
    </row>
    <row r="5856" spans="19:21" x14ac:dyDescent="0.25">
      <c r="S5856" s="46"/>
      <c r="U5856" s="46"/>
    </row>
    <row r="5857" spans="19:21" x14ac:dyDescent="0.25">
      <c r="S5857" s="46"/>
      <c r="U5857" s="46"/>
    </row>
    <row r="5858" spans="19:21" x14ac:dyDescent="0.25">
      <c r="S5858" s="46"/>
      <c r="U5858" s="46"/>
    </row>
    <row r="5859" spans="19:21" x14ac:dyDescent="0.25">
      <c r="S5859" s="46"/>
      <c r="U5859" s="46"/>
    </row>
    <row r="5860" spans="19:21" x14ac:dyDescent="0.25">
      <c r="S5860" s="46"/>
      <c r="U5860" s="46"/>
    </row>
    <row r="5861" spans="19:21" x14ac:dyDescent="0.25">
      <c r="S5861" s="46"/>
      <c r="U5861" s="46"/>
    </row>
    <row r="5862" spans="19:21" x14ac:dyDescent="0.25">
      <c r="S5862" s="46"/>
      <c r="U5862" s="46"/>
    </row>
    <row r="5863" spans="19:21" x14ac:dyDescent="0.25">
      <c r="S5863" s="46"/>
      <c r="U5863" s="46"/>
    </row>
    <row r="5864" spans="19:21" x14ac:dyDescent="0.25">
      <c r="S5864" s="46"/>
      <c r="U5864" s="46"/>
    </row>
    <row r="5865" spans="19:21" x14ac:dyDescent="0.25">
      <c r="S5865" s="46"/>
      <c r="U5865" s="46"/>
    </row>
    <row r="5866" spans="19:21" x14ac:dyDescent="0.25">
      <c r="S5866" s="46"/>
      <c r="U5866" s="46"/>
    </row>
    <row r="5867" spans="19:21" x14ac:dyDescent="0.25">
      <c r="S5867" s="46"/>
      <c r="U5867" s="46"/>
    </row>
    <row r="5868" spans="19:21" x14ac:dyDescent="0.25">
      <c r="S5868" s="46"/>
      <c r="U5868" s="46"/>
    </row>
    <row r="5869" spans="19:21" x14ac:dyDescent="0.25">
      <c r="S5869" s="46"/>
      <c r="U5869" s="46"/>
    </row>
    <row r="5870" spans="19:21" x14ac:dyDescent="0.25">
      <c r="S5870" s="46"/>
      <c r="U5870" s="46"/>
    </row>
    <row r="5871" spans="19:21" x14ac:dyDescent="0.25">
      <c r="S5871" s="46"/>
      <c r="U5871" s="46"/>
    </row>
    <row r="5872" spans="19:21" x14ac:dyDescent="0.25">
      <c r="S5872" s="46"/>
      <c r="U5872" s="46"/>
    </row>
    <row r="5873" spans="19:21" x14ac:dyDescent="0.25">
      <c r="S5873" s="46"/>
      <c r="U5873" s="46"/>
    </row>
    <row r="5874" spans="19:21" x14ac:dyDescent="0.25">
      <c r="S5874" s="46"/>
      <c r="U5874" s="46"/>
    </row>
    <row r="5875" spans="19:21" x14ac:dyDescent="0.25">
      <c r="S5875" s="46"/>
      <c r="U5875" s="46"/>
    </row>
    <row r="5876" spans="19:21" x14ac:dyDescent="0.25">
      <c r="S5876" s="46"/>
      <c r="U5876" s="46"/>
    </row>
    <row r="5877" spans="19:21" x14ac:dyDescent="0.25">
      <c r="S5877" s="46"/>
      <c r="U5877" s="46"/>
    </row>
    <row r="5878" spans="19:21" x14ac:dyDescent="0.25">
      <c r="S5878" s="46"/>
      <c r="U5878" s="46"/>
    </row>
    <row r="5879" spans="19:21" x14ac:dyDescent="0.25">
      <c r="S5879" s="46"/>
      <c r="U5879" s="46"/>
    </row>
    <row r="5880" spans="19:21" x14ac:dyDescent="0.25">
      <c r="S5880" s="46"/>
      <c r="U5880" s="46"/>
    </row>
    <row r="5881" spans="19:21" x14ac:dyDescent="0.25">
      <c r="S5881" s="46"/>
      <c r="U5881" s="46"/>
    </row>
    <row r="5882" spans="19:21" x14ac:dyDescent="0.25">
      <c r="S5882" s="46"/>
      <c r="U5882" s="46"/>
    </row>
    <row r="5883" spans="19:21" x14ac:dyDescent="0.25">
      <c r="S5883" s="46"/>
      <c r="U5883" s="46"/>
    </row>
    <row r="5884" spans="19:21" x14ac:dyDescent="0.25">
      <c r="S5884" s="46"/>
      <c r="U5884" s="46"/>
    </row>
    <row r="5885" spans="19:21" x14ac:dyDescent="0.25">
      <c r="S5885" s="46"/>
      <c r="U5885" s="46"/>
    </row>
    <row r="5886" spans="19:21" x14ac:dyDescent="0.25">
      <c r="S5886" s="46"/>
      <c r="U5886" s="46"/>
    </row>
    <row r="5887" spans="19:21" x14ac:dyDescent="0.25">
      <c r="S5887" s="46"/>
      <c r="U5887" s="46"/>
    </row>
    <row r="5888" spans="19:21" x14ac:dyDescent="0.25">
      <c r="S5888" s="46"/>
      <c r="U5888" s="46"/>
    </row>
    <row r="5889" spans="19:21" x14ac:dyDescent="0.25">
      <c r="S5889" s="46"/>
      <c r="U5889" s="46"/>
    </row>
    <row r="5890" spans="19:21" x14ac:dyDescent="0.25">
      <c r="S5890" s="46"/>
      <c r="U5890" s="46"/>
    </row>
    <row r="5891" spans="19:21" x14ac:dyDescent="0.25">
      <c r="S5891" s="46"/>
      <c r="U5891" s="46"/>
    </row>
    <row r="5892" spans="19:21" x14ac:dyDescent="0.25">
      <c r="S5892" s="46"/>
      <c r="U5892" s="46"/>
    </row>
    <row r="5893" spans="19:21" x14ac:dyDescent="0.25">
      <c r="S5893" s="46"/>
      <c r="U5893" s="46"/>
    </row>
    <row r="5894" spans="19:21" x14ac:dyDescent="0.25">
      <c r="S5894" s="46"/>
      <c r="U5894" s="46"/>
    </row>
    <row r="5895" spans="19:21" x14ac:dyDescent="0.25">
      <c r="S5895" s="46"/>
      <c r="U5895" s="46"/>
    </row>
    <row r="5896" spans="19:21" x14ac:dyDescent="0.25">
      <c r="S5896" s="46"/>
      <c r="U5896" s="46"/>
    </row>
    <row r="5897" spans="19:21" x14ac:dyDescent="0.25">
      <c r="S5897" s="46"/>
      <c r="U5897" s="46"/>
    </row>
    <row r="5898" spans="19:21" x14ac:dyDescent="0.25">
      <c r="S5898" s="46"/>
      <c r="U5898" s="46"/>
    </row>
    <row r="5899" spans="19:21" x14ac:dyDescent="0.25">
      <c r="S5899" s="46"/>
      <c r="U5899" s="46"/>
    </row>
    <row r="5900" spans="19:21" x14ac:dyDescent="0.25">
      <c r="S5900" s="46"/>
      <c r="U5900" s="46"/>
    </row>
    <row r="5901" spans="19:21" x14ac:dyDescent="0.25">
      <c r="S5901" s="46"/>
      <c r="U5901" s="46"/>
    </row>
    <row r="5902" spans="19:21" x14ac:dyDescent="0.25">
      <c r="S5902" s="46"/>
      <c r="U5902" s="46"/>
    </row>
    <row r="5903" spans="19:21" x14ac:dyDescent="0.25">
      <c r="S5903" s="46"/>
      <c r="U5903" s="46"/>
    </row>
    <row r="5904" spans="19:21" x14ac:dyDescent="0.25">
      <c r="S5904" s="46"/>
      <c r="U5904" s="46"/>
    </row>
    <row r="5905" spans="19:21" x14ac:dyDescent="0.25">
      <c r="S5905" s="46"/>
      <c r="U5905" s="46"/>
    </row>
    <row r="5906" spans="19:21" x14ac:dyDescent="0.25">
      <c r="S5906" s="46"/>
      <c r="U5906" s="46"/>
    </row>
    <row r="5907" spans="19:21" x14ac:dyDescent="0.25">
      <c r="S5907" s="46"/>
      <c r="U5907" s="46"/>
    </row>
    <row r="5908" spans="19:21" x14ac:dyDescent="0.25">
      <c r="S5908" s="46"/>
      <c r="U5908" s="46"/>
    </row>
    <row r="5909" spans="19:21" x14ac:dyDescent="0.25">
      <c r="S5909" s="46"/>
      <c r="U5909" s="46"/>
    </row>
    <row r="5910" spans="19:21" x14ac:dyDescent="0.25">
      <c r="S5910" s="46"/>
      <c r="U5910" s="46"/>
    </row>
    <row r="5911" spans="19:21" x14ac:dyDescent="0.25">
      <c r="S5911" s="46"/>
      <c r="U5911" s="46"/>
    </row>
    <row r="5912" spans="19:21" x14ac:dyDescent="0.25">
      <c r="S5912" s="46"/>
      <c r="U5912" s="46"/>
    </row>
    <row r="5913" spans="19:21" x14ac:dyDescent="0.25">
      <c r="S5913" s="46"/>
      <c r="U5913" s="46"/>
    </row>
    <row r="5914" spans="19:21" x14ac:dyDescent="0.25">
      <c r="S5914" s="46"/>
      <c r="U5914" s="46"/>
    </row>
    <row r="5915" spans="19:21" x14ac:dyDescent="0.25">
      <c r="S5915" s="46"/>
      <c r="U5915" s="46"/>
    </row>
    <row r="5916" spans="19:21" x14ac:dyDescent="0.25">
      <c r="S5916" s="46"/>
      <c r="U5916" s="46"/>
    </row>
    <row r="5917" spans="19:21" x14ac:dyDescent="0.25">
      <c r="S5917" s="46"/>
      <c r="U5917" s="46"/>
    </row>
    <row r="5918" spans="19:21" x14ac:dyDescent="0.25">
      <c r="S5918" s="46"/>
      <c r="U5918" s="46"/>
    </row>
    <row r="5919" spans="19:21" x14ac:dyDescent="0.25">
      <c r="S5919" s="46"/>
      <c r="U5919" s="46"/>
    </row>
    <row r="5920" spans="19:21" x14ac:dyDescent="0.25">
      <c r="S5920" s="46"/>
      <c r="U5920" s="46"/>
    </row>
    <row r="5921" spans="19:21" x14ac:dyDescent="0.25">
      <c r="S5921" s="46"/>
      <c r="U5921" s="46"/>
    </row>
    <row r="5922" spans="19:21" x14ac:dyDescent="0.25">
      <c r="S5922" s="46"/>
      <c r="U5922" s="46"/>
    </row>
    <row r="5923" spans="19:21" x14ac:dyDescent="0.25">
      <c r="S5923" s="46"/>
      <c r="U5923" s="46"/>
    </row>
    <row r="5924" spans="19:21" x14ac:dyDescent="0.25">
      <c r="S5924" s="46"/>
      <c r="U5924" s="46"/>
    </row>
    <row r="5925" spans="19:21" x14ac:dyDescent="0.25">
      <c r="S5925" s="46"/>
      <c r="U5925" s="46"/>
    </row>
    <row r="5926" spans="19:21" x14ac:dyDescent="0.25">
      <c r="S5926" s="46"/>
      <c r="U5926" s="46"/>
    </row>
    <row r="5927" spans="19:21" x14ac:dyDescent="0.25">
      <c r="S5927" s="46"/>
      <c r="U5927" s="46"/>
    </row>
    <row r="5928" spans="19:21" x14ac:dyDescent="0.25">
      <c r="S5928" s="46"/>
      <c r="U5928" s="46"/>
    </row>
    <row r="5929" spans="19:21" x14ac:dyDescent="0.25">
      <c r="S5929" s="46"/>
      <c r="U5929" s="46"/>
    </row>
    <row r="5930" spans="19:21" x14ac:dyDescent="0.25">
      <c r="S5930" s="46"/>
      <c r="U5930" s="46"/>
    </row>
    <row r="5931" spans="19:21" x14ac:dyDescent="0.25">
      <c r="S5931" s="46"/>
      <c r="U5931" s="46"/>
    </row>
    <row r="5932" spans="19:21" x14ac:dyDescent="0.25">
      <c r="S5932" s="46"/>
      <c r="U5932" s="46"/>
    </row>
    <row r="5933" spans="19:21" x14ac:dyDescent="0.25">
      <c r="S5933" s="46"/>
      <c r="U5933" s="46"/>
    </row>
    <row r="5934" spans="19:21" x14ac:dyDescent="0.25">
      <c r="S5934" s="46"/>
      <c r="U5934" s="46"/>
    </row>
    <row r="5935" spans="19:21" x14ac:dyDescent="0.25">
      <c r="S5935" s="46"/>
      <c r="U5935" s="46"/>
    </row>
    <row r="5936" spans="19:21" x14ac:dyDescent="0.25">
      <c r="S5936" s="46"/>
      <c r="U5936" s="46"/>
    </row>
    <row r="5937" spans="19:21" x14ac:dyDescent="0.25">
      <c r="S5937" s="46"/>
      <c r="U5937" s="46"/>
    </row>
    <row r="5938" spans="19:21" x14ac:dyDescent="0.25">
      <c r="S5938" s="46"/>
      <c r="U5938" s="46"/>
    </row>
    <row r="5939" spans="19:21" x14ac:dyDescent="0.25">
      <c r="S5939" s="46"/>
      <c r="U5939" s="46"/>
    </row>
    <row r="5940" spans="19:21" x14ac:dyDescent="0.25">
      <c r="S5940" s="46"/>
      <c r="U5940" s="46"/>
    </row>
    <row r="5941" spans="19:21" x14ac:dyDescent="0.25">
      <c r="S5941" s="46"/>
      <c r="U5941" s="46"/>
    </row>
    <row r="5942" spans="19:21" x14ac:dyDescent="0.25">
      <c r="S5942" s="46"/>
      <c r="U5942" s="46"/>
    </row>
    <row r="5943" spans="19:21" x14ac:dyDescent="0.25">
      <c r="S5943" s="46"/>
      <c r="U5943" s="46"/>
    </row>
    <row r="5944" spans="19:21" x14ac:dyDescent="0.25">
      <c r="S5944" s="46"/>
      <c r="U5944" s="46"/>
    </row>
    <row r="5945" spans="19:21" x14ac:dyDescent="0.25">
      <c r="S5945" s="46"/>
      <c r="U5945" s="46"/>
    </row>
    <row r="5946" spans="19:21" x14ac:dyDescent="0.25">
      <c r="S5946" s="46"/>
      <c r="U5946" s="46"/>
    </row>
    <row r="5947" spans="19:21" x14ac:dyDescent="0.25">
      <c r="S5947" s="46"/>
      <c r="U5947" s="46"/>
    </row>
    <row r="5948" spans="19:21" x14ac:dyDescent="0.25">
      <c r="S5948" s="46"/>
      <c r="U5948" s="46"/>
    </row>
    <row r="5949" spans="19:21" x14ac:dyDescent="0.25">
      <c r="S5949" s="46"/>
      <c r="U5949" s="46"/>
    </row>
    <row r="5950" spans="19:21" x14ac:dyDescent="0.25">
      <c r="S5950" s="46"/>
      <c r="U5950" s="46"/>
    </row>
    <row r="5951" spans="19:21" x14ac:dyDescent="0.25">
      <c r="S5951" s="46"/>
      <c r="U5951" s="46"/>
    </row>
    <row r="5952" spans="19:21" x14ac:dyDescent="0.25">
      <c r="S5952" s="46"/>
      <c r="U5952" s="46"/>
    </row>
    <row r="5953" spans="19:21" x14ac:dyDescent="0.25">
      <c r="S5953" s="46"/>
      <c r="U5953" s="46"/>
    </row>
    <row r="5954" spans="19:21" x14ac:dyDescent="0.25">
      <c r="S5954" s="46"/>
      <c r="U5954" s="46"/>
    </row>
    <row r="5955" spans="19:21" x14ac:dyDescent="0.25">
      <c r="S5955" s="46"/>
      <c r="U5955" s="46"/>
    </row>
    <row r="5956" spans="19:21" x14ac:dyDescent="0.25">
      <c r="S5956" s="46"/>
      <c r="U5956" s="46"/>
    </row>
    <row r="5957" spans="19:21" x14ac:dyDescent="0.25">
      <c r="S5957" s="46"/>
      <c r="U5957" s="46"/>
    </row>
    <row r="5958" spans="19:21" x14ac:dyDescent="0.25">
      <c r="S5958" s="46"/>
      <c r="U5958" s="46"/>
    </row>
    <row r="5959" spans="19:21" x14ac:dyDescent="0.25">
      <c r="S5959" s="46"/>
      <c r="U5959" s="46"/>
    </row>
    <row r="5960" spans="19:21" x14ac:dyDescent="0.25">
      <c r="S5960" s="46"/>
      <c r="U5960" s="46"/>
    </row>
    <row r="5961" spans="19:21" x14ac:dyDescent="0.25">
      <c r="S5961" s="46"/>
      <c r="U5961" s="46"/>
    </row>
    <row r="5962" spans="19:21" x14ac:dyDescent="0.25">
      <c r="S5962" s="46"/>
      <c r="U5962" s="46"/>
    </row>
    <row r="5963" spans="19:21" x14ac:dyDescent="0.25">
      <c r="S5963" s="46"/>
      <c r="U5963" s="46"/>
    </row>
    <row r="5964" spans="19:21" x14ac:dyDescent="0.25">
      <c r="S5964" s="46"/>
      <c r="U5964" s="46"/>
    </row>
    <row r="5965" spans="19:21" x14ac:dyDescent="0.25">
      <c r="S5965" s="46"/>
      <c r="U5965" s="46"/>
    </row>
    <row r="5966" spans="19:21" x14ac:dyDescent="0.25">
      <c r="S5966" s="46"/>
      <c r="U5966" s="46"/>
    </row>
    <row r="5967" spans="19:21" x14ac:dyDescent="0.25">
      <c r="S5967" s="46"/>
      <c r="U5967" s="46"/>
    </row>
    <row r="5968" spans="19:21" x14ac:dyDescent="0.25">
      <c r="S5968" s="46"/>
      <c r="U5968" s="46"/>
    </row>
    <row r="5969" spans="19:21" x14ac:dyDescent="0.25">
      <c r="S5969" s="46"/>
      <c r="U5969" s="46"/>
    </row>
    <row r="5970" spans="19:21" x14ac:dyDescent="0.25">
      <c r="S5970" s="46"/>
      <c r="U5970" s="46"/>
    </row>
    <row r="5971" spans="19:21" x14ac:dyDescent="0.25">
      <c r="S5971" s="46"/>
      <c r="U5971" s="46"/>
    </row>
    <row r="5972" spans="19:21" x14ac:dyDescent="0.25">
      <c r="S5972" s="46"/>
      <c r="U5972" s="46"/>
    </row>
    <row r="5973" spans="19:21" x14ac:dyDescent="0.25">
      <c r="S5973" s="46"/>
      <c r="U5973" s="46"/>
    </row>
    <row r="5974" spans="19:21" x14ac:dyDescent="0.25">
      <c r="S5974" s="46"/>
      <c r="U5974" s="46"/>
    </row>
    <row r="5975" spans="19:21" x14ac:dyDescent="0.25">
      <c r="S5975" s="46"/>
      <c r="U5975" s="46"/>
    </row>
    <row r="5976" spans="19:21" x14ac:dyDescent="0.25">
      <c r="S5976" s="46"/>
      <c r="U5976" s="46"/>
    </row>
    <row r="5977" spans="19:21" x14ac:dyDescent="0.25">
      <c r="S5977" s="46"/>
      <c r="U5977" s="46"/>
    </row>
    <row r="5978" spans="19:21" x14ac:dyDescent="0.25">
      <c r="S5978" s="46"/>
      <c r="U5978" s="46"/>
    </row>
    <row r="5979" spans="19:21" x14ac:dyDescent="0.25">
      <c r="S5979" s="46"/>
      <c r="U5979" s="46"/>
    </row>
    <row r="5980" spans="19:21" x14ac:dyDescent="0.25">
      <c r="S5980" s="46"/>
      <c r="U5980" s="46"/>
    </row>
    <row r="5981" spans="19:21" x14ac:dyDescent="0.25">
      <c r="S5981" s="46"/>
      <c r="U5981" s="46"/>
    </row>
    <row r="5982" spans="19:21" x14ac:dyDescent="0.25">
      <c r="S5982" s="46"/>
      <c r="U5982" s="46"/>
    </row>
    <row r="5983" spans="19:21" x14ac:dyDescent="0.25">
      <c r="S5983" s="46"/>
      <c r="U5983" s="46"/>
    </row>
    <row r="5984" spans="19:21" x14ac:dyDescent="0.25">
      <c r="S5984" s="46"/>
      <c r="U5984" s="46"/>
    </row>
    <row r="5985" spans="19:21" x14ac:dyDescent="0.25">
      <c r="S5985" s="46"/>
      <c r="U5985" s="46"/>
    </row>
    <row r="5986" spans="19:21" x14ac:dyDescent="0.25">
      <c r="S5986" s="46"/>
      <c r="U5986" s="46"/>
    </row>
    <row r="5987" spans="19:21" x14ac:dyDescent="0.25">
      <c r="S5987" s="46"/>
      <c r="U5987" s="46"/>
    </row>
    <row r="5988" spans="19:21" x14ac:dyDescent="0.25">
      <c r="S5988" s="46"/>
      <c r="U5988" s="46"/>
    </row>
    <row r="5989" spans="19:21" x14ac:dyDescent="0.25">
      <c r="S5989" s="46"/>
      <c r="U5989" s="46"/>
    </row>
    <row r="5990" spans="19:21" x14ac:dyDescent="0.25">
      <c r="S5990" s="46"/>
      <c r="U5990" s="46"/>
    </row>
    <row r="5991" spans="19:21" x14ac:dyDescent="0.25">
      <c r="S5991" s="46"/>
      <c r="U5991" s="46"/>
    </row>
    <row r="5992" spans="19:21" x14ac:dyDescent="0.25">
      <c r="S5992" s="46"/>
      <c r="U5992" s="46"/>
    </row>
    <row r="5993" spans="19:21" x14ac:dyDescent="0.25">
      <c r="S5993" s="46"/>
      <c r="U5993" s="46"/>
    </row>
    <row r="5994" spans="19:21" x14ac:dyDescent="0.25">
      <c r="S5994" s="46"/>
      <c r="U5994" s="46"/>
    </row>
    <row r="5995" spans="19:21" x14ac:dyDescent="0.25">
      <c r="S5995" s="46"/>
      <c r="U5995" s="46"/>
    </row>
    <row r="5996" spans="19:21" x14ac:dyDescent="0.25">
      <c r="S5996" s="46"/>
      <c r="U5996" s="46"/>
    </row>
    <row r="5997" spans="19:21" x14ac:dyDescent="0.25">
      <c r="S5997" s="46"/>
      <c r="U5997" s="46"/>
    </row>
    <row r="5998" spans="19:21" x14ac:dyDescent="0.25">
      <c r="S5998" s="46"/>
      <c r="U5998" s="46"/>
    </row>
    <row r="5999" spans="19:21" x14ac:dyDescent="0.25">
      <c r="S5999" s="46"/>
      <c r="U5999" s="46"/>
    </row>
    <row r="6000" spans="19:21" x14ac:dyDescent="0.25">
      <c r="S6000" s="46"/>
      <c r="U6000" s="46"/>
    </row>
    <row r="6001" spans="19:21" x14ac:dyDescent="0.25">
      <c r="S6001" s="46"/>
      <c r="U6001" s="46"/>
    </row>
    <row r="6002" spans="19:21" x14ac:dyDescent="0.25">
      <c r="S6002" s="46"/>
      <c r="U6002" s="46"/>
    </row>
    <row r="6003" spans="19:21" x14ac:dyDescent="0.25">
      <c r="S6003" s="46"/>
      <c r="U6003" s="46"/>
    </row>
    <row r="6004" spans="19:21" x14ac:dyDescent="0.25">
      <c r="S6004" s="46"/>
      <c r="U6004" s="46"/>
    </row>
    <row r="6005" spans="19:21" x14ac:dyDescent="0.25">
      <c r="S6005" s="46"/>
      <c r="U6005" s="46"/>
    </row>
    <row r="6006" spans="19:21" x14ac:dyDescent="0.25">
      <c r="S6006" s="46"/>
      <c r="U6006" s="46"/>
    </row>
    <row r="6007" spans="19:21" x14ac:dyDescent="0.25">
      <c r="S6007" s="46"/>
      <c r="U6007" s="46"/>
    </row>
    <row r="6008" spans="19:21" x14ac:dyDescent="0.25">
      <c r="S6008" s="46"/>
      <c r="U6008" s="46"/>
    </row>
    <row r="6009" spans="19:21" x14ac:dyDescent="0.25">
      <c r="S6009" s="46"/>
      <c r="U6009" s="46"/>
    </row>
    <row r="6010" spans="19:21" x14ac:dyDescent="0.25">
      <c r="S6010" s="46"/>
      <c r="U6010" s="46"/>
    </row>
    <row r="6011" spans="19:21" x14ac:dyDescent="0.25">
      <c r="S6011" s="46"/>
      <c r="U6011" s="46"/>
    </row>
    <row r="6012" spans="19:21" x14ac:dyDescent="0.25">
      <c r="S6012" s="46"/>
      <c r="U6012" s="46"/>
    </row>
    <row r="6013" spans="19:21" x14ac:dyDescent="0.25">
      <c r="S6013" s="46"/>
      <c r="U6013" s="46"/>
    </row>
    <row r="6014" spans="19:21" x14ac:dyDescent="0.25">
      <c r="S6014" s="46"/>
      <c r="U6014" s="46"/>
    </row>
    <row r="6015" spans="19:21" x14ac:dyDescent="0.25">
      <c r="S6015" s="46"/>
      <c r="U6015" s="46"/>
    </row>
    <row r="6016" spans="19:21" x14ac:dyDescent="0.25">
      <c r="S6016" s="46"/>
      <c r="U6016" s="46"/>
    </row>
    <row r="6017" spans="19:21" x14ac:dyDescent="0.25">
      <c r="S6017" s="46"/>
      <c r="U6017" s="46"/>
    </row>
    <row r="6018" spans="19:21" x14ac:dyDescent="0.25">
      <c r="S6018" s="46"/>
      <c r="U6018" s="46"/>
    </row>
    <row r="6019" spans="19:21" x14ac:dyDescent="0.25">
      <c r="S6019" s="46"/>
      <c r="U6019" s="46"/>
    </row>
    <row r="6020" spans="19:21" x14ac:dyDescent="0.25">
      <c r="S6020" s="46"/>
      <c r="U6020" s="46"/>
    </row>
    <row r="6021" spans="19:21" x14ac:dyDescent="0.25">
      <c r="S6021" s="46"/>
      <c r="U6021" s="46"/>
    </row>
    <row r="6022" spans="19:21" x14ac:dyDescent="0.25">
      <c r="S6022" s="46"/>
      <c r="U6022" s="46"/>
    </row>
    <row r="6023" spans="19:21" x14ac:dyDescent="0.25">
      <c r="S6023" s="46"/>
      <c r="U6023" s="46"/>
    </row>
    <row r="6024" spans="19:21" x14ac:dyDescent="0.25">
      <c r="S6024" s="46"/>
      <c r="U6024" s="46"/>
    </row>
    <row r="6025" spans="19:21" x14ac:dyDescent="0.25">
      <c r="S6025" s="46"/>
      <c r="U6025" s="46"/>
    </row>
    <row r="6026" spans="19:21" x14ac:dyDescent="0.25">
      <c r="S6026" s="46"/>
      <c r="U6026" s="46"/>
    </row>
    <row r="6027" spans="19:21" x14ac:dyDescent="0.25">
      <c r="S6027" s="46"/>
      <c r="U6027" s="46"/>
    </row>
    <row r="6028" spans="19:21" x14ac:dyDescent="0.25">
      <c r="S6028" s="46"/>
      <c r="U6028" s="46"/>
    </row>
    <row r="6029" spans="19:21" x14ac:dyDescent="0.25">
      <c r="S6029" s="46"/>
      <c r="U6029" s="46"/>
    </row>
    <row r="6030" spans="19:21" x14ac:dyDescent="0.25">
      <c r="S6030" s="46"/>
      <c r="U6030" s="46"/>
    </row>
    <row r="6031" spans="19:21" x14ac:dyDescent="0.25">
      <c r="S6031" s="46"/>
      <c r="U6031" s="46"/>
    </row>
    <row r="6032" spans="19:21" x14ac:dyDescent="0.25">
      <c r="S6032" s="46"/>
      <c r="U6032" s="46"/>
    </row>
    <row r="6033" spans="19:21" x14ac:dyDescent="0.25">
      <c r="S6033" s="46"/>
      <c r="U6033" s="46"/>
    </row>
    <row r="6034" spans="19:21" x14ac:dyDescent="0.25">
      <c r="S6034" s="46"/>
      <c r="U6034" s="46"/>
    </row>
    <row r="6035" spans="19:21" x14ac:dyDescent="0.25">
      <c r="S6035" s="46"/>
      <c r="U6035" s="46"/>
    </row>
    <row r="6036" spans="19:21" x14ac:dyDescent="0.25">
      <c r="S6036" s="46"/>
      <c r="U6036" s="46"/>
    </row>
    <row r="6037" spans="19:21" x14ac:dyDescent="0.25">
      <c r="S6037" s="46"/>
      <c r="U6037" s="46"/>
    </row>
    <row r="6038" spans="19:21" x14ac:dyDescent="0.25">
      <c r="S6038" s="46"/>
      <c r="U6038" s="46"/>
    </row>
    <row r="6039" spans="19:21" x14ac:dyDescent="0.25">
      <c r="S6039" s="46"/>
      <c r="U6039" s="46"/>
    </row>
    <row r="6040" spans="19:21" x14ac:dyDescent="0.25">
      <c r="S6040" s="46"/>
      <c r="U6040" s="46"/>
    </row>
    <row r="6041" spans="19:21" x14ac:dyDescent="0.25">
      <c r="S6041" s="46"/>
      <c r="U6041" s="46"/>
    </row>
    <row r="6042" spans="19:21" x14ac:dyDescent="0.25">
      <c r="S6042" s="46"/>
      <c r="U6042" s="46"/>
    </row>
    <row r="6043" spans="19:21" x14ac:dyDescent="0.25">
      <c r="S6043" s="46"/>
      <c r="U6043" s="46"/>
    </row>
    <row r="6044" spans="19:21" x14ac:dyDescent="0.25">
      <c r="S6044" s="46"/>
      <c r="U6044" s="46"/>
    </row>
    <row r="6045" spans="19:21" x14ac:dyDescent="0.25">
      <c r="S6045" s="46"/>
      <c r="U6045" s="46"/>
    </row>
    <row r="6046" spans="19:21" x14ac:dyDescent="0.25">
      <c r="S6046" s="46"/>
      <c r="U6046" s="46"/>
    </row>
    <row r="6047" spans="19:21" x14ac:dyDescent="0.25">
      <c r="S6047" s="46"/>
      <c r="U6047" s="46"/>
    </row>
    <row r="6048" spans="19:21" x14ac:dyDescent="0.25">
      <c r="S6048" s="46"/>
      <c r="U6048" s="46"/>
    </row>
    <row r="6049" spans="19:21" x14ac:dyDescent="0.25">
      <c r="S6049" s="46"/>
      <c r="U6049" s="46"/>
    </row>
    <row r="6050" spans="19:21" x14ac:dyDescent="0.25">
      <c r="S6050" s="46"/>
      <c r="U6050" s="46"/>
    </row>
    <row r="6051" spans="19:21" x14ac:dyDescent="0.25">
      <c r="S6051" s="46"/>
      <c r="U6051" s="46"/>
    </row>
    <row r="6052" spans="19:21" x14ac:dyDescent="0.25">
      <c r="S6052" s="46"/>
      <c r="U6052" s="46"/>
    </row>
    <row r="6053" spans="19:21" x14ac:dyDescent="0.25">
      <c r="S6053" s="46"/>
      <c r="U6053" s="46"/>
    </row>
    <row r="6054" spans="19:21" x14ac:dyDescent="0.25">
      <c r="S6054" s="46"/>
      <c r="U6054" s="46"/>
    </row>
    <row r="6055" spans="19:21" x14ac:dyDescent="0.25">
      <c r="S6055" s="46"/>
      <c r="U6055" s="46"/>
    </row>
    <row r="6056" spans="19:21" x14ac:dyDescent="0.25">
      <c r="S6056" s="46"/>
      <c r="U6056" s="46"/>
    </row>
    <row r="6057" spans="19:21" x14ac:dyDescent="0.25">
      <c r="S6057" s="46"/>
      <c r="U6057" s="46"/>
    </row>
    <row r="6058" spans="19:21" x14ac:dyDescent="0.25">
      <c r="S6058" s="46"/>
      <c r="U6058" s="46"/>
    </row>
    <row r="6059" spans="19:21" x14ac:dyDescent="0.25">
      <c r="S6059" s="46"/>
      <c r="U6059" s="46"/>
    </row>
    <row r="6060" spans="19:21" x14ac:dyDescent="0.25">
      <c r="S6060" s="46"/>
      <c r="U6060" s="46"/>
    </row>
    <row r="6061" spans="19:21" x14ac:dyDescent="0.25">
      <c r="S6061" s="46"/>
      <c r="U6061" s="46"/>
    </row>
    <row r="6062" spans="19:21" x14ac:dyDescent="0.25">
      <c r="S6062" s="46"/>
      <c r="U6062" s="46"/>
    </row>
    <row r="6063" spans="19:21" x14ac:dyDescent="0.25">
      <c r="S6063" s="46"/>
      <c r="U6063" s="46"/>
    </row>
    <row r="6064" spans="19:21" x14ac:dyDescent="0.25">
      <c r="S6064" s="46"/>
      <c r="U6064" s="46"/>
    </row>
    <row r="6065" spans="19:21" x14ac:dyDescent="0.25">
      <c r="S6065" s="46"/>
      <c r="U6065" s="46"/>
    </row>
    <row r="6066" spans="19:21" x14ac:dyDescent="0.25">
      <c r="S6066" s="46"/>
      <c r="U6066" s="46"/>
    </row>
    <row r="6067" spans="19:21" x14ac:dyDescent="0.25">
      <c r="S6067" s="46"/>
      <c r="U6067" s="46"/>
    </row>
    <row r="6068" spans="19:21" x14ac:dyDescent="0.25">
      <c r="S6068" s="46"/>
      <c r="U6068" s="46"/>
    </row>
    <row r="6069" spans="19:21" x14ac:dyDescent="0.25">
      <c r="S6069" s="46"/>
      <c r="U6069" s="46"/>
    </row>
    <row r="6070" spans="19:21" x14ac:dyDescent="0.25">
      <c r="S6070" s="46"/>
      <c r="U6070" s="46"/>
    </row>
    <row r="6071" spans="19:21" x14ac:dyDescent="0.25">
      <c r="S6071" s="46"/>
      <c r="U6071" s="46"/>
    </row>
    <row r="6072" spans="19:21" x14ac:dyDescent="0.25">
      <c r="S6072" s="46"/>
      <c r="U6072" s="46"/>
    </row>
    <row r="6073" spans="19:21" x14ac:dyDescent="0.25">
      <c r="S6073" s="46"/>
      <c r="U6073" s="46"/>
    </row>
    <row r="6074" spans="19:21" x14ac:dyDescent="0.25">
      <c r="S6074" s="46"/>
      <c r="U6074" s="46"/>
    </row>
    <row r="6075" spans="19:21" x14ac:dyDescent="0.25">
      <c r="S6075" s="46"/>
      <c r="U6075" s="46"/>
    </row>
    <row r="6076" spans="19:21" x14ac:dyDescent="0.25">
      <c r="S6076" s="46"/>
      <c r="U6076" s="46"/>
    </row>
    <row r="6077" spans="19:21" x14ac:dyDescent="0.25">
      <c r="S6077" s="46"/>
      <c r="U6077" s="46"/>
    </row>
    <row r="6078" spans="19:21" x14ac:dyDescent="0.25">
      <c r="S6078" s="46"/>
      <c r="U6078" s="46"/>
    </row>
    <row r="6079" spans="19:21" x14ac:dyDescent="0.25">
      <c r="S6079" s="46"/>
      <c r="U6079" s="46"/>
    </row>
    <row r="6080" spans="19:21" x14ac:dyDescent="0.25">
      <c r="S6080" s="46"/>
      <c r="U6080" s="46"/>
    </row>
    <row r="6081" spans="19:21" x14ac:dyDescent="0.25">
      <c r="S6081" s="46"/>
      <c r="U6081" s="46"/>
    </row>
    <row r="6082" spans="19:21" x14ac:dyDescent="0.25">
      <c r="S6082" s="46"/>
      <c r="U6082" s="46"/>
    </row>
    <row r="6083" spans="19:21" x14ac:dyDescent="0.25">
      <c r="S6083" s="46"/>
      <c r="U6083" s="46"/>
    </row>
    <row r="6084" spans="19:21" x14ac:dyDescent="0.25">
      <c r="S6084" s="46"/>
      <c r="U6084" s="46"/>
    </row>
    <row r="6085" spans="19:21" x14ac:dyDescent="0.25">
      <c r="S6085" s="46"/>
      <c r="U6085" s="46"/>
    </row>
    <row r="6086" spans="19:21" x14ac:dyDescent="0.25">
      <c r="S6086" s="46"/>
      <c r="U6086" s="46"/>
    </row>
    <row r="6087" spans="19:21" x14ac:dyDescent="0.25">
      <c r="S6087" s="46"/>
      <c r="U6087" s="46"/>
    </row>
    <row r="6088" spans="19:21" x14ac:dyDescent="0.25">
      <c r="S6088" s="46"/>
      <c r="U6088" s="46"/>
    </row>
    <row r="6089" spans="19:21" x14ac:dyDescent="0.25">
      <c r="S6089" s="46"/>
      <c r="U6089" s="46"/>
    </row>
    <row r="6090" spans="19:21" x14ac:dyDescent="0.25">
      <c r="S6090" s="46"/>
      <c r="U6090" s="46"/>
    </row>
    <row r="6091" spans="19:21" x14ac:dyDescent="0.25">
      <c r="S6091" s="46"/>
      <c r="U6091" s="46"/>
    </row>
    <row r="6092" spans="19:21" x14ac:dyDescent="0.25">
      <c r="S6092" s="46"/>
      <c r="U6092" s="46"/>
    </row>
    <row r="6093" spans="19:21" x14ac:dyDescent="0.25">
      <c r="S6093" s="46"/>
      <c r="U6093" s="46"/>
    </row>
    <row r="6094" spans="19:21" x14ac:dyDescent="0.25">
      <c r="S6094" s="46"/>
      <c r="U6094" s="46"/>
    </row>
    <row r="6095" spans="19:21" x14ac:dyDescent="0.25">
      <c r="S6095" s="46"/>
      <c r="U6095" s="46"/>
    </row>
    <row r="6096" spans="19:21" x14ac:dyDescent="0.25">
      <c r="S6096" s="46"/>
      <c r="U6096" s="46"/>
    </row>
    <row r="6097" spans="19:21" x14ac:dyDescent="0.25">
      <c r="S6097" s="46"/>
      <c r="U6097" s="46"/>
    </row>
    <row r="6098" spans="19:21" x14ac:dyDescent="0.25">
      <c r="S6098" s="46"/>
      <c r="U6098" s="46"/>
    </row>
    <row r="6099" spans="19:21" x14ac:dyDescent="0.25">
      <c r="S6099" s="46"/>
      <c r="U6099" s="46"/>
    </row>
    <row r="6100" spans="19:21" x14ac:dyDescent="0.25">
      <c r="S6100" s="46"/>
      <c r="U6100" s="46"/>
    </row>
    <row r="6101" spans="19:21" x14ac:dyDescent="0.25">
      <c r="S6101" s="46"/>
      <c r="U6101" s="46"/>
    </row>
    <row r="6102" spans="19:21" x14ac:dyDescent="0.25">
      <c r="S6102" s="46"/>
      <c r="U6102" s="46"/>
    </row>
    <row r="6103" spans="19:21" x14ac:dyDescent="0.25">
      <c r="S6103" s="46"/>
      <c r="U6103" s="46"/>
    </row>
    <row r="6104" spans="19:21" x14ac:dyDescent="0.25">
      <c r="S6104" s="46"/>
      <c r="U6104" s="46"/>
    </row>
    <row r="6105" spans="19:21" x14ac:dyDescent="0.25">
      <c r="S6105" s="46"/>
      <c r="U6105" s="46"/>
    </row>
    <row r="6106" spans="19:21" x14ac:dyDescent="0.25">
      <c r="S6106" s="46"/>
      <c r="U6106" s="46"/>
    </row>
    <row r="6107" spans="19:21" x14ac:dyDescent="0.25">
      <c r="S6107" s="46"/>
      <c r="U6107" s="46"/>
    </row>
    <row r="6108" spans="19:21" x14ac:dyDescent="0.25">
      <c r="S6108" s="46"/>
      <c r="U6108" s="46"/>
    </row>
    <row r="6109" spans="19:21" x14ac:dyDescent="0.25">
      <c r="S6109" s="46"/>
      <c r="U6109" s="46"/>
    </row>
    <row r="6110" spans="19:21" x14ac:dyDescent="0.25">
      <c r="S6110" s="46"/>
      <c r="U6110" s="46"/>
    </row>
    <row r="6111" spans="19:21" x14ac:dyDescent="0.25">
      <c r="S6111" s="46"/>
      <c r="U6111" s="46"/>
    </row>
    <row r="6112" spans="19:21" x14ac:dyDescent="0.25">
      <c r="S6112" s="46"/>
      <c r="U6112" s="46"/>
    </row>
    <row r="6113" spans="19:21" x14ac:dyDescent="0.25">
      <c r="S6113" s="46"/>
      <c r="U6113" s="46"/>
    </row>
    <row r="6114" spans="19:21" x14ac:dyDescent="0.25">
      <c r="S6114" s="46"/>
      <c r="U6114" s="46"/>
    </row>
    <row r="6115" spans="19:21" x14ac:dyDescent="0.25">
      <c r="S6115" s="46"/>
      <c r="U6115" s="46"/>
    </row>
    <row r="6116" spans="19:21" x14ac:dyDescent="0.25">
      <c r="S6116" s="46"/>
      <c r="U6116" s="46"/>
    </row>
    <row r="6117" spans="19:21" x14ac:dyDescent="0.25">
      <c r="S6117" s="46"/>
      <c r="U6117" s="46"/>
    </row>
    <row r="6118" spans="19:21" x14ac:dyDescent="0.25">
      <c r="S6118" s="46"/>
      <c r="U6118" s="46"/>
    </row>
    <row r="6119" spans="19:21" x14ac:dyDescent="0.25">
      <c r="S6119" s="46"/>
      <c r="U6119" s="46"/>
    </row>
    <row r="6120" spans="19:21" x14ac:dyDescent="0.25">
      <c r="S6120" s="46"/>
      <c r="U6120" s="46"/>
    </row>
    <row r="6121" spans="19:21" x14ac:dyDescent="0.25">
      <c r="S6121" s="46"/>
      <c r="U6121" s="46"/>
    </row>
    <row r="6122" spans="19:21" x14ac:dyDescent="0.25">
      <c r="S6122" s="46"/>
      <c r="U6122" s="46"/>
    </row>
    <row r="6123" spans="19:21" x14ac:dyDescent="0.25">
      <c r="S6123" s="46"/>
      <c r="U6123" s="46"/>
    </row>
    <row r="6124" spans="19:21" x14ac:dyDescent="0.25">
      <c r="S6124" s="46"/>
      <c r="U6124" s="46"/>
    </row>
    <row r="6125" spans="19:21" x14ac:dyDescent="0.25">
      <c r="S6125" s="46"/>
      <c r="U6125" s="46"/>
    </row>
    <row r="6126" spans="19:21" x14ac:dyDescent="0.25">
      <c r="S6126" s="46"/>
      <c r="U6126" s="46"/>
    </row>
    <row r="6127" spans="19:21" x14ac:dyDescent="0.25">
      <c r="S6127" s="46"/>
      <c r="U6127" s="46"/>
    </row>
    <row r="6128" spans="19:21" x14ac:dyDescent="0.25">
      <c r="S6128" s="46"/>
      <c r="U6128" s="46"/>
    </row>
    <row r="6129" spans="19:21" x14ac:dyDescent="0.25">
      <c r="S6129" s="46"/>
      <c r="U6129" s="46"/>
    </row>
    <row r="6130" spans="19:21" x14ac:dyDescent="0.25">
      <c r="S6130" s="46"/>
      <c r="U6130" s="46"/>
    </row>
    <row r="6131" spans="19:21" x14ac:dyDescent="0.25">
      <c r="S6131" s="46"/>
      <c r="U6131" s="46"/>
    </row>
    <row r="6132" spans="19:21" x14ac:dyDescent="0.25">
      <c r="S6132" s="46"/>
      <c r="U6132" s="46"/>
    </row>
    <row r="6133" spans="19:21" x14ac:dyDescent="0.25">
      <c r="S6133" s="46"/>
      <c r="U6133" s="46"/>
    </row>
    <row r="6134" spans="19:21" x14ac:dyDescent="0.25">
      <c r="S6134" s="46"/>
      <c r="U6134" s="46"/>
    </row>
    <row r="6135" spans="19:21" x14ac:dyDescent="0.25">
      <c r="S6135" s="46"/>
      <c r="U6135" s="46"/>
    </row>
    <row r="6136" spans="19:21" x14ac:dyDescent="0.25">
      <c r="S6136" s="46"/>
      <c r="U6136" s="46"/>
    </row>
    <row r="6137" spans="19:21" x14ac:dyDescent="0.25">
      <c r="S6137" s="46"/>
      <c r="U6137" s="46"/>
    </row>
    <row r="6138" spans="19:21" x14ac:dyDescent="0.25">
      <c r="S6138" s="46"/>
      <c r="U6138" s="46"/>
    </row>
    <row r="6139" spans="19:21" x14ac:dyDescent="0.25">
      <c r="S6139" s="46"/>
      <c r="U6139" s="46"/>
    </row>
    <row r="6140" spans="19:21" x14ac:dyDescent="0.25">
      <c r="S6140" s="46"/>
      <c r="U6140" s="46"/>
    </row>
    <row r="6141" spans="19:21" x14ac:dyDescent="0.25">
      <c r="S6141" s="46"/>
      <c r="U6141" s="46"/>
    </row>
    <row r="6142" spans="19:21" x14ac:dyDescent="0.25">
      <c r="S6142" s="46"/>
      <c r="U6142" s="46"/>
    </row>
    <row r="6143" spans="19:21" x14ac:dyDescent="0.25">
      <c r="S6143" s="46"/>
      <c r="U6143" s="46"/>
    </row>
    <row r="6144" spans="19:21" x14ac:dyDescent="0.25">
      <c r="S6144" s="46"/>
      <c r="U6144" s="46"/>
    </row>
    <row r="6145" spans="19:21" x14ac:dyDescent="0.25">
      <c r="S6145" s="46"/>
      <c r="U6145" s="46"/>
    </row>
    <row r="6146" spans="19:21" x14ac:dyDescent="0.25">
      <c r="S6146" s="46"/>
      <c r="U6146" s="46"/>
    </row>
    <row r="6147" spans="19:21" x14ac:dyDescent="0.25">
      <c r="S6147" s="46"/>
      <c r="U6147" s="46"/>
    </row>
    <row r="6148" spans="19:21" x14ac:dyDescent="0.25">
      <c r="S6148" s="46"/>
      <c r="U6148" s="46"/>
    </row>
    <row r="6149" spans="19:21" x14ac:dyDescent="0.25">
      <c r="S6149" s="46"/>
      <c r="U6149" s="46"/>
    </row>
    <row r="6150" spans="19:21" x14ac:dyDescent="0.25">
      <c r="S6150" s="46"/>
      <c r="U6150" s="46"/>
    </row>
    <row r="6151" spans="19:21" x14ac:dyDescent="0.25">
      <c r="S6151" s="46"/>
      <c r="U6151" s="46"/>
    </row>
    <row r="6152" spans="19:21" x14ac:dyDescent="0.25">
      <c r="S6152" s="46"/>
      <c r="U6152" s="46"/>
    </row>
    <row r="6153" spans="19:21" x14ac:dyDescent="0.25">
      <c r="S6153" s="46"/>
      <c r="U6153" s="46"/>
    </row>
    <row r="6154" spans="19:21" x14ac:dyDescent="0.25">
      <c r="S6154" s="46"/>
      <c r="U6154" s="46"/>
    </row>
    <row r="6155" spans="19:21" x14ac:dyDescent="0.25">
      <c r="S6155" s="46"/>
      <c r="U6155" s="46"/>
    </row>
    <row r="6156" spans="19:21" x14ac:dyDescent="0.25">
      <c r="S6156" s="46"/>
      <c r="U6156" s="46"/>
    </row>
    <row r="6157" spans="19:21" x14ac:dyDescent="0.25">
      <c r="S6157" s="46"/>
      <c r="U6157" s="46"/>
    </row>
    <row r="6158" spans="19:21" x14ac:dyDescent="0.25">
      <c r="S6158" s="46"/>
      <c r="U6158" s="46"/>
    </row>
    <row r="6159" spans="19:21" x14ac:dyDescent="0.25">
      <c r="S6159" s="46"/>
      <c r="U6159" s="46"/>
    </row>
    <row r="6160" spans="19:21" x14ac:dyDescent="0.25">
      <c r="S6160" s="46"/>
      <c r="U6160" s="46"/>
    </row>
    <row r="6161" spans="19:21" x14ac:dyDescent="0.25">
      <c r="S6161" s="46"/>
      <c r="U6161" s="46"/>
    </row>
    <row r="6162" spans="19:21" x14ac:dyDescent="0.25">
      <c r="S6162" s="46"/>
      <c r="U6162" s="46"/>
    </row>
    <row r="6163" spans="19:21" x14ac:dyDescent="0.25">
      <c r="S6163" s="46"/>
      <c r="U6163" s="46"/>
    </row>
    <row r="6164" spans="19:21" x14ac:dyDescent="0.25">
      <c r="S6164" s="46"/>
      <c r="U6164" s="46"/>
    </row>
    <row r="6165" spans="19:21" x14ac:dyDescent="0.25">
      <c r="S6165" s="46"/>
      <c r="U6165" s="46"/>
    </row>
    <row r="6166" spans="19:21" x14ac:dyDescent="0.25">
      <c r="S6166" s="46"/>
      <c r="U6166" s="46"/>
    </row>
    <row r="6167" spans="19:21" x14ac:dyDescent="0.25">
      <c r="S6167" s="46"/>
      <c r="U6167" s="46"/>
    </row>
    <row r="6168" spans="19:21" x14ac:dyDescent="0.25">
      <c r="S6168" s="46"/>
      <c r="U6168" s="46"/>
    </row>
    <row r="6169" spans="19:21" x14ac:dyDescent="0.25">
      <c r="S6169" s="46"/>
      <c r="U6169" s="46"/>
    </row>
    <row r="6170" spans="19:21" x14ac:dyDescent="0.25">
      <c r="S6170" s="46"/>
      <c r="U6170" s="46"/>
    </row>
    <row r="6171" spans="19:21" x14ac:dyDescent="0.25">
      <c r="S6171" s="46"/>
      <c r="U6171" s="46"/>
    </row>
    <row r="6172" spans="19:21" x14ac:dyDescent="0.25">
      <c r="S6172" s="46"/>
      <c r="U6172" s="46"/>
    </row>
    <row r="6173" spans="19:21" x14ac:dyDescent="0.25">
      <c r="S6173" s="46"/>
      <c r="U6173" s="46"/>
    </row>
    <row r="6174" spans="19:21" x14ac:dyDescent="0.25">
      <c r="S6174" s="46"/>
      <c r="U6174" s="46"/>
    </row>
    <row r="6175" spans="19:21" x14ac:dyDescent="0.25">
      <c r="S6175" s="46"/>
      <c r="U6175" s="46"/>
    </row>
    <row r="6176" spans="19:21" x14ac:dyDescent="0.25">
      <c r="S6176" s="46"/>
      <c r="U6176" s="46"/>
    </row>
    <row r="6177" spans="19:21" x14ac:dyDescent="0.25">
      <c r="S6177" s="46"/>
      <c r="U6177" s="46"/>
    </row>
    <row r="6178" spans="19:21" x14ac:dyDescent="0.25">
      <c r="S6178" s="46"/>
      <c r="U6178" s="46"/>
    </row>
    <row r="6179" spans="19:21" x14ac:dyDescent="0.25">
      <c r="S6179" s="46"/>
      <c r="U6179" s="46"/>
    </row>
    <row r="6180" spans="19:21" x14ac:dyDescent="0.25">
      <c r="S6180" s="46"/>
      <c r="U6180" s="46"/>
    </row>
    <row r="6181" spans="19:21" x14ac:dyDescent="0.25">
      <c r="S6181" s="46"/>
      <c r="U6181" s="46"/>
    </row>
    <row r="6182" spans="19:21" x14ac:dyDescent="0.25">
      <c r="S6182" s="46"/>
      <c r="U6182" s="46"/>
    </row>
    <row r="6183" spans="19:21" x14ac:dyDescent="0.25">
      <c r="S6183" s="46"/>
      <c r="U6183" s="46"/>
    </row>
    <row r="6184" spans="19:21" x14ac:dyDescent="0.25">
      <c r="S6184" s="46"/>
      <c r="U6184" s="46"/>
    </row>
    <row r="6185" spans="19:21" x14ac:dyDescent="0.25">
      <c r="S6185" s="46"/>
      <c r="U6185" s="46"/>
    </row>
    <row r="6186" spans="19:21" x14ac:dyDescent="0.25">
      <c r="S6186" s="46"/>
      <c r="U6186" s="46"/>
    </row>
    <row r="6187" spans="19:21" x14ac:dyDescent="0.25">
      <c r="S6187" s="46"/>
      <c r="U6187" s="46"/>
    </row>
    <row r="6188" spans="19:21" x14ac:dyDescent="0.25">
      <c r="S6188" s="46"/>
      <c r="U6188" s="46"/>
    </row>
    <row r="6189" spans="19:21" x14ac:dyDescent="0.25">
      <c r="S6189" s="46"/>
      <c r="U6189" s="46"/>
    </row>
    <row r="6190" spans="19:21" x14ac:dyDescent="0.25">
      <c r="S6190" s="46"/>
      <c r="U6190" s="46"/>
    </row>
    <row r="6191" spans="19:21" x14ac:dyDescent="0.25">
      <c r="S6191" s="46"/>
      <c r="U6191" s="46"/>
    </row>
    <row r="6192" spans="19:21" x14ac:dyDescent="0.25">
      <c r="S6192" s="46"/>
      <c r="U6192" s="46"/>
    </row>
    <row r="6193" spans="19:21" x14ac:dyDescent="0.25">
      <c r="S6193" s="46"/>
      <c r="U6193" s="46"/>
    </row>
    <row r="6194" spans="19:21" x14ac:dyDescent="0.25">
      <c r="S6194" s="46"/>
      <c r="U6194" s="46"/>
    </row>
    <row r="6195" spans="19:21" x14ac:dyDescent="0.25">
      <c r="S6195" s="46"/>
      <c r="U6195" s="46"/>
    </row>
    <row r="6196" spans="19:21" x14ac:dyDescent="0.25">
      <c r="S6196" s="46"/>
      <c r="U6196" s="46"/>
    </row>
    <row r="6197" spans="19:21" x14ac:dyDescent="0.25">
      <c r="S6197" s="46"/>
      <c r="U6197" s="46"/>
    </row>
    <row r="6198" spans="19:21" x14ac:dyDescent="0.25">
      <c r="S6198" s="46"/>
      <c r="U6198" s="46"/>
    </row>
    <row r="6199" spans="19:21" x14ac:dyDescent="0.25">
      <c r="S6199" s="46"/>
      <c r="U6199" s="46"/>
    </row>
    <row r="6200" spans="19:21" x14ac:dyDescent="0.25">
      <c r="S6200" s="46"/>
      <c r="U6200" s="46"/>
    </row>
    <row r="6201" spans="19:21" x14ac:dyDescent="0.25">
      <c r="S6201" s="46"/>
      <c r="U6201" s="46"/>
    </row>
    <row r="6202" spans="19:21" x14ac:dyDescent="0.25">
      <c r="S6202" s="46"/>
      <c r="U6202" s="46"/>
    </row>
    <row r="6203" spans="19:21" x14ac:dyDescent="0.25">
      <c r="S6203" s="46"/>
      <c r="U6203" s="46"/>
    </row>
    <row r="6204" spans="19:21" x14ac:dyDescent="0.25">
      <c r="S6204" s="46"/>
      <c r="U6204" s="46"/>
    </row>
    <row r="6205" spans="19:21" x14ac:dyDescent="0.25">
      <c r="S6205" s="46"/>
      <c r="U6205" s="46"/>
    </row>
    <row r="6206" spans="19:21" x14ac:dyDescent="0.25">
      <c r="S6206" s="46"/>
      <c r="U6206" s="46"/>
    </row>
    <row r="6207" spans="19:21" x14ac:dyDescent="0.25">
      <c r="S6207" s="46"/>
      <c r="U6207" s="46"/>
    </row>
    <row r="6208" spans="19:21" x14ac:dyDescent="0.25">
      <c r="S6208" s="46"/>
      <c r="U6208" s="46"/>
    </row>
    <row r="6209" spans="19:21" x14ac:dyDescent="0.25">
      <c r="S6209" s="46"/>
      <c r="U6209" s="46"/>
    </row>
    <row r="6210" spans="19:21" x14ac:dyDescent="0.25">
      <c r="S6210" s="46"/>
      <c r="U6210" s="46"/>
    </row>
    <row r="6211" spans="19:21" x14ac:dyDescent="0.25">
      <c r="S6211" s="46"/>
      <c r="U6211" s="46"/>
    </row>
    <row r="6212" spans="19:21" x14ac:dyDescent="0.25">
      <c r="S6212" s="46"/>
      <c r="U6212" s="46"/>
    </row>
    <row r="6213" spans="19:21" x14ac:dyDescent="0.25">
      <c r="S6213" s="46"/>
      <c r="U6213" s="46"/>
    </row>
    <row r="6214" spans="19:21" x14ac:dyDescent="0.25">
      <c r="S6214" s="46"/>
      <c r="U6214" s="46"/>
    </row>
    <row r="6215" spans="19:21" x14ac:dyDescent="0.25">
      <c r="S6215" s="46"/>
      <c r="U6215" s="46"/>
    </row>
    <row r="6216" spans="19:21" x14ac:dyDescent="0.25">
      <c r="S6216" s="46"/>
      <c r="U6216" s="46"/>
    </row>
    <row r="6217" spans="19:21" x14ac:dyDescent="0.25">
      <c r="S6217" s="46"/>
      <c r="U6217" s="46"/>
    </row>
    <row r="6218" spans="19:21" x14ac:dyDescent="0.25">
      <c r="S6218" s="46"/>
      <c r="U6218" s="46"/>
    </row>
    <row r="6219" spans="19:21" x14ac:dyDescent="0.25">
      <c r="S6219" s="46"/>
      <c r="U6219" s="46"/>
    </row>
    <row r="6220" spans="19:21" x14ac:dyDescent="0.25">
      <c r="S6220" s="46"/>
      <c r="U6220" s="46"/>
    </row>
    <row r="6221" spans="19:21" x14ac:dyDescent="0.25">
      <c r="S6221" s="46"/>
      <c r="U6221" s="46"/>
    </row>
    <row r="6222" spans="19:21" x14ac:dyDescent="0.25">
      <c r="S6222" s="46"/>
      <c r="U6222" s="46"/>
    </row>
    <row r="6223" spans="19:21" x14ac:dyDescent="0.25">
      <c r="S6223" s="46"/>
      <c r="U6223" s="46"/>
    </row>
    <row r="6224" spans="19:21" x14ac:dyDescent="0.25">
      <c r="S6224" s="46"/>
      <c r="U6224" s="46"/>
    </row>
    <row r="6225" spans="19:21" x14ac:dyDescent="0.25">
      <c r="S6225" s="46"/>
      <c r="U6225" s="46"/>
    </row>
    <row r="6226" spans="19:21" x14ac:dyDescent="0.25">
      <c r="S6226" s="46"/>
      <c r="U6226" s="46"/>
    </row>
    <row r="6227" spans="19:21" x14ac:dyDescent="0.25">
      <c r="S6227" s="46"/>
      <c r="U6227" s="46"/>
    </row>
    <row r="6228" spans="19:21" x14ac:dyDescent="0.25">
      <c r="S6228" s="46"/>
      <c r="U6228" s="46"/>
    </row>
    <row r="6229" spans="19:21" x14ac:dyDescent="0.25">
      <c r="S6229" s="46"/>
      <c r="U6229" s="46"/>
    </row>
    <row r="6230" spans="19:21" x14ac:dyDescent="0.25">
      <c r="S6230" s="46"/>
      <c r="U6230" s="46"/>
    </row>
    <row r="6231" spans="19:21" x14ac:dyDescent="0.25">
      <c r="S6231" s="46"/>
      <c r="U6231" s="46"/>
    </row>
    <row r="6232" spans="19:21" x14ac:dyDescent="0.25">
      <c r="S6232" s="46"/>
      <c r="U6232" s="46"/>
    </row>
    <row r="6233" spans="19:21" x14ac:dyDescent="0.25">
      <c r="S6233" s="46"/>
      <c r="U6233" s="46"/>
    </row>
    <row r="6234" spans="19:21" x14ac:dyDescent="0.25">
      <c r="S6234" s="46"/>
      <c r="U6234" s="46"/>
    </row>
    <row r="6235" spans="19:21" x14ac:dyDescent="0.25">
      <c r="S6235" s="46"/>
      <c r="U6235" s="46"/>
    </row>
    <row r="6236" spans="19:21" x14ac:dyDescent="0.25">
      <c r="S6236" s="46"/>
      <c r="U6236" s="46"/>
    </row>
    <row r="6237" spans="19:21" x14ac:dyDescent="0.25">
      <c r="S6237" s="46"/>
      <c r="U6237" s="46"/>
    </row>
    <row r="6238" spans="19:21" x14ac:dyDescent="0.25">
      <c r="S6238" s="46"/>
      <c r="U6238" s="46"/>
    </row>
    <row r="6239" spans="19:21" x14ac:dyDescent="0.25">
      <c r="S6239" s="46"/>
      <c r="U6239" s="46"/>
    </row>
    <row r="6240" spans="19:21" x14ac:dyDescent="0.25">
      <c r="S6240" s="46"/>
      <c r="U6240" s="46"/>
    </row>
    <row r="6241" spans="19:21" x14ac:dyDescent="0.25">
      <c r="S6241" s="46"/>
      <c r="U6241" s="46"/>
    </row>
    <row r="6242" spans="19:21" x14ac:dyDescent="0.25">
      <c r="S6242" s="46"/>
      <c r="U6242" s="46"/>
    </row>
    <row r="6243" spans="19:21" x14ac:dyDescent="0.25">
      <c r="S6243" s="46"/>
      <c r="U6243" s="46"/>
    </row>
    <row r="6244" spans="19:21" x14ac:dyDescent="0.25">
      <c r="S6244" s="46"/>
      <c r="U6244" s="46"/>
    </row>
    <row r="6245" spans="19:21" x14ac:dyDescent="0.25">
      <c r="S6245" s="46"/>
      <c r="U6245" s="46"/>
    </row>
    <row r="6246" spans="19:21" x14ac:dyDescent="0.25">
      <c r="S6246" s="46"/>
      <c r="U6246" s="46"/>
    </row>
    <row r="6247" spans="19:21" x14ac:dyDescent="0.25">
      <c r="S6247" s="46"/>
      <c r="U6247" s="46"/>
    </row>
    <row r="6248" spans="19:21" x14ac:dyDescent="0.25">
      <c r="S6248" s="46"/>
      <c r="U6248" s="46"/>
    </row>
    <row r="6249" spans="19:21" x14ac:dyDescent="0.25">
      <c r="S6249" s="46"/>
      <c r="U6249" s="46"/>
    </row>
    <row r="6250" spans="19:21" x14ac:dyDescent="0.25">
      <c r="S6250" s="46"/>
      <c r="U6250" s="46"/>
    </row>
    <row r="6251" spans="19:21" x14ac:dyDescent="0.25">
      <c r="S6251" s="46"/>
      <c r="U6251" s="46"/>
    </row>
    <row r="6252" spans="19:21" x14ac:dyDescent="0.25">
      <c r="S6252" s="46"/>
      <c r="U6252" s="46"/>
    </row>
    <row r="6253" spans="19:21" x14ac:dyDescent="0.25">
      <c r="S6253" s="46"/>
      <c r="U6253" s="46"/>
    </row>
    <row r="6254" spans="19:21" x14ac:dyDescent="0.25">
      <c r="S6254" s="46"/>
      <c r="U6254" s="46"/>
    </row>
    <row r="6255" spans="19:21" x14ac:dyDescent="0.25">
      <c r="S6255" s="46"/>
      <c r="U6255" s="46"/>
    </row>
    <row r="6256" spans="19:21" x14ac:dyDescent="0.25">
      <c r="S6256" s="46"/>
      <c r="U6256" s="46"/>
    </row>
    <row r="6257" spans="19:21" x14ac:dyDescent="0.25">
      <c r="S6257" s="46"/>
      <c r="U6257" s="46"/>
    </row>
    <row r="6258" spans="19:21" x14ac:dyDescent="0.25">
      <c r="S6258" s="46"/>
      <c r="U6258" s="46"/>
    </row>
    <row r="6259" spans="19:21" x14ac:dyDescent="0.25">
      <c r="S6259" s="46"/>
      <c r="U6259" s="46"/>
    </row>
    <row r="6260" spans="19:21" x14ac:dyDescent="0.25">
      <c r="S6260" s="46"/>
      <c r="U6260" s="46"/>
    </row>
    <row r="6261" spans="19:21" x14ac:dyDescent="0.25">
      <c r="S6261" s="46"/>
      <c r="U6261" s="46"/>
    </row>
    <row r="6262" spans="19:21" x14ac:dyDescent="0.25">
      <c r="S6262" s="46"/>
      <c r="U6262" s="46"/>
    </row>
    <row r="6263" spans="19:21" x14ac:dyDescent="0.25">
      <c r="S6263" s="46"/>
      <c r="U6263" s="46"/>
    </row>
    <row r="6264" spans="19:21" x14ac:dyDescent="0.25">
      <c r="S6264" s="46"/>
      <c r="U6264" s="46"/>
    </row>
    <row r="6265" spans="19:21" x14ac:dyDescent="0.25">
      <c r="S6265" s="46"/>
      <c r="U6265" s="46"/>
    </row>
    <row r="6266" spans="19:21" x14ac:dyDescent="0.25">
      <c r="S6266" s="46"/>
      <c r="U6266" s="46"/>
    </row>
    <row r="6267" spans="19:21" x14ac:dyDescent="0.25">
      <c r="S6267" s="46"/>
      <c r="U6267" s="46"/>
    </row>
    <row r="6268" spans="19:21" x14ac:dyDescent="0.25">
      <c r="S6268" s="46"/>
      <c r="U6268" s="46"/>
    </row>
    <row r="6269" spans="19:21" x14ac:dyDescent="0.25">
      <c r="S6269" s="46"/>
      <c r="U6269" s="46"/>
    </row>
    <row r="6270" spans="19:21" x14ac:dyDescent="0.25">
      <c r="S6270" s="46"/>
      <c r="U6270" s="46"/>
    </row>
    <row r="6271" spans="19:21" x14ac:dyDescent="0.25">
      <c r="S6271" s="46"/>
      <c r="U6271" s="46"/>
    </row>
    <row r="6272" spans="19:21" x14ac:dyDescent="0.25">
      <c r="S6272" s="46"/>
      <c r="U6272" s="46"/>
    </row>
    <row r="6273" spans="19:21" x14ac:dyDescent="0.25">
      <c r="S6273" s="46"/>
      <c r="U6273" s="46"/>
    </row>
    <row r="6274" spans="19:21" x14ac:dyDescent="0.25">
      <c r="S6274" s="46"/>
      <c r="U6274" s="46"/>
    </row>
    <row r="6275" spans="19:21" x14ac:dyDescent="0.25">
      <c r="S6275" s="46"/>
      <c r="U6275" s="46"/>
    </row>
    <row r="6276" spans="19:21" x14ac:dyDescent="0.25">
      <c r="S6276" s="46"/>
      <c r="U6276" s="46"/>
    </row>
    <row r="6277" spans="19:21" x14ac:dyDescent="0.25">
      <c r="S6277" s="46"/>
      <c r="U6277" s="46"/>
    </row>
    <row r="6278" spans="19:21" x14ac:dyDescent="0.25">
      <c r="S6278" s="46"/>
      <c r="U6278" s="46"/>
    </row>
    <row r="6279" spans="19:21" x14ac:dyDescent="0.25">
      <c r="S6279" s="46"/>
      <c r="U6279" s="46"/>
    </row>
    <row r="6280" spans="19:21" x14ac:dyDescent="0.25">
      <c r="S6280" s="46"/>
      <c r="U6280" s="46"/>
    </row>
    <row r="6281" spans="19:21" x14ac:dyDescent="0.25">
      <c r="S6281" s="46"/>
      <c r="U6281" s="46"/>
    </row>
    <row r="6282" spans="19:21" x14ac:dyDescent="0.25">
      <c r="S6282" s="46"/>
      <c r="U6282" s="46"/>
    </row>
    <row r="6283" spans="19:21" x14ac:dyDescent="0.25">
      <c r="S6283" s="46"/>
      <c r="U6283" s="46"/>
    </row>
    <row r="6284" spans="19:21" x14ac:dyDescent="0.25">
      <c r="S6284" s="46"/>
      <c r="U6284" s="46"/>
    </row>
    <row r="6285" spans="19:21" x14ac:dyDescent="0.25">
      <c r="S6285" s="46"/>
      <c r="U6285" s="46"/>
    </row>
    <row r="6286" spans="19:21" x14ac:dyDescent="0.25">
      <c r="S6286" s="46"/>
      <c r="U6286" s="46"/>
    </row>
    <row r="6287" spans="19:21" x14ac:dyDescent="0.25">
      <c r="S6287" s="46"/>
      <c r="U6287" s="46"/>
    </row>
    <row r="6288" spans="19:21" x14ac:dyDescent="0.25">
      <c r="S6288" s="46"/>
      <c r="U6288" s="46"/>
    </row>
    <row r="6289" spans="19:21" x14ac:dyDescent="0.25">
      <c r="S6289" s="46"/>
      <c r="U6289" s="46"/>
    </row>
    <row r="6290" spans="19:21" x14ac:dyDescent="0.25">
      <c r="S6290" s="46"/>
      <c r="U6290" s="46"/>
    </row>
    <row r="6291" spans="19:21" x14ac:dyDescent="0.25">
      <c r="S6291" s="46"/>
      <c r="U6291" s="46"/>
    </row>
    <row r="6292" spans="19:21" x14ac:dyDescent="0.25">
      <c r="S6292" s="46"/>
      <c r="U6292" s="46"/>
    </row>
    <row r="6293" spans="19:21" x14ac:dyDescent="0.25">
      <c r="S6293" s="46"/>
      <c r="U6293" s="46"/>
    </row>
    <row r="6294" spans="19:21" x14ac:dyDescent="0.25">
      <c r="S6294" s="46"/>
      <c r="U6294" s="46"/>
    </row>
    <row r="6295" spans="19:21" x14ac:dyDescent="0.25">
      <c r="S6295" s="46"/>
      <c r="U6295" s="46"/>
    </row>
    <row r="6296" spans="19:21" x14ac:dyDescent="0.25">
      <c r="S6296" s="46"/>
      <c r="U6296" s="46"/>
    </row>
    <row r="6297" spans="19:21" x14ac:dyDescent="0.25">
      <c r="S6297" s="46"/>
      <c r="U6297" s="46"/>
    </row>
    <row r="6298" spans="19:21" x14ac:dyDescent="0.25">
      <c r="S6298" s="46"/>
      <c r="U6298" s="46"/>
    </row>
    <row r="6299" spans="19:21" x14ac:dyDescent="0.25">
      <c r="S6299" s="46"/>
      <c r="U6299" s="46"/>
    </row>
    <row r="6300" spans="19:21" x14ac:dyDescent="0.25">
      <c r="S6300" s="46"/>
      <c r="U6300" s="46"/>
    </row>
    <row r="6301" spans="19:21" x14ac:dyDescent="0.25">
      <c r="S6301" s="46"/>
      <c r="U6301" s="46"/>
    </row>
    <row r="6302" spans="19:21" x14ac:dyDescent="0.25">
      <c r="S6302" s="46"/>
      <c r="U6302" s="46"/>
    </row>
    <row r="6303" spans="19:21" x14ac:dyDescent="0.25">
      <c r="S6303" s="46"/>
      <c r="U6303" s="46"/>
    </row>
    <row r="6304" spans="19:21" x14ac:dyDescent="0.25">
      <c r="S6304" s="46"/>
      <c r="U6304" s="46"/>
    </row>
    <row r="6305" spans="19:21" x14ac:dyDescent="0.25">
      <c r="S6305" s="46"/>
      <c r="U6305" s="46"/>
    </row>
    <row r="6306" spans="19:21" x14ac:dyDescent="0.25">
      <c r="S6306" s="46"/>
      <c r="U6306" s="46"/>
    </row>
    <row r="6307" spans="19:21" x14ac:dyDescent="0.25">
      <c r="S6307" s="46"/>
      <c r="U6307" s="46"/>
    </row>
    <row r="6308" spans="19:21" x14ac:dyDescent="0.25">
      <c r="S6308" s="46"/>
      <c r="U6308" s="46"/>
    </row>
    <row r="6309" spans="19:21" x14ac:dyDescent="0.25">
      <c r="S6309" s="46"/>
      <c r="U6309" s="46"/>
    </row>
    <row r="6310" spans="19:21" x14ac:dyDescent="0.25">
      <c r="S6310" s="46"/>
      <c r="U6310" s="46"/>
    </row>
    <row r="6311" spans="19:21" x14ac:dyDescent="0.25">
      <c r="S6311" s="46"/>
      <c r="U6311" s="46"/>
    </row>
    <row r="6312" spans="19:21" x14ac:dyDescent="0.25">
      <c r="S6312" s="46"/>
      <c r="U6312" s="46"/>
    </row>
    <row r="6313" spans="19:21" x14ac:dyDescent="0.25">
      <c r="S6313" s="46"/>
      <c r="U6313" s="46"/>
    </row>
    <row r="6314" spans="19:21" x14ac:dyDescent="0.25">
      <c r="S6314" s="46"/>
      <c r="U6314" s="46"/>
    </row>
    <row r="6315" spans="19:21" x14ac:dyDescent="0.25">
      <c r="S6315" s="46"/>
      <c r="U6315" s="46"/>
    </row>
    <row r="6316" spans="19:21" x14ac:dyDescent="0.25">
      <c r="S6316" s="46"/>
      <c r="U6316" s="46"/>
    </row>
    <row r="6317" spans="19:21" x14ac:dyDescent="0.25">
      <c r="S6317" s="46"/>
      <c r="U6317" s="46"/>
    </row>
    <row r="6318" spans="19:21" x14ac:dyDescent="0.25">
      <c r="S6318" s="46"/>
      <c r="U6318" s="46"/>
    </row>
    <row r="6319" spans="19:21" x14ac:dyDescent="0.25">
      <c r="S6319" s="46"/>
      <c r="U6319" s="46"/>
    </row>
    <row r="6320" spans="19:21" x14ac:dyDescent="0.25">
      <c r="S6320" s="46"/>
      <c r="U6320" s="46"/>
    </row>
    <row r="6321" spans="19:21" x14ac:dyDescent="0.25">
      <c r="S6321" s="46"/>
      <c r="U6321" s="46"/>
    </row>
    <row r="6322" spans="19:21" x14ac:dyDescent="0.25">
      <c r="S6322" s="46"/>
      <c r="U6322" s="46"/>
    </row>
    <row r="6323" spans="19:21" x14ac:dyDescent="0.25">
      <c r="S6323" s="46"/>
      <c r="U6323" s="46"/>
    </row>
    <row r="6324" spans="19:21" x14ac:dyDescent="0.25">
      <c r="S6324" s="46"/>
      <c r="U6324" s="46"/>
    </row>
    <row r="6325" spans="19:21" x14ac:dyDescent="0.25">
      <c r="S6325" s="46"/>
      <c r="U6325" s="46"/>
    </row>
    <row r="6326" spans="19:21" x14ac:dyDescent="0.25">
      <c r="S6326" s="46"/>
      <c r="U6326" s="46"/>
    </row>
    <row r="6327" spans="19:21" x14ac:dyDescent="0.25">
      <c r="S6327" s="46"/>
      <c r="U6327" s="46"/>
    </row>
    <row r="6328" spans="19:21" x14ac:dyDescent="0.25">
      <c r="S6328" s="46"/>
      <c r="U6328" s="46"/>
    </row>
    <row r="6329" spans="19:21" x14ac:dyDescent="0.25">
      <c r="S6329" s="46"/>
      <c r="U6329" s="46"/>
    </row>
    <row r="6330" spans="19:21" x14ac:dyDescent="0.25">
      <c r="S6330" s="46"/>
      <c r="U6330" s="46"/>
    </row>
    <row r="6331" spans="19:21" x14ac:dyDescent="0.25">
      <c r="S6331" s="46"/>
      <c r="U6331" s="46"/>
    </row>
    <row r="6332" spans="19:21" x14ac:dyDescent="0.25">
      <c r="S6332" s="46"/>
      <c r="U6332" s="46"/>
    </row>
    <row r="6333" spans="19:21" x14ac:dyDescent="0.25">
      <c r="S6333" s="46"/>
      <c r="U6333" s="46"/>
    </row>
    <row r="6334" spans="19:21" x14ac:dyDescent="0.25">
      <c r="S6334" s="46"/>
      <c r="U6334" s="46"/>
    </row>
    <row r="6335" spans="19:21" x14ac:dyDescent="0.25">
      <c r="S6335" s="46"/>
      <c r="U6335" s="46"/>
    </row>
    <row r="6336" spans="19:21" x14ac:dyDescent="0.25">
      <c r="S6336" s="46"/>
      <c r="U6336" s="46"/>
    </row>
    <row r="6337" spans="19:21" x14ac:dyDescent="0.25">
      <c r="S6337" s="46"/>
      <c r="U6337" s="46"/>
    </row>
    <row r="6338" spans="19:21" x14ac:dyDescent="0.25">
      <c r="S6338" s="46"/>
      <c r="U6338" s="46"/>
    </row>
    <row r="6339" spans="19:21" x14ac:dyDescent="0.25">
      <c r="S6339" s="46"/>
      <c r="U6339" s="46"/>
    </row>
    <row r="6340" spans="19:21" x14ac:dyDescent="0.25">
      <c r="S6340" s="46"/>
      <c r="U6340" s="46"/>
    </row>
    <row r="6341" spans="19:21" x14ac:dyDescent="0.25">
      <c r="S6341" s="46"/>
      <c r="U6341" s="46"/>
    </row>
    <row r="6342" spans="19:21" x14ac:dyDescent="0.25">
      <c r="S6342" s="46"/>
      <c r="U6342" s="46"/>
    </row>
    <row r="6343" spans="19:21" x14ac:dyDescent="0.25">
      <c r="S6343" s="46"/>
      <c r="U6343" s="46"/>
    </row>
    <row r="6344" spans="19:21" x14ac:dyDescent="0.25">
      <c r="S6344" s="46"/>
      <c r="U6344" s="46"/>
    </row>
    <row r="6345" spans="19:21" x14ac:dyDescent="0.25">
      <c r="S6345" s="46"/>
      <c r="U6345" s="46"/>
    </row>
    <row r="6346" spans="19:21" x14ac:dyDescent="0.25">
      <c r="S6346" s="46"/>
      <c r="U6346" s="46"/>
    </row>
    <row r="6347" spans="19:21" x14ac:dyDescent="0.25">
      <c r="S6347" s="46"/>
      <c r="U6347" s="46"/>
    </row>
    <row r="6348" spans="19:21" x14ac:dyDescent="0.25">
      <c r="S6348" s="46"/>
      <c r="U6348" s="46"/>
    </row>
    <row r="6349" spans="19:21" x14ac:dyDescent="0.25">
      <c r="S6349" s="46"/>
      <c r="U6349" s="46"/>
    </row>
    <row r="6350" spans="19:21" x14ac:dyDescent="0.25">
      <c r="S6350" s="46"/>
      <c r="U6350" s="46"/>
    </row>
    <row r="6351" spans="19:21" x14ac:dyDescent="0.25">
      <c r="S6351" s="46"/>
      <c r="U6351" s="46"/>
    </row>
    <row r="6352" spans="19:21" x14ac:dyDescent="0.25">
      <c r="S6352" s="46"/>
      <c r="U6352" s="46"/>
    </row>
    <row r="6353" spans="19:21" x14ac:dyDescent="0.25">
      <c r="S6353" s="46"/>
      <c r="U6353" s="46"/>
    </row>
    <row r="6354" spans="19:21" x14ac:dyDescent="0.25">
      <c r="S6354" s="46"/>
      <c r="U6354" s="46"/>
    </row>
    <row r="6355" spans="19:21" x14ac:dyDescent="0.25">
      <c r="S6355" s="46"/>
      <c r="U6355" s="46"/>
    </row>
    <row r="6356" spans="19:21" x14ac:dyDescent="0.25">
      <c r="S6356" s="46"/>
      <c r="U6356" s="46"/>
    </row>
    <row r="6357" spans="19:21" x14ac:dyDescent="0.25">
      <c r="S6357" s="46"/>
      <c r="U6357" s="46"/>
    </row>
    <row r="6358" spans="19:21" x14ac:dyDescent="0.25">
      <c r="S6358" s="46"/>
      <c r="U6358" s="46"/>
    </row>
    <row r="6359" spans="19:21" x14ac:dyDescent="0.25">
      <c r="S6359" s="46"/>
      <c r="U6359" s="46"/>
    </row>
    <row r="6360" spans="19:21" x14ac:dyDescent="0.25">
      <c r="S6360" s="46"/>
      <c r="U6360" s="46"/>
    </row>
    <row r="6361" spans="19:21" x14ac:dyDescent="0.25">
      <c r="S6361" s="46"/>
      <c r="U6361" s="46"/>
    </row>
    <row r="6362" spans="19:21" x14ac:dyDescent="0.25">
      <c r="S6362" s="46"/>
      <c r="U6362" s="46"/>
    </row>
    <row r="6363" spans="19:21" x14ac:dyDescent="0.25">
      <c r="S6363" s="46"/>
      <c r="U6363" s="46"/>
    </row>
    <row r="6364" spans="19:21" x14ac:dyDescent="0.25">
      <c r="S6364" s="46"/>
      <c r="U6364" s="46"/>
    </row>
    <row r="6365" spans="19:21" x14ac:dyDescent="0.25">
      <c r="S6365" s="46"/>
      <c r="U6365" s="46"/>
    </row>
    <row r="6366" spans="19:21" x14ac:dyDescent="0.25">
      <c r="S6366" s="46"/>
      <c r="U6366" s="46"/>
    </row>
    <row r="6367" spans="19:21" x14ac:dyDescent="0.25">
      <c r="S6367" s="46"/>
      <c r="U6367" s="46"/>
    </row>
    <row r="6368" spans="19:21" x14ac:dyDescent="0.25">
      <c r="S6368" s="46"/>
      <c r="U6368" s="46"/>
    </row>
    <row r="6369" spans="19:21" x14ac:dyDescent="0.25">
      <c r="S6369" s="46"/>
      <c r="U6369" s="46"/>
    </row>
    <row r="6370" spans="19:21" x14ac:dyDescent="0.25">
      <c r="S6370" s="46"/>
      <c r="U6370" s="46"/>
    </row>
    <row r="6371" spans="19:21" x14ac:dyDescent="0.25">
      <c r="S6371" s="46"/>
      <c r="U6371" s="46"/>
    </row>
    <row r="6372" spans="19:21" x14ac:dyDescent="0.25">
      <c r="S6372" s="46"/>
      <c r="U6372" s="46"/>
    </row>
    <row r="6373" spans="19:21" x14ac:dyDescent="0.25">
      <c r="S6373" s="46"/>
      <c r="U6373" s="46"/>
    </row>
    <row r="6374" spans="19:21" x14ac:dyDescent="0.25">
      <c r="S6374" s="46"/>
      <c r="U6374" s="46"/>
    </row>
    <row r="6375" spans="19:21" x14ac:dyDescent="0.25">
      <c r="S6375" s="46"/>
      <c r="U6375" s="46"/>
    </row>
    <row r="6376" spans="19:21" x14ac:dyDescent="0.25">
      <c r="S6376" s="46"/>
      <c r="U6376" s="46"/>
    </row>
    <row r="6377" spans="19:21" x14ac:dyDescent="0.25">
      <c r="S6377" s="46"/>
      <c r="U6377" s="46"/>
    </row>
    <row r="6378" spans="19:21" x14ac:dyDescent="0.25">
      <c r="S6378" s="46"/>
      <c r="U6378" s="46"/>
    </row>
    <row r="6379" spans="19:21" x14ac:dyDescent="0.25">
      <c r="S6379" s="46"/>
      <c r="U6379" s="46"/>
    </row>
    <row r="6380" spans="19:21" x14ac:dyDescent="0.25">
      <c r="S6380" s="46"/>
      <c r="U6380" s="46"/>
    </row>
    <row r="6381" spans="19:21" x14ac:dyDescent="0.25">
      <c r="S6381" s="46"/>
      <c r="U6381" s="46"/>
    </row>
    <row r="6382" spans="19:21" x14ac:dyDescent="0.25">
      <c r="S6382" s="46"/>
      <c r="U6382" s="46"/>
    </row>
    <row r="6383" spans="19:21" x14ac:dyDescent="0.25">
      <c r="S6383" s="46"/>
      <c r="U6383" s="46"/>
    </row>
    <row r="6384" spans="19:21" x14ac:dyDescent="0.25">
      <c r="S6384" s="46"/>
      <c r="U6384" s="46"/>
    </row>
    <row r="6385" spans="19:21" x14ac:dyDescent="0.25">
      <c r="S6385" s="46"/>
      <c r="U6385" s="46"/>
    </row>
    <row r="6386" spans="19:21" x14ac:dyDescent="0.25">
      <c r="S6386" s="46"/>
      <c r="U6386" s="46"/>
    </row>
    <row r="6387" spans="19:21" x14ac:dyDescent="0.25">
      <c r="S6387" s="46"/>
      <c r="U6387" s="46"/>
    </row>
    <row r="6388" spans="19:21" x14ac:dyDescent="0.25">
      <c r="S6388" s="46"/>
      <c r="U6388" s="46"/>
    </row>
    <row r="6389" spans="19:21" x14ac:dyDescent="0.25">
      <c r="S6389" s="46"/>
      <c r="U6389" s="46"/>
    </row>
    <row r="6390" spans="19:21" x14ac:dyDescent="0.25">
      <c r="S6390" s="46"/>
      <c r="U6390" s="46"/>
    </row>
    <row r="6391" spans="19:21" x14ac:dyDescent="0.25">
      <c r="S6391" s="46"/>
      <c r="U6391" s="46"/>
    </row>
    <row r="6392" spans="19:21" x14ac:dyDescent="0.25">
      <c r="S6392" s="46"/>
      <c r="U6392" s="46"/>
    </row>
    <row r="6393" spans="19:21" x14ac:dyDescent="0.25">
      <c r="S6393" s="46"/>
      <c r="U6393" s="46"/>
    </row>
    <row r="6394" spans="19:21" x14ac:dyDescent="0.25">
      <c r="S6394" s="46"/>
      <c r="U6394" s="46"/>
    </row>
    <row r="6395" spans="19:21" x14ac:dyDescent="0.25">
      <c r="S6395" s="46"/>
      <c r="U6395" s="46"/>
    </row>
    <row r="6396" spans="19:21" x14ac:dyDescent="0.25">
      <c r="S6396" s="46"/>
      <c r="U6396" s="46"/>
    </row>
    <row r="6397" spans="19:21" x14ac:dyDescent="0.25">
      <c r="S6397" s="46"/>
      <c r="U6397" s="46"/>
    </row>
    <row r="6398" spans="19:21" x14ac:dyDescent="0.25">
      <c r="S6398" s="46"/>
      <c r="U6398" s="46"/>
    </row>
    <row r="6399" spans="19:21" x14ac:dyDescent="0.25">
      <c r="S6399" s="46"/>
      <c r="U6399" s="46"/>
    </row>
    <row r="6400" spans="19:21" x14ac:dyDescent="0.25">
      <c r="S6400" s="46"/>
      <c r="U6400" s="46"/>
    </row>
    <row r="6401" spans="19:21" x14ac:dyDescent="0.25">
      <c r="S6401" s="46"/>
      <c r="U6401" s="46"/>
    </row>
    <row r="6402" spans="19:21" x14ac:dyDescent="0.25">
      <c r="S6402" s="46"/>
      <c r="U6402" s="46"/>
    </row>
    <row r="6403" spans="19:21" x14ac:dyDescent="0.25">
      <c r="S6403" s="46"/>
      <c r="U6403" s="46"/>
    </row>
    <row r="6404" spans="19:21" x14ac:dyDescent="0.25">
      <c r="S6404" s="46"/>
      <c r="U6404" s="46"/>
    </row>
    <row r="6405" spans="19:21" x14ac:dyDescent="0.25">
      <c r="S6405" s="46"/>
      <c r="U6405" s="46"/>
    </row>
    <row r="6406" spans="19:21" x14ac:dyDescent="0.25">
      <c r="S6406" s="46"/>
      <c r="U6406" s="46"/>
    </row>
    <row r="6407" spans="19:21" x14ac:dyDescent="0.25">
      <c r="S6407" s="46"/>
      <c r="U6407" s="46"/>
    </row>
    <row r="6408" spans="19:21" x14ac:dyDescent="0.25">
      <c r="S6408" s="46"/>
      <c r="U6408" s="46"/>
    </row>
    <row r="6409" spans="19:21" x14ac:dyDescent="0.25">
      <c r="S6409" s="46"/>
      <c r="U6409" s="46"/>
    </row>
    <row r="6410" spans="19:21" x14ac:dyDescent="0.25">
      <c r="S6410" s="46"/>
      <c r="U6410" s="46"/>
    </row>
    <row r="6411" spans="19:21" x14ac:dyDescent="0.25">
      <c r="S6411" s="46"/>
      <c r="U6411" s="46"/>
    </row>
    <row r="6412" spans="19:21" x14ac:dyDescent="0.25">
      <c r="S6412" s="46"/>
      <c r="U6412" s="46"/>
    </row>
    <row r="6413" spans="19:21" x14ac:dyDescent="0.25">
      <c r="S6413" s="46"/>
      <c r="U6413" s="46"/>
    </row>
    <row r="6414" spans="19:21" x14ac:dyDescent="0.25">
      <c r="S6414" s="46"/>
      <c r="U6414" s="46"/>
    </row>
    <row r="6415" spans="19:21" x14ac:dyDescent="0.25">
      <c r="S6415" s="46"/>
      <c r="U6415" s="46"/>
    </row>
    <row r="6416" spans="19:21" x14ac:dyDescent="0.25">
      <c r="S6416" s="46"/>
      <c r="U6416" s="46"/>
    </row>
    <row r="6417" spans="19:21" x14ac:dyDescent="0.25">
      <c r="S6417" s="46"/>
      <c r="U6417" s="46"/>
    </row>
    <row r="6418" spans="19:21" x14ac:dyDescent="0.25">
      <c r="S6418" s="46"/>
      <c r="U6418" s="46"/>
    </row>
    <row r="6419" spans="19:21" x14ac:dyDescent="0.25">
      <c r="S6419" s="46"/>
      <c r="U6419" s="46"/>
    </row>
    <row r="6420" spans="19:21" x14ac:dyDescent="0.25">
      <c r="S6420" s="46"/>
      <c r="U6420" s="46"/>
    </row>
    <row r="6421" spans="19:21" x14ac:dyDescent="0.25">
      <c r="S6421" s="46"/>
      <c r="U6421" s="46"/>
    </row>
    <row r="6422" spans="19:21" x14ac:dyDescent="0.25">
      <c r="S6422" s="46"/>
      <c r="U6422" s="46"/>
    </row>
    <row r="6423" spans="19:21" x14ac:dyDescent="0.25">
      <c r="S6423" s="46"/>
      <c r="U6423" s="46"/>
    </row>
    <row r="6424" spans="19:21" x14ac:dyDescent="0.25">
      <c r="S6424" s="46"/>
      <c r="U6424" s="46"/>
    </row>
    <row r="6425" spans="19:21" x14ac:dyDescent="0.25">
      <c r="S6425" s="46"/>
      <c r="U6425" s="46"/>
    </row>
    <row r="6426" spans="19:21" x14ac:dyDescent="0.25">
      <c r="S6426" s="46"/>
      <c r="U6426" s="46"/>
    </row>
    <row r="6427" spans="19:21" x14ac:dyDescent="0.25">
      <c r="S6427" s="46"/>
      <c r="U6427" s="46"/>
    </row>
    <row r="6428" spans="19:21" x14ac:dyDescent="0.25">
      <c r="S6428" s="46"/>
      <c r="U6428" s="46"/>
    </row>
    <row r="6429" spans="19:21" x14ac:dyDescent="0.25">
      <c r="S6429" s="46"/>
      <c r="U6429" s="46"/>
    </row>
    <row r="6430" spans="19:21" x14ac:dyDescent="0.25">
      <c r="S6430" s="46"/>
      <c r="U6430" s="46"/>
    </row>
    <row r="6431" spans="19:21" x14ac:dyDescent="0.25">
      <c r="S6431" s="46"/>
      <c r="U6431" s="46"/>
    </row>
    <row r="6432" spans="19:21" x14ac:dyDescent="0.25">
      <c r="S6432" s="46"/>
      <c r="U6432" s="46"/>
    </row>
    <row r="6433" spans="19:21" x14ac:dyDescent="0.25">
      <c r="S6433" s="46"/>
      <c r="U6433" s="46"/>
    </row>
    <row r="6434" spans="19:21" x14ac:dyDescent="0.25">
      <c r="S6434" s="46"/>
      <c r="U6434" s="46"/>
    </row>
    <row r="6435" spans="19:21" x14ac:dyDescent="0.25">
      <c r="S6435" s="46"/>
      <c r="U6435" s="46"/>
    </row>
    <row r="6436" spans="19:21" x14ac:dyDescent="0.25">
      <c r="S6436" s="46"/>
      <c r="U6436" s="46"/>
    </row>
    <row r="6437" spans="19:21" x14ac:dyDescent="0.25">
      <c r="S6437" s="46"/>
      <c r="U6437" s="46"/>
    </row>
    <row r="6438" spans="19:21" x14ac:dyDescent="0.25">
      <c r="S6438" s="46"/>
      <c r="U6438" s="46"/>
    </row>
    <row r="6439" spans="19:21" x14ac:dyDescent="0.25">
      <c r="S6439" s="46"/>
      <c r="U6439" s="46"/>
    </row>
    <row r="6440" spans="19:21" x14ac:dyDescent="0.25">
      <c r="S6440" s="46"/>
      <c r="U6440" s="46"/>
    </row>
    <row r="6441" spans="19:21" x14ac:dyDescent="0.25">
      <c r="S6441" s="46"/>
      <c r="U6441" s="46"/>
    </row>
    <row r="6442" spans="19:21" x14ac:dyDescent="0.25">
      <c r="S6442" s="46"/>
      <c r="U6442" s="46"/>
    </row>
    <row r="6443" spans="19:21" x14ac:dyDescent="0.25">
      <c r="S6443" s="46"/>
      <c r="U6443" s="46"/>
    </row>
    <row r="6444" spans="19:21" x14ac:dyDescent="0.25">
      <c r="S6444" s="46"/>
      <c r="U6444" s="46"/>
    </row>
    <row r="6445" spans="19:21" x14ac:dyDescent="0.25">
      <c r="S6445" s="46"/>
      <c r="U6445" s="46"/>
    </row>
    <row r="6446" spans="19:21" x14ac:dyDescent="0.25">
      <c r="S6446" s="46"/>
      <c r="U6446" s="46"/>
    </row>
    <row r="6447" spans="19:21" x14ac:dyDescent="0.25">
      <c r="S6447" s="46"/>
      <c r="U6447" s="46"/>
    </row>
    <row r="6448" spans="19:21" x14ac:dyDescent="0.25">
      <c r="S6448" s="46"/>
      <c r="U6448" s="46"/>
    </row>
    <row r="6449" spans="19:21" x14ac:dyDescent="0.25">
      <c r="S6449" s="46"/>
      <c r="U6449" s="46"/>
    </row>
    <row r="6450" spans="19:21" x14ac:dyDescent="0.25">
      <c r="S6450" s="46"/>
      <c r="U6450" s="46"/>
    </row>
    <row r="6451" spans="19:21" x14ac:dyDescent="0.25">
      <c r="S6451" s="46"/>
      <c r="U6451" s="46"/>
    </row>
    <row r="6452" spans="19:21" x14ac:dyDescent="0.25">
      <c r="S6452" s="46"/>
      <c r="U6452" s="46"/>
    </row>
    <row r="6453" spans="19:21" x14ac:dyDescent="0.25">
      <c r="S6453" s="46"/>
      <c r="U6453" s="46"/>
    </row>
    <row r="6454" spans="19:21" x14ac:dyDescent="0.25">
      <c r="S6454" s="46"/>
      <c r="U6454" s="46"/>
    </row>
    <row r="6455" spans="19:21" x14ac:dyDescent="0.25">
      <c r="S6455" s="46"/>
      <c r="U6455" s="46"/>
    </row>
    <row r="6456" spans="19:21" x14ac:dyDescent="0.25">
      <c r="S6456" s="46"/>
      <c r="U6456" s="46"/>
    </row>
    <row r="6457" spans="19:21" x14ac:dyDescent="0.25">
      <c r="S6457" s="46"/>
      <c r="U6457" s="46"/>
    </row>
    <row r="6458" spans="19:21" x14ac:dyDescent="0.25">
      <c r="S6458" s="46"/>
      <c r="U6458" s="46"/>
    </row>
    <row r="6459" spans="19:21" x14ac:dyDescent="0.25">
      <c r="S6459" s="46"/>
      <c r="U6459" s="46"/>
    </row>
    <row r="6460" spans="19:21" x14ac:dyDescent="0.25">
      <c r="S6460" s="46"/>
      <c r="U6460" s="46"/>
    </row>
    <row r="6461" spans="19:21" x14ac:dyDescent="0.25">
      <c r="S6461" s="46"/>
      <c r="U6461" s="46"/>
    </row>
    <row r="6462" spans="19:21" x14ac:dyDescent="0.25">
      <c r="S6462" s="46"/>
      <c r="U6462" s="46"/>
    </row>
    <row r="6463" spans="19:21" x14ac:dyDescent="0.25">
      <c r="S6463" s="46"/>
      <c r="U6463" s="46"/>
    </row>
    <row r="6464" spans="19:21" x14ac:dyDescent="0.25">
      <c r="S6464" s="46"/>
      <c r="U6464" s="46"/>
    </row>
    <row r="6465" spans="19:21" x14ac:dyDescent="0.25">
      <c r="S6465" s="46"/>
      <c r="U6465" s="46"/>
    </row>
    <row r="6466" spans="19:21" x14ac:dyDescent="0.25">
      <c r="S6466" s="46"/>
      <c r="U6466" s="46"/>
    </row>
    <row r="6467" spans="19:21" x14ac:dyDescent="0.25">
      <c r="S6467" s="46"/>
      <c r="U6467" s="46"/>
    </row>
    <row r="6468" spans="19:21" x14ac:dyDescent="0.25">
      <c r="S6468" s="46"/>
      <c r="U6468" s="46"/>
    </row>
    <row r="6469" spans="19:21" x14ac:dyDescent="0.25">
      <c r="S6469" s="46"/>
      <c r="U6469" s="46"/>
    </row>
    <row r="6470" spans="19:21" x14ac:dyDescent="0.25">
      <c r="S6470" s="46"/>
      <c r="U6470" s="46"/>
    </row>
    <row r="6471" spans="19:21" x14ac:dyDescent="0.25">
      <c r="S6471" s="46"/>
      <c r="U6471" s="46"/>
    </row>
    <row r="6472" spans="19:21" x14ac:dyDescent="0.25">
      <c r="S6472" s="46"/>
      <c r="U6472" s="46"/>
    </row>
    <row r="6473" spans="19:21" x14ac:dyDescent="0.25">
      <c r="S6473" s="46"/>
      <c r="U6473" s="46"/>
    </row>
    <row r="6474" spans="19:21" x14ac:dyDescent="0.25">
      <c r="S6474" s="46"/>
      <c r="U6474" s="46"/>
    </row>
    <row r="6475" spans="19:21" x14ac:dyDescent="0.25">
      <c r="S6475" s="46"/>
      <c r="U6475" s="46"/>
    </row>
    <row r="6476" spans="19:21" x14ac:dyDescent="0.25">
      <c r="S6476" s="46"/>
      <c r="U6476" s="46"/>
    </row>
    <row r="6477" spans="19:21" x14ac:dyDescent="0.25">
      <c r="S6477" s="46"/>
      <c r="U6477" s="46"/>
    </row>
    <row r="6478" spans="19:21" x14ac:dyDescent="0.25">
      <c r="S6478" s="46"/>
      <c r="U6478" s="46"/>
    </row>
    <row r="6479" spans="19:21" x14ac:dyDescent="0.25">
      <c r="S6479" s="46"/>
      <c r="U6479" s="46"/>
    </row>
    <row r="6480" spans="19:21" x14ac:dyDescent="0.25">
      <c r="S6480" s="46"/>
      <c r="U6480" s="46"/>
    </row>
    <row r="6481" spans="19:21" x14ac:dyDescent="0.25">
      <c r="S6481" s="46"/>
      <c r="U6481" s="46"/>
    </row>
    <row r="6482" spans="19:21" x14ac:dyDescent="0.25">
      <c r="S6482" s="46"/>
      <c r="U6482" s="46"/>
    </row>
    <row r="6483" spans="19:21" x14ac:dyDescent="0.25">
      <c r="S6483" s="46"/>
      <c r="U6483" s="46"/>
    </row>
    <row r="6484" spans="19:21" x14ac:dyDescent="0.25">
      <c r="S6484" s="46"/>
      <c r="U6484" s="46"/>
    </row>
    <row r="6485" spans="19:21" x14ac:dyDescent="0.25">
      <c r="S6485" s="46"/>
      <c r="U6485" s="46"/>
    </row>
    <row r="6486" spans="19:21" x14ac:dyDescent="0.25">
      <c r="S6486" s="46"/>
      <c r="U6486" s="46"/>
    </row>
    <row r="6487" spans="19:21" x14ac:dyDescent="0.25">
      <c r="S6487" s="46"/>
      <c r="U6487" s="46"/>
    </row>
    <row r="6488" spans="19:21" x14ac:dyDescent="0.25">
      <c r="S6488" s="46"/>
      <c r="U6488" s="46"/>
    </row>
    <row r="6489" spans="19:21" x14ac:dyDescent="0.25">
      <c r="S6489" s="46"/>
      <c r="U6489" s="46"/>
    </row>
    <row r="6490" spans="19:21" x14ac:dyDescent="0.25">
      <c r="S6490" s="46"/>
      <c r="U6490" s="46"/>
    </row>
    <row r="6491" spans="19:21" x14ac:dyDescent="0.25">
      <c r="S6491" s="46"/>
      <c r="U6491" s="46"/>
    </row>
    <row r="6492" spans="19:21" x14ac:dyDescent="0.25">
      <c r="S6492" s="46"/>
      <c r="U6492" s="46"/>
    </row>
    <row r="6493" spans="19:21" x14ac:dyDescent="0.25">
      <c r="S6493" s="46"/>
      <c r="U6493" s="46"/>
    </row>
    <row r="6494" spans="19:21" x14ac:dyDescent="0.25">
      <c r="S6494" s="46"/>
      <c r="U6494" s="46"/>
    </row>
    <row r="6495" spans="19:21" x14ac:dyDescent="0.25">
      <c r="S6495" s="46"/>
      <c r="U6495" s="46"/>
    </row>
    <row r="6496" spans="19:21" x14ac:dyDescent="0.25">
      <c r="S6496" s="46"/>
      <c r="U6496" s="46"/>
    </row>
    <row r="6497" spans="19:21" x14ac:dyDescent="0.25">
      <c r="S6497" s="46"/>
      <c r="U6497" s="46"/>
    </row>
    <row r="6498" spans="19:21" x14ac:dyDescent="0.25">
      <c r="S6498" s="46"/>
      <c r="U6498" s="46"/>
    </row>
    <row r="6499" spans="19:21" x14ac:dyDescent="0.25">
      <c r="S6499" s="46"/>
      <c r="U6499" s="46"/>
    </row>
    <row r="6500" spans="19:21" x14ac:dyDescent="0.25">
      <c r="S6500" s="46"/>
      <c r="U6500" s="46"/>
    </row>
    <row r="6501" spans="19:21" x14ac:dyDescent="0.25">
      <c r="S6501" s="46"/>
      <c r="U6501" s="46"/>
    </row>
    <row r="6502" spans="19:21" x14ac:dyDescent="0.25">
      <c r="S6502" s="46"/>
      <c r="U6502" s="46"/>
    </row>
    <row r="6503" spans="19:21" x14ac:dyDescent="0.25">
      <c r="S6503" s="46"/>
      <c r="U6503" s="46"/>
    </row>
    <row r="6504" spans="19:21" x14ac:dyDescent="0.25">
      <c r="S6504" s="46"/>
      <c r="U6504" s="46"/>
    </row>
    <row r="6505" spans="19:21" x14ac:dyDescent="0.25">
      <c r="S6505" s="46"/>
      <c r="U6505" s="46"/>
    </row>
    <row r="6506" spans="19:21" x14ac:dyDescent="0.25">
      <c r="S6506" s="46"/>
      <c r="U6506" s="46"/>
    </row>
    <row r="6507" spans="19:21" x14ac:dyDescent="0.25">
      <c r="S6507" s="46"/>
      <c r="U6507" s="46"/>
    </row>
    <row r="6508" spans="19:21" x14ac:dyDescent="0.25">
      <c r="S6508" s="46"/>
      <c r="U6508" s="46"/>
    </row>
    <row r="6509" spans="19:21" x14ac:dyDescent="0.25">
      <c r="S6509" s="46"/>
      <c r="U6509" s="46"/>
    </row>
    <row r="6510" spans="19:21" x14ac:dyDescent="0.25">
      <c r="S6510" s="46"/>
      <c r="U6510" s="46"/>
    </row>
    <row r="6511" spans="19:21" x14ac:dyDescent="0.25">
      <c r="S6511" s="46"/>
      <c r="U6511" s="46"/>
    </row>
    <row r="6512" spans="19:21" x14ac:dyDescent="0.25">
      <c r="S6512" s="46"/>
      <c r="U6512" s="46"/>
    </row>
    <row r="6513" spans="19:21" x14ac:dyDescent="0.25">
      <c r="S6513" s="46"/>
      <c r="U6513" s="46"/>
    </row>
    <row r="6514" spans="19:21" x14ac:dyDescent="0.25">
      <c r="S6514" s="46"/>
      <c r="U6514" s="46"/>
    </row>
    <row r="6515" spans="19:21" x14ac:dyDescent="0.25">
      <c r="S6515" s="46"/>
      <c r="U6515" s="46"/>
    </row>
    <row r="6516" spans="19:21" x14ac:dyDescent="0.25">
      <c r="S6516" s="46"/>
      <c r="U6516" s="46"/>
    </row>
    <row r="6517" spans="19:21" x14ac:dyDescent="0.25">
      <c r="S6517" s="46"/>
      <c r="U6517" s="46"/>
    </row>
    <row r="6518" spans="19:21" x14ac:dyDescent="0.25">
      <c r="S6518" s="46"/>
      <c r="U6518" s="46"/>
    </row>
    <row r="6519" spans="19:21" x14ac:dyDescent="0.25">
      <c r="S6519" s="46"/>
      <c r="U6519" s="46"/>
    </row>
    <row r="6520" spans="19:21" x14ac:dyDescent="0.25">
      <c r="S6520" s="46"/>
      <c r="U6520" s="46"/>
    </row>
    <row r="6521" spans="19:21" x14ac:dyDescent="0.25">
      <c r="S6521" s="46"/>
      <c r="U6521" s="46"/>
    </row>
    <row r="6522" spans="19:21" x14ac:dyDescent="0.25">
      <c r="S6522" s="46"/>
      <c r="U6522" s="46"/>
    </row>
    <row r="6523" spans="19:21" x14ac:dyDescent="0.25">
      <c r="S6523" s="46"/>
      <c r="U6523" s="46"/>
    </row>
    <row r="6524" spans="19:21" x14ac:dyDescent="0.25">
      <c r="S6524" s="46"/>
      <c r="U6524" s="46"/>
    </row>
    <row r="6525" spans="19:21" x14ac:dyDescent="0.25">
      <c r="S6525" s="46"/>
      <c r="U6525" s="46"/>
    </row>
    <row r="6526" spans="19:21" x14ac:dyDescent="0.25">
      <c r="S6526" s="46"/>
      <c r="U6526" s="46"/>
    </row>
    <row r="6527" spans="19:21" x14ac:dyDescent="0.25">
      <c r="S6527" s="46"/>
      <c r="U6527" s="46"/>
    </row>
    <row r="6528" spans="19:21" x14ac:dyDescent="0.25">
      <c r="S6528" s="46"/>
      <c r="U6528" s="46"/>
    </row>
    <row r="6529" spans="19:21" x14ac:dyDescent="0.25">
      <c r="S6529" s="46"/>
      <c r="U6529" s="46"/>
    </row>
    <row r="6530" spans="19:21" x14ac:dyDescent="0.25">
      <c r="S6530" s="46"/>
      <c r="U6530" s="46"/>
    </row>
    <row r="6531" spans="19:21" x14ac:dyDescent="0.25">
      <c r="S6531" s="46"/>
      <c r="U6531" s="46"/>
    </row>
    <row r="6532" spans="19:21" x14ac:dyDescent="0.25">
      <c r="S6532" s="46"/>
      <c r="U6532" s="46"/>
    </row>
    <row r="6533" spans="19:21" x14ac:dyDescent="0.25">
      <c r="S6533" s="46"/>
      <c r="U6533" s="46"/>
    </row>
    <row r="6534" spans="19:21" x14ac:dyDescent="0.25">
      <c r="S6534" s="46"/>
      <c r="U6534" s="46"/>
    </row>
    <row r="6535" spans="19:21" x14ac:dyDescent="0.25">
      <c r="S6535" s="46"/>
      <c r="U6535" s="46"/>
    </row>
    <row r="6536" spans="19:21" x14ac:dyDescent="0.25">
      <c r="S6536" s="46"/>
      <c r="U6536" s="46"/>
    </row>
    <row r="6537" spans="19:21" x14ac:dyDescent="0.25">
      <c r="S6537" s="46"/>
      <c r="U6537" s="46"/>
    </row>
    <row r="6538" spans="19:21" x14ac:dyDescent="0.25">
      <c r="S6538" s="46"/>
      <c r="U6538" s="46"/>
    </row>
    <row r="6539" spans="19:21" x14ac:dyDescent="0.25">
      <c r="S6539" s="46"/>
      <c r="U6539" s="46"/>
    </row>
    <row r="6540" spans="19:21" x14ac:dyDescent="0.25">
      <c r="S6540" s="46"/>
      <c r="U6540" s="46"/>
    </row>
    <row r="6541" spans="19:21" x14ac:dyDescent="0.25">
      <c r="S6541" s="46"/>
      <c r="U6541" s="46"/>
    </row>
    <row r="6542" spans="19:21" x14ac:dyDescent="0.25">
      <c r="S6542" s="46"/>
      <c r="U6542" s="46"/>
    </row>
    <row r="6543" spans="19:21" x14ac:dyDescent="0.25">
      <c r="S6543" s="46"/>
      <c r="U6543" s="46"/>
    </row>
    <row r="6544" spans="19:21" x14ac:dyDescent="0.25">
      <c r="S6544" s="46"/>
      <c r="U6544" s="46"/>
    </row>
    <row r="6545" spans="19:21" x14ac:dyDescent="0.25">
      <c r="S6545" s="46"/>
      <c r="U6545" s="46"/>
    </row>
    <row r="6546" spans="19:21" x14ac:dyDescent="0.25">
      <c r="S6546" s="46"/>
      <c r="U6546" s="46"/>
    </row>
    <row r="6547" spans="19:21" x14ac:dyDescent="0.25">
      <c r="S6547" s="46"/>
      <c r="U6547" s="46"/>
    </row>
    <row r="6548" spans="19:21" x14ac:dyDescent="0.25">
      <c r="S6548" s="46"/>
      <c r="U6548" s="46"/>
    </row>
    <row r="6549" spans="19:21" x14ac:dyDescent="0.25">
      <c r="S6549" s="46"/>
      <c r="U6549" s="46"/>
    </row>
    <row r="6550" spans="19:21" x14ac:dyDescent="0.25">
      <c r="S6550" s="46"/>
      <c r="U6550" s="46"/>
    </row>
    <row r="6551" spans="19:21" x14ac:dyDescent="0.25">
      <c r="S6551" s="46"/>
      <c r="U6551" s="46"/>
    </row>
    <row r="6552" spans="19:21" x14ac:dyDescent="0.25">
      <c r="S6552" s="46"/>
      <c r="U6552" s="46"/>
    </row>
    <row r="6553" spans="19:21" x14ac:dyDescent="0.25">
      <c r="S6553" s="46"/>
      <c r="U6553" s="46"/>
    </row>
    <row r="6554" spans="19:21" x14ac:dyDescent="0.25">
      <c r="S6554" s="46"/>
      <c r="U6554" s="46"/>
    </row>
    <row r="6555" spans="19:21" x14ac:dyDescent="0.25">
      <c r="S6555" s="46"/>
      <c r="U6555" s="46"/>
    </row>
    <row r="6556" spans="19:21" x14ac:dyDescent="0.25">
      <c r="S6556" s="46"/>
      <c r="U6556" s="46"/>
    </row>
    <row r="6557" spans="19:21" x14ac:dyDescent="0.25">
      <c r="S6557" s="46"/>
      <c r="U6557" s="46"/>
    </row>
    <row r="6558" spans="19:21" x14ac:dyDescent="0.25">
      <c r="S6558" s="46"/>
      <c r="U6558" s="46"/>
    </row>
    <row r="6559" spans="19:21" x14ac:dyDescent="0.25">
      <c r="S6559" s="46"/>
      <c r="U6559" s="46"/>
    </row>
    <row r="6560" spans="19:21" x14ac:dyDescent="0.25">
      <c r="S6560" s="46"/>
      <c r="U6560" s="46"/>
    </row>
    <row r="6561" spans="19:21" x14ac:dyDescent="0.25">
      <c r="S6561" s="46"/>
      <c r="U6561" s="46"/>
    </row>
    <row r="6562" spans="19:21" x14ac:dyDescent="0.25">
      <c r="S6562" s="46"/>
      <c r="U6562" s="46"/>
    </row>
    <row r="6563" spans="19:21" x14ac:dyDescent="0.25">
      <c r="S6563" s="46"/>
      <c r="U6563" s="46"/>
    </row>
    <row r="6564" spans="19:21" x14ac:dyDescent="0.25">
      <c r="S6564" s="46"/>
      <c r="U6564" s="46"/>
    </row>
    <row r="6565" spans="19:21" x14ac:dyDescent="0.25">
      <c r="S6565" s="46"/>
      <c r="U6565" s="46"/>
    </row>
    <row r="6566" spans="19:21" x14ac:dyDescent="0.25">
      <c r="S6566" s="46"/>
      <c r="U6566" s="46"/>
    </row>
    <row r="6567" spans="19:21" x14ac:dyDescent="0.25">
      <c r="S6567" s="46"/>
      <c r="U6567" s="46"/>
    </row>
    <row r="6568" spans="19:21" x14ac:dyDescent="0.25">
      <c r="S6568" s="46"/>
      <c r="U6568" s="46"/>
    </row>
    <row r="6569" spans="19:21" x14ac:dyDescent="0.25">
      <c r="S6569" s="46"/>
      <c r="U6569" s="46"/>
    </row>
    <row r="6570" spans="19:21" x14ac:dyDescent="0.25">
      <c r="S6570" s="46"/>
      <c r="U6570" s="46"/>
    </row>
    <row r="6571" spans="19:21" x14ac:dyDescent="0.25">
      <c r="S6571" s="46"/>
      <c r="U6571" s="46"/>
    </row>
    <row r="6572" spans="19:21" x14ac:dyDescent="0.25">
      <c r="S6572" s="46"/>
      <c r="U6572" s="46"/>
    </row>
    <row r="6573" spans="19:21" x14ac:dyDescent="0.25">
      <c r="S6573" s="46"/>
      <c r="U6573" s="46"/>
    </row>
    <row r="6574" spans="19:21" x14ac:dyDescent="0.25">
      <c r="S6574" s="46"/>
      <c r="U6574" s="46"/>
    </row>
    <row r="6575" spans="19:21" x14ac:dyDescent="0.25">
      <c r="S6575" s="46"/>
      <c r="U6575" s="46"/>
    </row>
    <row r="6576" spans="19:21" x14ac:dyDescent="0.25">
      <c r="S6576" s="46"/>
      <c r="U6576" s="46"/>
    </row>
    <row r="6577" spans="19:21" x14ac:dyDescent="0.25">
      <c r="S6577" s="46"/>
      <c r="U6577" s="46"/>
    </row>
    <row r="6578" spans="19:21" x14ac:dyDescent="0.25">
      <c r="S6578" s="46"/>
      <c r="U6578" s="46"/>
    </row>
    <row r="6579" spans="19:21" x14ac:dyDescent="0.25">
      <c r="S6579" s="46"/>
      <c r="U6579" s="46"/>
    </row>
    <row r="6580" spans="19:21" x14ac:dyDescent="0.25">
      <c r="S6580" s="46"/>
      <c r="U6580" s="46"/>
    </row>
    <row r="6581" spans="19:21" x14ac:dyDescent="0.25">
      <c r="S6581" s="46"/>
      <c r="U6581" s="46"/>
    </row>
    <row r="6582" spans="19:21" x14ac:dyDescent="0.25">
      <c r="S6582" s="46"/>
      <c r="U6582" s="46"/>
    </row>
    <row r="6583" spans="19:21" x14ac:dyDescent="0.25">
      <c r="S6583" s="46"/>
      <c r="U6583" s="46"/>
    </row>
    <row r="6584" spans="19:21" x14ac:dyDescent="0.25">
      <c r="S6584" s="46"/>
      <c r="U6584" s="46"/>
    </row>
    <row r="6585" spans="19:21" x14ac:dyDescent="0.25">
      <c r="S6585" s="46"/>
      <c r="U6585" s="46"/>
    </row>
    <row r="6586" spans="19:21" x14ac:dyDescent="0.25">
      <c r="S6586" s="46"/>
      <c r="U6586" s="46"/>
    </row>
    <row r="6587" spans="19:21" x14ac:dyDescent="0.25">
      <c r="S6587" s="46"/>
      <c r="U6587" s="46"/>
    </row>
    <row r="6588" spans="19:21" x14ac:dyDescent="0.25">
      <c r="S6588" s="46"/>
      <c r="U6588" s="46"/>
    </row>
    <row r="6589" spans="19:21" x14ac:dyDescent="0.25">
      <c r="S6589" s="46"/>
      <c r="U6589" s="46"/>
    </row>
    <row r="6590" spans="19:21" x14ac:dyDescent="0.25">
      <c r="S6590" s="46"/>
      <c r="U6590" s="46"/>
    </row>
    <row r="6591" spans="19:21" x14ac:dyDescent="0.25">
      <c r="S6591" s="46"/>
      <c r="U6591" s="46"/>
    </row>
    <row r="6592" spans="19:21" x14ac:dyDescent="0.25">
      <c r="S6592" s="46"/>
      <c r="U6592" s="46"/>
    </row>
    <row r="6593" spans="19:21" x14ac:dyDescent="0.25">
      <c r="S6593" s="46"/>
      <c r="U6593" s="46"/>
    </row>
    <row r="6594" spans="19:21" x14ac:dyDescent="0.25">
      <c r="S6594" s="46"/>
      <c r="U6594" s="46"/>
    </row>
    <row r="6595" spans="19:21" x14ac:dyDescent="0.25">
      <c r="S6595" s="46"/>
      <c r="U6595" s="46"/>
    </row>
    <row r="6596" spans="19:21" x14ac:dyDescent="0.25">
      <c r="S6596" s="46"/>
      <c r="U6596" s="46"/>
    </row>
    <row r="6597" spans="19:21" x14ac:dyDescent="0.25">
      <c r="S6597" s="46"/>
      <c r="U6597" s="46"/>
    </row>
    <row r="6598" spans="19:21" x14ac:dyDescent="0.25">
      <c r="S6598" s="46"/>
      <c r="U6598" s="46"/>
    </row>
    <row r="6599" spans="19:21" x14ac:dyDescent="0.25">
      <c r="S6599" s="46"/>
      <c r="U6599" s="46"/>
    </row>
    <row r="6600" spans="19:21" x14ac:dyDescent="0.25">
      <c r="S6600" s="46"/>
      <c r="U6600" s="46"/>
    </row>
    <row r="6601" spans="19:21" x14ac:dyDescent="0.25">
      <c r="S6601" s="46"/>
      <c r="U6601" s="46"/>
    </row>
    <row r="6602" spans="19:21" x14ac:dyDescent="0.25">
      <c r="S6602" s="46"/>
      <c r="U6602" s="46"/>
    </row>
    <row r="6603" spans="19:21" x14ac:dyDescent="0.25">
      <c r="S6603" s="46"/>
      <c r="U6603" s="46"/>
    </row>
    <row r="6604" spans="19:21" x14ac:dyDescent="0.25">
      <c r="S6604" s="46"/>
      <c r="U6604" s="46"/>
    </row>
    <row r="6605" spans="19:21" x14ac:dyDescent="0.25">
      <c r="S6605" s="46"/>
      <c r="U6605" s="46"/>
    </row>
    <row r="6606" spans="19:21" x14ac:dyDescent="0.25">
      <c r="S6606" s="46"/>
      <c r="U6606" s="46"/>
    </row>
    <row r="6607" spans="19:21" x14ac:dyDescent="0.25">
      <c r="S6607" s="46"/>
      <c r="U6607" s="46"/>
    </row>
    <row r="6608" spans="19:21" x14ac:dyDescent="0.25">
      <c r="S6608" s="46"/>
      <c r="U6608" s="46"/>
    </row>
    <row r="6609" spans="19:21" x14ac:dyDescent="0.25">
      <c r="S6609" s="46"/>
      <c r="U6609" s="46"/>
    </row>
    <row r="6610" spans="19:21" x14ac:dyDescent="0.25">
      <c r="S6610" s="46"/>
      <c r="U6610" s="46"/>
    </row>
    <row r="6611" spans="19:21" x14ac:dyDescent="0.25">
      <c r="S6611" s="46"/>
      <c r="U6611" s="46"/>
    </row>
    <row r="6612" spans="19:21" x14ac:dyDescent="0.25">
      <c r="S6612" s="46"/>
      <c r="U6612" s="46"/>
    </row>
    <row r="6613" spans="19:21" x14ac:dyDescent="0.25">
      <c r="S6613" s="46"/>
      <c r="U6613" s="46"/>
    </row>
    <row r="6614" spans="19:21" x14ac:dyDescent="0.25">
      <c r="S6614" s="46"/>
      <c r="U6614" s="46"/>
    </row>
    <row r="6615" spans="19:21" x14ac:dyDescent="0.25">
      <c r="S6615" s="46"/>
      <c r="U6615" s="46"/>
    </row>
    <row r="6616" spans="19:21" x14ac:dyDescent="0.25">
      <c r="S6616" s="46"/>
      <c r="U6616" s="46"/>
    </row>
    <row r="6617" spans="19:21" x14ac:dyDescent="0.25">
      <c r="S6617" s="46"/>
      <c r="U6617" s="46"/>
    </row>
    <row r="6618" spans="19:21" x14ac:dyDescent="0.25">
      <c r="S6618" s="46"/>
      <c r="U6618" s="46"/>
    </row>
    <row r="6619" spans="19:21" x14ac:dyDescent="0.25">
      <c r="S6619" s="46"/>
      <c r="U6619" s="46"/>
    </row>
    <row r="6620" spans="19:21" x14ac:dyDescent="0.25">
      <c r="S6620" s="46"/>
      <c r="U6620" s="46"/>
    </row>
    <row r="6621" spans="19:21" x14ac:dyDescent="0.25">
      <c r="S6621" s="46"/>
      <c r="U6621" s="46"/>
    </row>
    <row r="6622" spans="19:21" x14ac:dyDescent="0.25">
      <c r="S6622" s="46"/>
      <c r="U6622" s="46"/>
    </row>
    <row r="6623" spans="19:21" x14ac:dyDescent="0.25">
      <c r="S6623" s="46"/>
      <c r="U6623" s="46"/>
    </row>
    <row r="6624" spans="19:21" x14ac:dyDescent="0.25">
      <c r="S6624" s="46"/>
      <c r="U6624" s="46"/>
    </row>
    <row r="6625" spans="19:21" x14ac:dyDescent="0.25">
      <c r="S6625" s="46"/>
      <c r="U6625" s="46"/>
    </row>
    <row r="6626" spans="19:21" x14ac:dyDescent="0.25">
      <c r="S6626" s="46"/>
      <c r="U6626" s="46"/>
    </row>
    <row r="6627" spans="19:21" x14ac:dyDescent="0.25">
      <c r="S6627" s="46"/>
      <c r="U6627" s="46"/>
    </row>
    <row r="6628" spans="19:21" x14ac:dyDescent="0.25">
      <c r="S6628" s="46"/>
      <c r="U6628" s="46"/>
    </row>
    <row r="6629" spans="19:21" x14ac:dyDescent="0.25">
      <c r="S6629" s="46"/>
      <c r="U6629" s="46"/>
    </row>
    <row r="6630" spans="19:21" x14ac:dyDescent="0.25">
      <c r="S6630" s="46"/>
      <c r="U6630" s="46"/>
    </row>
    <row r="6631" spans="19:21" x14ac:dyDescent="0.25">
      <c r="S6631" s="46"/>
      <c r="U6631" s="46"/>
    </row>
    <row r="6632" spans="19:21" x14ac:dyDescent="0.25">
      <c r="S6632" s="46"/>
      <c r="U6632" s="46"/>
    </row>
    <row r="6633" spans="19:21" x14ac:dyDescent="0.25">
      <c r="S6633" s="46"/>
      <c r="U6633" s="46"/>
    </row>
    <row r="6634" spans="19:21" x14ac:dyDescent="0.25">
      <c r="S6634" s="46"/>
      <c r="U6634" s="46"/>
    </row>
    <row r="6635" spans="19:21" x14ac:dyDescent="0.25">
      <c r="S6635" s="46"/>
      <c r="U6635" s="46"/>
    </row>
    <row r="6636" spans="19:21" x14ac:dyDescent="0.25">
      <c r="S6636" s="46"/>
      <c r="U6636" s="46"/>
    </row>
    <row r="6637" spans="19:21" x14ac:dyDescent="0.25">
      <c r="S6637" s="46"/>
      <c r="U6637" s="46"/>
    </row>
    <row r="6638" spans="19:21" x14ac:dyDescent="0.25">
      <c r="S6638" s="46"/>
      <c r="U6638" s="46"/>
    </row>
    <row r="6639" spans="19:21" x14ac:dyDescent="0.25">
      <c r="S6639" s="46"/>
      <c r="U6639" s="46"/>
    </row>
    <row r="6640" spans="19:21" x14ac:dyDescent="0.25">
      <c r="S6640" s="46"/>
      <c r="U6640" s="46"/>
    </row>
    <row r="6641" spans="19:21" x14ac:dyDescent="0.25">
      <c r="S6641" s="46"/>
      <c r="U6641" s="46"/>
    </row>
    <row r="6642" spans="19:21" x14ac:dyDescent="0.25">
      <c r="S6642" s="46"/>
      <c r="U6642" s="46"/>
    </row>
    <row r="6643" spans="19:21" x14ac:dyDescent="0.25">
      <c r="S6643" s="46"/>
      <c r="U6643" s="46"/>
    </row>
    <row r="6644" spans="19:21" x14ac:dyDescent="0.25">
      <c r="S6644" s="46"/>
      <c r="U6644" s="46"/>
    </row>
    <row r="6645" spans="19:21" x14ac:dyDescent="0.25">
      <c r="S6645" s="46"/>
      <c r="U6645" s="46"/>
    </row>
    <row r="6646" spans="19:21" x14ac:dyDescent="0.25">
      <c r="S6646" s="46"/>
      <c r="U6646" s="46"/>
    </row>
    <row r="6647" spans="19:21" x14ac:dyDescent="0.25">
      <c r="S6647" s="46"/>
      <c r="U6647" s="46"/>
    </row>
    <row r="6648" spans="19:21" x14ac:dyDescent="0.25">
      <c r="S6648" s="46"/>
      <c r="U6648" s="46"/>
    </row>
    <row r="6649" spans="19:21" x14ac:dyDescent="0.25">
      <c r="S6649" s="46"/>
      <c r="U6649" s="46"/>
    </row>
    <row r="6650" spans="19:21" x14ac:dyDescent="0.25">
      <c r="S6650" s="46"/>
      <c r="U6650" s="46"/>
    </row>
    <row r="6651" spans="19:21" x14ac:dyDescent="0.25">
      <c r="S6651" s="46"/>
      <c r="U6651" s="46"/>
    </row>
    <row r="6652" spans="19:21" x14ac:dyDescent="0.25">
      <c r="S6652" s="46"/>
      <c r="U6652" s="46"/>
    </row>
    <row r="6653" spans="19:21" x14ac:dyDescent="0.25">
      <c r="S6653" s="46"/>
      <c r="U6653" s="46"/>
    </row>
    <row r="6654" spans="19:21" x14ac:dyDescent="0.25">
      <c r="S6654" s="46"/>
      <c r="U6654" s="46"/>
    </row>
    <row r="6655" spans="19:21" x14ac:dyDescent="0.25">
      <c r="S6655" s="46"/>
      <c r="U6655" s="46"/>
    </row>
    <row r="6656" spans="19:21" x14ac:dyDescent="0.25">
      <c r="S6656" s="46"/>
      <c r="U6656" s="46"/>
    </row>
    <row r="6657" spans="19:21" x14ac:dyDescent="0.25">
      <c r="S6657" s="46"/>
      <c r="U6657" s="46"/>
    </row>
    <row r="6658" spans="19:21" x14ac:dyDescent="0.25">
      <c r="S6658" s="46"/>
      <c r="U6658" s="46"/>
    </row>
    <row r="6659" spans="19:21" x14ac:dyDescent="0.25">
      <c r="S6659" s="46"/>
      <c r="U6659" s="46"/>
    </row>
    <row r="6660" spans="19:21" x14ac:dyDescent="0.25">
      <c r="S6660" s="46"/>
      <c r="U6660" s="46"/>
    </row>
    <row r="6661" spans="19:21" x14ac:dyDescent="0.25">
      <c r="S6661" s="46"/>
      <c r="U6661" s="46"/>
    </row>
    <row r="6662" spans="19:21" x14ac:dyDescent="0.25">
      <c r="S6662" s="46"/>
      <c r="U6662" s="46"/>
    </row>
    <row r="6663" spans="19:21" x14ac:dyDescent="0.25">
      <c r="S6663" s="46"/>
      <c r="U6663" s="46"/>
    </row>
    <row r="6664" spans="19:21" x14ac:dyDescent="0.25">
      <c r="S6664" s="46"/>
      <c r="U6664" s="46"/>
    </row>
    <row r="6665" spans="19:21" x14ac:dyDescent="0.25">
      <c r="S6665" s="46"/>
      <c r="U6665" s="46"/>
    </row>
    <row r="6666" spans="19:21" x14ac:dyDescent="0.25">
      <c r="S6666" s="46"/>
      <c r="U6666" s="46"/>
    </row>
    <row r="6667" spans="19:21" x14ac:dyDescent="0.25">
      <c r="S6667" s="46"/>
      <c r="U6667" s="46"/>
    </row>
    <row r="6668" spans="19:21" x14ac:dyDescent="0.25">
      <c r="S6668" s="46"/>
      <c r="U6668" s="46"/>
    </row>
    <row r="6669" spans="19:21" x14ac:dyDescent="0.25">
      <c r="S6669" s="46"/>
      <c r="U6669" s="46"/>
    </row>
    <row r="6670" spans="19:21" x14ac:dyDescent="0.25">
      <c r="S6670" s="46"/>
      <c r="U6670" s="46"/>
    </row>
    <row r="6671" spans="19:21" x14ac:dyDescent="0.25">
      <c r="S6671" s="46"/>
      <c r="U6671" s="46"/>
    </row>
    <row r="6672" spans="19:21" x14ac:dyDescent="0.25">
      <c r="S6672" s="46"/>
      <c r="U6672" s="46"/>
    </row>
    <row r="6673" spans="19:21" x14ac:dyDescent="0.25">
      <c r="S6673" s="46"/>
      <c r="U6673" s="46"/>
    </row>
    <row r="6674" spans="19:21" x14ac:dyDescent="0.25">
      <c r="S6674" s="46"/>
      <c r="U6674" s="46"/>
    </row>
    <row r="6675" spans="19:21" x14ac:dyDescent="0.25">
      <c r="S6675" s="46"/>
      <c r="U6675" s="46"/>
    </row>
    <row r="6676" spans="19:21" x14ac:dyDescent="0.25">
      <c r="S6676" s="46"/>
      <c r="U6676" s="46"/>
    </row>
    <row r="6677" spans="19:21" x14ac:dyDescent="0.25">
      <c r="S6677" s="46"/>
      <c r="U6677" s="46"/>
    </row>
    <row r="6678" spans="19:21" x14ac:dyDescent="0.25">
      <c r="S6678" s="46"/>
      <c r="U6678" s="46"/>
    </row>
    <row r="6679" spans="19:21" x14ac:dyDescent="0.25">
      <c r="S6679" s="46"/>
      <c r="U6679" s="46"/>
    </row>
    <row r="6680" spans="19:21" x14ac:dyDescent="0.25">
      <c r="S6680" s="46"/>
      <c r="U6680" s="46"/>
    </row>
    <row r="6681" spans="19:21" x14ac:dyDescent="0.25">
      <c r="S6681" s="46"/>
      <c r="U6681" s="46"/>
    </row>
    <row r="6682" spans="19:21" x14ac:dyDescent="0.25">
      <c r="S6682" s="46"/>
      <c r="U6682" s="46"/>
    </row>
    <row r="6683" spans="19:21" x14ac:dyDescent="0.25">
      <c r="S6683" s="46"/>
      <c r="U6683" s="46"/>
    </row>
    <row r="6684" spans="19:21" x14ac:dyDescent="0.25">
      <c r="S6684" s="46"/>
      <c r="U6684" s="46"/>
    </row>
    <row r="6685" spans="19:21" x14ac:dyDescent="0.25">
      <c r="S6685" s="46"/>
      <c r="U6685" s="46"/>
    </row>
    <row r="6686" spans="19:21" x14ac:dyDescent="0.25">
      <c r="S6686" s="46"/>
      <c r="U6686" s="46"/>
    </row>
    <row r="6687" spans="19:21" x14ac:dyDescent="0.25">
      <c r="S6687" s="46"/>
      <c r="U6687" s="46"/>
    </row>
    <row r="6688" spans="19:21" x14ac:dyDescent="0.25">
      <c r="S6688" s="46"/>
      <c r="U6688" s="46"/>
    </row>
    <row r="6689" spans="19:21" x14ac:dyDescent="0.25">
      <c r="S6689" s="46"/>
      <c r="U6689" s="46"/>
    </row>
    <row r="6690" spans="19:21" x14ac:dyDescent="0.25">
      <c r="S6690" s="46"/>
      <c r="U6690" s="46"/>
    </row>
    <row r="6691" spans="19:21" x14ac:dyDescent="0.25">
      <c r="S6691" s="46"/>
      <c r="U6691" s="46"/>
    </row>
    <row r="6692" spans="19:21" x14ac:dyDescent="0.25">
      <c r="S6692" s="46"/>
      <c r="U6692" s="46"/>
    </row>
    <row r="6693" spans="19:21" x14ac:dyDescent="0.25">
      <c r="S6693" s="46"/>
      <c r="U6693" s="46"/>
    </row>
    <row r="6694" spans="19:21" x14ac:dyDescent="0.25">
      <c r="S6694" s="46"/>
      <c r="U6694" s="46"/>
    </row>
    <row r="6695" spans="19:21" x14ac:dyDescent="0.25">
      <c r="S6695" s="46"/>
      <c r="U6695" s="46"/>
    </row>
    <row r="6696" spans="19:21" x14ac:dyDescent="0.25">
      <c r="S6696" s="46"/>
      <c r="U6696" s="46"/>
    </row>
    <row r="6697" spans="19:21" x14ac:dyDescent="0.25">
      <c r="S6697" s="46"/>
      <c r="U6697" s="46"/>
    </row>
    <row r="6698" spans="19:21" x14ac:dyDescent="0.25">
      <c r="S6698" s="46"/>
      <c r="U6698" s="46"/>
    </row>
    <row r="6699" spans="19:21" x14ac:dyDescent="0.25">
      <c r="S6699" s="46"/>
      <c r="U6699" s="46"/>
    </row>
    <row r="6700" spans="19:21" x14ac:dyDescent="0.25">
      <c r="S6700" s="46"/>
      <c r="U6700" s="46"/>
    </row>
    <row r="6701" spans="19:21" x14ac:dyDescent="0.25">
      <c r="S6701" s="46"/>
      <c r="U6701" s="46"/>
    </row>
    <row r="6702" spans="19:21" x14ac:dyDescent="0.25">
      <c r="S6702" s="46"/>
      <c r="U6702" s="46"/>
    </row>
    <row r="6703" spans="19:21" x14ac:dyDescent="0.25">
      <c r="S6703" s="46"/>
      <c r="U6703" s="46"/>
    </row>
    <row r="6704" spans="19:21" x14ac:dyDescent="0.25">
      <c r="S6704" s="46"/>
      <c r="U6704" s="46"/>
    </row>
    <row r="6705" spans="19:21" x14ac:dyDescent="0.25">
      <c r="S6705" s="46"/>
      <c r="U6705" s="46"/>
    </row>
    <row r="6706" spans="19:21" x14ac:dyDescent="0.25">
      <c r="S6706" s="46"/>
      <c r="U6706" s="46"/>
    </row>
    <row r="6707" spans="19:21" x14ac:dyDescent="0.25">
      <c r="S6707" s="46"/>
      <c r="U6707" s="46"/>
    </row>
    <row r="6708" spans="19:21" x14ac:dyDescent="0.25">
      <c r="S6708" s="46"/>
      <c r="U6708" s="46"/>
    </row>
    <row r="6709" spans="19:21" x14ac:dyDescent="0.25">
      <c r="S6709" s="46"/>
      <c r="U6709" s="46"/>
    </row>
    <row r="6710" spans="19:21" x14ac:dyDescent="0.25">
      <c r="S6710" s="46"/>
      <c r="U6710" s="46"/>
    </row>
    <row r="6711" spans="19:21" x14ac:dyDescent="0.25">
      <c r="S6711" s="46"/>
      <c r="U6711" s="46"/>
    </row>
    <row r="6712" spans="19:21" x14ac:dyDescent="0.25">
      <c r="S6712" s="46"/>
      <c r="U6712" s="46"/>
    </row>
    <row r="6713" spans="19:21" x14ac:dyDescent="0.25">
      <c r="S6713" s="46"/>
      <c r="U6713" s="46"/>
    </row>
    <row r="6714" spans="19:21" x14ac:dyDescent="0.25">
      <c r="S6714" s="46"/>
      <c r="U6714" s="46"/>
    </row>
    <row r="6715" spans="19:21" x14ac:dyDescent="0.25">
      <c r="S6715" s="46"/>
      <c r="U6715" s="46"/>
    </row>
    <row r="6716" spans="19:21" x14ac:dyDescent="0.25">
      <c r="S6716" s="46"/>
      <c r="U6716" s="46"/>
    </row>
    <row r="6717" spans="19:21" x14ac:dyDescent="0.25">
      <c r="S6717" s="46"/>
      <c r="U6717" s="46"/>
    </row>
    <row r="6718" spans="19:21" x14ac:dyDescent="0.25">
      <c r="S6718" s="46"/>
      <c r="U6718" s="46"/>
    </row>
    <row r="6719" spans="19:21" x14ac:dyDescent="0.25">
      <c r="S6719" s="46"/>
      <c r="U6719" s="46"/>
    </row>
    <row r="6720" spans="19:21" x14ac:dyDescent="0.25">
      <c r="S6720" s="46"/>
      <c r="U6720" s="46"/>
    </row>
    <row r="6721" spans="19:21" x14ac:dyDescent="0.25">
      <c r="S6721" s="46"/>
      <c r="U6721" s="46"/>
    </row>
    <row r="6722" spans="19:21" x14ac:dyDescent="0.25">
      <c r="S6722" s="46"/>
      <c r="U6722" s="46"/>
    </row>
    <row r="6723" spans="19:21" x14ac:dyDescent="0.25">
      <c r="S6723" s="46"/>
      <c r="U6723" s="46"/>
    </row>
    <row r="6724" spans="19:21" x14ac:dyDescent="0.25">
      <c r="S6724" s="46"/>
      <c r="U6724" s="46"/>
    </row>
    <row r="6725" spans="19:21" x14ac:dyDescent="0.25">
      <c r="S6725" s="46"/>
      <c r="U6725" s="46"/>
    </row>
    <row r="6726" spans="19:21" x14ac:dyDescent="0.25">
      <c r="S6726" s="46"/>
      <c r="U6726" s="46"/>
    </row>
    <row r="6727" spans="19:21" x14ac:dyDescent="0.25">
      <c r="S6727" s="46"/>
      <c r="U6727" s="46"/>
    </row>
    <row r="6728" spans="19:21" x14ac:dyDescent="0.25">
      <c r="S6728" s="46"/>
      <c r="U6728" s="46"/>
    </row>
    <row r="6729" spans="19:21" x14ac:dyDescent="0.25">
      <c r="S6729" s="46"/>
      <c r="U6729" s="46"/>
    </row>
    <row r="6730" spans="19:21" x14ac:dyDescent="0.25">
      <c r="S6730" s="46"/>
      <c r="U6730" s="46"/>
    </row>
    <row r="6731" spans="19:21" x14ac:dyDescent="0.25">
      <c r="S6731" s="46"/>
      <c r="U6731" s="46"/>
    </row>
    <row r="6732" spans="19:21" x14ac:dyDescent="0.25">
      <c r="S6732" s="46"/>
      <c r="U6732" s="46"/>
    </row>
    <row r="6733" spans="19:21" x14ac:dyDescent="0.25">
      <c r="S6733" s="46"/>
      <c r="U6733" s="46"/>
    </row>
    <row r="6734" spans="19:21" x14ac:dyDescent="0.25">
      <c r="S6734" s="46"/>
      <c r="U6734" s="46"/>
    </row>
    <row r="6735" spans="19:21" x14ac:dyDescent="0.25">
      <c r="S6735" s="46"/>
      <c r="U6735" s="46"/>
    </row>
    <row r="6736" spans="19:21" x14ac:dyDescent="0.25">
      <c r="S6736" s="46"/>
      <c r="U6736" s="46"/>
    </row>
    <row r="6737" spans="19:21" x14ac:dyDescent="0.25">
      <c r="S6737" s="46"/>
      <c r="U6737" s="46"/>
    </row>
    <row r="6738" spans="19:21" x14ac:dyDescent="0.25">
      <c r="S6738" s="46"/>
      <c r="U6738" s="46"/>
    </row>
    <row r="6739" spans="19:21" x14ac:dyDescent="0.25">
      <c r="S6739" s="46"/>
      <c r="U6739" s="46"/>
    </row>
    <row r="6740" spans="19:21" x14ac:dyDescent="0.25">
      <c r="S6740" s="46"/>
      <c r="U6740" s="46"/>
    </row>
    <row r="6741" spans="19:21" x14ac:dyDescent="0.25">
      <c r="S6741" s="46"/>
      <c r="U6741" s="46"/>
    </row>
    <row r="6742" spans="19:21" x14ac:dyDescent="0.25">
      <c r="S6742" s="46"/>
      <c r="U6742" s="46"/>
    </row>
    <row r="6743" spans="19:21" x14ac:dyDescent="0.25">
      <c r="S6743" s="46"/>
      <c r="U6743" s="46"/>
    </row>
    <row r="6744" spans="19:21" x14ac:dyDescent="0.25">
      <c r="S6744" s="46"/>
      <c r="U6744" s="46"/>
    </row>
    <row r="6745" spans="19:21" x14ac:dyDescent="0.25">
      <c r="S6745" s="46"/>
      <c r="U6745" s="46"/>
    </row>
    <row r="6746" spans="19:21" x14ac:dyDescent="0.25">
      <c r="S6746" s="46"/>
      <c r="U6746" s="46"/>
    </row>
    <row r="6747" spans="19:21" x14ac:dyDescent="0.25">
      <c r="S6747" s="46"/>
      <c r="U6747" s="46"/>
    </row>
    <row r="6748" spans="19:21" x14ac:dyDescent="0.25">
      <c r="S6748" s="46"/>
      <c r="U6748" s="46"/>
    </row>
    <row r="6749" spans="19:21" x14ac:dyDescent="0.25">
      <c r="S6749" s="46"/>
      <c r="U6749" s="46"/>
    </row>
    <row r="6750" spans="19:21" x14ac:dyDescent="0.25">
      <c r="S6750" s="46"/>
      <c r="U6750" s="46"/>
    </row>
    <row r="6751" spans="19:21" x14ac:dyDescent="0.25">
      <c r="S6751" s="46"/>
      <c r="U6751" s="46"/>
    </row>
    <row r="6752" spans="19:21" x14ac:dyDescent="0.25">
      <c r="S6752" s="46"/>
      <c r="U6752" s="46"/>
    </row>
    <row r="6753" spans="19:21" x14ac:dyDescent="0.25">
      <c r="S6753" s="46"/>
      <c r="U6753" s="46"/>
    </row>
    <row r="6754" spans="19:21" x14ac:dyDescent="0.25">
      <c r="S6754" s="46"/>
      <c r="U6754" s="46"/>
    </row>
    <row r="6755" spans="19:21" x14ac:dyDescent="0.25">
      <c r="S6755" s="46"/>
      <c r="U6755" s="46"/>
    </row>
    <row r="6756" spans="19:21" x14ac:dyDescent="0.25">
      <c r="S6756" s="46"/>
      <c r="U6756" s="46"/>
    </row>
    <row r="6757" spans="19:21" x14ac:dyDescent="0.25">
      <c r="S6757" s="46"/>
      <c r="U6757" s="46"/>
    </row>
    <row r="6758" spans="19:21" x14ac:dyDescent="0.25">
      <c r="S6758" s="46"/>
      <c r="U6758" s="46"/>
    </row>
    <row r="6759" spans="19:21" x14ac:dyDescent="0.25">
      <c r="S6759" s="46"/>
      <c r="U6759" s="46"/>
    </row>
    <row r="6760" spans="19:21" x14ac:dyDescent="0.25">
      <c r="S6760" s="46"/>
      <c r="U6760" s="46"/>
    </row>
    <row r="6761" spans="19:21" x14ac:dyDescent="0.25">
      <c r="S6761" s="46"/>
      <c r="U6761" s="46"/>
    </row>
    <row r="6762" spans="19:21" x14ac:dyDescent="0.25">
      <c r="S6762" s="46"/>
      <c r="U6762" s="46"/>
    </row>
    <row r="6763" spans="19:21" x14ac:dyDescent="0.25">
      <c r="S6763" s="46"/>
      <c r="U6763" s="46"/>
    </row>
    <row r="6764" spans="19:21" x14ac:dyDescent="0.25">
      <c r="S6764" s="46"/>
      <c r="U6764" s="46"/>
    </row>
    <row r="6765" spans="19:21" x14ac:dyDescent="0.25">
      <c r="S6765" s="46"/>
      <c r="U6765" s="46"/>
    </row>
    <row r="6766" spans="19:21" x14ac:dyDescent="0.25">
      <c r="S6766" s="46"/>
      <c r="U6766" s="46"/>
    </row>
    <row r="6767" spans="19:21" x14ac:dyDescent="0.25">
      <c r="S6767" s="46"/>
      <c r="U6767" s="46"/>
    </row>
    <row r="6768" spans="19:21" x14ac:dyDescent="0.25">
      <c r="S6768" s="46"/>
      <c r="U6768" s="46"/>
    </row>
    <row r="6769" spans="19:21" x14ac:dyDescent="0.25">
      <c r="S6769" s="46"/>
      <c r="U6769" s="46"/>
    </row>
    <row r="6770" spans="19:21" x14ac:dyDescent="0.25">
      <c r="S6770" s="46"/>
      <c r="U6770" s="46"/>
    </row>
    <row r="6771" spans="19:21" x14ac:dyDescent="0.25">
      <c r="S6771" s="46"/>
      <c r="U6771" s="46"/>
    </row>
    <row r="6772" spans="19:21" x14ac:dyDescent="0.25">
      <c r="S6772" s="46"/>
      <c r="U6772" s="46"/>
    </row>
    <row r="6773" spans="19:21" x14ac:dyDescent="0.25">
      <c r="S6773" s="46"/>
      <c r="U6773" s="46"/>
    </row>
    <row r="6774" spans="19:21" x14ac:dyDescent="0.25">
      <c r="S6774" s="46"/>
      <c r="U6774" s="46"/>
    </row>
    <row r="6775" spans="19:21" x14ac:dyDescent="0.25">
      <c r="S6775" s="46"/>
      <c r="U6775" s="46"/>
    </row>
    <row r="6776" spans="19:21" x14ac:dyDescent="0.25">
      <c r="S6776" s="46"/>
      <c r="U6776" s="46"/>
    </row>
    <row r="6777" spans="19:21" x14ac:dyDescent="0.25">
      <c r="S6777" s="46"/>
      <c r="U6777" s="46"/>
    </row>
    <row r="6778" spans="19:21" x14ac:dyDescent="0.25">
      <c r="S6778" s="46"/>
      <c r="U6778" s="46"/>
    </row>
    <row r="6779" spans="19:21" x14ac:dyDescent="0.25">
      <c r="S6779" s="46"/>
      <c r="U6779" s="46"/>
    </row>
    <row r="6780" spans="19:21" x14ac:dyDescent="0.25">
      <c r="S6780" s="46"/>
      <c r="U6780" s="46"/>
    </row>
    <row r="6781" spans="19:21" x14ac:dyDescent="0.25">
      <c r="S6781" s="46"/>
      <c r="U6781" s="46"/>
    </row>
    <row r="6782" spans="19:21" x14ac:dyDescent="0.25">
      <c r="S6782" s="46"/>
      <c r="U6782" s="46"/>
    </row>
    <row r="6783" spans="19:21" x14ac:dyDescent="0.25">
      <c r="S6783" s="46"/>
      <c r="U6783" s="46"/>
    </row>
    <row r="6784" spans="19:21" x14ac:dyDescent="0.25">
      <c r="S6784" s="46"/>
      <c r="U6784" s="46"/>
    </row>
    <row r="6785" spans="19:21" x14ac:dyDescent="0.25">
      <c r="S6785" s="46"/>
      <c r="U6785" s="46"/>
    </row>
    <row r="6786" spans="19:21" x14ac:dyDescent="0.25">
      <c r="S6786" s="46"/>
      <c r="U6786" s="46"/>
    </row>
    <row r="6787" spans="19:21" x14ac:dyDescent="0.25">
      <c r="S6787" s="46"/>
      <c r="U6787" s="46"/>
    </row>
    <row r="6788" spans="19:21" x14ac:dyDescent="0.25">
      <c r="S6788" s="46"/>
      <c r="U6788" s="46"/>
    </row>
    <row r="6789" spans="19:21" x14ac:dyDescent="0.25">
      <c r="S6789" s="46"/>
      <c r="U6789" s="46"/>
    </row>
    <row r="6790" spans="19:21" x14ac:dyDescent="0.25">
      <c r="S6790" s="46"/>
      <c r="U6790" s="46"/>
    </row>
    <row r="6791" spans="19:21" x14ac:dyDescent="0.25">
      <c r="S6791" s="46"/>
      <c r="U6791" s="46"/>
    </row>
    <row r="6792" spans="19:21" x14ac:dyDescent="0.25">
      <c r="S6792" s="46"/>
      <c r="U6792" s="46"/>
    </row>
    <row r="6793" spans="19:21" x14ac:dyDescent="0.25">
      <c r="S6793" s="46"/>
      <c r="U6793" s="46"/>
    </row>
    <row r="6794" spans="19:21" x14ac:dyDescent="0.25">
      <c r="S6794" s="46"/>
      <c r="U6794" s="46"/>
    </row>
    <row r="6795" spans="19:21" x14ac:dyDescent="0.25">
      <c r="S6795" s="46"/>
      <c r="U6795" s="46"/>
    </row>
    <row r="6796" spans="19:21" x14ac:dyDescent="0.25">
      <c r="S6796" s="46"/>
      <c r="U6796" s="46"/>
    </row>
    <row r="6797" spans="19:21" x14ac:dyDescent="0.25">
      <c r="S6797" s="46"/>
      <c r="U6797" s="46"/>
    </row>
    <row r="6798" spans="19:21" x14ac:dyDescent="0.25">
      <c r="S6798" s="46"/>
      <c r="U6798" s="46"/>
    </row>
    <row r="6799" spans="19:21" x14ac:dyDescent="0.25">
      <c r="S6799" s="46"/>
      <c r="U6799" s="46"/>
    </row>
    <row r="6800" spans="19:21" x14ac:dyDescent="0.25">
      <c r="S6800" s="46"/>
      <c r="U6800" s="46"/>
    </row>
    <row r="6801" spans="19:21" x14ac:dyDescent="0.25">
      <c r="S6801" s="46"/>
      <c r="U6801" s="46"/>
    </row>
    <row r="6802" spans="19:21" x14ac:dyDescent="0.25">
      <c r="S6802" s="46"/>
      <c r="U6802" s="46"/>
    </row>
    <row r="6803" spans="19:21" x14ac:dyDescent="0.25">
      <c r="S6803" s="46"/>
      <c r="U6803" s="46"/>
    </row>
    <row r="6804" spans="19:21" x14ac:dyDescent="0.25">
      <c r="S6804" s="46"/>
      <c r="U6804" s="46"/>
    </row>
    <row r="6805" spans="19:21" x14ac:dyDescent="0.25">
      <c r="S6805" s="46"/>
      <c r="U6805" s="46"/>
    </row>
    <row r="6806" spans="19:21" x14ac:dyDescent="0.25">
      <c r="S6806" s="46"/>
      <c r="U6806" s="46"/>
    </row>
    <row r="6807" spans="19:21" x14ac:dyDescent="0.25">
      <c r="S6807" s="46"/>
      <c r="U6807" s="46"/>
    </row>
    <row r="6808" spans="19:21" x14ac:dyDescent="0.25">
      <c r="S6808" s="46"/>
      <c r="U6808" s="46"/>
    </row>
    <row r="6809" spans="19:21" x14ac:dyDescent="0.25">
      <c r="S6809" s="46"/>
      <c r="U6809" s="46"/>
    </row>
    <row r="6810" spans="19:21" x14ac:dyDescent="0.25">
      <c r="S6810" s="46"/>
      <c r="U6810" s="46"/>
    </row>
    <row r="6811" spans="19:21" x14ac:dyDescent="0.25">
      <c r="S6811" s="46"/>
      <c r="U6811" s="46"/>
    </row>
    <row r="6812" spans="19:21" x14ac:dyDescent="0.25">
      <c r="S6812" s="46"/>
      <c r="U6812" s="46"/>
    </row>
    <row r="6813" spans="19:21" x14ac:dyDescent="0.25">
      <c r="S6813" s="46"/>
      <c r="U6813" s="46"/>
    </row>
    <row r="6814" spans="19:21" x14ac:dyDescent="0.25">
      <c r="S6814" s="46"/>
      <c r="U6814" s="46"/>
    </row>
    <row r="6815" spans="19:21" x14ac:dyDescent="0.25">
      <c r="S6815" s="46"/>
      <c r="U6815" s="46"/>
    </row>
    <row r="6816" spans="19:21" x14ac:dyDescent="0.25">
      <c r="S6816" s="46"/>
      <c r="U6816" s="46"/>
    </row>
    <row r="6817" spans="19:21" x14ac:dyDescent="0.25">
      <c r="S6817" s="46"/>
      <c r="U6817" s="46"/>
    </row>
    <row r="6818" spans="19:21" x14ac:dyDescent="0.25">
      <c r="S6818" s="46"/>
      <c r="U6818" s="46"/>
    </row>
    <row r="6819" spans="19:21" x14ac:dyDescent="0.25">
      <c r="S6819" s="46"/>
      <c r="U6819" s="46"/>
    </row>
    <row r="6820" spans="19:21" x14ac:dyDescent="0.25">
      <c r="S6820" s="46"/>
      <c r="U6820" s="46"/>
    </row>
    <row r="6821" spans="19:21" x14ac:dyDescent="0.25">
      <c r="S6821" s="46"/>
      <c r="U6821" s="46"/>
    </row>
    <row r="6822" spans="19:21" x14ac:dyDescent="0.25">
      <c r="S6822" s="46"/>
      <c r="U6822" s="46"/>
    </row>
    <row r="6823" spans="19:21" x14ac:dyDescent="0.25">
      <c r="S6823" s="46"/>
      <c r="U6823" s="46"/>
    </row>
    <row r="6824" spans="19:21" x14ac:dyDescent="0.25">
      <c r="S6824" s="46"/>
      <c r="U6824" s="46"/>
    </row>
    <row r="6825" spans="19:21" x14ac:dyDescent="0.25">
      <c r="S6825" s="46"/>
      <c r="U6825" s="46"/>
    </row>
    <row r="6826" spans="19:21" x14ac:dyDescent="0.25">
      <c r="S6826" s="46"/>
      <c r="U6826" s="46"/>
    </row>
    <row r="6827" spans="19:21" x14ac:dyDescent="0.25">
      <c r="S6827" s="46"/>
      <c r="U6827" s="46"/>
    </row>
    <row r="6828" spans="19:21" x14ac:dyDescent="0.25">
      <c r="S6828" s="46"/>
      <c r="U6828" s="46"/>
    </row>
    <row r="6829" spans="19:21" x14ac:dyDescent="0.25">
      <c r="S6829" s="46"/>
      <c r="U6829" s="46"/>
    </row>
    <row r="6830" spans="19:21" x14ac:dyDescent="0.25">
      <c r="S6830" s="46"/>
      <c r="U6830" s="46"/>
    </row>
    <row r="6831" spans="19:21" x14ac:dyDescent="0.25">
      <c r="S6831" s="46"/>
      <c r="U6831" s="46"/>
    </row>
    <row r="6832" spans="19:21" x14ac:dyDescent="0.25">
      <c r="S6832" s="46"/>
      <c r="U6832" s="46"/>
    </row>
    <row r="6833" spans="19:21" x14ac:dyDescent="0.25">
      <c r="S6833" s="46"/>
      <c r="U6833" s="46"/>
    </row>
    <row r="6834" spans="19:21" x14ac:dyDescent="0.25">
      <c r="S6834" s="46"/>
      <c r="U6834" s="46"/>
    </row>
    <row r="6835" spans="19:21" x14ac:dyDescent="0.25">
      <c r="S6835" s="46"/>
      <c r="U6835" s="46"/>
    </row>
    <row r="6836" spans="19:21" x14ac:dyDescent="0.25">
      <c r="S6836" s="46"/>
      <c r="U6836" s="46"/>
    </row>
    <row r="6837" spans="19:21" x14ac:dyDescent="0.25">
      <c r="S6837" s="46"/>
      <c r="U6837" s="46"/>
    </row>
    <row r="6838" spans="19:21" x14ac:dyDescent="0.25">
      <c r="S6838" s="46"/>
      <c r="U6838" s="46"/>
    </row>
    <row r="6839" spans="19:21" x14ac:dyDescent="0.25">
      <c r="S6839" s="46"/>
      <c r="U6839" s="46"/>
    </row>
    <row r="6840" spans="19:21" x14ac:dyDescent="0.25">
      <c r="S6840" s="46"/>
      <c r="U6840" s="46"/>
    </row>
    <row r="6841" spans="19:21" x14ac:dyDescent="0.25">
      <c r="S6841" s="46"/>
      <c r="U6841" s="46"/>
    </row>
    <row r="6842" spans="19:21" x14ac:dyDescent="0.25">
      <c r="S6842" s="46"/>
      <c r="U6842" s="46"/>
    </row>
    <row r="6843" spans="19:21" x14ac:dyDescent="0.25">
      <c r="S6843" s="46"/>
      <c r="U6843" s="46"/>
    </row>
    <row r="6844" spans="19:21" x14ac:dyDescent="0.25">
      <c r="S6844" s="46"/>
      <c r="U6844" s="46"/>
    </row>
    <row r="6845" spans="19:21" x14ac:dyDescent="0.25">
      <c r="S6845" s="46"/>
      <c r="U6845" s="46"/>
    </row>
    <row r="6846" spans="19:21" x14ac:dyDescent="0.25">
      <c r="S6846" s="46"/>
      <c r="U6846" s="46"/>
    </row>
    <row r="6847" spans="19:21" x14ac:dyDescent="0.25">
      <c r="S6847" s="46"/>
      <c r="U6847" s="46"/>
    </row>
    <row r="6848" spans="19:21" x14ac:dyDescent="0.25">
      <c r="S6848" s="46"/>
      <c r="U6848" s="46"/>
    </row>
    <row r="6849" spans="19:21" x14ac:dyDescent="0.25">
      <c r="S6849" s="46"/>
      <c r="U6849" s="46"/>
    </row>
    <row r="6850" spans="19:21" x14ac:dyDescent="0.25">
      <c r="S6850" s="46"/>
      <c r="U6850" s="46"/>
    </row>
    <row r="6851" spans="19:21" x14ac:dyDescent="0.25">
      <c r="S6851" s="46"/>
      <c r="U6851" s="46"/>
    </row>
    <row r="6852" spans="19:21" x14ac:dyDescent="0.25">
      <c r="S6852" s="46"/>
      <c r="U6852" s="46"/>
    </row>
    <row r="6853" spans="19:21" x14ac:dyDescent="0.25">
      <c r="S6853" s="46"/>
      <c r="U6853" s="46"/>
    </row>
    <row r="6854" spans="19:21" x14ac:dyDescent="0.25">
      <c r="S6854" s="46"/>
      <c r="U6854" s="46"/>
    </row>
    <row r="6855" spans="19:21" x14ac:dyDescent="0.25">
      <c r="S6855" s="46"/>
      <c r="U6855" s="46"/>
    </row>
    <row r="6856" spans="19:21" x14ac:dyDescent="0.25">
      <c r="S6856" s="46"/>
      <c r="U6856" s="46"/>
    </row>
    <row r="6857" spans="19:21" x14ac:dyDescent="0.25">
      <c r="S6857" s="46"/>
      <c r="U6857" s="46"/>
    </row>
    <row r="6858" spans="19:21" x14ac:dyDescent="0.25">
      <c r="S6858" s="46"/>
      <c r="U6858" s="46"/>
    </row>
    <row r="6859" spans="19:21" x14ac:dyDescent="0.25">
      <c r="S6859" s="46"/>
      <c r="U6859" s="46"/>
    </row>
    <row r="6860" spans="19:21" x14ac:dyDescent="0.25">
      <c r="S6860" s="46"/>
      <c r="U6860" s="46"/>
    </row>
    <row r="6861" spans="19:21" x14ac:dyDescent="0.25">
      <c r="S6861" s="46"/>
      <c r="U6861" s="46"/>
    </row>
    <row r="6862" spans="19:21" x14ac:dyDescent="0.25">
      <c r="S6862" s="46"/>
      <c r="U6862" s="46"/>
    </row>
    <row r="6863" spans="19:21" x14ac:dyDescent="0.25">
      <c r="S6863" s="46"/>
      <c r="U6863" s="46"/>
    </row>
    <row r="6864" spans="19:21" x14ac:dyDescent="0.25">
      <c r="S6864" s="46"/>
      <c r="U6864" s="46"/>
    </row>
    <row r="6865" spans="19:21" x14ac:dyDescent="0.25">
      <c r="S6865" s="46"/>
      <c r="U6865" s="46"/>
    </row>
    <row r="6866" spans="19:21" x14ac:dyDescent="0.25">
      <c r="S6866" s="46"/>
      <c r="U6866" s="46"/>
    </row>
    <row r="6867" spans="19:21" x14ac:dyDescent="0.25">
      <c r="S6867" s="46"/>
      <c r="U6867" s="46"/>
    </row>
    <row r="6868" spans="19:21" x14ac:dyDescent="0.25">
      <c r="S6868" s="46"/>
      <c r="U6868" s="46"/>
    </row>
    <row r="6869" spans="19:21" x14ac:dyDescent="0.25">
      <c r="S6869" s="46"/>
      <c r="U6869" s="46"/>
    </row>
    <row r="6870" spans="19:21" x14ac:dyDescent="0.25">
      <c r="S6870" s="46"/>
      <c r="U6870" s="46"/>
    </row>
    <row r="6871" spans="19:21" x14ac:dyDescent="0.25">
      <c r="S6871" s="46"/>
      <c r="U6871" s="46"/>
    </row>
    <row r="6872" spans="19:21" x14ac:dyDescent="0.25">
      <c r="S6872" s="46"/>
      <c r="U6872" s="46"/>
    </row>
    <row r="6873" spans="19:21" x14ac:dyDescent="0.25">
      <c r="S6873" s="46"/>
      <c r="U6873" s="46"/>
    </row>
    <row r="6874" spans="19:21" x14ac:dyDescent="0.25">
      <c r="S6874" s="46"/>
      <c r="U6874" s="46"/>
    </row>
    <row r="6875" spans="19:21" x14ac:dyDescent="0.25">
      <c r="S6875" s="46"/>
      <c r="U6875" s="46"/>
    </row>
    <row r="6876" spans="19:21" x14ac:dyDescent="0.25">
      <c r="S6876" s="46"/>
      <c r="U6876" s="46"/>
    </row>
    <row r="6877" spans="19:21" x14ac:dyDescent="0.25">
      <c r="S6877" s="46"/>
      <c r="U6877" s="46"/>
    </row>
    <row r="6878" spans="19:21" x14ac:dyDescent="0.25">
      <c r="S6878" s="46"/>
      <c r="U6878" s="46"/>
    </row>
    <row r="6879" spans="19:21" x14ac:dyDescent="0.25">
      <c r="S6879" s="46"/>
      <c r="U6879" s="46"/>
    </row>
    <row r="6880" spans="19:21" x14ac:dyDescent="0.25">
      <c r="S6880" s="46"/>
      <c r="U6880" s="46"/>
    </row>
    <row r="6881" spans="19:21" x14ac:dyDescent="0.25">
      <c r="S6881" s="46"/>
      <c r="U6881" s="46"/>
    </row>
    <row r="6882" spans="19:21" x14ac:dyDescent="0.25">
      <c r="S6882" s="46"/>
      <c r="U6882" s="46"/>
    </row>
    <row r="6883" spans="19:21" x14ac:dyDescent="0.25">
      <c r="S6883" s="46"/>
      <c r="U6883" s="46"/>
    </row>
    <row r="6884" spans="19:21" x14ac:dyDescent="0.25">
      <c r="S6884" s="46"/>
      <c r="U6884" s="46"/>
    </row>
    <row r="6885" spans="19:21" x14ac:dyDescent="0.25">
      <c r="S6885" s="46"/>
      <c r="U6885" s="46"/>
    </row>
    <row r="6886" spans="19:21" x14ac:dyDescent="0.25">
      <c r="S6886" s="46"/>
      <c r="U6886" s="46"/>
    </row>
    <row r="6887" spans="19:21" x14ac:dyDescent="0.25">
      <c r="S6887" s="46"/>
      <c r="U6887" s="46"/>
    </row>
    <row r="6888" spans="19:21" x14ac:dyDescent="0.25">
      <c r="S6888" s="46"/>
      <c r="U6888" s="46"/>
    </row>
    <row r="6889" spans="19:21" x14ac:dyDescent="0.25">
      <c r="S6889" s="46"/>
      <c r="U6889" s="46"/>
    </row>
    <row r="6890" spans="19:21" x14ac:dyDescent="0.25">
      <c r="S6890" s="46"/>
      <c r="U6890" s="46"/>
    </row>
    <row r="6891" spans="19:21" x14ac:dyDescent="0.25">
      <c r="S6891" s="46"/>
      <c r="U6891" s="46"/>
    </row>
    <row r="6892" spans="19:21" x14ac:dyDescent="0.25">
      <c r="S6892" s="46"/>
      <c r="U6892" s="46"/>
    </row>
    <row r="6893" spans="19:21" x14ac:dyDescent="0.25">
      <c r="S6893" s="46"/>
      <c r="U6893" s="46"/>
    </row>
    <row r="6894" spans="19:21" x14ac:dyDescent="0.25">
      <c r="S6894" s="46"/>
      <c r="U6894" s="46"/>
    </row>
    <row r="6895" spans="19:21" x14ac:dyDescent="0.25">
      <c r="S6895" s="46"/>
      <c r="U6895" s="46"/>
    </row>
    <row r="6896" spans="19:21" x14ac:dyDescent="0.25">
      <c r="S6896" s="46"/>
      <c r="U6896" s="46"/>
    </row>
    <row r="6897" spans="19:21" x14ac:dyDescent="0.25">
      <c r="S6897" s="46"/>
      <c r="U6897" s="46"/>
    </row>
    <row r="6898" spans="19:21" x14ac:dyDescent="0.25">
      <c r="S6898" s="46"/>
      <c r="U6898" s="46"/>
    </row>
    <row r="6899" spans="19:21" x14ac:dyDescent="0.25">
      <c r="S6899" s="46"/>
      <c r="U6899" s="46"/>
    </row>
    <row r="6900" spans="19:21" x14ac:dyDescent="0.25">
      <c r="S6900" s="46"/>
      <c r="U6900" s="46"/>
    </row>
    <row r="6901" spans="19:21" x14ac:dyDescent="0.25">
      <c r="S6901" s="46"/>
      <c r="U6901" s="46"/>
    </row>
    <row r="6902" spans="19:21" x14ac:dyDescent="0.25">
      <c r="S6902" s="46"/>
      <c r="U6902" s="46"/>
    </row>
    <row r="6903" spans="19:21" x14ac:dyDescent="0.25">
      <c r="S6903" s="46"/>
      <c r="U6903" s="46"/>
    </row>
    <row r="6904" spans="19:21" x14ac:dyDescent="0.25">
      <c r="S6904" s="46"/>
      <c r="U6904" s="46"/>
    </row>
    <row r="6905" spans="19:21" x14ac:dyDescent="0.25">
      <c r="S6905" s="46"/>
      <c r="U6905" s="46"/>
    </row>
    <row r="6906" spans="19:21" x14ac:dyDescent="0.25">
      <c r="S6906" s="46"/>
      <c r="U6906" s="46"/>
    </row>
    <row r="6907" spans="19:21" x14ac:dyDescent="0.25">
      <c r="S6907" s="46"/>
      <c r="U6907" s="46"/>
    </row>
    <row r="6908" spans="19:21" x14ac:dyDescent="0.25">
      <c r="S6908" s="46"/>
      <c r="U6908" s="46"/>
    </row>
    <row r="6909" spans="19:21" x14ac:dyDescent="0.25">
      <c r="S6909" s="46"/>
      <c r="U6909" s="46"/>
    </row>
    <row r="6910" spans="19:21" x14ac:dyDescent="0.25">
      <c r="S6910" s="46"/>
      <c r="U6910" s="46"/>
    </row>
    <row r="6911" spans="19:21" x14ac:dyDescent="0.25">
      <c r="S6911" s="46"/>
      <c r="U6911" s="46"/>
    </row>
    <row r="6912" spans="19:21" x14ac:dyDescent="0.25">
      <c r="S6912" s="46"/>
      <c r="U6912" s="46"/>
    </row>
    <row r="6913" spans="19:21" x14ac:dyDescent="0.25">
      <c r="S6913" s="46"/>
      <c r="U6913" s="46"/>
    </row>
    <row r="6914" spans="19:21" x14ac:dyDescent="0.25">
      <c r="S6914" s="46"/>
      <c r="U6914" s="46"/>
    </row>
    <row r="6915" spans="19:21" x14ac:dyDescent="0.25">
      <c r="S6915" s="46"/>
      <c r="U6915" s="46"/>
    </row>
    <row r="6916" spans="19:21" x14ac:dyDescent="0.25">
      <c r="S6916" s="46"/>
      <c r="U6916" s="46"/>
    </row>
    <row r="6917" spans="19:21" x14ac:dyDescent="0.25">
      <c r="S6917" s="46"/>
      <c r="U6917" s="46"/>
    </row>
    <row r="6918" spans="19:21" x14ac:dyDescent="0.25">
      <c r="S6918" s="46"/>
      <c r="U6918" s="46"/>
    </row>
    <row r="6919" spans="19:21" x14ac:dyDescent="0.25">
      <c r="S6919" s="46"/>
      <c r="U6919" s="46"/>
    </row>
    <row r="6920" spans="19:21" x14ac:dyDescent="0.25">
      <c r="S6920" s="46"/>
      <c r="U6920" s="46"/>
    </row>
    <row r="6921" spans="19:21" x14ac:dyDescent="0.25">
      <c r="S6921" s="46"/>
      <c r="U6921" s="46"/>
    </row>
    <row r="6922" spans="19:21" x14ac:dyDescent="0.25">
      <c r="S6922" s="46"/>
      <c r="U6922" s="46"/>
    </row>
    <row r="6923" spans="19:21" x14ac:dyDescent="0.25">
      <c r="S6923" s="46"/>
      <c r="U6923" s="46"/>
    </row>
    <row r="6924" spans="19:21" x14ac:dyDescent="0.25">
      <c r="S6924" s="46"/>
      <c r="U6924" s="46"/>
    </row>
    <row r="6925" spans="19:21" x14ac:dyDescent="0.25">
      <c r="S6925" s="46"/>
      <c r="U6925" s="46"/>
    </row>
    <row r="6926" spans="19:21" x14ac:dyDescent="0.25">
      <c r="S6926" s="46"/>
      <c r="U6926" s="46"/>
    </row>
    <row r="6927" spans="19:21" x14ac:dyDescent="0.25">
      <c r="S6927" s="46"/>
      <c r="U6927" s="46"/>
    </row>
    <row r="6928" spans="19:21" x14ac:dyDescent="0.25">
      <c r="S6928" s="46"/>
      <c r="U6928" s="46"/>
    </row>
    <row r="6929" spans="19:21" x14ac:dyDescent="0.25">
      <c r="S6929" s="46"/>
      <c r="U6929" s="46"/>
    </row>
    <row r="6930" spans="19:21" x14ac:dyDescent="0.25">
      <c r="S6930" s="46"/>
      <c r="U6930" s="46"/>
    </row>
    <row r="6931" spans="19:21" x14ac:dyDescent="0.25">
      <c r="S6931" s="46"/>
      <c r="U6931" s="46"/>
    </row>
    <row r="6932" spans="19:21" x14ac:dyDescent="0.25">
      <c r="S6932" s="46"/>
      <c r="U6932" s="46"/>
    </row>
    <row r="6933" spans="19:21" x14ac:dyDescent="0.25">
      <c r="S6933" s="46"/>
      <c r="U6933" s="46"/>
    </row>
    <row r="6934" spans="19:21" x14ac:dyDescent="0.25">
      <c r="S6934" s="46"/>
      <c r="U6934" s="46"/>
    </row>
    <row r="6935" spans="19:21" x14ac:dyDescent="0.25">
      <c r="S6935" s="46"/>
      <c r="U6935" s="46"/>
    </row>
    <row r="6936" spans="19:21" x14ac:dyDescent="0.25">
      <c r="S6936" s="46"/>
      <c r="U6936" s="46"/>
    </row>
    <row r="6937" spans="19:21" x14ac:dyDescent="0.25">
      <c r="S6937" s="46"/>
      <c r="U6937" s="46"/>
    </row>
    <row r="6938" spans="19:21" x14ac:dyDescent="0.25">
      <c r="S6938" s="46"/>
      <c r="U6938" s="46"/>
    </row>
    <row r="6939" spans="19:21" x14ac:dyDescent="0.25">
      <c r="S6939" s="46"/>
      <c r="U6939" s="46"/>
    </row>
    <row r="6940" spans="19:21" x14ac:dyDescent="0.25">
      <c r="S6940" s="46"/>
      <c r="U6940" s="46"/>
    </row>
    <row r="6941" spans="19:21" x14ac:dyDescent="0.25">
      <c r="S6941" s="46"/>
      <c r="U6941" s="46"/>
    </row>
    <row r="6942" spans="19:21" x14ac:dyDescent="0.25">
      <c r="S6942" s="46"/>
      <c r="U6942" s="46"/>
    </row>
    <row r="6943" spans="19:21" x14ac:dyDescent="0.25">
      <c r="S6943" s="46"/>
      <c r="U6943" s="46"/>
    </row>
    <row r="6944" spans="19:21" x14ac:dyDescent="0.25">
      <c r="S6944" s="46"/>
      <c r="U6944" s="46"/>
    </row>
    <row r="6945" spans="19:21" x14ac:dyDescent="0.25">
      <c r="S6945" s="46"/>
      <c r="U6945" s="46"/>
    </row>
    <row r="6946" spans="19:21" x14ac:dyDescent="0.25">
      <c r="S6946" s="46"/>
      <c r="U6946" s="46"/>
    </row>
    <row r="6947" spans="19:21" x14ac:dyDescent="0.25">
      <c r="S6947" s="46"/>
      <c r="U6947" s="46"/>
    </row>
    <row r="6948" spans="19:21" x14ac:dyDescent="0.25">
      <c r="S6948" s="46"/>
      <c r="U6948" s="46"/>
    </row>
    <row r="6949" spans="19:21" x14ac:dyDescent="0.25">
      <c r="S6949" s="46"/>
      <c r="U6949" s="46"/>
    </row>
    <row r="6950" spans="19:21" x14ac:dyDescent="0.25">
      <c r="S6950" s="46"/>
      <c r="U6950" s="46"/>
    </row>
    <row r="6951" spans="19:21" x14ac:dyDescent="0.25">
      <c r="S6951" s="46"/>
      <c r="U6951" s="46"/>
    </row>
    <row r="6952" spans="19:21" x14ac:dyDescent="0.25">
      <c r="S6952" s="46"/>
      <c r="U6952" s="46"/>
    </row>
    <row r="6953" spans="19:21" x14ac:dyDescent="0.25">
      <c r="S6953" s="46"/>
      <c r="U6953" s="46"/>
    </row>
    <row r="6954" spans="19:21" x14ac:dyDescent="0.25">
      <c r="S6954" s="46"/>
      <c r="U6954" s="46"/>
    </row>
    <row r="6955" spans="19:21" x14ac:dyDescent="0.25">
      <c r="S6955" s="46"/>
      <c r="U6955" s="46"/>
    </row>
    <row r="6956" spans="19:21" x14ac:dyDescent="0.25">
      <c r="S6956" s="46"/>
      <c r="U6956" s="46"/>
    </row>
    <row r="6957" spans="19:21" x14ac:dyDescent="0.25">
      <c r="S6957" s="46"/>
      <c r="U6957" s="46"/>
    </row>
    <row r="6958" spans="19:21" x14ac:dyDescent="0.25">
      <c r="S6958" s="46"/>
      <c r="U6958" s="46"/>
    </row>
    <row r="6959" spans="19:21" x14ac:dyDescent="0.25">
      <c r="S6959" s="46"/>
      <c r="U6959" s="46"/>
    </row>
    <row r="6960" spans="19:21" x14ac:dyDescent="0.25">
      <c r="S6960" s="46"/>
      <c r="U6960" s="46"/>
    </row>
    <row r="6961" spans="19:21" x14ac:dyDescent="0.25">
      <c r="S6961" s="46"/>
      <c r="U6961" s="46"/>
    </row>
    <row r="6962" spans="19:21" x14ac:dyDescent="0.25">
      <c r="S6962" s="46"/>
      <c r="U6962" s="46"/>
    </row>
    <row r="6963" spans="19:21" x14ac:dyDescent="0.25">
      <c r="S6963" s="46"/>
      <c r="U6963" s="46"/>
    </row>
    <row r="6964" spans="19:21" x14ac:dyDescent="0.25">
      <c r="S6964" s="46"/>
      <c r="U6964" s="46"/>
    </row>
    <row r="6965" spans="19:21" x14ac:dyDescent="0.25">
      <c r="S6965" s="46"/>
      <c r="U6965" s="46"/>
    </row>
    <row r="6966" spans="19:21" x14ac:dyDescent="0.25">
      <c r="S6966" s="46"/>
      <c r="U6966" s="46"/>
    </row>
    <row r="6967" spans="19:21" x14ac:dyDescent="0.25">
      <c r="S6967" s="46"/>
      <c r="U6967" s="46"/>
    </row>
    <row r="6968" spans="19:21" x14ac:dyDescent="0.25">
      <c r="S6968" s="46"/>
      <c r="U6968" s="46"/>
    </row>
    <row r="6969" spans="19:21" x14ac:dyDescent="0.25">
      <c r="S6969" s="46"/>
      <c r="U6969" s="46"/>
    </row>
    <row r="6970" spans="19:21" x14ac:dyDescent="0.25">
      <c r="S6970" s="46"/>
      <c r="U6970" s="46"/>
    </row>
    <row r="6971" spans="19:21" x14ac:dyDescent="0.25">
      <c r="S6971" s="46"/>
      <c r="U6971" s="46"/>
    </row>
    <row r="6972" spans="19:21" x14ac:dyDescent="0.25">
      <c r="S6972" s="46"/>
      <c r="U6972" s="46"/>
    </row>
    <row r="6973" spans="19:21" x14ac:dyDescent="0.25">
      <c r="S6973" s="46"/>
      <c r="U6973" s="46"/>
    </row>
    <row r="6974" spans="19:21" x14ac:dyDescent="0.25">
      <c r="S6974" s="46"/>
      <c r="U6974" s="46"/>
    </row>
    <row r="6975" spans="19:21" x14ac:dyDescent="0.25">
      <c r="S6975" s="46"/>
      <c r="U6975" s="46"/>
    </row>
    <row r="6976" spans="19:21" x14ac:dyDescent="0.25">
      <c r="S6976" s="46"/>
      <c r="U6976" s="46"/>
    </row>
    <row r="6977" spans="19:21" x14ac:dyDescent="0.25">
      <c r="S6977" s="46"/>
      <c r="U6977" s="46"/>
    </row>
    <row r="6978" spans="19:21" x14ac:dyDescent="0.25">
      <c r="S6978" s="46"/>
      <c r="U6978" s="46"/>
    </row>
    <row r="6979" spans="19:21" x14ac:dyDescent="0.25">
      <c r="S6979" s="46"/>
      <c r="U6979" s="46"/>
    </row>
    <row r="6980" spans="19:21" x14ac:dyDescent="0.25">
      <c r="S6980" s="46"/>
      <c r="U6980" s="46"/>
    </row>
    <row r="6981" spans="19:21" x14ac:dyDescent="0.25">
      <c r="S6981" s="46"/>
      <c r="U6981" s="46"/>
    </row>
    <row r="6982" spans="19:21" x14ac:dyDescent="0.25">
      <c r="S6982" s="46"/>
      <c r="U6982" s="46"/>
    </row>
    <row r="6983" spans="19:21" x14ac:dyDescent="0.25">
      <c r="S6983" s="46"/>
      <c r="U6983" s="46"/>
    </row>
    <row r="6984" spans="19:21" x14ac:dyDescent="0.25">
      <c r="S6984" s="46"/>
      <c r="U6984" s="46"/>
    </row>
    <row r="6985" spans="19:21" x14ac:dyDescent="0.25">
      <c r="S6985" s="46"/>
      <c r="U6985" s="46"/>
    </row>
    <row r="6986" spans="19:21" x14ac:dyDescent="0.25">
      <c r="S6986" s="46"/>
      <c r="U6986" s="46"/>
    </row>
    <row r="6987" spans="19:21" x14ac:dyDescent="0.25">
      <c r="S6987" s="46"/>
      <c r="U6987" s="46"/>
    </row>
    <row r="6988" spans="19:21" x14ac:dyDescent="0.25">
      <c r="S6988" s="46"/>
      <c r="U6988" s="46"/>
    </row>
    <row r="6989" spans="19:21" x14ac:dyDescent="0.25">
      <c r="S6989" s="46"/>
      <c r="U6989" s="46"/>
    </row>
    <row r="6990" spans="19:21" x14ac:dyDescent="0.25">
      <c r="S6990" s="46"/>
      <c r="U6990" s="46"/>
    </row>
    <row r="6991" spans="19:21" x14ac:dyDescent="0.25">
      <c r="S6991" s="46"/>
      <c r="U6991" s="46"/>
    </row>
    <row r="6992" spans="19:21" x14ac:dyDescent="0.25">
      <c r="S6992" s="46"/>
      <c r="U6992" s="46"/>
    </row>
    <row r="6993" spans="19:21" x14ac:dyDescent="0.25">
      <c r="S6993" s="46"/>
      <c r="U6993" s="46"/>
    </row>
    <row r="6994" spans="19:21" x14ac:dyDescent="0.25">
      <c r="S6994" s="46"/>
      <c r="U6994" s="46"/>
    </row>
    <row r="6995" spans="19:21" x14ac:dyDescent="0.25">
      <c r="S6995" s="46"/>
      <c r="U6995" s="46"/>
    </row>
    <row r="6996" spans="19:21" x14ac:dyDescent="0.25">
      <c r="S6996" s="46"/>
      <c r="U6996" s="46"/>
    </row>
    <row r="6997" spans="19:21" x14ac:dyDescent="0.25">
      <c r="S6997" s="46"/>
      <c r="U6997" s="46"/>
    </row>
    <row r="6998" spans="19:21" x14ac:dyDescent="0.25">
      <c r="S6998" s="46"/>
      <c r="U6998" s="46"/>
    </row>
    <row r="6999" spans="19:21" x14ac:dyDescent="0.25">
      <c r="S6999" s="46"/>
      <c r="U6999" s="46"/>
    </row>
    <row r="7000" spans="19:21" x14ac:dyDescent="0.25">
      <c r="S7000" s="46"/>
      <c r="U7000" s="46"/>
    </row>
    <row r="7001" spans="19:21" x14ac:dyDescent="0.25">
      <c r="S7001" s="46"/>
      <c r="U7001" s="46"/>
    </row>
    <row r="7002" spans="19:21" x14ac:dyDescent="0.25">
      <c r="S7002" s="46"/>
      <c r="U7002" s="46"/>
    </row>
    <row r="7003" spans="19:21" x14ac:dyDescent="0.25">
      <c r="S7003" s="46"/>
      <c r="U7003" s="46"/>
    </row>
    <row r="7004" spans="19:21" x14ac:dyDescent="0.25">
      <c r="S7004" s="46"/>
      <c r="U7004" s="46"/>
    </row>
    <row r="7005" spans="19:21" x14ac:dyDescent="0.25">
      <c r="S7005" s="46"/>
      <c r="U7005" s="46"/>
    </row>
    <row r="7006" spans="19:21" x14ac:dyDescent="0.25">
      <c r="S7006" s="46"/>
      <c r="U7006" s="46"/>
    </row>
    <row r="7007" spans="19:21" x14ac:dyDescent="0.25">
      <c r="S7007" s="46"/>
      <c r="U7007" s="46"/>
    </row>
    <row r="7008" spans="19:21" x14ac:dyDescent="0.25">
      <c r="S7008" s="46"/>
      <c r="U7008" s="46"/>
    </row>
    <row r="7009" spans="19:21" x14ac:dyDescent="0.25">
      <c r="S7009" s="46"/>
      <c r="U7009" s="46"/>
    </row>
    <row r="7010" spans="19:21" x14ac:dyDescent="0.25">
      <c r="S7010" s="46"/>
      <c r="U7010" s="46"/>
    </row>
    <row r="7011" spans="19:21" x14ac:dyDescent="0.25">
      <c r="S7011" s="46"/>
      <c r="U7011" s="46"/>
    </row>
    <row r="7012" spans="19:21" x14ac:dyDescent="0.25">
      <c r="S7012" s="46"/>
      <c r="U7012" s="46"/>
    </row>
    <row r="7013" spans="19:21" x14ac:dyDescent="0.25">
      <c r="S7013" s="46"/>
      <c r="U7013" s="46"/>
    </row>
    <row r="7014" spans="19:21" x14ac:dyDescent="0.25">
      <c r="S7014" s="46"/>
      <c r="U7014" s="46"/>
    </row>
    <row r="7015" spans="19:21" x14ac:dyDescent="0.25">
      <c r="S7015" s="46"/>
      <c r="U7015" s="46"/>
    </row>
    <row r="7016" spans="19:21" x14ac:dyDescent="0.25">
      <c r="S7016" s="46"/>
      <c r="U7016" s="46"/>
    </row>
    <row r="7017" spans="19:21" x14ac:dyDescent="0.25">
      <c r="S7017" s="46"/>
      <c r="U7017" s="46"/>
    </row>
    <row r="7018" spans="19:21" x14ac:dyDescent="0.25">
      <c r="S7018" s="46"/>
      <c r="U7018" s="46"/>
    </row>
    <row r="7019" spans="19:21" x14ac:dyDescent="0.25">
      <c r="S7019" s="46"/>
      <c r="U7019" s="46"/>
    </row>
    <row r="7020" spans="19:21" x14ac:dyDescent="0.25">
      <c r="S7020" s="46"/>
      <c r="U7020" s="46"/>
    </row>
    <row r="7021" spans="19:21" x14ac:dyDescent="0.25">
      <c r="S7021" s="46"/>
      <c r="U7021" s="46"/>
    </row>
    <row r="7022" spans="19:21" x14ac:dyDescent="0.25">
      <c r="S7022" s="46"/>
      <c r="U7022" s="46"/>
    </row>
    <row r="7023" spans="19:21" x14ac:dyDescent="0.25">
      <c r="S7023" s="46"/>
      <c r="U7023" s="46"/>
    </row>
    <row r="7024" spans="19:21" x14ac:dyDescent="0.25">
      <c r="S7024" s="46"/>
      <c r="U7024" s="46"/>
    </row>
    <row r="7025" spans="19:21" x14ac:dyDescent="0.25">
      <c r="S7025" s="46"/>
      <c r="U7025" s="46"/>
    </row>
    <row r="7026" spans="19:21" x14ac:dyDescent="0.25">
      <c r="S7026" s="46"/>
      <c r="U7026" s="46"/>
    </row>
    <row r="7027" spans="19:21" x14ac:dyDescent="0.25">
      <c r="S7027" s="46"/>
      <c r="U7027" s="46"/>
    </row>
    <row r="7028" spans="19:21" x14ac:dyDescent="0.25">
      <c r="S7028" s="46"/>
      <c r="U7028" s="46"/>
    </row>
    <row r="7029" spans="19:21" x14ac:dyDescent="0.25">
      <c r="S7029" s="46"/>
      <c r="U7029" s="46"/>
    </row>
    <row r="7030" spans="19:21" x14ac:dyDescent="0.25">
      <c r="S7030" s="46"/>
      <c r="U7030" s="46"/>
    </row>
    <row r="7031" spans="19:21" x14ac:dyDescent="0.25">
      <c r="S7031" s="46"/>
      <c r="U7031" s="46"/>
    </row>
    <row r="7032" spans="19:21" x14ac:dyDescent="0.25">
      <c r="S7032" s="46"/>
      <c r="U7032" s="46"/>
    </row>
    <row r="7033" spans="19:21" x14ac:dyDescent="0.25">
      <c r="S7033" s="46"/>
      <c r="U7033" s="46"/>
    </row>
    <row r="7034" spans="19:21" x14ac:dyDescent="0.25">
      <c r="S7034" s="46"/>
      <c r="U7034" s="46"/>
    </row>
    <row r="7035" spans="19:21" x14ac:dyDescent="0.25">
      <c r="S7035" s="46"/>
      <c r="U7035" s="46"/>
    </row>
    <row r="7036" spans="19:21" x14ac:dyDescent="0.25">
      <c r="S7036" s="46"/>
      <c r="U7036" s="46"/>
    </row>
    <row r="7037" spans="19:21" x14ac:dyDescent="0.25">
      <c r="S7037" s="46"/>
      <c r="U7037" s="46"/>
    </row>
    <row r="7038" spans="19:21" x14ac:dyDescent="0.25">
      <c r="S7038" s="46"/>
      <c r="U7038" s="46"/>
    </row>
    <row r="7039" spans="19:21" x14ac:dyDescent="0.25">
      <c r="S7039" s="46"/>
      <c r="U7039" s="46"/>
    </row>
    <row r="7040" spans="19:21" x14ac:dyDescent="0.25">
      <c r="S7040" s="46"/>
      <c r="U7040" s="46"/>
    </row>
    <row r="7041" spans="19:21" x14ac:dyDescent="0.25">
      <c r="S7041" s="46"/>
      <c r="U7041" s="46"/>
    </row>
    <row r="7042" spans="19:21" x14ac:dyDescent="0.25">
      <c r="S7042" s="46"/>
      <c r="U7042" s="46"/>
    </row>
    <row r="7043" spans="19:21" x14ac:dyDescent="0.25">
      <c r="S7043" s="46"/>
      <c r="U7043" s="46"/>
    </row>
    <row r="7044" spans="19:21" x14ac:dyDescent="0.25">
      <c r="S7044" s="46"/>
      <c r="U7044" s="46"/>
    </row>
    <row r="7045" spans="19:21" x14ac:dyDescent="0.25">
      <c r="S7045" s="46"/>
      <c r="U7045" s="46"/>
    </row>
    <row r="7046" spans="19:21" x14ac:dyDescent="0.25">
      <c r="S7046" s="46"/>
      <c r="U7046" s="46"/>
    </row>
    <row r="7047" spans="19:21" x14ac:dyDescent="0.25">
      <c r="S7047" s="46"/>
      <c r="U7047" s="46"/>
    </row>
    <row r="7048" spans="19:21" x14ac:dyDescent="0.25">
      <c r="S7048" s="46"/>
      <c r="U7048" s="46"/>
    </row>
    <row r="7049" spans="19:21" x14ac:dyDescent="0.25">
      <c r="S7049" s="46"/>
      <c r="U7049" s="46"/>
    </row>
    <row r="7050" spans="19:21" x14ac:dyDescent="0.25">
      <c r="S7050" s="46"/>
      <c r="U7050" s="46"/>
    </row>
    <row r="7051" spans="19:21" x14ac:dyDescent="0.25">
      <c r="S7051" s="46"/>
      <c r="U7051" s="46"/>
    </row>
    <row r="7052" spans="19:21" x14ac:dyDescent="0.25">
      <c r="S7052" s="46"/>
      <c r="U7052" s="46"/>
    </row>
    <row r="7053" spans="19:21" x14ac:dyDescent="0.25">
      <c r="S7053" s="46"/>
      <c r="U7053" s="46"/>
    </row>
    <row r="7054" spans="19:21" x14ac:dyDescent="0.25">
      <c r="S7054" s="46"/>
      <c r="U7054" s="46"/>
    </row>
    <row r="7055" spans="19:21" x14ac:dyDescent="0.25">
      <c r="S7055" s="46"/>
      <c r="U7055" s="46"/>
    </row>
    <row r="7056" spans="19:21" x14ac:dyDescent="0.25">
      <c r="S7056" s="46"/>
      <c r="U7056" s="46"/>
    </row>
    <row r="7057" spans="19:21" x14ac:dyDescent="0.25">
      <c r="S7057" s="46"/>
      <c r="U7057" s="46"/>
    </row>
    <row r="7058" spans="19:21" x14ac:dyDescent="0.25">
      <c r="S7058" s="46"/>
      <c r="U7058" s="46"/>
    </row>
    <row r="7059" spans="19:21" x14ac:dyDescent="0.25">
      <c r="S7059" s="46"/>
      <c r="U7059" s="46"/>
    </row>
    <row r="7060" spans="19:21" x14ac:dyDescent="0.25">
      <c r="S7060" s="46"/>
      <c r="U7060" s="46"/>
    </row>
    <row r="7061" spans="19:21" x14ac:dyDescent="0.25">
      <c r="S7061" s="46"/>
      <c r="U7061" s="46"/>
    </row>
    <row r="7062" spans="19:21" x14ac:dyDescent="0.25">
      <c r="S7062" s="46"/>
      <c r="U7062" s="46"/>
    </row>
    <row r="7063" spans="19:21" x14ac:dyDescent="0.25">
      <c r="S7063" s="46"/>
      <c r="U7063" s="46"/>
    </row>
    <row r="7064" spans="19:21" x14ac:dyDescent="0.25">
      <c r="S7064" s="46"/>
      <c r="U7064" s="46"/>
    </row>
    <row r="7065" spans="19:21" x14ac:dyDescent="0.25">
      <c r="S7065" s="46"/>
      <c r="U7065" s="46"/>
    </row>
    <row r="7066" spans="19:21" x14ac:dyDescent="0.25">
      <c r="S7066" s="46"/>
      <c r="U7066" s="46"/>
    </row>
    <row r="7067" spans="19:21" x14ac:dyDescent="0.25">
      <c r="S7067" s="46"/>
      <c r="U7067" s="46"/>
    </row>
    <row r="7068" spans="19:21" x14ac:dyDescent="0.25">
      <c r="S7068" s="46"/>
      <c r="U7068" s="46"/>
    </row>
    <row r="7069" spans="19:21" x14ac:dyDescent="0.25">
      <c r="S7069" s="46"/>
      <c r="U7069" s="46"/>
    </row>
    <row r="7070" spans="19:21" x14ac:dyDescent="0.25">
      <c r="S7070" s="46"/>
      <c r="U7070" s="46"/>
    </row>
    <row r="7071" spans="19:21" x14ac:dyDescent="0.25">
      <c r="S7071" s="46"/>
      <c r="U7071" s="46"/>
    </row>
    <row r="7072" spans="19:21" x14ac:dyDescent="0.25">
      <c r="S7072" s="46"/>
      <c r="U7072" s="46"/>
    </row>
    <row r="7073" spans="19:21" x14ac:dyDescent="0.25">
      <c r="S7073" s="46"/>
      <c r="U7073" s="46"/>
    </row>
    <row r="7074" spans="19:21" x14ac:dyDescent="0.25">
      <c r="S7074" s="46"/>
      <c r="U7074" s="46"/>
    </row>
    <row r="7075" spans="19:21" x14ac:dyDescent="0.25">
      <c r="S7075" s="46"/>
      <c r="U7075" s="46"/>
    </row>
    <row r="7076" spans="19:21" x14ac:dyDescent="0.25">
      <c r="S7076" s="46"/>
      <c r="U7076" s="46"/>
    </row>
    <row r="7077" spans="19:21" x14ac:dyDescent="0.25">
      <c r="S7077" s="46"/>
      <c r="U7077" s="46"/>
    </row>
    <row r="7078" spans="19:21" x14ac:dyDescent="0.25">
      <c r="S7078" s="46"/>
      <c r="U7078" s="46"/>
    </row>
    <row r="7079" spans="19:21" x14ac:dyDescent="0.25">
      <c r="S7079" s="46"/>
      <c r="U7079" s="46"/>
    </row>
    <row r="7080" spans="19:21" x14ac:dyDescent="0.25">
      <c r="S7080" s="46"/>
      <c r="U7080" s="46"/>
    </row>
    <row r="7081" spans="19:21" x14ac:dyDescent="0.25">
      <c r="S7081" s="46"/>
      <c r="U7081" s="46"/>
    </row>
    <row r="7082" spans="19:21" x14ac:dyDescent="0.25">
      <c r="S7082" s="46"/>
      <c r="U7082" s="46"/>
    </row>
    <row r="7083" spans="19:21" x14ac:dyDescent="0.25">
      <c r="S7083" s="46"/>
      <c r="U7083" s="46"/>
    </row>
    <row r="7084" spans="19:21" x14ac:dyDescent="0.25">
      <c r="S7084" s="46"/>
      <c r="U7084" s="46"/>
    </row>
    <row r="7085" spans="19:21" x14ac:dyDescent="0.25">
      <c r="S7085" s="46"/>
      <c r="U7085" s="46"/>
    </row>
    <row r="7086" spans="19:21" x14ac:dyDescent="0.25">
      <c r="S7086" s="46"/>
      <c r="U7086" s="46"/>
    </row>
    <row r="7087" spans="19:21" x14ac:dyDescent="0.25">
      <c r="S7087" s="46"/>
      <c r="U7087" s="46"/>
    </row>
    <row r="7088" spans="19:21" x14ac:dyDescent="0.25">
      <c r="S7088" s="46"/>
      <c r="U7088" s="46"/>
    </row>
    <row r="7089" spans="19:21" x14ac:dyDescent="0.25">
      <c r="S7089" s="46"/>
      <c r="U7089" s="46"/>
    </row>
    <row r="7090" spans="19:21" x14ac:dyDescent="0.25">
      <c r="S7090" s="46"/>
      <c r="U7090" s="46"/>
    </row>
    <row r="7091" spans="19:21" x14ac:dyDescent="0.25">
      <c r="S7091" s="46"/>
      <c r="U7091" s="46"/>
    </row>
    <row r="7092" spans="19:21" x14ac:dyDescent="0.25">
      <c r="S7092" s="46"/>
      <c r="U7092" s="46"/>
    </row>
    <row r="7093" spans="19:21" x14ac:dyDescent="0.25">
      <c r="S7093" s="46"/>
      <c r="U7093" s="46"/>
    </row>
    <row r="7094" spans="19:21" x14ac:dyDescent="0.25">
      <c r="S7094" s="46"/>
      <c r="U7094" s="46"/>
    </row>
    <row r="7095" spans="19:21" x14ac:dyDescent="0.25">
      <c r="S7095" s="46"/>
      <c r="U7095" s="46"/>
    </row>
    <row r="7096" spans="19:21" x14ac:dyDescent="0.25">
      <c r="S7096" s="46"/>
      <c r="U7096" s="46"/>
    </row>
    <row r="7097" spans="19:21" x14ac:dyDescent="0.25">
      <c r="S7097" s="46"/>
      <c r="U7097" s="46"/>
    </row>
    <row r="7098" spans="19:21" x14ac:dyDescent="0.25">
      <c r="S7098" s="46"/>
      <c r="U7098" s="46"/>
    </row>
    <row r="7099" spans="19:21" x14ac:dyDescent="0.25">
      <c r="S7099" s="46"/>
      <c r="U7099" s="46"/>
    </row>
    <row r="7100" spans="19:21" x14ac:dyDescent="0.25">
      <c r="S7100" s="46"/>
      <c r="U7100" s="46"/>
    </row>
    <row r="7101" spans="19:21" x14ac:dyDescent="0.25">
      <c r="S7101" s="46"/>
      <c r="U7101" s="46"/>
    </row>
    <row r="7102" spans="19:21" x14ac:dyDescent="0.25">
      <c r="S7102" s="46"/>
      <c r="U7102" s="46"/>
    </row>
    <row r="7103" spans="19:21" x14ac:dyDescent="0.25">
      <c r="S7103" s="46"/>
      <c r="U7103" s="46"/>
    </row>
    <row r="7104" spans="19:21" x14ac:dyDescent="0.25">
      <c r="S7104" s="46"/>
      <c r="U7104" s="46"/>
    </row>
    <row r="7105" spans="19:21" x14ac:dyDescent="0.25">
      <c r="S7105" s="46"/>
      <c r="U7105" s="46"/>
    </row>
    <row r="7106" spans="19:21" x14ac:dyDescent="0.25">
      <c r="S7106" s="46"/>
      <c r="U7106" s="46"/>
    </row>
    <row r="7107" spans="19:21" x14ac:dyDescent="0.25">
      <c r="S7107" s="46"/>
      <c r="U7107" s="46"/>
    </row>
    <row r="7108" spans="19:21" x14ac:dyDescent="0.25">
      <c r="S7108" s="46"/>
      <c r="U7108" s="46"/>
    </row>
    <row r="7109" spans="19:21" x14ac:dyDescent="0.25">
      <c r="S7109" s="46"/>
      <c r="U7109" s="46"/>
    </row>
    <row r="7110" spans="19:21" x14ac:dyDescent="0.25">
      <c r="S7110" s="46"/>
      <c r="U7110" s="46"/>
    </row>
    <row r="7111" spans="19:21" x14ac:dyDescent="0.25">
      <c r="S7111" s="46"/>
      <c r="U7111" s="46"/>
    </row>
    <row r="7112" spans="19:21" x14ac:dyDescent="0.25">
      <c r="S7112" s="46"/>
      <c r="U7112" s="46"/>
    </row>
    <row r="7113" spans="19:21" x14ac:dyDescent="0.25">
      <c r="S7113" s="46"/>
      <c r="U7113" s="46"/>
    </row>
    <row r="7114" spans="19:21" x14ac:dyDescent="0.25">
      <c r="S7114" s="46"/>
      <c r="U7114" s="46"/>
    </row>
    <row r="7115" spans="19:21" x14ac:dyDescent="0.25">
      <c r="S7115" s="46"/>
      <c r="U7115" s="46"/>
    </row>
    <row r="7116" spans="19:21" x14ac:dyDescent="0.25">
      <c r="S7116" s="46"/>
      <c r="U7116" s="46"/>
    </row>
    <row r="7117" spans="19:21" x14ac:dyDescent="0.25">
      <c r="S7117" s="46"/>
      <c r="U7117" s="46"/>
    </row>
    <row r="7118" spans="19:21" x14ac:dyDescent="0.25">
      <c r="S7118" s="46"/>
      <c r="U7118" s="46"/>
    </row>
    <row r="7119" spans="19:21" x14ac:dyDescent="0.25">
      <c r="S7119" s="46"/>
      <c r="U7119" s="46"/>
    </row>
    <row r="7120" spans="19:21" x14ac:dyDescent="0.25">
      <c r="S7120" s="46"/>
      <c r="U7120" s="46"/>
    </row>
    <row r="7121" spans="19:21" x14ac:dyDescent="0.25">
      <c r="S7121" s="46"/>
      <c r="U7121" s="46"/>
    </row>
    <row r="7122" spans="19:21" x14ac:dyDescent="0.25">
      <c r="S7122" s="46"/>
      <c r="U7122" s="46"/>
    </row>
    <row r="7123" spans="19:21" x14ac:dyDescent="0.25">
      <c r="S7123" s="46"/>
      <c r="U7123" s="46"/>
    </row>
    <row r="7124" spans="19:21" x14ac:dyDescent="0.25">
      <c r="S7124" s="46"/>
      <c r="U7124" s="46"/>
    </row>
    <row r="7125" spans="19:21" x14ac:dyDescent="0.25">
      <c r="S7125" s="46"/>
      <c r="U7125" s="46"/>
    </row>
    <row r="7126" spans="19:21" x14ac:dyDescent="0.25">
      <c r="S7126" s="46"/>
      <c r="U7126" s="46"/>
    </row>
    <row r="7127" spans="19:21" x14ac:dyDescent="0.25">
      <c r="S7127" s="46"/>
      <c r="U7127" s="46"/>
    </row>
    <row r="7128" spans="19:21" x14ac:dyDescent="0.25">
      <c r="S7128" s="46"/>
      <c r="U7128" s="46"/>
    </row>
    <row r="7129" spans="19:21" x14ac:dyDescent="0.25">
      <c r="S7129" s="46"/>
      <c r="U7129" s="46"/>
    </row>
    <row r="7130" spans="19:21" x14ac:dyDescent="0.25">
      <c r="S7130" s="46"/>
      <c r="U7130" s="46"/>
    </row>
    <row r="7131" spans="19:21" x14ac:dyDescent="0.25">
      <c r="S7131" s="46"/>
      <c r="U7131" s="46"/>
    </row>
    <row r="7132" spans="19:21" x14ac:dyDescent="0.25">
      <c r="S7132" s="46"/>
      <c r="U7132" s="46"/>
    </row>
    <row r="7133" spans="19:21" x14ac:dyDescent="0.25">
      <c r="S7133" s="46"/>
      <c r="U7133" s="46"/>
    </row>
    <row r="7134" spans="19:21" x14ac:dyDescent="0.25">
      <c r="S7134" s="46"/>
      <c r="U7134" s="46"/>
    </row>
    <row r="7135" spans="19:21" x14ac:dyDescent="0.25">
      <c r="S7135" s="46"/>
      <c r="U7135" s="46"/>
    </row>
    <row r="7136" spans="19:21" x14ac:dyDescent="0.25">
      <c r="S7136" s="46"/>
      <c r="U7136" s="46"/>
    </row>
    <row r="7137" spans="19:21" x14ac:dyDescent="0.25">
      <c r="S7137" s="46"/>
      <c r="U7137" s="46"/>
    </row>
    <row r="7138" spans="19:21" x14ac:dyDescent="0.25">
      <c r="S7138" s="46"/>
      <c r="U7138" s="46"/>
    </row>
    <row r="7139" spans="19:21" x14ac:dyDescent="0.25">
      <c r="S7139" s="46"/>
      <c r="U7139" s="46"/>
    </row>
    <row r="7140" spans="19:21" x14ac:dyDescent="0.25">
      <c r="S7140" s="46"/>
      <c r="U7140" s="46"/>
    </row>
    <row r="7141" spans="19:21" x14ac:dyDescent="0.25">
      <c r="S7141" s="46"/>
      <c r="U7141" s="46"/>
    </row>
    <row r="7142" spans="19:21" x14ac:dyDescent="0.25">
      <c r="S7142" s="46"/>
      <c r="U7142" s="46"/>
    </row>
    <row r="7143" spans="19:21" x14ac:dyDescent="0.25">
      <c r="S7143" s="46"/>
      <c r="U7143" s="46"/>
    </row>
    <row r="7144" spans="19:21" x14ac:dyDescent="0.25">
      <c r="S7144" s="46"/>
      <c r="U7144" s="46"/>
    </row>
    <row r="7145" spans="19:21" x14ac:dyDescent="0.25">
      <c r="S7145" s="46"/>
      <c r="U7145" s="46"/>
    </row>
    <row r="7146" spans="19:21" x14ac:dyDescent="0.25">
      <c r="S7146" s="46"/>
      <c r="U7146" s="46"/>
    </row>
    <row r="7147" spans="19:21" x14ac:dyDescent="0.25">
      <c r="S7147" s="46"/>
      <c r="U7147" s="46"/>
    </row>
    <row r="7148" spans="19:21" x14ac:dyDescent="0.25">
      <c r="S7148" s="46"/>
      <c r="U7148" s="46"/>
    </row>
    <row r="7149" spans="19:21" x14ac:dyDescent="0.25">
      <c r="S7149" s="46"/>
      <c r="U7149" s="46"/>
    </row>
    <row r="7150" spans="19:21" x14ac:dyDescent="0.25">
      <c r="S7150" s="46"/>
      <c r="U7150" s="46"/>
    </row>
    <row r="7151" spans="19:21" x14ac:dyDescent="0.25">
      <c r="S7151" s="46"/>
      <c r="U7151" s="46"/>
    </row>
    <row r="7152" spans="19:21" x14ac:dyDescent="0.25">
      <c r="S7152" s="46"/>
      <c r="U7152" s="46"/>
    </row>
    <row r="7153" spans="19:21" x14ac:dyDescent="0.25">
      <c r="S7153" s="46"/>
      <c r="U7153" s="46"/>
    </row>
    <row r="7154" spans="19:21" x14ac:dyDescent="0.25">
      <c r="S7154" s="46"/>
      <c r="U7154" s="46"/>
    </row>
    <row r="7155" spans="19:21" x14ac:dyDescent="0.25">
      <c r="S7155" s="46"/>
      <c r="U7155" s="46"/>
    </row>
    <row r="7156" spans="19:21" x14ac:dyDescent="0.25">
      <c r="S7156" s="46"/>
      <c r="U7156" s="46"/>
    </row>
    <row r="7157" spans="19:21" x14ac:dyDescent="0.25">
      <c r="S7157" s="46"/>
      <c r="U7157" s="46"/>
    </row>
    <row r="7158" spans="19:21" x14ac:dyDescent="0.25">
      <c r="S7158" s="46"/>
      <c r="U7158" s="46"/>
    </row>
    <row r="7159" spans="19:21" x14ac:dyDescent="0.25">
      <c r="S7159" s="46"/>
      <c r="U7159" s="46"/>
    </row>
    <row r="7160" spans="19:21" x14ac:dyDescent="0.25">
      <c r="S7160" s="46"/>
      <c r="U7160" s="46"/>
    </row>
    <row r="7161" spans="19:21" x14ac:dyDescent="0.25">
      <c r="S7161" s="46"/>
      <c r="U7161" s="46"/>
    </row>
    <row r="7162" spans="19:21" x14ac:dyDescent="0.25">
      <c r="S7162" s="46"/>
      <c r="U7162" s="46"/>
    </row>
    <row r="7163" spans="19:21" x14ac:dyDescent="0.25">
      <c r="S7163" s="46"/>
      <c r="U7163" s="46"/>
    </row>
    <row r="7164" spans="19:21" x14ac:dyDescent="0.25">
      <c r="S7164" s="46"/>
      <c r="U7164" s="46"/>
    </row>
    <row r="7165" spans="19:21" x14ac:dyDescent="0.25">
      <c r="S7165" s="46"/>
      <c r="U7165" s="46"/>
    </row>
    <row r="7166" spans="19:21" x14ac:dyDescent="0.25">
      <c r="S7166" s="46"/>
      <c r="U7166" s="46"/>
    </row>
    <row r="7167" spans="19:21" x14ac:dyDescent="0.25">
      <c r="S7167" s="46"/>
      <c r="U7167" s="46"/>
    </row>
    <row r="7168" spans="19:21" x14ac:dyDescent="0.25">
      <c r="S7168" s="46"/>
      <c r="U7168" s="46"/>
    </row>
    <row r="7169" spans="19:21" x14ac:dyDescent="0.25">
      <c r="S7169" s="46"/>
      <c r="U7169" s="46"/>
    </row>
    <row r="7170" spans="19:21" x14ac:dyDescent="0.25">
      <c r="S7170" s="46"/>
      <c r="U7170" s="46"/>
    </row>
    <row r="7171" spans="19:21" x14ac:dyDescent="0.25">
      <c r="S7171" s="46"/>
      <c r="U7171" s="46"/>
    </row>
    <row r="7172" spans="19:21" x14ac:dyDescent="0.25">
      <c r="S7172" s="46"/>
      <c r="U7172" s="46"/>
    </row>
    <row r="7173" spans="19:21" x14ac:dyDescent="0.25">
      <c r="S7173" s="46"/>
      <c r="U7173" s="46"/>
    </row>
    <row r="7174" spans="19:21" x14ac:dyDescent="0.25">
      <c r="S7174" s="46"/>
      <c r="U7174" s="46"/>
    </row>
    <row r="7175" spans="19:21" x14ac:dyDescent="0.25">
      <c r="S7175" s="46"/>
      <c r="U7175" s="46"/>
    </row>
    <row r="7176" spans="19:21" x14ac:dyDescent="0.25">
      <c r="S7176" s="46"/>
      <c r="U7176" s="46"/>
    </row>
    <row r="7177" spans="19:21" x14ac:dyDescent="0.25">
      <c r="S7177" s="46"/>
      <c r="U7177" s="46"/>
    </row>
    <row r="7178" spans="19:21" x14ac:dyDescent="0.25">
      <c r="S7178" s="46"/>
      <c r="U7178" s="46"/>
    </row>
    <row r="7179" spans="19:21" x14ac:dyDescent="0.25">
      <c r="S7179" s="46"/>
      <c r="U7179" s="46"/>
    </row>
    <row r="7180" spans="19:21" x14ac:dyDescent="0.25">
      <c r="S7180" s="46"/>
      <c r="U7180" s="46"/>
    </row>
    <row r="7181" spans="19:21" x14ac:dyDescent="0.25">
      <c r="S7181" s="46"/>
      <c r="U7181" s="46"/>
    </row>
    <row r="7182" spans="19:21" x14ac:dyDescent="0.25">
      <c r="S7182" s="46"/>
      <c r="U7182" s="46"/>
    </row>
    <row r="7183" spans="19:21" x14ac:dyDescent="0.25">
      <c r="S7183" s="46"/>
      <c r="U7183" s="46"/>
    </row>
    <row r="7184" spans="19:21" x14ac:dyDescent="0.25">
      <c r="S7184" s="46"/>
      <c r="U7184" s="46"/>
    </row>
    <row r="7185" spans="19:21" x14ac:dyDescent="0.25">
      <c r="S7185" s="46"/>
      <c r="U7185" s="46"/>
    </row>
    <row r="7186" spans="19:21" x14ac:dyDescent="0.25">
      <c r="S7186" s="46"/>
      <c r="U7186" s="46"/>
    </row>
    <row r="7187" spans="19:21" x14ac:dyDescent="0.25">
      <c r="S7187" s="46"/>
      <c r="U7187" s="46"/>
    </row>
    <row r="7188" spans="19:21" x14ac:dyDescent="0.25">
      <c r="S7188" s="46"/>
      <c r="U7188" s="46"/>
    </row>
    <row r="7189" spans="19:21" x14ac:dyDescent="0.25">
      <c r="S7189" s="46"/>
      <c r="U7189" s="46"/>
    </row>
    <row r="7190" spans="19:21" x14ac:dyDescent="0.25">
      <c r="S7190" s="46"/>
      <c r="U7190" s="46"/>
    </row>
    <row r="7191" spans="19:21" x14ac:dyDescent="0.25">
      <c r="S7191" s="46"/>
      <c r="U7191" s="46"/>
    </row>
    <row r="7192" spans="19:21" x14ac:dyDescent="0.25">
      <c r="S7192" s="46"/>
      <c r="U7192" s="46"/>
    </row>
    <row r="7193" spans="19:21" x14ac:dyDescent="0.25">
      <c r="S7193" s="46"/>
      <c r="U7193" s="46"/>
    </row>
    <row r="7194" spans="19:21" x14ac:dyDescent="0.25">
      <c r="S7194" s="46"/>
      <c r="U7194" s="46"/>
    </row>
    <row r="7195" spans="19:21" x14ac:dyDescent="0.25">
      <c r="S7195" s="46"/>
      <c r="U7195" s="46"/>
    </row>
    <row r="7196" spans="19:21" x14ac:dyDescent="0.25">
      <c r="S7196" s="46"/>
      <c r="U7196" s="46"/>
    </row>
    <row r="7197" spans="19:21" x14ac:dyDescent="0.25">
      <c r="S7197" s="46"/>
      <c r="U7197" s="46"/>
    </row>
    <row r="7198" spans="19:21" x14ac:dyDescent="0.25">
      <c r="S7198" s="46"/>
      <c r="U7198" s="46"/>
    </row>
    <row r="7199" spans="19:21" x14ac:dyDescent="0.25">
      <c r="S7199" s="46"/>
      <c r="U7199" s="46"/>
    </row>
    <row r="7200" spans="19:21" x14ac:dyDescent="0.25">
      <c r="S7200" s="46"/>
      <c r="U7200" s="46"/>
    </row>
    <row r="7201" spans="19:21" x14ac:dyDescent="0.25">
      <c r="S7201" s="46"/>
      <c r="U7201" s="46"/>
    </row>
    <row r="7202" spans="19:21" x14ac:dyDescent="0.25">
      <c r="S7202" s="46"/>
      <c r="U7202" s="46"/>
    </row>
    <row r="7203" spans="19:21" x14ac:dyDescent="0.25">
      <c r="S7203" s="46"/>
      <c r="U7203" s="46"/>
    </row>
    <row r="7204" spans="19:21" x14ac:dyDescent="0.25">
      <c r="S7204" s="46"/>
      <c r="U7204" s="46"/>
    </row>
    <row r="7205" spans="19:21" x14ac:dyDescent="0.25">
      <c r="S7205" s="46"/>
      <c r="U7205" s="46"/>
    </row>
    <row r="7206" spans="19:21" x14ac:dyDescent="0.25">
      <c r="S7206" s="46"/>
      <c r="U7206" s="46"/>
    </row>
    <row r="7207" spans="19:21" x14ac:dyDescent="0.25">
      <c r="S7207" s="46"/>
      <c r="U7207" s="46"/>
    </row>
    <row r="7208" spans="19:21" x14ac:dyDescent="0.25">
      <c r="S7208" s="46"/>
      <c r="U7208" s="46"/>
    </row>
    <row r="7209" spans="19:21" x14ac:dyDescent="0.25">
      <c r="S7209" s="46"/>
      <c r="U7209" s="46"/>
    </row>
    <row r="7210" spans="19:21" x14ac:dyDescent="0.25">
      <c r="S7210" s="46"/>
      <c r="U7210" s="46"/>
    </row>
    <row r="7211" spans="19:21" x14ac:dyDescent="0.25">
      <c r="S7211" s="46"/>
      <c r="U7211" s="46"/>
    </row>
    <row r="7212" spans="19:21" x14ac:dyDescent="0.25">
      <c r="S7212" s="46"/>
      <c r="U7212" s="46"/>
    </row>
    <row r="7213" spans="19:21" x14ac:dyDescent="0.25">
      <c r="S7213" s="46"/>
      <c r="U7213" s="46"/>
    </row>
    <row r="7214" spans="19:21" x14ac:dyDescent="0.25">
      <c r="S7214" s="46"/>
      <c r="U7214" s="46"/>
    </row>
    <row r="7215" spans="19:21" x14ac:dyDescent="0.25">
      <c r="S7215" s="46"/>
      <c r="U7215" s="46"/>
    </row>
    <row r="7216" spans="19:21" x14ac:dyDescent="0.25">
      <c r="S7216" s="46"/>
      <c r="U7216" s="46"/>
    </row>
    <row r="7217" spans="19:21" x14ac:dyDescent="0.25">
      <c r="S7217" s="46"/>
      <c r="U7217" s="46"/>
    </row>
    <row r="7218" spans="19:21" x14ac:dyDescent="0.25">
      <c r="S7218" s="46"/>
      <c r="U7218" s="46"/>
    </row>
    <row r="7219" spans="19:21" x14ac:dyDescent="0.25">
      <c r="S7219" s="46"/>
      <c r="U7219" s="46"/>
    </row>
    <row r="7220" spans="19:21" x14ac:dyDescent="0.25">
      <c r="S7220" s="46"/>
      <c r="U7220" s="46"/>
    </row>
    <row r="7221" spans="19:21" x14ac:dyDescent="0.25">
      <c r="S7221" s="46"/>
      <c r="U7221" s="46"/>
    </row>
    <row r="7222" spans="19:21" x14ac:dyDescent="0.25">
      <c r="S7222" s="46"/>
      <c r="U7222" s="46"/>
    </row>
    <row r="7223" spans="19:21" x14ac:dyDescent="0.25">
      <c r="S7223" s="46"/>
      <c r="U7223" s="46"/>
    </row>
    <row r="7224" spans="19:21" x14ac:dyDescent="0.25">
      <c r="S7224" s="46"/>
      <c r="U7224" s="46"/>
    </row>
    <row r="7225" spans="19:21" x14ac:dyDescent="0.25">
      <c r="S7225" s="46"/>
      <c r="U7225" s="46"/>
    </row>
    <row r="7226" spans="19:21" x14ac:dyDescent="0.25">
      <c r="S7226" s="46"/>
      <c r="U7226" s="46"/>
    </row>
    <row r="7227" spans="19:21" x14ac:dyDescent="0.25">
      <c r="S7227" s="46"/>
      <c r="U7227" s="46"/>
    </row>
    <row r="7228" spans="19:21" x14ac:dyDescent="0.25">
      <c r="S7228" s="46"/>
      <c r="U7228" s="46"/>
    </row>
    <row r="7229" spans="19:21" x14ac:dyDescent="0.25">
      <c r="S7229" s="46"/>
      <c r="U7229" s="46"/>
    </row>
    <row r="7230" spans="19:21" x14ac:dyDescent="0.25">
      <c r="S7230" s="46"/>
      <c r="U7230" s="46"/>
    </row>
    <row r="7231" spans="19:21" x14ac:dyDescent="0.25">
      <c r="S7231" s="46"/>
      <c r="U7231" s="46"/>
    </row>
    <row r="7232" spans="19:21" x14ac:dyDescent="0.25">
      <c r="S7232" s="46"/>
      <c r="U7232" s="46"/>
    </row>
    <row r="7233" spans="19:21" x14ac:dyDescent="0.25">
      <c r="S7233" s="46"/>
      <c r="U7233" s="46"/>
    </row>
    <row r="7234" spans="19:21" x14ac:dyDescent="0.25">
      <c r="S7234" s="46"/>
      <c r="U7234" s="46"/>
    </row>
    <row r="7235" spans="19:21" x14ac:dyDescent="0.25">
      <c r="S7235" s="46"/>
      <c r="U7235" s="46"/>
    </row>
    <row r="7236" spans="19:21" x14ac:dyDescent="0.25">
      <c r="S7236" s="46"/>
      <c r="U7236" s="46"/>
    </row>
    <row r="7237" spans="19:21" x14ac:dyDescent="0.25">
      <c r="S7237" s="46"/>
      <c r="U7237" s="46"/>
    </row>
    <row r="7238" spans="19:21" x14ac:dyDescent="0.25">
      <c r="S7238" s="46"/>
      <c r="U7238" s="46"/>
    </row>
    <row r="7239" spans="19:21" x14ac:dyDescent="0.25">
      <c r="S7239" s="46"/>
      <c r="U7239" s="46"/>
    </row>
    <row r="7240" spans="19:21" x14ac:dyDescent="0.25">
      <c r="S7240" s="46"/>
      <c r="U7240" s="46"/>
    </row>
    <row r="7241" spans="19:21" x14ac:dyDescent="0.25">
      <c r="S7241" s="46"/>
      <c r="U7241" s="46"/>
    </row>
    <row r="7242" spans="19:21" x14ac:dyDescent="0.25">
      <c r="S7242" s="46"/>
      <c r="U7242" s="46"/>
    </row>
    <row r="7243" spans="19:21" x14ac:dyDescent="0.25">
      <c r="S7243" s="46"/>
      <c r="U7243" s="46"/>
    </row>
    <row r="7244" spans="19:21" x14ac:dyDescent="0.25">
      <c r="S7244" s="46"/>
      <c r="U7244" s="46"/>
    </row>
    <row r="7245" spans="19:21" x14ac:dyDescent="0.25">
      <c r="S7245" s="46"/>
      <c r="U7245" s="46"/>
    </row>
    <row r="7246" spans="19:21" x14ac:dyDescent="0.25">
      <c r="S7246" s="46"/>
      <c r="U7246" s="46"/>
    </row>
    <row r="7247" spans="19:21" x14ac:dyDescent="0.25">
      <c r="S7247" s="46"/>
      <c r="U7247" s="46"/>
    </row>
    <row r="7248" spans="19:21" x14ac:dyDescent="0.25">
      <c r="S7248" s="46"/>
      <c r="U7248" s="46"/>
    </row>
    <row r="7249" spans="19:21" x14ac:dyDescent="0.25">
      <c r="S7249" s="46"/>
      <c r="U7249" s="46"/>
    </row>
    <row r="7250" spans="19:21" x14ac:dyDescent="0.25">
      <c r="S7250" s="46"/>
      <c r="U7250" s="46"/>
    </row>
    <row r="7251" spans="19:21" x14ac:dyDescent="0.25">
      <c r="S7251" s="46"/>
      <c r="U7251" s="46"/>
    </row>
    <row r="7252" spans="19:21" x14ac:dyDescent="0.25">
      <c r="S7252" s="46"/>
      <c r="U7252" s="46"/>
    </row>
    <row r="7253" spans="19:21" x14ac:dyDescent="0.25">
      <c r="S7253" s="46"/>
      <c r="U7253" s="46"/>
    </row>
    <row r="7254" spans="19:21" x14ac:dyDescent="0.25">
      <c r="S7254" s="46"/>
      <c r="U7254" s="46"/>
    </row>
    <row r="7255" spans="19:21" x14ac:dyDescent="0.25">
      <c r="S7255" s="46"/>
      <c r="U7255" s="46"/>
    </row>
    <row r="7256" spans="19:21" x14ac:dyDescent="0.25">
      <c r="S7256" s="46"/>
      <c r="U7256" s="46"/>
    </row>
    <row r="7257" spans="19:21" x14ac:dyDescent="0.25">
      <c r="S7257" s="46"/>
      <c r="U7257" s="46"/>
    </row>
    <row r="7258" spans="19:21" x14ac:dyDescent="0.25">
      <c r="S7258" s="46"/>
      <c r="U7258" s="46"/>
    </row>
    <row r="7259" spans="19:21" x14ac:dyDescent="0.25">
      <c r="S7259" s="46"/>
      <c r="U7259" s="46"/>
    </row>
    <row r="7260" spans="19:21" x14ac:dyDescent="0.25">
      <c r="S7260" s="46"/>
      <c r="U7260" s="46"/>
    </row>
    <row r="7261" spans="19:21" x14ac:dyDescent="0.25">
      <c r="S7261" s="46"/>
      <c r="U7261" s="46"/>
    </row>
    <row r="7262" spans="19:21" x14ac:dyDescent="0.25">
      <c r="S7262" s="46"/>
      <c r="U7262" s="46"/>
    </row>
    <row r="7263" spans="19:21" x14ac:dyDescent="0.25">
      <c r="S7263" s="46"/>
      <c r="U7263" s="46"/>
    </row>
    <row r="7264" spans="19:21" x14ac:dyDescent="0.25">
      <c r="S7264" s="46"/>
      <c r="U7264" s="46"/>
    </row>
    <row r="7265" spans="19:21" x14ac:dyDescent="0.25">
      <c r="S7265" s="46"/>
      <c r="U7265" s="46"/>
    </row>
    <row r="7266" spans="19:21" x14ac:dyDescent="0.25">
      <c r="S7266" s="46"/>
      <c r="U7266" s="46"/>
    </row>
    <row r="7267" spans="19:21" x14ac:dyDescent="0.25">
      <c r="S7267" s="46"/>
      <c r="U7267" s="46"/>
    </row>
    <row r="7268" spans="19:21" x14ac:dyDescent="0.25">
      <c r="S7268" s="46"/>
      <c r="U7268" s="46"/>
    </row>
    <row r="7269" spans="19:21" x14ac:dyDescent="0.25">
      <c r="S7269" s="46"/>
      <c r="U7269" s="46"/>
    </row>
    <row r="7270" spans="19:21" x14ac:dyDescent="0.25">
      <c r="S7270" s="46"/>
      <c r="U7270" s="46"/>
    </row>
    <row r="7271" spans="19:21" x14ac:dyDescent="0.25">
      <c r="S7271" s="46"/>
      <c r="U7271" s="46"/>
    </row>
    <row r="7272" spans="19:21" x14ac:dyDescent="0.25">
      <c r="S7272" s="46"/>
      <c r="U7272" s="46"/>
    </row>
    <row r="7273" spans="19:21" x14ac:dyDescent="0.25">
      <c r="S7273" s="46"/>
      <c r="U7273" s="46"/>
    </row>
    <row r="7274" spans="19:21" x14ac:dyDescent="0.25">
      <c r="S7274" s="46"/>
      <c r="U7274" s="46"/>
    </row>
    <row r="7275" spans="19:21" x14ac:dyDescent="0.25">
      <c r="S7275" s="46"/>
      <c r="U7275" s="46"/>
    </row>
    <row r="7276" spans="19:21" x14ac:dyDescent="0.25">
      <c r="S7276" s="46"/>
      <c r="U7276" s="46"/>
    </row>
    <row r="7277" spans="19:21" x14ac:dyDescent="0.25">
      <c r="S7277" s="46"/>
      <c r="U7277" s="46"/>
    </row>
    <row r="7278" spans="19:21" x14ac:dyDescent="0.25">
      <c r="S7278" s="46"/>
      <c r="U7278" s="46"/>
    </row>
    <row r="7279" spans="19:21" x14ac:dyDescent="0.25">
      <c r="S7279" s="46"/>
      <c r="U7279" s="46"/>
    </row>
    <row r="7280" spans="19:21" x14ac:dyDescent="0.25">
      <c r="S7280" s="46"/>
      <c r="U7280" s="46"/>
    </row>
    <row r="7281" spans="19:21" x14ac:dyDescent="0.25">
      <c r="S7281" s="46"/>
      <c r="U7281" s="46"/>
    </row>
    <row r="7282" spans="19:21" x14ac:dyDescent="0.25">
      <c r="S7282" s="46"/>
      <c r="U7282" s="46"/>
    </row>
    <row r="7283" spans="19:21" x14ac:dyDescent="0.25">
      <c r="S7283" s="46"/>
      <c r="U7283" s="46"/>
    </row>
    <row r="7284" spans="19:21" x14ac:dyDescent="0.25">
      <c r="S7284" s="46"/>
      <c r="U7284" s="46"/>
    </row>
    <row r="7285" spans="19:21" x14ac:dyDescent="0.25">
      <c r="S7285" s="46"/>
      <c r="U7285" s="46"/>
    </row>
    <row r="7286" spans="19:21" x14ac:dyDescent="0.25">
      <c r="S7286" s="46"/>
      <c r="U7286" s="46"/>
    </row>
    <row r="7287" spans="19:21" x14ac:dyDescent="0.25">
      <c r="S7287" s="46"/>
      <c r="U7287" s="46"/>
    </row>
    <row r="7288" spans="19:21" x14ac:dyDescent="0.25">
      <c r="S7288" s="46"/>
      <c r="U7288" s="46"/>
    </row>
    <row r="7289" spans="19:21" x14ac:dyDescent="0.25">
      <c r="S7289" s="46"/>
      <c r="U7289" s="46"/>
    </row>
    <row r="7290" spans="19:21" x14ac:dyDescent="0.25">
      <c r="S7290" s="46"/>
      <c r="U7290" s="46"/>
    </row>
    <row r="7291" spans="19:21" x14ac:dyDescent="0.25">
      <c r="S7291" s="46"/>
      <c r="U7291" s="46"/>
    </row>
    <row r="7292" spans="19:21" x14ac:dyDescent="0.25">
      <c r="S7292" s="46"/>
      <c r="U7292" s="46"/>
    </row>
    <row r="7293" spans="19:21" x14ac:dyDescent="0.25">
      <c r="S7293" s="46"/>
      <c r="U7293" s="46"/>
    </row>
    <row r="7294" spans="19:21" x14ac:dyDescent="0.25">
      <c r="S7294" s="46"/>
      <c r="U7294" s="46"/>
    </row>
    <row r="7295" spans="19:21" x14ac:dyDescent="0.25">
      <c r="S7295" s="46"/>
      <c r="U7295" s="46"/>
    </row>
    <row r="7296" spans="19:21" x14ac:dyDescent="0.25">
      <c r="S7296" s="46"/>
      <c r="U7296" s="46"/>
    </row>
    <row r="7297" spans="19:21" x14ac:dyDescent="0.25">
      <c r="S7297" s="46"/>
      <c r="U7297" s="46"/>
    </row>
    <row r="7298" spans="19:21" x14ac:dyDescent="0.25">
      <c r="S7298" s="46"/>
      <c r="U7298" s="46"/>
    </row>
    <row r="7299" spans="19:21" x14ac:dyDescent="0.25">
      <c r="S7299" s="46"/>
      <c r="U7299" s="46"/>
    </row>
    <row r="7300" spans="19:21" x14ac:dyDescent="0.25">
      <c r="S7300" s="46"/>
      <c r="U7300" s="46"/>
    </row>
    <row r="7301" spans="19:21" x14ac:dyDescent="0.25">
      <c r="S7301" s="46"/>
      <c r="U7301" s="46"/>
    </row>
    <row r="7302" spans="19:21" x14ac:dyDescent="0.25">
      <c r="S7302" s="46"/>
      <c r="U7302" s="46"/>
    </row>
    <row r="7303" spans="19:21" x14ac:dyDescent="0.25">
      <c r="S7303" s="46"/>
      <c r="U7303" s="46"/>
    </row>
    <row r="7304" spans="19:21" x14ac:dyDescent="0.25">
      <c r="S7304" s="46"/>
      <c r="U7304" s="46"/>
    </row>
    <row r="7305" spans="19:21" x14ac:dyDescent="0.25">
      <c r="S7305" s="46"/>
      <c r="U7305" s="46"/>
    </row>
    <row r="7306" spans="19:21" x14ac:dyDescent="0.25">
      <c r="S7306" s="46"/>
      <c r="U7306" s="46"/>
    </row>
    <row r="7307" spans="19:21" x14ac:dyDescent="0.25">
      <c r="S7307" s="46"/>
      <c r="U7307" s="46"/>
    </row>
    <row r="7308" spans="19:21" x14ac:dyDescent="0.25">
      <c r="S7308" s="46"/>
      <c r="U7308" s="46"/>
    </row>
    <row r="7309" spans="19:21" x14ac:dyDescent="0.25">
      <c r="S7309" s="46"/>
      <c r="U7309" s="46"/>
    </row>
    <row r="7310" spans="19:21" x14ac:dyDescent="0.25">
      <c r="S7310" s="46"/>
      <c r="U7310" s="46"/>
    </row>
    <row r="7311" spans="19:21" x14ac:dyDescent="0.25">
      <c r="S7311" s="46"/>
      <c r="U7311" s="46"/>
    </row>
    <row r="7312" spans="19:21" x14ac:dyDescent="0.25">
      <c r="S7312" s="46"/>
      <c r="U7312" s="46"/>
    </row>
    <row r="7313" spans="19:21" x14ac:dyDescent="0.25">
      <c r="S7313" s="46"/>
      <c r="U7313" s="46"/>
    </row>
    <row r="7314" spans="19:21" x14ac:dyDescent="0.25">
      <c r="S7314" s="46"/>
      <c r="U7314" s="46"/>
    </row>
    <row r="7315" spans="19:21" x14ac:dyDescent="0.25">
      <c r="S7315" s="46"/>
      <c r="U7315" s="46"/>
    </row>
    <row r="7316" spans="19:21" x14ac:dyDescent="0.25">
      <c r="S7316" s="46"/>
      <c r="U7316" s="46"/>
    </row>
    <row r="7317" spans="19:21" x14ac:dyDescent="0.25">
      <c r="S7317" s="46"/>
      <c r="U7317" s="46"/>
    </row>
    <row r="7318" spans="19:21" x14ac:dyDescent="0.25">
      <c r="S7318" s="46"/>
      <c r="U7318" s="46"/>
    </row>
    <row r="7319" spans="19:21" x14ac:dyDescent="0.25">
      <c r="S7319" s="46"/>
      <c r="U7319" s="46"/>
    </row>
    <row r="7320" spans="19:21" x14ac:dyDescent="0.25">
      <c r="S7320" s="46"/>
      <c r="U7320" s="46"/>
    </row>
    <row r="7321" spans="19:21" x14ac:dyDescent="0.25">
      <c r="S7321" s="46"/>
      <c r="U7321" s="46"/>
    </row>
    <row r="7322" spans="19:21" x14ac:dyDescent="0.25">
      <c r="S7322" s="46"/>
      <c r="U7322" s="46"/>
    </row>
    <row r="7323" spans="19:21" x14ac:dyDescent="0.25">
      <c r="S7323" s="46"/>
      <c r="U7323" s="46"/>
    </row>
    <row r="7324" spans="19:21" x14ac:dyDescent="0.25">
      <c r="S7324" s="46"/>
      <c r="U7324" s="46"/>
    </row>
    <row r="7325" spans="19:21" x14ac:dyDescent="0.25">
      <c r="S7325" s="46"/>
      <c r="U7325" s="46"/>
    </row>
    <row r="7326" spans="19:21" x14ac:dyDescent="0.25">
      <c r="S7326" s="46"/>
      <c r="U7326" s="46"/>
    </row>
    <row r="7327" spans="19:21" x14ac:dyDescent="0.25">
      <c r="S7327" s="46"/>
      <c r="U7327" s="46"/>
    </row>
    <row r="7328" spans="19:21" x14ac:dyDescent="0.25">
      <c r="S7328" s="46"/>
      <c r="U7328" s="46"/>
    </row>
    <row r="7329" spans="19:21" x14ac:dyDescent="0.25">
      <c r="S7329" s="46"/>
      <c r="U7329" s="46"/>
    </row>
    <row r="7330" spans="19:21" x14ac:dyDescent="0.25">
      <c r="S7330" s="46"/>
      <c r="U7330" s="46"/>
    </row>
    <row r="7331" spans="19:21" x14ac:dyDescent="0.25">
      <c r="S7331" s="46"/>
      <c r="U7331" s="46"/>
    </row>
    <row r="7332" spans="19:21" x14ac:dyDescent="0.25">
      <c r="S7332" s="46"/>
      <c r="U7332" s="46"/>
    </row>
    <row r="7333" spans="19:21" x14ac:dyDescent="0.25">
      <c r="S7333" s="46"/>
      <c r="U7333" s="46"/>
    </row>
    <row r="7334" spans="19:21" x14ac:dyDescent="0.25">
      <c r="S7334" s="46"/>
      <c r="U7334" s="46"/>
    </row>
    <row r="7335" spans="19:21" x14ac:dyDescent="0.25">
      <c r="S7335" s="46"/>
      <c r="U7335" s="46"/>
    </row>
    <row r="7336" spans="19:21" x14ac:dyDescent="0.25">
      <c r="S7336" s="46"/>
      <c r="U7336" s="46"/>
    </row>
    <row r="7337" spans="19:21" x14ac:dyDescent="0.25">
      <c r="S7337" s="46"/>
      <c r="U7337" s="46"/>
    </row>
    <row r="7338" spans="19:21" x14ac:dyDescent="0.25">
      <c r="S7338" s="46"/>
      <c r="U7338" s="46"/>
    </row>
    <row r="7339" spans="19:21" x14ac:dyDescent="0.25">
      <c r="S7339" s="46"/>
      <c r="U7339" s="46"/>
    </row>
    <row r="7340" spans="19:21" x14ac:dyDescent="0.25">
      <c r="S7340" s="46"/>
      <c r="U7340" s="46"/>
    </row>
    <row r="7341" spans="19:21" x14ac:dyDescent="0.25">
      <c r="S7341" s="46"/>
      <c r="U7341" s="46"/>
    </row>
    <row r="7342" spans="19:21" x14ac:dyDescent="0.25">
      <c r="S7342" s="46"/>
      <c r="U7342" s="46"/>
    </row>
    <row r="7343" spans="19:21" x14ac:dyDescent="0.25">
      <c r="S7343" s="46"/>
      <c r="U7343" s="46"/>
    </row>
    <row r="7344" spans="19:21" x14ac:dyDescent="0.25">
      <c r="S7344" s="46"/>
      <c r="U7344" s="46"/>
    </row>
    <row r="7345" spans="19:21" x14ac:dyDescent="0.25">
      <c r="S7345" s="46"/>
      <c r="U7345" s="46"/>
    </row>
    <row r="7346" spans="19:21" x14ac:dyDescent="0.25">
      <c r="S7346" s="46"/>
      <c r="U7346" s="46"/>
    </row>
    <row r="7347" spans="19:21" x14ac:dyDescent="0.25">
      <c r="S7347" s="46"/>
      <c r="U7347" s="46"/>
    </row>
    <row r="7348" spans="19:21" x14ac:dyDescent="0.25">
      <c r="S7348" s="46"/>
      <c r="U7348" s="46"/>
    </row>
    <row r="7349" spans="19:21" x14ac:dyDescent="0.25">
      <c r="S7349" s="46"/>
      <c r="U7349" s="46"/>
    </row>
    <row r="7350" spans="19:21" x14ac:dyDescent="0.25">
      <c r="S7350" s="46"/>
      <c r="U7350" s="46"/>
    </row>
    <row r="7351" spans="19:21" x14ac:dyDescent="0.25">
      <c r="S7351" s="46"/>
      <c r="U7351" s="46"/>
    </row>
    <row r="7352" spans="19:21" x14ac:dyDescent="0.25">
      <c r="S7352" s="46"/>
      <c r="U7352" s="46"/>
    </row>
    <row r="7353" spans="19:21" x14ac:dyDescent="0.25">
      <c r="S7353" s="46"/>
      <c r="U7353" s="46"/>
    </row>
    <row r="7354" spans="19:21" x14ac:dyDescent="0.25">
      <c r="S7354" s="46"/>
      <c r="U7354" s="46"/>
    </row>
    <row r="7355" spans="19:21" x14ac:dyDescent="0.25">
      <c r="S7355" s="46"/>
      <c r="U7355" s="46"/>
    </row>
    <row r="7356" spans="19:21" x14ac:dyDescent="0.25">
      <c r="S7356" s="46"/>
      <c r="U7356" s="46"/>
    </row>
    <row r="7357" spans="19:21" x14ac:dyDescent="0.25">
      <c r="S7357" s="46"/>
      <c r="U7357" s="46"/>
    </row>
    <row r="7358" spans="19:21" x14ac:dyDescent="0.25">
      <c r="S7358" s="46"/>
      <c r="U7358" s="46"/>
    </row>
    <row r="7359" spans="19:21" x14ac:dyDescent="0.25">
      <c r="S7359" s="46"/>
      <c r="U7359" s="46"/>
    </row>
    <row r="7360" spans="19:21" x14ac:dyDescent="0.25">
      <c r="S7360" s="46"/>
      <c r="U7360" s="46"/>
    </row>
    <row r="7361" spans="19:21" x14ac:dyDescent="0.25">
      <c r="S7361" s="46"/>
      <c r="U7361" s="46"/>
    </row>
    <row r="7362" spans="19:21" x14ac:dyDescent="0.25">
      <c r="S7362" s="46"/>
      <c r="U7362" s="46"/>
    </row>
    <row r="7363" spans="19:21" x14ac:dyDescent="0.25">
      <c r="S7363" s="46"/>
      <c r="U7363" s="46"/>
    </row>
    <row r="7364" spans="19:21" x14ac:dyDescent="0.25">
      <c r="S7364" s="46"/>
      <c r="U7364" s="46"/>
    </row>
    <row r="7365" spans="19:21" x14ac:dyDescent="0.25">
      <c r="S7365" s="46"/>
      <c r="U7365" s="46"/>
    </row>
    <row r="7366" spans="19:21" x14ac:dyDescent="0.25">
      <c r="S7366" s="46"/>
      <c r="U7366" s="46"/>
    </row>
    <row r="7367" spans="19:21" x14ac:dyDescent="0.25">
      <c r="S7367" s="46"/>
      <c r="U7367" s="46"/>
    </row>
    <row r="7368" spans="19:21" x14ac:dyDescent="0.25">
      <c r="S7368" s="46"/>
      <c r="U7368" s="46"/>
    </row>
    <row r="7369" spans="19:21" x14ac:dyDescent="0.25">
      <c r="S7369" s="46"/>
      <c r="U7369" s="46"/>
    </row>
    <row r="7370" spans="19:21" x14ac:dyDescent="0.25">
      <c r="S7370" s="46"/>
      <c r="U7370" s="46"/>
    </row>
    <row r="7371" spans="19:21" x14ac:dyDescent="0.25">
      <c r="S7371" s="46"/>
      <c r="U7371" s="46"/>
    </row>
    <row r="7372" spans="19:21" x14ac:dyDescent="0.25">
      <c r="S7372" s="46"/>
      <c r="U7372" s="46"/>
    </row>
    <row r="7373" spans="19:21" x14ac:dyDescent="0.25">
      <c r="S7373" s="46"/>
      <c r="U7373" s="46"/>
    </row>
    <row r="7374" spans="19:21" x14ac:dyDescent="0.25">
      <c r="S7374" s="46"/>
      <c r="U7374" s="46"/>
    </row>
    <row r="7375" spans="19:21" x14ac:dyDescent="0.25">
      <c r="S7375" s="46"/>
      <c r="U7375" s="46"/>
    </row>
    <row r="7376" spans="19:21" x14ac:dyDescent="0.25">
      <c r="S7376" s="46"/>
      <c r="U7376" s="46"/>
    </row>
    <row r="7377" spans="19:21" x14ac:dyDescent="0.25">
      <c r="S7377" s="46"/>
      <c r="U7377" s="46"/>
    </row>
    <row r="7378" spans="19:21" x14ac:dyDescent="0.25">
      <c r="S7378" s="46"/>
      <c r="U7378" s="46"/>
    </row>
    <row r="7379" spans="19:21" x14ac:dyDescent="0.25">
      <c r="S7379" s="46"/>
      <c r="U7379" s="46"/>
    </row>
    <row r="7380" spans="19:21" x14ac:dyDescent="0.25">
      <c r="S7380" s="46"/>
      <c r="U7380" s="46"/>
    </row>
    <row r="7381" spans="19:21" x14ac:dyDescent="0.25">
      <c r="S7381" s="46"/>
      <c r="U7381" s="46"/>
    </row>
    <row r="7382" spans="19:21" x14ac:dyDescent="0.25">
      <c r="S7382" s="46"/>
      <c r="U7382" s="46"/>
    </row>
    <row r="7383" spans="19:21" x14ac:dyDescent="0.25">
      <c r="S7383" s="46"/>
      <c r="U7383" s="46"/>
    </row>
    <row r="7384" spans="19:21" x14ac:dyDescent="0.25">
      <c r="S7384" s="46"/>
      <c r="U7384" s="46"/>
    </row>
    <row r="7385" spans="19:21" x14ac:dyDescent="0.25">
      <c r="S7385" s="46"/>
      <c r="U7385" s="46"/>
    </row>
    <row r="7386" spans="19:21" x14ac:dyDescent="0.25">
      <c r="S7386" s="46"/>
      <c r="U7386" s="46"/>
    </row>
    <row r="7387" spans="19:21" x14ac:dyDescent="0.25">
      <c r="S7387" s="46"/>
      <c r="U7387" s="46"/>
    </row>
    <row r="7388" spans="19:21" x14ac:dyDescent="0.25">
      <c r="S7388" s="46"/>
      <c r="U7388" s="46"/>
    </row>
    <row r="7389" spans="19:21" x14ac:dyDescent="0.25">
      <c r="S7389" s="46"/>
      <c r="U7389" s="46"/>
    </row>
    <row r="7390" spans="19:21" x14ac:dyDescent="0.25">
      <c r="S7390" s="46"/>
      <c r="U7390" s="46"/>
    </row>
    <row r="7391" spans="19:21" x14ac:dyDescent="0.25">
      <c r="S7391" s="46"/>
      <c r="U7391" s="46"/>
    </row>
    <row r="7392" spans="19:21" x14ac:dyDescent="0.25">
      <c r="S7392" s="46"/>
      <c r="U7392" s="46"/>
    </row>
    <row r="7393" spans="19:21" x14ac:dyDescent="0.25">
      <c r="S7393" s="46"/>
      <c r="U7393" s="46"/>
    </row>
    <row r="7394" spans="19:21" x14ac:dyDescent="0.25">
      <c r="S7394" s="46"/>
      <c r="U7394" s="46"/>
    </row>
    <row r="7395" spans="19:21" x14ac:dyDescent="0.25">
      <c r="S7395" s="46"/>
      <c r="U7395" s="46"/>
    </row>
    <row r="7396" spans="19:21" x14ac:dyDescent="0.25">
      <c r="S7396" s="46"/>
      <c r="U7396" s="46"/>
    </row>
    <row r="7397" spans="19:21" x14ac:dyDescent="0.25">
      <c r="S7397" s="46"/>
      <c r="U7397" s="46"/>
    </row>
    <row r="7398" spans="19:21" x14ac:dyDescent="0.25">
      <c r="S7398" s="46"/>
      <c r="U7398" s="46"/>
    </row>
    <row r="7399" spans="19:21" x14ac:dyDescent="0.25">
      <c r="S7399" s="46"/>
      <c r="U7399" s="46"/>
    </row>
    <row r="7400" spans="19:21" x14ac:dyDescent="0.25">
      <c r="S7400" s="46"/>
      <c r="U7400" s="46"/>
    </row>
    <row r="7401" spans="19:21" x14ac:dyDescent="0.25">
      <c r="S7401" s="46"/>
      <c r="U7401" s="46"/>
    </row>
    <row r="7402" spans="19:21" x14ac:dyDescent="0.25">
      <c r="S7402" s="46"/>
      <c r="U7402" s="46"/>
    </row>
    <row r="7403" spans="19:21" x14ac:dyDescent="0.25">
      <c r="S7403" s="46"/>
      <c r="U7403" s="46"/>
    </row>
    <row r="7404" spans="19:21" x14ac:dyDescent="0.25">
      <c r="S7404" s="46"/>
      <c r="U7404" s="46"/>
    </row>
    <row r="7405" spans="19:21" x14ac:dyDescent="0.25">
      <c r="S7405" s="46"/>
      <c r="U7405" s="46"/>
    </row>
    <row r="7406" spans="19:21" x14ac:dyDescent="0.25">
      <c r="S7406" s="46"/>
      <c r="U7406" s="46"/>
    </row>
    <row r="7407" spans="19:21" x14ac:dyDescent="0.25">
      <c r="S7407" s="46"/>
      <c r="U7407" s="46"/>
    </row>
    <row r="7408" spans="19:21" x14ac:dyDescent="0.25">
      <c r="S7408" s="46"/>
      <c r="U7408" s="46"/>
    </row>
    <row r="7409" spans="19:21" x14ac:dyDescent="0.25">
      <c r="S7409" s="46"/>
      <c r="U7409" s="46"/>
    </row>
    <row r="7410" spans="19:21" x14ac:dyDescent="0.25">
      <c r="S7410" s="46"/>
      <c r="U7410" s="46"/>
    </row>
    <row r="7411" spans="19:21" x14ac:dyDescent="0.25">
      <c r="S7411" s="46"/>
      <c r="U7411" s="46"/>
    </row>
    <row r="7412" spans="19:21" x14ac:dyDescent="0.25">
      <c r="S7412" s="46"/>
      <c r="U7412" s="46"/>
    </row>
    <row r="7413" spans="19:21" x14ac:dyDescent="0.25">
      <c r="S7413" s="46"/>
      <c r="U7413" s="46"/>
    </row>
    <row r="7414" spans="19:21" x14ac:dyDescent="0.25">
      <c r="S7414" s="46"/>
      <c r="U7414" s="46"/>
    </row>
    <row r="7415" spans="19:21" x14ac:dyDescent="0.25">
      <c r="S7415" s="46"/>
      <c r="U7415" s="46"/>
    </row>
    <row r="7416" spans="19:21" x14ac:dyDescent="0.25">
      <c r="S7416" s="46"/>
      <c r="U7416" s="46"/>
    </row>
    <row r="7417" spans="19:21" x14ac:dyDescent="0.25">
      <c r="S7417" s="46"/>
      <c r="U7417" s="46"/>
    </row>
    <row r="7418" spans="19:21" x14ac:dyDescent="0.25">
      <c r="S7418" s="46"/>
      <c r="U7418" s="46"/>
    </row>
    <row r="7419" spans="19:21" x14ac:dyDescent="0.25">
      <c r="S7419" s="46"/>
      <c r="U7419" s="46"/>
    </row>
    <row r="7420" spans="19:21" x14ac:dyDescent="0.25">
      <c r="S7420" s="46"/>
      <c r="U7420" s="46"/>
    </row>
    <row r="7421" spans="19:21" x14ac:dyDescent="0.25">
      <c r="S7421" s="46"/>
      <c r="U7421" s="46"/>
    </row>
    <row r="7422" spans="19:21" x14ac:dyDescent="0.25">
      <c r="S7422" s="46"/>
      <c r="U7422" s="46"/>
    </row>
    <row r="7423" spans="19:21" x14ac:dyDescent="0.25">
      <c r="S7423" s="46"/>
      <c r="U7423" s="46"/>
    </row>
    <row r="7424" spans="19:21" x14ac:dyDescent="0.25">
      <c r="S7424" s="46"/>
      <c r="U7424" s="46"/>
    </row>
    <row r="7425" spans="19:21" x14ac:dyDescent="0.25">
      <c r="S7425" s="46"/>
      <c r="U7425" s="46"/>
    </row>
    <row r="7426" spans="19:21" x14ac:dyDescent="0.25">
      <c r="S7426" s="46"/>
      <c r="U7426" s="46"/>
    </row>
    <row r="7427" spans="19:21" x14ac:dyDescent="0.25">
      <c r="S7427" s="46"/>
      <c r="U7427" s="46"/>
    </row>
    <row r="7428" spans="19:21" x14ac:dyDescent="0.25">
      <c r="S7428" s="46"/>
      <c r="U7428" s="46"/>
    </row>
    <row r="7429" spans="19:21" x14ac:dyDescent="0.25">
      <c r="S7429" s="46"/>
      <c r="U7429" s="46"/>
    </row>
    <row r="7430" spans="19:21" x14ac:dyDescent="0.25">
      <c r="S7430" s="46"/>
      <c r="U7430" s="46"/>
    </row>
    <row r="7431" spans="19:21" x14ac:dyDescent="0.25">
      <c r="S7431" s="46"/>
      <c r="U7431" s="46"/>
    </row>
    <row r="7432" spans="19:21" x14ac:dyDescent="0.25">
      <c r="S7432" s="46"/>
      <c r="U7432" s="46"/>
    </row>
    <row r="7433" spans="19:21" x14ac:dyDescent="0.25">
      <c r="S7433" s="46"/>
      <c r="U7433" s="46"/>
    </row>
    <row r="7434" spans="19:21" x14ac:dyDescent="0.25">
      <c r="S7434" s="46"/>
      <c r="U7434" s="46"/>
    </row>
    <row r="7435" spans="19:21" x14ac:dyDescent="0.25">
      <c r="S7435" s="46"/>
      <c r="U7435" s="46"/>
    </row>
    <row r="7436" spans="19:21" x14ac:dyDescent="0.25">
      <c r="S7436" s="46"/>
      <c r="U7436" s="46"/>
    </row>
    <row r="7437" spans="19:21" x14ac:dyDescent="0.25">
      <c r="S7437" s="46"/>
      <c r="U7437" s="46"/>
    </row>
    <row r="7438" spans="19:21" x14ac:dyDescent="0.25">
      <c r="S7438" s="46"/>
      <c r="U7438" s="46"/>
    </row>
    <row r="7439" spans="19:21" x14ac:dyDescent="0.25">
      <c r="S7439" s="46"/>
      <c r="U7439" s="46"/>
    </row>
    <row r="7440" spans="19:21" x14ac:dyDescent="0.25">
      <c r="S7440" s="46"/>
      <c r="U7440" s="46"/>
    </row>
    <row r="7441" spans="19:21" x14ac:dyDescent="0.25">
      <c r="S7441" s="46"/>
      <c r="U7441" s="46"/>
    </row>
    <row r="7442" spans="19:21" x14ac:dyDescent="0.25">
      <c r="S7442" s="46"/>
      <c r="U7442" s="46"/>
    </row>
    <row r="7443" spans="19:21" x14ac:dyDescent="0.25">
      <c r="S7443" s="46"/>
      <c r="U7443" s="46"/>
    </row>
    <row r="7444" spans="19:21" x14ac:dyDescent="0.25">
      <c r="S7444" s="46"/>
      <c r="U7444" s="46"/>
    </row>
    <row r="7445" spans="19:21" x14ac:dyDescent="0.25">
      <c r="S7445" s="46"/>
      <c r="U7445" s="46"/>
    </row>
    <row r="7446" spans="19:21" x14ac:dyDescent="0.25">
      <c r="S7446" s="46"/>
      <c r="U7446" s="46"/>
    </row>
    <row r="7447" spans="19:21" x14ac:dyDescent="0.25">
      <c r="S7447" s="46"/>
      <c r="U7447" s="46"/>
    </row>
    <row r="7448" spans="19:21" x14ac:dyDescent="0.25">
      <c r="S7448" s="46"/>
      <c r="U7448" s="46"/>
    </row>
    <row r="7449" spans="19:21" x14ac:dyDescent="0.25">
      <c r="S7449" s="46"/>
      <c r="U7449" s="46"/>
    </row>
    <row r="7450" spans="19:21" x14ac:dyDescent="0.25">
      <c r="S7450" s="46"/>
      <c r="U7450" s="46"/>
    </row>
    <row r="7451" spans="19:21" x14ac:dyDescent="0.25">
      <c r="S7451" s="46"/>
      <c r="U7451" s="46"/>
    </row>
    <row r="7452" spans="19:21" x14ac:dyDescent="0.25">
      <c r="S7452" s="46"/>
      <c r="U7452" s="46"/>
    </row>
    <row r="7453" spans="19:21" x14ac:dyDescent="0.25">
      <c r="S7453" s="46"/>
      <c r="U7453" s="46"/>
    </row>
    <row r="7454" spans="19:21" x14ac:dyDescent="0.25">
      <c r="S7454" s="46"/>
      <c r="U7454" s="46"/>
    </row>
    <row r="7455" spans="19:21" x14ac:dyDescent="0.25">
      <c r="S7455" s="46"/>
      <c r="U7455" s="46"/>
    </row>
    <row r="7456" spans="19:21" x14ac:dyDescent="0.25">
      <c r="S7456" s="46"/>
      <c r="U7456" s="46"/>
    </row>
    <row r="7457" spans="19:21" x14ac:dyDescent="0.25">
      <c r="S7457" s="46"/>
      <c r="U7457" s="46"/>
    </row>
    <row r="7458" spans="19:21" x14ac:dyDescent="0.25">
      <c r="S7458" s="46"/>
      <c r="U7458" s="46"/>
    </row>
    <row r="7459" spans="19:21" x14ac:dyDescent="0.25">
      <c r="S7459" s="46"/>
      <c r="U7459" s="46"/>
    </row>
    <row r="7460" spans="19:21" x14ac:dyDescent="0.25">
      <c r="S7460" s="46"/>
      <c r="U7460" s="46"/>
    </row>
    <row r="7461" spans="19:21" x14ac:dyDescent="0.25">
      <c r="S7461" s="46"/>
      <c r="U7461" s="46"/>
    </row>
    <row r="7462" spans="19:21" x14ac:dyDescent="0.25">
      <c r="S7462" s="46"/>
      <c r="U7462" s="46"/>
    </row>
    <row r="7463" spans="19:21" x14ac:dyDescent="0.25">
      <c r="S7463" s="46"/>
      <c r="U7463" s="46"/>
    </row>
    <row r="7464" spans="19:21" x14ac:dyDescent="0.25">
      <c r="S7464" s="46"/>
      <c r="U7464" s="46"/>
    </row>
    <row r="7465" spans="19:21" x14ac:dyDescent="0.25">
      <c r="S7465" s="46"/>
      <c r="U7465" s="46"/>
    </row>
    <row r="7466" spans="19:21" x14ac:dyDescent="0.25">
      <c r="S7466" s="46"/>
      <c r="U7466" s="46"/>
    </row>
    <row r="7467" spans="19:21" x14ac:dyDescent="0.25">
      <c r="S7467" s="46"/>
      <c r="U7467" s="46"/>
    </row>
    <row r="7468" spans="19:21" x14ac:dyDescent="0.25">
      <c r="S7468" s="46"/>
      <c r="U7468" s="46"/>
    </row>
    <row r="7469" spans="19:21" x14ac:dyDescent="0.25">
      <c r="S7469" s="46"/>
      <c r="U7469" s="46"/>
    </row>
    <row r="7470" spans="19:21" x14ac:dyDescent="0.25">
      <c r="S7470" s="46"/>
      <c r="U7470" s="46"/>
    </row>
    <row r="7471" spans="19:21" x14ac:dyDescent="0.25">
      <c r="S7471" s="46"/>
      <c r="U7471" s="46"/>
    </row>
    <row r="7472" spans="19:21" x14ac:dyDescent="0.25">
      <c r="S7472" s="46"/>
      <c r="U7472" s="46"/>
    </row>
    <row r="7473" spans="19:21" x14ac:dyDescent="0.25">
      <c r="S7473" s="46"/>
      <c r="U7473" s="46"/>
    </row>
    <row r="7474" spans="19:21" x14ac:dyDescent="0.25">
      <c r="S7474" s="46"/>
      <c r="U7474" s="46"/>
    </row>
    <row r="7475" spans="19:21" x14ac:dyDescent="0.25">
      <c r="S7475" s="46"/>
      <c r="U7475" s="46"/>
    </row>
    <row r="7476" spans="19:21" x14ac:dyDescent="0.25">
      <c r="S7476" s="46"/>
      <c r="U7476" s="46"/>
    </row>
    <row r="7477" spans="19:21" x14ac:dyDescent="0.25">
      <c r="S7477" s="46"/>
      <c r="U7477" s="46"/>
    </row>
    <row r="7478" spans="19:21" x14ac:dyDescent="0.25">
      <c r="S7478" s="46"/>
      <c r="U7478" s="46"/>
    </row>
    <row r="7479" spans="19:21" x14ac:dyDescent="0.25">
      <c r="S7479" s="46"/>
      <c r="U7479" s="46"/>
    </row>
    <row r="7480" spans="19:21" x14ac:dyDescent="0.25">
      <c r="S7480" s="46"/>
      <c r="U7480" s="46"/>
    </row>
    <row r="7481" spans="19:21" x14ac:dyDescent="0.25">
      <c r="S7481" s="46"/>
      <c r="U7481" s="46"/>
    </row>
    <row r="7482" spans="19:21" x14ac:dyDescent="0.25">
      <c r="S7482" s="46"/>
      <c r="U7482" s="46"/>
    </row>
    <row r="7483" spans="19:21" x14ac:dyDescent="0.25">
      <c r="S7483" s="46"/>
      <c r="U7483" s="46"/>
    </row>
    <row r="7484" spans="19:21" x14ac:dyDescent="0.25">
      <c r="S7484" s="46"/>
      <c r="U7484" s="46"/>
    </row>
    <row r="7485" spans="19:21" x14ac:dyDescent="0.25">
      <c r="S7485" s="46"/>
      <c r="U7485" s="46"/>
    </row>
    <row r="7486" spans="19:21" x14ac:dyDescent="0.25">
      <c r="S7486" s="46"/>
      <c r="U7486" s="46"/>
    </row>
    <row r="7487" spans="19:21" x14ac:dyDescent="0.25">
      <c r="S7487" s="46"/>
      <c r="U7487" s="46"/>
    </row>
    <row r="7488" spans="19:21" x14ac:dyDescent="0.25">
      <c r="S7488" s="46"/>
      <c r="U7488" s="46"/>
    </row>
    <row r="7489" spans="19:21" x14ac:dyDescent="0.25">
      <c r="S7489" s="46"/>
      <c r="U7489" s="46"/>
    </row>
    <row r="7490" spans="19:21" x14ac:dyDescent="0.25">
      <c r="S7490" s="46"/>
      <c r="U7490" s="46"/>
    </row>
    <row r="7491" spans="19:21" x14ac:dyDescent="0.25">
      <c r="S7491" s="46"/>
      <c r="U7491" s="46"/>
    </row>
    <row r="7492" spans="19:21" x14ac:dyDescent="0.25">
      <c r="S7492" s="46"/>
      <c r="U7492" s="46"/>
    </row>
    <row r="7493" spans="19:21" x14ac:dyDescent="0.25">
      <c r="S7493" s="46"/>
      <c r="U7493" s="46"/>
    </row>
    <row r="7494" spans="19:21" x14ac:dyDescent="0.25">
      <c r="S7494" s="46"/>
      <c r="U7494" s="46"/>
    </row>
    <row r="7495" spans="19:21" x14ac:dyDescent="0.25">
      <c r="S7495" s="46"/>
      <c r="U7495" s="46"/>
    </row>
    <row r="7496" spans="19:21" x14ac:dyDescent="0.25">
      <c r="S7496" s="46"/>
      <c r="U7496" s="46"/>
    </row>
    <row r="7497" spans="19:21" x14ac:dyDescent="0.25">
      <c r="S7497" s="46"/>
      <c r="U7497" s="46"/>
    </row>
    <row r="7498" spans="19:21" x14ac:dyDescent="0.25">
      <c r="S7498" s="46"/>
      <c r="U7498" s="46"/>
    </row>
    <row r="7499" spans="19:21" x14ac:dyDescent="0.25">
      <c r="S7499" s="46"/>
      <c r="U7499" s="46"/>
    </row>
    <row r="7500" spans="19:21" x14ac:dyDescent="0.25">
      <c r="S7500" s="46"/>
      <c r="U7500" s="46"/>
    </row>
    <row r="7501" spans="19:21" x14ac:dyDescent="0.25">
      <c r="S7501" s="46"/>
      <c r="U7501" s="46"/>
    </row>
    <row r="7502" spans="19:21" x14ac:dyDescent="0.25">
      <c r="S7502" s="46"/>
      <c r="U7502" s="46"/>
    </row>
    <row r="7503" spans="19:21" x14ac:dyDescent="0.25">
      <c r="S7503" s="46"/>
      <c r="U7503" s="46"/>
    </row>
    <row r="7504" spans="19:21" x14ac:dyDescent="0.25">
      <c r="S7504" s="46"/>
      <c r="U7504" s="46"/>
    </row>
    <row r="7505" spans="19:21" x14ac:dyDescent="0.25">
      <c r="S7505" s="46"/>
      <c r="U7505" s="46"/>
    </row>
    <row r="7506" spans="19:21" x14ac:dyDescent="0.25">
      <c r="S7506" s="46"/>
      <c r="U7506" s="46"/>
    </row>
    <row r="7507" spans="19:21" x14ac:dyDescent="0.25">
      <c r="S7507" s="46"/>
      <c r="U7507" s="46"/>
    </row>
    <row r="7508" spans="19:21" x14ac:dyDescent="0.25">
      <c r="S7508" s="46"/>
      <c r="U7508" s="46"/>
    </row>
    <row r="7509" spans="19:21" x14ac:dyDescent="0.25">
      <c r="S7509" s="46"/>
      <c r="U7509" s="46"/>
    </row>
    <row r="7510" spans="19:21" x14ac:dyDescent="0.25">
      <c r="S7510" s="46"/>
      <c r="U7510" s="46"/>
    </row>
    <row r="7511" spans="19:21" x14ac:dyDescent="0.25">
      <c r="S7511" s="46"/>
      <c r="U7511" s="46"/>
    </row>
    <row r="7512" spans="19:21" x14ac:dyDescent="0.25">
      <c r="S7512" s="46"/>
      <c r="U7512" s="46"/>
    </row>
    <row r="7513" spans="19:21" x14ac:dyDescent="0.25">
      <c r="S7513" s="46"/>
      <c r="U7513" s="46"/>
    </row>
    <row r="7514" spans="19:21" x14ac:dyDescent="0.25">
      <c r="S7514" s="46"/>
      <c r="U7514" s="46"/>
    </row>
    <row r="7515" spans="19:21" x14ac:dyDescent="0.25">
      <c r="S7515" s="46"/>
      <c r="U7515" s="46"/>
    </row>
    <row r="7516" spans="19:21" x14ac:dyDescent="0.25">
      <c r="S7516" s="46"/>
      <c r="U7516" s="46"/>
    </row>
    <row r="7517" spans="19:21" x14ac:dyDescent="0.25">
      <c r="S7517" s="46"/>
      <c r="U7517" s="46"/>
    </row>
    <row r="7518" spans="19:21" x14ac:dyDescent="0.25">
      <c r="S7518" s="46"/>
      <c r="U7518" s="46"/>
    </row>
    <row r="7519" spans="19:21" x14ac:dyDescent="0.25">
      <c r="S7519" s="46"/>
      <c r="U7519" s="46"/>
    </row>
    <row r="7520" spans="19:21" x14ac:dyDescent="0.25">
      <c r="S7520" s="46"/>
      <c r="U7520" s="46"/>
    </row>
    <row r="7521" spans="19:21" x14ac:dyDescent="0.25">
      <c r="S7521" s="46"/>
      <c r="U7521" s="46"/>
    </row>
    <row r="7522" spans="19:21" x14ac:dyDescent="0.25">
      <c r="S7522" s="46"/>
      <c r="U7522" s="46"/>
    </row>
    <row r="7523" spans="19:21" x14ac:dyDescent="0.25">
      <c r="S7523" s="46"/>
      <c r="U7523" s="46"/>
    </row>
    <row r="7524" spans="19:21" x14ac:dyDescent="0.25">
      <c r="S7524" s="46"/>
      <c r="U7524" s="46"/>
    </row>
    <row r="7525" spans="19:21" x14ac:dyDescent="0.25">
      <c r="S7525" s="46"/>
      <c r="U7525" s="46"/>
    </row>
    <row r="7526" spans="19:21" x14ac:dyDescent="0.25">
      <c r="S7526" s="46"/>
      <c r="U7526" s="46"/>
    </row>
    <row r="7527" spans="19:21" x14ac:dyDescent="0.25">
      <c r="S7527" s="46"/>
      <c r="U7527" s="46"/>
    </row>
    <row r="7528" spans="19:21" x14ac:dyDescent="0.25">
      <c r="S7528" s="46"/>
      <c r="U7528" s="46"/>
    </row>
    <row r="7529" spans="19:21" x14ac:dyDescent="0.25">
      <c r="S7529" s="46"/>
      <c r="U7529" s="46"/>
    </row>
    <row r="7530" spans="19:21" x14ac:dyDescent="0.25">
      <c r="S7530" s="46"/>
      <c r="U7530" s="46"/>
    </row>
    <row r="7531" spans="19:21" x14ac:dyDescent="0.25">
      <c r="S7531" s="46"/>
      <c r="U7531" s="46"/>
    </row>
    <row r="7532" spans="19:21" x14ac:dyDescent="0.25">
      <c r="S7532" s="46"/>
      <c r="U7532" s="46"/>
    </row>
    <row r="7533" spans="19:21" x14ac:dyDescent="0.25">
      <c r="S7533" s="46"/>
      <c r="U7533" s="46"/>
    </row>
    <row r="7534" spans="19:21" x14ac:dyDescent="0.25">
      <c r="S7534" s="46"/>
      <c r="U7534" s="46"/>
    </row>
    <row r="7535" spans="19:21" x14ac:dyDescent="0.25">
      <c r="S7535" s="46"/>
      <c r="U7535" s="46"/>
    </row>
    <row r="7536" spans="19:21" x14ac:dyDescent="0.25">
      <c r="S7536" s="46"/>
      <c r="U7536" s="46"/>
    </row>
    <row r="7537" spans="19:21" x14ac:dyDescent="0.25">
      <c r="S7537" s="46"/>
      <c r="U7537" s="46"/>
    </row>
    <row r="7538" spans="19:21" x14ac:dyDescent="0.25">
      <c r="S7538" s="46"/>
      <c r="U7538" s="46"/>
    </row>
    <row r="7539" spans="19:21" x14ac:dyDescent="0.25">
      <c r="S7539" s="46"/>
      <c r="U7539" s="46"/>
    </row>
    <row r="7540" spans="19:21" x14ac:dyDescent="0.25">
      <c r="S7540" s="46"/>
      <c r="U7540" s="46"/>
    </row>
    <row r="7541" spans="19:21" x14ac:dyDescent="0.25">
      <c r="S7541" s="46"/>
      <c r="U7541" s="46"/>
    </row>
    <row r="7542" spans="19:21" x14ac:dyDescent="0.25">
      <c r="S7542" s="46"/>
      <c r="U7542" s="46"/>
    </row>
    <row r="7543" spans="19:21" x14ac:dyDescent="0.25">
      <c r="S7543" s="46"/>
      <c r="U7543" s="46"/>
    </row>
    <row r="7544" spans="19:21" x14ac:dyDescent="0.25">
      <c r="S7544" s="46"/>
      <c r="U7544" s="46"/>
    </row>
    <row r="7545" spans="19:21" x14ac:dyDescent="0.25">
      <c r="S7545" s="46"/>
      <c r="U7545" s="46"/>
    </row>
    <row r="7546" spans="19:21" x14ac:dyDescent="0.25">
      <c r="S7546" s="46"/>
      <c r="U7546" s="46"/>
    </row>
    <row r="7547" spans="19:21" x14ac:dyDescent="0.25">
      <c r="S7547" s="46"/>
      <c r="U7547" s="46"/>
    </row>
    <row r="7548" spans="19:21" x14ac:dyDescent="0.25">
      <c r="S7548" s="46"/>
      <c r="U7548" s="46"/>
    </row>
    <row r="7549" spans="19:21" x14ac:dyDescent="0.25">
      <c r="S7549" s="46"/>
      <c r="U7549" s="46"/>
    </row>
    <row r="7550" spans="19:21" x14ac:dyDescent="0.25">
      <c r="S7550" s="46"/>
      <c r="U7550" s="46"/>
    </row>
    <row r="7551" spans="19:21" x14ac:dyDescent="0.25">
      <c r="S7551" s="46"/>
      <c r="U7551" s="46"/>
    </row>
    <row r="7552" spans="19:21" x14ac:dyDescent="0.25">
      <c r="S7552" s="46"/>
      <c r="U7552" s="46"/>
    </row>
    <row r="7553" spans="19:21" x14ac:dyDescent="0.25">
      <c r="S7553" s="46"/>
      <c r="U7553" s="46"/>
    </row>
    <row r="7554" spans="19:21" x14ac:dyDescent="0.25">
      <c r="S7554" s="46"/>
      <c r="U7554" s="46"/>
    </row>
    <row r="7555" spans="19:21" x14ac:dyDescent="0.25">
      <c r="S7555" s="46"/>
      <c r="U7555" s="46"/>
    </row>
    <row r="7556" spans="19:21" x14ac:dyDescent="0.25">
      <c r="S7556" s="46"/>
      <c r="U7556" s="46"/>
    </row>
    <row r="7557" spans="19:21" x14ac:dyDescent="0.25">
      <c r="S7557" s="46"/>
      <c r="U7557" s="46"/>
    </row>
    <row r="7558" spans="19:21" x14ac:dyDescent="0.25">
      <c r="S7558" s="46"/>
      <c r="U7558" s="46"/>
    </row>
    <row r="7559" spans="19:21" x14ac:dyDescent="0.25">
      <c r="S7559" s="46"/>
      <c r="U7559" s="46"/>
    </row>
    <row r="7560" spans="19:21" x14ac:dyDescent="0.25">
      <c r="S7560" s="46"/>
      <c r="U7560" s="46"/>
    </row>
    <row r="7561" spans="19:21" x14ac:dyDescent="0.25">
      <c r="S7561" s="46"/>
      <c r="U7561" s="46"/>
    </row>
    <row r="7562" spans="19:21" x14ac:dyDescent="0.25">
      <c r="S7562" s="46"/>
      <c r="U7562" s="46"/>
    </row>
    <row r="7563" spans="19:21" x14ac:dyDescent="0.25">
      <c r="S7563" s="46"/>
      <c r="U7563" s="46"/>
    </row>
    <row r="7564" spans="19:21" x14ac:dyDescent="0.25">
      <c r="S7564" s="46"/>
      <c r="U7564" s="46"/>
    </row>
    <row r="7565" spans="19:21" x14ac:dyDescent="0.25">
      <c r="S7565" s="46"/>
      <c r="U7565" s="46"/>
    </row>
    <row r="7566" spans="19:21" x14ac:dyDescent="0.25">
      <c r="S7566" s="46"/>
      <c r="U7566" s="46"/>
    </row>
    <row r="7567" spans="19:21" x14ac:dyDescent="0.25">
      <c r="S7567" s="46"/>
      <c r="U7567" s="46"/>
    </row>
    <row r="7568" spans="19:21" x14ac:dyDescent="0.25">
      <c r="S7568" s="46"/>
      <c r="U7568" s="46"/>
    </row>
    <row r="7569" spans="19:21" x14ac:dyDescent="0.25">
      <c r="S7569" s="46"/>
      <c r="U7569" s="46"/>
    </row>
    <row r="7570" spans="19:21" x14ac:dyDescent="0.25">
      <c r="S7570" s="46"/>
      <c r="U7570" s="46"/>
    </row>
    <row r="7571" spans="19:21" x14ac:dyDescent="0.25">
      <c r="S7571" s="46"/>
      <c r="U7571" s="46"/>
    </row>
    <row r="7572" spans="19:21" x14ac:dyDescent="0.25">
      <c r="S7572" s="46"/>
      <c r="U7572" s="46"/>
    </row>
    <row r="7573" spans="19:21" x14ac:dyDescent="0.25">
      <c r="S7573" s="46"/>
      <c r="U7573" s="46"/>
    </row>
    <row r="7574" spans="19:21" x14ac:dyDescent="0.25">
      <c r="S7574" s="46"/>
      <c r="U7574" s="46"/>
    </row>
    <row r="7575" spans="19:21" x14ac:dyDescent="0.25">
      <c r="S7575" s="46"/>
      <c r="U7575" s="46"/>
    </row>
    <row r="7576" spans="19:21" x14ac:dyDescent="0.25">
      <c r="S7576" s="46"/>
      <c r="U7576" s="46"/>
    </row>
    <row r="7577" spans="19:21" x14ac:dyDescent="0.25">
      <c r="S7577" s="46"/>
      <c r="U7577" s="46"/>
    </row>
    <row r="7578" spans="19:21" x14ac:dyDescent="0.25">
      <c r="S7578" s="46"/>
      <c r="U7578" s="46"/>
    </row>
    <row r="7579" spans="19:21" x14ac:dyDescent="0.25">
      <c r="S7579" s="46"/>
      <c r="U7579" s="46"/>
    </row>
    <row r="7580" spans="19:21" x14ac:dyDescent="0.25">
      <c r="S7580" s="46"/>
      <c r="U7580" s="46"/>
    </row>
    <row r="7581" spans="19:21" x14ac:dyDescent="0.25">
      <c r="S7581" s="46"/>
      <c r="U7581" s="46"/>
    </row>
    <row r="7582" spans="19:21" x14ac:dyDescent="0.25">
      <c r="S7582" s="46"/>
      <c r="U7582" s="46"/>
    </row>
    <row r="7583" spans="19:21" x14ac:dyDescent="0.25">
      <c r="S7583" s="46"/>
      <c r="U7583" s="46"/>
    </row>
    <row r="7584" spans="19:21" x14ac:dyDescent="0.25">
      <c r="S7584" s="46"/>
      <c r="U7584" s="46"/>
    </row>
    <row r="7585" spans="19:21" x14ac:dyDescent="0.25">
      <c r="S7585" s="46"/>
      <c r="U7585" s="46"/>
    </row>
    <row r="7586" spans="19:21" x14ac:dyDescent="0.25">
      <c r="S7586" s="46"/>
      <c r="U7586" s="46"/>
    </row>
    <row r="7587" spans="19:21" x14ac:dyDescent="0.25">
      <c r="S7587" s="46"/>
      <c r="U7587" s="46"/>
    </row>
    <row r="7588" spans="19:21" x14ac:dyDescent="0.25">
      <c r="S7588" s="46"/>
      <c r="U7588" s="46"/>
    </row>
    <row r="7589" spans="19:21" x14ac:dyDescent="0.25">
      <c r="S7589" s="46"/>
      <c r="U7589" s="46"/>
    </row>
    <row r="7590" spans="19:21" x14ac:dyDescent="0.25">
      <c r="S7590" s="46"/>
      <c r="U7590" s="46"/>
    </row>
    <row r="7591" spans="19:21" x14ac:dyDescent="0.25">
      <c r="S7591" s="46"/>
      <c r="U7591" s="46"/>
    </row>
    <row r="7592" spans="19:21" x14ac:dyDescent="0.25">
      <c r="S7592" s="46"/>
      <c r="U7592" s="46"/>
    </row>
    <row r="7593" spans="19:21" x14ac:dyDescent="0.25">
      <c r="S7593" s="46"/>
      <c r="U7593" s="46"/>
    </row>
    <row r="7594" spans="19:21" x14ac:dyDescent="0.25">
      <c r="S7594" s="46"/>
      <c r="U7594" s="46"/>
    </row>
    <row r="7595" spans="19:21" x14ac:dyDescent="0.25">
      <c r="S7595" s="46"/>
      <c r="U7595" s="46"/>
    </row>
    <row r="7596" spans="19:21" x14ac:dyDescent="0.25">
      <c r="S7596" s="46"/>
      <c r="U7596" s="46"/>
    </row>
    <row r="7597" spans="19:21" x14ac:dyDescent="0.25">
      <c r="S7597" s="46"/>
      <c r="U7597" s="46"/>
    </row>
    <row r="7598" spans="19:21" x14ac:dyDescent="0.25">
      <c r="S7598" s="46"/>
      <c r="U7598" s="46"/>
    </row>
    <row r="7599" spans="19:21" x14ac:dyDescent="0.25">
      <c r="S7599" s="46"/>
      <c r="U7599" s="46"/>
    </row>
    <row r="7600" spans="19:21" x14ac:dyDescent="0.25">
      <c r="S7600" s="46"/>
      <c r="U7600" s="46"/>
    </row>
    <row r="7601" spans="19:21" x14ac:dyDescent="0.25">
      <c r="S7601" s="46"/>
      <c r="U7601" s="46"/>
    </row>
    <row r="7602" spans="19:21" x14ac:dyDescent="0.25">
      <c r="S7602" s="46"/>
      <c r="U7602" s="46"/>
    </row>
    <row r="7603" spans="19:21" x14ac:dyDescent="0.25">
      <c r="S7603" s="46"/>
      <c r="U7603" s="46"/>
    </row>
    <row r="7604" spans="19:21" x14ac:dyDescent="0.25">
      <c r="S7604" s="46"/>
      <c r="U7604" s="46"/>
    </row>
    <row r="7605" spans="19:21" x14ac:dyDescent="0.25">
      <c r="S7605" s="46"/>
      <c r="U7605" s="46"/>
    </row>
    <row r="7606" spans="19:21" x14ac:dyDescent="0.25">
      <c r="S7606" s="46"/>
      <c r="U7606" s="46"/>
    </row>
    <row r="7607" spans="19:21" x14ac:dyDescent="0.25">
      <c r="S7607" s="46"/>
      <c r="U7607" s="46"/>
    </row>
    <row r="7608" spans="19:21" x14ac:dyDescent="0.25">
      <c r="S7608" s="46"/>
      <c r="U7608" s="46"/>
    </row>
    <row r="7609" spans="19:21" x14ac:dyDescent="0.25">
      <c r="S7609" s="46"/>
      <c r="U7609" s="46"/>
    </row>
    <row r="7610" spans="19:21" x14ac:dyDescent="0.25">
      <c r="S7610" s="46"/>
      <c r="U7610" s="46"/>
    </row>
    <row r="7611" spans="19:21" x14ac:dyDescent="0.25">
      <c r="S7611" s="46"/>
      <c r="U7611" s="46"/>
    </row>
    <row r="7612" spans="19:21" x14ac:dyDescent="0.25">
      <c r="S7612" s="46"/>
      <c r="U7612" s="46"/>
    </row>
    <row r="7613" spans="19:21" x14ac:dyDescent="0.25">
      <c r="S7613" s="46"/>
      <c r="U7613" s="46"/>
    </row>
    <row r="7614" spans="19:21" x14ac:dyDescent="0.25">
      <c r="S7614" s="46"/>
      <c r="U7614" s="46"/>
    </row>
    <row r="7615" spans="19:21" x14ac:dyDescent="0.25">
      <c r="S7615" s="46"/>
      <c r="U7615" s="46"/>
    </row>
    <row r="7616" spans="19:21" x14ac:dyDescent="0.25">
      <c r="S7616" s="46"/>
      <c r="U7616" s="46"/>
    </row>
    <row r="7617" spans="19:21" x14ac:dyDescent="0.25">
      <c r="S7617" s="46"/>
      <c r="U7617" s="46"/>
    </row>
    <row r="7618" spans="19:21" x14ac:dyDescent="0.25">
      <c r="S7618" s="46"/>
      <c r="U7618" s="46"/>
    </row>
    <row r="7619" spans="19:21" x14ac:dyDescent="0.25">
      <c r="S7619" s="46"/>
      <c r="U7619" s="46"/>
    </row>
    <row r="7620" spans="19:21" x14ac:dyDescent="0.25">
      <c r="S7620" s="46"/>
      <c r="U7620" s="46"/>
    </row>
    <row r="7621" spans="19:21" x14ac:dyDescent="0.25">
      <c r="S7621" s="46"/>
      <c r="U7621" s="46"/>
    </row>
    <row r="7622" spans="19:21" x14ac:dyDescent="0.25">
      <c r="S7622" s="46"/>
      <c r="U7622" s="46"/>
    </row>
    <row r="7623" spans="19:21" x14ac:dyDescent="0.25">
      <c r="S7623" s="46"/>
      <c r="U7623" s="46"/>
    </row>
    <row r="7624" spans="19:21" x14ac:dyDescent="0.25">
      <c r="S7624" s="46"/>
      <c r="U7624" s="46"/>
    </row>
    <row r="7625" spans="19:21" x14ac:dyDescent="0.25">
      <c r="S7625" s="46"/>
      <c r="U7625" s="46"/>
    </row>
    <row r="7626" spans="19:21" x14ac:dyDescent="0.25">
      <c r="S7626" s="46"/>
      <c r="U7626" s="46"/>
    </row>
    <row r="7627" spans="19:21" x14ac:dyDescent="0.25">
      <c r="S7627" s="46"/>
      <c r="U7627" s="46"/>
    </row>
    <row r="7628" spans="19:21" x14ac:dyDescent="0.25">
      <c r="S7628" s="46"/>
      <c r="U7628" s="46"/>
    </row>
    <row r="7629" spans="19:21" x14ac:dyDescent="0.25">
      <c r="S7629" s="46"/>
      <c r="U7629" s="46"/>
    </row>
    <row r="7630" spans="19:21" x14ac:dyDescent="0.25">
      <c r="S7630" s="46"/>
      <c r="U7630" s="46"/>
    </row>
    <row r="7631" spans="19:21" x14ac:dyDescent="0.25">
      <c r="S7631" s="46"/>
      <c r="U7631" s="46"/>
    </row>
    <row r="7632" spans="19:21" x14ac:dyDescent="0.25">
      <c r="S7632" s="46"/>
      <c r="U7632" s="46"/>
    </row>
    <row r="7633" spans="19:21" x14ac:dyDescent="0.25">
      <c r="S7633" s="46"/>
      <c r="U7633" s="46"/>
    </row>
    <row r="7634" spans="19:21" x14ac:dyDescent="0.25">
      <c r="S7634" s="46"/>
      <c r="U7634" s="46"/>
    </row>
    <row r="7635" spans="19:21" x14ac:dyDescent="0.25">
      <c r="S7635" s="46"/>
      <c r="U7635" s="46"/>
    </row>
    <row r="7636" spans="19:21" x14ac:dyDescent="0.25">
      <c r="S7636" s="46"/>
      <c r="U7636" s="46"/>
    </row>
    <row r="7637" spans="19:21" x14ac:dyDescent="0.25">
      <c r="S7637" s="46"/>
      <c r="U7637" s="46"/>
    </row>
    <row r="7638" spans="19:21" x14ac:dyDescent="0.25">
      <c r="S7638" s="46"/>
      <c r="U7638" s="46"/>
    </row>
    <row r="7639" spans="19:21" x14ac:dyDescent="0.25">
      <c r="S7639" s="46"/>
      <c r="U7639" s="46"/>
    </row>
    <row r="7640" spans="19:21" x14ac:dyDescent="0.25">
      <c r="S7640" s="46"/>
      <c r="U7640" s="46"/>
    </row>
    <row r="7641" spans="19:21" x14ac:dyDescent="0.25">
      <c r="S7641" s="46"/>
      <c r="U7641" s="46"/>
    </row>
    <row r="7642" spans="19:21" x14ac:dyDescent="0.25">
      <c r="S7642" s="46"/>
      <c r="U7642" s="46"/>
    </row>
    <row r="7643" spans="19:21" x14ac:dyDescent="0.25">
      <c r="S7643" s="46"/>
      <c r="U7643" s="46"/>
    </row>
    <row r="7644" spans="19:21" x14ac:dyDescent="0.25">
      <c r="S7644" s="46"/>
      <c r="U7644" s="46"/>
    </row>
    <row r="7645" spans="19:21" x14ac:dyDescent="0.25">
      <c r="S7645" s="46"/>
      <c r="U7645" s="46"/>
    </row>
    <row r="7646" spans="19:21" x14ac:dyDescent="0.25">
      <c r="S7646" s="46"/>
      <c r="U7646" s="46"/>
    </row>
    <row r="7647" spans="19:21" x14ac:dyDescent="0.25">
      <c r="S7647" s="46"/>
      <c r="U7647" s="46"/>
    </row>
    <row r="7648" spans="19:21" x14ac:dyDescent="0.25">
      <c r="S7648" s="46"/>
      <c r="U7648" s="46"/>
    </row>
    <row r="7649" spans="19:21" x14ac:dyDescent="0.25">
      <c r="S7649" s="46"/>
      <c r="U7649" s="46"/>
    </row>
    <row r="7650" spans="19:21" x14ac:dyDescent="0.25">
      <c r="S7650" s="46"/>
      <c r="U7650" s="46"/>
    </row>
    <row r="7651" spans="19:21" x14ac:dyDescent="0.25">
      <c r="S7651" s="46"/>
      <c r="U7651" s="46"/>
    </row>
    <row r="7652" spans="19:21" x14ac:dyDescent="0.25">
      <c r="S7652" s="46"/>
      <c r="U7652" s="46"/>
    </row>
    <row r="7653" spans="19:21" x14ac:dyDescent="0.25">
      <c r="S7653" s="46"/>
      <c r="U7653" s="46"/>
    </row>
    <row r="7654" spans="19:21" x14ac:dyDescent="0.25">
      <c r="S7654" s="46"/>
      <c r="U7654" s="46"/>
    </row>
    <row r="7655" spans="19:21" x14ac:dyDescent="0.25">
      <c r="S7655" s="46"/>
      <c r="U7655" s="46"/>
    </row>
    <row r="7656" spans="19:21" x14ac:dyDescent="0.25">
      <c r="S7656" s="46"/>
      <c r="U7656" s="46"/>
    </row>
    <row r="7657" spans="19:21" x14ac:dyDescent="0.25">
      <c r="S7657" s="46"/>
      <c r="U7657" s="46"/>
    </row>
    <row r="7658" spans="19:21" x14ac:dyDescent="0.25">
      <c r="S7658" s="46"/>
      <c r="U7658" s="46"/>
    </row>
    <row r="7659" spans="19:21" x14ac:dyDescent="0.25">
      <c r="S7659" s="46"/>
      <c r="U7659" s="46"/>
    </row>
    <row r="7660" spans="19:21" x14ac:dyDescent="0.25">
      <c r="S7660" s="46"/>
      <c r="U7660" s="46"/>
    </row>
    <row r="7661" spans="19:21" x14ac:dyDescent="0.25">
      <c r="S7661" s="46"/>
      <c r="U7661" s="46"/>
    </row>
    <row r="7662" spans="19:21" x14ac:dyDescent="0.25">
      <c r="S7662" s="46"/>
      <c r="U7662" s="46"/>
    </row>
    <row r="7663" spans="19:21" x14ac:dyDescent="0.25">
      <c r="S7663" s="46"/>
      <c r="U7663" s="46"/>
    </row>
    <row r="7664" spans="19:21" x14ac:dyDescent="0.25">
      <c r="S7664" s="46"/>
      <c r="U7664" s="46"/>
    </row>
    <row r="7665" spans="19:21" x14ac:dyDescent="0.25">
      <c r="S7665" s="46"/>
      <c r="U7665" s="46"/>
    </row>
    <row r="7666" spans="19:21" x14ac:dyDescent="0.25">
      <c r="S7666" s="46"/>
      <c r="U7666" s="46"/>
    </row>
    <row r="7667" spans="19:21" x14ac:dyDescent="0.25">
      <c r="S7667" s="46"/>
      <c r="U7667" s="46"/>
    </row>
    <row r="7668" spans="19:21" x14ac:dyDescent="0.25">
      <c r="S7668" s="46"/>
      <c r="U7668" s="46"/>
    </row>
    <row r="7669" spans="19:21" x14ac:dyDescent="0.25">
      <c r="S7669" s="46"/>
      <c r="U7669" s="46"/>
    </row>
    <row r="7670" spans="19:21" x14ac:dyDescent="0.25">
      <c r="S7670" s="46"/>
      <c r="U7670" s="46"/>
    </row>
    <row r="7671" spans="19:21" x14ac:dyDescent="0.25">
      <c r="S7671" s="46"/>
      <c r="U7671" s="46"/>
    </row>
    <row r="7672" spans="19:21" x14ac:dyDescent="0.25">
      <c r="S7672" s="46"/>
      <c r="U7672" s="46"/>
    </row>
    <row r="7673" spans="19:21" x14ac:dyDescent="0.25">
      <c r="S7673" s="46"/>
      <c r="U7673" s="46"/>
    </row>
    <row r="7674" spans="19:21" x14ac:dyDescent="0.25">
      <c r="S7674" s="46"/>
      <c r="U7674" s="46"/>
    </row>
    <row r="7675" spans="19:21" x14ac:dyDescent="0.25">
      <c r="S7675" s="46"/>
      <c r="U7675" s="46"/>
    </row>
    <row r="7676" spans="19:21" x14ac:dyDescent="0.25">
      <c r="S7676" s="46"/>
      <c r="U7676" s="46"/>
    </row>
    <row r="7677" spans="19:21" x14ac:dyDescent="0.25">
      <c r="S7677" s="46"/>
      <c r="U7677" s="46"/>
    </row>
    <row r="7678" spans="19:21" x14ac:dyDescent="0.25">
      <c r="S7678" s="46"/>
      <c r="U7678" s="46"/>
    </row>
    <row r="7679" spans="19:21" x14ac:dyDescent="0.25">
      <c r="S7679" s="46"/>
      <c r="U7679" s="46"/>
    </row>
    <row r="7680" spans="19:21" x14ac:dyDescent="0.25">
      <c r="S7680" s="46"/>
      <c r="U7680" s="46"/>
    </row>
    <row r="7681" spans="19:21" x14ac:dyDescent="0.25">
      <c r="S7681" s="46"/>
      <c r="U7681" s="46"/>
    </row>
    <row r="7682" spans="19:21" x14ac:dyDescent="0.25">
      <c r="S7682" s="46"/>
      <c r="U7682" s="46"/>
    </row>
    <row r="7683" spans="19:21" x14ac:dyDescent="0.25">
      <c r="S7683" s="46"/>
      <c r="U7683" s="46"/>
    </row>
    <row r="7684" spans="19:21" x14ac:dyDescent="0.25">
      <c r="S7684" s="46"/>
      <c r="U7684" s="46"/>
    </row>
    <row r="7685" spans="19:21" x14ac:dyDescent="0.25">
      <c r="S7685" s="46"/>
      <c r="U7685" s="46"/>
    </row>
    <row r="7686" spans="19:21" x14ac:dyDescent="0.25">
      <c r="S7686" s="46"/>
      <c r="U7686" s="46"/>
    </row>
    <row r="7687" spans="19:21" x14ac:dyDescent="0.25">
      <c r="S7687" s="46"/>
      <c r="U7687" s="46"/>
    </row>
    <row r="7688" spans="19:21" x14ac:dyDescent="0.25">
      <c r="S7688" s="46"/>
      <c r="U7688" s="46"/>
    </row>
    <row r="7689" spans="19:21" x14ac:dyDescent="0.25">
      <c r="S7689" s="46"/>
      <c r="U7689" s="46"/>
    </row>
    <row r="7690" spans="19:21" x14ac:dyDescent="0.25">
      <c r="S7690" s="46"/>
      <c r="U7690" s="46"/>
    </row>
    <row r="7691" spans="19:21" x14ac:dyDescent="0.25">
      <c r="S7691" s="46"/>
      <c r="U7691" s="46"/>
    </row>
    <row r="7692" spans="19:21" x14ac:dyDescent="0.25">
      <c r="S7692" s="46"/>
      <c r="U7692" s="46"/>
    </row>
    <row r="7693" spans="19:21" x14ac:dyDescent="0.25">
      <c r="S7693" s="46"/>
      <c r="U7693" s="46"/>
    </row>
    <row r="7694" spans="19:21" x14ac:dyDescent="0.25">
      <c r="S7694" s="46"/>
      <c r="U7694" s="46"/>
    </row>
    <row r="7695" spans="19:21" x14ac:dyDescent="0.25">
      <c r="S7695" s="46"/>
      <c r="U7695" s="46"/>
    </row>
    <row r="7696" spans="19:21" x14ac:dyDescent="0.25">
      <c r="S7696" s="46"/>
      <c r="U7696" s="46"/>
    </row>
    <row r="7697" spans="19:21" x14ac:dyDescent="0.25">
      <c r="S7697" s="46"/>
      <c r="U7697" s="46"/>
    </row>
    <row r="7698" spans="19:21" x14ac:dyDescent="0.25">
      <c r="S7698" s="46"/>
      <c r="U7698" s="46"/>
    </row>
    <row r="7699" spans="19:21" x14ac:dyDescent="0.25">
      <c r="S7699" s="46"/>
      <c r="U7699" s="46"/>
    </row>
    <row r="7700" spans="19:21" x14ac:dyDescent="0.25">
      <c r="S7700" s="46"/>
      <c r="U7700" s="46"/>
    </row>
    <row r="7701" spans="19:21" x14ac:dyDescent="0.25">
      <c r="S7701" s="46"/>
      <c r="U7701" s="46"/>
    </row>
    <row r="7702" spans="19:21" x14ac:dyDescent="0.25">
      <c r="S7702" s="46"/>
      <c r="U7702" s="46"/>
    </row>
    <row r="7703" spans="19:21" x14ac:dyDescent="0.25">
      <c r="S7703" s="46"/>
      <c r="U7703" s="46"/>
    </row>
    <row r="7704" spans="19:21" x14ac:dyDescent="0.25">
      <c r="S7704" s="46"/>
      <c r="U7704" s="46"/>
    </row>
    <row r="7705" spans="19:21" x14ac:dyDescent="0.25">
      <c r="S7705" s="46"/>
      <c r="U7705" s="46"/>
    </row>
    <row r="7706" spans="19:21" x14ac:dyDescent="0.25">
      <c r="S7706" s="46"/>
      <c r="U7706" s="46"/>
    </row>
    <row r="7707" spans="19:21" x14ac:dyDescent="0.25">
      <c r="S7707" s="46"/>
      <c r="U7707" s="46"/>
    </row>
    <row r="7708" spans="19:21" x14ac:dyDescent="0.25">
      <c r="S7708" s="46"/>
      <c r="U7708" s="46"/>
    </row>
    <row r="7709" spans="19:21" x14ac:dyDescent="0.25">
      <c r="S7709" s="46"/>
      <c r="U7709" s="46"/>
    </row>
    <row r="7710" spans="19:21" x14ac:dyDescent="0.25">
      <c r="S7710" s="46"/>
      <c r="U7710" s="46"/>
    </row>
    <row r="7711" spans="19:21" x14ac:dyDescent="0.25">
      <c r="S7711" s="46"/>
      <c r="U7711" s="46"/>
    </row>
    <row r="7712" spans="19:21" x14ac:dyDescent="0.25">
      <c r="S7712" s="46"/>
      <c r="U7712" s="46"/>
    </row>
    <row r="7713" spans="19:21" x14ac:dyDescent="0.25">
      <c r="S7713" s="46"/>
      <c r="U7713" s="46"/>
    </row>
    <row r="7714" spans="19:21" x14ac:dyDescent="0.25">
      <c r="S7714" s="46"/>
      <c r="U7714" s="46"/>
    </row>
    <row r="7715" spans="19:21" x14ac:dyDescent="0.25">
      <c r="S7715" s="46"/>
      <c r="U7715" s="46"/>
    </row>
    <row r="7716" spans="19:21" x14ac:dyDescent="0.25">
      <c r="S7716" s="46"/>
      <c r="U7716" s="46"/>
    </row>
    <row r="7717" spans="19:21" x14ac:dyDescent="0.25">
      <c r="S7717" s="46"/>
      <c r="U7717" s="46"/>
    </row>
    <row r="7718" spans="19:21" x14ac:dyDescent="0.25">
      <c r="S7718" s="46"/>
      <c r="U7718" s="46"/>
    </row>
    <row r="7719" spans="19:21" x14ac:dyDescent="0.25">
      <c r="S7719" s="46"/>
      <c r="U7719" s="46"/>
    </row>
    <row r="7720" spans="19:21" x14ac:dyDescent="0.25">
      <c r="S7720" s="46"/>
      <c r="U7720" s="46"/>
    </row>
    <row r="7721" spans="19:21" x14ac:dyDescent="0.25">
      <c r="S7721" s="46"/>
      <c r="U7721" s="46"/>
    </row>
    <row r="7722" spans="19:21" x14ac:dyDescent="0.25">
      <c r="S7722" s="46"/>
      <c r="U7722" s="46"/>
    </row>
    <row r="7723" spans="19:21" x14ac:dyDescent="0.25">
      <c r="S7723" s="46"/>
      <c r="U7723" s="46"/>
    </row>
    <row r="7724" spans="19:21" x14ac:dyDescent="0.25">
      <c r="S7724" s="46"/>
      <c r="U7724" s="46"/>
    </row>
    <row r="7725" spans="19:21" x14ac:dyDescent="0.25">
      <c r="S7725" s="46"/>
      <c r="U7725" s="46"/>
    </row>
    <row r="7726" spans="19:21" x14ac:dyDescent="0.25">
      <c r="S7726" s="46"/>
      <c r="U7726" s="46"/>
    </row>
    <row r="7727" spans="19:21" x14ac:dyDescent="0.25">
      <c r="S7727" s="46"/>
      <c r="U7727" s="46"/>
    </row>
    <row r="7728" spans="19:21" x14ac:dyDescent="0.25">
      <c r="S7728" s="46"/>
      <c r="U7728" s="46"/>
    </row>
    <row r="7729" spans="19:21" x14ac:dyDescent="0.25">
      <c r="S7729" s="46"/>
      <c r="U7729" s="46"/>
    </row>
    <row r="7730" spans="19:21" x14ac:dyDescent="0.25">
      <c r="S7730" s="46"/>
      <c r="U7730" s="46"/>
    </row>
    <row r="7731" spans="19:21" x14ac:dyDescent="0.25">
      <c r="S7731" s="46"/>
      <c r="U7731" s="46"/>
    </row>
    <row r="7732" spans="19:21" x14ac:dyDescent="0.25">
      <c r="S7732" s="46"/>
      <c r="U7732" s="46"/>
    </row>
    <row r="7733" spans="19:21" x14ac:dyDescent="0.25">
      <c r="S7733" s="46"/>
      <c r="U7733" s="46"/>
    </row>
    <row r="7734" spans="19:21" x14ac:dyDescent="0.25">
      <c r="S7734" s="46"/>
      <c r="U7734" s="46"/>
    </row>
    <row r="7735" spans="19:21" x14ac:dyDescent="0.25">
      <c r="S7735" s="46"/>
      <c r="U7735" s="46"/>
    </row>
    <row r="7736" spans="19:21" x14ac:dyDescent="0.25">
      <c r="S7736" s="46"/>
      <c r="U7736" s="46"/>
    </row>
    <row r="7737" spans="19:21" x14ac:dyDescent="0.25">
      <c r="S7737" s="46"/>
      <c r="U7737" s="46"/>
    </row>
    <row r="7738" spans="19:21" x14ac:dyDescent="0.25">
      <c r="S7738" s="46"/>
      <c r="U7738" s="46"/>
    </row>
    <row r="7739" spans="19:21" x14ac:dyDescent="0.25">
      <c r="S7739" s="46"/>
      <c r="U7739" s="46"/>
    </row>
    <row r="7740" spans="19:21" x14ac:dyDescent="0.25">
      <c r="S7740" s="46"/>
      <c r="U7740" s="46"/>
    </row>
    <row r="7741" spans="19:21" x14ac:dyDescent="0.25">
      <c r="S7741" s="46"/>
      <c r="U7741" s="46"/>
    </row>
    <row r="7742" spans="19:21" x14ac:dyDescent="0.25">
      <c r="S7742" s="46"/>
      <c r="U7742" s="46"/>
    </row>
    <row r="7743" spans="19:21" x14ac:dyDescent="0.25">
      <c r="S7743" s="46"/>
      <c r="U7743" s="46"/>
    </row>
    <row r="7744" spans="19:21" x14ac:dyDescent="0.25">
      <c r="S7744" s="46"/>
      <c r="U7744" s="46"/>
    </row>
    <row r="7745" spans="19:21" x14ac:dyDescent="0.25">
      <c r="S7745" s="46"/>
      <c r="U7745" s="46"/>
    </row>
    <row r="7746" spans="19:21" x14ac:dyDescent="0.25">
      <c r="S7746" s="46"/>
      <c r="U7746" s="46"/>
    </row>
    <row r="7747" spans="19:21" x14ac:dyDescent="0.25">
      <c r="S7747" s="46"/>
      <c r="U7747" s="46"/>
    </row>
    <row r="7748" spans="19:21" x14ac:dyDescent="0.25">
      <c r="S7748" s="46"/>
      <c r="U7748" s="46"/>
    </row>
    <row r="7749" spans="19:21" x14ac:dyDescent="0.25">
      <c r="S7749" s="46"/>
      <c r="U7749" s="46"/>
    </row>
    <row r="7750" spans="19:21" x14ac:dyDescent="0.25">
      <c r="S7750" s="46"/>
      <c r="U7750" s="46"/>
    </row>
    <row r="7751" spans="19:21" x14ac:dyDescent="0.25">
      <c r="S7751" s="46"/>
      <c r="U7751" s="46"/>
    </row>
    <row r="7752" spans="19:21" x14ac:dyDescent="0.25">
      <c r="S7752" s="46"/>
      <c r="U7752" s="46"/>
    </row>
    <row r="7753" spans="19:21" x14ac:dyDescent="0.25">
      <c r="S7753" s="46"/>
      <c r="U7753" s="46"/>
    </row>
    <row r="7754" spans="19:21" x14ac:dyDescent="0.25">
      <c r="S7754" s="46"/>
      <c r="U7754" s="46"/>
    </row>
    <row r="7755" spans="19:21" x14ac:dyDescent="0.25">
      <c r="S7755" s="46"/>
      <c r="U7755" s="46"/>
    </row>
    <row r="7756" spans="19:21" x14ac:dyDescent="0.25">
      <c r="S7756" s="46"/>
      <c r="U7756" s="46"/>
    </row>
    <row r="7757" spans="19:21" x14ac:dyDescent="0.25">
      <c r="S7757" s="46"/>
      <c r="U7757" s="46"/>
    </row>
    <row r="7758" spans="19:21" x14ac:dyDescent="0.25">
      <c r="S7758" s="46"/>
      <c r="U7758" s="46"/>
    </row>
    <row r="7759" spans="19:21" x14ac:dyDescent="0.25">
      <c r="S7759" s="46"/>
      <c r="U7759" s="46"/>
    </row>
    <row r="7760" spans="19:21" x14ac:dyDescent="0.25">
      <c r="S7760" s="46"/>
      <c r="U7760" s="46"/>
    </row>
    <row r="7761" spans="19:21" x14ac:dyDescent="0.25">
      <c r="S7761" s="46"/>
      <c r="U7761" s="46"/>
    </row>
    <row r="7762" spans="19:21" x14ac:dyDescent="0.25">
      <c r="S7762" s="46"/>
      <c r="U7762" s="46"/>
    </row>
    <row r="7763" spans="19:21" x14ac:dyDescent="0.25">
      <c r="S7763" s="46"/>
      <c r="U7763" s="46"/>
    </row>
    <row r="7764" spans="19:21" x14ac:dyDescent="0.25">
      <c r="S7764" s="46"/>
      <c r="U7764" s="46"/>
    </row>
    <row r="7765" spans="19:21" x14ac:dyDescent="0.25">
      <c r="S7765" s="46"/>
      <c r="U7765" s="46"/>
    </row>
    <row r="7766" spans="19:21" x14ac:dyDescent="0.25">
      <c r="S7766" s="46"/>
      <c r="U7766" s="46"/>
    </row>
    <row r="7767" spans="19:21" x14ac:dyDescent="0.25">
      <c r="S7767" s="46"/>
      <c r="U7767" s="46"/>
    </row>
    <row r="7768" spans="19:21" x14ac:dyDescent="0.25">
      <c r="S7768" s="46"/>
      <c r="U7768" s="46"/>
    </row>
    <row r="7769" spans="19:21" x14ac:dyDescent="0.25">
      <c r="S7769" s="46"/>
      <c r="U7769" s="46"/>
    </row>
    <row r="7770" spans="19:21" x14ac:dyDescent="0.25">
      <c r="S7770" s="46"/>
      <c r="U7770" s="46"/>
    </row>
    <row r="7771" spans="19:21" x14ac:dyDescent="0.25">
      <c r="S7771" s="46"/>
      <c r="U7771" s="46"/>
    </row>
    <row r="7772" spans="19:21" x14ac:dyDescent="0.25">
      <c r="S7772" s="46"/>
      <c r="U7772" s="46"/>
    </row>
    <row r="7773" spans="19:21" x14ac:dyDescent="0.25">
      <c r="S7773" s="46"/>
      <c r="U7773" s="46"/>
    </row>
    <row r="7774" spans="19:21" x14ac:dyDescent="0.25">
      <c r="S7774" s="46"/>
      <c r="U7774" s="46"/>
    </row>
    <row r="7775" spans="19:21" x14ac:dyDescent="0.25">
      <c r="S7775" s="46"/>
      <c r="U7775" s="46"/>
    </row>
    <row r="7776" spans="19:21" x14ac:dyDescent="0.25">
      <c r="S7776" s="46"/>
      <c r="U7776" s="46"/>
    </row>
    <row r="7777" spans="19:21" x14ac:dyDescent="0.25">
      <c r="S7777" s="46"/>
      <c r="U7777" s="46"/>
    </row>
    <row r="7778" spans="19:21" x14ac:dyDescent="0.25">
      <c r="S7778" s="46"/>
      <c r="U7778" s="46"/>
    </row>
    <row r="7779" spans="19:21" x14ac:dyDescent="0.25">
      <c r="S7779" s="46"/>
      <c r="U7779" s="46"/>
    </row>
    <row r="7780" spans="19:21" x14ac:dyDescent="0.25">
      <c r="S7780" s="46"/>
      <c r="U7780" s="46"/>
    </row>
    <row r="7781" spans="19:21" x14ac:dyDescent="0.25">
      <c r="S7781" s="46"/>
      <c r="U7781" s="46"/>
    </row>
    <row r="7782" spans="19:21" x14ac:dyDescent="0.25">
      <c r="S7782" s="46"/>
      <c r="U7782" s="46"/>
    </row>
    <row r="7783" spans="19:21" x14ac:dyDescent="0.25">
      <c r="S7783" s="46"/>
      <c r="U7783" s="46"/>
    </row>
    <row r="7784" spans="19:21" x14ac:dyDescent="0.25">
      <c r="S7784" s="46"/>
      <c r="U7784" s="46"/>
    </row>
    <row r="7785" spans="19:21" x14ac:dyDescent="0.25">
      <c r="S7785" s="46"/>
      <c r="U7785" s="46"/>
    </row>
    <row r="7786" spans="19:21" x14ac:dyDescent="0.25">
      <c r="S7786" s="46"/>
      <c r="U7786" s="46"/>
    </row>
    <row r="7787" spans="19:21" x14ac:dyDescent="0.25">
      <c r="S7787" s="46"/>
      <c r="U7787" s="46"/>
    </row>
    <row r="7788" spans="19:21" x14ac:dyDescent="0.25">
      <c r="S7788" s="46"/>
      <c r="U7788" s="46"/>
    </row>
    <row r="7789" spans="19:21" x14ac:dyDescent="0.25">
      <c r="S7789" s="46"/>
      <c r="U7789" s="46"/>
    </row>
    <row r="7790" spans="19:21" x14ac:dyDescent="0.25">
      <c r="S7790" s="46"/>
      <c r="U7790" s="46"/>
    </row>
    <row r="7791" spans="19:21" x14ac:dyDescent="0.25">
      <c r="S7791" s="46"/>
      <c r="U7791" s="46"/>
    </row>
    <row r="7792" spans="19:21" x14ac:dyDescent="0.25">
      <c r="S7792" s="46"/>
      <c r="U7792" s="46"/>
    </row>
    <row r="7793" spans="19:21" x14ac:dyDescent="0.25">
      <c r="S7793" s="46"/>
      <c r="U7793" s="46"/>
    </row>
    <row r="7794" spans="19:21" x14ac:dyDescent="0.25">
      <c r="S7794" s="46"/>
      <c r="U7794" s="46"/>
    </row>
    <row r="7795" spans="19:21" x14ac:dyDescent="0.25">
      <c r="S7795" s="46"/>
      <c r="U7795" s="46"/>
    </row>
    <row r="7796" spans="19:21" x14ac:dyDescent="0.25">
      <c r="S7796" s="46"/>
      <c r="U7796" s="46"/>
    </row>
    <row r="7797" spans="19:21" x14ac:dyDescent="0.25">
      <c r="S7797" s="46"/>
      <c r="U7797" s="46"/>
    </row>
    <row r="7798" spans="19:21" x14ac:dyDescent="0.25">
      <c r="S7798" s="46"/>
      <c r="U7798" s="46"/>
    </row>
    <row r="7799" spans="19:21" x14ac:dyDescent="0.25">
      <c r="S7799" s="46"/>
      <c r="U7799" s="46"/>
    </row>
    <row r="7800" spans="19:21" x14ac:dyDescent="0.25">
      <c r="S7800" s="46"/>
      <c r="U7800" s="46"/>
    </row>
    <row r="7801" spans="19:21" x14ac:dyDescent="0.25">
      <c r="S7801" s="46"/>
      <c r="U7801" s="46"/>
    </row>
    <row r="7802" spans="19:21" x14ac:dyDescent="0.25">
      <c r="S7802" s="46"/>
      <c r="U7802" s="46"/>
    </row>
    <row r="7803" spans="19:21" x14ac:dyDescent="0.25">
      <c r="S7803" s="46"/>
      <c r="U7803" s="46"/>
    </row>
    <row r="7804" spans="19:21" x14ac:dyDescent="0.25">
      <c r="S7804" s="46"/>
      <c r="U7804" s="46"/>
    </row>
    <row r="7805" spans="19:21" x14ac:dyDescent="0.25">
      <c r="S7805" s="46"/>
      <c r="U7805" s="46"/>
    </row>
    <row r="7806" spans="19:21" x14ac:dyDescent="0.25">
      <c r="S7806" s="46"/>
      <c r="U7806" s="46"/>
    </row>
    <row r="7807" spans="19:21" x14ac:dyDescent="0.25">
      <c r="S7807" s="46"/>
      <c r="U7807" s="46"/>
    </row>
    <row r="7808" spans="19:21" x14ac:dyDescent="0.25">
      <c r="S7808" s="46"/>
      <c r="U7808" s="46"/>
    </row>
    <row r="7809" spans="19:21" x14ac:dyDescent="0.25">
      <c r="S7809" s="46"/>
      <c r="U7809" s="46"/>
    </row>
    <row r="7810" spans="19:21" x14ac:dyDescent="0.25">
      <c r="S7810" s="46"/>
      <c r="U7810" s="46"/>
    </row>
    <row r="7811" spans="19:21" x14ac:dyDescent="0.25">
      <c r="S7811" s="46"/>
      <c r="U7811" s="46"/>
    </row>
    <row r="7812" spans="19:21" x14ac:dyDescent="0.25">
      <c r="S7812" s="46"/>
      <c r="U7812" s="46"/>
    </row>
    <row r="7813" spans="19:21" x14ac:dyDescent="0.25">
      <c r="S7813" s="46"/>
      <c r="U7813" s="46"/>
    </row>
    <row r="7814" spans="19:21" x14ac:dyDescent="0.25">
      <c r="S7814" s="46"/>
      <c r="U7814" s="46"/>
    </row>
    <row r="7815" spans="19:21" x14ac:dyDescent="0.25">
      <c r="S7815" s="46"/>
      <c r="U7815" s="46"/>
    </row>
    <row r="7816" spans="19:21" x14ac:dyDescent="0.25">
      <c r="S7816" s="46"/>
      <c r="U7816" s="46"/>
    </row>
    <row r="7817" spans="19:21" x14ac:dyDescent="0.25">
      <c r="S7817" s="46"/>
      <c r="U7817" s="46"/>
    </row>
    <row r="7818" spans="19:21" x14ac:dyDescent="0.25">
      <c r="S7818" s="46"/>
      <c r="U7818" s="46"/>
    </row>
    <row r="7819" spans="19:21" x14ac:dyDescent="0.25">
      <c r="S7819" s="46"/>
      <c r="U7819" s="46"/>
    </row>
    <row r="7820" spans="19:21" x14ac:dyDescent="0.25">
      <c r="S7820" s="46"/>
      <c r="U7820" s="46"/>
    </row>
    <row r="7821" spans="19:21" x14ac:dyDescent="0.25">
      <c r="S7821" s="46"/>
      <c r="U7821" s="46"/>
    </row>
    <row r="7822" spans="19:21" x14ac:dyDescent="0.25">
      <c r="S7822" s="46"/>
      <c r="U7822" s="46"/>
    </row>
    <row r="7823" spans="19:21" x14ac:dyDescent="0.25">
      <c r="S7823" s="46"/>
      <c r="U7823" s="46"/>
    </row>
    <row r="7824" spans="19:21" x14ac:dyDescent="0.25">
      <c r="S7824" s="46"/>
      <c r="U7824" s="46"/>
    </row>
    <row r="7825" spans="19:21" x14ac:dyDescent="0.25">
      <c r="S7825" s="46"/>
      <c r="U7825" s="46"/>
    </row>
    <row r="7826" spans="19:21" x14ac:dyDescent="0.25">
      <c r="S7826" s="46"/>
      <c r="U7826" s="46"/>
    </row>
    <row r="7827" spans="19:21" x14ac:dyDescent="0.25">
      <c r="S7827" s="46"/>
      <c r="U7827" s="46"/>
    </row>
    <row r="7828" spans="19:21" x14ac:dyDescent="0.25">
      <c r="S7828" s="46"/>
      <c r="U7828" s="46"/>
    </row>
    <row r="7829" spans="19:21" x14ac:dyDescent="0.25">
      <c r="S7829" s="46"/>
      <c r="U7829" s="46"/>
    </row>
    <row r="7830" spans="19:21" x14ac:dyDescent="0.25">
      <c r="S7830" s="46"/>
      <c r="U7830" s="46"/>
    </row>
    <row r="7831" spans="19:21" x14ac:dyDescent="0.25">
      <c r="S7831" s="46"/>
      <c r="U7831" s="46"/>
    </row>
    <row r="7832" spans="19:21" x14ac:dyDescent="0.25">
      <c r="S7832" s="46"/>
      <c r="U7832" s="46"/>
    </row>
    <row r="7833" spans="19:21" x14ac:dyDescent="0.25">
      <c r="S7833" s="46"/>
      <c r="U7833" s="46"/>
    </row>
    <row r="7834" spans="19:21" x14ac:dyDescent="0.25">
      <c r="S7834" s="46"/>
      <c r="U7834" s="46"/>
    </row>
    <row r="7835" spans="19:21" x14ac:dyDescent="0.25">
      <c r="S7835" s="46"/>
      <c r="U7835" s="46"/>
    </row>
    <row r="7836" spans="19:21" x14ac:dyDescent="0.25">
      <c r="S7836" s="46"/>
      <c r="U7836" s="46"/>
    </row>
    <row r="7837" spans="19:21" x14ac:dyDescent="0.25">
      <c r="S7837" s="46"/>
      <c r="U7837" s="46"/>
    </row>
    <row r="7838" spans="19:21" x14ac:dyDescent="0.25">
      <c r="S7838" s="46"/>
      <c r="U7838" s="46"/>
    </row>
    <row r="7839" spans="19:21" x14ac:dyDescent="0.25">
      <c r="S7839" s="46"/>
      <c r="U7839" s="46"/>
    </row>
    <row r="7840" spans="19:21" x14ac:dyDescent="0.25">
      <c r="S7840" s="46"/>
      <c r="U7840" s="46"/>
    </row>
    <row r="7841" spans="19:21" x14ac:dyDescent="0.25">
      <c r="S7841" s="46"/>
      <c r="U7841" s="46"/>
    </row>
    <row r="7842" spans="19:21" x14ac:dyDescent="0.25">
      <c r="S7842" s="46"/>
      <c r="U7842" s="46"/>
    </row>
    <row r="7843" spans="19:21" x14ac:dyDescent="0.25">
      <c r="S7843" s="46"/>
      <c r="U7843" s="46"/>
    </row>
    <row r="7844" spans="19:21" x14ac:dyDescent="0.25">
      <c r="S7844" s="46"/>
      <c r="U7844" s="46"/>
    </row>
    <row r="7845" spans="19:21" x14ac:dyDescent="0.25">
      <c r="S7845" s="46"/>
      <c r="U7845" s="46"/>
    </row>
    <row r="7846" spans="19:21" x14ac:dyDescent="0.25">
      <c r="S7846" s="46"/>
      <c r="U7846" s="46"/>
    </row>
    <row r="7847" spans="19:21" x14ac:dyDescent="0.25">
      <c r="S7847" s="46"/>
      <c r="U7847" s="46"/>
    </row>
    <row r="7848" spans="19:21" x14ac:dyDescent="0.25">
      <c r="S7848" s="46"/>
      <c r="U7848" s="46"/>
    </row>
    <row r="7849" spans="19:21" x14ac:dyDescent="0.25">
      <c r="S7849" s="46"/>
      <c r="U7849" s="46"/>
    </row>
    <row r="7850" spans="19:21" x14ac:dyDescent="0.25">
      <c r="S7850" s="46"/>
      <c r="U7850" s="46"/>
    </row>
    <row r="7851" spans="19:21" x14ac:dyDescent="0.25">
      <c r="S7851" s="46"/>
      <c r="U7851" s="46"/>
    </row>
    <row r="7852" spans="19:21" x14ac:dyDescent="0.25">
      <c r="S7852" s="46"/>
      <c r="U7852" s="46"/>
    </row>
    <row r="7853" spans="19:21" x14ac:dyDescent="0.25">
      <c r="S7853" s="46"/>
      <c r="U7853" s="46"/>
    </row>
    <row r="7854" spans="19:21" x14ac:dyDescent="0.25">
      <c r="S7854" s="46"/>
      <c r="U7854" s="46"/>
    </row>
    <row r="7855" spans="19:21" x14ac:dyDescent="0.25">
      <c r="S7855" s="46"/>
      <c r="U7855" s="46"/>
    </row>
    <row r="7856" spans="19:21" x14ac:dyDescent="0.25">
      <c r="S7856" s="46"/>
      <c r="U7856" s="46"/>
    </row>
    <row r="7857" spans="19:21" x14ac:dyDescent="0.25">
      <c r="S7857" s="46"/>
      <c r="U7857" s="46"/>
    </row>
    <row r="7858" spans="19:21" x14ac:dyDescent="0.25">
      <c r="S7858" s="46"/>
      <c r="U7858" s="46"/>
    </row>
    <row r="7859" spans="19:21" x14ac:dyDescent="0.25">
      <c r="S7859" s="46"/>
      <c r="U7859" s="46"/>
    </row>
    <row r="7860" spans="19:21" x14ac:dyDescent="0.25">
      <c r="S7860" s="46"/>
      <c r="U7860" s="46"/>
    </row>
    <row r="7861" spans="19:21" x14ac:dyDescent="0.25">
      <c r="S7861" s="46"/>
      <c r="U7861" s="46"/>
    </row>
    <row r="7862" spans="19:21" x14ac:dyDescent="0.25">
      <c r="S7862" s="46"/>
      <c r="U7862" s="46"/>
    </row>
    <row r="7863" spans="19:21" x14ac:dyDescent="0.25">
      <c r="S7863" s="46"/>
      <c r="U7863" s="46"/>
    </row>
    <row r="7864" spans="19:21" x14ac:dyDescent="0.25">
      <c r="S7864" s="46"/>
      <c r="U7864" s="46"/>
    </row>
    <row r="7865" spans="19:21" x14ac:dyDescent="0.25">
      <c r="S7865" s="46"/>
      <c r="U7865" s="46"/>
    </row>
    <row r="7866" spans="19:21" x14ac:dyDescent="0.25">
      <c r="S7866" s="46"/>
      <c r="U7866" s="46"/>
    </row>
    <row r="7867" spans="19:21" x14ac:dyDescent="0.25">
      <c r="S7867" s="46"/>
      <c r="U7867" s="46"/>
    </row>
    <row r="7868" spans="19:21" x14ac:dyDescent="0.25">
      <c r="S7868" s="46"/>
      <c r="U7868" s="46"/>
    </row>
    <row r="7869" spans="19:21" x14ac:dyDescent="0.25">
      <c r="S7869" s="46"/>
      <c r="U7869" s="46"/>
    </row>
    <row r="7870" spans="19:21" x14ac:dyDescent="0.25">
      <c r="S7870" s="46"/>
      <c r="U7870" s="46"/>
    </row>
    <row r="7871" spans="19:21" x14ac:dyDescent="0.25">
      <c r="S7871" s="46"/>
      <c r="U7871" s="46"/>
    </row>
    <row r="7872" spans="19:21" x14ac:dyDescent="0.25">
      <c r="S7872" s="46"/>
      <c r="U7872" s="46"/>
    </row>
    <row r="7873" spans="19:21" x14ac:dyDescent="0.25">
      <c r="S7873" s="46"/>
      <c r="U7873" s="46"/>
    </row>
    <row r="7874" spans="19:21" x14ac:dyDescent="0.25">
      <c r="S7874" s="46"/>
      <c r="U7874" s="46"/>
    </row>
    <row r="7875" spans="19:21" x14ac:dyDescent="0.25">
      <c r="S7875" s="46"/>
      <c r="U7875" s="46"/>
    </row>
    <row r="7876" spans="19:21" x14ac:dyDescent="0.25">
      <c r="S7876" s="46"/>
      <c r="U7876" s="46"/>
    </row>
    <row r="7877" spans="19:21" x14ac:dyDescent="0.25">
      <c r="S7877" s="46"/>
      <c r="U7877" s="46"/>
    </row>
    <row r="7878" spans="19:21" x14ac:dyDescent="0.25">
      <c r="S7878" s="46"/>
      <c r="U7878" s="46"/>
    </row>
    <row r="7879" spans="19:21" x14ac:dyDescent="0.25">
      <c r="S7879" s="46"/>
      <c r="U7879" s="46"/>
    </row>
    <row r="7880" spans="19:21" x14ac:dyDescent="0.25">
      <c r="S7880" s="46"/>
      <c r="U7880" s="46"/>
    </row>
    <row r="7881" spans="19:21" x14ac:dyDescent="0.25">
      <c r="S7881" s="46"/>
      <c r="U7881" s="46"/>
    </row>
    <row r="7882" spans="19:21" x14ac:dyDescent="0.25">
      <c r="S7882" s="46"/>
      <c r="U7882" s="46"/>
    </row>
    <row r="7883" spans="19:21" x14ac:dyDescent="0.25">
      <c r="S7883" s="46"/>
      <c r="U7883" s="46"/>
    </row>
    <row r="7884" spans="19:21" x14ac:dyDescent="0.25">
      <c r="S7884" s="46"/>
      <c r="U7884" s="46"/>
    </row>
    <row r="7885" spans="19:21" x14ac:dyDescent="0.25">
      <c r="S7885" s="46"/>
      <c r="U7885" s="46"/>
    </row>
    <row r="7886" spans="19:21" x14ac:dyDescent="0.25">
      <c r="S7886" s="46"/>
      <c r="U7886" s="46"/>
    </row>
    <row r="7887" spans="19:21" x14ac:dyDescent="0.25">
      <c r="S7887" s="46"/>
      <c r="U7887" s="46"/>
    </row>
    <row r="7888" spans="19:21" x14ac:dyDescent="0.25">
      <c r="S7888" s="46"/>
      <c r="U7888" s="46"/>
    </row>
    <row r="7889" spans="19:21" x14ac:dyDescent="0.25">
      <c r="S7889" s="46"/>
      <c r="U7889" s="46"/>
    </row>
    <row r="7890" spans="19:21" x14ac:dyDescent="0.25">
      <c r="S7890" s="46"/>
      <c r="U7890" s="46"/>
    </row>
    <row r="7891" spans="19:21" x14ac:dyDescent="0.25">
      <c r="S7891" s="46"/>
      <c r="U7891" s="46"/>
    </row>
    <row r="7892" spans="19:21" x14ac:dyDescent="0.25">
      <c r="S7892" s="46"/>
      <c r="U7892" s="46"/>
    </row>
    <row r="7893" spans="19:21" x14ac:dyDescent="0.25">
      <c r="S7893" s="46"/>
      <c r="U7893" s="46"/>
    </row>
    <row r="7894" spans="19:21" x14ac:dyDescent="0.25">
      <c r="S7894" s="46"/>
      <c r="U7894" s="46"/>
    </row>
    <row r="7895" spans="19:21" x14ac:dyDescent="0.25">
      <c r="S7895" s="46"/>
      <c r="U7895" s="46"/>
    </row>
    <row r="7896" spans="19:21" x14ac:dyDescent="0.25">
      <c r="S7896" s="46"/>
      <c r="U7896" s="46"/>
    </row>
    <row r="7897" spans="19:21" x14ac:dyDescent="0.25">
      <c r="S7897" s="46"/>
      <c r="U7897" s="46"/>
    </row>
    <row r="7898" spans="19:21" x14ac:dyDescent="0.25">
      <c r="S7898" s="46"/>
      <c r="U7898" s="46"/>
    </row>
    <row r="7899" spans="19:21" x14ac:dyDescent="0.25">
      <c r="S7899" s="46"/>
      <c r="U7899" s="46"/>
    </row>
    <row r="7900" spans="19:21" x14ac:dyDescent="0.25">
      <c r="S7900" s="46"/>
      <c r="U7900" s="46"/>
    </row>
    <row r="7901" spans="19:21" x14ac:dyDescent="0.25">
      <c r="S7901" s="46"/>
      <c r="U7901" s="46"/>
    </row>
    <row r="7902" spans="19:21" x14ac:dyDescent="0.25">
      <c r="S7902" s="46"/>
      <c r="U7902" s="46"/>
    </row>
    <row r="7903" spans="19:21" x14ac:dyDescent="0.25">
      <c r="S7903" s="46"/>
      <c r="U7903" s="46"/>
    </row>
    <row r="7904" spans="19:21" x14ac:dyDescent="0.25">
      <c r="S7904" s="46"/>
      <c r="U7904" s="46"/>
    </row>
    <row r="7905" spans="19:21" x14ac:dyDescent="0.25">
      <c r="S7905" s="46"/>
      <c r="U7905" s="46"/>
    </row>
    <row r="7906" spans="19:21" x14ac:dyDescent="0.25">
      <c r="S7906" s="46"/>
      <c r="U7906" s="46"/>
    </row>
    <row r="7907" spans="19:21" x14ac:dyDescent="0.25">
      <c r="S7907" s="46"/>
      <c r="U7907" s="46"/>
    </row>
    <row r="7908" spans="19:21" x14ac:dyDescent="0.25">
      <c r="S7908" s="46"/>
      <c r="U7908" s="46"/>
    </row>
    <row r="7909" spans="19:21" x14ac:dyDescent="0.25">
      <c r="S7909" s="46"/>
      <c r="U7909" s="46"/>
    </row>
    <row r="7910" spans="19:21" x14ac:dyDescent="0.25">
      <c r="S7910" s="46"/>
      <c r="U7910" s="46"/>
    </row>
    <row r="7911" spans="19:21" x14ac:dyDescent="0.25">
      <c r="S7911" s="46"/>
      <c r="U7911" s="46"/>
    </row>
    <row r="7912" spans="19:21" x14ac:dyDescent="0.25">
      <c r="S7912" s="46"/>
      <c r="U7912" s="46"/>
    </row>
    <row r="7913" spans="19:21" x14ac:dyDescent="0.25">
      <c r="S7913" s="46"/>
      <c r="U7913" s="46"/>
    </row>
    <row r="7914" spans="19:21" x14ac:dyDescent="0.25">
      <c r="S7914" s="46"/>
      <c r="U7914" s="46"/>
    </row>
    <row r="7915" spans="19:21" x14ac:dyDescent="0.25">
      <c r="S7915" s="46"/>
      <c r="U7915" s="46"/>
    </row>
    <row r="7916" spans="19:21" x14ac:dyDescent="0.25">
      <c r="S7916" s="46"/>
      <c r="U7916" s="46"/>
    </row>
    <row r="7917" spans="19:21" x14ac:dyDescent="0.25">
      <c r="S7917" s="46"/>
      <c r="U7917" s="46"/>
    </row>
    <row r="7918" spans="19:21" x14ac:dyDescent="0.25">
      <c r="S7918" s="46"/>
      <c r="U7918" s="46"/>
    </row>
    <row r="7919" spans="19:21" x14ac:dyDescent="0.25">
      <c r="S7919" s="46"/>
      <c r="U7919" s="46"/>
    </row>
    <row r="7920" spans="19:21" x14ac:dyDescent="0.25">
      <c r="S7920" s="46"/>
      <c r="U7920" s="46"/>
    </row>
    <row r="7921" spans="19:21" x14ac:dyDescent="0.25">
      <c r="S7921" s="46"/>
      <c r="U7921" s="46"/>
    </row>
    <row r="7922" spans="19:21" x14ac:dyDescent="0.25">
      <c r="S7922" s="46"/>
      <c r="U7922" s="46"/>
    </row>
    <row r="7923" spans="19:21" x14ac:dyDescent="0.25">
      <c r="S7923" s="46"/>
      <c r="U7923" s="46"/>
    </row>
    <row r="7924" spans="19:21" x14ac:dyDescent="0.25">
      <c r="S7924" s="46"/>
      <c r="U7924" s="46"/>
    </row>
    <row r="7925" spans="19:21" x14ac:dyDescent="0.25">
      <c r="S7925" s="46"/>
      <c r="U7925" s="46"/>
    </row>
    <row r="7926" spans="19:21" x14ac:dyDescent="0.25">
      <c r="S7926" s="46"/>
      <c r="U7926" s="46"/>
    </row>
    <row r="7927" spans="19:21" x14ac:dyDescent="0.25">
      <c r="S7927" s="46"/>
      <c r="U7927" s="46"/>
    </row>
    <row r="7928" spans="19:21" x14ac:dyDescent="0.25">
      <c r="S7928" s="46"/>
      <c r="U7928" s="46"/>
    </row>
    <row r="7929" spans="19:21" x14ac:dyDescent="0.25">
      <c r="S7929" s="46"/>
      <c r="U7929" s="46"/>
    </row>
    <row r="7930" spans="19:21" x14ac:dyDescent="0.25">
      <c r="S7930" s="46"/>
      <c r="U7930" s="46"/>
    </row>
    <row r="7931" spans="19:21" x14ac:dyDescent="0.25">
      <c r="S7931" s="46"/>
      <c r="U7931" s="46"/>
    </row>
    <row r="7932" spans="19:21" x14ac:dyDescent="0.25">
      <c r="S7932" s="46"/>
      <c r="U7932" s="46"/>
    </row>
    <row r="7933" spans="19:21" x14ac:dyDescent="0.25">
      <c r="S7933" s="46"/>
      <c r="U7933" s="46"/>
    </row>
    <row r="7934" spans="19:21" x14ac:dyDescent="0.25">
      <c r="S7934" s="46"/>
      <c r="U7934" s="46"/>
    </row>
    <row r="7935" spans="19:21" x14ac:dyDescent="0.25">
      <c r="S7935" s="46"/>
      <c r="U7935" s="46"/>
    </row>
    <row r="7936" spans="19:21" x14ac:dyDescent="0.25">
      <c r="S7936" s="46"/>
      <c r="U7936" s="46"/>
    </row>
    <row r="7937" spans="19:21" x14ac:dyDescent="0.25">
      <c r="S7937" s="46"/>
      <c r="U7937" s="46"/>
    </row>
    <row r="7938" spans="19:21" x14ac:dyDescent="0.25">
      <c r="S7938" s="46"/>
      <c r="U7938" s="46"/>
    </row>
    <row r="7939" spans="19:21" x14ac:dyDescent="0.25">
      <c r="S7939" s="46"/>
      <c r="U7939" s="46"/>
    </row>
    <row r="7940" spans="19:21" x14ac:dyDescent="0.25">
      <c r="S7940" s="46"/>
      <c r="U7940" s="46"/>
    </row>
    <row r="7941" spans="19:21" x14ac:dyDescent="0.25">
      <c r="S7941" s="46"/>
      <c r="U7941" s="46"/>
    </row>
    <row r="7942" spans="19:21" x14ac:dyDescent="0.25">
      <c r="S7942" s="46"/>
      <c r="U7942" s="46"/>
    </row>
    <row r="7943" spans="19:21" x14ac:dyDescent="0.25">
      <c r="S7943" s="46"/>
      <c r="U7943" s="46"/>
    </row>
    <row r="7944" spans="19:21" x14ac:dyDescent="0.25">
      <c r="S7944" s="46"/>
      <c r="U7944" s="46"/>
    </row>
    <row r="7945" spans="19:21" x14ac:dyDescent="0.25">
      <c r="S7945" s="46"/>
      <c r="U7945" s="46"/>
    </row>
    <row r="7946" spans="19:21" x14ac:dyDescent="0.25">
      <c r="S7946" s="46"/>
      <c r="U7946" s="46"/>
    </row>
    <row r="7947" spans="19:21" x14ac:dyDescent="0.25">
      <c r="S7947" s="46"/>
      <c r="U7947" s="46"/>
    </row>
    <row r="7948" spans="19:21" x14ac:dyDescent="0.25">
      <c r="S7948" s="46"/>
      <c r="U7948" s="46"/>
    </row>
    <row r="7949" spans="19:21" x14ac:dyDescent="0.25">
      <c r="S7949" s="46"/>
      <c r="U7949" s="46"/>
    </row>
    <row r="7950" spans="19:21" x14ac:dyDescent="0.25">
      <c r="S7950" s="46"/>
      <c r="U7950" s="46"/>
    </row>
    <row r="7951" spans="19:21" x14ac:dyDescent="0.25">
      <c r="S7951" s="46"/>
      <c r="U7951" s="46"/>
    </row>
    <row r="7952" spans="19:21" x14ac:dyDescent="0.25">
      <c r="S7952" s="46"/>
      <c r="U7952" s="46"/>
    </row>
    <row r="7953" spans="19:21" x14ac:dyDescent="0.25">
      <c r="S7953" s="46"/>
      <c r="U7953" s="46"/>
    </row>
    <row r="7954" spans="19:21" x14ac:dyDescent="0.25">
      <c r="S7954" s="46"/>
      <c r="U7954" s="46"/>
    </row>
    <row r="7955" spans="19:21" x14ac:dyDescent="0.25">
      <c r="S7955" s="46"/>
      <c r="U7955" s="46"/>
    </row>
    <row r="7956" spans="19:21" x14ac:dyDescent="0.25">
      <c r="S7956" s="46"/>
      <c r="U7956" s="46"/>
    </row>
    <row r="7957" spans="19:21" x14ac:dyDescent="0.25">
      <c r="S7957" s="46"/>
      <c r="U7957" s="46"/>
    </row>
    <row r="7958" spans="19:21" x14ac:dyDescent="0.25">
      <c r="S7958" s="46"/>
      <c r="U7958" s="46"/>
    </row>
    <row r="7959" spans="19:21" x14ac:dyDescent="0.25">
      <c r="S7959" s="46"/>
      <c r="U7959" s="46"/>
    </row>
    <row r="7960" spans="19:21" x14ac:dyDescent="0.25">
      <c r="S7960" s="46"/>
      <c r="U7960" s="46"/>
    </row>
    <row r="7961" spans="19:21" x14ac:dyDescent="0.25">
      <c r="S7961" s="46"/>
      <c r="U7961" s="46"/>
    </row>
    <row r="7962" spans="19:21" x14ac:dyDescent="0.25">
      <c r="S7962" s="46"/>
      <c r="U7962" s="46"/>
    </row>
    <row r="7963" spans="19:21" x14ac:dyDescent="0.25">
      <c r="S7963" s="46"/>
      <c r="U7963" s="46"/>
    </row>
    <row r="7964" spans="19:21" x14ac:dyDescent="0.25">
      <c r="S7964" s="46"/>
      <c r="U7964" s="46"/>
    </row>
    <row r="7965" spans="19:21" x14ac:dyDescent="0.25">
      <c r="S7965" s="46"/>
      <c r="U7965" s="46"/>
    </row>
    <row r="7966" spans="19:21" x14ac:dyDescent="0.25">
      <c r="S7966" s="46"/>
      <c r="U7966" s="46"/>
    </row>
    <row r="7967" spans="19:21" x14ac:dyDescent="0.25">
      <c r="S7967" s="46"/>
      <c r="U7967" s="46"/>
    </row>
    <row r="7968" spans="19:21" x14ac:dyDescent="0.25">
      <c r="S7968" s="46"/>
      <c r="U7968" s="46"/>
    </row>
    <row r="7969" spans="19:21" x14ac:dyDescent="0.25">
      <c r="S7969" s="46"/>
      <c r="U7969" s="46"/>
    </row>
    <row r="7970" spans="19:21" x14ac:dyDescent="0.25">
      <c r="S7970" s="46"/>
      <c r="U7970" s="46"/>
    </row>
    <row r="7971" spans="19:21" x14ac:dyDescent="0.25">
      <c r="S7971" s="46"/>
      <c r="U7971" s="46"/>
    </row>
    <row r="7972" spans="19:21" x14ac:dyDescent="0.25">
      <c r="S7972" s="46"/>
      <c r="U7972" s="46"/>
    </row>
    <row r="7973" spans="19:21" x14ac:dyDescent="0.25">
      <c r="S7973" s="46"/>
      <c r="U7973" s="46"/>
    </row>
    <row r="7974" spans="19:21" x14ac:dyDescent="0.25">
      <c r="S7974" s="46"/>
      <c r="U7974" s="46"/>
    </row>
    <row r="7975" spans="19:21" x14ac:dyDescent="0.25">
      <c r="S7975" s="46"/>
      <c r="U7975" s="46"/>
    </row>
    <row r="7976" spans="19:21" x14ac:dyDescent="0.25">
      <c r="S7976" s="46"/>
      <c r="U7976" s="46"/>
    </row>
    <row r="7977" spans="19:21" x14ac:dyDescent="0.25">
      <c r="S7977" s="46"/>
      <c r="U7977" s="46"/>
    </row>
    <row r="7978" spans="19:21" x14ac:dyDescent="0.25">
      <c r="S7978" s="46"/>
      <c r="U7978" s="46"/>
    </row>
    <row r="7979" spans="19:21" x14ac:dyDescent="0.25">
      <c r="S7979" s="46"/>
      <c r="U7979" s="46"/>
    </row>
    <row r="7980" spans="19:21" x14ac:dyDescent="0.25">
      <c r="S7980" s="46"/>
      <c r="U7980" s="46"/>
    </row>
    <row r="7981" spans="19:21" x14ac:dyDescent="0.25">
      <c r="S7981" s="46"/>
      <c r="U7981" s="46"/>
    </row>
    <row r="7982" spans="19:21" x14ac:dyDescent="0.25">
      <c r="S7982" s="46"/>
      <c r="U7982" s="46"/>
    </row>
    <row r="7983" spans="19:21" x14ac:dyDescent="0.25">
      <c r="S7983" s="46"/>
      <c r="U7983" s="46"/>
    </row>
    <row r="7984" spans="19:21" x14ac:dyDescent="0.25">
      <c r="S7984" s="46"/>
      <c r="U7984" s="46"/>
    </row>
    <row r="7985" spans="19:21" x14ac:dyDescent="0.25">
      <c r="S7985" s="46"/>
      <c r="U7985" s="46"/>
    </row>
    <row r="7986" spans="19:21" x14ac:dyDescent="0.25">
      <c r="S7986" s="46"/>
      <c r="U7986" s="46"/>
    </row>
    <row r="7987" spans="19:21" x14ac:dyDescent="0.25">
      <c r="S7987" s="46"/>
      <c r="U7987" s="46"/>
    </row>
    <row r="7988" spans="19:21" x14ac:dyDescent="0.25">
      <c r="S7988" s="46"/>
      <c r="U7988" s="46"/>
    </row>
    <row r="7989" spans="19:21" x14ac:dyDescent="0.25">
      <c r="S7989" s="46"/>
      <c r="U7989" s="46"/>
    </row>
    <row r="7990" spans="19:21" x14ac:dyDescent="0.25">
      <c r="S7990" s="46"/>
      <c r="U7990" s="46"/>
    </row>
    <row r="7991" spans="19:21" x14ac:dyDescent="0.25">
      <c r="S7991" s="46"/>
      <c r="U7991" s="46"/>
    </row>
    <row r="7992" spans="19:21" x14ac:dyDescent="0.25">
      <c r="S7992" s="46"/>
      <c r="U7992" s="46"/>
    </row>
    <row r="7993" spans="19:21" x14ac:dyDescent="0.25">
      <c r="S7993" s="46"/>
      <c r="U7993" s="46"/>
    </row>
    <row r="7994" spans="19:21" x14ac:dyDescent="0.25">
      <c r="S7994" s="46"/>
      <c r="U7994" s="46"/>
    </row>
    <row r="7995" spans="19:21" x14ac:dyDescent="0.25">
      <c r="S7995" s="46"/>
      <c r="U7995" s="46"/>
    </row>
    <row r="7996" spans="19:21" x14ac:dyDescent="0.25">
      <c r="S7996" s="46"/>
      <c r="U7996" s="46"/>
    </row>
    <row r="7997" spans="19:21" x14ac:dyDescent="0.25">
      <c r="S7997" s="46"/>
      <c r="U7997" s="46"/>
    </row>
    <row r="7998" spans="19:21" x14ac:dyDescent="0.25">
      <c r="S7998" s="46"/>
      <c r="U7998" s="46"/>
    </row>
    <row r="7999" spans="19:21" x14ac:dyDescent="0.25">
      <c r="S7999" s="46"/>
      <c r="U7999" s="46"/>
    </row>
    <row r="8000" spans="19:21" x14ac:dyDescent="0.25">
      <c r="S8000" s="46"/>
      <c r="U8000" s="46"/>
    </row>
    <row r="8001" spans="19:21" x14ac:dyDescent="0.25">
      <c r="S8001" s="46"/>
      <c r="U8001" s="46"/>
    </row>
    <row r="8002" spans="19:21" x14ac:dyDescent="0.25">
      <c r="S8002" s="46"/>
      <c r="U8002" s="46"/>
    </row>
    <row r="8003" spans="19:21" x14ac:dyDescent="0.25">
      <c r="S8003" s="46"/>
      <c r="U8003" s="46"/>
    </row>
    <row r="8004" spans="19:21" x14ac:dyDescent="0.25">
      <c r="S8004" s="46"/>
      <c r="U8004" s="46"/>
    </row>
    <row r="8005" spans="19:21" x14ac:dyDescent="0.25">
      <c r="S8005" s="46"/>
      <c r="U8005" s="46"/>
    </row>
    <row r="8006" spans="19:21" x14ac:dyDescent="0.25">
      <c r="S8006" s="46"/>
      <c r="U8006" s="46"/>
    </row>
    <row r="8007" spans="19:21" x14ac:dyDescent="0.25">
      <c r="S8007" s="46"/>
      <c r="U8007" s="46"/>
    </row>
    <row r="8008" spans="19:21" x14ac:dyDescent="0.25">
      <c r="S8008" s="46"/>
      <c r="U8008" s="46"/>
    </row>
    <row r="8009" spans="19:21" x14ac:dyDescent="0.25">
      <c r="S8009" s="46"/>
      <c r="U8009" s="46"/>
    </row>
    <row r="8010" spans="19:21" x14ac:dyDescent="0.25">
      <c r="S8010" s="46"/>
      <c r="U8010" s="46"/>
    </row>
    <row r="8011" spans="19:21" x14ac:dyDescent="0.25">
      <c r="S8011" s="46"/>
      <c r="U8011" s="46"/>
    </row>
    <row r="8012" spans="19:21" x14ac:dyDescent="0.25">
      <c r="S8012" s="46"/>
      <c r="U8012" s="46"/>
    </row>
    <row r="8013" spans="19:21" x14ac:dyDescent="0.25">
      <c r="S8013" s="46"/>
      <c r="U8013" s="46"/>
    </row>
    <row r="8014" spans="19:21" x14ac:dyDescent="0.25">
      <c r="S8014" s="46"/>
      <c r="U8014" s="46"/>
    </row>
    <row r="8015" spans="19:21" x14ac:dyDescent="0.25">
      <c r="S8015" s="46"/>
      <c r="U8015" s="46"/>
    </row>
    <row r="8016" spans="19:21" x14ac:dyDescent="0.25">
      <c r="S8016" s="46"/>
      <c r="U8016" s="46"/>
    </row>
    <row r="8017" spans="19:21" x14ac:dyDescent="0.25">
      <c r="S8017" s="46"/>
      <c r="U8017" s="46"/>
    </row>
    <row r="8018" spans="19:21" x14ac:dyDescent="0.25">
      <c r="S8018" s="46"/>
      <c r="U8018" s="46"/>
    </row>
    <row r="8019" spans="19:21" x14ac:dyDescent="0.25">
      <c r="S8019" s="46"/>
      <c r="U8019" s="46"/>
    </row>
    <row r="8020" spans="19:21" x14ac:dyDescent="0.25">
      <c r="S8020" s="46"/>
      <c r="U8020" s="46"/>
    </row>
    <row r="8021" spans="19:21" x14ac:dyDescent="0.25">
      <c r="S8021" s="46"/>
      <c r="U8021" s="46"/>
    </row>
    <row r="8022" spans="19:21" x14ac:dyDescent="0.25">
      <c r="S8022" s="46"/>
      <c r="U8022" s="46"/>
    </row>
    <row r="8023" spans="19:21" x14ac:dyDescent="0.25">
      <c r="S8023" s="46"/>
      <c r="U8023" s="46"/>
    </row>
    <row r="8024" spans="19:21" x14ac:dyDescent="0.25">
      <c r="S8024" s="46"/>
      <c r="U8024" s="46"/>
    </row>
    <row r="8025" spans="19:21" x14ac:dyDescent="0.25">
      <c r="S8025" s="46"/>
      <c r="U8025" s="46"/>
    </row>
    <row r="8026" spans="19:21" x14ac:dyDescent="0.25">
      <c r="S8026" s="46"/>
      <c r="U8026" s="46"/>
    </row>
    <row r="8027" spans="19:21" x14ac:dyDescent="0.25">
      <c r="S8027" s="46"/>
      <c r="U8027" s="46"/>
    </row>
    <row r="8028" spans="19:21" x14ac:dyDescent="0.25">
      <c r="S8028" s="46"/>
      <c r="U8028" s="46"/>
    </row>
    <row r="8029" spans="19:21" x14ac:dyDescent="0.25">
      <c r="S8029" s="46"/>
      <c r="U8029" s="46"/>
    </row>
    <row r="8030" spans="19:21" x14ac:dyDescent="0.25">
      <c r="S8030" s="46"/>
      <c r="U8030" s="46"/>
    </row>
    <row r="8031" spans="19:21" x14ac:dyDescent="0.25">
      <c r="S8031" s="46"/>
      <c r="U8031" s="46"/>
    </row>
    <row r="8032" spans="19:21" x14ac:dyDescent="0.25">
      <c r="S8032" s="46"/>
      <c r="U8032" s="46"/>
    </row>
    <row r="8033" spans="19:21" x14ac:dyDescent="0.25">
      <c r="S8033" s="46"/>
      <c r="U8033" s="46"/>
    </row>
    <row r="8034" spans="19:21" x14ac:dyDescent="0.25">
      <c r="S8034" s="46"/>
      <c r="U8034" s="46"/>
    </row>
    <row r="8035" spans="19:21" x14ac:dyDescent="0.25">
      <c r="S8035" s="46"/>
      <c r="U8035" s="46"/>
    </row>
    <row r="8036" spans="19:21" x14ac:dyDescent="0.25">
      <c r="S8036" s="46"/>
      <c r="U8036" s="46"/>
    </row>
    <row r="8037" spans="19:21" x14ac:dyDescent="0.25">
      <c r="S8037" s="46"/>
      <c r="U8037" s="46"/>
    </row>
    <row r="8038" spans="19:21" x14ac:dyDescent="0.25">
      <c r="S8038" s="46"/>
      <c r="U8038" s="46"/>
    </row>
    <row r="8039" spans="19:21" x14ac:dyDescent="0.25">
      <c r="S8039" s="46"/>
      <c r="U8039" s="46"/>
    </row>
    <row r="8040" spans="19:21" x14ac:dyDescent="0.25">
      <c r="S8040" s="46"/>
      <c r="U8040" s="46"/>
    </row>
    <row r="8041" spans="19:21" x14ac:dyDescent="0.25">
      <c r="S8041" s="46"/>
      <c r="U8041" s="46"/>
    </row>
    <row r="8042" spans="19:21" x14ac:dyDescent="0.25">
      <c r="S8042" s="46"/>
      <c r="U8042" s="46"/>
    </row>
    <row r="8043" spans="19:21" x14ac:dyDescent="0.25">
      <c r="S8043" s="46"/>
      <c r="U8043" s="46"/>
    </row>
    <row r="8044" spans="19:21" x14ac:dyDescent="0.25">
      <c r="S8044" s="46"/>
      <c r="U8044" s="46"/>
    </row>
    <row r="8045" spans="19:21" x14ac:dyDescent="0.25">
      <c r="S8045" s="46"/>
      <c r="U8045" s="46"/>
    </row>
    <row r="8046" spans="19:21" x14ac:dyDescent="0.25">
      <c r="S8046" s="46"/>
      <c r="U8046" s="46"/>
    </row>
    <row r="8047" spans="19:21" x14ac:dyDescent="0.25">
      <c r="S8047" s="46"/>
      <c r="U8047" s="46"/>
    </row>
    <row r="8048" spans="19:21" x14ac:dyDescent="0.25">
      <c r="S8048" s="46"/>
      <c r="U8048" s="46"/>
    </row>
    <row r="8049" spans="19:21" x14ac:dyDescent="0.25">
      <c r="S8049" s="46"/>
      <c r="U8049" s="46"/>
    </row>
    <row r="8050" spans="19:21" x14ac:dyDescent="0.25">
      <c r="S8050" s="46"/>
      <c r="U8050" s="46"/>
    </row>
    <row r="8051" spans="19:21" x14ac:dyDescent="0.25">
      <c r="S8051" s="46"/>
      <c r="U8051" s="46"/>
    </row>
    <row r="8052" spans="19:21" x14ac:dyDescent="0.25">
      <c r="S8052" s="46"/>
      <c r="U8052" s="46"/>
    </row>
    <row r="8053" spans="19:21" x14ac:dyDescent="0.25">
      <c r="S8053" s="46"/>
      <c r="U8053" s="46"/>
    </row>
    <row r="8054" spans="19:21" x14ac:dyDescent="0.25">
      <c r="S8054" s="46"/>
      <c r="U8054" s="46"/>
    </row>
    <row r="8055" spans="19:21" x14ac:dyDescent="0.25">
      <c r="S8055" s="46"/>
      <c r="U8055" s="46"/>
    </row>
    <row r="8056" spans="19:21" x14ac:dyDescent="0.25">
      <c r="S8056" s="46"/>
      <c r="U8056" s="46"/>
    </row>
    <row r="8057" spans="19:21" x14ac:dyDescent="0.25">
      <c r="S8057" s="46"/>
      <c r="U8057" s="46"/>
    </row>
    <row r="8058" spans="19:21" x14ac:dyDescent="0.25">
      <c r="S8058" s="46"/>
      <c r="U8058" s="46"/>
    </row>
    <row r="8059" spans="19:21" x14ac:dyDescent="0.25">
      <c r="S8059" s="46"/>
      <c r="U8059" s="46"/>
    </row>
    <row r="8060" spans="19:21" x14ac:dyDescent="0.25">
      <c r="S8060" s="46"/>
      <c r="U8060" s="46"/>
    </row>
    <row r="8061" spans="19:21" x14ac:dyDescent="0.25">
      <c r="S8061" s="46"/>
      <c r="U8061" s="46"/>
    </row>
    <row r="8062" spans="19:21" x14ac:dyDescent="0.25">
      <c r="S8062" s="46"/>
      <c r="U8062" s="46"/>
    </row>
    <row r="8063" spans="19:21" x14ac:dyDescent="0.25">
      <c r="S8063" s="46"/>
      <c r="U8063" s="46"/>
    </row>
    <row r="8064" spans="19:21" x14ac:dyDescent="0.25">
      <c r="S8064" s="46"/>
      <c r="U8064" s="46"/>
    </row>
    <row r="8065" spans="19:21" x14ac:dyDescent="0.25">
      <c r="S8065" s="46"/>
      <c r="U8065" s="46"/>
    </row>
    <row r="8066" spans="19:21" x14ac:dyDescent="0.25">
      <c r="S8066" s="46"/>
      <c r="U8066" s="46"/>
    </row>
    <row r="8067" spans="19:21" x14ac:dyDescent="0.25">
      <c r="S8067" s="46"/>
      <c r="U8067" s="46"/>
    </row>
    <row r="8068" spans="19:21" x14ac:dyDescent="0.25">
      <c r="S8068" s="46"/>
      <c r="U8068" s="46"/>
    </row>
    <row r="8069" spans="19:21" x14ac:dyDescent="0.25">
      <c r="S8069" s="46"/>
      <c r="U8069" s="46"/>
    </row>
    <row r="8070" spans="19:21" x14ac:dyDescent="0.25">
      <c r="S8070" s="46"/>
      <c r="U8070" s="46"/>
    </row>
    <row r="8071" spans="19:21" x14ac:dyDescent="0.25">
      <c r="S8071" s="46"/>
      <c r="U8071" s="46"/>
    </row>
    <row r="8072" spans="19:21" x14ac:dyDescent="0.25">
      <c r="S8072" s="46"/>
      <c r="U8072" s="46"/>
    </row>
    <row r="8073" spans="19:21" x14ac:dyDescent="0.25">
      <c r="S8073" s="46"/>
      <c r="U8073" s="46"/>
    </row>
    <row r="8074" spans="19:21" x14ac:dyDescent="0.25">
      <c r="S8074" s="46"/>
      <c r="U8074" s="46"/>
    </row>
    <row r="8075" spans="19:21" x14ac:dyDescent="0.25">
      <c r="S8075" s="46"/>
      <c r="U8075" s="46"/>
    </row>
    <row r="8076" spans="19:21" x14ac:dyDescent="0.25">
      <c r="S8076" s="46"/>
      <c r="U8076" s="46"/>
    </row>
    <row r="8077" spans="19:21" x14ac:dyDescent="0.25">
      <c r="S8077" s="46"/>
      <c r="U8077" s="46"/>
    </row>
    <row r="8078" spans="19:21" x14ac:dyDescent="0.25">
      <c r="S8078" s="46"/>
      <c r="U8078" s="46"/>
    </row>
    <row r="8079" spans="19:21" x14ac:dyDescent="0.25">
      <c r="S8079" s="46"/>
      <c r="U8079" s="46"/>
    </row>
    <row r="8080" spans="19:21" x14ac:dyDescent="0.25">
      <c r="S8080" s="46"/>
      <c r="U8080" s="46"/>
    </row>
    <row r="8081" spans="19:21" x14ac:dyDescent="0.25">
      <c r="S8081" s="46"/>
      <c r="U8081" s="46"/>
    </row>
    <row r="8082" spans="19:21" x14ac:dyDescent="0.25">
      <c r="S8082" s="46"/>
      <c r="U8082" s="46"/>
    </row>
    <row r="8083" spans="19:21" x14ac:dyDescent="0.25">
      <c r="S8083" s="46"/>
      <c r="U8083" s="46"/>
    </row>
    <row r="8084" spans="19:21" x14ac:dyDescent="0.25">
      <c r="S8084" s="46"/>
      <c r="U8084" s="46"/>
    </row>
    <row r="8085" spans="19:21" x14ac:dyDescent="0.25">
      <c r="S8085" s="46"/>
      <c r="U8085" s="46"/>
    </row>
    <row r="8086" spans="19:21" x14ac:dyDescent="0.25">
      <c r="S8086" s="46"/>
      <c r="U8086" s="46"/>
    </row>
    <row r="8087" spans="19:21" x14ac:dyDescent="0.25">
      <c r="S8087" s="46"/>
      <c r="U8087" s="46"/>
    </row>
    <row r="8088" spans="19:21" x14ac:dyDescent="0.25">
      <c r="S8088" s="46"/>
      <c r="U8088" s="46"/>
    </row>
    <row r="8089" spans="19:21" x14ac:dyDescent="0.25">
      <c r="S8089" s="46"/>
      <c r="U8089" s="46"/>
    </row>
    <row r="8090" spans="19:21" x14ac:dyDescent="0.25">
      <c r="S8090" s="46"/>
      <c r="U8090" s="46"/>
    </row>
    <row r="8091" spans="19:21" x14ac:dyDescent="0.25">
      <c r="S8091" s="46"/>
      <c r="U8091" s="46"/>
    </row>
    <row r="8092" spans="19:21" x14ac:dyDescent="0.25">
      <c r="S8092" s="46"/>
      <c r="U8092" s="46"/>
    </row>
    <row r="8093" spans="19:21" x14ac:dyDescent="0.25">
      <c r="S8093" s="46"/>
      <c r="U8093" s="46"/>
    </row>
    <row r="8094" spans="19:21" x14ac:dyDescent="0.25">
      <c r="S8094" s="46"/>
      <c r="U8094" s="46"/>
    </row>
    <row r="8095" spans="19:21" x14ac:dyDescent="0.25">
      <c r="S8095" s="46"/>
      <c r="U8095" s="46"/>
    </row>
    <row r="8096" spans="19:21" x14ac:dyDescent="0.25">
      <c r="S8096" s="46"/>
      <c r="U8096" s="46"/>
    </row>
    <row r="8097" spans="19:21" x14ac:dyDescent="0.25">
      <c r="S8097" s="46"/>
      <c r="U8097" s="46"/>
    </row>
    <row r="8098" spans="19:21" x14ac:dyDescent="0.25">
      <c r="S8098" s="46"/>
      <c r="U8098" s="46"/>
    </row>
    <row r="8099" spans="19:21" x14ac:dyDescent="0.25">
      <c r="S8099" s="46"/>
      <c r="U8099" s="46"/>
    </row>
    <row r="8100" spans="19:21" x14ac:dyDescent="0.25">
      <c r="S8100" s="46"/>
      <c r="U8100" s="46"/>
    </row>
    <row r="8101" spans="19:21" x14ac:dyDescent="0.25">
      <c r="S8101" s="46"/>
      <c r="U8101" s="46"/>
    </row>
    <row r="8102" spans="19:21" x14ac:dyDescent="0.25">
      <c r="S8102" s="46"/>
      <c r="U8102" s="46"/>
    </row>
    <row r="8103" spans="19:21" x14ac:dyDescent="0.25">
      <c r="S8103" s="46"/>
      <c r="U8103" s="46"/>
    </row>
    <row r="8104" spans="19:21" x14ac:dyDescent="0.25">
      <c r="S8104" s="46"/>
      <c r="U8104" s="46"/>
    </row>
    <row r="8105" spans="19:21" x14ac:dyDescent="0.25">
      <c r="S8105" s="46"/>
      <c r="U8105" s="46"/>
    </row>
    <row r="8106" spans="19:21" x14ac:dyDescent="0.25">
      <c r="S8106" s="46"/>
      <c r="U8106" s="46"/>
    </row>
    <row r="8107" spans="19:21" x14ac:dyDescent="0.25">
      <c r="S8107" s="46"/>
      <c r="U8107" s="46"/>
    </row>
    <row r="8108" spans="19:21" x14ac:dyDescent="0.25">
      <c r="S8108" s="46"/>
      <c r="U8108" s="46"/>
    </row>
    <row r="8109" spans="19:21" x14ac:dyDescent="0.25">
      <c r="S8109" s="46"/>
      <c r="U8109" s="46"/>
    </row>
    <row r="8110" spans="19:21" x14ac:dyDescent="0.25">
      <c r="S8110" s="46"/>
      <c r="U8110" s="46"/>
    </row>
    <row r="8111" spans="19:21" x14ac:dyDescent="0.25">
      <c r="S8111" s="46"/>
      <c r="U8111" s="46"/>
    </row>
    <row r="8112" spans="19:21" x14ac:dyDescent="0.25">
      <c r="S8112" s="46"/>
      <c r="U8112" s="46"/>
    </row>
    <row r="8113" spans="19:21" x14ac:dyDescent="0.25">
      <c r="S8113" s="46"/>
      <c r="U8113" s="46"/>
    </row>
    <row r="8114" spans="19:21" x14ac:dyDescent="0.25">
      <c r="S8114" s="46"/>
      <c r="U8114" s="46"/>
    </row>
    <row r="8115" spans="19:21" x14ac:dyDescent="0.25">
      <c r="S8115" s="46"/>
      <c r="U8115" s="46"/>
    </row>
    <row r="8116" spans="19:21" x14ac:dyDescent="0.25">
      <c r="S8116" s="46"/>
      <c r="U8116" s="46"/>
    </row>
    <row r="8117" spans="19:21" x14ac:dyDescent="0.25">
      <c r="S8117" s="46"/>
      <c r="U8117" s="46"/>
    </row>
    <row r="8118" spans="19:21" x14ac:dyDescent="0.25">
      <c r="S8118" s="46"/>
      <c r="U8118" s="46"/>
    </row>
    <row r="8119" spans="19:21" x14ac:dyDescent="0.25">
      <c r="S8119" s="46"/>
      <c r="U8119" s="46"/>
    </row>
    <row r="8120" spans="19:21" x14ac:dyDescent="0.25">
      <c r="S8120" s="46"/>
      <c r="U8120" s="46"/>
    </row>
    <row r="8121" spans="19:21" x14ac:dyDescent="0.25">
      <c r="S8121" s="46"/>
      <c r="U8121" s="46"/>
    </row>
    <row r="8122" spans="19:21" x14ac:dyDescent="0.25">
      <c r="S8122" s="46"/>
      <c r="U8122" s="46"/>
    </row>
    <row r="8123" spans="19:21" x14ac:dyDescent="0.25">
      <c r="S8123" s="46"/>
      <c r="U8123" s="46"/>
    </row>
    <row r="8124" spans="19:21" x14ac:dyDescent="0.25">
      <c r="S8124" s="46"/>
      <c r="U8124" s="46"/>
    </row>
    <row r="8125" spans="19:21" x14ac:dyDescent="0.25">
      <c r="S8125" s="46"/>
      <c r="U8125" s="46"/>
    </row>
    <row r="8126" spans="19:21" x14ac:dyDescent="0.25">
      <c r="S8126" s="46"/>
      <c r="U8126" s="46"/>
    </row>
    <row r="8127" spans="19:21" x14ac:dyDescent="0.25">
      <c r="S8127" s="46"/>
      <c r="U8127" s="46"/>
    </row>
    <row r="8128" spans="19:21" x14ac:dyDescent="0.25">
      <c r="S8128" s="46"/>
      <c r="U8128" s="46"/>
    </row>
    <row r="8129" spans="19:21" x14ac:dyDescent="0.25">
      <c r="S8129" s="46"/>
      <c r="U8129" s="46"/>
    </row>
    <row r="8130" spans="19:21" x14ac:dyDescent="0.25">
      <c r="S8130" s="46"/>
      <c r="U8130" s="46"/>
    </row>
    <row r="8131" spans="19:21" x14ac:dyDescent="0.25">
      <c r="S8131" s="46"/>
      <c r="U8131" s="46"/>
    </row>
    <row r="8132" spans="19:21" x14ac:dyDescent="0.25">
      <c r="S8132" s="46"/>
      <c r="U8132" s="46"/>
    </row>
    <row r="8133" spans="19:21" x14ac:dyDescent="0.25">
      <c r="S8133" s="46"/>
      <c r="U8133" s="46"/>
    </row>
    <row r="8134" spans="19:21" x14ac:dyDescent="0.25">
      <c r="S8134" s="46"/>
      <c r="U8134" s="46"/>
    </row>
    <row r="8135" spans="19:21" x14ac:dyDescent="0.25">
      <c r="S8135" s="46"/>
      <c r="U8135" s="46"/>
    </row>
    <row r="8136" spans="19:21" x14ac:dyDescent="0.25">
      <c r="S8136" s="46"/>
      <c r="U8136" s="46"/>
    </row>
    <row r="8137" spans="19:21" x14ac:dyDescent="0.25">
      <c r="S8137" s="46"/>
      <c r="U8137" s="46"/>
    </row>
    <row r="8138" spans="19:21" x14ac:dyDescent="0.25">
      <c r="S8138" s="46"/>
      <c r="U8138" s="46"/>
    </row>
    <row r="8139" spans="19:21" x14ac:dyDescent="0.25">
      <c r="S8139" s="46"/>
      <c r="U8139" s="46"/>
    </row>
    <row r="8140" spans="19:21" x14ac:dyDescent="0.25">
      <c r="S8140" s="46"/>
      <c r="U8140" s="46"/>
    </row>
    <row r="8141" spans="19:21" x14ac:dyDescent="0.25">
      <c r="S8141" s="46"/>
      <c r="U8141" s="46"/>
    </row>
    <row r="8142" spans="19:21" x14ac:dyDescent="0.25">
      <c r="S8142" s="46"/>
      <c r="U8142" s="46"/>
    </row>
    <row r="8143" spans="19:21" x14ac:dyDescent="0.25">
      <c r="S8143" s="46"/>
      <c r="U8143" s="46"/>
    </row>
    <row r="8144" spans="19:21" x14ac:dyDescent="0.25">
      <c r="S8144" s="46"/>
      <c r="U8144" s="46"/>
    </row>
    <row r="8145" spans="19:21" x14ac:dyDescent="0.25">
      <c r="S8145" s="46"/>
      <c r="U8145" s="46"/>
    </row>
    <row r="8146" spans="19:21" x14ac:dyDescent="0.25">
      <c r="S8146" s="46"/>
      <c r="U8146" s="46"/>
    </row>
    <row r="8147" spans="19:21" x14ac:dyDescent="0.25">
      <c r="S8147" s="46"/>
      <c r="U8147" s="46"/>
    </row>
    <row r="8148" spans="19:21" x14ac:dyDescent="0.25">
      <c r="S8148" s="46"/>
      <c r="U8148" s="46"/>
    </row>
    <row r="8149" spans="19:21" x14ac:dyDescent="0.25">
      <c r="S8149" s="46"/>
      <c r="U8149" s="46"/>
    </row>
    <row r="8150" spans="19:21" x14ac:dyDescent="0.25">
      <c r="S8150" s="46"/>
      <c r="U8150" s="46"/>
    </row>
    <row r="8151" spans="19:21" x14ac:dyDescent="0.25">
      <c r="S8151" s="46"/>
      <c r="U8151" s="46"/>
    </row>
    <row r="8152" spans="19:21" x14ac:dyDescent="0.25">
      <c r="S8152" s="46"/>
      <c r="U8152" s="46"/>
    </row>
    <row r="8153" spans="19:21" x14ac:dyDescent="0.25">
      <c r="S8153" s="46"/>
      <c r="U8153" s="46"/>
    </row>
    <row r="8154" spans="19:21" x14ac:dyDescent="0.25">
      <c r="S8154" s="46"/>
      <c r="U8154" s="46"/>
    </row>
    <row r="8155" spans="19:21" x14ac:dyDescent="0.25">
      <c r="S8155" s="46"/>
      <c r="U8155" s="46"/>
    </row>
    <row r="8156" spans="19:21" x14ac:dyDescent="0.25">
      <c r="S8156" s="46"/>
      <c r="U8156" s="46"/>
    </row>
    <row r="8157" spans="19:21" x14ac:dyDescent="0.25">
      <c r="S8157" s="46"/>
      <c r="U8157" s="46"/>
    </row>
    <row r="8158" spans="19:21" x14ac:dyDescent="0.25">
      <c r="S8158" s="46"/>
      <c r="U8158" s="46"/>
    </row>
    <row r="8159" spans="19:21" x14ac:dyDescent="0.25">
      <c r="S8159" s="46"/>
      <c r="U8159" s="46"/>
    </row>
    <row r="8160" spans="19:21" x14ac:dyDescent="0.25">
      <c r="S8160" s="46"/>
      <c r="U8160" s="46"/>
    </row>
    <row r="8161" spans="19:21" x14ac:dyDescent="0.25">
      <c r="S8161" s="46"/>
      <c r="U8161" s="46"/>
    </row>
    <row r="8162" spans="19:21" x14ac:dyDescent="0.25">
      <c r="S8162" s="46"/>
      <c r="U8162" s="46"/>
    </row>
    <row r="8163" spans="19:21" x14ac:dyDescent="0.25">
      <c r="S8163" s="46"/>
      <c r="U8163" s="46"/>
    </row>
    <row r="8164" spans="19:21" x14ac:dyDescent="0.25">
      <c r="S8164" s="46"/>
      <c r="U8164" s="46"/>
    </row>
    <row r="8165" spans="19:21" x14ac:dyDescent="0.25">
      <c r="S8165" s="46"/>
      <c r="U8165" s="46"/>
    </row>
    <row r="8166" spans="19:21" x14ac:dyDescent="0.25">
      <c r="S8166" s="46"/>
      <c r="U8166" s="46"/>
    </row>
    <row r="8167" spans="19:21" x14ac:dyDescent="0.25">
      <c r="S8167" s="46"/>
      <c r="U8167" s="46"/>
    </row>
    <row r="8168" spans="19:21" x14ac:dyDescent="0.25">
      <c r="S8168" s="46"/>
      <c r="U8168" s="46"/>
    </row>
    <row r="8169" spans="19:21" x14ac:dyDescent="0.25">
      <c r="S8169" s="46"/>
      <c r="U8169" s="46"/>
    </row>
    <row r="8170" spans="19:21" x14ac:dyDescent="0.25">
      <c r="S8170" s="46"/>
      <c r="U8170" s="46"/>
    </row>
    <row r="8171" spans="19:21" x14ac:dyDescent="0.25">
      <c r="S8171" s="46"/>
      <c r="U8171" s="46"/>
    </row>
    <row r="8172" spans="19:21" x14ac:dyDescent="0.25">
      <c r="S8172" s="46"/>
      <c r="U8172" s="46"/>
    </row>
    <row r="8173" spans="19:21" x14ac:dyDescent="0.25">
      <c r="S8173" s="46"/>
      <c r="U8173" s="46"/>
    </row>
    <row r="8174" spans="19:21" x14ac:dyDescent="0.25">
      <c r="S8174" s="46"/>
      <c r="U8174" s="46"/>
    </row>
    <row r="8175" spans="19:21" x14ac:dyDescent="0.25">
      <c r="S8175" s="46"/>
      <c r="U8175" s="46"/>
    </row>
    <row r="8176" spans="19:21" x14ac:dyDescent="0.25">
      <c r="S8176" s="46"/>
      <c r="U8176" s="46"/>
    </row>
    <row r="8177" spans="19:21" x14ac:dyDescent="0.25">
      <c r="S8177" s="46"/>
      <c r="U8177" s="46"/>
    </row>
    <row r="8178" spans="19:21" x14ac:dyDescent="0.25">
      <c r="S8178" s="46"/>
      <c r="U8178" s="46"/>
    </row>
    <row r="8179" spans="19:21" x14ac:dyDescent="0.25">
      <c r="S8179" s="46"/>
      <c r="U8179" s="46"/>
    </row>
    <row r="8180" spans="19:21" x14ac:dyDescent="0.25">
      <c r="S8180" s="46"/>
      <c r="U8180" s="46"/>
    </row>
    <row r="8181" spans="19:21" x14ac:dyDescent="0.25">
      <c r="S8181" s="46"/>
      <c r="U8181" s="46"/>
    </row>
    <row r="8182" spans="19:21" x14ac:dyDescent="0.25">
      <c r="S8182" s="46"/>
      <c r="U8182" s="46"/>
    </row>
    <row r="8183" spans="19:21" x14ac:dyDescent="0.25">
      <c r="S8183" s="46"/>
      <c r="U8183" s="46"/>
    </row>
    <row r="8184" spans="19:21" x14ac:dyDescent="0.25">
      <c r="S8184" s="46"/>
      <c r="U8184" s="46"/>
    </row>
    <row r="8185" spans="19:21" x14ac:dyDescent="0.25">
      <c r="S8185" s="46"/>
      <c r="U8185" s="46"/>
    </row>
    <row r="8186" spans="19:21" x14ac:dyDescent="0.25">
      <c r="S8186" s="46"/>
      <c r="U8186" s="46"/>
    </row>
    <row r="8187" spans="19:21" x14ac:dyDescent="0.25">
      <c r="S8187" s="46"/>
      <c r="U8187" s="46"/>
    </row>
    <row r="8188" spans="19:21" x14ac:dyDescent="0.25">
      <c r="S8188" s="46"/>
      <c r="U8188" s="46"/>
    </row>
    <row r="8189" spans="19:21" x14ac:dyDescent="0.25">
      <c r="S8189" s="46"/>
      <c r="U8189" s="46"/>
    </row>
    <row r="8190" spans="19:21" x14ac:dyDescent="0.25">
      <c r="S8190" s="46"/>
      <c r="U8190" s="46"/>
    </row>
    <row r="8191" spans="19:21" x14ac:dyDescent="0.25">
      <c r="S8191" s="46"/>
      <c r="U8191" s="46"/>
    </row>
    <row r="8192" spans="19:21" x14ac:dyDescent="0.25">
      <c r="S8192" s="46"/>
      <c r="U8192" s="46"/>
    </row>
    <row r="8193" spans="19:21" x14ac:dyDescent="0.25">
      <c r="S8193" s="46"/>
      <c r="U8193" s="46"/>
    </row>
    <row r="8194" spans="19:21" x14ac:dyDescent="0.25">
      <c r="S8194" s="46"/>
      <c r="U8194" s="46"/>
    </row>
    <row r="8195" spans="19:21" x14ac:dyDescent="0.25">
      <c r="S8195" s="46"/>
      <c r="U8195" s="46"/>
    </row>
    <row r="8196" spans="19:21" x14ac:dyDescent="0.25">
      <c r="S8196" s="46"/>
      <c r="U8196" s="46"/>
    </row>
    <row r="8197" spans="19:21" x14ac:dyDescent="0.25">
      <c r="S8197" s="46"/>
      <c r="U8197" s="46"/>
    </row>
    <row r="8198" spans="19:21" x14ac:dyDescent="0.25">
      <c r="S8198" s="46"/>
      <c r="U8198" s="46"/>
    </row>
    <row r="8199" spans="19:21" x14ac:dyDescent="0.25">
      <c r="S8199" s="46"/>
      <c r="U8199" s="46"/>
    </row>
    <row r="8200" spans="19:21" x14ac:dyDescent="0.25">
      <c r="S8200" s="46"/>
      <c r="U8200" s="46"/>
    </row>
    <row r="8201" spans="19:21" x14ac:dyDescent="0.25">
      <c r="S8201" s="46"/>
      <c r="U8201" s="46"/>
    </row>
    <row r="8202" spans="19:21" x14ac:dyDescent="0.25">
      <c r="S8202" s="46"/>
      <c r="U8202" s="46"/>
    </row>
    <row r="8203" spans="19:21" x14ac:dyDescent="0.25">
      <c r="S8203" s="46"/>
      <c r="U8203" s="46"/>
    </row>
    <row r="8204" spans="19:21" x14ac:dyDescent="0.25">
      <c r="S8204" s="46"/>
      <c r="U8204" s="46"/>
    </row>
    <row r="8205" spans="19:21" x14ac:dyDescent="0.25">
      <c r="S8205" s="46"/>
      <c r="U8205" s="46"/>
    </row>
    <row r="8206" spans="19:21" x14ac:dyDescent="0.25">
      <c r="S8206" s="46"/>
      <c r="U8206" s="46"/>
    </row>
    <row r="8207" spans="19:21" x14ac:dyDescent="0.25">
      <c r="S8207" s="46"/>
      <c r="U8207" s="46"/>
    </row>
    <row r="8208" spans="19:21" x14ac:dyDescent="0.25">
      <c r="S8208" s="46"/>
      <c r="U8208" s="46"/>
    </row>
    <row r="8209" spans="19:21" x14ac:dyDescent="0.25">
      <c r="S8209" s="46"/>
      <c r="U8209" s="46"/>
    </row>
    <row r="8210" spans="19:21" x14ac:dyDescent="0.25">
      <c r="S8210" s="46"/>
      <c r="U8210" s="46"/>
    </row>
    <row r="8211" spans="19:21" x14ac:dyDescent="0.25">
      <c r="S8211" s="46"/>
      <c r="U8211" s="46"/>
    </row>
    <row r="8212" spans="19:21" x14ac:dyDescent="0.25">
      <c r="S8212" s="46"/>
      <c r="U8212" s="46"/>
    </row>
    <row r="8213" spans="19:21" x14ac:dyDescent="0.25">
      <c r="S8213" s="46"/>
      <c r="U8213" s="46"/>
    </row>
    <row r="8214" spans="19:21" x14ac:dyDescent="0.25">
      <c r="S8214" s="46"/>
      <c r="U8214" s="46"/>
    </row>
    <row r="8215" spans="19:21" x14ac:dyDescent="0.25">
      <c r="S8215" s="46"/>
      <c r="U8215" s="46"/>
    </row>
    <row r="8216" spans="19:21" x14ac:dyDescent="0.25">
      <c r="S8216" s="46"/>
      <c r="U8216" s="46"/>
    </row>
    <row r="8217" spans="19:21" x14ac:dyDescent="0.25">
      <c r="S8217" s="46"/>
      <c r="U8217" s="46"/>
    </row>
    <row r="8218" spans="19:21" x14ac:dyDescent="0.25">
      <c r="S8218" s="46"/>
      <c r="U8218" s="46"/>
    </row>
    <row r="8219" spans="19:21" x14ac:dyDescent="0.25">
      <c r="S8219" s="46"/>
      <c r="U8219" s="46"/>
    </row>
    <row r="8220" spans="19:21" x14ac:dyDescent="0.25">
      <c r="S8220" s="46"/>
      <c r="U8220" s="46"/>
    </row>
    <row r="8221" spans="19:21" x14ac:dyDescent="0.25">
      <c r="S8221" s="46"/>
      <c r="U8221" s="46"/>
    </row>
    <row r="8222" spans="19:21" x14ac:dyDescent="0.25">
      <c r="S8222" s="46"/>
      <c r="U8222" s="46"/>
    </row>
    <row r="8223" spans="19:21" x14ac:dyDescent="0.25">
      <c r="S8223" s="46"/>
      <c r="U8223" s="46"/>
    </row>
    <row r="8224" spans="19:21" x14ac:dyDescent="0.25">
      <c r="S8224" s="46"/>
      <c r="U8224" s="46"/>
    </row>
    <row r="8225" spans="19:21" x14ac:dyDescent="0.25">
      <c r="S8225" s="46"/>
      <c r="U8225" s="46"/>
    </row>
    <row r="8226" spans="19:21" x14ac:dyDescent="0.25">
      <c r="S8226" s="46"/>
      <c r="U8226" s="46"/>
    </row>
    <row r="8227" spans="19:21" x14ac:dyDescent="0.25">
      <c r="S8227" s="46"/>
      <c r="U8227" s="46"/>
    </row>
    <row r="8228" spans="19:21" x14ac:dyDescent="0.25">
      <c r="S8228" s="46"/>
      <c r="U8228" s="46"/>
    </row>
    <row r="8229" spans="19:21" x14ac:dyDescent="0.25">
      <c r="S8229" s="46"/>
      <c r="U8229" s="46"/>
    </row>
    <row r="8230" spans="19:21" x14ac:dyDescent="0.25">
      <c r="S8230" s="46"/>
      <c r="U8230" s="46"/>
    </row>
    <row r="8231" spans="19:21" x14ac:dyDescent="0.25">
      <c r="S8231" s="46"/>
      <c r="U8231" s="46"/>
    </row>
    <row r="8232" spans="19:21" x14ac:dyDescent="0.25">
      <c r="S8232" s="46"/>
      <c r="U8232" s="46"/>
    </row>
    <row r="8233" spans="19:21" x14ac:dyDescent="0.25">
      <c r="S8233" s="46"/>
      <c r="U8233" s="46"/>
    </row>
    <row r="8234" spans="19:21" x14ac:dyDescent="0.25">
      <c r="S8234" s="46"/>
      <c r="U8234" s="46"/>
    </row>
    <row r="8235" spans="19:21" x14ac:dyDescent="0.25">
      <c r="S8235" s="46"/>
      <c r="U8235" s="46"/>
    </row>
    <row r="8236" spans="19:21" x14ac:dyDescent="0.25">
      <c r="S8236" s="46"/>
      <c r="U8236" s="46"/>
    </row>
    <row r="8237" spans="19:21" x14ac:dyDescent="0.25">
      <c r="S8237" s="46"/>
      <c r="U8237" s="46"/>
    </row>
    <row r="8238" spans="19:21" x14ac:dyDescent="0.25">
      <c r="S8238" s="46"/>
      <c r="U8238" s="46"/>
    </row>
    <row r="8239" spans="19:21" x14ac:dyDescent="0.25">
      <c r="S8239" s="46"/>
      <c r="U8239" s="46"/>
    </row>
    <row r="8240" spans="19:21" x14ac:dyDescent="0.25">
      <c r="S8240" s="46"/>
      <c r="U8240" s="46"/>
    </row>
    <row r="8241" spans="19:21" x14ac:dyDescent="0.25">
      <c r="S8241" s="46"/>
      <c r="U8241" s="46"/>
    </row>
    <row r="8242" spans="19:21" x14ac:dyDescent="0.25">
      <c r="S8242" s="46"/>
      <c r="U8242" s="46"/>
    </row>
    <row r="8243" spans="19:21" x14ac:dyDescent="0.25">
      <c r="S8243" s="46"/>
      <c r="U8243" s="46"/>
    </row>
    <row r="8244" spans="19:21" x14ac:dyDescent="0.25">
      <c r="S8244" s="46"/>
      <c r="U8244" s="46"/>
    </row>
    <row r="8245" spans="19:21" x14ac:dyDescent="0.25">
      <c r="S8245" s="46"/>
      <c r="U8245" s="46"/>
    </row>
    <row r="8246" spans="19:21" x14ac:dyDescent="0.25">
      <c r="S8246" s="46"/>
      <c r="U8246" s="46"/>
    </row>
    <row r="8247" spans="19:21" x14ac:dyDescent="0.25">
      <c r="S8247" s="46"/>
      <c r="U8247" s="46"/>
    </row>
    <row r="8248" spans="19:21" x14ac:dyDescent="0.25">
      <c r="S8248" s="46"/>
      <c r="U8248" s="46"/>
    </row>
    <row r="8249" spans="19:21" x14ac:dyDescent="0.25">
      <c r="S8249" s="46"/>
      <c r="U8249" s="46"/>
    </row>
    <row r="8250" spans="19:21" x14ac:dyDescent="0.25">
      <c r="S8250" s="46"/>
      <c r="U8250" s="46"/>
    </row>
    <row r="8251" spans="19:21" x14ac:dyDescent="0.25">
      <c r="S8251" s="46"/>
      <c r="U8251" s="46"/>
    </row>
    <row r="8252" spans="19:21" x14ac:dyDescent="0.25">
      <c r="S8252" s="46"/>
      <c r="U8252" s="46"/>
    </row>
    <row r="8253" spans="19:21" x14ac:dyDescent="0.25">
      <c r="S8253" s="46"/>
      <c r="U8253" s="46"/>
    </row>
    <row r="8254" spans="19:21" x14ac:dyDescent="0.25">
      <c r="S8254" s="46"/>
      <c r="U8254" s="46"/>
    </row>
    <row r="8255" spans="19:21" x14ac:dyDescent="0.25">
      <c r="S8255" s="46"/>
      <c r="U8255" s="46"/>
    </row>
    <row r="8256" spans="19:21" x14ac:dyDescent="0.25">
      <c r="S8256" s="46"/>
      <c r="U8256" s="46"/>
    </row>
    <row r="8257" spans="19:21" x14ac:dyDescent="0.25">
      <c r="S8257" s="46"/>
      <c r="U8257" s="46"/>
    </row>
    <row r="8258" spans="19:21" x14ac:dyDescent="0.25">
      <c r="S8258" s="46"/>
      <c r="U8258" s="46"/>
    </row>
    <row r="8259" spans="19:21" x14ac:dyDescent="0.25">
      <c r="S8259" s="46"/>
      <c r="U8259" s="46"/>
    </row>
    <row r="8260" spans="19:21" x14ac:dyDescent="0.25">
      <c r="S8260" s="46"/>
      <c r="U8260" s="46"/>
    </row>
    <row r="8261" spans="19:21" x14ac:dyDescent="0.25">
      <c r="S8261" s="46"/>
      <c r="U8261" s="46"/>
    </row>
    <row r="8262" spans="19:21" x14ac:dyDescent="0.25">
      <c r="S8262" s="46"/>
      <c r="U8262" s="46"/>
    </row>
    <row r="8263" spans="19:21" x14ac:dyDescent="0.25">
      <c r="S8263" s="46"/>
      <c r="U8263" s="46"/>
    </row>
    <row r="8264" spans="19:21" x14ac:dyDescent="0.25">
      <c r="S8264" s="46"/>
      <c r="U8264" s="46"/>
    </row>
    <row r="8265" spans="19:21" x14ac:dyDescent="0.25">
      <c r="S8265" s="46"/>
      <c r="U8265" s="46"/>
    </row>
    <row r="8266" spans="19:21" x14ac:dyDescent="0.25">
      <c r="S8266" s="46"/>
      <c r="U8266" s="46"/>
    </row>
    <row r="8267" spans="19:21" x14ac:dyDescent="0.25">
      <c r="S8267" s="46"/>
      <c r="U8267" s="46"/>
    </row>
    <row r="8268" spans="19:21" x14ac:dyDescent="0.25">
      <c r="S8268" s="46"/>
      <c r="U8268" s="46"/>
    </row>
    <row r="8269" spans="19:21" x14ac:dyDescent="0.25">
      <c r="S8269" s="46"/>
      <c r="U8269" s="46"/>
    </row>
    <row r="8270" spans="19:21" x14ac:dyDescent="0.25">
      <c r="S8270" s="46"/>
      <c r="U8270" s="46"/>
    </row>
    <row r="8271" spans="19:21" x14ac:dyDescent="0.25">
      <c r="S8271" s="46"/>
      <c r="U8271" s="46"/>
    </row>
    <row r="8272" spans="19:21" x14ac:dyDescent="0.25">
      <c r="S8272" s="46"/>
      <c r="U8272" s="46"/>
    </row>
    <row r="8273" spans="19:21" x14ac:dyDescent="0.25">
      <c r="S8273" s="46"/>
      <c r="U8273" s="46"/>
    </row>
    <row r="8274" spans="19:21" x14ac:dyDescent="0.25">
      <c r="S8274" s="46"/>
      <c r="U8274" s="46"/>
    </row>
    <row r="8275" spans="19:21" x14ac:dyDescent="0.25">
      <c r="S8275" s="46"/>
      <c r="U8275" s="46"/>
    </row>
    <row r="8276" spans="19:21" x14ac:dyDescent="0.25">
      <c r="S8276" s="46"/>
      <c r="U8276" s="46"/>
    </row>
    <row r="8277" spans="19:21" x14ac:dyDescent="0.25">
      <c r="S8277" s="46"/>
      <c r="U8277" s="46"/>
    </row>
    <row r="8278" spans="19:21" x14ac:dyDescent="0.25">
      <c r="S8278" s="46"/>
      <c r="U8278" s="46"/>
    </row>
    <row r="8279" spans="19:21" x14ac:dyDescent="0.25">
      <c r="S8279" s="46"/>
      <c r="U8279" s="46"/>
    </row>
    <row r="8280" spans="19:21" x14ac:dyDescent="0.25">
      <c r="S8280" s="46"/>
      <c r="U8280" s="46"/>
    </row>
    <row r="8281" spans="19:21" x14ac:dyDescent="0.25">
      <c r="S8281" s="46"/>
      <c r="U8281" s="46"/>
    </row>
    <row r="8282" spans="19:21" x14ac:dyDescent="0.25">
      <c r="S8282" s="46"/>
      <c r="U8282" s="46"/>
    </row>
    <row r="8283" spans="19:21" x14ac:dyDescent="0.25">
      <c r="S8283" s="46"/>
      <c r="U8283" s="46"/>
    </row>
    <row r="8284" spans="19:21" x14ac:dyDescent="0.25">
      <c r="S8284" s="46"/>
      <c r="U8284" s="46"/>
    </row>
    <row r="8285" spans="19:21" x14ac:dyDescent="0.25">
      <c r="S8285" s="46"/>
      <c r="U8285" s="46"/>
    </row>
    <row r="8286" spans="19:21" x14ac:dyDescent="0.25">
      <c r="S8286" s="46"/>
      <c r="U8286" s="46"/>
    </row>
    <row r="8287" spans="19:21" x14ac:dyDescent="0.25">
      <c r="S8287" s="46"/>
      <c r="U8287" s="46"/>
    </row>
    <row r="8288" spans="19:21" x14ac:dyDescent="0.25">
      <c r="S8288" s="46"/>
      <c r="U8288" s="46"/>
    </row>
    <row r="8289" spans="19:21" x14ac:dyDescent="0.25">
      <c r="S8289" s="46"/>
      <c r="U8289" s="46"/>
    </row>
    <row r="8290" spans="19:21" x14ac:dyDescent="0.25">
      <c r="S8290" s="46"/>
      <c r="U8290" s="46"/>
    </row>
    <row r="8291" spans="19:21" x14ac:dyDescent="0.25">
      <c r="S8291" s="46"/>
      <c r="U8291" s="46"/>
    </row>
    <row r="8292" spans="19:21" x14ac:dyDescent="0.25">
      <c r="S8292" s="46"/>
      <c r="U8292" s="46"/>
    </row>
    <row r="8293" spans="19:21" x14ac:dyDescent="0.25">
      <c r="S8293" s="46"/>
      <c r="U8293" s="46"/>
    </row>
    <row r="8294" spans="19:21" x14ac:dyDescent="0.25">
      <c r="S8294" s="46"/>
      <c r="U8294" s="46"/>
    </row>
    <row r="8295" spans="19:21" x14ac:dyDescent="0.25">
      <c r="S8295" s="46"/>
      <c r="U8295" s="46"/>
    </row>
    <row r="8296" spans="19:21" x14ac:dyDescent="0.25">
      <c r="S8296" s="46"/>
      <c r="U8296" s="46"/>
    </row>
    <row r="8297" spans="19:21" x14ac:dyDescent="0.25">
      <c r="S8297" s="46"/>
      <c r="U8297" s="46"/>
    </row>
    <row r="8298" spans="19:21" x14ac:dyDescent="0.25">
      <c r="S8298" s="46"/>
      <c r="U8298" s="46"/>
    </row>
    <row r="8299" spans="19:21" x14ac:dyDescent="0.25">
      <c r="S8299" s="46"/>
      <c r="U8299" s="46"/>
    </row>
    <row r="8300" spans="19:21" x14ac:dyDescent="0.25">
      <c r="S8300" s="46"/>
      <c r="U8300" s="46"/>
    </row>
    <row r="8301" spans="19:21" x14ac:dyDescent="0.25">
      <c r="S8301" s="46"/>
      <c r="U8301" s="46"/>
    </row>
    <row r="8302" spans="19:21" x14ac:dyDescent="0.25">
      <c r="S8302" s="46"/>
      <c r="U8302" s="46"/>
    </row>
    <row r="8303" spans="19:21" x14ac:dyDescent="0.25">
      <c r="S8303" s="46"/>
      <c r="U8303" s="46"/>
    </row>
    <row r="8304" spans="19:21" x14ac:dyDescent="0.25">
      <c r="S8304" s="46"/>
      <c r="U8304" s="46"/>
    </row>
    <row r="8305" spans="19:21" x14ac:dyDescent="0.25">
      <c r="S8305" s="46"/>
      <c r="U8305" s="46"/>
    </row>
    <row r="8306" spans="19:21" x14ac:dyDescent="0.25">
      <c r="S8306" s="46"/>
      <c r="U8306" s="46"/>
    </row>
    <row r="8307" spans="19:21" x14ac:dyDescent="0.25">
      <c r="S8307" s="46"/>
      <c r="U8307" s="46"/>
    </row>
    <row r="8308" spans="19:21" x14ac:dyDescent="0.25">
      <c r="S8308" s="46"/>
      <c r="U8308" s="46"/>
    </row>
    <row r="8309" spans="19:21" x14ac:dyDescent="0.25">
      <c r="S8309" s="46"/>
      <c r="U8309" s="46"/>
    </row>
    <row r="8310" spans="19:21" x14ac:dyDescent="0.25">
      <c r="S8310" s="46"/>
      <c r="U8310" s="46"/>
    </row>
    <row r="8311" spans="19:21" x14ac:dyDescent="0.25">
      <c r="S8311" s="46"/>
      <c r="U8311" s="46"/>
    </row>
    <row r="8312" spans="19:21" x14ac:dyDescent="0.25">
      <c r="S8312" s="46"/>
      <c r="U8312" s="46"/>
    </row>
    <row r="8313" spans="19:21" x14ac:dyDescent="0.25">
      <c r="S8313" s="46"/>
      <c r="U8313" s="46"/>
    </row>
    <row r="8314" spans="19:21" x14ac:dyDescent="0.25">
      <c r="S8314" s="46"/>
      <c r="U8314" s="46"/>
    </row>
    <row r="8315" spans="19:21" x14ac:dyDescent="0.25">
      <c r="S8315" s="46"/>
      <c r="U8315" s="46"/>
    </row>
    <row r="8316" spans="19:21" x14ac:dyDescent="0.25">
      <c r="S8316" s="46"/>
      <c r="U8316" s="46"/>
    </row>
    <row r="8317" spans="19:21" x14ac:dyDescent="0.25">
      <c r="S8317" s="46"/>
      <c r="U8317" s="46"/>
    </row>
    <row r="8318" spans="19:21" x14ac:dyDescent="0.25">
      <c r="S8318" s="46"/>
      <c r="U8318" s="46"/>
    </row>
    <row r="8319" spans="19:21" x14ac:dyDescent="0.25">
      <c r="S8319" s="46"/>
      <c r="U8319" s="46"/>
    </row>
    <row r="8320" spans="19:21" x14ac:dyDescent="0.25">
      <c r="S8320" s="46"/>
      <c r="U8320" s="46"/>
    </row>
    <row r="8321" spans="19:21" x14ac:dyDescent="0.25">
      <c r="S8321" s="46"/>
      <c r="U8321" s="46"/>
    </row>
    <row r="8322" spans="19:21" x14ac:dyDescent="0.25">
      <c r="S8322" s="46"/>
      <c r="U8322" s="46"/>
    </row>
    <row r="8323" spans="19:21" x14ac:dyDescent="0.25">
      <c r="S8323" s="46"/>
      <c r="U8323" s="46"/>
    </row>
    <row r="8324" spans="19:21" x14ac:dyDescent="0.25">
      <c r="S8324" s="46"/>
      <c r="U8324" s="46"/>
    </row>
    <row r="8325" spans="19:21" x14ac:dyDescent="0.25">
      <c r="S8325" s="46"/>
      <c r="U8325" s="46"/>
    </row>
    <row r="8326" spans="19:21" x14ac:dyDescent="0.25">
      <c r="S8326" s="46"/>
      <c r="U8326" s="46"/>
    </row>
    <row r="8327" spans="19:21" x14ac:dyDescent="0.25">
      <c r="S8327" s="46"/>
      <c r="U8327" s="46"/>
    </row>
    <row r="8328" spans="19:21" x14ac:dyDescent="0.25">
      <c r="S8328" s="46"/>
      <c r="U8328" s="46"/>
    </row>
    <row r="8329" spans="19:21" x14ac:dyDescent="0.25">
      <c r="S8329" s="46"/>
      <c r="U8329" s="46"/>
    </row>
    <row r="8330" spans="19:21" x14ac:dyDescent="0.25">
      <c r="S8330" s="46"/>
      <c r="U8330" s="46"/>
    </row>
    <row r="8331" spans="19:21" x14ac:dyDescent="0.25">
      <c r="S8331" s="46"/>
      <c r="U8331" s="46"/>
    </row>
    <row r="8332" spans="19:21" x14ac:dyDescent="0.25">
      <c r="S8332" s="46"/>
      <c r="U8332" s="46"/>
    </row>
    <row r="8333" spans="19:21" x14ac:dyDescent="0.25">
      <c r="S8333" s="46"/>
      <c r="U8333" s="46"/>
    </row>
    <row r="8334" spans="19:21" x14ac:dyDescent="0.25">
      <c r="S8334" s="46"/>
      <c r="U8334" s="46"/>
    </row>
    <row r="8335" spans="19:21" x14ac:dyDescent="0.25">
      <c r="S8335" s="46"/>
      <c r="U8335" s="46"/>
    </row>
    <row r="8336" spans="19:21" x14ac:dyDescent="0.25">
      <c r="S8336" s="46"/>
      <c r="U8336" s="46"/>
    </row>
    <row r="8337" spans="19:21" x14ac:dyDescent="0.25">
      <c r="S8337" s="46"/>
      <c r="U8337" s="46"/>
    </row>
    <row r="8338" spans="19:21" x14ac:dyDescent="0.25">
      <c r="S8338" s="46"/>
      <c r="U8338" s="46"/>
    </row>
    <row r="8339" spans="19:21" x14ac:dyDescent="0.25">
      <c r="S8339" s="46"/>
      <c r="U8339" s="46"/>
    </row>
    <row r="8340" spans="19:21" x14ac:dyDescent="0.25">
      <c r="S8340" s="46"/>
      <c r="U8340" s="46"/>
    </row>
    <row r="8341" spans="19:21" x14ac:dyDescent="0.25">
      <c r="S8341" s="46"/>
      <c r="U8341" s="46"/>
    </row>
    <row r="8342" spans="19:21" x14ac:dyDescent="0.25">
      <c r="S8342" s="46"/>
      <c r="U8342" s="46"/>
    </row>
    <row r="8343" spans="19:21" x14ac:dyDescent="0.25">
      <c r="S8343" s="46"/>
      <c r="U8343" s="46"/>
    </row>
    <row r="8344" spans="19:21" x14ac:dyDescent="0.25">
      <c r="S8344" s="46"/>
      <c r="U8344" s="46"/>
    </row>
    <row r="8345" spans="19:21" x14ac:dyDescent="0.25">
      <c r="S8345" s="46"/>
      <c r="U8345" s="46"/>
    </row>
    <row r="8346" spans="19:21" x14ac:dyDescent="0.25">
      <c r="S8346" s="46"/>
      <c r="U8346" s="46"/>
    </row>
    <row r="8347" spans="19:21" x14ac:dyDescent="0.25">
      <c r="S8347" s="46"/>
      <c r="U8347" s="46"/>
    </row>
    <row r="8348" spans="19:21" x14ac:dyDescent="0.25">
      <c r="S8348" s="46"/>
      <c r="U8348" s="46"/>
    </row>
    <row r="8349" spans="19:21" x14ac:dyDescent="0.25">
      <c r="S8349" s="46"/>
      <c r="U8349" s="46"/>
    </row>
    <row r="8350" spans="19:21" x14ac:dyDescent="0.25">
      <c r="S8350" s="46"/>
      <c r="U8350" s="46"/>
    </row>
    <row r="8351" spans="19:21" x14ac:dyDescent="0.25">
      <c r="S8351" s="46"/>
      <c r="U8351" s="46"/>
    </row>
    <row r="8352" spans="19:21" x14ac:dyDescent="0.25">
      <c r="S8352" s="46"/>
      <c r="U8352" s="46"/>
    </row>
    <row r="8353" spans="19:21" x14ac:dyDescent="0.25">
      <c r="S8353" s="46"/>
      <c r="U8353" s="46"/>
    </row>
    <row r="8354" spans="19:21" x14ac:dyDescent="0.25">
      <c r="S8354" s="46"/>
      <c r="U8354" s="46"/>
    </row>
    <row r="8355" spans="19:21" x14ac:dyDescent="0.25">
      <c r="S8355" s="46"/>
      <c r="U8355" s="46"/>
    </row>
    <row r="8356" spans="19:21" x14ac:dyDescent="0.25">
      <c r="S8356" s="46"/>
      <c r="U8356" s="46"/>
    </row>
    <row r="8357" spans="19:21" x14ac:dyDescent="0.25">
      <c r="S8357" s="46"/>
      <c r="U8357" s="46"/>
    </row>
    <row r="8358" spans="19:21" x14ac:dyDescent="0.25">
      <c r="S8358" s="46"/>
      <c r="U8358" s="46"/>
    </row>
    <row r="8359" spans="19:21" x14ac:dyDescent="0.25">
      <c r="S8359" s="46"/>
      <c r="U8359" s="46"/>
    </row>
    <row r="8360" spans="19:21" x14ac:dyDescent="0.25">
      <c r="S8360" s="46"/>
      <c r="U8360" s="46"/>
    </row>
    <row r="8361" spans="19:21" x14ac:dyDescent="0.25">
      <c r="S8361" s="46"/>
      <c r="U8361" s="46"/>
    </row>
    <row r="8362" spans="19:21" x14ac:dyDescent="0.25">
      <c r="S8362" s="46"/>
      <c r="U8362" s="46"/>
    </row>
    <row r="8363" spans="19:21" x14ac:dyDescent="0.25">
      <c r="S8363" s="46"/>
      <c r="U8363" s="46"/>
    </row>
    <row r="8364" spans="19:21" x14ac:dyDescent="0.25">
      <c r="S8364" s="46"/>
      <c r="U8364" s="46"/>
    </row>
    <row r="8365" spans="19:21" x14ac:dyDescent="0.25">
      <c r="S8365" s="46"/>
      <c r="U8365" s="46"/>
    </row>
    <row r="8366" spans="19:21" x14ac:dyDescent="0.25">
      <c r="S8366" s="46"/>
      <c r="U8366" s="46"/>
    </row>
    <row r="8367" spans="19:21" x14ac:dyDescent="0.25">
      <c r="S8367" s="46"/>
      <c r="U8367" s="46"/>
    </row>
    <row r="8368" spans="19:21" x14ac:dyDescent="0.25">
      <c r="S8368" s="46"/>
      <c r="U8368" s="46"/>
    </row>
    <row r="8369" spans="19:21" x14ac:dyDescent="0.25">
      <c r="S8369" s="46"/>
      <c r="U8369" s="46"/>
    </row>
    <row r="8370" spans="19:21" x14ac:dyDescent="0.25">
      <c r="S8370" s="46"/>
      <c r="U8370" s="46"/>
    </row>
    <row r="8371" spans="19:21" x14ac:dyDescent="0.25">
      <c r="S8371" s="46"/>
      <c r="U8371" s="46"/>
    </row>
    <row r="8372" spans="19:21" x14ac:dyDescent="0.25">
      <c r="S8372" s="46"/>
      <c r="U8372" s="46"/>
    </row>
    <row r="8373" spans="19:21" x14ac:dyDescent="0.25">
      <c r="S8373" s="46"/>
      <c r="U8373" s="46"/>
    </row>
    <row r="8374" spans="19:21" x14ac:dyDescent="0.25">
      <c r="S8374" s="46"/>
      <c r="U8374" s="46"/>
    </row>
    <row r="8375" spans="19:21" x14ac:dyDescent="0.25">
      <c r="S8375" s="46"/>
      <c r="U8375" s="46"/>
    </row>
    <row r="8376" spans="19:21" x14ac:dyDescent="0.25">
      <c r="S8376" s="46"/>
      <c r="U8376" s="46"/>
    </row>
    <row r="8377" spans="19:21" x14ac:dyDescent="0.25">
      <c r="S8377" s="46"/>
      <c r="U8377" s="46"/>
    </row>
    <row r="8378" spans="19:21" x14ac:dyDescent="0.25">
      <c r="S8378" s="46"/>
      <c r="U8378" s="46"/>
    </row>
    <row r="8379" spans="19:21" x14ac:dyDescent="0.25">
      <c r="S8379" s="46"/>
      <c r="U8379" s="46"/>
    </row>
    <row r="8380" spans="19:21" x14ac:dyDescent="0.25">
      <c r="S8380" s="46"/>
      <c r="U8380" s="46"/>
    </row>
    <row r="8381" spans="19:21" x14ac:dyDescent="0.25">
      <c r="S8381" s="46"/>
      <c r="U8381" s="46"/>
    </row>
    <row r="8382" spans="19:21" x14ac:dyDescent="0.25">
      <c r="S8382" s="46"/>
      <c r="U8382" s="46"/>
    </row>
    <row r="8383" spans="19:21" x14ac:dyDescent="0.25">
      <c r="S8383" s="46"/>
      <c r="U8383" s="46"/>
    </row>
    <row r="8384" spans="19:21" x14ac:dyDescent="0.25">
      <c r="S8384" s="46"/>
      <c r="U8384" s="46"/>
    </row>
    <row r="8385" spans="19:21" x14ac:dyDescent="0.25">
      <c r="S8385" s="46"/>
      <c r="U8385" s="46"/>
    </row>
    <row r="8386" spans="19:21" x14ac:dyDescent="0.25">
      <c r="S8386" s="46"/>
      <c r="U8386" s="46"/>
    </row>
    <row r="8387" spans="19:21" x14ac:dyDescent="0.25">
      <c r="S8387" s="46"/>
      <c r="U8387" s="46"/>
    </row>
    <row r="8388" spans="19:21" x14ac:dyDescent="0.25">
      <c r="S8388" s="46"/>
      <c r="U8388" s="46"/>
    </row>
    <row r="8389" spans="19:21" x14ac:dyDescent="0.25">
      <c r="S8389" s="46"/>
      <c r="U8389" s="46"/>
    </row>
    <row r="8390" spans="19:21" x14ac:dyDescent="0.25">
      <c r="S8390" s="46"/>
      <c r="U8390" s="46"/>
    </row>
    <row r="8391" spans="19:21" x14ac:dyDescent="0.25">
      <c r="S8391" s="46"/>
      <c r="U8391" s="46"/>
    </row>
    <row r="8392" spans="19:21" x14ac:dyDescent="0.25">
      <c r="S8392" s="46"/>
      <c r="U8392" s="46"/>
    </row>
    <row r="8393" spans="19:21" x14ac:dyDescent="0.25">
      <c r="S8393" s="46"/>
      <c r="U8393" s="46"/>
    </row>
    <row r="8394" spans="19:21" x14ac:dyDescent="0.25">
      <c r="S8394" s="46"/>
      <c r="U8394" s="46"/>
    </row>
    <row r="8395" spans="19:21" x14ac:dyDescent="0.25">
      <c r="S8395" s="46"/>
      <c r="U8395" s="46"/>
    </row>
    <row r="8396" spans="19:21" x14ac:dyDescent="0.25">
      <c r="S8396" s="46"/>
      <c r="U8396" s="46"/>
    </row>
    <row r="8397" spans="19:21" x14ac:dyDescent="0.25">
      <c r="S8397" s="46"/>
      <c r="U8397" s="46"/>
    </row>
    <row r="8398" spans="19:21" x14ac:dyDescent="0.25">
      <c r="S8398" s="46"/>
      <c r="U8398" s="46"/>
    </row>
    <row r="8399" spans="19:21" x14ac:dyDescent="0.25">
      <c r="S8399" s="46"/>
      <c r="U8399" s="46"/>
    </row>
    <row r="8400" spans="19:21" x14ac:dyDescent="0.25">
      <c r="S8400" s="46"/>
      <c r="U8400" s="46"/>
    </row>
    <row r="8401" spans="19:21" x14ac:dyDescent="0.25">
      <c r="S8401" s="46"/>
      <c r="U8401" s="46"/>
    </row>
    <row r="8402" spans="19:21" x14ac:dyDescent="0.25">
      <c r="S8402" s="46"/>
      <c r="U8402" s="46"/>
    </row>
    <row r="8403" spans="19:21" x14ac:dyDescent="0.25">
      <c r="S8403" s="46"/>
      <c r="U8403" s="46"/>
    </row>
    <row r="8404" spans="19:21" x14ac:dyDescent="0.25">
      <c r="S8404" s="46"/>
      <c r="U8404" s="46"/>
    </row>
    <row r="8405" spans="19:21" x14ac:dyDescent="0.25">
      <c r="S8405" s="46"/>
      <c r="U8405" s="46"/>
    </row>
    <row r="8406" spans="19:21" x14ac:dyDescent="0.25">
      <c r="S8406" s="46"/>
      <c r="U8406" s="46"/>
    </row>
    <row r="8407" spans="19:21" x14ac:dyDescent="0.25">
      <c r="S8407" s="46"/>
      <c r="U8407" s="46"/>
    </row>
    <row r="8408" spans="19:21" x14ac:dyDescent="0.25">
      <c r="S8408" s="46"/>
      <c r="U8408" s="46"/>
    </row>
    <row r="8409" spans="19:21" x14ac:dyDescent="0.25">
      <c r="S8409" s="46"/>
      <c r="U8409" s="46"/>
    </row>
    <row r="8410" spans="19:21" x14ac:dyDescent="0.25">
      <c r="S8410" s="46"/>
      <c r="U8410" s="46"/>
    </row>
    <row r="8411" spans="19:21" x14ac:dyDescent="0.25">
      <c r="S8411" s="46"/>
      <c r="U8411" s="46"/>
    </row>
    <row r="8412" spans="19:21" x14ac:dyDescent="0.25">
      <c r="S8412" s="46"/>
      <c r="U8412" s="46"/>
    </row>
    <row r="8413" spans="19:21" x14ac:dyDescent="0.25">
      <c r="S8413" s="46"/>
      <c r="U8413" s="46"/>
    </row>
    <row r="8414" spans="19:21" x14ac:dyDescent="0.25">
      <c r="S8414" s="46"/>
      <c r="U8414" s="46"/>
    </row>
    <row r="8415" spans="19:21" x14ac:dyDescent="0.25">
      <c r="S8415" s="46"/>
      <c r="U8415" s="46"/>
    </row>
    <row r="8416" spans="19:21" x14ac:dyDescent="0.25">
      <c r="S8416" s="46"/>
      <c r="U8416" s="46"/>
    </row>
    <row r="8417" spans="19:21" x14ac:dyDescent="0.25">
      <c r="S8417" s="46"/>
      <c r="U8417" s="46"/>
    </row>
    <row r="8418" spans="19:21" x14ac:dyDescent="0.25">
      <c r="S8418" s="46"/>
      <c r="U8418" s="46"/>
    </row>
    <row r="8419" spans="19:21" x14ac:dyDescent="0.25">
      <c r="S8419" s="46"/>
      <c r="U8419" s="46"/>
    </row>
    <row r="8420" spans="19:21" x14ac:dyDescent="0.25">
      <c r="S8420" s="46"/>
      <c r="U8420" s="46"/>
    </row>
    <row r="8421" spans="19:21" x14ac:dyDescent="0.25">
      <c r="S8421" s="46"/>
      <c r="U8421" s="46"/>
    </row>
    <row r="8422" spans="19:21" x14ac:dyDescent="0.25">
      <c r="S8422" s="46"/>
      <c r="U8422" s="46"/>
    </row>
    <row r="8423" spans="19:21" x14ac:dyDescent="0.25">
      <c r="S8423" s="46"/>
      <c r="U8423" s="46"/>
    </row>
    <row r="8424" spans="19:21" x14ac:dyDescent="0.25">
      <c r="S8424" s="46"/>
      <c r="U8424" s="46"/>
    </row>
    <row r="8425" spans="19:21" x14ac:dyDescent="0.25">
      <c r="S8425" s="46"/>
      <c r="U8425" s="46"/>
    </row>
    <row r="8426" spans="19:21" x14ac:dyDescent="0.25">
      <c r="S8426" s="46"/>
      <c r="U8426" s="46"/>
    </row>
    <row r="8427" spans="19:21" x14ac:dyDescent="0.25">
      <c r="S8427" s="46"/>
      <c r="U8427" s="46"/>
    </row>
    <row r="8428" spans="19:21" x14ac:dyDescent="0.25">
      <c r="S8428" s="46"/>
      <c r="U8428" s="46"/>
    </row>
    <row r="8429" spans="19:21" x14ac:dyDescent="0.25">
      <c r="S8429" s="46"/>
      <c r="U8429" s="46"/>
    </row>
    <row r="8430" spans="19:21" x14ac:dyDescent="0.25">
      <c r="S8430" s="46"/>
      <c r="U8430" s="46"/>
    </row>
    <row r="8431" spans="19:21" x14ac:dyDescent="0.25">
      <c r="S8431" s="46"/>
      <c r="U8431" s="46"/>
    </row>
    <row r="8432" spans="19:21" x14ac:dyDescent="0.25">
      <c r="S8432" s="46"/>
      <c r="U8432" s="46"/>
    </row>
    <row r="8433" spans="19:21" x14ac:dyDescent="0.25">
      <c r="S8433" s="46"/>
      <c r="U8433" s="46"/>
    </row>
    <row r="8434" spans="19:21" x14ac:dyDescent="0.25">
      <c r="S8434" s="46"/>
      <c r="U8434" s="46"/>
    </row>
    <row r="8435" spans="19:21" x14ac:dyDescent="0.25">
      <c r="S8435" s="46"/>
      <c r="U8435" s="46"/>
    </row>
    <row r="8436" spans="19:21" x14ac:dyDescent="0.25">
      <c r="S8436" s="46"/>
      <c r="U8436" s="46"/>
    </row>
    <row r="8437" spans="19:21" x14ac:dyDescent="0.25">
      <c r="S8437" s="46"/>
      <c r="U8437" s="46"/>
    </row>
    <row r="8438" spans="19:21" x14ac:dyDescent="0.25">
      <c r="S8438" s="46"/>
      <c r="U8438" s="46"/>
    </row>
    <row r="8439" spans="19:21" x14ac:dyDescent="0.25">
      <c r="S8439" s="46"/>
      <c r="U8439" s="46"/>
    </row>
    <row r="8440" spans="19:21" x14ac:dyDescent="0.25">
      <c r="S8440" s="46"/>
      <c r="U8440" s="46"/>
    </row>
    <row r="8441" spans="19:21" x14ac:dyDescent="0.25">
      <c r="S8441" s="46"/>
      <c r="U8441" s="46"/>
    </row>
    <row r="8442" spans="19:21" x14ac:dyDescent="0.25">
      <c r="S8442" s="46"/>
      <c r="U8442" s="46"/>
    </row>
    <row r="8443" spans="19:21" x14ac:dyDescent="0.25">
      <c r="S8443" s="46"/>
      <c r="U8443" s="46"/>
    </row>
    <row r="8444" spans="19:21" x14ac:dyDescent="0.25">
      <c r="S8444" s="46"/>
      <c r="U8444" s="46"/>
    </row>
    <row r="8445" spans="19:21" x14ac:dyDescent="0.25">
      <c r="S8445" s="46"/>
      <c r="U8445" s="46"/>
    </row>
    <row r="8446" spans="19:21" x14ac:dyDescent="0.25">
      <c r="S8446" s="46"/>
      <c r="U8446" s="46"/>
    </row>
    <row r="8447" spans="19:21" x14ac:dyDescent="0.25">
      <c r="S8447" s="46"/>
      <c r="U8447" s="46"/>
    </row>
    <row r="8448" spans="19:21" x14ac:dyDescent="0.25">
      <c r="S8448" s="46"/>
      <c r="U8448" s="46"/>
    </row>
    <row r="8449" spans="19:21" x14ac:dyDescent="0.25">
      <c r="S8449" s="46"/>
      <c r="U8449" s="46"/>
    </row>
    <row r="8450" spans="19:21" x14ac:dyDescent="0.25">
      <c r="S8450" s="46"/>
      <c r="U8450" s="46"/>
    </row>
    <row r="8451" spans="19:21" x14ac:dyDescent="0.25">
      <c r="S8451" s="46"/>
      <c r="U8451" s="46"/>
    </row>
    <row r="8452" spans="19:21" x14ac:dyDescent="0.25">
      <c r="S8452" s="46"/>
      <c r="U8452" s="46"/>
    </row>
    <row r="8453" spans="19:21" x14ac:dyDescent="0.25">
      <c r="S8453" s="46"/>
      <c r="U8453" s="46"/>
    </row>
    <row r="8454" spans="19:21" x14ac:dyDescent="0.25">
      <c r="S8454" s="46"/>
      <c r="U8454" s="46"/>
    </row>
    <row r="8455" spans="19:21" x14ac:dyDescent="0.25">
      <c r="S8455" s="46"/>
      <c r="U8455" s="46"/>
    </row>
    <row r="8456" spans="19:21" x14ac:dyDescent="0.25">
      <c r="S8456" s="46"/>
      <c r="U8456" s="46"/>
    </row>
    <row r="8457" spans="19:21" x14ac:dyDescent="0.25">
      <c r="S8457" s="46"/>
      <c r="U8457" s="46"/>
    </row>
    <row r="8458" spans="19:21" x14ac:dyDescent="0.25">
      <c r="S8458" s="46"/>
      <c r="U8458" s="46"/>
    </row>
    <row r="8459" spans="19:21" x14ac:dyDescent="0.25">
      <c r="S8459" s="46"/>
      <c r="U8459" s="46"/>
    </row>
    <row r="8460" spans="19:21" x14ac:dyDescent="0.25">
      <c r="S8460" s="46"/>
      <c r="U8460" s="46"/>
    </row>
    <row r="8461" spans="19:21" x14ac:dyDescent="0.25">
      <c r="S8461" s="46"/>
      <c r="U8461" s="46"/>
    </row>
    <row r="8462" spans="19:21" x14ac:dyDescent="0.25">
      <c r="S8462" s="46"/>
      <c r="U8462" s="46"/>
    </row>
    <row r="8463" spans="19:21" x14ac:dyDescent="0.25">
      <c r="S8463" s="46"/>
      <c r="U8463" s="46"/>
    </row>
    <row r="8464" spans="19:21" x14ac:dyDescent="0.25">
      <c r="S8464" s="46"/>
      <c r="U8464" s="46"/>
    </row>
    <row r="8465" spans="19:21" x14ac:dyDescent="0.25">
      <c r="S8465" s="46"/>
      <c r="U8465" s="46"/>
    </row>
    <row r="8466" spans="19:21" x14ac:dyDescent="0.25">
      <c r="S8466" s="46"/>
      <c r="U8466" s="46"/>
    </row>
    <row r="8467" spans="19:21" x14ac:dyDescent="0.25">
      <c r="S8467" s="46"/>
      <c r="U8467" s="46"/>
    </row>
    <row r="8468" spans="19:21" x14ac:dyDescent="0.25">
      <c r="S8468" s="46"/>
      <c r="U8468" s="46"/>
    </row>
    <row r="8469" spans="19:21" x14ac:dyDescent="0.25">
      <c r="S8469" s="46"/>
      <c r="U8469" s="46"/>
    </row>
    <row r="8470" spans="19:21" x14ac:dyDescent="0.25">
      <c r="S8470" s="46"/>
      <c r="U8470" s="46"/>
    </row>
    <row r="8471" spans="19:21" x14ac:dyDescent="0.25">
      <c r="S8471" s="46"/>
      <c r="U8471" s="46"/>
    </row>
    <row r="8472" spans="19:21" x14ac:dyDescent="0.25">
      <c r="S8472" s="46"/>
      <c r="U8472" s="46"/>
    </row>
    <row r="8473" spans="19:21" x14ac:dyDescent="0.25">
      <c r="S8473" s="46"/>
      <c r="U8473" s="46"/>
    </row>
    <row r="8474" spans="19:21" x14ac:dyDescent="0.25">
      <c r="S8474" s="46"/>
      <c r="U8474" s="46"/>
    </row>
    <row r="8475" spans="19:21" x14ac:dyDescent="0.25">
      <c r="S8475" s="46"/>
      <c r="U8475" s="46"/>
    </row>
    <row r="8476" spans="19:21" x14ac:dyDescent="0.25">
      <c r="S8476" s="46"/>
      <c r="U8476" s="46"/>
    </row>
    <row r="8477" spans="19:21" x14ac:dyDescent="0.25">
      <c r="S8477" s="46"/>
      <c r="U8477" s="46"/>
    </row>
    <row r="8478" spans="19:21" x14ac:dyDescent="0.25">
      <c r="S8478" s="46"/>
      <c r="U8478" s="46"/>
    </row>
    <row r="8479" spans="19:21" x14ac:dyDescent="0.25">
      <c r="S8479" s="46"/>
      <c r="U8479" s="46"/>
    </row>
    <row r="8480" spans="19:21" x14ac:dyDescent="0.25">
      <c r="S8480" s="46"/>
      <c r="U8480" s="46"/>
    </row>
    <row r="8481" spans="19:21" x14ac:dyDescent="0.25">
      <c r="S8481" s="46"/>
      <c r="U8481" s="46"/>
    </row>
    <row r="8482" spans="19:21" x14ac:dyDescent="0.25">
      <c r="S8482" s="46"/>
      <c r="U8482" s="46"/>
    </row>
    <row r="8483" spans="19:21" x14ac:dyDescent="0.25">
      <c r="S8483" s="46"/>
      <c r="U8483" s="46"/>
    </row>
    <row r="8484" spans="19:21" x14ac:dyDescent="0.25">
      <c r="S8484" s="46"/>
      <c r="U8484" s="46"/>
    </row>
    <row r="8485" spans="19:21" x14ac:dyDescent="0.25">
      <c r="S8485" s="46"/>
      <c r="U8485" s="46"/>
    </row>
    <row r="8486" spans="19:21" x14ac:dyDescent="0.25">
      <c r="S8486" s="46"/>
      <c r="U8486" s="46"/>
    </row>
    <row r="8487" spans="19:21" x14ac:dyDescent="0.25">
      <c r="S8487" s="46"/>
      <c r="U8487" s="46"/>
    </row>
    <row r="8488" spans="19:21" x14ac:dyDescent="0.25">
      <c r="S8488" s="46"/>
      <c r="U8488" s="46"/>
    </row>
    <row r="8489" spans="19:21" x14ac:dyDescent="0.25">
      <c r="S8489" s="46"/>
      <c r="U8489" s="46"/>
    </row>
    <row r="8490" spans="19:21" x14ac:dyDescent="0.25">
      <c r="S8490" s="46"/>
      <c r="U8490" s="46"/>
    </row>
    <row r="8491" spans="19:21" x14ac:dyDescent="0.25">
      <c r="S8491" s="46"/>
      <c r="U8491" s="46"/>
    </row>
    <row r="8492" spans="19:21" x14ac:dyDescent="0.25">
      <c r="S8492" s="46"/>
      <c r="U8492" s="46"/>
    </row>
    <row r="8493" spans="19:21" x14ac:dyDescent="0.25">
      <c r="S8493" s="46"/>
      <c r="U8493" s="46"/>
    </row>
    <row r="8494" spans="19:21" x14ac:dyDescent="0.25">
      <c r="S8494" s="46"/>
      <c r="U8494" s="46"/>
    </row>
    <row r="8495" spans="19:21" x14ac:dyDescent="0.25">
      <c r="S8495" s="46"/>
      <c r="U8495" s="46"/>
    </row>
    <row r="8496" spans="19:21" x14ac:dyDescent="0.25">
      <c r="S8496" s="46"/>
      <c r="U8496" s="46"/>
    </row>
    <row r="8497" spans="19:21" x14ac:dyDescent="0.25">
      <c r="S8497" s="46"/>
      <c r="U8497" s="46"/>
    </row>
    <row r="8498" spans="19:21" x14ac:dyDescent="0.25">
      <c r="S8498" s="46"/>
      <c r="U8498" s="46"/>
    </row>
    <row r="8499" spans="19:21" x14ac:dyDescent="0.25">
      <c r="S8499" s="46"/>
      <c r="U8499" s="46"/>
    </row>
    <row r="8500" spans="19:21" x14ac:dyDescent="0.25">
      <c r="S8500" s="46"/>
      <c r="U8500" s="46"/>
    </row>
    <row r="8501" spans="19:21" x14ac:dyDescent="0.25">
      <c r="S8501" s="46"/>
      <c r="U8501" s="46"/>
    </row>
    <row r="8502" spans="19:21" x14ac:dyDescent="0.25">
      <c r="S8502" s="46"/>
      <c r="U8502" s="46"/>
    </row>
    <row r="8503" spans="19:21" x14ac:dyDescent="0.25">
      <c r="S8503" s="46"/>
      <c r="U8503" s="46"/>
    </row>
    <row r="8504" spans="19:21" x14ac:dyDescent="0.25">
      <c r="S8504" s="46"/>
      <c r="U8504" s="46"/>
    </row>
    <row r="8505" spans="19:21" x14ac:dyDescent="0.25">
      <c r="S8505" s="46"/>
      <c r="U8505" s="46"/>
    </row>
    <row r="8506" spans="19:21" x14ac:dyDescent="0.25">
      <c r="S8506" s="46"/>
      <c r="U8506" s="46"/>
    </row>
    <row r="8507" spans="19:21" x14ac:dyDescent="0.25">
      <c r="S8507" s="46"/>
      <c r="U8507" s="46"/>
    </row>
    <row r="8508" spans="19:21" x14ac:dyDescent="0.25">
      <c r="S8508" s="46"/>
      <c r="U8508" s="46"/>
    </row>
    <row r="8509" spans="19:21" x14ac:dyDescent="0.25">
      <c r="S8509" s="46"/>
      <c r="U8509" s="46"/>
    </row>
    <row r="8510" spans="19:21" x14ac:dyDescent="0.25">
      <c r="S8510" s="46"/>
      <c r="U8510" s="46"/>
    </row>
    <row r="8511" spans="19:21" x14ac:dyDescent="0.25">
      <c r="S8511" s="46"/>
      <c r="U8511" s="46"/>
    </row>
    <row r="8512" spans="19:21" x14ac:dyDescent="0.25">
      <c r="S8512" s="46"/>
      <c r="U8512" s="46"/>
    </row>
    <row r="8513" spans="19:21" x14ac:dyDescent="0.25">
      <c r="S8513" s="46"/>
      <c r="U8513" s="46"/>
    </row>
    <row r="8514" spans="19:21" x14ac:dyDescent="0.25">
      <c r="S8514" s="46"/>
      <c r="U8514" s="46"/>
    </row>
    <row r="8515" spans="19:21" x14ac:dyDescent="0.25">
      <c r="S8515" s="46"/>
      <c r="U8515" s="46"/>
    </row>
    <row r="8516" spans="19:21" x14ac:dyDescent="0.25">
      <c r="S8516" s="46"/>
      <c r="U8516" s="46"/>
    </row>
    <row r="8517" spans="19:21" x14ac:dyDescent="0.25">
      <c r="S8517" s="46"/>
      <c r="U8517" s="46"/>
    </row>
    <row r="8518" spans="19:21" x14ac:dyDescent="0.25">
      <c r="S8518" s="46"/>
      <c r="U8518" s="46"/>
    </row>
    <row r="8519" spans="19:21" x14ac:dyDescent="0.25">
      <c r="S8519" s="46"/>
      <c r="U8519" s="46"/>
    </row>
    <row r="8520" spans="19:21" x14ac:dyDescent="0.25">
      <c r="S8520" s="46"/>
      <c r="U8520" s="46"/>
    </row>
    <row r="8521" spans="19:21" x14ac:dyDescent="0.25">
      <c r="S8521" s="46"/>
      <c r="U8521" s="46"/>
    </row>
    <row r="8522" spans="19:21" x14ac:dyDescent="0.25">
      <c r="S8522" s="46"/>
      <c r="U8522" s="46"/>
    </row>
    <row r="8523" spans="19:21" x14ac:dyDescent="0.25">
      <c r="S8523" s="46"/>
      <c r="U8523" s="46"/>
    </row>
    <row r="8524" spans="19:21" x14ac:dyDescent="0.25">
      <c r="S8524" s="46"/>
      <c r="U8524" s="46"/>
    </row>
    <row r="8525" spans="19:21" x14ac:dyDescent="0.25">
      <c r="S8525" s="46"/>
      <c r="U8525" s="46"/>
    </row>
    <row r="8526" spans="19:21" x14ac:dyDescent="0.25">
      <c r="S8526" s="46"/>
      <c r="U8526" s="46"/>
    </row>
    <row r="8527" spans="19:21" x14ac:dyDescent="0.25">
      <c r="S8527" s="46"/>
      <c r="U8527" s="46"/>
    </row>
    <row r="8528" spans="19:21" x14ac:dyDescent="0.25">
      <c r="S8528" s="46"/>
      <c r="U8528" s="46"/>
    </row>
    <row r="8529" spans="19:21" x14ac:dyDescent="0.25">
      <c r="S8529" s="46"/>
      <c r="U8529" s="46"/>
    </row>
    <row r="8530" spans="19:21" x14ac:dyDescent="0.25">
      <c r="S8530" s="46"/>
      <c r="U8530" s="46"/>
    </row>
    <row r="8531" spans="19:21" x14ac:dyDescent="0.25">
      <c r="S8531" s="46"/>
      <c r="U8531" s="46"/>
    </row>
    <row r="8532" spans="19:21" x14ac:dyDescent="0.25">
      <c r="S8532" s="46"/>
      <c r="U8532" s="46"/>
    </row>
    <row r="8533" spans="19:21" x14ac:dyDescent="0.25">
      <c r="S8533" s="46"/>
      <c r="U8533" s="46"/>
    </row>
    <row r="8534" spans="19:21" x14ac:dyDescent="0.25">
      <c r="S8534" s="46"/>
      <c r="U8534" s="46"/>
    </row>
    <row r="8535" spans="19:21" x14ac:dyDescent="0.25">
      <c r="S8535" s="46"/>
      <c r="U8535" s="46"/>
    </row>
    <row r="8536" spans="19:21" x14ac:dyDescent="0.25">
      <c r="S8536" s="46"/>
      <c r="U8536" s="46"/>
    </row>
    <row r="8537" spans="19:21" x14ac:dyDescent="0.25">
      <c r="S8537" s="46"/>
      <c r="U8537" s="46"/>
    </row>
    <row r="8538" spans="19:21" x14ac:dyDescent="0.25">
      <c r="S8538" s="46"/>
      <c r="U8538" s="46"/>
    </row>
    <row r="8539" spans="19:21" x14ac:dyDescent="0.25">
      <c r="S8539" s="46"/>
      <c r="U8539" s="46"/>
    </row>
    <row r="8540" spans="19:21" x14ac:dyDescent="0.25">
      <c r="S8540" s="46"/>
      <c r="U8540" s="46"/>
    </row>
    <row r="8541" spans="19:21" x14ac:dyDescent="0.25">
      <c r="S8541" s="46"/>
      <c r="U8541" s="46"/>
    </row>
    <row r="8542" spans="19:21" x14ac:dyDescent="0.25">
      <c r="S8542" s="46"/>
      <c r="U8542" s="46"/>
    </row>
    <row r="8543" spans="19:21" x14ac:dyDescent="0.25">
      <c r="S8543" s="46"/>
      <c r="U8543" s="46"/>
    </row>
    <row r="8544" spans="19:21" x14ac:dyDescent="0.25">
      <c r="S8544" s="46"/>
      <c r="U8544" s="46"/>
    </row>
    <row r="8545" spans="19:21" x14ac:dyDescent="0.25">
      <c r="S8545" s="46"/>
      <c r="U8545" s="46"/>
    </row>
    <row r="8546" spans="19:21" x14ac:dyDescent="0.25">
      <c r="S8546" s="46"/>
      <c r="U8546" s="46"/>
    </row>
    <row r="8547" spans="19:21" x14ac:dyDescent="0.25">
      <c r="S8547" s="46"/>
      <c r="U8547" s="46"/>
    </row>
    <row r="8548" spans="19:21" x14ac:dyDescent="0.25">
      <c r="S8548" s="46"/>
      <c r="U8548" s="46"/>
    </row>
    <row r="8549" spans="19:21" x14ac:dyDescent="0.25">
      <c r="S8549" s="46"/>
      <c r="U8549" s="46"/>
    </row>
    <row r="8550" spans="19:21" x14ac:dyDescent="0.25">
      <c r="S8550" s="46"/>
      <c r="U8550" s="46"/>
    </row>
    <row r="8551" spans="19:21" x14ac:dyDescent="0.25">
      <c r="S8551" s="46"/>
      <c r="U8551" s="46"/>
    </row>
    <row r="8552" spans="19:21" x14ac:dyDescent="0.25">
      <c r="S8552" s="46"/>
      <c r="U8552" s="46"/>
    </row>
    <row r="8553" spans="19:21" x14ac:dyDescent="0.25">
      <c r="S8553" s="46"/>
      <c r="U8553" s="46"/>
    </row>
    <row r="8554" spans="19:21" x14ac:dyDescent="0.25">
      <c r="S8554" s="46"/>
      <c r="U8554" s="46"/>
    </row>
    <row r="8555" spans="19:21" x14ac:dyDescent="0.25">
      <c r="S8555" s="46"/>
      <c r="U8555" s="46"/>
    </row>
    <row r="8556" spans="19:21" x14ac:dyDescent="0.25">
      <c r="S8556" s="46"/>
      <c r="U8556" s="46"/>
    </row>
    <row r="8557" spans="19:21" x14ac:dyDescent="0.25">
      <c r="S8557" s="46"/>
      <c r="U8557" s="46"/>
    </row>
    <row r="8558" spans="19:21" x14ac:dyDescent="0.25">
      <c r="S8558" s="46"/>
      <c r="U8558" s="46"/>
    </row>
    <row r="8559" spans="19:21" x14ac:dyDescent="0.25">
      <c r="S8559" s="46"/>
      <c r="U8559" s="46"/>
    </row>
    <row r="8560" spans="19:21" x14ac:dyDescent="0.25">
      <c r="S8560" s="46"/>
      <c r="U8560" s="46"/>
    </row>
    <row r="8561" spans="19:21" x14ac:dyDescent="0.25">
      <c r="S8561" s="46"/>
      <c r="U8561" s="46"/>
    </row>
    <row r="8562" spans="19:21" x14ac:dyDescent="0.25">
      <c r="S8562" s="46"/>
      <c r="U8562" s="46"/>
    </row>
    <row r="8563" spans="19:21" x14ac:dyDescent="0.25">
      <c r="S8563" s="46"/>
      <c r="U8563" s="46"/>
    </row>
    <row r="8564" spans="19:21" x14ac:dyDescent="0.25">
      <c r="S8564" s="46"/>
      <c r="U8564" s="46"/>
    </row>
    <row r="8565" spans="19:21" x14ac:dyDescent="0.25">
      <c r="S8565" s="46"/>
      <c r="U8565" s="46"/>
    </row>
    <row r="8566" spans="19:21" x14ac:dyDescent="0.25">
      <c r="S8566" s="46"/>
      <c r="U8566" s="46"/>
    </row>
    <row r="8567" spans="19:21" x14ac:dyDescent="0.25">
      <c r="S8567" s="46"/>
      <c r="U8567" s="46"/>
    </row>
    <row r="8568" spans="19:21" x14ac:dyDescent="0.25">
      <c r="S8568" s="46"/>
      <c r="U8568" s="46"/>
    </row>
    <row r="8569" spans="19:21" x14ac:dyDescent="0.25">
      <c r="S8569" s="46"/>
      <c r="U8569" s="46"/>
    </row>
    <row r="8570" spans="19:21" x14ac:dyDescent="0.25">
      <c r="S8570" s="46"/>
      <c r="U8570" s="46"/>
    </row>
    <row r="8571" spans="19:21" x14ac:dyDescent="0.25">
      <c r="S8571" s="46"/>
      <c r="U8571" s="46"/>
    </row>
    <row r="8572" spans="19:21" x14ac:dyDescent="0.25">
      <c r="S8572" s="46"/>
      <c r="U8572" s="46"/>
    </row>
    <row r="8573" spans="19:21" x14ac:dyDescent="0.25">
      <c r="S8573" s="46"/>
      <c r="U8573" s="46"/>
    </row>
    <row r="8574" spans="19:21" x14ac:dyDescent="0.25">
      <c r="S8574" s="46"/>
      <c r="U8574" s="46"/>
    </row>
    <row r="8575" spans="19:21" x14ac:dyDescent="0.25">
      <c r="S8575" s="46"/>
      <c r="U8575" s="46"/>
    </row>
    <row r="8576" spans="19:21" x14ac:dyDescent="0.25">
      <c r="S8576" s="46"/>
      <c r="U8576" s="46"/>
    </row>
    <row r="8577" spans="19:21" x14ac:dyDescent="0.25">
      <c r="S8577" s="46"/>
      <c r="U8577" s="46"/>
    </row>
    <row r="8578" spans="19:21" x14ac:dyDescent="0.25">
      <c r="S8578" s="46"/>
      <c r="U8578" s="46"/>
    </row>
    <row r="8579" spans="19:21" x14ac:dyDescent="0.25">
      <c r="S8579" s="46"/>
      <c r="U8579" s="46"/>
    </row>
    <row r="8580" spans="19:21" x14ac:dyDescent="0.25">
      <c r="S8580" s="46"/>
      <c r="U8580" s="46"/>
    </row>
    <row r="8581" spans="19:21" x14ac:dyDescent="0.25">
      <c r="S8581" s="46"/>
      <c r="U8581" s="46"/>
    </row>
    <row r="8582" spans="19:21" x14ac:dyDescent="0.25">
      <c r="S8582" s="46"/>
      <c r="U8582" s="46"/>
    </row>
    <row r="8583" spans="19:21" x14ac:dyDescent="0.25">
      <c r="S8583" s="46"/>
      <c r="U8583" s="46"/>
    </row>
    <row r="8584" spans="19:21" x14ac:dyDescent="0.25">
      <c r="S8584" s="46"/>
      <c r="U8584" s="46"/>
    </row>
    <row r="8585" spans="19:21" x14ac:dyDescent="0.25">
      <c r="S8585" s="46"/>
      <c r="U8585" s="46"/>
    </row>
    <row r="8586" spans="19:21" x14ac:dyDescent="0.25">
      <c r="S8586" s="46"/>
      <c r="U8586" s="46"/>
    </row>
    <row r="8587" spans="19:21" x14ac:dyDescent="0.25">
      <c r="S8587" s="46"/>
      <c r="U8587" s="46"/>
    </row>
    <row r="8588" spans="19:21" x14ac:dyDescent="0.25">
      <c r="S8588" s="46"/>
      <c r="U8588" s="46"/>
    </row>
    <row r="8589" spans="19:21" x14ac:dyDescent="0.25">
      <c r="S8589" s="46"/>
      <c r="U8589" s="46"/>
    </row>
    <row r="8590" spans="19:21" x14ac:dyDescent="0.25">
      <c r="S8590" s="46"/>
      <c r="U8590" s="46"/>
    </row>
    <row r="8591" spans="19:21" x14ac:dyDescent="0.25">
      <c r="S8591" s="46"/>
      <c r="U8591" s="46"/>
    </row>
    <row r="8592" spans="19:21" x14ac:dyDescent="0.25">
      <c r="S8592" s="46"/>
      <c r="U8592" s="46"/>
    </row>
    <row r="8593" spans="19:21" x14ac:dyDescent="0.25">
      <c r="S8593" s="46"/>
      <c r="U8593" s="46"/>
    </row>
    <row r="8594" spans="19:21" x14ac:dyDescent="0.25">
      <c r="S8594" s="46"/>
      <c r="U8594" s="46"/>
    </row>
    <row r="8595" spans="19:21" x14ac:dyDescent="0.25">
      <c r="S8595" s="46"/>
      <c r="U8595" s="46"/>
    </row>
    <row r="8596" spans="19:21" x14ac:dyDescent="0.25">
      <c r="S8596" s="46"/>
      <c r="U8596" s="46"/>
    </row>
    <row r="8597" spans="19:21" x14ac:dyDescent="0.25">
      <c r="S8597" s="46"/>
      <c r="U8597" s="46"/>
    </row>
    <row r="8598" spans="19:21" x14ac:dyDescent="0.25">
      <c r="S8598" s="46"/>
      <c r="U8598" s="46"/>
    </row>
    <row r="8599" spans="19:21" x14ac:dyDescent="0.25">
      <c r="S8599" s="46"/>
      <c r="U8599" s="46"/>
    </row>
    <row r="8600" spans="19:21" x14ac:dyDescent="0.25">
      <c r="S8600" s="46"/>
      <c r="U8600" s="46"/>
    </row>
    <row r="8601" spans="19:21" x14ac:dyDescent="0.25">
      <c r="S8601" s="46"/>
      <c r="U8601" s="46"/>
    </row>
    <row r="8602" spans="19:21" x14ac:dyDescent="0.25">
      <c r="S8602" s="46"/>
      <c r="U8602" s="46"/>
    </row>
    <row r="8603" spans="19:21" x14ac:dyDescent="0.25">
      <c r="S8603" s="46"/>
      <c r="U8603" s="46"/>
    </row>
    <row r="8604" spans="19:21" x14ac:dyDescent="0.25">
      <c r="S8604" s="46"/>
      <c r="U8604" s="46"/>
    </row>
    <row r="8605" spans="19:21" x14ac:dyDescent="0.25">
      <c r="S8605" s="46"/>
      <c r="U8605" s="46"/>
    </row>
    <row r="8606" spans="19:21" x14ac:dyDescent="0.25">
      <c r="S8606" s="46"/>
      <c r="U8606" s="46"/>
    </row>
    <row r="8607" spans="19:21" x14ac:dyDescent="0.25">
      <c r="S8607" s="46"/>
      <c r="U8607" s="46"/>
    </row>
    <row r="8608" spans="19:21" x14ac:dyDescent="0.25">
      <c r="S8608" s="46"/>
      <c r="U8608" s="46"/>
    </row>
    <row r="8609" spans="19:21" x14ac:dyDescent="0.25">
      <c r="S8609" s="46"/>
      <c r="U8609" s="46"/>
    </row>
    <row r="8610" spans="19:21" x14ac:dyDescent="0.25">
      <c r="S8610" s="46"/>
      <c r="U8610" s="46"/>
    </row>
    <row r="8611" spans="19:21" x14ac:dyDescent="0.25">
      <c r="S8611" s="46"/>
      <c r="U8611" s="46"/>
    </row>
    <row r="8612" spans="19:21" x14ac:dyDescent="0.25">
      <c r="S8612" s="46"/>
      <c r="U8612" s="46"/>
    </row>
    <row r="8613" spans="19:21" x14ac:dyDescent="0.25">
      <c r="S8613" s="46"/>
      <c r="U8613" s="46"/>
    </row>
    <row r="8614" spans="19:21" x14ac:dyDescent="0.25">
      <c r="S8614" s="46"/>
      <c r="U8614" s="46"/>
    </row>
    <row r="8615" spans="19:21" x14ac:dyDescent="0.25">
      <c r="S8615" s="46"/>
      <c r="U8615" s="46"/>
    </row>
    <row r="8616" spans="19:21" x14ac:dyDescent="0.25">
      <c r="S8616" s="46"/>
      <c r="U8616" s="46"/>
    </row>
    <row r="8617" spans="19:21" x14ac:dyDescent="0.25">
      <c r="S8617" s="46"/>
      <c r="U8617" s="46"/>
    </row>
    <row r="8618" spans="19:21" x14ac:dyDescent="0.25">
      <c r="S8618" s="46"/>
      <c r="U8618" s="46"/>
    </row>
    <row r="8619" spans="19:21" x14ac:dyDescent="0.25">
      <c r="S8619" s="46"/>
      <c r="U8619" s="46"/>
    </row>
    <row r="8620" spans="19:21" x14ac:dyDescent="0.25">
      <c r="S8620" s="46"/>
      <c r="U8620" s="46"/>
    </row>
    <row r="8621" spans="19:21" x14ac:dyDescent="0.25">
      <c r="S8621" s="46"/>
      <c r="U8621" s="46"/>
    </row>
    <row r="8622" spans="19:21" x14ac:dyDescent="0.25">
      <c r="S8622" s="46"/>
      <c r="U8622" s="46"/>
    </row>
    <row r="8623" spans="19:21" x14ac:dyDescent="0.25">
      <c r="S8623" s="46"/>
      <c r="U8623" s="46"/>
    </row>
    <row r="8624" spans="19:21" x14ac:dyDescent="0.25">
      <c r="S8624" s="46"/>
      <c r="U8624" s="46"/>
    </row>
    <row r="8625" spans="19:21" x14ac:dyDescent="0.25">
      <c r="S8625" s="46"/>
      <c r="U8625" s="46"/>
    </row>
    <row r="8626" spans="19:21" x14ac:dyDescent="0.25">
      <c r="S8626" s="46"/>
      <c r="U8626" s="46"/>
    </row>
    <row r="8627" spans="19:21" x14ac:dyDescent="0.25">
      <c r="S8627" s="46"/>
      <c r="U8627" s="46"/>
    </row>
    <row r="8628" spans="19:21" x14ac:dyDescent="0.25">
      <c r="S8628" s="46"/>
      <c r="U8628" s="46"/>
    </row>
    <row r="8629" spans="19:21" x14ac:dyDescent="0.25">
      <c r="S8629" s="46"/>
      <c r="U8629" s="46"/>
    </row>
    <row r="8630" spans="19:21" x14ac:dyDescent="0.25">
      <c r="S8630" s="46"/>
      <c r="U8630" s="46"/>
    </row>
    <row r="8631" spans="19:21" x14ac:dyDescent="0.25">
      <c r="S8631" s="46"/>
      <c r="U8631" s="46"/>
    </row>
    <row r="8632" spans="19:21" x14ac:dyDescent="0.25">
      <c r="S8632" s="46"/>
      <c r="U8632" s="46"/>
    </row>
    <row r="8633" spans="19:21" x14ac:dyDescent="0.25">
      <c r="S8633" s="46"/>
      <c r="U8633" s="46"/>
    </row>
    <row r="8634" spans="19:21" x14ac:dyDescent="0.25">
      <c r="S8634" s="46"/>
      <c r="U8634" s="46"/>
    </row>
    <row r="8635" spans="19:21" x14ac:dyDescent="0.25">
      <c r="S8635" s="46"/>
      <c r="U8635" s="46"/>
    </row>
    <row r="8636" spans="19:21" x14ac:dyDescent="0.25">
      <c r="S8636" s="46"/>
      <c r="U8636" s="46"/>
    </row>
    <row r="8637" spans="19:21" x14ac:dyDescent="0.25">
      <c r="S8637" s="46"/>
      <c r="U8637" s="46"/>
    </row>
    <row r="8638" spans="19:21" x14ac:dyDescent="0.25">
      <c r="S8638" s="46"/>
      <c r="U8638" s="46"/>
    </row>
    <row r="8639" spans="19:21" x14ac:dyDescent="0.25">
      <c r="S8639" s="46"/>
      <c r="U8639" s="46"/>
    </row>
    <row r="8640" spans="19:21" x14ac:dyDescent="0.25">
      <c r="S8640" s="46"/>
      <c r="U8640" s="46"/>
    </row>
    <row r="8641" spans="19:21" x14ac:dyDescent="0.25">
      <c r="S8641" s="46"/>
      <c r="U8641" s="46"/>
    </row>
    <row r="8642" spans="19:21" x14ac:dyDescent="0.25">
      <c r="S8642" s="46"/>
      <c r="U8642" s="46"/>
    </row>
    <row r="8643" spans="19:21" x14ac:dyDescent="0.25">
      <c r="S8643" s="46"/>
      <c r="U8643" s="46"/>
    </row>
    <row r="8644" spans="19:21" x14ac:dyDescent="0.25">
      <c r="S8644" s="46"/>
      <c r="U8644" s="46"/>
    </row>
    <row r="8645" spans="19:21" x14ac:dyDescent="0.25">
      <c r="S8645" s="46"/>
      <c r="U8645" s="46"/>
    </row>
    <row r="8646" spans="19:21" x14ac:dyDescent="0.25">
      <c r="S8646" s="46"/>
      <c r="U8646" s="46"/>
    </row>
    <row r="8647" spans="19:21" x14ac:dyDescent="0.25">
      <c r="S8647" s="46"/>
      <c r="U8647" s="46"/>
    </row>
    <row r="8648" spans="19:21" x14ac:dyDescent="0.25">
      <c r="S8648" s="46"/>
      <c r="U8648" s="46"/>
    </row>
    <row r="8649" spans="19:21" x14ac:dyDescent="0.25">
      <c r="S8649" s="46"/>
      <c r="U8649" s="46"/>
    </row>
    <row r="8650" spans="19:21" x14ac:dyDescent="0.25">
      <c r="S8650" s="46"/>
      <c r="U8650" s="46"/>
    </row>
    <row r="8651" spans="19:21" x14ac:dyDescent="0.25">
      <c r="S8651" s="46"/>
      <c r="U8651" s="46"/>
    </row>
    <row r="8652" spans="19:21" x14ac:dyDescent="0.25">
      <c r="S8652" s="46"/>
      <c r="U8652" s="46"/>
    </row>
    <row r="8653" spans="19:21" x14ac:dyDescent="0.25">
      <c r="S8653" s="46"/>
      <c r="U8653" s="46"/>
    </row>
    <row r="8654" spans="19:21" x14ac:dyDescent="0.25">
      <c r="S8654" s="46"/>
      <c r="U8654" s="46"/>
    </row>
    <row r="8655" spans="19:21" x14ac:dyDescent="0.25">
      <c r="S8655" s="46"/>
      <c r="U8655" s="46"/>
    </row>
    <row r="8656" spans="19:21" x14ac:dyDescent="0.25">
      <c r="S8656" s="46"/>
      <c r="U8656" s="46"/>
    </row>
    <row r="8657" spans="19:21" x14ac:dyDescent="0.25">
      <c r="S8657" s="46"/>
      <c r="U8657" s="46"/>
    </row>
    <row r="8658" spans="19:21" x14ac:dyDescent="0.25">
      <c r="S8658" s="46"/>
      <c r="U8658" s="46"/>
    </row>
    <row r="8659" spans="19:21" x14ac:dyDescent="0.25">
      <c r="S8659" s="46"/>
      <c r="U8659" s="46"/>
    </row>
    <row r="8660" spans="19:21" x14ac:dyDescent="0.25">
      <c r="S8660" s="46"/>
      <c r="U8660" s="46"/>
    </row>
    <row r="8661" spans="19:21" x14ac:dyDescent="0.25">
      <c r="S8661" s="46"/>
      <c r="U8661" s="46"/>
    </row>
    <row r="8662" spans="19:21" x14ac:dyDescent="0.25">
      <c r="S8662" s="46"/>
      <c r="U8662" s="46"/>
    </row>
    <row r="8663" spans="19:21" x14ac:dyDescent="0.25">
      <c r="S8663" s="46"/>
      <c r="U8663" s="46"/>
    </row>
    <row r="8664" spans="19:21" x14ac:dyDescent="0.25">
      <c r="S8664" s="46"/>
      <c r="U8664" s="46"/>
    </row>
    <row r="8665" spans="19:21" x14ac:dyDescent="0.25">
      <c r="S8665" s="46"/>
      <c r="U8665" s="46"/>
    </row>
    <row r="8666" spans="19:21" x14ac:dyDescent="0.25">
      <c r="S8666" s="46"/>
      <c r="U8666" s="46"/>
    </row>
    <row r="8667" spans="19:21" x14ac:dyDescent="0.25">
      <c r="S8667" s="46"/>
      <c r="U8667" s="46"/>
    </row>
    <row r="8668" spans="19:21" x14ac:dyDescent="0.25">
      <c r="S8668" s="46"/>
      <c r="U8668" s="46"/>
    </row>
    <row r="8669" spans="19:21" x14ac:dyDescent="0.25">
      <c r="S8669" s="46"/>
      <c r="U8669" s="46"/>
    </row>
    <row r="8670" spans="19:21" x14ac:dyDescent="0.25">
      <c r="S8670" s="46"/>
      <c r="U8670" s="46"/>
    </row>
    <row r="8671" spans="19:21" x14ac:dyDescent="0.25">
      <c r="S8671" s="46"/>
      <c r="U8671" s="46"/>
    </row>
    <row r="8672" spans="19:21" x14ac:dyDescent="0.25">
      <c r="S8672" s="46"/>
      <c r="U8672" s="46"/>
    </row>
    <row r="8673" spans="19:21" x14ac:dyDescent="0.25">
      <c r="S8673" s="46"/>
      <c r="U8673" s="46"/>
    </row>
    <row r="8674" spans="19:21" x14ac:dyDescent="0.25">
      <c r="S8674" s="46"/>
      <c r="U8674" s="46"/>
    </row>
    <row r="8675" spans="19:21" x14ac:dyDescent="0.25">
      <c r="S8675" s="46"/>
      <c r="U8675" s="46"/>
    </row>
    <row r="8676" spans="19:21" x14ac:dyDescent="0.25">
      <c r="S8676" s="46"/>
      <c r="U8676" s="46"/>
    </row>
    <row r="8677" spans="19:21" x14ac:dyDescent="0.25">
      <c r="S8677" s="46"/>
      <c r="U8677" s="46"/>
    </row>
    <row r="8678" spans="19:21" x14ac:dyDescent="0.25">
      <c r="S8678" s="46"/>
      <c r="U8678" s="46"/>
    </row>
    <row r="8679" spans="19:21" x14ac:dyDescent="0.25">
      <c r="S8679" s="46"/>
      <c r="U8679" s="46"/>
    </row>
    <row r="8680" spans="19:21" x14ac:dyDescent="0.25">
      <c r="S8680" s="46"/>
      <c r="U8680" s="46"/>
    </row>
    <row r="8681" spans="19:21" x14ac:dyDescent="0.25">
      <c r="S8681" s="46"/>
      <c r="U8681" s="46"/>
    </row>
    <row r="8682" spans="19:21" x14ac:dyDescent="0.25">
      <c r="S8682" s="46"/>
      <c r="U8682" s="46"/>
    </row>
    <row r="8683" spans="19:21" x14ac:dyDescent="0.25">
      <c r="S8683" s="46"/>
      <c r="U8683" s="46"/>
    </row>
    <row r="8684" spans="19:21" x14ac:dyDescent="0.25">
      <c r="S8684" s="46"/>
      <c r="U8684" s="46"/>
    </row>
    <row r="8685" spans="19:21" x14ac:dyDescent="0.25">
      <c r="S8685" s="46"/>
      <c r="U8685" s="46"/>
    </row>
    <row r="8686" spans="19:21" x14ac:dyDescent="0.25">
      <c r="S8686" s="46"/>
      <c r="U8686" s="46"/>
    </row>
    <row r="8687" spans="19:21" x14ac:dyDescent="0.25">
      <c r="S8687" s="46"/>
      <c r="U8687" s="46"/>
    </row>
    <row r="8688" spans="19:21" x14ac:dyDescent="0.25">
      <c r="S8688" s="46"/>
      <c r="U8688" s="46"/>
    </row>
    <row r="8689" spans="19:21" x14ac:dyDescent="0.25">
      <c r="S8689" s="46"/>
      <c r="U8689" s="46"/>
    </row>
    <row r="8690" spans="19:21" x14ac:dyDescent="0.25">
      <c r="S8690" s="46"/>
      <c r="U8690" s="46"/>
    </row>
    <row r="8691" spans="19:21" x14ac:dyDescent="0.25">
      <c r="S8691" s="46"/>
      <c r="U8691" s="46"/>
    </row>
    <row r="8692" spans="19:21" x14ac:dyDescent="0.25">
      <c r="S8692" s="46"/>
      <c r="U8692" s="46"/>
    </row>
    <row r="8693" spans="19:21" x14ac:dyDescent="0.25">
      <c r="S8693" s="46"/>
      <c r="U8693" s="46"/>
    </row>
    <row r="8694" spans="19:21" x14ac:dyDescent="0.25">
      <c r="S8694" s="46"/>
      <c r="U8694" s="46"/>
    </row>
    <row r="8695" spans="19:21" x14ac:dyDescent="0.25">
      <c r="S8695" s="46"/>
      <c r="U8695" s="46"/>
    </row>
    <row r="8696" spans="19:21" x14ac:dyDescent="0.25">
      <c r="S8696" s="46"/>
      <c r="U8696" s="46"/>
    </row>
    <row r="8697" spans="19:21" x14ac:dyDescent="0.25">
      <c r="S8697" s="46"/>
      <c r="U8697" s="46"/>
    </row>
    <row r="8698" spans="19:21" x14ac:dyDescent="0.25">
      <c r="S8698" s="46"/>
      <c r="U8698" s="46"/>
    </row>
    <row r="8699" spans="19:21" x14ac:dyDescent="0.25">
      <c r="S8699" s="46"/>
      <c r="U8699" s="46"/>
    </row>
    <row r="8700" spans="19:21" x14ac:dyDescent="0.25">
      <c r="S8700" s="46"/>
      <c r="U8700" s="46"/>
    </row>
    <row r="8701" spans="19:21" x14ac:dyDescent="0.25">
      <c r="S8701" s="46"/>
      <c r="U8701" s="46"/>
    </row>
    <row r="8702" spans="19:21" x14ac:dyDescent="0.25">
      <c r="S8702" s="46"/>
      <c r="U8702" s="46"/>
    </row>
    <row r="8703" spans="19:21" x14ac:dyDescent="0.25">
      <c r="S8703" s="46"/>
      <c r="U8703" s="46"/>
    </row>
    <row r="8704" spans="19:21" x14ac:dyDescent="0.25">
      <c r="S8704" s="46"/>
      <c r="U8704" s="46"/>
    </row>
    <row r="8705" spans="19:21" x14ac:dyDescent="0.25">
      <c r="S8705" s="46"/>
      <c r="U8705" s="46"/>
    </row>
    <row r="8706" spans="19:21" x14ac:dyDescent="0.25">
      <c r="S8706" s="46"/>
      <c r="U8706" s="46"/>
    </row>
    <row r="8707" spans="19:21" x14ac:dyDescent="0.25">
      <c r="S8707" s="46"/>
      <c r="U8707" s="46"/>
    </row>
    <row r="8708" spans="19:21" x14ac:dyDescent="0.25">
      <c r="S8708" s="46"/>
      <c r="U8708" s="46"/>
    </row>
    <row r="8709" spans="19:21" x14ac:dyDescent="0.25">
      <c r="S8709" s="46"/>
      <c r="U8709" s="46"/>
    </row>
    <row r="8710" spans="19:21" x14ac:dyDescent="0.25">
      <c r="S8710" s="46"/>
      <c r="U8710" s="46"/>
    </row>
    <row r="8711" spans="19:21" x14ac:dyDescent="0.25">
      <c r="S8711" s="46"/>
      <c r="U8711" s="46"/>
    </row>
    <row r="8712" spans="19:21" x14ac:dyDescent="0.25">
      <c r="S8712" s="46"/>
      <c r="U8712" s="46"/>
    </row>
    <row r="8713" spans="19:21" x14ac:dyDescent="0.25">
      <c r="S8713" s="46"/>
      <c r="U8713" s="46"/>
    </row>
    <row r="8714" spans="19:21" x14ac:dyDescent="0.25">
      <c r="S8714" s="46"/>
      <c r="U8714" s="46"/>
    </row>
    <row r="8715" spans="19:21" x14ac:dyDescent="0.25">
      <c r="S8715" s="46"/>
      <c r="U8715" s="46"/>
    </row>
    <row r="8716" spans="19:21" x14ac:dyDescent="0.25">
      <c r="S8716" s="46"/>
      <c r="U8716" s="46"/>
    </row>
    <row r="8717" spans="19:21" x14ac:dyDescent="0.25">
      <c r="S8717" s="46"/>
      <c r="U8717" s="46"/>
    </row>
    <row r="8718" spans="19:21" x14ac:dyDescent="0.25">
      <c r="S8718" s="46"/>
      <c r="U8718" s="46"/>
    </row>
    <row r="8719" spans="19:21" x14ac:dyDescent="0.25">
      <c r="S8719" s="46"/>
      <c r="U8719" s="46"/>
    </row>
    <row r="8720" spans="19:21" x14ac:dyDescent="0.25">
      <c r="S8720" s="46"/>
      <c r="U8720" s="46"/>
    </row>
    <row r="8721" spans="19:21" x14ac:dyDescent="0.25">
      <c r="S8721" s="46"/>
      <c r="U8721" s="46"/>
    </row>
    <row r="8722" spans="19:21" x14ac:dyDescent="0.25">
      <c r="S8722" s="46"/>
      <c r="U8722" s="46"/>
    </row>
    <row r="8723" spans="19:21" x14ac:dyDescent="0.25">
      <c r="S8723" s="46"/>
      <c r="U8723" s="46"/>
    </row>
    <row r="8724" spans="19:21" x14ac:dyDescent="0.25">
      <c r="S8724" s="46"/>
      <c r="U8724" s="46"/>
    </row>
    <row r="8725" spans="19:21" x14ac:dyDescent="0.25">
      <c r="S8725" s="46"/>
      <c r="U8725" s="46"/>
    </row>
    <row r="8726" spans="19:21" x14ac:dyDescent="0.25">
      <c r="S8726" s="46"/>
      <c r="U8726" s="46"/>
    </row>
    <row r="8727" spans="19:21" x14ac:dyDescent="0.25">
      <c r="S8727" s="46"/>
      <c r="U8727" s="46"/>
    </row>
    <row r="8728" spans="19:21" x14ac:dyDescent="0.25">
      <c r="S8728" s="46"/>
      <c r="U8728" s="46"/>
    </row>
    <row r="8729" spans="19:21" x14ac:dyDescent="0.25">
      <c r="S8729" s="46"/>
      <c r="U8729" s="46"/>
    </row>
    <row r="8730" spans="19:21" x14ac:dyDescent="0.25">
      <c r="S8730" s="46"/>
      <c r="U8730" s="46"/>
    </row>
    <row r="8731" spans="19:21" x14ac:dyDescent="0.25">
      <c r="S8731" s="46"/>
      <c r="U8731" s="46"/>
    </row>
    <row r="8732" spans="19:21" x14ac:dyDescent="0.25">
      <c r="S8732" s="46"/>
      <c r="U8732" s="46"/>
    </row>
    <row r="8733" spans="19:21" x14ac:dyDescent="0.25">
      <c r="S8733" s="46"/>
      <c r="U8733" s="46"/>
    </row>
    <row r="8734" spans="19:21" x14ac:dyDescent="0.25">
      <c r="S8734" s="46"/>
      <c r="U8734" s="46"/>
    </row>
    <row r="8735" spans="19:21" x14ac:dyDescent="0.25">
      <c r="S8735" s="46"/>
      <c r="U8735" s="46"/>
    </row>
    <row r="8736" spans="19:21" x14ac:dyDescent="0.25">
      <c r="S8736" s="46"/>
      <c r="U8736" s="46"/>
    </row>
    <row r="8737" spans="19:21" x14ac:dyDescent="0.25">
      <c r="S8737" s="46"/>
      <c r="U8737" s="46"/>
    </row>
    <row r="8738" spans="19:21" x14ac:dyDescent="0.25">
      <c r="S8738" s="46"/>
      <c r="U8738" s="46"/>
    </row>
    <row r="8739" spans="19:21" x14ac:dyDescent="0.25">
      <c r="S8739" s="46"/>
      <c r="U8739" s="46"/>
    </row>
    <row r="8740" spans="19:21" x14ac:dyDescent="0.25">
      <c r="S8740" s="46"/>
      <c r="U8740" s="46"/>
    </row>
    <row r="8741" spans="19:21" x14ac:dyDescent="0.25">
      <c r="S8741" s="46"/>
      <c r="U8741" s="46"/>
    </row>
    <row r="8742" spans="19:21" x14ac:dyDescent="0.25">
      <c r="S8742" s="46"/>
      <c r="U8742" s="46"/>
    </row>
    <row r="8743" spans="19:21" x14ac:dyDescent="0.25">
      <c r="S8743" s="46"/>
      <c r="U8743" s="46"/>
    </row>
    <row r="8744" spans="19:21" x14ac:dyDescent="0.25">
      <c r="S8744" s="46"/>
      <c r="U8744" s="46"/>
    </row>
    <row r="8745" spans="19:21" x14ac:dyDescent="0.25">
      <c r="S8745" s="46"/>
      <c r="U8745" s="46"/>
    </row>
    <row r="8746" spans="19:21" x14ac:dyDescent="0.25">
      <c r="S8746" s="46"/>
      <c r="U8746" s="46"/>
    </row>
    <row r="8747" spans="19:21" x14ac:dyDescent="0.25">
      <c r="S8747" s="46"/>
      <c r="U8747" s="46"/>
    </row>
    <row r="8748" spans="19:21" x14ac:dyDescent="0.25">
      <c r="S8748" s="46"/>
      <c r="U8748" s="46"/>
    </row>
    <row r="8749" spans="19:21" x14ac:dyDescent="0.25">
      <c r="S8749" s="46"/>
      <c r="U8749" s="46"/>
    </row>
    <row r="8750" spans="19:21" x14ac:dyDescent="0.25">
      <c r="S8750" s="46"/>
      <c r="U8750" s="46"/>
    </row>
    <row r="8751" spans="19:21" x14ac:dyDescent="0.25">
      <c r="S8751" s="46"/>
      <c r="U8751" s="46"/>
    </row>
    <row r="8752" spans="19:21" x14ac:dyDescent="0.25">
      <c r="S8752" s="46"/>
      <c r="U8752" s="46"/>
    </row>
    <row r="8753" spans="19:21" x14ac:dyDescent="0.25">
      <c r="S8753" s="46"/>
      <c r="U8753" s="46"/>
    </row>
    <row r="8754" spans="19:21" x14ac:dyDescent="0.25">
      <c r="S8754" s="46"/>
      <c r="U8754" s="46"/>
    </row>
    <row r="8755" spans="19:21" x14ac:dyDescent="0.25">
      <c r="S8755" s="46"/>
      <c r="U8755" s="46"/>
    </row>
    <row r="8756" spans="19:21" x14ac:dyDescent="0.25">
      <c r="S8756" s="46"/>
      <c r="U8756" s="46"/>
    </row>
    <row r="8757" spans="19:21" x14ac:dyDescent="0.25">
      <c r="S8757" s="46"/>
      <c r="U8757" s="46"/>
    </row>
    <row r="8758" spans="19:21" x14ac:dyDescent="0.25">
      <c r="S8758" s="46"/>
      <c r="U8758" s="46"/>
    </row>
    <row r="8759" spans="19:21" x14ac:dyDescent="0.25">
      <c r="S8759" s="46"/>
      <c r="U8759" s="46"/>
    </row>
    <row r="8760" spans="19:21" x14ac:dyDescent="0.25">
      <c r="S8760" s="46"/>
      <c r="U8760" s="46"/>
    </row>
    <row r="8761" spans="19:21" x14ac:dyDescent="0.25">
      <c r="S8761" s="46"/>
      <c r="U8761" s="46"/>
    </row>
    <row r="8762" spans="19:21" x14ac:dyDescent="0.25">
      <c r="S8762" s="46"/>
      <c r="U8762" s="46"/>
    </row>
    <row r="8763" spans="19:21" x14ac:dyDescent="0.25">
      <c r="S8763" s="46"/>
      <c r="U8763" s="46"/>
    </row>
    <row r="8764" spans="19:21" x14ac:dyDescent="0.25">
      <c r="S8764" s="46"/>
      <c r="U8764" s="46"/>
    </row>
    <row r="8765" spans="19:21" x14ac:dyDescent="0.25">
      <c r="S8765" s="46"/>
      <c r="U8765" s="46"/>
    </row>
    <row r="8766" spans="19:21" x14ac:dyDescent="0.25">
      <c r="S8766" s="46"/>
      <c r="U8766" s="46"/>
    </row>
    <row r="8767" spans="19:21" x14ac:dyDescent="0.25">
      <c r="S8767" s="46"/>
      <c r="U8767" s="46"/>
    </row>
    <row r="8768" spans="19:21" x14ac:dyDescent="0.25">
      <c r="S8768" s="46"/>
      <c r="U8768" s="46"/>
    </row>
    <row r="8769" spans="19:21" x14ac:dyDescent="0.25">
      <c r="S8769" s="46"/>
      <c r="U8769" s="46"/>
    </row>
    <row r="8770" spans="19:21" x14ac:dyDescent="0.25">
      <c r="S8770" s="46"/>
      <c r="U8770" s="46"/>
    </row>
    <row r="8771" spans="19:21" x14ac:dyDescent="0.25">
      <c r="S8771" s="46"/>
      <c r="U8771" s="46"/>
    </row>
    <row r="8772" spans="19:21" x14ac:dyDescent="0.25">
      <c r="S8772" s="46"/>
      <c r="U8772" s="46"/>
    </row>
    <row r="8773" spans="19:21" x14ac:dyDescent="0.25">
      <c r="S8773" s="46"/>
      <c r="U8773" s="46"/>
    </row>
    <row r="8774" spans="19:21" x14ac:dyDescent="0.25">
      <c r="S8774" s="46"/>
      <c r="U8774" s="46"/>
    </row>
    <row r="8775" spans="19:21" x14ac:dyDescent="0.25">
      <c r="S8775" s="46"/>
      <c r="U8775" s="46"/>
    </row>
    <row r="8776" spans="19:21" x14ac:dyDescent="0.25">
      <c r="S8776" s="46"/>
      <c r="U8776" s="46"/>
    </row>
    <row r="8777" spans="19:21" x14ac:dyDescent="0.25">
      <c r="S8777" s="46"/>
      <c r="U8777" s="46"/>
    </row>
    <row r="8778" spans="19:21" x14ac:dyDescent="0.25">
      <c r="S8778" s="46"/>
      <c r="U8778" s="46"/>
    </row>
    <row r="8779" spans="19:21" x14ac:dyDescent="0.25">
      <c r="S8779" s="46"/>
      <c r="U8779" s="46"/>
    </row>
    <row r="8780" spans="19:21" x14ac:dyDescent="0.25">
      <c r="S8780" s="46"/>
      <c r="U8780" s="46"/>
    </row>
    <row r="8781" spans="19:21" x14ac:dyDescent="0.25">
      <c r="S8781" s="46"/>
      <c r="U8781" s="46"/>
    </row>
    <row r="8782" spans="19:21" x14ac:dyDescent="0.25">
      <c r="S8782" s="46"/>
      <c r="U8782" s="46"/>
    </row>
    <row r="8783" spans="19:21" x14ac:dyDescent="0.25">
      <c r="S8783" s="46"/>
      <c r="U8783" s="46"/>
    </row>
    <row r="8784" spans="19:21" x14ac:dyDescent="0.25">
      <c r="S8784" s="46"/>
      <c r="U8784" s="46"/>
    </row>
    <row r="8785" spans="19:21" x14ac:dyDescent="0.25">
      <c r="S8785" s="46"/>
      <c r="U8785" s="46"/>
    </row>
    <row r="8786" spans="19:21" x14ac:dyDescent="0.25">
      <c r="S8786" s="46"/>
      <c r="U8786" s="46"/>
    </row>
    <row r="8787" spans="19:21" x14ac:dyDescent="0.25">
      <c r="S8787" s="46"/>
      <c r="U8787" s="46"/>
    </row>
    <row r="8788" spans="19:21" x14ac:dyDescent="0.25">
      <c r="S8788" s="46"/>
      <c r="U8788" s="46"/>
    </row>
    <row r="8789" spans="19:21" x14ac:dyDescent="0.25">
      <c r="S8789" s="46"/>
      <c r="U8789" s="46"/>
    </row>
    <row r="8790" spans="19:21" x14ac:dyDescent="0.25">
      <c r="S8790" s="46"/>
      <c r="U8790" s="46"/>
    </row>
    <row r="8791" spans="19:21" x14ac:dyDescent="0.25">
      <c r="S8791" s="46"/>
      <c r="U8791" s="46"/>
    </row>
    <row r="8792" spans="19:21" x14ac:dyDescent="0.25">
      <c r="S8792" s="46"/>
      <c r="U8792" s="46"/>
    </row>
    <row r="8793" spans="19:21" x14ac:dyDescent="0.25">
      <c r="S8793" s="46"/>
      <c r="U8793" s="46"/>
    </row>
    <row r="8794" spans="19:21" x14ac:dyDescent="0.25">
      <c r="S8794" s="46"/>
      <c r="U8794" s="46"/>
    </row>
    <row r="8795" spans="19:21" x14ac:dyDescent="0.25">
      <c r="S8795" s="46"/>
      <c r="U8795" s="46"/>
    </row>
    <row r="8796" spans="19:21" x14ac:dyDescent="0.25">
      <c r="S8796" s="46"/>
      <c r="U8796" s="46"/>
    </row>
    <row r="8797" spans="19:21" x14ac:dyDescent="0.25">
      <c r="S8797" s="46"/>
      <c r="U8797" s="46"/>
    </row>
    <row r="8798" spans="19:21" x14ac:dyDescent="0.25">
      <c r="S8798" s="46"/>
      <c r="U8798" s="46"/>
    </row>
    <row r="8799" spans="19:21" x14ac:dyDescent="0.25">
      <c r="S8799" s="46"/>
      <c r="U8799" s="46"/>
    </row>
    <row r="8800" spans="19:21" x14ac:dyDescent="0.25">
      <c r="S8800" s="46"/>
      <c r="U8800" s="46"/>
    </row>
    <row r="8801" spans="19:21" x14ac:dyDescent="0.25">
      <c r="S8801" s="46"/>
      <c r="U8801" s="46"/>
    </row>
    <row r="8802" spans="19:21" x14ac:dyDescent="0.25">
      <c r="S8802" s="46"/>
      <c r="U8802" s="46"/>
    </row>
    <row r="8803" spans="19:21" x14ac:dyDescent="0.25">
      <c r="S8803" s="46"/>
      <c r="U8803" s="46"/>
    </row>
    <row r="8804" spans="19:21" x14ac:dyDescent="0.25">
      <c r="S8804" s="46"/>
      <c r="U8804" s="46"/>
    </row>
    <row r="8805" spans="19:21" x14ac:dyDescent="0.25">
      <c r="S8805" s="46"/>
      <c r="U8805" s="46"/>
    </row>
    <row r="8806" spans="19:21" x14ac:dyDescent="0.25">
      <c r="S8806" s="46"/>
      <c r="U8806" s="46"/>
    </row>
    <row r="8807" spans="19:21" x14ac:dyDescent="0.25">
      <c r="S8807" s="46"/>
      <c r="U8807" s="46"/>
    </row>
    <row r="8808" spans="19:21" x14ac:dyDescent="0.25">
      <c r="S8808" s="46"/>
      <c r="U8808" s="46"/>
    </row>
    <row r="8809" spans="19:21" x14ac:dyDescent="0.25">
      <c r="S8809" s="46"/>
      <c r="U8809" s="46"/>
    </row>
    <row r="8810" spans="19:21" x14ac:dyDescent="0.25">
      <c r="S8810" s="46"/>
      <c r="U8810" s="46"/>
    </row>
    <row r="8811" spans="19:21" x14ac:dyDescent="0.25">
      <c r="S8811" s="46"/>
      <c r="U8811" s="46"/>
    </row>
    <row r="8812" spans="19:21" x14ac:dyDescent="0.25">
      <c r="S8812" s="46"/>
      <c r="U8812" s="46"/>
    </row>
    <row r="8813" spans="19:21" x14ac:dyDescent="0.25">
      <c r="S8813" s="46"/>
      <c r="U8813" s="46"/>
    </row>
    <row r="8814" spans="19:21" x14ac:dyDescent="0.25">
      <c r="S8814" s="46"/>
      <c r="U8814" s="46"/>
    </row>
    <row r="8815" spans="19:21" x14ac:dyDescent="0.25">
      <c r="S8815" s="46"/>
      <c r="U8815" s="46"/>
    </row>
    <row r="8816" spans="19:21" x14ac:dyDescent="0.25">
      <c r="S8816" s="46"/>
      <c r="U8816" s="46"/>
    </row>
    <row r="8817" spans="19:21" x14ac:dyDescent="0.25">
      <c r="S8817" s="46"/>
      <c r="U8817" s="46"/>
    </row>
    <row r="8818" spans="19:21" x14ac:dyDescent="0.25">
      <c r="S8818" s="46"/>
      <c r="U8818" s="46"/>
    </row>
    <row r="8819" spans="19:21" x14ac:dyDescent="0.25">
      <c r="S8819" s="46"/>
      <c r="U8819" s="46"/>
    </row>
    <row r="8820" spans="19:21" x14ac:dyDescent="0.25">
      <c r="S8820" s="46"/>
      <c r="U8820" s="46"/>
    </row>
    <row r="8821" spans="19:21" x14ac:dyDescent="0.25">
      <c r="S8821" s="46"/>
      <c r="U8821" s="46"/>
    </row>
    <row r="8822" spans="19:21" x14ac:dyDescent="0.25">
      <c r="S8822" s="46"/>
      <c r="U8822" s="46"/>
    </row>
    <row r="8823" spans="19:21" x14ac:dyDescent="0.25">
      <c r="S8823" s="46"/>
      <c r="U8823" s="46"/>
    </row>
    <row r="8824" spans="19:21" x14ac:dyDescent="0.25">
      <c r="S8824" s="46"/>
      <c r="U8824" s="46"/>
    </row>
    <row r="8825" spans="19:21" x14ac:dyDescent="0.25">
      <c r="S8825" s="46"/>
      <c r="U8825" s="46"/>
    </row>
    <row r="8826" spans="19:21" x14ac:dyDescent="0.25">
      <c r="S8826" s="46"/>
      <c r="U8826" s="46"/>
    </row>
    <row r="8827" spans="19:21" x14ac:dyDescent="0.25">
      <c r="S8827" s="46"/>
      <c r="U8827" s="46"/>
    </row>
    <row r="8828" spans="19:21" x14ac:dyDescent="0.25">
      <c r="S8828" s="46"/>
      <c r="U8828" s="46"/>
    </row>
    <row r="8829" spans="19:21" x14ac:dyDescent="0.25">
      <c r="S8829" s="46"/>
      <c r="U8829" s="46"/>
    </row>
    <row r="8830" spans="19:21" x14ac:dyDescent="0.25">
      <c r="S8830" s="46"/>
      <c r="U8830" s="46"/>
    </row>
    <row r="8831" spans="19:21" x14ac:dyDescent="0.25">
      <c r="S8831" s="46"/>
      <c r="U8831" s="46"/>
    </row>
    <row r="8832" spans="19:21" x14ac:dyDescent="0.25">
      <c r="S8832" s="46"/>
      <c r="U8832" s="46"/>
    </row>
    <row r="8833" spans="19:21" x14ac:dyDescent="0.25">
      <c r="S8833" s="46"/>
      <c r="U8833" s="46"/>
    </row>
    <row r="8834" spans="19:21" x14ac:dyDescent="0.25">
      <c r="S8834" s="46"/>
      <c r="U8834" s="46"/>
    </row>
    <row r="8835" spans="19:21" x14ac:dyDescent="0.25">
      <c r="S8835" s="46"/>
      <c r="U8835" s="46"/>
    </row>
    <row r="8836" spans="19:21" x14ac:dyDescent="0.25">
      <c r="S8836" s="46"/>
      <c r="U8836" s="46"/>
    </row>
    <row r="8837" spans="19:21" x14ac:dyDescent="0.25">
      <c r="S8837" s="46"/>
      <c r="U8837" s="46"/>
    </row>
    <row r="8838" spans="19:21" x14ac:dyDescent="0.25">
      <c r="S8838" s="46"/>
      <c r="U8838" s="46"/>
    </row>
    <row r="8839" spans="19:21" x14ac:dyDescent="0.25">
      <c r="S8839" s="46"/>
      <c r="U8839" s="46"/>
    </row>
    <row r="8840" spans="19:21" x14ac:dyDescent="0.25">
      <c r="S8840" s="46"/>
      <c r="U8840" s="46"/>
    </row>
    <row r="8841" spans="19:21" x14ac:dyDescent="0.25">
      <c r="S8841" s="46"/>
      <c r="U8841" s="46"/>
    </row>
    <row r="8842" spans="19:21" x14ac:dyDescent="0.25">
      <c r="S8842" s="46"/>
      <c r="U8842" s="46"/>
    </row>
    <row r="8843" spans="19:21" x14ac:dyDescent="0.25">
      <c r="S8843" s="46"/>
      <c r="U8843" s="46"/>
    </row>
    <row r="8844" spans="19:21" x14ac:dyDescent="0.25">
      <c r="S8844" s="46"/>
      <c r="U8844" s="46"/>
    </row>
    <row r="8845" spans="19:21" x14ac:dyDescent="0.25">
      <c r="S8845" s="46"/>
      <c r="U8845" s="46"/>
    </row>
    <row r="8846" spans="19:21" x14ac:dyDescent="0.25">
      <c r="S8846" s="46"/>
      <c r="U8846" s="46"/>
    </row>
    <row r="8847" spans="19:21" x14ac:dyDescent="0.25">
      <c r="S8847" s="46"/>
      <c r="U8847" s="46"/>
    </row>
    <row r="8848" spans="19:21" x14ac:dyDescent="0.25">
      <c r="S8848" s="46"/>
      <c r="U8848" s="46"/>
    </row>
    <row r="8849" spans="19:21" x14ac:dyDescent="0.25">
      <c r="S8849" s="46"/>
      <c r="U8849" s="46"/>
    </row>
    <row r="8850" spans="19:21" x14ac:dyDescent="0.25">
      <c r="S8850" s="46"/>
      <c r="U8850" s="46"/>
    </row>
    <row r="8851" spans="19:21" x14ac:dyDescent="0.25">
      <c r="S8851" s="46"/>
      <c r="U8851" s="46"/>
    </row>
    <row r="8852" spans="19:21" x14ac:dyDescent="0.25">
      <c r="S8852" s="46"/>
      <c r="U8852" s="46"/>
    </row>
    <row r="8853" spans="19:21" x14ac:dyDescent="0.25">
      <c r="S8853" s="46"/>
      <c r="U8853" s="46"/>
    </row>
    <row r="8854" spans="19:21" x14ac:dyDescent="0.25">
      <c r="S8854" s="46"/>
      <c r="U8854" s="46"/>
    </row>
    <row r="8855" spans="19:21" x14ac:dyDescent="0.25">
      <c r="S8855" s="46"/>
      <c r="U8855" s="46"/>
    </row>
    <row r="8856" spans="19:21" x14ac:dyDescent="0.25">
      <c r="S8856" s="46"/>
      <c r="U8856" s="46"/>
    </row>
    <row r="8857" spans="19:21" x14ac:dyDescent="0.25">
      <c r="S8857" s="46"/>
      <c r="U8857" s="46"/>
    </row>
    <row r="8858" spans="19:21" x14ac:dyDescent="0.25">
      <c r="S8858" s="46"/>
      <c r="U8858" s="46"/>
    </row>
    <row r="8859" spans="19:21" x14ac:dyDescent="0.25">
      <c r="S8859" s="46"/>
      <c r="U8859" s="46"/>
    </row>
    <row r="8860" spans="19:21" x14ac:dyDescent="0.25">
      <c r="S8860" s="46"/>
      <c r="U8860" s="46"/>
    </row>
    <row r="8861" spans="19:21" x14ac:dyDescent="0.25">
      <c r="S8861" s="46"/>
      <c r="U8861" s="46"/>
    </row>
    <row r="8862" spans="19:21" x14ac:dyDescent="0.25">
      <c r="S8862" s="46"/>
      <c r="U8862" s="46"/>
    </row>
    <row r="8863" spans="19:21" x14ac:dyDescent="0.25">
      <c r="S8863" s="46"/>
      <c r="U8863" s="46"/>
    </row>
    <row r="8864" spans="19:21" x14ac:dyDescent="0.25">
      <c r="S8864" s="46"/>
      <c r="U8864" s="46"/>
    </row>
    <row r="8865" spans="19:21" x14ac:dyDescent="0.25">
      <c r="S8865" s="46"/>
      <c r="U8865" s="46"/>
    </row>
    <row r="8866" spans="19:21" x14ac:dyDescent="0.25">
      <c r="S8866" s="46"/>
      <c r="U8866" s="46"/>
    </row>
    <row r="8867" spans="19:21" x14ac:dyDescent="0.25">
      <c r="S8867" s="46"/>
      <c r="U8867" s="46"/>
    </row>
    <row r="8868" spans="19:21" x14ac:dyDescent="0.25">
      <c r="S8868" s="46"/>
      <c r="U8868" s="46"/>
    </row>
    <row r="8869" spans="19:21" x14ac:dyDescent="0.25">
      <c r="S8869" s="46"/>
      <c r="U8869" s="46"/>
    </row>
    <row r="8870" spans="19:21" x14ac:dyDescent="0.25">
      <c r="S8870" s="46"/>
      <c r="U8870" s="46"/>
    </row>
    <row r="8871" spans="19:21" x14ac:dyDescent="0.25">
      <c r="S8871" s="46"/>
      <c r="U8871" s="46"/>
    </row>
    <row r="8872" spans="19:21" x14ac:dyDescent="0.25">
      <c r="S8872" s="46"/>
      <c r="U8872" s="46"/>
    </row>
    <row r="8873" spans="19:21" x14ac:dyDescent="0.25">
      <c r="S8873" s="46"/>
      <c r="U8873" s="46"/>
    </row>
    <row r="8874" spans="19:21" x14ac:dyDescent="0.25">
      <c r="S8874" s="46"/>
      <c r="U8874" s="46"/>
    </row>
    <row r="8875" spans="19:21" x14ac:dyDescent="0.25">
      <c r="S8875" s="46"/>
      <c r="U8875" s="46"/>
    </row>
    <row r="8876" spans="19:21" x14ac:dyDescent="0.25">
      <c r="S8876" s="46"/>
      <c r="U8876" s="46"/>
    </row>
    <row r="8877" spans="19:21" x14ac:dyDescent="0.25">
      <c r="S8877" s="46"/>
      <c r="U8877" s="46"/>
    </row>
    <row r="8878" spans="19:21" x14ac:dyDescent="0.25">
      <c r="S8878" s="46"/>
      <c r="U8878" s="46"/>
    </row>
    <row r="8879" spans="19:21" x14ac:dyDescent="0.25">
      <c r="S8879" s="46"/>
      <c r="U8879" s="46"/>
    </row>
    <row r="8880" spans="19:21" x14ac:dyDescent="0.25">
      <c r="S8880" s="46"/>
      <c r="U8880" s="46"/>
    </row>
    <row r="8881" spans="19:21" x14ac:dyDescent="0.25">
      <c r="S8881" s="46"/>
      <c r="U8881" s="46"/>
    </row>
    <row r="8882" spans="19:21" x14ac:dyDescent="0.25">
      <c r="S8882" s="46"/>
      <c r="U8882" s="46"/>
    </row>
    <row r="8883" spans="19:21" x14ac:dyDescent="0.25">
      <c r="S8883" s="46"/>
      <c r="U8883" s="46"/>
    </row>
    <row r="8884" spans="19:21" x14ac:dyDescent="0.25">
      <c r="S8884" s="46"/>
      <c r="U8884" s="46"/>
    </row>
    <row r="8885" spans="19:21" x14ac:dyDescent="0.25">
      <c r="S8885" s="46"/>
      <c r="U8885" s="46"/>
    </row>
    <row r="8886" spans="19:21" x14ac:dyDescent="0.25">
      <c r="S8886" s="46"/>
      <c r="U8886" s="46"/>
    </row>
    <row r="8887" spans="19:21" x14ac:dyDescent="0.25">
      <c r="S8887" s="46"/>
      <c r="U8887" s="46"/>
    </row>
    <row r="8888" spans="19:21" x14ac:dyDescent="0.25">
      <c r="S8888" s="46"/>
      <c r="U8888" s="46"/>
    </row>
    <row r="8889" spans="19:21" x14ac:dyDescent="0.25">
      <c r="S8889" s="46"/>
      <c r="U8889" s="46"/>
    </row>
    <row r="8890" spans="19:21" x14ac:dyDescent="0.25">
      <c r="S8890" s="46"/>
      <c r="U8890" s="46"/>
    </row>
    <row r="8891" spans="19:21" x14ac:dyDescent="0.25">
      <c r="S8891" s="46"/>
      <c r="U8891" s="46"/>
    </row>
    <row r="8892" spans="19:21" x14ac:dyDescent="0.25">
      <c r="S8892" s="46"/>
      <c r="U8892" s="46"/>
    </row>
    <row r="8893" spans="19:21" x14ac:dyDescent="0.25">
      <c r="S8893" s="46"/>
      <c r="U8893" s="46"/>
    </row>
    <row r="8894" spans="19:21" x14ac:dyDescent="0.25">
      <c r="S8894" s="46"/>
      <c r="U8894" s="46"/>
    </row>
    <row r="8895" spans="19:21" x14ac:dyDescent="0.25">
      <c r="S8895" s="46"/>
      <c r="U8895" s="46"/>
    </row>
    <row r="8896" spans="19:21" x14ac:dyDescent="0.25">
      <c r="S8896" s="46"/>
      <c r="U8896" s="46"/>
    </row>
    <row r="8897" spans="19:21" x14ac:dyDescent="0.25">
      <c r="S8897" s="46"/>
      <c r="U8897" s="46"/>
    </row>
    <row r="8898" spans="19:21" x14ac:dyDescent="0.25">
      <c r="S8898" s="46"/>
      <c r="U8898" s="46"/>
    </row>
    <row r="8899" spans="19:21" x14ac:dyDescent="0.25">
      <c r="S8899" s="46"/>
      <c r="U8899" s="46"/>
    </row>
    <row r="8900" spans="19:21" x14ac:dyDescent="0.25">
      <c r="S8900" s="46"/>
      <c r="U8900" s="46"/>
    </row>
    <row r="8901" spans="19:21" x14ac:dyDescent="0.25">
      <c r="S8901" s="46"/>
      <c r="U8901" s="46"/>
    </row>
    <row r="8902" spans="19:21" x14ac:dyDescent="0.25">
      <c r="S8902" s="46"/>
      <c r="U8902" s="46"/>
    </row>
    <row r="8903" spans="19:21" x14ac:dyDescent="0.25">
      <c r="S8903" s="46"/>
      <c r="U8903" s="46"/>
    </row>
    <row r="8904" spans="19:21" x14ac:dyDescent="0.25">
      <c r="S8904" s="46"/>
      <c r="U8904" s="46"/>
    </row>
    <row r="8905" spans="19:21" x14ac:dyDescent="0.25">
      <c r="S8905" s="46"/>
      <c r="U8905" s="46"/>
    </row>
    <row r="8906" spans="19:21" x14ac:dyDescent="0.25">
      <c r="S8906" s="46"/>
      <c r="U8906" s="46"/>
    </row>
    <row r="8907" spans="19:21" x14ac:dyDescent="0.25">
      <c r="S8907" s="46"/>
      <c r="U8907" s="46"/>
    </row>
    <row r="8908" spans="19:21" x14ac:dyDescent="0.25">
      <c r="S8908" s="46"/>
      <c r="U8908" s="46"/>
    </row>
    <row r="8909" spans="19:21" x14ac:dyDescent="0.25">
      <c r="S8909" s="46"/>
      <c r="U8909" s="46"/>
    </row>
    <row r="8910" spans="19:21" x14ac:dyDescent="0.25">
      <c r="S8910" s="46"/>
      <c r="U8910" s="46"/>
    </row>
    <row r="8911" spans="19:21" x14ac:dyDescent="0.25">
      <c r="S8911" s="46"/>
      <c r="U8911" s="46"/>
    </row>
    <row r="8912" spans="19:21" x14ac:dyDescent="0.25">
      <c r="S8912" s="46"/>
      <c r="U8912" s="46"/>
    </row>
    <row r="8913" spans="19:21" x14ac:dyDescent="0.25">
      <c r="S8913" s="46"/>
      <c r="U8913" s="46"/>
    </row>
    <row r="8914" spans="19:21" x14ac:dyDescent="0.25">
      <c r="S8914" s="46"/>
      <c r="U8914" s="46"/>
    </row>
    <row r="8915" spans="19:21" x14ac:dyDescent="0.25">
      <c r="S8915" s="46"/>
      <c r="U8915" s="46"/>
    </row>
    <row r="8916" spans="19:21" x14ac:dyDescent="0.25">
      <c r="S8916" s="46"/>
      <c r="U8916" s="46"/>
    </row>
    <row r="8917" spans="19:21" x14ac:dyDescent="0.25">
      <c r="S8917" s="46"/>
      <c r="U8917" s="46"/>
    </row>
    <row r="8918" spans="19:21" x14ac:dyDescent="0.25">
      <c r="S8918" s="46"/>
      <c r="U8918" s="46"/>
    </row>
    <row r="8919" spans="19:21" x14ac:dyDescent="0.25">
      <c r="S8919" s="46"/>
      <c r="U8919" s="46"/>
    </row>
    <row r="8920" spans="19:21" x14ac:dyDescent="0.25">
      <c r="S8920" s="46"/>
      <c r="U8920" s="46"/>
    </row>
    <row r="8921" spans="19:21" x14ac:dyDescent="0.25">
      <c r="S8921" s="46"/>
      <c r="U8921" s="46"/>
    </row>
    <row r="8922" spans="19:21" x14ac:dyDescent="0.25">
      <c r="S8922" s="46"/>
      <c r="U8922" s="46"/>
    </row>
    <row r="8923" spans="19:21" x14ac:dyDescent="0.25">
      <c r="S8923" s="46"/>
      <c r="U8923" s="46"/>
    </row>
    <row r="8924" spans="19:21" x14ac:dyDescent="0.25">
      <c r="S8924" s="46"/>
      <c r="U8924" s="46"/>
    </row>
    <row r="8925" spans="19:21" x14ac:dyDescent="0.25">
      <c r="S8925" s="46"/>
      <c r="U8925" s="46"/>
    </row>
    <row r="8926" spans="19:21" x14ac:dyDescent="0.25">
      <c r="S8926" s="46"/>
      <c r="U8926" s="46"/>
    </row>
    <row r="8927" spans="19:21" x14ac:dyDescent="0.25">
      <c r="S8927" s="46"/>
      <c r="U8927" s="46"/>
    </row>
    <row r="8928" spans="19:21" x14ac:dyDescent="0.25">
      <c r="S8928" s="46"/>
      <c r="U8928" s="46"/>
    </row>
    <row r="8929" spans="19:21" x14ac:dyDescent="0.25">
      <c r="S8929" s="46"/>
      <c r="U8929" s="46"/>
    </row>
    <row r="8930" spans="19:21" x14ac:dyDescent="0.25">
      <c r="S8930" s="46"/>
      <c r="U8930" s="46"/>
    </row>
    <row r="8931" spans="19:21" x14ac:dyDescent="0.25">
      <c r="S8931" s="46"/>
      <c r="U8931" s="46"/>
    </row>
    <row r="8932" spans="19:21" x14ac:dyDescent="0.25">
      <c r="S8932" s="46"/>
      <c r="U8932" s="46"/>
    </row>
    <row r="8933" spans="19:21" x14ac:dyDescent="0.25">
      <c r="S8933" s="46"/>
      <c r="U8933" s="46"/>
    </row>
    <row r="8934" spans="19:21" x14ac:dyDescent="0.25">
      <c r="S8934" s="46"/>
      <c r="U8934" s="46"/>
    </row>
    <row r="8935" spans="19:21" x14ac:dyDescent="0.25">
      <c r="S8935" s="46"/>
      <c r="U8935" s="46"/>
    </row>
    <row r="8936" spans="19:21" x14ac:dyDescent="0.25">
      <c r="S8936" s="46"/>
      <c r="U8936" s="46"/>
    </row>
    <row r="8937" spans="19:21" x14ac:dyDescent="0.25">
      <c r="S8937" s="46"/>
      <c r="U8937" s="46"/>
    </row>
    <row r="8938" spans="19:21" x14ac:dyDescent="0.25">
      <c r="S8938" s="46"/>
      <c r="U8938" s="46"/>
    </row>
    <row r="8939" spans="19:21" x14ac:dyDescent="0.25">
      <c r="S8939" s="46"/>
      <c r="U8939" s="46"/>
    </row>
    <row r="8940" spans="19:21" x14ac:dyDescent="0.25">
      <c r="S8940" s="46"/>
      <c r="U8940" s="46"/>
    </row>
    <row r="8941" spans="19:21" x14ac:dyDescent="0.25">
      <c r="S8941" s="46"/>
      <c r="U8941" s="46"/>
    </row>
    <row r="8942" spans="19:21" x14ac:dyDescent="0.25">
      <c r="S8942" s="46"/>
      <c r="U8942" s="46"/>
    </row>
    <row r="8943" spans="19:21" x14ac:dyDescent="0.25">
      <c r="S8943" s="46"/>
      <c r="U8943" s="46"/>
    </row>
    <row r="8944" spans="19:21" x14ac:dyDescent="0.25">
      <c r="S8944" s="46"/>
      <c r="U8944" s="46"/>
    </row>
    <row r="8945" spans="19:21" x14ac:dyDescent="0.25">
      <c r="S8945" s="46"/>
      <c r="U8945" s="46"/>
    </row>
    <row r="8946" spans="19:21" x14ac:dyDescent="0.25">
      <c r="S8946" s="46"/>
      <c r="U8946" s="46"/>
    </row>
    <row r="8947" spans="19:21" x14ac:dyDescent="0.25">
      <c r="S8947" s="46"/>
      <c r="U8947" s="46"/>
    </row>
    <row r="8948" spans="19:21" x14ac:dyDescent="0.25">
      <c r="S8948" s="46"/>
      <c r="U8948" s="46"/>
    </row>
    <row r="8949" spans="19:21" x14ac:dyDescent="0.25">
      <c r="S8949" s="46"/>
      <c r="U8949" s="46"/>
    </row>
    <row r="8950" spans="19:21" x14ac:dyDescent="0.25">
      <c r="S8950" s="46"/>
      <c r="U8950" s="46"/>
    </row>
    <row r="8951" spans="19:21" x14ac:dyDescent="0.25">
      <c r="S8951" s="46"/>
      <c r="U8951" s="46"/>
    </row>
    <row r="8952" spans="19:21" x14ac:dyDescent="0.25">
      <c r="S8952" s="46"/>
      <c r="U8952" s="46"/>
    </row>
    <row r="8953" spans="19:21" x14ac:dyDescent="0.25">
      <c r="S8953" s="46"/>
      <c r="U8953" s="46"/>
    </row>
    <row r="8954" spans="19:21" x14ac:dyDescent="0.25">
      <c r="S8954" s="46"/>
      <c r="U8954" s="46"/>
    </row>
    <row r="8955" spans="19:21" x14ac:dyDescent="0.25">
      <c r="S8955" s="46"/>
      <c r="U8955" s="46"/>
    </row>
    <row r="8956" spans="19:21" x14ac:dyDescent="0.25">
      <c r="S8956" s="46"/>
      <c r="U8956" s="46"/>
    </row>
    <row r="8957" spans="19:21" x14ac:dyDescent="0.25">
      <c r="S8957" s="46"/>
      <c r="U8957" s="46"/>
    </row>
    <row r="8958" spans="19:21" x14ac:dyDescent="0.25">
      <c r="S8958" s="46"/>
      <c r="U8958" s="46"/>
    </row>
    <row r="8959" spans="19:21" x14ac:dyDescent="0.25">
      <c r="S8959" s="46"/>
      <c r="U8959" s="46"/>
    </row>
    <row r="8960" spans="19:21" x14ac:dyDescent="0.25">
      <c r="S8960" s="46"/>
      <c r="U8960" s="46"/>
    </row>
    <row r="8961" spans="19:21" x14ac:dyDescent="0.25">
      <c r="S8961" s="46"/>
      <c r="U8961" s="46"/>
    </row>
    <row r="8962" spans="19:21" x14ac:dyDescent="0.25">
      <c r="S8962" s="46"/>
      <c r="U8962" s="46"/>
    </row>
    <row r="8963" spans="19:21" x14ac:dyDescent="0.25">
      <c r="S8963" s="46"/>
      <c r="U8963" s="46"/>
    </row>
    <row r="8964" spans="19:21" x14ac:dyDescent="0.25">
      <c r="S8964" s="46"/>
      <c r="U8964" s="46"/>
    </row>
    <row r="8965" spans="19:21" x14ac:dyDescent="0.25">
      <c r="S8965" s="46"/>
      <c r="U8965" s="46"/>
    </row>
    <row r="8966" spans="19:21" x14ac:dyDescent="0.25">
      <c r="S8966" s="46"/>
      <c r="U8966" s="46"/>
    </row>
    <row r="8967" spans="19:21" x14ac:dyDescent="0.25">
      <c r="S8967" s="46"/>
      <c r="U8967" s="46"/>
    </row>
    <row r="8968" spans="19:21" x14ac:dyDescent="0.25">
      <c r="S8968" s="46"/>
      <c r="U8968" s="46"/>
    </row>
    <row r="8969" spans="19:21" x14ac:dyDescent="0.25">
      <c r="S8969" s="46"/>
      <c r="U8969" s="46"/>
    </row>
    <row r="8970" spans="19:21" x14ac:dyDescent="0.25">
      <c r="S8970" s="46"/>
      <c r="U8970" s="46"/>
    </row>
    <row r="8971" spans="19:21" x14ac:dyDescent="0.25">
      <c r="S8971" s="46"/>
      <c r="U8971" s="46"/>
    </row>
    <row r="8972" spans="19:21" x14ac:dyDescent="0.25">
      <c r="S8972" s="46"/>
      <c r="U8972" s="46"/>
    </row>
    <row r="8973" spans="19:21" x14ac:dyDescent="0.25">
      <c r="S8973" s="46"/>
      <c r="U8973" s="46"/>
    </row>
    <row r="8974" spans="19:21" x14ac:dyDescent="0.25">
      <c r="S8974" s="46"/>
      <c r="U8974" s="46"/>
    </row>
    <row r="8975" spans="19:21" x14ac:dyDescent="0.25">
      <c r="S8975" s="46"/>
      <c r="U8975" s="46"/>
    </row>
    <row r="8976" spans="19:21" x14ac:dyDescent="0.25">
      <c r="S8976" s="46"/>
      <c r="U8976" s="46"/>
    </row>
    <row r="8977" spans="19:21" x14ac:dyDescent="0.25">
      <c r="S8977" s="46"/>
      <c r="U8977" s="46"/>
    </row>
    <row r="8978" spans="19:21" x14ac:dyDescent="0.25">
      <c r="S8978" s="46"/>
      <c r="U8978" s="46"/>
    </row>
    <row r="8979" spans="19:21" x14ac:dyDescent="0.25">
      <c r="S8979" s="46"/>
      <c r="U8979" s="46"/>
    </row>
    <row r="8980" spans="19:21" x14ac:dyDescent="0.25">
      <c r="S8980" s="46"/>
      <c r="U8980" s="46"/>
    </row>
    <row r="8981" spans="19:21" x14ac:dyDescent="0.25">
      <c r="S8981" s="46"/>
      <c r="U8981" s="46"/>
    </row>
    <row r="8982" spans="19:21" x14ac:dyDescent="0.25">
      <c r="S8982" s="46"/>
      <c r="U8982" s="46"/>
    </row>
    <row r="8983" spans="19:21" x14ac:dyDescent="0.25">
      <c r="S8983" s="46"/>
      <c r="U8983" s="46"/>
    </row>
    <row r="8984" spans="19:21" x14ac:dyDescent="0.25">
      <c r="S8984" s="46"/>
      <c r="U8984" s="46"/>
    </row>
    <row r="8985" spans="19:21" x14ac:dyDescent="0.25">
      <c r="S8985" s="46"/>
      <c r="U8985" s="46"/>
    </row>
    <row r="8986" spans="19:21" x14ac:dyDescent="0.25">
      <c r="S8986" s="46"/>
      <c r="U8986" s="46"/>
    </row>
    <row r="8987" spans="19:21" x14ac:dyDescent="0.25">
      <c r="S8987" s="46"/>
      <c r="U8987" s="46"/>
    </row>
    <row r="8988" spans="19:21" x14ac:dyDescent="0.25">
      <c r="S8988" s="46"/>
      <c r="U8988" s="46"/>
    </row>
    <row r="8989" spans="19:21" x14ac:dyDescent="0.25">
      <c r="S8989" s="46"/>
      <c r="U8989" s="46"/>
    </row>
    <row r="8990" spans="19:21" x14ac:dyDescent="0.25">
      <c r="S8990" s="46"/>
      <c r="U8990" s="46"/>
    </row>
    <row r="8991" spans="19:21" x14ac:dyDescent="0.25">
      <c r="S8991" s="46"/>
      <c r="U8991" s="46"/>
    </row>
    <row r="8992" spans="19:21" x14ac:dyDescent="0.25">
      <c r="S8992" s="46"/>
      <c r="U8992" s="46"/>
    </row>
    <row r="8993" spans="19:21" x14ac:dyDescent="0.25">
      <c r="S8993" s="46"/>
      <c r="U8993" s="46"/>
    </row>
    <row r="8994" spans="19:21" x14ac:dyDescent="0.25">
      <c r="S8994" s="46"/>
      <c r="U8994" s="46"/>
    </row>
    <row r="8995" spans="19:21" x14ac:dyDescent="0.25">
      <c r="S8995" s="46"/>
      <c r="U8995" s="46"/>
    </row>
    <row r="8996" spans="19:21" x14ac:dyDescent="0.25">
      <c r="S8996" s="46"/>
      <c r="U8996" s="46"/>
    </row>
    <row r="8997" spans="19:21" x14ac:dyDescent="0.25">
      <c r="S8997" s="46"/>
      <c r="U8997" s="46"/>
    </row>
    <row r="8998" spans="19:21" x14ac:dyDescent="0.25">
      <c r="S8998" s="46"/>
      <c r="U8998" s="46"/>
    </row>
    <row r="8999" spans="19:21" x14ac:dyDescent="0.25">
      <c r="S8999" s="46"/>
      <c r="U8999" s="46"/>
    </row>
    <row r="9000" spans="19:21" x14ac:dyDescent="0.25">
      <c r="S9000" s="46"/>
      <c r="U9000" s="46"/>
    </row>
    <row r="9001" spans="19:21" x14ac:dyDescent="0.25">
      <c r="S9001" s="46"/>
      <c r="U9001" s="46"/>
    </row>
    <row r="9002" spans="19:21" x14ac:dyDescent="0.25">
      <c r="S9002" s="46"/>
      <c r="U9002" s="46"/>
    </row>
    <row r="9003" spans="19:21" x14ac:dyDescent="0.25">
      <c r="S9003" s="46"/>
      <c r="U9003" s="46"/>
    </row>
    <row r="9004" spans="19:21" x14ac:dyDescent="0.25">
      <c r="S9004" s="46"/>
      <c r="U9004" s="46"/>
    </row>
    <row r="9005" spans="19:21" x14ac:dyDescent="0.25">
      <c r="S9005" s="46"/>
      <c r="U9005" s="46"/>
    </row>
    <row r="9006" spans="19:21" x14ac:dyDescent="0.25">
      <c r="S9006" s="46"/>
      <c r="U9006" s="46"/>
    </row>
    <row r="9007" spans="19:21" x14ac:dyDescent="0.25">
      <c r="S9007" s="46"/>
      <c r="U9007" s="46"/>
    </row>
    <row r="9008" spans="19:21" x14ac:dyDescent="0.25">
      <c r="S9008" s="46"/>
      <c r="U9008" s="46"/>
    </row>
    <row r="9009" spans="19:21" x14ac:dyDescent="0.25">
      <c r="S9009" s="46"/>
      <c r="U9009" s="46"/>
    </row>
    <row r="9010" spans="19:21" x14ac:dyDescent="0.25">
      <c r="S9010" s="46"/>
      <c r="U9010" s="46"/>
    </row>
    <row r="9011" spans="19:21" x14ac:dyDescent="0.25">
      <c r="S9011" s="46"/>
      <c r="U9011" s="46"/>
    </row>
    <row r="9012" spans="19:21" x14ac:dyDescent="0.25">
      <c r="S9012" s="46"/>
      <c r="U9012" s="46"/>
    </row>
    <row r="9013" spans="19:21" x14ac:dyDescent="0.25">
      <c r="S9013" s="46"/>
      <c r="U9013" s="46"/>
    </row>
    <row r="9014" spans="19:21" x14ac:dyDescent="0.25">
      <c r="S9014" s="46"/>
      <c r="U9014" s="46"/>
    </row>
    <row r="9015" spans="19:21" x14ac:dyDescent="0.25">
      <c r="S9015" s="46"/>
      <c r="U9015" s="46"/>
    </row>
    <row r="9016" spans="19:21" x14ac:dyDescent="0.25">
      <c r="S9016" s="46"/>
      <c r="U9016" s="46"/>
    </row>
    <row r="9017" spans="19:21" x14ac:dyDescent="0.25">
      <c r="S9017" s="46"/>
      <c r="U9017" s="46"/>
    </row>
    <row r="9018" spans="19:21" x14ac:dyDescent="0.25">
      <c r="S9018" s="46"/>
      <c r="U9018" s="46"/>
    </row>
    <row r="9019" spans="19:21" x14ac:dyDescent="0.25">
      <c r="S9019" s="46"/>
      <c r="U9019" s="46"/>
    </row>
    <row r="9020" spans="19:21" x14ac:dyDescent="0.25">
      <c r="S9020" s="46"/>
      <c r="U9020" s="46"/>
    </row>
    <row r="9021" spans="19:21" x14ac:dyDescent="0.25">
      <c r="S9021" s="46"/>
      <c r="U9021" s="46"/>
    </row>
    <row r="9022" spans="19:21" x14ac:dyDescent="0.25">
      <c r="S9022" s="46"/>
      <c r="U9022" s="46"/>
    </row>
    <row r="9023" spans="19:21" x14ac:dyDescent="0.25">
      <c r="S9023" s="46"/>
      <c r="U9023" s="46"/>
    </row>
    <row r="9024" spans="19:21" x14ac:dyDescent="0.25">
      <c r="S9024" s="46"/>
      <c r="U9024" s="46"/>
    </row>
    <row r="9025" spans="19:21" x14ac:dyDescent="0.25">
      <c r="S9025" s="46"/>
      <c r="U9025" s="46"/>
    </row>
    <row r="9026" spans="19:21" x14ac:dyDescent="0.25">
      <c r="S9026" s="46"/>
      <c r="U9026" s="46"/>
    </row>
    <row r="9027" spans="19:21" x14ac:dyDescent="0.25">
      <c r="S9027" s="46"/>
      <c r="U9027" s="46"/>
    </row>
    <row r="9028" spans="19:21" x14ac:dyDescent="0.25">
      <c r="S9028" s="46"/>
      <c r="U9028" s="46"/>
    </row>
    <row r="9029" spans="19:21" x14ac:dyDescent="0.25">
      <c r="S9029" s="46"/>
      <c r="U9029" s="46"/>
    </row>
    <row r="9030" spans="19:21" x14ac:dyDescent="0.25">
      <c r="S9030" s="46"/>
      <c r="U9030" s="46"/>
    </row>
    <row r="9031" spans="19:21" x14ac:dyDescent="0.25">
      <c r="S9031" s="46"/>
      <c r="U9031" s="46"/>
    </row>
    <row r="9032" spans="19:21" x14ac:dyDescent="0.25">
      <c r="S9032" s="46"/>
      <c r="U9032" s="46"/>
    </row>
    <row r="9033" spans="19:21" x14ac:dyDescent="0.25">
      <c r="S9033" s="46"/>
      <c r="U9033" s="46"/>
    </row>
    <row r="9034" spans="19:21" x14ac:dyDescent="0.25">
      <c r="S9034" s="46"/>
      <c r="U9034" s="46"/>
    </row>
    <row r="9035" spans="19:21" x14ac:dyDescent="0.25">
      <c r="S9035" s="46"/>
      <c r="U9035" s="46"/>
    </row>
    <row r="9036" spans="19:21" x14ac:dyDescent="0.25">
      <c r="S9036" s="46"/>
      <c r="U9036" s="46"/>
    </row>
    <row r="9037" spans="19:21" x14ac:dyDescent="0.25">
      <c r="S9037" s="46"/>
      <c r="U9037" s="46"/>
    </row>
    <row r="9038" spans="19:21" x14ac:dyDescent="0.25">
      <c r="S9038" s="46"/>
      <c r="U9038" s="46"/>
    </row>
    <row r="9039" spans="19:21" x14ac:dyDescent="0.25">
      <c r="S9039" s="46"/>
      <c r="U9039" s="46"/>
    </row>
    <row r="9040" spans="19:21" x14ac:dyDescent="0.25">
      <c r="S9040" s="46"/>
      <c r="U9040" s="46"/>
    </row>
    <row r="9041" spans="19:21" x14ac:dyDescent="0.25">
      <c r="S9041" s="46"/>
      <c r="U9041" s="46"/>
    </row>
    <row r="9042" spans="19:21" x14ac:dyDescent="0.25">
      <c r="S9042" s="46"/>
      <c r="U9042" s="46"/>
    </row>
    <row r="9043" spans="19:21" x14ac:dyDescent="0.25">
      <c r="S9043" s="46"/>
      <c r="U9043" s="46"/>
    </row>
    <row r="9044" spans="19:21" x14ac:dyDescent="0.25">
      <c r="S9044" s="46"/>
      <c r="U9044" s="46"/>
    </row>
    <row r="9045" spans="19:21" x14ac:dyDescent="0.25">
      <c r="S9045" s="46"/>
      <c r="U9045" s="46"/>
    </row>
    <row r="9046" spans="19:21" x14ac:dyDescent="0.25">
      <c r="S9046" s="46"/>
      <c r="U9046" s="46"/>
    </row>
    <row r="9047" spans="19:21" x14ac:dyDescent="0.25">
      <c r="S9047" s="46"/>
      <c r="U9047" s="46"/>
    </row>
    <row r="9048" spans="19:21" x14ac:dyDescent="0.25">
      <c r="S9048" s="46"/>
      <c r="U9048" s="46"/>
    </row>
    <row r="9049" spans="19:21" x14ac:dyDescent="0.25">
      <c r="S9049" s="46"/>
      <c r="U9049" s="46"/>
    </row>
    <row r="9050" spans="19:21" x14ac:dyDescent="0.25">
      <c r="S9050" s="46"/>
      <c r="U9050" s="46"/>
    </row>
    <row r="9051" spans="19:21" x14ac:dyDescent="0.25">
      <c r="S9051" s="46"/>
      <c r="U9051" s="46"/>
    </row>
    <row r="9052" spans="19:21" x14ac:dyDescent="0.25">
      <c r="S9052" s="46"/>
      <c r="U9052" s="46"/>
    </row>
    <row r="9053" spans="19:21" x14ac:dyDescent="0.25">
      <c r="S9053" s="46"/>
      <c r="U9053" s="46"/>
    </row>
    <row r="9054" spans="19:21" x14ac:dyDescent="0.25">
      <c r="S9054" s="46"/>
      <c r="U9054" s="46"/>
    </row>
    <row r="9055" spans="19:21" x14ac:dyDescent="0.25">
      <c r="S9055" s="46"/>
      <c r="U9055" s="46"/>
    </row>
    <row r="9056" spans="19:21" x14ac:dyDescent="0.25">
      <c r="S9056" s="46"/>
      <c r="U9056" s="46"/>
    </row>
    <row r="9057" spans="19:21" x14ac:dyDescent="0.25">
      <c r="S9057" s="46"/>
      <c r="U9057" s="46"/>
    </row>
    <row r="9058" spans="19:21" x14ac:dyDescent="0.25">
      <c r="S9058" s="46"/>
      <c r="U9058" s="46"/>
    </row>
    <row r="9059" spans="19:21" x14ac:dyDescent="0.25">
      <c r="S9059" s="46"/>
      <c r="U9059" s="46"/>
    </row>
    <row r="9060" spans="19:21" x14ac:dyDescent="0.25">
      <c r="S9060" s="46"/>
      <c r="U9060" s="46"/>
    </row>
    <row r="9061" spans="19:21" x14ac:dyDescent="0.25">
      <c r="S9061" s="46"/>
      <c r="U9061" s="46"/>
    </row>
    <row r="9062" spans="19:21" x14ac:dyDescent="0.25">
      <c r="S9062" s="46"/>
      <c r="U9062" s="46"/>
    </row>
    <row r="9063" spans="19:21" x14ac:dyDescent="0.25">
      <c r="S9063" s="46"/>
      <c r="U9063" s="46"/>
    </row>
    <row r="9064" spans="19:21" x14ac:dyDescent="0.25">
      <c r="S9064" s="46"/>
      <c r="U9064" s="46"/>
    </row>
    <row r="9065" spans="19:21" x14ac:dyDescent="0.25">
      <c r="S9065" s="46"/>
      <c r="U9065" s="46"/>
    </row>
    <row r="9066" spans="19:21" x14ac:dyDescent="0.25">
      <c r="S9066" s="46"/>
      <c r="U9066" s="46"/>
    </row>
    <row r="9067" spans="19:21" x14ac:dyDescent="0.25">
      <c r="S9067" s="46"/>
      <c r="U9067" s="46"/>
    </row>
    <row r="9068" spans="19:21" x14ac:dyDescent="0.25">
      <c r="S9068" s="46"/>
      <c r="U9068" s="46"/>
    </row>
    <row r="9069" spans="19:21" x14ac:dyDescent="0.25">
      <c r="S9069" s="46"/>
      <c r="U9069" s="46"/>
    </row>
    <row r="9070" spans="19:21" x14ac:dyDescent="0.25">
      <c r="S9070" s="46"/>
      <c r="U9070" s="46"/>
    </row>
    <row r="9071" spans="19:21" x14ac:dyDescent="0.25">
      <c r="S9071" s="46"/>
      <c r="U9071" s="46"/>
    </row>
    <row r="9072" spans="19:21" x14ac:dyDescent="0.25">
      <c r="S9072" s="46"/>
      <c r="U9072" s="46"/>
    </row>
    <row r="9073" spans="19:21" x14ac:dyDescent="0.25">
      <c r="S9073" s="46"/>
      <c r="U9073" s="46"/>
    </row>
    <row r="9074" spans="19:21" x14ac:dyDescent="0.25">
      <c r="S9074" s="46"/>
      <c r="U9074" s="46"/>
    </row>
    <row r="9075" spans="19:21" x14ac:dyDescent="0.25">
      <c r="S9075" s="46"/>
      <c r="U9075" s="46"/>
    </row>
    <row r="9076" spans="19:21" x14ac:dyDescent="0.25">
      <c r="S9076" s="46"/>
      <c r="U9076" s="46"/>
    </row>
    <row r="9077" spans="19:21" x14ac:dyDescent="0.25">
      <c r="S9077" s="46"/>
      <c r="U9077" s="46"/>
    </row>
    <row r="9078" spans="19:21" x14ac:dyDescent="0.25">
      <c r="S9078" s="46"/>
      <c r="U9078" s="46"/>
    </row>
    <row r="9079" spans="19:21" x14ac:dyDescent="0.25">
      <c r="S9079" s="46"/>
      <c r="U9079" s="46"/>
    </row>
    <row r="9080" spans="19:21" x14ac:dyDescent="0.25">
      <c r="S9080" s="46"/>
      <c r="U9080" s="46"/>
    </row>
    <row r="9081" spans="19:21" x14ac:dyDescent="0.25">
      <c r="S9081" s="46"/>
      <c r="U9081" s="46"/>
    </row>
    <row r="9082" spans="19:21" x14ac:dyDescent="0.25">
      <c r="S9082" s="46"/>
      <c r="U9082" s="46"/>
    </row>
    <row r="9083" spans="19:21" x14ac:dyDescent="0.25">
      <c r="S9083" s="46"/>
      <c r="U9083" s="46"/>
    </row>
    <row r="9084" spans="19:21" x14ac:dyDescent="0.25">
      <c r="S9084" s="46"/>
      <c r="U9084" s="46"/>
    </row>
    <row r="9085" spans="19:21" x14ac:dyDescent="0.25">
      <c r="S9085" s="46"/>
      <c r="U9085" s="46"/>
    </row>
    <row r="9086" spans="19:21" x14ac:dyDescent="0.25">
      <c r="S9086" s="46"/>
      <c r="U9086" s="46"/>
    </row>
    <row r="9087" spans="19:21" x14ac:dyDescent="0.25">
      <c r="S9087" s="46"/>
      <c r="U9087" s="46"/>
    </row>
    <row r="9088" spans="19:21" x14ac:dyDescent="0.25">
      <c r="S9088" s="46"/>
      <c r="U9088" s="46"/>
    </row>
    <row r="9089" spans="19:21" x14ac:dyDescent="0.25">
      <c r="S9089" s="46"/>
      <c r="U9089" s="46"/>
    </row>
    <row r="9090" spans="19:21" x14ac:dyDescent="0.25">
      <c r="S9090" s="46"/>
      <c r="U9090" s="46"/>
    </row>
    <row r="9091" spans="19:21" x14ac:dyDescent="0.25">
      <c r="S9091" s="46"/>
      <c r="U9091" s="46"/>
    </row>
    <row r="9092" spans="19:21" x14ac:dyDescent="0.25">
      <c r="S9092" s="46"/>
      <c r="U9092" s="46"/>
    </row>
    <row r="9093" spans="19:21" x14ac:dyDescent="0.25">
      <c r="S9093" s="46"/>
      <c r="U9093" s="46"/>
    </row>
    <row r="9094" spans="19:21" x14ac:dyDescent="0.25">
      <c r="S9094" s="46"/>
      <c r="U9094" s="46"/>
    </row>
    <row r="9095" spans="19:21" x14ac:dyDescent="0.25">
      <c r="S9095" s="46"/>
      <c r="U9095" s="46"/>
    </row>
    <row r="9096" spans="19:21" x14ac:dyDescent="0.25">
      <c r="S9096" s="46"/>
      <c r="U9096" s="46"/>
    </row>
    <row r="9097" spans="19:21" x14ac:dyDescent="0.25">
      <c r="S9097" s="46"/>
      <c r="U9097" s="46"/>
    </row>
    <row r="9098" spans="19:21" x14ac:dyDescent="0.25">
      <c r="S9098" s="46"/>
      <c r="U9098" s="46"/>
    </row>
    <row r="9099" spans="19:21" x14ac:dyDescent="0.25">
      <c r="S9099" s="46"/>
      <c r="U9099" s="46"/>
    </row>
    <row r="9100" spans="19:21" x14ac:dyDescent="0.25">
      <c r="S9100" s="46"/>
      <c r="U9100" s="46"/>
    </row>
    <row r="9101" spans="19:21" x14ac:dyDescent="0.25">
      <c r="S9101" s="46"/>
      <c r="U9101" s="46"/>
    </row>
    <row r="9102" spans="19:21" x14ac:dyDescent="0.25">
      <c r="S9102" s="46"/>
      <c r="U9102" s="46"/>
    </row>
    <row r="9103" spans="19:21" x14ac:dyDescent="0.25">
      <c r="S9103" s="46"/>
      <c r="U9103" s="46"/>
    </row>
    <row r="9104" spans="19:21" x14ac:dyDescent="0.25">
      <c r="S9104" s="46"/>
      <c r="U9104" s="46"/>
    </row>
    <row r="9105" spans="19:21" x14ac:dyDescent="0.25">
      <c r="S9105" s="46"/>
      <c r="U9105" s="46"/>
    </row>
    <row r="9106" spans="19:21" x14ac:dyDescent="0.25">
      <c r="S9106" s="46"/>
      <c r="U9106" s="46"/>
    </row>
    <row r="9107" spans="19:21" x14ac:dyDescent="0.25">
      <c r="S9107" s="46"/>
      <c r="U9107" s="46"/>
    </row>
    <row r="9108" spans="19:21" x14ac:dyDescent="0.25">
      <c r="S9108" s="46"/>
      <c r="U9108" s="46"/>
    </row>
    <row r="9109" spans="19:21" x14ac:dyDescent="0.25">
      <c r="S9109" s="46"/>
      <c r="U9109" s="46"/>
    </row>
    <row r="9110" spans="19:21" x14ac:dyDescent="0.25">
      <c r="S9110" s="46"/>
      <c r="U9110" s="46"/>
    </row>
    <row r="9111" spans="19:21" x14ac:dyDescent="0.25">
      <c r="S9111" s="46"/>
      <c r="U9111" s="46"/>
    </row>
    <row r="9112" spans="19:21" x14ac:dyDescent="0.25">
      <c r="S9112" s="46"/>
      <c r="U9112" s="46"/>
    </row>
    <row r="9113" spans="19:21" x14ac:dyDescent="0.25">
      <c r="S9113" s="46"/>
      <c r="U9113" s="46"/>
    </row>
    <row r="9114" spans="19:21" x14ac:dyDescent="0.25">
      <c r="S9114" s="46"/>
      <c r="U9114" s="46"/>
    </row>
    <row r="9115" spans="19:21" x14ac:dyDescent="0.25">
      <c r="S9115" s="46"/>
      <c r="U9115" s="46"/>
    </row>
    <row r="9116" spans="19:21" x14ac:dyDescent="0.25">
      <c r="S9116" s="46"/>
      <c r="U9116" s="46"/>
    </row>
    <row r="9117" spans="19:21" x14ac:dyDescent="0.25">
      <c r="S9117" s="46"/>
      <c r="U9117" s="46"/>
    </row>
    <row r="9118" spans="19:21" x14ac:dyDescent="0.25">
      <c r="S9118" s="46"/>
      <c r="U9118" s="46"/>
    </row>
    <row r="9119" spans="19:21" x14ac:dyDescent="0.25">
      <c r="S9119" s="46"/>
      <c r="U9119" s="46"/>
    </row>
    <row r="9120" spans="19:21" x14ac:dyDescent="0.25">
      <c r="S9120" s="46"/>
      <c r="U9120" s="46"/>
    </row>
    <row r="9121" spans="19:21" x14ac:dyDescent="0.25">
      <c r="S9121" s="46"/>
      <c r="U9121" s="46"/>
    </row>
    <row r="9122" spans="19:21" x14ac:dyDescent="0.25">
      <c r="S9122" s="46"/>
      <c r="U9122" s="46"/>
    </row>
    <row r="9123" spans="19:21" x14ac:dyDescent="0.25">
      <c r="S9123" s="46"/>
      <c r="U9123" s="46"/>
    </row>
    <row r="9124" spans="19:21" x14ac:dyDescent="0.25">
      <c r="S9124" s="46"/>
      <c r="U9124" s="46"/>
    </row>
    <row r="9125" spans="19:21" x14ac:dyDescent="0.25">
      <c r="S9125" s="46"/>
      <c r="U9125" s="46"/>
    </row>
    <row r="9126" spans="19:21" x14ac:dyDescent="0.25">
      <c r="S9126" s="46"/>
      <c r="U9126" s="46"/>
    </row>
    <row r="9127" spans="19:21" x14ac:dyDescent="0.25">
      <c r="S9127" s="46"/>
      <c r="U9127" s="46"/>
    </row>
    <row r="9128" spans="19:21" x14ac:dyDescent="0.25">
      <c r="S9128" s="46"/>
      <c r="U9128" s="46"/>
    </row>
    <row r="9129" spans="19:21" x14ac:dyDescent="0.25">
      <c r="S9129" s="46"/>
      <c r="U9129" s="46"/>
    </row>
    <row r="9130" spans="19:21" x14ac:dyDescent="0.25">
      <c r="S9130" s="46"/>
      <c r="U9130" s="46"/>
    </row>
    <row r="9131" spans="19:21" x14ac:dyDescent="0.25">
      <c r="S9131" s="46"/>
      <c r="U9131" s="46"/>
    </row>
    <row r="9132" spans="19:21" x14ac:dyDescent="0.25">
      <c r="S9132" s="46"/>
      <c r="U9132" s="46"/>
    </row>
    <row r="9133" spans="19:21" x14ac:dyDescent="0.25">
      <c r="S9133" s="46"/>
      <c r="U9133" s="46"/>
    </row>
    <row r="9134" spans="19:21" x14ac:dyDescent="0.25">
      <c r="S9134" s="46"/>
      <c r="U9134" s="46"/>
    </row>
    <row r="9135" spans="19:21" x14ac:dyDescent="0.25">
      <c r="S9135" s="46"/>
      <c r="U9135" s="46"/>
    </row>
    <row r="9136" spans="19:21" x14ac:dyDescent="0.25">
      <c r="S9136" s="46"/>
      <c r="U9136" s="46"/>
    </row>
    <row r="9137" spans="19:21" x14ac:dyDescent="0.25">
      <c r="S9137" s="46"/>
      <c r="U9137" s="46"/>
    </row>
    <row r="9138" spans="19:21" x14ac:dyDescent="0.25">
      <c r="S9138" s="46"/>
      <c r="U9138" s="46"/>
    </row>
    <row r="9139" spans="19:21" x14ac:dyDescent="0.25">
      <c r="S9139" s="46"/>
      <c r="U9139" s="46"/>
    </row>
    <row r="9140" spans="19:21" x14ac:dyDescent="0.25">
      <c r="S9140" s="46"/>
      <c r="U9140" s="46"/>
    </row>
    <row r="9141" spans="19:21" x14ac:dyDescent="0.25">
      <c r="S9141" s="46"/>
      <c r="U9141" s="46"/>
    </row>
    <row r="9142" spans="19:21" x14ac:dyDescent="0.25">
      <c r="S9142" s="46"/>
      <c r="U9142" s="46"/>
    </row>
    <row r="9143" spans="19:21" x14ac:dyDescent="0.25">
      <c r="S9143" s="46"/>
      <c r="U9143" s="46"/>
    </row>
    <row r="9144" spans="19:21" x14ac:dyDescent="0.25">
      <c r="S9144" s="46"/>
      <c r="U9144" s="46"/>
    </row>
    <row r="9145" spans="19:21" x14ac:dyDescent="0.25">
      <c r="S9145" s="46"/>
      <c r="U9145" s="46"/>
    </row>
    <row r="9146" spans="19:21" x14ac:dyDescent="0.25">
      <c r="S9146" s="46"/>
      <c r="U9146" s="46"/>
    </row>
    <row r="9147" spans="19:21" x14ac:dyDescent="0.25">
      <c r="S9147" s="46"/>
      <c r="U9147" s="46"/>
    </row>
    <row r="9148" spans="19:21" x14ac:dyDescent="0.25">
      <c r="S9148" s="46"/>
      <c r="U9148" s="46"/>
    </row>
    <row r="9149" spans="19:21" x14ac:dyDescent="0.25">
      <c r="S9149" s="46"/>
      <c r="U9149" s="46"/>
    </row>
    <row r="9150" spans="19:21" x14ac:dyDescent="0.25">
      <c r="S9150" s="46"/>
      <c r="U9150" s="46"/>
    </row>
    <row r="9151" spans="19:21" x14ac:dyDescent="0.25">
      <c r="S9151" s="46"/>
      <c r="U9151" s="46"/>
    </row>
    <row r="9152" spans="19:21" x14ac:dyDescent="0.25">
      <c r="S9152" s="46"/>
      <c r="U9152" s="46"/>
    </row>
    <row r="9153" spans="19:21" x14ac:dyDescent="0.25">
      <c r="S9153" s="46"/>
      <c r="U9153" s="46"/>
    </row>
    <row r="9154" spans="19:21" x14ac:dyDescent="0.25">
      <c r="S9154" s="46"/>
      <c r="U9154" s="46"/>
    </row>
    <row r="9155" spans="19:21" x14ac:dyDescent="0.25">
      <c r="S9155" s="46"/>
      <c r="U9155" s="46"/>
    </row>
    <row r="9156" spans="19:21" x14ac:dyDescent="0.25">
      <c r="S9156" s="46"/>
      <c r="U9156" s="46"/>
    </row>
    <row r="9157" spans="19:21" x14ac:dyDescent="0.25">
      <c r="S9157" s="46"/>
      <c r="U9157" s="46"/>
    </row>
    <row r="9158" spans="19:21" x14ac:dyDescent="0.25">
      <c r="S9158" s="46"/>
      <c r="U9158" s="46"/>
    </row>
    <row r="9159" spans="19:21" x14ac:dyDescent="0.25">
      <c r="S9159" s="46"/>
      <c r="U9159" s="46"/>
    </row>
    <row r="9160" spans="19:21" x14ac:dyDescent="0.25">
      <c r="S9160" s="46"/>
      <c r="U9160" s="46"/>
    </row>
    <row r="9161" spans="19:21" x14ac:dyDescent="0.25">
      <c r="S9161" s="46"/>
      <c r="U9161" s="46"/>
    </row>
    <row r="9162" spans="19:21" x14ac:dyDescent="0.25">
      <c r="S9162" s="46"/>
      <c r="U9162" s="46"/>
    </row>
    <row r="9163" spans="19:21" x14ac:dyDescent="0.25">
      <c r="S9163" s="46"/>
      <c r="U9163" s="46"/>
    </row>
    <row r="9164" spans="19:21" x14ac:dyDescent="0.25">
      <c r="S9164" s="46"/>
      <c r="U9164" s="46"/>
    </row>
    <row r="9165" spans="19:21" x14ac:dyDescent="0.25">
      <c r="S9165" s="46"/>
      <c r="U9165" s="46"/>
    </row>
    <row r="9166" spans="19:21" x14ac:dyDescent="0.25">
      <c r="S9166" s="46"/>
      <c r="U9166" s="46"/>
    </row>
    <row r="9167" spans="19:21" x14ac:dyDescent="0.25">
      <c r="S9167" s="46"/>
      <c r="U9167" s="46"/>
    </row>
    <row r="9168" spans="19:21" x14ac:dyDescent="0.25">
      <c r="S9168" s="46"/>
      <c r="U9168" s="46"/>
    </row>
    <row r="9169" spans="19:21" x14ac:dyDescent="0.25">
      <c r="S9169" s="46"/>
      <c r="U9169" s="46"/>
    </row>
    <row r="9170" spans="19:21" x14ac:dyDescent="0.25">
      <c r="S9170" s="46"/>
      <c r="U9170" s="46"/>
    </row>
    <row r="9171" spans="19:21" x14ac:dyDescent="0.25">
      <c r="S9171" s="46"/>
      <c r="U9171" s="46"/>
    </row>
    <row r="9172" spans="19:21" x14ac:dyDescent="0.25">
      <c r="S9172" s="46"/>
      <c r="U9172" s="46"/>
    </row>
    <row r="9173" spans="19:21" x14ac:dyDescent="0.25">
      <c r="S9173" s="46"/>
      <c r="U9173" s="46"/>
    </row>
    <row r="9174" spans="19:21" x14ac:dyDescent="0.25">
      <c r="S9174" s="46"/>
      <c r="U9174" s="46"/>
    </row>
    <row r="9175" spans="19:21" x14ac:dyDescent="0.25">
      <c r="S9175" s="46"/>
      <c r="U9175" s="46"/>
    </row>
    <row r="9176" spans="19:21" x14ac:dyDescent="0.25">
      <c r="S9176" s="46"/>
      <c r="U9176" s="46"/>
    </row>
    <row r="9177" spans="19:21" x14ac:dyDescent="0.25">
      <c r="S9177" s="46"/>
      <c r="U9177" s="46"/>
    </row>
    <row r="9178" spans="19:21" x14ac:dyDescent="0.25">
      <c r="S9178" s="46"/>
      <c r="U9178" s="46"/>
    </row>
    <row r="9179" spans="19:21" x14ac:dyDescent="0.25">
      <c r="S9179" s="46"/>
      <c r="U9179" s="46"/>
    </row>
    <row r="9180" spans="19:21" x14ac:dyDescent="0.25">
      <c r="S9180" s="46"/>
      <c r="U9180" s="46"/>
    </row>
    <row r="9181" spans="19:21" x14ac:dyDescent="0.25">
      <c r="S9181" s="46"/>
      <c r="U9181" s="46"/>
    </row>
    <row r="9182" spans="19:21" x14ac:dyDescent="0.25">
      <c r="S9182" s="46"/>
      <c r="U9182" s="46"/>
    </row>
    <row r="9183" spans="19:21" x14ac:dyDescent="0.25">
      <c r="S9183" s="46"/>
      <c r="U9183" s="46"/>
    </row>
    <row r="9184" spans="19:21" x14ac:dyDescent="0.25">
      <c r="S9184" s="46"/>
      <c r="U9184" s="46"/>
    </row>
    <row r="9185" spans="19:21" x14ac:dyDescent="0.25">
      <c r="S9185" s="46"/>
      <c r="U9185" s="46"/>
    </row>
    <row r="9186" spans="19:21" x14ac:dyDescent="0.25">
      <c r="S9186" s="46"/>
      <c r="U9186" s="46"/>
    </row>
    <row r="9187" spans="19:21" x14ac:dyDescent="0.25">
      <c r="S9187" s="46"/>
      <c r="U9187" s="46"/>
    </row>
    <row r="9188" spans="19:21" x14ac:dyDescent="0.25">
      <c r="S9188" s="46"/>
      <c r="U9188" s="46"/>
    </row>
    <row r="9189" spans="19:21" x14ac:dyDescent="0.25">
      <c r="S9189" s="46"/>
      <c r="U9189" s="46"/>
    </row>
    <row r="9190" spans="19:21" x14ac:dyDescent="0.25">
      <c r="S9190" s="46"/>
      <c r="U9190" s="46"/>
    </row>
    <row r="9191" spans="19:21" x14ac:dyDescent="0.25">
      <c r="S9191" s="46"/>
      <c r="U9191" s="46"/>
    </row>
    <row r="9192" spans="19:21" x14ac:dyDescent="0.25">
      <c r="S9192" s="46"/>
      <c r="U9192" s="46"/>
    </row>
    <row r="9193" spans="19:21" x14ac:dyDescent="0.25">
      <c r="S9193" s="46"/>
      <c r="U9193" s="46"/>
    </row>
    <row r="9194" spans="19:21" x14ac:dyDescent="0.25">
      <c r="S9194" s="46"/>
      <c r="U9194" s="46"/>
    </row>
    <row r="9195" spans="19:21" x14ac:dyDescent="0.25">
      <c r="S9195" s="46"/>
      <c r="U9195" s="46"/>
    </row>
    <row r="9196" spans="19:21" x14ac:dyDescent="0.25">
      <c r="S9196" s="46"/>
      <c r="U9196" s="46"/>
    </row>
    <row r="9197" spans="19:21" x14ac:dyDescent="0.25">
      <c r="S9197" s="46"/>
      <c r="U9197" s="46"/>
    </row>
    <row r="9198" spans="19:21" x14ac:dyDescent="0.25">
      <c r="S9198" s="46"/>
      <c r="U9198" s="46"/>
    </row>
    <row r="9199" spans="19:21" x14ac:dyDescent="0.25">
      <c r="S9199" s="46"/>
      <c r="U9199" s="46"/>
    </row>
    <row r="9200" spans="19:21" x14ac:dyDescent="0.25">
      <c r="S9200" s="46"/>
      <c r="U9200" s="46"/>
    </row>
    <row r="9201" spans="19:21" x14ac:dyDescent="0.25">
      <c r="S9201" s="46"/>
      <c r="U9201" s="46"/>
    </row>
    <row r="9202" spans="19:21" x14ac:dyDescent="0.25">
      <c r="S9202" s="46"/>
      <c r="U9202" s="46"/>
    </row>
    <row r="9203" spans="19:21" x14ac:dyDescent="0.25">
      <c r="S9203" s="46"/>
      <c r="U9203" s="46"/>
    </row>
    <row r="9204" spans="19:21" x14ac:dyDescent="0.25">
      <c r="S9204" s="46"/>
      <c r="U9204" s="46"/>
    </row>
    <row r="9205" spans="19:21" x14ac:dyDescent="0.25">
      <c r="S9205" s="46"/>
      <c r="U9205" s="46"/>
    </row>
    <row r="9206" spans="19:21" x14ac:dyDescent="0.25">
      <c r="S9206" s="46"/>
      <c r="U9206" s="46"/>
    </row>
    <row r="9207" spans="19:21" x14ac:dyDescent="0.25">
      <c r="S9207" s="46"/>
      <c r="U9207" s="46"/>
    </row>
    <row r="9208" spans="19:21" x14ac:dyDescent="0.25">
      <c r="S9208" s="46"/>
      <c r="U9208" s="46"/>
    </row>
    <row r="9209" spans="19:21" x14ac:dyDescent="0.25">
      <c r="S9209" s="46"/>
      <c r="U9209" s="46"/>
    </row>
    <row r="9210" spans="19:21" x14ac:dyDescent="0.25">
      <c r="S9210" s="46"/>
      <c r="U9210" s="46"/>
    </row>
    <row r="9211" spans="19:21" x14ac:dyDescent="0.25">
      <c r="S9211" s="46"/>
      <c r="U9211" s="46"/>
    </row>
    <row r="9212" spans="19:21" x14ac:dyDescent="0.25">
      <c r="S9212" s="46"/>
      <c r="U9212" s="46"/>
    </row>
    <row r="9213" spans="19:21" x14ac:dyDescent="0.25">
      <c r="S9213" s="46"/>
      <c r="U9213" s="46"/>
    </row>
    <row r="9214" spans="19:21" x14ac:dyDescent="0.25">
      <c r="S9214" s="46"/>
      <c r="U9214" s="46"/>
    </row>
    <row r="9215" spans="19:21" x14ac:dyDescent="0.25">
      <c r="S9215" s="46"/>
      <c r="U9215" s="46"/>
    </row>
    <row r="9216" spans="19:21" x14ac:dyDescent="0.25">
      <c r="S9216" s="46"/>
      <c r="U9216" s="46"/>
    </row>
    <row r="9217" spans="19:21" x14ac:dyDescent="0.25">
      <c r="S9217" s="46"/>
      <c r="U9217" s="46"/>
    </row>
    <row r="9218" spans="19:21" x14ac:dyDescent="0.25">
      <c r="S9218" s="46"/>
      <c r="U9218" s="46"/>
    </row>
    <row r="9219" spans="19:21" x14ac:dyDescent="0.25">
      <c r="S9219" s="46"/>
      <c r="U9219" s="46"/>
    </row>
    <row r="9220" spans="19:21" x14ac:dyDescent="0.25">
      <c r="S9220" s="46"/>
      <c r="U9220" s="46"/>
    </row>
    <row r="9221" spans="19:21" x14ac:dyDescent="0.25">
      <c r="S9221" s="46"/>
      <c r="U9221" s="46"/>
    </row>
    <row r="9222" spans="19:21" x14ac:dyDescent="0.25">
      <c r="S9222" s="46"/>
      <c r="U9222" s="46"/>
    </row>
    <row r="9223" spans="19:21" x14ac:dyDescent="0.25">
      <c r="S9223" s="46"/>
      <c r="U9223" s="46"/>
    </row>
    <row r="9224" spans="19:21" x14ac:dyDescent="0.25">
      <c r="S9224" s="46"/>
      <c r="U9224" s="46"/>
    </row>
    <row r="9225" spans="19:21" x14ac:dyDescent="0.25">
      <c r="S9225" s="46"/>
      <c r="U9225" s="46"/>
    </row>
    <row r="9226" spans="19:21" x14ac:dyDescent="0.25">
      <c r="S9226" s="46"/>
      <c r="U9226" s="46"/>
    </row>
    <row r="9227" spans="19:21" x14ac:dyDescent="0.25">
      <c r="S9227" s="46"/>
      <c r="U9227" s="46"/>
    </row>
    <row r="9228" spans="19:21" x14ac:dyDescent="0.25">
      <c r="S9228" s="46"/>
      <c r="U9228" s="46"/>
    </row>
    <row r="9229" spans="19:21" x14ac:dyDescent="0.25">
      <c r="S9229" s="46"/>
      <c r="U9229" s="46"/>
    </row>
    <row r="9230" spans="19:21" x14ac:dyDescent="0.25">
      <c r="S9230" s="46"/>
      <c r="U9230" s="46"/>
    </row>
    <row r="9231" spans="19:21" x14ac:dyDescent="0.25">
      <c r="S9231" s="46"/>
      <c r="U9231" s="46"/>
    </row>
    <row r="9232" spans="19:21" x14ac:dyDescent="0.25">
      <c r="S9232" s="46"/>
      <c r="U9232" s="46"/>
    </row>
    <row r="9233" spans="19:21" x14ac:dyDescent="0.25">
      <c r="S9233" s="46"/>
      <c r="U9233" s="46"/>
    </row>
    <row r="9234" spans="19:21" x14ac:dyDescent="0.25">
      <c r="S9234" s="46"/>
      <c r="U9234" s="46"/>
    </row>
    <row r="9235" spans="19:21" x14ac:dyDescent="0.25">
      <c r="S9235" s="46"/>
      <c r="U9235" s="46"/>
    </row>
    <row r="9236" spans="19:21" x14ac:dyDescent="0.25">
      <c r="S9236" s="46"/>
      <c r="U9236" s="46"/>
    </row>
    <row r="9237" spans="19:21" x14ac:dyDescent="0.25">
      <c r="S9237" s="46"/>
      <c r="U9237" s="46"/>
    </row>
    <row r="9238" spans="19:21" x14ac:dyDescent="0.25">
      <c r="S9238" s="46"/>
      <c r="U9238" s="46"/>
    </row>
    <row r="9239" spans="19:21" x14ac:dyDescent="0.25">
      <c r="S9239" s="46"/>
      <c r="U9239" s="46"/>
    </row>
    <row r="9240" spans="19:21" x14ac:dyDescent="0.25">
      <c r="S9240" s="46"/>
      <c r="U9240" s="46"/>
    </row>
    <row r="9241" spans="19:21" x14ac:dyDescent="0.25">
      <c r="S9241" s="46"/>
      <c r="U9241" s="46"/>
    </row>
    <row r="9242" spans="19:21" x14ac:dyDescent="0.25">
      <c r="S9242" s="46"/>
      <c r="U9242" s="46"/>
    </row>
    <row r="9243" spans="19:21" x14ac:dyDescent="0.25">
      <c r="S9243" s="46"/>
      <c r="U9243" s="46"/>
    </row>
    <row r="9244" spans="19:21" x14ac:dyDescent="0.25">
      <c r="S9244" s="46"/>
      <c r="U9244" s="46"/>
    </row>
    <row r="9245" spans="19:21" x14ac:dyDescent="0.25">
      <c r="S9245" s="46"/>
      <c r="U9245" s="46"/>
    </row>
    <row r="9246" spans="19:21" x14ac:dyDescent="0.25">
      <c r="S9246" s="46"/>
      <c r="U9246" s="46"/>
    </row>
    <row r="9247" spans="19:21" x14ac:dyDescent="0.25">
      <c r="S9247" s="46"/>
      <c r="U9247" s="46"/>
    </row>
    <row r="9248" spans="19:21" x14ac:dyDescent="0.25">
      <c r="S9248" s="46"/>
      <c r="U9248" s="46"/>
    </row>
    <row r="9249" spans="19:21" x14ac:dyDescent="0.25">
      <c r="S9249" s="46"/>
      <c r="U9249" s="46"/>
    </row>
    <row r="9250" spans="19:21" x14ac:dyDescent="0.25">
      <c r="S9250" s="46"/>
      <c r="U9250" s="46"/>
    </row>
    <row r="9251" spans="19:21" x14ac:dyDescent="0.25">
      <c r="S9251" s="46"/>
      <c r="U9251" s="46"/>
    </row>
    <row r="9252" spans="19:21" x14ac:dyDescent="0.25">
      <c r="S9252" s="46"/>
      <c r="U9252" s="46"/>
    </row>
    <row r="9253" spans="19:21" x14ac:dyDescent="0.25">
      <c r="S9253" s="46"/>
      <c r="U9253" s="46"/>
    </row>
    <row r="9254" spans="19:21" x14ac:dyDescent="0.25">
      <c r="S9254" s="46"/>
      <c r="U9254" s="46"/>
    </row>
    <row r="9255" spans="19:21" x14ac:dyDescent="0.25">
      <c r="S9255" s="46"/>
      <c r="U9255" s="46"/>
    </row>
    <row r="9256" spans="19:21" x14ac:dyDescent="0.25">
      <c r="S9256" s="46"/>
      <c r="U9256" s="46"/>
    </row>
    <row r="9257" spans="19:21" x14ac:dyDescent="0.25">
      <c r="S9257" s="46"/>
      <c r="U9257" s="46"/>
    </row>
    <row r="9258" spans="19:21" x14ac:dyDescent="0.25">
      <c r="S9258" s="46"/>
      <c r="U9258" s="46"/>
    </row>
    <row r="9259" spans="19:21" x14ac:dyDescent="0.25">
      <c r="S9259" s="46"/>
      <c r="U9259" s="46"/>
    </row>
    <row r="9260" spans="19:21" x14ac:dyDescent="0.25">
      <c r="S9260" s="46"/>
      <c r="U9260" s="46"/>
    </row>
    <row r="9261" spans="19:21" x14ac:dyDescent="0.25">
      <c r="S9261" s="46"/>
      <c r="U9261" s="46"/>
    </row>
    <row r="9262" spans="19:21" x14ac:dyDescent="0.25">
      <c r="S9262" s="46"/>
      <c r="U9262" s="46"/>
    </row>
    <row r="9263" spans="19:21" x14ac:dyDescent="0.25">
      <c r="S9263" s="46"/>
      <c r="U9263" s="46"/>
    </row>
    <row r="9264" spans="19:21" x14ac:dyDescent="0.25">
      <c r="S9264" s="46"/>
      <c r="U9264" s="46"/>
    </row>
    <row r="9265" spans="19:21" x14ac:dyDescent="0.25">
      <c r="S9265" s="46"/>
      <c r="U9265" s="46"/>
    </row>
    <row r="9266" spans="19:21" x14ac:dyDescent="0.25">
      <c r="S9266" s="46"/>
      <c r="U9266" s="46"/>
    </row>
    <row r="9267" spans="19:21" x14ac:dyDescent="0.25">
      <c r="S9267" s="46"/>
      <c r="U9267" s="46"/>
    </row>
    <row r="9268" spans="19:21" x14ac:dyDescent="0.25">
      <c r="S9268" s="46"/>
      <c r="U9268" s="46"/>
    </row>
    <row r="9269" spans="19:21" x14ac:dyDescent="0.25">
      <c r="S9269" s="46"/>
      <c r="U9269" s="46"/>
    </row>
    <row r="9270" spans="19:21" x14ac:dyDescent="0.25">
      <c r="S9270" s="46"/>
      <c r="U9270" s="46"/>
    </row>
    <row r="9271" spans="19:21" x14ac:dyDescent="0.25">
      <c r="S9271" s="46"/>
      <c r="U9271" s="46"/>
    </row>
    <row r="9272" spans="19:21" x14ac:dyDescent="0.25">
      <c r="S9272" s="46"/>
      <c r="U9272" s="46"/>
    </row>
    <row r="9273" spans="19:21" x14ac:dyDescent="0.25">
      <c r="S9273" s="46"/>
      <c r="U9273" s="46"/>
    </row>
    <row r="9274" spans="19:21" x14ac:dyDescent="0.25">
      <c r="S9274" s="46"/>
      <c r="U9274" s="46"/>
    </row>
    <row r="9275" spans="19:21" x14ac:dyDescent="0.25">
      <c r="S9275" s="46"/>
      <c r="U9275" s="46"/>
    </row>
    <row r="9276" spans="19:21" x14ac:dyDescent="0.25">
      <c r="S9276" s="46"/>
      <c r="U9276" s="46"/>
    </row>
    <row r="9277" spans="19:21" x14ac:dyDescent="0.25">
      <c r="S9277" s="46"/>
      <c r="U9277" s="46"/>
    </row>
    <row r="9278" spans="19:21" x14ac:dyDescent="0.25">
      <c r="S9278" s="46"/>
      <c r="U9278" s="46"/>
    </row>
    <row r="9279" spans="19:21" x14ac:dyDescent="0.25">
      <c r="S9279" s="46"/>
      <c r="U9279" s="46"/>
    </row>
    <row r="9280" spans="19:21" x14ac:dyDescent="0.25">
      <c r="S9280" s="46"/>
      <c r="U9280" s="46"/>
    </row>
    <row r="9281" spans="19:21" x14ac:dyDescent="0.25">
      <c r="S9281" s="46"/>
      <c r="U9281" s="46"/>
    </row>
    <row r="9282" spans="19:21" x14ac:dyDescent="0.25">
      <c r="S9282" s="46"/>
      <c r="U9282" s="46"/>
    </row>
    <row r="9283" spans="19:21" x14ac:dyDescent="0.25">
      <c r="S9283" s="46"/>
      <c r="U9283" s="46"/>
    </row>
    <row r="9284" spans="19:21" x14ac:dyDescent="0.25">
      <c r="S9284" s="46"/>
      <c r="U9284" s="46"/>
    </row>
    <row r="9285" spans="19:21" x14ac:dyDescent="0.25">
      <c r="S9285" s="46"/>
      <c r="U9285" s="46"/>
    </row>
    <row r="9286" spans="19:21" x14ac:dyDescent="0.25">
      <c r="S9286" s="46"/>
      <c r="U9286" s="46"/>
    </row>
    <row r="9287" spans="19:21" x14ac:dyDescent="0.25">
      <c r="S9287" s="46"/>
      <c r="U9287" s="46"/>
    </row>
    <row r="9288" spans="19:21" x14ac:dyDescent="0.25">
      <c r="S9288" s="46"/>
      <c r="U9288" s="46"/>
    </row>
    <row r="9289" spans="19:21" x14ac:dyDescent="0.25">
      <c r="S9289" s="46"/>
      <c r="U9289" s="46"/>
    </row>
    <row r="9290" spans="19:21" x14ac:dyDescent="0.25">
      <c r="S9290" s="46"/>
      <c r="U9290" s="46"/>
    </row>
    <row r="9291" spans="19:21" x14ac:dyDescent="0.25">
      <c r="S9291" s="46"/>
      <c r="U9291" s="46"/>
    </row>
    <row r="9292" spans="19:21" x14ac:dyDescent="0.25">
      <c r="S9292" s="46"/>
      <c r="U9292" s="46"/>
    </row>
    <row r="9293" spans="19:21" x14ac:dyDescent="0.25">
      <c r="S9293" s="46"/>
      <c r="U9293" s="46"/>
    </row>
    <row r="9294" spans="19:21" x14ac:dyDescent="0.25">
      <c r="S9294" s="46"/>
      <c r="U9294" s="46"/>
    </row>
    <row r="9295" spans="19:21" x14ac:dyDescent="0.25">
      <c r="S9295" s="46"/>
      <c r="U9295" s="46"/>
    </row>
    <row r="9296" spans="19:21" x14ac:dyDescent="0.25">
      <c r="S9296" s="46"/>
      <c r="U9296" s="46"/>
    </row>
    <row r="9297" spans="19:21" x14ac:dyDescent="0.25">
      <c r="S9297" s="46"/>
      <c r="U9297" s="46"/>
    </row>
    <row r="9298" spans="19:21" x14ac:dyDescent="0.25">
      <c r="S9298" s="46"/>
      <c r="U9298" s="46"/>
    </row>
    <row r="9299" spans="19:21" x14ac:dyDescent="0.25">
      <c r="S9299" s="46"/>
      <c r="U9299" s="46"/>
    </row>
    <row r="9300" spans="19:21" x14ac:dyDescent="0.25">
      <c r="S9300" s="46"/>
      <c r="U9300" s="46"/>
    </row>
    <row r="9301" spans="19:21" x14ac:dyDescent="0.25">
      <c r="S9301" s="46"/>
      <c r="U9301" s="46"/>
    </row>
    <row r="9302" spans="19:21" x14ac:dyDescent="0.25">
      <c r="S9302" s="46"/>
      <c r="U9302" s="46"/>
    </row>
    <row r="9303" spans="19:21" x14ac:dyDescent="0.25">
      <c r="S9303" s="46"/>
      <c r="U9303" s="46"/>
    </row>
    <row r="9304" spans="19:21" x14ac:dyDescent="0.25">
      <c r="S9304" s="46"/>
      <c r="U9304" s="46"/>
    </row>
    <row r="9305" spans="19:21" x14ac:dyDescent="0.25">
      <c r="S9305" s="46"/>
      <c r="U9305" s="46"/>
    </row>
    <row r="9306" spans="19:21" x14ac:dyDescent="0.25">
      <c r="S9306" s="46"/>
      <c r="U9306" s="46"/>
    </row>
    <row r="9307" spans="19:21" x14ac:dyDescent="0.25">
      <c r="S9307" s="46"/>
      <c r="U9307" s="46"/>
    </row>
    <row r="9308" spans="19:21" x14ac:dyDescent="0.25">
      <c r="S9308" s="46"/>
      <c r="U9308" s="46"/>
    </row>
    <row r="9309" spans="19:21" x14ac:dyDescent="0.25">
      <c r="S9309" s="46"/>
      <c r="U9309" s="46"/>
    </row>
    <row r="9310" spans="19:21" x14ac:dyDescent="0.25">
      <c r="S9310" s="46"/>
      <c r="U9310" s="46"/>
    </row>
    <row r="9311" spans="19:21" x14ac:dyDescent="0.25">
      <c r="S9311" s="46"/>
      <c r="U9311" s="46"/>
    </row>
    <row r="9312" spans="19:21" x14ac:dyDescent="0.25">
      <c r="S9312" s="46"/>
      <c r="U9312" s="46"/>
    </row>
    <row r="9313" spans="19:21" x14ac:dyDescent="0.25">
      <c r="S9313" s="46"/>
      <c r="U9313" s="46"/>
    </row>
    <row r="9314" spans="19:21" x14ac:dyDescent="0.25">
      <c r="S9314" s="46"/>
      <c r="U9314" s="46"/>
    </row>
    <row r="9315" spans="19:21" x14ac:dyDescent="0.25">
      <c r="S9315" s="46"/>
      <c r="U9315" s="46"/>
    </row>
    <row r="9316" spans="19:21" x14ac:dyDescent="0.25">
      <c r="S9316" s="46"/>
      <c r="U9316" s="46"/>
    </row>
    <row r="9317" spans="19:21" x14ac:dyDescent="0.25">
      <c r="S9317" s="46"/>
      <c r="U9317" s="46"/>
    </row>
    <row r="9318" spans="19:21" x14ac:dyDescent="0.25">
      <c r="S9318" s="46"/>
      <c r="U9318" s="46"/>
    </row>
    <row r="9319" spans="19:21" x14ac:dyDescent="0.25">
      <c r="S9319" s="46"/>
      <c r="U9319" s="46"/>
    </row>
    <row r="9320" spans="19:21" x14ac:dyDescent="0.25">
      <c r="S9320" s="46"/>
      <c r="U9320" s="46"/>
    </row>
  </sheetData>
  <autoFilter ref="A1:IP7547" xr:uid="{83FF6E89-DF7B-41D8-90CB-542E726E1F69}"/>
  <sortState xmlns:xlrd2="http://schemas.microsoft.com/office/spreadsheetml/2017/richdata2" ref="A1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62468-3D8A-4817-9617-10786BB7106F}">
  <dimension ref="A1:IP3463"/>
  <sheetViews>
    <sheetView workbookViewId="0"/>
  </sheetViews>
  <sheetFormatPr defaultRowHeight="15" x14ac:dyDescent="0.25"/>
  <sheetData>
    <row r="1" spans="1:250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23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139</v>
      </c>
      <c r="DN1" t="s">
        <v>140</v>
      </c>
      <c r="DO1" t="s">
        <v>141</v>
      </c>
      <c r="DP1" t="s">
        <v>142</v>
      </c>
      <c r="DQ1" t="s">
        <v>143</v>
      </c>
      <c r="DR1" t="s">
        <v>144</v>
      </c>
      <c r="DS1" t="s">
        <v>145</v>
      </c>
      <c r="DT1" t="s">
        <v>146</v>
      </c>
      <c r="DU1" t="s">
        <v>147</v>
      </c>
      <c r="DV1" t="s">
        <v>148</v>
      </c>
      <c r="DW1" t="s">
        <v>149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161</v>
      </c>
      <c r="EJ1" t="s">
        <v>162</v>
      </c>
      <c r="EK1" t="s">
        <v>163</v>
      </c>
      <c r="EL1" t="s">
        <v>164</v>
      </c>
      <c r="EM1" t="s">
        <v>165</v>
      </c>
      <c r="EN1" t="s">
        <v>166</v>
      </c>
      <c r="EO1" t="s">
        <v>167</v>
      </c>
      <c r="EP1" t="s">
        <v>168</v>
      </c>
      <c r="EQ1" t="s">
        <v>169</v>
      </c>
      <c r="ER1" t="s">
        <v>170</v>
      </c>
      <c r="ES1" t="s">
        <v>171</v>
      </c>
      <c r="ET1" t="s">
        <v>172</v>
      </c>
      <c r="EU1" t="s">
        <v>173</v>
      </c>
      <c r="EV1" t="s">
        <v>174</v>
      </c>
      <c r="EW1" t="s">
        <v>175</v>
      </c>
      <c r="EX1" t="s">
        <v>176</v>
      </c>
      <c r="EY1" t="s">
        <v>177</v>
      </c>
      <c r="EZ1" t="s">
        <v>178</v>
      </c>
      <c r="FA1" t="s">
        <v>179</v>
      </c>
      <c r="FB1" t="s">
        <v>180</v>
      </c>
      <c r="FC1" t="s">
        <v>181</v>
      </c>
      <c r="FD1" t="s">
        <v>182</v>
      </c>
      <c r="FE1" t="s">
        <v>183</v>
      </c>
      <c r="FF1" t="s">
        <v>184</v>
      </c>
      <c r="FG1" t="s">
        <v>185</v>
      </c>
      <c r="FH1" t="s">
        <v>186</v>
      </c>
      <c r="FI1" t="s">
        <v>187</v>
      </c>
      <c r="FJ1" t="s">
        <v>188</v>
      </c>
      <c r="FK1" t="s">
        <v>189</v>
      </c>
      <c r="FL1" t="s">
        <v>190</v>
      </c>
      <c r="FM1" t="s">
        <v>191</v>
      </c>
      <c r="FN1" t="s">
        <v>192</v>
      </c>
      <c r="FO1" t="s">
        <v>193</v>
      </c>
      <c r="FP1" t="s">
        <v>194</v>
      </c>
      <c r="FQ1" t="s">
        <v>195</v>
      </c>
      <c r="FR1" t="s">
        <v>196</v>
      </c>
      <c r="FS1" t="s">
        <v>197</v>
      </c>
      <c r="FT1" t="s">
        <v>198</v>
      </c>
      <c r="FU1" t="s">
        <v>199</v>
      </c>
      <c r="FV1" t="s">
        <v>200</v>
      </c>
      <c r="FW1" t="s">
        <v>201</v>
      </c>
      <c r="FX1" t="s">
        <v>202</v>
      </c>
      <c r="FY1" t="s">
        <v>203</v>
      </c>
      <c r="FZ1" t="s">
        <v>204</v>
      </c>
      <c r="GA1" t="s">
        <v>205</v>
      </c>
      <c r="GB1" t="s">
        <v>206</v>
      </c>
      <c r="GC1" t="s">
        <v>207</v>
      </c>
      <c r="GD1" t="s">
        <v>208</v>
      </c>
      <c r="GE1" t="s">
        <v>209</v>
      </c>
      <c r="GF1" t="s">
        <v>210</v>
      </c>
      <c r="GG1" t="s">
        <v>211</v>
      </c>
      <c r="GH1" t="s">
        <v>212</v>
      </c>
      <c r="GI1" t="s">
        <v>213</v>
      </c>
      <c r="GJ1" t="s">
        <v>214</v>
      </c>
      <c r="GK1" t="s">
        <v>215</v>
      </c>
      <c r="GL1" t="s">
        <v>216</v>
      </c>
      <c r="GM1" t="s">
        <v>217</v>
      </c>
      <c r="GN1" t="s">
        <v>218</v>
      </c>
      <c r="GO1" t="s">
        <v>219</v>
      </c>
      <c r="GP1" t="s">
        <v>220</v>
      </c>
      <c r="GQ1" t="s">
        <v>221</v>
      </c>
      <c r="GR1" t="s">
        <v>222</v>
      </c>
      <c r="GS1" t="s">
        <v>223</v>
      </c>
      <c r="GT1" t="s">
        <v>224</v>
      </c>
      <c r="GU1" t="s">
        <v>225</v>
      </c>
      <c r="GV1" t="s">
        <v>226</v>
      </c>
      <c r="GW1" t="s">
        <v>227</v>
      </c>
      <c r="GX1" t="s">
        <v>228</v>
      </c>
      <c r="GY1" t="s">
        <v>229</v>
      </c>
      <c r="GZ1" t="s">
        <v>230</v>
      </c>
      <c r="HA1" t="s">
        <v>231</v>
      </c>
      <c r="HB1" t="s">
        <v>232</v>
      </c>
      <c r="HC1" t="s">
        <v>233</v>
      </c>
      <c r="HD1" t="s">
        <v>234</v>
      </c>
      <c r="HE1" t="s">
        <v>235</v>
      </c>
      <c r="HF1" t="s">
        <v>236</v>
      </c>
      <c r="HG1" t="s">
        <v>237</v>
      </c>
      <c r="HH1" t="s">
        <v>238</v>
      </c>
      <c r="HI1" t="s">
        <v>239</v>
      </c>
      <c r="HJ1" t="s">
        <v>240</v>
      </c>
      <c r="HK1" t="s">
        <v>241</v>
      </c>
      <c r="HL1" t="s">
        <v>242</v>
      </c>
      <c r="HM1" t="s">
        <v>243</v>
      </c>
      <c r="HN1" t="s">
        <v>244</v>
      </c>
      <c r="HO1" t="s">
        <v>245</v>
      </c>
      <c r="HP1" t="s">
        <v>246</v>
      </c>
      <c r="HQ1" t="s">
        <v>247</v>
      </c>
      <c r="HR1" t="s">
        <v>248</v>
      </c>
      <c r="HS1" t="s">
        <v>249</v>
      </c>
      <c r="HT1" t="s">
        <v>250</v>
      </c>
      <c r="HU1" t="s">
        <v>251</v>
      </c>
      <c r="HV1" t="s">
        <v>252</v>
      </c>
      <c r="HW1" t="s">
        <v>253</v>
      </c>
      <c r="HX1" t="s">
        <v>254</v>
      </c>
      <c r="HY1" t="s">
        <v>255</v>
      </c>
      <c r="HZ1" t="s">
        <v>256</v>
      </c>
      <c r="IA1" t="s">
        <v>257</v>
      </c>
      <c r="IB1" t="s">
        <v>258</v>
      </c>
      <c r="IC1" t="s">
        <v>259</v>
      </c>
      <c r="ID1" t="s">
        <v>260</v>
      </c>
      <c r="IE1" t="s">
        <v>261</v>
      </c>
      <c r="IF1" t="s">
        <v>262</v>
      </c>
      <c r="IG1" t="s">
        <v>263</v>
      </c>
      <c r="IH1" t="s">
        <v>264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</row>
    <row r="2" spans="1:250" x14ac:dyDescent="0.25">
      <c r="A2">
        <v>43809</v>
      </c>
      <c r="B2">
        <v>-890804480</v>
      </c>
      <c r="C2">
        <v>1837</v>
      </c>
      <c r="D2" t="s">
        <v>273</v>
      </c>
      <c r="E2" t="s">
        <v>274</v>
      </c>
      <c r="F2">
        <v>1848</v>
      </c>
      <c r="G2" t="s">
        <v>286</v>
      </c>
      <c r="H2" t="s">
        <v>274</v>
      </c>
      <c r="I2">
        <v>422</v>
      </c>
      <c r="J2" t="s">
        <v>401</v>
      </c>
      <c r="K2" t="s">
        <v>402</v>
      </c>
      <c r="L2">
        <v>1946</v>
      </c>
      <c r="M2" t="s">
        <v>287</v>
      </c>
      <c r="N2" t="s">
        <v>14</v>
      </c>
      <c r="O2">
        <v>1946</v>
      </c>
      <c r="P2" t="s">
        <v>287</v>
      </c>
      <c r="Q2" t="s">
        <v>14</v>
      </c>
      <c r="R2" t="s">
        <v>338</v>
      </c>
      <c r="S2" s="46">
        <v>0</v>
      </c>
      <c r="U2" s="46">
        <v>23</v>
      </c>
      <c r="IF2">
        <v>1946</v>
      </c>
      <c r="IG2" t="s">
        <v>287</v>
      </c>
      <c r="IH2" t="s">
        <v>288</v>
      </c>
      <c r="IK2">
        <v>-2</v>
      </c>
      <c r="IL2" t="s">
        <v>279</v>
      </c>
      <c r="IM2" t="s">
        <v>280</v>
      </c>
      <c r="IN2" t="s">
        <v>654</v>
      </c>
      <c r="IP2" t="s">
        <v>655</v>
      </c>
    </row>
    <row r="3" spans="1:250" x14ac:dyDescent="0.25">
      <c r="A3">
        <v>43810</v>
      </c>
      <c r="B3">
        <v>-890804480</v>
      </c>
      <c r="C3">
        <v>1837</v>
      </c>
      <c r="D3" t="s">
        <v>273</v>
      </c>
      <c r="E3" t="s">
        <v>274</v>
      </c>
      <c r="F3">
        <v>1848</v>
      </c>
      <c r="G3" t="s">
        <v>286</v>
      </c>
      <c r="H3" t="s">
        <v>274</v>
      </c>
      <c r="I3">
        <v>420</v>
      </c>
      <c r="J3" t="s">
        <v>403</v>
      </c>
      <c r="K3" t="s">
        <v>404</v>
      </c>
      <c r="L3">
        <v>1946</v>
      </c>
      <c r="M3" t="s">
        <v>287</v>
      </c>
      <c r="N3" t="s">
        <v>14</v>
      </c>
      <c r="O3">
        <v>1946</v>
      </c>
      <c r="P3" t="s">
        <v>287</v>
      </c>
      <c r="Q3" t="s">
        <v>14</v>
      </c>
      <c r="R3" t="s">
        <v>338</v>
      </c>
      <c r="S3" s="46">
        <v>0</v>
      </c>
      <c r="U3" s="46">
        <v>23</v>
      </c>
      <c r="IF3">
        <v>1946</v>
      </c>
      <c r="IG3" t="s">
        <v>287</v>
      </c>
      <c r="IH3" t="s">
        <v>288</v>
      </c>
      <c r="IK3">
        <v>-2</v>
      </c>
      <c r="IL3" t="s">
        <v>279</v>
      </c>
      <c r="IM3" t="s">
        <v>280</v>
      </c>
      <c r="IN3" t="s">
        <v>654</v>
      </c>
      <c r="IP3" t="s">
        <v>655</v>
      </c>
    </row>
    <row r="4" spans="1:250" x14ac:dyDescent="0.25">
      <c r="A4">
        <v>43811</v>
      </c>
      <c r="B4">
        <v>-890804480</v>
      </c>
      <c r="C4">
        <v>1837</v>
      </c>
      <c r="D4" t="s">
        <v>273</v>
      </c>
      <c r="E4" t="s">
        <v>274</v>
      </c>
      <c r="F4">
        <v>1848</v>
      </c>
      <c r="G4" t="s">
        <v>286</v>
      </c>
      <c r="H4" t="s">
        <v>274</v>
      </c>
      <c r="I4">
        <v>411</v>
      </c>
      <c r="J4" t="s">
        <v>393</v>
      </c>
      <c r="K4" t="s">
        <v>394</v>
      </c>
      <c r="L4">
        <v>1946</v>
      </c>
      <c r="M4" t="s">
        <v>287</v>
      </c>
      <c r="N4" t="s">
        <v>14</v>
      </c>
      <c r="O4">
        <v>1946</v>
      </c>
      <c r="P4" t="s">
        <v>287</v>
      </c>
      <c r="Q4" t="s">
        <v>14</v>
      </c>
      <c r="R4" t="s">
        <v>338</v>
      </c>
      <c r="S4" s="46">
        <v>0</v>
      </c>
      <c r="U4" s="46">
        <v>23</v>
      </c>
      <c r="IF4">
        <v>1946</v>
      </c>
      <c r="IG4" t="s">
        <v>287</v>
      </c>
      <c r="IH4" t="s">
        <v>288</v>
      </c>
      <c r="IK4">
        <v>-2</v>
      </c>
      <c r="IL4" t="s">
        <v>279</v>
      </c>
      <c r="IM4" t="s">
        <v>280</v>
      </c>
      <c r="IN4" t="s">
        <v>654</v>
      </c>
      <c r="IP4" t="s">
        <v>655</v>
      </c>
    </row>
    <row r="5" spans="1:250" x14ac:dyDescent="0.25">
      <c r="A5">
        <v>43812</v>
      </c>
      <c r="B5">
        <v>-890804480</v>
      </c>
      <c r="C5">
        <v>1837</v>
      </c>
      <c r="D5" t="s">
        <v>273</v>
      </c>
      <c r="E5" t="s">
        <v>274</v>
      </c>
      <c r="F5">
        <v>1848</v>
      </c>
      <c r="G5" t="s">
        <v>286</v>
      </c>
      <c r="H5" t="s">
        <v>274</v>
      </c>
      <c r="I5">
        <v>436</v>
      </c>
      <c r="J5" t="s">
        <v>656</v>
      </c>
      <c r="K5" t="s">
        <v>657</v>
      </c>
      <c r="L5">
        <v>1946</v>
      </c>
      <c r="M5" t="s">
        <v>287</v>
      </c>
      <c r="N5" t="s">
        <v>14</v>
      </c>
      <c r="O5">
        <v>1946</v>
      </c>
      <c r="P5" t="s">
        <v>287</v>
      </c>
      <c r="Q5" t="s">
        <v>14</v>
      </c>
      <c r="R5" t="s">
        <v>338</v>
      </c>
      <c r="S5" s="46">
        <v>0</v>
      </c>
      <c r="U5" s="46">
        <v>23</v>
      </c>
      <c r="IF5">
        <v>1946</v>
      </c>
      <c r="IG5" t="s">
        <v>287</v>
      </c>
      <c r="IH5" t="s">
        <v>288</v>
      </c>
      <c r="IK5">
        <v>-2</v>
      </c>
      <c r="IL5" t="s">
        <v>279</v>
      </c>
      <c r="IM5" t="s">
        <v>280</v>
      </c>
      <c r="IN5" t="s">
        <v>654</v>
      </c>
      <c r="IP5" t="s">
        <v>655</v>
      </c>
    </row>
    <row r="6" spans="1:250" x14ac:dyDescent="0.25">
      <c r="A6">
        <v>43813</v>
      </c>
      <c r="B6">
        <v>-890804480</v>
      </c>
      <c r="C6">
        <v>1837</v>
      </c>
      <c r="D6" t="s">
        <v>273</v>
      </c>
      <c r="E6" t="s">
        <v>274</v>
      </c>
      <c r="F6">
        <v>1848</v>
      </c>
      <c r="G6" t="s">
        <v>286</v>
      </c>
      <c r="H6" t="s">
        <v>274</v>
      </c>
      <c r="I6">
        <v>435</v>
      </c>
      <c r="J6" t="s">
        <v>491</v>
      </c>
      <c r="K6" t="s">
        <v>492</v>
      </c>
      <c r="L6">
        <v>1946</v>
      </c>
      <c r="M6" t="s">
        <v>287</v>
      </c>
      <c r="N6" t="s">
        <v>14</v>
      </c>
      <c r="O6">
        <v>1946</v>
      </c>
      <c r="P6" t="s">
        <v>287</v>
      </c>
      <c r="Q6" t="s">
        <v>14</v>
      </c>
      <c r="R6" t="s">
        <v>338</v>
      </c>
      <c r="S6" s="46">
        <v>0</v>
      </c>
      <c r="U6" s="46">
        <v>23</v>
      </c>
      <c r="IF6">
        <v>1946</v>
      </c>
      <c r="IG6" t="s">
        <v>287</v>
      </c>
      <c r="IH6" t="s">
        <v>288</v>
      </c>
      <c r="IK6">
        <v>-2</v>
      </c>
      <c r="IL6" t="s">
        <v>279</v>
      </c>
      <c r="IM6" t="s">
        <v>280</v>
      </c>
      <c r="IN6" t="s">
        <v>654</v>
      </c>
      <c r="IP6" t="s">
        <v>655</v>
      </c>
    </row>
    <row r="7" spans="1:250" x14ac:dyDescent="0.25">
      <c r="A7">
        <v>43814</v>
      </c>
      <c r="B7">
        <v>-890804480</v>
      </c>
      <c r="C7">
        <v>1837</v>
      </c>
      <c r="D7" t="s">
        <v>273</v>
      </c>
      <c r="E7" t="s">
        <v>274</v>
      </c>
      <c r="F7">
        <v>1848</v>
      </c>
      <c r="G7" t="s">
        <v>286</v>
      </c>
      <c r="H7" t="s">
        <v>274</v>
      </c>
      <c r="I7">
        <v>431</v>
      </c>
      <c r="J7" t="s">
        <v>493</v>
      </c>
      <c r="K7" t="s">
        <v>494</v>
      </c>
      <c r="L7">
        <v>1946</v>
      </c>
      <c r="M7" t="s">
        <v>287</v>
      </c>
      <c r="N7" t="s">
        <v>14</v>
      </c>
      <c r="O7">
        <v>1946</v>
      </c>
      <c r="P7" t="s">
        <v>287</v>
      </c>
      <c r="Q7" t="s">
        <v>14</v>
      </c>
      <c r="R7" t="s">
        <v>338</v>
      </c>
      <c r="S7" s="46">
        <v>0</v>
      </c>
      <c r="U7" s="46">
        <v>23</v>
      </c>
      <c r="IF7">
        <v>1946</v>
      </c>
      <c r="IG7" t="s">
        <v>287</v>
      </c>
      <c r="IH7" t="s">
        <v>288</v>
      </c>
      <c r="IK7">
        <v>-2</v>
      </c>
      <c r="IL7" t="s">
        <v>279</v>
      </c>
      <c r="IM7" t="s">
        <v>280</v>
      </c>
      <c r="IN7" t="s">
        <v>654</v>
      </c>
      <c r="IP7" t="s">
        <v>655</v>
      </c>
    </row>
    <row r="8" spans="1:250" x14ac:dyDescent="0.25">
      <c r="A8">
        <v>43815</v>
      </c>
      <c r="B8">
        <v>-890804480</v>
      </c>
      <c r="C8">
        <v>1837</v>
      </c>
      <c r="D8" t="s">
        <v>273</v>
      </c>
      <c r="E8" t="s">
        <v>274</v>
      </c>
      <c r="F8">
        <v>1848</v>
      </c>
      <c r="G8" t="s">
        <v>286</v>
      </c>
      <c r="H8" t="s">
        <v>274</v>
      </c>
      <c r="I8">
        <v>429</v>
      </c>
      <c r="J8" t="s">
        <v>395</v>
      </c>
      <c r="K8" t="s">
        <v>396</v>
      </c>
      <c r="L8">
        <v>1946</v>
      </c>
      <c r="M8" t="s">
        <v>287</v>
      </c>
      <c r="N8" t="s">
        <v>14</v>
      </c>
      <c r="O8">
        <v>1946</v>
      </c>
      <c r="P8" t="s">
        <v>287</v>
      </c>
      <c r="Q8" t="s">
        <v>14</v>
      </c>
      <c r="R8" t="s">
        <v>338</v>
      </c>
      <c r="S8" s="46">
        <v>0</v>
      </c>
      <c r="U8" s="46">
        <v>23</v>
      </c>
      <c r="IF8">
        <v>1946</v>
      </c>
      <c r="IG8" t="s">
        <v>287</v>
      </c>
      <c r="IH8" t="s">
        <v>288</v>
      </c>
      <c r="IK8">
        <v>-2</v>
      </c>
      <c r="IL8" t="s">
        <v>279</v>
      </c>
      <c r="IM8" t="s">
        <v>280</v>
      </c>
      <c r="IN8" t="s">
        <v>654</v>
      </c>
      <c r="IP8" t="s">
        <v>655</v>
      </c>
    </row>
    <row r="9" spans="1:250" x14ac:dyDescent="0.25">
      <c r="A9">
        <v>43816</v>
      </c>
      <c r="B9">
        <v>-890804480</v>
      </c>
      <c r="C9">
        <v>1837</v>
      </c>
      <c r="D9" t="s">
        <v>273</v>
      </c>
      <c r="E9" t="s">
        <v>274</v>
      </c>
      <c r="F9">
        <v>1848</v>
      </c>
      <c r="G9" t="s">
        <v>286</v>
      </c>
      <c r="H9" t="s">
        <v>274</v>
      </c>
      <c r="I9">
        <v>427</v>
      </c>
      <c r="J9" t="s">
        <v>397</v>
      </c>
      <c r="K9" t="s">
        <v>398</v>
      </c>
      <c r="L9">
        <v>1946</v>
      </c>
      <c r="M9" t="s">
        <v>287</v>
      </c>
      <c r="N9" t="s">
        <v>14</v>
      </c>
      <c r="O9">
        <v>1946</v>
      </c>
      <c r="P9" t="s">
        <v>287</v>
      </c>
      <c r="Q9" t="s">
        <v>14</v>
      </c>
      <c r="R9" t="s">
        <v>338</v>
      </c>
      <c r="S9" s="46">
        <v>0</v>
      </c>
      <c r="U9" s="46">
        <v>23</v>
      </c>
      <c r="IF9">
        <v>1946</v>
      </c>
      <c r="IG9" t="s">
        <v>287</v>
      </c>
      <c r="IH9" t="s">
        <v>288</v>
      </c>
      <c r="IK9">
        <v>-2</v>
      </c>
      <c r="IL9" t="s">
        <v>279</v>
      </c>
      <c r="IM9" t="s">
        <v>280</v>
      </c>
      <c r="IN9" t="s">
        <v>654</v>
      </c>
      <c r="IP9" t="s">
        <v>655</v>
      </c>
    </row>
    <row r="10" spans="1:250" x14ac:dyDescent="0.25">
      <c r="A10">
        <v>43817</v>
      </c>
      <c r="B10">
        <v>-890804480</v>
      </c>
      <c r="C10">
        <v>1837</v>
      </c>
      <c r="D10" t="s">
        <v>273</v>
      </c>
      <c r="E10" t="s">
        <v>274</v>
      </c>
      <c r="F10">
        <v>1848</v>
      </c>
      <c r="G10" t="s">
        <v>286</v>
      </c>
      <c r="H10" t="s">
        <v>274</v>
      </c>
      <c r="I10">
        <v>424</v>
      </c>
      <c r="J10" t="s">
        <v>399</v>
      </c>
      <c r="K10" t="s">
        <v>400</v>
      </c>
      <c r="L10">
        <v>1946</v>
      </c>
      <c r="M10" t="s">
        <v>287</v>
      </c>
      <c r="N10" t="s">
        <v>14</v>
      </c>
      <c r="O10">
        <v>1946</v>
      </c>
      <c r="P10" t="s">
        <v>287</v>
      </c>
      <c r="Q10" t="s">
        <v>14</v>
      </c>
      <c r="R10" t="s">
        <v>338</v>
      </c>
      <c r="S10" s="46">
        <v>0</v>
      </c>
      <c r="U10" s="46">
        <v>23</v>
      </c>
      <c r="IF10">
        <v>1946</v>
      </c>
      <c r="IG10" t="s">
        <v>287</v>
      </c>
      <c r="IH10" t="s">
        <v>288</v>
      </c>
      <c r="IK10">
        <v>-2</v>
      </c>
      <c r="IL10" t="s">
        <v>279</v>
      </c>
      <c r="IM10" t="s">
        <v>280</v>
      </c>
      <c r="IN10" t="s">
        <v>654</v>
      </c>
      <c r="IP10" t="s">
        <v>655</v>
      </c>
    </row>
    <row r="11" spans="1:250" x14ac:dyDescent="0.25">
      <c r="A11">
        <v>43818</v>
      </c>
      <c r="B11">
        <v>-890804480</v>
      </c>
      <c r="C11">
        <v>1837</v>
      </c>
      <c r="D11" t="s">
        <v>273</v>
      </c>
      <c r="E11" t="s">
        <v>274</v>
      </c>
      <c r="F11">
        <v>1848</v>
      </c>
      <c r="G11" t="s">
        <v>286</v>
      </c>
      <c r="H11" t="s">
        <v>274</v>
      </c>
      <c r="I11">
        <v>437</v>
      </c>
      <c r="J11" t="s">
        <v>658</v>
      </c>
      <c r="K11" t="s">
        <v>659</v>
      </c>
      <c r="L11">
        <v>1946</v>
      </c>
      <c r="M11" t="s">
        <v>287</v>
      </c>
      <c r="N11" t="s">
        <v>14</v>
      </c>
      <c r="O11">
        <v>1946</v>
      </c>
      <c r="P11" t="s">
        <v>287</v>
      </c>
      <c r="Q11" t="s">
        <v>14</v>
      </c>
      <c r="R11" t="s">
        <v>338</v>
      </c>
      <c r="S11" s="46">
        <v>0</v>
      </c>
      <c r="U11" s="46">
        <v>23</v>
      </c>
      <c r="IF11">
        <v>1946</v>
      </c>
      <c r="IG11" t="s">
        <v>287</v>
      </c>
      <c r="IH11" t="s">
        <v>288</v>
      </c>
      <c r="IK11">
        <v>-2</v>
      </c>
      <c r="IL11" t="s">
        <v>279</v>
      </c>
      <c r="IM11" t="s">
        <v>280</v>
      </c>
      <c r="IN11" t="s">
        <v>654</v>
      </c>
      <c r="IP11" t="s">
        <v>655</v>
      </c>
    </row>
    <row r="12" spans="1:250" x14ac:dyDescent="0.25">
      <c r="A12">
        <v>43819</v>
      </c>
      <c r="B12">
        <v>-890804480</v>
      </c>
      <c r="C12">
        <v>1837</v>
      </c>
      <c r="D12" t="s">
        <v>273</v>
      </c>
      <c r="E12" t="s">
        <v>274</v>
      </c>
      <c r="F12">
        <v>1848</v>
      </c>
      <c r="G12" t="s">
        <v>286</v>
      </c>
      <c r="H12" t="s">
        <v>274</v>
      </c>
      <c r="I12">
        <v>427</v>
      </c>
      <c r="J12" t="s">
        <v>397</v>
      </c>
      <c r="K12" t="s">
        <v>398</v>
      </c>
      <c r="L12">
        <v>2024</v>
      </c>
      <c r="M12" t="s">
        <v>289</v>
      </c>
      <c r="N12" t="s">
        <v>15</v>
      </c>
      <c r="O12">
        <v>2024</v>
      </c>
      <c r="P12" t="s">
        <v>289</v>
      </c>
      <c r="Q12" t="s">
        <v>15</v>
      </c>
      <c r="R12" t="s">
        <v>338</v>
      </c>
      <c r="S12" s="46">
        <v>0</v>
      </c>
      <c r="U12" s="46">
        <v>23</v>
      </c>
      <c r="IF12">
        <v>2024</v>
      </c>
      <c r="IG12" t="s">
        <v>289</v>
      </c>
      <c r="IH12" t="s">
        <v>288</v>
      </c>
      <c r="IK12">
        <v>-2</v>
      </c>
      <c r="IL12" t="s">
        <v>279</v>
      </c>
      <c r="IM12" t="s">
        <v>280</v>
      </c>
      <c r="IN12" t="s">
        <v>654</v>
      </c>
      <c r="IP12" t="s">
        <v>660</v>
      </c>
    </row>
    <row r="13" spans="1:250" x14ac:dyDescent="0.25">
      <c r="A13">
        <v>43820</v>
      </c>
      <c r="B13">
        <v>-890804480</v>
      </c>
      <c r="C13">
        <v>1837</v>
      </c>
      <c r="D13" t="s">
        <v>273</v>
      </c>
      <c r="E13" t="s">
        <v>274</v>
      </c>
      <c r="F13">
        <v>1848</v>
      </c>
      <c r="G13" t="s">
        <v>286</v>
      </c>
      <c r="H13" t="s">
        <v>274</v>
      </c>
      <c r="I13">
        <v>424</v>
      </c>
      <c r="J13" t="s">
        <v>399</v>
      </c>
      <c r="K13" t="s">
        <v>400</v>
      </c>
      <c r="L13">
        <v>2024</v>
      </c>
      <c r="M13" t="s">
        <v>289</v>
      </c>
      <c r="N13" t="s">
        <v>15</v>
      </c>
      <c r="O13">
        <v>2024</v>
      </c>
      <c r="P13" t="s">
        <v>289</v>
      </c>
      <c r="Q13" t="s">
        <v>15</v>
      </c>
      <c r="R13" t="s">
        <v>338</v>
      </c>
      <c r="S13" s="46">
        <v>0</v>
      </c>
      <c r="U13" s="46">
        <v>23</v>
      </c>
      <c r="IF13">
        <v>2024</v>
      </c>
      <c r="IG13" t="s">
        <v>289</v>
      </c>
      <c r="IH13" t="s">
        <v>288</v>
      </c>
      <c r="IK13">
        <v>-2</v>
      </c>
      <c r="IL13" t="s">
        <v>279</v>
      </c>
      <c r="IM13" t="s">
        <v>280</v>
      </c>
      <c r="IN13" t="s">
        <v>654</v>
      </c>
      <c r="IP13" t="s">
        <v>660</v>
      </c>
    </row>
    <row r="14" spans="1:250" x14ac:dyDescent="0.25">
      <c r="A14">
        <v>43821</v>
      </c>
      <c r="B14">
        <v>-890804480</v>
      </c>
      <c r="C14">
        <v>1837</v>
      </c>
      <c r="D14" t="s">
        <v>273</v>
      </c>
      <c r="E14" t="s">
        <v>274</v>
      </c>
      <c r="F14">
        <v>1848</v>
      </c>
      <c r="G14" t="s">
        <v>286</v>
      </c>
      <c r="H14" t="s">
        <v>274</v>
      </c>
      <c r="I14">
        <v>422</v>
      </c>
      <c r="J14" t="s">
        <v>401</v>
      </c>
      <c r="K14" t="s">
        <v>402</v>
      </c>
      <c r="L14">
        <v>2024</v>
      </c>
      <c r="M14" t="s">
        <v>289</v>
      </c>
      <c r="N14" t="s">
        <v>15</v>
      </c>
      <c r="O14">
        <v>2024</v>
      </c>
      <c r="P14" t="s">
        <v>289</v>
      </c>
      <c r="Q14" t="s">
        <v>15</v>
      </c>
      <c r="R14" t="s">
        <v>338</v>
      </c>
      <c r="S14" s="46">
        <v>0</v>
      </c>
      <c r="U14" s="46">
        <v>23</v>
      </c>
      <c r="IF14">
        <v>2024</v>
      </c>
      <c r="IG14" t="s">
        <v>289</v>
      </c>
      <c r="IH14" t="s">
        <v>288</v>
      </c>
      <c r="IK14">
        <v>-2</v>
      </c>
      <c r="IL14" t="s">
        <v>279</v>
      </c>
      <c r="IM14" t="s">
        <v>280</v>
      </c>
      <c r="IN14" t="s">
        <v>654</v>
      </c>
      <c r="IP14" t="s">
        <v>660</v>
      </c>
    </row>
    <row r="15" spans="1:250" x14ac:dyDescent="0.25">
      <c r="A15">
        <v>43822</v>
      </c>
      <c r="B15">
        <v>-890804480</v>
      </c>
      <c r="C15">
        <v>1837</v>
      </c>
      <c r="D15" t="s">
        <v>273</v>
      </c>
      <c r="E15" t="s">
        <v>274</v>
      </c>
      <c r="F15">
        <v>1848</v>
      </c>
      <c r="G15" t="s">
        <v>286</v>
      </c>
      <c r="H15" t="s">
        <v>274</v>
      </c>
      <c r="I15">
        <v>420</v>
      </c>
      <c r="J15" t="s">
        <v>403</v>
      </c>
      <c r="K15" t="s">
        <v>404</v>
      </c>
      <c r="L15">
        <v>2024</v>
      </c>
      <c r="M15" t="s">
        <v>289</v>
      </c>
      <c r="N15" t="s">
        <v>15</v>
      </c>
      <c r="O15">
        <v>2024</v>
      </c>
      <c r="P15" t="s">
        <v>289</v>
      </c>
      <c r="Q15" t="s">
        <v>15</v>
      </c>
      <c r="R15" t="s">
        <v>338</v>
      </c>
      <c r="S15" s="46">
        <v>0</v>
      </c>
      <c r="U15" s="46">
        <v>23</v>
      </c>
      <c r="IF15">
        <v>2024</v>
      </c>
      <c r="IG15" t="s">
        <v>289</v>
      </c>
      <c r="IH15" t="s">
        <v>288</v>
      </c>
      <c r="IK15">
        <v>-2</v>
      </c>
      <c r="IL15" t="s">
        <v>279</v>
      </c>
      <c r="IM15" t="s">
        <v>280</v>
      </c>
      <c r="IN15" t="s">
        <v>654</v>
      </c>
      <c r="IP15" t="s">
        <v>660</v>
      </c>
    </row>
    <row r="16" spans="1:250" x14ac:dyDescent="0.25">
      <c r="A16">
        <v>43823</v>
      </c>
      <c r="B16">
        <v>-890804480</v>
      </c>
      <c r="C16">
        <v>1837</v>
      </c>
      <c r="D16" t="s">
        <v>273</v>
      </c>
      <c r="E16" t="s">
        <v>274</v>
      </c>
      <c r="F16">
        <v>1848</v>
      </c>
      <c r="G16" t="s">
        <v>286</v>
      </c>
      <c r="H16" t="s">
        <v>274</v>
      </c>
      <c r="I16">
        <v>411</v>
      </c>
      <c r="J16" t="s">
        <v>393</v>
      </c>
      <c r="K16" t="s">
        <v>394</v>
      </c>
      <c r="L16">
        <v>2024</v>
      </c>
      <c r="M16" t="s">
        <v>289</v>
      </c>
      <c r="N16" t="s">
        <v>15</v>
      </c>
      <c r="O16">
        <v>2024</v>
      </c>
      <c r="P16" t="s">
        <v>289</v>
      </c>
      <c r="Q16" t="s">
        <v>15</v>
      </c>
      <c r="R16" t="s">
        <v>338</v>
      </c>
      <c r="S16" s="46">
        <v>0</v>
      </c>
      <c r="U16" s="46">
        <v>23</v>
      </c>
      <c r="IF16">
        <v>2024</v>
      </c>
      <c r="IG16" t="s">
        <v>289</v>
      </c>
      <c r="IH16" t="s">
        <v>288</v>
      </c>
      <c r="IK16">
        <v>-2</v>
      </c>
      <c r="IL16" t="s">
        <v>279</v>
      </c>
      <c r="IM16" t="s">
        <v>280</v>
      </c>
      <c r="IN16" t="s">
        <v>654</v>
      </c>
      <c r="IP16" t="s">
        <v>660</v>
      </c>
    </row>
    <row r="17" spans="1:250" x14ac:dyDescent="0.25">
      <c r="A17">
        <v>43824</v>
      </c>
      <c r="B17">
        <v>-890804480</v>
      </c>
      <c r="C17">
        <v>1837</v>
      </c>
      <c r="D17" t="s">
        <v>273</v>
      </c>
      <c r="E17" t="s">
        <v>274</v>
      </c>
      <c r="F17">
        <v>9695</v>
      </c>
      <c r="G17" t="s">
        <v>281</v>
      </c>
      <c r="H17" t="s">
        <v>282</v>
      </c>
      <c r="I17">
        <v>411</v>
      </c>
      <c r="J17" t="s">
        <v>393</v>
      </c>
      <c r="K17" t="s">
        <v>394</v>
      </c>
      <c r="L17">
        <v>2024</v>
      </c>
      <c r="M17" t="s">
        <v>289</v>
      </c>
      <c r="N17" t="s">
        <v>15</v>
      </c>
      <c r="O17">
        <v>2024</v>
      </c>
      <c r="P17" t="s">
        <v>289</v>
      </c>
      <c r="Q17" t="s">
        <v>15</v>
      </c>
      <c r="R17" t="s">
        <v>338</v>
      </c>
      <c r="S17" s="46">
        <v>0</v>
      </c>
      <c r="U17" s="46">
        <v>23</v>
      </c>
      <c r="IF17">
        <v>2024</v>
      </c>
      <c r="IG17" t="s">
        <v>289</v>
      </c>
      <c r="IH17" t="s">
        <v>285</v>
      </c>
      <c r="IK17">
        <v>-2</v>
      </c>
      <c r="IL17" t="s">
        <v>279</v>
      </c>
      <c r="IM17" t="s">
        <v>280</v>
      </c>
      <c r="IN17" t="s">
        <v>661</v>
      </c>
      <c r="IP17" t="s">
        <v>662</v>
      </c>
    </row>
    <row r="18" spans="1:250" x14ac:dyDescent="0.25">
      <c r="A18">
        <v>43825</v>
      </c>
      <c r="B18">
        <v>-890804480</v>
      </c>
      <c r="C18">
        <v>1837</v>
      </c>
      <c r="D18" t="s">
        <v>273</v>
      </c>
      <c r="E18" t="s">
        <v>274</v>
      </c>
      <c r="F18">
        <v>13794</v>
      </c>
      <c r="G18" t="s">
        <v>275</v>
      </c>
      <c r="H18" t="s">
        <v>276</v>
      </c>
      <c r="I18">
        <v>435</v>
      </c>
      <c r="J18" t="s">
        <v>491</v>
      </c>
      <c r="K18" t="s">
        <v>492</v>
      </c>
      <c r="L18">
        <v>2024</v>
      </c>
      <c r="M18" t="s">
        <v>289</v>
      </c>
      <c r="N18" t="s">
        <v>15</v>
      </c>
      <c r="O18">
        <v>2024</v>
      </c>
      <c r="P18" t="s">
        <v>289</v>
      </c>
      <c r="Q18" t="s">
        <v>15</v>
      </c>
      <c r="R18" t="s">
        <v>338</v>
      </c>
      <c r="S18" s="46">
        <v>0</v>
      </c>
      <c r="U18" s="46">
        <v>23</v>
      </c>
      <c r="IF18">
        <v>2024</v>
      </c>
      <c r="IG18" t="s">
        <v>289</v>
      </c>
      <c r="IH18" t="s">
        <v>319</v>
      </c>
      <c r="IK18">
        <v>-2</v>
      </c>
      <c r="IL18" t="s">
        <v>279</v>
      </c>
      <c r="IM18" t="s">
        <v>280</v>
      </c>
      <c r="IN18" t="s">
        <v>663</v>
      </c>
      <c r="IP18" t="s">
        <v>664</v>
      </c>
    </row>
    <row r="19" spans="1:250" x14ac:dyDescent="0.25">
      <c r="A19">
        <v>43826</v>
      </c>
      <c r="B19">
        <v>-890804480</v>
      </c>
      <c r="C19">
        <v>1837</v>
      </c>
      <c r="D19" t="s">
        <v>273</v>
      </c>
      <c r="E19" t="s">
        <v>274</v>
      </c>
      <c r="F19">
        <v>13794</v>
      </c>
      <c r="G19" t="s">
        <v>275</v>
      </c>
      <c r="H19" t="s">
        <v>276</v>
      </c>
      <c r="I19">
        <v>431</v>
      </c>
      <c r="J19" t="s">
        <v>493</v>
      </c>
      <c r="K19" t="s">
        <v>494</v>
      </c>
      <c r="L19">
        <v>2024</v>
      </c>
      <c r="M19" t="s">
        <v>289</v>
      </c>
      <c r="N19" t="s">
        <v>15</v>
      </c>
      <c r="O19">
        <v>2024</v>
      </c>
      <c r="P19" t="s">
        <v>289</v>
      </c>
      <c r="Q19" t="s">
        <v>15</v>
      </c>
      <c r="R19" t="s">
        <v>338</v>
      </c>
      <c r="S19" s="46">
        <v>0</v>
      </c>
      <c r="U19" s="46">
        <v>23</v>
      </c>
      <c r="IF19">
        <v>2024</v>
      </c>
      <c r="IG19" t="s">
        <v>289</v>
      </c>
      <c r="IH19" t="s">
        <v>319</v>
      </c>
      <c r="IK19">
        <v>-2</v>
      </c>
      <c r="IL19" t="s">
        <v>279</v>
      </c>
      <c r="IM19" t="s">
        <v>280</v>
      </c>
      <c r="IN19" t="s">
        <v>663</v>
      </c>
      <c r="IP19" t="s">
        <v>664</v>
      </c>
    </row>
    <row r="20" spans="1:250" x14ac:dyDescent="0.25">
      <c r="A20">
        <v>43827</v>
      </c>
      <c r="B20">
        <v>-890804480</v>
      </c>
      <c r="C20">
        <v>1837</v>
      </c>
      <c r="D20" t="s">
        <v>273</v>
      </c>
      <c r="E20" t="s">
        <v>274</v>
      </c>
      <c r="F20">
        <v>13794</v>
      </c>
      <c r="G20" t="s">
        <v>275</v>
      </c>
      <c r="H20" t="s">
        <v>276</v>
      </c>
      <c r="I20">
        <v>429</v>
      </c>
      <c r="J20" t="s">
        <v>395</v>
      </c>
      <c r="K20" t="s">
        <v>396</v>
      </c>
      <c r="L20">
        <v>2024</v>
      </c>
      <c r="M20" t="s">
        <v>289</v>
      </c>
      <c r="N20" t="s">
        <v>15</v>
      </c>
      <c r="O20">
        <v>2024</v>
      </c>
      <c r="P20" t="s">
        <v>289</v>
      </c>
      <c r="Q20" t="s">
        <v>15</v>
      </c>
      <c r="R20" t="s">
        <v>338</v>
      </c>
      <c r="S20" s="46">
        <v>0</v>
      </c>
      <c r="U20" s="46">
        <v>23</v>
      </c>
      <c r="IF20">
        <v>2024</v>
      </c>
      <c r="IG20" t="s">
        <v>289</v>
      </c>
      <c r="IH20" t="s">
        <v>319</v>
      </c>
      <c r="IK20">
        <v>-2</v>
      </c>
      <c r="IL20" t="s">
        <v>279</v>
      </c>
      <c r="IM20" t="s">
        <v>280</v>
      </c>
      <c r="IN20" t="s">
        <v>663</v>
      </c>
      <c r="IP20" t="s">
        <v>664</v>
      </c>
    </row>
    <row r="21" spans="1:250" x14ac:dyDescent="0.25">
      <c r="A21">
        <v>43828</v>
      </c>
      <c r="B21">
        <v>-890804480</v>
      </c>
      <c r="C21">
        <v>1837</v>
      </c>
      <c r="D21" t="s">
        <v>273</v>
      </c>
      <c r="E21" t="s">
        <v>274</v>
      </c>
      <c r="F21">
        <v>13794</v>
      </c>
      <c r="G21" t="s">
        <v>275</v>
      </c>
      <c r="H21" t="s">
        <v>276</v>
      </c>
      <c r="I21">
        <v>427</v>
      </c>
      <c r="J21" t="s">
        <v>397</v>
      </c>
      <c r="K21" t="s">
        <v>398</v>
      </c>
      <c r="L21">
        <v>2024</v>
      </c>
      <c r="M21" t="s">
        <v>289</v>
      </c>
      <c r="N21" t="s">
        <v>15</v>
      </c>
      <c r="O21">
        <v>2024</v>
      </c>
      <c r="P21" t="s">
        <v>289</v>
      </c>
      <c r="Q21" t="s">
        <v>15</v>
      </c>
      <c r="R21" t="s">
        <v>338</v>
      </c>
      <c r="S21" s="46">
        <v>0</v>
      </c>
      <c r="U21" s="46">
        <v>23</v>
      </c>
      <c r="IF21">
        <v>2024</v>
      </c>
      <c r="IG21" t="s">
        <v>289</v>
      </c>
      <c r="IH21" t="s">
        <v>319</v>
      </c>
      <c r="IK21">
        <v>-2</v>
      </c>
      <c r="IL21" t="s">
        <v>279</v>
      </c>
      <c r="IM21" t="s">
        <v>280</v>
      </c>
      <c r="IN21" t="s">
        <v>663</v>
      </c>
      <c r="IP21" t="s">
        <v>664</v>
      </c>
    </row>
    <row r="22" spans="1:250" x14ac:dyDescent="0.25">
      <c r="A22">
        <v>43829</v>
      </c>
      <c r="B22">
        <v>-890804480</v>
      </c>
      <c r="C22">
        <v>1837</v>
      </c>
      <c r="D22" t="s">
        <v>273</v>
      </c>
      <c r="E22" t="s">
        <v>274</v>
      </c>
      <c r="F22">
        <v>13794</v>
      </c>
      <c r="G22" t="s">
        <v>275</v>
      </c>
      <c r="H22" t="s">
        <v>276</v>
      </c>
      <c r="I22">
        <v>424</v>
      </c>
      <c r="J22" t="s">
        <v>399</v>
      </c>
      <c r="K22" t="s">
        <v>400</v>
      </c>
      <c r="L22">
        <v>2024</v>
      </c>
      <c r="M22" t="s">
        <v>289</v>
      </c>
      <c r="N22" t="s">
        <v>15</v>
      </c>
      <c r="O22">
        <v>2024</v>
      </c>
      <c r="P22" t="s">
        <v>289</v>
      </c>
      <c r="Q22" t="s">
        <v>15</v>
      </c>
      <c r="R22" t="s">
        <v>338</v>
      </c>
      <c r="S22" s="46">
        <v>0</v>
      </c>
      <c r="U22" s="46">
        <v>23</v>
      </c>
      <c r="IF22">
        <v>2024</v>
      </c>
      <c r="IG22" t="s">
        <v>289</v>
      </c>
      <c r="IH22" t="s">
        <v>319</v>
      </c>
      <c r="IK22">
        <v>-2</v>
      </c>
      <c r="IL22" t="s">
        <v>279</v>
      </c>
      <c r="IM22" t="s">
        <v>280</v>
      </c>
      <c r="IN22" t="s">
        <v>663</v>
      </c>
      <c r="IP22" t="s">
        <v>664</v>
      </c>
    </row>
    <row r="23" spans="1:250" x14ac:dyDescent="0.25">
      <c r="A23">
        <v>43830</v>
      </c>
      <c r="B23">
        <v>-890804480</v>
      </c>
      <c r="C23">
        <v>1837</v>
      </c>
      <c r="D23" t="s">
        <v>273</v>
      </c>
      <c r="E23" t="s">
        <v>274</v>
      </c>
      <c r="F23">
        <v>13794</v>
      </c>
      <c r="G23" t="s">
        <v>275</v>
      </c>
      <c r="H23" t="s">
        <v>276</v>
      </c>
      <c r="I23">
        <v>437</v>
      </c>
      <c r="J23" t="s">
        <v>658</v>
      </c>
      <c r="K23" t="s">
        <v>659</v>
      </c>
      <c r="L23">
        <v>2024</v>
      </c>
      <c r="M23" t="s">
        <v>289</v>
      </c>
      <c r="N23" t="s">
        <v>15</v>
      </c>
      <c r="O23">
        <v>2024</v>
      </c>
      <c r="P23" t="s">
        <v>289</v>
      </c>
      <c r="Q23" t="s">
        <v>15</v>
      </c>
      <c r="R23" t="s">
        <v>338</v>
      </c>
      <c r="S23" s="46">
        <v>0</v>
      </c>
      <c r="U23" s="46">
        <v>23</v>
      </c>
      <c r="IF23">
        <v>2024</v>
      </c>
      <c r="IG23" t="s">
        <v>289</v>
      </c>
      <c r="IH23" t="s">
        <v>319</v>
      </c>
      <c r="IK23">
        <v>-2</v>
      </c>
      <c r="IL23" t="s">
        <v>279</v>
      </c>
      <c r="IM23" t="s">
        <v>280</v>
      </c>
      <c r="IN23" t="s">
        <v>663</v>
      </c>
      <c r="IP23" t="s">
        <v>664</v>
      </c>
    </row>
    <row r="24" spans="1:250" x14ac:dyDescent="0.25">
      <c r="A24">
        <v>43831</v>
      </c>
      <c r="B24">
        <v>-890804480</v>
      </c>
      <c r="C24">
        <v>1837</v>
      </c>
      <c r="D24" t="s">
        <v>273</v>
      </c>
      <c r="E24" t="s">
        <v>274</v>
      </c>
      <c r="F24">
        <v>13794</v>
      </c>
      <c r="G24" t="s">
        <v>275</v>
      </c>
      <c r="H24" t="s">
        <v>276</v>
      </c>
      <c r="I24">
        <v>420</v>
      </c>
      <c r="J24" t="s">
        <v>403</v>
      </c>
      <c r="K24" t="s">
        <v>404</v>
      </c>
      <c r="L24">
        <v>2024</v>
      </c>
      <c r="M24" t="s">
        <v>289</v>
      </c>
      <c r="N24" t="s">
        <v>15</v>
      </c>
      <c r="O24">
        <v>2024</v>
      </c>
      <c r="P24" t="s">
        <v>289</v>
      </c>
      <c r="Q24" t="s">
        <v>15</v>
      </c>
      <c r="R24" t="s">
        <v>338</v>
      </c>
      <c r="S24" s="46">
        <v>0</v>
      </c>
      <c r="U24" s="46">
        <v>23</v>
      </c>
      <c r="IF24">
        <v>2024</v>
      </c>
      <c r="IG24" t="s">
        <v>289</v>
      </c>
      <c r="IH24" t="s">
        <v>319</v>
      </c>
      <c r="IK24">
        <v>-2</v>
      </c>
      <c r="IL24" t="s">
        <v>279</v>
      </c>
      <c r="IM24" t="s">
        <v>280</v>
      </c>
      <c r="IN24" t="s">
        <v>663</v>
      </c>
      <c r="IP24" t="s">
        <v>664</v>
      </c>
    </row>
    <row r="25" spans="1:250" x14ac:dyDescent="0.25">
      <c r="A25">
        <v>43832</v>
      </c>
      <c r="B25">
        <v>-890804480</v>
      </c>
      <c r="C25">
        <v>1837</v>
      </c>
      <c r="D25" t="s">
        <v>273</v>
      </c>
      <c r="E25" t="s">
        <v>274</v>
      </c>
      <c r="F25">
        <v>13794</v>
      </c>
      <c r="G25" t="s">
        <v>275</v>
      </c>
      <c r="H25" t="s">
        <v>276</v>
      </c>
      <c r="I25">
        <v>411</v>
      </c>
      <c r="J25" t="s">
        <v>393</v>
      </c>
      <c r="K25" t="s">
        <v>394</v>
      </c>
      <c r="L25">
        <v>2024</v>
      </c>
      <c r="M25" t="s">
        <v>289</v>
      </c>
      <c r="N25" t="s">
        <v>15</v>
      </c>
      <c r="O25">
        <v>2024</v>
      </c>
      <c r="P25" t="s">
        <v>289</v>
      </c>
      <c r="Q25" t="s">
        <v>15</v>
      </c>
      <c r="R25" t="s">
        <v>338</v>
      </c>
      <c r="S25" s="46">
        <v>0</v>
      </c>
      <c r="U25" s="46">
        <v>23</v>
      </c>
      <c r="IF25">
        <v>2024</v>
      </c>
      <c r="IG25" t="s">
        <v>289</v>
      </c>
      <c r="IH25" t="s">
        <v>319</v>
      </c>
      <c r="IK25">
        <v>-2</v>
      </c>
      <c r="IL25" t="s">
        <v>279</v>
      </c>
      <c r="IM25" t="s">
        <v>280</v>
      </c>
      <c r="IN25" t="s">
        <v>663</v>
      </c>
      <c r="IP25" t="s">
        <v>664</v>
      </c>
    </row>
    <row r="26" spans="1:250" x14ac:dyDescent="0.25">
      <c r="A26">
        <v>43833</v>
      </c>
      <c r="B26">
        <v>-890804480</v>
      </c>
      <c r="C26">
        <v>1837</v>
      </c>
      <c r="D26" t="s">
        <v>273</v>
      </c>
      <c r="E26" t="s">
        <v>274</v>
      </c>
      <c r="F26">
        <v>9695</v>
      </c>
      <c r="G26" t="s">
        <v>281</v>
      </c>
      <c r="H26" t="s">
        <v>282</v>
      </c>
      <c r="I26">
        <v>437</v>
      </c>
      <c r="J26" t="s">
        <v>658</v>
      </c>
      <c r="K26" t="s">
        <v>659</v>
      </c>
      <c r="L26">
        <v>2024</v>
      </c>
      <c r="M26" t="s">
        <v>289</v>
      </c>
      <c r="N26" t="s">
        <v>15</v>
      </c>
      <c r="O26">
        <v>2024</v>
      </c>
      <c r="P26" t="s">
        <v>289</v>
      </c>
      <c r="Q26" t="s">
        <v>15</v>
      </c>
      <c r="R26" t="s">
        <v>338</v>
      </c>
      <c r="S26" s="46">
        <v>0</v>
      </c>
      <c r="U26" s="46">
        <v>23</v>
      </c>
      <c r="IF26">
        <v>2024</v>
      </c>
      <c r="IG26" t="s">
        <v>289</v>
      </c>
      <c r="IH26" t="s">
        <v>285</v>
      </c>
      <c r="IK26">
        <v>-2</v>
      </c>
      <c r="IL26" t="s">
        <v>279</v>
      </c>
      <c r="IM26" t="s">
        <v>280</v>
      </c>
      <c r="IN26" t="s">
        <v>661</v>
      </c>
      <c r="IP26" t="s">
        <v>662</v>
      </c>
    </row>
    <row r="27" spans="1:250" x14ac:dyDescent="0.25">
      <c r="A27">
        <v>43834</v>
      </c>
      <c r="B27">
        <v>-890804480</v>
      </c>
      <c r="C27">
        <v>1837</v>
      </c>
      <c r="D27" t="s">
        <v>273</v>
      </c>
      <c r="E27" t="s">
        <v>274</v>
      </c>
      <c r="F27">
        <v>9695</v>
      </c>
      <c r="G27" t="s">
        <v>281</v>
      </c>
      <c r="H27" t="s">
        <v>282</v>
      </c>
      <c r="I27">
        <v>436</v>
      </c>
      <c r="J27" t="s">
        <v>656</v>
      </c>
      <c r="K27" t="s">
        <v>657</v>
      </c>
      <c r="L27">
        <v>2024</v>
      </c>
      <c r="M27" t="s">
        <v>289</v>
      </c>
      <c r="N27" t="s">
        <v>15</v>
      </c>
      <c r="O27">
        <v>2024</v>
      </c>
      <c r="P27" t="s">
        <v>289</v>
      </c>
      <c r="Q27" t="s">
        <v>15</v>
      </c>
      <c r="R27" t="s">
        <v>338</v>
      </c>
      <c r="S27" s="46">
        <v>0</v>
      </c>
      <c r="U27" s="46">
        <v>23</v>
      </c>
      <c r="IF27">
        <v>2024</v>
      </c>
      <c r="IG27" t="s">
        <v>289</v>
      </c>
      <c r="IH27" t="s">
        <v>285</v>
      </c>
      <c r="IK27">
        <v>-2</v>
      </c>
      <c r="IL27" t="s">
        <v>279</v>
      </c>
      <c r="IM27" t="s">
        <v>280</v>
      </c>
      <c r="IN27" t="s">
        <v>661</v>
      </c>
      <c r="IP27" t="s">
        <v>662</v>
      </c>
    </row>
    <row r="28" spans="1:250" x14ac:dyDescent="0.25">
      <c r="A28">
        <v>43835</v>
      </c>
      <c r="B28">
        <v>-890804480</v>
      </c>
      <c r="C28">
        <v>1837</v>
      </c>
      <c r="D28" t="s">
        <v>273</v>
      </c>
      <c r="E28" t="s">
        <v>274</v>
      </c>
      <c r="F28">
        <v>9695</v>
      </c>
      <c r="G28" t="s">
        <v>281</v>
      </c>
      <c r="H28" t="s">
        <v>282</v>
      </c>
      <c r="I28">
        <v>435</v>
      </c>
      <c r="J28" t="s">
        <v>491</v>
      </c>
      <c r="K28" t="s">
        <v>492</v>
      </c>
      <c r="L28">
        <v>2024</v>
      </c>
      <c r="M28" t="s">
        <v>289</v>
      </c>
      <c r="N28" t="s">
        <v>15</v>
      </c>
      <c r="O28">
        <v>2024</v>
      </c>
      <c r="P28" t="s">
        <v>289</v>
      </c>
      <c r="Q28" t="s">
        <v>15</v>
      </c>
      <c r="R28" t="s">
        <v>338</v>
      </c>
      <c r="S28" s="46">
        <v>0</v>
      </c>
      <c r="U28" s="46">
        <v>23</v>
      </c>
      <c r="IF28">
        <v>2024</v>
      </c>
      <c r="IG28" t="s">
        <v>289</v>
      </c>
      <c r="IH28" t="s">
        <v>285</v>
      </c>
      <c r="IK28">
        <v>-2</v>
      </c>
      <c r="IL28" t="s">
        <v>279</v>
      </c>
      <c r="IM28" t="s">
        <v>280</v>
      </c>
      <c r="IN28" t="s">
        <v>661</v>
      </c>
      <c r="IP28" t="s">
        <v>662</v>
      </c>
    </row>
    <row r="29" spans="1:250" x14ac:dyDescent="0.25">
      <c r="A29">
        <v>43836</v>
      </c>
      <c r="B29">
        <v>-890804480</v>
      </c>
      <c r="C29">
        <v>1837</v>
      </c>
      <c r="D29" t="s">
        <v>273</v>
      </c>
      <c r="E29" t="s">
        <v>274</v>
      </c>
      <c r="F29">
        <v>13794</v>
      </c>
      <c r="G29" t="s">
        <v>275</v>
      </c>
      <c r="H29" t="s">
        <v>276</v>
      </c>
      <c r="I29">
        <v>436</v>
      </c>
      <c r="J29" t="s">
        <v>656</v>
      </c>
      <c r="K29" t="s">
        <v>657</v>
      </c>
      <c r="L29">
        <v>2024</v>
      </c>
      <c r="M29" t="s">
        <v>289</v>
      </c>
      <c r="N29" t="s">
        <v>15</v>
      </c>
      <c r="O29">
        <v>2024</v>
      </c>
      <c r="P29" t="s">
        <v>289</v>
      </c>
      <c r="Q29" t="s">
        <v>15</v>
      </c>
      <c r="R29" t="s">
        <v>338</v>
      </c>
      <c r="S29" s="46">
        <v>0</v>
      </c>
      <c r="U29" s="46">
        <v>23</v>
      </c>
      <c r="IF29">
        <v>2024</v>
      </c>
      <c r="IG29" t="s">
        <v>289</v>
      </c>
      <c r="IH29" t="s">
        <v>319</v>
      </c>
      <c r="IK29">
        <v>-2</v>
      </c>
      <c r="IL29" t="s">
        <v>279</v>
      </c>
      <c r="IM29" t="s">
        <v>280</v>
      </c>
      <c r="IN29" t="s">
        <v>663</v>
      </c>
      <c r="IP29" t="s">
        <v>664</v>
      </c>
    </row>
    <row r="30" spans="1:250" x14ac:dyDescent="0.25">
      <c r="A30">
        <v>43837</v>
      </c>
      <c r="B30">
        <v>-890804480</v>
      </c>
      <c r="C30">
        <v>1837</v>
      </c>
      <c r="D30" t="s">
        <v>273</v>
      </c>
      <c r="E30" t="s">
        <v>274</v>
      </c>
      <c r="F30">
        <v>9695</v>
      </c>
      <c r="G30" t="s">
        <v>281</v>
      </c>
      <c r="H30" t="s">
        <v>282</v>
      </c>
      <c r="I30">
        <v>429</v>
      </c>
      <c r="J30" t="s">
        <v>395</v>
      </c>
      <c r="K30" t="s">
        <v>396</v>
      </c>
      <c r="L30">
        <v>2024</v>
      </c>
      <c r="M30" t="s">
        <v>289</v>
      </c>
      <c r="N30" t="s">
        <v>15</v>
      </c>
      <c r="O30">
        <v>2024</v>
      </c>
      <c r="P30" t="s">
        <v>289</v>
      </c>
      <c r="Q30" t="s">
        <v>15</v>
      </c>
      <c r="R30" t="s">
        <v>338</v>
      </c>
      <c r="S30" s="46">
        <v>0</v>
      </c>
      <c r="U30" s="46">
        <v>23</v>
      </c>
      <c r="IF30">
        <v>2024</v>
      </c>
      <c r="IG30" t="s">
        <v>289</v>
      </c>
      <c r="IH30" t="s">
        <v>285</v>
      </c>
      <c r="IK30">
        <v>-2</v>
      </c>
      <c r="IL30" t="s">
        <v>279</v>
      </c>
      <c r="IM30" t="s">
        <v>280</v>
      </c>
      <c r="IN30" t="s">
        <v>661</v>
      </c>
      <c r="IP30" t="s">
        <v>662</v>
      </c>
    </row>
    <row r="31" spans="1:250" x14ac:dyDescent="0.25">
      <c r="A31">
        <v>43838</v>
      </c>
      <c r="B31">
        <v>-890804480</v>
      </c>
      <c r="C31">
        <v>1837</v>
      </c>
      <c r="D31" t="s">
        <v>273</v>
      </c>
      <c r="E31" t="s">
        <v>274</v>
      </c>
      <c r="F31">
        <v>9695</v>
      </c>
      <c r="G31" t="s">
        <v>281</v>
      </c>
      <c r="H31" t="s">
        <v>282</v>
      </c>
      <c r="I31">
        <v>427</v>
      </c>
      <c r="J31" t="s">
        <v>397</v>
      </c>
      <c r="K31" t="s">
        <v>398</v>
      </c>
      <c r="L31">
        <v>2024</v>
      </c>
      <c r="M31" t="s">
        <v>289</v>
      </c>
      <c r="N31" t="s">
        <v>15</v>
      </c>
      <c r="O31">
        <v>2024</v>
      </c>
      <c r="P31" t="s">
        <v>289</v>
      </c>
      <c r="Q31" t="s">
        <v>15</v>
      </c>
      <c r="R31" t="s">
        <v>338</v>
      </c>
      <c r="S31" s="46">
        <v>0</v>
      </c>
      <c r="U31" s="46">
        <v>23</v>
      </c>
      <c r="IF31">
        <v>2024</v>
      </c>
      <c r="IG31" t="s">
        <v>289</v>
      </c>
      <c r="IH31" t="s">
        <v>285</v>
      </c>
      <c r="IK31">
        <v>-2</v>
      </c>
      <c r="IL31" t="s">
        <v>279</v>
      </c>
      <c r="IM31" t="s">
        <v>280</v>
      </c>
      <c r="IN31" t="s">
        <v>661</v>
      </c>
      <c r="IP31" t="s">
        <v>662</v>
      </c>
    </row>
    <row r="32" spans="1:250" x14ac:dyDescent="0.25">
      <c r="A32">
        <v>43839</v>
      </c>
      <c r="B32">
        <v>-890804480</v>
      </c>
      <c r="C32">
        <v>1837</v>
      </c>
      <c r="D32" t="s">
        <v>273</v>
      </c>
      <c r="E32" t="s">
        <v>274</v>
      </c>
      <c r="F32">
        <v>9695</v>
      </c>
      <c r="G32" t="s">
        <v>281</v>
      </c>
      <c r="H32" t="s">
        <v>282</v>
      </c>
      <c r="I32">
        <v>424</v>
      </c>
      <c r="J32" t="s">
        <v>399</v>
      </c>
      <c r="K32" t="s">
        <v>400</v>
      </c>
      <c r="L32">
        <v>2024</v>
      </c>
      <c r="M32" t="s">
        <v>289</v>
      </c>
      <c r="N32" t="s">
        <v>15</v>
      </c>
      <c r="O32">
        <v>2024</v>
      </c>
      <c r="P32" t="s">
        <v>289</v>
      </c>
      <c r="Q32" t="s">
        <v>15</v>
      </c>
      <c r="R32" t="s">
        <v>338</v>
      </c>
      <c r="S32" s="46">
        <v>0</v>
      </c>
      <c r="U32" s="46">
        <v>23</v>
      </c>
      <c r="IF32">
        <v>2024</v>
      </c>
      <c r="IG32" t="s">
        <v>289</v>
      </c>
      <c r="IH32" t="s">
        <v>285</v>
      </c>
      <c r="IK32">
        <v>-2</v>
      </c>
      <c r="IL32" t="s">
        <v>279</v>
      </c>
      <c r="IM32" t="s">
        <v>280</v>
      </c>
      <c r="IN32" t="s">
        <v>661</v>
      </c>
      <c r="IP32" t="s">
        <v>662</v>
      </c>
    </row>
    <row r="33" spans="1:250" x14ac:dyDescent="0.25">
      <c r="A33">
        <v>43840</v>
      </c>
      <c r="B33">
        <v>-890804480</v>
      </c>
      <c r="C33">
        <v>1837</v>
      </c>
      <c r="D33" t="s">
        <v>273</v>
      </c>
      <c r="E33" t="s">
        <v>274</v>
      </c>
      <c r="F33">
        <v>9695</v>
      </c>
      <c r="G33" t="s">
        <v>281</v>
      </c>
      <c r="H33" t="s">
        <v>282</v>
      </c>
      <c r="I33">
        <v>422</v>
      </c>
      <c r="J33" t="s">
        <v>401</v>
      </c>
      <c r="K33" t="s">
        <v>402</v>
      </c>
      <c r="L33">
        <v>2024</v>
      </c>
      <c r="M33" t="s">
        <v>289</v>
      </c>
      <c r="N33" t="s">
        <v>15</v>
      </c>
      <c r="O33">
        <v>2024</v>
      </c>
      <c r="P33" t="s">
        <v>289</v>
      </c>
      <c r="Q33" t="s">
        <v>15</v>
      </c>
      <c r="R33" t="s">
        <v>338</v>
      </c>
      <c r="S33" s="46">
        <v>0</v>
      </c>
      <c r="U33" s="46">
        <v>23</v>
      </c>
      <c r="IF33">
        <v>2024</v>
      </c>
      <c r="IG33" t="s">
        <v>289</v>
      </c>
      <c r="IH33" t="s">
        <v>285</v>
      </c>
      <c r="IK33">
        <v>-2</v>
      </c>
      <c r="IL33" t="s">
        <v>279</v>
      </c>
      <c r="IM33" t="s">
        <v>280</v>
      </c>
      <c r="IN33" t="s">
        <v>661</v>
      </c>
      <c r="IP33" t="s">
        <v>662</v>
      </c>
    </row>
    <row r="34" spans="1:250" x14ac:dyDescent="0.25">
      <c r="A34">
        <v>43841</v>
      </c>
      <c r="B34">
        <v>-890804480</v>
      </c>
      <c r="C34">
        <v>1837</v>
      </c>
      <c r="D34" t="s">
        <v>273</v>
      </c>
      <c r="E34" t="s">
        <v>274</v>
      </c>
      <c r="F34">
        <v>9695</v>
      </c>
      <c r="G34" t="s">
        <v>281</v>
      </c>
      <c r="H34" t="s">
        <v>282</v>
      </c>
      <c r="I34">
        <v>420</v>
      </c>
      <c r="J34" t="s">
        <v>403</v>
      </c>
      <c r="K34" t="s">
        <v>404</v>
      </c>
      <c r="L34">
        <v>2024</v>
      </c>
      <c r="M34" t="s">
        <v>289</v>
      </c>
      <c r="N34" t="s">
        <v>15</v>
      </c>
      <c r="O34">
        <v>2024</v>
      </c>
      <c r="P34" t="s">
        <v>289</v>
      </c>
      <c r="Q34" t="s">
        <v>15</v>
      </c>
      <c r="R34" t="s">
        <v>338</v>
      </c>
      <c r="S34" s="46">
        <v>0</v>
      </c>
      <c r="U34" s="46">
        <v>23</v>
      </c>
      <c r="IF34">
        <v>2024</v>
      </c>
      <c r="IG34" t="s">
        <v>289</v>
      </c>
      <c r="IH34" t="s">
        <v>285</v>
      </c>
      <c r="IK34">
        <v>-2</v>
      </c>
      <c r="IL34" t="s">
        <v>279</v>
      </c>
      <c r="IM34" t="s">
        <v>280</v>
      </c>
      <c r="IN34" t="s">
        <v>661</v>
      </c>
      <c r="IP34" t="s">
        <v>662</v>
      </c>
    </row>
    <row r="35" spans="1:250" x14ac:dyDescent="0.25">
      <c r="A35">
        <v>43842</v>
      </c>
      <c r="B35">
        <v>-890804480</v>
      </c>
      <c r="C35">
        <v>1837</v>
      </c>
      <c r="D35" t="s">
        <v>273</v>
      </c>
      <c r="E35" t="s">
        <v>274</v>
      </c>
      <c r="F35">
        <v>13794</v>
      </c>
      <c r="G35" t="s">
        <v>275</v>
      </c>
      <c r="H35" t="s">
        <v>276</v>
      </c>
      <c r="I35">
        <v>422</v>
      </c>
      <c r="J35" t="s">
        <v>401</v>
      </c>
      <c r="K35" t="s">
        <v>402</v>
      </c>
      <c r="L35">
        <v>2024</v>
      </c>
      <c r="M35" t="s">
        <v>289</v>
      </c>
      <c r="N35" t="s">
        <v>15</v>
      </c>
      <c r="O35">
        <v>2024</v>
      </c>
      <c r="P35" t="s">
        <v>289</v>
      </c>
      <c r="Q35" t="s">
        <v>15</v>
      </c>
      <c r="R35" t="s">
        <v>338</v>
      </c>
      <c r="S35" s="46">
        <v>0</v>
      </c>
      <c r="U35" s="46">
        <v>23</v>
      </c>
      <c r="IF35">
        <v>2024</v>
      </c>
      <c r="IG35" t="s">
        <v>289</v>
      </c>
      <c r="IH35" t="s">
        <v>319</v>
      </c>
      <c r="IK35">
        <v>-2</v>
      </c>
      <c r="IL35" t="s">
        <v>279</v>
      </c>
      <c r="IM35" t="s">
        <v>280</v>
      </c>
      <c r="IN35" t="s">
        <v>663</v>
      </c>
      <c r="IP35" t="s">
        <v>664</v>
      </c>
    </row>
    <row r="36" spans="1:250" x14ac:dyDescent="0.25">
      <c r="A36">
        <v>43843</v>
      </c>
      <c r="B36">
        <v>-890804480</v>
      </c>
      <c r="C36">
        <v>1837</v>
      </c>
      <c r="D36" t="s">
        <v>273</v>
      </c>
      <c r="E36" t="s">
        <v>274</v>
      </c>
      <c r="F36">
        <v>1848</v>
      </c>
      <c r="G36" t="s">
        <v>286</v>
      </c>
      <c r="H36" t="s">
        <v>274</v>
      </c>
      <c r="I36">
        <v>437</v>
      </c>
      <c r="J36" t="s">
        <v>658</v>
      </c>
      <c r="K36" t="s">
        <v>659</v>
      </c>
      <c r="L36">
        <v>2024</v>
      </c>
      <c r="M36" t="s">
        <v>289</v>
      </c>
      <c r="N36" t="s">
        <v>15</v>
      </c>
      <c r="O36">
        <v>2024</v>
      </c>
      <c r="P36" t="s">
        <v>289</v>
      </c>
      <c r="Q36" t="s">
        <v>15</v>
      </c>
      <c r="R36" t="s">
        <v>338</v>
      </c>
      <c r="S36" s="46">
        <v>0</v>
      </c>
      <c r="U36" s="46">
        <v>23</v>
      </c>
      <c r="IF36">
        <v>2024</v>
      </c>
      <c r="IG36" t="s">
        <v>289</v>
      </c>
      <c r="IH36" t="s">
        <v>288</v>
      </c>
      <c r="IK36">
        <v>-2</v>
      </c>
      <c r="IL36" t="s">
        <v>279</v>
      </c>
      <c r="IM36" t="s">
        <v>280</v>
      </c>
      <c r="IN36" t="s">
        <v>654</v>
      </c>
      <c r="IP36" t="s">
        <v>660</v>
      </c>
    </row>
    <row r="37" spans="1:250" x14ac:dyDescent="0.25">
      <c r="A37">
        <v>43844</v>
      </c>
      <c r="B37">
        <v>-890804480</v>
      </c>
      <c r="C37">
        <v>1837</v>
      </c>
      <c r="D37" t="s">
        <v>273</v>
      </c>
      <c r="E37" t="s">
        <v>274</v>
      </c>
      <c r="F37">
        <v>1848</v>
      </c>
      <c r="G37" t="s">
        <v>286</v>
      </c>
      <c r="H37" t="s">
        <v>274</v>
      </c>
      <c r="I37">
        <v>436</v>
      </c>
      <c r="J37" t="s">
        <v>656</v>
      </c>
      <c r="K37" t="s">
        <v>657</v>
      </c>
      <c r="L37">
        <v>2024</v>
      </c>
      <c r="M37" t="s">
        <v>289</v>
      </c>
      <c r="N37" t="s">
        <v>15</v>
      </c>
      <c r="O37">
        <v>2024</v>
      </c>
      <c r="P37" t="s">
        <v>289</v>
      </c>
      <c r="Q37" t="s">
        <v>15</v>
      </c>
      <c r="R37" t="s">
        <v>338</v>
      </c>
      <c r="S37" s="46">
        <v>0</v>
      </c>
      <c r="U37" s="46">
        <v>23</v>
      </c>
      <c r="IF37">
        <v>2024</v>
      </c>
      <c r="IG37" t="s">
        <v>289</v>
      </c>
      <c r="IH37" t="s">
        <v>288</v>
      </c>
      <c r="IK37">
        <v>-2</v>
      </c>
      <c r="IL37" t="s">
        <v>279</v>
      </c>
      <c r="IM37" t="s">
        <v>280</v>
      </c>
      <c r="IN37" t="s">
        <v>654</v>
      </c>
      <c r="IP37" t="s">
        <v>660</v>
      </c>
    </row>
    <row r="38" spans="1:250" x14ac:dyDescent="0.25">
      <c r="A38">
        <v>43845</v>
      </c>
      <c r="B38">
        <v>-890804480</v>
      </c>
      <c r="C38">
        <v>1837</v>
      </c>
      <c r="D38" t="s">
        <v>273</v>
      </c>
      <c r="E38" t="s">
        <v>274</v>
      </c>
      <c r="F38">
        <v>1848</v>
      </c>
      <c r="G38" t="s">
        <v>286</v>
      </c>
      <c r="H38" t="s">
        <v>274</v>
      </c>
      <c r="I38">
        <v>435</v>
      </c>
      <c r="J38" t="s">
        <v>491</v>
      </c>
      <c r="K38" t="s">
        <v>492</v>
      </c>
      <c r="L38">
        <v>2024</v>
      </c>
      <c r="M38" t="s">
        <v>289</v>
      </c>
      <c r="N38" t="s">
        <v>15</v>
      </c>
      <c r="O38">
        <v>2024</v>
      </c>
      <c r="P38" t="s">
        <v>289</v>
      </c>
      <c r="Q38" t="s">
        <v>15</v>
      </c>
      <c r="R38" t="s">
        <v>338</v>
      </c>
      <c r="S38" s="46">
        <v>0</v>
      </c>
      <c r="U38" s="46">
        <v>23</v>
      </c>
      <c r="IF38">
        <v>2024</v>
      </c>
      <c r="IG38" t="s">
        <v>289</v>
      </c>
      <c r="IH38" t="s">
        <v>288</v>
      </c>
      <c r="IK38">
        <v>-2</v>
      </c>
      <c r="IL38" t="s">
        <v>279</v>
      </c>
      <c r="IM38" t="s">
        <v>280</v>
      </c>
      <c r="IN38" t="s">
        <v>654</v>
      </c>
      <c r="IP38" t="s">
        <v>660</v>
      </c>
    </row>
    <row r="39" spans="1:250" x14ac:dyDescent="0.25">
      <c r="A39">
        <v>43846</v>
      </c>
      <c r="B39">
        <v>-890804480</v>
      </c>
      <c r="C39">
        <v>1837</v>
      </c>
      <c r="D39" t="s">
        <v>273</v>
      </c>
      <c r="E39" t="s">
        <v>274</v>
      </c>
      <c r="F39">
        <v>1848</v>
      </c>
      <c r="G39" t="s">
        <v>286</v>
      </c>
      <c r="H39" t="s">
        <v>274</v>
      </c>
      <c r="I39">
        <v>431</v>
      </c>
      <c r="J39" t="s">
        <v>493</v>
      </c>
      <c r="K39" t="s">
        <v>494</v>
      </c>
      <c r="L39">
        <v>2024</v>
      </c>
      <c r="M39" t="s">
        <v>289</v>
      </c>
      <c r="N39" t="s">
        <v>15</v>
      </c>
      <c r="O39">
        <v>2024</v>
      </c>
      <c r="P39" t="s">
        <v>289</v>
      </c>
      <c r="Q39" t="s">
        <v>15</v>
      </c>
      <c r="R39" t="s">
        <v>338</v>
      </c>
      <c r="S39" s="46">
        <v>0</v>
      </c>
      <c r="U39" s="46">
        <v>23</v>
      </c>
      <c r="IF39">
        <v>2024</v>
      </c>
      <c r="IG39" t="s">
        <v>289</v>
      </c>
      <c r="IH39" t="s">
        <v>288</v>
      </c>
      <c r="IK39">
        <v>-2</v>
      </c>
      <c r="IL39" t="s">
        <v>279</v>
      </c>
      <c r="IM39" t="s">
        <v>280</v>
      </c>
      <c r="IN39" t="s">
        <v>654</v>
      </c>
      <c r="IP39" t="s">
        <v>660</v>
      </c>
    </row>
    <row r="40" spans="1:250" x14ac:dyDescent="0.25">
      <c r="A40">
        <v>43847</v>
      </c>
      <c r="B40">
        <v>-890804480</v>
      </c>
      <c r="C40">
        <v>1837</v>
      </c>
      <c r="D40" t="s">
        <v>273</v>
      </c>
      <c r="E40" t="s">
        <v>274</v>
      </c>
      <c r="F40">
        <v>1848</v>
      </c>
      <c r="G40" t="s">
        <v>286</v>
      </c>
      <c r="H40" t="s">
        <v>274</v>
      </c>
      <c r="I40">
        <v>429</v>
      </c>
      <c r="J40" t="s">
        <v>395</v>
      </c>
      <c r="K40" t="s">
        <v>396</v>
      </c>
      <c r="L40">
        <v>2024</v>
      </c>
      <c r="M40" t="s">
        <v>289</v>
      </c>
      <c r="N40" t="s">
        <v>15</v>
      </c>
      <c r="O40">
        <v>2024</v>
      </c>
      <c r="P40" t="s">
        <v>289</v>
      </c>
      <c r="Q40" t="s">
        <v>15</v>
      </c>
      <c r="R40" t="s">
        <v>338</v>
      </c>
      <c r="S40" s="46">
        <v>0</v>
      </c>
      <c r="U40" s="46">
        <v>23</v>
      </c>
      <c r="IF40">
        <v>2024</v>
      </c>
      <c r="IG40" t="s">
        <v>289</v>
      </c>
      <c r="IH40" t="s">
        <v>288</v>
      </c>
      <c r="IK40">
        <v>-2</v>
      </c>
      <c r="IL40" t="s">
        <v>279</v>
      </c>
      <c r="IM40" t="s">
        <v>280</v>
      </c>
      <c r="IN40" t="s">
        <v>654</v>
      </c>
      <c r="IP40" t="s">
        <v>660</v>
      </c>
    </row>
    <row r="41" spans="1:250" x14ac:dyDescent="0.25">
      <c r="A41">
        <v>43848</v>
      </c>
      <c r="B41">
        <v>-890804480</v>
      </c>
      <c r="C41">
        <v>1837</v>
      </c>
      <c r="D41" t="s">
        <v>273</v>
      </c>
      <c r="E41" t="s">
        <v>274</v>
      </c>
      <c r="F41">
        <v>9695</v>
      </c>
      <c r="G41" t="s">
        <v>281</v>
      </c>
      <c r="H41" t="s">
        <v>282</v>
      </c>
      <c r="I41">
        <v>431</v>
      </c>
      <c r="J41" t="s">
        <v>493</v>
      </c>
      <c r="K41" t="s">
        <v>494</v>
      </c>
      <c r="L41">
        <v>2024</v>
      </c>
      <c r="M41" t="s">
        <v>289</v>
      </c>
      <c r="N41" t="s">
        <v>15</v>
      </c>
      <c r="O41">
        <v>2024</v>
      </c>
      <c r="P41" t="s">
        <v>289</v>
      </c>
      <c r="Q41" t="s">
        <v>15</v>
      </c>
      <c r="R41" t="s">
        <v>338</v>
      </c>
      <c r="S41" s="46">
        <v>0</v>
      </c>
      <c r="U41" s="46">
        <v>23</v>
      </c>
      <c r="IF41">
        <v>2024</v>
      </c>
      <c r="IG41" t="s">
        <v>289</v>
      </c>
      <c r="IH41" t="s">
        <v>285</v>
      </c>
      <c r="IK41">
        <v>-2</v>
      </c>
      <c r="IL41" t="s">
        <v>279</v>
      </c>
      <c r="IM41" t="s">
        <v>280</v>
      </c>
      <c r="IN41" t="s">
        <v>661</v>
      </c>
      <c r="IP41" t="s">
        <v>662</v>
      </c>
    </row>
    <row r="42" spans="1:250" x14ac:dyDescent="0.25">
      <c r="A42">
        <v>43849</v>
      </c>
      <c r="B42">
        <v>-890804480</v>
      </c>
      <c r="C42">
        <v>1837</v>
      </c>
      <c r="D42" t="s">
        <v>273</v>
      </c>
      <c r="E42" t="s">
        <v>274</v>
      </c>
      <c r="F42">
        <v>1848</v>
      </c>
      <c r="G42" t="s">
        <v>286</v>
      </c>
      <c r="H42" t="s">
        <v>274</v>
      </c>
      <c r="I42">
        <v>427</v>
      </c>
      <c r="J42" t="s">
        <v>397</v>
      </c>
      <c r="K42" t="s">
        <v>398</v>
      </c>
      <c r="L42">
        <v>3549</v>
      </c>
      <c r="M42" t="s">
        <v>290</v>
      </c>
      <c r="N42" t="s">
        <v>17</v>
      </c>
      <c r="O42">
        <v>3549</v>
      </c>
      <c r="P42" t="s">
        <v>290</v>
      </c>
      <c r="Q42" t="s">
        <v>17</v>
      </c>
      <c r="R42" t="s">
        <v>338</v>
      </c>
      <c r="S42" s="46">
        <v>0</v>
      </c>
      <c r="U42" s="46">
        <v>23</v>
      </c>
      <c r="IF42">
        <v>3549</v>
      </c>
      <c r="IG42" t="s">
        <v>290</v>
      </c>
      <c r="IH42" t="s">
        <v>288</v>
      </c>
      <c r="IK42">
        <v>-2</v>
      </c>
      <c r="IL42" t="s">
        <v>279</v>
      </c>
      <c r="IM42" t="s">
        <v>280</v>
      </c>
      <c r="IN42" t="s">
        <v>654</v>
      </c>
      <c r="IP42" t="s">
        <v>665</v>
      </c>
    </row>
    <row r="43" spans="1:250" x14ac:dyDescent="0.25">
      <c r="A43">
        <v>43850</v>
      </c>
      <c r="B43">
        <v>-890804480</v>
      </c>
      <c r="C43">
        <v>1837</v>
      </c>
      <c r="D43" t="s">
        <v>273</v>
      </c>
      <c r="E43" t="s">
        <v>274</v>
      </c>
      <c r="F43">
        <v>1848</v>
      </c>
      <c r="G43" t="s">
        <v>286</v>
      </c>
      <c r="H43" t="s">
        <v>274</v>
      </c>
      <c r="I43">
        <v>424</v>
      </c>
      <c r="J43" t="s">
        <v>399</v>
      </c>
      <c r="K43" t="s">
        <v>400</v>
      </c>
      <c r="L43">
        <v>3549</v>
      </c>
      <c r="M43" t="s">
        <v>290</v>
      </c>
      <c r="N43" t="s">
        <v>17</v>
      </c>
      <c r="O43">
        <v>3549</v>
      </c>
      <c r="P43" t="s">
        <v>290</v>
      </c>
      <c r="Q43" t="s">
        <v>17</v>
      </c>
      <c r="R43" t="s">
        <v>338</v>
      </c>
      <c r="S43" s="46">
        <v>0</v>
      </c>
      <c r="U43" s="46">
        <v>23</v>
      </c>
      <c r="IF43">
        <v>3549</v>
      </c>
      <c r="IG43" t="s">
        <v>290</v>
      </c>
      <c r="IH43" t="s">
        <v>288</v>
      </c>
      <c r="IK43">
        <v>-2</v>
      </c>
      <c r="IL43" t="s">
        <v>279</v>
      </c>
      <c r="IM43" t="s">
        <v>280</v>
      </c>
      <c r="IN43" t="s">
        <v>654</v>
      </c>
      <c r="IP43" t="s">
        <v>665</v>
      </c>
    </row>
    <row r="44" spans="1:250" x14ac:dyDescent="0.25">
      <c r="A44">
        <v>43851</v>
      </c>
      <c r="B44">
        <v>-890804480</v>
      </c>
      <c r="C44">
        <v>1837</v>
      </c>
      <c r="D44" t="s">
        <v>273</v>
      </c>
      <c r="E44" t="s">
        <v>274</v>
      </c>
      <c r="F44">
        <v>1848</v>
      </c>
      <c r="G44" t="s">
        <v>286</v>
      </c>
      <c r="H44" t="s">
        <v>274</v>
      </c>
      <c r="I44">
        <v>422</v>
      </c>
      <c r="J44" t="s">
        <v>401</v>
      </c>
      <c r="K44" t="s">
        <v>402</v>
      </c>
      <c r="L44">
        <v>3549</v>
      </c>
      <c r="M44" t="s">
        <v>290</v>
      </c>
      <c r="N44" t="s">
        <v>17</v>
      </c>
      <c r="O44">
        <v>3549</v>
      </c>
      <c r="P44" t="s">
        <v>290</v>
      </c>
      <c r="Q44" t="s">
        <v>17</v>
      </c>
      <c r="R44" t="s">
        <v>338</v>
      </c>
      <c r="S44" s="46">
        <v>0</v>
      </c>
      <c r="U44" s="46">
        <v>23</v>
      </c>
      <c r="IF44">
        <v>3549</v>
      </c>
      <c r="IG44" t="s">
        <v>290</v>
      </c>
      <c r="IH44" t="s">
        <v>288</v>
      </c>
      <c r="IK44">
        <v>-2</v>
      </c>
      <c r="IL44" t="s">
        <v>279</v>
      </c>
      <c r="IM44" t="s">
        <v>280</v>
      </c>
      <c r="IN44" t="s">
        <v>654</v>
      </c>
      <c r="IP44" t="s">
        <v>665</v>
      </c>
    </row>
    <row r="45" spans="1:250" x14ac:dyDescent="0.25">
      <c r="A45">
        <v>43852</v>
      </c>
      <c r="B45">
        <v>-890804480</v>
      </c>
      <c r="C45">
        <v>1837</v>
      </c>
      <c r="D45" t="s">
        <v>273</v>
      </c>
      <c r="E45" t="s">
        <v>274</v>
      </c>
      <c r="F45">
        <v>1848</v>
      </c>
      <c r="G45" t="s">
        <v>286</v>
      </c>
      <c r="H45" t="s">
        <v>274</v>
      </c>
      <c r="I45">
        <v>420</v>
      </c>
      <c r="J45" t="s">
        <v>403</v>
      </c>
      <c r="K45" t="s">
        <v>404</v>
      </c>
      <c r="L45">
        <v>3549</v>
      </c>
      <c r="M45" t="s">
        <v>290</v>
      </c>
      <c r="N45" t="s">
        <v>17</v>
      </c>
      <c r="O45">
        <v>3549</v>
      </c>
      <c r="P45" t="s">
        <v>290</v>
      </c>
      <c r="Q45" t="s">
        <v>17</v>
      </c>
      <c r="R45" t="s">
        <v>338</v>
      </c>
      <c r="S45" s="46">
        <v>0</v>
      </c>
      <c r="U45" s="46">
        <v>23</v>
      </c>
      <c r="IF45">
        <v>3549</v>
      </c>
      <c r="IG45" t="s">
        <v>290</v>
      </c>
      <c r="IH45" t="s">
        <v>288</v>
      </c>
      <c r="IK45">
        <v>-2</v>
      </c>
      <c r="IL45" t="s">
        <v>279</v>
      </c>
      <c r="IM45" t="s">
        <v>280</v>
      </c>
      <c r="IN45" t="s">
        <v>654</v>
      </c>
      <c r="IP45" t="s">
        <v>665</v>
      </c>
    </row>
    <row r="46" spans="1:250" x14ac:dyDescent="0.25">
      <c r="A46">
        <v>43853</v>
      </c>
      <c r="B46">
        <v>-890804480</v>
      </c>
      <c r="C46">
        <v>1837</v>
      </c>
      <c r="D46" t="s">
        <v>273</v>
      </c>
      <c r="E46" t="s">
        <v>274</v>
      </c>
      <c r="F46">
        <v>1848</v>
      </c>
      <c r="G46" t="s">
        <v>286</v>
      </c>
      <c r="H46" t="s">
        <v>274</v>
      </c>
      <c r="I46">
        <v>411</v>
      </c>
      <c r="J46" t="s">
        <v>393</v>
      </c>
      <c r="K46" t="s">
        <v>394</v>
      </c>
      <c r="L46">
        <v>3549</v>
      </c>
      <c r="M46" t="s">
        <v>290</v>
      </c>
      <c r="N46" t="s">
        <v>17</v>
      </c>
      <c r="O46">
        <v>3549</v>
      </c>
      <c r="P46" t="s">
        <v>290</v>
      </c>
      <c r="Q46" t="s">
        <v>17</v>
      </c>
      <c r="R46" t="s">
        <v>338</v>
      </c>
      <c r="S46" s="46">
        <v>0</v>
      </c>
      <c r="U46" s="46">
        <v>23</v>
      </c>
      <c r="IF46">
        <v>3549</v>
      </c>
      <c r="IG46" t="s">
        <v>290</v>
      </c>
      <c r="IH46" t="s">
        <v>288</v>
      </c>
      <c r="IK46">
        <v>-2</v>
      </c>
      <c r="IL46" t="s">
        <v>279</v>
      </c>
      <c r="IM46" t="s">
        <v>280</v>
      </c>
      <c r="IN46" t="s">
        <v>654</v>
      </c>
      <c r="IP46" t="s">
        <v>665</v>
      </c>
    </row>
    <row r="47" spans="1:250" x14ac:dyDescent="0.25">
      <c r="A47">
        <v>43854</v>
      </c>
      <c r="B47">
        <v>-890804480</v>
      </c>
      <c r="C47">
        <v>1837</v>
      </c>
      <c r="D47" t="s">
        <v>273</v>
      </c>
      <c r="E47" t="s">
        <v>274</v>
      </c>
      <c r="F47">
        <v>7057</v>
      </c>
      <c r="G47" t="s">
        <v>291</v>
      </c>
      <c r="H47" t="s">
        <v>292</v>
      </c>
      <c r="I47">
        <v>411</v>
      </c>
      <c r="J47" t="s">
        <v>393</v>
      </c>
      <c r="K47" t="s">
        <v>394</v>
      </c>
      <c r="L47">
        <v>3549</v>
      </c>
      <c r="M47" t="s">
        <v>290</v>
      </c>
      <c r="N47" t="s">
        <v>17</v>
      </c>
      <c r="O47">
        <v>3549</v>
      </c>
      <c r="P47" t="s">
        <v>290</v>
      </c>
      <c r="Q47" t="s">
        <v>17</v>
      </c>
      <c r="R47" t="s">
        <v>338</v>
      </c>
      <c r="S47" s="46">
        <v>0</v>
      </c>
      <c r="U47" s="46">
        <v>23</v>
      </c>
      <c r="IF47">
        <v>3549</v>
      </c>
      <c r="IG47" t="s">
        <v>290</v>
      </c>
      <c r="IH47" t="s">
        <v>293</v>
      </c>
      <c r="IK47">
        <v>-2</v>
      </c>
      <c r="IL47" t="s">
        <v>279</v>
      </c>
      <c r="IM47" t="s">
        <v>280</v>
      </c>
      <c r="IN47" t="s">
        <v>666</v>
      </c>
      <c r="IP47" t="s">
        <v>667</v>
      </c>
    </row>
    <row r="48" spans="1:250" x14ac:dyDescent="0.25">
      <c r="A48">
        <v>43855</v>
      </c>
      <c r="B48">
        <v>-890804480</v>
      </c>
      <c r="C48">
        <v>1837</v>
      </c>
      <c r="D48" t="s">
        <v>273</v>
      </c>
      <c r="E48" t="s">
        <v>274</v>
      </c>
      <c r="F48">
        <v>7057</v>
      </c>
      <c r="G48" t="s">
        <v>291</v>
      </c>
      <c r="H48" t="s">
        <v>292</v>
      </c>
      <c r="I48">
        <v>436</v>
      </c>
      <c r="J48" t="s">
        <v>656</v>
      </c>
      <c r="K48" t="s">
        <v>657</v>
      </c>
      <c r="L48">
        <v>3549</v>
      </c>
      <c r="M48" t="s">
        <v>290</v>
      </c>
      <c r="N48" t="s">
        <v>17</v>
      </c>
      <c r="O48">
        <v>3549</v>
      </c>
      <c r="P48" t="s">
        <v>290</v>
      </c>
      <c r="Q48" t="s">
        <v>17</v>
      </c>
      <c r="R48" t="s">
        <v>338</v>
      </c>
      <c r="S48" s="46">
        <v>0</v>
      </c>
      <c r="U48" s="46">
        <v>23</v>
      </c>
      <c r="IF48">
        <v>3549</v>
      </c>
      <c r="IG48" t="s">
        <v>290</v>
      </c>
      <c r="IH48" t="s">
        <v>293</v>
      </c>
      <c r="IK48">
        <v>-2</v>
      </c>
      <c r="IL48" t="s">
        <v>279</v>
      </c>
      <c r="IM48" t="s">
        <v>280</v>
      </c>
      <c r="IN48" t="s">
        <v>666</v>
      </c>
      <c r="IP48" t="s">
        <v>667</v>
      </c>
    </row>
    <row r="49" spans="1:250" x14ac:dyDescent="0.25">
      <c r="A49">
        <v>43856</v>
      </c>
      <c r="B49">
        <v>-890804480</v>
      </c>
      <c r="C49">
        <v>1837</v>
      </c>
      <c r="D49" t="s">
        <v>273</v>
      </c>
      <c r="E49" t="s">
        <v>274</v>
      </c>
      <c r="F49">
        <v>7057</v>
      </c>
      <c r="G49" t="s">
        <v>291</v>
      </c>
      <c r="H49" t="s">
        <v>292</v>
      </c>
      <c r="I49">
        <v>435</v>
      </c>
      <c r="J49" t="s">
        <v>491</v>
      </c>
      <c r="K49" t="s">
        <v>492</v>
      </c>
      <c r="L49">
        <v>3549</v>
      </c>
      <c r="M49" t="s">
        <v>290</v>
      </c>
      <c r="N49" t="s">
        <v>17</v>
      </c>
      <c r="O49">
        <v>3549</v>
      </c>
      <c r="P49" t="s">
        <v>290</v>
      </c>
      <c r="Q49" t="s">
        <v>17</v>
      </c>
      <c r="R49" t="s">
        <v>338</v>
      </c>
      <c r="S49" s="46">
        <v>0</v>
      </c>
      <c r="U49" s="46">
        <v>23</v>
      </c>
      <c r="IF49">
        <v>3549</v>
      </c>
      <c r="IG49" t="s">
        <v>290</v>
      </c>
      <c r="IH49" t="s">
        <v>293</v>
      </c>
      <c r="IK49">
        <v>-2</v>
      </c>
      <c r="IL49" t="s">
        <v>279</v>
      </c>
      <c r="IM49" t="s">
        <v>280</v>
      </c>
      <c r="IN49" t="s">
        <v>666</v>
      </c>
      <c r="IP49" t="s">
        <v>667</v>
      </c>
    </row>
    <row r="50" spans="1:250" x14ac:dyDescent="0.25">
      <c r="A50">
        <v>43857</v>
      </c>
      <c r="B50">
        <v>-890804480</v>
      </c>
      <c r="C50">
        <v>1837</v>
      </c>
      <c r="D50" t="s">
        <v>273</v>
      </c>
      <c r="E50" t="s">
        <v>274</v>
      </c>
      <c r="F50">
        <v>7057</v>
      </c>
      <c r="G50" t="s">
        <v>291</v>
      </c>
      <c r="H50" t="s">
        <v>292</v>
      </c>
      <c r="I50">
        <v>429</v>
      </c>
      <c r="J50" t="s">
        <v>395</v>
      </c>
      <c r="K50" t="s">
        <v>396</v>
      </c>
      <c r="L50">
        <v>3549</v>
      </c>
      <c r="M50" t="s">
        <v>290</v>
      </c>
      <c r="N50" t="s">
        <v>17</v>
      </c>
      <c r="O50">
        <v>3549</v>
      </c>
      <c r="P50" t="s">
        <v>290</v>
      </c>
      <c r="Q50" t="s">
        <v>17</v>
      </c>
      <c r="R50" t="s">
        <v>338</v>
      </c>
      <c r="S50" s="46">
        <v>0</v>
      </c>
      <c r="U50" s="46">
        <v>23</v>
      </c>
      <c r="IF50">
        <v>3549</v>
      </c>
      <c r="IG50" t="s">
        <v>290</v>
      </c>
      <c r="IH50" t="s">
        <v>293</v>
      </c>
      <c r="IK50">
        <v>-2</v>
      </c>
      <c r="IL50" t="s">
        <v>279</v>
      </c>
      <c r="IM50" t="s">
        <v>280</v>
      </c>
      <c r="IN50" t="s">
        <v>666</v>
      </c>
      <c r="IP50" t="s">
        <v>667</v>
      </c>
    </row>
    <row r="51" spans="1:250" x14ac:dyDescent="0.25">
      <c r="A51">
        <v>43858</v>
      </c>
      <c r="B51">
        <v>-890804480</v>
      </c>
      <c r="C51">
        <v>1837</v>
      </c>
      <c r="D51" t="s">
        <v>273</v>
      </c>
      <c r="E51" t="s">
        <v>274</v>
      </c>
      <c r="F51">
        <v>7057</v>
      </c>
      <c r="G51" t="s">
        <v>291</v>
      </c>
      <c r="H51" t="s">
        <v>292</v>
      </c>
      <c r="I51">
        <v>427</v>
      </c>
      <c r="J51" t="s">
        <v>397</v>
      </c>
      <c r="K51" t="s">
        <v>398</v>
      </c>
      <c r="L51">
        <v>3549</v>
      </c>
      <c r="M51" t="s">
        <v>290</v>
      </c>
      <c r="N51" t="s">
        <v>17</v>
      </c>
      <c r="O51">
        <v>3549</v>
      </c>
      <c r="P51" t="s">
        <v>290</v>
      </c>
      <c r="Q51" t="s">
        <v>17</v>
      </c>
      <c r="R51" t="s">
        <v>338</v>
      </c>
      <c r="S51" s="46">
        <v>0</v>
      </c>
      <c r="U51" s="46">
        <v>23</v>
      </c>
      <c r="IF51">
        <v>3549</v>
      </c>
      <c r="IG51" t="s">
        <v>290</v>
      </c>
      <c r="IH51" t="s">
        <v>293</v>
      </c>
      <c r="IK51">
        <v>-2</v>
      </c>
      <c r="IL51" t="s">
        <v>279</v>
      </c>
      <c r="IM51" t="s">
        <v>280</v>
      </c>
      <c r="IN51" t="s">
        <v>666</v>
      </c>
      <c r="IP51" t="s">
        <v>667</v>
      </c>
    </row>
    <row r="52" spans="1:250" x14ac:dyDescent="0.25">
      <c r="A52">
        <v>43859</v>
      </c>
      <c r="B52">
        <v>-890804480</v>
      </c>
      <c r="C52">
        <v>1837</v>
      </c>
      <c r="D52" t="s">
        <v>273</v>
      </c>
      <c r="E52" t="s">
        <v>274</v>
      </c>
      <c r="F52">
        <v>7057</v>
      </c>
      <c r="G52" t="s">
        <v>291</v>
      </c>
      <c r="H52" t="s">
        <v>292</v>
      </c>
      <c r="I52">
        <v>424</v>
      </c>
      <c r="J52" t="s">
        <v>399</v>
      </c>
      <c r="K52" t="s">
        <v>400</v>
      </c>
      <c r="L52">
        <v>3549</v>
      </c>
      <c r="M52" t="s">
        <v>290</v>
      </c>
      <c r="N52" t="s">
        <v>17</v>
      </c>
      <c r="O52">
        <v>3549</v>
      </c>
      <c r="P52" t="s">
        <v>290</v>
      </c>
      <c r="Q52" t="s">
        <v>17</v>
      </c>
      <c r="R52" t="s">
        <v>338</v>
      </c>
      <c r="S52" s="46">
        <v>0</v>
      </c>
      <c r="U52" s="46">
        <v>23</v>
      </c>
      <c r="IF52">
        <v>3549</v>
      </c>
      <c r="IG52" t="s">
        <v>290</v>
      </c>
      <c r="IH52" t="s">
        <v>293</v>
      </c>
      <c r="IK52">
        <v>-2</v>
      </c>
      <c r="IL52" t="s">
        <v>279</v>
      </c>
      <c r="IM52" t="s">
        <v>280</v>
      </c>
      <c r="IN52" t="s">
        <v>666</v>
      </c>
      <c r="IP52" t="s">
        <v>667</v>
      </c>
    </row>
    <row r="53" spans="1:250" x14ac:dyDescent="0.25">
      <c r="A53">
        <v>43860</v>
      </c>
      <c r="B53">
        <v>-890804480</v>
      </c>
      <c r="C53">
        <v>1837</v>
      </c>
      <c r="D53" t="s">
        <v>273</v>
      </c>
      <c r="E53" t="s">
        <v>274</v>
      </c>
      <c r="F53">
        <v>7057</v>
      </c>
      <c r="G53" t="s">
        <v>291</v>
      </c>
      <c r="H53" t="s">
        <v>292</v>
      </c>
      <c r="I53">
        <v>422</v>
      </c>
      <c r="J53" t="s">
        <v>401</v>
      </c>
      <c r="K53" t="s">
        <v>402</v>
      </c>
      <c r="L53">
        <v>3549</v>
      </c>
      <c r="M53" t="s">
        <v>290</v>
      </c>
      <c r="N53" t="s">
        <v>17</v>
      </c>
      <c r="O53">
        <v>3549</v>
      </c>
      <c r="P53" t="s">
        <v>290</v>
      </c>
      <c r="Q53" t="s">
        <v>17</v>
      </c>
      <c r="R53" t="s">
        <v>338</v>
      </c>
      <c r="S53" s="46">
        <v>0</v>
      </c>
      <c r="U53" s="46">
        <v>23</v>
      </c>
      <c r="IF53">
        <v>3549</v>
      </c>
      <c r="IG53" t="s">
        <v>290</v>
      </c>
      <c r="IH53" t="s">
        <v>293</v>
      </c>
      <c r="IK53">
        <v>-2</v>
      </c>
      <c r="IL53" t="s">
        <v>279</v>
      </c>
      <c r="IM53" t="s">
        <v>280</v>
      </c>
      <c r="IN53" t="s">
        <v>666</v>
      </c>
      <c r="IP53" t="s">
        <v>667</v>
      </c>
    </row>
    <row r="54" spans="1:250" x14ac:dyDescent="0.25">
      <c r="A54">
        <v>43861</v>
      </c>
      <c r="B54">
        <v>-890804480</v>
      </c>
      <c r="C54">
        <v>1837</v>
      </c>
      <c r="D54" t="s">
        <v>273</v>
      </c>
      <c r="E54" t="s">
        <v>274</v>
      </c>
      <c r="F54">
        <v>7057</v>
      </c>
      <c r="G54" t="s">
        <v>291</v>
      </c>
      <c r="H54" t="s">
        <v>292</v>
      </c>
      <c r="I54">
        <v>420</v>
      </c>
      <c r="J54" t="s">
        <v>403</v>
      </c>
      <c r="K54" t="s">
        <v>404</v>
      </c>
      <c r="L54">
        <v>3549</v>
      </c>
      <c r="M54" t="s">
        <v>290</v>
      </c>
      <c r="N54" t="s">
        <v>17</v>
      </c>
      <c r="O54">
        <v>3549</v>
      </c>
      <c r="P54" t="s">
        <v>290</v>
      </c>
      <c r="Q54" t="s">
        <v>17</v>
      </c>
      <c r="R54" t="s">
        <v>338</v>
      </c>
      <c r="S54" s="46">
        <v>0</v>
      </c>
      <c r="U54" s="46">
        <v>23</v>
      </c>
      <c r="IF54">
        <v>3549</v>
      </c>
      <c r="IG54" t="s">
        <v>290</v>
      </c>
      <c r="IH54" t="s">
        <v>293</v>
      </c>
      <c r="IK54">
        <v>-2</v>
      </c>
      <c r="IL54" t="s">
        <v>279</v>
      </c>
      <c r="IM54" t="s">
        <v>280</v>
      </c>
      <c r="IN54" t="s">
        <v>666</v>
      </c>
      <c r="IP54" t="s">
        <v>667</v>
      </c>
    </row>
    <row r="55" spans="1:250" x14ac:dyDescent="0.25">
      <c r="A55">
        <v>43862</v>
      </c>
      <c r="B55">
        <v>-890804480</v>
      </c>
      <c r="C55">
        <v>1837</v>
      </c>
      <c r="D55" t="s">
        <v>273</v>
      </c>
      <c r="E55" t="s">
        <v>274</v>
      </c>
      <c r="F55">
        <v>7057</v>
      </c>
      <c r="G55" t="s">
        <v>291</v>
      </c>
      <c r="H55" t="s">
        <v>292</v>
      </c>
      <c r="I55">
        <v>437</v>
      </c>
      <c r="J55" t="s">
        <v>658</v>
      </c>
      <c r="K55" t="s">
        <v>659</v>
      </c>
      <c r="L55">
        <v>3549</v>
      </c>
      <c r="M55" t="s">
        <v>290</v>
      </c>
      <c r="N55" t="s">
        <v>17</v>
      </c>
      <c r="O55">
        <v>3549</v>
      </c>
      <c r="P55" t="s">
        <v>290</v>
      </c>
      <c r="Q55" t="s">
        <v>17</v>
      </c>
      <c r="R55" t="s">
        <v>338</v>
      </c>
      <c r="S55" s="46">
        <v>0</v>
      </c>
      <c r="U55" s="46">
        <v>23</v>
      </c>
      <c r="IF55">
        <v>3549</v>
      </c>
      <c r="IG55" t="s">
        <v>290</v>
      </c>
      <c r="IH55" t="s">
        <v>293</v>
      </c>
      <c r="IK55">
        <v>-2</v>
      </c>
      <c r="IL55" t="s">
        <v>279</v>
      </c>
      <c r="IM55" t="s">
        <v>280</v>
      </c>
      <c r="IN55" t="s">
        <v>666</v>
      </c>
      <c r="IP55" t="s">
        <v>667</v>
      </c>
    </row>
    <row r="56" spans="1:250" x14ac:dyDescent="0.25">
      <c r="A56">
        <v>43863</v>
      </c>
      <c r="B56">
        <v>-890804480</v>
      </c>
      <c r="C56">
        <v>1837</v>
      </c>
      <c r="D56" t="s">
        <v>273</v>
      </c>
      <c r="E56" t="s">
        <v>274</v>
      </c>
      <c r="F56">
        <v>1848</v>
      </c>
      <c r="G56" t="s">
        <v>286</v>
      </c>
      <c r="H56" t="s">
        <v>274</v>
      </c>
      <c r="I56">
        <v>437</v>
      </c>
      <c r="J56" t="s">
        <v>658</v>
      </c>
      <c r="K56" t="s">
        <v>659</v>
      </c>
      <c r="L56">
        <v>3549</v>
      </c>
      <c r="M56" t="s">
        <v>290</v>
      </c>
      <c r="N56" t="s">
        <v>17</v>
      </c>
      <c r="O56">
        <v>3549</v>
      </c>
      <c r="P56" t="s">
        <v>290</v>
      </c>
      <c r="Q56" t="s">
        <v>17</v>
      </c>
      <c r="R56" t="s">
        <v>338</v>
      </c>
      <c r="S56" s="46">
        <v>0</v>
      </c>
      <c r="U56" s="46">
        <v>23</v>
      </c>
      <c r="IF56">
        <v>3549</v>
      </c>
      <c r="IG56" t="s">
        <v>290</v>
      </c>
      <c r="IH56" t="s">
        <v>288</v>
      </c>
      <c r="IK56">
        <v>-2</v>
      </c>
      <c r="IL56" t="s">
        <v>279</v>
      </c>
      <c r="IM56" t="s">
        <v>280</v>
      </c>
      <c r="IN56" t="s">
        <v>654</v>
      </c>
      <c r="IP56" t="s">
        <v>665</v>
      </c>
    </row>
    <row r="57" spans="1:250" x14ac:dyDescent="0.25">
      <c r="A57">
        <v>43864</v>
      </c>
      <c r="B57">
        <v>-890804480</v>
      </c>
      <c r="C57">
        <v>1837</v>
      </c>
      <c r="D57" t="s">
        <v>273</v>
      </c>
      <c r="E57" t="s">
        <v>274</v>
      </c>
      <c r="F57">
        <v>1848</v>
      </c>
      <c r="G57" t="s">
        <v>286</v>
      </c>
      <c r="H57" t="s">
        <v>274</v>
      </c>
      <c r="I57">
        <v>436</v>
      </c>
      <c r="J57" t="s">
        <v>656</v>
      </c>
      <c r="K57" t="s">
        <v>657</v>
      </c>
      <c r="L57">
        <v>3549</v>
      </c>
      <c r="M57" t="s">
        <v>290</v>
      </c>
      <c r="N57" t="s">
        <v>17</v>
      </c>
      <c r="O57">
        <v>3549</v>
      </c>
      <c r="P57" t="s">
        <v>290</v>
      </c>
      <c r="Q57" t="s">
        <v>17</v>
      </c>
      <c r="R57" t="s">
        <v>338</v>
      </c>
      <c r="S57" s="46">
        <v>0</v>
      </c>
      <c r="U57" s="46">
        <v>23</v>
      </c>
      <c r="IF57">
        <v>3549</v>
      </c>
      <c r="IG57" t="s">
        <v>290</v>
      </c>
      <c r="IH57" t="s">
        <v>288</v>
      </c>
      <c r="IK57">
        <v>-2</v>
      </c>
      <c r="IL57" t="s">
        <v>279</v>
      </c>
      <c r="IM57" t="s">
        <v>280</v>
      </c>
      <c r="IN57" t="s">
        <v>654</v>
      </c>
      <c r="IP57" t="s">
        <v>665</v>
      </c>
    </row>
    <row r="58" spans="1:250" x14ac:dyDescent="0.25">
      <c r="A58">
        <v>43865</v>
      </c>
      <c r="B58">
        <v>-890804480</v>
      </c>
      <c r="C58">
        <v>1837</v>
      </c>
      <c r="D58" t="s">
        <v>273</v>
      </c>
      <c r="E58" t="s">
        <v>274</v>
      </c>
      <c r="F58">
        <v>1848</v>
      </c>
      <c r="G58" t="s">
        <v>286</v>
      </c>
      <c r="H58" t="s">
        <v>274</v>
      </c>
      <c r="I58">
        <v>435</v>
      </c>
      <c r="J58" t="s">
        <v>491</v>
      </c>
      <c r="K58" t="s">
        <v>492</v>
      </c>
      <c r="L58">
        <v>3549</v>
      </c>
      <c r="M58" t="s">
        <v>290</v>
      </c>
      <c r="N58" t="s">
        <v>17</v>
      </c>
      <c r="O58">
        <v>3549</v>
      </c>
      <c r="P58" t="s">
        <v>290</v>
      </c>
      <c r="Q58" t="s">
        <v>17</v>
      </c>
      <c r="R58" t="s">
        <v>338</v>
      </c>
      <c r="S58" s="46">
        <v>0</v>
      </c>
      <c r="U58" s="46">
        <v>23</v>
      </c>
      <c r="IF58">
        <v>3549</v>
      </c>
      <c r="IG58" t="s">
        <v>290</v>
      </c>
      <c r="IH58" t="s">
        <v>288</v>
      </c>
      <c r="IK58">
        <v>-2</v>
      </c>
      <c r="IL58" t="s">
        <v>279</v>
      </c>
      <c r="IM58" t="s">
        <v>280</v>
      </c>
      <c r="IN58" t="s">
        <v>654</v>
      </c>
      <c r="IP58" t="s">
        <v>665</v>
      </c>
    </row>
    <row r="59" spans="1:250" x14ac:dyDescent="0.25">
      <c r="A59">
        <v>43866</v>
      </c>
      <c r="B59">
        <v>-890804480</v>
      </c>
      <c r="C59">
        <v>1837</v>
      </c>
      <c r="D59" t="s">
        <v>273</v>
      </c>
      <c r="E59" t="s">
        <v>274</v>
      </c>
      <c r="F59">
        <v>1848</v>
      </c>
      <c r="G59" t="s">
        <v>286</v>
      </c>
      <c r="H59" t="s">
        <v>274</v>
      </c>
      <c r="I59">
        <v>431</v>
      </c>
      <c r="J59" t="s">
        <v>493</v>
      </c>
      <c r="K59" t="s">
        <v>494</v>
      </c>
      <c r="L59">
        <v>3549</v>
      </c>
      <c r="M59" t="s">
        <v>290</v>
      </c>
      <c r="N59" t="s">
        <v>17</v>
      </c>
      <c r="O59">
        <v>3549</v>
      </c>
      <c r="P59" t="s">
        <v>290</v>
      </c>
      <c r="Q59" t="s">
        <v>17</v>
      </c>
      <c r="R59" t="s">
        <v>338</v>
      </c>
      <c r="S59" s="46">
        <v>0</v>
      </c>
      <c r="U59" s="46">
        <v>23</v>
      </c>
      <c r="IF59">
        <v>3549</v>
      </c>
      <c r="IG59" t="s">
        <v>290</v>
      </c>
      <c r="IH59" t="s">
        <v>288</v>
      </c>
      <c r="IK59">
        <v>-2</v>
      </c>
      <c r="IL59" t="s">
        <v>279</v>
      </c>
      <c r="IM59" t="s">
        <v>280</v>
      </c>
      <c r="IN59" t="s">
        <v>654</v>
      </c>
      <c r="IP59" t="s">
        <v>665</v>
      </c>
    </row>
    <row r="60" spans="1:250" x14ac:dyDescent="0.25">
      <c r="A60">
        <v>43867</v>
      </c>
      <c r="B60">
        <v>-890804480</v>
      </c>
      <c r="C60">
        <v>1837</v>
      </c>
      <c r="D60" t="s">
        <v>273</v>
      </c>
      <c r="E60" t="s">
        <v>274</v>
      </c>
      <c r="F60">
        <v>1848</v>
      </c>
      <c r="G60" t="s">
        <v>286</v>
      </c>
      <c r="H60" t="s">
        <v>274</v>
      </c>
      <c r="I60">
        <v>429</v>
      </c>
      <c r="J60" t="s">
        <v>395</v>
      </c>
      <c r="K60" t="s">
        <v>396</v>
      </c>
      <c r="L60">
        <v>3549</v>
      </c>
      <c r="M60" t="s">
        <v>290</v>
      </c>
      <c r="N60" t="s">
        <v>17</v>
      </c>
      <c r="O60">
        <v>3549</v>
      </c>
      <c r="P60" t="s">
        <v>290</v>
      </c>
      <c r="Q60" t="s">
        <v>17</v>
      </c>
      <c r="R60" t="s">
        <v>338</v>
      </c>
      <c r="S60" s="46">
        <v>0</v>
      </c>
      <c r="U60" s="46">
        <v>23</v>
      </c>
      <c r="IF60">
        <v>3549</v>
      </c>
      <c r="IG60" t="s">
        <v>290</v>
      </c>
      <c r="IH60" t="s">
        <v>288</v>
      </c>
      <c r="IK60">
        <v>-2</v>
      </c>
      <c r="IL60" t="s">
        <v>279</v>
      </c>
      <c r="IM60" t="s">
        <v>280</v>
      </c>
      <c r="IN60" t="s">
        <v>654</v>
      </c>
      <c r="IP60" t="s">
        <v>665</v>
      </c>
    </row>
    <row r="61" spans="1:250" x14ac:dyDescent="0.25">
      <c r="A61">
        <v>43868</v>
      </c>
      <c r="B61">
        <v>-890804480</v>
      </c>
      <c r="C61">
        <v>1837</v>
      </c>
      <c r="D61" t="s">
        <v>273</v>
      </c>
      <c r="E61" t="s">
        <v>274</v>
      </c>
      <c r="F61">
        <v>7057</v>
      </c>
      <c r="G61" t="s">
        <v>291</v>
      </c>
      <c r="H61" t="s">
        <v>292</v>
      </c>
      <c r="I61">
        <v>431</v>
      </c>
      <c r="J61" t="s">
        <v>493</v>
      </c>
      <c r="K61" t="s">
        <v>494</v>
      </c>
      <c r="L61">
        <v>3549</v>
      </c>
      <c r="M61" t="s">
        <v>290</v>
      </c>
      <c r="N61" t="s">
        <v>17</v>
      </c>
      <c r="O61">
        <v>3549</v>
      </c>
      <c r="P61" t="s">
        <v>290</v>
      </c>
      <c r="Q61" t="s">
        <v>17</v>
      </c>
      <c r="R61" t="s">
        <v>338</v>
      </c>
      <c r="S61" s="46">
        <v>0</v>
      </c>
      <c r="U61" s="46">
        <v>23</v>
      </c>
      <c r="IF61">
        <v>3549</v>
      </c>
      <c r="IG61" t="s">
        <v>290</v>
      </c>
      <c r="IH61" t="s">
        <v>293</v>
      </c>
      <c r="IK61">
        <v>-2</v>
      </c>
      <c r="IL61" t="s">
        <v>279</v>
      </c>
      <c r="IM61" t="s">
        <v>280</v>
      </c>
      <c r="IN61" t="s">
        <v>666</v>
      </c>
      <c r="IP61" t="s">
        <v>667</v>
      </c>
    </row>
    <row r="62" spans="1:250" x14ac:dyDescent="0.25">
      <c r="A62">
        <v>43869</v>
      </c>
      <c r="B62">
        <v>-890804480</v>
      </c>
      <c r="C62">
        <v>1837</v>
      </c>
      <c r="D62" t="s">
        <v>273</v>
      </c>
      <c r="E62" t="s">
        <v>274</v>
      </c>
      <c r="F62">
        <v>1848</v>
      </c>
      <c r="G62" t="s">
        <v>286</v>
      </c>
      <c r="H62" t="s">
        <v>274</v>
      </c>
      <c r="I62">
        <v>422</v>
      </c>
      <c r="J62" t="s">
        <v>401</v>
      </c>
      <c r="K62" t="s">
        <v>402</v>
      </c>
      <c r="L62">
        <v>4070</v>
      </c>
      <c r="M62" t="s">
        <v>294</v>
      </c>
      <c r="N62" t="s">
        <v>18</v>
      </c>
      <c r="O62">
        <v>4070</v>
      </c>
      <c r="P62" t="s">
        <v>294</v>
      </c>
      <c r="Q62" t="s">
        <v>18</v>
      </c>
      <c r="R62" t="s">
        <v>338</v>
      </c>
      <c r="S62" s="46">
        <v>0</v>
      </c>
      <c r="U62" s="46">
        <v>23</v>
      </c>
      <c r="IF62">
        <v>4070</v>
      </c>
      <c r="IG62" t="s">
        <v>294</v>
      </c>
      <c r="IH62" t="s">
        <v>288</v>
      </c>
      <c r="IK62">
        <v>-2</v>
      </c>
      <c r="IL62" t="s">
        <v>279</v>
      </c>
      <c r="IM62" t="s">
        <v>280</v>
      </c>
      <c r="IN62" t="s">
        <v>654</v>
      </c>
      <c r="IP62" t="s">
        <v>668</v>
      </c>
    </row>
    <row r="63" spans="1:250" x14ac:dyDescent="0.25">
      <c r="A63">
        <v>43870</v>
      </c>
      <c r="B63">
        <v>-890804480</v>
      </c>
      <c r="C63">
        <v>1837</v>
      </c>
      <c r="D63" t="s">
        <v>273</v>
      </c>
      <c r="E63" t="s">
        <v>274</v>
      </c>
      <c r="F63">
        <v>1848</v>
      </c>
      <c r="G63" t="s">
        <v>286</v>
      </c>
      <c r="H63" t="s">
        <v>274</v>
      </c>
      <c r="I63">
        <v>420</v>
      </c>
      <c r="J63" t="s">
        <v>403</v>
      </c>
      <c r="K63" t="s">
        <v>404</v>
      </c>
      <c r="L63">
        <v>4070</v>
      </c>
      <c r="M63" t="s">
        <v>294</v>
      </c>
      <c r="N63" t="s">
        <v>18</v>
      </c>
      <c r="O63">
        <v>4070</v>
      </c>
      <c r="P63" t="s">
        <v>294</v>
      </c>
      <c r="Q63" t="s">
        <v>18</v>
      </c>
      <c r="R63" t="s">
        <v>338</v>
      </c>
      <c r="S63" s="46">
        <v>0</v>
      </c>
      <c r="U63" s="46">
        <v>23</v>
      </c>
      <c r="IF63">
        <v>4070</v>
      </c>
      <c r="IG63" t="s">
        <v>294</v>
      </c>
      <c r="IH63" t="s">
        <v>288</v>
      </c>
      <c r="IK63">
        <v>-2</v>
      </c>
      <c r="IL63" t="s">
        <v>279</v>
      </c>
      <c r="IM63" t="s">
        <v>280</v>
      </c>
      <c r="IN63" t="s">
        <v>654</v>
      </c>
      <c r="IP63" t="s">
        <v>668</v>
      </c>
    </row>
    <row r="64" spans="1:250" x14ac:dyDescent="0.25">
      <c r="A64">
        <v>43871</v>
      </c>
      <c r="B64">
        <v>-890804480</v>
      </c>
      <c r="C64">
        <v>1837</v>
      </c>
      <c r="D64" t="s">
        <v>273</v>
      </c>
      <c r="E64" t="s">
        <v>274</v>
      </c>
      <c r="F64">
        <v>1848</v>
      </c>
      <c r="G64" t="s">
        <v>286</v>
      </c>
      <c r="H64" t="s">
        <v>274</v>
      </c>
      <c r="I64">
        <v>411</v>
      </c>
      <c r="J64" t="s">
        <v>393</v>
      </c>
      <c r="K64" t="s">
        <v>394</v>
      </c>
      <c r="L64">
        <v>4070</v>
      </c>
      <c r="M64" t="s">
        <v>294</v>
      </c>
      <c r="N64" t="s">
        <v>18</v>
      </c>
      <c r="O64">
        <v>4070</v>
      </c>
      <c r="P64" t="s">
        <v>294</v>
      </c>
      <c r="Q64" t="s">
        <v>18</v>
      </c>
      <c r="R64" t="s">
        <v>338</v>
      </c>
      <c r="S64" s="46">
        <v>0</v>
      </c>
      <c r="U64" s="46">
        <v>23</v>
      </c>
      <c r="IF64">
        <v>4070</v>
      </c>
      <c r="IG64" t="s">
        <v>294</v>
      </c>
      <c r="IH64" t="s">
        <v>288</v>
      </c>
      <c r="IK64">
        <v>-2</v>
      </c>
      <c r="IL64" t="s">
        <v>279</v>
      </c>
      <c r="IM64" t="s">
        <v>280</v>
      </c>
      <c r="IN64" t="s">
        <v>654</v>
      </c>
      <c r="IP64" t="s">
        <v>668</v>
      </c>
    </row>
    <row r="65" spans="1:250" x14ac:dyDescent="0.25">
      <c r="A65">
        <v>43872</v>
      </c>
      <c r="B65">
        <v>-890804480</v>
      </c>
      <c r="C65">
        <v>1837</v>
      </c>
      <c r="D65" t="s">
        <v>273</v>
      </c>
      <c r="E65" t="s">
        <v>274</v>
      </c>
      <c r="F65">
        <v>1848</v>
      </c>
      <c r="G65" t="s">
        <v>286</v>
      </c>
      <c r="H65" t="s">
        <v>274</v>
      </c>
      <c r="I65">
        <v>436</v>
      </c>
      <c r="J65" t="s">
        <v>656</v>
      </c>
      <c r="K65" t="s">
        <v>657</v>
      </c>
      <c r="L65">
        <v>4070</v>
      </c>
      <c r="M65" t="s">
        <v>294</v>
      </c>
      <c r="N65" t="s">
        <v>18</v>
      </c>
      <c r="O65">
        <v>4070</v>
      </c>
      <c r="P65" t="s">
        <v>294</v>
      </c>
      <c r="Q65" t="s">
        <v>18</v>
      </c>
      <c r="R65" t="s">
        <v>338</v>
      </c>
      <c r="S65" s="46">
        <v>0</v>
      </c>
      <c r="U65" s="46">
        <v>23</v>
      </c>
      <c r="IF65">
        <v>4070</v>
      </c>
      <c r="IG65" t="s">
        <v>294</v>
      </c>
      <c r="IH65" t="s">
        <v>288</v>
      </c>
      <c r="IK65">
        <v>-2</v>
      </c>
      <c r="IL65" t="s">
        <v>279</v>
      </c>
      <c r="IM65" t="s">
        <v>280</v>
      </c>
      <c r="IN65" t="s">
        <v>654</v>
      </c>
      <c r="IP65" t="s">
        <v>668</v>
      </c>
    </row>
    <row r="66" spans="1:250" x14ac:dyDescent="0.25">
      <c r="A66">
        <v>43873</v>
      </c>
      <c r="B66">
        <v>-890804480</v>
      </c>
      <c r="C66">
        <v>1837</v>
      </c>
      <c r="D66" t="s">
        <v>273</v>
      </c>
      <c r="E66" t="s">
        <v>274</v>
      </c>
      <c r="F66">
        <v>1848</v>
      </c>
      <c r="G66" t="s">
        <v>286</v>
      </c>
      <c r="H66" t="s">
        <v>274</v>
      </c>
      <c r="I66">
        <v>435</v>
      </c>
      <c r="J66" t="s">
        <v>491</v>
      </c>
      <c r="K66" t="s">
        <v>492</v>
      </c>
      <c r="L66">
        <v>4070</v>
      </c>
      <c r="M66" t="s">
        <v>294</v>
      </c>
      <c r="N66" t="s">
        <v>18</v>
      </c>
      <c r="O66">
        <v>4070</v>
      </c>
      <c r="P66" t="s">
        <v>294</v>
      </c>
      <c r="Q66" t="s">
        <v>18</v>
      </c>
      <c r="R66" t="s">
        <v>338</v>
      </c>
      <c r="S66" s="46">
        <v>0</v>
      </c>
      <c r="U66" s="46">
        <v>23</v>
      </c>
      <c r="IF66">
        <v>4070</v>
      </c>
      <c r="IG66" t="s">
        <v>294</v>
      </c>
      <c r="IH66" t="s">
        <v>288</v>
      </c>
      <c r="IK66">
        <v>-2</v>
      </c>
      <c r="IL66" t="s">
        <v>279</v>
      </c>
      <c r="IM66" t="s">
        <v>280</v>
      </c>
      <c r="IN66" t="s">
        <v>654</v>
      </c>
      <c r="IP66" t="s">
        <v>668</v>
      </c>
    </row>
    <row r="67" spans="1:250" x14ac:dyDescent="0.25">
      <c r="A67">
        <v>43874</v>
      </c>
      <c r="B67">
        <v>-890804480</v>
      </c>
      <c r="C67">
        <v>1837</v>
      </c>
      <c r="D67" t="s">
        <v>273</v>
      </c>
      <c r="E67" t="s">
        <v>274</v>
      </c>
      <c r="F67">
        <v>1848</v>
      </c>
      <c r="G67" t="s">
        <v>286</v>
      </c>
      <c r="H67" t="s">
        <v>274</v>
      </c>
      <c r="I67">
        <v>431</v>
      </c>
      <c r="J67" t="s">
        <v>493</v>
      </c>
      <c r="K67" t="s">
        <v>494</v>
      </c>
      <c r="L67">
        <v>4070</v>
      </c>
      <c r="M67" t="s">
        <v>294</v>
      </c>
      <c r="N67" t="s">
        <v>18</v>
      </c>
      <c r="O67">
        <v>4070</v>
      </c>
      <c r="P67" t="s">
        <v>294</v>
      </c>
      <c r="Q67" t="s">
        <v>18</v>
      </c>
      <c r="R67" t="s">
        <v>338</v>
      </c>
      <c r="S67" s="46">
        <v>0</v>
      </c>
      <c r="U67" s="46">
        <v>23</v>
      </c>
      <c r="IF67">
        <v>4070</v>
      </c>
      <c r="IG67" t="s">
        <v>294</v>
      </c>
      <c r="IH67" t="s">
        <v>288</v>
      </c>
      <c r="IK67">
        <v>-2</v>
      </c>
      <c r="IL67" t="s">
        <v>279</v>
      </c>
      <c r="IM67" t="s">
        <v>280</v>
      </c>
      <c r="IN67" t="s">
        <v>654</v>
      </c>
      <c r="IP67" t="s">
        <v>668</v>
      </c>
    </row>
    <row r="68" spans="1:250" x14ac:dyDescent="0.25">
      <c r="A68">
        <v>43875</v>
      </c>
      <c r="B68">
        <v>-890804480</v>
      </c>
      <c r="C68">
        <v>1837</v>
      </c>
      <c r="D68" t="s">
        <v>273</v>
      </c>
      <c r="E68" t="s">
        <v>274</v>
      </c>
      <c r="F68">
        <v>1848</v>
      </c>
      <c r="G68" t="s">
        <v>286</v>
      </c>
      <c r="H68" t="s">
        <v>274</v>
      </c>
      <c r="I68">
        <v>429</v>
      </c>
      <c r="J68" t="s">
        <v>395</v>
      </c>
      <c r="K68" t="s">
        <v>396</v>
      </c>
      <c r="L68">
        <v>4070</v>
      </c>
      <c r="M68" t="s">
        <v>294</v>
      </c>
      <c r="N68" t="s">
        <v>18</v>
      </c>
      <c r="O68">
        <v>4070</v>
      </c>
      <c r="P68" t="s">
        <v>294</v>
      </c>
      <c r="Q68" t="s">
        <v>18</v>
      </c>
      <c r="R68" t="s">
        <v>338</v>
      </c>
      <c r="S68" s="46">
        <v>0</v>
      </c>
      <c r="U68" s="46">
        <v>23</v>
      </c>
      <c r="IF68">
        <v>4070</v>
      </c>
      <c r="IG68" t="s">
        <v>294</v>
      </c>
      <c r="IH68" t="s">
        <v>288</v>
      </c>
      <c r="IK68">
        <v>-2</v>
      </c>
      <c r="IL68" t="s">
        <v>279</v>
      </c>
      <c r="IM68" t="s">
        <v>280</v>
      </c>
      <c r="IN68" t="s">
        <v>654</v>
      </c>
      <c r="IP68" t="s">
        <v>668</v>
      </c>
    </row>
    <row r="69" spans="1:250" x14ac:dyDescent="0.25">
      <c r="A69">
        <v>43876</v>
      </c>
      <c r="B69">
        <v>-890804480</v>
      </c>
      <c r="C69">
        <v>1837</v>
      </c>
      <c r="D69" t="s">
        <v>273</v>
      </c>
      <c r="E69" t="s">
        <v>274</v>
      </c>
      <c r="F69">
        <v>1848</v>
      </c>
      <c r="G69" t="s">
        <v>286</v>
      </c>
      <c r="H69" t="s">
        <v>274</v>
      </c>
      <c r="I69">
        <v>427</v>
      </c>
      <c r="J69" t="s">
        <v>397</v>
      </c>
      <c r="K69" t="s">
        <v>398</v>
      </c>
      <c r="L69">
        <v>4070</v>
      </c>
      <c r="M69" t="s">
        <v>294</v>
      </c>
      <c r="N69" t="s">
        <v>18</v>
      </c>
      <c r="O69">
        <v>4070</v>
      </c>
      <c r="P69" t="s">
        <v>294</v>
      </c>
      <c r="Q69" t="s">
        <v>18</v>
      </c>
      <c r="R69" t="s">
        <v>338</v>
      </c>
      <c r="S69" s="46">
        <v>0</v>
      </c>
      <c r="U69" s="46">
        <v>23</v>
      </c>
      <c r="IF69">
        <v>4070</v>
      </c>
      <c r="IG69" t="s">
        <v>294</v>
      </c>
      <c r="IH69" t="s">
        <v>288</v>
      </c>
      <c r="IK69">
        <v>-2</v>
      </c>
      <c r="IL69" t="s">
        <v>279</v>
      </c>
      <c r="IM69" t="s">
        <v>280</v>
      </c>
      <c r="IN69" t="s">
        <v>654</v>
      </c>
      <c r="IP69" t="s">
        <v>668</v>
      </c>
    </row>
    <row r="70" spans="1:250" x14ac:dyDescent="0.25">
      <c r="A70">
        <v>43877</v>
      </c>
      <c r="B70">
        <v>-890804480</v>
      </c>
      <c r="C70">
        <v>1837</v>
      </c>
      <c r="D70" t="s">
        <v>273</v>
      </c>
      <c r="E70" t="s">
        <v>274</v>
      </c>
      <c r="F70">
        <v>1848</v>
      </c>
      <c r="G70" t="s">
        <v>286</v>
      </c>
      <c r="H70" t="s">
        <v>274</v>
      </c>
      <c r="I70">
        <v>424</v>
      </c>
      <c r="J70" t="s">
        <v>399</v>
      </c>
      <c r="K70" t="s">
        <v>400</v>
      </c>
      <c r="L70">
        <v>4070</v>
      </c>
      <c r="M70" t="s">
        <v>294</v>
      </c>
      <c r="N70" t="s">
        <v>18</v>
      </c>
      <c r="O70">
        <v>4070</v>
      </c>
      <c r="P70" t="s">
        <v>294</v>
      </c>
      <c r="Q70" t="s">
        <v>18</v>
      </c>
      <c r="R70" t="s">
        <v>338</v>
      </c>
      <c r="S70" s="46">
        <v>0</v>
      </c>
      <c r="U70" s="46">
        <v>23</v>
      </c>
      <c r="IF70">
        <v>4070</v>
      </c>
      <c r="IG70" t="s">
        <v>294</v>
      </c>
      <c r="IH70" t="s">
        <v>288</v>
      </c>
      <c r="IK70">
        <v>-2</v>
      </c>
      <c r="IL70" t="s">
        <v>279</v>
      </c>
      <c r="IM70" t="s">
        <v>280</v>
      </c>
      <c r="IN70" t="s">
        <v>654</v>
      </c>
      <c r="IP70" t="s">
        <v>668</v>
      </c>
    </row>
    <row r="71" spans="1:250" x14ac:dyDescent="0.25">
      <c r="A71">
        <v>43878</v>
      </c>
      <c r="B71">
        <v>-890804480</v>
      </c>
      <c r="C71">
        <v>1837</v>
      </c>
      <c r="D71" t="s">
        <v>273</v>
      </c>
      <c r="E71" t="s">
        <v>274</v>
      </c>
      <c r="F71">
        <v>1848</v>
      </c>
      <c r="G71" t="s">
        <v>286</v>
      </c>
      <c r="H71" t="s">
        <v>274</v>
      </c>
      <c r="I71">
        <v>437</v>
      </c>
      <c r="J71" t="s">
        <v>658</v>
      </c>
      <c r="K71" t="s">
        <v>659</v>
      </c>
      <c r="L71">
        <v>4070</v>
      </c>
      <c r="M71" t="s">
        <v>294</v>
      </c>
      <c r="N71" t="s">
        <v>18</v>
      </c>
      <c r="O71">
        <v>4070</v>
      </c>
      <c r="P71" t="s">
        <v>294</v>
      </c>
      <c r="Q71" t="s">
        <v>18</v>
      </c>
      <c r="R71" t="s">
        <v>338</v>
      </c>
      <c r="S71" s="46">
        <v>0</v>
      </c>
      <c r="U71" s="46">
        <v>23</v>
      </c>
      <c r="IF71">
        <v>4070</v>
      </c>
      <c r="IG71" t="s">
        <v>294</v>
      </c>
      <c r="IH71" t="s">
        <v>288</v>
      </c>
      <c r="IK71">
        <v>-2</v>
      </c>
      <c r="IL71" t="s">
        <v>279</v>
      </c>
      <c r="IM71" t="s">
        <v>280</v>
      </c>
      <c r="IN71" t="s">
        <v>654</v>
      </c>
      <c r="IP71" t="s">
        <v>668</v>
      </c>
    </row>
    <row r="72" spans="1:250" x14ac:dyDescent="0.25">
      <c r="A72">
        <v>43879</v>
      </c>
      <c r="B72">
        <v>-890804480</v>
      </c>
      <c r="C72">
        <v>1837</v>
      </c>
      <c r="D72" t="s">
        <v>273</v>
      </c>
      <c r="E72" t="s">
        <v>274</v>
      </c>
      <c r="F72">
        <v>5062</v>
      </c>
      <c r="G72" t="s">
        <v>295</v>
      </c>
      <c r="H72" t="s">
        <v>296</v>
      </c>
      <c r="I72">
        <v>427</v>
      </c>
      <c r="J72" t="s">
        <v>397</v>
      </c>
      <c r="K72" t="s">
        <v>398</v>
      </c>
      <c r="L72">
        <v>4994</v>
      </c>
      <c r="M72" t="s">
        <v>297</v>
      </c>
      <c r="N72" t="s">
        <v>298</v>
      </c>
      <c r="O72">
        <v>4994</v>
      </c>
      <c r="P72" t="s">
        <v>297</v>
      </c>
      <c r="Q72" t="s">
        <v>298</v>
      </c>
      <c r="R72" t="s">
        <v>338</v>
      </c>
      <c r="S72" s="46">
        <v>0</v>
      </c>
      <c r="U72" s="46">
        <v>23</v>
      </c>
      <c r="IF72">
        <v>4994</v>
      </c>
      <c r="IG72" t="s">
        <v>297</v>
      </c>
      <c r="IH72" t="s">
        <v>299</v>
      </c>
      <c r="IK72">
        <v>-2</v>
      </c>
      <c r="IL72" t="s">
        <v>279</v>
      </c>
      <c r="IM72" t="s">
        <v>280</v>
      </c>
      <c r="IN72" t="s">
        <v>669</v>
      </c>
      <c r="IP72" t="s">
        <v>670</v>
      </c>
    </row>
    <row r="73" spans="1:250" x14ac:dyDescent="0.25">
      <c r="A73">
        <v>43880</v>
      </c>
      <c r="B73">
        <v>-890804480</v>
      </c>
      <c r="C73">
        <v>1837</v>
      </c>
      <c r="D73" t="s">
        <v>273</v>
      </c>
      <c r="E73" t="s">
        <v>274</v>
      </c>
      <c r="F73">
        <v>5062</v>
      </c>
      <c r="G73" t="s">
        <v>295</v>
      </c>
      <c r="H73" t="s">
        <v>296</v>
      </c>
      <c r="I73">
        <v>424</v>
      </c>
      <c r="J73" t="s">
        <v>399</v>
      </c>
      <c r="K73" t="s">
        <v>400</v>
      </c>
      <c r="L73">
        <v>4994</v>
      </c>
      <c r="M73" t="s">
        <v>297</v>
      </c>
      <c r="N73" t="s">
        <v>298</v>
      </c>
      <c r="O73">
        <v>4994</v>
      </c>
      <c r="P73" t="s">
        <v>297</v>
      </c>
      <c r="Q73" t="s">
        <v>298</v>
      </c>
      <c r="R73" t="s">
        <v>338</v>
      </c>
      <c r="S73" s="46">
        <v>0</v>
      </c>
      <c r="U73" s="46">
        <v>23</v>
      </c>
      <c r="IF73">
        <v>4994</v>
      </c>
      <c r="IG73" t="s">
        <v>297</v>
      </c>
      <c r="IH73" t="s">
        <v>299</v>
      </c>
      <c r="IK73">
        <v>-2</v>
      </c>
      <c r="IL73" t="s">
        <v>279</v>
      </c>
      <c r="IM73" t="s">
        <v>280</v>
      </c>
      <c r="IN73" t="s">
        <v>669</v>
      </c>
      <c r="IP73" t="s">
        <v>670</v>
      </c>
    </row>
    <row r="74" spans="1:250" x14ac:dyDescent="0.25">
      <c r="A74">
        <v>43881</v>
      </c>
      <c r="B74">
        <v>-890804480</v>
      </c>
      <c r="C74">
        <v>1837</v>
      </c>
      <c r="D74" t="s">
        <v>273</v>
      </c>
      <c r="E74" t="s">
        <v>274</v>
      </c>
      <c r="F74">
        <v>5062</v>
      </c>
      <c r="G74" t="s">
        <v>295</v>
      </c>
      <c r="H74" t="s">
        <v>296</v>
      </c>
      <c r="I74">
        <v>422</v>
      </c>
      <c r="J74" t="s">
        <v>401</v>
      </c>
      <c r="K74" t="s">
        <v>402</v>
      </c>
      <c r="L74">
        <v>4994</v>
      </c>
      <c r="M74" t="s">
        <v>297</v>
      </c>
      <c r="N74" t="s">
        <v>298</v>
      </c>
      <c r="O74">
        <v>4994</v>
      </c>
      <c r="P74" t="s">
        <v>297</v>
      </c>
      <c r="Q74" t="s">
        <v>298</v>
      </c>
      <c r="R74" t="s">
        <v>338</v>
      </c>
      <c r="S74" s="46">
        <v>0</v>
      </c>
      <c r="U74" s="46">
        <v>23</v>
      </c>
      <c r="IF74">
        <v>4994</v>
      </c>
      <c r="IG74" t="s">
        <v>297</v>
      </c>
      <c r="IH74" t="s">
        <v>299</v>
      </c>
      <c r="IK74">
        <v>-2</v>
      </c>
      <c r="IL74" t="s">
        <v>279</v>
      </c>
      <c r="IM74" t="s">
        <v>280</v>
      </c>
      <c r="IN74" t="s">
        <v>669</v>
      </c>
      <c r="IP74" t="s">
        <v>670</v>
      </c>
    </row>
    <row r="75" spans="1:250" x14ac:dyDescent="0.25">
      <c r="A75">
        <v>43882</v>
      </c>
      <c r="B75">
        <v>-890804480</v>
      </c>
      <c r="C75">
        <v>1837</v>
      </c>
      <c r="D75" t="s">
        <v>273</v>
      </c>
      <c r="E75" t="s">
        <v>274</v>
      </c>
      <c r="F75">
        <v>5062</v>
      </c>
      <c r="G75" t="s">
        <v>295</v>
      </c>
      <c r="H75" t="s">
        <v>296</v>
      </c>
      <c r="I75">
        <v>420</v>
      </c>
      <c r="J75" t="s">
        <v>403</v>
      </c>
      <c r="K75" t="s">
        <v>404</v>
      </c>
      <c r="L75">
        <v>4994</v>
      </c>
      <c r="M75" t="s">
        <v>297</v>
      </c>
      <c r="N75" t="s">
        <v>298</v>
      </c>
      <c r="O75">
        <v>4994</v>
      </c>
      <c r="P75" t="s">
        <v>297</v>
      </c>
      <c r="Q75" t="s">
        <v>298</v>
      </c>
      <c r="R75" t="s">
        <v>338</v>
      </c>
      <c r="S75" s="46">
        <v>0</v>
      </c>
      <c r="U75" s="46">
        <v>23</v>
      </c>
      <c r="IF75">
        <v>4994</v>
      </c>
      <c r="IG75" t="s">
        <v>297</v>
      </c>
      <c r="IH75" t="s">
        <v>299</v>
      </c>
      <c r="IK75">
        <v>-2</v>
      </c>
      <c r="IL75" t="s">
        <v>279</v>
      </c>
      <c r="IM75" t="s">
        <v>280</v>
      </c>
      <c r="IN75" t="s">
        <v>669</v>
      </c>
      <c r="IP75" t="s">
        <v>670</v>
      </c>
    </row>
    <row r="76" spans="1:250" x14ac:dyDescent="0.25">
      <c r="A76">
        <v>43883</v>
      </c>
      <c r="B76">
        <v>-890804480</v>
      </c>
      <c r="C76">
        <v>1837</v>
      </c>
      <c r="D76" t="s">
        <v>273</v>
      </c>
      <c r="E76" t="s">
        <v>274</v>
      </c>
      <c r="F76">
        <v>5062</v>
      </c>
      <c r="G76" t="s">
        <v>295</v>
      </c>
      <c r="H76" t="s">
        <v>296</v>
      </c>
      <c r="I76">
        <v>411</v>
      </c>
      <c r="J76" t="s">
        <v>393</v>
      </c>
      <c r="K76" t="s">
        <v>394</v>
      </c>
      <c r="L76">
        <v>4994</v>
      </c>
      <c r="M76" t="s">
        <v>297</v>
      </c>
      <c r="N76" t="s">
        <v>298</v>
      </c>
      <c r="O76">
        <v>4994</v>
      </c>
      <c r="P76" t="s">
        <v>297</v>
      </c>
      <c r="Q76" t="s">
        <v>298</v>
      </c>
      <c r="R76" t="s">
        <v>338</v>
      </c>
      <c r="S76" s="46">
        <v>0</v>
      </c>
      <c r="U76" s="46">
        <v>23</v>
      </c>
      <c r="IF76">
        <v>4994</v>
      </c>
      <c r="IG76" t="s">
        <v>297</v>
      </c>
      <c r="IH76" t="s">
        <v>299</v>
      </c>
      <c r="IK76">
        <v>-2</v>
      </c>
      <c r="IL76" t="s">
        <v>279</v>
      </c>
      <c r="IM76" t="s">
        <v>280</v>
      </c>
      <c r="IN76" t="s">
        <v>669</v>
      </c>
      <c r="IP76" t="s">
        <v>670</v>
      </c>
    </row>
    <row r="77" spans="1:250" x14ac:dyDescent="0.25">
      <c r="A77">
        <v>43884</v>
      </c>
      <c r="B77">
        <v>-890804480</v>
      </c>
      <c r="C77">
        <v>1837</v>
      </c>
      <c r="D77" t="s">
        <v>273</v>
      </c>
      <c r="E77" t="s">
        <v>274</v>
      </c>
      <c r="F77">
        <v>7057</v>
      </c>
      <c r="G77" t="s">
        <v>291</v>
      </c>
      <c r="H77" t="s">
        <v>292</v>
      </c>
      <c r="I77">
        <v>411</v>
      </c>
      <c r="J77" t="s">
        <v>393</v>
      </c>
      <c r="K77" t="s">
        <v>394</v>
      </c>
      <c r="L77">
        <v>4994</v>
      </c>
      <c r="M77" t="s">
        <v>297</v>
      </c>
      <c r="N77" t="s">
        <v>298</v>
      </c>
      <c r="O77">
        <v>4994</v>
      </c>
      <c r="P77" t="s">
        <v>297</v>
      </c>
      <c r="Q77" t="s">
        <v>298</v>
      </c>
      <c r="R77" t="s">
        <v>338</v>
      </c>
      <c r="S77" s="46">
        <v>0</v>
      </c>
      <c r="U77" s="46">
        <v>23</v>
      </c>
      <c r="IF77">
        <v>4994</v>
      </c>
      <c r="IG77" t="s">
        <v>297</v>
      </c>
      <c r="IH77" t="s">
        <v>293</v>
      </c>
      <c r="IK77">
        <v>-2</v>
      </c>
      <c r="IL77" t="s">
        <v>279</v>
      </c>
      <c r="IM77" t="s">
        <v>280</v>
      </c>
      <c r="IN77" t="s">
        <v>666</v>
      </c>
      <c r="IP77" t="s">
        <v>671</v>
      </c>
    </row>
    <row r="78" spans="1:250" x14ac:dyDescent="0.25">
      <c r="A78">
        <v>43885</v>
      </c>
      <c r="B78">
        <v>-890804480</v>
      </c>
      <c r="C78">
        <v>1837</v>
      </c>
      <c r="D78" t="s">
        <v>273</v>
      </c>
      <c r="E78" t="s">
        <v>274</v>
      </c>
      <c r="F78">
        <v>7057</v>
      </c>
      <c r="G78" t="s">
        <v>291</v>
      </c>
      <c r="H78" t="s">
        <v>292</v>
      </c>
      <c r="I78">
        <v>436</v>
      </c>
      <c r="J78" t="s">
        <v>656</v>
      </c>
      <c r="K78" t="s">
        <v>657</v>
      </c>
      <c r="L78">
        <v>4994</v>
      </c>
      <c r="M78" t="s">
        <v>297</v>
      </c>
      <c r="N78" t="s">
        <v>298</v>
      </c>
      <c r="O78">
        <v>4994</v>
      </c>
      <c r="P78" t="s">
        <v>297</v>
      </c>
      <c r="Q78" t="s">
        <v>298</v>
      </c>
      <c r="R78" t="s">
        <v>338</v>
      </c>
      <c r="S78" s="46">
        <v>0</v>
      </c>
      <c r="U78" s="46">
        <v>23</v>
      </c>
      <c r="IF78">
        <v>4994</v>
      </c>
      <c r="IG78" t="s">
        <v>297</v>
      </c>
      <c r="IH78" t="s">
        <v>293</v>
      </c>
      <c r="IK78">
        <v>-2</v>
      </c>
      <c r="IL78" t="s">
        <v>279</v>
      </c>
      <c r="IM78" t="s">
        <v>280</v>
      </c>
      <c r="IN78" t="s">
        <v>666</v>
      </c>
      <c r="IP78" t="s">
        <v>671</v>
      </c>
    </row>
    <row r="79" spans="1:250" x14ac:dyDescent="0.25">
      <c r="A79">
        <v>43886</v>
      </c>
      <c r="B79">
        <v>-890804480</v>
      </c>
      <c r="C79">
        <v>1837</v>
      </c>
      <c r="D79" t="s">
        <v>273</v>
      </c>
      <c r="E79" t="s">
        <v>274</v>
      </c>
      <c r="F79">
        <v>7057</v>
      </c>
      <c r="G79" t="s">
        <v>291</v>
      </c>
      <c r="H79" t="s">
        <v>292</v>
      </c>
      <c r="I79">
        <v>435</v>
      </c>
      <c r="J79" t="s">
        <v>491</v>
      </c>
      <c r="K79" t="s">
        <v>492</v>
      </c>
      <c r="L79">
        <v>4994</v>
      </c>
      <c r="M79" t="s">
        <v>297</v>
      </c>
      <c r="N79" t="s">
        <v>298</v>
      </c>
      <c r="O79">
        <v>4994</v>
      </c>
      <c r="P79" t="s">
        <v>297</v>
      </c>
      <c r="Q79" t="s">
        <v>298</v>
      </c>
      <c r="R79" t="s">
        <v>338</v>
      </c>
      <c r="S79" s="46">
        <v>0</v>
      </c>
      <c r="U79" s="46">
        <v>23</v>
      </c>
      <c r="IF79">
        <v>4994</v>
      </c>
      <c r="IG79" t="s">
        <v>297</v>
      </c>
      <c r="IH79" t="s">
        <v>293</v>
      </c>
      <c r="IK79">
        <v>-2</v>
      </c>
      <c r="IL79" t="s">
        <v>279</v>
      </c>
      <c r="IM79" t="s">
        <v>280</v>
      </c>
      <c r="IN79" t="s">
        <v>666</v>
      </c>
      <c r="IP79" t="s">
        <v>671</v>
      </c>
    </row>
    <row r="80" spans="1:250" x14ac:dyDescent="0.25">
      <c r="A80">
        <v>43887</v>
      </c>
      <c r="B80">
        <v>-890804480</v>
      </c>
      <c r="C80">
        <v>1837</v>
      </c>
      <c r="D80" t="s">
        <v>273</v>
      </c>
      <c r="E80" t="s">
        <v>274</v>
      </c>
      <c r="F80">
        <v>7057</v>
      </c>
      <c r="G80" t="s">
        <v>291</v>
      </c>
      <c r="H80" t="s">
        <v>292</v>
      </c>
      <c r="I80">
        <v>429</v>
      </c>
      <c r="J80" t="s">
        <v>395</v>
      </c>
      <c r="K80" t="s">
        <v>396</v>
      </c>
      <c r="L80">
        <v>4994</v>
      </c>
      <c r="M80" t="s">
        <v>297</v>
      </c>
      <c r="N80" t="s">
        <v>298</v>
      </c>
      <c r="O80">
        <v>4994</v>
      </c>
      <c r="P80" t="s">
        <v>297</v>
      </c>
      <c r="Q80" t="s">
        <v>298</v>
      </c>
      <c r="R80" t="s">
        <v>338</v>
      </c>
      <c r="S80" s="46">
        <v>0</v>
      </c>
      <c r="U80" s="46">
        <v>23</v>
      </c>
      <c r="IF80">
        <v>4994</v>
      </c>
      <c r="IG80" t="s">
        <v>297</v>
      </c>
      <c r="IH80" t="s">
        <v>293</v>
      </c>
      <c r="IK80">
        <v>-2</v>
      </c>
      <c r="IL80" t="s">
        <v>279</v>
      </c>
      <c r="IM80" t="s">
        <v>280</v>
      </c>
      <c r="IN80" t="s">
        <v>666</v>
      </c>
      <c r="IP80" t="s">
        <v>671</v>
      </c>
    </row>
    <row r="81" spans="1:250" x14ac:dyDescent="0.25">
      <c r="A81">
        <v>43888</v>
      </c>
      <c r="B81">
        <v>-890804480</v>
      </c>
      <c r="C81">
        <v>1837</v>
      </c>
      <c r="D81" t="s">
        <v>273</v>
      </c>
      <c r="E81" t="s">
        <v>274</v>
      </c>
      <c r="F81">
        <v>7057</v>
      </c>
      <c r="G81" t="s">
        <v>291</v>
      </c>
      <c r="H81" t="s">
        <v>292</v>
      </c>
      <c r="I81">
        <v>427</v>
      </c>
      <c r="J81" t="s">
        <v>397</v>
      </c>
      <c r="K81" t="s">
        <v>398</v>
      </c>
      <c r="L81">
        <v>4994</v>
      </c>
      <c r="M81" t="s">
        <v>297</v>
      </c>
      <c r="N81" t="s">
        <v>298</v>
      </c>
      <c r="O81">
        <v>4994</v>
      </c>
      <c r="P81" t="s">
        <v>297</v>
      </c>
      <c r="Q81" t="s">
        <v>298</v>
      </c>
      <c r="R81" t="s">
        <v>338</v>
      </c>
      <c r="S81" s="46">
        <v>0</v>
      </c>
      <c r="U81" s="46">
        <v>23</v>
      </c>
      <c r="IF81">
        <v>4994</v>
      </c>
      <c r="IG81" t="s">
        <v>297</v>
      </c>
      <c r="IH81" t="s">
        <v>293</v>
      </c>
      <c r="IK81">
        <v>-2</v>
      </c>
      <c r="IL81" t="s">
        <v>279</v>
      </c>
      <c r="IM81" t="s">
        <v>280</v>
      </c>
      <c r="IN81" t="s">
        <v>666</v>
      </c>
      <c r="IP81" t="s">
        <v>671</v>
      </c>
    </row>
    <row r="82" spans="1:250" x14ac:dyDescent="0.25">
      <c r="A82">
        <v>43889</v>
      </c>
      <c r="B82">
        <v>-890804480</v>
      </c>
      <c r="C82">
        <v>1837</v>
      </c>
      <c r="D82" t="s">
        <v>273</v>
      </c>
      <c r="E82" t="s">
        <v>274</v>
      </c>
      <c r="F82">
        <v>7057</v>
      </c>
      <c r="G82" t="s">
        <v>291</v>
      </c>
      <c r="H82" t="s">
        <v>292</v>
      </c>
      <c r="I82">
        <v>424</v>
      </c>
      <c r="J82" t="s">
        <v>399</v>
      </c>
      <c r="K82" t="s">
        <v>400</v>
      </c>
      <c r="L82">
        <v>4994</v>
      </c>
      <c r="M82" t="s">
        <v>297</v>
      </c>
      <c r="N82" t="s">
        <v>298</v>
      </c>
      <c r="O82">
        <v>4994</v>
      </c>
      <c r="P82" t="s">
        <v>297</v>
      </c>
      <c r="Q82" t="s">
        <v>298</v>
      </c>
      <c r="R82" t="s">
        <v>338</v>
      </c>
      <c r="S82" s="46">
        <v>0</v>
      </c>
      <c r="U82" s="46">
        <v>23</v>
      </c>
      <c r="IF82">
        <v>4994</v>
      </c>
      <c r="IG82" t="s">
        <v>297</v>
      </c>
      <c r="IH82" t="s">
        <v>293</v>
      </c>
      <c r="IK82">
        <v>-2</v>
      </c>
      <c r="IL82" t="s">
        <v>279</v>
      </c>
      <c r="IM82" t="s">
        <v>280</v>
      </c>
      <c r="IN82" t="s">
        <v>666</v>
      </c>
      <c r="IP82" t="s">
        <v>671</v>
      </c>
    </row>
    <row r="83" spans="1:250" x14ac:dyDescent="0.25">
      <c r="A83">
        <v>43890</v>
      </c>
      <c r="B83">
        <v>-890804480</v>
      </c>
      <c r="C83">
        <v>1837</v>
      </c>
      <c r="D83" t="s">
        <v>273</v>
      </c>
      <c r="E83" t="s">
        <v>274</v>
      </c>
      <c r="F83">
        <v>7057</v>
      </c>
      <c r="G83" t="s">
        <v>291</v>
      </c>
      <c r="H83" t="s">
        <v>292</v>
      </c>
      <c r="I83">
        <v>422</v>
      </c>
      <c r="J83" t="s">
        <v>401</v>
      </c>
      <c r="K83" t="s">
        <v>402</v>
      </c>
      <c r="L83">
        <v>4994</v>
      </c>
      <c r="M83" t="s">
        <v>297</v>
      </c>
      <c r="N83" t="s">
        <v>298</v>
      </c>
      <c r="O83">
        <v>4994</v>
      </c>
      <c r="P83" t="s">
        <v>297</v>
      </c>
      <c r="Q83" t="s">
        <v>298</v>
      </c>
      <c r="R83" t="s">
        <v>338</v>
      </c>
      <c r="S83" s="46">
        <v>0</v>
      </c>
      <c r="U83" s="46">
        <v>23</v>
      </c>
      <c r="IF83">
        <v>4994</v>
      </c>
      <c r="IG83" t="s">
        <v>297</v>
      </c>
      <c r="IH83" t="s">
        <v>293</v>
      </c>
      <c r="IK83">
        <v>-2</v>
      </c>
      <c r="IL83" t="s">
        <v>279</v>
      </c>
      <c r="IM83" t="s">
        <v>280</v>
      </c>
      <c r="IN83" t="s">
        <v>666</v>
      </c>
      <c r="IP83" t="s">
        <v>671</v>
      </c>
    </row>
    <row r="84" spans="1:250" x14ac:dyDescent="0.25">
      <c r="A84">
        <v>43891</v>
      </c>
      <c r="B84">
        <v>-890804480</v>
      </c>
      <c r="C84">
        <v>1837</v>
      </c>
      <c r="D84" t="s">
        <v>273</v>
      </c>
      <c r="E84" t="s">
        <v>274</v>
      </c>
      <c r="F84">
        <v>7057</v>
      </c>
      <c r="G84" t="s">
        <v>291</v>
      </c>
      <c r="H84" t="s">
        <v>292</v>
      </c>
      <c r="I84">
        <v>420</v>
      </c>
      <c r="J84" t="s">
        <v>403</v>
      </c>
      <c r="K84" t="s">
        <v>404</v>
      </c>
      <c r="L84">
        <v>4994</v>
      </c>
      <c r="M84" t="s">
        <v>297</v>
      </c>
      <c r="N84" t="s">
        <v>298</v>
      </c>
      <c r="O84">
        <v>4994</v>
      </c>
      <c r="P84" t="s">
        <v>297</v>
      </c>
      <c r="Q84" t="s">
        <v>298</v>
      </c>
      <c r="R84" t="s">
        <v>338</v>
      </c>
      <c r="S84" s="46">
        <v>0</v>
      </c>
      <c r="U84" s="46">
        <v>23</v>
      </c>
      <c r="IF84">
        <v>4994</v>
      </c>
      <c r="IG84" t="s">
        <v>297</v>
      </c>
      <c r="IH84" t="s">
        <v>293</v>
      </c>
      <c r="IK84">
        <v>-2</v>
      </c>
      <c r="IL84" t="s">
        <v>279</v>
      </c>
      <c r="IM84" t="s">
        <v>280</v>
      </c>
      <c r="IN84" t="s">
        <v>666</v>
      </c>
      <c r="IP84" t="s">
        <v>671</v>
      </c>
    </row>
    <row r="85" spans="1:250" x14ac:dyDescent="0.25">
      <c r="A85">
        <v>43892</v>
      </c>
      <c r="B85">
        <v>-890804480</v>
      </c>
      <c r="C85">
        <v>1837</v>
      </c>
      <c r="D85" t="s">
        <v>273</v>
      </c>
      <c r="E85" t="s">
        <v>274</v>
      </c>
      <c r="F85">
        <v>7057</v>
      </c>
      <c r="G85" t="s">
        <v>291</v>
      </c>
      <c r="H85" t="s">
        <v>292</v>
      </c>
      <c r="I85">
        <v>437</v>
      </c>
      <c r="J85" t="s">
        <v>658</v>
      </c>
      <c r="K85" t="s">
        <v>659</v>
      </c>
      <c r="L85">
        <v>4994</v>
      </c>
      <c r="M85" t="s">
        <v>297</v>
      </c>
      <c r="N85" t="s">
        <v>298</v>
      </c>
      <c r="O85">
        <v>4994</v>
      </c>
      <c r="P85" t="s">
        <v>297</v>
      </c>
      <c r="Q85" t="s">
        <v>298</v>
      </c>
      <c r="R85" t="s">
        <v>338</v>
      </c>
      <c r="S85" s="46">
        <v>0</v>
      </c>
      <c r="U85" s="46">
        <v>23</v>
      </c>
      <c r="IF85">
        <v>4994</v>
      </c>
      <c r="IG85" t="s">
        <v>297</v>
      </c>
      <c r="IH85" t="s">
        <v>293</v>
      </c>
      <c r="IK85">
        <v>-2</v>
      </c>
      <c r="IL85" t="s">
        <v>279</v>
      </c>
      <c r="IM85" t="s">
        <v>280</v>
      </c>
      <c r="IN85" t="s">
        <v>666</v>
      </c>
      <c r="IP85" t="s">
        <v>671</v>
      </c>
    </row>
    <row r="86" spans="1:250" x14ac:dyDescent="0.25">
      <c r="A86">
        <v>43893</v>
      </c>
      <c r="B86">
        <v>-890804480</v>
      </c>
      <c r="C86">
        <v>1837</v>
      </c>
      <c r="D86" t="s">
        <v>273</v>
      </c>
      <c r="E86" t="s">
        <v>274</v>
      </c>
      <c r="F86">
        <v>5062</v>
      </c>
      <c r="G86" t="s">
        <v>295</v>
      </c>
      <c r="H86" t="s">
        <v>296</v>
      </c>
      <c r="I86">
        <v>437</v>
      </c>
      <c r="J86" t="s">
        <v>658</v>
      </c>
      <c r="K86" t="s">
        <v>659</v>
      </c>
      <c r="L86">
        <v>4994</v>
      </c>
      <c r="M86" t="s">
        <v>297</v>
      </c>
      <c r="N86" t="s">
        <v>298</v>
      </c>
      <c r="O86">
        <v>4994</v>
      </c>
      <c r="P86" t="s">
        <v>297</v>
      </c>
      <c r="Q86" t="s">
        <v>298</v>
      </c>
      <c r="R86" t="s">
        <v>338</v>
      </c>
      <c r="S86" s="46">
        <v>0</v>
      </c>
      <c r="U86" s="46">
        <v>23</v>
      </c>
      <c r="IF86">
        <v>4994</v>
      </c>
      <c r="IG86" t="s">
        <v>297</v>
      </c>
      <c r="IH86" t="s">
        <v>299</v>
      </c>
      <c r="IK86">
        <v>-2</v>
      </c>
      <c r="IL86" t="s">
        <v>279</v>
      </c>
      <c r="IM86" t="s">
        <v>280</v>
      </c>
      <c r="IN86" t="s">
        <v>669</v>
      </c>
      <c r="IP86" t="s">
        <v>670</v>
      </c>
    </row>
    <row r="87" spans="1:250" x14ac:dyDescent="0.25">
      <c r="A87">
        <v>43894</v>
      </c>
      <c r="B87">
        <v>-890804480</v>
      </c>
      <c r="C87">
        <v>1837</v>
      </c>
      <c r="D87" t="s">
        <v>273</v>
      </c>
      <c r="E87" t="s">
        <v>274</v>
      </c>
      <c r="F87">
        <v>5062</v>
      </c>
      <c r="G87" t="s">
        <v>295</v>
      </c>
      <c r="H87" t="s">
        <v>296</v>
      </c>
      <c r="I87">
        <v>436</v>
      </c>
      <c r="J87" t="s">
        <v>656</v>
      </c>
      <c r="K87" t="s">
        <v>657</v>
      </c>
      <c r="L87">
        <v>4994</v>
      </c>
      <c r="M87" t="s">
        <v>297</v>
      </c>
      <c r="N87" t="s">
        <v>298</v>
      </c>
      <c r="O87">
        <v>4994</v>
      </c>
      <c r="P87" t="s">
        <v>297</v>
      </c>
      <c r="Q87" t="s">
        <v>298</v>
      </c>
      <c r="R87" t="s">
        <v>338</v>
      </c>
      <c r="S87" s="46">
        <v>0</v>
      </c>
      <c r="U87" s="46">
        <v>23</v>
      </c>
      <c r="IF87">
        <v>4994</v>
      </c>
      <c r="IG87" t="s">
        <v>297</v>
      </c>
      <c r="IH87" t="s">
        <v>299</v>
      </c>
      <c r="IK87">
        <v>-2</v>
      </c>
      <c r="IL87" t="s">
        <v>279</v>
      </c>
      <c r="IM87" t="s">
        <v>280</v>
      </c>
      <c r="IN87" t="s">
        <v>669</v>
      </c>
      <c r="IP87" t="s">
        <v>670</v>
      </c>
    </row>
    <row r="88" spans="1:250" x14ac:dyDescent="0.25">
      <c r="A88">
        <v>43895</v>
      </c>
      <c r="B88">
        <v>-890804480</v>
      </c>
      <c r="C88">
        <v>1837</v>
      </c>
      <c r="D88" t="s">
        <v>273</v>
      </c>
      <c r="E88" t="s">
        <v>274</v>
      </c>
      <c r="F88">
        <v>5062</v>
      </c>
      <c r="G88" t="s">
        <v>295</v>
      </c>
      <c r="H88" t="s">
        <v>296</v>
      </c>
      <c r="I88">
        <v>435</v>
      </c>
      <c r="J88" t="s">
        <v>491</v>
      </c>
      <c r="K88" t="s">
        <v>492</v>
      </c>
      <c r="L88">
        <v>4994</v>
      </c>
      <c r="M88" t="s">
        <v>297</v>
      </c>
      <c r="N88" t="s">
        <v>298</v>
      </c>
      <c r="O88">
        <v>4994</v>
      </c>
      <c r="P88" t="s">
        <v>297</v>
      </c>
      <c r="Q88" t="s">
        <v>298</v>
      </c>
      <c r="R88" t="s">
        <v>338</v>
      </c>
      <c r="S88" s="46">
        <v>0</v>
      </c>
      <c r="U88" s="46">
        <v>23</v>
      </c>
      <c r="IF88">
        <v>4994</v>
      </c>
      <c r="IG88" t="s">
        <v>297</v>
      </c>
      <c r="IH88" t="s">
        <v>299</v>
      </c>
      <c r="IK88">
        <v>-2</v>
      </c>
      <c r="IL88" t="s">
        <v>279</v>
      </c>
      <c r="IM88" t="s">
        <v>280</v>
      </c>
      <c r="IN88" t="s">
        <v>669</v>
      </c>
      <c r="IP88" t="s">
        <v>670</v>
      </c>
    </row>
    <row r="89" spans="1:250" x14ac:dyDescent="0.25">
      <c r="A89">
        <v>43896</v>
      </c>
      <c r="B89">
        <v>-890804480</v>
      </c>
      <c r="C89">
        <v>1837</v>
      </c>
      <c r="D89" t="s">
        <v>273</v>
      </c>
      <c r="E89" t="s">
        <v>274</v>
      </c>
      <c r="F89">
        <v>5062</v>
      </c>
      <c r="G89" t="s">
        <v>295</v>
      </c>
      <c r="H89" t="s">
        <v>296</v>
      </c>
      <c r="I89">
        <v>431</v>
      </c>
      <c r="J89" t="s">
        <v>493</v>
      </c>
      <c r="K89" t="s">
        <v>494</v>
      </c>
      <c r="L89">
        <v>4994</v>
      </c>
      <c r="M89" t="s">
        <v>297</v>
      </c>
      <c r="N89" t="s">
        <v>298</v>
      </c>
      <c r="O89">
        <v>4994</v>
      </c>
      <c r="P89" t="s">
        <v>297</v>
      </c>
      <c r="Q89" t="s">
        <v>298</v>
      </c>
      <c r="R89" t="s">
        <v>338</v>
      </c>
      <c r="S89" s="46">
        <v>0</v>
      </c>
      <c r="U89" s="46">
        <v>23</v>
      </c>
      <c r="IF89">
        <v>4994</v>
      </c>
      <c r="IG89" t="s">
        <v>297</v>
      </c>
      <c r="IH89" t="s">
        <v>299</v>
      </c>
      <c r="IK89">
        <v>-2</v>
      </c>
      <c r="IL89" t="s">
        <v>279</v>
      </c>
      <c r="IM89" t="s">
        <v>280</v>
      </c>
      <c r="IN89" t="s">
        <v>669</v>
      </c>
      <c r="IP89" t="s">
        <v>670</v>
      </c>
    </row>
    <row r="90" spans="1:250" x14ac:dyDescent="0.25">
      <c r="A90">
        <v>43897</v>
      </c>
      <c r="B90">
        <v>-890804480</v>
      </c>
      <c r="C90">
        <v>1837</v>
      </c>
      <c r="D90" t="s">
        <v>273</v>
      </c>
      <c r="E90" t="s">
        <v>274</v>
      </c>
      <c r="F90">
        <v>5062</v>
      </c>
      <c r="G90" t="s">
        <v>295</v>
      </c>
      <c r="H90" t="s">
        <v>296</v>
      </c>
      <c r="I90">
        <v>429</v>
      </c>
      <c r="J90" t="s">
        <v>395</v>
      </c>
      <c r="K90" t="s">
        <v>396</v>
      </c>
      <c r="L90">
        <v>4994</v>
      </c>
      <c r="M90" t="s">
        <v>297</v>
      </c>
      <c r="N90" t="s">
        <v>298</v>
      </c>
      <c r="O90">
        <v>4994</v>
      </c>
      <c r="P90" t="s">
        <v>297</v>
      </c>
      <c r="Q90" t="s">
        <v>298</v>
      </c>
      <c r="R90" t="s">
        <v>338</v>
      </c>
      <c r="S90" s="46">
        <v>0</v>
      </c>
      <c r="U90" s="46">
        <v>23</v>
      </c>
      <c r="IF90">
        <v>4994</v>
      </c>
      <c r="IG90" t="s">
        <v>297</v>
      </c>
      <c r="IH90" t="s">
        <v>299</v>
      </c>
      <c r="IK90">
        <v>-2</v>
      </c>
      <c r="IL90" t="s">
        <v>279</v>
      </c>
      <c r="IM90" t="s">
        <v>280</v>
      </c>
      <c r="IN90" t="s">
        <v>669</v>
      </c>
      <c r="IP90" t="s">
        <v>670</v>
      </c>
    </row>
    <row r="91" spans="1:250" x14ac:dyDescent="0.25">
      <c r="A91">
        <v>43898</v>
      </c>
      <c r="B91">
        <v>-890804480</v>
      </c>
      <c r="C91">
        <v>1837</v>
      </c>
      <c r="D91" t="s">
        <v>273</v>
      </c>
      <c r="E91" t="s">
        <v>274</v>
      </c>
      <c r="F91">
        <v>7057</v>
      </c>
      <c r="G91" t="s">
        <v>291</v>
      </c>
      <c r="H91" t="s">
        <v>292</v>
      </c>
      <c r="I91">
        <v>431</v>
      </c>
      <c r="J91" t="s">
        <v>493</v>
      </c>
      <c r="K91" t="s">
        <v>494</v>
      </c>
      <c r="L91">
        <v>4994</v>
      </c>
      <c r="M91" t="s">
        <v>297</v>
      </c>
      <c r="N91" t="s">
        <v>298</v>
      </c>
      <c r="O91">
        <v>4994</v>
      </c>
      <c r="P91" t="s">
        <v>297</v>
      </c>
      <c r="Q91" t="s">
        <v>298</v>
      </c>
      <c r="R91" t="s">
        <v>338</v>
      </c>
      <c r="S91" s="46">
        <v>0</v>
      </c>
      <c r="U91" s="46">
        <v>23</v>
      </c>
      <c r="IF91">
        <v>4994</v>
      </c>
      <c r="IG91" t="s">
        <v>297</v>
      </c>
      <c r="IH91" t="s">
        <v>293</v>
      </c>
      <c r="IK91">
        <v>-2</v>
      </c>
      <c r="IL91" t="s">
        <v>279</v>
      </c>
      <c r="IM91" t="s">
        <v>280</v>
      </c>
      <c r="IN91" t="s">
        <v>666</v>
      </c>
      <c r="IP91" t="s">
        <v>671</v>
      </c>
    </row>
    <row r="92" spans="1:250" x14ac:dyDescent="0.25">
      <c r="A92">
        <v>43899</v>
      </c>
      <c r="B92">
        <v>-890804480</v>
      </c>
      <c r="C92">
        <v>1837</v>
      </c>
      <c r="D92" t="s">
        <v>273</v>
      </c>
      <c r="E92" t="s">
        <v>274</v>
      </c>
      <c r="F92">
        <v>1848</v>
      </c>
      <c r="G92" t="s">
        <v>286</v>
      </c>
      <c r="H92" t="s">
        <v>274</v>
      </c>
      <c r="I92">
        <v>422</v>
      </c>
      <c r="J92" t="s">
        <v>401</v>
      </c>
      <c r="K92" t="s">
        <v>402</v>
      </c>
      <c r="L92">
        <v>6330</v>
      </c>
      <c r="M92" t="s">
        <v>300</v>
      </c>
      <c r="N92" t="s">
        <v>301</v>
      </c>
      <c r="O92">
        <v>6330</v>
      </c>
      <c r="P92" t="s">
        <v>300</v>
      </c>
      <c r="Q92" t="s">
        <v>301</v>
      </c>
      <c r="R92" t="s">
        <v>338</v>
      </c>
      <c r="S92" s="46">
        <v>0</v>
      </c>
      <c r="U92" s="46">
        <v>23</v>
      </c>
      <c r="IF92">
        <v>6330</v>
      </c>
      <c r="IG92" t="s">
        <v>300</v>
      </c>
      <c r="IH92" t="s">
        <v>288</v>
      </c>
      <c r="IK92">
        <v>-2</v>
      </c>
      <c r="IL92" t="s">
        <v>279</v>
      </c>
      <c r="IM92" t="s">
        <v>280</v>
      </c>
      <c r="IN92" t="s">
        <v>654</v>
      </c>
      <c r="IP92" t="s">
        <v>672</v>
      </c>
    </row>
    <row r="93" spans="1:250" x14ac:dyDescent="0.25">
      <c r="A93">
        <v>43900</v>
      </c>
      <c r="B93">
        <v>-890804480</v>
      </c>
      <c r="C93">
        <v>1837</v>
      </c>
      <c r="D93" t="s">
        <v>273</v>
      </c>
      <c r="E93" t="s">
        <v>274</v>
      </c>
      <c r="F93">
        <v>1848</v>
      </c>
      <c r="G93" t="s">
        <v>286</v>
      </c>
      <c r="H93" t="s">
        <v>274</v>
      </c>
      <c r="I93">
        <v>420</v>
      </c>
      <c r="J93" t="s">
        <v>403</v>
      </c>
      <c r="K93" t="s">
        <v>404</v>
      </c>
      <c r="L93">
        <v>6330</v>
      </c>
      <c r="M93" t="s">
        <v>300</v>
      </c>
      <c r="N93" t="s">
        <v>301</v>
      </c>
      <c r="O93">
        <v>6330</v>
      </c>
      <c r="P93" t="s">
        <v>300</v>
      </c>
      <c r="Q93" t="s">
        <v>301</v>
      </c>
      <c r="R93" t="s">
        <v>338</v>
      </c>
      <c r="S93" s="46">
        <v>0</v>
      </c>
      <c r="U93" s="46">
        <v>23</v>
      </c>
      <c r="IF93">
        <v>6330</v>
      </c>
      <c r="IG93" t="s">
        <v>300</v>
      </c>
      <c r="IH93" t="s">
        <v>288</v>
      </c>
      <c r="IK93">
        <v>-2</v>
      </c>
      <c r="IL93" t="s">
        <v>279</v>
      </c>
      <c r="IM93" t="s">
        <v>280</v>
      </c>
      <c r="IN93" t="s">
        <v>654</v>
      </c>
      <c r="IP93" t="s">
        <v>672</v>
      </c>
    </row>
    <row r="94" spans="1:250" x14ac:dyDescent="0.25">
      <c r="A94">
        <v>43901</v>
      </c>
      <c r="B94">
        <v>-890804480</v>
      </c>
      <c r="C94">
        <v>1837</v>
      </c>
      <c r="D94" t="s">
        <v>273</v>
      </c>
      <c r="E94" t="s">
        <v>274</v>
      </c>
      <c r="F94">
        <v>1848</v>
      </c>
      <c r="G94" t="s">
        <v>286</v>
      </c>
      <c r="H94" t="s">
        <v>274</v>
      </c>
      <c r="I94">
        <v>411</v>
      </c>
      <c r="J94" t="s">
        <v>393</v>
      </c>
      <c r="K94" t="s">
        <v>394</v>
      </c>
      <c r="L94">
        <v>6330</v>
      </c>
      <c r="M94" t="s">
        <v>300</v>
      </c>
      <c r="N94" t="s">
        <v>301</v>
      </c>
      <c r="O94">
        <v>6330</v>
      </c>
      <c r="P94" t="s">
        <v>300</v>
      </c>
      <c r="Q94" t="s">
        <v>301</v>
      </c>
      <c r="R94" t="s">
        <v>338</v>
      </c>
      <c r="S94" s="46">
        <v>0</v>
      </c>
      <c r="U94" s="46">
        <v>23</v>
      </c>
      <c r="IF94">
        <v>6330</v>
      </c>
      <c r="IG94" t="s">
        <v>300</v>
      </c>
      <c r="IH94" t="s">
        <v>288</v>
      </c>
      <c r="IK94">
        <v>-2</v>
      </c>
      <c r="IL94" t="s">
        <v>279</v>
      </c>
      <c r="IM94" t="s">
        <v>280</v>
      </c>
      <c r="IN94" t="s">
        <v>654</v>
      </c>
      <c r="IP94" t="s">
        <v>672</v>
      </c>
    </row>
    <row r="95" spans="1:250" x14ac:dyDescent="0.25">
      <c r="A95">
        <v>43902</v>
      </c>
      <c r="B95">
        <v>-890804480</v>
      </c>
      <c r="C95">
        <v>1837</v>
      </c>
      <c r="D95" t="s">
        <v>273</v>
      </c>
      <c r="E95" t="s">
        <v>274</v>
      </c>
      <c r="F95">
        <v>1848</v>
      </c>
      <c r="G95" t="s">
        <v>286</v>
      </c>
      <c r="H95" t="s">
        <v>274</v>
      </c>
      <c r="I95">
        <v>427</v>
      </c>
      <c r="J95" t="s">
        <v>397</v>
      </c>
      <c r="K95" t="s">
        <v>398</v>
      </c>
      <c r="L95">
        <v>6330</v>
      </c>
      <c r="M95" t="s">
        <v>300</v>
      </c>
      <c r="N95" t="s">
        <v>301</v>
      </c>
      <c r="O95">
        <v>6330</v>
      </c>
      <c r="P95" t="s">
        <v>300</v>
      </c>
      <c r="Q95" t="s">
        <v>301</v>
      </c>
      <c r="R95" t="s">
        <v>338</v>
      </c>
      <c r="S95" s="46">
        <v>0</v>
      </c>
      <c r="U95" s="46">
        <v>23</v>
      </c>
      <c r="IF95">
        <v>6330</v>
      </c>
      <c r="IG95" t="s">
        <v>300</v>
      </c>
      <c r="IH95" t="s">
        <v>288</v>
      </c>
      <c r="IK95">
        <v>-2</v>
      </c>
      <c r="IL95" t="s">
        <v>279</v>
      </c>
      <c r="IM95" t="s">
        <v>280</v>
      </c>
      <c r="IN95" t="s">
        <v>654</v>
      </c>
      <c r="IP95" t="s">
        <v>672</v>
      </c>
    </row>
    <row r="96" spans="1:250" x14ac:dyDescent="0.25">
      <c r="A96">
        <v>43903</v>
      </c>
      <c r="B96">
        <v>-890804480</v>
      </c>
      <c r="C96">
        <v>1837</v>
      </c>
      <c r="D96" t="s">
        <v>273</v>
      </c>
      <c r="E96" t="s">
        <v>274</v>
      </c>
      <c r="F96">
        <v>1848</v>
      </c>
      <c r="G96" t="s">
        <v>286</v>
      </c>
      <c r="H96" t="s">
        <v>274</v>
      </c>
      <c r="I96">
        <v>424</v>
      </c>
      <c r="J96" t="s">
        <v>399</v>
      </c>
      <c r="K96" t="s">
        <v>400</v>
      </c>
      <c r="L96">
        <v>6330</v>
      </c>
      <c r="M96" t="s">
        <v>300</v>
      </c>
      <c r="N96" t="s">
        <v>301</v>
      </c>
      <c r="O96">
        <v>6330</v>
      </c>
      <c r="P96" t="s">
        <v>300</v>
      </c>
      <c r="Q96" t="s">
        <v>301</v>
      </c>
      <c r="R96" t="s">
        <v>338</v>
      </c>
      <c r="S96" s="46">
        <v>0</v>
      </c>
      <c r="U96" s="46">
        <v>23</v>
      </c>
      <c r="IF96">
        <v>6330</v>
      </c>
      <c r="IG96" t="s">
        <v>300</v>
      </c>
      <c r="IH96" t="s">
        <v>288</v>
      </c>
      <c r="IK96">
        <v>-2</v>
      </c>
      <c r="IL96" t="s">
        <v>279</v>
      </c>
      <c r="IM96" t="s">
        <v>280</v>
      </c>
      <c r="IN96" t="s">
        <v>654</v>
      </c>
      <c r="IP96" t="s">
        <v>672</v>
      </c>
    </row>
    <row r="97" spans="1:250" x14ac:dyDescent="0.25">
      <c r="A97">
        <v>43904</v>
      </c>
      <c r="B97">
        <v>-890804480</v>
      </c>
      <c r="C97">
        <v>1837</v>
      </c>
      <c r="D97" t="s">
        <v>273</v>
      </c>
      <c r="E97" t="s">
        <v>274</v>
      </c>
      <c r="F97">
        <v>7057</v>
      </c>
      <c r="G97" t="s">
        <v>291</v>
      </c>
      <c r="H97" t="s">
        <v>292</v>
      </c>
      <c r="I97">
        <v>424</v>
      </c>
      <c r="J97" t="s">
        <v>399</v>
      </c>
      <c r="K97" t="s">
        <v>400</v>
      </c>
      <c r="L97">
        <v>7087</v>
      </c>
      <c r="M97" t="s">
        <v>302</v>
      </c>
      <c r="N97" t="s">
        <v>303</v>
      </c>
      <c r="O97">
        <v>7087</v>
      </c>
      <c r="P97" t="s">
        <v>302</v>
      </c>
      <c r="Q97" t="s">
        <v>303</v>
      </c>
      <c r="R97" t="s">
        <v>338</v>
      </c>
      <c r="S97" s="46">
        <v>0</v>
      </c>
      <c r="U97" s="46">
        <v>23</v>
      </c>
      <c r="IF97">
        <v>7087</v>
      </c>
      <c r="IG97" t="s">
        <v>302</v>
      </c>
      <c r="IH97" t="s">
        <v>293</v>
      </c>
      <c r="IK97">
        <v>-2</v>
      </c>
      <c r="IL97" t="s">
        <v>279</v>
      </c>
      <c r="IM97" t="s">
        <v>280</v>
      </c>
      <c r="IN97" t="s">
        <v>666</v>
      </c>
      <c r="IP97" t="s">
        <v>673</v>
      </c>
    </row>
    <row r="98" spans="1:250" x14ac:dyDescent="0.25">
      <c r="A98">
        <v>43905</v>
      </c>
      <c r="B98">
        <v>-890804480</v>
      </c>
      <c r="C98">
        <v>1837</v>
      </c>
      <c r="D98" t="s">
        <v>273</v>
      </c>
      <c r="E98" t="s">
        <v>274</v>
      </c>
      <c r="F98">
        <v>7057</v>
      </c>
      <c r="G98" t="s">
        <v>291</v>
      </c>
      <c r="H98" t="s">
        <v>292</v>
      </c>
      <c r="I98">
        <v>422</v>
      </c>
      <c r="J98" t="s">
        <v>401</v>
      </c>
      <c r="K98" t="s">
        <v>402</v>
      </c>
      <c r="L98">
        <v>7087</v>
      </c>
      <c r="M98" t="s">
        <v>302</v>
      </c>
      <c r="N98" t="s">
        <v>303</v>
      </c>
      <c r="O98">
        <v>7087</v>
      </c>
      <c r="P98" t="s">
        <v>302</v>
      </c>
      <c r="Q98" t="s">
        <v>303</v>
      </c>
      <c r="R98" t="s">
        <v>338</v>
      </c>
      <c r="S98" s="46">
        <v>0</v>
      </c>
      <c r="U98" s="46">
        <v>23</v>
      </c>
      <c r="IF98">
        <v>7087</v>
      </c>
      <c r="IG98" t="s">
        <v>302</v>
      </c>
      <c r="IH98" t="s">
        <v>293</v>
      </c>
      <c r="IK98">
        <v>-2</v>
      </c>
      <c r="IL98" t="s">
        <v>279</v>
      </c>
      <c r="IM98" t="s">
        <v>280</v>
      </c>
      <c r="IN98" t="s">
        <v>666</v>
      </c>
      <c r="IP98" t="s">
        <v>673</v>
      </c>
    </row>
    <row r="99" spans="1:250" x14ac:dyDescent="0.25">
      <c r="A99">
        <v>43906</v>
      </c>
      <c r="B99">
        <v>-890804480</v>
      </c>
      <c r="C99">
        <v>1837</v>
      </c>
      <c r="D99" t="s">
        <v>273</v>
      </c>
      <c r="E99" t="s">
        <v>274</v>
      </c>
      <c r="F99">
        <v>7057</v>
      </c>
      <c r="G99" t="s">
        <v>291</v>
      </c>
      <c r="H99" t="s">
        <v>292</v>
      </c>
      <c r="I99">
        <v>420</v>
      </c>
      <c r="J99" t="s">
        <v>403</v>
      </c>
      <c r="K99" t="s">
        <v>404</v>
      </c>
      <c r="L99">
        <v>7087</v>
      </c>
      <c r="M99" t="s">
        <v>302</v>
      </c>
      <c r="N99" t="s">
        <v>303</v>
      </c>
      <c r="O99">
        <v>7087</v>
      </c>
      <c r="P99" t="s">
        <v>302</v>
      </c>
      <c r="Q99" t="s">
        <v>303</v>
      </c>
      <c r="R99" t="s">
        <v>338</v>
      </c>
      <c r="S99" s="46">
        <v>0</v>
      </c>
      <c r="U99" s="46">
        <v>23</v>
      </c>
      <c r="IF99">
        <v>7087</v>
      </c>
      <c r="IG99" t="s">
        <v>302</v>
      </c>
      <c r="IH99" t="s">
        <v>293</v>
      </c>
      <c r="IK99">
        <v>-2</v>
      </c>
      <c r="IL99" t="s">
        <v>279</v>
      </c>
      <c r="IM99" t="s">
        <v>280</v>
      </c>
      <c r="IN99" t="s">
        <v>666</v>
      </c>
      <c r="IP99" t="s">
        <v>673</v>
      </c>
    </row>
    <row r="100" spans="1:250" x14ac:dyDescent="0.25">
      <c r="A100">
        <v>43907</v>
      </c>
      <c r="B100">
        <v>-890804480</v>
      </c>
      <c r="C100">
        <v>1837</v>
      </c>
      <c r="D100" t="s">
        <v>273</v>
      </c>
      <c r="E100" t="s">
        <v>274</v>
      </c>
      <c r="F100">
        <v>7057</v>
      </c>
      <c r="G100" t="s">
        <v>291</v>
      </c>
      <c r="H100" t="s">
        <v>292</v>
      </c>
      <c r="I100">
        <v>411</v>
      </c>
      <c r="J100" t="s">
        <v>393</v>
      </c>
      <c r="K100" t="s">
        <v>394</v>
      </c>
      <c r="L100">
        <v>7087</v>
      </c>
      <c r="M100" t="s">
        <v>302</v>
      </c>
      <c r="N100" t="s">
        <v>303</v>
      </c>
      <c r="O100">
        <v>7087</v>
      </c>
      <c r="P100" t="s">
        <v>302</v>
      </c>
      <c r="Q100" t="s">
        <v>303</v>
      </c>
      <c r="R100" t="s">
        <v>338</v>
      </c>
      <c r="S100" s="46">
        <v>0</v>
      </c>
      <c r="U100" s="46">
        <v>23</v>
      </c>
      <c r="IF100">
        <v>7087</v>
      </c>
      <c r="IG100" t="s">
        <v>302</v>
      </c>
      <c r="IH100" t="s">
        <v>293</v>
      </c>
      <c r="IK100">
        <v>-2</v>
      </c>
      <c r="IL100" t="s">
        <v>279</v>
      </c>
      <c r="IM100" t="s">
        <v>280</v>
      </c>
      <c r="IN100" t="s">
        <v>666</v>
      </c>
      <c r="IP100" t="s">
        <v>673</v>
      </c>
    </row>
    <row r="101" spans="1:250" x14ac:dyDescent="0.25">
      <c r="A101">
        <v>43908</v>
      </c>
      <c r="B101">
        <v>-890804480</v>
      </c>
      <c r="C101">
        <v>1837</v>
      </c>
      <c r="D101" t="s">
        <v>273</v>
      </c>
      <c r="E101" t="s">
        <v>274</v>
      </c>
      <c r="F101">
        <v>7057</v>
      </c>
      <c r="G101" t="s">
        <v>291</v>
      </c>
      <c r="H101" t="s">
        <v>292</v>
      </c>
      <c r="I101">
        <v>437</v>
      </c>
      <c r="J101" t="s">
        <v>658</v>
      </c>
      <c r="K101" t="s">
        <v>659</v>
      </c>
      <c r="L101">
        <v>7087</v>
      </c>
      <c r="M101" t="s">
        <v>302</v>
      </c>
      <c r="N101" t="s">
        <v>303</v>
      </c>
      <c r="O101">
        <v>7087</v>
      </c>
      <c r="P101" t="s">
        <v>302</v>
      </c>
      <c r="Q101" t="s">
        <v>303</v>
      </c>
      <c r="R101" t="s">
        <v>338</v>
      </c>
      <c r="S101" s="46">
        <v>0</v>
      </c>
      <c r="U101" s="46">
        <v>23</v>
      </c>
      <c r="IF101">
        <v>7087</v>
      </c>
      <c r="IG101" t="s">
        <v>302</v>
      </c>
      <c r="IH101" t="s">
        <v>293</v>
      </c>
      <c r="IK101">
        <v>-2</v>
      </c>
      <c r="IL101" t="s">
        <v>279</v>
      </c>
      <c r="IM101" t="s">
        <v>280</v>
      </c>
      <c r="IN101" t="s">
        <v>666</v>
      </c>
      <c r="IP101" t="s">
        <v>673</v>
      </c>
    </row>
    <row r="102" spans="1:250" x14ac:dyDescent="0.25">
      <c r="A102">
        <v>43909</v>
      </c>
      <c r="B102">
        <v>-890804480</v>
      </c>
      <c r="C102">
        <v>1837</v>
      </c>
      <c r="D102" t="s">
        <v>273</v>
      </c>
      <c r="E102" t="s">
        <v>274</v>
      </c>
      <c r="F102">
        <v>7057</v>
      </c>
      <c r="G102" t="s">
        <v>291</v>
      </c>
      <c r="H102" t="s">
        <v>292</v>
      </c>
      <c r="I102">
        <v>436</v>
      </c>
      <c r="J102" t="s">
        <v>656</v>
      </c>
      <c r="K102" t="s">
        <v>657</v>
      </c>
      <c r="L102">
        <v>7087</v>
      </c>
      <c r="M102" t="s">
        <v>302</v>
      </c>
      <c r="N102" t="s">
        <v>303</v>
      </c>
      <c r="O102">
        <v>7087</v>
      </c>
      <c r="P102" t="s">
        <v>302</v>
      </c>
      <c r="Q102" t="s">
        <v>303</v>
      </c>
      <c r="R102" t="s">
        <v>338</v>
      </c>
      <c r="S102" s="46">
        <v>0</v>
      </c>
      <c r="U102" s="46">
        <v>23</v>
      </c>
      <c r="IF102">
        <v>7087</v>
      </c>
      <c r="IG102" t="s">
        <v>302</v>
      </c>
      <c r="IH102" t="s">
        <v>293</v>
      </c>
      <c r="IK102">
        <v>-2</v>
      </c>
      <c r="IL102" t="s">
        <v>279</v>
      </c>
      <c r="IM102" t="s">
        <v>280</v>
      </c>
      <c r="IN102" t="s">
        <v>666</v>
      </c>
      <c r="IP102" t="s">
        <v>673</v>
      </c>
    </row>
    <row r="103" spans="1:250" x14ac:dyDescent="0.25">
      <c r="A103">
        <v>43910</v>
      </c>
      <c r="B103">
        <v>-890804480</v>
      </c>
      <c r="C103">
        <v>1837</v>
      </c>
      <c r="D103" t="s">
        <v>273</v>
      </c>
      <c r="E103" t="s">
        <v>274</v>
      </c>
      <c r="F103">
        <v>7057</v>
      </c>
      <c r="G103" t="s">
        <v>291</v>
      </c>
      <c r="H103" t="s">
        <v>292</v>
      </c>
      <c r="I103">
        <v>435</v>
      </c>
      <c r="J103" t="s">
        <v>491</v>
      </c>
      <c r="K103" t="s">
        <v>492</v>
      </c>
      <c r="L103">
        <v>7087</v>
      </c>
      <c r="M103" t="s">
        <v>302</v>
      </c>
      <c r="N103" t="s">
        <v>303</v>
      </c>
      <c r="O103">
        <v>7087</v>
      </c>
      <c r="P103" t="s">
        <v>302</v>
      </c>
      <c r="Q103" t="s">
        <v>303</v>
      </c>
      <c r="R103" t="s">
        <v>338</v>
      </c>
      <c r="S103" s="46">
        <v>0</v>
      </c>
      <c r="U103" s="46">
        <v>23</v>
      </c>
      <c r="IF103">
        <v>7087</v>
      </c>
      <c r="IG103" t="s">
        <v>302</v>
      </c>
      <c r="IH103" t="s">
        <v>293</v>
      </c>
      <c r="IK103">
        <v>-2</v>
      </c>
      <c r="IL103" t="s">
        <v>279</v>
      </c>
      <c r="IM103" t="s">
        <v>280</v>
      </c>
      <c r="IN103" t="s">
        <v>666</v>
      </c>
      <c r="IP103" t="s">
        <v>673</v>
      </c>
    </row>
    <row r="104" spans="1:250" x14ac:dyDescent="0.25">
      <c r="A104">
        <v>43911</v>
      </c>
      <c r="B104">
        <v>-890804480</v>
      </c>
      <c r="C104">
        <v>1837</v>
      </c>
      <c r="D104" t="s">
        <v>273</v>
      </c>
      <c r="E104" t="s">
        <v>274</v>
      </c>
      <c r="F104">
        <v>7057</v>
      </c>
      <c r="G104" t="s">
        <v>291</v>
      </c>
      <c r="H104" t="s">
        <v>292</v>
      </c>
      <c r="I104">
        <v>431</v>
      </c>
      <c r="J104" t="s">
        <v>493</v>
      </c>
      <c r="K104" t="s">
        <v>494</v>
      </c>
      <c r="L104">
        <v>7087</v>
      </c>
      <c r="M104" t="s">
        <v>302</v>
      </c>
      <c r="N104" t="s">
        <v>303</v>
      </c>
      <c r="O104">
        <v>7087</v>
      </c>
      <c r="P104" t="s">
        <v>302</v>
      </c>
      <c r="Q104" t="s">
        <v>303</v>
      </c>
      <c r="R104" t="s">
        <v>338</v>
      </c>
      <c r="S104" s="46">
        <v>0</v>
      </c>
      <c r="U104" s="46">
        <v>23</v>
      </c>
      <c r="IF104">
        <v>7087</v>
      </c>
      <c r="IG104" t="s">
        <v>302</v>
      </c>
      <c r="IH104" t="s">
        <v>293</v>
      </c>
      <c r="IK104">
        <v>-2</v>
      </c>
      <c r="IL104" t="s">
        <v>279</v>
      </c>
      <c r="IM104" t="s">
        <v>280</v>
      </c>
      <c r="IN104" t="s">
        <v>666</v>
      </c>
      <c r="IP104" t="s">
        <v>673</v>
      </c>
    </row>
    <row r="105" spans="1:250" x14ac:dyDescent="0.25">
      <c r="A105">
        <v>43912</v>
      </c>
      <c r="B105">
        <v>-890804480</v>
      </c>
      <c r="C105">
        <v>1837</v>
      </c>
      <c r="D105" t="s">
        <v>273</v>
      </c>
      <c r="E105" t="s">
        <v>274</v>
      </c>
      <c r="F105">
        <v>7057</v>
      </c>
      <c r="G105" t="s">
        <v>291</v>
      </c>
      <c r="H105" t="s">
        <v>292</v>
      </c>
      <c r="I105">
        <v>429</v>
      </c>
      <c r="J105" t="s">
        <v>395</v>
      </c>
      <c r="K105" t="s">
        <v>396</v>
      </c>
      <c r="L105">
        <v>7087</v>
      </c>
      <c r="M105" t="s">
        <v>302</v>
      </c>
      <c r="N105" t="s">
        <v>303</v>
      </c>
      <c r="O105">
        <v>7087</v>
      </c>
      <c r="P105" t="s">
        <v>302</v>
      </c>
      <c r="Q105" t="s">
        <v>303</v>
      </c>
      <c r="R105" t="s">
        <v>338</v>
      </c>
      <c r="S105" s="46">
        <v>0</v>
      </c>
      <c r="U105" s="46">
        <v>23</v>
      </c>
      <c r="IF105">
        <v>7087</v>
      </c>
      <c r="IG105" t="s">
        <v>302</v>
      </c>
      <c r="IH105" t="s">
        <v>293</v>
      </c>
      <c r="IK105">
        <v>-2</v>
      </c>
      <c r="IL105" t="s">
        <v>279</v>
      </c>
      <c r="IM105" t="s">
        <v>280</v>
      </c>
      <c r="IN105" t="s">
        <v>666</v>
      </c>
      <c r="IP105" t="s">
        <v>673</v>
      </c>
    </row>
    <row r="106" spans="1:250" x14ac:dyDescent="0.25">
      <c r="A106">
        <v>43913</v>
      </c>
      <c r="B106">
        <v>-890804480</v>
      </c>
      <c r="C106">
        <v>1837</v>
      </c>
      <c r="D106" t="s">
        <v>273</v>
      </c>
      <c r="E106" t="s">
        <v>274</v>
      </c>
      <c r="F106">
        <v>7057</v>
      </c>
      <c r="G106" t="s">
        <v>291</v>
      </c>
      <c r="H106" t="s">
        <v>292</v>
      </c>
      <c r="I106">
        <v>427</v>
      </c>
      <c r="J106" t="s">
        <v>397</v>
      </c>
      <c r="K106" t="s">
        <v>398</v>
      </c>
      <c r="L106">
        <v>7087</v>
      </c>
      <c r="M106" t="s">
        <v>302</v>
      </c>
      <c r="N106" t="s">
        <v>303</v>
      </c>
      <c r="O106">
        <v>7087</v>
      </c>
      <c r="P106" t="s">
        <v>302</v>
      </c>
      <c r="Q106" t="s">
        <v>303</v>
      </c>
      <c r="R106" t="s">
        <v>338</v>
      </c>
      <c r="S106" s="46">
        <v>0</v>
      </c>
      <c r="U106" s="46">
        <v>23</v>
      </c>
      <c r="IF106">
        <v>7087</v>
      </c>
      <c r="IG106" t="s">
        <v>302</v>
      </c>
      <c r="IH106" t="s">
        <v>293</v>
      </c>
      <c r="IK106">
        <v>-2</v>
      </c>
      <c r="IL106" t="s">
        <v>279</v>
      </c>
      <c r="IM106" t="s">
        <v>280</v>
      </c>
      <c r="IN106" t="s">
        <v>666</v>
      </c>
      <c r="IP106" t="s">
        <v>673</v>
      </c>
    </row>
    <row r="107" spans="1:250" x14ac:dyDescent="0.25">
      <c r="A107">
        <v>43914</v>
      </c>
      <c r="B107">
        <v>-890804480</v>
      </c>
      <c r="C107">
        <v>1837</v>
      </c>
      <c r="D107" t="s">
        <v>273</v>
      </c>
      <c r="E107" t="s">
        <v>274</v>
      </c>
      <c r="F107">
        <v>5062</v>
      </c>
      <c r="G107" t="s">
        <v>295</v>
      </c>
      <c r="H107" t="s">
        <v>296</v>
      </c>
      <c r="I107">
        <v>429</v>
      </c>
      <c r="J107" t="s">
        <v>395</v>
      </c>
      <c r="K107" t="s">
        <v>396</v>
      </c>
      <c r="L107">
        <v>7999</v>
      </c>
      <c r="M107" t="s">
        <v>304</v>
      </c>
      <c r="N107" t="s">
        <v>305</v>
      </c>
      <c r="O107">
        <v>7999</v>
      </c>
      <c r="P107" t="s">
        <v>304</v>
      </c>
      <c r="Q107" t="s">
        <v>305</v>
      </c>
      <c r="R107" t="s">
        <v>338</v>
      </c>
      <c r="S107" s="46">
        <v>0</v>
      </c>
      <c r="U107" s="46">
        <v>23</v>
      </c>
      <c r="IF107">
        <v>7999</v>
      </c>
      <c r="IG107" t="s">
        <v>304</v>
      </c>
      <c r="IH107" t="s">
        <v>299</v>
      </c>
      <c r="IK107">
        <v>-2</v>
      </c>
      <c r="IL107" t="s">
        <v>279</v>
      </c>
      <c r="IM107" t="s">
        <v>280</v>
      </c>
      <c r="IN107" t="s">
        <v>669</v>
      </c>
      <c r="IP107" t="s">
        <v>674</v>
      </c>
    </row>
    <row r="108" spans="1:250" x14ac:dyDescent="0.25">
      <c r="A108">
        <v>43915</v>
      </c>
      <c r="B108">
        <v>-890804480</v>
      </c>
      <c r="C108">
        <v>1837</v>
      </c>
      <c r="D108" t="s">
        <v>273</v>
      </c>
      <c r="E108" t="s">
        <v>274</v>
      </c>
      <c r="F108">
        <v>5062</v>
      </c>
      <c r="G108" t="s">
        <v>295</v>
      </c>
      <c r="H108" t="s">
        <v>296</v>
      </c>
      <c r="I108">
        <v>427</v>
      </c>
      <c r="J108" t="s">
        <v>397</v>
      </c>
      <c r="K108" t="s">
        <v>398</v>
      </c>
      <c r="L108">
        <v>7999</v>
      </c>
      <c r="M108" t="s">
        <v>304</v>
      </c>
      <c r="N108" t="s">
        <v>305</v>
      </c>
      <c r="O108">
        <v>7999</v>
      </c>
      <c r="P108" t="s">
        <v>304</v>
      </c>
      <c r="Q108" t="s">
        <v>305</v>
      </c>
      <c r="R108" t="s">
        <v>338</v>
      </c>
      <c r="S108" s="46">
        <v>0</v>
      </c>
      <c r="U108" s="46">
        <v>23</v>
      </c>
      <c r="IF108">
        <v>7999</v>
      </c>
      <c r="IG108" t="s">
        <v>304</v>
      </c>
      <c r="IH108" t="s">
        <v>299</v>
      </c>
      <c r="IK108">
        <v>-2</v>
      </c>
      <c r="IL108" t="s">
        <v>279</v>
      </c>
      <c r="IM108" t="s">
        <v>280</v>
      </c>
      <c r="IN108" t="s">
        <v>669</v>
      </c>
      <c r="IP108" t="s">
        <v>674</v>
      </c>
    </row>
    <row r="109" spans="1:250" x14ac:dyDescent="0.25">
      <c r="A109">
        <v>43916</v>
      </c>
      <c r="B109">
        <v>-890804480</v>
      </c>
      <c r="C109">
        <v>1837</v>
      </c>
      <c r="D109" t="s">
        <v>273</v>
      </c>
      <c r="E109" t="s">
        <v>274</v>
      </c>
      <c r="F109">
        <v>5062</v>
      </c>
      <c r="G109" t="s">
        <v>295</v>
      </c>
      <c r="H109" t="s">
        <v>296</v>
      </c>
      <c r="I109">
        <v>424</v>
      </c>
      <c r="J109" t="s">
        <v>399</v>
      </c>
      <c r="K109" t="s">
        <v>400</v>
      </c>
      <c r="L109">
        <v>7999</v>
      </c>
      <c r="M109" t="s">
        <v>304</v>
      </c>
      <c r="N109" t="s">
        <v>305</v>
      </c>
      <c r="O109">
        <v>7999</v>
      </c>
      <c r="P109" t="s">
        <v>304</v>
      </c>
      <c r="Q109" t="s">
        <v>305</v>
      </c>
      <c r="R109" t="s">
        <v>338</v>
      </c>
      <c r="S109" s="46">
        <v>0</v>
      </c>
      <c r="U109" s="46">
        <v>23</v>
      </c>
      <c r="IF109">
        <v>7999</v>
      </c>
      <c r="IG109" t="s">
        <v>304</v>
      </c>
      <c r="IH109" t="s">
        <v>299</v>
      </c>
      <c r="IK109">
        <v>-2</v>
      </c>
      <c r="IL109" t="s">
        <v>279</v>
      </c>
      <c r="IM109" t="s">
        <v>280</v>
      </c>
      <c r="IN109" t="s">
        <v>669</v>
      </c>
      <c r="IP109" t="s">
        <v>674</v>
      </c>
    </row>
    <row r="110" spans="1:250" x14ac:dyDescent="0.25">
      <c r="A110">
        <v>43917</v>
      </c>
      <c r="B110">
        <v>-890804480</v>
      </c>
      <c r="C110">
        <v>1837</v>
      </c>
      <c r="D110" t="s">
        <v>273</v>
      </c>
      <c r="E110" t="s">
        <v>274</v>
      </c>
      <c r="F110">
        <v>5062</v>
      </c>
      <c r="G110" t="s">
        <v>295</v>
      </c>
      <c r="H110" t="s">
        <v>296</v>
      </c>
      <c r="I110">
        <v>422</v>
      </c>
      <c r="J110" t="s">
        <v>401</v>
      </c>
      <c r="K110" t="s">
        <v>402</v>
      </c>
      <c r="L110">
        <v>7999</v>
      </c>
      <c r="M110" t="s">
        <v>304</v>
      </c>
      <c r="N110" t="s">
        <v>305</v>
      </c>
      <c r="O110">
        <v>7999</v>
      </c>
      <c r="P110" t="s">
        <v>304</v>
      </c>
      <c r="Q110" t="s">
        <v>305</v>
      </c>
      <c r="R110" t="s">
        <v>338</v>
      </c>
      <c r="S110" s="46">
        <v>0</v>
      </c>
      <c r="U110" s="46">
        <v>23</v>
      </c>
      <c r="IF110">
        <v>7999</v>
      </c>
      <c r="IG110" t="s">
        <v>304</v>
      </c>
      <c r="IH110" t="s">
        <v>299</v>
      </c>
      <c r="IK110">
        <v>-2</v>
      </c>
      <c r="IL110" t="s">
        <v>279</v>
      </c>
      <c r="IM110" t="s">
        <v>280</v>
      </c>
      <c r="IN110" t="s">
        <v>669</v>
      </c>
      <c r="IP110" t="s">
        <v>674</v>
      </c>
    </row>
    <row r="111" spans="1:250" x14ac:dyDescent="0.25">
      <c r="A111">
        <v>43918</v>
      </c>
      <c r="B111">
        <v>-890804480</v>
      </c>
      <c r="C111">
        <v>1837</v>
      </c>
      <c r="D111" t="s">
        <v>273</v>
      </c>
      <c r="E111" t="s">
        <v>274</v>
      </c>
      <c r="F111">
        <v>5062</v>
      </c>
      <c r="G111" t="s">
        <v>295</v>
      </c>
      <c r="H111" t="s">
        <v>296</v>
      </c>
      <c r="I111">
        <v>420</v>
      </c>
      <c r="J111" t="s">
        <v>403</v>
      </c>
      <c r="K111" t="s">
        <v>404</v>
      </c>
      <c r="L111">
        <v>7999</v>
      </c>
      <c r="M111" t="s">
        <v>304</v>
      </c>
      <c r="N111" t="s">
        <v>305</v>
      </c>
      <c r="O111">
        <v>7999</v>
      </c>
      <c r="P111" t="s">
        <v>304</v>
      </c>
      <c r="Q111" t="s">
        <v>305</v>
      </c>
      <c r="R111" t="s">
        <v>338</v>
      </c>
      <c r="S111" s="46">
        <v>0</v>
      </c>
      <c r="U111" s="46">
        <v>23</v>
      </c>
      <c r="IF111">
        <v>7999</v>
      </c>
      <c r="IG111" t="s">
        <v>304</v>
      </c>
      <c r="IH111" t="s">
        <v>299</v>
      </c>
      <c r="IK111">
        <v>-2</v>
      </c>
      <c r="IL111" t="s">
        <v>279</v>
      </c>
      <c r="IM111" t="s">
        <v>280</v>
      </c>
      <c r="IN111" t="s">
        <v>669</v>
      </c>
      <c r="IP111" t="s">
        <v>674</v>
      </c>
    </row>
    <row r="112" spans="1:250" x14ac:dyDescent="0.25">
      <c r="A112">
        <v>43919</v>
      </c>
      <c r="B112">
        <v>-890804480</v>
      </c>
      <c r="C112">
        <v>1837</v>
      </c>
      <c r="D112" t="s">
        <v>273</v>
      </c>
      <c r="E112" t="s">
        <v>274</v>
      </c>
      <c r="F112">
        <v>5062</v>
      </c>
      <c r="G112" t="s">
        <v>295</v>
      </c>
      <c r="H112" t="s">
        <v>296</v>
      </c>
      <c r="I112">
        <v>411</v>
      </c>
      <c r="J112" t="s">
        <v>393</v>
      </c>
      <c r="K112" t="s">
        <v>394</v>
      </c>
      <c r="L112">
        <v>7999</v>
      </c>
      <c r="M112" t="s">
        <v>304</v>
      </c>
      <c r="N112" t="s">
        <v>305</v>
      </c>
      <c r="O112">
        <v>7999</v>
      </c>
      <c r="P112" t="s">
        <v>304</v>
      </c>
      <c r="Q112" t="s">
        <v>305</v>
      </c>
      <c r="R112" t="s">
        <v>338</v>
      </c>
      <c r="S112" s="46">
        <v>0</v>
      </c>
      <c r="U112" s="46">
        <v>23</v>
      </c>
      <c r="IF112">
        <v>7999</v>
      </c>
      <c r="IG112" t="s">
        <v>304</v>
      </c>
      <c r="IH112" t="s">
        <v>299</v>
      </c>
      <c r="IK112">
        <v>-2</v>
      </c>
      <c r="IL112" t="s">
        <v>279</v>
      </c>
      <c r="IM112" t="s">
        <v>280</v>
      </c>
      <c r="IN112" t="s">
        <v>669</v>
      </c>
      <c r="IP112" t="s">
        <v>674</v>
      </c>
    </row>
    <row r="113" spans="1:250" x14ac:dyDescent="0.25">
      <c r="A113">
        <v>43920</v>
      </c>
      <c r="B113">
        <v>-890804480</v>
      </c>
      <c r="C113">
        <v>1837</v>
      </c>
      <c r="D113" t="s">
        <v>273</v>
      </c>
      <c r="E113" t="s">
        <v>274</v>
      </c>
      <c r="F113">
        <v>7057</v>
      </c>
      <c r="G113" t="s">
        <v>291</v>
      </c>
      <c r="H113" t="s">
        <v>292</v>
      </c>
      <c r="I113">
        <v>437</v>
      </c>
      <c r="J113" t="s">
        <v>658</v>
      </c>
      <c r="K113" t="s">
        <v>659</v>
      </c>
      <c r="L113">
        <v>7999</v>
      </c>
      <c r="M113" t="s">
        <v>304</v>
      </c>
      <c r="N113" t="s">
        <v>305</v>
      </c>
      <c r="O113">
        <v>7999</v>
      </c>
      <c r="P113" t="s">
        <v>304</v>
      </c>
      <c r="Q113" t="s">
        <v>305</v>
      </c>
      <c r="R113" t="s">
        <v>338</v>
      </c>
      <c r="S113" s="46">
        <v>0</v>
      </c>
      <c r="U113" s="46">
        <v>23</v>
      </c>
      <c r="IF113">
        <v>7999</v>
      </c>
      <c r="IG113" t="s">
        <v>304</v>
      </c>
      <c r="IH113" t="s">
        <v>293</v>
      </c>
      <c r="IK113">
        <v>-2</v>
      </c>
      <c r="IL113" t="s">
        <v>279</v>
      </c>
      <c r="IM113" t="s">
        <v>280</v>
      </c>
      <c r="IN113" t="s">
        <v>666</v>
      </c>
      <c r="IP113" t="s">
        <v>675</v>
      </c>
    </row>
    <row r="114" spans="1:250" x14ac:dyDescent="0.25">
      <c r="A114">
        <v>43921</v>
      </c>
      <c r="B114">
        <v>-890804480</v>
      </c>
      <c r="C114">
        <v>1837</v>
      </c>
      <c r="D114" t="s">
        <v>273</v>
      </c>
      <c r="E114" t="s">
        <v>274</v>
      </c>
      <c r="F114">
        <v>7057</v>
      </c>
      <c r="G114" t="s">
        <v>291</v>
      </c>
      <c r="H114" t="s">
        <v>292</v>
      </c>
      <c r="I114">
        <v>436</v>
      </c>
      <c r="J114" t="s">
        <v>656</v>
      </c>
      <c r="K114" t="s">
        <v>657</v>
      </c>
      <c r="L114">
        <v>7999</v>
      </c>
      <c r="M114" t="s">
        <v>304</v>
      </c>
      <c r="N114" t="s">
        <v>305</v>
      </c>
      <c r="O114">
        <v>7999</v>
      </c>
      <c r="P114" t="s">
        <v>304</v>
      </c>
      <c r="Q114" t="s">
        <v>305</v>
      </c>
      <c r="R114" t="s">
        <v>338</v>
      </c>
      <c r="S114" s="46">
        <v>0</v>
      </c>
      <c r="U114" s="46">
        <v>23</v>
      </c>
      <c r="IF114">
        <v>7999</v>
      </c>
      <c r="IG114" t="s">
        <v>304</v>
      </c>
      <c r="IH114" t="s">
        <v>293</v>
      </c>
      <c r="IK114">
        <v>-2</v>
      </c>
      <c r="IL114" t="s">
        <v>279</v>
      </c>
      <c r="IM114" t="s">
        <v>280</v>
      </c>
      <c r="IN114" t="s">
        <v>666</v>
      </c>
      <c r="IP114" t="s">
        <v>675</v>
      </c>
    </row>
    <row r="115" spans="1:250" x14ac:dyDescent="0.25">
      <c r="A115">
        <v>43922</v>
      </c>
      <c r="B115">
        <v>-890804480</v>
      </c>
      <c r="C115">
        <v>1837</v>
      </c>
      <c r="D115" t="s">
        <v>273</v>
      </c>
      <c r="E115" t="s">
        <v>274</v>
      </c>
      <c r="F115">
        <v>7057</v>
      </c>
      <c r="G115" t="s">
        <v>291</v>
      </c>
      <c r="H115" t="s">
        <v>292</v>
      </c>
      <c r="I115">
        <v>435</v>
      </c>
      <c r="J115" t="s">
        <v>491</v>
      </c>
      <c r="K115" t="s">
        <v>492</v>
      </c>
      <c r="L115">
        <v>7999</v>
      </c>
      <c r="M115" t="s">
        <v>304</v>
      </c>
      <c r="N115" t="s">
        <v>305</v>
      </c>
      <c r="O115">
        <v>7999</v>
      </c>
      <c r="P115" t="s">
        <v>304</v>
      </c>
      <c r="Q115" t="s">
        <v>305</v>
      </c>
      <c r="R115" t="s">
        <v>338</v>
      </c>
      <c r="S115" s="46">
        <v>0</v>
      </c>
      <c r="U115" s="46">
        <v>23</v>
      </c>
      <c r="IF115">
        <v>7999</v>
      </c>
      <c r="IG115" t="s">
        <v>304</v>
      </c>
      <c r="IH115" t="s">
        <v>293</v>
      </c>
      <c r="IK115">
        <v>-2</v>
      </c>
      <c r="IL115" t="s">
        <v>279</v>
      </c>
      <c r="IM115" t="s">
        <v>280</v>
      </c>
      <c r="IN115" t="s">
        <v>666</v>
      </c>
      <c r="IP115" t="s">
        <v>675</v>
      </c>
    </row>
    <row r="116" spans="1:250" x14ac:dyDescent="0.25">
      <c r="A116">
        <v>43923</v>
      </c>
      <c r="B116">
        <v>-890804480</v>
      </c>
      <c r="C116">
        <v>1837</v>
      </c>
      <c r="D116" t="s">
        <v>273</v>
      </c>
      <c r="E116" t="s">
        <v>274</v>
      </c>
      <c r="F116">
        <v>7057</v>
      </c>
      <c r="G116" t="s">
        <v>291</v>
      </c>
      <c r="H116" t="s">
        <v>292</v>
      </c>
      <c r="I116">
        <v>431</v>
      </c>
      <c r="J116" t="s">
        <v>493</v>
      </c>
      <c r="K116" t="s">
        <v>494</v>
      </c>
      <c r="L116">
        <v>7999</v>
      </c>
      <c r="M116" t="s">
        <v>304</v>
      </c>
      <c r="N116" t="s">
        <v>305</v>
      </c>
      <c r="O116">
        <v>7999</v>
      </c>
      <c r="P116" t="s">
        <v>304</v>
      </c>
      <c r="Q116" t="s">
        <v>305</v>
      </c>
      <c r="R116" t="s">
        <v>338</v>
      </c>
      <c r="S116" s="46">
        <v>0</v>
      </c>
      <c r="U116" s="46">
        <v>23</v>
      </c>
      <c r="IF116">
        <v>7999</v>
      </c>
      <c r="IG116" t="s">
        <v>304</v>
      </c>
      <c r="IH116" t="s">
        <v>293</v>
      </c>
      <c r="IK116">
        <v>-2</v>
      </c>
      <c r="IL116" t="s">
        <v>279</v>
      </c>
      <c r="IM116" t="s">
        <v>280</v>
      </c>
      <c r="IN116" t="s">
        <v>666</v>
      </c>
      <c r="IP116" t="s">
        <v>675</v>
      </c>
    </row>
    <row r="117" spans="1:250" x14ac:dyDescent="0.25">
      <c r="A117">
        <v>43924</v>
      </c>
      <c r="B117">
        <v>-890804480</v>
      </c>
      <c r="C117">
        <v>1837</v>
      </c>
      <c r="D117" t="s">
        <v>273</v>
      </c>
      <c r="E117" t="s">
        <v>274</v>
      </c>
      <c r="F117">
        <v>7057</v>
      </c>
      <c r="G117" t="s">
        <v>291</v>
      </c>
      <c r="H117" t="s">
        <v>292</v>
      </c>
      <c r="I117">
        <v>429</v>
      </c>
      <c r="J117" t="s">
        <v>395</v>
      </c>
      <c r="K117" t="s">
        <v>396</v>
      </c>
      <c r="L117">
        <v>7999</v>
      </c>
      <c r="M117" t="s">
        <v>304</v>
      </c>
      <c r="N117" t="s">
        <v>305</v>
      </c>
      <c r="O117">
        <v>7999</v>
      </c>
      <c r="P117" t="s">
        <v>304</v>
      </c>
      <c r="Q117" t="s">
        <v>305</v>
      </c>
      <c r="R117" t="s">
        <v>338</v>
      </c>
      <c r="S117" s="46">
        <v>0</v>
      </c>
      <c r="U117" s="46">
        <v>23</v>
      </c>
      <c r="IF117">
        <v>7999</v>
      </c>
      <c r="IG117" t="s">
        <v>304</v>
      </c>
      <c r="IH117" t="s">
        <v>293</v>
      </c>
      <c r="IK117">
        <v>-2</v>
      </c>
      <c r="IL117" t="s">
        <v>279</v>
      </c>
      <c r="IM117" t="s">
        <v>280</v>
      </c>
      <c r="IN117" t="s">
        <v>666</v>
      </c>
      <c r="IP117" t="s">
        <v>675</v>
      </c>
    </row>
    <row r="118" spans="1:250" x14ac:dyDescent="0.25">
      <c r="A118">
        <v>43925</v>
      </c>
      <c r="B118">
        <v>-890804480</v>
      </c>
      <c r="C118">
        <v>1837</v>
      </c>
      <c r="D118" t="s">
        <v>273</v>
      </c>
      <c r="E118" t="s">
        <v>274</v>
      </c>
      <c r="F118">
        <v>7057</v>
      </c>
      <c r="G118" t="s">
        <v>291</v>
      </c>
      <c r="H118" t="s">
        <v>292</v>
      </c>
      <c r="I118">
        <v>427</v>
      </c>
      <c r="J118" t="s">
        <v>397</v>
      </c>
      <c r="K118" t="s">
        <v>398</v>
      </c>
      <c r="L118">
        <v>7999</v>
      </c>
      <c r="M118" t="s">
        <v>304</v>
      </c>
      <c r="N118" t="s">
        <v>305</v>
      </c>
      <c r="O118">
        <v>7999</v>
      </c>
      <c r="P118" t="s">
        <v>304</v>
      </c>
      <c r="Q118" t="s">
        <v>305</v>
      </c>
      <c r="R118" t="s">
        <v>338</v>
      </c>
      <c r="S118" s="46">
        <v>0</v>
      </c>
      <c r="U118" s="46">
        <v>23</v>
      </c>
      <c r="IF118">
        <v>7999</v>
      </c>
      <c r="IG118" t="s">
        <v>304</v>
      </c>
      <c r="IH118" t="s">
        <v>293</v>
      </c>
      <c r="IK118">
        <v>-2</v>
      </c>
      <c r="IL118" t="s">
        <v>279</v>
      </c>
      <c r="IM118" t="s">
        <v>280</v>
      </c>
      <c r="IN118" t="s">
        <v>666</v>
      </c>
      <c r="IP118" t="s">
        <v>675</v>
      </c>
    </row>
    <row r="119" spans="1:250" x14ac:dyDescent="0.25">
      <c r="A119">
        <v>43926</v>
      </c>
      <c r="B119">
        <v>-890804480</v>
      </c>
      <c r="C119">
        <v>1837</v>
      </c>
      <c r="D119" t="s">
        <v>273</v>
      </c>
      <c r="E119" t="s">
        <v>274</v>
      </c>
      <c r="F119">
        <v>7057</v>
      </c>
      <c r="G119" t="s">
        <v>291</v>
      </c>
      <c r="H119" t="s">
        <v>292</v>
      </c>
      <c r="I119">
        <v>424</v>
      </c>
      <c r="J119" t="s">
        <v>399</v>
      </c>
      <c r="K119" t="s">
        <v>400</v>
      </c>
      <c r="L119">
        <v>7999</v>
      </c>
      <c r="M119" t="s">
        <v>304</v>
      </c>
      <c r="N119" t="s">
        <v>305</v>
      </c>
      <c r="O119">
        <v>7999</v>
      </c>
      <c r="P119" t="s">
        <v>304</v>
      </c>
      <c r="Q119" t="s">
        <v>305</v>
      </c>
      <c r="R119" t="s">
        <v>338</v>
      </c>
      <c r="S119" s="46">
        <v>0</v>
      </c>
      <c r="U119" s="46">
        <v>23</v>
      </c>
      <c r="IF119">
        <v>7999</v>
      </c>
      <c r="IG119" t="s">
        <v>304</v>
      </c>
      <c r="IH119" t="s">
        <v>293</v>
      </c>
      <c r="IK119">
        <v>-2</v>
      </c>
      <c r="IL119" t="s">
        <v>279</v>
      </c>
      <c r="IM119" t="s">
        <v>280</v>
      </c>
      <c r="IN119" t="s">
        <v>666</v>
      </c>
      <c r="IP119" t="s">
        <v>675</v>
      </c>
    </row>
    <row r="120" spans="1:250" x14ac:dyDescent="0.25">
      <c r="A120">
        <v>43927</v>
      </c>
      <c r="B120">
        <v>-890804480</v>
      </c>
      <c r="C120">
        <v>1837</v>
      </c>
      <c r="D120" t="s">
        <v>273</v>
      </c>
      <c r="E120" t="s">
        <v>274</v>
      </c>
      <c r="F120">
        <v>7057</v>
      </c>
      <c r="G120" t="s">
        <v>291</v>
      </c>
      <c r="H120" t="s">
        <v>292</v>
      </c>
      <c r="I120">
        <v>422</v>
      </c>
      <c r="J120" t="s">
        <v>401</v>
      </c>
      <c r="K120" t="s">
        <v>402</v>
      </c>
      <c r="L120">
        <v>7999</v>
      </c>
      <c r="M120" t="s">
        <v>304</v>
      </c>
      <c r="N120" t="s">
        <v>305</v>
      </c>
      <c r="O120">
        <v>7999</v>
      </c>
      <c r="P120" t="s">
        <v>304</v>
      </c>
      <c r="Q120" t="s">
        <v>305</v>
      </c>
      <c r="R120" t="s">
        <v>338</v>
      </c>
      <c r="S120" s="46">
        <v>0</v>
      </c>
      <c r="U120" s="46">
        <v>23</v>
      </c>
      <c r="IF120">
        <v>7999</v>
      </c>
      <c r="IG120" t="s">
        <v>304</v>
      </c>
      <c r="IH120" t="s">
        <v>293</v>
      </c>
      <c r="IK120">
        <v>-2</v>
      </c>
      <c r="IL120" t="s">
        <v>279</v>
      </c>
      <c r="IM120" t="s">
        <v>280</v>
      </c>
      <c r="IN120" t="s">
        <v>666</v>
      </c>
      <c r="IP120" t="s">
        <v>675</v>
      </c>
    </row>
    <row r="121" spans="1:250" x14ac:dyDescent="0.25">
      <c r="A121">
        <v>43928</v>
      </c>
      <c r="B121">
        <v>-890804480</v>
      </c>
      <c r="C121">
        <v>1837</v>
      </c>
      <c r="D121" t="s">
        <v>273</v>
      </c>
      <c r="E121" t="s">
        <v>274</v>
      </c>
      <c r="F121">
        <v>7057</v>
      </c>
      <c r="G121" t="s">
        <v>291</v>
      </c>
      <c r="H121" t="s">
        <v>292</v>
      </c>
      <c r="I121">
        <v>420</v>
      </c>
      <c r="J121" t="s">
        <v>403</v>
      </c>
      <c r="K121" t="s">
        <v>404</v>
      </c>
      <c r="L121">
        <v>7999</v>
      </c>
      <c r="M121" t="s">
        <v>304</v>
      </c>
      <c r="N121" t="s">
        <v>305</v>
      </c>
      <c r="O121">
        <v>7999</v>
      </c>
      <c r="P121" t="s">
        <v>304</v>
      </c>
      <c r="Q121" t="s">
        <v>305</v>
      </c>
      <c r="R121" t="s">
        <v>338</v>
      </c>
      <c r="S121" s="46">
        <v>0</v>
      </c>
      <c r="U121" s="46">
        <v>23</v>
      </c>
      <c r="IF121">
        <v>7999</v>
      </c>
      <c r="IG121" t="s">
        <v>304</v>
      </c>
      <c r="IH121" t="s">
        <v>293</v>
      </c>
      <c r="IK121">
        <v>-2</v>
      </c>
      <c r="IL121" t="s">
        <v>279</v>
      </c>
      <c r="IM121" t="s">
        <v>280</v>
      </c>
      <c r="IN121" t="s">
        <v>666</v>
      </c>
      <c r="IP121" t="s">
        <v>675</v>
      </c>
    </row>
    <row r="122" spans="1:250" x14ac:dyDescent="0.25">
      <c r="A122">
        <v>43929</v>
      </c>
      <c r="B122">
        <v>-890804480</v>
      </c>
      <c r="C122">
        <v>1837</v>
      </c>
      <c r="D122" t="s">
        <v>273</v>
      </c>
      <c r="E122" t="s">
        <v>274</v>
      </c>
      <c r="F122">
        <v>7057</v>
      </c>
      <c r="G122" t="s">
        <v>291</v>
      </c>
      <c r="H122" t="s">
        <v>292</v>
      </c>
      <c r="I122">
        <v>411</v>
      </c>
      <c r="J122" t="s">
        <v>393</v>
      </c>
      <c r="K122" t="s">
        <v>394</v>
      </c>
      <c r="L122">
        <v>7999</v>
      </c>
      <c r="M122" t="s">
        <v>304</v>
      </c>
      <c r="N122" t="s">
        <v>305</v>
      </c>
      <c r="O122">
        <v>7999</v>
      </c>
      <c r="P122" t="s">
        <v>304</v>
      </c>
      <c r="Q122" t="s">
        <v>305</v>
      </c>
      <c r="R122" t="s">
        <v>338</v>
      </c>
      <c r="S122" s="46">
        <v>0</v>
      </c>
      <c r="U122" s="46">
        <v>23</v>
      </c>
      <c r="IF122">
        <v>7999</v>
      </c>
      <c r="IG122" t="s">
        <v>304</v>
      </c>
      <c r="IH122" t="s">
        <v>293</v>
      </c>
      <c r="IK122">
        <v>-2</v>
      </c>
      <c r="IL122" t="s">
        <v>279</v>
      </c>
      <c r="IM122" t="s">
        <v>280</v>
      </c>
      <c r="IN122" t="s">
        <v>666</v>
      </c>
      <c r="IP122" t="s">
        <v>675</v>
      </c>
    </row>
    <row r="123" spans="1:250" x14ac:dyDescent="0.25">
      <c r="A123">
        <v>43930</v>
      </c>
      <c r="B123">
        <v>-890804480</v>
      </c>
      <c r="C123">
        <v>1837</v>
      </c>
      <c r="D123" t="s">
        <v>273</v>
      </c>
      <c r="E123" t="s">
        <v>274</v>
      </c>
      <c r="F123">
        <v>5062</v>
      </c>
      <c r="G123" t="s">
        <v>295</v>
      </c>
      <c r="H123" t="s">
        <v>296</v>
      </c>
      <c r="I123">
        <v>437</v>
      </c>
      <c r="J123" t="s">
        <v>658</v>
      </c>
      <c r="K123" t="s">
        <v>659</v>
      </c>
      <c r="L123">
        <v>7999</v>
      </c>
      <c r="M123" t="s">
        <v>304</v>
      </c>
      <c r="N123" t="s">
        <v>305</v>
      </c>
      <c r="O123">
        <v>7999</v>
      </c>
      <c r="P123" t="s">
        <v>304</v>
      </c>
      <c r="Q123" t="s">
        <v>305</v>
      </c>
      <c r="R123" t="s">
        <v>338</v>
      </c>
      <c r="S123" s="46">
        <v>0</v>
      </c>
      <c r="U123" s="46">
        <v>23</v>
      </c>
      <c r="IF123">
        <v>7999</v>
      </c>
      <c r="IG123" t="s">
        <v>304</v>
      </c>
      <c r="IH123" t="s">
        <v>299</v>
      </c>
      <c r="IK123">
        <v>-2</v>
      </c>
      <c r="IL123" t="s">
        <v>279</v>
      </c>
      <c r="IM123" t="s">
        <v>280</v>
      </c>
      <c r="IN123" t="s">
        <v>669</v>
      </c>
      <c r="IP123" t="s">
        <v>674</v>
      </c>
    </row>
    <row r="124" spans="1:250" x14ac:dyDescent="0.25">
      <c r="A124">
        <v>43931</v>
      </c>
      <c r="B124">
        <v>-890804480</v>
      </c>
      <c r="C124">
        <v>1837</v>
      </c>
      <c r="D124" t="s">
        <v>273</v>
      </c>
      <c r="E124" t="s">
        <v>274</v>
      </c>
      <c r="F124">
        <v>5062</v>
      </c>
      <c r="G124" t="s">
        <v>295</v>
      </c>
      <c r="H124" t="s">
        <v>296</v>
      </c>
      <c r="I124">
        <v>436</v>
      </c>
      <c r="J124" t="s">
        <v>656</v>
      </c>
      <c r="K124" t="s">
        <v>657</v>
      </c>
      <c r="L124">
        <v>7999</v>
      </c>
      <c r="M124" t="s">
        <v>304</v>
      </c>
      <c r="N124" t="s">
        <v>305</v>
      </c>
      <c r="O124">
        <v>7999</v>
      </c>
      <c r="P124" t="s">
        <v>304</v>
      </c>
      <c r="Q124" t="s">
        <v>305</v>
      </c>
      <c r="R124" t="s">
        <v>338</v>
      </c>
      <c r="S124" s="46">
        <v>0</v>
      </c>
      <c r="U124" s="46">
        <v>23</v>
      </c>
      <c r="IF124">
        <v>7999</v>
      </c>
      <c r="IG124" t="s">
        <v>304</v>
      </c>
      <c r="IH124" t="s">
        <v>299</v>
      </c>
      <c r="IK124">
        <v>-2</v>
      </c>
      <c r="IL124" t="s">
        <v>279</v>
      </c>
      <c r="IM124" t="s">
        <v>280</v>
      </c>
      <c r="IN124" t="s">
        <v>669</v>
      </c>
      <c r="IP124" t="s">
        <v>674</v>
      </c>
    </row>
    <row r="125" spans="1:250" x14ac:dyDescent="0.25">
      <c r="A125">
        <v>43932</v>
      </c>
      <c r="B125">
        <v>-890804480</v>
      </c>
      <c r="C125">
        <v>1837</v>
      </c>
      <c r="D125" t="s">
        <v>273</v>
      </c>
      <c r="E125" t="s">
        <v>274</v>
      </c>
      <c r="F125">
        <v>5062</v>
      </c>
      <c r="G125" t="s">
        <v>295</v>
      </c>
      <c r="H125" t="s">
        <v>296</v>
      </c>
      <c r="I125">
        <v>435</v>
      </c>
      <c r="J125" t="s">
        <v>491</v>
      </c>
      <c r="K125" t="s">
        <v>492</v>
      </c>
      <c r="L125">
        <v>7999</v>
      </c>
      <c r="M125" t="s">
        <v>304</v>
      </c>
      <c r="N125" t="s">
        <v>305</v>
      </c>
      <c r="O125">
        <v>7999</v>
      </c>
      <c r="P125" t="s">
        <v>304</v>
      </c>
      <c r="Q125" t="s">
        <v>305</v>
      </c>
      <c r="R125" t="s">
        <v>338</v>
      </c>
      <c r="S125" s="46">
        <v>0</v>
      </c>
      <c r="U125" s="46">
        <v>23</v>
      </c>
      <c r="IF125">
        <v>7999</v>
      </c>
      <c r="IG125" t="s">
        <v>304</v>
      </c>
      <c r="IH125" t="s">
        <v>299</v>
      </c>
      <c r="IK125">
        <v>-2</v>
      </c>
      <c r="IL125" t="s">
        <v>279</v>
      </c>
      <c r="IM125" t="s">
        <v>280</v>
      </c>
      <c r="IN125" t="s">
        <v>669</v>
      </c>
      <c r="IP125" t="s">
        <v>674</v>
      </c>
    </row>
    <row r="126" spans="1:250" x14ac:dyDescent="0.25">
      <c r="A126">
        <v>43933</v>
      </c>
      <c r="B126">
        <v>-890804480</v>
      </c>
      <c r="C126">
        <v>1837</v>
      </c>
      <c r="D126" t="s">
        <v>273</v>
      </c>
      <c r="E126" t="s">
        <v>274</v>
      </c>
      <c r="F126">
        <v>5062</v>
      </c>
      <c r="G126" t="s">
        <v>295</v>
      </c>
      <c r="H126" t="s">
        <v>296</v>
      </c>
      <c r="I126">
        <v>431</v>
      </c>
      <c r="J126" t="s">
        <v>493</v>
      </c>
      <c r="K126" t="s">
        <v>494</v>
      </c>
      <c r="L126">
        <v>7999</v>
      </c>
      <c r="M126" t="s">
        <v>304</v>
      </c>
      <c r="N126" t="s">
        <v>305</v>
      </c>
      <c r="O126">
        <v>7999</v>
      </c>
      <c r="P126" t="s">
        <v>304</v>
      </c>
      <c r="Q126" t="s">
        <v>305</v>
      </c>
      <c r="R126" t="s">
        <v>338</v>
      </c>
      <c r="S126" s="46">
        <v>0</v>
      </c>
      <c r="U126" s="46">
        <v>23</v>
      </c>
      <c r="IF126">
        <v>7999</v>
      </c>
      <c r="IG126" t="s">
        <v>304</v>
      </c>
      <c r="IH126" t="s">
        <v>299</v>
      </c>
      <c r="IK126">
        <v>-2</v>
      </c>
      <c r="IL126" t="s">
        <v>279</v>
      </c>
      <c r="IM126" t="s">
        <v>280</v>
      </c>
      <c r="IN126" t="s">
        <v>669</v>
      </c>
      <c r="IP126" t="s">
        <v>674</v>
      </c>
    </row>
    <row r="127" spans="1:250" x14ac:dyDescent="0.25">
      <c r="A127">
        <v>43934</v>
      </c>
      <c r="B127">
        <v>-890804480</v>
      </c>
      <c r="C127">
        <v>1837</v>
      </c>
      <c r="D127" t="s">
        <v>273</v>
      </c>
      <c r="E127" t="s">
        <v>274</v>
      </c>
      <c r="F127">
        <v>1848</v>
      </c>
      <c r="G127" t="s">
        <v>286</v>
      </c>
      <c r="H127" t="s">
        <v>274</v>
      </c>
      <c r="I127">
        <v>424</v>
      </c>
      <c r="J127" t="s">
        <v>399</v>
      </c>
      <c r="K127" t="s">
        <v>400</v>
      </c>
      <c r="L127">
        <v>9036</v>
      </c>
      <c r="M127" t="s">
        <v>306</v>
      </c>
      <c r="N127" t="s">
        <v>21</v>
      </c>
      <c r="O127">
        <v>9036</v>
      </c>
      <c r="P127" t="s">
        <v>306</v>
      </c>
      <c r="Q127" t="s">
        <v>21</v>
      </c>
      <c r="R127" t="s">
        <v>338</v>
      </c>
      <c r="S127" s="46">
        <v>0</v>
      </c>
      <c r="U127" s="46">
        <v>23</v>
      </c>
      <c r="IF127">
        <v>9036</v>
      </c>
      <c r="IG127" t="s">
        <v>306</v>
      </c>
      <c r="IH127" t="s">
        <v>288</v>
      </c>
      <c r="IK127">
        <v>-2</v>
      </c>
      <c r="IL127" t="s">
        <v>279</v>
      </c>
      <c r="IM127" t="s">
        <v>280</v>
      </c>
      <c r="IN127" t="s">
        <v>654</v>
      </c>
      <c r="IP127" t="s">
        <v>676</v>
      </c>
    </row>
    <row r="128" spans="1:250" x14ac:dyDescent="0.25">
      <c r="A128">
        <v>43935</v>
      </c>
      <c r="B128">
        <v>-890804480</v>
      </c>
      <c r="C128">
        <v>1837</v>
      </c>
      <c r="D128" t="s">
        <v>273</v>
      </c>
      <c r="E128" t="s">
        <v>274</v>
      </c>
      <c r="F128">
        <v>1848</v>
      </c>
      <c r="G128" t="s">
        <v>286</v>
      </c>
      <c r="H128" t="s">
        <v>274</v>
      </c>
      <c r="I128">
        <v>422</v>
      </c>
      <c r="J128" t="s">
        <v>401</v>
      </c>
      <c r="K128" t="s">
        <v>402</v>
      </c>
      <c r="L128">
        <v>9036</v>
      </c>
      <c r="M128" t="s">
        <v>306</v>
      </c>
      <c r="N128" t="s">
        <v>21</v>
      </c>
      <c r="O128">
        <v>9036</v>
      </c>
      <c r="P128" t="s">
        <v>306</v>
      </c>
      <c r="Q128" t="s">
        <v>21</v>
      </c>
      <c r="R128" t="s">
        <v>338</v>
      </c>
      <c r="S128" s="46">
        <v>0</v>
      </c>
      <c r="U128" s="46">
        <v>23</v>
      </c>
      <c r="IF128">
        <v>9036</v>
      </c>
      <c r="IG128" t="s">
        <v>306</v>
      </c>
      <c r="IH128" t="s">
        <v>288</v>
      </c>
      <c r="IK128">
        <v>-2</v>
      </c>
      <c r="IL128" t="s">
        <v>279</v>
      </c>
      <c r="IM128" t="s">
        <v>280</v>
      </c>
      <c r="IN128" t="s">
        <v>654</v>
      </c>
      <c r="IP128" t="s">
        <v>676</v>
      </c>
    </row>
    <row r="129" spans="1:250" x14ac:dyDescent="0.25">
      <c r="A129">
        <v>43936</v>
      </c>
      <c r="B129">
        <v>-890804480</v>
      </c>
      <c r="C129">
        <v>1837</v>
      </c>
      <c r="D129" t="s">
        <v>273</v>
      </c>
      <c r="E129" t="s">
        <v>274</v>
      </c>
      <c r="F129">
        <v>1848</v>
      </c>
      <c r="G129" t="s">
        <v>286</v>
      </c>
      <c r="H129" t="s">
        <v>274</v>
      </c>
      <c r="I129">
        <v>420</v>
      </c>
      <c r="J129" t="s">
        <v>403</v>
      </c>
      <c r="K129" t="s">
        <v>404</v>
      </c>
      <c r="L129">
        <v>9036</v>
      </c>
      <c r="M129" t="s">
        <v>306</v>
      </c>
      <c r="N129" t="s">
        <v>21</v>
      </c>
      <c r="O129">
        <v>9036</v>
      </c>
      <c r="P129" t="s">
        <v>306</v>
      </c>
      <c r="Q129" t="s">
        <v>21</v>
      </c>
      <c r="R129" t="s">
        <v>338</v>
      </c>
      <c r="S129" s="46">
        <v>0</v>
      </c>
      <c r="U129" s="46">
        <v>23</v>
      </c>
      <c r="IF129">
        <v>9036</v>
      </c>
      <c r="IG129" t="s">
        <v>306</v>
      </c>
      <c r="IH129" t="s">
        <v>288</v>
      </c>
      <c r="IK129">
        <v>-2</v>
      </c>
      <c r="IL129" t="s">
        <v>279</v>
      </c>
      <c r="IM129" t="s">
        <v>280</v>
      </c>
      <c r="IN129" t="s">
        <v>654</v>
      </c>
      <c r="IP129" t="s">
        <v>676</v>
      </c>
    </row>
    <row r="130" spans="1:250" x14ac:dyDescent="0.25">
      <c r="A130">
        <v>43937</v>
      </c>
      <c r="B130">
        <v>-890804480</v>
      </c>
      <c r="C130">
        <v>1837</v>
      </c>
      <c r="D130" t="s">
        <v>273</v>
      </c>
      <c r="E130" t="s">
        <v>274</v>
      </c>
      <c r="F130">
        <v>1848</v>
      </c>
      <c r="G130" t="s">
        <v>286</v>
      </c>
      <c r="H130" t="s">
        <v>274</v>
      </c>
      <c r="I130">
        <v>411</v>
      </c>
      <c r="J130" t="s">
        <v>393</v>
      </c>
      <c r="K130" t="s">
        <v>394</v>
      </c>
      <c r="L130">
        <v>9036</v>
      </c>
      <c r="M130" t="s">
        <v>306</v>
      </c>
      <c r="N130" t="s">
        <v>21</v>
      </c>
      <c r="O130">
        <v>9036</v>
      </c>
      <c r="P130" t="s">
        <v>306</v>
      </c>
      <c r="Q130" t="s">
        <v>21</v>
      </c>
      <c r="R130" t="s">
        <v>338</v>
      </c>
      <c r="S130" s="46">
        <v>0</v>
      </c>
      <c r="U130" s="46">
        <v>23</v>
      </c>
      <c r="IF130">
        <v>9036</v>
      </c>
      <c r="IG130" t="s">
        <v>306</v>
      </c>
      <c r="IH130" t="s">
        <v>288</v>
      </c>
      <c r="IK130">
        <v>-2</v>
      </c>
      <c r="IL130" t="s">
        <v>279</v>
      </c>
      <c r="IM130" t="s">
        <v>280</v>
      </c>
      <c r="IN130" t="s">
        <v>654</v>
      </c>
      <c r="IP130" t="s">
        <v>676</v>
      </c>
    </row>
    <row r="131" spans="1:250" x14ac:dyDescent="0.25">
      <c r="A131">
        <v>43938</v>
      </c>
      <c r="B131">
        <v>-890804480</v>
      </c>
      <c r="C131">
        <v>1837</v>
      </c>
      <c r="D131" t="s">
        <v>273</v>
      </c>
      <c r="E131" t="s">
        <v>274</v>
      </c>
      <c r="F131">
        <v>1848</v>
      </c>
      <c r="G131" t="s">
        <v>286</v>
      </c>
      <c r="H131" t="s">
        <v>274</v>
      </c>
      <c r="I131">
        <v>437</v>
      </c>
      <c r="J131" t="s">
        <v>658</v>
      </c>
      <c r="K131" t="s">
        <v>659</v>
      </c>
      <c r="L131">
        <v>9036</v>
      </c>
      <c r="M131" t="s">
        <v>306</v>
      </c>
      <c r="N131" t="s">
        <v>21</v>
      </c>
      <c r="O131">
        <v>9036</v>
      </c>
      <c r="P131" t="s">
        <v>306</v>
      </c>
      <c r="Q131" t="s">
        <v>21</v>
      </c>
      <c r="R131" t="s">
        <v>338</v>
      </c>
      <c r="S131" s="46">
        <v>0</v>
      </c>
      <c r="U131" s="46">
        <v>23</v>
      </c>
      <c r="IF131">
        <v>9036</v>
      </c>
      <c r="IG131" t="s">
        <v>306</v>
      </c>
      <c r="IH131" t="s">
        <v>288</v>
      </c>
      <c r="IK131">
        <v>-2</v>
      </c>
      <c r="IL131" t="s">
        <v>279</v>
      </c>
      <c r="IM131" t="s">
        <v>280</v>
      </c>
      <c r="IN131" t="s">
        <v>654</v>
      </c>
      <c r="IP131" t="s">
        <v>676</v>
      </c>
    </row>
    <row r="132" spans="1:250" x14ac:dyDescent="0.25">
      <c r="A132">
        <v>43939</v>
      </c>
      <c r="B132">
        <v>-890804480</v>
      </c>
      <c r="C132">
        <v>1837</v>
      </c>
      <c r="D132" t="s">
        <v>273</v>
      </c>
      <c r="E132" t="s">
        <v>274</v>
      </c>
      <c r="F132">
        <v>1848</v>
      </c>
      <c r="G132" t="s">
        <v>286</v>
      </c>
      <c r="H132" t="s">
        <v>274</v>
      </c>
      <c r="I132">
        <v>436</v>
      </c>
      <c r="J132" t="s">
        <v>656</v>
      </c>
      <c r="K132" t="s">
        <v>657</v>
      </c>
      <c r="L132">
        <v>9036</v>
      </c>
      <c r="M132" t="s">
        <v>306</v>
      </c>
      <c r="N132" t="s">
        <v>21</v>
      </c>
      <c r="O132">
        <v>9036</v>
      </c>
      <c r="P132" t="s">
        <v>306</v>
      </c>
      <c r="Q132" t="s">
        <v>21</v>
      </c>
      <c r="R132" t="s">
        <v>338</v>
      </c>
      <c r="S132" s="46">
        <v>0</v>
      </c>
      <c r="U132" s="46">
        <v>23</v>
      </c>
      <c r="IF132">
        <v>9036</v>
      </c>
      <c r="IG132" t="s">
        <v>306</v>
      </c>
      <c r="IH132" t="s">
        <v>288</v>
      </c>
      <c r="IK132">
        <v>-2</v>
      </c>
      <c r="IL132" t="s">
        <v>279</v>
      </c>
      <c r="IM132" t="s">
        <v>280</v>
      </c>
      <c r="IN132" t="s">
        <v>654</v>
      </c>
      <c r="IP132" t="s">
        <v>676</v>
      </c>
    </row>
    <row r="133" spans="1:250" x14ac:dyDescent="0.25">
      <c r="A133">
        <v>43940</v>
      </c>
      <c r="B133">
        <v>-890804480</v>
      </c>
      <c r="C133">
        <v>1837</v>
      </c>
      <c r="D133" t="s">
        <v>273</v>
      </c>
      <c r="E133" t="s">
        <v>274</v>
      </c>
      <c r="F133">
        <v>1848</v>
      </c>
      <c r="G133" t="s">
        <v>286</v>
      </c>
      <c r="H133" t="s">
        <v>274</v>
      </c>
      <c r="I133">
        <v>435</v>
      </c>
      <c r="J133" t="s">
        <v>491</v>
      </c>
      <c r="K133" t="s">
        <v>492</v>
      </c>
      <c r="L133">
        <v>9036</v>
      </c>
      <c r="M133" t="s">
        <v>306</v>
      </c>
      <c r="N133" t="s">
        <v>21</v>
      </c>
      <c r="O133">
        <v>9036</v>
      </c>
      <c r="P133" t="s">
        <v>306</v>
      </c>
      <c r="Q133" t="s">
        <v>21</v>
      </c>
      <c r="R133" t="s">
        <v>338</v>
      </c>
      <c r="S133" s="46">
        <v>0</v>
      </c>
      <c r="U133" s="46">
        <v>23</v>
      </c>
      <c r="IF133">
        <v>9036</v>
      </c>
      <c r="IG133" t="s">
        <v>306</v>
      </c>
      <c r="IH133" t="s">
        <v>288</v>
      </c>
      <c r="IK133">
        <v>-2</v>
      </c>
      <c r="IL133" t="s">
        <v>279</v>
      </c>
      <c r="IM133" t="s">
        <v>280</v>
      </c>
      <c r="IN133" t="s">
        <v>654</v>
      </c>
      <c r="IP133" t="s">
        <v>676</v>
      </c>
    </row>
    <row r="134" spans="1:250" x14ac:dyDescent="0.25">
      <c r="A134">
        <v>43941</v>
      </c>
      <c r="B134">
        <v>-890804480</v>
      </c>
      <c r="C134">
        <v>1837</v>
      </c>
      <c r="D134" t="s">
        <v>273</v>
      </c>
      <c r="E134" t="s">
        <v>274</v>
      </c>
      <c r="F134">
        <v>1848</v>
      </c>
      <c r="G134" t="s">
        <v>286</v>
      </c>
      <c r="H134" t="s">
        <v>274</v>
      </c>
      <c r="I134">
        <v>431</v>
      </c>
      <c r="J134" t="s">
        <v>493</v>
      </c>
      <c r="K134" t="s">
        <v>494</v>
      </c>
      <c r="L134">
        <v>9036</v>
      </c>
      <c r="M134" t="s">
        <v>306</v>
      </c>
      <c r="N134" t="s">
        <v>21</v>
      </c>
      <c r="O134">
        <v>9036</v>
      </c>
      <c r="P134" t="s">
        <v>306</v>
      </c>
      <c r="Q134" t="s">
        <v>21</v>
      </c>
      <c r="R134" t="s">
        <v>338</v>
      </c>
      <c r="S134" s="46">
        <v>0</v>
      </c>
      <c r="U134" s="46">
        <v>23</v>
      </c>
      <c r="IF134">
        <v>9036</v>
      </c>
      <c r="IG134" t="s">
        <v>306</v>
      </c>
      <c r="IH134" t="s">
        <v>288</v>
      </c>
      <c r="IK134">
        <v>-2</v>
      </c>
      <c r="IL134" t="s">
        <v>279</v>
      </c>
      <c r="IM134" t="s">
        <v>280</v>
      </c>
      <c r="IN134" t="s">
        <v>654</v>
      </c>
      <c r="IP134" t="s">
        <v>676</v>
      </c>
    </row>
    <row r="135" spans="1:250" x14ac:dyDescent="0.25">
      <c r="A135">
        <v>43942</v>
      </c>
      <c r="B135">
        <v>-890804480</v>
      </c>
      <c r="C135">
        <v>1837</v>
      </c>
      <c r="D135" t="s">
        <v>273</v>
      </c>
      <c r="E135" t="s">
        <v>274</v>
      </c>
      <c r="F135">
        <v>1848</v>
      </c>
      <c r="G135" t="s">
        <v>286</v>
      </c>
      <c r="H135" t="s">
        <v>274</v>
      </c>
      <c r="I135">
        <v>429</v>
      </c>
      <c r="J135" t="s">
        <v>395</v>
      </c>
      <c r="K135" t="s">
        <v>396</v>
      </c>
      <c r="L135">
        <v>9036</v>
      </c>
      <c r="M135" t="s">
        <v>306</v>
      </c>
      <c r="N135" t="s">
        <v>21</v>
      </c>
      <c r="O135">
        <v>9036</v>
      </c>
      <c r="P135" t="s">
        <v>306</v>
      </c>
      <c r="Q135" t="s">
        <v>21</v>
      </c>
      <c r="R135" t="s">
        <v>338</v>
      </c>
      <c r="S135" s="46">
        <v>0</v>
      </c>
      <c r="U135" s="46">
        <v>23</v>
      </c>
      <c r="IF135">
        <v>9036</v>
      </c>
      <c r="IG135" t="s">
        <v>306</v>
      </c>
      <c r="IH135" t="s">
        <v>288</v>
      </c>
      <c r="IK135">
        <v>-2</v>
      </c>
      <c r="IL135" t="s">
        <v>279</v>
      </c>
      <c r="IM135" t="s">
        <v>280</v>
      </c>
      <c r="IN135" t="s">
        <v>654</v>
      </c>
      <c r="IP135" t="s">
        <v>676</v>
      </c>
    </row>
    <row r="136" spans="1:250" x14ac:dyDescent="0.25">
      <c r="A136">
        <v>43943</v>
      </c>
      <c r="B136">
        <v>-890804480</v>
      </c>
      <c r="C136">
        <v>1837</v>
      </c>
      <c r="D136" t="s">
        <v>273</v>
      </c>
      <c r="E136" t="s">
        <v>274</v>
      </c>
      <c r="F136">
        <v>1848</v>
      </c>
      <c r="G136" t="s">
        <v>286</v>
      </c>
      <c r="H136" t="s">
        <v>274</v>
      </c>
      <c r="I136">
        <v>427</v>
      </c>
      <c r="J136" t="s">
        <v>397</v>
      </c>
      <c r="K136" t="s">
        <v>398</v>
      </c>
      <c r="L136">
        <v>9036</v>
      </c>
      <c r="M136" t="s">
        <v>306</v>
      </c>
      <c r="N136" t="s">
        <v>21</v>
      </c>
      <c r="O136">
        <v>9036</v>
      </c>
      <c r="P136" t="s">
        <v>306</v>
      </c>
      <c r="Q136" t="s">
        <v>21</v>
      </c>
      <c r="R136" t="s">
        <v>338</v>
      </c>
      <c r="S136" s="46">
        <v>0</v>
      </c>
      <c r="U136" s="46">
        <v>23</v>
      </c>
      <c r="IF136">
        <v>9036</v>
      </c>
      <c r="IG136" t="s">
        <v>306</v>
      </c>
      <c r="IH136" t="s">
        <v>288</v>
      </c>
      <c r="IK136">
        <v>-2</v>
      </c>
      <c r="IL136" t="s">
        <v>279</v>
      </c>
      <c r="IM136" t="s">
        <v>280</v>
      </c>
      <c r="IN136" t="s">
        <v>654</v>
      </c>
      <c r="IP136" t="s">
        <v>676</v>
      </c>
    </row>
    <row r="137" spans="1:250" x14ac:dyDescent="0.25">
      <c r="A137">
        <v>43944</v>
      </c>
      <c r="B137">
        <v>-890804480</v>
      </c>
      <c r="C137">
        <v>1837</v>
      </c>
      <c r="D137" t="s">
        <v>273</v>
      </c>
      <c r="E137" t="s">
        <v>274</v>
      </c>
      <c r="F137">
        <v>9695</v>
      </c>
      <c r="G137" t="s">
        <v>281</v>
      </c>
      <c r="H137" t="s">
        <v>282</v>
      </c>
      <c r="I137">
        <v>429</v>
      </c>
      <c r="J137" t="s">
        <v>395</v>
      </c>
      <c r="K137" t="s">
        <v>396</v>
      </c>
      <c r="L137">
        <v>10360</v>
      </c>
      <c r="M137" t="s">
        <v>307</v>
      </c>
      <c r="N137" t="s">
        <v>308</v>
      </c>
      <c r="O137">
        <v>10360</v>
      </c>
      <c r="P137" t="s">
        <v>307</v>
      </c>
      <c r="Q137" t="s">
        <v>308</v>
      </c>
      <c r="R137" t="s">
        <v>338</v>
      </c>
      <c r="S137" s="46">
        <v>0</v>
      </c>
      <c r="U137" s="46">
        <v>23</v>
      </c>
      <c r="IF137">
        <v>10360</v>
      </c>
      <c r="IG137" t="s">
        <v>307</v>
      </c>
      <c r="IH137" t="s">
        <v>285</v>
      </c>
      <c r="IK137">
        <v>-2</v>
      </c>
      <c r="IL137" t="s">
        <v>279</v>
      </c>
      <c r="IM137" t="s">
        <v>280</v>
      </c>
      <c r="IN137" t="s">
        <v>661</v>
      </c>
      <c r="IP137" t="s">
        <v>677</v>
      </c>
    </row>
    <row r="138" spans="1:250" x14ac:dyDescent="0.25">
      <c r="A138">
        <v>43945</v>
      </c>
      <c r="B138">
        <v>-890804480</v>
      </c>
      <c r="C138">
        <v>1837</v>
      </c>
      <c r="D138" t="s">
        <v>273</v>
      </c>
      <c r="E138" t="s">
        <v>274</v>
      </c>
      <c r="F138">
        <v>9695</v>
      </c>
      <c r="G138" t="s">
        <v>281</v>
      </c>
      <c r="H138" t="s">
        <v>282</v>
      </c>
      <c r="I138">
        <v>427</v>
      </c>
      <c r="J138" t="s">
        <v>397</v>
      </c>
      <c r="K138" t="s">
        <v>398</v>
      </c>
      <c r="L138">
        <v>10360</v>
      </c>
      <c r="M138" t="s">
        <v>307</v>
      </c>
      <c r="N138" t="s">
        <v>308</v>
      </c>
      <c r="O138">
        <v>10360</v>
      </c>
      <c r="P138" t="s">
        <v>307</v>
      </c>
      <c r="Q138" t="s">
        <v>308</v>
      </c>
      <c r="R138" t="s">
        <v>338</v>
      </c>
      <c r="S138" s="46">
        <v>0</v>
      </c>
      <c r="U138" s="46">
        <v>23</v>
      </c>
      <c r="IF138">
        <v>10360</v>
      </c>
      <c r="IG138" t="s">
        <v>307</v>
      </c>
      <c r="IH138" t="s">
        <v>285</v>
      </c>
      <c r="IK138">
        <v>-2</v>
      </c>
      <c r="IL138" t="s">
        <v>279</v>
      </c>
      <c r="IM138" t="s">
        <v>280</v>
      </c>
      <c r="IN138" t="s">
        <v>661</v>
      </c>
      <c r="IP138" t="s">
        <v>677</v>
      </c>
    </row>
    <row r="139" spans="1:250" x14ac:dyDescent="0.25">
      <c r="A139">
        <v>43946</v>
      </c>
      <c r="B139">
        <v>-890804480</v>
      </c>
      <c r="C139">
        <v>1837</v>
      </c>
      <c r="D139" t="s">
        <v>273</v>
      </c>
      <c r="E139" t="s">
        <v>274</v>
      </c>
      <c r="F139">
        <v>9695</v>
      </c>
      <c r="G139" t="s">
        <v>281</v>
      </c>
      <c r="H139" t="s">
        <v>282</v>
      </c>
      <c r="I139">
        <v>424</v>
      </c>
      <c r="J139" t="s">
        <v>399</v>
      </c>
      <c r="K139" t="s">
        <v>400</v>
      </c>
      <c r="L139">
        <v>10360</v>
      </c>
      <c r="M139" t="s">
        <v>307</v>
      </c>
      <c r="N139" t="s">
        <v>308</v>
      </c>
      <c r="O139">
        <v>10360</v>
      </c>
      <c r="P139" t="s">
        <v>307</v>
      </c>
      <c r="Q139" t="s">
        <v>308</v>
      </c>
      <c r="R139" t="s">
        <v>338</v>
      </c>
      <c r="S139" s="46">
        <v>0</v>
      </c>
      <c r="U139" s="46">
        <v>23</v>
      </c>
      <c r="IF139">
        <v>10360</v>
      </c>
      <c r="IG139" t="s">
        <v>307</v>
      </c>
      <c r="IH139" t="s">
        <v>285</v>
      </c>
      <c r="IK139">
        <v>-2</v>
      </c>
      <c r="IL139" t="s">
        <v>279</v>
      </c>
      <c r="IM139" t="s">
        <v>280</v>
      </c>
      <c r="IN139" t="s">
        <v>661</v>
      </c>
      <c r="IP139" t="s">
        <v>677</v>
      </c>
    </row>
    <row r="140" spans="1:250" x14ac:dyDescent="0.25">
      <c r="A140">
        <v>43947</v>
      </c>
      <c r="B140">
        <v>-890804480</v>
      </c>
      <c r="C140">
        <v>1837</v>
      </c>
      <c r="D140" t="s">
        <v>273</v>
      </c>
      <c r="E140" t="s">
        <v>274</v>
      </c>
      <c r="F140">
        <v>9695</v>
      </c>
      <c r="G140" t="s">
        <v>281</v>
      </c>
      <c r="H140" t="s">
        <v>282</v>
      </c>
      <c r="I140">
        <v>422</v>
      </c>
      <c r="J140" t="s">
        <v>401</v>
      </c>
      <c r="K140" t="s">
        <v>402</v>
      </c>
      <c r="L140">
        <v>10360</v>
      </c>
      <c r="M140" t="s">
        <v>307</v>
      </c>
      <c r="N140" t="s">
        <v>308</v>
      </c>
      <c r="O140">
        <v>10360</v>
      </c>
      <c r="P140" t="s">
        <v>307</v>
      </c>
      <c r="Q140" t="s">
        <v>308</v>
      </c>
      <c r="R140" t="s">
        <v>338</v>
      </c>
      <c r="S140" s="46">
        <v>0</v>
      </c>
      <c r="U140" s="46">
        <v>23</v>
      </c>
      <c r="IF140">
        <v>10360</v>
      </c>
      <c r="IG140" t="s">
        <v>307</v>
      </c>
      <c r="IH140" t="s">
        <v>285</v>
      </c>
      <c r="IK140">
        <v>-2</v>
      </c>
      <c r="IL140" t="s">
        <v>279</v>
      </c>
      <c r="IM140" t="s">
        <v>280</v>
      </c>
      <c r="IN140" t="s">
        <v>661</v>
      </c>
      <c r="IP140" t="s">
        <v>677</v>
      </c>
    </row>
    <row r="141" spans="1:250" x14ac:dyDescent="0.25">
      <c r="A141">
        <v>43948</v>
      </c>
      <c r="B141">
        <v>-890804480</v>
      </c>
      <c r="C141">
        <v>1837</v>
      </c>
      <c r="D141" t="s">
        <v>273</v>
      </c>
      <c r="E141" t="s">
        <v>274</v>
      </c>
      <c r="F141">
        <v>9695</v>
      </c>
      <c r="G141" t="s">
        <v>281</v>
      </c>
      <c r="H141" t="s">
        <v>282</v>
      </c>
      <c r="I141">
        <v>420</v>
      </c>
      <c r="J141" t="s">
        <v>403</v>
      </c>
      <c r="K141" t="s">
        <v>404</v>
      </c>
      <c r="L141">
        <v>10360</v>
      </c>
      <c r="M141" t="s">
        <v>307</v>
      </c>
      <c r="N141" t="s">
        <v>308</v>
      </c>
      <c r="O141">
        <v>10360</v>
      </c>
      <c r="P141" t="s">
        <v>307</v>
      </c>
      <c r="Q141" t="s">
        <v>308</v>
      </c>
      <c r="R141" t="s">
        <v>338</v>
      </c>
      <c r="S141" s="46">
        <v>0</v>
      </c>
      <c r="U141" s="46">
        <v>23</v>
      </c>
      <c r="IF141">
        <v>10360</v>
      </c>
      <c r="IG141" t="s">
        <v>307</v>
      </c>
      <c r="IH141" t="s">
        <v>285</v>
      </c>
      <c r="IK141">
        <v>-2</v>
      </c>
      <c r="IL141" t="s">
        <v>279</v>
      </c>
      <c r="IM141" t="s">
        <v>280</v>
      </c>
      <c r="IN141" t="s">
        <v>661</v>
      </c>
      <c r="IP141" t="s">
        <v>677</v>
      </c>
    </row>
    <row r="142" spans="1:250" x14ac:dyDescent="0.25">
      <c r="A142">
        <v>43949</v>
      </c>
      <c r="B142">
        <v>-890804480</v>
      </c>
      <c r="C142">
        <v>1837</v>
      </c>
      <c r="D142" t="s">
        <v>273</v>
      </c>
      <c r="E142" t="s">
        <v>274</v>
      </c>
      <c r="F142">
        <v>9695</v>
      </c>
      <c r="G142" t="s">
        <v>281</v>
      </c>
      <c r="H142" t="s">
        <v>282</v>
      </c>
      <c r="I142">
        <v>411</v>
      </c>
      <c r="J142" t="s">
        <v>393</v>
      </c>
      <c r="K142" t="s">
        <v>394</v>
      </c>
      <c r="L142">
        <v>10360</v>
      </c>
      <c r="M142" t="s">
        <v>307</v>
      </c>
      <c r="N142" t="s">
        <v>308</v>
      </c>
      <c r="O142">
        <v>10360</v>
      </c>
      <c r="P142" t="s">
        <v>307</v>
      </c>
      <c r="Q142" t="s">
        <v>308</v>
      </c>
      <c r="R142" t="s">
        <v>338</v>
      </c>
      <c r="S142" s="46">
        <v>0</v>
      </c>
      <c r="U142" s="46">
        <v>23</v>
      </c>
      <c r="IF142">
        <v>10360</v>
      </c>
      <c r="IG142" t="s">
        <v>307</v>
      </c>
      <c r="IH142" t="s">
        <v>285</v>
      </c>
      <c r="IK142">
        <v>-2</v>
      </c>
      <c r="IL142" t="s">
        <v>279</v>
      </c>
      <c r="IM142" t="s">
        <v>280</v>
      </c>
      <c r="IN142" t="s">
        <v>661</v>
      </c>
      <c r="IP142" t="s">
        <v>677</v>
      </c>
    </row>
    <row r="143" spans="1:250" x14ac:dyDescent="0.25">
      <c r="A143">
        <v>43950</v>
      </c>
      <c r="B143">
        <v>-890804480</v>
      </c>
      <c r="C143">
        <v>1837</v>
      </c>
      <c r="D143" t="s">
        <v>273</v>
      </c>
      <c r="E143" t="s">
        <v>274</v>
      </c>
      <c r="F143">
        <v>9695</v>
      </c>
      <c r="G143" t="s">
        <v>281</v>
      </c>
      <c r="H143" t="s">
        <v>282</v>
      </c>
      <c r="I143">
        <v>437</v>
      </c>
      <c r="J143" t="s">
        <v>658</v>
      </c>
      <c r="K143" t="s">
        <v>659</v>
      </c>
      <c r="L143">
        <v>10360</v>
      </c>
      <c r="M143" t="s">
        <v>307</v>
      </c>
      <c r="N143" t="s">
        <v>308</v>
      </c>
      <c r="O143">
        <v>10360</v>
      </c>
      <c r="P143" t="s">
        <v>307</v>
      </c>
      <c r="Q143" t="s">
        <v>308</v>
      </c>
      <c r="R143" t="s">
        <v>338</v>
      </c>
      <c r="S143" s="46">
        <v>0</v>
      </c>
      <c r="U143" s="46">
        <v>23</v>
      </c>
      <c r="IF143">
        <v>10360</v>
      </c>
      <c r="IG143" t="s">
        <v>307</v>
      </c>
      <c r="IH143" t="s">
        <v>285</v>
      </c>
      <c r="IK143">
        <v>-2</v>
      </c>
      <c r="IL143" t="s">
        <v>279</v>
      </c>
      <c r="IM143" t="s">
        <v>280</v>
      </c>
      <c r="IN143" t="s">
        <v>661</v>
      </c>
      <c r="IP143" t="s">
        <v>677</v>
      </c>
    </row>
    <row r="144" spans="1:250" x14ac:dyDescent="0.25">
      <c r="A144">
        <v>43951</v>
      </c>
      <c r="B144">
        <v>-890804480</v>
      </c>
      <c r="C144">
        <v>1837</v>
      </c>
      <c r="D144" t="s">
        <v>273</v>
      </c>
      <c r="E144" t="s">
        <v>274</v>
      </c>
      <c r="F144">
        <v>9695</v>
      </c>
      <c r="G144" t="s">
        <v>281</v>
      </c>
      <c r="H144" t="s">
        <v>282</v>
      </c>
      <c r="I144">
        <v>436</v>
      </c>
      <c r="J144" t="s">
        <v>656</v>
      </c>
      <c r="K144" t="s">
        <v>657</v>
      </c>
      <c r="L144">
        <v>10360</v>
      </c>
      <c r="M144" t="s">
        <v>307</v>
      </c>
      <c r="N144" t="s">
        <v>308</v>
      </c>
      <c r="O144">
        <v>10360</v>
      </c>
      <c r="P144" t="s">
        <v>307</v>
      </c>
      <c r="Q144" t="s">
        <v>308</v>
      </c>
      <c r="R144" t="s">
        <v>338</v>
      </c>
      <c r="S144" s="46">
        <v>0</v>
      </c>
      <c r="U144" s="46">
        <v>23</v>
      </c>
      <c r="IF144">
        <v>10360</v>
      </c>
      <c r="IG144" t="s">
        <v>307</v>
      </c>
      <c r="IH144" t="s">
        <v>285</v>
      </c>
      <c r="IK144">
        <v>-2</v>
      </c>
      <c r="IL144" t="s">
        <v>279</v>
      </c>
      <c r="IM144" t="s">
        <v>280</v>
      </c>
      <c r="IN144" t="s">
        <v>661</v>
      </c>
      <c r="IP144" t="s">
        <v>677</v>
      </c>
    </row>
    <row r="145" spans="1:250" x14ac:dyDescent="0.25">
      <c r="A145">
        <v>43952</v>
      </c>
      <c r="B145">
        <v>-890804480</v>
      </c>
      <c r="C145">
        <v>1837</v>
      </c>
      <c r="D145" t="s">
        <v>273</v>
      </c>
      <c r="E145" t="s">
        <v>274</v>
      </c>
      <c r="F145">
        <v>9695</v>
      </c>
      <c r="G145" t="s">
        <v>281</v>
      </c>
      <c r="H145" t="s">
        <v>282</v>
      </c>
      <c r="I145">
        <v>435</v>
      </c>
      <c r="J145" t="s">
        <v>491</v>
      </c>
      <c r="K145" t="s">
        <v>492</v>
      </c>
      <c r="L145">
        <v>10360</v>
      </c>
      <c r="M145" t="s">
        <v>307</v>
      </c>
      <c r="N145" t="s">
        <v>308</v>
      </c>
      <c r="O145">
        <v>10360</v>
      </c>
      <c r="P145" t="s">
        <v>307</v>
      </c>
      <c r="Q145" t="s">
        <v>308</v>
      </c>
      <c r="R145" t="s">
        <v>338</v>
      </c>
      <c r="S145" s="46">
        <v>0</v>
      </c>
      <c r="U145" s="46">
        <v>23</v>
      </c>
      <c r="IF145">
        <v>10360</v>
      </c>
      <c r="IG145" t="s">
        <v>307</v>
      </c>
      <c r="IH145" t="s">
        <v>285</v>
      </c>
      <c r="IK145">
        <v>-2</v>
      </c>
      <c r="IL145" t="s">
        <v>279</v>
      </c>
      <c r="IM145" t="s">
        <v>280</v>
      </c>
      <c r="IN145" t="s">
        <v>661</v>
      </c>
      <c r="IP145" t="s">
        <v>677</v>
      </c>
    </row>
    <row r="146" spans="1:250" x14ac:dyDescent="0.25">
      <c r="A146">
        <v>43953</v>
      </c>
      <c r="B146">
        <v>-890804480</v>
      </c>
      <c r="C146">
        <v>1837</v>
      </c>
      <c r="D146" t="s">
        <v>273</v>
      </c>
      <c r="E146" t="s">
        <v>274</v>
      </c>
      <c r="F146">
        <v>9695</v>
      </c>
      <c r="G146" t="s">
        <v>281</v>
      </c>
      <c r="H146" t="s">
        <v>282</v>
      </c>
      <c r="I146">
        <v>431</v>
      </c>
      <c r="J146" t="s">
        <v>493</v>
      </c>
      <c r="K146" t="s">
        <v>494</v>
      </c>
      <c r="L146">
        <v>10360</v>
      </c>
      <c r="M146" t="s">
        <v>307</v>
      </c>
      <c r="N146" t="s">
        <v>308</v>
      </c>
      <c r="O146">
        <v>10360</v>
      </c>
      <c r="P146" t="s">
        <v>307</v>
      </c>
      <c r="Q146" t="s">
        <v>308</v>
      </c>
      <c r="R146" t="s">
        <v>338</v>
      </c>
      <c r="S146" s="46">
        <v>0</v>
      </c>
      <c r="U146" s="46">
        <v>23</v>
      </c>
      <c r="IF146">
        <v>10360</v>
      </c>
      <c r="IG146" t="s">
        <v>307</v>
      </c>
      <c r="IH146" t="s">
        <v>285</v>
      </c>
      <c r="IK146">
        <v>-2</v>
      </c>
      <c r="IL146" t="s">
        <v>279</v>
      </c>
      <c r="IM146" t="s">
        <v>280</v>
      </c>
      <c r="IN146" t="s">
        <v>661</v>
      </c>
      <c r="IP146" t="s">
        <v>677</v>
      </c>
    </row>
    <row r="147" spans="1:250" x14ac:dyDescent="0.25">
      <c r="A147">
        <v>43954</v>
      </c>
      <c r="B147">
        <v>-890804480</v>
      </c>
      <c r="C147">
        <v>1837</v>
      </c>
      <c r="D147" t="s">
        <v>273</v>
      </c>
      <c r="E147" t="s">
        <v>274</v>
      </c>
      <c r="F147">
        <v>1848</v>
      </c>
      <c r="G147" t="s">
        <v>286</v>
      </c>
      <c r="H147" t="s">
        <v>274</v>
      </c>
      <c r="I147">
        <v>420</v>
      </c>
      <c r="J147" t="s">
        <v>403</v>
      </c>
      <c r="K147" t="s">
        <v>404</v>
      </c>
      <c r="L147">
        <v>12390</v>
      </c>
      <c r="M147" t="s">
        <v>309</v>
      </c>
      <c r="N147" t="s">
        <v>310</v>
      </c>
      <c r="O147">
        <v>12390</v>
      </c>
      <c r="P147" t="s">
        <v>309</v>
      </c>
      <c r="Q147" t="s">
        <v>310</v>
      </c>
      <c r="R147" t="s">
        <v>338</v>
      </c>
      <c r="S147" s="46">
        <v>0</v>
      </c>
      <c r="U147" s="46">
        <v>23</v>
      </c>
      <c r="IF147">
        <v>12390</v>
      </c>
      <c r="IG147" t="s">
        <v>309</v>
      </c>
      <c r="IH147" t="s">
        <v>288</v>
      </c>
      <c r="IK147">
        <v>-2</v>
      </c>
      <c r="IL147" t="s">
        <v>279</v>
      </c>
      <c r="IM147" t="s">
        <v>280</v>
      </c>
      <c r="IN147" t="s">
        <v>654</v>
      </c>
      <c r="IP147" t="s">
        <v>678</v>
      </c>
    </row>
    <row r="148" spans="1:250" x14ac:dyDescent="0.25">
      <c r="A148">
        <v>43955</v>
      </c>
      <c r="B148">
        <v>-890804480</v>
      </c>
      <c r="C148">
        <v>1837</v>
      </c>
      <c r="D148" t="s">
        <v>273</v>
      </c>
      <c r="E148" t="s">
        <v>274</v>
      </c>
      <c r="F148">
        <v>1848</v>
      </c>
      <c r="G148" t="s">
        <v>286</v>
      </c>
      <c r="H148" t="s">
        <v>274</v>
      </c>
      <c r="I148">
        <v>411</v>
      </c>
      <c r="J148" t="s">
        <v>393</v>
      </c>
      <c r="K148" t="s">
        <v>394</v>
      </c>
      <c r="L148">
        <v>12390</v>
      </c>
      <c r="M148" t="s">
        <v>309</v>
      </c>
      <c r="N148" t="s">
        <v>310</v>
      </c>
      <c r="O148">
        <v>12390</v>
      </c>
      <c r="P148" t="s">
        <v>309</v>
      </c>
      <c r="Q148" t="s">
        <v>310</v>
      </c>
      <c r="R148" t="s">
        <v>338</v>
      </c>
      <c r="S148" s="46">
        <v>0</v>
      </c>
      <c r="U148" s="46">
        <v>23</v>
      </c>
      <c r="IF148">
        <v>12390</v>
      </c>
      <c r="IG148" t="s">
        <v>309</v>
      </c>
      <c r="IH148" t="s">
        <v>288</v>
      </c>
      <c r="IK148">
        <v>-2</v>
      </c>
      <c r="IL148" t="s">
        <v>279</v>
      </c>
      <c r="IM148" t="s">
        <v>280</v>
      </c>
      <c r="IN148" t="s">
        <v>654</v>
      </c>
      <c r="IP148" t="s">
        <v>678</v>
      </c>
    </row>
    <row r="149" spans="1:250" x14ac:dyDescent="0.25">
      <c r="A149">
        <v>43956</v>
      </c>
      <c r="B149">
        <v>-890804480</v>
      </c>
      <c r="C149">
        <v>1837</v>
      </c>
      <c r="D149" t="s">
        <v>273</v>
      </c>
      <c r="E149" t="s">
        <v>274</v>
      </c>
      <c r="F149">
        <v>1848</v>
      </c>
      <c r="G149" t="s">
        <v>286</v>
      </c>
      <c r="H149" t="s">
        <v>274</v>
      </c>
      <c r="I149">
        <v>435</v>
      </c>
      <c r="J149" t="s">
        <v>491</v>
      </c>
      <c r="K149" t="s">
        <v>492</v>
      </c>
      <c r="L149">
        <v>12390</v>
      </c>
      <c r="M149" t="s">
        <v>309</v>
      </c>
      <c r="N149" t="s">
        <v>310</v>
      </c>
      <c r="O149">
        <v>12390</v>
      </c>
      <c r="P149" t="s">
        <v>309</v>
      </c>
      <c r="Q149" t="s">
        <v>310</v>
      </c>
      <c r="R149" t="s">
        <v>338</v>
      </c>
      <c r="S149" s="46">
        <v>0</v>
      </c>
      <c r="U149" s="46">
        <v>23</v>
      </c>
      <c r="IF149">
        <v>12390</v>
      </c>
      <c r="IG149" t="s">
        <v>309</v>
      </c>
      <c r="IH149" t="s">
        <v>288</v>
      </c>
      <c r="IK149">
        <v>-2</v>
      </c>
      <c r="IL149" t="s">
        <v>279</v>
      </c>
      <c r="IM149" t="s">
        <v>280</v>
      </c>
      <c r="IN149" t="s">
        <v>654</v>
      </c>
      <c r="IP149" t="s">
        <v>678</v>
      </c>
    </row>
    <row r="150" spans="1:250" x14ac:dyDescent="0.25">
      <c r="A150">
        <v>43957</v>
      </c>
      <c r="B150">
        <v>-890804480</v>
      </c>
      <c r="C150">
        <v>1837</v>
      </c>
      <c r="D150" t="s">
        <v>273</v>
      </c>
      <c r="E150" t="s">
        <v>274</v>
      </c>
      <c r="F150">
        <v>1848</v>
      </c>
      <c r="G150" t="s">
        <v>286</v>
      </c>
      <c r="H150" t="s">
        <v>274</v>
      </c>
      <c r="I150">
        <v>431</v>
      </c>
      <c r="J150" t="s">
        <v>493</v>
      </c>
      <c r="K150" t="s">
        <v>494</v>
      </c>
      <c r="L150">
        <v>12390</v>
      </c>
      <c r="M150" t="s">
        <v>309</v>
      </c>
      <c r="N150" t="s">
        <v>310</v>
      </c>
      <c r="O150">
        <v>12390</v>
      </c>
      <c r="P150" t="s">
        <v>309</v>
      </c>
      <c r="Q150" t="s">
        <v>310</v>
      </c>
      <c r="R150" t="s">
        <v>338</v>
      </c>
      <c r="S150" s="46">
        <v>0</v>
      </c>
      <c r="U150" s="46">
        <v>23</v>
      </c>
      <c r="IF150">
        <v>12390</v>
      </c>
      <c r="IG150" t="s">
        <v>309</v>
      </c>
      <c r="IH150" t="s">
        <v>288</v>
      </c>
      <c r="IK150">
        <v>-2</v>
      </c>
      <c r="IL150" t="s">
        <v>279</v>
      </c>
      <c r="IM150" t="s">
        <v>280</v>
      </c>
      <c r="IN150" t="s">
        <v>654</v>
      </c>
      <c r="IP150" t="s">
        <v>678</v>
      </c>
    </row>
    <row r="151" spans="1:250" x14ac:dyDescent="0.25">
      <c r="A151">
        <v>43958</v>
      </c>
      <c r="B151">
        <v>-890804480</v>
      </c>
      <c r="C151">
        <v>1837</v>
      </c>
      <c r="D151" t="s">
        <v>273</v>
      </c>
      <c r="E151" t="s">
        <v>274</v>
      </c>
      <c r="F151">
        <v>1848</v>
      </c>
      <c r="G151" t="s">
        <v>286</v>
      </c>
      <c r="H151" t="s">
        <v>274</v>
      </c>
      <c r="I151">
        <v>429</v>
      </c>
      <c r="J151" t="s">
        <v>395</v>
      </c>
      <c r="K151" t="s">
        <v>396</v>
      </c>
      <c r="L151">
        <v>12390</v>
      </c>
      <c r="M151" t="s">
        <v>309</v>
      </c>
      <c r="N151" t="s">
        <v>310</v>
      </c>
      <c r="O151">
        <v>12390</v>
      </c>
      <c r="P151" t="s">
        <v>309</v>
      </c>
      <c r="Q151" t="s">
        <v>310</v>
      </c>
      <c r="R151" t="s">
        <v>338</v>
      </c>
      <c r="S151" s="46">
        <v>0</v>
      </c>
      <c r="U151" s="46">
        <v>23</v>
      </c>
      <c r="IF151">
        <v>12390</v>
      </c>
      <c r="IG151" t="s">
        <v>309</v>
      </c>
      <c r="IH151" t="s">
        <v>288</v>
      </c>
      <c r="IK151">
        <v>-2</v>
      </c>
      <c r="IL151" t="s">
        <v>279</v>
      </c>
      <c r="IM151" t="s">
        <v>280</v>
      </c>
      <c r="IN151" t="s">
        <v>654</v>
      </c>
      <c r="IP151" t="s">
        <v>678</v>
      </c>
    </row>
    <row r="152" spans="1:250" x14ac:dyDescent="0.25">
      <c r="A152">
        <v>43959</v>
      </c>
      <c r="B152">
        <v>-890804480</v>
      </c>
      <c r="C152">
        <v>1837</v>
      </c>
      <c r="D152" t="s">
        <v>273</v>
      </c>
      <c r="E152" t="s">
        <v>274</v>
      </c>
      <c r="F152">
        <v>1848</v>
      </c>
      <c r="G152" t="s">
        <v>286</v>
      </c>
      <c r="H152" t="s">
        <v>274</v>
      </c>
      <c r="I152">
        <v>427</v>
      </c>
      <c r="J152" t="s">
        <v>397</v>
      </c>
      <c r="K152" t="s">
        <v>398</v>
      </c>
      <c r="L152">
        <v>12390</v>
      </c>
      <c r="M152" t="s">
        <v>309</v>
      </c>
      <c r="N152" t="s">
        <v>310</v>
      </c>
      <c r="O152">
        <v>12390</v>
      </c>
      <c r="P152" t="s">
        <v>309</v>
      </c>
      <c r="Q152" t="s">
        <v>310</v>
      </c>
      <c r="R152" t="s">
        <v>338</v>
      </c>
      <c r="S152" s="46">
        <v>0</v>
      </c>
      <c r="U152" s="46">
        <v>23</v>
      </c>
      <c r="IF152">
        <v>12390</v>
      </c>
      <c r="IG152" t="s">
        <v>309</v>
      </c>
      <c r="IH152" t="s">
        <v>288</v>
      </c>
      <c r="IK152">
        <v>-2</v>
      </c>
      <c r="IL152" t="s">
        <v>279</v>
      </c>
      <c r="IM152" t="s">
        <v>280</v>
      </c>
      <c r="IN152" t="s">
        <v>654</v>
      </c>
      <c r="IP152" t="s">
        <v>678</v>
      </c>
    </row>
    <row r="153" spans="1:250" x14ac:dyDescent="0.25">
      <c r="A153">
        <v>43960</v>
      </c>
      <c r="B153">
        <v>-890804480</v>
      </c>
      <c r="C153">
        <v>1837</v>
      </c>
      <c r="D153" t="s">
        <v>273</v>
      </c>
      <c r="E153" t="s">
        <v>274</v>
      </c>
      <c r="F153">
        <v>1848</v>
      </c>
      <c r="G153" t="s">
        <v>286</v>
      </c>
      <c r="H153" t="s">
        <v>274</v>
      </c>
      <c r="I153">
        <v>437</v>
      </c>
      <c r="J153" t="s">
        <v>658</v>
      </c>
      <c r="K153" t="s">
        <v>659</v>
      </c>
      <c r="L153">
        <v>12390</v>
      </c>
      <c r="M153" t="s">
        <v>309</v>
      </c>
      <c r="N153" t="s">
        <v>310</v>
      </c>
      <c r="O153">
        <v>12390</v>
      </c>
      <c r="P153" t="s">
        <v>309</v>
      </c>
      <c r="Q153" t="s">
        <v>310</v>
      </c>
      <c r="R153" t="s">
        <v>338</v>
      </c>
      <c r="S153" s="46">
        <v>0</v>
      </c>
      <c r="U153" s="46">
        <v>23</v>
      </c>
      <c r="IF153">
        <v>12390</v>
      </c>
      <c r="IG153" t="s">
        <v>309</v>
      </c>
      <c r="IH153" t="s">
        <v>288</v>
      </c>
      <c r="IK153">
        <v>-2</v>
      </c>
      <c r="IL153" t="s">
        <v>279</v>
      </c>
      <c r="IM153" t="s">
        <v>280</v>
      </c>
      <c r="IN153" t="s">
        <v>654</v>
      </c>
      <c r="IP153" t="s">
        <v>678</v>
      </c>
    </row>
    <row r="154" spans="1:250" x14ac:dyDescent="0.25">
      <c r="A154">
        <v>43961</v>
      </c>
      <c r="B154">
        <v>-890804480</v>
      </c>
      <c r="C154">
        <v>1837</v>
      </c>
      <c r="D154" t="s">
        <v>273</v>
      </c>
      <c r="E154" t="s">
        <v>274</v>
      </c>
      <c r="F154">
        <v>1848</v>
      </c>
      <c r="G154" t="s">
        <v>286</v>
      </c>
      <c r="H154" t="s">
        <v>274</v>
      </c>
      <c r="I154">
        <v>436</v>
      </c>
      <c r="J154" t="s">
        <v>656</v>
      </c>
      <c r="K154" t="s">
        <v>657</v>
      </c>
      <c r="L154">
        <v>12390</v>
      </c>
      <c r="M154" t="s">
        <v>309</v>
      </c>
      <c r="N154" t="s">
        <v>310</v>
      </c>
      <c r="O154">
        <v>12390</v>
      </c>
      <c r="P154" t="s">
        <v>309</v>
      </c>
      <c r="Q154" t="s">
        <v>310</v>
      </c>
      <c r="R154" t="s">
        <v>338</v>
      </c>
      <c r="S154" s="46">
        <v>0</v>
      </c>
      <c r="U154" s="46">
        <v>23</v>
      </c>
      <c r="IF154">
        <v>12390</v>
      </c>
      <c r="IG154" t="s">
        <v>309</v>
      </c>
      <c r="IH154" t="s">
        <v>288</v>
      </c>
      <c r="IK154">
        <v>-2</v>
      </c>
      <c r="IL154" t="s">
        <v>279</v>
      </c>
      <c r="IM154" t="s">
        <v>280</v>
      </c>
      <c r="IN154" t="s">
        <v>654</v>
      </c>
      <c r="IP154" t="s">
        <v>678</v>
      </c>
    </row>
    <row r="155" spans="1:250" x14ac:dyDescent="0.25">
      <c r="A155">
        <v>43962</v>
      </c>
      <c r="B155">
        <v>-890804480</v>
      </c>
      <c r="C155">
        <v>1837</v>
      </c>
      <c r="D155" t="s">
        <v>273</v>
      </c>
      <c r="E155" t="s">
        <v>274</v>
      </c>
      <c r="F155">
        <v>7057</v>
      </c>
      <c r="G155" t="s">
        <v>291</v>
      </c>
      <c r="H155" t="s">
        <v>292</v>
      </c>
      <c r="I155">
        <v>437</v>
      </c>
      <c r="J155" t="s">
        <v>658</v>
      </c>
      <c r="K155" t="s">
        <v>659</v>
      </c>
      <c r="L155">
        <v>12390</v>
      </c>
      <c r="M155" t="s">
        <v>309</v>
      </c>
      <c r="N155" t="s">
        <v>310</v>
      </c>
      <c r="O155">
        <v>12390</v>
      </c>
      <c r="P155" t="s">
        <v>309</v>
      </c>
      <c r="Q155" t="s">
        <v>310</v>
      </c>
      <c r="R155" t="s">
        <v>338</v>
      </c>
      <c r="S155" s="46">
        <v>0</v>
      </c>
      <c r="U155" s="46">
        <v>23</v>
      </c>
      <c r="IF155">
        <v>12390</v>
      </c>
      <c r="IG155" t="s">
        <v>309</v>
      </c>
      <c r="IH155" t="s">
        <v>293</v>
      </c>
      <c r="IK155">
        <v>-2</v>
      </c>
      <c r="IL155" t="s">
        <v>279</v>
      </c>
      <c r="IM155" t="s">
        <v>280</v>
      </c>
      <c r="IN155" t="s">
        <v>666</v>
      </c>
      <c r="IP155" t="s">
        <v>679</v>
      </c>
    </row>
    <row r="156" spans="1:250" x14ac:dyDescent="0.25">
      <c r="A156">
        <v>43963</v>
      </c>
      <c r="B156">
        <v>-890804480</v>
      </c>
      <c r="C156">
        <v>1837</v>
      </c>
      <c r="D156" t="s">
        <v>273</v>
      </c>
      <c r="E156" t="s">
        <v>274</v>
      </c>
      <c r="F156">
        <v>7057</v>
      </c>
      <c r="G156" t="s">
        <v>291</v>
      </c>
      <c r="H156" t="s">
        <v>292</v>
      </c>
      <c r="I156">
        <v>436</v>
      </c>
      <c r="J156" t="s">
        <v>656</v>
      </c>
      <c r="K156" t="s">
        <v>657</v>
      </c>
      <c r="L156">
        <v>12390</v>
      </c>
      <c r="M156" t="s">
        <v>309</v>
      </c>
      <c r="N156" t="s">
        <v>310</v>
      </c>
      <c r="O156">
        <v>12390</v>
      </c>
      <c r="P156" t="s">
        <v>309</v>
      </c>
      <c r="Q156" t="s">
        <v>310</v>
      </c>
      <c r="R156" t="s">
        <v>338</v>
      </c>
      <c r="S156" s="46">
        <v>0</v>
      </c>
      <c r="U156" s="46">
        <v>23</v>
      </c>
      <c r="IF156">
        <v>12390</v>
      </c>
      <c r="IG156" t="s">
        <v>309</v>
      </c>
      <c r="IH156" t="s">
        <v>293</v>
      </c>
      <c r="IK156">
        <v>-2</v>
      </c>
      <c r="IL156" t="s">
        <v>279</v>
      </c>
      <c r="IM156" t="s">
        <v>280</v>
      </c>
      <c r="IN156" t="s">
        <v>666</v>
      </c>
      <c r="IP156" t="s">
        <v>679</v>
      </c>
    </row>
    <row r="157" spans="1:250" x14ac:dyDescent="0.25">
      <c r="A157">
        <v>43964</v>
      </c>
      <c r="B157">
        <v>-890804480</v>
      </c>
      <c r="C157">
        <v>1837</v>
      </c>
      <c r="D157" t="s">
        <v>273</v>
      </c>
      <c r="E157" t="s">
        <v>274</v>
      </c>
      <c r="F157">
        <v>7057</v>
      </c>
      <c r="G157" t="s">
        <v>291</v>
      </c>
      <c r="H157" t="s">
        <v>292</v>
      </c>
      <c r="I157">
        <v>435</v>
      </c>
      <c r="J157" t="s">
        <v>491</v>
      </c>
      <c r="K157" t="s">
        <v>492</v>
      </c>
      <c r="L157">
        <v>12390</v>
      </c>
      <c r="M157" t="s">
        <v>309</v>
      </c>
      <c r="N157" t="s">
        <v>310</v>
      </c>
      <c r="O157">
        <v>12390</v>
      </c>
      <c r="P157" t="s">
        <v>309</v>
      </c>
      <c r="Q157" t="s">
        <v>310</v>
      </c>
      <c r="R157" t="s">
        <v>338</v>
      </c>
      <c r="S157" s="46">
        <v>0</v>
      </c>
      <c r="U157" s="46">
        <v>23</v>
      </c>
      <c r="IF157">
        <v>12390</v>
      </c>
      <c r="IG157" t="s">
        <v>309</v>
      </c>
      <c r="IH157" t="s">
        <v>293</v>
      </c>
      <c r="IK157">
        <v>-2</v>
      </c>
      <c r="IL157" t="s">
        <v>279</v>
      </c>
      <c r="IM157" t="s">
        <v>280</v>
      </c>
      <c r="IN157" t="s">
        <v>666</v>
      </c>
      <c r="IP157" t="s">
        <v>679</v>
      </c>
    </row>
    <row r="158" spans="1:250" x14ac:dyDescent="0.25">
      <c r="A158">
        <v>43965</v>
      </c>
      <c r="B158">
        <v>-890804480</v>
      </c>
      <c r="C158">
        <v>1837</v>
      </c>
      <c r="D158" t="s">
        <v>273</v>
      </c>
      <c r="E158" t="s">
        <v>274</v>
      </c>
      <c r="F158">
        <v>7057</v>
      </c>
      <c r="G158" t="s">
        <v>291</v>
      </c>
      <c r="H158" t="s">
        <v>292</v>
      </c>
      <c r="I158">
        <v>431</v>
      </c>
      <c r="J158" t="s">
        <v>493</v>
      </c>
      <c r="K158" t="s">
        <v>494</v>
      </c>
      <c r="L158">
        <v>12390</v>
      </c>
      <c r="M158" t="s">
        <v>309</v>
      </c>
      <c r="N158" t="s">
        <v>310</v>
      </c>
      <c r="O158">
        <v>12390</v>
      </c>
      <c r="P158" t="s">
        <v>309</v>
      </c>
      <c r="Q158" t="s">
        <v>310</v>
      </c>
      <c r="R158" t="s">
        <v>338</v>
      </c>
      <c r="S158" s="46">
        <v>0</v>
      </c>
      <c r="U158" s="46">
        <v>23</v>
      </c>
      <c r="IF158">
        <v>12390</v>
      </c>
      <c r="IG158" t="s">
        <v>309</v>
      </c>
      <c r="IH158" t="s">
        <v>293</v>
      </c>
      <c r="IK158">
        <v>-2</v>
      </c>
      <c r="IL158" t="s">
        <v>279</v>
      </c>
      <c r="IM158" t="s">
        <v>280</v>
      </c>
      <c r="IN158" t="s">
        <v>666</v>
      </c>
      <c r="IP158" t="s">
        <v>679</v>
      </c>
    </row>
    <row r="159" spans="1:250" x14ac:dyDescent="0.25">
      <c r="A159">
        <v>43966</v>
      </c>
      <c r="B159">
        <v>-890804480</v>
      </c>
      <c r="C159">
        <v>1837</v>
      </c>
      <c r="D159" t="s">
        <v>273</v>
      </c>
      <c r="E159" t="s">
        <v>274</v>
      </c>
      <c r="F159">
        <v>1848</v>
      </c>
      <c r="G159" t="s">
        <v>286</v>
      </c>
      <c r="H159" t="s">
        <v>274</v>
      </c>
      <c r="I159">
        <v>424</v>
      </c>
      <c r="J159" t="s">
        <v>399</v>
      </c>
      <c r="K159" t="s">
        <v>400</v>
      </c>
      <c r="L159">
        <v>12390</v>
      </c>
      <c r="M159" t="s">
        <v>309</v>
      </c>
      <c r="N159" t="s">
        <v>310</v>
      </c>
      <c r="O159">
        <v>12390</v>
      </c>
      <c r="P159" t="s">
        <v>309</v>
      </c>
      <c r="Q159" t="s">
        <v>310</v>
      </c>
      <c r="R159" t="s">
        <v>338</v>
      </c>
      <c r="S159" s="46">
        <v>0</v>
      </c>
      <c r="U159" s="46">
        <v>23</v>
      </c>
      <c r="IF159">
        <v>12390</v>
      </c>
      <c r="IG159" t="s">
        <v>309</v>
      </c>
      <c r="IH159" t="s">
        <v>288</v>
      </c>
      <c r="IK159">
        <v>-2</v>
      </c>
      <c r="IL159" t="s">
        <v>279</v>
      </c>
      <c r="IM159" t="s">
        <v>280</v>
      </c>
      <c r="IN159" t="s">
        <v>654</v>
      </c>
      <c r="IP159" t="s">
        <v>678</v>
      </c>
    </row>
    <row r="160" spans="1:250" x14ac:dyDescent="0.25">
      <c r="A160">
        <v>43967</v>
      </c>
      <c r="B160">
        <v>-890804480</v>
      </c>
      <c r="C160">
        <v>1837</v>
      </c>
      <c r="D160" t="s">
        <v>273</v>
      </c>
      <c r="E160" t="s">
        <v>274</v>
      </c>
      <c r="F160">
        <v>1848</v>
      </c>
      <c r="G160" t="s">
        <v>286</v>
      </c>
      <c r="H160" t="s">
        <v>274</v>
      </c>
      <c r="I160">
        <v>422</v>
      </c>
      <c r="J160" t="s">
        <v>401</v>
      </c>
      <c r="K160" t="s">
        <v>402</v>
      </c>
      <c r="L160">
        <v>12390</v>
      </c>
      <c r="M160" t="s">
        <v>309</v>
      </c>
      <c r="N160" t="s">
        <v>310</v>
      </c>
      <c r="O160">
        <v>12390</v>
      </c>
      <c r="P160" t="s">
        <v>309</v>
      </c>
      <c r="Q160" t="s">
        <v>310</v>
      </c>
      <c r="R160" t="s">
        <v>338</v>
      </c>
      <c r="S160" s="46">
        <v>0</v>
      </c>
      <c r="U160" s="46">
        <v>23</v>
      </c>
      <c r="IF160">
        <v>12390</v>
      </c>
      <c r="IG160" t="s">
        <v>309</v>
      </c>
      <c r="IH160" t="s">
        <v>288</v>
      </c>
      <c r="IK160">
        <v>-2</v>
      </c>
      <c r="IL160" t="s">
        <v>279</v>
      </c>
      <c r="IM160" t="s">
        <v>280</v>
      </c>
      <c r="IN160" t="s">
        <v>654</v>
      </c>
      <c r="IP160" t="s">
        <v>678</v>
      </c>
    </row>
    <row r="161" spans="1:250" x14ac:dyDescent="0.25">
      <c r="A161">
        <v>43968</v>
      </c>
      <c r="B161">
        <v>-890804480</v>
      </c>
      <c r="C161">
        <v>1837</v>
      </c>
      <c r="D161" t="s">
        <v>273</v>
      </c>
      <c r="E161" t="s">
        <v>274</v>
      </c>
      <c r="F161">
        <v>7057</v>
      </c>
      <c r="G161" t="s">
        <v>291</v>
      </c>
      <c r="H161" t="s">
        <v>292</v>
      </c>
      <c r="I161">
        <v>429</v>
      </c>
      <c r="J161" t="s">
        <v>395</v>
      </c>
      <c r="K161" t="s">
        <v>396</v>
      </c>
      <c r="L161">
        <v>12390</v>
      </c>
      <c r="M161" t="s">
        <v>309</v>
      </c>
      <c r="N161" t="s">
        <v>310</v>
      </c>
      <c r="O161">
        <v>12390</v>
      </c>
      <c r="P161" t="s">
        <v>309</v>
      </c>
      <c r="Q161" t="s">
        <v>310</v>
      </c>
      <c r="R161" t="s">
        <v>338</v>
      </c>
      <c r="S161" s="46">
        <v>0</v>
      </c>
      <c r="U161" s="46">
        <v>23</v>
      </c>
      <c r="IF161">
        <v>12390</v>
      </c>
      <c r="IG161" t="s">
        <v>309</v>
      </c>
      <c r="IH161" t="s">
        <v>293</v>
      </c>
      <c r="IK161">
        <v>-2</v>
      </c>
      <c r="IL161" t="s">
        <v>279</v>
      </c>
      <c r="IM161" t="s">
        <v>280</v>
      </c>
      <c r="IN161" t="s">
        <v>666</v>
      </c>
      <c r="IP161" t="s">
        <v>679</v>
      </c>
    </row>
    <row r="162" spans="1:250" x14ac:dyDescent="0.25">
      <c r="A162">
        <v>43969</v>
      </c>
      <c r="B162">
        <v>-890804480</v>
      </c>
      <c r="C162">
        <v>1837</v>
      </c>
      <c r="D162" t="s">
        <v>273</v>
      </c>
      <c r="E162" t="s">
        <v>274</v>
      </c>
      <c r="F162">
        <v>7057</v>
      </c>
      <c r="G162" t="s">
        <v>291</v>
      </c>
      <c r="H162" t="s">
        <v>292</v>
      </c>
      <c r="I162">
        <v>427</v>
      </c>
      <c r="J162" t="s">
        <v>397</v>
      </c>
      <c r="K162" t="s">
        <v>398</v>
      </c>
      <c r="L162">
        <v>12390</v>
      </c>
      <c r="M162" t="s">
        <v>309</v>
      </c>
      <c r="N162" t="s">
        <v>310</v>
      </c>
      <c r="O162">
        <v>12390</v>
      </c>
      <c r="P162" t="s">
        <v>309</v>
      </c>
      <c r="Q162" t="s">
        <v>310</v>
      </c>
      <c r="R162" t="s">
        <v>338</v>
      </c>
      <c r="S162" s="46">
        <v>0</v>
      </c>
      <c r="U162" s="46">
        <v>23</v>
      </c>
      <c r="IF162">
        <v>12390</v>
      </c>
      <c r="IG162" t="s">
        <v>309</v>
      </c>
      <c r="IH162" t="s">
        <v>293</v>
      </c>
      <c r="IK162">
        <v>-2</v>
      </c>
      <c r="IL162" t="s">
        <v>279</v>
      </c>
      <c r="IM162" t="s">
        <v>280</v>
      </c>
      <c r="IN162" t="s">
        <v>666</v>
      </c>
      <c r="IP162" t="s">
        <v>679</v>
      </c>
    </row>
    <row r="163" spans="1:250" x14ac:dyDescent="0.25">
      <c r="A163">
        <v>43970</v>
      </c>
      <c r="B163">
        <v>-890804480</v>
      </c>
      <c r="C163">
        <v>1837</v>
      </c>
      <c r="D163" t="s">
        <v>273</v>
      </c>
      <c r="E163" t="s">
        <v>274</v>
      </c>
      <c r="F163">
        <v>7057</v>
      </c>
      <c r="G163" t="s">
        <v>291</v>
      </c>
      <c r="H163" t="s">
        <v>292</v>
      </c>
      <c r="I163">
        <v>424</v>
      </c>
      <c r="J163" t="s">
        <v>399</v>
      </c>
      <c r="K163" t="s">
        <v>400</v>
      </c>
      <c r="L163">
        <v>12390</v>
      </c>
      <c r="M163" t="s">
        <v>309</v>
      </c>
      <c r="N163" t="s">
        <v>310</v>
      </c>
      <c r="O163">
        <v>12390</v>
      </c>
      <c r="P163" t="s">
        <v>309</v>
      </c>
      <c r="Q163" t="s">
        <v>310</v>
      </c>
      <c r="R163" t="s">
        <v>338</v>
      </c>
      <c r="S163" s="46">
        <v>0</v>
      </c>
      <c r="U163" s="46">
        <v>23</v>
      </c>
      <c r="IF163">
        <v>12390</v>
      </c>
      <c r="IG163" t="s">
        <v>309</v>
      </c>
      <c r="IH163" t="s">
        <v>293</v>
      </c>
      <c r="IK163">
        <v>-2</v>
      </c>
      <c r="IL163" t="s">
        <v>279</v>
      </c>
      <c r="IM163" t="s">
        <v>280</v>
      </c>
      <c r="IN163" t="s">
        <v>666</v>
      </c>
      <c r="IP163" t="s">
        <v>679</v>
      </c>
    </row>
    <row r="164" spans="1:250" x14ac:dyDescent="0.25">
      <c r="A164">
        <v>43971</v>
      </c>
      <c r="B164">
        <v>-890804480</v>
      </c>
      <c r="C164">
        <v>1837</v>
      </c>
      <c r="D164" t="s">
        <v>273</v>
      </c>
      <c r="E164" t="s">
        <v>274</v>
      </c>
      <c r="F164">
        <v>7057</v>
      </c>
      <c r="G164" t="s">
        <v>291</v>
      </c>
      <c r="H164" t="s">
        <v>292</v>
      </c>
      <c r="I164">
        <v>422</v>
      </c>
      <c r="J164" t="s">
        <v>401</v>
      </c>
      <c r="K164" t="s">
        <v>402</v>
      </c>
      <c r="L164">
        <v>12390</v>
      </c>
      <c r="M164" t="s">
        <v>309</v>
      </c>
      <c r="N164" t="s">
        <v>310</v>
      </c>
      <c r="O164">
        <v>12390</v>
      </c>
      <c r="P164" t="s">
        <v>309</v>
      </c>
      <c r="Q164" t="s">
        <v>310</v>
      </c>
      <c r="R164" t="s">
        <v>338</v>
      </c>
      <c r="S164" s="46">
        <v>0</v>
      </c>
      <c r="U164" s="46">
        <v>23</v>
      </c>
      <c r="IF164">
        <v>12390</v>
      </c>
      <c r="IG164" t="s">
        <v>309</v>
      </c>
      <c r="IH164" t="s">
        <v>293</v>
      </c>
      <c r="IK164">
        <v>-2</v>
      </c>
      <c r="IL164" t="s">
        <v>279</v>
      </c>
      <c r="IM164" t="s">
        <v>280</v>
      </c>
      <c r="IN164" t="s">
        <v>666</v>
      </c>
      <c r="IP164" t="s">
        <v>679</v>
      </c>
    </row>
    <row r="165" spans="1:250" x14ac:dyDescent="0.25">
      <c r="A165">
        <v>43972</v>
      </c>
      <c r="B165">
        <v>-890804480</v>
      </c>
      <c r="C165">
        <v>1837</v>
      </c>
      <c r="D165" t="s">
        <v>273</v>
      </c>
      <c r="E165" t="s">
        <v>274</v>
      </c>
      <c r="F165">
        <v>1848</v>
      </c>
      <c r="G165" t="s">
        <v>286</v>
      </c>
      <c r="H165" t="s">
        <v>274</v>
      </c>
      <c r="I165">
        <v>420</v>
      </c>
      <c r="J165" t="s">
        <v>403</v>
      </c>
      <c r="K165" t="s">
        <v>404</v>
      </c>
      <c r="L165">
        <v>12391</v>
      </c>
      <c r="M165" t="s">
        <v>311</v>
      </c>
      <c r="N165" t="s">
        <v>312</v>
      </c>
      <c r="O165">
        <v>12391</v>
      </c>
      <c r="P165" t="s">
        <v>311</v>
      </c>
      <c r="Q165" t="s">
        <v>312</v>
      </c>
      <c r="R165" t="s">
        <v>338</v>
      </c>
      <c r="S165" s="46">
        <v>0</v>
      </c>
      <c r="U165" s="46">
        <v>23</v>
      </c>
      <c r="IF165">
        <v>12391</v>
      </c>
      <c r="IG165" t="s">
        <v>311</v>
      </c>
      <c r="IH165" t="s">
        <v>288</v>
      </c>
      <c r="IK165">
        <v>-2</v>
      </c>
      <c r="IL165" t="s">
        <v>279</v>
      </c>
      <c r="IM165" t="s">
        <v>280</v>
      </c>
      <c r="IN165" t="s">
        <v>654</v>
      </c>
      <c r="IP165" t="s">
        <v>680</v>
      </c>
    </row>
    <row r="166" spans="1:250" x14ac:dyDescent="0.25">
      <c r="A166">
        <v>43973</v>
      </c>
      <c r="B166">
        <v>-890804480</v>
      </c>
      <c r="C166">
        <v>1837</v>
      </c>
      <c r="D166" t="s">
        <v>273</v>
      </c>
      <c r="E166" t="s">
        <v>274</v>
      </c>
      <c r="F166">
        <v>1848</v>
      </c>
      <c r="G166" t="s">
        <v>286</v>
      </c>
      <c r="H166" t="s">
        <v>274</v>
      </c>
      <c r="I166">
        <v>411</v>
      </c>
      <c r="J166" t="s">
        <v>393</v>
      </c>
      <c r="K166" t="s">
        <v>394</v>
      </c>
      <c r="L166">
        <v>12391</v>
      </c>
      <c r="M166" t="s">
        <v>311</v>
      </c>
      <c r="N166" t="s">
        <v>312</v>
      </c>
      <c r="O166">
        <v>12391</v>
      </c>
      <c r="P166" t="s">
        <v>311</v>
      </c>
      <c r="Q166" t="s">
        <v>312</v>
      </c>
      <c r="R166" t="s">
        <v>338</v>
      </c>
      <c r="S166" s="46">
        <v>0</v>
      </c>
      <c r="U166" s="46">
        <v>23</v>
      </c>
      <c r="IF166">
        <v>12391</v>
      </c>
      <c r="IG166" t="s">
        <v>311</v>
      </c>
      <c r="IH166" t="s">
        <v>288</v>
      </c>
      <c r="IK166">
        <v>-2</v>
      </c>
      <c r="IL166" t="s">
        <v>279</v>
      </c>
      <c r="IM166" t="s">
        <v>280</v>
      </c>
      <c r="IN166" t="s">
        <v>654</v>
      </c>
      <c r="IP166" t="s">
        <v>680</v>
      </c>
    </row>
    <row r="167" spans="1:250" x14ac:dyDescent="0.25">
      <c r="A167">
        <v>43974</v>
      </c>
      <c r="B167">
        <v>-890804480</v>
      </c>
      <c r="C167">
        <v>1837</v>
      </c>
      <c r="D167" t="s">
        <v>273</v>
      </c>
      <c r="E167" t="s">
        <v>274</v>
      </c>
      <c r="F167">
        <v>1848</v>
      </c>
      <c r="G167" t="s">
        <v>286</v>
      </c>
      <c r="H167" t="s">
        <v>274</v>
      </c>
      <c r="I167">
        <v>435</v>
      </c>
      <c r="J167" t="s">
        <v>491</v>
      </c>
      <c r="K167" t="s">
        <v>492</v>
      </c>
      <c r="L167">
        <v>12391</v>
      </c>
      <c r="M167" t="s">
        <v>311</v>
      </c>
      <c r="N167" t="s">
        <v>312</v>
      </c>
      <c r="O167">
        <v>12391</v>
      </c>
      <c r="P167" t="s">
        <v>311</v>
      </c>
      <c r="Q167" t="s">
        <v>312</v>
      </c>
      <c r="R167" t="s">
        <v>338</v>
      </c>
      <c r="S167" s="46">
        <v>0</v>
      </c>
      <c r="U167" s="46">
        <v>23</v>
      </c>
      <c r="IF167">
        <v>12391</v>
      </c>
      <c r="IG167" t="s">
        <v>311</v>
      </c>
      <c r="IH167" t="s">
        <v>288</v>
      </c>
      <c r="IK167">
        <v>-2</v>
      </c>
      <c r="IL167" t="s">
        <v>279</v>
      </c>
      <c r="IM167" t="s">
        <v>280</v>
      </c>
      <c r="IN167" t="s">
        <v>654</v>
      </c>
      <c r="IP167" t="s">
        <v>680</v>
      </c>
    </row>
    <row r="168" spans="1:250" x14ac:dyDescent="0.25">
      <c r="A168">
        <v>43975</v>
      </c>
      <c r="B168">
        <v>-890804480</v>
      </c>
      <c r="C168">
        <v>1837</v>
      </c>
      <c r="D168" t="s">
        <v>273</v>
      </c>
      <c r="E168" t="s">
        <v>274</v>
      </c>
      <c r="F168">
        <v>1848</v>
      </c>
      <c r="G168" t="s">
        <v>286</v>
      </c>
      <c r="H168" t="s">
        <v>274</v>
      </c>
      <c r="I168">
        <v>431</v>
      </c>
      <c r="J168" t="s">
        <v>493</v>
      </c>
      <c r="K168" t="s">
        <v>494</v>
      </c>
      <c r="L168">
        <v>12391</v>
      </c>
      <c r="M168" t="s">
        <v>311</v>
      </c>
      <c r="N168" t="s">
        <v>312</v>
      </c>
      <c r="O168">
        <v>12391</v>
      </c>
      <c r="P168" t="s">
        <v>311</v>
      </c>
      <c r="Q168" t="s">
        <v>312</v>
      </c>
      <c r="R168" t="s">
        <v>338</v>
      </c>
      <c r="S168" s="46">
        <v>0</v>
      </c>
      <c r="U168" s="46">
        <v>23</v>
      </c>
      <c r="IF168">
        <v>12391</v>
      </c>
      <c r="IG168" t="s">
        <v>311</v>
      </c>
      <c r="IH168" t="s">
        <v>288</v>
      </c>
      <c r="IK168">
        <v>-2</v>
      </c>
      <c r="IL168" t="s">
        <v>279</v>
      </c>
      <c r="IM168" t="s">
        <v>280</v>
      </c>
      <c r="IN168" t="s">
        <v>654</v>
      </c>
      <c r="IP168" t="s">
        <v>680</v>
      </c>
    </row>
    <row r="169" spans="1:250" x14ac:dyDescent="0.25">
      <c r="A169">
        <v>43976</v>
      </c>
      <c r="B169">
        <v>-890804480</v>
      </c>
      <c r="C169">
        <v>1837</v>
      </c>
      <c r="D169" t="s">
        <v>273</v>
      </c>
      <c r="E169" t="s">
        <v>274</v>
      </c>
      <c r="F169">
        <v>1848</v>
      </c>
      <c r="G169" t="s">
        <v>286</v>
      </c>
      <c r="H169" t="s">
        <v>274</v>
      </c>
      <c r="I169">
        <v>429</v>
      </c>
      <c r="J169" t="s">
        <v>395</v>
      </c>
      <c r="K169" t="s">
        <v>396</v>
      </c>
      <c r="L169">
        <v>12391</v>
      </c>
      <c r="M169" t="s">
        <v>311</v>
      </c>
      <c r="N169" t="s">
        <v>312</v>
      </c>
      <c r="O169">
        <v>12391</v>
      </c>
      <c r="P169" t="s">
        <v>311</v>
      </c>
      <c r="Q169" t="s">
        <v>312</v>
      </c>
      <c r="R169" t="s">
        <v>338</v>
      </c>
      <c r="S169" s="46">
        <v>0</v>
      </c>
      <c r="U169" s="46">
        <v>23</v>
      </c>
      <c r="IF169">
        <v>12391</v>
      </c>
      <c r="IG169" t="s">
        <v>311</v>
      </c>
      <c r="IH169" t="s">
        <v>288</v>
      </c>
      <c r="IK169">
        <v>-2</v>
      </c>
      <c r="IL169" t="s">
        <v>279</v>
      </c>
      <c r="IM169" t="s">
        <v>280</v>
      </c>
      <c r="IN169" t="s">
        <v>654</v>
      </c>
      <c r="IP169" t="s">
        <v>680</v>
      </c>
    </row>
    <row r="170" spans="1:250" x14ac:dyDescent="0.25">
      <c r="A170">
        <v>43977</v>
      </c>
      <c r="B170">
        <v>-890804480</v>
      </c>
      <c r="C170">
        <v>1837</v>
      </c>
      <c r="D170" t="s">
        <v>273</v>
      </c>
      <c r="E170" t="s">
        <v>274</v>
      </c>
      <c r="F170">
        <v>1848</v>
      </c>
      <c r="G170" t="s">
        <v>286</v>
      </c>
      <c r="H170" t="s">
        <v>274</v>
      </c>
      <c r="I170">
        <v>427</v>
      </c>
      <c r="J170" t="s">
        <v>397</v>
      </c>
      <c r="K170" t="s">
        <v>398</v>
      </c>
      <c r="L170">
        <v>12391</v>
      </c>
      <c r="M170" t="s">
        <v>311</v>
      </c>
      <c r="N170" t="s">
        <v>312</v>
      </c>
      <c r="O170">
        <v>12391</v>
      </c>
      <c r="P170" t="s">
        <v>311</v>
      </c>
      <c r="Q170" t="s">
        <v>312</v>
      </c>
      <c r="R170" t="s">
        <v>338</v>
      </c>
      <c r="S170" s="46">
        <v>0</v>
      </c>
      <c r="U170" s="46">
        <v>23</v>
      </c>
      <c r="IF170">
        <v>12391</v>
      </c>
      <c r="IG170" t="s">
        <v>311</v>
      </c>
      <c r="IH170" t="s">
        <v>288</v>
      </c>
      <c r="IK170">
        <v>-2</v>
      </c>
      <c r="IL170" t="s">
        <v>279</v>
      </c>
      <c r="IM170" t="s">
        <v>280</v>
      </c>
      <c r="IN170" t="s">
        <v>654</v>
      </c>
      <c r="IP170" t="s">
        <v>680</v>
      </c>
    </row>
    <row r="171" spans="1:250" x14ac:dyDescent="0.25">
      <c r="A171">
        <v>43978</v>
      </c>
      <c r="B171">
        <v>-890804480</v>
      </c>
      <c r="C171">
        <v>1837</v>
      </c>
      <c r="D171" t="s">
        <v>273</v>
      </c>
      <c r="E171" t="s">
        <v>274</v>
      </c>
      <c r="F171">
        <v>7057</v>
      </c>
      <c r="G171" t="s">
        <v>291</v>
      </c>
      <c r="H171" t="s">
        <v>292</v>
      </c>
      <c r="I171">
        <v>429</v>
      </c>
      <c r="J171" t="s">
        <v>395</v>
      </c>
      <c r="K171" t="s">
        <v>396</v>
      </c>
      <c r="L171">
        <v>12391</v>
      </c>
      <c r="M171" t="s">
        <v>311</v>
      </c>
      <c r="N171" t="s">
        <v>312</v>
      </c>
      <c r="O171">
        <v>12391</v>
      </c>
      <c r="P171" t="s">
        <v>311</v>
      </c>
      <c r="Q171" t="s">
        <v>312</v>
      </c>
      <c r="R171" t="s">
        <v>338</v>
      </c>
      <c r="S171" s="46">
        <v>0</v>
      </c>
      <c r="U171" s="46">
        <v>23</v>
      </c>
      <c r="IF171">
        <v>12391</v>
      </c>
      <c r="IG171" t="s">
        <v>311</v>
      </c>
      <c r="IH171" t="s">
        <v>293</v>
      </c>
      <c r="IK171">
        <v>-2</v>
      </c>
      <c r="IL171" t="s">
        <v>279</v>
      </c>
      <c r="IM171" t="s">
        <v>280</v>
      </c>
      <c r="IN171" t="s">
        <v>666</v>
      </c>
      <c r="IP171" t="s">
        <v>681</v>
      </c>
    </row>
    <row r="172" spans="1:250" x14ac:dyDescent="0.25">
      <c r="A172">
        <v>43979</v>
      </c>
      <c r="B172">
        <v>-890804480</v>
      </c>
      <c r="C172">
        <v>1837</v>
      </c>
      <c r="D172" t="s">
        <v>273</v>
      </c>
      <c r="E172" t="s">
        <v>274</v>
      </c>
      <c r="F172">
        <v>7057</v>
      </c>
      <c r="G172" t="s">
        <v>291</v>
      </c>
      <c r="H172" t="s">
        <v>292</v>
      </c>
      <c r="I172">
        <v>427</v>
      </c>
      <c r="J172" t="s">
        <v>397</v>
      </c>
      <c r="K172" t="s">
        <v>398</v>
      </c>
      <c r="L172">
        <v>12391</v>
      </c>
      <c r="M172" t="s">
        <v>311</v>
      </c>
      <c r="N172" t="s">
        <v>312</v>
      </c>
      <c r="O172">
        <v>12391</v>
      </c>
      <c r="P172" t="s">
        <v>311</v>
      </c>
      <c r="Q172" t="s">
        <v>312</v>
      </c>
      <c r="R172" t="s">
        <v>338</v>
      </c>
      <c r="S172" s="46">
        <v>0</v>
      </c>
      <c r="U172" s="46">
        <v>23</v>
      </c>
      <c r="IF172">
        <v>12391</v>
      </c>
      <c r="IG172" t="s">
        <v>311</v>
      </c>
      <c r="IH172" t="s">
        <v>293</v>
      </c>
      <c r="IK172">
        <v>-2</v>
      </c>
      <c r="IL172" t="s">
        <v>279</v>
      </c>
      <c r="IM172" t="s">
        <v>280</v>
      </c>
      <c r="IN172" t="s">
        <v>666</v>
      </c>
      <c r="IP172" t="s">
        <v>681</v>
      </c>
    </row>
    <row r="173" spans="1:250" x14ac:dyDescent="0.25">
      <c r="A173">
        <v>43980</v>
      </c>
      <c r="B173">
        <v>-890804480</v>
      </c>
      <c r="C173">
        <v>1837</v>
      </c>
      <c r="D173" t="s">
        <v>273</v>
      </c>
      <c r="E173" t="s">
        <v>274</v>
      </c>
      <c r="F173">
        <v>1848</v>
      </c>
      <c r="G173" t="s">
        <v>286</v>
      </c>
      <c r="H173" t="s">
        <v>274</v>
      </c>
      <c r="I173">
        <v>437</v>
      </c>
      <c r="J173" t="s">
        <v>658</v>
      </c>
      <c r="K173" t="s">
        <v>659</v>
      </c>
      <c r="L173">
        <v>12391</v>
      </c>
      <c r="M173" t="s">
        <v>311</v>
      </c>
      <c r="N173" t="s">
        <v>312</v>
      </c>
      <c r="O173">
        <v>12391</v>
      </c>
      <c r="P173" t="s">
        <v>311</v>
      </c>
      <c r="Q173" t="s">
        <v>312</v>
      </c>
      <c r="R173" t="s">
        <v>338</v>
      </c>
      <c r="S173" s="46">
        <v>0</v>
      </c>
      <c r="U173" s="46">
        <v>23</v>
      </c>
      <c r="IF173">
        <v>12391</v>
      </c>
      <c r="IG173" t="s">
        <v>311</v>
      </c>
      <c r="IH173" t="s">
        <v>288</v>
      </c>
      <c r="IK173">
        <v>-2</v>
      </c>
      <c r="IL173" t="s">
        <v>279</v>
      </c>
      <c r="IM173" t="s">
        <v>280</v>
      </c>
      <c r="IN173" t="s">
        <v>654</v>
      </c>
      <c r="IP173" t="s">
        <v>680</v>
      </c>
    </row>
    <row r="174" spans="1:250" x14ac:dyDescent="0.25">
      <c r="A174">
        <v>43981</v>
      </c>
      <c r="B174">
        <v>-890804480</v>
      </c>
      <c r="C174">
        <v>1837</v>
      </c>
      <c r="D174" t="s">
        <v>273</v>
      </c>
      <c r="E174" t="s">
        <v>274</v>
      </c>
      <c r="F174">
        <v>1848</v>
      </c>
      <c r="G174" t="s">
        <v>286</v>
      </c>
      <c r="H174" t="s">
        <v>274</v>
      </c>
      <c r="I174">
        <v>436</v>
      </c>
      <c r="J174" t="s">
        <v>656</v>
      </c>
      <c r="K174" t="s">
        <v>657</v>
      </c>
      <c r="L174">
        <v>12391</v>
      </c>
      <c r="M174" t="s">
        <v>311</v>
      </c>
      <c r="N174" t="s">
        <v>312</v>
      </c>
      <c r="O174">
        <v>12391</v>
      </c>
      <c r="P174" t="s">
        <v>311</v>
      </c>
      <c r="Q174" t="s">
        <v>312</v>
      </c>
      <c r="R174" t="s">
        <v>338</v>
      </c>
      <c r="S174" s="46">
        <v>0</v>
      </c>
      <c r="U174" s="46">
        <v>23</v>
      </c>
      <c r="IF174">
        <v>12391</v>
      </c>
      <c r="IG174" t="s">
        <v>311</v>
      </c>
      <c r="IH174" t="s">
        <v>288</v>
      </c>
      <c r="IK174">
        <v>-2</v>
      </c>
      <c r="IL174" t="s">
        <v>279</v>
      </c>
      <c r="IM174" t="s">
        <v>280</v>
      </c>
      <c r="IN174" t="s">
        <v>654</v>
      </c>
      <c r="IP174" t="s">
        <v>680</v>
      </c>
    </row>
    <row r="175" spans="1:250" x14ac:dyDescent="0.25">
      <c r="A175">
        <v>43982</v>
      </c>
      <c r="B175">
        <v>-890804480</v>
      </c>
      <c r="C175">
        <v>1837</v>
      </c>
      <c r="D175" t="s">
        <v>273</v>
      </c>
      <c r="E175" t="s">
        <v>274</v>
      </c>
      <c r="F175">
        <v>7057</v>
      </c>
      <c r="G175" t="s">
        <v>291</v>
      </c>
      <c r="H175" t="s">
        <v>292</v>
      </c>
      <c r="I175">
        <v>437</v>
      </c>
      <c r="J175" t="s">
        <v>658</v>
      </c>
      <c r="K175" t="s">
        <v>659</v>
      </c>
      <c r="L175">
        <v>12391</v>
      </c>
      <c r="M175" t="s">
        <v>311</v>
      </c>
      <c r="N175" t="s">
        <v>312</v>
      </c>
      <c r="O175">
        <v>12391</v>
      </c>
      <c r="P175" t="s">
        <v>311</v>
      </c>
      <c r="Q175" t="s">
        <v>312</v>
      </c>
      <c r="R175" t="s">
        <v>338</v>
      </c>
      <c r="S175" s="46">
        <v>0</v>
      </c>
      <c r="U175" s="46">
        <v>23</v>
      </c>
      <c r="IF175">
        <v>12391</v>
      </c>
      <c r="IG175" t="s">
        <v>311</v>
      </c>
      <c r="IH175" t="s">
        <v>293</v>
      </c>
      <c r="IK175">
        <v>-2</v>
      </c>
      <c r="IL175" t="s">
        <v>279</v>
      </c>
      <c r="IM175" t="s">
        <v>280</v>
      </c>
      <c r="IN175" t="s">
        <v>666</v>
      </c>
      <c r="IP175" t="s">
        <v>681</v>
      </c>
    </row>
    <row r="176" spans="1:250" x14ac:dyDescent="0.25">
      <c r="A176">
        <v>43983</v>
      </c>
      <c r="B176">
        <v>-890804480</v>
      </c>
      <c r="C176">
        <v>1837</v>
      </c>
      <c r="D176" t="s">
        <v>273</v>
      </c>
      <c r="E176" t="s">
        <v>274</v>
      </c>
      <c r="F176">
        <v>7057</v>
      </c>
      <c r="G176" t="s">
        <v>291</v>
      </c>
      <c r="H176" t="s">
        <v>292</v>
      </c>
      <c r="I176">
        <v>436</v>
      </c>
      <c r="J176" t="s">
        <v>656</v>
      </c>
      <c r="K176" t="s">
        <v>657</v>
      </c>
      <c r="L176">
        <v>12391</v>
      </c>
      <c r="M176" t="s">
        <v>311</v>
      </c>
      <c r="N176" t="s">
        <v>312</v>
      </c>
      <c r="O176">
        <v>12391</v>
      </c>
      <c r="P176" t="s">
        <v>311</v>
      </c>
      <c r="Q176" t="s">
        <v>312</v>
      </c>
      <c r="R176" t="s">
        <v>338</v>
      </c>
      <c r="S176" s="46">
        <v>0</v>
      </c>
      <c r="U176" s="46">
        <v>23</v>
      </c>
      <c r="IF176">
        <v>12391</v>
      </c>
      <c r="IG176" t="s">
        <v>311</v>
      </c>
      <c r="IH176" t="s">
        <v>293</v>
      </c>
      <c r="IK176">
        <v>-2</v>
      </c>
      <c r="IL176" t="s">
        <v>279</v>
      </c>
      <c r="IM176" t="s">
        <v>280</v>
      </c>
      <c r="IN176" t="s">
        <v>666</v>
      </c>
      <c r="IP176" t="s">
        <v>681</v>
      </c>
    </row>
    <row r="177" spans="1:250" x14ac:dyDescent="0.25">
      <c r="A177">
        <v>43984</v>
      </c>
      <c r="B177">
        <v>-890804480</v>
      </c>
      <c r="C177">
        <v>1837</v>
      </c>
      <c r="D177" t="s">
        <v>273</v>
      </c>
      <c r="E177" t="s">
        <v>274</v>
      </c>
      <c r="F177">
        <v>7057</v>
      </c>
      <c r="G177" t="s">
        <v>291</v>
      </c>
      <c r="H177" t="s">
        <v>292</v>
      </c>
      <c r="I177">
        <v>435</v>
      </c>
      <c r="J177" t="s">
        <v>491</v>
      </c>
      <c r="K177" t="s">
        <v>492</v>
      </c>
      <c r="L177">
        <v>12391</v>
      </c>
      <c r="M177" t="s">
        <v>311</v>
      </c>
      <c r="N177" t="s">
        <v>312</v>
      </c>
      <c r="O177">
        <v>12391</v>
      </c>
      <c r="P177" t="s">
        <v>311</v>
      </c>
      <c r="Q177" t="s">
        <v>312</v>
      </c>
      <c r="R177" t="s">
        <v>338</v>
      </c>
      <c r="S177" s="46">
        <v>0</v>
      </c>
      <c r="U177" s="46">
        <v>23</v>
      </c>
      <c r="IF177">
        <v>12391</v>
      </c>
      <c r="IG177" t="s">
        <v>311</v>
      </c>
      <c r="IH177" t="s">
        <v>293</v>
      </c>
      <c r="IK177">
        <v>-2</v>
      </c>
      <c r="IL177" t="s">
        <v>279</v>
      </c>
      <c r="IM177" t="s">
        <v>280</v>
      </c>
      <c r="IN177" t="s">
        <v>666</v>
      </c>
      <c r="IP177" t="s">
        <v>681</v>
      </c>
    </row>
    <row r="178" spans="1:250" x14ac:dyDescent="0.25">
      <c r="A178">
        <v>43985</v>
      </c>
      <c r="B178">
        <v>-890804480</v>
      </c>
      <c r="C178">
        <v>1837</v>
      </c>
      <c r="D178" t="s">
        <v>273</v>
      </c>
      <c r="E178" t="s">
        <v>274</v>
      </c>
      <c r="F178">
        <v>7057</v>
      </c>
      <c r="G178" t="s">
        <v>291</v>
      </c>
      <c r="H178" t="s">
        <v>292</v>
      </c>
      <c r="I178">
        <v>431</v>
      </c>
      <c r="J178" t="s">
        <v>493</v>
      </c>
      <c r="K178" t="s">
        <v>494</v>
      </c>
      <c r="L178">
        <v>12391</v>
      </c>
      <c r="M178" t="s">
        <v>311</v>
      </c>
      <c r="N178" t="s">
        <v>312</v>
      </c>
      <c r="O178">
        <v>12391</v>
      </c>
      <c r="P178" t="s">
        <v>311</v>
      </c>
      <c r="Q178" t="s">
        <v>312</v>
      </c>
      <c r="R178" t="s">
        <v>338</v>
      </c>
      <c r="S178" s="46">
        <v>0</v>
      </c>
      <c r="U178" s="46">
        <v>23</v>
      </c>
      <c r="IF178">
        <v>12391</v>
      </c>
      <c r="IG178" t="s">
        <v>311</v>
      </c>
      <c r="IH178" t="s">
        <v>293</v>
      </c>
      <c r="IK178">
        <v>-2</v>
      </c>
      <c r="IL178" t="s">
        <v>279</v>
      </c>
      <c r="IM178" t="s">
        <v>280</v>
      </c>
      <c r="IN178" t="s">
        <v>666</v>
      </c>
      <c r="IP178" t="s">
        <v>681</v>
      </c>
    </row>
    <row r="179" spans="1:250" x14ac:dyDescent="0.25">
      <c r="A179">
        <v>43986</v>
      </c>
      <c r="B179">
        <v>-890804480</v>
      </c>
      <c r="C179">
        <v>1837</v>
      </c>
      <c r="D179" t="s">
        <v>273</v>
      </c>
      <c r="E179" t="s">
        <v>274</v>
      </c>
      <c r="F179">
        <v>1848</v>
      </c>
      <c r="G179" t="s">
        <v>286</v>
      </c>
      <c r="H179" t="s">
        <v>274</v>
      </c>
      <c r="I179">
        <v>424</v>
      </c>
      <c r="J179" t="s">
        <v>399</v>
      </c>
      <c r="K179" t="s">
        <v>400</v>
      </c>
      <c r="L179">
        <v>12391</v>
      </c>
      <c r="M179" t="s">
        <v>311</v>
      </c>
      <c r="N179" t="s">
        <v>312</v>
      </c>
      <c r="O179">
        <v>12391</v>
      </c>
      <c r="P179" t="s">
        <v>311</v>
      </c>
      <c r="Q179" t="s">
        <v>312</v>
      </c>
      <c r="R179" t="s">
        <v>338</v>
      </c>
      <c r="S179" s="46">
        <v>0</v>
      </c>
      <c r="U179" s="46">
        <v>23</v>
      </c>
      <c r="IF179">
        <v>12391</v>
      </c>
      <c r="IG179" t="s">
        <v>311</v>
      </c>
      <c r="IH179" t="s">
        <v>288</v>
      </c>
      <c r="IK179">
        <v>-2</v>
      </c>
      <c r="IL179" t="s">
        <v>279</v>
      </c>
      <c r="IM179" t="s">
        <v>280</v>
      </c>
      <c r="IN179" t="s">
        <v>654</v>
      </c>
      <c r="IP179" t="s">
        <v>680</v>
      </c>
    </row>
    <row r="180" spans="1:250" x14ac:dyDescent="0.25">
      <c r="A180">
        <v>43987</v>
      </c>
      <c r="B180">
        <v>-890804480</v>
      </c>
      <c r="C180">
        <v>1837</v>
      </c>
      <c r="D180" t="s">
        <v>273</v>
      </c>
      <c r="E180" t="s">
        <v>274</v>
      </c>
      <c r="F180">
        <v>1848</v>
      </c>
      <c r="G180" t="s">
        <v>286</v>
      </c>
      <c r="H180" t="s">
        <v>274</v>
      </c>
      <c r="I180">
        <v>422</v>
      </c>
      <c r="J180" t="s">
        <v>401</v>
      </c>
      <c r="K180" t="s">
        <v>402</v>
      </c>
      <c r="L180">
        <v>12391</v>
      </c>
      <c r="M180" t="s">
        <v>311</v>
      </c>
      <c r="N180" t="s">
        <v>312</v>
      </c>
      <c r="O180">
        <v>12391</v>
      </c>
      <c r="P180" t="s">
        <v>311</v>
      </c>
      <c r="Q180" t="s">
        <v>312</v>
      </c>
      <c r="R180" t="s">
        <v>338</v>
      </c>
      <c r="S180" s="46">
        <v>0</v>
      </c>
      <c r="U180" s="46">
        <v>23</v>
      </c>
      <c r="IF180">
        <v>12391</v>
      </c>
      <c r="IG180" t="s">
        <v>311</v>
      </c>
      <c r="IH180" t="s">
        <v>288</v>
      </c>
      <c r="IK180">
        <v>-2</v>
      </c>
      <c r="IL180" t="s">
        <v>279</v>
      </c>
      <c r="IM180" t="s">
        <v>280</v>
      </c>
      <c r="IN180" t="s">
        <v>654</v>
      </c>
      <c r="IP180" t="s">
        <v>680</v>
      </c>
    </row>
    <row r="181" spans="1:250" x14ac:dyDescent="0.25">
      <c r="A181">
        <v>43988</v>
      </c>
      <c r="B181">
        <v>-890804480</v>
      </c>
      <c r="C181">
        <v>1837</v>
      </c>
      <c r="D181" t="s">
        <v>273</v>
      </c>
      <c r="E181" t="s">
        <v>274</v>
      </c>
      <c r="F181">
        <v>7057</v>
      </c>
      <c r="G181" t="s">
        <v>291</v>
      </c>
      <c r="H181" t="s">
        <v>292</v>
      </c>
      <c r="I181">
        <v>424</v>
      </c>
      <c r="J181" t="s">
        <v>399</v>
      </c>
      <c r="K181" t="s">
        <v>400</v>
      </c>
      <c r="L181">
        <v>12391</v>
      </c>
      <c r="M181" t="s">
        <v>311</v>
      </c>
      <c r="N181" t="s">
        <v>312</v>
      </c>
      <c r="O181">
        <v>12391</v>
      </c>
      <c r="P181" t="s">
        <v>311</v>
      </c>
      <c r="Q181" t="s">
        <v>312</v>
      </c>
      <c r="R181" t="s">
        <v>338</v>
      </c>
      <c r="S181" s="46">
        <v>0</v>
      </c>
      <c r="U181" s="46">
        <v>23</v>
      </c>
      <c r="IF181">
        <v>12391</v>
      </c>
      <c r="IG181" t="s">
        <v>311</v>
      </c>
      <c r="IH181" t="s">
        <v>293</v>
      </c>
      <c r="IK181">
        <v>-2</v>
      </c>
      <c r="IL181" t="s">
        <v>279</v>
      </c>
      <c r="IM181" t="s">
        <v>280</v>
      </c>
      <c r="IN181" t="s">
        <v>666</v>
      </c>
      <c r="IP181" t="s">
        <v>681</v>
      </c>
    </row>
    <row r="182" spans="1:250" x14ac:dyDescent="0.25">
      <c r="A182">
        <v>43989</v>
      </c>
      <c r="B182">
        <v>-890804480</v>
      </c>
      <c r="C182">
        <v>1837</v>
      </c>
      <c r="D182" t="s">
        <v>273</v>
      </c>
      <c r="E182" t="s">
        <v>274</v>
      </c>
      <c r="F182">
        <v>7057</v>
      </c>
      <c r="G182" t="s">
        <v>291</v>
      </c>
      <c r="H182" t="s">
        <v>292</v>
      </c>
      <c r="I182">
        <v>422</v>
      </c>
      <c r="J182" t="s">
        <v>401</v>
      </c>
      <c r="K182" t="s">
        <v>402</v>
      </c>
      <c r="L182">
        <v>12391</v>
      </c>
      <c r="M182" t="s">
        <v>311</v>
      </c>
      <c r="N182" t="s">
        <v>312</v>
      </c>
      <c r="O182">
        <v>12391</v>
      </c>
      <c r="P182" t="s">
        <v>311</v>
      </c>
      <c r="Q182" t="s">
        <v>312</v>
      </c>
      <c r="R182" t="s">
        <v>338</v>
      </c>
      <c r="S182" s="46">
        <v>0</v>
      </c>
      <c r="U182" s="46">
        <v>23</v>
      </c>
      <c r="IF182">
        <v>12391</v>
      </c>
      <c r="IG182" t="s">
        <v>311</v>
      </c>
      <c r="IH182" t="s">
        <v>293</v>
      </c>
      <c r="IK182">
        <v>-2</v>
      </c>
      <c r="IL182" t="s">
        <v>279</v>
      </c>
      <c r="IM182" t="s">
        <v>280</v>
      </c>
      <c r="IN182" t="s">
        <v>666</v>
      </c>
      <c r="IP182" t="s">
        <v>681</v>
      </c>
    </row>
    <row r="183" spans="1:250" x14ac:dyDescent="0.25">
      <c r="A183">
        <v>43990</v>
      </c>
      <c r="B183">
        <v>-890804480</v>
      </c>
      <c r="C183">
        <v>1837</v>
      </c>
      <c r="D183" t="s">
        <v>273</v>
      </c>
      <c r="E183" t="s">
        <v>274</v>
      </c>
      <c r="F183">
        <v>7057</v>
      </c>
      <c r="G183" t="s">
        <v>291</v>
      </c>
      <c r="H183" t="s">
        <v>292</v>
      </c>
      <c r="I183">
        <v>420</v>
      </c>
      <c r="J183" t="s">
        <v>403</v>
      </c>
      <c r="K183" t="s">
        <v>404</v>
      </c>
      <c r="L183">
        <v>12391</v>
      </c>
      <c r="M183" t="s">
        <v>311</v>
      </c>
      <c r="N183" t="s">
        <v>312</v>
      </c>
      <c r="O183">
        <v>12391</v>
      </c>
      <c r="P183" t="s">
        <v>311</v>
      </c>
      <c r="Q183" t="s">
        <v>312</v>
      </c>
      <c r="R183" t="s">
        <v>338</v>
      </c>
      <c r="S183" s="46">
        <v>0</v>
      </c>
      <c r="U183" s="46">
        <v>23</v>
      </c>
      <c r="IF183">
        <v>12391</v>
      </c>
      <c r="IG183" t="s">
        <v>311</v>
      </c>
      <c r="IH183" t="s">
        <v>293</v>
      </c>
      <c r="IK183">
        <v>-2</v>
      </c>
      <c r="IL183" t="s">
        <v>279</v>
      </c>
      <c r="IM183" t="s">
        <v>280</v>
      </c>
      <c r="IN183" t="s">
        <v>666</v>
      </c>
      <c r="IP183" t="s">
        <v>681</v>
      </c>
    </row>
    <row r="184" spans="1:250" x14ac:dyDescent="0.25">
      <c r="A184">
        <v>43991</v>
      </c>
      <c r="B184">
        <v>-890804480</v>
      </c>
      <c r="C184">
        <v>1837</v>
      </c>
      <c r="D184" t="s">
        <v>273</v>
      </c>
      <c r="E184" t="s">
        <v>274</v>
      </c>
      <c r="F184">
        <v>7057</v>
      </c>
      <c r="G184" t="s">
        <v>291</v>
      </c>
      <c r="H184" t="s">
        <v>292</v>
      </c>
      <c r="I184">
        <v>411</v>
      </c>
      <c r="J184" t="s">
        <v>393</v>
      </c>
      <c r="K184" t="s">
        <v>394</v>
      </c>
      <c r="L184">
        <v>12391</v>
      </c>
      <c r="M184" t="s">
        <v>311</v>
      </c>
      <c r="N184" t="s">
        <v>312</v>
      </c>
      <c r="O184">
        <v>12391</v>
      </c>
      <c r="P184" t="s">
        <v>311</v>
      </c>
      <c r="Q184" t="s">
        <v>312</v>
      </c>
      <c r="R184" t="s">
        <v>338</v>
      </c>
      <c r="S184" s="46">
        <v>0</v>
      </c>
      <c r="U184" s="46">
        <v>23</v>
      </c>
      <c r="IF184">
        <v>12391</v>
      </c>
      <c r="IG184" t="s">
        <v>311</v>
      </c>
      <c r="IH184" t="s">
        <v>293</v>
      </c>
      <c r="IK184">
        <v>-2</v>
      </c>
      <c r="IL184" t="s">
        <v>279</v>
      </c>
      <c r="IM184" t="s">
        <v>280</v>
      </c>
      <c r="IN184" t="s">
        <v>666</v>
      </c>
      <c r="IP184" t="s">
        <v>681</v>
      </c>
    </row>
    <row r="185" spans="1:250" x14ac:dyDescent="0.25">
      <c r="A185">
        <v>43992</v>
      </c>
      <c r="B185">
        <v>-890804480</v>
      </c>
      <c r="C185">
        <v>1837</v>
      </c>
      <c r="D185" t="s">
        <v>273</v>
      </c>
      <c r="E185" t="s">
        <v>274</v>
      </c>
      <c r="F185">
        <v>1848</v>
      </c>
      <c r="G185" t="s">
        <v>286</v>
      </c>
      <c r="H185" t="s">
        <v>274</v>
      </c>
      <c r="I185">
        <v>429</v>
      </c>
      <c r="J185" t="s">
        <v>395</v>
      </c>
      <c r="K185" t="s">
        <v>396</v>
      </c>
      <c r="L185">
        <v>12392</v>
      </c>
      <c r="M185" t="s">
        <v>313</v>
      </c>
      <c r="N185" t="s">
        <v>314</v>
      </c>
      <c r="O185">
        <v>12392</v>
      </c>
      <c r="P185" t="s">
        <v>313</v>
      </c>
      <c r="Q185" t="s">
        <v>314</v>
      </c>
      <c r="R185" t="s">
        <v>338</v>
      </c>
      <c r="S185" s="46">
        <v>0</v>
      </c>
      <c r="U185" s="46">
        <v>23</v>
      </c>
      <c r="IF185">
        <v>12392</v>
      </c>
      <c r="IG185" t="s">
        <v>313</v>
      </c>
      <c r="IH185" t="s">
        <v>288</v>
      </c>
      <c r="IK185">
        <v>-2</v>
      </c>
      <c r="IL185" t="s">
        <v>279</v>
      </c>
      <c r="IM185" t="s">
        <v>280</v>
      </c>
      <c r="IN185" t="s">
        <v>654</v>
      </c>
      <c r="IP185" t="s">
        <v>682</v>
      </c>
    </row>
    <row r="186" spans="1:250" x14ac:dyDescent="0.25">
      <c r="A186">
        <v>43993</v>
      </c>
      <c r="B186">
        <v>-890804480</v>
      </c>
      <c r="C186">
        <v>1837</v>
      </c>
      <c r="D186" t="s">
        <v>273</v>
      </c>
      <c r="E186" t="s">
        <v>274</v>
      </c>
      <c r="F186">
        <v>1848</v>
      </c>
      <c r="G186" t="s">
        <v>286</v>
      </c>
      <c r="H186" t="s">
        <v>274</v>
      </c>
      <c r="I186">
        <v>427</v>
      </c>
      <c r="J186" t="s">
        <v>397</v>
      </c>
      <c r="K186" t="s">
        <v>398</v>
      </c>
      <c r="L186">
        <v>12392</v>
      </c>
      <c r="M186" t="s">
        <v>313</v>
      </c>
      <c r="N186" t="s">
        <v>314</v>
      </c>
      <c r="O186">
        <v>12392</v>
      </c>
      <c r="P186" t="s">
        <v>313</v>
      </c>
      <c r="Q186" t="s">
        <v>314</v>
      </c>
      <c r="R186" t="s">
        <v>338</v>
      </c>
      <c r="S186" s="46">
        <v>0</v>
      </c>
      <c r="U186" s="46">
        <v>23</v>
      </c>
      <c r="IF186">
        <v>12392</v>
      </c>
      <c r="IG186" t="s">
        <v>313</v>
      </c>
      <c r="IH186" t="s">
        <v>288</v>
      </c>
      <c r="IK186">
        <v>-2</v>
      </c>
      <c r="IL186" t="s">
        <v>279</v>
      </c>
      <c r="IM186" t="s">
        <v>280</v>
      </c>
      <c r="IN186" t="s">
        <v>654</v>
      </c>
      <c r="IP186" t="s">
        <v>682</v>
      </c>
    </row>
    <row r="187" spans="1:250" x14ac:dyDescent="0.25">
      <c r="A187">
        <v>43994</v>
      </c>
      <c r="B187">
        <v>-890804480</v>
      </c>
      <c r="C187">
        <v>1837</v>
      </c>
      <c r="D187" t="s">
        <v>273</v>
      </c>
      <c r="E187" t="s">
        <v>274</v>
      </c>
      <c r="F187">
        <v>1848</v>
      </c>
      <c r="G187" t="s">
        <v>286</v>
      </c>
      <c r="H187" t="s">
        <v>274</v>
      </c>
      <c r="I187">
        <v>424</v>
      </c>
      <c r="J187" t="s">
        <v>399</v>
      </c>
      <c r="K187" t="s">
        <v>400</v>
      </c>
      <c r="L187">
        <v>12392</v>
      </c>
      <c r="M187" t="s">
        <v>313</v>
      </c>
      <c r="N187" t="s">
        <v>314</v>
      </c>
      <c r="O187">
        <v>12392</v>
      </c>
      <c r="P187" t="s">
        <v>313</v>
      </c>
      <c r="Q187" t="s">
        <v>314</v>
      </c>
      <c r="R187" t="s">
        <v>338</v>
      </c>
      <c r="S187" s="46">
        <v>0</v>
      </c>
      <c r="U187" s="46">
        <v>23</v>
      </c>
      <c r="IF187">
        <v>12392</v>
      </c>
      <c r="IG187" t="s">
        <v>313</v>
      </c>
      <c r="IH187" t="s">
        <v>288</v>
      </c>
      <c r="IK187">
        <v>-2</v>
      </c>
      <c r="IL187" t="s">
        <v>279</v>
      </c>
      <c r="IM187" t="s">
        <v>280</v>
      </c>
      <c r="IN187" t="s">
        <v>654</v>
      </c>
      <c r="IP187" t="s">
        <v>682</v>
      </c>
    </row>
    <row r="188" spans="1:250" x14ac:dyDescent="0.25">
      <c r="A188">
        <v>43995</v>
      </c>
      <c r="B188">
        <v>-890804480</v>
      </c>
      <c r="C188">
        <v>1837</v>
      </c>
      <c r="D188" t="s">
        <v>273</v>
      </c>
      <c r="E188" t="s">
        <v>274</v>
      </c>
      <c r="F188">
        <v>1848</v>
      </c>
      <c r="G188" t="s">
        <v>286</v>
      </c>
      <c r="H188" t="s">
        <v>274</v>
      </c>
      <c r="I188">
        <v>422</v>
      </c>
      <c r="J188" t="s">
        <v>401</v>
      </c>
      <c r="K188" t="s">
        <v>402</v>
      </c>
      <c r="L188">
        <v>12392</v>
      </c>
      <c r="M188" t="s">
        <v>313</v>
      </c>
      <c r="N188" t="s">
        <v>314</v>
      </c>
      <c r="O188">
        <v>12392</v>
      </c>
      <c r="P188" t="s">
        <v>313</v>
      </c>
      <c r="Q188" t="s">
        <v>314</v>
      </c>
      <c r="R188" t="s">
        <v>338</v>
      </c>
      <c r="S188" s="46">
        <v>0</v>
      </c>
      <c r="U188" s="46">
        <v>23</v>
      </c>
      <c r="IF188">
        <v>12392</v>
      </c>
      <c r="IG188" t="s">
        <v>313</v>
      </c>
      <c r="IH188" t="s">
        <v>288</v>
      </c>
      <c r="IK188">
        <v>-2</v>
      </c>
      <c r="IL188" t="s">
        <v>279</v>
      </c>
      <c r="IM188" t="s">
        <v>280</v>
      </c>
      <c r="IN188" t="s">
        <v>654</v>
      </c>
      <c r="IP188" t="s">
        <v>682</v>
      </c>
    </row>
    <row r="189" spans="1:250" x14ac:dyDescent="0.25">
      <c r="A189">
        <v>43996</v>
      </c>
      <c r="B189">
        <v>-890804480</v>
      </c>
      <c r="C189">
        <v>1837</v>
      </c>
      <c r="D189" t="s">
        <v>273</v>
      </c>
      <c r="E189" t="s">
        <v>274</v>
      </c>
      <c r="F189">
        <v>1848</v>
      </c>
      <c r="G189" t="s">
        <v>286</v>
      </c>
      <c r="H189" t="s">
        <v>274</v>
      </c>
      <c r="I189">
        <v>420</v>
      </c>
      <c r="J189" t="s">
        <v>403</v>
      </c>
      <c r="K189" t="s">
        <v>404</v>
      </c>
      <c r="L189">
        <v>12392</v>
      </c>
      <c r="M189" t="s">
        <v>313</v>
      </c>
      <c r="N189" t="s">
        <v>314</v>
      </c>
      <c r="O189">
        <v>12392</v>
      </c>
      <c r="P189" t="s">
        <v>313</v>
      </c>
      <c r="Q189" t="s">
        <v>314</v>
      </c>
      <c r="R189" t="s">
        <v>338</v>
      </c>
      <c r="S189" s="46">
        <v>0</v>
      </c>
      <c r="U189" s="46">
        <v>23</v>
      </c>
      <c r="IF189">
        <v>12392</v>
      </c>
      <c r="IG189" t="s">
        <v>313</v>
      </c>
      <c r="IH189" t="s">
        <v>288</v>
      </c>
      <c r="IK189">
        <v>-2</v>
      </c>
      <c r="IL189" t="s">
        <v>279</v>
      </c>
      <c r="IM189" t="s">
        <v>280</v>
      </c>
      <c r="IN189" t="s">
        <v>654</v>
      </c>
      <c r="IP189" t="s">
        <v>682</v>
      </c>
    </row>
    <row r="190" spans="1:250" x14ac:dyDescent="0.25">
      <c r="A190">
        <v>43997</v>
      </c>
      <c r="B190">
        <v>-890804480</v>
      </c>
      <c r="C190">
        <v>1837</v>
      </c>
      <c r="D190" t="s">
        <v>273</v>
      </c>
      <c r="E190" t="s">
        <v>274</v>
      </c>
      <c r="F190">
        <v>1848</v>
      </c>
      <c r="G190" t="s">
        <v>286</v>
      </c>
      <c r="H190" t="s">
        <v>274</v>
      </c>
      <c r="I190">
        <v>411</v>
      </c>
      <c r="J190" t="s">
        <v>393</v>
      </c>
      <c r="K190" t="s">
        <v>394</v>
      </c>
      <c r="L190">
        <v>12392</v>
      </c>
      <c r="M190" t="s">
        <v>313</v>
      </c>
      <c r="N190" t="s">
        <v>314</v>
      </c>
      <c r="O190">
        <v>12392</v>
      </c>
      <c r="P190" t="s">
        <v>313</v>
      </c>
      <c r="Q190" t="s">
        <v>314</v>
      </c>
      <c r="R190" t="s">
        <v>338</v>
      </c>
      <c r="S190" s="46">
        <v>0</v>
      </c>
      <c r="U190" s="46">
        <v>23</v>
      </c>
      <c r="IF190">
        <v>12392</v>
      </c>
      <c r="IG190" t="s">
        <v>313</v>
      </c>
      <c r="IH190" t="s">
        <v>288</v>
      </c>
      <c r="IK190">
        <v>-2</v>
      </c>
      <c r="IL190" t="s">
        <v>279</v>
      </c>
      <c r="IM190" t="s">
        <v>280</v>
      </c>
      <c r="IN190" t="s">
        <v>654</v>
      </c>
      <c r="IP190" t="s">
        <v>682</v>
      </c>
    </row>
    <row r="191" spans="1:250" x14ac:dyDescent="0.25">
      <c r="A191">
        <v>43998</v>
      </c>
      <c r="B191">
        <v>-890804480</v>
      </c>
      <c r="C191">
        <v>1837</v>
      </c>
      <c r="D191" t="s">
        <v>273</v>
      </c>
      <c r="E191" t="s">
        <v>274</v>
      </c>
      <c r="F191">
        <v>1848</v>
      </c>
      <c r="G191" t="s">
        <v>286</v>
      </c>
      <c r="H191" t="s">
        <v>274</v>
      </c>
      <c r="I191">
        <v>437</v>
      </c>
      <c r="J191" t="s">
        <v>658</v>
      </c>
      <c r="K191" t="s">
        <v>659</v>
      </c>
      <c r="L191">
        <v>12392</v>
      </c>
      <c r="M191" t="s">
        <v>313</v>
      </c>
      <c r="N191" t="s">
        <v>314</v>
      </c>
      <c r="O191">
        <v>12392</v>
      </c>
      <c r="P191" t="s">
        <v>313</v>
      </c>
      <c r="Q191" t="s">
        <v>314</v>
      </c>
      <c r="R191" t="s">
        <v>338</v>
      </c>
      <c r="S191" s="46">
        <v>0</v>
      </c>
      <c r="U191" s="46">
        <v>23</v>
      </c>
      <c r="IF191">
        <v>12392</v>
      </c>
      <c r="IG191" t="s">
        <v>313</v>
      </c>
      <c r="IH191" t="s">
        <v>288</v>
      </c>
      <c r="IK191">
        <v>-2</v>
      </c>
      <c r="IL191" t="s">
        <v>279</v>
      </c>
      <c r="IM191" t="s">
        <v>280</v>
      </c>
      <c r="IN191" t="s">
        <v>654</v>
      </c>
      <c r="IP191" t="s">
        <v>682</v>
      </c>
    </row>
    <row r="192" spans="1:250" x14ac:dyDescent="0.25">
      <c r="A192">
        <v>43999</v>
      </c>
      <c r="B192">
        <v>-890804480</v>
      </c>
      <c r="C192">
        <v>1837</v>
      </c>
      <c r="D192" t="s">
        <v>273</v>
      </c>
      <c r="E192" t="s">
        <v>274</v>
      </c>
      <c r="F192">
        <v>1848</v>
      </c>
      <c r="G192" t="s">
        <v>286</v>
      </c>
      <c r="H192" t="s">
        <v>274</v>
      </c>
      <c r="I192">
        <v>436</v>
      </c>
      <c r="J192" t="s">
        <v>656</v>
      </c>
      <c r="K192" t="s">
        <v>657</v>
      </c>
      <c r="L192">
        <v>12392</v>
      </c>
      <c r="M192" t="s">
        <v>313</v>
      </c>
      <c r="N192" t="s">
        <v>314</v>
      </c>
      <c r="O192">
        <v>12392</v>
      </c>
      <c r="P192" t="s">
        <v>313</v>
      </c>
      <c r="Q192" t="s">
        <v>314</v>
      </c>
      <c r="R192" t="s">
        <v>338</v>
      </c>
      <c r="S192" s="46">
        <v>0</v>
      </c>
      <c r="U192" s="46">
        <v>23</v>
      </c>
      <c r="IF192">
        <v>12392</v>
      </c>
      <c r="IG192" t="s">
        <v>313</v>
      </c>
      <c r="IH192" t="s">
        <v>288</v>
      </c>
      <c r="IK192">
        <v>-2</v>
      </c>
      <c r="IL192" t="s">
        <v>279</v>
      </c>
      <c r="IM192" t="s">
        <v>280</v>
      </c>
      <c r="IN192" t="s">
        <v>654</v>
      </c>
      <c r="IP192" t="s">
        <v>682</v>
      </c>
    </row>
    <row r="193" spans="1:250" x14ac:dyDescent="0.25">
      <c r="A193">
        <v>44000</v>
      </c>
      <c r="B193">
        <v>-890804480</v>
      </c>
      <c r="C193">
        <v>1837</v>
      </c>
      <c r="D193" t="s">
        <v>273</v>
      </c>
      <c r="E193" t="s">
        <v>274</v>
      </c>
      <c r="F193">
        <v>1848</v>
      </c>
      <c r="G193" t="s">
        <v>286</v>
      </c>
      <c r="H193" t="s">
        <v>274</v>
      </c>
      <c r="I193">
        <v>435</v>
      </c>
      <c r="J193" t="s">
        <v>491</v>
      </c>
      <c r="K193" t="s">
        <v>492</v>
      </c>
      <c r="L193">
        <v>12392</v>
      </c>
      <c r="M193" t="s">
        <v>313</v>
      </c>
      <c r="N193" t="s">
        <v>314</v>
      </c>
      <c r="O193">
        <v>12392</v>
      </c>
      <c r="P193" t="s">
        <v>313</v>
      </c>
      <c r="Q193" t="s">
        <v>314</v>
      </c>
      <c r="R193" t="s">
        <v>338</v>
      </c>
      <c r="S193" s="46">
        <v>0</v>
      </c>
      <c r="U193" s="46">
        <v>23</v>
      </c>
      <c r="IF193">
        <v>12392</v>
      </c>
      <c r="IG193" t="s">
        <v>313</v>
      </c>
      <c r="IH193" t="s">
        <v>288</v>
      </c>
      <c r="IK193">
        <v>-2</v>
      </c>
      <c r="IL193" t="s">
        <v>279</v>
      </c>
      <c r="IM193" t="s">
        <v>280</v>
      </c>
      <c r="IN193" t="s">
        <v>654</v>
      </c>
      <c r="IP193" t="s">
        <v>682</v>
      </c>
    </row>
    <row r="194" spans="1:250" x14ac:dyDescent="0.25">
      <c r="A194">
        <v>44001</v>
      </c>
      <c r="B194">
        <v>-890804480</v>
      </c>
      <c r="C194">
        <v>1837</v>
      </c>
      <c r="D194" t="s">
        <v>273</v>
      </c>
      <c r="E194" t="s">
        <v>274</v>
      </c>
      <c r="F194">
        <v>1848</v>
      </c>
      <c r="G194" t="s">
        <v>286</v>
      </c>
      <c r="H194" t="s">
        <v>274</v>
      </c>
      <c r="I194">
        <v>431</v>
      </c>
      <c r="J194" t="s">
        <v>493</v>
      </c>
      <c r="K194" t="s">
        <v>494</v>
      </c>
      <c r="L194">
        <v>12392</v>
      </c>
      <c r="M194" t="s">
        <v>313</v>
      </c>
      <c r="N194" t="s">
        <v>314</v>
      </c>
      <c r="O194">
        <v>12392</v>
      </c>
      <c r="P194" t="s">
        <v>313</v>
      </c>
      <c r="Q194" t="s">
        <v>314</v>
      </c>
      <c r="R194" t="s">
        <v>338</v>
      </c>
      <c r="S194" s="46">
        <v>0</v>
      </c>
      <c r="U194" s="46">
        <v>23</v>
      </c>
      <c r="IF194">
        <v>12392</v>
      </c>
      <c r="IG194" t="s">
        <v>313</v>
      </c>
      <c r="IH194" t="s">
        <v>288</v>
      </c>
      <c r="IK194">
        <v>-2</v>
      </c>
      <c r="IL194" t="s">
        <v>279</v>
      </c>
      <c r="IM194" t="s">
        <v>280</v>
      </c>
      <c r="IN194" t="s">
        <v>654</v>
      </c>
      <c r="IP194" t="s">
        <v>682</v>
      </c>
    </row>
    <row r="195" spans="1:250" x14ac:dyDescent="0.25">
      <c r="A195">
        <v>44002</v>
      </c>
      <c r="B195">
        <v>-890804480</v>
      </c>
      <c r="C195">
        <v>1837</v>
      </c>
      <c r="D195" t="s">
        <v>273</v>
      </c>
      <c r="E195" t="s">
        <v>274</v>
      </c>
      <c r="F195">
        <v>1848</v>
      </c>
      <c r="G195" t="s">
        <v>286</v>
      </c>
      <c r="H195" t="s">
        <v>274</v>
      </c>
      <c r="I195">
        <v>420</v>
      </c>
      <c r="J195" t="s">
        <v>403</v>
      </c>
      <c r="K195" t="s">
        <v>404</v>
      </c>
      <c r="L195">
        <v>12394</v>
      </c>
      <c r="M195" t="s">
        <v>315</v>
      </c>
      <c r="N195" t="s">
        <v>316</v>
      </c>
      <c r="O195">
        <v>12394</v>
      </c>
      <c r="P195" t="s">
        <v>315</v>
      </c>
      <c r="Q195" t="s">
        <v>316</v>
      </c>
      <c r="R195" t="s">
        <v>338</v>
      </c>
      <c r="S195" s="46">
        <v>0</v>
      </c>
      <c r="U195" s="46">
        <v>23</v>
      </c>
      <c r="IF195">
        <v>12394</v>
      </c>
      <c r="IG195" t="s">
        <v>315</v>
      </c>
      <c r="IH195" t="s">
        <v>288</v>
      </c>
      <c r="IK195">
        <v>-2</v>
      </c>
      <c r="IL195" t="s">
        <v>279</v>
      </c>
      <c r="IM195" t="s">
        <v>280</v>
      </c>
      <c r="IN195" t="s">
        <v>654</v>
      </c>
      <c r="IP195" t="s">
        <v>683</v>
      </c>
    </row>
    <row r="196" spans="1:250" x14ac:dyDescent="0.25">
      <c r="A196">
        <v>44003</v>
      </c>
      <c r="B196">
        <v>-890804480</v>
      </c>
      <c r="C196">
        <v>1837</v>
      </c>
      <c r="D196" t="s">
        <v>273</v>
      </c>
      <c r="E196" t="s">
        <v>274</v>
      </c>
      <c r="F196">
        <v>1848</v>
      </c>
      <c r="G196" t="s">
        <v>286</v>
      </c>
      <c r="H196" t="s">
        <v>274</v>
      </c>
      <c r="I196">
        <v>411</v>
      </c>
      <c r="J196" t="s">
        <v>393</v>
      </c>
      <c r="K196" t="s">
        <v>394</v>
      </c>
      <c r="L196">
        <v>12394</v>
      </c>
      <c r="M196" t="s">
        <v>315</v>
      </c>
      <c r="N196" t="s">
        <v>316</v>
      </c>
      <c r="O196">
        <v>12394</v>
      </c>
      <c r="P196" t="s">
        <v>315</v>
      </c>
      <c r="Q196" t="s">
        <v>316</v>
      </c>
      <c r="R196" t="s">
        <v>338</v>
      </c>
      <c r="S196" s="46">
        <v>0</v>
      </c>
      <c r="U196" s="46">
        <v>23</v>
      </c>
      <c r="IF196">
        <v>12394</v>
      </c>
      <c r="IG196" t="s">
        <v>315</v>
      </c>
      <c r="IH196" t="s">
        <v>288</v>
      </c>
      <c r="IK196">
        <v>-2</v>
      </c>
      <c r="IL196" t="s">
        <v>279</v>
      </c>
      <c r="IM196" t="s">
        <v>280</v>
      </c>
      <c r="IN196" t="s">
        <v>654</v>
      </c>
      <c r="IP196" t="s">
        <v>683</v>
      </c>
    </row>
    <row r="197" spans="1:250" x14ac:dyDescent="0.25">
      <c r="A197">
        <v>44004</v>
      </c>
      <c r="B197">
        <v>-890804480</v>
      </c>
      <c r="C197">
        <v>1837</v>
      </c>
      <c r="D197" t="s">
        <v>273</v>
      </c>
      <c r="E197" t="s">
        <v>274</v>
      </c>
      <c r="F197">
        <v>1848</v>
      </c>
      <c r="G197" t="s">
        <v>286</v>
      </c>
      <c r="H197" t="s">
        <v>274</v>
      </c>
      <c r="I197">
        <v>435</v>
      </c>
      <c r="J197" t="s">
        <v>491</v>
      </c>
      <c r="K197" t="s">
        <v>492</v>
      </c>
      <c r="L197">
        <v>12394</v>
      </c>
      <c r="M197" t="s">
        <v>315</v>
      </c>
      <c r="N197" t="s">
        <v>316</v>
      </c>
      <c r="O197">
        <v>12394</v>
      </c>
      <c r="P197" t="s">
        <v>315</v>
      </c>
      <c r="Q197" t="s">
        <v>316</v>
      </c>
      <c r="R197" t="s">
        <v>338</v>
      </c>
      <c r="S197" s="46">
        <v>0</v>
      </c>
      <c r="U197" s="46">
        <v>23</v>
      </c>
      <c r="IF197">
        <v>12394</v>
      </c>
      <c r="IG197" t="s">
        <v>315</v>
      </c>
      <c r="IH197" t="s">
        <v>288</v>
      </c>
      <c r="IK197">
        <v>-2</v>
      </c>
      <c r="IL197" t="s">
        <v>279</v>
      </c>
      <c r="IM197" t="s">
        <v>280</v>
      </c>
      <c r="IN197" t="s">
        <v>654</v>
      </c>
      <c r="IP197" t="s">
        <v>683</v>
      </c>
    </row>
    <row r="198" spans="1:250" x14ac:dyDescent="0.25">
      <c r="A198">
        <v>44005</v>
      </c>
      <c r="B198">
        <v>-890804480</v>
      </c>
      <c r="C198">
        <v>1837</v>
      </c>
      <c r="D198" t="s">
        <v>273</v>
      </c>
      <c r="E198" t="s">
        <v>274</v>
      </c>
      <c r="F198">
        <v>1848</v>
      </c>
      <c r="G198" t="s">
        <v>286</v>
      </c>
      <c r="H198" t="s">
        <v>274</v>
      </c>
      <c r="I198">
        <v>431</v>
      </c>
      <c r="J198" t="s">
        <v>493</v>
      </c>
      <c r="K198" t="s">
        <v>494</v>
      </c>
      <c r="L198">
        <v>12394</v>
      </c>
      <c r="M198" t="s">
        <v>315</v>
      </c>
      <c r="N198" t="s">
        <v>316</v>
      </c>
      <c r="O198">
        <v>12394</v>
      </c>
      <c r="P198" t="s">
        <v>315</v>
      </c>
      <c r="Q198" t="s">
        <v>316</v>
      </c>
      <c r="R198" t="s">
        <v>338</v>
      </c>
      <c r="S198" s="46">
        <v>0</v>
      </c>
      <c r="U198" s="46">
        <v>23</v>
      </c>
      <c r="IF198">
        <v>12394</v>
      </c>
      <c r="IG198" t="s">
        <v>315</v>
      </c>
      <c r="IH198" t="s">
        <v>288</v>
      </c>
      <c r="IK198">
        <v>-2</v>
      </c>
      <c r="IL198" t="s">
        <v>279</v>
      </c>
      <c r="IM198" t="s">
        <v>280</v>
      </c>
      <c r="IN198" t="s">
        <v>654</v>
      </c>
      <c r="IP198" t="s">
        <v>683</v>
      </c>
    </row>
    <row r="199" spans="1:250" x14ac:dyDescent="0.25">
      <c r="A199">
        <v>44006</v>
      </c>
      <c r="B199">
        <v>-890804480</v>
      </c>
      <c r="C199">
        <v>1837</v>
      </c>
      <c r="D199" t="s">
        <v>273</v>
      </c>
      <c r="E199" t="s">
        <v>274</v>
      </c>
      <c r="F199">
        <v>1848</v>
      </c>
      <c r="G199" t="s">
        <v>286</v>
      </c>
      <c r="H199" t="s">
        <v>274</v>
      </c>
      <c r="I199">
        <v>429</v>
      </c>
      <c r="J199" t="s">
        <v>395</v>
      </c>
      <c r="K199" t="s">
        <v>396</v>
      </c>
      <c r="L199">
        <v>12394</v>
      </c>
      <c r="M199" t="s">
        <v>315</v>
      </c>
      <c r="N199" t="s">
        <v>316</v>
      </c>
      <c r="O199">
        <v>12394</v>
      </c>
      <c r="P199" t="s">
        <v>315</v>
      </c>
      <c r="Q199" t="s">
        <v>316</v>
      </c>
      <c r="R199" t="s">
        <v>338</v>
      </c>
      <c r="S199" s="46">
        <v>0</v>
      </c>
      <c r="U199" s="46">
        <v>23</v>
      </c>
      <c r="IF199">
        <v>12394</v>
      </c>
      <c r="IG199" t="s">
        <v>315</v>
      </c>
      <c r="IH199" t="s">
        <v>288</v>
      </c>
      <c r="IK199">
        <v>-2</v>
      </c>
      <c r="IL199" t="s">
        <v>279</v>
      </c>
      <c r="IM199" t="s">
        <v>280</v>
      </c>
      <c r="IN199" t="s">
        <v>654</v>
      </c>
      <c r="IP199" t="s">
        <v>683</v>
      </c>
    </row>
    <row r="200" spans="1:250" x14ac:dyDescent="0.25">
      <c r="A200">
        <v>44007</v>
      </c>
      <c r="B200">
        <v>-890804480</v>
      </c>
      <c r="C200">
        <v>1837</v>
      </c>
      <c r="D200" t="s">
        <v>273</v>
      </c>
      <c r="E200" t="s">
        <v>274</v>
      </c>
      <c r="F200">
        <v>1848</v>
      </c>
      <c r="G200" t="s">
        <v>286</v>
      </c>
      <c r="H200" t="s">
        <v>274</v>
      </c>
      <c r="I200">
        <v>427</v>
      </c>
      <c r="J200" t="s">
        <v>397</v>
      </c>
      <c r="K200" t="s">
        <v>398</v>
      </c>
      <c r="L200">
        <v>12394</v>
      </c>
      <c r="M200" t="s">
        <v>315</v>
      </c>
      <c r="N200" t="s">
        <v>316</v>
      </c>
      <c r="O200">
        <v>12394</v>
      </c>
      <c r="P200" t="s">
        <v>315</v>
      </c>
      <c r="Q200" t="s">
        <v>316</v>
      </c>
      <c r="R200" t="s">
        <v>338</v>
      </c>
      <c r="S200" s="46">
        <v>0</v>
      </c>
      <c r="U200" s="46">
        <v>23</v>
      </c>
      <c r="IF200">
        <v>12394</v>
      </c>
      <c r="IG200" t="s">
        <v>315</v>
      </c>
      <c r="IH200" t="s">
        <v>288</v>
      </c>
      <c r="IK200">
        <v>-2</v>
      </c>
      <c r="IL200" t="s">
        <v>279</v>
      </c>
      <c r="IM200" t="s">
        <v>280</v>
      </c>
      <c r="IN200" t="s">
        <v>654</v>
      </c>
      <c r="IP200" t="s">
        <v>683</v>
      </c>
    </row>
    <row r="201" spans="1:250" x14ac:dyDescent="0.25">
      <c r="A201">
        <v>44008</v>
      </c>
      <c r="B201">
        <v>-890804480</v>
      </c>
      <c r="C201">
        <v>1837</v>
      </c>
      <c r="D201" t="s">
        <v>273</v>
      </c>
      <c r="E201" t="s">
        <v>274</v>
      </c>
      <c r="F201">
        <v>1848</v>
      </c>
      <c r="G201" t="s">
        <v>286</v>
      </c>
      <c r="H201" t="s">
        <v>274</v>
      </c>
      <c r="I201">
        <v>424</v>
      </c>
      <c r="J201" t="s">
        <v>399</v>
      </c>
      <c r="K201" t="s">
        <v>400</v>
      </c>
      <c r="L201">
        <v>12394</v>
      </c>
      <c r="M201" t="s">
        <v>315</v>
      </c>
      <c r="N201" t="s">
        <v>316</v>
      </c>
      <c r="O201">
        <v>12394</v>
      </c>
      <c r="P201" t="s">
        <v>315</v>
      </c>
      <c r="Q201" t="s">
        <v>316</v>
      </c>
      <c r="R201" t="s">
        <v>338</v>
      </c>
      <c r="S201" s="46">
        <v>0</v>
      </c>
      <c r="U201" s="46">
        <v>23</v>
      </c>
      <c r="IF201">
        <v>12394</v>
      </c>
      <c r="IG201" t="s">
        <v>315</v>
      </c>
      <c r="IH201" t="s">
        <v>288</v>
      </c>
      <c r="IK201">
        <v>-2</v>
      </c>
      <c r="IL201" t="s">
        <v>279</v>
      </c>
      <c r="IM201" t="s">
        <v>280</v>
      </c>
      <c r="IN201" t="s">
        <v>654</v>
      </c>
      <c r="IP201" t="s">
        <v>683</v>
      </c>
    </row>
    <row r="202" spans="1:250" x14ac:dyDescent="0.25">
      <c r="A202">
        <v>44009</v>
      </c>
      <c r="B202">
        <v>-890804480</v>
      </c>
      <c r="C202">
        <v>1837</v>
      </c>
      <c r="D202" t="s">
        <v>273</v>
      </c>
      <c r="E202" t="s">
        <v>274</v>
      </c>
      <c r="F202">
        <v>1848</v>
      </c>
      <c r="G202" t="s">
        <v>286</v>
      </c>
      <c r="H202" t="s">
        <v>274</v>
      </c>
      <c r="I202">
        <v>422</v>
      </c>
      <c r="J202" t="s">
        <v>401</v>
      </c>
      <c r="K202" t="s">
        <v>402</v>
      </c>
      <c r="L202">
        <v>12394</v>
      </c>
      <c r="M202" t="s">
        <v>315</v>
      </c>
      <c r="N202" t="s">
        <v>316</v>
      </c>
      <c r="O202">
        <v>12394</v>
      </c>
      <c r="P202" t="s">
        <v>315</v>
      </c>
      <c r="Q202" t="s">
        <v>316</v>
      </c>
      <c r="R202" t="s">
        <v>338</v>
      </c>
      <c r="S202" s="46">
        <v>0</v>
      </c>
      <c r="U202" s="46">
        <v>23</v>
      </c>
      <c r="IF202">
        <v>12394</v>
      </c>
      <c r="IG202" t="s">
        <v>315</v>
      </c>
      <c r="IH202" t="s">
        <v>288</v>
      </c>
      <c r="IK202">
        <v>-2</v>
      </c>
      <c r="IL202" t="s">
        <v>279</v>
      </c>
      <c r="IM202" t="s">
        <v>280</v>
      </c>
      <c r="IN202" t="s">
        <v>654</v>
      </c>
      <c r="IP202" t="s">
        <v>683</v>
      </c>
    </row>
    <row r="203" spans="1:250" x14ac:dyDescent="0.25">
      <c r="A203">
        <v>44010</v>
      </c>
      <c r="B203">
        <v>-890804480</v>
      </c>
      <c r="C203">
        <v>1837</v>
      </c>
      <c r="D203" t="s">
        <v>273</v>
      </c>
      <c r="E203" t="s">
        <v>274</v>
      </c>
      <c r="F203">
        <v>1848</v>
      </c>
      <c r="G203" t="s">
        <v>286</v>
      </c>
      <c r="H203" t="s">
        <v>274</v>
      </c>
      <c r="I203">
        <v>437</v>
      </c>
      <c r="J203" t="s">
        <v>658</v>
      </c>
      <c r="K203" t="s">
        <v>659</v>
      </c>
      <c r="L203">
        <v>12394</v>
      </c>
      <c r="M203" t="s">
        <v>315</v>
      </c>
      <c r="N203" t="s">
        <v>316</v>
      </c>
      <c r="O203">
        <v>12394</v>
      </c>
      <c r="P203" t="s">
        <v>315</v>
      </c>
      <c r="Q203" t="s">
        <v>316</v>
      </c>
      <c r="R203" t="s">
        <v>338</v>
      </c>
      <c r="S203" s="46">
        <v>0</v>
      </c>
      <c r="U203" s="46">
        <v>23</v>
      </c>
      <c r="IF203">
        <v>12394</v>
      </c>
      <c r="IG203" t="s">
        <v>315</v>
      </c>
      <c r="IH203" t="s">
        <v>288</v>
      </c>
      <c r="IK203">
        <v>-2</v>
      </c>
      <c r="IL203" t="s">
        <v>279</v>
      </c>
      <c r="IM203" t="s">
        <v>280</v>
      </c>
      <c r="IN203" t="s">
        <v>654</v>
      </c>
      <c r="IP203" t="s">
        <v>683</v>
      </c>
    </row>
    <row r="204" spans="1:250" x14ac:dyDescent="0.25">
      <c r="A204">
        <v>44011</v>
      </c>
      <c r="B204">
        <v>-890804480</v>
      </c>
      <c r="C204">
        <v>1837</v>
      </c>
      <c r="D204" t="s">
        <v>273</v>
      </c>
      <c r="E204" t="s">
        <v>274</v>
      </c>
      <c r="F204">
        <v>1848</v>
      </c>
      <c r="G204" t="s">
        <v>286</v>
      </c>
      <c r="H204" t="s">
        <v>274</v>
      </c>
      <c r="I204">
        <v>436</v>
      </c>
      <c r="J204" t="s">
        <v>656</v>
      </c>
      <c r="K204" t="s">
        <v>657</v>
      </c>
      <c r="L204">
        <v>12394</v>
      </c>
      <c r="M204" t="s">
        <v>315</v>
      </c>
      <c r="N204" t="s">
        <v>316</v>
      </c>
      <c r="O204">
        <v>12394</v>
      </c>
      <c r="P204" t="s">
        <v>315</v>
      </c>
      <c r="Q204" t="s">
        <v>316</v>
      </c>
      <c r="R204" t="s">
        <v>338</v>
      </c>
      <c r="S204" s="46">
        <v>0</v>
      </c>
      <c r="U204" s="46">
        <v>23</v>
      </c>
      <c r="IF204">
        <v>12394</v>
      </c>
      <c r="IG204" t="s">
        <v>315</v>
      </c>
      <c r="IH204" t="s">
        <v>288</v>
      </c>
      <c r="IK204">
        <v>-2</v>
      </c>
      <c r="IL204" t="s">
        <v>279</v>
      </c>
      <c r="IM204" t="s">
        <v>280</v>
      </c>
      <c r="IN204" t="s">
        <v>654</v>
      </c>
      <c r="IP204" t="s">
        <v>683</v>
      </c>
    </row>
    <row r="205" spans="1:250" x14ac:dyDescent="0.25">
      <c r="A205">
        <v>44012</v>
      </c>
      <c r="B205">
        <v>-890804480</v>
      </c>
      <c r="C205">
        <v>1837</v>
      </c>
      <c r="D205" t="s">
        <v>273</v>
      </c>
      <c r="E205" t="s">
        <v>274</v>
      </c>
      <c r="F205">
        <v>13794</v>
      </c>
      <c r="G205" t="s">
        <v>275</v>
      </c>
      <c r="H205" t="s">
        <v>276</v>
      </c>
      <c r="I205">
        <v>424</v>
      </c>
      <c r="J205" t="s">
        <v>399</v>
      </c>
      <c r="K205" t="s">
        <v>400</v>
      </c>
      <c r="L205">
        <v>13917</v>
      </c>
      <c r="M205" t="s">
        <v>317</v>
      </c>
      <c r="N205" t="s">
        <v>318</v>
      </c>
      <c r="O205">
        <v>13917</v>
      </c>
      <c r="P205" t="s">
        <v>317</v>
      </c>
      <c r="Q205" t="s">
        <v>318</v>
      </c>
      <c r="R205" t="s">
        <v>338</v>
      </c>
      <c r="S205" s="46">
        <v>0</v>
      </c>
      <c r="U205" s="46">
        <v>23</v>
      </c>
      <c r="IF205">
        <v>13917</v>
      </c>
      <c r="IG205" t="s">
        <v>317</v>
      </c>
      <c r="IH205" t="s">
        <v>319</v>
      </c>
      <c r="IK205">
        <v>-2</v>
      </c>
      <c r="IL205" t="s">
        <v>279</v>
      </c>
      <c r="IM205" t="s">
        <v>280</v>
      </c>
      <c r="IN205" t="s">
        <v>663</v>
      </c>
      <c r="IP205" t="s">
        <v>684</v>
      </c>
    </row>
    <row r="206" spans="1:250" x14ac:dyDescent="0.25">
      <c r="A206">
        <v>44013</v>
      </c>
      <c r="B206">
        <v>-890804480</v>
      </c>
      <c r="C206">
        <v>1837</v>
      </c>
      <c r="D206" t="s">
        <v>273</v>
      </c>
      <c r="E206" t="s">
        <v>274</v>
      </c>
      <c r="F206">
        <v>13794</v>
      </c>
      <c r="G206" t="s">
        <v>275</v>
      </c>
      <c r="H206" t="s">
        <v>276</v>
      </c>
      <c r="I206">
        <v>422</v>
      </c>
      <c r="J206" t="s">
        <v>401</v>
      </c>
      <c r="K206" t="s">
        <v>402</v>
      </c>
      <c r="L206">
        <v>13917</v>
      </c>
      <c r="M206" t="s">
        <v>317</v>
      </c>
      <c r="N206" t="s">
        <v>318</v>
      </c>
      <c r="O206">
        <v>13917</v>
      </c>
      <c r="P206" t="s">
        <v>317</v>
      </c>
      <c r="Q206" t="s">
        <v>318</v>
      </c>
      <c r="R206" t="s">
        <v>338</v>
      </c>
      <c r="S206" s="46">
        <v>0</v>
      </c>
      <c r="U206" s="46">
        <v>23</v>
      </c>
      <c r="IF206">
        <v>13917</v>
      </c>
      <c r="IG206" t="s">
        <v>317</v>
      </c>
      <c r="IH206" t="s">
        <v>319</v>
      </c>
      <c r="IK206">
        <v>-2</v>
      </c>
      <c r="IL206" t="s">
        <v>279</v>
      </c>
      <c r="IM206" t="s">
        <v>280</v>
      </c>
      <c r="IN206" t="s">
        <v>663</v>
      </c>
      <c r="IP206" t="s">
        <v>684</v>
      </c>
    </row>
    <row r="207" spans="1:250" x14ac:dyDescent="0.25">
      <c r="A207">
        <v>44014</v>
      </c>
      <c r="B207">
        <v>-890804480</v>
      </c>
      <c r="C207">
        <v>1837</v>
      </c>
      <c r="D207" t="s">
        <v>273</v>
      </c>
      <c r="E207" t="s">
        <v>274</v>
      </c>
      <c r="F207">
        <v>13794</v>
      </c>
      <c r="G207" t="s">
        <v>275</v>
      </c>
      <c r="H207" t="s">
        <v>276</v>
      </c>
      <c r="I207">
        <v>420</v>
      </c>
      <c r="J207" t="s">
        <v>403</v>
      </c>
      <c r="K207" t="s">
        <v>404</v>
      </c>
      <c r="L207">
        <v>13917</v>
      </c>
      <c r="M207" t="s">
        <v>317</v>
      </c>
      <c r="N207" t="s">
        <v>318</v>
      </c>
      <c r="O207">
        <v>13917</v>
      </c>
      <c r="P207" t="s">
        <v>317</v>
      </c>
      <c r="Q207" t="s">
        <v>318</v>
      </c>
      <c r="R207" t="s">
        <v>338</v>
      </c>
      <c r="S207" s="46">
        <v>0</v>
      </c>
      <c r="U207" s="46">
        <v>23</v>
      </c>
      <c r="IF207">
        <v>13917</v>
      </c>
      <c r="IG207" t="s">
        <v>317</v>
      </c>
      <c r="IH207" t="s">
        <v>319</v>
      </c>
      <c r="IK207">
        <v>-2</v>
      </c>
      <c r="IL207" t="s">
        <v>279</v>
      </c>
      <c r="IM207" t="s">
        <v>280</v>
      </c>
      <c r="IN207" t="s">
        <v>663</v>
      </c>
      <c r="IP207" t="s">
        <v>684</v>
      </c>
    </row>
    <row r="208" spans="1:250" x14ac:dyDescent="0.25">
      <c r="A208">
        <v>44015</v>
      </c>
      <c r="B208">
        <v>-890804480</v>
      </c>
      <c r="C208">
        <v>1837</v>
      </c>
      <c r="D208" t="s">
        <v>273</v>
      </c>
      <c r="E208" t="s">
        <v>274</v>
      </c>
      <c r="F208">
        <v>13794</v>
      </c>
      <c r="G208" t="s">
        <v>275</v>
      </c>
      <c r="H208" t="s">
        <v>276</v>
      </c>
      <c r="I208">
        <v>411</v>
      </c>
      <c r="J208" t="s">
        <v>393</v>
      </c>
      <c r="K208" t="s">
        <v>394</v>
      </c>
      <c r="L208">
        <v>13917</v>
      </c>
      <c r="M208" t="s">
        <v>317</v>
      </c>
      <c r="N208" t="s">
        <v>318</v>
      </c>
      <c r="O208">
        <v>13917</v>
      </c>
      <c r="P208" t="s">
        <v>317</v>
      </c>
      <c r="Q208" t="s">
        <v>318</v>
      </c>
      <c r="R208" t="s">
        <v>338</v>
      </c>
      <c r="S208" s="46">
        <v>0</v>
      </c>
      <c r="U208" s="46">
        <v>23</v>
      </c>
      <c r="IF208">
        <v>13917</v>
      </c>
      <c r="IG208" t="s">
        <v>317</v>
      </c>
      <c r="IH208" t="s">
        <v>319</v>
      </c>
      <c r="IK208">
        <v>-2</v>
      </c>
      <c r="IL208" t="s">
        <v>279</v>
      </c>
      <c r="IM208" t="s">
        <v>280</v>
      </c>
      <c r="IN208" t="s">
        <v>663</v>
      </c>
      <c r="IP208" t="s">
        <v>684</v>
      </c>
    </row>
    <row r="209" spans="1:250" x14ac:dyDescent="0.25">
      <c r="A209">
        <v>44016</v>
      </c>
      <c r="B209">
        <v>-890804480</v>
      </c>
      <c r="C209">
        <v>1837</v>
      </c>
      <c r="D209" t="s">
        <v>273</v>
      </c>
      <c r="E209" t="s">
        <v>274</v>
      </c>
      <c r="F209">
        <v>13794</v>
      </c>
      <c r="G209" t="s">
        <v>275</v>
      </c>
      <c r="H209" t="s">
        <v>276</v>
      </c>
      <c r="I209">
        <v>437</v>
      </c>
      <c r="J209" t="s">
        <v>658</v>
      </c>
      <c r="K209" t="s">
        <v>659</v>
      </c>
      <c r="L209">
        <v>13917</v>
      </c>
      <c r="M209" t="s">
        <v>317</v>
      </c>
      <c r="N209" t="s">
        <v>318</v>
      </c>
      <c r="O209">
        <v>13917</v>
      </c>
      <c r="P209" t="s">
        <v>317</v>
      </c>
      <c r="Q209" t="s">
        <v>318</v>
      </c>
      <c r="R209" t="s">
        <v>338</v>
      </c>
      <c r="S209" s="46">
        <v>0</v>
      </c>
      <c r="U209" s="46">
        <v>23</v>
      </c>
      <c r="IF209">
        <v>13917</v>
      </c>
      <c r="IG209" t="s">
        <v>317</v>
      </c>
      <c r="IH209" t="s">
        <v>319</v>
      </c>
      <c r="IK209">
        <v>-2</v>
      </c>
      <c r="IL209" t="s">
        <v>279</v>
      </c>
      <c r="IM209" t="s">
        <v>280</v>
      </c>
      <c r="IN209" t="s">
        <v>663</v>
      </c>
      <c r="IP209" t="s">
        <v>684</v>
      </c>
    </row>
    <row r="210" spans="1:250" x14ac:dyDescent="0.25">
      <c r="A210">
        <v>44017</v>
      </c>
      <c r="B210">
        <v>-890804480</v>
      </c>
      <c r="C210">
        <v>1837</v>
      </c>
      <c r="D210" t="s">
        <v>273</v>
      </c>
      <c r="E210" t="s">
        <v>274</v>
      </c>
      <c r="F210">
        <v>13794</v>
      </c>
      <c r="G210" t="s">
        <v>275</v>
      </c>
      <c r="H210" t="s">
        <v>276</v>
      </c>
      <c r="I210">
        <v>436</v>
      </c>
      <c r="J210" t="s">
        <v>656</v>
      </c>
      <c r="K210" t="s">
        <v>657</v>
      </c>
      <c r="L210">
        <v>13917</v>
      </c>
      <c r="M210" t="s">
        <v>317</v>
      </c>
      <c r="N210" t="s">
        <v>318</v>
      </c>
      <c r="O210">
        <v>13917</v>
      </c>
      <c r="P210" t="s">
        <v>317</v>
      </c>
      <c r="Q210" t="s">
        <v>318</v>
      </c>
      <c r="R210" t="s">
        <v>338</v>
      </c>
      <c r="S210" s="46">
        <v>0</v>
      </c>
      <c r="U210" s="46">
        <v>23</v>
      </c>
      <c r="IF210">
        <v>13917</v>
      </c>
      <c r="IG210" t="s">
        <v>317</v>
      </c>
      <c r="IH210" t="s">
        <v>319</v>
      </c>
      <c r="IK210">
        <v>-2</v>
      </c>
      <c r="IL210" t="s">
        <v>279</v>
      </c>
      <c r="IM210" t="s">
        <v>280</v>
      </c>
      <c r="IN210" t="s">
        <v>663</v>
      </c>
      <c r="IP210" t="s">
        <v>684</v>
      </c>
    </row>
    <row r="211" spans="1:250" x14ac:dyDescent="0.25">
      <c r="A211">
        <v>44018</v>
      </c>
      <c r="B211">
        <v>-890804480</v>
      </c>
      <c r="C211">
        <v>1837</v>
      </c>
      <c r="D211" t="s">
        <v>273</v>
      </c>
      <c r="E211" t="s">
        <v>274</v>
      </c>
      <c r="F211">
        <v>13794</v>
      </c>
      <c r="G211" t="s">
        <v>275</v>
      </c>
      <c r="H211" t="s">
        <v>276</v>
      </c>
      <c r="I211">
        <v>435</v>
      </c>
      <c r="J211" t="s">
        <v>491</v>
      </c>
      <c r="K211" t="s">
        <v>492</v>
      </c>
      <c r="L211">
        <v>13917</v>
      </c>
      <c r="M211" t="s">
        <v>317</v>
      </c>
      <c r="N211" t="s">
        <v>318</v>
      </c>
      <c r="O211">
        <v>13917</v>
      </c>
      <c r="P211" t="s">
        <v>317</v>
      </c>
      <c r="Q211" t="s">
        <v>318</v>
      </c>
      <c r="R211" t="s">
        <v>338</v>
      </c>
      <c r="S211" s="46">
        <v>0</v>
      </c>
      <c r="U211" s="46">
        <v>23</v>
      </c>
      <c r="IF211">
        <v>13917</v>
      </c>
      <c r="IG211" t="s">
        <v>317</v>
      </c>
      <c r="IH211" t="s">
        <v>319</v>
      </c>
      <c r="IK211">
        <v>-2</v>
      </c>
      <c r="IL211" t="s">
        <v>279</v>
      </c>
      <c r="IM211" t="s">
        <v>280</v>
      </c>
      <c r="IN211" t="s">
        <v>663</v>
      </c>
      <c r="IP211" t="s">
        <v>684</v>
      </c>
    </row>
    <row r="212" spans="1:250" x14ac:dyDescent="0.25">
      <c r="A212">
        <v>44019</v>
      </c>
      <c r="B212">
        <v>-890804480</v>
      </c>
      <c r="C212">
        <v>1837</v>
      </c>
      <c r="D212" t="s">
        <v>273</v>
      </c>
      <c r="E212" t="s">
        <v>274</v>
      </c>
      <c r="F212">
        <v>13794</v>
      </c>
      <c r="G212" t="s">
        <v>275</v>
      </c>
      <c r="H212" t="s">
        <v>276</v>
      </c>
      <c r="I212">
        <v>431</v>
      </c>
      <c r="J212" t="s">
        <v>493</v>
      </c>
      <c r="K212" t="s">
        <v>494</v>
      </c>
      <c r="L212">
        <v>13917</v>
      </c>
      <c r="M212" t="s">
        <v>317</v>
      </c>
      <c r="N212" t="s">
        <v>318</v>
      </c>
      <c r="O212">
        <v>13917</v>
      </c>
      <c r="P212" t="s">
        <v>317</v>
      </c>
      <c r="Q212" t="s">
        <v>318</v>
      </c>
      <c r="R212" t="s">
        <v>338</v>
      </c>
      <c r="S212" s="46">
        <v>0</v>
      </c>
      <c r="U212" s="46">
        <v>23</v>
      </c>
      <c r="IF212">
        <v>13917</v>
      </c>
      <c r="IG212" t="s">
        <v>317</v>
      </c>
      <c r="IH212" t="s">
        <v>319</v>
      </c>
      <c r="IK212">
        <v>-2</v>
      </c>
      <c r="IL212" t="s">
        <v>279</v>
      </c>
      <c r="IM212" t="s">
        <v>280</v>
      </c>
      <c r="IN212" t="s">
        <v>663</v>
      </c>
      <c r="IP212" t="s">
        <v>684</v>
      </c>
    </row>
    <row r="213" spans="1:250" x14ac:dyDescent="0.25">
      <c r="A213">
        <v>44020</v>
      </c>
      <c r="B213">
        <v>-890804480</v>
      </c>
      <c r="C213">
        <v>1837</v>
      </c>
      <c r="D213" t="s">
        <v>273</v>
      </c>
      <c r="E213" t="s">
        <v>274</v>
      </c>
      <c r="F213">
        <v>13794</v>
      </c>
      <c r="G213" t="s">
        <v>275</v>
      </c>
      <c r="H213" t="s">
        <v>276</v>
      </c>
      <c r="I213">
        <v>429</v>
      </c>
      <c r="J213" t="s">
        <v>395</v>
      </c>
      <c r="K213" t="s">
        <v>396</v>
      </c>
      <c r="L213">
        <v>13917</v>
      </c>
      <c r="M213" t="s">
        <v>317</v>
      </c>
      <c r="N213" t="s">
        <v>318</v>
      </c>
      <c r="O213">
        <v>13917</v>
      </c>
      <c r="P213" t="s">
        <v>317</v>
      </c>
      <c r="Q213" t="s">
        <v>318</v>
      </c>
      <c r="R213" t="s">
        <v>338</v>
      </c>
      <c r="S213" s="46">
        <v>0</v>
      </c>
      <c r="U213" s="46">
        <v>23</v>
      </c>
      <c r="IF213">
        <v>13917</v>
      </c>
      <c r="IG213" t="s">
        <v>317</v>
      </c>
      <c r="IH213" t="s">
        <v>319</v>
      </c>
      <c r="IK213">
        <v>-2</v>
      </c>
      <c r="IL213" t="s">
        <v>279</v>
      </c>
      <c r="IM213" t="s">
        <v>280</v>
      </c>
      <c r="IN213" t="s">
        <v>663</v>
      </c>
      <c r="IP213" t="s">
        <v>684</v>
      </c>
    </row>
    <row r="214" spans="1:250" x14ac:dyDescent="0.25">
      <c r="A214">
        <v>44021</v>
      </c>
      <c r="B214">
        <v>-890804480</v>
      </c>
      <c r="C214">
        <v>1837</v>
      </c>
      <c r="D214" t="s">
        <v>273</v>
      </c>
      <c r="E214" t="s">
        <v>274</v>
      </c>
      <c r="F214">
        <v>13794</v>
      </c>
      <c r="G214" t="s">
        <v>275</v>
      </c>
      <c r="H214" t="s">
        <v>276</v>
      </c>
      <c r="I214">
        <v>427</v>
      </c>
      <c r="J214" t="s">
        <v>397</v>
      </c>
      <c r="K214" t="s">
        <v>398</v>
      </c>
      <c r="L214">
        <v>13917</v>
      </c>
      <c r="M214" t="s">
        <v>317</v>
      </c>
      <c r="N214" t="s">
        <v>318</v>
      </c>
      <c r="O214">
        <v>13917</v>
      </c>
      <c r="P214" t="s">
        <v>317</v>
      </c>
      <c r="Q214" t="s">
        <v>318</v>
      </c>
      <c r="R214" t="s">
        <v>338</v>
      </c>
      <c r="S214" s="46">
        <v>0</v>
      </c>
      <c r="U214" s="46">
        <v>23</v>
      </c>
      <c r="IF214">
        <v>13917</v>
      </c>
      <c r="IG214" t="s">
        <v>317</v>
      </c>
      <c r="IH214" t="s">
        <v>319</v>
      </c>
      <c r="IK214">
        <v>-2</v>
      </c>
      <c r="IL214" t="s">
        <v>279</v>
      </c>
      <c r="IM214" t="s">
        <v>280</v>
      </c>
      <c r="IN214" t="s">
        <v>663</v>
      </c>
      <c r="IP214" t="s">
        <v>684</v>
      </c>
    </row>
    <row r="215" spans="1:250" x14ac:dyDescent="0.25">
      <c r="A215">
        <v>44022</v>
      </c>
      <c r="B215">
        <v>-890804480</v>
      </c>
      <c r="C215">
        <v>1837</v>
      </c>
      <c r="D215" t="s">
        <v>273</v>
      </c>
      <c r="E215" t="s">
        <v>274</v>
      </c>
      <c r="F215">
        <v>13794</v>
      </c>
      <c r="G215" t="s">
        <v>275</v>
      </c>
      <c r="H215" t="s">
        <v>276</v>
      </c>
      <c r="I215">
        <v>429</v>
      </c>
      <c r="J215" t="s">
        <v>395</v>
      </c>
      <c r="K215" t="s">
        <v>396</v>
      </c>
      <c r="L215">
        <v>15188</v>
      </c>
      <c r="M215" t="s">
        <v>320</v>
      </c>
      <c r="N215" t="s">
        <v>321</v>
      </c>
      <c r="O215">
        <v>15188</v>
      </c>
      <c r="P215" t="s">
        <v>320</v>
      </c>
      <c r="Q215" t="s">
        <v>321</v>
      </c>
      <c r="R215" t="s">
        <v>338</v>
      </c>
      <c r="S215" s="46">
        <v>0</v>
      </c>
      <c r="U215" s="46">
        <v>23</v>
      </c>
      <c r="IF215">
        <v>15188</v>
      </c>
      <c r="IG215" t="s">
        <v>320</v>
      </c>
      <c r="IH215" t="s">
        <v>319</v>
      </c>
      <c r="IK215">
        <v>-2</v>
      </c>
      <c r="IL215" t="s">
        <v>279</v>
      </c>
      <c r="IM215" t="s">
        <v>280</v>
      </c>
      <c r="IN215" t="s">
        <v>663</v>
      </c>
      <c r="IP215" t="s">
        <v>685</v>
      </c>
    </row>
    <row r="216" spans="1:250" x14ac:dyDescent="0.25">
      <c r="A216">
        <v>44023</v>
      </c>
      <c r="B216">
        <v>-890804480</v>
      </c>
      <c r="C216">
        <v>1837</v>
      </c>
      <c r="D216" t="s">
        <v>273</v>
      </c>
      <c r="E216" t="s">
        <v>274</v>
      </c>
      <c r="F216">
        <v>13794</v>
      </c>
      <c r="G216" t="s">
        <v>275</v>
      </c>
      <c r="H216" t="s">
        <v>276</v>
      </c>
      <c r="I216">
        <v>427</v>
      </c>
      <c r="J216" t="s">
        <v>397</v>
      </c>
      <c r="K216" t="s">
        <v>398</v>
      </c>
      <c r="L216">
        <v>15188</v>
      </c>
      <c r="M216" t="s">
        <v>320</v>
      </c>
      <c r="N216" t="s">
        <v>321</v>
      </c>
      <c r="O216">
        <v>15188</v>
      </c>
      <c r="P216" t="s">
        <v>320</v>
      </c>
      <c r="Q216" t="s">
        <v>321</v>
      </c>
      <c r="R216" t="s">
        <v>338</v>
      </c>
      <c r="S216" s="46">
        <v>0</v>
      </c>
      <c r="U216" s="46">
        <v>23</v>
      </c>
      <c r="IF216">
        <v>15188</v>
      </c>
      <c r="IG216" t="s">
        <v>320</v>
      </c>
      <c r="IH216" t="s">
        <v>319</v>
      </c>
      <c r="IK216">
        <v>-2</v>
      </c>
      <c r="IL216" t="s">
        <v>279</v>
      </c>
      <c r="IM216" t="s">
        <v>280</v>
      </c>
      <c r="IN216" t="s">
        <v>663</v>
      </c>
      <c r="IP216" t="s">
        <v>685</v>
      </c>
    </row>
    <row r="217" spans="1:250" x14ac:dyDescent="0.25">
      <c r="A217">
        <v>44024</v>
      </c>
      <c r="B217">
        <v>-890804480</v>
      </c>
      <c r="C217">
        <v>1837</v>
      </c>
      <c r="D217" t="s">
        <v>273</v>
      </c>
      <c r="E217" t="s">
        <v>274</v>
      </c>
      <c r="F217">
        <v>13794</v>
      </c>
      <c r="G217" t="s">
        <v>275</v>
      </c>
      <c r="H217" t="s">
        <v>276</v>
      </c>
      <c r="I217">
        <v>424</v>
      </c>
      <c r="J217" t="s">
        <v>399</v>
      </c>
      <c r="K217" t="s">
        <v>400</v>
      </c>
      <c r="L217">
        <v>15188</v>
      </c>
      <c r="M217" t="s">
        <v>320</v>
      </c>
      <c r="N217" t="s">
        <v>321</v>
      </c>
      <c r="O217">
        <v>15188</v>
      </c>
      <c r="P217" t="s">
        <v>320</v>
      </c>
      <c r="Q217" t="s">
        <v>321</v>
      </c>
      <c r="R217" t="s">
        <v>338</v>
      </c>
      <c r="S217" s="46">
        <v>0</v>
      </c>
      <c r="U217" s="46">
        <v>23</v>
      </c>
      <c r="IF217">
        <v>15188</v>
      </c>
      <c r="IG217" t="s">
        <v>320</v>
      </c>
      <c r="IH217" t="s">
        <v>319</v>
      </c>
      <c r="IK217">
        <v>-2</v>
      </c>
      <c r="IL217" t="s">
        <v>279</v>
      </c>
      <c r="IM217" t="s">
        <v>280</v>
      </c>
      <c r="IN217" t="s">
        <v>663</v>
      </c>
      <c r="IP217" t="s">
        <v>685</v>
      </c>
    </row>
    <row r="218" spans="1:250" x14ac:dyDescent="0.25">
      <c r="A218">
        <v>44025</v>
      </c>
      <c r="B218">
        <v>-890804480</v>
      </c>
      <c r="C218">
        <v>1837</v>
      </c>
      <c r="D218" t="s">
        <v>273</v>
      </c>
      <c r="E218" t="s">
        <v>274</v>
      </c>
      <c r="F218">
        <v>13794</v>
      </c>
      <c r="G218" t="s">
        <v>275</v>
      </c>
      <c r="H218" t="s">
        <v>276</v>
      </c>
      <c r="I218">
        <v>422</v>
      </c>
      <c r="J218" t="s">
        <v>401</v>
      </c>
      <c r="K218" t="s">
        <v>402</v>
      </c>
      <c r="L218">
        <v>15188</v>
      </c>
      <c r="M218" t="s">
        <v>320</v>
      </c>
      <c r="N218" t="s">
        <v>321</v>
      </c>
      <c r="O218">
        <v>15188</v>
      </c>
      <c r="P218" t="s">
        <v>320</v>
      </c>
      <c r="Q218" t="s">
        <v>321</v>
      </c>
      <c r="R218" t="s">
        <v>338</v>
      </c>
      <c r="S218" s="46">
        <v>0</v>
      </c>
      <c r="U218" s="46">
        <v>23</v>
      </c>
      <c r="IF218">
        <v>15188</v>
      </c>
      <c r="IG218" t="s">
        <v>320</v>
      </c>
      <c r="IH218" t="s">
        <v>319</v>
      </c>
      <c r="IK218">
        <v>-2</v>
      </c>
      <c r="IL218" t="s">
        <v>279</v>
      </c>
      <c r="IM218" t="s">
        <v>280</v>
      </c>
      <c r="IN218" t="s">
        <v>663</v>
      </c>
      <c r="IP218" t="s">
        <v>685</v>
      </c>
    </row>
    <row r="219" spans="1:250" x14ac:dyDescent="0.25">
      <c r="A219">
        <v>44026</v>
      </c>
      <c r="B219">
        <v>-890804480</v>
      </c>
      <c r="C219">
        <v>1837</v>
      </c>
      <c r="D219" t="s">
        <v>273</v>
      </c>
      <c r="E219" t="s">
        <v>274</v>
      </c>
      <c r="F219">
        <v>13794</v>
      </c>
      <c r="G219" t="s">
        <v>275</v>
      </c>
      <c r="H219" t="s">
        <v>276</v>
      </c>
      <c r="I219">
        <v>420</v>
      </c>
      <c r="J219" t="s">
        <v>403</v>
      </c>
      <c r="K219" t="s">
        <v>404</v>
      </c>
      <c r="L219">
        <v>15188</v>
      </c>
      <c r="M219" t="s">
        <v>320</v>
      </c>
      <c r="N219" t="s">
        <v>321</v>
      </c>
      <c r="O219">
        <v>15188</v>
      </c>
      <c r="P219" t="s">
        <v>320</v>
      </c>
      <c r="Q219" t="s">
        <v>321</v>
      </c>
      <c r="R219" t="s">
        <v>338</v>
      </c>
      <c r="S219" s="46">
        <v>0</v>
      </c>
      <c r="U219" s="46">
        <v>23</v>
      </c>
      <c r="IF219">
        <v>15188</v>
      </c>
      <c r="IG219" t="s">
        <v>320</v>
      </c>
      <c r="IH219" t="s">
        <v>319</v>
      </c>
      <c r="IK219">
        <v>-2</v>
      </c>
      <c r="IL219" t="s">
        <v>279</v>
      </c>
      <c r="IM219" t="s">
        <v>280</v>
      </c>
      <c r="IN219" t="s">
        <v>663</v>
      </c>
      <c r="IP219" t="s">
        <v>685</v>
      </c>
    </row>
    <row r="220" spans="1:250" x14ac:dyDescent="0.25">
      <c r="A220">
        <v>44027</v>
      </c>
      <c r="B220">
        <v>-890804480</v>
      </c>
      <c r="C220">
        <v>1837</v>
      </c>
      <c r="D220" t="s">
        <v>273</v>
      </c>
      <c r="E220" t="s">
        <v>274</v>
      </c>
      <c r="F220">
        <v>13794</v>
      </c>
      <c r="G220" t="s">
        <v>275</v>
      </c>
      <c r="H220" t="s">
        <v>276</v>
      </c>
      <c r="I220">
        <v>411</v>
      </c>
      <c r="J220" t="s">
        <v>393</v>
      </c>
      <c r="K220" t="s">
        <v>394</v>
      </c>
      <c r="L220">
        <v>15188</v>
      </c>
      <c r="M220" t="s">
        <v>320</v>
      </c>
      <c r="N220" t="s">
        <v>321</v>
      </c>
      <c r="O220">
        <v>15188</v>
      </c>
      <c r="P220" t="s">
        <v>320</v>
      </c>
      <c r="Q220" t="s">
        <v>321</v>
      </c>
      <c r="R220" t="s">
        <v>338</v>
      </c>
      <c r="S220" s="46">
        <v>0</v>
      </c>
      <c r="U220" s="46">
        <v>23</v>
      </c>
      <c r="IF220">
        <v>15188</v>
      </c>
      <c r="IG220" t="s">
        <v>320</v>
      </c>
      <c r="IH220" t="s">
        <v>319</v>
      </c>
      <c r="IK220">
        <v>-2</v>
      </c>
      <c r="IL220" t="s">
        <v>279</v>
      </c>
      <c r="IM220" t="s">
        <v>280</v>
      </c>
      <c r="IN220" t="s">
        <v>663</v>
      </c>
      <c r="IP220" t="s">
        <v>685</v>
      </c>
    </row>
    <row r="221" spans="1:250" x14ac:dyDescent="0.25">
      <c r="A221">
        <v>44028</v>
      </c>
      <c r="B221">
        <v>-890804480</v>
      </c>
      <c r="C221">
        <v>1837</v>
      </c>
      <c r="D221" t="s">
        <v>273</v>
      </c>
      <c r="E221" t="s">
        <v>274</v>
      </c>
      <c r="F221">
        <v>13794</v>
      </c>
      <c r="G221" t="s">
        <v>275</v>
      </c>
      <c r="H221" t="s">
        <v>276</v>
      </c>
      <c r="I221">
        <v>437</v>
      </c>
      <c r="J221" t="s">
        <v>658</v>
      </c>
      <c r="K221" t="s">
        <v>659</v>
      </c>
      <c r="L221">
        <v>15188</v>
      </c>
      <c r="M221" t="s">
        <v>320</v>
      </c>
      <c r="N221" t="s">
        <v>321</v>
      </c>
      <c r="O221">
        <v>15188</v>
      </c>
      <c r="P221" t="s">
        <v>320</v>
      </c>
      <c r="Q221" t="s">
        <v>321</v>
      </c>
      <c r="R221" t="s">
        <v>338</v>
      </c>
      <c r="S221" s="46">
        <v>0</v>
      </c>
      <c r="U221" s="46">
        <v>23</v>
      </c>
      <c r="IF221">
        <v>15188</v>
      </c>
      <c r="IG221" t="s">
        <v>320</v>
      </c>
      <c r="IH221" t="s">
        <v>319</v>
      </c>
      <c r="IK221">
        <v>-2</v>
      </c>
      <c r="IL221" t="s">
        <v>279</v>
      </c>
      <c r="IM221" t="s">
        <v>280</v>
      </c>
      <c r="IN221" t="s">
        <v>663</v>
      </c>
      <c r="IP221" t="s">
        <v>685</v>
      </c>
    </row>
    <row r="222" spans="1:250" x14ac:dyDescent="0.25">
      <c r="A222">
        <v>44029</v>
      </c>
      <c r="B222">
        <v>-890804480</v>
      </c>
      <c r="C222">
        <v>1837</v>
      </c>
      <c r="D222" t="s">
        <v>273</v>
      </c>
      <c r="E222" t="s">
        <v>274</v>
      </c>
      <c r="F222">
        <v>13794</v>
      </c>
      <c r="G222" t="s">
        <v>275</v>
      </c>
      <c r="H222" t="s">
        <v>276</v>
      </c>
      <c r="I222">
        <v>436</v>
      </c>
      <c r="J222" t="s">
        <v>656</v>
      </c>
      <c r="K222" t="s">
        <v>657</v>
      </c>
      <c r="L222">
        <v>15188</v>
      </c>
      <c r="M222" t="s">
        <v>320</v>
      </c>
      <c r="N222" t="s">
        <v>321</v>
      </c>
      <c r="O222">
        <v>15188</v>
      </c>
      <c r="P222" t="s">
        <v>320</v>
      </c>
      <c r="Q222" t="s">
        <v>321</v>
      </c>
      <c r="R222" t="s">
        <v>338</v>
      </c>
      <c r="S222" s="46">
        <v>0</v>
      </c>
      <c r="U222" s="46">
        <v>23</v>
      </c>
      <c r="IF222">
        <v>15188</v>
      </c>
      <c r="IG222" t="s">
        <v>320</v>
      </c>
      <c r="IH222" t="s">
        <v>319</v>
      </c>
      <c r="IK222">
        <v>-2</v>
      </c>
      <c r="IL222" t="s">
        <v>279</v>
      </c>
      <c r="IM222" t="s">
        <v>280</v>
      </c>
      <c r="IN222" t="s">
        <v>663</v>
      </c>
      <c r="IP222" t="s">
        <v>685</v>
      </c>
    </row>
    <row r="223" spans="1:250" x14ac:dyDescent="0.25">
      <c r="A223">
        <v>44030</v>
      </c>
      <c r="B223">
        <v>-890804480</v>
      </c>
      <c r="C223">
        <v>1837</v>
      </c>
      <c r="D223" t="s">
        <v>273</v>
      </c>
      <c r="E223" t="s">
        <v>274</v>
      </c>
      <c r="F223">
        <v>13794</v>
      </c>
      <c r="G223" t="s">
        <v>275</v>
      </c>
      <c r="H223" t="s">
        <v>276</v>
      </c>
      <c r="I223">
        <v>435</v>
      </c>
      <c r="J223" t="s">
        <v>491</v>
      </c>
      <c r="K223" t="s">
        <v>492</v>
      </c>
      <c r="L223">
        <v>15188</v>
      </c>
      <c r="M223" t="s">
        <v>320</v>
      </c>
      <c r="N223" t="s">
        <v>321</v>
      </c>
      <c r="O223">
        <v>15188</v>
      </c>
      <c r="P223" t="s">
        <v>320</v>
      </c>
      <c r="Q223" t="s">
        <v>321</v>
      </c>
      <c r="R223" t="s">
        <v>338</v>
      </c>
      <c r="S223" s="46">
        <v>0</v>
      </c>
      <c r="U223" s="46">
        <v>23</v>
      </c>
      <c r="IF223">
        <v>15188</v>
      </c>
      <c r="IG223" t="s">
        <v>320</v>
      </c>
      <c r="IH223" t="s">
        <v>319</v>
      </c>
      <c r="IK223">
        <v>-2</v>
      </c>
      <c r="IL223" t="s">
        <v>279</v>
      </c>
      <c r="IM223" t="s">
        <v>280</v>
      </c>
      <c r="IN223" t="s">
        <v>663</v>
      </c>
      <c r="IP223" t="s">
        <v>685</v>
      </c>
    </row>
    <row r="224" spans="1:250" x14ac:dyDescent="0.25">
      <c r="A224">
        <v>44031</v>
      </c>
      <c r="B224">
        <v>-890804480</v>
      </c>
      <c r="C224">
        <v>1837</v>
      </c>
      <c r="D224" t="s">
        <v>273</v>
      </c>
      <c r="E224" t="s">
        <v>274</v>
      </c>
      <c r="F224">
        <v>13794</v>
      </c>
      <c r="G224" t="s">
        <v>275</v>
      </c>
      <c r="H224" t="s">
        <v>276</v>
      </c>
      <c r="I224">
        <v>431</v>
      </c>
      <c r="J224" t="s">
        <v>493</v>
      </c>
      <c r="K224" t="s">
        <v>494</v>
      </c>
      <c r="L224">
        <v>15188</v>
      </c>
      <c r="M224" t="s">
        <v>320</v>
      </c>
      <c r="N224" t="s">
        <v>321</v>
      </c>
      <c r="O224">
        <v>15188</v>
      </c>
      <c r="P224" t="s">
        <v>320</v>
      </c>
      <c r="Q224" t="s">
        <v>321</v>
      </c>
      <c r="R224" t="s">
        <v>338</v>
      </c>
      <c r="S224" s="46">
        <v>0</v>
      </c>
      <c r="U224" s="46">
        <v>23</v>
      </c>
      <c r="IF224">
        <v>15188</v>
      </c>
      <c r="IG224" t="s">
        <v>320</v>
      </c>
      <c r="IH224" t="s">
        <v>319</v>
      </c>
      <c r="IK224">
        <v>-2</v>
      </c>
      <c r="IL224" t="s">
        <v>279</v>
      </c>
      <c r="IM224" t="s">
        <v>280</v>
      </c>
      <c r="IN224" t="s">
        <v>663</v>
      </c>
      <c r="IP224" t="s">
        <v>685</v>
      </c>
    </row>
    <row r="225" spans="1:250" x14ac:dyDescent="0.25">
      <c r="A225">
        <v>44032</v>
      </c>
      <c r="B225">
        <v>-890804480</v>
      </c>
      <c r="C225">
        <v>1837</v>
      </c>
      <c r="D225" t="s">
        <v>273</v>
      </c>
      <c r="E225" t="s">
        <v>274</v>
      </c>
      <c r="F225">
        <v>13794</v>
      </c>
      <c r="G225" t="s">
        <v>275</v>
      </c>
      <c r="H225" t="s">
        <v>276</v>
      </c>
      <c r="I225">
        <v>420</v>
      </c>
      <c r="J225" t="s">
        <v>403</v>
      </c>
      <c r="K225" t="s">
        <v>404</v>
      </c>
      <c r="L225">
        <v>15189</v>
      </c>
      <c r="M225" t="s">
        <v>322</v>
      </c>
      <c r="N225" t="s">
        <v>323</v>
      </c>
      <c r="O225">
        <v>15189</v>
      </c>
      <c r="P225" t="s">
        <v>322</v>
      </c>
      <c r="Q225" t="s">
        <v>323</v>
      </c>
      <c r="R225" t="s">
        <v>338</v>
      </c>
      <c r="S225" s="46">
        <v>0</v>
      </c>
      <c r="U225" s="46">
        <v>23</v>
      </c>
      <c r="IF225">
        <v>15189</v>
      </c>
      <c r="IG225" t="s">
        <v>322</v>
      </c>
      <c r="IH225" t="s">
        <v>319</v>
      </c>
      <c r="IK225">
        <v>-2</v>
      </c>
      <c r="IL225" t="s">
        <v>279</v>
      </c>
      <c r="IM225" t="s">
        <v>280</v>
      </c>
      <c r="IN225" t="s">
        <v>663</v>
      </c>
      <c r="IP225" t="s">
        <v>686</v>
      </c>
    </row>
    <row r="226" spans="1:250" x14ac:dyDescent="0.25">
      <c r="A226">
        <v>44033</v>
      </c>
      <c r="B226">
        <v>-890804480</v>
      </c>
      <c r="C226">
        <v>1837</v>
      </c>
      <c r="D226" t="s">
        <v>273</v>
      </c>
      <c r="E226" t="s">
        <v>274</v>
      </c>
      <c r="F226">
        <v>13794</v>
      </c>
      <c r="G226" t="s">
        <v>275</v>
      </c>
      <c r="H226" t="s">
        <v>276</v>
      </c>
      <c r="I226">
        <v>411</v>
      </c>
      <c r="J226" t="s">
        <v>393</v>
      </c>
      <c r="K226" t="s">
        <v>394</v>
      </c>
      <c r="L226">
        <v>15189</v>
      </c>
      <c r="M226" t="s">
        <v>322</v>
      </c>
      <c r="N226" t="s">
        <v>323</v>
      </c>
      <c r="O226">
        <v>15189</v>
      </c>
      <c r="P226" t="s">
        <v>322</v>
      </c>
      <c r="Q226" t="s">
        <v>323</v>
      </c>
      <c r="R226" t="s">
        <v>338</v>
      </c>
      <c r="S226" s="46">
        <v>0</v>
      </c>
      <c r="U226" s="46">
        <v>23</v>
      </c>
      <c r="IF226">
        <v>15189</v>
      </c>
      <c r="IG226" t="s">
        <v>322</v>
      </c>
      <c r="IH226" t="s">
        <v>319</v>
      </c>
      <c r="IK226">
        <v>-2</v>
      </c>
      <c r="IL226" t="s">
        <v>279</v>
      </c>
      <c r="IM226" t="s">
        <v>280</v>
      </c>
      <c r="IN226" t="s">
        <v>663</v>
      </c>
      <c r="IP226" t="s">
        <v>686</v>
      </c>
    </row>
    <row r="227" spans="1:250" x14ac:dyDescent="0.25">
      <c r="A227">
        <v>44034</v>
      </c>
      <c r="B227">
        <v>-890804480</v>
      </c>
      <c r="C227">
        <v>1837</v>
      </c>
      <c r="D227" t="s">
        <v>273</v>
      </c>
      <c r="E227" t="s">
        <v>274</v>
      </c>
      <c r="F227">
        <v>13794</v>
      </c>
      <c r="G227" t="s">
        <v>275</v>
      </c>
      <c r="H227" t="s">
        <v>276</v>
      </c>
      <c r="I227">
        <v>435</v>
      </c>
      <c r="J227" t="s">
        <v>491</v>
      </c>
      <c r="K227" t="s">
        <v>492</v>
      </c>
      <c r="L227">
        <v>15189</v>
      </c>
      <c r="M227" t="s">
        <v>322</v>
      </c>
      <c r="N227" t="s">
        <v>323</v>
      </c>
      <c r="O227">
        <v>15189</v>
      </c>
      <c r="P227" t="s">
        <v>322</v>
      </c>
      <c r="Q227" t="s">
        <v>323</v>
      </c>
      <c r="R227" t="s">
        <v>338</v>
      </c>
      <c r="S227" s="46">
        <v>0</v>
      </c>
      <c r="U227" s="46">
        <v>23</v>
      </c>
      <c r="IF227">
        <v>15189</v>
      </c>
      <c r="IG227" t="s">
        <v>322</v>
      </c>
      <c r="IH227" t="s">
        <v>319</v>
      </c>
      <c r="IK227">
        <v>-2</v>
      </c>
      <c r="IL227" t="s">
        <v>279</v>
      </c>
      <c r="IM227" t="s">
        <v>280</v>
      </c>
      <c r="IN227" t="s">
        <v>663</v>
      </c>
      <c r="IP227" t="s">
        <v>686</v>
      </c>
    </row>
    <row r="228" spans="1:250" x14ac:dyDescent="0.25">
      <c r="A228">
        <v>44035</v>
      </c>
      <c r="B228">
        <v>-890804480</v>
      </c>
      <c r="C228">
        <v>1837</v>
      </c>
      <c r="D228" t="s">
        <v>273</v>
      </c>
      <c r="E228" t="s">
        <v>274</v>
      </c>
      <c r="F228">
        <v>13794</v>
      </c>
      <c r="G228" t="s">
        <v>275</v>
      </c>
      <c r="H228" t="s">
        <v>276</v>
      </c>
      <c r="I228">
        <v>431</v>
      </c>
      <c r="J228" t="s">
        <v>493</v>
      </c>
      <c r="K228" t="s">
        <v>494</v>
      </c>
      <c r="L228">
        <v>15189</v>
      </c>
      <c r="M228" t="s">
        <v>322</v>
      </c>
      <c r="N228" t="s">
        <v>323</v>
      </c>
      <c r="O228">
        <v>15189</v>
      </c>
      <c r="P228" t="s">
        <v>322</v>
      </c>
      <c r="Q228" t="s">
        <v>323</v>
      </c>
      <c r="R228" t="s">
        <v>338</v>
      </c>
      <c r="S228" s="46">
        <v>0</v>
      </c>
      <c r="U228" s="46">
        <v>23</v>
      </c>
      <c r="IF228">
        <v>15189</v>
      </c>
      <c r="IG228" t="s">
        <v>322</v>
      </c>
      <c r="IH228" t="s">
        <v>319</v>
      </c>
      <c r="IK228">
        <v>-2</v>
      </c>
      <c r="IL228" t="s">
        <v>279</v>
      </c>
      <c r="IM228" t="s">
        <v>280</v>
      </c>
      <c r="IN228" t="s">
        <v>663</v>
      </c>
      <c r="IP228" t="s">
        <v>686</v>
      </c>
    </row>
    <row r="229" spans="1:250" x14ac:dyDescent="0.25">
      <c r="A229">
        <v>44036</v>
      </c>
      <c r="B229">
        <v>-890804480</v>
      </c>
      <c r="C229">
        <v>1837</v>
      </c>
      <c r="D229" t="s">
        <v>273</v>
      </c>
      <c r="E229" t="s">
        <v>274</v>
      </c>
      <c r="F229">
        <v>13794</v>
      </c>
      <c r="G229" t="s">
        <v>275</v>
      </c>
      <c r="H229" t="s">
        <v>276</v>
      </c>
      <c r="I229">
        <v>429</v>
      </c>
      <c r="J229" t="s">
        <v>395</v>
      </c>
      <c r="K229" t="s">
        <v>396</v>
      </c>
      <c r="L229">
        <v>15189</v>
      </c>
      <c r="M229" t="s">
        <v>322</v>
      </c>
      <c r="N229" t="s">
        <v>323</v>
      </c>
      <c r="O229">
        <v>15189</v>
      </c>
      <c r="P229" t="s">
        <v>322</v>
      </c>
      <c r="Q229" t="s">
        <v>323</v>
      </c>
      <c r="R229" t="s">
        <v>338</v>
      </c>
      <c r="S229" s="46">
        <v>0</v>
      </c>
      <c r="U229" s="46">
        <v>23</v>
      </c>
      <c r="IF229">
        <v>15189</v>
      </c>
      <c r="IG229" t="s">
        <v>322</v>
      </c>
      <c r="IH229" t="s">
        <v>319</v>
      </c>
      <c r="IK229">
        <v>-2</v>
      </c>
      <c r="IL229" t="s">
        <v>279</v>
      </c>
      <c r="IM229" t="s">
        <v>280</v>
      </c>
      <c r="IN229" t="s">
        <v>663</v>
      </c>
      <c r="IP229" t="s">
        <v>686</v>
      </c>
    </row>
    <row r="230" spans="1:250" x14ac:dyDescent="0.25">
      <c r="A230">
        <v>44037</v>
      </c>
      <c r="B230">
        <v>-890804480</v>
      </c>
      <c r="C230">
        <v>1837</v>
      </c>
      <c r="D230" t="s">
        <v>273</v>
      </c>
      <c r="E230" t="s">
        <v>274</v>
      </c>
      <c r="F230">
        <v>13794</v>
      </c>
      <c r="G230" t="s">
        <v>275</v>
      </c>
      <c r="H230" t="s">
        <v>276</v>
      </c>
      <c r="I230">
        <v>427</v>
      </c>
      <c r="J230" t="s">
        <v>397</v>
      </c>
      <c r="K230" t="s">
        <v>398</v>
      </c>
      <c r="L230">
        <v>15189</v>
      </c>
      <c r="M230" t="s">
        <v>322</v>
      </c>
      <c r="N230" t="s">
        <v>323</v>
      </c>
      <c r="O230">
        <v>15189</v>
      </c>
      <c r="P230" t="s">
        <v>322</v>
      </c>
      <c r="Q230" t="s">
        <v>323</v>
      </c>
      <c r="R230" t="s">
        <v>338</v>
      </c>
      <c r="S230" s="46">
        <v>0</v>
      </c>
      <c r="U230" s="46">
        <v>23</v>
      </c>
      <c r="IF230">
        <v>15189</v>
      </c>
      <c r="IG230" t="s">
        <v>322</v>
      </c>
      <c r="IH230" t="s">
        <v>319</v>
      </c>
      <c r="IK230">
        <v>-2</v>
      </c>
      <c r="IL230" t="s">
        <v>279</v>
      </c>
      <c r="IM230" t="s">
        <v>280</v>
      </c>
      <c r="IN230" t="s">
        <v>663</v>
      </c>
      <c r="IP230" t="s">
        <v>686</v>
      </c>
    </row>
    <row r="231" spans="1:250" x14ac:dyDescent="0.25">
      <c r="A231">
        <v>44038</v>
      </c>
      <c r="B231">
        <v>-890804480</v>
      </c>
      <c r="C231">
        <v>1837</v>
      </c>
      <c r="D231" t="s">
        <v>273</v>
      </c>
      <c r="E231" t="s">
        <v>274</v>
      </c>
      <c r="F231">
        <v>19011</v>
      </c>
      <c r="G231" t="s">
        <v>328</v>
      </c>
      <c r="H231" t="s">
        <v>329</v>
      </c>
      <c r="I231">
        <v>429</v>
      </c>
      <c r="J231" t="s">
        <v>395</v>
      </c>
      <c r="K231" t="s">
        <v>396</v>
      </c>
      <c r="L231">
        <v>15189</v>
      </c>
      <c r="M231" t="s">
        <v>322</v>
      </c>
      <c r="N231" t="s">
        <v>323</v>
      </c>
      <c r="O231">
        <v>15189</v>
      </c>
      <c r="P231" t="s">
        <v>322</v>
      </c>
      <c r="Q231" t="s">
        <v>323</v>
      </c>
      <c r="R231" t="s">
        <v>338</v>
      </c>
      <c r="S231" s="46">
        <v>0</v>
      </c>
      <c r="U231" s="46">
        <v>23</v>
      </c>
      <c r="IF231">
        <v>15189</v>
      </c>
      <c r="IG231" t="s">
        <v>322</v>
      </c>
      <c r="IH231" t="s">
        <v>332</v>
      </c>
      <c r="IK231">
        <v>-2</v>
      </c>
      <c r="IL231" t="s">
        <v>279</v>
      </c>
      <c r="IM231" t="s">
        <v>280</v>
      </c>
      <c r="IN231" t="s">
        <v>687</v>
      </c>
      <c r="IP231" t="s">
        <v>688</v>
      </c>
    </row>
    <row r="232" spans="1:250" x14ac:dyDescent="0.25">
      <c r="A232">
        <v>44039</v>
      </c>
      <c r="B232">
        <v>-890804480</v>
      </c>
      <c r="C232">
        <v>1837</v>
      </c>
      <c r="D232" t="s">
        <v>273</v>
      </c>
      <c r="E232" t="s">
        <v>274</v>
      </c>
      <c r="F232">
        <v>13794</v>
      </c>
      <c r="G232" t="s">
        <v>275</v>
      </c>
      <c r="H232" t="s">
        <v>276</v>
      </c>
      <c r="I232">
        <v>437</v>
      </c>
      <c r="J232" t="s">
        <v>658</v>
      </c>
      <c r="K232" t="s">
        <v>659</v>
      </c>
      <c r="L232">
        <v>15189</v>
      </c>
      <c r="M232" t="s">
        <v>322</v>
      </c>
      <c r="N232" t="s">
        <v>323</v>
      </c>
      <c r="O232">
        <v>15189</v>
      </c>
      <c r="P232" t="s">
        <v>322</v>
      </c>
      <c r="Q232" t="s">
        <v>323</v>
      </c>
      <c r="R232" t="s">
        <v>338</v>
      </c>
      <c r="S232" s="46">
        <v>0</v>
      </c>
      <c r="U232" s="46">
        <v>23</v>
      </c>
      <c r="IF232">
        <v>15189</v>
      </c>
      <c r="IG232" t="s">
        <v>322</v>
      </c>
      <c r="IH232" t="s">
        <v>319</v>
      </c>
      <c r="IK232">
        <v>-2</v>
      </c>
      <c r="IL232" t="s">
        <v>279</v>
      </c>
      <c r="IM232" t="s">
        <v>280</v>
      </c>
      <c r="IN232" t="s">
        <v>663</v>
      </c>
      <c r="IP232" t="s">
        <v>686</v>
      </c>
    </row>
    <row r="233" spans="1:250" x14ac:dyDescent="0.25">
      <c r="A233">
        <v>44040</v>
      </c>
      <c r="B233">
        <v>-890804480</v>
      </c>
      <c r="C233">
        <v>1837</v>
      </c>
      <c r="D233" t="s">
        <v>273</v>
      </c>
      <c r="E233" t="s">
        <v>274</v>
      </c>
      <c r="F233">
        <v>13794</v>
      </c>
      <c r="G233" t="s">
        <v>275</v>
      </c>
      <c r="H233" t="s">
        <v>276</v>
      </c>
      <c r="I233">
        <v>436</v>
      </c>
      <c r="J233" t="s">
        <v>656</v>
      </c>
      <c r="K233" t="s">
        <v>657</v>
      </c>
      <c r="L233">
        <v>15189</v>
      </c>
      <c r="M233" t="s">
        <v>322</v>
      </c>
      <c r="N233" t="s">
        <v>323</v>
      </c>
      <c r="O233">
        <v>15189</v>
      </c>
      <c r="P233" t="s">
        <v>322</v>
      </c>
      <c r="Q233" t="s">
        <v>323</v>
      </c>
      <c r="R233" t="s">
        <v>338</v>
      </c>
      <c r="S233" s="46">
        <v>0</v>
      </c>
      <c r="U233" s="46">
        <v>23</v>
      </c>
      <c r="IF233">
        <v>15189</v>
      </c>
      <c r="IG233" t="s">
        <v>322</v>
      </c>
      <c r="IH233" t="s">
        <v>319</v>
      </c>
      <c r="IK233">
        <v>-2</v>
      </c>
      <c r="IL233" t="s">
        <v>279</v>
      </c>
      <c r="IM233" t="s">
        <v>280</v>
      </c>
      <c r="IN233" t="s">
        <v>663</v>
      </c>
      <c r="IP233" t="s">
        <v>686</v>
      </c>
    </row>
    <row r="234" spans="1:250" x14ac:dyDescent="0.25">
      <c r="A234">
        <v>44041</v>
      </c>
      <c r="B234">
        <v>-890804480</v>
      </c>
      <c r="C234">
        <v>1837</v>
      </c>
      <c r="D234" t="s">
        <v>273</v>
      </c>
      <c r="E234" t="s">
        <v>274</v>
      </c>
      <c r="F234">
        <v>19011</v>
      </c>
      <c r="G234" t="s">
        <v>328</v>
      </c>
      <c r="H234" t="s">
        <v>329</v>
      </c>
      <c r="I234">
        <v>437</v>
      </c>
      <c r="J234" t="s">
        <v>658</v>
      </c>
      <c r="K234" t="s">
        <v>659</v>
      </c>
      <c r="L234">
        <v>15189</v>
      </c>
      <c r="M234" t="s">
        <v>322</v>
      </c>
      <c r="N234" t="s">
        <v>323</v>
      </c>
      <c r="O234">
        <v>15189</v>
      </c>
      <c r="P234" t="s">
        <v>322</v>
      </c>
      <c r="Q234" t="s">
        <v>323</v>
      </c>
      <c r="R234" t="s">
        <v>338</v>
      </c>
      <c r="S234" s="46">
        <v>0</v>
      </c>
      <c r="U234" s="46">
        <v>23</v>
      </c>
      <c r="IF234">
        <v>15189</v>
      </c>
      <c r="IG234" t="s">
        <v>322</v>
      </c>
      <c r="IH234" t="s">
        <v>332</v>
      </c>
      <c r="IK234">
        <v>-2</v>
      </c>
      <c r="IL234" t="s">
        <v>279</v>
      </c>
      <c r="IM234" t="s">
        <v>280</v>
      </c>
      <c r="IN234" t="s">
        <v>687</v>
      </c>
      <c r="IP234" t="s">
        <v>688</v>
      </c>
    </row>
    <row r="235" spans="1:250" x14ac:dyDescent="0.25">
      <c r="A235">
        <v>44042</v>
      </c>
      <c r="B235">
        <v>-890804480</v>
      </c>
      <c r="C235">
        <v>1837</v>
      </c>
      <c r="D235" t="s">
        <v>273</v>
      </c>
      <c r="E235" t="s">
        <v>274</v>
      </c>
      <c r="F235">
        <v>19011</v>
      </c>
      <c r="G235" t="s">
        <v>328</v>
      </c>
      <c r="H235" t="s">
        <v>329</v>
      </c>
      <c r="I235">
        <v>436</v>
      </c>
      <c r="J235" t="s">
        <v>656</v>
      </c>
      <c r="K235" t="s">
        <v>657</v>
      </c>
      <c r="L235">
        <v>15189</v>
      </c>
      <c r="M235" t="s">
        <v>322</v>
      </c>
      <c r="N235" t="s">
        <v>323</v>
      </c>
      <c r="O235">
        <v>15189</v>
      </c>
      <c r="P235" t="s">
        <v>322</v>
      </c>
      <c r="Q235" t="s">
        <v>323</v>
      </c>
      <c r="R235" t="s">
        <v>338</v>
      </c>
      <c r="S235" s="46">
        <v>0</v>
      </c>
      <c r="U235" s="46">
        <v>23</v>
      </c>
      <c r="IF235">
        <v>15189</v>
      </c>
      <c r="IG235" t="s">
        <v>322</v>
      </c>
      <c r="IH235" t="s">
        <v>332</v>
      </c>
      <c r="IK235">
        <v>-2</v>
      </c>
      <c r="IL235" t="s">
        <v>279</v>
      </c>
      <c r="IM235" t="s">
        <v>280</v>
      </c>
      <c r="IN235" t="s">
        <v>687</v>
      </c>
      <c r="IP235" t="s">
        <v>688</v>
      </c>
    </row>
    <row r="236" spans="1:250" x14ac:dyDescent="0.25">
      <c r="A236">
        <v>44043</v>
      </c>
      <c r="B236">
        <v>-890804480</v>
      </c>
      <c r="C236">
        <v>1837</v>
      </c>
      <c r="D236" t="s">
        <v>273</v>
      </c>
      <c r="E236" t="s">
        <v>274</v>
      </c>
      <c r="F236">
        <v>19011</v>
      </c>
      <c r="G236" t="s">
        <v>328</v>
      </c>
      <c r="H236" t="s">
        <v>329</v>
      </c>
      <c r="I236">
        <v>435</v>
      </c>
      <c r="J236" t="s">
        <v>491</v>
      </c>
      <c r="K236" t="s">
        <v>492</v>
      </c>
      <c r="L236">
        <v>15189</v>
      </c>
      <c r="M236" t="s">
        <v>322</v>
      </c>
      <c r="N236" t="s">
        <v>323</v>
      </c>
      <c r="O236">
        <v>15189</v>
      </c>
      <c r="P236" t="s">
        <v>322</v>
      </c>
      <c r="Q236" t="s">
        <v>323</v>
      </c>
      <c r="R236" t="s">
        <v>338</v>
      </c>
      <c r="S236" s="46">
        <v>0</v>
      </c>
      <c r="U236" s="46">
        <v>23</v>
      </c>
      <c r="IF236">
        <v>15189</v>
      </c>
      <c r="IG236" t="s">
        <v>322</v>
      </c>
      <c r="IH236" t="s">
        <v>332</v>
      </c>
      <c r="IK236">
        <v>-2</v>
      </c>
      <c r="IL236" t="s">
        <v>279</v>
      </c>
      <c r="IM236" t="s">
        <v>280</v>
      </c>
      <c r="IN236" t="s">
        <v>687</v>
      </c>
      <c r="IP236" t="s">
        <v>688</v>
      </c>
    </row>
    <row r="237" spans="1:250" x14ac:dyDescent="0.25">
      <c r="A237">
        <v>44044</v>
      </c>
      <c r="B237">
        <v>-890804480</v>
      </c>
      <c r="C237">
        <v>1837</v>
      </c>
      <c r="D237" t="s">
        <v>273</v>
      </c>
      <c r="E237" t="s">
        <v>274</v>
      </c>
      <c r="F237">
        <v>19011</v>
      </c>
      <c r="G237" t="s">
        <v>328</v>
      </c>
      <c r="H237" t="s">
        <v>329</v>
      </c>
      <c r="I237">
        <v>431</v>
      </c>
      <c r="J237" t="s">
        <v>493</v>
      </c>
      <c r="K237" t="s">
        <v>494</v>
      </c>
      <c r="L237">
        <v>15189</v>
      </c>
      <c r="M237" t="s">
        <v>322</v>
      </c>
      <c r="N237" t="s">
        <v>323</v>
      </c>
      <c r="O237">
        <v>15189</v>
      </c>
      <c r="P237" t="s">
        <v>322</v>
      </c>
      <c r="Q237" t="s">
        <v>323</v>
      </c>
      <c r="R237" t="s">
        <v>338</v>
      </c>
      <c r="S237" s="46">
        <v>0</v>
      </c>
      <c r="U237" s="46">
        <v>23</v>
      </c>
      <c r="IF237">
        <v>15189</v>
      </c>
      <c r="IG237" t="s">
        <v>322</v>
      </c>
      <c r="IH237" t="s">
        <v>332</v>
      </c>
      <c r="IK237">
        <v>-2</v>
      </c>
      <c r="IL237" t="s">
        <v>279</v>
      </c>
      <c r="IM237" t="s">
        <v>280</v>
      </c>
      <c r="IN237" t="s">
        <v>687</v>
      </c>
      <c r="IP237" t="s">
        <v>688</v>
      </c>
    </row>
    <row r="238" spans="1:250" x14ac:dyDescent="0.25">
      <c r="A238">
        <v>44045</v>
      </c>
      <c r="B238">
        <v>-890804480</v>
      </c>
      <c r="C238">
        <v>1837</v>
      </c>
      <c r="D238" t="s">
        <v>273</v>
      </c>
      <c r="E238" t="s">
        <v>274</v>
      </c>
      <c r="F238">
        <v>13794</v>
      </c>
      <c r="G238" t="s">
        <v>275</v>
      </c>
      <c r="H238" t="s">
        <v>276</v>
      </c>
      <c r="I238">
        <v>424</v>
      </c>
      <c r="J238" t="s">
        <v>399</v>
      </c>
      <c r="K238" t="s">
        <v>400</v>
      </c>
      <c r="L238">
        <v>15189</v>
      </c>
      <c r="M238" t="s">
        <v>322</v>
      </c>
      <c r="N238" t="s">
        <v>323</v>
      </c>
      <c r="O238">
        <v>15189</v>
      </c>
      <c r="P238" t="s">
        <v>322</v>
      </c>
      <c r="Q238" t="s">
        <v>323</v>
      </c>
      <c r="R238" t="s">
        <v>338</v>
      </c>
      <c r="S238" s="46">
        <v>0</v>
      </c>
      <c r="U238" s="46">
        <v>23</v>
      </c>
      <c r="IF238">
        <v>15189</v>
      </c>
      <c r="IG238" t="s">
        <v>322</v>
      </c>
      <c r="IH238" t="s">
        <v>319</v>
      </c>
      <c r="IK238">
        <v>-2</v>
      </c>
      <c r="IL238" t="s">
        <v>279</v>
      </c>
      <c r="IM238" t="s">
        <v>280</v>
      </c>
      <c r="IN238" t="s">
        <v>663</v>
      </c>
      <c r="IP238" t="s">
        <v>686</v>
      </c>
    </row>
    <row r="239" spans="1:250" x14ac:dyDescent="0.25">
      <c r="A239">
        <v>44046</v>
      </c>
      <c r="B239">
        <v>-890804480</v>
      </c>
      <c r="C239">
        <v>1837</v>
      </c>
      <c r="D239" t="s">
        <v>273</v>
      </c>
      <c r="E239" t="s">
        <v>274</v>
      </c>
      <c r="F239">
        <v>13794</v>
      </c>
      <c r="G239" t="s">
        <v>275</v>
      </c>
      <c r="H239" t="s">
        <v>276</v>
      </c>
      <c r="I239">
        <v>422</v>
      </c>
      <c r="J239" t="s">
        <v>401</v>
      </c>
      <c r="K239" t="s">
        <v>402</v>
      </c>
      <c r="L239">
        <v>15189</v>
      </c>
      <c r="M239" t="s">
        <v>322</v>
      </c>
      <c r="N239" t="s">
        <v>323</v>
      </c>
      <c r="O239">
        <v>15189</v>
      </c>
      <c r="P239" t="s">
        <v>322</v>
      </c>
      <c r="Q239" t="s">
        <v>323</v>
      </c>
      <c r="R239" t="s">
        <v>338</v>
      </c>
      <c r="S239" s="46">
        <v>0</v>
      </c>
      <c r="U239" s="46">
        <v>23</v>
      </c>
      <c r="IF239">
        <v>15189</v>
      </c>
      <c r="IG239" t="s">
        <v>322</v>
      </c>
      <c r="IH239" t="s">
        <v>319</v>
      </c>
      <c r="IK239">
        <v>-2</v>
      </c>
      <c r="IL239" t="s">
        <v>279</v>
      </c>
      <c r="IM239" t="s">
        <v>280</v>
      </c>
      <c r="IN239" t="s">
        <v>663</v>
      </c>
      <c r="IP239" t="s">
        <v>686</v>
      </c>
    </row>
    <row r="240" spans="1:250" x14ac:dyDescent="0.25">
      <c r="A240">
        <v>44047</v>
      </c>
      <c r="B240">
        <v>-890804480</v>
      </c>
      <c r="C240">
        <v>1837</v>
      </c>
      <c r="D240" t="s">
        <v>273</v>
      </c>
      <c r="E240" t="s">
        <v>274</v>
      </c>
      <c r="F240">
        <v>19011</v>
      </c>
      <c r="G240" t="s">
        <v>328</v>
      </c>
      <c r="H240" t="s">
        <v>329</v>
      </c>
      <c r="I240">
        <v>427</v>
      </c>
      <c r="J240" t="s">
        <v>397</v>
      </c>
      <c r="K240" t="s">
        <v>398</v>
      </c>
      <c r="L240">
        <v>15189</v>
      </c>
      <c r="M240" t="s">
        <v>322</v>
      </c>
      <c r="N240" t="s">
        <v>323</v>
      </c>
      <c r="O240">
        <v>15189</v>
      </c>
      <c r="P240" t="s">
        <v>322</v>
      </c>
      <c r="Q240" t="s">
        <v>323</v>
      </c>
      <c r="R240" t="s">
        <v>338</v>
      </c>
      <c r="S240" s="46">
        <v>0</v>
      </c>
      <c r="U240" s="46">
        <v>23</v>
      </c>
      <c r="IF240">
        <v>15189</v>
      </c>
      <c r="IG240" t="s">
        <v>322</v>
      </c>
      <c r="IH240" t="s">
        <v>332</v>
      </c>
      <c r="IK240">
        <v>-2</v>
      </c>
      <c r="IL240" t="s">
        <v>279</v>
      </c>
      <c r="IM240" t="s">
        <v>280</v>
      </c>
      <c r="IN240" t="s">
        <v>687</v>
      </c>
      <c r="IP240" t="s">
        <v>688</v>
      </c>
    </row>
    <row r="241" spans="1:250" x14ac:dyDescent="0.25">
      <c r="A241">
        <v>44048</v>
      </c>
      <c r="B241">
        <v>-890804480</v>
      </c>
      <c r="C241">
        <v>1837</v>
      </c>
      <c r="D241" t="s">
        <v>273</v>
      </c>
      <c r="E241" t="s">
        <v>274</v>
      </c>
      <c r="F241">
        <v>19011</v>
      </c>
      <c r="G241" t="s">
        <v>328</v>
      </c>
      <c r="H241" t="s">
        <v>329</v>
      </c>
      <c r="I241">
        <v>424</v>
      </c>
      <c r="J241" t="s">
        <v>399</v>
      </c>
      <c r="K241" t="s">
        <v>400</v>
      </c>
      <c r="L241">
        <v>15189</v>
      </c>
      <c r="M241" t="s">
        <v>322</v>
      </c>
      <c r="N241" t="s">
        <v>323</v>
      </c>
      <c r="O241">
        <v>15189</v>
      </c>
      <c r="P241" t="s">
        <v>322</v>
      </c>
      <c r="Q241" t="s">
        <v>323</v>
      </c>
      <c r="R241" t="s">
        <v>338</v>
      </c>
      <c r="S241" s="46">
        <v>0</v>
      </c>
      <c r="U241" s="46">
        <v>23</v>
      </c>
      <c r="IF241">
        <v>15189</v>
      </c>
      <c r="IG241" t="s">
        <v>322</v>
      </c>
      <c r="IH241" t="s">
        <v>332</v>
      </c>
      <c r="IK241">
        <v>-2</v>
      </c>
      <c r="IL241" t="s">
        <v>279</v>
      </c>
      <c r="IM241" t="s">
        <v>280</v>
      </c>
      <c r="IN241" t="s">
        <v>687</v>
      </c>
      <c r="IP241" t="s">
        <v>688</v>
      </c>
    </row>
    <row r="242" spans="1:250" x14ac:dyDescent="0.25">
      <c r="A242">
        <v>44049</v>
      </c>
      <c r="B242">
        <v>-890804480</v>
      </c>
      <c r="C242">
        <v>1837</v>
      </c>
      <c r="D242" t="s">
        <v>273</v>
      </c>
      <c r="E242" t="s">
        <v>274</v>
      </c>
      <c r="F242">
        <v>19011</v>
      </c>
      <c r="G242" t="s">
        <v>328</v>
      </c>
      <c r="H242" t="s">
        <v>329</v>
      </c>
      <c r="I242">
        <v>422</v>
      </c>
      <c r="J242" t="s">
        <v>401</v>
      </c>
      <c r="K242" t="s">
        <v>402</v>
      </c>
      <c r="L242">
        <v>15189</v>
      </c>
      <c r="M242" t="s">
        <v>322</v>
      </c>
      <c r="N242" t="s">
        <v>323</v>
      </c>
      <c r="O242">
        <v>15189</v>
      </c>
      <c r="P242" t="s">
        <v>322</v>
      </c>
      <c r="Q242" t="s">
        <v>323</v>
      </c>
      <c r="R242" t="s">
        <v>338</v>
      </c>
      <c r="S242" s="46">
        <v>0</v>
      </c>
      <c r="U242" s="46">
        <v>23</v>
      </c>
      <c r="IF242">
        <v>15189</v>
      </c>
      <c r="IG242" t="s">
        <v>322</v>
      </c>
      <c r="IH242" t="s">
        <v>332</v>
      </c>
      <c r="IK242">
        <v>-2</v>
      </c>
      <c r="IL242" t="s">
        <v>279</v>
      </c>
      <c r="IM242" t="s">
        <v>280</v>
      </c>
      <c r="IN242" t="s">
        <v>687</v>
      </c>
      <c r="IP242" t="s">
        <v>688</v>
      </c>
    </row>
    <row r="243" spans="1:250" x14ac:dyDescent="0.25">
      <c r="A243">
        <v>44050</v>
      </c>
      <c r="B243">
        <v>-890804480</v>
      </c>
      <c r="C243">
        <v>1837</v>
      </c>
      <c r="D243" t="s">
        <v>273</v>
      </c>
      <c r="E243" t="s">
        <v>274</v>
      </c>
      <c r="F243">
        <v>19011</v>
      </c>
      <c r="G243" t="s">
        <v>328</v>
      </c>
      <c r="H243" t="s">
        <v>329</v>
      </c>
      <c r="I243">
        <v>420</v>
      </c>
      <c r="J243" t="s">
        <v>403</v>
      </c>
      <c r="K243" t="s">
        <v>404</v>
      </c>
      <c r="L243">
        <v>15189</v>
      </c>
      <c r="M243" t="s">
        <v>322</v>
      </c>
      <c r="N243" t="s">
        <v>323</v>
      </c>
      <c r="O243">
        <v>15189</v>
      </c>
      <c r="P243" t="s">
        <v>322</v>
      </c>
      <c r="Q243" t="s">
        <v>323</v>
      </c>
      <c r="R243" t="s">
        <v>338</v>
      </c>
      <c r="S243" s="46">
        <v>0</v>
      </c>
      <c r="U243" s="46">
        <v>23</v>
      </c>
      <c r="IF243">
        <v>15189</v>
      </c>
      <c r="IG243" t="s">
        <v>322</v>
      </c>
      <c r="IH243" t="s">
        <v>332</v>
      </c>
      <c r="IK243">
        <v>-2</v>
      </c>
      <c r="IL243" t="s">
        <v>279</v>
      </c>
      <c r="IM243" t="s">
        <v>280</v>
      </c>
      <c r="IN243" t="s">
        <v>687</v>
      </c>
      <c r="IP243" t="s">
        <v>688</v>
      </c>
    </row>
    <row r="244" spans="1:250" x14ac:dyDescent="0.25">
      <c r="A244">
        <v>44051</v>
      </c>
      <c r="B244">
        <v>-890804480</v>
      </c>
      <c r="C244">
        <v>1837</v>
      </c>
      <c r="D244" t="s">
        <v>273</v>
      </c>
      <c r="E244" t="s">
        <v>274</v>
      </c>
      <c r="F244">
        <v>13794</v>
      </c>
      <c r="G244" t="s">
        <v>275</v>
      </c>
      <c r="H244" t="s">
        <v>276</v>
      </c>
      <c r="I244">
        <v>411</v>
      </c>
      <c r="J244" t="s">
        <v>393</v>
      </c>
      <c r="K244" t="s">
        <v>394</v>
      </c>
      <c r="L244">
        <v>17005</v>
      </c>
      <c r="M244" t="s">
        <v>324</v>
      </c>
      <c r="N244" t="s">
        <v>325</v>
      </c>
      <c r="O244">
        <v>17005</v>
      </c>
      <c r="P244" t="s">
        <v>324</v>
      </c>
      <c r="Q244" t="s">
        <v>325</v>
      </c>
      <c r="R244" t="s">
        <v>338</v>
      </c>
      <c r="S244" s="46">
        <v>0</v>
      </c>
      <c r="U244" s="46">
        <v>23</v>
      </c>
      <c r="IF244">
        <v>17005</v>
      </c>
      <c r="IG244" t="s">
        <v>324</v>
      </c>
      <c r="IH244" t="s">
        <v>319</v>
      </c>
      <c r="IK244">
        <v>-2</v>
      </c>
      <c r="IL244" t="s">
        <v>279</v>
      </c>
      <c r="IM244" t="s">
        <v>280</v>
      </c>
      <c r="IN244" t="s">
        <v>663</v>
      </c>
      <c r="IP244" t="s">
        <v>689</v>
      </c>
    </row>
    <row r="245" spans="1:250" x14ac:dyDescent="0.25">
      <c r="A245">
        <v>44052</v>
      </c>
      <c r="B245">
        <v>-890804480</v>
      </c>
      <c r="C245">
        <v>1837</v>
      </c>
      <c r="D245" t="s">
        <v>273</v>
      </c>
      <c r="E245" t="s">
        <v>274</v>
      </c>
      <c r="F245">
        <v>13794</v>
      </c>
      <c r="G245" t="s">
        <v>275</v>
      </c>
      <c r="H245" t="s">
        <v>276</v>
      </c>
      <c r="I245">
        <v>431</v>
      </c>
      <c r="J245" t="s">
        <v>493</v>
      </c>
      <c r="K245" t="s">
        <v>494</v>
      </c>
      <c r="L245">
        <v>17005</v>
      </c>
      <c r="M245" t="s">
        <v>324</v>
      </c>
      <c r="N245" t="s">
        <v>325</v>
      </c>
      <c r="O245">
        <v>17005</v>
      </c>
      <c r="P245" t="s">
        <v>324</v>
      </c>
      <c r="Q245" t="s">
        <v>325</v>
      </c>
      <c r="R245" t="s">
        <v>338</v>
      </c>
      <c r="S245" s="46">
        <v>0</v>
      </c>
      <c r="U245" s="46">
        <v>23</v>
      </c>
      <c r="IF245">
        <v>17005</v>
      </c>
      <c r="IG245" t="s">
        <v>324</v>
      </c>
      <c r="IH245" t="s">
        <v>319</v>
      </c>
      <c r="IK245">
        <v>-2</v>
      </c>
      <c r="IL245" t="s">
        <v>279</v>
      </c>
      <c r="IM245" t="s">
        <v>280</v>
      </c>
      <c r="IN245" t="s">
        <v>663</v>
      </c>
      <c r="IP245" t="s">
        <v>689</v>
      </c>
    </row>
    <row r="246" spans="1:250" x14ac:dyDescent="0.25">
      <c r="A246">
        <v>44053</v>
      </c>
      <c r="B246">
        <v>-890804480</v>
      </c>
      <c r="C246">
        <v>1837</v>
      </c>
      <c r="D246" t="s">
        <v>273</v>
      </c>
      <c r="E246" t="s">
        <v>274</v>
      </c>
      <c r="F246">
        <v>13794</v>
      </c>
      <c r="G246" t="s">
        <v>275</v>
      </c>
      <c r="H246" t="s">
        <v>276</v>
      </c>
      <c r="I246">
        <v>429</v>
      </c>
      <c r="J246" t="s">
        <v>395</v>
      </c>
      <c r="K246" t="s">
        <v>396</v>
      </c>
      <c r="L246">
        <v>17005</v>
      </c>
      <c r="M246" t="s">
        <v>324</v>
      </c>
      <c r="N246" t="s">
        <v>325</v>
      </c>
      <c r="O246">
        <v>17005</v>
      </c>
      <c r="P246" t="s">
        <v>324</v>
      </c>
      <c r="Q246" t="s">
        <v>325</v>
      </c>
      <c r="R246" t="s">
        <v>338</v>
      </c>
      <c r="S246" s="46">
        <v>0</v>
      </c>
      <c r="U246" s="46">
        <v>23</v>
      </c>
      <c r="IF246">
        <v>17005</v>
      </c>
      <c r="IG246" t="s">
        <v>324</v>
      </c>
      <c r="IH246" t="s">
        <v>319</v>
      </c>
      <c r="IK246">
        <v>-2</v>
      </c>
      <c r="IL246" t="s">
        <v>279</v>
      </c>
      <c r="IM246" t="s">
        <v>280</v>
      </c>
      <c r="IN246" t="s">
        <v>663</v>
      </c>
      <c r="IP246" t="s">
        <v>689</v>
      </c>
    </row>
    <row r="247" spans="1:250" x14ac:dyDescent="0.25">
      <c r="A247">
        <v>44054</v>
      </c>
      <c r="B247">
        <v>-890804480</v>
      </c>
      <c r="C247">
        <v>1837</v>
      </c>
      <c r="D247" t="s">
        <v>273</v>
      </c>
      <c r="E247" t="s">
        <v>274</v>
      </c>
      <c r="F247">
        <v>13794</v>
      </c>
      <c r="G247" t="s">
        <v>275</v>
      </c>
      <c r="H247" t="s">
        <v>276</v>
      </c>
      <c r="I247">
        <v>427</v>
      </c>
      <c r="J247" t="s">
        <v>397</v>
      </c>
      <c r="K247" t="s">
        <v>398</v>
      </c>
      <c r="L247">
        <v>17005</v>
      </c>
      <c r="M247" t="s">
        <v>324</v>
      </c>
      <c r="N247" t="s">
        <v>325</v>
      </c>
      <c r="O247">
        <v>17005</v>
      </c>
      <c r="P247" t="s">
        <v>324</v>
      </c>
      <c r="Q247" t="s">
        <v>325</v>
      </c>
      <c r="R247" t="s">
        <v>338</v>
      </c>
      <c r="S247" s="46">
        <v>0</v>
      </c>
      <c r="U247" s="46">
        <v>23</v>
      </c>
      <c r="IF247">
        <v>17005</v>
      </c>
      <c r="IG247" t="s">
        <v>324</v>
      </c>
      <c r="IH247" t="s">
        <v>319</v>
      </c>
      <c r="IK247">
        <v>-2</v>
      </c>
      <c r="IL247" t="s">
        <v>279</v>
      </c>
      <c r="IM247" t="s">
        <v>280</v>
      </c>
      <c r="IN247" t="s">
        <v>663</v>
      </c>
      <c r="IP247" t="s">
        <v>689</v>
      </c>
    </row>
    <row r="248" spans="1:250" x14ac:dyDescent="0.25">
      <c r="A248">
        <v>44055</v>
      </c>
      <c r="B248">
        <v>-890804480</v>
      </c>
      <c r="C248">
        <v>1837</v>
      </c>
      <c r="D248" t="s">
        <v>273</v>
      </c>
      <c r="E248" t="s">
        <v>274</v>
      </c>
      <c r="F248">
        <v>13794</v>
      </c>
      <c r="G248" t="s">
        <v>275</v>
      </c>
      <c r="H248" t="s">
        <v>276</v>
      </c>
      <c r="I248">
        <v>424</v>
      </c>
      <c r="J248" t="s">
        <v>399</v>
      </c>
      <c r="K248" t="s">
        <v>400</v>
      </c>
      <c r="L248">
        <v>17005</v>
      </c>
      <c r="M248" t="s">
        <v>324</v>
      </c>
      <c r="N248" t="s">
        <v>325</v>
      </c>
      <c r="O248">
        <v>17005</v>
      </c>
      <c r="P248" t="s">
        <v>324</v>
      </c>
      <c r="Q248" t="s">
        <v>325</v>
      </c>
      <c r="R248" t="s">
        <v>338</v>
      </c>
      <c r="S248" s="46">
        <v>0</v>
      </c>
      <c r="U248" s="46">
        <v>23</v>
      </c>
      <c r="IF248">
        <v>17005</v>
      </c>
      <c r="IG248" t="s">
        <v>324</v>
      </c>
      <c r="IH248" t="s">
        <v>319</v>
      </c>
      <c r="IK248">
        <v>-2</v>
      </c>
      <c r="IL248" t="s">
        <v>279</v>
      </c>
      <c r="IM248" t="s">
        <v>280</v>
      </c>
      <c r="IN248" t="s">
        <v>663</v>
      </c>
      <c r="IP248" t="s">
        <v>689</v>
      </c>
    </row>
    <row r="249" spans="1:250" x14ac:dyDescent="0.25">
      <c r="A249">
        <v>44056</v>
      </c>
      <c r="B249">
        <v>-890804480</v>
      </c>
      <c r="C249">
        <v>1837</v>
      </c>
      <c r="D249" t="s">
        <v>273</v>
      </c>
      <c r="E249" t="s">
        <v>274</v>
      </c>
      <c r="F249">
        <v>13794</v>
      </c>
      <c r="G249" t="s">
        <v>275</v>
      </c>
      <c r="H249" t="s">
        <v>276</v>
      </c>
      <c r="I249">
        <v>422</v>
      </c>
      <c r="J249" t="s">
        <v>401</v>
      </c>
      <c r="K249" t="s">
        <v>402</v>
      </c>
      <c r="L249">
        <v>17005</v>
      </c>
      <c r="M249" t="s">
        <v>324</v>
      </c>
      <c r="N249" t="s">
        <v>325</v>
      </c>
      <c r="O249">
        <v>17005</v>
      </c>
      <c r="P249" t="s">
        <v>324</v>
      </c>
      <c r="Q249" t="s">
        <v>325</v>
      </c>
      <c r="R249" t="s">
        <v>338</v>
      </c>
      <c r="S249" s="46">
        <v>0</v>
      </c>
      <c r="U249" s="46">
        <v>23</v>
      </c>
      <c r="IF249">
        <v>17005</v>
      </c>
      <c r="IG249" t="s">
        <v>324</v>
      </c>
      <c r="IH249" t="s">
        <v>319</v>
      </c>
      <c r="IK249">
        <v>-2</v>
      </c>
      <c r="IL249" t="s">
        <v>279</v>
      </c>
      <c r="IM249" t="s">
        <v>280</v>
      </c>
      <c r="IN249" t="s">
        <v>663</v>
      </c>
      <c r="IP249" t="s">
        <v>689</v>
      </c>
    </row>
    <row r="250" spans="1:250" x14ac:dyDescent="0.25">
      <c r="A250">
        <v>44057</v>
      </c>
      <c r="B250">
        <v>-890804480</v>
      </c>
      <c r="C250">
        <v>1837</v>
      </c>
      <c r="D250" t="s">
        <v>273</v>
      </c>
      <c r="E250" t="s">
        <v>274</v>
      </c>
      <c r="F250">
        <v>13794</v>
      </c>
      <c r="G250" t="s">
        <v>275</v>
      </c>
      <c r="H250" t="s">
        <v>276</v>
      </c>
      <c r="I250">
        <v>420</v>
      </c>
      <c r="J250" t="s">
        <v>403</v>
      </c>
      <c r="K250" t="s">
        <v>404</v>
      </c>
      <c r="L250">
        <v>17005</v>
      </c>
      <c r="M250" t="s">
        <v>324</v>
      </c>
      <c r="N250" t="s">
        <v>325</v>
      </c>
      <c r="O250">
        <v>17005</v>
      </c>
      <c r="P250" t="s">
        <v>324</v>
      </c>
      <c r="Q250" t="s">
        <v>325</v>
      </c>
      <c r="R250" t="s">
        <v>338</v>
      </c>
      <c r="S250" s="46">
        <v>0</v>
      </c>
      <c r="U250" s="46">
        <v>23</v>
      </c>
      <c r="IF250">
        <v>17005</v>
      </c>
      <c r="IG250" t="s">
        <v>324</v>
      </c>
      <c r="IH250" t="s">
        <v>319</v>
      </c>
      <c r="IK250">
        <v>-2</v>
      </c>
      <c r="IL250" t="s">
        <v>279</v>
      </c>
      <c r="IM250" t="s">
        <v>280</v>
      </c>
      <c r="IN250" t="s">
        <v>663</v>
      </c>
      <c r="IP250" t="s">
        <v>689</v>
      </c>
    </row>
    <row r="251" spans="1:250" x14ac:dyDescent="0.25">
      <c r="A251">
        <v>44058</v>
      </c>
      <c r="B251">
        <v>-890804480</v>
      </c>
      <c r="C251">
        <v>1837</v>
      </c>
      <c r="D251" t="s">
        <v>273</v>
      </c>
      <c r="E251" t="s">
        <v>274</v>
      </c>
      <c r="F251">
        <v>13794</v>
      </c>
      <c r="G251" t="s">
        <v>275</v>
      </c>
      <c r="H251" t="s">
        <v>276</v>
      </c>
      <c r="I251">
        <v>437</v>
      </c>
      <c r="J251" t="s">
        <v>658</v>
      </c>
      <c r="K251" t="s">
        <v>659</v>
      </c>
      <c r="L251">
        <v>17005</v>
      </c>
      <c r="M251" t="s">
        <v>324</v>
      </c>
      <c r="N251" t="s">
        <v>325</v>
      </c>
      <c r="O251">
        <v>17005</v>
      </c>
      <c r="P251" t="s">
        <v>324</v>
      </c>
      <c r="Q251" t="s">
        <v>325</v>
      </c>
      <c r="R251" t="s">
        <v>338</v>
      </c>
      <c r="S251" s="46">
        <v>0</v>
      </c>
      <c r="U251" s="46">
        <v>23</v>
      </c>
      <c r="IF251">
        <v>17005</v>
      </c>
      <c r="IG251" t="s">
        <v>324</v>
      </c>
      <c r="IH251" t="s">
        <v>319</v>
      </c>
      <c r="IK251">
        <v>-2</v>
      </c>
      <c r="IL251" t="s">
        <v>279</v>
      </c>
      <c r="IM251" t="s">
        <v>280</v>
      </c>
      <c r="IN251" t="s">
        <v>663</v>
      </c>
      <c r="IP251" t="s">
        <v>689</v>
      </c>
    </row>
    <row r="252" spans="1:250" x14ac:dyDescent="0.25">
      <c r="A252">
        <v>44059</v>
      </c>
      <c r="B252">
        <v>-890804480</v>
      </c>
      <c r="C252">
        <v>1837</v>
      </c>
      <c r="D252" t="s">
        <v>273</v>
      </c>
      <c r="E252" t="s">
        <v>274</v>
      </c>
      <c r="F252">
        <v>13794</v>
      </c>
      <c r="G252" t="s">
        <v>275</v>
      </c>
      <c r="H252" t="s">
        <v>276</v>
      </c>
      <c r="I252">
        <v>436</v>
      </c>
      <c r="J252" t="s">
        <v>656</v>
      </c>
      <c r="K252" t="s">
        <v>657</v>
      </c>
      <c r="L252">
        <v>17005</v>
      </c>
      <c r="M252" t="s">
        <v>324</v>
      </c>
      <c r="N252" t="s">
        <v>325</v>
      </c>
      <c r="O252">
        <v>17005</v>
      </c>
      <c r="P252" t="s">
        <v>324</v>
      </c>
      <c r="Q252" t="s">
        <v>325</v>
      </c>
      <c r="R252" t="s">
        <v>338</v>
      </c>
      <c r="S252" s="46">
        <v>0</v>
      </c>
      <c r="U252" s="46">
        <v>23</v>
      </c>
      <c r="IF252">
        <v>17005</v>
      </c>
      <c r="IG252" t="s">
        <v>324</v>
      </c>
      <c r="IH252" t="s">
        <v>319</v>
      </c>
      <c r="IK252">
        <v>-2</v>
      </c>
      <c r="IL252" t="s">
        <v>279</v>
      </c>
      <c r="IM252" t="s">
        <v>280</v>
      </c>
      <c r="IN252" t="s">
        <v>663</v>
      </c>
      <c r="IP252" t="s">
        <v>689</v>
      </c>
    </row>
    <row r="253" spans="1:250" x14ac:dyDescent="0.25">
      <c r="A253">
        <v>44060</v>
      </c>
      <c r="B253">
        <v>-890804480</v>
      </c>
      <c r="C253">
        <v>1837</v>
      </c>
      <c r="D253" t="s">
        <v>273</v>
      </c>
      <c r="E253" t="s">
        <v>274</v>
      </c>
      <c r="F253">
        <v>13794</v>
      </c>
      <c r="G253" t="s">
        <v>275</v>
      </c>
      <c r="H253" t="s">
        <v>276</v>
      </c>
      <c r="I253">
        <v>435</v>
      </c>
      <c r="J253" t="s">
        <v>491</v>
      </c>
      <c r="K253" t="s">
        <v>492</v>
      </c>
      <c r="L253">
        <v>17005</v>
      </c>
      <c r="M253" t="s">
        <v>324</v>
      </c>
      <c r="N253" t="s">
        <v>325</v>
      </c>
      <c r="O253">
        <v>17005</v>
      </c>
      <c r="P253" t="s">
        <v>324</v>
      </c>
      <c r="Q253" t="s">
        <v>325</v>
      </c>
      <c r="R253" t="s">
        <v>338</v>
      </c>
      <c r="S253" s="46">
        <v>0</v>
      </c>
      <c r="U253" s="46">
        <v>23</v>
      </c>
      <c r="IF253">
        <v>17005</v>
      </c>
      <c r="IG253" t="s">
        <v>324</v>
      </c>
      <c r="IH253" t="s">
        <v>319</v>
      </c>
      <c r="IK253">
        <v>-2</v>
      </c>
      <c r="IL253" t="s">
        <v>279</v>
      </c>
      <c r="IM253" t="s">
        <v>280</v>
      </c>
      <c r="IN253" t="s">
        <v>663</v>
      </c>
      <c r="IP253" t="s">
        <v>689</v>
      </c>
    </row>
    <row r="254" spans="1:250" x14ac:dyDescent="0.25">
      <c r="A254">
        <v>44061</v>
      </c>
      <c r="B254">
        <v>-890804480</v>
      </c>
      <c r="C254">
        <v>1837</v>
      </c>
      <c r="D254" t="s">
        <v>273</v>
      </c>
      <c r="E254" t="s">
        <v>274</v>
      </c>
      <c r="F254">
        <v>13794</v>
      </c>
      <c r="G254" t="s">
        <v>275</v>
      </c>
      <c r="H254" t="s">
        <v>276</v>
      </c>
      <c r="I254">
        <v>422</v>
      </c>
      <c r="J254" t="s">
        <v>401</v>
      </c>
      <c r="K254" t="s">
        <v>402</v>
      </c>
      <c r="L254">
        <v>17006</v>
      </c>
      <c r="M254" t="s">
        <v>326</v>
      </c>
      <c r="N254" t="s">
        <v>327</v>
      </c>
      <c r="O254">
        <v>17006</v>
      </c>
      <c r="P254" t="s">
        <v>326</v>
      </c>
      <c r="Q254" t="s">
        <v>327</v>
      </c>
      <c r="R254" t="s">
        <v>338</v>
      </c>
      <c r="S254" s="46">
        <v>0</v>
      </c>
      <c r="U254" s="46">
        <v>23</v>
      </c>
      <c r="IF254">
        <v>17006</v>
      </c>
      <c r="IG254" t="s">
        <v>326</v>
      </c>
      <c r="IH254" t="s">
        <v>319</v>
      </c>
      <c r="IK254">
        <v>-2</v>
      </c>
      <c r="IL254" t="s">
        <v>279</v>
      </c>
      <c r="IM254" t="s">
        <v>280</v>
      </c>
      <c r="IN254" t="s">
        <v>663</v>
      </c>
      <c r="IP254" t="s">
        <v>690</v>
      </c>
    </row>
    <row r="255" spans="1:250" x14ac:dyDescent="0.25">
      <c r="A255">
        <v>44062</v>
      </c>
      <c r="B255">
        <v>-890804480</v>
      </c>
      <c r="C255">
        <v>1837</v>
      </c>
      <c r="D255" t="s">
        <v>273</v>
      </c>
      <c r="E255" t="s">
        <v>274</v>
      </c>
      <c r="F255">
        <v>13794</v>
      </c>
      <c r="G255" t="s">
        <v>275</v>
      </c>
      <c r="H255" t="s">
        <v>276</v>
      </c>
      <c r="I255">
        <v>420</v>
      </c>
      <c r="J255" t="s">
        <v>403</v>
      </c>
      <c r="K255" t="s">
        <v>404</v>
      </c>
      <c r="L255">
        <v>17006</v>
      </c>
      <c r="M255" t="s">
        <v>326</v>
      </c>
      <c r="N255" t="s">
        <v>327</v>
      </c>
      <c r="O255">
        <v>17006</v>
      </c>
      <c r="P255" t="s">
        <v>326</v>
      </c>
      <c r="Q255" t="s">
        <v>327</v>
      </c>
      <c r="R255" t="s">
        <v>338</v>
      </c>
      <c r="S255" s="46">
        <v>0</v>
      </c>
      <c r="U255" s="46">
        <v>23</v>
      </c>
      <c r="IF255">
        <v>17006</v>
      </c>
      <c r="IG255" t="s">
        <v>326</v>
      </c>
      <c r="IH255" t="s">
        <v>319</v>
      </c>
      <c r="IK255">
        <v>-2</v>
      </c>
      <c r="IL255" t="s">
        <v>279</v>
      </c>
      <c r="IM255" t="s">
        <v>280</v>
      </c>
      <c r="IN255" t="s">
        <v>663</v>
      </c>
      <c r="IP255" t="s">
        <v>690</v>
      </c>
    </row>
    <row r="256" spans="1:250" x14ac:dyDescent="0.25">
      <c r="A256">
        <v>44063</v>
      </c>
      <c r="B256">
        <v>-890804480</v>
      </c>
      <c r="C256">
        <v>1837</v>
      </c>
      <c r="D256" t="s">
        <v>273</v>
      </c>
      <c r="E256" t="s">
        <v>274</v>
      </c>
      <c r="F256">
        <v>13794</v>
      </c>
      <c r="G256" t="s">
        <v>275</v>
      </c>
      <c r="H256" t="s">
        <v>276</v>
      </c>
      <c r="I256">
        <v>411</v>
      </c>
      <c r="J256" t="s">
        <v>393</v>
      </c>
      <c r="K256" t="s">
        <v>394</v>
      </c>
      <c r="L256">
        <v>17006</v>
      </c>
      <c r="M256" t="s">
        <v>326</v>
      </c>
      <c r="N256" t="s">
        <v>327</v>
      </c>
      <c r="O256">
        <v>17006</v>
      </c>
      <c r="P256" t="s">
        <v>326</v>
      </c>
      <c r="Q256" t="s">
        <v>327</v>
      </c>
      <c r="R256" t="s">
        <v>338</v>
      </c>
      <c r="S256" s="46">
        <v>0</v>
      </c>
      <c r="U256" s="46">
        <v>23</v>
      </c>
      <c r="IF256">
        <v>17006</v>
      </c>
      <c r="IG256" t="s">
        <v>326</v>
      </c>
      <c r="IH256" t="s">
        <v>319</v>
      </c>
      <c r="IK256">
        <v>-2</v>
      </c>
      <c r="IL256" t="s">
        <v>279</v>
      </c>
      <c r="IM256" t="s">
        <v>280</v>
      </c>
      <c r="IN256" t="s">
        <v>663</v>
      </c>
      <c r="IP256" t="s">
        <v>690</v>
      </c>
    </row>
    <row r="257" spans="1:250" x14ac:dyDescent="0.25">
      <c r="A257">
        <v>44064</v>
      </c>
      <c r="B257">
        <v>-890804480</v>
      </c>
      <c r="C257">
        <v>1837</v>
      </c>
      <c r="D257" t="s">
        <v>273</v>
      </c>
      <c r="E257" t="s">
        <v>274</v>
      </c>
      <c r="F257">
        <v>13794</v>
      </c>
      <c r="G257" t="s">
        <v>275</v>
      </c>
      <c r="H257" t="s">
        <v>276</v>
      </c>
      <c r="I257">
        <v>436</v>
      </c>
      <c r="J257" t="s">
        <v>656</v>
      </c>
      <c r="K257" t="s">
        <v>657</v>
      </c>
      <c r="L257">
        <v>17006</v>
      </c>
      <c r="M257" t="s">
        <v>326</v>
      </c>
      <c r="N257" t="s">
        <v>327</v>
      </c>
      <c r="O257">
        <v>17006</v>
      </c>
      <c r="P257" t="s">
        <v>326</v>
      </c>
      <c r="Q257" t="s">
        <v>327</v>
      </c>
      <c r="R257" t="s">
        <v>338</v>
      </c>
      <c r="S257" s="46">
        <v>0</v>
      </c>
      <c r="U257" s="46">
        <v>23</v>
      </c>
      <c r="IF257">
        <v>17006</v>
      </c>
      <c r="IG257" t="s">
        <v>326</v>
      </c>
      <c r="IH257" t="s">
        <v>319</v>
      </c>
      <c r="IK257">
        <v>-2</v>
      </c>
      <c r="IL257" t="s">
        <v>279</v>
      </c>
      <c r="IM257" t="s">
        <v>280</v>
      </c>
      <c r="IN257" t="s">
        <v>663</v>
      </c>
      <c r="IP257" t="s">
        <v>690</v>
      </c>
    </row>
    <row r="258" spans="1:250" x14ac:dyDescent="0.25">
      <c r="A258">
        <v>44065</v>
      </c>
      <c r="B258">
        <v>-890804480</v>
      </c>
      <c r="C258">
        <v>1837</v>
      </c>
      <c r="D258" t="s">
        <v>273</v>
      </c>
      <c r="E258" t="s">
        <v>274</v>
      </c>
      <c r="F258">
        <v>13794</v>
      </c>
      <c r="G258" t="s">
        <v>275</v>
      </c>
      <c r="H258" t="s">
        <v>276</v>
      </c>
      <c r="I258">
        <v>435</v>
      </c>
      <c r="J258" t="s">
        <v>491</v>
      </c>
      <c r="K258" t="s">
        <v>492</v>
      </c>
      <c r="L258">
        <v>17006</v>
      </c>
      <c r="M258" t="s">
        <v>326</v>
      </c>
      <c r="N258" t="s">
        <v>327</v>
      </c>
      <c r="O258">
        <v>17006</v>
      </c>
      <c r="P258" t="s">
        <v>326</v>
      </c>
      <c r="Q258" t="s">
        <v>327</v>
      </c>
      <c r="R258" t="s">
        <v>338</v>
      </c>
      <c r="S258" s="46">
        <v>0</v>
      </c>
      <c r="U258" s="46">
        <v>23</v>
      </c>
      <c r="IF258">
        <v>17006</v>
      </c>
      <c r="IG258" t="s">
        <v>326</v>
      </c>
      <c r="IH258" t="s">
        <v>319</v>
      </c>
      <c r="IK258">
        <v>-2</v>
      </c>
      <c r="IL258" t="s">
        <v>279</v>
      </c>
      <c r="IM258" t="s">
        <v>280</v>
      </c>
      <c r="IN258" t="s">
        <v>663</v>
      </c>
      <c r="IP258" t="s">
        <v>690</v>
      </c>
    </row>
    <row r="259" spans="1:250" x14ac:dyDescent="0.25">
      <c r="A259">
        <v>44066</v>
      </c>
      <c r="B259">
        <v>-890804480</v>
      </c>
      <c r="C259">
        <v>1837</v>
      </c>
      <c r="D259" t="s">
        <v>273</v>
      </c>
      <c r="E259" t="s">
        <v>274</v>
      </c>
      <c r="F259">
        <v>13794</v>
      </c>
      <c r="G259" t="s">
        <v>275</v>
      </c>
      <c r="H259" t="s">
        <v>276</v>
      </c>
      <c r="I259">
        <v>431</v>
      </c>
      <c r="J259" t="s">
        <v>493</v>
      </c>
      <c r="K259" t="s">
        <v>494</v>
      </c>
      <c r="L259">
        <v>17006</v>
      </c>
      <c r="M259" t="s">
        <v>326</v>
      </c>
      <c r="N259" t="s">
        <v>327</v>
      </c>
      <c r="O259">
        <v>17006</v>
      </c>
      <c r="P259" t="s">
        <v>326</v>
      </c>
      <c r="Q259" t="s">
        <v>327</v>
      </c>
      <c r="R259" t="s">
        <v>338</v>
      </c>
      <c r="S259" s="46">
        <v>0</v>
      </c>
      <c r="U259" s="46">
        <v>23</v>
      </c>
      <c r="IF259">
        <v>17006</v>
      </c>
      <c r="IG259" t="s">
        <v>326</v>
      </c>
      <c r="IH259" t="s">
        <v>319</v>
      </c>
      <c r="IK259">
        <v>-2</v>
      </c>
      <c r="IL259" t="s">
        <v>279</v>
      </c>
      <c r="IM259" t="s">
        <v>280</v>
      </c>
      <c r="IN259" t="s">
        <v>663</v>
      </c>
      <c r="IP259" t="s">
        <v>690</v>
      </c>
    </row>
    <row r="260" spans="1:250" x14ac:dyDescent="0.25">
      <c r="A260">
        <v>44067</v>
      </c>
      <c r="B260">
        <v>-890804480</v>
      </c>
      <c r="C260">
        <v>1837</v>
      </c>
      <c r="D260" t="s">
        <v>273</v>
      </c>
      <c r="E260" t="s">
        <v>274</v>
      </c>
      <c r="F260">
        <v>13794</v>
      </c>
      <c r="G260" t="s">
        <v>275</v>
      </c>
      <c r="H260" t="s">
        <v>276</v>
      </c>
      <c r="I260">
        <v>429</v>
      </c>
      <c r="J260" t="s">
        <v>395</v>
      </c>
      <c r="K260" t="s">
        <v>396</v>
      </c>
      <c r="L260">
        <v>17006</v>
      </c>
      <c r="M260" t="s">
        <v>326</v>
      </c>
      <c r="N260" t="s">
        <v>327</v>
      </c>
      <c r="O260">
        <v>17006</v>
      </c>
      <c r="P260" t="s">
        <v>326</v>
      </c>
      <c r="Q260" t="s">
        <v>327</v>
      </c>
      <c r="R260" t="s">
        <v>338</v>
      </c>
      <c r="S260" s="46">
        <v>0</v>
      </c>
      <c r="U260" s="46">
        <v>23</v>
      </c>
      <c r="IF260">
        <v>17006</v>
      </c>
      <c r="IG260" t="s">
        <v>326</v>
      </c>
      <c r="IH260" t="s">
        <v>319</v>
      </c>
      <c r="IK260">
        <v>-2</v>
      </c>
      <c r="IL260" t="s">
        <v>279</v>
      </c>
      <c r="IM260" t="s">
        <v>280</v>
      </c>
      <c r="IN260" t="s">
        <v>663</v>
      </c>
      <c r="IP260" t="s">
        <v>690</v>
      </c>
    </row>
    <row r="261" spans="1:250" x14ac:dyDescent="0.25">
      <c r="A261">
        <v>44068</v>
      </c>
      <c r="B261">
        <v>-890804480</v>
      </c>
      <c r="C261">
        <v>1837</v>
      </c>
      <c r="D261" t="s">
        <v>273</v>
      </c>
      <c r="E261" t="s">
        <v>274</v>
      </c>
      <c r="F261">
        <v>13794</v>
      </c>
      <c r="G261" t="s">
        <v>275</v>
      </c>
      <c r="H261" t="s">
        <v>276</v>
      </c>
      <c r="I261">
        <v>427</v>
      </c>
      <c r="J261" t="s">
        <v>397</v>
      </c>
      <c r="K261" t="s">
        <v>398</v>
      </c>
      <c r="L261">
        <v>17006</v>
      </c>
      <c r="M261" t="s">
        <v>326</v>
      </c>
      <c r="N261" t="s">
        <v>327</v>
      </c>
      <c r="O261">
        <v>17006</v>
      </c>
      <c r="P261" t="s">
        <v>326</v>
      </c>
      <c r="Q261" t="s">
        <v>327</v>
      </c>
      <c r="R261" t="s">
        <v>338</v>
      </c>
      <c r="S261" s="46">
        <v>0</v>
      </c>
      <c r="U261" s="46">
        <v>23</v>
      </c>
      <c r="IF261">
        <v>17006</v>
      </c>
      <c r="IG261" t="s">
        <v>326</v>
      </c>
      <c r="IH261" t="s">
        <v>319</v>
      </c>
      <c r="IK261">
        <v>-2</v>
      </c>
      <c r="IL261" t="s">
        <v>279</v>
      </c>
      <c r="IM261" t="s">
        <v>280</v>
      </c>
      <c r="IN261" t="s">
        <v>663</v>
      </c>
      <c r="IP261" t="s">
        <v>690</v>
      </c>
    </row>
    <row r="262" spans="1:250" x14ac:dyDescent="0.25">
      <c r="A262">
        <v>44069</v>
      </c>
      <c r="B262">
        <v>-890804480</v>
      </c>
      <c r="C262">
        <v>1837</v>
      </c>
      <c r="D262" t="s">
        <v>273</v>
      </c>
      <c r="E262" t="s">
        <v>274</v>
      </c>
      <c r="F262">
        <v>13794</v>
      </c>
      <c r="G262" t="s">
        <v>275</v>
      </c>
      <c r="H262" t="s">
        <v>276</v>
      </c>
      <c r="I262">
        <v>424</v>
      </c>
      <c r="J262" t="s">
        <v>399</v>
      </c>
      <c r="K262" t="s">
        <v>400</v>
      </c>
      <c r="L262">
        <v>17006</v>
      </c>
      <c r="M262" t="s">
        <v>326</v>
      </c>
      <c r="N262" t="s">
        <v>327</v>
      </c>
      <c r="O262">
        <v>17006</v>
      </c>
      <c r="P262" t="s">
        <v>326</v>
      </c>
      <c r="Q262" t="s">
        <v>327</v>
      </c>
      <c r="R262" t="s">
        <v>338</v>
      </c>
      <c r="S262" s="46">
        <v>0</v>
      </c>
      <c r="U262" s="46">
        <v>23</v>
      </c>
      <c r="IF262">
        <v>17006</v>
      </c>
      <c r="IG262" t="s">
        <v>326</v>
      </c>
      <c r="IH262" t="s">
        <v>319</v>
      </c>
      <c r="IK262">
        <v>-2</v>
      </c>
      <c r="IL262" t="s">
        <v>279</v>
      </c>
      <c r="IM262" t="s">
        <v>280</v>
      </c>
      <c r="IN262" t="s">
        <v>663</v>
      </c>
      <c r="IP262" t="s">
        <v>690</v>
      </c>
    </row>
    <row r="263" spans="1:250" x14ac:dyDescent="0.25">
      <c r="A263">
        <v>44070</v>
      </c>
      <c r="B263">
        <v>-890804480</v>
      </c>
      <c r="C263">
        <v>1837</v>
      </c>
      <c r="D263" t="s">
        <v>273</v>
      </c>
      <c r="E263" t="s">
        <v>274</v>
      </c>
      <c r="F263">
        <v>13794</v>
      </c>
      <c r="G263" t="s">
        <v>275</v>
      </c>
      <c r="H263" t="s">
        <v>276</v>
      </c>
      <c r="I263">
        <v>437</v>
      </c>
      <c r="J263" t="s">
        <v>658</v>
      </c>
      <c r="K263" t="s">
        <v>659</v>
      </c>
      <c r="L263">
        <v>17006</v>
      </c>
      <c r="M263" t="s">
        <v>326</v>
      </c>
      <c r="N263" t="s">
        <v>327</v>
      </c>
      <c r="O263">
        <v>17006</v>
      </c>
      <c r="P263" t="s">
        <v>326</v>
      </c>
      <c r="Q263" t="s">
        <v>327</v>
      </c>
      <c r="R263" t="s">
        <v>338</v>
      </c>
      <c r="S263" s="46">
        <v>0</v>
      </c>
      <c r="U263" s="46">
        <v>23</v>
      </c>
      <c r="IF263">
        <v>17006</v>
      </c>
      <c r="IG263" t="s">
        <v>326</v>
      </c>
      <c r="IH263" t="s">
        <v>319</v>
      </c>
      <c r="IK263">
        <v>-2</v>
      </c>
      <c r="IL263" t="s">
        <v>279</v>
      </c>
      <c r="IM263" t="s">
        <v>280</v>
      </c>
      <c r="IN263" t="s">
        <v>663</v>
      </c>
      <c r="IP263" t="s">
        <v>690</v>
      </c>
    </row>
    <row r="264" spans="1:250" x14ac:dyDescent="0.25">
      <c r="A264">
        <v>44071</v>
      </c>
      <c r="B264">
        <v>-890804480</v>
      </c>
      <c r="C264">
        <v>1837</v>
      </c>
      <c r="D264" t="s">
        <v>273</v>
      </c>
      <c r="E264" t="s">
        <v>274</v>
      </c>
      <c r="F264">
        <v>19011</v>
      </c>
      <c r="G264" t="s">
        <v>328</v>
      </c>
      <c r="H264" t="s">
        <v>329</v>
      </c>
      <c r="I264">
        <v>427</v>
      </c>
      <c r="J264" t="s">
        <v>397</v>
      </c>
      <c r="K264" t="s">
        <v>398</v>
      </c>
      <c r="L264">
        <v>19213</v>
      </c>
      <c r="M264" t="s">
        <v>330</v>
      </c>
      <c r="N264" t="s">
        <v>331</v>
      </c>
      <c r="O264">
        <v>19213</v>
      </c>
      <c r="P264" t="s">
        <v>330</v>
      </c>
      <c r="Q264" t="s">
        <v>331</v>
      </c>
      <c r="R264" t="s">
        <v>338</v>
      </c>
      <c r="S264" s="46">
        <v>0</v>
      </c>
      <c r="U264" s="46">
        <v>23</v>
      </c>
      <c r="IF264">
        <v>19213</v>
      </c>
      <c r="IG264" t="s">
        <v>330</v>
      </c>
      <c r="IH264" t="s">
        <v>332</v>
      </c>
      <c r="IK264">
        <v>-2</v>
      </c>
      <c r="IL264" t="s">
        <v>279</v>
      </c>
      <c r="IM264" t="s">
        <v>280</v>
      </c>
      <c r="IN264" t="s">
        <v>687</v>
      </c>
      <c r="IP264" t="s">
        <v>691</v>
      </c>
    </row>
    <row r="265" spans="1:250" x14ac:dyDescent="0.25">
      <c r="A265">
        <v>44072</v>
      </c>
      <c r="B265">
        <v>-890804480</v>
      </c>
      <c r="C265">
        <v>1837</v>
      </c>
      <c r="D265" t="s">
        <v>273</v>
      </c>
      <c r="E265" t="s">
        <v>274</v>
      </c>
      <c r="F265">
        <v>19011</v>
      </c>
      <c r="G265" t="s">
        <v>328</v>
      </c>
      <c r="H265" t="s">
        <v>329</v>
      </c>
      <c r="I265">
        <v>424</v>
      </c>
      <c r="J265" t="s">
        <v>399</v>
      </c>
      <c r="K265" t="s">
        <v>400</v>
      </c>
      <c r="L265">
        <v>19213</v>
      </c>
      <c r="M265" t="s">
        <v>330</v>
      </c>
      <c r="N265" t="s">
        <v>331</v>
      </c>
      <c r="O265">
        <v>19213</v>
      </c>
      <c r="P265" t="s">
        <v>330</v>
      </c>
      <c r="Q265" t="s">
        <v>331</v>
      </c>
      <c r="R265" t="s">
        <v>338</v>
      </c>
      <c r="S265" s="46">
        <v>0</v>
      </c>
      <c r="U265" s="46">
        <v>23</v>
      </c>
      <c r="IF265">
        <v>19213</v>
      </c>
      <c r="IG265" t="s">
        <v>330</v>
      </c>
      <c r="IH265" t="s">
        <v>332</v>
      </c>
      <c r="IK265">
        <v>-2</v>
      </c>
      <c r="IL265" t="s">
        <v>279</v>
      </c>
      <c r="IM265" t="s">
        <v>280</v>
      </c>
      <c r="IN265" t="s">
        <v>687</v>
      </c>
      <c r="IP265" t="s">
        <v>691</v>
      </c>
    </row>
    <row r="266" spans="1:250" x14ac:dyDescent="0.25">
      <c r="A266">
        <v>44073</v>
      </c>
      <c r="B266">
        <v>-890804480</v>
      </c>
      <c r="C266">
        <v>1837</v>
      </c>
      <c r="D266" t="s">
        <v>273</v>
      </c>
      <c r="E266" t="s">
        <v>274</v>
      </c>
      <c r="F266">
        <v>19011</v>
      </c>
      <c r="G266" t="s">
        <v>328</v>
      </c>
      <c r="H266" t="s">
        <v>329</v>
      </c>
      <c r="I266">
        <v>422</v>
      </c>
      <c r="J266" t="s">
        <v>401</v>
      </c>
      <c r="K266" t="s">
        <v>402</v>
      </c>
      <c r="L266">
        <v>19213</v>
      </c>
      <c r="M266" t="s">
        <v>330</v>
      </c>
      <c r="N266" t="s">
        <v>331</v>
      </c>
      <c r="O266">
        <v>19213</v>
      </c>
      <c r="P266" t="s">
        <v>330</v>
      </c>
      <c r="Q266" t="s">
        <v>331</v>
      </c>
      <c r="R266" t="s">
        <v>338</v>
      </c>
      <c r="S266" s="46">
        <v>0</v>
      </c>
      <c r="U266" s="46">
        <v>23</v>
      </c>
      <c r="IF266">
        <v>19213</v>
      </c>
      <c r="IG266" t="s">
        <v>330</v>
      </c>
      <c r="IH266" t="s">
        <v>332</v>
      </c>
      <c r="IK266">
        <v>-2</v>
      </c>
      <c r="IL266" t="s">
        <v>279</v>
      </c>
      <c r="IM266" t="s">
        <v>280</v>
      </c>
      <c r="IN266" t="s">
        <v>687</v>
      </c>
      <c r="IP266" t="s">
        <v>691</v>
      </c>
    </row>
    <row r="267" spans="1:250" x14ac:dyDescent="0.25">
      <c r="A267">
        <v>44074</v>
      </c>
      <c r="B267">
        <v>-890804480</v>
      </c>
      <c r="C267">
        <v>1837</v>
      </c>
      <c r="D267" t="s">
        <v>273</v>
      </c>
      <c r="E267" t="s">
        <v>274</v>
      </c>
      <c r="F267">
        <v>19011</v>
      </c>
      <c r="G267" t="s">
        <v>328</v>
      </c>
      <c r="H267" t="s">
        <v>329</v>
      </c>
      <c r="I267">
        <v>420</v>
      </c>
      <c r="J267" t="s">
        <v>403</v>
      </c>
      <c r="K267" t="s">
        <v>404</v>
      </c>
      <c r="L267">
        <v>19213</v>
      </c>
      <c r="M267" t="s">
        <v>330</v>
      </c>
      <c r="N267" t="s">
        <v>331</v>
      </c>
      <c r="O267">
        <v>19213</v>
      </c>
      <c r="P267" t="s">
        <v>330</v>
      </c>
      <c r="Q267" t="s">
        <v>331</v>
      </c>
      <c r="R267" t="s">
        <v>338</v>
      </c>
      <c r="S267" s="46">
        <v>0</v>
      </c>
      <c r="U267" s="46">
        <v>23</v>
      </c>
      <c r="IF267">
        <v>19213</v>
      </c>
      <c r="IG267" t="s">
        <v>330</v>
      </c>
      <c r="IH267" t="s">
        <v>332</v>
      </c>
      <c r="IK267">
        <v>-2</v>
      </c>
      <c r="IL267" t="s">
        <v>279</v>
      </c>
      <c r="IM267" t="s">
        <v>280</v>
      </c>
      <c r="IN267" t="s">
        <v>687</v>
      </c>
      <c r="IP267" t="s">
        <v>691</v>
      </c>
    </row>
    <row r="268" spans="1:250" x14ac:dyDescent="0.25">
      <c r="A268">
        <v>44075</v>
      </c>
      <c r="B268">
        <v>-890804480</v>
      </c>
      <c r="C268">
        <v>1837</v>
      </c>
      <c r="D268" t="s">
        <v>273</v>
      </c>
      <c r="E268" t="s">
        <v>274</v>
      </c>
      <c r="F268">
        <v>19011</v>
      </c>
      <c r="G268" t="s">
        <v>328</v>
      </c>
      <c r="H268" t="s">
        <v>329</v>
      </c>
      <c r="I268">
        <v>411</v>
      </c>
      <c r="J268" t="s">
        <v>393</v>
      </c>
      <c r="K268" t="s">
        <v>394</v>
      </c>
      <c r="L268">
        <v>19213</v>
      </c>
      <c r="M268" t="s">
        <v>330</v>
      </c>
      <c r="N268" t="s">
        <v>331</v>
      </c>
      <c r="O268">
        <v>19213</v>
      </c>
      <c r="P268" t="s">
        <v>330</v>
      </c>
      <c r="Q268" t="s">
        <v>331</v>
      </c>
      <c r="R268" t="s">
        <v>338</v>
      </c>
      <c r="S268" s="46">
        <v>0</v>
      </c>
      <c r="U268" s="46">
        <v>23</v>
      </c>
      <c r="IF268">
        <v>19213</v>
      </c>
      <c r="IG268" t="s">
        <v>330</v>
      </c>
      <c r="IH268" t="s">
        <v>332</v>
      </c>
      <c r="IK268">
        <v>-2</v>
      </c>
      <c r="IL268" t="s">
        <v>279</v>
      </c>
      <c r="IM268" t="s">
        <v>280</v>
      </c>
      <c r="IN268" t="s">
        <v>687</v>
      </c>
      <c r="IP268" t="s">
        <v>691</v>
      </c>
    </row>
    <row r="269" spans="1:250" x14ac:dyDescent="0.25">
      <c r="A269">
        <v>44076</v>
      </c>
      <c r="B269">
        <v>-890804480</v>
      </c>
      <c r="C269">
        <v>1837</v>
      </c>
      <c r="D269" t="s">
        <v>273</v>
      </c>
      <c r="E269" t="s">
        <v>274</v>
      </c>
      <c r="F269">
        <v>19011</v>
      </c>
      <c r="G269" t="s">
        <v>328</v>
      </c>
      <c r="H269" t="s">
        <v>329</v>
      </c>
      <c r="I269">
        <v>437</v>
      </c>
      <c r="J269" t="s">
        <v>658</v>
      </c>
      <c r="K269" t="s">
        <v>659</v>
      </c>
      <c r="L269">
        <v>19213</v>
      </c>
      <c r="M269" t="s">
        <v>330</v>
      </c>
      <c r="N269" t="s">
        <v>331</v>
      </c>
      <c r="O269">
        <v>19213</v>
      </c>
      <c r="P269" t="s">
        <v>330</v>
      </c>
      <c r="Q269" t="s">
        <v>331</v>
      </c>
      <c r="R269" t="s">
        <v>338</v>
      </c>
      <c r="S269" s="46">
        <v>0</v>
      </c>
      <c r="U269" s="46">
        <v>23</v>
      </c>
      <c r="IF269">
        <v>19213</v>
      </c>
      <c r="IG269" t="s">
        <v>330</v>
      </c>
      <c r="IH269" t="s">
        <v>332</v>
      </c>
      <c r="IK269">
        <v>-2</v>
      </c>
      <c r="IL269" t="s">
        <v>279</v>
      </c>
      <c r="IM269" t="s">
        <v>280</v>
      </c>
      <c r="IN269" t="s">
        <v>687</v>
      </c>
      <c r="IP269" t="s">
        <v>691</v>
      </c>
    </row>
    <row r="270" spans="1:250" x14ac:dyDescent="0.25">
      <c r="A270">
        <v>44077</v>
      </c>
      <c r="B270">
        <v>-890804480</v>
      </c>
      <c r="C270">
        <v>1837</v>
      </c>
      <c r="D270" t="s">
        <v>273</v>
      </c>
      <c r="E270" t="s">
        <v>274</v>
      </c>
      <c r="F270">
        <v>19011</v>
      </c>
      <c r="G270" t="s">
        <v>328</v>
      </c>
      <c r="H270" t="s">
        <v>329</v>
      </c>
      <c r="I270">
        <v>436</v>
      </c>
      <c r="J270" t="s">
        <v>656</v>
      </c>
      <c r="K270" t="s">
        <v>657</v>
      </c>
      <c r="L270">
        <v>19213</v>
      </c>
      <c r="M270" t="s">
        <v>330</v>
      </c>
      <c r="N270" t="s">
        <v>331</v>
      </c>
      <c r="O270">
        <v>19213</v>
      </c>
      <c r="P270" t="s">
        <v>330</v>
      </c>
      <c r="Q270" t="s">
        <v>331</v>
      </c>
      <c r="R270" t="s">
        <v>338</v>
      </c>
      <c r="S270" s="46">
        <v>0</v>
      </c>
      <c r="U270" s="46">
        <v>23</v>
      </c>
      <c r="IF270">
        <v>19213</v>
      </c>
      <c r="IG270" t="s">
        <v>330</v>
      </c>
      <c r="IH270" t="s">
        <v>332</v>
      </c>
      <c r="IK270">
        <v>-2</v>
      </c>
      <c r="IL270" t="s">
        <v>279</v>
      </c>
      <c r="IM270" t="s">
        <v>280</v>
      </c>
      <c r="IN270" t="s">
        <v>687</v>
      </c>
      <c r="IP270" t="s">
        <v>691</v>
      </c>
    </row>
    <row r="271" spans="1:250" x14ac:dyDescent="0.25">
      <c r="A271">
        <v>44078</v>
      </c>
      <c r="B271">
        <v>-890804480</v>
      </c>
      <c r="C271">
        <v>1837</v>
      </c>
      <c r="D271" t="s">
        <v>273</v>
      </c>
      <c r="E271" t="s">
        <v>274</v>
      </c>
      <c r="F271">
        <v>19011</v>
      </c>
      <c r="G271" t="s">
        <v>328</v>
      </c>
      <c r="H271" t="s">
        <v>329</v>
      </c>
      <c r="I271">
        <v>435</v>
      </c>
      <c r="J271" t="s">
        <v>491</v>
      </c>
      <c r="K271" t="s">
        <v>492</v>
      </c>
      <c r="L271">
        <v>19213</v>
      </c>
      <c r="M271" t="s">
        <v>330</v>
      </c>
      <c r="N271" t="s">
        <v>331</v>
      </c>
      <c r="O271">
        <v>19213</v>
      </c>
      <c r="P271" t="s">
        <v>330</v>
      </c>
      <c r="Q271" t="s">
        <v>331</v>
      </c>
      <c r="R271" t="s">
        <v>338</v>
      </c>
      <c r="S271" s="46">
        <v>0</v>
      </c>
      <c r="U271" s="46">
        <v>23</v>
      </c>
      <c r="IF271">
        <v>19213</v>
      </c>
      <c r="IG271" t="s">
        <v>330</v>
      </c>
      <c r="IH271" t="s">
        <v>332</v>
      </c>
      <c r="IK271">
        <v>-2</v>
      </c>
      <c r="IL271" t="s">
        <v>279</v>
      </c>
      <c r="IM271" t="s">
        <v>280</v>
      </c>
      <c r="IN271" t="s">
        <v>687</v>
      </c>
      <c r="IP271" t="s">
        <v>691</v>
      </c>
    </row>
    <row r="272" spans="1:250" x14ac:dyDescent="0.25">
      <c r="A272">
        <v>44079</v>
      </c>
      <c r="B272">
        <v>-890804480</v>
      </c>
      <c r="C272">
        <v>1837</v>
      </c>
      <c r="D272" t="s">
        <v>273</v>
      </c>
      <c r="E272" t="s">
        <v>274</v>
      </c>
      <c r="F272">
        <v>19011</v>
      </c>
      <c r="G272" t="s">
        <v>328</v>
      </c>
      <c r="H272" t="s">
        <v>329</v>
      </c>
      <c r="I272">
        <v>431</v>
      </c>
      <c r="J272" t="s">
        <v>493</v>
      </c>
      <c r="K272" t="s">
        <v>494</v>
      </c>
      <c r="L272">
        <v>19213</v>
      </c>
      <c r="M272" t="s">
        <v>330</v>
      </c>
      <c r="N272" t="s">
        <v>331</v>
      </c>
      <c r="O272">
        <v>19213</v>
      </c>
      <c r="P272" t="s">
        <v>330</v>
      </c>
      <c r="Q272" t="s">
        <v>331</v>
      </c>
      <c r="R272" t="s">
        <v>338</v>
      </c>
      <c r="S272" s="46">
        <v>0</v>
      </c>
      <c r="U272" s="46">
        <v>23</v>
      </c>
      <c r="IF272">
        <v>19213</v>
      </c>
      <c r="IG272" t="s">
        <v>330</v>
      </c>
      <c r="IH272" t="s">
        <v>332</v>
      </c>
      <c r="IK272">
        <v>-2</v>
      </c>
      <c r="IL272" t="s">
        <v>279</v>
      </c>
      <c r="IM272" t="s">
        <v>280</v>
      </c>
      <c r="IN272" t="s">
        <v>687</v>
      </c>
      <c r="IP272" t="s">
        <v>691</v>
      </c>
    </row>
    <row r="273" spans="1:250" x14ac:dyDescent="0.25">
      <c r="A273">
        <v>44080</v>
      </c>
      <c r="B273">
        <v>-890804480</v>
      </c>
      <c r="C273">
        <v>1837</v>
      </c>
      <c r="D273" t="s">
        <v>273</v>
      </c>
      <c r="E273" t="s">
        <v>274</v>
      </c>
      <c r="F273">
        <v>19011</v>
      </c>
      <c r="G273" t="s">
        <v>328</v>
      </c>
      <c r="H273" t="s">
        <v>329</v>
      </c>
      <c r="I273">
        <v>429</v>
      </c>
      <c r="J273" t="s">
        <v>395</v>
      </c>
      <c r="K273" t="s">
        <v>396</v>
      </c>
      <c r="L273">
        <v>19213</v>
      </c>
      <c r="M273" t="s">
        <v>330</v>
      </c>
      <c r="N273" t="s">
        <v>331</v>
      </c>
      <c r="O273">
        <v>19213</v>
      </c>
      <c r="P273" t="s">
        <v>330</v>
      </c>
      <c r="Q273" t="s">
        <v>331</v>
      </c>
      <c r="R273" t="s">
        <v>338</v>
      </c>
      <c r="S273" s="46">
        <v>0</v>
      </c>
      <c r="U273" s="46">
        <v>23</v>
      </c>
      <c r="IF273">
        <v>19213</v>
      </c>
      <c r="IG273" t="s">
        <v>330</v>
      </c>
      <c r="IH273" t="s">
        <v>332</v>
      </c>
      <c r="IK273">
        <v>-2</v>
      </c>
      <c r="IL273" t="s">
        <v>279</v>
      </c>
      <c r="IM273" t="s">
        <v>280</v>
      </c>
      <c r="IN273" t="s">
        <v>687</v>
      </c>
      <c r="IP273" t="s">
        <v>691</v>
      </c>
    </row>
    <row r="274" spans="1:250" x14ac:dyDescent="0.25">
      <c r="A274">
        <v>44081</v>
      </c>
      <c r="B274">
        <v>-890804480</v>
      </c>
      <c r="C274">
        <v>1837</v>
      </c>
      <c r="D274" t="s">
        <v>273</v>
      </c>
      <c r="E274" t="s">
        <v>274</v>
      </c>
      <c r="F274">
        <v>9695</v>
      </c>
      <c r="G274" t="s">
        <v>281</v>
      </c>
      <c r="H274" t="s">
        <v>282</v>
      </c>
      <c r="I274">
        <v>411</v>
      </c>
      <c r="J274" t="s">
        <v>393</v>
      </c>
      <c r="K274" t="s">
        <v>394</v>
      </c>
      <c r="L274">
        <v>21324</v>
      </c>
      <c r="M274" t="s">
        <v>283</v>
      </c>
      <c r="N274" t="s">
        <v>284</v>
      </c>
      <c r="O274">
        <v>21324</v>
      </c>
      <c r="P274" t="s">
        <v>283</v>
      </c>
      <c r="Q274" t="s">
        <v>284</v>
      </c>
      <c r="R274" t="s">
        <v>338</v>
      </c>
      <c r="S274" s="46">
        <v>0</v>
      </c>
      <c r="U274" s="46">
        <v>23</v>
      </c>
      <c r="IF274">
        <v>21324</v>
      </c>
      <c r="IG274" t="s">
        <v>283</v>
      </c>
      <c r="IH274" t="s">
        <v>285</v>
      </c>
      <c r="IK274">
        <v>-2</v>
      </c>
      <c r="IL274" t="s">
        <v>279</v>
      </c>
      <c r="IM274" t="s">
        <v>280</v>
      </c>
      <c r="IN274" t="s">
        <v>661</v>
      </c>
      <c r="IP274" t="s">
        <v>692</v>
      </c>
    </row>
    <row r="275" spans="1:250" x14ac:dyDescent="0.25">
      <c r="A275">
        <v>44082</v>
      </c>
      <c r="B275">
        <v>-890804480</v>
      </c>
      <c r="C275">
        <v>1837</v>
      </c>
      <c r="D275" t="s">
        <v>273</v>
      </c>
      <c r="E275" t="s">
        <v>274</v>
      </c>
      <c r="F275">
        <v>9695</v>
      </c>
      <c r="G275" t="s">
        <v>281</v>
      </c>
      <c r="H275" t="s">
        <v>282</v>
      </c>
      <c r="I275">
        <v>431</v>
      </c>
      <c r="J275" t="s">
        <v>493</v>
      </c>
      <c r="K275" t="s">
        <v>494</v>
      </c>
      <c r="L275">
        <v>21324</v>
      </c>
      <c r="M275" t="s">
        <v>283</v>
      </c>
      <c r="N275" t="s">
        <v>284</v>
      </c>
      <c r="O275">
        <v>21324</v>
      </c>
      <c r="P275" t="s">
        <v>283</v>
      </c>
      <c r="Q275" t="s">
        <v>284</v>
      </c>
      <c r="R275" t="s">
        <v>338</v>
      </c>
      <c r="S275" s="46">
        <v>0</v>
      </c>
      <c r="U275" s="46">
        <v>23</v>
      </c>
      <c r="IF275">
        <v>21324</v>
      </c>
      <c r="IG275" t="s">
        <v>283</v>
      </c>
      <c r="IH275" t="s">
        <v>285</v>
      </c>
      <c r="IK275">
        <v>-2</v>
      </c>
      <c r="IL275" t="s">
        <v>279</v>
      </c>
      <c r="IM275" t="s">
        <v>280</v>
      </c>
      <c r="IN275" t="s">
        <v>661</v>
      </c>
      <c r="IP275" t="s">
        <v>692</v>
      </c>
    </row>
    <row r="276" spans="1:250" x14ac:dyDescent="0.25">
      <c r="A276">
        <v>44083</v>
      </c>
      <c r="B276">
        <v>-890804480</v>
      </c>
      <c r="C276">
        <v>1837</v>
      </c>
      <c r="D276" t="s">
        <v>273</v>
      </c>
      <c r="E276" t="s">
        <v>274</v>
      </c>
      <c r="F276">
        <v>9695</v>
      </c>
      <c r="G276" t="s">
        <v>281</v>
      </c>
      <c r="H276" t="s">
        <v>282</v>
      </c>
      <c r="I276">
        <v>429</v>
      </c>
      <c r="J276" t="s">
        <v>395</v>
      </c>
      <c r="K276" t="s">
        <v>396</v>
      </c>
      <c r="L276">
        <v>21324</v>
      </c>
      <c r="M276" t="s">
        <v>283</v>
      </c>
      <c r="N276" t="s">
        <v>284</v>
      </c>
      <c r="O276">
        <v>21324</v>
      </c>
      <c r="P276" t="s">
        <v>283</v>
      </c>
      <c r="Q276" t="s">
        <v>284</v>
      </c>
      <c r="R276" t="s">
        <v>338</v>
      </c>
      <c r="S276" s="46">
        <v>0</v>
      </c>
      <c r="U276" s="46">
        <v>23</v>
      </c>
      <c r="IF276">
        <v>21324</v>
      </c>
      <c r="IG276" t="s">
        <v>283</v>
      </c>
      <c r="IH276" t="s">
        <v>285</v>
      </c>
      <c r="IK276">
        <v>-2</v>
      </c>
      <c r="IL276" t="s">
        <v>279</v>
      </c>
      <c r="IM276" t="s">
        <v>280</v>
      </c>
      <c r="IN276" t="s">
        <v>661</v>
      </c>
      <c r="IP276" t="s">
        <v>692</v>
      </c>
    </row>
    <row r="277" spans="1:250" x14ac:dyDescent="0.25">
      <c r="A277">
        <v>44084</v>
      </c>
      <c r="B277">
        <v>-890804480</v>
      </c>
      <c r="C277">
        <v>1837</v>
      </c>
      <c r="D277" t="s">
        <v>273</v>
      </c>
      <c r="E277" t="s">
        <v>274</v>
      </c>
      <c r="F277">
        <v>9695</v>
      </c>
      <c r="G277" t="s">
        <v>281</v>
      </c>
      <c r="H277" t="s">
        <v>282</v>
      </c>
      <c r="I277">
        <v>427</v>
      </c>
      <c r="J277" t="s">
        <v>397</v>
      </c>
      <c r="K277" t="s">
        <v>398</v>
      </c>
      <c r="L277">
        <v>21324</v>
      </c>
      <c r="M277" t="s">
        <v>283</v>
      </c>
      <c r="N277" t="s">
        <v>284</v>
      </c>
      <c r="O277">
        <v>21324</v>
      </c>
      <c r="P277" t="s">
        <v>283</v>
      </c>
      <c r="Q277" t="s">
        <v>284</v>
      </c>
      <c r="R277" t="s">
        <v>338</v>
      </c>
      <c r="S277" s="46">
        <v>0</v>
      </c>
      <c r="U277" s="46">
        <v>23</v>
      </c>
      <c r="IF277">
        <v>21324</v>
      </c>
      <c r="IG277" t="s">
        <v>283</v>
      </c>
      <c r="IH277" t="s">
        <v>285</v>
      </c>
      <c r="IK277">
        <v>-2</v>
      </c>
      <c r="IL277" t="s">
        <v>279</v>
      </c>
      <c r="IM277" t="s">
        <v>280</v>
      </c>
      <c r="IN277" t="s">
        <v>661</v>
      </c>
      <c r="IP277" t="s">
        <v>692</v>
      </c>
    </row>
    <row r="278" spans="1:250" x14ac:dyDescent="0.25">
      <c r="A278">
        <v>44085</v>
      </c>
      <c r="B278">
        <v>-890804480</v>
      </c>
      <c r="C278">
        <v>1837</v>
      </c>
      <c r="D278" t="s">
        <v>273</v>
      </c>
      <c r="E278" t="s">
        <v>274</v>
      </c>
      <c r="F278">
        <v>9695</v>
      </c>
      <c r="G278" t="s">
        <v>281</v>
      </c>
      <c r="H278" t="s">
        <v>282</v>
      </c>
      <c r="I278">
        <v>424</v>
      </c>
      <c r="J278" t="s">
        <v>399</v>
      </c>
      <c r="K278" t="s">
        <v>400</v>
      </c>
      <c r="L278">
        <v>21324</v>
      </c>
      <c r="M278" t="s">
        <v>283</v>
      </c>
      <c r="N278" t="s">
        <v>284</v>
      </c>
      <c r="O278">
        <v>21324</v>
      </c>
      <c r="P278" t="s">
        <v>283</v>
      </c>
      <c r="Q278" t="s">
        <v>284</v>
      </c>
      <c r="R278" t="s">
        <v>338</v>
      </c>
      <c r="S278" s="46">
        <v>0</v>
      </c>
      <c r="U278" s="46">
        <v>23</v>
      </c>
      <c r="IF278">
        <v>21324</v>
      </c>
      <c r="IG278" t="s">
        <v>283</v>
      </c>
      <c r="IH278" t="s">
        <v>285</v>
      </c>
      <c r="IK278">
        <v>-2</v>
      </c>
      <c r="IL278" t="s">
        <v>279</v>
      </c>
      <c r="IM278" t="s">
        <v>280</v>
      </c>
      <c r="IN278" t="s">
        <v>661</v>
      </c>
      <c r="IP278" t="s">
        <v>692</v>
      </c>
    </row>
    <row r="279" spans="1:250" x14ac:dyDescent="0.25">
      <c r="A279">
        <v>44086</v>
      </c>
      <c r="B279">
        <v>-890804480</v>
      </c>
      <c r="C279">
        <v>1837</v>
      </c>
      <c r="D279" t="s">
        <v>273</v>
      </c>
      <c r="E279" t="s">
        <v>274</v>
      </c>
      <c r="F279">
        <v>9695</v>
      </c>
      <c r="G279" t="s">
        <v>281</v>
      </c>
      <c r="H279" t="s">
        <v>282</v>
      </c>
      <c r="I279">
        <v>422</v>
      </c>
      <c r="J279" t="s">
        <v>401</v>
      </c>
      <c r="K279" t="s">
        <v>402</v>
      </c>
      <c r="L279">
        <v>21324</v>
      </c>
      <c r="M279" t="s">
        <v>283</v>
      </c>
      <c r="N279" t="s">
        <v>284</v>
      </c>
      <c r="O279">
        <v>21324</v>
      </c>
      <c r="P279" t="s">
        <v>283</v>
      </c>
      <c r="Q279" t="s">
        <v>284</v>
      </c>
      <c r="R279" t="s">
        <v>338</v>
      </c>
      <c r="S279" s="46">
        <v>0</v>
      </c>
      <c r="U279" s="46">
        <v>23</v>
      </c>
      <c r="IF279">
        <v>21324</v>
      </c>
      <c r="IG279" t="s">
        <v>283</v>
      </c>
      <c r="IH279" t="s">
        <v>285</v>
      </c>
      <c r="IK279">
        <v>-2</v>
      </c>
      <c r="IL279" t="s">
        <v>279</v>
      </c>
      <c r="IM279" t="s">
        <v>280</v>
      </c>
      <c r="IN279" t="s">
        <v>661</v>
      </c>
      <c r="IP279" t="s">
        <v>692</v>
      </c>
    </row>
    <row r="280" spans="1:250" x14ac:dyDescent="0.25">
      <c r="A280">
        <v>44087</v>
      </c>
      <c r="B280">
        <v>-890804480</v>
      </c>
      <c r="C280">
        <v>1837</v>
      </c>
      <c r="D280" t="s">
        <v>273</v>
      </c>
      <c r="E280" t="s">
        <v>274</v>
      </c>
      <c r="F280">
        <v>9695</v>
      </c>
      <c r="G280" t="s">
        <v>281</v>
      </c>
      <c r="H280" t="s">
        <v>282</v>
      </c>
      <c r="I280">
        <v>420</v>
      </c>
      <c r="J280" t="s">
        <v>403</v>
      </c>
      <c r="K280" t="s">
        <v>404</v>
      </c>
      <c r="L280">
        <v>21324</v>
      </c>
      <c r="M280" t="s">
        <v>283</v>
      </c>
      <c r="N280" t="s">
        <v>284</v>
      </c>
      <c r="O280">
        <v>21324</v>
      </c>
      <c r="P280" t="s">
        <v>283</v>
      </c>
      <c r="Q280" t="s">
        <v>284</v>
      </c>
      <c r="R280" t="s">
        <v>338</v>
      </c>
      <c r="S280" s="46">
        <v>0</v>
      </c>
      <c r="U280" s="46">
        <v>23</v>
      </c>
      <c r="IF280">
        <v>21324</v>
      </c>
      <c r="IG280" t="s">
        <v>283</v>
      </c>
      <c r="IH280" t="s">
        <v>285</v>
      </c>
      <c r="IK280">
        <v>-2</v>
      </c>
      <c r="IL280" t="s">
        <v>279</v>
      </c>
      <c r="IM280" t="s">
        <v>280</v>
      </c>
      <c r="IN280" t="s">
        <v>661</v>
      </c>
      <c r="IP280" t="s">
        <v>692</v>
      </c>
    </row>
    <row r="281" spans="1:250" x14ac:dyDescent="0.25">
      <c r="A281">
        <v>44088</v>
      </c>
      <c r="B281">
        <v>-890804480</v>
      </c>
      <c r="C281">
        <v>1837</v>
      </c>
      <c r="D281" t="s">
        <v>273</v>
      </c>
      <c r="E281" t="s">
        <v>274</v>
      </c>
      <c r="F281">
        <v>9695</v>
      </c>
      <c r="G281" t="s">
        <v>281</v>
      </c>
      <c r="H281" t="s">
        <v>282</v>
      </c>
      <c r="I281">
        <v>437</v>
      </c>
      <c r="J281" t="s">
        <v>658</v>
      </c>
      <c r="K281" t="s">
        <v>659</v>
      </c>
      <c r="L281">
        <v>21324</v>
      </c>
      <c r="M281" t="s">
        <v>283</v>
      </c>
      <c r="N281" t="s">
        <v>284</v>
      </c>
      <c r="O281">
        <v>21324</v>
      </c>
      <c r="P281" t="s">
        <v>283</v>
      </c>
      <c r="Q281" t="s">
        <v>284</v>
      </c>
      <c r="R281" t="s">
        <v>338</v>
      </c>
      <c r="S281" s="46">
        <v>0</v>
      </c>
      <c r="U281" s="46">
        <v>23</v>
      </c>
      <c r="IF281">
        <v>21324</v>
      </c>
      <c r="IG281" t="s">
        <v>283</v>
      </c>
      <c r="IH281" t="s">
        <v>285</v>
      </c>
      <c r="IK281">
        <v>-2</v>
      </c>
      <c r="IL281" t="s">
        <v>279</v>
      </c>
      <c r="IM281" t="s">
        <v>280</v>
      </c>
      <c r="IN281" t="s">
        <v>661</v>
      </c>
      <c r="IP281" t="s">
        <v>692</v>
      </c>
    </row>
    <row r="282" spans="1:250" x14ac:dyDescent="0.25">
      <c r="A282">
        <v>44089</v>
      </c>
      <c r="B282">
        <v>-890804480</v>
      </c>
      <c r="C282">
        <v>1837</v>
      </c>
      <c r="D282" t="s">
        <v>273</v>
      </c>
      <c r="E282" t="s">
        <v>274</v>
      </c>
      <c r="F282">
        <v>9695</v>
      </c>
      <c r="G282" t="s">
        <v>281</v>
      </c>
      <c r="H282" t="s">
        <v>282</v>
      </c>
      <c r="I282">
        <v>436</v>
      </c>
      <c r="J282" t="s">
        <v>656</v>
      </c>
      <c r="K282" t="s">
        <v>657</v>
      </c>
      <c r="L282">
        <v>21324</v>
      </c>
      <c r="M282" t="s">
        <v>283</v>
      </c>
      <c r="N282" t="s">
        <v>284</v>
      </c>
      <c r="O282">
        <v>21324</v>
      </c>
      <c r="P282" t="s">
        <v>283</v>
      </c>
      <c r="Q282" t="s">
        <v>284</v>
      </c>
      <c r="R282" t="s">
        <v>338</v>
      </c>
      <c r="S282" s="46">
        <v>0</v>
      </c>
      <c r="U282" s="46">
        <v>23</v>
      </c>
      <c r="IF282">
        <v>21324</v>
      </c>
      <c r="IG282" t="s">
        <v>283</v>
      </c>
      <c r="IH282" t="s">
        <v>285</v>
      </c>
      <c r="IK282">
        <v>-2</v>
      </c>
      <c r="IL282" t="s">
        <v>279</v>
      </c>
      <c r="IM282" t="s">
        <v>280</v>
      </c>
      <c r="IN282" t="s">
        <v>661</v>
      </c>
      <c r="IP282" t="s">
        <v>692</v>
      </c>
    </row>
    <row r="283" spans="1:250" x14ac:dyDescent="0.25">
      <c r="A283">
        <v>44090</v>
      </c>
      <c r="B283">
        <v>-890804480</v>
      </c>
      <c r="C283">
        <v>1837</v>
      </c>
      <c r="D283" t="s">
        <v>273</v>
      </c>
      <c r="E283" t="s">
        <v>274</v>
      </c>
      <c r="F283">
        <v>9695</v>
      </c>
      <c r="G283" t="s">
        <v>281</v>
      </c>
      <c r="H283" t="s">
        <v>282</v>
      </c>
      <c r="I283">
        <v>435</v>
      </c>
      <c r="J283" t="s">
        <v>491</v>
      </c>
      <c r="K283" t="s">
        <v>492</v>
      </c>
      <c r="L283">
        <v>21324</v>
      </c>
      <c r="M283" t="s">
        <v>283</v>
      </c>
      <c r="N283" t="s">
        <v>284</v>
      </c>
      <c r="O283">
        <v>21324</v>
      </c>
      <c r="P283" t="s">
        <v>283</v>
      </c>
      <c r="Q283" t="s">
        <v>284</v>
      </c>
      <c r="R283" t="s">
        <v>338</v>
      </c>
      <c r="S283" s="46">
        <v>0</v>
      </c>
      <c r="U283" s="46">
        <v>23</v>
      </c>
      <c r="IF283">
        <v>21324</v>
      </c>
      <c r="IG283" t="s">
        <v>283</v>
      </c>
      <c r="IH283" t="s">
        <v>285</v>
      </c>
      <c r="IK283">
        <v>-2</v>
      </c>
      <c r="IL283" t="s">
        <v>279</v>
      </c>
      <c r="IM283" t="s">
        <v>280</v>
      </c>
      <c r="IN283" t="s">
        <v>661</v>
      </c>
      <c r="IP283" t="s">
        <v>692</v>
      </c>
    </row>
    <row r="284" spans="1:250" x14ac:dyDescent="0.25">
      <c r="A284">
        <v>44091</v>
      </c>
      <c r="B284">
        <v>-890804480</v>
      </c>
      <c r="C284">
        <v>1837</v>
      </c>
      <c r="D284" t="s">
        <v>273</v>
      </c>
      <c r="E284" t="s">
        <v>274</v>
      </c>
      <c r="F284">
        <v>13794</v>
      </c>
      <c r="G284" t="s">
        <v>275</v>
      </c>
      <c r="H284" t="s">
        <v>276</v>
      </c>
      <c r="I284">
        <v>422</v>
      </c>
      <c r="J284" t="s">
        <v>401</v>
      </c>
      <c r="K284" t="s">
        <v>402</v>
      </c>
      <c r="L284">
        <v>22128</v>
      </c>
      <c r="M284" t="s">
        <v>277</v>
      </c>
      <c r="N284" t="s">
        <v>278</v>
      </c>
      <c r="O284">
        <v>22128</v>
      </c>
      <c r="P284" t="s">
        <v>277</v>
      </c>
      <c r="Q284" t="s">
        <v>278</v>
      </c>
      <c r="R284" t="s">
        <v>338</v>
      </c>
      <c r="S284" s="46">
        <v>0</v>
      </c>
      <c r="U284" s="46">
        <v>23</v>
      </c>
      <c r="IF284">
        <v>22128</v>
      </c>
      <c r="IG284" t="s">
        <v>277</v>
      </c>
      <c r="IH284" t="s">
        <v>319</v>
      </c>
      <c r="IK284">
        <v>-2</v>
      </c>
      <c r="IL284" t="s">
        <v>279</v>
      </c>
      <c r="IM284" t="s">
        <v>280</v>
      </c>
      <c r="IN284" t="s">
        <v>663</v>
      </c>
      <c r="IP284" t="s">
        <v>693</v>
      </c>
    </row>
    <row r="285" spans="1:250" x14ac:dyDescent="0.25">
      <c r="A285">
        <v>44092</v>
      </c>
      <c r="B285">
        <v>-890804480</v>
      </c>
      <c r="C285">
        <v>1837</v>
      </c>
      <c r="D285" t="s">
        <v>273</v>
      </c>
      <c r="E285" t="s">
        <v>274</v>
      </c>
      <c r="F285">
        <v>13794</v>
      </c>
      <c r="G285" t="s">
        <v>275</v>
      </c>
      <c r="H285" t="s">
        <v>276</v>
      </c>
      <c r="I285">
        <v>420</v>
      </c>
      <c r="J285" t="s">
        <v>403</v>
      </c>
      <c r="K285" t="s">
        <v>404</v>
      </c>
      <c r="L285">
        <v>22128</v>
      </c>
      <c r="M285" t="s">
        <v>277</v>
      </c>
      <c r="N285" t="s">
        <v>278</v>
      </c>
      <c r="O285">
        <v>22128</v>
      </c>
      <c r="P285" t="s">
        <v>277</v>
      </c>
      <c r="Q285" t="s">
        <v>278</v>
      </c>
      <c r="R285" t="s">
        <v>338</v>
      </c>
      <c r="S285" s="46">
        <v>0</v>
      </c>
      <c r="U285" s="46">
        <v>23</v>
      </c>
      <c r="IF285">
        <v>22128</v>
      </c>
      <c r="IG285" t="s">
        <v>277</v>
      </c>
      <c r="IH285" t="s">
        <v>319</v>
      </c>
      <c r="IK285">
        <v>-2</v>
      </c>
      <c r="IL285" t="s">
        <v>279</v>
      </c>
      <c r="IM285" t="s">
        <v>280</v>
      </c>
      <c r="IN285" t="s">
        <v>663</v>
      </c>
      <c r="IP285" t="s">
        <v>693</v>
      </c>
    </row>
    <row r="286" spans="1:250" x14ac:dyDescent="0.25">
      <c r="A286">
        <v>44093</v>
      </c>
      <c r="B286">
        <v>-890804480</v>
      </c>
      <c r="C286">
        <v>1837</v>
      </c>
      <c r="D286" t="s">
        <v>273</v>
      </c>
      <c r="E286" t="s">
        <v>274</v>
      </c>
      <c r="F286">
        <v>13794</v>
      </c>
      <c r="G286" t="s">
        <v>275</v>
      </c>
      <c r="H286" t="s">
        <v>276</v>
      </c>
      <c r="I286">
        <v>411</v>
      </c>
      <c r="J286" t="s">
        <v>393</v>
      </c>
      <c r="K286" t="s">
        <v>394</v>
      </c>
      <c r="L286">
        <v>22128</v>
      </c>
      <c r="M286" t="s">
        <v>277</v>
      </c>
      <c r="N286" t="s">
        <v>278</v>
      </c>
      <c r="O286">
        <v>22128</v>
      </c>
      <c r="P286" t="s">
        <v>277</v>
      </c>
      <c r="Q286" t="s">
        <v>278</v>
      </c>
      <c r="R286" t="s">
        <v>338</v>
      </c>
      <c r="S286" s="46">
        <v>0</v>
      </c>
      <c r="U286" s="46">
        <v>23</v>
      </c>
      <c r="IF286">
        <v>22128</v>
      </c>
      <c r="IG286" t="s">
        <v>277</v>
      </c>
      <c r="IH286" t="s">
        <v>319</v>
      </c>
      <c r="IK286">
        <v>-2</v>
      </c>
      <c r="IL286" t="s">
        <v>279</v>
      </c>
      <c r="IM286" t="s">
        <v>280</v>
      </c>
      <c r="IN286" t="s">
        <v>663</v>
      </c>
      <c r="IP286" t="s">
        <v>693</v>
      </c>
    </row>
    <row r="287" spans="1:250" x14ac:dyDescent="0.25">
      <c r="A287">
        <v>44094</v>
      </c>
      <c r="B287">
        <v>-890804480</v>
      </c>
      <c r="C287">
        <v>1837</v>
      </c>
      <c r="D287" t="s">
        <v>273</v>
      </c>
      <c r="E287" t="s">
        <v>274</v>
      </c>
      <c r="F287">
        <v>13794</v>
      </c>
      <c r="G287" t="s">
        <v>275</v>
      </c>
      <c r="H287" t="s">
        <v>276</v>
      </c>
      <c r="I287">
        <v>436</v>
      </c>
      <c r="J287" t="s">
        <v>656</v>
      </c>
      <c r="K287" t="s">
        <v>657</v>
      </c>
      <c r="L287">
        <v>22128</v>
      </c>
      <c r="M287" t="s">
        <v>277</v>
      </c>
      <c r="N287" t="s">
        <v>278</v>
      </c>
      <c r="O287">
        <v>22128</v>
      </c>
      <c r="P287" t="s">
        <v>277</v>
      </c>
      <c r="Q287" t="s">
        <v>278</v>
      </c>
      <c r="R287" t="s">
        <v>338</v>
      </c>
      <c r="S287" s="46">
        <v>0</v>
      </c>
      <c r="U287" s="46">
        <v>23</v>
      </c>
      <c r="IF287">
        <v>22128</v>
      </c>
      <c r="IG287" t="s">
        <v>277</v>
      </c>
      <c r="IH287" t="s">
        <v>319</v>
      </c>
      <c r="IK287">
        <v>-2</v>
      </c>
      <c r="IL287" t="s">
        <v>279</v>
      </c>
      <c r="IM287" t="s">
        <v>280</v>
      </c>
      <c r="IN287" t="s">
        <v>663</v>
      </c>
      <c r="IP287" t="s">
        <v>693</v>
      </c>
    </row>
    <row r="288" spans="1:250" x14ac:dyDescent="0.25">
      <c r="A288">
        <v>44095</v>
      </c>
      <c r="B288">
        <v>-890804480</v>
      </c>
      <c r="C288">
        <v>1837</v>
      </c>
      <c r="D288" t="s">
        <v>273</v>
      </c>
      <c r="E288" t="s">
        <v>274</v>
      </c>
      <c r="F288">
        <v>13794</v>
      </c>
      <c r="G288" t="s">
        <v>275</v>
      </c>
      <c r="H288" t="s">
        <v>276</v>
      </c>
      <c r="I288">
        <v>435</v>
      </c>
      <c r="J288" t="s">
        <v>491</v>
      </c>
      <c r="K288" t="s">
        <v>492</v>
      </c>
      <c r="L288">
        <v>22128</v>
      </c>
      <c r="M288" t="s">
        <v>277</v>
      </c>
      <c r="N288" t="s">
        <v>278</v>
      </c>
      <c r="O288">
        <v>22128</v>
      </c>
      <c r="P288" t="s">
        <v>277</v>
      </c>
      <c r="Q288" t="s">
        <v>278</v>
      </c>
      <c r="R288" t="s">
        <v>338</v>
      </c>
      <c r="S288" s="46">
        <v>0</v>
      </c>
      <c r="U288" s="46">
        <v>23</v>
      </c>
      <c r="IF288">
        <v>22128</v>
      </c>
      <c r="IG288" t="s">
        <v>277</v>
      </c>
      <c r="IH288" t="s">
        <v>319</v>
      </c>
      <c r="IK288">
        <v>-2</v>
      </c>
      <c r="IL288" t="s">
        <v>279</v>
      </c>
      <c r="IM288" t="s">
        <v>280</v>
      </c>
      <c r="IN288" t="s">
        <v>663</v>
      </c>
      <c r="IP288" t="s">
        <v>693</v>
      </c>
    </row>
    <row r="289" spans="1:250" x14ac:dyDescent="0.25">
      <c r="A289">
        <v>44096</v>
      </c>
      <c r="B289">
        <v>-890804480</v>
      </c>
      <c r="C289">
        <v>1837</v>
      </c>
      <c r="D289" t="s">
        <v>273</v>
      </c>
      <c r="E289" t="s">
        <v>274</v>
      </c>
      <c r="F289">
        <v>13794</v>
      </c>
      <c r="G289" t="s">
        <v>275</v>
      </c>
      <c r="H289" t="s">
        <v>276</v>
      </c>
      <c r="I289">
        <v>431</v>
      </c>
      <c r="J289" t="s">
        <v>493</v>
      </c>
      <c r="K289" t="s">
        <v>494</v>
      </c>
      <c r="L289">
        <v>22128</v>
      </c>
      <c r="M289" t="s">
        <v>277</v>
      </c>
      <c r="N289" t="s">
        <v>278</v>
      </c>
      <c r="O289">
        <v>22128</v>
      </c>
      <c r="P289" t="s">
        <v>277</v>
      </c>
      <c r="Q289" t="s">
        <v>278</v>
      </c>
      <c r="R289" t="s">
        <v>338</v>
      </c>
      <c r="S289" s="46">
        <v>0</v>
      </c>
      <c r="U289" s="46">
        <v>23</v>
      </c>
      <c r="IF289">
        <v>22128</v>
      </c>
      <c r="IG289" t="s">
        <v>277</v>
      </c>
      <c r="IH289" t="s">
        <v>319</v>
      </c>
      <c r="IK289">
        <v>-2</v>
      </c>
      <c r="IL289" t="s">
        <v>279</v>
      </c>
      <c r="IM289" t="s">
        <v>280</v>
      </c>
      <c r="IN289" t="s">
        <v>663</v>
      </c>
      <c r="IP289" t="s">
        <v>693</v>
      </c>
    </row>
    <row r="290" spans="1:250" x14ac:dyDescent="0.25">
      <c r="A290">
        <v>44097</v>
      </c>
      <c r="B290">
        <v>-890804480</v>
      </c>
      <c r="C290">
        <v>1837</v>
      </c>
      <c r="D290" t="s">
        <v>273</v>
      </c>
      <c r="E290" t="s">
        <v>274</v>
      </c>
      <c r="F290">
        <v>13794</v>
      </c>
      <c r="G290" t="s">
        <v>275</v>
      </c>
      <c r="H290" t="s">
        <v>276</v>
      </c>
      <c r="I290">
        <v>429</v>
      </c>
      <c r="J290" t="s">
        <v>395</v>
      </c>
      <c r="K290" t="s">
        <v>396</v>
      </c>
      <c r="L290">
        <v>22128</v>
      </c>
      <c r="M290" t="s">
        <v>277</v>
      </c>
      <c r="N290" t="s">
        <v>278</v>
      </c>
      <c r="O290">
        <v>22128</v>
      </c>
      <c r="P290" t="s">
        <v>277</v>
      </c>
      <c r="Q290" t="s">
        <v>278</v>
      </c>
      <c r="R290" t="s">
        <v>338</v>
      </c>
      <c r="S290" s="46">
        <v>0</v>
      </c>
      <c r="U290" s="46">
        <v>23</v>
      </c>
      <c r="IF290">
        <v>22128</v>
      </c>
      <c r="IG290" t="s">
        <v>277</v>
      </c>
      <c r="IH290" t="s">
        <v>319</v>
      </c>
      <c r="IK290">
        <v>-2</v>
      </c>
      <c r="IL290" t="s">
        <v>279</v>
      </c>
      <c r="IM290" t="s">
        <v>280</v>
      </c>
      <c r="IN290" t="s">
        <v>663</v>
      </c>
      <c r="IP290" t="s">
        <v>693</v>
      </c>
    </row>
    <row r="291" spans="1:250" x14ac:dyDescent="0.25">
      <c r="A291">
        <v>44098</v>
      </c>
      <c r="B291">
        <v>-890804480</v>
      </c>
      <c r="C291">
        <v>1837</v>
      </c>
      <c r="D291" t="s">
        <v>273</v>
      </c>
      <c r="E291" t="s">
        <v>274</v>
      </c>
      <c r="F291">
        <v>13794</v>
      </c>
      <c r="G291" t="s">
        <v>275</v>
      </c>
      <c r="H291" t="s">
        <v>276</v>
      </c>
      <c r="I291">
        <v>427</v>
      </c>
      <c r="J291" t="s">
        <v>397</v>
      </c>
      <c r="K291" t="s">
        <v>398</v>
      </c>
      <c r="L291">
        <v>22128</v>
      </c>
      <c r="M291" t="s">
        <v>277</v>
      </c>
      <c r="N291" t="s">
        <v>278</v>
      </c>
      <c r="O291">
        <v>22128</v>
      </c>
      <c r="P291" t="s">
        <v>277</v>
      </c>
      <c r="Q291" t="s">
        <v>278</v>
      </c>
      <c r="R291" t="s">
        <v>338</v>
      </c>
      <c r="S291" s="46">
        <v>0</v>
      </c>
      <c r="U291" s="46">
        <v>23</v>
      </c>
      <c r="IF291">
        <v>22128</v>
      </c>
      <c r="IG291" t="s">
        <v>277</v>
      </c>
      <c r="IH291" t="s">
        <v>319</v>
      </c>
      <c r="IK291">
        <v>-2</v>
      </c>
      <c r="IL291" t="s">
        <v>279</v>
      </c>
      <c r="IM291" t="s">
        <v>280</v>
      </c>
      <c r="IN291" t="s">
        <v>663</v>
      </c>
      <c r="IP291" t="s">
        <v>693</v>
      </c>
    </row>
    <row r="292" spans="1:250" x14ac:dyDescent="0.25">
      <c r="A292">
        <v>44099</v>
      </c>
      <c r="B292">
        <v>-890804480</v>
      </c>
      <c r="C292">
        <v>1837</v>
      </c>
      <c r="D292" t="s">
        <v>273</v>
      </c>
      <c r="E292" t="s">
        <v>274</v>
      </c>
      <c r="F292">
        <v>13794</v>
      </c>
      <c r="G292" t="s">
        <v>275</v>
      </c>
      <c r="H292" t="s">
        <v>276</v>
      </c>
      <c r="I292">
        <v>424</v>
      </c>
      <c r="J292" t="s">
        <v>399</v>
      </c>
      <c r="K292" t="s">
        <v>400</v>
      </c>
      <c r="L292">
        <v>22128</v>
      </c>
      <c r="M292" t="s">
        <v>277</v>
      </c>
      <c r="N292" t="s">
        <v>278</v>
      </c>
      <c r="O292">
        <v>22128</v>
      </c>
      <c r="P292" t="s">
        <v>277</v>
      </c>
      <c r="Q292" t="s">
        <v>278</v>
      </c>
      <c r="R292" t="s">
        <v>338</v>
      </c>
      <c r="S292" s="46">
        <v>0</v>
      </c>
      <c r="U292" s="46">
        <v>23</v>
      </c>
      <c r="IF292">
        <v>22128</v>
      </c>
      <c r="IG292" t="s">
        <v>277</v>
      </c>
      <c r="IH292" t="s">
        <v>319</v>
      </c>
      <c r="IK292">
        <v>-2</v>
      </c>
      <c r="IL292" t="s">
        <v>279</v>
      </c>
      <c r="IM292" t="s">
        <v>280</v>
      </c>
      <c r="IN292" t="s">
        <v>663</v>
      </c>
      <c r="IP292" t="s">
        <v>693</v>
      </c>
    </row>
    <row r="293" spans="1:250" x14ac:dyDescent="0.25">
      <c r="A293">
        <v>44100</v>
      </c>
      <c r="B293">
        <v>-890804480</v>
      </c>
      <c r="C293">
        <v>1837</v>
      </c>
      <c r="D293" t="s">
        <v>273</v>
      </c>
      <c r="E293" t="s">
        <v>274</v>
      </c>
      <c r="F293">
        <v>13794</v>
      </c>
      <c r="G293" t="s">
        <v>275</v>
      </c>
      <c r="H293" t="s">
        <v>276</v>
      </c>
      <c r="I293">
        <v>437</v>
      </c>
      <c r="J293" t="s">
        <v>658</v>
      </c>
      <c r="K293" t="s">
        <v>659</v>
      </c>
      <c r="L293">
        <v>22128</v>
      </c>
      <c r="M293" t="s">
        <v>277</v>
      </c>
      <c r="N293" t="s">
        <v>278</v>
      </c>
      <c r="O293">
        <v>22128</v>
      </c>
      <c r="P293" t="s">
        <v>277</v>
      </c>
      <c r="Q293" t="s">
        <v>278</v>
      </c>
      <c r="R293" t="s">
        <v>338</v>
      </c>
      <c r="S293" s="46">
        <v>0</v>
      </c>
      <c r="U293" s="46">
        <v>23</v>
      </c>
      <c r="IF293">
        <v>22128</v>
      </c>
      <c r="IG293" t="s">
        <v>277</v>
      </c>
      <c r="IH293" t="s">
        <v>319</v>
      </c>
      <c r="IK293">
        <v>-2</v>
      </c>
      <c r="IL293" t="s">
        <v>279</v>
      </c>
      <c r="IM293" t="s">
        <v>280</v>
      </c>
      <c r="IN293" t="s">
        <v>663</v>
      </c>
      <c r="IP293" t="s">
        <v>693</v>
      </c>
    </row>
    <row r="294" spans="1:250" x14ac:dyDescent="0.25">
      <c r="A294">
        <v>44101</v>
      </c>
      <c r="B294">
        <v>-890804480</v>
      </c>
      <c r="C294">
        <v>1837</v>
      </c>
      <c r="D294" t="s">
        <v>273</v>
      </c>
      <c r="E294" t="s">
        <v>274</v>
      </c>
      <c r="F294">
        <v>1848</v>
      </c>
      <c r="G294" t="s">
        <v>286</v>
      </c>
      <c r="H294" t="s">
        <v>274</v>
      </c>
      <c r="I294">
        <v>427</v>
      </c>
      <c r="J294" t="s">
        <v>397</v>
      </c>
      <c r="K294" t="s">
        <v>398</v>
      </c>
      <c r="L294">
        <v>30192</v>
      </c>
      <c r="M294" t="s">
        <v>357</v>
      </c>
      <c r="N294" t="s">
        <v>358</v>
      </c>
      <c r="O294">
        <v>30192</v>
      </c>
      <c r="P294" t="s">
        <v>357</v>
      </c>
      <c r="Q294" t="s">
        <v>358</v>
      </c>
      <c r="R294" t="s">
        <v>338</v>
      </c>
      <c r="S294" s="46">
        <v>0</v>
      </c>
      <c r="U294" s="46">
        <v>23</v>
      </c>
      <c r="IF294">
        <v>30192</v>
      </c>
      <c r="IG294" t="s">
        <v>357</v>
      </c>
      <c r="IH294" t="s">
        <v>288</v>
      </c>
      <c r="IK294">
        <v>-2</v>
      </c>
      <c r="IL294" t="s">
        <v>279</v>
      </c>
      <c r="IM294" t="s">
        <v>280</v>
      </c>
      <c r="IN294" t="s">
        <v>654</v>
      </c>
      <c r="IP294" t="s">
        <v>694</v>
      </c>
    </row>
    <row r="295" spans="1:250" x14ac:dyDescent="0.25">
      <c r="A295">
        <v>44102</v>
      </c>
      <c r="B295">
        <v>-890804480</v>
      </c>
      <c r="C295">
        <v>1837</v>
      </c>
      <c r="D295" t="s">
        <v>273</v>
      </c>
      <c r="E295" t="s">
        <v>274</v>
      </c>
      <c r="F295">
        <v>1848</v>
      </c>
      <c r="G295" t="s">
        <v>286</v>
      </c>
      <c r="H295" t="s">
        <v>274</v>
      </c>
      <c r="I295">
        <v>424</v>
      </c>
      <c r="J295" t="s">
        <v>399</v>
      </c>
      <c r="K295" t="s">
        <v>400</v>
      </c>
      <c r="L295">
        <v>30192</v>
      </c>
      <c r="M295" t="s">
        <v>357</v>
      </c>
      <c r="N295" t="s">
        <v>358</v>
      </c>
      <c r="O295">
        <v>30192</v>
      </c>
      <c r="P295" t="s">
        <v>357</v>
      </c>
      <c r="Q295" t="s">
        <v>358</v>
      </c>
      <c r="R295" t="s">
        <v>338</v>
      </c>
      <c r="S295" s="46">
        <v>0</v>
      </c>
      <c r="U295" s="46">
        <v>23</v>
      </c>
      <c r="IF295">
        <v>30192</v>
      </c>
      <c r="IG295" t="s">
        <v>357</v>
      </c>
      <c r="IH295" t="s">
        <v>288</v>
      </c>
      <c r="IK295">
        <v>-2</v>
      </c>
      <c r="IL295" t="s">
        <v>279</v>
      </c>
      <c r="IM295" t="s">
        <v>280</v>
      </c>
      <c r="IN295" t="s">
        <v>654</v>
      </c>
      <c r="IP295" t="s">
        <v>694</v>
      </c>
    </row>
    <row r="296" spans="1:250" x14ac:dyDescent="0.25">
      <c r="A296">
        <v>44103</v>
      </c>
      <c r="B296">
        <v>-890804480</v>
      </c>
      <c r="C296">
        <v>1837</v>
      </c>
      <c r="D296" t="s">
        <v>273</v>
      </c>
      <c r="E296" t="s">
        <v>274</v>
      </c>
      <c r="F296">
        <v>1848</v>
      </c>
      <c r="G296" t="s">
        <v>286</v>
      </c>
      <c r="H296" t="s">
        <v>274</v>
      </c>
      <c r="I296">
        <v>422</v>
      </c>
      <c r="J296" t="s">
        <v>401</v>
      </c>
      <c r="K296" t="s">
        <v>402</v>
      </c>
      <c r="L296">
        <v>30192</v>
      </c>
      <c r="M296" t="s">
        <v>357</v>
      </c>
      <c r="N296" t="s">
        <v>358</v>
      </c>
      <c r="O296">
        <v>30192</v>
      </c>
      <c r="P296" t="s">
        <v>357</v>
      </c>
      <c r="Q296" t="s">
        <v>358</v>
      </c>
      <c r="R296" t="s">
        <v>338</v>
      </c>
      <c r="S296" s="46">
        <v>0</v>
      </c>
      <c r="U296" s="46">
        <v>23</v>
      </c>
      <c r="IF296">
        <v>30192</v>
      </c>
      <c r="IG296" t="s">
        <v>357</v>
      </c>
      <c r="IH296" t="s">
        <v>288</v>
      </c>
      <c r="IK296">
        <v>-2</v>
      </c>
      <c r="IL296" t="s">
        <v>279</v>
      </c>
      <c r="IM296" t="s">
        <v>280</v>
      </c>
      <c r="IN296" t="s">
        <v>654</v>
      </c>
      <c r="IP296" t="s">
        <v>694</v>
      </c>
    </row>
    <row r="297" spans="1:250" x14ac:dyDescent="0.25">
      <c r="A297">
        <v>44104</v>
      </c>
      <c r="B297">
        <v>-890804480</v>
      </c>
      <c r="C297">
        <v>1837</v>
      </c>
      <c r="D297" t="s">
        <v>273</v>
      </c>
      <c r="E297" t="s">
        <v>274</v>
      </c>
      <c r="F297">
        <v>1848</v>
      </c>
      <c r="G297" t="s">
        <v>286</v>
      </c>
      <c r="H297" t="s">
        <v>274</v>
      </c>
      <c r="I297">
        <v>420</v>
      </c>
      <c r="J297" t="s">
        <v>403</v>
      </c>
      <c r="K297" t="s">
        <v>404</v>
      </c>
      <c r="L297">
        <v>30192</v>
      </c>
      <c r="M297" t="s">
        <v>357</v>
      </c>
      <c r="N297" t="s">
        <v>358</v>
      </c>
      <c r="O297">
        <v>30192</v>
      </c>
      <c r="P297" t="s">
        <v>357</v>
      </c>
      <c r="Q297" t="s">
        <v>358</v>
      </c>
      <c r="R297" t="s">
        <v>338</v>
      </c>
      <c r="S297" s="46">
        <v>0</v>
      </c>
      <c r="U297" s="46">
        <v>23</v>
      </c>
      <c r="IF297">
        <v>30192</v>
      </c>
      <c r="IG297" t="s">
        <v>357</v>
      </c>
      <c r="IH297" t="s">
        <v>288</v>
      </c>
      <c r="IK297">
        <v>-2</v>
      </c>
      <c r="IL297" t="s">
        <v>279</v>
      </c>
      <c r="IM297" t="s">
        <v>280</v>
      </c>
      <c r="IN297" t="s">
        <v>654</v>
      </c>
      <c r="IP297" t="s">
        <v>694</v>
      </c>
    </row>
    <row r="298" spans="1:250" x14ac:dyDescent="0.25">
      <c r="A298">
        <v>44105</v>
      </c>
      <c r="B298">
        <v>-890804480</v>
      </c>
      <c r="C298">
        <v>1837</v>
      </c>
      <c r="D298" t="s">
        <v>273</v>
      </c>
      <c r="E298" t="s">
        <v>274</v>
      </c>
      <c r="F298">
        <v>1848</v>
      </c>
      <c r="G298" t="s">
        <v>286</v>
      </c>
      <c r="H298" t="s">
        <v>274</v>
      </c>
      <c r="I298">
        <v>411</v>
      </c>
      <c r="J298" t="s">
        <v>393</v>
      </c>
      <c r="K298" t="s">
        <v>394</v>
      </c>
      <c r="L298">
        <v>30192</v>
      </c>
      <c r="M298" t="s">
        <v>357</v>
      </c>
      <c r="N298" t="s">
        <v>358</v>
      </c>
      <c r="O298">
        <v>30192</v>
      </c>
      <c r="P298" t="s">
        <v>357</v>
      </c>
      <c r="Q298" t="s">
        <v>358</v>
      </c>
      <c r="R298" t="s">
        <v>338</v>
      </c>
      <c r="S298" s="46">
        <v>0</v>
      </c>
      <c r="U298" s="46">
        <v>23</v>
      </c>
      <c r="IF298">
        <v>30192</v>
      </c>
      <c r="IG298" t="s">
        <v>357</v>
      </c>
      <c r="IH298" t="s">
        <v>288</v>
      </c>
      <c r="IK298">
        <v>-2</v>
      </c>
      <c r="IL298" t="s">
        <v>279</v>
      </c>
      <c r="IM298" t="s">
        <v>280</v>
      </c>
      <c r="IN298" t="s">
        <v>654</v>
      </c>
      <c r="IP298" t="s">
        <v>694</v>
      </c>
    </row>
    <row r="299" spans="1:250" x14ac:dyDescent="0.25">
      <c r="A299">
        <v>44106</v>
      </c>
      <c r="B299">
        <v>-890804480</v>
      </c>
      <c r="C299">
        <v>1837</v>
      </c>
      <c r="D299" t="s">
        <v>273</v>
      </c>
      <c r="E299" t="s">
        <v>274</v>
      </c>
      <c r="F299">
        <v>7057</v>
      </c>
      <c r="G299" t="s">
        <v>291</v>
      </c>
      <c r="H299" t="s">
        <v>292</v>
      </c>
      <c r="I299">
        <v>411</v>
      </c>
      <c r="J299" t="s">
        <v>393</v>
      </c>
      <c r="K299" t="s">
        <v>394</v>
      </c>
      <c r="L299">
        <v>30192</v>
      </c>
      <c r="M299" t="s">
        <v>357</v>
      </c>
      <c r="N299" t="s">
        <v>358</v>
      </c>
      <c r="O299">
        <v>30192</v>
      </c>
      <c r="P299" t="s">
        <v>357</v>
      </c>
      <c r="Q299" t="s">
        <v>358</v>
      </c>
      <c r="R299" t="s">
        <v>338</v>
      </c>
      <c r="S299" s="46">
        <v>0</v>
      </c>
      <c r="U299" s="46">
        <v>23</v>
      </c>
      <c r="IF299">
        <v>30192</v>
      </c>
      <c r="IG299" t="s">
        <v>357</v>
      </c>
      <c r="IH299" t="s">
        <v>293</v>
      </c>
      <c r="IK299">
        <v>-2</v>
      </c>
      <c r="IL299" t="s">
        <v>279</v>
      </c>
      <c r="IM299" t="s">
        <v>280</v>
      </c>
      <c r="IN299" t="s">
        <v>666</v>
      </c>
      <c r="IP299" t="s">
        <v>695</v>
      </c>
    </row>
    <row r="300" spans="1:250" x14ac:dyDescent="0.25">
      <c r="A300">
        <v>44107</v>
      </c>
      <c r="B300">
        <v>-890804480</v>
      </c>
      <c r="C300">
        <v>1837</v>
      </c>
      <c r="D300" t="s">
        <v>273</v>
      </c>
      <c r="E300" t="s">
        <v>274</v>
      </c>
      <c r="F300">
        <v>9695</v>
      </c>
      <c r="G300" t="s">
        <v>281</v>
      </c>
      <c r="H300" t="s">
        <v>282</v>
      </c>
      <c r="I300">
        <v>435</v>
      </c>
      <c r="J300" t="s">
        <v>491</v>
      </c>
      <c r="K300" t="s">
        <v>492</v>
      </c>
      <c r="L300">
        <v>30192</v>
      </c>
      <c r="M300" t="s">
        <v>357</v>
      </c>
      <c r="N300" t="s">
        <v>358</v>
      </c>
      <c r="O300">
        <v>30192</v>
      </c>
      <c r="P300" t="s">
        <v>357</v>
      </c>
      <c r="Q300" t="s">
        <v>358</v>
      </c>
      <c r="R300" t="s">
        <v>338</v>
      </c>
      <c r="S300" s="46">
        <v>0</v>
      </c>
      <c r="U300" s="46">
        <v>23</v>
      </c>
      <c r="IF300">
        <v>30192</v>
      </c>
      <c r="IG300" t="s">
        <v>357</v>
      </c>
      <c r="IH300" t="s">
        <v>285</v>
      </c>
      <c r="IK300">
        <v>-2</v>
      </c>
      <c r="IL300" t="s">
        <v>279</v>
      </c>
      <c r="IM300" t="s">
        <v>280</v>
      </c>
      <c r="IN300" t="s">
        <v>661</v>
      </c>
      <c r="IP300" t="s">
        <v>696</v>
      </c>
    </row>
    <row r="301" spans="1:250" x14ac:dyDescent="0.25">
      <c r="A301">
        <v>44108</v>
      </c>
      <c r="B301">
        <v>-890804480</v>
      </c>
      <c r="C301">
        <v>1837</v>
      </c>
      <c r="D301" t="s">
        <v>273</v>
      </c>
      <c r="E301" t="s">
        <v>274</v>
      </c>
      <c r="F301">
        <v>9695</v>
      </c>
      <c r="G301" t="s">
        <v>281</v>
      </c>
      <c r="H301" t="s">
        <v>282</v>
      </c>
      <c r="I301">
        <v>431</v>
      </c>
      <c r="J301" t="s">
        <v>493</v>
      </c>
      <c r="K301" t="s">
        <v>494</v>
      </c>
      <c r="L301">
        <v>30192</v>
      </c>
      <c r="M301" t="s">
        <v>357</v>
      </c>
      <c r="N301" t="s">
        <v>358</v>
      </c>
      <c r="O301">
        <v>30192</v>
      </c>
      <c r="P301" t="s">
        <v>357</v>
      </c>
      <c r="Q301" t="s">
        <v>358</v>
      </c>
      <c r="R301" t="s">
        <v>338</v>
      </c>
      <c r="S301" s="46">
        <v>0</v>
      </c>
      <c r="U301" s="46">
        <v>23</v>
      </c>
      <c r="IF301">
        <v>30192</v>
      </c>
      <c r="IG301" t="s">
        <v>357</v>
      </c>
      <c r="IH301" t="s">
        <v>285</v>
      </c>
      <c r="IK301">
        <v>-2</v>
      </c>
      <c r="IL301" t="s">
        <v>279</v>
      </c>
      <c r="IM301" t="s">
        <v>280</v>
      </c>
      <c r="IN301" t="s">
        <v>661</v>
      </c>
      <c r="IP301" t="s">
        <v>696</v>
      </c>
    </row>
    <row r="302" spans="1:250" x14ac:dyDescent="0.25">
      <c r="A302">
        <v>44109</v>
      </c>
      <c r="B302">
        <v>-890804480</v>
      </c>
      <c r="C302">
        <v>1837</v>
      </c>
      <c r="D302" t="s">
        <v>273</v>
      </c>
      <c r="E302" t="s">
        <v>274</v>
      </c>
      <c r="F302">
        <v>9695</v>
      </c>
      <c r="G302" t="s">
        <v>281</v>
      </c>
      <c r="H302" t="s">
        <v>282</v>
      </c>
      <c r="I302">
        <v>429</v>
      </c>
      <c r="J302" t="s">
        <v>395</v>
      </c>
      <c r="K302" t="s">
        <v>396</v>
      </c>
      <c r="L302">
        <v>30192</v>
      </c>
      <c r="M302" t="s">
        <v>357</v>
      </c>
      <c r="N302" t="s">
        <v>358</v>
      </c>
      <c r="O302">
        <v>30192</v>
      </c>
      <c r="P302" t="s">
        <v>357</v>
      </c>
      <c r="Q302" t="s">
        <v>358</v>
      </c>
      <c r="R302" t="s">
        <v>338</v>
      </c>
      <c r="S302" s="46">
        <v>0</v>
      </c>
      <c r="U302" s="46">
        <v>23</v>
      </c>
      <c r="IF302">
        <v>30192</v>
      </c>
      <c r="IG302" t="s">
        <v>357</v>
      </c>
      <c r="IH302" t="s">
        <v>285</v>
      </c>
      <c r="IK302">
        <v>-2</v>
      </c>
      <c r="IL302" t="s">
        <v>279</v>
      </c>
      <c r="IM302" t="s">
        <v>280</v>
      </c>
      <c r="IN302" t="s">
        <v>661</v>
      </c>
      <c r="IP302" t="s">
        <v>696</v>
      </c>
    </row>
    <row r="303" spans="1:250" x14ac:dyDescent="0.25">
      <c r="A303">
        <v>44110</v>
      </c>
      <c r="B303">
        <v>-890804480</v>
      </c>
      <c r="C303">
        <v>1837</v>
      </c>
      <c r="D303" t="s">
        <v>273</v>
      </c>
      <c r="E303" t="s">
        <v>274</v>
      </c>
      <c r="F303">
        <v>9695</v>
      </c>
      <c r="G303" t="s">
        <v>281</v>
      </c>
      <c r="H303" t="s">
        <v>282</v>
      </c>
      <c r="I303">
        <v>427</v>
      </c>
      <c r="J303" t="s">
        <v>397</v>
      </c>
      <c r="K303" t="s">
        <v>398</v>
      </c>
      <c r="L303">
        <v>30192</v>
      </c>
      <c r="M303" t="s">
        <v>357</v>
      </c>
      <c r="N303" t="s">
        <v>358</v>
      </c>
      <c r="O303">
        <v>30192</v>
      </c>
      <c r="P303" t="s">
        <v>357</v>
      </c>
      <c r="Q303" t="s">
        <v>358</v>
      </c>
      <c r="R303" t="s">
        <v>338</v>
      </c>
      <c r="S303" s="46">
        <v>0</v>
      </c>
      <c r="U303" s="46">
        <v>23</v>
      </c>
      <c r="IF303">
        <v>30192</v>
      </c>
      <c r="IG303" t="s">
        <v>357</v>
      </c>
      <c r="IH303" t="s">
        <v>285</v>
      </c>
      <c r="IK303">
        <v>-2</v>
      </c>
      <c r="IL303" t="s">
        <v>279</v>
      </c>
      <c r="IM303" t="s">
        <v>280</v>
      </c>
      <c r="IN303" t="s">
        <v>661</v>
      </c>
      <c r="IP303" t="s">
        <v>696</v>
      </c>
    </row>
    <row r="304" spans="1:250" x14ac:dyDescent="0.25">
      <c r="A304">
        <v>44111</v>
      </c>
      <c r="B304">
        <v>-890804480</v>
      </c>
      <c r="C304">
        <v>1837</v>
      </c>
      <c r="D304" t="s">
        <v>273</v>
      </c>
      <c r="E304" t="s">
        <v>274</v>
      </c>
      <c r="F304">
        <v>9695</v>
      </c>
      <c r="G304" t="s">
        <v>281</v>
      </c>
      <c r="H304" t="s">
        <v>282</v>
      </c>
      <c r="I304">
        <v>424</v>
      </c>
      <c r="J304" t="s">
        <v>399</v>
      </c>
      <c r="K304" t="s">
        <v>400</v>
      </c>
      <c r="L304">
        <v>30192</v>
      </c>
      <c r="M304" t="s">
        <v>357</v>
      </c>
      <c r="N304" t="s">
        <v>358</v>
      </c>
      <c r="O304">
        <v>30192</v>
      </c>
      <c r="P304" t="s">
        <v>357</v>
      </c>
      <c r="Q304" t="s">
        <v>358</v>
      </c>
      <c r="R304" t="s">
        <v>338</v>
      </c>
      <c r="S304" s="46">
        <v>0</v>
      </c>
      <c r="U304" s="46">
        <v>23</v>
      </c>
      <c r="IF304">
        <v>30192</v>
      </c>
      <c r="IG304" t="s">
        <v>357</v>
      </c>
      <c r="IH304" t="s">
        <v>285</v>
      </c>
      <c r="IK304">
        <v>-2</v>
      </c>
      <c r="IL304" t="s">
        <v>279</v>
      </c>
      <c r="IM304" t="s">
        <v>280</v>
      </c>
      <c r="IN304" t="s">
        <v>661</v>
      </c>
      <c r="IP304" t="s">
        <v>696</v>
      </c>
    </row>
    <row r="305" spans="1:250" x14ac:dyDescent="0.25">
      <c r="A305">
        <v>44112</v>
      </c>
      <c r="B305">
        <v>-890804480</v>
      </c>
      <c r="C305">
        <v>1837</v>
      </c>
      <c r="D305" t="s">
        <v>273</v>
      </c>
      <c r="E305" t="s">
        <v>274</v>
      </c>
      <c r="F305">
        <v>9695</v>
      </c>
      <c r="G305" t="s">
        <v>281</v>
      </c>
      <c r="H305" t="s">
        <v>282</v>
      </c>
      <c r="I305">
        <v>437</v>
      </c>
      <c r="J305" t="s">
        <v>658</v>
      </c>
      <c r="K305" t="s">
        <v>659</v>
      </c>
      <c r="L305">
        <v>30192</v>
      </c>
      <c r="M305" t="s">
        <v>357</v>
      </c>
      <c r="N305" t="s">
        <v>358</v>
      </c>
      <c r="O305">
        <v>30192</v>
      </c>
      <c r="P305" t="s">
        <v>357</v>
      </c>
      <c r="Q305" t="s">
        <v>358</v>
      </c>
      <c r="R305" t="s">
        <v>338</v>
      </c>
      <c r="S305" s="46">
        <v>0</v>
      </c>
      <c r="U305" s="46">
        <v>23</v>
      </c>
      <c r="IF305">
        <v>30192</v>
      </c>
      <c r="IG305" t="s">
        <v>357</v>
      </c>
      <c r="IH305" t="s">
        <v>285</v>
      </c>
      <c r="IK305">
        <v>-2</v>
      </c>
      <c r="IL305" t="s">
        <v>279</v>
      </c>
      <c r="IM305" t="s">
        <v>280</v>
      </c>
      <c r="IN305" t="s">
        <v>661</v>
      </c>
      <c r="IP305" t="s">
        <v>696</v>
      </c>
    </row>
    <row r="306" spans="1:250" x14ac:dyDescent="0.25">
      <c r="A306">
        <v>44113</v>
      </c>
      <c r="B306">
        <v>-890804480</v>
      </c>
      <c r="C306">
        <v>1837</v>
      </c>
      <c r="D306" t="s">
        <v>273</v>
      </c>
      <c r="E306" t="s">
        <v>274</v>
      </c>
      <c r="F306">
        <v>9695</v>
      </c>
      <c r="G306" t="s">
        <v>281</v>
      </c>
      <c r="H306" t="s">
        <v>282</v>
      </c>
      <c r="I306">
        <v>420</v>
      </c>
      <c r="J306" t="s">
        <v>403</v>
      </c>
      <c r="K306" t="s">
        <v>404</v>
      </c>
      <c r="L306">
        <v>30192</v>
      </c>
      <c r="M306" t="s">
        <v>357</v>
      </c>
      <c r="N306" t="s">
        <v>358</v>
      </c>
      <c r="O306">
        <v>30192</v>
      </c>
      <c r="P306" t="s">
        <v>357</v>
      </c>
      <c r="Q306" t="s">
        <v>358</v>
      </c>
      <c r="R306" t="s">
        <v>338</v>
      </c>
      <c r="S306" s="46">
        <v>0</v>
      </c>
      <c r="U306" s="46">
        <v>23</v>
      </c>
      <c r="IF306">
        <v>30192</v>
      </c>
      <c r="IG306" t="s">
        <v>357</v>
      </c>
      <c r="IH306" t="s">
        <v>285</v>
      </c>
      <c r="IK306">
        <v>-2</v>
      </c>
      <c r="IL306" t="s">
        <v>279</v>
      </c>
      <c r="IM306" t="s">
        <v>280</v>
      </c>
      <c r="IN306" t="s">
        <v>661</v>
      </c>
      <c r="IP306" t="s">
        <v>696</v>
      </c>
    </row>
    <row r="307" spans="1:250" x14ac:dyDescent="0.25">
      <c r="A307">
        <v>44114</v>
      </c>
      <c r="B307">
        <v>-890804480</v>
      </c>
      <c r="C307">
        <v>1837</v>
      </c>
      <c r="D307" t="s">
        <v>273</v>
      </c>
      <c r="E307" t="s">
        <v>274</v>
      </c>
      <c r="F307">
        <v>9695</v>
      </c>
      <c r="G307" t="s">
        <v>281</v>
      </c>
      <c r="H307" t="s">
        <v>282</v>
      </c>
      <c r="I307">
        <v>411</v>
      </c>
      <c r="J307" t="s">
        <v>393</v>
      </c>
      <c r="K307" t="s">
        <v>394</v>
      </c>
      <c r="L307">
        <v>30192</v>
      </c>
      <c r="M307" t="s">
        <v>357</v>
      </c>
      <c r="N307" t="s">
        <v>358</v>
      </c>
      <c r="O307">
        <v>30192</v>
      </c>
      <c r="P307" t="s">
        <v>357</v>
      </c>
      <c r="Q307" t="s">
        <v>358</v>
      </c>
      <c r="R307" t="s">
        <v>338</v>
      </c>
      <c r="S307" s="46">
        <v>0</v>
      </c>
      <c r="U307" s="46">
        <v>23</v>
      </c>
      <c r="IF307">
        <v>30192</v>
      </c>
      <c r="IG307" t="s">
        <v>357</v>
      </c>
      <c r="IH307" t="s">
        <v>285</v>
      </c>
      <c r="IK307">
        <v>-2</v>
      </c>
      <c r="IL307" t="s">
        <v>279</v>
      </c>
      <c r="IM307" t="s">
        <v>280</v>
      </c>
      <c r="IN307" t="s">
        <v>661</v>
      </c>
      <c r="IP307" t="s">
        <v>696</v>
      </c>
    </row>
    <row r="308" spans="1:250" x14ac:dyDescent="0.25">
      <c r="A308">
        <v>44115</v>
      </c>
      <c r="B308">
        <v>-890804480</v>
      </c>
      <c r="C308">
        <v>1837</v>
      </c>
      <c r="D308" t="s">
        <v>273</v>
      </c>
      <c r="E308" t="s">
        <v>274</v>
      </c>
      <c r="F308">
        <v>7057</v>
      </c>
      <c r="G308" t="s">
        <v>291</v>
      </c>
      <c r="H308" t="s">
        <v>292</v>
      </c>
      <c r="I308">
        <v>437</v>
      </c>
      <c r="J308" t="s">
        <v>658</v>
      </c>
      <c r="K308" t="s">
        <v>659</v>
      </c>
      <c r="L308">
        <v>30192</v>
      </c>
      <c r="M308" t="s">
        <v>357</v>
      </c>
      <c r="N308" t="s">
        <v>358</v>
      </c>
      <c r="O308">
        <v>30192</v>
      </c>
      <c r="P308" t="s">
        <v>357</v>
      </c>
      <c r="Q308" t="s">
        <v>358</v>
      </c>
      <c r="R308" t="s">
        <v>338</v>
      </c>
      <c r="S308" s="46">
        <v>0</v>
      </c>
      <c r="U308" s="46">
        <v>23</v>
      </c>
      <c r="IF308">
        <v>30192</v>
      </c>
      <c r="IG308" t="s">
        <v>357</v>
      </c>
      <c r="IH308" t="s">
        <v>293</v>
      </c>
      <c r="IK308">
        <v>-2</v>
      </c>
      <c r="IL308" t="s">
        <v>279</v>
      </c>
      <c r="IM308" t="s">
        <v>280</v>
      </c>
      <c r="IN308" t="s">
        <v>666</v>
      </c>
      <c r="IP308" t="s">
        <v>695</v>
      </c>
    </row>
    <row r="309" spans="1:250" x14ac:dyDescent="0.25">
      <c r="A309">
        <v>44116</v>
      </c>
      <c r="B309">
        <v>-890804480</v>
      </c>
      <c r="C309">
        <v>1837</v>
      </c>
      <c r="D309" t="s">
        <v>273</v>
      </c>
      <c r="E309" t="s">
        <v>274</v>
      </c>
      <c r="F309">
        <v>7057</v>
      </c>
      <c r="G309" t="s">
        <v>291</v>
      </c>
      <c r="H309" t="s">
        <v>292</v>
      </c>
      <c r="I309">
        <v>436</v>
      </c>
      <c r="J309" t="s">
        <v>656</v>
      </c>
      <c r="K309" t="s">
        <v>657</v>
      </c>
      <c r="L309">
        <v>30192</v>
      </c>
      <c r="M309" t="s">
        <v>357</v>
      </c>
      <c r="N309" t="s">
        <v>358</v>
      </c>
      <c r="O309">
        <v>30192</v>
      </c>
      <c r="P309" t="s">
        <v>357</v>
      </c>
      <c r="Q309" t="s">
        <v>358</v>
      </c>
      <c r="R309" t="s">
        <v>338</v>
      </c>
      <c r="S309" s="46">
        <v>0</v>
      </c>
      <c r="U309" s="46">
        <v>23</v>
      </c>
      <c r="IF309">
        <v>30192</v>
      </c>
      <c r="IG309" t="s">
        <v>357</v>
      </c>
      <c r="IH309" t="s">
        <v>293</v>
      </c>
      <c r="IK309">
        <v>-2</v>
      </c>
      <c r="IL309" t="s">
        <v>279</v>
      </c>
      <c r="IM309" t="s">
        <v>280</v>
      </c>
      <c r="IN309" t="s">
        <v>666</v>
      </c>
      <c r="IP309" t="s">
        <v>695</v>
      </c>
    </row>
    <row r="310" spans="1:250" x14ac:dyDescent="0.25">
      <c r="A310">
        <v>44117</v>
      </c>
      <c r="B310">
        <v>-890804480</v>
      </c>
      <c r="C310">
        <v>1837</v>
      </c>
      <c r="D310" t="s">
        <v>273</v>
      </c>
      <c r="E310" t="s">
        <v>274</v>
      </c>
      <c r="F310">
        <v>7057</v>
      </c>
      <c r="G310" t="s">
        <v>291</v>
      </c>
      <c r="H310" t="s">
        <v>292</v>
      </c>
      <c r="I310">
        <v>435</v>
      </c>
      <c r="J310" t="s">
        <v>491</v>
      </c>
      <c r="K310" t="s">
        <v>492</v>
      </c>
      <c r="L310">
        <v>30192</v>
      </c>
      <c r="M310" t="s">
        <v>357</v>
      </c>
      <c r="N310" t="s">
        <v>358</v>
      </c>
      <c r="O310">
        <v>30192</v>
      </c>
      <c r="P310" t="s">
        <v>357</v>
      </c>
      <c r="Q310" t="s">
        <v>358</v>
      </c>
      <c r="R310" t="s">
        <v>338</v>
      </c>
      <c r="S310" s="46">
        <v>0</v>
      </c>
      <c r="U310" s="46">
        <v>23</v>
      </c>
      <c r="IF310">
        <v>30192</v>
      </c>
      <c r="IG310" t="s">
        <v>357</v>
      </c>
      <c r="IH310" t="s">
        <v>293</v>
      </c>
      <c r="IK310">
        <v>-2</v>
      </c>
      <c r="IL310" t="s">
        <v>279</v>
      </c>
      <c r="IM310" t="s">
        <v>280</v>
      </c>
      <c r="IN310" t="s">
        <v>666</v>
      </c>
      <c r="IP310" t="s">
        <v>695</v>
      </c>
    </row>
    <row r="311" spans="1:250" x14ac:dyDescent="0.25">
      <c r="A311">
        <v>44118</v>
      </c>
      <c r="B311">
        <v>-890804480</v>
      </c>
      <c r="C311">
        <v>1837</v>
      </c>
      <c r="D311" t="s">
        <v>273</v>
      </c>
      <c r="E311" t="s">
        <v>274</v>
      </c>
      <c r="F311">
        <v>9695</v>
      </c>
      <c r="G311" t="s">
        <v>281</v>
      </c>
      <c r="H311" t="s">
        <v>282</v>
      </c>
      <c r="I311">
        <v>436</v>
      </c>
      <c r="J311" t="s">
        <v>656</v>
      </c>
      <c r="K311" t="s">
        <v>657</v>
      </c>
      <c r="L311">
        <v>30192</v>
      </c>
      <c r="M311" t="s">
        <v>357</v>
      </c>
      <c r="N311" t="s">
        <v>358</v>
      </c>
      <c r="O311">
        <v>30192</v>
      </c>
      <c r="P311" t="s">
        <v>357</v>
      </c>
      <c r="Q311" t="s">
        <v>358</v>
      </c>
      <c r="R311" t="s">
        <v>338</v>
      </c>
      <c r="S311" s="46">
        <v>0</v>
      </c>
      <c r="U311" s="46">
        <v>23</v>
      </c>
      <c r="IF311">
        <v>30192</v>
      </c>
      <c r="IG311" t="s">
        <v>357</v>
      </c>
      <c r="IH311" t="s">
        <v>285</v>
      </c>
      <c r="IK311">
        <v>-2</v>
      </c>
      <c r="IL311" t="s">
        <v>279</v>
      </c>
      <c r="IM311" t="s">
        <v>280</v>
      </c>
      <c r="IN311" t="s">
        <v>661</v>
      </c>
      <c r="IP311" t="s">
        <v>696</v>
      </c>
    </row>
    <row r="312" spans="1:250" x14ac:dyDescent="0.25">
      <c r="A312">
        <v>44119</v>
      </c>
      <c r="B312">
        <v>-890804480</v>
      </c>
      <c r="C312">
        <v>1837</v>
      </c>
      <c r="D312" t="s">
        <v>273</v>
      </c>
      <c r="E312" t="s">
        <v>274</v>
      </c>
      <c r="F312">
        <v>7057</v>
      </c>
      <c r="G312" t="s">
        <v>291</v>
      </c>
      <c r="H312" t="s">
        <v>292</v>
      </c>
      <c r="I312">
        <v>429</v>
      </c>
      <c r="J312" t="s">
        <v>395</v>
      </c>
      <c r="K312" t="s">
        <v>396</v>
      </c>
      <c r="L312">
        <v>30192</v>
      </c>
      <c r="M312" t="s">
        <v>357</v>
      </c>
      <c r="N312" t="s">
        <v>358</v>
      </c>
      <c r="O312">
        <v>30192</v>
      </c>
      <c r="P312" t="s">
        <v>357</v>
      </c>
      <c r="Q312" t="s">
        <v>358</v>
      </c>
      <c r="R312" t="s">
        <v>338</v>
      </c>
      <c r="S312" s="46">
        <v>0</v>
      </c>
      <c r="U312" s="46">
        <v>23</v>
      </c>
      <c r="IF312">
        <v>30192</v>
      </c>
      <c r="IG312" t="s">
        <v>357</v>
      </c>
      <c r="IH312" t="s">
        <v>293</v>
      </c>
      <c r="IK312">
        <v>-2</v>
      </c>
      <c r="IL312" t="s">
        <v>279</v>
      </c>
      <c r="IM312" t="s">
        <v>280</v>
      </c>
      <c r="IN312" t="s">
        <v>666</v>
      </c>
      <c r="IP312" t="s">
        <v>695</v>
      </c>
    </row>
    <row r="313" spans="1:250" x14ac:dyDescent="0.25">
      <c r="A313">
        <v>44120</v>
      </c>
      <c r="B313">
        <v>-890804480</v>
      </c>
      <c r="C313">
        <v>1837</v>
      </c>
      <c r="D313" t="s">
        <v>273</v>
      </c>
      <c r="E313" t="s">
        <v>274</v>
      </c>
      <c r="F313">
        <v>7057</v>
      </c>
      <c r="G313" t="s">
        <v>291</v>
      </c>
      <c r="H313" t="s">
        <v>292</v>
      </c>
      <c r="I313">
        <v>427</v>
      </c>
      <c r="J313" t="s">
        <v>397</v>
      </c>
      <c r="K313" t="s">
        <v>398</v>
      </c>
      <c r="L313">
        <v>30192</v>
      </c>
      <c r="M313" t="s">
        <v>357</v>
      </c>
      <c r="N313" t="s">
        <v>358</v>
      </c>
      <c r="O313">
        <v>30192</v>
      </c>
      <c r="P313" t="s">
        <v>357</v>
      </c>
      <c r="Q313" t="s">
        <v>358</v>
      </c>
      <c r="R313" t="s">
        <v>338</v>
      </c>
      <c r="S313" s="46">
        <v>0</v>
      </c>
      <c r="U313" s="46">
        <v>23</v>
      </c>
      <c r="IF313">
        <v>30192</v>
      </c>
      <c r="IG313" t="s">
        <v>357</v>
      </c>
      <c r="IH313" t="s">
        <v>293</v>
      </c>
      <c r="IK313">
        <v>-2</v>
      </c>
      <c r="IL313" t="s">
        <v>279</v>
      </c>
      <c r="IM313" t="s">
        <v>280</v>
      </c>
      <c r="IN313" t="s">
        <v>666</v>
      </c>
      <c r="IP313" t="s">
        <v>695</v>
      </c>
    </row>
    <row r="314" spans="1:250" x14ac:dyDescent="0.25">
      <c r="A314">
        <v>44121</v>
      </c>
      <c r="B314">
        <v>-890804480</v>
      </c>
      <c r="C314">
        <v>1837</v>
      </c>
      <c r="D314" t="s">
        <v>273</v>
      </c>
      <c r="E314" t="s">
        <v>274</v>
      </c>
      <c r="F314">
        <v>7057</v>
      </c>
      <c r="G314" t="s">
        <v>291</v>
      </c>
      <c r="H314" t="s">
        <v>292</v>
      </c>
      <c r="I314">
        <v>424</v>
      </c>
      <c r="J314" t="s">
        <v>399</v>
      </c>
      <c r="K314" t="s">
        <v>400</v>
      </c>
      <c r="L314">
        <v>30192</v>
      </c>
      <c r="M314" t="s">
        <v>357</v>
      </c>
      <c r="N314" t="s">
        <v>358</v>
      </c>
      <c r="O314">
        <v>30192</v>
      </c>
      <c r="P314" t="s">
        <v>357</v>
      </c>
      <c r="Q314" t="s">
        <v>358</v>
      </c>
      <c r="R314" t="s">
        <v>338</v>
      </c>
      <c r="S314" s="46">
        <v>0</v>
      </c>
      <c r="U314" s="46">
        <v>23</v>
      </c>
      <c r="IF314">
        <v>30192</v>
      </c>
      <c r="IG314" t="s">
        <v>357</v>
      </c>
      <c r="IH314" t="s">
        <v>293</v>
      </c>
      <c r="IK314">
        <v>-2</v>
      </c>
      <c r="IL314" t="s">
        <v>279</v>
      </c>
      <c r="IM314" t="s">
        <v>280</v>
      </c>
      <c r="IN314" t="s">
        <v>666</v>
      </c>
      <c r="IP314" t="s">
        <v>695</v>
      </c>
    </row>
    <row r="315" spans="1:250" x14ac:dyDescent="0.25">
      <c r="A315">
        <v>44122</v>
      </c>
      <c r="B315">
        <v>-890804480</v>
      </c>
      <c r="C315">
        <v>1837</v>
      </c>
      <c r="D315" t="s">
        <v>273</v>
      </c>
      <c r="E315" t="s">
        <v>274</v>
      </c>
      <c r="F315">
        <v>7057</v>
      </c>
      <c r="G315" t="s">
        <v>291</v>
      </c>
      <c r="H315" t="s">
        <v>292</v>
      </c>
      <c r="I315">
        <v>422</v>
      </c>
      <c r="J315" t="s">
        <v>401</v>
      </c>
      <c r="K315" t="s">
        <v>402</v>
      </c>
      <c r="L315">
        <v>30192</v>
      </c>
      <c r="M315" t="s">
        <v>357</v>
      </c>
      <c r="N315" t="s">
        <v>358</v>
      </c>
      <c r="O315">
        <v>30192</v>
      </c>
      <c r="P315" t="s">
        <v>357</v>
      </c>
      <c r="Q315" t="s">
        <v>358</v>
      </c>
      <c r="R315" t="s">
        <v>338</v>
      </c>
      <c r="S315" s="46">
        <v>0</v>
      </c>
      <c r="U315" s="46">
        <v>23</v>
      </c>
      <c r="IF315">
        <v>30192</v>
      </c>
      <c r="IG315" t="s">
        <v>357</v>
      </c>
      <c r="IH315" t="s">
        <v>293</v>
      </c>
      <c r="IK315">
        <v>-2</v>
      </c>
      <c r="IL315" t="s">
        <v>279</v>
      </c>
      <c r="IM315" t="s">
        <v>280</v>
      </c>
      <c r="IN315" t="s">
        <v>666</v>
      </c>
      <c r="IP315" t="s">
        <v>695</v>
      </c>
    </row>
    <row r="316" spans="1:250" x14ac:dyDescent="0.25">
      <c r="A316">
        <v>44123</v>
      </c>
      <c r="B316">
        <v>-890804480</v>
      </c>
      <c r="C316">
        <v>1837</v>
      </c>
      <c r="D316" t="s">
        <v>273</v>
      </c>
      <c r="E316" t="s">
        <v>274</v>
      </c>
      <c r="F316">
        <v>7057</v>
      </c>
      <c r="G316" t="s">
        <v>291</v>
      </c>
      <c r="H316" t="s">
        <v>292</v>
      </c>
      <c r="I316">
        <v>420</v>
      </c>
      <c r="J316" t="s">
        <v>403</v>
      </c>
      <c r="K316" t="s">
        <v>404</v>
      </c>
      <c r="L316">
        <v>30192</v>
      </c>
      <c r="M316" t="s">
        <v>357</v>
      </c>
      <c r="N316" t="s">
        <v>358</v>
      </c>
      <c r="O316">
        <v>30192</v>
      </c>
      <c r="P316" t="s">
        <v>357</v>
      </c>
      <c r="Q316" t="s">
        <v>358</v>
      </c>
      <c r="R316" t="s">
        <v>338</v>
      </c>
      <c r="S316" s="46">
        <v>0</v>
      </c>
      <c r="U316" s="46">
        <v>23</v>
      </c>
      <c r="IF316">
        <v>30192</v>
      </c>
      <c r="IG316" t="s">
        <v>357</v>
      </c>
      <c r="IH316" t="s">
        <v>293</v>
      </c>
      <c r="IK316">
        <v>-2</v>
      </c>
      <c r="IL316" t="s">
        <v>279</v>
      </c>
      <c r="IM316" t="s">
        <v>280</v>
      </c>
      <c r="IN316" t="s">
        <v>666</v>
      </c>
      <c r="IP316" t="s">
        <v>695</v>
      </c>
    </row>
    <row r="317" spans="1:250" x14ac:dyDescent="0.25">
      <c r="A317">
        <v>44124</v>
      </c>
      <c r="B317">
        <v>-890804480</v>
      </c>
      <c r="C317">
        <v>1837</v>
      </c>
      <c r="D317" t="s">
        <v>273</v>
      </c>
      <c r="E317" t="s">
        <v>274</v>
      </c>
      <c r="F317">
        <v>9695</v>
      </c>
      <c r="G317" t="s">
        <v>281</v>
      </c>
      <c r="H317" t="s">
        <v>282</v>
      </c>
      <c r="I317">
        <v>422</v>
      </c>
      <c r="J317" t="s">
        <v>401</v>
      </c>
      <c r="K317" t="s">
        <v>402</v>
      </c>
      <c r="L317">
        <v>30192</v>
      </c>
      <c r="M317" t="s">
        <v>357</v>
      </c>
      <c r="N317" t="s">
        <v>358</v>
      </c>
      <c r="O317">
        <v>30192</v>
      </c>
      <c r="P317" t="s">
        <v>357</v>
      </c>
      <c r="Q317" t="s">
        <v>358</v>
      </c>
      <c r="R317" t="s">
        <v>338</v>
      </c>
      <c r="S317" s="46">
        <v>0</v>
      </c>
      <c r="U317" s="46">
        <v>23</v>
      </c>
      <c r="IF317">
        <v>30192</v>
      </c>
      <c r="IG317" t="s">
        <v>357</v>
      </c>
      <c r="IH317" t="s">
        <v>285</v>
      </c>
      <c r="IK317">
        <v>-2</v>
      </c>
      <c r="IL317" t="s">
        <v>279</v>
      </c>
      <c r="IM317" t="s">
        <v>280</v>
      </c>
      <c r="IN317" t="s">
        <v>661</v>
      </c>
      <c r="IP317" t="s">
        <v>696</v>
      </c>
    </row>
    <row r="318" spans="1:250" x14ac:dyDescent="0.25">
      <c r="A318">
        <v>44125</v>
      </c>
      <c r="B318">
        <v>-890804480</v>
      </c>
      <c r="C318">
        <v>1837</v>
      </c>
      <c r="D318" t="s">
        <v>273</v>
      </c>
      <c r="E318" t="s">
        <v>274</v>
      </c>
      <c r="F318">
        <v>1848</v>
      </c>
      <c r="G318" t="s">
        <v>286</v>
      </c>
      <c r="H318" t="s">
        <v>274</v>
      </c>
      <c r="I318">
        <v>437</v>
      </c>
      <c r="J318" t="s">
        <v>658</v>
      </c>
      <c r="K318" t="s">
        <v>659</v>
      </c>
      <c r="L318">
        <v>30192</v>
      </c>
      <c r="M318" t="s">
        <v>357</v>
      </c>
      <c r="N318" t="s">
        <v>358</v>
      </c>
      <c r="O318">
        <v>30192</v>
      </c>
      <c r="P318" t="s">
        <v>357</v>
      </c>
      <c r="Q318" t="s">
        <v>358</v>
      </c>
      <c r="R318" t="s">
        <v>338</v>
      </c>
      <c r="S318" s="46">
        <v>0</v>
      </c>
      <c r="U318" s="46">
        <v>23</v>
      </c>
      <c r="IF318">
        <v>30192</v>
      </c>
      <c r="IG318" t="s">
        <v>357</v>
      </c>
      <c r="IH318" t="s">
        <v>288</v>
      </c>
      <c r="IK318">
        <v>-2</v>
      </c>
      <c r="IL318" t="s">
        <v>279</v>
      </c>
      <c r="IM318" t="s">
        <v>280</v>
      </c>
      <c r="IN318" t="s">
        <v>654</v>
      </c>
      <c r="IP318" t="s">
        <v>694</v>
      </c>
    </row>
    <row r="319" spans="1:250" x14ac:dyDescent="0.25">
      <c r="A319">
        <v>44126</v>
      </c>
      <c r="B319">
        <v>-890804480</v>
      </c>
      <c r="C319">
        <v>1837</v>
      </c>
      <c r="D319" t="s">
        <v>273</v>
      </c>
      <c r="E319" t="s">
        <v>274</v>
      </c>
      <c r="F319">
        <v>1848</v>
      </c>
      <c r="G319" t="s">
        <v>286</v>
      </c>
      <c r="H319" t="s">
        <v>274</v>
      </c>
      <c r="I319">
        <v>436</v>
      </c>
      <c r="J319" t="s">
        <v>656</v>
      </c>
      <c r="K319" t="s">
        <v>657</v>
      </c>
      <c r="L319">
        <v>30192</v>
      </c>
      <c r="M319" t="s">
        <v>357</v>
      </c>
      <c r="N319" t="s">
        <v>358</v>
      </c>
      <c r="O319">
        <v>30192</v>
      </c>
      <c r="P319" t="s">
        <v>357</v>
      </c>
      <c r="Q319" t="s">
        <v>358</v>
      </c>
      <c r="R319" t="s">
        <v>338</v>
      </c>
      <c r="S319" s="46">
        <v>0</v>
      </c>
      <c r="U319" s="46">
        <v>23</v>
      </c>
      <c r="IF319">
        <v>30192</v>
      </c>
      <c r="IG319" t="s">
        <v>357</v>
      </c>
      <c r="IH319" t="s">
        <v>288</v>
      </c>
      <c r="IK319">
        <v>-2</v>
      </c>
      <c r="IL319" t="s">
        <v>279</v>
      </c>
      <c r="IM319" t="s">
        <v>280</v>
      </c>
      <c r="IN319" t="s">
        <v>654</v>
      </c>
      <c r="IP319" t="s">
        <v>694</v>
      </c>
    </row>
    <row r="320" spans="1:250" x14ac:dyDescent="0.25">
      <c r="A320">
        <v>44127</v>
      </c>
      <c r="B320">
        <v>-890804480</v>
      </c>
      <c r="C320">
        <v>1837</v>
      </c>
      <c r="D320" t="s">
        <v>273</v>
      </c>
      <c r="E320" t="s">
        <v>274</v>
      </c>
      <c r="F320">
        <v>1848</v>
      </c>
      <c r="G320" t="s">
        <v>286</v>
      </c>
      <c r="H320" t="s">
        <v>274</v>
      </c>
      <c r="I320">
        <v>435</v>
      </c>
      <c r="J320" t="s">
        <v>491</v>
      </c>
      <c r="K320" t="s">
        <v>492</v>
      </c>
      <c r="L320">
        <v>30192</v>
      </c>
      <c r="M320" t="s">
        <v>357</v>
      </c>
      <c r="N320" t="s">
        <v>358</v>
      </c>
      <c r="O320">
        <v>30192</v>
      </c>
      <c r="P320" t="s">
        <v>357</v>
      </c>
      <c r="Q320" t="s">
        <v>358</v>
      </c>
      <c r="R320" t="s">
        <v>338</v>
      </c>
      <c r="S320" s="46">
        <v>0</v>
      </c>
      <c r="U320" s="46">
        <v>23</v>
      </c>
      <c r="IF320">
        <v>30192</v>
      </c>
      <c r="IG320" t="s">
        <v>357</v>
      </c>
      <c r="IH320" t="s">
        <v>288</v>
      </c>
      <c r="IK320">
        <v>-2</v>
      </c>
      <c r="IL320" t="s">
        <v>279</v>
      </c>
      <c r="IM320" t="s">
        <v>280</v>
      </c>
      <c r="IN320" t="s">
        <v>654</v>
      </c>
      <c r="IP320" t="s">
        <v>694</v>
      </c>
    </row>
    <row r="321" spans="1:250" x14ac:dyDescent="0.25">
      <c r="A321">
        <v>44128</v>
      </c>
      <c r="B321">
        <v>-890804480</v>
      </c>
      <c r="C321">
        <v>1837</v>
      </c>
      <c r="D321" t="s">
        <v>273</v>
      </c>
      <c r="E321" t="s">
        <v>274</v>
      </c>
      <c r="F321">
        <v>1848</v>
      </c>
      <c r="G321" t="s">
        <v>286</v>
      </c>
      <c r="H321" t="s">
        <v>274</v>
      </c>
      <c r="I321">
        <v>431</v>
      </c>
      <c r="J321" t="s">
        <v>493</v>
      </c>
      <c r="K321" t="s">
        <v>494</v>
      </c>
      <c r="L321">
        <v>30192</v>
      </c>
      <c r="M321" t="s">
        <v>357</v>
      </c>
      <c r="N321" t="s">
        <v>358</v>
      </c>
      <c r="O321">
        <v>30192</v>
      </c>
      <c r="P321" t="s">
        <v>357</v>
      </c>
      <c r="Q321" t="s">
        <v>358</v>
      </c>
      <c r="R321" t="s">
        <v>338</v>
      </c>
      <c r="S321" s="46">
        <v>0</v>
      </c>
      <c r="U321" s="46">
        <v>23</v>
      </c>
      <c r="IF321">
        <v>30192</v>
      </c>
      <c r="IG321" t="s">
        <v>357</v>
      </c>
      <c r="IH321" t="s">
        <v>288</v>
      </c>
      <c r="IK321">
        <v>-2</v>
      </c>
      <c r="IL321" t="s">
        <v>279</v>
      </c>
      <c r="IM321" t="s">
        <v>280</v>
      </c>
      <c r="IN321" t="s">
        <v>654</v>
      </c>
      <c r="IP321" t="s">
        <v>694</v>
      </c>
    </row>
    <row r="322" spans="1:250" x14ac:dyDescent="0.25">
      <c r="A322">
        <v>44129</v>
      </c>
      <c r="B322">
        <v>-890804480</v>
      </c>
      <c r="C322">
        <v>1837</v>
      </c>
      <c r="D322" t="s">
        <v>273</v>
      </c>
      <c r="E322" t="s">
        <v>274</v>
      </c>
      <c r="F322">
        <v>1848</v>
      </c>
      <c r="G322" t="s">
        <v>286</v>
      </c>
      <c r="H322" t="s">
        <v>274</v>
      </c>
      <c r="I322">
        <v>429</v>
      </c>
      <c r="J322" t="s">
        <v>395</v>
      </c>
      <c r="K322" t="s">
        <v>396</v>
      </c>
      <c r="L322">
        <v>30192</v>
      </c>
      <c r="M322" t="s">
        <v>357</v>
      </c>
      <c r="N322" t="s">
        <v>358</v>
      </c>
      <c r="O322">
        <v>30192</v>
      </c>
      <c r="P322" t="s">
        <v>357</v>
      </c>
      <c r="Q322" t="s">
        <v>358</v>
      </c>
      <c r="R322" t="s">
        <v>338</v>
      </c>
      <c r="S322" s="46">
        <v>0</v>
      </c>
      <c r="U322" s="46">
        <v>23</v>
      </c>
      <c r="IF322">
        <v>30192</v>
      </c>
      <c r="IG322" t="s">
        <v>357</v>
      </c>
      <c r="IH322" t="s">
        <v>288</v>
      </c>
      <c r="IK322">
        <v>-2</v>
      </c>
      <c r="IL322" t="s">
        <v>279</v>
      </c>
      <c r="IM322" t="s">
        <v>280</v>
      </c>
      <c r="IN322" t="s">
        <v>654</v>
      </c>
      <c r="IP322" t="s">
        <v>694</v>
      </c>
    </row>
    <row r="323" spans="1:250" x14ac:dyDescent="0.25">
      <c r="A323">
        <v>44130</v>
      </c>
      <c r="B323">
        <v>-890804480</v>
      </c>
      <c r="C323">
        <v>1837</v>
      </c>
      <c r="D323" t="s">
        <v>273</v>
      </c>
      <c r="E323" t="s">
        <v>274</v>
      </c>
      <c r="F323">
        <v>7057</v>
      </c>
      <c r="G323" t="s">
        <v>291</v>
      </c>
      <c r="H323" t="s">
        <v>292</v>
      </c>
      <c r="I323">
        <v>431</v>
      </c>
      <c r="J323" t="s">
        <v>493</v>
      </c>
      <c r="K323" t="s">
        <v>494</v>
      </c>
      <c r="L323">
        <v>30192</v>
      </c>
      <c r="M323" t="s">
        <v>357</v>
      </c>
      <c r="N323" t="s">
        <v>358</v>
      </c>
      <c r="O323">
        <v>30192</v>
      </c>
      <c r="P323" t="s">
        <v>357</v>
      </c>
      <c r="Q323" t="s">
        <v>358</v>
      </c>
      <c r="R323" t="s">
        <v>338</v>
      </c>
      <c r="S323" s="46">
        <v>0</v>
      </c>
      <c r="U323" s="46">
        <v>23</v>
      </c>
      <c r="IF323">
        <v>30192</v>
      </c>
      <c r="IG323" t="s">
        <v>357</v>
      </c>
      <c r="IH323" t="s">
        <v>293</v>
      </c>
      <c r="IK323">
        <v>-2</v>
      </c>
      <c r="IL323" t="s">
        <v>279</v>
      </c>
      <c r="IM323" t="s">
        <v>280</v>
      </c>
      <c r="IN323" t="s">
        <v>666</v>
      </c>
      <c r="IP323" t="s">
        <v>695</v>
      </c>
    </row>
    <row r="324" spans="1:250" x14ac:dyDescent="0.25">
      <c r="A324">
        <v>44131</v>
      </c>
      <c r="B324">
        <v>-890804480</v>
      </c>
      <c r="C324">
        <v>1837</v>
      </c>
      <c r="D324" t="s">
        <v>273</v>
      </c>
      <c r="E324" t="s">
        <v>274</v>
      </c>
      <c r="F324">
        <v>1848</v>
      </c>
      <c r="G324" t="s">
        <v>286</v>
      </c>
      <c r="H324" t="s">
        <v>274</v>
      </c>
      <c r="I324">
        <v>427</v>
      </c>
      <c r="J324" t="s">
        <v>397</v>
      </c>
      <c r="K324" t="s">
        <v>398</v>
      </c>
      <c r="L324">
        <v>30193</v>
      </c>
      <c r="M324" t="s">
        <v>359</v>
      </c>
      <c r="N324" t="s">
        <v>360</v>
      </c>
      <c r="O324">
        <v>30193</v>
      </c>
      <c r="P324" t="s">
        <v>359</v>
      </c>
      <c r="Q324" t="s">
        <v>360</v>
      </c>
      <c r="R324" t="s">
        <v>338</v>
      </c>
      <c r="S324" s="46">
        <v>0</v>
      </c>
      <c r="U324" s="46">
        <v>23</v>
      </c>
      <c r="IF324">
        <v>30193</v>
      </c>
      <c r="IG324" t="s">
        <v>359</v>
      </c>
      <c r="IH324" t="s">
        <v>288</v>
      </c>
      <c r="IK324">
        <v>-2</v>
      </c>
      <c r="IL324" t="s">
        <v>279</v>
      </c>
      <c r="IM324" t="s">
        <v>280</v>
      </c>
      <c r="IN324" t="s">
        <v>654</v>
      </c>
      <c r="IP324" t="s">
        <v>697</v>
      </c>
    </row>
    <row r="325" spans="1:250" x14ac:dyDescent="0.25">
      <c r="A325">
        <v>44132</v>
      </c>
      <c r="B325">
        <v>-890804480</v>
      </c>
      <c r="C325">
        <v>1837</v>
      </c>
      <c r="D325" t="s">
        <v>273</v>
      </c>
      <c r="E325" t="s">
        <v>274</v>
      </c>
      <c r="F325">
        <v>1848</v>
      </c>
      <c r="G325" t="s">
        <v>286</v>
      </c>
      <c r="H325" t="s">
        <v>274</v>
      </c>
      <c r="I325">
        <v>424</v>
      </c>
      <c r="J325" t="s">
        <v>399</v>
      </c>
      <c r="K325" t="s">
        <v>400</v>
      </c>
      <c r="L325">
        <v>30193</v>
      </c>
      <c r="M325" t="s">
        <v>359</v>
      </c>
      <c r="N325" t="s">
        <v>360</v>
      </c>
      <c r="O325">
        <v>30193</v>
      </c>
      <c r="P325" t="s">
        <v>359</v>
      </c>
      <c r="Q325" t="s">
        <v>360</v>
      </c>
      <c r="R325" t="s">
        <v>338</v>
      </c>
      <c r="S325" s="46">
        <v>0</v>
      </c>
      <c r="U325" s="46">
        <v>23</v>
      </c>
      <c r="IF325">
        <v>30193</v>
      </c>
      <c r="IG325" t="s">
        <v>359</v>
      </c>
      <c r="IH325" t="s">
        <v>288</v>
      </c>
      <c r="IK325">
        <v>-2</v>
      </c>
      <c r="IL325" t="s">
        <v>279</v>
      </c>
      <c r="IM325" t="s">
        <v>280</v>
      </c>
      <c r="IN325" t="s">
        <v>654</v>
      </c>
      <c r="IP325" t="s">
        <v>697</v>
      </c>
    </row>
    <row r="326" spans="1:250" x14ac:dyDescent="0.25">
      <c r="A326">
        <v>44133</v>
      </c>
      <c r="B326">
        <v>-890804480</v>
      </c>
      <c r="C326">
        <v>1837</v>
      </c>
      <c r="D326" t="s">
        <v>273</v>
      </c>
      <c r="E326" t="s">
        <v>274</v>
      </c>
      <c r="F326">
        <v>1848</v>
      </c>
      <c r="G326" t="s">
        <v>286</v>
      </c>
      <c r="H326" t="s">
        <v>274</v>
      </c>
      <c r="I326">
        <v>422</v>
      </c>
      <c r="J326" t="s">
        <v>401</v>
      </c>
      <c r="K326" t="s">
        <v>402</v>
      </c>
      <c r="L326">
        <v>30193</v>
      </c>
      <c r="M326" t="s">
        <v>359</v>
      </c>
      <c r="N326" t="s">
        <v>360</v>
      </c>
      <c r="O326">
        <v>30193</v>
      </c>
      <c r="P326" t="s">
        <v>359</v>
      </c>
      <c r="Q326" t="s">
        <v>360</v>
      </c>
      <c r="R326" t="s">
        <v>338</v>
      </c>
      <c r="S326" s="46">
        <v>0</v>
      </c>
      <c r="U326" s="46">
        <v>23</v>
      </c>
      <c r="IF326">
        <v>30193</v>
      </c>
      <c r="IG326" t="s">
        <v>359</v>
      </c>
      <c r="IH326" t="s">
        <v>288</v>
      </c>
      <c r="IK326">
        <v>-2</v>
      </c>
      <c r="IL326" t="s">
        <v>279</v>
      </c>
      <c r="IM326" t="s">
        <v>280</v>
      </c>
      <c r="IN326" t="s">
        <v>654</v>
      </c>
      <c r="IP326" t="s">
        <v>697</v>
      </c>
    </row>
    <row r="327" spans="1:250" x14ac:dyDescent="0.25">
      <c r="A327">
        <v>44134</v>
      </c>
      <c r="B327">
        <v>-890804480</v>
      </c>
      <c r="C327">
        <v>1837</v>
      </c>
      <c r="D327" t="s">
        <v>273</v>
      </c>
      <c r="E327" t="s">
        <v>274</v>
      </c>
      <c r="F327">
        <v>1848</v>
      </c>
      <c r="G327" t="s">
        <v>286</v>
      </c>
      <c r="H327" t="s">
        <v>274</v>
      </c>
      <c r="I327">
        <v>420</v>
      </c>
      <c r="J327" t="s">
        <v>403</v>
      </c>
      <c r="K327" t="s">
        <v>404</v>
      </c>
      <c r="L327">
        <v>30193</v>
      </c>
      <c r="M327" t="s">
        <v>359</v>
      </c>
      <c r="N327" t="s">
        <v>360</v>
      </c>
      <c r="O327">
        <v>30193</v>
      </c>
      <c r="P327" t="s">
        <v>359</v>
      </c>
      <c r="Q327" t="s">
        <v>360</v>
      </c>
      <c r="R327" t="s">
        <v>338</v>
      </c>
      <c r="S327" s="46">
        <v>0</v>
      </c>
      <c r="U327" s="46">
        <v>23</v>
      </c>
      <c r="IF327">
        <v>30193</v>
      </c>
      <c r="IG327" t="s">
        <v>359</v>
      </c>
      <c r="IH327" t="s">
        <v>288</v>
      </c>
      <c r="IK327">
        <v>-2</v>
      </c>
      <c r="IL327" t="s">
        <v>279</v>
      </c>
      <c r="IM327" t="s">
        <v>280</v>
      </c>
      <c r="IN327" t="s">
        <v>654</v>
      </c>
      <c r="IP327" t="s">
        <v>697</v>
      </c>
    </row>
    <row r="328" spans="1:250" x14ac:dyDescent="0.25">
      <c r="A328">
        <v>44135</v>
      </c>
      <c r="B328">
        <v>-890804480</v>
      </c>
      <c r="C328">
        <v>1837</v>
      </c>
      <c r="D328" t="s">
        <v>273</v>
      </c>
      <c r="E328" t="s">
        <v>274</v>
      </c>
      <c r="F328">
        <v>1848</v>
      </c>
      <c r="G328" t="s">
        <v>286</v>
      </c>
      <c r="H328" t="s">
        <v>274</v>
      </c>
      <c r="I328">
        <v>411</v>
      </c>
      <c r="J328" t="s">
        <v>393</v>
      </c>
      <c r="K328" t="s">
        <v>394</v>
      </c>
      <c r="L328">
        <v>30193</v>
      </c>
      <c r="M328" t="s">
        <v>359</v>
      </c>
      <c r="N328" t="s">
        <v>360</v>
      </c>
      <c r="O328">
        <v>30193</v>
      </c>
      <c r="P328" t="s">
        <v>359</v>
      </c>
      <c r="Q328" t="s">
        <v>360</v>
      </c>
      <c r="R328" t="s">
        <v>338</v>
      </c>
      <c r="S328" s="46">
        <v>0</v>
      </c>
      <c r="U328" s="46">
        <v>23</v>
      </c>
      <c r="IF328">
        <v>30193</v>
      </c>
      <c r="IG328" t="s">
        <v>359</v>
      </c>
      <c r="IH328" t="s">
        <v>288</v>
      </c>
      <c r="IK328">
        <v>-2</v>
      </c>
      <c r="IL328" t="s">
        <v>279</v>
      </c>
      <c r="IM328" t="s">
        <v>280</v>
      </c>
      <c r="IN328" t="s">
        <v>654</v>
      </c>
      <c r="IP328" t="s">
        <v>697</v>
      </c>
    </row>
    <row r="329" spans="1:250" x14ac:dyDescent="0.25">
      <c r="A329">
        <v>44136</v>
      </c>
      <c r="B329">
        <v>-890804480</v>
      </c>
      <c r="C329">
        <v>1837</v>
      </c>
      <c r="D329" t="s">
        <v>273</v>
      </c>
      <c r="E329" t="s">
        <v>274</v>
      </c>
      <c r="F329">
        <v>9695</v>
      </c>
      <c r="G329" t="s">
        <v>281</v>
      </c>
      <c r="H329" t="s">
        <v>282</v>
      </c>
      <c r="I329">
        <v>411</v>
      </c>
      <c r="J329" t="s">
        <v>393</v>
      </c>
      <c r="K329" t="s">
        <v>394</v>
      </c>
      <c r="L329">
        <v>30193</v>
      </c>
      <c r="M329" t="s">
        <v>359</v>
      </c>
      <c r="N329" t="s">
        <v>360</v>
      </c>
      <c r="O329">
        <v>30193</v>
      </c>
      <c r="P329" t="s">
        <v>359</v>
      </c>
      <c r="Q329" t="s">
        <v>360</v>
      </c>
      <c r="R329" t="s">
        <v>338</v>
      </c>
      <c r="S329" s="46">
        <v>0</v>
      </c>
      <c r="U329" s="46">
        <v>23</v>
      </c>
      <c r="IF329">
        <v>30193</v>
      </c>
      <c r="IG329" t="s">
        <v>359</v>
      </c>
      <c r="IH329" t="s">
        <v>285</v>
      </c>
      <c r="IK329">
        <v>-2</v>
      </c>
      <c r="IL329" t="s">
        <v>279</v>
      </c>
      <c r="IM329" t="s">
        <v>280</v>
      </c>
      <c r="IN329" t="s">
        <v>661</v>
      </c>
      <c r="IP329" t="s">
        <v>698</v>
      </c>
    </row>
    <row r="330" spans="1:250" x14ac:dyDescent="0.25">
      <c r="A330">
        <v>44137</v>
      </c>
      <c r="B330">
        <v>-890804480</v>
      </c>
      <c r="C330">
        <v>1837</v>
      </c>
      <c r="D330" t="s">
        <v>273</v>
      </c>
      <c r="E330" t="s">
        <v>274</v>
      </c>
      <c r="F330">
        <v>9695</v>
      </c>
      <c r="G330" t="s">
        <v>281</v>
      </c>
      <c r="H330" t="s">
        <v>282</v>
      </c>
      <c r="I330">
        <v>436</v>
      </c>
      <c r="J330" t="s">
        <v>656</v>
      </c>
      <c r="K330" t="s">
        <v>657</v>
      </c>
      <c r="L330">
        <v>30193</v>
      </c>
      <c r="M330" t="s">
        <v>359</v>
      </c>
      <c r="N330" t="s">
        <v>360</v>
      </c>
      <c r="O330">
        <v>30193</v>
      </c>
      <c r="P330" t="s">
        <v>359</v>
      </c>
      <c r="Q330" t="s">
        <v>360</v>
      </c>
      <c r="R330" t="s">
        <v>338</v>
      </c>
      <c r="S330" s="46">
        <v>0</v>
      </c>
      <c r="U330" s="46">
        <v>23</v>
      </c>
      <c r="IF330">
        <v>30193</v>
      </c>
      <c r="IG330" t="s">
        <v>359</v>
      </c>
      <c r="IH330" t="s">
        <v>285</v>
      </c>
      <c r="IK330">
        <v>-2</v>
      </c>
      <c r="IL330" t="s">
        <v>279</v>
      </c>
      <c r="IM330" t="s">
        <v>280</v>
      </c>
      <c r="IN330" t="s">
        <v>661</v>
      </c>
      <c r="IP330" t="s">
        <v>698</v>
      </c>
    </row>
    <row r="331" spans="1:250" x14ac:dyDescent="0.25">
      <c r="A331">
        <v>44138</v>
      </c>
      <c r="B331">
        <v>-890804480</v>
      </c>
      <c r="C331">
        <v>1837</v>
      </c>
      <c r="D331" t="s">
        <v>273</v>
      </c>
      <c r="E331" t="s">
        <v>274</v>
      </c>
      <c r="F331">
        <v>9695</v>
      </c>
      <c r="G331" t="s">
        <v>281</v>
      </c>
      <c r="H331" t="s">
        <v>282</v>
      </c>
      <c r="I331">
        <v>435</v>
      </c>
      <c r="J331" t="s">
        <v>491</v>
      </c>
      <c r="K331" t="s">
        <v>492</v>
      </c>
      <c r="L331">
        <v>30193</v>
      </c>
      <c r="M331" t="s">
        <v>359</v>
      </c>
      <c r="N331" t="s">
        <v>360</v>
      </c>
      <c r="O331">
        <v>30193</v>
      </c>
      <c r="P331" t="s">
        <v>359</v>
      </c>
      <c r="Q331" t="s">
        <v>360</v>
      </c>
      <c r="R331" t="s">
        <v>338</v>
      </c>
      <c r="S331" s="46">
        <v>0</v>
      </c>
      <c r="U331" s="46">
        <v>23</v>
      </c>
      <c r="IF331">
        <v>30193</v>
      </c>
      <c r="IG331" t="s">
        <v>359</v>
      </c>
      <c r="IH331" t="s">
        <v>285</v>
      </c>
      <c r="IK331">
        <v>-2</v>
      </c>
      <c r="IL331" t="s">
        <v>279</v>
      </c>
      <c r="IM331" t="s">
        <v>280</v>
      </c>
      <c r="IN331" t="s">
        <v>661</v>
      </c>
      <c r="IP331" t="s">
        <v>698</v>
      </c>
    </row>
    <row r="332" spans="1:250" x14ac:dyDescent="0.25">
      <c r="A332">
        <v>44139</v>
      </c>
      <c r="B332">
        <v>-890804480</v>
      </c>
      <c r="C332">
        <v>1837</v>
      </c>
      <c r="D332" t="s">
        <v>273</v>
      </c>
      <c r="E332" t="s">
        <v>274</v>
      </c>
      <c r="F332">
        <v>9695</v>
      </c>
      <c r="G332" t="s">
        <v>281</v>
      </c>
      <c r="H332" t="s">
        <v>282</v>
      </c>
      <c r="I332">
        <v>429</v>
      </c>
      <c r="J332" t="s">
        <v>395</v>
      </c>
      <c r="K332" t="s">
        <v>396</v>
      </c>
      <c r="L332">
        <v>30193</v>
      </c>
      <c r="M332" t="s">
        <v>359</v>
      </c>
      <c r="N332" t="s">
        <v>360</v>
      </c>
      <c r="O332">
        <v>30193</v>
      </c>
      <c r="P332" t="s">
        <v>359</v>
      </c>
      <c r="Q332" t="s">
        <v>360</v>
      </c>
      <c r="R332" t="s">
        <v>338</v>
      </c>
      <c r="S332" s="46">
        <v>0</v>
      </c>
      <c r="U332" s="46">
        <v>23</v>
      </c>
      <c r="IF332">
        <v>30193</v>
      </c>
      <c r="IG332" t="s">
        <v>359</v>
      </c>
      <c r="IH332" t="s">
        <v>285</v>
      </c>
      <c r="IK332">
        <v>-2</v>
      </c>
      <c r="IL332" t="s">
        <v>279</v>
      </c>
      <c r="IM332" t="s">
        <v>280</v>
      </c>
      <c r="IN332" t="s">
        <v>661</v>
      </c>
      <c r="IP332" t="s">
        <v>698</v>
      </c>
    </row>
    <row r="333" spans="1:250" x14ac:dyDescent="0.25">
      <c r="A333">
        <v>44140</v>
      </c>
      <c r="B333">
        <v>-890804480</v>
      </c>
      <c r="C333">
        <v>1837</v>
      </c>
      <c r="D333" t="s">
        <v>273</v>
      </c>
      <c r="E333" t="s">
        <v>274</v>
      </c>
      <c r="F333">
        <v>9695</v>
      </c>
      <c r="G333" t="s">
        <v>281</v>
      </c>
      <c r="H333" t="s">
        <v>282</v>
      </c>
      <c r="I333">
        <v>427</v>
      </c>
      <c r="J333" t="s">
        <v>397</v>
      </c>
      <c r="K333" t="s">
        <v>398</v>
      </c>
      <c r="L333">
        <v>30193</v>
      </c>
      <c r="M333" t="s">
        <v>359</v>
      </c>
      <c r="N333" t="s">
        <v>360</v>
      </c>
      <c r="O333">
        <v>30193</v>
      </c>
      <c r="P333" t="s">
        <v>359</v>
      </c>
      <c r="Q333" t="s">
        <v>360</v>
      </c>
      <c r="R333" t="s">
        <v>338</v>
      </c>
      <c r="S333" s="46">
        <v>0</v>
      </c>
      <c r="U333" s="46">
        <v>23</v>
      </c>
      <c r="IF333">
        <v>30193</v>
      </c>
      <c r="IG333" t="s">
        <v>359</v>
      </c>
      <c r="IH333" t="s">
        <v>285</v>
      </c>
      <c r="IK333">
        <v>-2</v>
      </c>
      <c r="IL333" t="s">
        <v>279</v>
      </c>
      <c r="IM333" t="s">
        <v>280</v>
      </c>
      <c r="IN333" t="s">
        <v>661</v>
      </c>
      <c r="IP333" t="s">
        <v>698</v>
      </c>
    </row>
    <row r="334" spans="1:250" x14ac:dyDescent="0.25">
      <c r="A334">
        <v>44141</v>
      </c>
      <c r="B334">
        <v>-890804480</v>
      </c>
      <c r="C334">
        <v>1837</v>
      </c>
      <c r="D334" t="s">
        <v>273</v>
      </c>
      <c r="E334" t="s">
        <v>274</v>
      </c>
      <c r="F334">
        <v>9695</v>
      </c>
      <c r="G334" t="s">
        <v>281</v>
      </c>
      <c r="H334" t="s">
        <v>282</v>
      </c>
      <c r="I334">
        <v>424</v>
      </c>
      <c r="J334" t="s">
        <v>399</v>
      </c>
      <c r="K334" t="s">
        <v>400</v>
      </c>
      <c r="L334">
        <v>30193</v>
      </c>
      <c r="M334" t="s">
        <v>359</v>
      </c>
      <c r="N334" t="s">
        <v>360</v>
      </c>
      <c r="O334">
        <v>30193</v>
      </c>
      <c r="P334" t="s">
        <v>359</v>
      </c>
      <c r="Q334" t="s">
        <v>360</v>
      </c>
      <c r="R334" t="s">
        <v>338</v>
      </c>
      <c r="S334" s="46">
        <v>0</v>
      </c>
      <c r="U334" s="46">
        <v>23</v>
      </c>
      <c r="IF334">
        <v>30193</v>
      </c>
      <c r="IG334" t="s">
        <v>359</v>
      </c>
      <c r="IH334" t="s">
        <v>285</v>
      </c>
      <c r="IK334">
        <v>-2</v>
      </c>
      <c r="IL334" t="s">
        <v>279</v>
      </c>
      <c r="IM334" t="s">
        <v>280</v>
      </c>
      <c r="IN334" t="s">
        <v>661</v>
      </c>
      <c r="IP334" t="s">
        <v>698</v>
      </c>
    </row>
    <row r="335" spans="1:250" x14ac:dyDescent="0.25">
      <c r="A335">
        <v>44142</v>
      </c>
      <c r="B335">
        <v>-890804480</v>
      </c>
      <c r="C335">
        <v>1837</v>
      </c>
      <c r="D335" t="s">
        <v>273</v>
      </c>
      <c r="E335" t="s">
        <v>274</v>
      </c>
      <c r="F335">
        <v>9695</v>
      </c>
      <c r="G335" t="s">
        <v>281</v>
      </c>
      <c r="H335" t="s">
        <v>282</v>
      </c>
      <c r="I335">
        <v>422</v>
      </c>
      <c r="J335" t="s">
        <v>401</v>
      </c>
      <c r="K335" t="s">
        <v>402</v>
      </c>
      <c r="L335">
        <v>30193</v>
      </c>
      <c r="M335" t="s">
        <v>359</v>
      </c>
      <c r="N335" t="s">
        <v>360</v>
      </c>
      <c r="O335">
        <v>30193</v>
      </c>
      <c r="P335" t="s">
        <v>359</v>
      </c>
      <c r="Q335" t="s">
        <v>360</v>
      </c>
      <c r="R335" t="s">
        <v>338</v>
      </c>
      <c r="S335" s="46">
        <v>0</v>
      </c>
      <c r="U335" s="46">
        <v>23</v>
      </c>
      <c r="IF335">
        <v>30193</v>
      </c>
      <c r="IG335" t="s">
        <v>359</v>
      </c>
      <c r="IH335" t="s">
        <v>285</v>
      </c>
      <c r="IK335">
        <v>-2</v>
      </c>
      <c r="IL335" t="s">
        <v>279</v>
      </c>
      <c r="IM335" t="s">
        <v>280</v>
      </c>
      <c r="IN335" t="s">
        <v>661</v>
      </c>
      <c r="IP335" t="s">
        <v>698</v>
      </c>
    </row>
    <row r="336" spans="1:250" x14ac:dyDescent="0.25">
      <c r="A336">
        <v>44143</v>
      </c>
      <c r="B336">
        <v>-890804480</v>
      </c>
      <c r="C336">
        <v>1837</v>
      </c>
      <c r="D336" t="s">
        <v>273</v>
      </c>
      <c r="E336" t="s">
        <v>274</v>
      </c>
      <c r="F336">
        <v>9695</v>
      </c>
      <c r="G336" t="s">
        <v>281</v>
      </c>
      <c r="H336" t="s">
        <v>282</v>
      </c>
      <c r="I336">
        <v>420</v>
      </c>
      <c r="J336" t="s">
        <v>403</v>
      </c>
      <c r="K336" t="s">
        <v>404</v>
      </c>
      <c r="L336">
        <v>30193</v>
      </c>
      <c r="M336" t="s">
        <v>359</v>
      </c>
      <c r="N336" t="s">
        <v>360</v>
      </c>
      <c r="O336">
        <v>30193</v>
      </c>
      <c r="P336" t="s">
        <v>359</v>
      </c>
      <c r="Q336" t="s">
        <v>360</v>
      </c>
      <c r="R336" t="s">
        <v>338</v>
      </c>
      <c r="S336" s="46">
        <v>0</v>
      </c>
      <c r="U336" s="46">
        <v>23</v>
      </c>
      <c r="IF336">
        <v>30193</v>
      </c>
      <c r="IG336" t="s">
        <v>359</v>
      </c>
      <c r="IH336" t="s">
        <v>285</v>
      </c>
      <c r="IK336">
        <v>-2</v>
      </c>
      <c r="IL336" t="s">
        <v>279</v>
      </c>
      <c r="IM336" t="s">
        <v>280</v>
      </c>
      <c r="IN336" t="s">
        <v>661</v>
      </c>
      <c r="IP336" t="s">
        <v>698</v>
      </c>
    </row>
    <row r="337" spans="1:250" x14ac:dyDescent="0.25">
      <c r="A337">
        <v>44144</v>
      </c>
      <c r="B337">
        <v>-890804480</v>
      </c>
      <c r="C337">
        <v>1837</v>
      </c>
      <c r="D337" t="s">
        <v>273</v>
      </c>
      <c r="E337" t="s">
        <v>274</v>
      </c>
      <c r="F337">
        <v>9695</v>
      </c>
      <c r="G337" t="s">
        <v>281</v>
      </c>
      <c r="H337" t="s">
        <v>282</v>
      </c>
      <c r="I337">
        <v>437</v>
      </c>
      <c r="J337" t="s">
        <v>658</v>
      </c>
      <c r="K337" t="s">
        <v>659</v>
      </c>
      <c r="L337">
        <v>30193</v>
      </c>
      <c r="M337" t="s">
        <v>359</v>
      </c>
      <c r="N337" t="s">
        <v>360</v>
      </c>
      <c r="O337">
        <v>30193</v>
      </c>
      <c r="P337" t="s">
        <v>359</v>
      </c>
      <c r="Q337" t="s">
        <v>360</v>
      </c>
      <c r="R337" t="s">
        <v>338</v>
      </c>
      <c r="S337" s="46">
        <v>0</v>
      </c>
      <c r="U337" s="46">
        <v>23</v>
      </c>
      <c r="IF337">
        <v>30193</v>
      </c>
      <c r="IG337" t="s">
        <v>359</v>
      </c>
      <c r="IH337" t="s">
        <v>285</v>
      </c>
      <c r="IK337">
        <v>-2</v>
      </c>
      <c r="IL337" t="s">
        <v>279</v>
      </c>
      <c r="IM337" t="s">
        <v>280</v>
      </c>
      <c r="IN337" t="s">
        <v>661</v>
      </c>
      <c r="IP337" t="s">
        <v>698</v>
      </c>
    </row>
    <row r="338" spans="1:250" x14ac:dyDescent="0.25">
      <c r="A338">
        <v>44145</v>
      </c>
      <c r="B338">
        <v>-890804480</v>
      </c>
      <c r="C338">
        <v>1837</v>
      </c>
      <c r="D338" t="s">
        <v>273</v>
      </c>
      <c r="E338" t="s">
        <v>274</v>
      </c>
      <c r="F338">
        <v>1848</v>
      </c>
      <c r="G338" t="s">
        <v>286</v>
      </c>
      <c r="H338" t="s">
        <v>274</v>
      </c>
      <c r="I338">
        <v>437</v>
      </c>
      <c r="J338" t="s">
        <v>658</v>
      </c>
      <c r="K338" t="s">
        <v>659</v>
      </c>
      <c r="L338">
        <v>30193</v>
      </c>
      <c r="M338" t="s">
        <v>359</v>
      </c>
      <c r="N338" t="s">
        <v>360</v>
      </c>
      <c r="O338">
        <v>30193</v>
      </c>
      <c r="P338" t="s">
        <v>359</v>
      </c>
      <c r="Q338" t="s">
        <v>360</v>
      </c>
      <c r="R338" t="s">
        <v>338</v>
      </c>
      <c r="S338" s="46">
        <v>0</v>
      </c>
      <c r="U338" s="46">
        <v>23</v>
      </c>
      <c r="IF338">
        <v>30193</v>
      </c>
      <c r="IG338" t="s">
        <v>359</v>
      </c>
      <c r="IH338" t="s">
        <v>288</v>
      </c>
      <c r="IK338">
        <v>-2</v>
      </c>
      <c r="IL338" t="s">
        <v>279</v>
      </c>
      <c r="IM338" t="s">
        <v>280</v>
      </c>
      <c r="IN338" t="s">
        <v>654</v>
      </c>
      <c r="IP338" t="s">
        <v>697</v>
      </c>
    </row>
    <row r="339" spans="1:250" x14ac:dyDescent="0.25">
      <c r="A339">
        <v>44146</v>
      </c>
      <c r="B339">
        <v>-890804480</v>
      </c>
      <c r="C339">
        <v>1837</v>
      </c>
      <c r="D339" t="s">
        <v>273</v>
      </c>
      <c r="E339" t="s">
        <v>274</v>
      </c>
      <c r="F339">
        <v>1848</v>
      </c>
      <c r="G339" t="s">
        <v>286</v>
      </c>
      <c r="H339" t="s">
        <v>274</v>
      </c>
      <c r="I339">
        <v>436</v>
      </c>
      <c r="J339" t="s">
        <v>656</v>
      </c>
      <c r="K339" t="s">
        <v>657</v>
      </c>
      <c r="L339">
        <v>30193</v>
      </c>
      <c r="M339" t="s">
        <v>359</v>
      </c>
      <c r="N339" t="s">
        <v>360</v>
      </c>
      <c r="O339">
        <v>30193</v>
      </c>
      <c r="P339" t="s">
        <v>359</v>
      </c>
      <c r="Q339" t="s">
        <v>360</v>
      </c>
      <c r="R339" t="s">
        <v>338</v>
      </c>
      <c r="S339" s="46">
        <v>0</v>
      </c>
      <c r="U339" s="46">
        <v>23</v>
      </c>
      <c r="IF339">
        <v>30193</v>
      </c>
      <c r="IG339" t="s">
        <v>359</v>
      </c>
      <c r="IH339" t="s">
        <v>288</v>
      </c>
      <c r="IK339">
        <v>-2</v>
      </c>
      <c r="IL339" t="s">
        <v>279</v>
      </c>
      <c r="IM339" t="s">
        <v>280</v>
      </c>
      <c r="IN339" t="s">
        <v>654</v>
      </c>
      <c r="IP339" t="s">
        <v>697</v>
      </c>
    </row>
    <row r="340" spans="1:250" x14ac:dyDescent="0.25">
      <c r="A340">
        <v>44147</v>
      </c>
      <c r="B340">
        <v>-890804480</v>
      </c>
      <c r="C340">
        <v>1837</v>
      </c>
      <c r="D340" t="s">
        <v>273</v>
      </c>
      <c r="E340" t="s">
        <v>274</v>
      </c>
      <c r="F340">
        <v>1848</v>
      </c>
      <c r="G340" t="s">
        <v>286</v>
      </c>
      <c r="H340" t="s">
        <v>274</v>
      </c>
      <c r="I340">
        <v>435</v>
      </c>
      <c r="J340" t="s">
        <v>491</v>
      </c>
      <c r="K340" t="s">
        <v>492</v>
      </c>
      <c r="L340">
        <v>30193</v>
      </c>
      <c r="M340" t="s">
        <v>359</v>
      </c>
      <c r="N340" t="s">
        <v>360</v>
      </c>
      <c r="O340">
        <v>30193</v>
      </c>
      <c r="P340" t="s">
        <v>359</v>
      </c>
      <c r="Q340" t="s">
        <v>360</v>
      </c>
      <c r="R340" t="s">
        <v>338</v>
      </c>
      <c r="S340" s="46">
        <v>0</v>
      </c>
      <c r="U340" s="46">
        <v>23</v>
      </c>
      <c r="IF340">
        <v>30193</v>
      </c>
      <c r="IG340" t="s">
        <v>359</v>
      </c>
      <c r="IH340" t="s">
        <v>288</v>
      </c>
      <c r="IK340">
        <v>-2</v>
      </c>
      <c r="IL340" t="s">
        <v>279</v>
      </c>
      <c r="IM340" t="s">
        <v>280</v>
      </c>
      <c r="IN340" t="s">
        <v>654</v>
      </c>
      <c r="IP340" t="s">
        <v>697</v>
      </c>
    </row>
    <row r="341" spans="1:250" x14ac:dyDescent="0.25">
      <c r="A341">
        <v>44148</v>
      </c>
      <c r="B341">
        <v>-890804480</v>
      </c>
      <c r="C341">
        <v>1837</v>
      </c>
      <c r="D341" t="s">
        <v>273</v>
      </c>
      <c r="E341" t="s">
        <v>274</v>
      </c>
      <c r="F341">
        <v>1848</v>
      </c>
      <c r="G341" t="s">
        <v>286</v>
      </c>
      <c r="H341" t="s">
        <v>274</v>
      </c>
      <c r="I341">
        <v>431</v>
      </c>
      <c r="J341" t="s">
        <v>493</v>
      </c>
      <c r="K341" t="s">
        <v>494</v>
      </c>
      <c r="L341">
        <v>30193</v>
      </c>
      <c r="M341" t="s">
        <v>359</v>
      </c>
      <c r="N341" t="s">
        <v>360</v>
      </c>
      <c r="O341">
        <v>30193</v>
      </c>
      <c r="P341" t="s">
        <v>359</v>
      </c>
      <c r="Q341" t="s">
        <v>360</v>
      </c>
      <c r="R341" t="s">
        <v>338</v>
      </c>
      <c r="S341" s="46">
        <v>0</v>
      </c>
      <c r="U341" s="46">
        <v>23</v>
      </c>
      <c r="IF341">
        <v>30193</v>
      </c>
      <c r="IG341" t="s">
        <v>359</v>
      </c>
      <c r="IH341" t="s">
        <v>288</v>
      </c>
      <c r="IK341">
        <v>-2</v>
      </c>
      <c r="IL341" t="s">
        <v>279</v>
      </c>
      <c r="IM341" t="s">
        <v>280</v>
      </c>
      <c r="IN341" t="s">
        <v>654</v>
      </c>
      <c r="IP341" t="s">
        <v>697</v>
      </c>
    </row>
    <row r="342" spans="1:250" x14ac:dyDescent="0.25">
      <c r="A342">
        <v>44149</v>
      </c>
      <c r="B342">
        <v>-890804480</v>
      </c>
      <c r="C342">
        <v>1837</v>
      </c>
      <c r="D342" t="s">
        <v>273</v>
      </c>
      <c r="E342" t="s">
        <v>274</v>
      </c>
      <c r="F342">
        <v>1848</v>
      </c>
      <c r="G342" t="s">
        <v>286</v>
      </c>
      <c r="H342" t="s">
        <v>274</v>
      </c>
      <c r="I342">
        <v>429</v>
      </c>
      <c r="J342" t="s">
        <v>395</v>
      </c>
      <c r="K342" t="s">
        <v>396</v>
      </c>
      <c r="L342">
        <v>30193</v>
      </c>
      <c r="M342" t="s">
        <v>359</v>
      </c>
      <c r="N342" t="s">
        <v>360</v>
      </c>
      <c r="O342">
        <v>30193</v>
      </c>
      <c r="P342" t="s">
        <v>359</v>
      </c>
      <c r="Q342" t="s">
        <v>360</v>
      </c>
      <c r="R342" t="s">
        <v>338</v>
      </c>
      <c r="S342" s="46">
        <v>0</v>
      </c>
      <c r="U342" s="46">
        <v>23</v>
      </c>
      <c r="IF342">
        <v>30193</v>
      </c>
      <c r="IG342" t="s">
        <v>359</v>
      </c>
      <c r="IH342" t="s">
        <v>288</v>
      </c>
      <c r="IK342">
        <v>-2</v>
      </c>
      <c r="IL342" t="s">
        <v>279</v>
      </c>
      <c r="IM342" t="s">
        <v>280</v>
      </c>
      <c r="IN342" t="s">
        <v>654</v>
      </c>
      <c r="IP342" t="s">
        <v>697</v>
      </c>
    </row>
    <row r="343" spans="1:250" x14ac:dyDescent="0.25">
      <c r="A343">
        <v>44150</v>
      </c>
      <c r="B343">
        <v>-890804480</v>
      </c>
      <c r="C343">
        <v>1837</v>
      </c>
      <c r="D343" t="s">
        <v>273</v>
      </c>
      <c r="E343" t="s">
        <v>274</v>
      </c>
      <c r="F343">
        <v>9695</v>
      </c>
      <c r="G343" t="s">
        <v>281</v>
      </c>
      <c r="H343" t="s">
        <v>282</v>
      </c>
      <c r="I343">
        <v>431</v>
      </c>
      <c r="J343" t="s">
        <v>493</v>
      </c>
      <c r="K343" t="s">
        <v>494</v>
      </c>
      <c r="L343">
        <v>30193</v>
      </c>
      <c r="M343" t="s">
        <v>359</v>
      </c>
      <c r="N343" t="s">
        <v>360</v>
      </c>
      <c r="O343">
        <v>30193</v>
      </c>
      <c r="P343" t="s">
        <v>359</v>
      </c>
      <c r="Q343" t="s">
        <v>360</v>
      </c>
      <c r="R343" t="s">
        <v>338</v>
      </c>
      <c r="S343" s="46">
        <v>0</v>
      </c>
      <c r="U343" s="46">
        <v>23</v>
      </c>
      <c r="IF343">
        <v>30193</v>
      </c>
      <c r="IG343" t="s">
        <v>359</v>
      </c>
      <c r="IH343" t="s">
        <v>285</v>
      </c>
      <c r="IK343">
        <v>-2</v>
      </c>
      <c r="IL343" t="s">
        <v>279</v>
      </c>
      <c r="IM343" t="s">
        <v>280</v>
      </c>
      <c r="IN343" t="s">
        <v>661</v>
      </c>
      <c r="IP343" t="s">
        <v>698</v>
      </c>
    </row>
    <row r="344" spans="1:250" x14ac:dyDescent="0.25">
      <c r="A344">
        <v>44151</v>
      </c>
      <c r="B344">
        <v>-890804480</v>
      </c>
      <c r="C344">
        <v>1837</v>
      </c>
      <c r="D344" t="s">
        <v>273</v>
      </c>
      <c r="E344" t="s">
        <v>274</v>
      </c>
      <c r="F344">
        <v>13794</v>
      </c>
      <c r="G344" t="s">
        <v>275</v>
      </c>
      <c r="H344" t="s">
        <v>276</v>
      </c>
      <c r="I344">
        <v>422</v>
      </c>
      <c r="J344" t="s">
        <v>401</v>
      </c>
      <c r="K344" t="s">
        <v>402</v>
      </c>
      <c r="L344">
        <v>31601</v>
      </c>
      <c r="M344" t="s">
        <v>361</v>
      </c>
      <c r="N344" t="s">
        <v>362</v>
      </c>
      <c r="O344">
        <v>31601</v>
      </c>
      <c r="P344" t="s">
        <v>361</v>
      </c>
      <c r="Q344" t="s">
        <v>362</v>
      </c>
      <c r="R344" t="s">
        <v>338</v>
      </c>
      <c r="S344" s="46">
        <v>0</v>
      </c>
      <c r="U344" s="46">
        <v>23</v>
      </c>
      <c r="IF344">
        <v>31601</v>
      </c>
      <c r="IG344" t="s">
        <v>361</v>
      </c>
      <c r="IH344" t="s">
        <v>319</v>
      </c>
      <c r="IK344">
        <v>-2</v>
      </c>
      <c r="IL344" t="s">
        <v>279</v>
      </c>
      <c r="IM344" t="s">
        <v>280</v>
      </c>
      <c r="IN344" t="s">
        <v>663</v>
      </c>
      <c r="IP344" t="s">
        <v>699</v>
      </c>
    </row>
    <row r="345" spans="1:250" x14ac:dyDescent="0.25">
      <c r="A345">
        <v>44152</v>
      </c>
      <c r="B345">
        <v>-890804480</v>
      </c>
      <c r="C345">
        <v>1837</v>
      </c>
      <c r="D345" t="s">
        <v>273</v>
      </c>
      <c r="E345" t="s">
        <v>274</v>
      </c>
      <c r="F345">
        <v>13794</v>
      </c>
      <c r="G345" t="s">
        <v>275</v>
      </c>
      <c r="H345" t="s">
        <v>276</v>
      </c>
      <c r="I345">
        <v>420</v>
      </c>
      <c r="J345" t="s">
        <v>403</v>
      </c>
      <c r="K345" t="s">
        <v>404</v>
      </c>
      <c r="L345">
        <v>31601</v>
      </c>
      <c r="M345" t="s">
        <v>361</v>
      </c>
      <c r="N345" t="s">
        <v>362</v>
      </c>
      <c r="O345">
        <v>31601</v>
      </c>
      <c r="P345" t="s">
        <v>361</v>
      </c>
      <c r="Q345" t="s">
        <v>362</v>
      </c>
      <c r="R345" t="s">
        <v>338</v>
      </c>
      <c r="S345" s="46">
        <v>0</v>
      </c>
      <c r="U345" s="46">
        <v>23</v>
      </c>
      <c r="IF345">
        <v>31601</v>
      </c>
      <c r="IG345" t="s">
        <v>361</v>
      </c>
      <c r="IH345" t="s">
        <v>319</v>
      </c>
      <c r="IK345">
        <v>-2</v>
      </c>
      <c r="IL345" t="s">
        <v>279</v>
      </c>
      <c r="IM345" t="s">
        <v>280</v>
      </c>
      <c r="IN345" t="s">
        <v>663</v>
      </c>
      <c r="IP345" t="s">
        <v>699</v>
      </c>
    </row>
    <row r="346" spans="1:250" x14ac:dyDescent="0.25">
      <c r="A346">
        <v>44153</v>
      </c>
      <c r="B346">
        <v>-890804480</v>
      </c>
      <c r="C346">
        <v>1837</v>
      </c>
      <c r="D346" t="s">
        <v>273</v>
      </c>
      <c r="E346" t="s">
        <v>274</v>
      </c>
      <c r="F346">
        <v>13794</v>
      </c>
      <c r="G346" t="s">
        <v>275</v>
      </c>
      <c r="H346" t="s">
        <v>276</v>
      </c>
      <c r="I346">
        <v>411</v>
      </c>
      <c r="J346" t="s">
        <v>393</v>
      </c>
      <c r="K346" t="s">
        <v>394</v>
      </c>
      <c r="L346">
        <v>31601</v>
      </c>
      <c r="M346" t="s">
        <v>361</v>
      </c>
      <c r="N346" t="s">
        <v>362</v>
      </c>
      <c r="O346">
        <v>31601</v>
      </c>
      <c r="P346" t="s">
        <v>361</v>
      </c>
      <c r="Q346" t="s">
        <v>362</v>
      </c>
      <c r="R346" t="s">
        <v>338</v>
      </c>
      <c r="S346" s="46">
        <v>0</v>
      </c>
      <c r="U346" s="46">
        <v>23</v>
      </c>
      <c r="IF346">
        <v>31601</v>
      </c>
      <c r="IG346" t="s">
        <v>361</v>
      </c>
      <c r="IH346" t="s">
        <v>319</v>
      </c>
      <c r="IK346">
        <v>-2</v>
      </c>
      <c r="IL346" t="s">
        <v>279</v>
      </c>
      <c r="IM346" t="s">
        <v>280</v>
      </c>
      <c r="IN346" t="s">
        <v>663</v>
      </c>
      <c r="IP346" t="s">
        <v>699</v>
      </c>
    </row>
    <row r="347" spans="1:250" x14ac:dyDescent="0.25">
      <c r="A347">
        <v>44154</v>
      </c>
      <c r="B347">
        <v>-890804480</v>
      </c>
      <c r="C347">
        <v>1837</v>
      </c>
      <c r="D347" t="s">
        <v>273</v>
      </c>
      <c r="E347" t="s">
        <v>274</v>
      </c>
      <c r="F347">
        <v>13794</v>
      </c>
      <c r="G347" t="s">
        <v>275</v>
      </c>
      <c r="H347" t="s">
        <v>276</v>
      </c>
      <c r="I347">
        <v>436</v>
      </c>
      <c r="J347" t="s">
        <v>656</v>
      </c>
      <c r="K347" t="s">
        <v>657</v>
      </c>
      <c r="L347">
        <v>31601</v>
      </c>
      <c r="M347" t="s">
        <v>361</v>
      </c>
      <c r="N347" t="s">
        <v>362</v>
      </c>
      <c r="O347">
        <v>31601</v>
      </c>
      <c r="P347" t="s">
        <v>361</v>
      </c>
      <c r="Q347" t="s">
        <v>362</v>
      </c>
      <c r="R347" t="s">
        <v>338</v>
      </c>
      <c r="S347" s="46">
        <v>0</v>
      </c>
      <c r="U347" s="46">
        <v>23</v>
      </c>
      <c r="IF347">
        <v>31601</v>
      </c>
      <c r="IG347" t="s">
        <v>361</v>
      </c>
      <c r="IH347" t="s">
        <v>319</v>
      </c>
      <c r="IK347">
        <v>-2</v>
      </c>
      <c r="IL347" t="s">
        <v>279</v>
      </c>
      <c r="IM347" t="s">
        <v>280</v>
      </c>
      <c r="IN347" t="s">
        <v>663</v>
      </c>
      <c r="IP347" t="s">
        <v>699</v>
      </c>
    </row>
    <row r="348" spans="1:250" x14ac:dyDescent="0.25">
      <c r="A348">
        <v>44155</v>
      </c>
      <c r="B348">
        <v>-890804480</v>
      </c>
      <c r="C348">
        <v>1837</v>
      </c>
      <c r="D348" t="s">
        <v>273</v>
      </c>
      <c r="E348" t="s">
        <v>274</v>
      </c>
      <c r="F348">
        <v>13794</v>
      </c>
      <c r="G348" t="s">
        <v>275</v>
      </c>
      <c r="H348" t="s">
        <v>276</v>
      </c>
      <c r="I348">
        <v>435</v>
      </c>
      <c r="J348" t="s">
        <v>491</v>
      </c>
      <c r="K348" t="s">
        <v>492</v>
      </c>
      <c r="L348">
        <v>31601</v>
      </c>
      <c r="M348" t="s">
        <v>361</v>
      </c>
      <c r="N348" t="s">
        <v>362</v>
      </c>
      <c r="O348">
        <v>31601</v>
      </c>
      <c r="P348" t="s">
        <v>361</v>
      </c>
      <c r="Q348" t="s">
        <v>362</v>
      </c>
      <c r="R348" t="s">
        <v>338</v>
      </c>
      <c r="S348" s="46">
        <v>0</v>
      </c>
      <c r="U348" s="46">
        <v>23</v>
      </c>
      <c r="IF348">
        <v>31601</v>
      </c>
      <c r="IG348" t="s">
        <v>361</v>
      </c>
      <c r="IH348" t="s">
        <v>319</v>
      </c>
      <c r="IK348">
        <v>-2</v>
      </c>
      <c r="IL348" t="s">
        <v>279</v>
      </c>
      <c r="IM348" t="s">
        <v>280</v>
      </c>
      <c r="IN348" t="s">
        <v>663</v>
      </c>
      <c r="IP348" t="s">
        <v>699</v>
      </c>
    </row>
    <row r="349" spans="1:250" x14ac:dyDescent="0.25">
      <c r="A349">
        <v>44156</v>
      </c>
      <c r="B349">
        <v>-890804480</v>
      </c>
      <c r="C349">
        <v>1837</v>
      </c>
      <c r="D349" t="s">
        <v>273</v>
      </c>
      <c r="E349" t="s">
        <v>274</v>
      </c>
      <c r="F349">
        <v>13794</v>
      </c>
      <c r="G349" t="s">
        <v>275</v>
      </c>
      <c r="H349" t="s">
        <v>276</v>
      </c>
      <c r="I349">
        <v>431</v>
      </c>
      <c r="J349" t="s">
        <v>493</v>
      </c>
      <c r="K349" t="s">
        <v>494</v>
      </c>
      <c r="L349">
        <v>31601</v>
      </c>
      <c r="M349" t="s">
        <v>361</v>
      </c>
      <c r="N349" t="s">
        <v>362</v>
      </c>
      <c r="O349">
        <v>31601</v>
      </c>
      <c r="P349" t="s">
        <v>361</v>
      </c>
      <c r="Q349" t="s">
        <v>362</v>
      </c>
      <c r="R349" t="s">
        <v>338</v>
      </c>
      <c r="S349" s="46">
        <v>0</v>
      </c>
      <c r="U349" s="46">
        <v>23</v>
      </c>
      <c r="IF349">
        <v>31601</v>
      </c>
      <c r="IG349" t="s">
        <v>361</v>
      </c>
      <c r="IH349" t="s">
        <v>319</v>
      </c>
      <c r="IK349">
        <v>-2</v>
      </c>
      <c r="IL349" t="s">
        <v>279</v>
      </c>
      <c r="IM349" t="s">
        <v>280</v>
      </c>
      <c r="IN349" t="s">
        <v>663</v>
      </c>
      <c r="IP349" t="s">
        <v>699</v>
      </c>
    </row>
    <row r="350" spans="1:250" x14ac:dyDescent="0.25">
      <c r="A350">
        <v>44157</v>
      </c>
      <c r="B350">
        <v>-890804480</v>
      </c>
      <c r="C350">
        <v>1837</v>
      </c>
      <c r="D350" t="s">
        <v>273</v>
      </c>
      <c r="E350" t="s">
        <v>274</v>
      </c>
      <c r="F350">
        <v>13794</v>
      </c>
      <c r="G350" t="s">
        <v>275</v>
      </c>
      <c r="H350" t="s">
        <v>276</v>
      </c>
      <c r="I350">
        <v>429</v>
      </c>
      <c r="J350" t="s">
        <v>395</v>
      </c>
      <c r="K350" t="s">
        <v>396</v>
      </c>
      <c r="L350">
        <v>31601</v>
      </c>
      <c r="M350" t="s">
        <v>361</v>
      </c>
      <c r="N350" t="s">
        <v>362</v>
      </c>
      <c r="O350">
        <v>31601</v>
      </c>
      <c r="P350" t="s">
        <v>361</v>
      </c>
      <c r="Q350" t="s">
        <v>362</v>
      </c>
      <c r="R350" t="s">
        <v>338</v>
      </c>
      <c r="S350" s="46">
        <v>0</v>
      </c>
      <c r="U350" s="46">
        <v>23</v>
      </c>
      <c r="IF350">
        <v>31601</v>
      </c>
      <c r="IG350" t="s">
        <v>361</v>
      </c>
      <c r="IH350" t="s">
        <v>319</v>
      </c>
      <c r="IK350">
        <v>-2</v>
      </c>
      <c r="IL350" t="s">
        <v>279</v>
      </c>
      <c r="IM350" t="s">
        <v>280</v>
      </c>
      <c r="IN350" t="s">
        <v>663</v>
      </c>
      <c r="IP350" t="s">
        <v>699</v>
      </c>
    </row>
    <row r="351" spans="1:250" x14ac:dyDescent="0.25">
      <c r="A351">
        <v>44158</v>
      </c>
      <c r="B351">
        <v>-890804480</v>
      </c>
      <c r="C351">
        <v>1837</v>
      </c>
      <c r="D351" t="s">
        <v>273</v>
      </c>
      <c r="E351" t="s">
        <v>274</v>
      </c>
      <c r="F351">
        <v>13794</v>
      </c>
      <c r="G351" t="s">
        <v>275</v>
      </c>
      <c r="H351" t="s">
        <v>276</v>
      </c>
      <c r="I351">
        <v>427</v>
      </c>
      <c r="J351" t="s">
        <v>397</v>
      </c>
      <c r="K351" t="s">
        <v>398</v>
      </c>
      <c r="L351">
        <v>31601</v>
      </c>
      <c r="M351" t="s">
        <v>361</v>
      </c>
      <c r="N351" t="s">
        <v>362</v>
      </c>
      <c r="O351">
        <v>31601</v>
      </c>
      <c r="P351" t="s">
        <v>361</v>
      </c>
      <c r="Q351" t="s">
        <v>362</v>
      </c>
      <c r="R351" t="s">
        <v>338</v>
      </c>
      <c r="S351" s="46">
        <v>0</v>
      </c>
      <c r="U351" s="46">
        <v>23</v>
      </c>
      <c r="IF351">
        <v>31601</v>
      </c>
      <c r="IG351" t="s">
        <v>361</v>
      </c>
      <c r="IH351" t="s">
        <v>319</v>
      </c>
      <c r="IK351">
        <v>-2</v>
      </c>
      <c r="IL351" t="s">
        <v>279</v>
      </c>
      <c r="IM351" t="s">
        <v>280</v>
      </c>
      <c r="IN351" t="s">
        <v>663</v>
      </c>
      <c r="IP351" t="s">
        <v>699</v>
      </c>
    </row>
    <row r="352" spans="1:250" x14ac:dyDescent="0.25">
      <c r="A352">
        <v>44159</v>
      </c>
      <c r="B352">
        <v>-890804480</v>
      </c>
      <c r="C352">
        <v>1837</v>
      </c>
      <c r="D352" t="s">
        <v>273</v>
      </c>
      <c r="E352" t="s">
        <v>274</v>
      </c>
      <c r="F352">
        <v>13794</v>
      </c>
      <c r="G352" t="s">
        <v>275</v>
      </c>
      <c r="H352" t="s">
        <v>276</v>
      </c>
      <c r="I352">
        <v>424</v>
      </c>
      <c r="J352" t="s">
        <v>399</v>
      </c>
      <c r="K352" t="s">
        <v>400</v>
      </c>
      <c r="L352">
        <v>31601</v>
      </c>
      <c r="M352" t="s">
        <v>361</v>
      </c>
      <c r="N352" t="s">
        <v>362</v>
      </c>
      <c r="O352">
        <v>31601</v>
      </c>
      <c r="P352" t="s">
        <v>361</v>
      </c>
      <c r="Q352" t="s">
        <v>362</v>
      </c>
      <c r="R352" t="s">
        <v>338</v>
      </c>
      <c r="S352" s="46">
        <v>0</v>
      </c>
      <c r="U352" s="46">
        <v>23</v>
      </c>
      <c r="IF352">
        <v>31601</v>
      </c>
      <c r="IG352" t="s">
        <v>361</v>
      </c>
      <c r="IH352" t="s">
        <v>319</v>
      </c>
      <c r="IK352">
        <v>-2</v>
      </c>
      <c r="IL352" t="s">
        <v>279</v>
      </c>
      <c r="IM352" t="s">
        <v>280</v>
      </c>
      <c r="IN352" t="s">
        <v>663</v>
      </c>
      <c r="IP352" t="s">
        <v>699</v>
      </c>
    </row>
    <row r="353" spans="1:250" x14ac:dyDescent="0.25">
      <c r="A353">
        <v>44160</v>
      </c>
      <c r="B353">
        <v>-890804480</v>
      </c>
      <c r="C353">
        <v>1837</v>
      </c>
      <c r="D353" t="s">
        <v>273</v>
      </c>
      <c r="E353" t="s">
        <v>274</v>
      </c>
      <c r="F353">
        <v>13794</v>
      </c>
      <c r="G353" t="s">
        <v>275</v>
      </c>
      <c r="H353" t="s">
        <v>276</v>
      </c>
      <c r="I353">
        <v>437</v>
      </c>
      <c r="J353" t="s">
        <v>658</v>
      </c>
      <c r="K353" t="s">
        <v>659</v>
      </c>
      <c r="L353">
        <v>31601</v>
      </c>
      <c r="M353" t="s">
        <v>361</v>
      </c>
      <c r="N353" t="s">
        <v>362</v>
      </c>
      <c r="O353">
        <v>31601</v>
      </c>
      <c r="P353" t="s">
        <v>361</v>
      </c>
      <c r="Q353" t="s">
        <v>362</v>
      </c>
      <c r="R353" t="s">
        <v>338</v>
      </c>
      <c r="S353" s="46">
        <v>0</v>
      </c>
      <c r="U353" s="46">
        <v>23</v>
      </c>
      <c r="IF353">
        <v>31601</v>
      </c>
      <c r="IG353" t="s">
        <v>361</v>
      </c>
      <c r="IH353" t="s">
        <v>319</v>
      </c>
      <c r="IK353">
        <v>-2</v>
      </c>
      <c r="IL353" t="s">
        <v>279</v>
      </c>
      <c r="IM353" t="s">
        <v>280</v>
      </c>
      <c r="IN353" t="s">
        <v>663</v>
      </c>
      <c r="IP353" t="s">
        <v>699</v>
      </c>
    </row>
    <row r="354" spans="1:250" x14ac:dyDescent="0.25">
      <c r="A354">
        <v>44161</v>
      </c>
      <c r="B354">
        <v>-890804480</v>
      </c>
      <c r="C354">
        <v>1837</v>
      </c>
      <c r="D354" t="s">
        <v>273</v>
      </c>
      <c r="E354" t="s">
        <v>274</v>
      </c>
      <c r="F354">
        <v>31620</v>
      </c>
      <c r="G354" t="s">
        <v>363</v>
      </c>
      <c r="H354" t="s">
        <v>364</v>
      </c>
      <c r="I354">
        <v>427</v>
      </c>
      <c r="J354" t="s">
        <v>397</v>
      </c>
      <c r="K354" t="s">
        <v>398</v>
      </c>
      <c r="L354">
        <v>31663</v>
      </c>
      <c r="M354" t="s">
        <v>365</v>
      </c>
      <c r="N354" t="s">
        <v>366</v>
      </c>
      <c r="O354">
        <v>31663</v>
      </c>
      <c r="P354" t="s">
        <v>365</v>
      </c>
      <c r="Q354" t="s">
        <v>366</v>
      </c>
      <c r="R354" t="s">
        <v>338</v>
      </c>
      <c r="S354" s="46">
        <v>0</v>
      </c>
      <c r="U354" s="46">
        <v>23</v>
      </c>
      <c r="IF354">
        <v>31663</v>
      </c>
      <c r="IG354" t="s">
        <v>365</v>
      </c>
      <c r="IH354" t="s">
        <v>367</v>
      </c>
      <c r="IK354">
        <v>-2</v>
      </c>
      <c r="IL354" t="s">
        <v>279</v>
      </c>
      <c r="IM354" t="s">
        <v>280</v>
      </c>
      <c r="IN354" t="s">
        <v>700</v>
      </c>
      <c r="IP354" t="s">
        <v>701</v>
      </c>
    </row>
    <row r="355" spans="1:250" x14ac:dyDescent="0.25">
      <c r="A355">
        <v>44162</v>
      </c>
      <c r="B355">
        <v>-890804480</v>
      </c>
      <c r="C355">
        <v>1837</v>
      </c>
      <c r="D355" t="s">
        <v>273</v>
      </c>
      <c r="E355" t="s">
        <v>274</v>
      </c>
      <c r="F355">
        <v>31620</v>
      </c>
      <c r="G355" t="s">
        <v>363</v>
      </c>
      <c r="H355" t="s">
        <v>364</v>
      </c>
      <c r="I355">
        <v>424</v>
      </c>
      <c r="J355" t="s">
        <v>399</v>
      </c>
      <c r="K355" t="s">
        <v>400</v>
      </c>
      <c r="L355">
        <v>31663</v>
      </c>
      <c r="M355" t="s">
        <v>365</v>
      </c>
      <c r="N355" t="s">
        <v>366</v>
      </c>
      <c r="O355">
        <v>31663</v>
      </c>
      <c r="P355" t="s">
        <v>365</v>
      </c>
      <c r="Q355" t="s">
        <v>366</v>
      </c>
      <c r="R355" t="s">
        <v>338</v>
      </c>
      <c r="S355" s="46">
        <v>0</v>
      </c>
      <c r="U355" s="46">
        <v>23</v>
      </c>
      <c r="IF355">
        <v>31663</v>
      </c>
      <c r="IG355" t="s">
        <v>365</v>
      </c>
      <c r="IH355" t="s">
        <v>367</v>
      </c>
      <c r="IK355">
        <v>-2</v>
      </c>
      <c r="IL355" t="s">
        <v>279</v>
      </c>
      <c r="IM355" t="s">
        <v>280</v>
      </c>
      <c r="IN355" t="s">
        <v>700</v>
      </c>
      <c r="IP355" t="s">
        <v>701</v>
      </c>
    </row>
    <row r="356" spans="1:250" x14ac:dyDescent="0.25">
      <c r="A356">
        <v>44163</v>
      </c>
      <c r="B356">
        <v>-890804480</v>
      </c>
      <c r="C356">
        <v>1837</v>
      </c>
      <c r="D356" t="s">
        <v>273</v>
      </c>
      <c r="E356" t="s">
        <v>274</v>
      </c>
      <c r="F356">
        <v>31620</v>
      </c>
      <c r="G356" t="s">
        <v>363</v>
      </c>
      <c r="H356" t="s">
        <v>364</v>
      </c>
      <c r="I356">
        <v>422</v>
      </c>
      <c r="J356" t="s">
        <v>401</v>
      </c>
      <c r="K356" t="s">
        <v>402</v>
      </c>
      <c r="L356">
        <v>31663</v>
      </c>
      <c r="M356" t="s">
        <v>365</v>
      </c>
      <c r="N356" t="s">
        <v>366</v>
      </c>
      <c r="O356">
        <v>31663</v>
      </c>
      <c r="P356" t="s">
        <v>365</v>
      </c>
      <c r="Q356" t="s">
        <v>366</v>
      </c>
      <c r="R356" t="s">
        <v>338</v>
      </c>
      <c r="S356" s="46">
        <v>0</v>
      </c>
      <c r="U356" s="46">
        <v>23</v>
      </c>
      <c r="IF356">
        <v>31663</v>
      </c>
      <c r="IG356" t="s">
        <v>365</v>
      </c>
      <c r="IH356" t="s">
        <v>367</v>
      </c>
      <c r="IK356">
        <v>-2</v>
      </c>
      <c r="IL356" t="s">
        <v>279</v>
      </c>
      <c r="IM356" t="s">
        <v>280</v>
      </c>
      <c r="IN356" t="s">
        <v>700</v>
      </c>
      <c r="IP356" t="s">
        <v>701</v>
      </c>
    </row>
    <row r="357" spans="1:250" x14ac:dyDescent="0.25">
      <c r="A357">
        <v>44164</v>
      </c>
      <c r="B357">
        <v>-890804480</v>
      </c>
      <c r="C357">
        <v>1837</v>
      </c>
      <c r="D357" t="s">
        <v>273</v>
      </c>
      <c r="E357" t="s">
        <v>274</v>
      </c>
      <c r="F357">
        <v>31620</v>
      </c>
      <c r="G357" t="s">
        <v>363</v>
      </c>
      <c r="H357" t="s">
        <v>364</v>
      </c>
      <c r="I357">
        <v>420</v>
      </c>
      <c r="J357" t="s">
        <v>403</v>
      </c>
      <c r="K357" t="s">
        <v>404</v>
      </c>
      <c r="L357">
        <v>31663</v>
      </c>
      <c r="M357" t="s">
        <v>365</v>
      </c>
      <c r="N357" t="s">
        <v>366</v>
      </c>
      <c r="O357">
        <v>31663</v>
      </c>
      <c r="P357" t="s">
        <v>365</v>
      </c>
      <c r="Q357" t="s">
        <v>366</v>
      </c>
      <c r="R357" t="s">
        <v>338</v>
      </c>
      <c r="S357" s="46">
        <v>0</v>
      </c>
      <c r="U357" s="46">
        <v>23</v>
      </c>
      <c r="IF357">
        <v>31663</v>
      </c>
      <c r="IG357" t="s">
        <v>365</v>
      </c>
      <c r="IH357" t="s">
        <v>367</v>
      </c>
      <c r="IK357">
        <v>-2</v>
      </c>
      <c r="IL357" t="s">
        <v>279</v>
      </c>
      <c r="IM357" t="s">
        <v>280</v>
      </c>
      <c r="IN357" t="s">
        <v>700</v>
      </c>
      <c r="IP357" t="s">
        <v>701</v>
      </c>
    </row>
    <row r="358" spans="1:250" x14ac:dyDescent="0.25">
      <c r="A358">
        <v>44165</v>
      </c>
      <c r="B358">
        <v>-890804480</v>
      </c>
      <c r="C358">
        <v>1837</v>
      </c>
      <c r="D358" t="s">
        <v>273</v>
      </c>
      <c r="E358" t="s">
        <v>274</v>
      </c>
      <c r="F358">
        <v>31620</v>
      </c>
      <c r="G358" t="s">
        <v>363</v>
      </c>
      <c r="H358" t="s">
        <v>364</v>
      </c>
      <c r="I358">
        <v>411</v>
      </c>
      <c r="J358" t="s">
        <v>393</v>
      </c>
      <c r="K358" t="s">
        <v>394</v>
      </c>
      <c r="L358">
        <v>31663</v>
      </c>
      <c r="M358" t="s">
        <v>365</v>
      </c>
      <c r="N358" t="s">
        <v>366</v>
      </c>
      <c r="O358">
        <v>31663</v>
      </c>
      <c r="P358" t="s">
        <v>365</v>
      </c>
      <c r="Q358" t="s">
        <v>366</v>
      </c>
      <c r="R358" t="s">
        <v>338</v>
      </c>
      <c r="S358" s="46">
        <v>0</v>
      </c>
      <c r="U358" s="46">
        <v>23</v>
      </c>
      <c r="IF358">
        <v>31663</v>
      </c>
      <c r="IG358" t="s">
        <v>365</v>
      </c>
      <c r="IH358" t="s">
        <v>367</v>
      </c>
      <c r="IK358">
        <v>-2</v>
      </c>
      <c r="IL358" t="s">
        <v>279</v>
      </c>
      <c r="IM358" t="s">
        <v>280</v>
      </c>
      <c r="IN358" t="s">
        <v>700</v>
      </c>
      <c r="IP358" t="s">
        <v>701</v>
      </c>
    </row>
    <row r="359" spans="1:250" x14ac:dyDescent="0.25">
      <c r="A359">
        <v>44166</v>
      </c>
      <c r="B359">
        <v>-890804480</v>
      </c>
      <c r="C359">
        <v>1837</v>
      </c>
      <c r="D359" t="s">
        <v>273</v>
      </c>
      <c r="E359" t="s">
        <v>274</v>
      </c>
      <c r="F359">
        <v>31620</v>
      </c>
      <c r="G359" t="s">
        <v>363</v>
      </c>
      <c r="H359" t="s">
        <v>364</v>
      </c>
      <c r="I359">
        <v>437</v>
      </c>
      <c r="J359" t="s">
        <v>658</v>
      </c>
      <c r="K359" t="s">
        <v>659</v>
      </c>
      <c r="L359">
        <v>31663</v>
      </c>
      <c r="M359" t="s">
        <v>365</v>
      </c>
      <c r="N359" t="s">
        <v>366</v>
      </c>
      <c r="O359">
        <v>31663</v>
      </c>
      <c r="P359" t="s">
        <v>365</v>
      </c>
      <c r="Q359" t="s">
        <v>366</v>
      </c>
      <c r="R359" t="s">
        <v>338</v>
      </c>
      <c r="S359" s="46">
        <v>0</v>
      </c>
      <c r="U359" s="46">
        <v>23</v>
      </c>
      <c r="IF359">
        <v>31663</v>
      </c>
      <c r="IG359" t="s">
        <v>365</v>
      </c>
      <c r="IH359" t="s">
        <v>367</v>
      </c>
      <c r="IK359">
        <v>-2</v>
      </c>
      <c r="IL359" t="s">
        <v>279</v>
      </c>
      <c r="IM359" t="s">
        <v>280</v>
      </c>
      <c r="IN359" t="s">
        <v>700</v>
      </c>
      <c r="IP359" t="s">
        <v>701</v>
      </c>
    </row>
    <row r="360" spans="1:250" x14ac:dyDescent="0.25">
      <c r="A360">
        <v>44167</v>
      </c>
      <c r="B360">
        <v>-890804480</v>
      </c>
      <c r="C360">
        <v>1837</v>
      </c>
      <c r="D360" t="s">
        <v>273</v>
      </c>
      <c r="E360" t="s">
        <v>274</v>
      </c>
      <c r="F360">
        <v>31620</v>
      </c>
      <c r="G360" t="s">
        <v>363</v>
      </c>
      <c r="H360" t="s">
        <v>364</v>
      </c>
      <c r="I360">
        <v>436</v>
      </c>
      <c r="J360" t="s">
        <v>656</v>
      </c>
      <c r="K360" t="s">
        <v>657</v>
      </c>
      <c r="L360">
        <v>31663</v>
      </c>
      <c r="M360" t="s">
        <v>365</v>
      </c>
      <c r="N360" t="s">
        <v>366</v>
      </c>
      <c r="O360">
        <v>31663</v>
      </c>
      <c r="P360" t="s">
        <v>365</v>
      </c>
      <c r="Q360" t="s">
        <v>366</v>
      </c>
      <c r="R360" t="s">
        <v>338</v>
      </c>
      <c r="S360" s="46">
        <v>0</v>
      </c>
      <c r="U360" s="46">
        <v>23</v>
      </c>
      <c r="IF360">
        <v>31663</v>
      </c>
      <c r="IG360" t="s">
        <v>365</v>
      </c>
      <c r="IH360" t="s">
        <v>367</v>
      </c>
      <c r="IK360">
        <v>-2</v>
      </c>
      <c r="IL360" t="s">
        <v>279</v>
      </c>
      <c r="IM360" t="s">
        <v>280</v>
      </c>
      <c r="IN360" t="s">
        <v>700</v>
      </c>
      <c r="IP360" t="s">
        <v>701</v>
      </c>
    </row>
    <row r="361" spans="1:250" x14ac:dyDescent="0.25">
      <c r="A361">
        <v>44168</v>
      </c>
      <c r="B361">
        <v>-890804480</v>
      </c>
      <c r="C361">
        <v>1837</v>
      </c>
      <c r="D361" t="s">
        <v>273</v>
      </c>
      <c r="E361" t="s">
        <v>274</v>
      </c>
      <c r="F361">
        <v>31620</v>
      </c>
      <c r="G361" t="s">
        <v>363</v>
      </c>
      <c r="H361" t="s">
        <v>364</v>
      </c>
      <c r="I361">
        <v>435</v>
      </c>
      <c r="J361" t="s">
        <v>491</v>
      </c>
      <c r="K361" t="s">
        <v>492</v>
      </c>
      <c r="L361">
        <v>31663</v>
      </c>
      <c r="M361" t="s">
        <v>365</v>
      </c>
      <c r="N361" t="s">
        <v>366</v>
      </c>
      <c r="O361">
        <v>31663</v>
      </c>
      <c r="P361" t="s">
        <v>365</v>
      </c>
      <c r="Q361" t="s">
        <v>366</v>
      </c>
      <c r="R361" t="s">
        <v>338</v>
      </c>
      <c r="S361" s="46">
        <v>0</v>
      </c>
      <c r="U361" s="46">
        <v>23</v>
      </c>
      <c r="IF361">
        <v>31663</v>
      </c>
      <c r="IG361" t="s">
        <v>365</v>
      </c>
      <c r="IH361" t="s">
        <v>367</v>
      </c>
      <c r="IK361">
        <v>-2</v>
      </c>
      <c r="IL361" t="s">
        <v>279</v>
      </c>
      <c r="IM361" t="s">
        <v>280</v>
      </c>
      <c r="IN361" t="s">
        <v>700</v>
      </c>
      <c r="IP361" t="s">
        <v>701</v>
      </c>
    </row>
    <row r="362" spans="1:250" x14ac:dyDescent="0.25">
      <c r="A362">
        <v>44169</v>
      </c>
      <c r="B362">
        <v>-890804480</v>
      </c>
      <c r="C362">
        <v>1837</v>
      </c>
      <c r="D362" t="s">
        <v>273</v>
      </c>
      <c r="E362" t="s">
        <v>274</v>
      </c>
      <c r="F362">
        <v>31620</v>
      </c>
      <c r="G362" t="s">
        <v>363</v>
      </c>
      <c r="H362" t="s">
        <v>364</v>
      </c>
      <c r="I362">
        <v>431</v>
      </c>
      <c r="J362" t="s">
        <v>493</v>
      </c>
      <c r="K362" t="s">
        <v>494</v>
      </c>
      <c r="L362">
        <v>31663</v>
      </c>
      <c r="M362" t="s">
        <v>365</v>
      </c>
      <c r="N362" t="s">
        <v>366</v>
      </c>
      <c r="O362">
        <v>31663</v>
      </c>
      <c r="P362" t="s">
        <v>365</v>
      </c>
      <c r="Q362" t="s">
        <v>366</v>
      </c>
      <c r="R362" t="s">
        <v>338</v>
      </c>
      <c r="S362" s="46">
        <v>0</v>
      </c>
      <c r="U362" s="46">
        <v>23</v>
      </c>
      <c r="IF362">
        <v>31663</v>
      </c>
      <c r="IG362" t="s">
        <v>365</v>
      </c>
      <c r="IH362" t="s">
        <v>367</v>
      </c>
      <c r="IK362">
        <v>-2</v>
      </c>
      <c r="IL362" t="s">
        <v>279</v>
      </c>
      <c r="IM362" t="s">
        <v>280</v>
      </c>
      <c r="IN362" t="s">
        <v>700</v>
      </c>
      <c r="IP362" t="s">
        <v>701</v>
      </c>
    </row>
    <row r="363" spans="1:250" x14ac:dyDescent="0.25">
      <c r="A363">
        <v>44170</v>
      </c>
      <c r="B363">
        <v>-890804480</v>
      </c>
      <c r="C363">
        <v>1837</v>
      </c>
      <c r="D363" t="s">
        <v>273</v>
      </c>
      <c r="E363" t="s">
        <v>274</v>
      </c>
      <c r="F363">
        <v>31620</v>
      </c>
      <c r="G363" t="s">
        <v>363</v>
      </c>
      <c r="H363" t="s">
        <v>364</v>
      </c>
      <c r="I363">
        <v>429</v>
      </c>
      <c r="J363" t="s">
        <v>395</v>
      </c>
      <c r="K363" t="s">
        <v>396</v>
      </c>
      <c r="L363">
        <v>31663</v>
      </c>
      <c r="M363" t="s">
        <v>365</v>
      </c>
      <c r="N363" t="s">
        <v>366</v>
      </c>
      <c r="O363">
        <v>31663</v>
      </c>
      <c r="P363" t="s">
        <v>365</v>
      </c>
      <c r="Q363" t="s">
        <v>366</v>
      </c>
      <c r="R363" t="s">
        <v>338</v>
      </c>
      <c r="S363" s="46">
        <v>0</v>
      </c>
      <c r="U363" s="46">
        <v>23</v>
      </c>
      <c r="IF363">
        <v>31663</v>
      </c>
      <c r="IG363" t="s">
        <v>365</v>
      </c>
      <c r="IH363" t="s">
        <v>367</v>
      </c>
      <c r="IK363">
        <v>-2</v>
      </c>
      <c r="IL363" t="s">
        <v>279</v>
      </c>
      <c r="IM363" t="s">
        <v>280</v>
      </c>
      <c r="IN363" t="s">
        <v>700</v>
      </c>
      <c r="IP363" t="s">
        <v>701</v>
      </c>
    </row>
    <row r="364" spans="1:250" x14ac:dyDescent="0.25">
      <c r="A364">
        <v>44171</v>
      </c>
      <c r="B364">
        <v>-890804480</v>
      </c>
      <c r="C364">
        <v>1837</v>
      </c>
      <c r="D364" t="s">
        <v>273</v>
      </c>
      <c r="E364" t="s">
        <v>274</v>
      </c>
      <c r="F364">
        <v>9695</v>
      </c>
      <c r="G364" t="s">
        <v>281</v>
      </c>
      <c r="H364" t="s">
        <v>282</v>
      </c>
      <c r="I364">
        <v>411</v>
      </c>
      <c r="J364" t="s">
        <v>393</v>
      </c>
      <c r="K364" t="s">
        <v>394</v>
      </c>
      <c r="L364">
        <v>32534</v>
      </c>
      <c r="M364" t="s">
        <v>368</v>
      </c>
      <c r="N364" t="s">
        <v>369</v>
      </c>
      <c r="O364">
        <v>32534</v>
      </c>
      <c r="P364" t="s">
        <v>368</v>
      </c>
      <c r="Q364" t="s">
        <v>369</v>
      </c>
      <c r="R364" t="s">
        <v>338</v>
      </c>
      <c r="S364" s="46">
        <v>0</v>
      </c>
      <c r="U364" s="46">
        <v>23</v>
      </c>
      <c r="IF364">
        <v>32534</v>
      </c>
      <c r="IG364" t="s">
        <v>368</v>
      </c>
      <c r="IH364" t="s">
        <v>285</v>
      </c>
      <c r="IK364">
        <v>-2</v>
      </c>
      <c r="IL364" t="s">
        <v>279</v>
      </c>
      <c r="IM364" t="s">
        <v>280</v>
      </c>
      <c r="IN364" t="s">
        <v>661</v>
      </c>
      <c r="IP364" t="s">
        <v>702</v>
      </c>
    </row>
    <row r="365" spans="1:250" x14ac:dyDescent="0.25">
      <c r="A365">
        <v>44172</v>
      </c>
      <c r="B365">
        <v>-890804480</v>
      </c>
      <c r="C365">
        <v>1837</v>
      </c>
      <c r="D365" t="s">
        <v>273</v>
      </c>
      <c r="E365" t="s">
        <v>274</v>
      </c>
      <c r="F365">
        <v>9695</v>
      </c>
      <c r="G365" t="s">
        <v>281</v>
      </c>
      <c r="H365" t="s">
        <v>282</v>
      </c>
      <c r="I365">
        <v>427</v>
      </c>
      <c r="J365" t="s">
        <v>397</v>
      </c>
      <c r="K365" t="s">
        <v>398</v>
      </c>
      <c r="L365">
        <v>32534</v>
      </c>
      <c r="M365" t="s">
        <v>368</v>
      </c>
      <c r="N365" t="s">
        <v>369</v>
      </c>
      <c r="O365">
        <v>32534</v>
      </c>
      <c r="P365" t="s">
        <v>368</v>
      </c>
      <c r="Q365" t="s">
        <v>369</v>
      </c>
      <c r="R365" t="s">
        <v>338</v>
      </c>
      <c r="S365" s="46">
        <v>0</v>
      </c>
      <c r="U365" s="46">
        <v>23</v>
      </c>
      <c r="IF365">
        <v>32534</v>
      </c>
      <c r="IG365" t="s">
        <v>368</v>
      </c>
      <c r="IH365" t="s">
        <v>285</v>
      </c>
      <c r="IK365">
        <v>-2</v>
      </c>
      <c r="IL365" t="s">
        <v>279</v>
      </c>
      <c r="IM365" t="s">
        <v>280</v>
      </c>
      <c r="IN365" t="s">
        <v>661</v>
      </c>
      <c r="IP365" t="s">
        <v>702</v>
      </c>
    </row>
    <row r="366" spans="1:250" x14ac:dyDescent="0.25">
      <c r="A366">
        <v>44173</v>
      </c>
      <c r="B366">
        <v>-890804480</v>
      </c>
      <c r="C366">
        <v>1837</v>
      </c>
      <c r="D366" t="s">
        <v>273</v>
      </c>
      <c r="E366" t="s">
        <v>274</v>
      </c>
      <c r="F366">
        <v>9695</v>
      </c>
      <c r="G366" t="s">
        <v>281</v>
      </c>
      <c r="H366" t="s">
        <v>282</v>
      </c>
      <c r="I366">
        <v>424</v>
      </c>
      <c r="J366" t="s">
        <v>399</v>
      </c>
      <c r="K366" t="s">
        <v>400</v>
      </c>
      <c r="L366">
        <v>32534</v>
      </c>
      <c r="M366" t="s">
        <v>368</v>
      </c>
      <c r="N366" t="s">
        <v>369</v>
      </c>
      <c r="O366">
        <v>32534</v>
      </c>
      <c r="P366" t="s">
        <v>368</v>
      </c>
      <c r="Q366" t="s">
        <v>369</v>
      </c>
      <c r="R366" t="s">
        <v>338</v>
      </c>
      <c r="S366" s="46">
        <v>0</v>
      </c>
      <c r="U366" s="46">
        <v>23</v>
      </c>
      <c r="IF366">
        <v>32534</v>
      </c>
      <c r="IG366" t="s">
        <v>368</v>
      </c>
      <c r="IH366" t="s">
        <v>285</v>
      </c>
      <c r="IK366">
        <v>-2</v>
      </c>
      <c r="IL366" t="s">
        <v>279</v>
      </c>
      <c r="IM366" t="s">
        <v>280</v>
      </c>
      <c r="IN366" t="s">
        <v>661</v>
      </c>
      <c r="IP366" t="s">
        <v>702</v>
      </c>
    </row>
    <row r="367" spans="1:250" x14ac:dyDescent="0.25">
      <c r="A367">
        <v>44174</v>
      </c>
      <c r="B367">
        <v>-890804480</v>
      </c>
      <c r="C367">
        <v>1837</v>
      </c>
      <c r="D367" t="s">
        <v>273</v>
      </c>
      <c r="E367" t="s">
        <v>274</v>
      </c>
      <c r="F367">
        <v>9695</v>
      </c>
      <c r="G367" t="s">
        <v>281</v>
      </c>
      <c r="H367" t="s">
        <v>282</v>
      </c>
      <c r="I367">
        <v>422</v>
      </c>
      <c r="J367" t="s">
        <v>401</v>
      </c>
      <c r="K367" t="s">
        <v>402</v>
      </c>
      <c r="L367">
        <v>32534</v>
      </c>
      <c r="M367" t="s">
        <v>368</v>
      </c>
      <c r="N367" t="s">
        <v>369</v>
      </c>
      <c r="O367">
        <v>32534</v>
      </c>
      <c r="P367" t="s">
        <v>368</v>
      </c>
      <c r="Q367" t="s">
        <v>369</v>
      </c>
      <c r="R367" t="s">
        <v>338</v>
      </c>
      <c r="S367" s="46">
        <v>0</v>
      </c>
      <c r="U367" s="46">
        <v>23</v>
      </c>
      <c r="IF367">
        <v>32534</v>
      </c>
      <c r="IG367" t="s">
        <v>368</v>
      </c>
      <c r="IH367" t="s">
        <v>285</v>
      </c>
      <c r="IK367">
        <v>-2</v>
      </c>
      <c r="IL367" t="s">
        <v>279</v>
      </c>
      <c r="IM367" t="s">
        <v>280</v>
      </c>
      <c r="IN367" t="s">
        <v>661</v>
      </c>
      <c r="IP367" t="s">
        <v>702</v>
      </c>
    </row>
    <row r="368" spans="1:250" x14ac:dyDescent="0.25">
      <c r="A368">
        <v>44175</v>
      </c>
      <c r="B368">
        <v>-890804480</v>
      </c>
      <c r="C368">
        <v>1837</v>
      </c>
      <c r="D368" t="s">
        <v>273</v>
      </c>
      <c r="E368" t="s">
        <v>274</v>
      </c>
      <c r="F368">
        <v>9695</v>
      </c>
      <c r="G368" t="s">
        <v>281</v>
      </c>
      <c r="H368" t="s">
        <v>282</v>
      </c>
      <c r="I368">
        <v>420</v>
      </c>
      <c r="J368" t="s">
        <v>403</v>
      </c>
      <c r="K368" t="s">
        <v>404</v>
      </c>
      <c r="L368">
        <v>32534</v>
      </c>
      <c r="M368" t="s">
        <v>368</v>
      </c>
      <c r="N368" t="s">
        <v>369</v>
      </c>
      <c r="O368">
        <v>32534</v>
      </c>
      <c r="P368" t="s">
        <v>368</v>
      </c>
      <c r="Q368" t="s">
        <v>369</v>
      </c>
      <c r="R368" t="s">
        <v>338</v>
      </c>
      <c r="S368" s="46">
        <v>0</v>
      </c>
      <c r="U368" s="46">
        <v>23</v>
      </c>
      <c r="IF368">
        <v>32534</v>
      </c>
      <c r="IG368" t="s">
        <v>368</v>
      </c>
      <c r="IH368" t="s">
        <v>285</v>
      </c>
      <c r="IK368">
        <v>-2</v>
      </c>
      <c r="IL368" t="s">
        <v>279</v>
      </c>
      <c r="IM368" t="s">
        <v>280</v>
      </c>
      <c r="IN368" t="s">
        <v>661</v>
      </c>
      <c r="IP368" t="s">
        <v>702</v>
      </c>
    </row>
    <row r="369" spans="1:250" x14ac:dyDescent="0.25">
      <c r="A369">
        <v>44176</v>
      </c>
      <c r="B369">
        <v>-890804480</v>
      </c>
      <c r="C369">
        <v>1837</v>
      </c>
      <c r="D369" t="s">
        <v>273</v>
      </c>
      <c r="E369" t="s">
        <v>274</v>
      </c>
      <c r="F369">
        <v>9695</v>
      </c>
      <c r="G369" t="s">
        <v>281</v>
      </c>
      <c r="H369" t="s">
        <v>282</v>
      </c>
      <c r="I369">
        <v>420</v>
      </c>
      <c r="J369" t="s">
        <v>403</v>
      </c>
      <c r="K369" t="s">
        <v>404</v>
      </c>
      <c r="L369">
        <v>34667</v>
      </c>
      <c r="M369" t="s">
        <v>370</v>
      </c>
      <c r="N369" t="s">
        <v>371</v>
      </c>
      <c r="O369">
        <v>34667</v>
      </c>
      <c r="P369" t="s">
        <v>370</v>
      </c>
      <c r="Q369" t="s">
        <v>371</v>
      </c>
      <c r="R369" t="s">
        <v>338</v>
      </c>
      <c r="S369" s="46">
        <v>0</v>
      </c>
      <c r="U369" s="46">
        <v>23</v>
      </c>
      <c r="IF369">
        <v>34667</v>
      </c>
      <c r="IG369" t="s">
        <v>370</v>
      </c>
      <c r="IH369" t="s">
        <v>285</v>
      </c>
      <c r="IK369">
        <v>-2</v>
      </c>
      <c r="IL369" t="s">
        <v>279</v>
      </c>
      <c r="IM369" t="s">
        <v>280</v>
      </c>
      <c r="IN369" t="s">
        <v>661</v>
      </c>
      <c r="IP369" t="s">
        <v>703</v>
      </c>
    </row>
    <row r="370" spans="1:250" x14ac:dyDescent="0.25">
      <c r="A370">
        <v>44177</v>
      </c>
      <c r="B370">
        <v>-890804480</v>
      </c>
      <c r="C370">
        <v>1837</v>
      </c>
      <c r="D370" t="s">
        <v>273</v>
      </c>
      <c r="E370" t="s">
        <v>274</v>
      </c>
      <c r="F370">
        <v>9695</v>
      </c>
      <c r="G370" t="s">
        <v>281</v>
      </c>
      <c r="H370" t="s">
        <v>282</v>
      </c>
      <c r="I370">
        <v>411</v>
      </c>
      <c r="J370" t="s">
        <v>393</v>
      </c>
      <c r="K370" t="s">
        <v>394</v>
      </c>
      <c r="L370">
        <v>34667</v>
      </c>
      <c r="M370" t="s">
        <v>370</v>
      </c>
      <c r="N370" t="s">
        <v>371</v>
      </c>
      <c r="O370">
        <v>34667</v>
      </c>
      <c r="P370" t="s">
        <v>370</v>
      </c>
      <c r="Q370" t="s">
        <v>371</v>
      </c>
      <c r="R370" t="s">
        <v>338</v>
      </c>
      <c r="S370" s="46">
        <v>0</v>
      </c>
      <c r="U370" s="46">
        <v>23</v>
      </c>
      <c r="IF370">
        <v>34667</v>
      </c>
      <c r="IG370" t="s">
        <v>370</v>
      </c>
      <c r="IH370" t="s">
        <v>285</v>
      </c>
      <c r="IK370">
        <v>-2</v>
      </c>
      <c r="IL370" t="s">
        <v>279</v>
      </c>
      <c r="IM370" t="s">
        <v>280</v>
      </c>
      <c r="IN370" t="s">
        <v>661</v>
      </c>
      <c r="IP370" t="s">
        <v>703</v>
      </c>
    </row>
    <row r="371" spans="1:250" x14ac:dyDescent="0.25">
      <c r="A371">
        <v>44178</v>
      </c>
      <c r="B371">
        <v>-890804480</v>
      </c>
      <c r="C371">
        <v>1837</v>
      </c>
      <c r="D371" t="s">
        <v>273</v>
      </c>
      <c r="E371" t="s">
        <v>274</v>
      </c>
      <c r="F371">
        <v>13794</v>
      </c>
      <c r="G371" t="s">
        <v>275</v>
      </c>
      <c r="H371" t="s">
        <v>276</v>
      </c>
      <c r="I371">
        <v>429</v>
      </c>
      <c r="J371" t="s">
        <v>395</v>
      </c>
      <c r="K371" t="s">
        <v>396</v>
      </c>
      <c r="L371">
        <v>34667</v>
      </c>
      <c r="M371" t="s">
        <v>370</v>
      </c>
      <c r="N371" t="s">
        <v>371</v>
      </c>
      <c r="O371">
        <v>34667</v>
      </c>
      <c r="P371" t="s">
        <v>370</v>
      </c>
      <c r="Q371" t="s">
        <v>371</v>
      </c>
      <c r="R371" t="s">
        <v>338</v>
      </c>
      <c r="S371" s="46">
        <v>0</v>
      </c>
      <c r="U371" s="46">
        <v>23</v>
      </c>
      <c r="IF371">
        <v>34667</v>
      </c>
      <c r="IG371" t="s">
        <v>370</v>
      </c>
      <c r="IH371" t="s">
        <v>319</v>
      </c>
      <c r="IK371">
        <v>-2</v>
      </c>
      <c r="IL371" t="s">
        <v>279</v>
      </c>
      <c r="IM371" t="s">
        <v>280</v>
      </c>
      <c r="IN371" t="s">
        <v>663</v>
      </c>
      <c r="IP371" t="s">
        <v>704</v>
      </c>
    </row>
    <row r="372" spans="1:250" x14ac:dyDescent="0.25">
      <c r="A372">
        <v>44179</v>
      </c>
      <c r="B372">
        <v>-890804480</v>
      </c>
      <c r="C372">
        <v>1837</v>
      </c>
      <c r="D372" t="s">
        <v>273</v>
      </c>
      <c r="E372" t="s">
        <v>274</v>
      </c>
      <c r="F372">
        <v>13794</v>
      </c>
      <c r="G372" t="s">
        <v>275</v>
      </c>
      <c r="H372" t="s">
        <v>276</v>
      </c>
      <c r="I372">
        <v>427</v>
      </c>
      <c r="J372" t="s">
        <v>397</v>
      </c>
      <c r="K372" t="s">
        <v>398</v>
      </c>
      <c r="L372">
        <v>34667</v>
      </c>
      <c r="M372" t="s">
        <v>370</v>
      </c>
      <c r="N372" t="s">
        <v>371</v>
      </c>
      <c r="O372">
        <v>34667</v>
      </c>
      <c r="P372" t="s">
        <v>370</v>
      </c>
      <c r="Q372" t="s">
        <v>371</v>
      </c>
      <c r="R372" t="s">
        <v>338</v>
      </c>
      <c r="S372" s="46">
        <v>0</v>
      </c>
      <c r="U372" s="46">
        <v>23</v>
      </c>
      <c r="IF372">
        <v>34667</v>
      </c>
      <c r="IG372" t="s">
        <v>370</v>
      </c>
      <c r="IH372" t="s">
        <v>319</v>
      </c>
      <c r="IK372">
        <v>-2</v>
      </c>
      <c r="IL372" t="s">
        <v>279</v>
      </c>
      <c r="IM372" t="s">
        <v>280</v>
      </c>
      <c r="IN372" t="s">
        <v>663</v>
      </c>
      <c r="IP372" t="s">
        <v>704</v>
      </c>
    </row>
    <row r="373" spans="1:250" x14ac:dyDescent="0.25">
      <c r="A373">
        <v>44180</v>
      </c>
      <c r="B373">
        <v>-890804480</v>
      </c>
      <c r="C373">
        <v>1837</v>
      </c>
      <c r="D373" t="s">
        <v>273</v>
      </c>
      <c r="E373" t="s">
        <v>274</v>
      </c>
      <c r="F373">
        <v>13794</v>
      </c>
      <c r="G373" t="s">
        <v>275</v>
      </c>
      <c r="H373" t="s">
        <v>276</v>
      </c>
      <c r="I373">
        <v>424</v>
      </c>
      <c r="J373" t="s">
        <v>399</v>
      </c>
      <c r="K373" t="s">
        <v>400</v>
      </c>
      <c r="L373">
        <v>34667</v>
      </c>
      <c r="M373" t="s">
        <v>370</v>
      </c>
      <c r="N373" t="s">
        <v>371</v>
      </c>
      <c r="O373">
        <v>34667</v>
      </c>
      <c r="P373" t="s">
        <v>370</v>
      </c>
      <c r="Q373" t="s">
        <v>371</v>
      </c>
      <c r="R373" t="s">
        <v>338</v>
      </c>
      <c r="S373" s="46">
        <v>0</v>
      </c>
      <c r="U373" s="46">
        <v>23</v>
      </c>
      <c r="IF373">
        <v>34667</v>
      </c>
      <c r="IG373" t="s">
        <v>370</v>
      </c>
      <c r="IH373" t="s">
        <v>319</v>
      </c>
      <c r="IK373">
        <v>-2</v>
      </c>
      <c r="IL373" t="s">
        <v>279</v>
      </c>
      <c r="IM373" t="s">
        <v>280</v>
      </c>
      <c r="IN373" t="s">
        <v>663</v>
      </c>
      <c r="IP373" t="s">
        <v>704</v>
      </c>
    </row>
    <row r="374" spans="1:250" x14ac:dyDescent="0.25">
      <c r="A374">
        <v>44181</v>
      </c>
      <c r="B374">
        <v>-890804480</v>
      </c>
      <c r="C374">
        <v>1837</v>
      </c>
      <c r="D374" t="s">
        <v>273</v>
      </c>
      <c r="E374" t="s">
        <v>274</v>
      </c>
      <c r="F374">
        <v>13794</v>
      </c>
      <c r="G374" t="s">
        <v>275</v>
      </c>
      <c r="H374" t="s">
        <v>276</v>
      </c>
      <c r="I374">
        <v>422</v>
      </c>
      <c r="J374" t="s">
        <v>401</v>
      </c>
      <c r="K374" t="s">
        <v>402</v>
      </c>
      <c r="L374">
        <v>34667</v>
      </c>
      <c r="M374" t="s">
        <v>370</v>
      </c>
      <c r="N374" t="s">
        <v>371</v>
      </c>
      <c r="O374">
        <v>34667</v>
      </c>
      <c r="P374" t="s">
        <v>370</v>
      </c>
      <c r="Q374" t="s">
        <v>371</v>
      </c>
      <c r="R374" t="s">
        <v>338</v>
      </c>
      <c r="S374" s="46">
        <v>0</v>
      </c>
      <c r="U374" s="46">
        <v>23</v>
      </c>
      <c r="IF374">
        <v>34667</v>
      </c>
      <c r="IG374" t="s">
        <v>370</v>
      </c>
      <c r="IH374" t="s">
        <v>319</v>
      </c>
      <c r="IK374">
        <v>-2</v>
      </c>
      <c r="IL374" t="s">
        <v>279</v>
      </c>
      <c r="IM374" t="s">
        <v>280</v>
      </c>
      <c r="IN374" t="s">
        <v>663</v>
      </c>
      <c r="IP374" t="s">
        <v>704</v>
      </c>
    </row>
    <row r="375" spans="1:250" x14ac:dyDescent="0.25">
      <c r="A375">
        <v>44182</v>
      </c>
      <c r="B375">
        <v>-890804480</v>
      </c>
      <c r="C375">
        <v>1837</v>
      </c>
      <c r="D375" t="s">
        <v>273</v>
      </c>
      <c r="E375" t="s">
        <v>274</v>
      </c>
      <c r="F375">
        <v>13794</v>
      </c>
      <c r="G375" t="s">
        <v>275</v>
      </c>
      <c r="H375" t="s">
        <v>276</v>
      </c>
      <c r="I375">
        <v>420</v>
      </c>
      <c r="J375" t="s">
        <v>403</v>
      </c>
      <c r="K375" t="s">
        <v>404</v>
      </c>
      <c r="L375">
        <v>34667</v>
      </c>
      <c r="M375" t="s">
        <v>370</v>
      </c>
      <c r="N375" t="s">
        <v>371</v>
      </c>
      <c r="O375">
        <v>34667</v>
      </c>
      <c r="P375" t="s">
        <v>370</v>
      </c>
      <c r="Q375" t="s">
        <v>371</v>
      </c>
      <c r="R375" t="s">
        <v>338</v>
      </c>
      <c r="S375" s="46">
        <v>0</v>
      </c>
      <c r="U375" s="46">
        <v>23</v>
      </c>
      <c r="IF375">
        <v>34667</v>
      </c>
      <c r="IG375" t="s">
        <v>370</v>
      </c>
      <c r="IH375" t="s">
        <v>319</v>
      </c>
      <c r="IK375">
        <v>-2</v>
      </c>
      <c r="IL375" t="s">
        <v>279</v>
      </c>
      <c r="IM375" t="s">
        <v>280</v>
      </c>
      <c r="IN375" t="s">
        <v>663</v>
      </c>
      <c r="IP375" t="s">
        <v>704</v>
      </c>
    </row>
    <row r="376" spans="1:250" x14ac:dyDescent="0.25">
      <c r="A376">
        <v>44183</v>
      </c>
      <c r="B376">
        <v>-890804480</v>
      </c>
      <c r="C376">
        <v>1837</v>
      </c>
      <c r="D376" t="s">
        <v>273</v>
      </c>
      <c r="E376" t="s">
        <v>274</v>
      </c>
      <c r="F376">
        <v>13794</v>
      </c>
      <c r="G376" t="s">
        <v>275</v>
      </c>
      <c r="H376" t="s">
        <v>276</v>
      </c>
      <c r="I376">
        <v>411</v>
      </c>
      <c r="J376" t="s">
        <v>393</v>
      </c>
      <c r="K376" t="s">
        <v>394</v>
      </c>
      <c r="L376">
        <v>34667</v>
      </c>
      <c r="M376" t="s">
        <v>370</v>
      </c>
      <c r="N376" t="s">
        <v>371</v>
      </c>
      <c r="O376">
        <v>34667</v>
      </c>
      <c r="P376" t="s">
        <v>370</v>
      </c>
      <c r="Q376" t="s">
        <v>371</v>
      </c>
      <c r="R376" t="s">
        <v>338</v>
      </c>
      <c r="S376" s="46">
        <v>0</v>
      </c>
      <c r="U376" s="46">
        <v>23</v>
      </c>
      <c r="IF376">
        <v>34667</v>
      </c>
      <c r="IG376" t="s">
        <v>370</v>
      </c>
      <c r="IH376" t="s">
        <v>319</v>
      </c>
      <c r="IK376">
        <v>-2</v>
      </c>
      <c r="IL376" t="s">
        <v>279</v>
      </c>
      <c r="IM376" t="s">
        <v>280</v>
      </c>
      <c r="IN376" t="s">
        <v>663</v>
      </c>
      <c r="IP376" t="s">
        <v>704</v>
      </c>
    </row>
    <row r="377" spans="1:250" x14ac:dyDescent="0.25">
      <c r="A377">
        <v>44184</v>
      </c>
      <c r="B377">
        <v>-890804480</v>
      </c>
      <c r="C377">
        <v>1837</v>
      </c>
      <c r="D377" t="s">
        <v>273</v>
      </c>
      <c r="E377" t="s">
        <v>274</v>
      </c>
      <c r="F377">
        <v>13794</v>
      </c>
      <c r="G377" t="s">
        <v>275</v>
      </c>
      <c r="H377" t="s">
        <v>276</v>
      </c>
      <c r="I377">
        <v>437</v>
      </c>
      <c r="J377" t="s">
        <v>658</v>
      </c>
      <c r="K377" t="s">
        <v>659</v>
      </c>
      <c r="L377">
        <v>34667</v>
      </c>
      <c r="M377" t="s">
        <v>370</v>
      </c>
      <c r="N377" t="s">
        <v>371</v>
      </c>
      <c r="O377">
        <v>34667</v>
      </c>
      <c r="P377" t="s">
        <v>370</v>
      </c>
      <c r="Q377" t="s">
        <v>371</v>
      </c>
      <c r="R377" t="s">
        <v>338</v>
      </c>
      <c r="S377" s="46">
        <v>0</v>
      </c>
      <c r="U377" s="46">
        <v>23</v>
      </c>
      <c r="IF377">
        <v>34667</v>
      </c>
      <c r="IG377" t="s">
        <v>370</v>
      </c>
      <c r="IH377" t="s">
        <v>319</v>
      </c>
      <c r="IK377">
        <v>-2</v>
      </c>
      <c r="IL377" t="s">
        <v>279</v>
      </c>
      <c r="IM377" t="s">
        <v>280</v>
      </c>
      <c r="IN377" t="s">
        <v>663</v>
      </c>
      <c r="IP377" t="s">
        <v>704</v>
      </c>
    </row>
    <row r="378" spans="1:250" x14ac:dyDescent="0.25">
      <c r="A378">
        <v>44185</v>
      </c>
      <c r="B378">
        <v>-890804480</v>
      </c>
      <c r="C378">
        <v>1837</v>
      </c>
      <c r="D378" t="s">
        <v>273</v>
      </c>
      <c r="E378" t="s">
        <v>274</v>
      </c>
      <c r="F378">
        <v>13794</v>
      </c>
      <c r="G378" t="s">
        <v>275</v>
      </c>
      <c r="H378" t="s">
        <v>276</v>
      </c>
      <c r="I378">
        <v>436</v>
      </c>
      <c r="J378" t="s">
        <v>656</v>
      </c>
      <c r="K378" t="s">
        <v>657</v>
      </c>
      <c r="L378">
        <v>34667</v>
      </c>
      <c r="M378" t="s">
        <v>370</v>
      </c>
      <c r="N378" t="s">
        <v>371</v>
      </c>
      <c r="O378">
        <v>34667</v>
      </c>
      <c r="P378" t="s">
        <v>370</v>
      </c>
      <c r="Q378" t="s">
        <v>371</v>
      </c>
      <c r="R378" t="s">
        <v>338</v>
      </c>
      <c r="S378" s="46">
        <v>0</v>
      </c>
      <c r="U378" s="46">
        <v>23</v>
      </c>
      <c r="IF378">
        <v>34667</v>
      </c>
      <c r="IG378" t="s">
        <v>370</v>
      </c>
      <c r="IH378" t="s">
        <v>319</v>
      </c>
      <c r="IK378">
        <v>-2</v>
      </c>
      <c r="IL378" t="s">
        <v>279</v>
      </c>
      <c r="IM378" t="s">
        <v>280</v>
      </c>
      <c r="IN378" t="s">
        <v>663</v>
      </c>
      <c r="IP378" t="s">
        <v>704</v>
      </c>
    </row>
    <row r="379" spans="1:250" x14ac:dyDescent="0.25">
      <c r="A379">
        <v>44186</v>
      </c>
      <c r="B379">
        <v>-890804480</v>
      </c>
      <c r="C379">
        <v>1837</v>
      </c>
      <c r="D379" t="s">
        <v>273</v>
      </c>
      <c r="E379" t="s">
        <v>274</v>
      </c>
      <c r="F379">
        <v>13794</v>
      </c>
      <c r="G379" t="s">
        <v>275</v>
      </c>
      <c r="H379" t="s">
        <v>276</v>
      </c>
      <c r="I379">
        <v>435</v>
      </c>
      <c r="J379" t="s">
        <v>491</v>
      </c>
      <c r="K379" t="s">
        <v>492</v>
      </c>
      <c r="L379">
        <v>34667</v>
      </c>
      <c r="M379" t="s">
        <v>370</v>
      </c>
      <c r="N379" t="s">
        <v>371</v>
      </c>
      <c r="O379">
        <v>34667</v>
      </c>
      <c r="P379" t="s">
        <v>370</v>
      </c>
      <c r="Q379" t="s">
        <v>371</v>
      </c>
      <c r="R379" t="s">
        <v>338</v>
      </c>
      <c r="S379" s="46">
        <v>0</v>
      </c>
      <c r="U379" s="46">
        <v>23</v>
      </c>
      <c r="IF379">
        <v>34667</v>
      </c>
      <c r="IG379" t="s">
        <v>370</v>
      </c>
      <c r="IH379" t="s">
        <v>319</v>
      </c>
      <c r="IK379">
        <v>-2</v>
      </c>
      <c r="IL379" t="s">
        <v>279</v>
      </c>
      <c r="IM379" t="s">
        <v>280</v>
      </c>
      <c r="IN379" t="s">
        <v>663</v>
      </c>
      <c r="IP379" t="s">
        <v>704</v>
      </c>
    </row>
    <row r="380" spans="1:250" x14ac:dyDescent="0.25">
      <c r="A380">
        <v>44187</v>
      </c>
      <c r="B380">
        <v>-890804480</v>
      </c>
      <c r="C380">
        <v>1837</v>
      </c>
      <c r="D380" t="s">
        <v>273</v>
      </c>
      <c r="E380" t="s">
        <v>274</v>
      </c>
      <c r="F380">
        <v>13794</v>
      </c>
      <c r="G380" t="s">
        <v>275</v>
      </c>
      <c r="H380" t="s">
        <v>276</v>
      </c>
      <c r="I380">
        <v>431</v>
      </c>
      <c r="J380" t="s">
        <v>493</v>
      </c>
      <c r="K380" t="s">
        <v>494</v>
      </c>
      <c r="L380">
        <v>34667</v>
      </c>
      <c r="M380" t="s">
        <v>370</v>
      </c>
      <c r="N380" t="s">
        <v>371</v>
      </c>
      <c r="O380">
        <v>34667</v>
      </c>
      <c r="P380" t="s">
        <v>370</v>
      </c>
      <c r="Q380" t="s">
        <v>371</v>
      </c>
      <c r="R380" t="s">
        <v>338</v>
      </c>
      <c r="S380" s="46">
        <v>0</v>
      </c>
      <c r="U380" s="46">
        <v>23</v>
      </c>
      <c r="IF380">
        <v>34667</v>
      </c>
      <c r="IG380" t="s">
        <v>370</v>
      </c>
      <c r="IH380" t="s">
        <v>319</v>
      </c>
      <c r="IK380">
        <v>-2</v>
      </c>
      <c r="IL380" t="s">
        <v>279</v>
      </c>
      <c r="IM380" t="s">
        <v>280</v>
      </c>
      <c r="IN380" t="s">
        <v>663</v>
      </c>
      <c r="IP380" t="s">
        <v>704</v>
      </c>
    </row>
    <row r="381" spans="1:250" x14ac:dyDescent="0.25">
      <c r="A381">
        <v>44188</v>
      </c>
      <c r="B381">
        <v>-890804480</v>
      </c>
      <c r="C381">
        <v>1837</v>
      </c>
      <c r="D381" t="s">
        <v>273</v>
      </c>
      <c r="E381" t="s">
        <v>274</v>
      </c>
      <c r="F381">
        <v>7057</v>
      </c>
      <c r="G381" t="s">
        <v>291</v>
      </c>
      <c r="H381" t="s">
        <v>292</v>
      </c>
      <c r="I381">
        <v>420</v>
      </c>
      <c r="J381" t="s">
        <v>403</v>
      </c>
      <c r="K381" t="s">
        <v>404</v>
      </c>
      <c r="L381">
        <v>35455</v>
      </c>
      <c r="M381" t="s">
        <v>355</v>
      </c>
      <c r="N381" t="s">
        <v>356</v>
      </c>
      <c r="O381">
        <v>35455</v>
      </c>
      <c r="P381" t="s">
        <v>355</v>
      </c>
      <c r="Q381" t="s">
        <v>356</v>
      </c>
      <c r="R381" t="s">
        <v>338</v>
      </c>
      <c r="S381" s="46">
        <v>0</v>
      </c>
      <c r="U381" s="46">
        <v>23</v>
      </c>
      <c r="IF381">
        <v>35455</v>
      </c>
      <c r="IG381" t="s">
        <v>355</v>
      </c>
      <c r="IH381" t="s">
        <v>293</v>
      </c>
      <c r="IK381">
        <v>-2</v>
      </c>
      <c r="IL381" t="s">
        <v>279</v>
      </c>
      <c r="IM381" t="s">
        <v>280</v>
      </c>
      <c r="IN381" t="s">
        <v>666</v>
      </c>
      <c r="IP381" t="s">
        <v>705</v>
      </c>
    </row>
    <row r="382" spans="1:250" x14ac:dyDescent="0.25">
      <c r="A382">
        <v>44189</v>
      </c>
      <c r="B382">
        <v>-890804480</v>
      </c>
      <c r="C382">
        <v>1837</v>
      </c>
      <c r="D382" t="s">
        <v>273</v>
      </c>
      <c r="E382" t="s">
        <v>274</v>
      </c>
      <c r="F382">
        <v>7057</v>
      </c>
      <c r="G382" t="s">
        <v>291</v>
      </c>
      <c r="H382" t="s">
        <v>292</v>
      </c>
      <c r="I382">
        <v>411</v>
      </c>
      <c r="J382" t="s">
        <v>393</v>
      </c>
      <c r="K382" t="s">
        <v>394</v>
      </c>
      <c r="L382">
        <v>35455</v>
      </c>
      <c r="M382" t="s">
        <v>355</v>
      </c>
      <c r="N382" t="s">
        <v>356</v>
      </c>
      <c r="O382">
        <v>35455</v>
      </c>
      <c r="P382" t="s">
        <v>355</v>
      </c>
      <c r="Q382" t="s">
        <v>356</v>
      </c>
      <c r="R382" t="s">
        <v>338</v>
      </c>
      <c r="S382" s="46">
        <v>0</v>
      </c>
      <c r="U382" s="46">
        <v>23</v>
      </c>
      <c r="IF382">
        <v>35455</v>
      </c>
      <c r="IG382" t="s">
        <v>355</v>
      </c>
      <c r="IH382" t="s">
        <v>293</v>
      </c>
      <c r="IK382">
        <v>-2</v>
      </c>
      <c r="IL382" t="s">
        <v>279</v>
      </c>
      <c r="IM382" t="s">
        <v>280</v>
      </c>
      <c r="IN382" t="s">
        <v>666</v>
      </c>
      <c r="IP382" t="s">
        <v>705</v>
      </c>
    </row>
    <row r="383" spans="1:250" x14ac:dyDescent="0.25">
      <c r="A383">
        <v>44190</v>
      </c>
      <c r="B383">
        <v>-890804480</v>
      </c>
      <c r="C383">
        <v>1837</v>
      </c>
      <c r="D383" t="s">
        <v>273</v>
      </c>
      <c r="E383" t="s">
        <v>274</v>
      </c>
      <c r="F383">
        <v>7057</v>
      </c>
      <c r="G383" t="s">
        <v>291</v>
      </c>
      <c r="H383" t="s">
        <v>292</v>
      </c>
      <c r="I383">
        <v>435</v>
      </c>
      <c r="J383" t="s">
        <v>491</v>
      </c>
      <c r="K383" t="s">
        <v>492</v>
      </c>
      <c r="L383">
        <v>35455</v>
      </c>
      <c r="M383" t="s">
        <v>355</v>
      </c>
      <c r="N383" t="s">
        <v>356</v>
      </c>
      <c r="O383">
        <v>35455</v>
      </c>
      <c r="P383" t="s">
        <v>355</v>
      </c>
      <c r="Q383" t="s">
        <v>356</v>
      </c>
      <c r="R383" t="s">
        <v>338</v>
      </c>
      <c r="S383" s="46">
        <v>0</v>
      </c>
      <c r="U383" s="46">
        <v>23</v>
      </c>
      <c r="IF383">
        <v>35455</v>
      </c>
      <c r="IG383" t="s">
        <v>355</v>
      </c>
      <c r="IH383" t="s">
        <v>293</v>
      </c>
      <c r="IK383">
        <v>-2</v>
      </c>
      <c r="IL383" t="s">
        <v>279</v>
      </c>
      <c r="IM383" t="s">
        <v>280</v>
      </c>
      <c r="IN383" t="s">
        <v>666</v>
      </c>
      <c r="IP383" t="s">
        <v>705</v>
      </c>
    </row>
    <row r="384" spans="1:250" x14ac:dyDescent="0.25">
      <c r="A384">
        <v>44191</v>
      </c>
      <c r="B384">
        <v>-890804480</v>
      </c>
      <c r="C384">
        <v>1837</v>
      </c>
      <c r="D384" t="s">
        <v>273</v>
      </c>
      <c r="E384" t="s">
        <v>274</v>
      </c>
      <c r="F384">
        <v>7057</v>
      </c>
      <c r="G384" t="s">
        <v>291</v>
      </c>
      <c r="H384" t="s">
        <v>292</v>
      </c>
      <c r="I384">
        <v>431</v>
      </c>
      <c r="J384" t="s">
        <v>493</v>
      </c>
      <c r="K384" t="s">
        <v>494</v>
      </c>
      <c r="L384">
        <v>35455</v>
      </c>
      <c r="M384" t="s">
        <v>355</v>
      </c>
      <c r="N384" t="s">
        <v>356</v>
      </c>
      <c r="O384">
        <v>35455</v>
      </c>
      <c r="P384" t="s">
        <v>355</v>
      </c>
      <c r="Q384" t="s">
        <v>356</v>
      </c>
      <c r="R384" t="s">
        <v>338</v>
      </c>
      <c r="S384" s="46">
        <v>0</v>
      </c>
      <c r="U384" s="46">
        <v>23</v>
      </c>
      <c r="IF384">
        <v>35455</v>
      </c>
      <c r="IG384" t="s">
        <v>355</v>
      </c>
      <c r="IH384" t="s">
        <v>293</v>
      </c>
      <c r="IK384">
        <v>-2</v>
      </c>
      <c r="IL384" t="s">
        <v>279</v>
      </c>
      <c r="IM384" t="s">
        <v>280</v>
      </c>
      <c r="IN384" t="s">
        <v>666</v>
      </c>
      <c r="IP384" t="s">
        <v>705</v>
      </c>
    </row>
    <row r="385" spans="1:250" x14ac:dyDescent="0.25">
      <c r="A385">
        <v>44192</v>
      </c>
      <c r="B385">
        <v>-890804480</v>
      </c>
      <c r="C385">
        <v>1837</v>
      </c>
      <c r="D385" t="s">
        <v>273</v>
      </c>
      <c r="E385" t="s">
        <v>274</v>
      </c>
      <c r="F385">
        <v>7057</v>
      </c>
      <c r="G385" t="s">
        <v>291</v>
      </c>
      <c r="H385" t="s">
        <v>292</v>
      </c>
      <c r="I385">
        <v>429</v>
      </c>
      <c r="J385" t="s">
        <v>395</v>
      </c>
      <c r="K385" t="s">
        <v>396</v>
      </c>
      <c r="L385">
        <v>35455</v>
      </c>
      <c r="M385" t="s">
        <v>355</v>
      </c>
      <c r="N385" t="s">
        <v>356</v>
      </c>
      <c r="O385">
        <v>35455</v>
      </c>
      <c r="P385" t="s">
        <v>355</v>
      </c>
      <c r="Q385" t="s">
        <v>356</v>
      </c>
      <c r="R385" t="s">
        <v>338</v>
      </c>
      <c r="S385" s="46">
        <v>0</v>
      </c>
      <c r="U385" s="46">
        <v>23</v>
      </c>
      <c r="IF385">
        <v>35455</v>
      </c>
      <c r="IG385" t="s">
        <v>355</v>
      </c>
      <c r="IH385" t="s">
        <v>293</v>
      </c>
      <c r="IK385">
        <v>-2</v>
      </c>
      <c r="IL385" t="s">
        <v>279</v>
      </c>
      <c r="IM385" t="s">
        <v>280</v>
      </c>
      <c r="IN385" t="s">
        <v>666</v>
      </c>
      <c r="IP385" t="s">
        <v>705</v>
      </c>
    </row>
    <row r="386" spans="1:250" x14ac:dyDescent="0.25">
      <c r="A386">
        <v>44193</v>
      </c>
      <c r="B386">
        <v>-890804480</v>
      </c>
      <c r="C386">
        <v>1837</v>
      </c>
      <c r="D386" t="s">
        <v>273</v>
      </c>
      <c r="E386" t="s">
        <v>274</v>
      </c>
      <c r="F386">
        <v>7057</v>
      </c>
      <c r="G386" t="s">
        <v>291</v>
      </c>
      <c r="H386" t="s">
        <v>292</v>
      </c>
      <c r="I386">
        <v>427</v>
      </c>
      <c r="J386" t="s">
        <v>397</v>
      </c>
      <c r="K386" t="s">
        <v>398</v>
      </c>
      <c r="L386">
        <v>35455</v>
      </c>
      <c r="M386" t="s">
        <v>355</v>
      </c>
      <c r="N386" t="s">
        <v>356</v>
      </c>
      <c r="O386">
        <v>35455</v>
      </c>
      <c r="P386" t="s">
        <v>355</v>
      </c>
      <c r="Q386" t="s">
        <v>356</v>
      </c>
      <c r="R386" t="s">
        <v>338</v>
      </c>
      <c r="S386" s="46">
        <v>0</v>
      </c>
      <c r="U386" s="46">
        <v>23</v>
      </c>
      <c r="IF386">
        <v>35455</v>
      </c>
      <c r="IG386" t="s">
        <v>355</v>
      </c>
      <c r="IH386" t="s">
        <v>293</v>
      </c>
      <c r="IK386">
        <v>-2</v>
      </c>
      <c r="IL386" t="s">
        <v>279</v>
      </c>
      <c r="IM386" t="s">
        <v>280</v>
      </c>
      <c r="IN386" t="s">
        <v>666</v>
      </c>
      <c r="IP386" t="s">
        <v>705</v>
      </c>
    </row>
    <row r="387" spans="1:250" x14ac:dyDescent="0.25">
      <c r="A387">
        <v>44194</v>
      </c>
      <c r="B387">
        <v>-890804480</v>
      </c>
      <c r="C387">
        <v>1837</v>
      </c>
      <c r="D387" t="s">
        <v>273</v>
      </c>
      <c r="E387" t="s">
        <v>274</v>
      </c>
      <c r="F387">
        <v>7057</v>
      </c>
      <c r="G387" t="s">
        <v>291</v>
      </c>
      <c r="H387" t="s">
        <v>292</v>
      </c>
      <c r="I387">
        <v>424</v>
      </c>
      <c r="J387" t="s">
        <v>399</v>
      </c>
      <c r="K387" t="s">
        <v>400</v>
      </c>
      <c r="L387">
        <v>35455</v>
      </c>
      <c r="M387" t="s">
        <v>355</v>
      </c>
      <c r="N387" t="s">
        <v>356</v>
      </c>
      <c r="O387">
        <v>35455</v>
      </c>
      <c r="P387" t="s">
        <v>355</v>
      </c>
      <c r="Q387" t="s">
        <v>356</v>
      </c>
      <c r="R387" t="s">
        <v>338</v>
      </c>
      <c r="S387" s="46">
        <v>0</v>
      </c>
      <c r="U387" s="46">
        <v>23</v>
      </c>
      <c r="IF387">
        <v>35455</v>
      </c>
      <c r="IG387" t="s">
        <v>355</v>
      </c>
      <c r="IH387" t="s">
        <v>293</v>
      </c>
      <c r="IK387">
        <v>-2</v>
      </c>
      <c r="IL387" t="s">
        <v>279</v>
      </c>
      <c r="IM387" t="s">
        <v>280</v>
      </c>
      <c r="IN387" t="s">
        <v>666</v>
      </c>
      <c r="IP387" t="s">
        <v>705</v>
      </c>
    </row>
    <row r="388" spans="1:250" x14ac:dyDescent="0.25">
      <c r="A388">
        <v>44195</v>
      </c>
      <c r="B388">
        <v>-890804480</v>
      </c>
      <c r="C388">
        <v>1837</v>
      </c>
      <c r="D388" t="s">
        <v>273</v>
      </c>
      <c r="E388" t="s">
        <v>274</v>
      </c>
      <c r="F388">
        <v>7057</v>
      </c>
      <c r="G388" t="s">
        <v>291</v>
      </c>
      <c r="H388" t="s">
        <v>292</v>
      </c>
      <c r="I388">
        <v>422</v>
      </c>
      <c r="J388" t="s">
        <v>401</v>
      </c>
      <c r="K388" t="s">
        <v>402</v>
      </c>
      <c r="L388">
        <v>35455</v>
      </c>
      <c r="M388" t="s">
        <v>355</v>
      </c>
      <c r="N388" t="s">
        <v>356</v>
      </c>
      <c r="O388">
        <v>35455</v>
      </c>
      <c r="P388" t="s">
        <v>355</v>
      </c>
      <c r="Q388" t="s">
        <v>356</v>
      </c>
      <c r="R388" t="s">
        <v>338</v>
      </c>
      <c r="S388" s="46">
        <v>0</v>
      </c>
      <c r="U388" s="46">
        <v>23</v>
      </c>
      <c r="IF388">
        <v>35455</v>
      </c>
      <c r="IG388" t="s">
        <v>355</v>
      </c>
      <c r="IH388" t="s">
        <v>293</v>
      </c>
      <c r="IK388">
        <v>-2</v>
      </c>
      <c r="IL388" t="s">
        <v>279</v>
      </c>
      <c r="IM388" t="s">
        <v>280</v>
      </c>
      <c r="IN388" t="s">
        <v>666</v>
      </c>
      <c r="IP388" t="s">
        <v>705</v>
      </c>
    </row>
    <row r="389" spans="1:250" x14ac:dyDescent="0.25">
      <c r="A389">
        <v>44196</v>
      </c>
      <c r="B389">
        <v>-890804480</v>
      </c>
      <c r="C389">
        <v>1837</v>
      </c>
      <c r="D389" t="s">
        <v>273</v>
      </c>
      <c r="E389" t="s">
        <v>274</v>
      </c>
      <c r="F389">
        <v>7057</v>
      </c>
      <c r="G389" t="s">
        <v>291</v>
      </c>
      <c r="H389" t="s">
        <v>292</v>
      </c>
      <c r="I389">
        <v>437</v>
      </c>
      <c r="J389" t="s">
        <v>658</v>
      </c>
      <c r="K389" t="s">
        <v>659</v>
      </c>
      <c r="L389">
        <v>35455</v>
      </c>
      <c r="M389" t="s">
        <v>355</v>
      </c>
      <c r="N389" t="s">
        <v>356</v>
      </c>
      <c r="O389">
        <v>35455</v>
      </c>
      <c r="P389" t="s">
        <v>355</v>
      </c>
      <c r="Q389" t="s">
        <v>356</v>
      </c>
      <c r="R389" t="s">
        <v>338</v>
      </c>
      <c r="S389" s="46">
        <v>0</v>
      </c>
      <c r="U389" s="46">
        <v>23</v>
      </c>
      <c r="IF389">
        <v>35455</v>
      </c>
      <c r="IG389" t="s">
        <v>355</v>
      </c>
      <c r="IH389" t="s">
        <v>293</v>
      </c>
      <c r="IK389">
        <v>-2</v>
      </c>
      <c r="IL389" t="s">
        <v>279</v>
      </c>
      <c r="IM389" t="s">
        <v>280</v>
      </c>
      <c r="IN389" t="s">
        <v>666</v>
      </c>
      <c r="IP389" t="s">
        <v>705</v>
      </c>
    </row>
    <row r="390" spans="1:250" x14ac:dyDescent="0.25">
      <c r="A390">
        <v>44197</v>
      </c>
      <c r="B390">
        <v>-890804480</v>
      </c>
      <c r="C390">
        <v>1837</v>
      </c>
      <c r="D390" t="s">
        <v>273</v>
      </c>
      <c r="E390" t="s">
        <v>274</v>
      </c>
      <c r="F390">
        <v>7057</v>
      </c>
      <c r="G390" t="s">
        <v>291</v>
      </c>
      <c r="H390" t="s">
        <v>292</v>
      </c>
      <c r="I390">
        <v>436</v>
      </c>
      <c r="J390" t="s">
        <v>656</v>
      </c>
      <c r="K390" t="s">
        <v>657</v>
      </c>
      <c r="L390">
        <v>35455</v>
      </c>
      <c r="M390" t="s">
        <v>355</v>
      </c>
      <c r="N390" t="s">
        <v>356</v>
      </c>
      <c r="O390">
        <v>35455</v>
      </c>
      <c r="P390" t="s">
        <v>355</v>
      </c>
      <c r="Q390" t="s">
        <v>356</v>
      </c>
      <c r="R390" t="s">
        <v>338</v>
      </c>
      <c r="S390" s="46">
        <v>0</v>
      </c>
      <c r="U390" s="46">
        <v>23</v>
      </c>
      <c r="IF390">
        <v>35455</v>
      </c>
      <c r="IG390" t="s">
        <v>355</v>
      </c>
      <c r="IH390" t="s">
        <v>293</v>
      </c>
      <c r="IK390">
        <v>-2</v>
      </c>
      <c r="IL390" t="s">
        <v>279</v>
      </c>
      <c r="IM390" t="s">
        <v>280</v>
      </c>
      <c r="IN390" t="s">
        <v>666</v>
      </c>
      <c r="IP390" t="s">
        <v>705</v>
      </c>
    </row>
    <row r="391" spans="1:250" x14ac:dyDescent="0.25">
      <c r="A391">
        <v>44198</v>
      </c>
      <c r="B391">
        <v>-890804480</v>
      </c>
      <c r="C391">
        <v>1837</v>
      </c>
      <c r="D391" t="s">
        <v>273</v>
      </c>
      <c r="E391" t="s">
        <v>274</v>
      </c>
      <c r="F391">
        <v>35467</v>
      </c>
      <c r="G391" t="s">
        <v>350</v>
      </c>
      <c r="H391" t="s">
        <v>351</v>
      </c>
      <c r="I391">
        <v>424</v>
      </c>
      <c r="J391" t="s">
        <v>399</v>
      </c>
      <c r="K391" t="s">
        <v>400</v>
      </c>
      <c r="L391">
        <v>35556</v>
      </c>
      <c r="M391" t="s">
        <v>352</v>
      </c>
      <c r="N391" t="s">
        <v>353</v>
      </c>
      <c r="O391">
        <v>35556</v>
      </c>
      <c r="P391" t="s">
        <v>352</v>
      </c>
      <c r="Q391" t="s">
        <v>353</v>
      </c>
      <c r="R391" t="s">
        <v>338</v>
      </c>
      <c r="S391" s="46">
        <v>0</v>
      </c>
      <c r="U391" s="46">
        <v>23</v>
      </c>
      <c r="IF391">
        <v>35556</v>
      </c>
      <c r="IG391" t="s">
        <v>352</v>
      </c>
      <c r="IH391" t="s">
        <v>354</v>
      </c>
      <c r="IK391">
        <v>-2</v>
      </c>
      <c r="IL391" t="s">
        <v>279</v>
      </c>
      <c r="IM391" t="s">
        <v>280</v>
      </c>
      <c r="IN391" t="s">
        <v>706</v>
      </c>
      <c r="IP391" t="s">
        <v>707</v>
      </c>
    </row>
    <row r="392" spans="1:250" x14ac:dyDescent="0.25">
      <c r="A392">
        <v>44199</v>
      </c>
      <c r="B392">
        <v>-890804480</v>
      </c>
      <c r="C392">
        <v>1837</v>
      </c>
      <c r="D392" t="s">
        <v>273</v>
      </c>
      <c r="E392" t="s">
        <v>274</v>
      </c>
      <c r="F392">
        <v>35467</v>
      </c>
      <c r="G392" t="s">
        <v>350</v>
      </c>
      <c r="H392" t="s">
        <v>351</v>
      </c>
      <c r="I392">
        <v>422</v>
      </c>
      <c r="J392" t="s">
        <v>401</v>
      </c>
      <c r="K392" t="s">
        <v>402</v>
      </c>
      <c r="L392">
        <v>35556</v>
      </c>
      <c r="M392" t="s">
        <v>352</v>
      </c>
      <c r="N392" t="s">
        <v>353</v>
      </c>
      <c r="O392">
        <v>35556</v>
      </c>
      <c r="P392" t="s">
        <v>352</v>
      </c>
      <c r="Q392" t="s">
        <v>353</v>
      </c>
      <c r="R392" t="s">
        <v>338</v>
      </c>
      <c r="S392" s="46">
        <v>0</v>
      </c>
      <c r="U392" s="46">
        <v>23</v>
      </c>
      <c r="IF392">
        <v>35556</v>
      </c>
      <c r="IG392" t="s">
        <v>352</v>
      </c>
      <c r="IH392" t="s">
        <v>354</v>
      </c>
      <c r="IK392">
        <v>-2</v>
      </c>
      <c r="IL392" t="s">
        <v>279</v>
      </c>
      <c r="IM392" t="s">
        <v>280</v>
      </c>
      <c r="IN392" t="s">
        <v>706</v>
      </c>
      <c r="IP392" t="s">
        <v>707</v>
      </c>
    </row>
    <row r="393" spans="1:250" x14ac:dyDescent="0.25">
      <c r="A393">
        <v>44200</v>
      </c>
      <c r="B393">
        <v>-890804480</v>
      </c>
      <c r="C393">
        <v>1837</v>
      </c>
      <c r="D393" t="s">
        <v>273</v>
      </c>
      <c r="E393" t="s">
        <v>274</v>
      </c>
      <c r="F393">
        <v>35467</v>
      </c>
      <c r="G393" t="s">
        <v>350</v>
      </c>
      <c r="H393" t="s">
        <v>351</v>
      </c>
      <c r="I393">
        <v>420</v>
      </c>
      <c r="J393" t="s">
        <v>403</v>
      </c>
      <c r="K393" t="s">
        <v>404</v>
      </c>
      <c r="L393">
        <v>35556</v>
      </c>
      <c r="M393" t="s">
        <v>352</v>
      </c>
      <c r="N393" t="s">
        <v>353</v>
      </c>
      <c r="O393">
        <v>35556</v>
      </c>
      <c r="P393" t="s">
        <v>352</v>
      </c>
      <c r="Q393" t="s">
        <v>353</v>
      </c>
      <c r="R393" t="s">
        <v>338</v>
      </c>
      <c r="S393" s="46">
        <v>0.01</v>
      </c>
      <c r="U393" s="46">
        <v>23</v>
      </c>
      <c r="IF393">
        <v>35556</v>
      </c>
      <c r="IG393" t="s">
        <v>352</v>
      </c>
      <c r="IH393" t="s">
        <v>354</v>
      </c>
      <c r="IK393">
        <v>-2</v>
      </c>
      <c r="IL393" t="s">
        <v>279</v>
      </c>
      <c r="IM393" t="s">
        <v>280</v>
      </c>
      <c r="IN393" t="s">
        <v>706</v>
      </c>
      <c r="IP393" t="s">
        <v>707</v>
      </c>
    </row>
    <row r="394" spans="1:250" x14ac:dyDescent="0.25">
      <c r="A394">
        <v>44201</v>
      </c>
      <c r="B394">
        <v>-890804480</v>
      </c>
      <c r="C394">
        <v>1837</v>
      </c>
      <c r="D394" t="s">
        <v>273</v>
      </c>
      <c r="E394" t="s">
        <v>274</v>
      </c>
      <c r="F394">
        <v>35467</v>
      </c>
      <c r="G394" t="s">
        <v>350</v>
      </c>
      <c r="H394" t="s">
        <v>351</v>
      </c>
      <c r="I394">
        <v>411</v>
      </c>
      <c r="J394" t="s">
        <v>393</v>
      </c>
      <c r="K394" t="s">
        <v>394</v>
      </c>
      <c r="L394">
        <v>35556</v>
      </c>
      <c r="M394" t="s">
        <v>352</v>
      </c>
      <c r="N394" t="s">
        <v>353</v>
      </c>
      <c r="O394">
        <v>35556</v>
      </c>
      <c r="P394" t="s">
        <v>352</v>
      </c>
      <c r="Q394" t="s">
        <v>353</v>
      </c>
      <c r="R394" t="s">
        <v>338</v>
      </c>
      <c r="S394" s="46">
        <v>0</v>
      </c>
      <c r="U394" s="46">
        <v>23</v>
      </c>
      <c r="IF394">
        <v>35556</v>
      </c>
      <c r="IG394" t="s">
        <v>352</v>
      </c>
      <c r="IH394" t="s">
        <v>354</v>
      </c>
      <c r="IK394">
        <v>-2</v>
      </c>
      <c r="IL394" t="s">
        <v>279</v>
      </c>
      <c r="IM394" t="s">
        <v>280</v>
      </c>
      <c r="IN394" t="s">
        <v>706</v>
      </c>
      <c r="IP394" t="s">
        <v>707</v>
      </c>
    </row>
    <row r="395" spans="1:250" x14ac:dyDescent="0.25">
      <c r="A395">
        <v>44202</v>
      </c>
      <c r="B395">
        <v>-890804480</v>
      </c>
      <c r="C395">
        <v>1837</v>
      </c>
      <c r="D395" t="s">
        <v>273</v>
      </c>
      <c r="E395" t="s">
        <v>274</v>
      </c>
      <c r="F395">
        <v>35467</v>
      </c>
      <c r="G395" t="s">
        <v>350</v>
      </c>
      <c r="H395" t="s">
        <v>351</v>
      </c>
      <c r="I395">
        <v>437</v>
      </c>
      <c r="J395" t="s">
        <v>658</v>
      </c>
      <c r="K395" t="s">
        <v>659</v>
      </c>
      <c r="L395">
        <v>35556</v>
      </c>
      <c r="M395" t="s">
        <v>352</v>
      </c>
      <c r="N395" t="s">
        <v>353</v>
      </c>
      <c r="O395">
        <v>35556</v>
      </c>
      <c r="P395" t="s">
        <v>352</v>
      </c>
      <c r="Q395" t="s">
        <v>353</v>
      </c>
      <c r="R395" t="s">
        <v>338</v>
      </c>
      <c r="S395" s="46">
        <v>0</v>
      </c>
      <c r="U395" s="46">
        <v>23</v>
      </c>
      <c r="IF395">
        <v>35556</v>
      </c>
      <c r="IG395" t="s">
        <v>352</v>
      </c>
      <c r="IH395" t="s">
        <v>354</v>
      </c>
      <c r="IK395">
        <v>-2</v>
      </c>
      <c r="IL395" t="s">
        <v>279</v>
      </c>
      <c r="IM395" t="s">
        <v>280</v>
      </c>
      <c r="IN395" t="s">
        <v>706</v>
      </c>
      <c r="IP395" t="s">
        <v>707</v>
      </c>
    </row>
    <row r="396" spans="1:250" x14ac:dyDescent="0.25">
      <c r="A396">
        <v>44203</v>
      </c>
      <c r="B396">
        <v>-890804480</v>
      </c>
      <c r="C396">
        <v>1837</v>
      </c>
      <c r="D396" t="s">
        <v>273</v>
      </c>
      <c r="E396" t="s">
        <v>274</v>
      </c>
      <c r="F396">
        <v>35467</v>
      </c>
      <c r="G396" t="s">
        <v>350</v>
      </c>
      <c r="H396" t="s">
        <v>351</v>
      </c>
      <c r="I396">
        <v>436</v>
      </c>
      <c r="J396" t="s">
        <v>656</v>
      </c>
      <c r="K396" t="s">
        <v>657</v>
      </c>
      <c r="L396">
        <v>35556</v>
      </c>
      <c r="M396" t="s">
        <v>352</v>
      </c>
      <c r="N396" t="s">
        <v>353</v>
      </c>
      <c r="O396">
        <v>35556</v>
      </c>
      <c r="P396" t="s">
        <v>352</v>
      </c>
      <c r="Q396" t="s">
        <v>353</v>
      </c>
      <c r="R396" t="s">
        <v>338</v>
      </c>
      <c r="S396" s="46">
        <v>0</v>
      </c>
      <c r="U396" s="46">
        <v>23</v>
      </c>
      <c r="IF396">
        <v>35556</v>
      </c>
      <c r="IG396" t="s">
        <v>352</v>
      </c>
      <c r="IH396" t="s">
        <v>354</v>
      </c>
      <c r="IK396">
        <v>-2</v>
      </c>
      <c r="IL396" t="s">
        <v>279</v>
      </c>
      <c r="IM396" t="s">
        <v>280</v>
      </c>
      <c r="IN396" t="s">
        <v>706</v>
      </c>
      <c r="IP396" t="s">
        <v>707</v>
      </c>
    </row>
    <row r="397" spans="1:250" x14ac:dyDescent="0.25">
      <c r="A397">
        <v>44204</v>
      </c>
      <c r="B397">
        <v>-890804480</v>
      </c>
      <c r="C397">
        <v>1837</v>
      </c>
      <c r="D397" t="s">
        <v>273</v>
      </c>
      <c r="E397" t="s">
        <v>274</v>
      </c>
      <c r="F397">
        <v>35467</v>
      </c>
      <c r="G397" t="s">
        <v>350</v>
      </c>
      <c r="H397" t="s">
        <v>351</v>
      </c>
      <c r="I397">
        <v>435</v>
      </c>
      <c r="J397" t="s">
        <v>491</v>
      </c>
      <c r="K397" t="s">
        <v>492</v>
      </c>
      <c r="L397">
        <v>35556</v>
      </c>
      <c r="M397" t="s">
        <v>352</v>
      </c>
      <c r="N397" t="s">
        <v>353</v>
      </c>
      <c r="O397">
        <v>35556</v>
      </c>
      <c r="P397" t="s">
        <v>352</v>
      </c>
      <c r="Q397" t="s">
        <v>353</v>
      </c>
      <c r="R397" t="s">
        <v>338</v>
      </c>
      <c r="S397" s="46">
        <v>0</v>
      </c>
      <c r="U397" s="46">
        <v>23</v>
      </c>
      <c r="IF397">
        <v>35556</v>
      </c>
      <c r="IG397" t="s">
        <v>352</v>
      </c>
      <c r="IH397" t="s">
        <v>354</v>
      </c>
      <c r="IK397">
        <v>-2</v>
      </c>
      <c r="IL397" t="s">
        <v>279</v>
      </c>
      <c r="IM397" t="s">
        <v>280</v>
      </c>
      <c r="IN397" t="s">
        <v>706</v>
      </c>
      <c r="IP397" t="s">
        <v>707</v>
      </c>
    </row>
    <row r="398" spans="1:250" x14ac:dyDescent="0.25">
      <c r="A398">
        <v>44205</v>
      </c>
      <c r="B398">
        <v>-890804480</v>
      </c>
      <c r="C398">
        <v>1837</v>
      </c>
      <c r="D398" t="s">
        <v>273</v>
      </c>
      <c r="E398" t="s">
        <v>274</v>
      </c>
      <c r="F398">
        <v>35467</v>
      </c>
      <c r="G398" t="s">
        <v>350</v>
      </c>
      <c r="H398" t="s">
        <v>351</v>
      </c>
      <c r="I398">
        <v>431</v>
      </c>
      <c r="J398" t="s">
        <v>493</v>
      </c>
      <c r="K398" t="s">
        <v>494</v>
      </c>
      <c r="L398">
        <v>35556</v>
      </c>
      <c r="M398" t="s">
        <v>352</v>
      </c>
      <c r="N398" t="s">
        <v>353</v>
      </c>
      <c r="O398">
        <v>35556</v>
      </c>
      <c r="P398" t="s">
        <v>352</v>
      </c>
      <c r="Q398" t="s">
        <v>353</v>
      </c>
      <c r="R398" t="s">
        <v>338</v>
      </c>
      <c r="S398" s="46">
        <v>0</v>
      </c>
      <c r="U398" s="46">
        <v>23</v>
      </c>
      <c r="IF398">
        <v>35556</v>
      </c>
      <c r="IG398" t="s">
        <v>352</v>
      </c>
      <c r="IH398" t="s">
        <v>354</v>
      </c>
      <c r="IK398">
        <v>-2</v>
      </c>
      <c r="IL398" t="s">
        <v>279</v>
      </c>
      <c r="IM398" t="s">
        <v>280</v>
      </c>
      <c r="IN398" t="s">
        <v>706</v>
      </c>
      <c r="IP398" t="s">
        <v>707</v>
      </c>
    </row>
    <row r="399" spans="1:250" x14ac:dyDescent="0.25">
      <c r="A399">
        <v>44206</v>
      </c>
      <c r="B399">
        <v>-890804480</v>
      </c>
      <c r="C399">
        <v>1837</v>
      </c>
      <c r="D399" t="s">
        <v>273</v>
      </c>
      <c r="E399" t="s">
        <v>274</v>
      </c>
      <c r="F399">
        <v>35467</v>
      </c>
      <c r="G399" t="s">
        <v>350</v>
      </c>
      <c r="H399" t="s">
        <v>351</v>
      </c>
      <c r="I399">
        <v>429</v>
      </c>
      <c r="J399" t="s">
        <v>395</v>
      </c>
      <c r="K399" t="s">
        <v>396</v>
      </c>
      <c r="L399">
        <v>35556</v>
      </c>
      <c r="M399" t="s">
        <v>352</v>
      </c>
      <c r="N399" t="s">
        <v>353</v>
      </c>
      <c r="O399">
        <v>35556</v>
      </c>
      <c r="P399" t="s">
        <v>352</v>
      </c>
      <c r="Q399" t="s">
        <v>353</v>
      </c>
      <c r="R399" t="s">
        <v>338</v>
      </c>
      <c r="S399" s="46">
        <v>0</v>
      </c>
      <c r="U399" s="46">
        <v>23</v>
      </c>
      <c r="IF399">
        <v>35556</v>
      </c>
      <c r="IG399" t="s">
        <v>352</v>
      </c>
      <c r="IH399" t="s">
        <v>354</v>
      </c>
      <c r="IK399">
        <v>-2</v>
      </c>
      <c r="IL399" t="s">
        <v>279</v>
      </c>
      <c r="IM399" t="s">
        <v>280</v>
      </c>
      <c r="IN399" t="s">
        <v>706</v>
      </c>
      <c r="IP399" t="s">
        <v>707</v>
      </c>
    </row>
    <row r="400" spans="1:250" x14ac:dyDescent="0.25">
      <c r="A400">
        <v>44207</v>
      </c>
      <c r="B400">
        <v>-890804480</v>
      </c>
      <c r="C400">
        <v>1837</v>
      </c>
      <c r="D400" t="s">
        <v>273</v>
      </c>
      <c r="E400" t="s">
        <v>274</v>
      </c>
      <c r="F400">
        <v>35467</v>
      </c>
      <c r="G400" t="s">
        <v>350</v>
      </c>
      <c r="H400" t="s">
        <v>351</v>
      </c>
      <c r="I400">
        <v>427</v>
      </c>
      <c r="J400" t="s">
        <v>397</v>
      </c>
      <c r="K400" t="s">
        <v>398</v>
      </c>
      <c r="L400">
        <v>35556</v>
      </c>
      <c r="M400" t="s">
        <v>352</v>
      </c>
      <c r="N400" t="s">
        <v>353</v>
      </c>
      <c r="O400">
        <v>35556</v>
      </c>
      <c r="P400" t="s">
        <v>352</v>
      </c>
      <c r="Q400" t="s">
        <v>353</v>
      </c>
      <c r="R400" t="s">
        <v>338</v>
      </c>
      <c r="S400" s="46">
        <v>0</v>
      </c>
      <c r="U400" s="46">
        <v>23</v>
      </c>
      <c r="IF400">
        <v>35556</v>
      </c>
      <c r="IG400" t="s">
        <v>352</v>
      </c>
      <c r="IH400" t="s">
        <v>354</v>
      </c>
      <c r="IK400">
        <v>-2</v>
      </c>
      <c r="IL400" t="s">
        <v>279</v>
      </c>
      <c r="IM400" t="s">
        <v>280</v>
      </c>
      <c r="IN400" t="s">
        <v>706</v>
      </c>
      <c r="IP400" t="s">
        <v>707</v>
      </c>
    </row>
    <row r="401" spans="1:250" x14ac:dyDescent="0.25">
      <c r="A401">
        <v>44208</v>
      </c>
      <c r="B401">
        <v>-890804480</v>
      </c>
      <c r="C401">
        <v>1837</v>
      </c>
      <c r="D401" t="s">
        <v>273</v>
      </c>
      <c r="E401" t="s">
        <v>274</v>
      </c>
      <c r="F401">
        <v>19011</v>
      </c>
      <c r="G401" t="s">
        <v>328</v>
      </c>
      <c r="H401" t="s">
        <v>329</v>
      </c>
      <c r="I401">
        <v>429</v>
      </c>
      <c r="J401" t="s">
        <v>395</v>
      </c>
      <c r="K401" t="s">
        <v>396</v>
      </c>
      <c r="L401">
        <v>38311</v>
      </c>
      <c r="M401" t="s">
        <v>373</v>
      </c>
      <c r="N401" t="s">
        <v>374</v>
      </c>
      <c r="O401">
        <v>38311</v>
      </c>
      <c r="P401" t="s">
        <v>373</v>
      </c>
      <c r="Q401" t="s">
        <v>374</v>
      </c>
      <c r="R401" t="s">
        <v>338</v>
      </c>
      <c r="S401" s="46">
        <v>0</v>
      </c>
      <c r="U401" s="46">
        <v>23</v>
      </c>
      <c r="IF401">
        <v>38311</v>
      </c>
      <c r="IG401" t="s">
        <v>373</v>
      </c>
      <c r="IH401" t="s">
        <v>332</v>
      </c>
      <c r="IK401">
        <v>-2</v>
      </c>
      <c r="IL401" t="s">
        <v>279</v>
      </c>
      <c r="IM401" t="s">
        <v>280</v>
      </c>
      <c r="IN401" t="s">
        <v>687</v>
      </c>
      <c r="IP401" t="s">
        <v>708</v>
      </c>
    </row>
    <row r="402" spans="1:250" x14ac:dyDescent="0.25">
      <c r="A402">
        <v>44209</v>
      </c>
      <c r="B402">
        <v>-890804480</v>
      </c>
      <c r="C402">
        <v>1837</v>
      </c>
      <c r="D402" t="s">
        <v>273</v>
      </c>
      <c r="E402" t="s">
        <v>274</v>
      </c>
      <c r="F402">
        <v>19011</v>
      </c>
      <c r="G402" t="s">
        <v>328</v>
      </c>
      <c r="H402" t="s">
        <v>329</v>
      </c>
      <c r="I402">
        <v>427</v>
      </c>
      <c r="J402" t="s">
        <v>397</v>
      </c>
      <c r="K402" t="s">
        <v>398</v>
      </c>
      <c r="L402">
        <v>38311</v>
      </c>
      <c r="M402" t="s">
        <v>373</v>
      </c>
      <c r="N402" t="s">
        <v>374</v>
      </c>
      <c r="O402">
        <v>38311</v>
      </c>
      <c r="P402" t="s">
        <v>373</v>
      </c>
      <c r="Q402" t="s">
        <v>374</v>
      </c>
      <c r="R402" t="s">
        <v>338</v>
      </c>
      <c r="S402" s="46">
        <v>0</v>
      </c>
      <c r="U402" s="46">
        <v>23</v>
      </c>
      <c r="IF402">
        <v>38311</v>
      </c>
      <c r="IG402" t="s">
        <v>373</v>
      </c>
      <c r="IH402" t="s">
        <v>332</v>
      </c>
      <c r="IK402">
        <v>-2</v>
      </c>
      <c r="IL402" t="s">
        <v>279</v>
      </c>
      <c r="IM402" t="s">
        <v>280</v>
      </c>
      <c r="IN402" t="s">
        <v>687</v>
      </c>
      <c r="IP402" t="s">
        <v>708</v>
      </c>
    </row>
    <row r="403" spans="1:250" x14ac:dyDescent="0.25">
      <c r="A403">
        <v>44210</v>
      </c>
      <c r="B403">
        <v>-890804480</v>
      </c>
      <c r="C403">
        <v>1837</v>
      </c>
      <c r="D403" t="s">
        <v>273</v>
      </c>
      <c r="E403" t="s">
        <v>274</v>
      </c>
      <c r="F403">
        <v>19011</v>
      </c>
      <c r="G403" t="s">
        <v>328</v>
      </c>
      <c r="H403" t="s">
        <v>329</v>
      </c>
      <c r="I403">
        <v>424</v>
      </c>
      <c r="J403" t="s">
        <v>399</v>
      </c>
      <c r="K403" t="s">
        <v>400</v>
      </c>
      <c r="L403">
        <v>38311</v>
      </c>
      <c r="M403" t="s">
        <v>373</v>
      </c>
      <c r="N403" t="s">
        <v>374</v>
      </c>
      <c r="O403">
        <v>38311</v>
      </c>
      <c r="P403" t="s">
        <v>373</v>
      </c>
      <c r="Q403" t="s">
        <v>374</v>
      </c>
      <c r="R403" t="s">
        <v>338</v>
      </c>
      <c r="S403" s="46">
        <v>0</v>
      </c>
      <c r="U403" s="46">
        <v>23</v>
      </c>
      <c r="IF403">
        <v>38311</v>
      </c>
      <c r="IG403" t="s">
        <v>373</v>
      </c>
      <c r="IH403" t="s">
        <v>332</v>
      </c>
      <c r="IK403">
        <v>-2</v>
      </c>
      <c r="IL403" t="s">
        <v>279</v>
      </c>
      <c r="IM403" t="s">
        <v>280</v>
      </c>
      <c r="IN403" t="s">
        <v>687</v>
      </c>
      <c r="IP403" t="s">
        <v>708</v>
      </c>
    </row>
    <row r="404" spans="1:250" x14ac:dyDescent="0.25">
      <c r="A404">
        <v>44211</v>
      </c>
      <c r="B404">
        <v>-890804480</v>
      </c>
      <c r="C404">
        <v>1837</v>
      </c>
      <c r="D404" t="s">
        <v>273</v>
      </c>
      <c r="E404" t="s">
        <v>274</v>
      </c>
      <c r="F404">
        <v>19011</v>
      </c>
      <c r="G404" t="s">
        <v>328</v>
      </c>
      <c r="H404" t="s">
        <v>329</v>
      </c>
      <c r="I404">
        <v>422</v>
      </c>
      <c r="J404" t="s">
        <v>401</v>
      </c>
      <c r="K404" t="s">
        <v>402</v>
      </c>
      <c r="L404">
        <v>38311</v>
      </c>
      <c r="M404" t="s">
        <v>373</v>
      </c>
      <c r="N404" t="s">
        <v>374</v>
      </c>
      <c r="O404">
        <v>38311</v>
      </c>
      <c r="P404" t="s">
        <v>373</v>
      </c>
      <c r="Q404" t="s">
        <v>374</v>
      </c>
      <c r="R404" t="s">
        <v>338</v>
      </c>
      <c r="S404" s="46">
        <v>0</v>
      </c>
      <c r="U404" s="46">
        <v>23</v>
      </c>
      <c r="IF404">
        <v>38311</v>
      </c>
      <c r="IG404" t="s">
        <v>373</v>
      </c>
      <c r="IH404" t="s">
        <v>332</v>
      </c>
      <c r="IK404">
        <v>-2</v>
      </c>
      <c r="IL404" t="s">
        <v>279</v>
      </c>
      <c r="IM404" t="s">
        <v>280</v>
      </c>
      <c r="IN404" t="s">
        <v>687</v>
      </c>
      <c r="IP404" t="s">
        <v>708</v>
      </c>
    </row>
    <row r="405" spans="1:250" x14ac:dyDescent="0.25">
      <c r="A405">
        <v>44212</v>
      </c>
      <c r="B405">
        <v>-890804480</v>
      </c>
      <c r="C405">
        <v>1837</v>
      </c>
      <c r="D405" t="s">
        <v>273</v>
      </c>
      <c r="E405" t="s">
        <v>274</v>
      </c>
      <c r="F405">
        <v>19011</v>
      </c>
      <c r="G405" t="s">
        <v>328</v>
      </c>
      <c r="H405" t="s">
        <v>329</v>
      </c>
      <c r="I405">
        <v>437</v>
      </c>
      <c r="J405" t="s">
        <v>658</v>
      </c>
      <c r="K405" t="s">
        <v>659</v>
      </c>
      <c r="L405">
        <v>38311</v>
      </c>
      <c r="M405" t="s">
        <v>373</v>
      </c>
      <c r="N405" t="s">
        <v>374</v>
      </c>
      <c r="O405">
        <v>38311</v>
      </c>
      <c r="P405" t="s">
        <v>373</v>
      </c>
      <c r="Q405" t="s">
        <v>374</v>
      </c>
      <c r="R405" t="s">
        <v>338</v>
      </c>
      <c r="S405" s="46">
        <v>0</v>
      </c>
      <c r="U405" s="46">
        <v>23</v>
      </c>
      <c r="IF405">
        <v>38311</v>
      </c>
      <c r="IG405" t="s">
        <v>373</v>
      </c>
      <c r="IH405" t="s">
        <v>332</v>
      </c>
      <c r="IK405">
        <v>-2</v>
      </c>
      <c r="IL405" t="s">
        <v>279</v>
      </c>
      <c r="IM405" t="s">
        <v>280</v>
      </c>
      <c r="IN405" t="s">
        <v>687</v>
      </c>
      <c r="IP405" t="s">
        <v>708</v>
      </c>
    </row>
    <row r="406" spans="1:250" x14ac:dyDescent="0.25">
      <c r="A406">
        <v>44213</v>
      </c>
      <c r="B406">
        <v>-890804480</v>
      </c>
      <c r="C406">
        <v>1837</v>
      </c>
      <c r="D406" t="s">
        <v>273</v>
      </c>
      <c r="E406" t="s">
        <v>274</v>
      </c>
      <c r="F406">
        <v>19011</v>
      </c>
      <c r="G406" t="s">
        <v>328</v>
      </c>
      <c r="H406" t="s">
        <v>329</v>
      </c>
      <c r="I406">
        <v>436</v>
      </c>
      <c r="J406" t="s">
        <v>656</v>
      </c>
      <c r="K406" t="s">
        <v>657</v>
      </c>
      <c r="L406">
        <v>38311</v>
      </c>
      <c r="M406" t="s">
        <v>373</v>
      </c>
      <c r="N406" t="s">
        <v>374</v>
      </c>
      <c r="O406">
        <v>38311</v>
      </c>
      <c r="P406" t="s">
        <v>373</v>
      </c>
      <c r="Q406" t="s">
        <v>374</v>
      </c>
      <c r="R406" t="s">
        <v>338</v>
      </c>
      <c r="S406" s="46">
        <v>0</v>
      </c>
      <c r="U406" s="46">
        <v>23</v>
      </c>
      <c r="IF406">
        <v>38311</v>
      </c>
      <c r="IG406" t="s">
        <v>373</v>
      </c>
      <c r="IH406" t="s">
        <v>332</v>
      </c>
      <c r="IK406">
        <v>-2</v>
      </c>
      <c r="IL406" t="s">
        <v>279</v>
      </c>
      <c r="IM406" t="s">
        <v>280</v>
      </c>
      <c r="IN406" t="s">
        <v>687</v>
      </c>
      <c r="IP406" t="s">
        <v>708</v>
      </c>
    </row>
    <row r="407" spans="1:250" x14ac:dyDescent="0.25">
      <c r="A407">
        <v>44214</v>
      </c>
      <c r="B407">
        <v>-890804480</v>
      </c>
      <c r="C407">
        <v>1837</v>
      </c>
      <c r="D407" t="s">
        <v>273</v>
      </c>
      <c r="E407" t="s">
        <v>274</v>
      </c>
      <c r="F407">
        <v>13794</v>
      </c>
      <c r="G407" t="s">
        <v>275</v>
      </c>
      <c r="H407" t="s">
        <v>276</v>
      </c>
      <c r="I407">
        <v>437</v>
      </c>
      <c r="J407" t="s">
        <v>658</v>
      </c>
      <c r="K407" t="s">
        <v>659</v>
      </c>
      <c r="L407">
        <v>38311</v>
      </c>
      <c r="M407" t="s">
        <v>373</v>
      </c>
      <c r="N407" t="s">
        <v>374</v>
      </c>
      <c r="O407">
        <v>38311</v>
      </c>
      <c r="P407" t="s">
        <v>373</v>
      </c>
      <c r="Q407" t="s">
        <v>374</v>
      </c>
      <c r="R407" t="s">
        <v>338</v>
      </c>
      <c r="S407" s="46">
        <v>0</v>
      </c>
      <c r="U407" s="46">
        <v>23</v>
      </c>
      <c r="IF407">
        <v>38311</v>
      </c>
      <c r="IG407" t="s">
        <v>373</v>
      </c>
      <c r="IH407" t="s">
        <v>319</v>
      </c>
      <c r="IK407">
        <v>-2</v>
      </c>
      <c r="IL407" t="s">
        <v>279</v>
      </c>
      <c r="IM407" t="s">
        <v>280</v>
      </c>
      <c r="IN407" t="s">
        <v>663</v>
      </c>
      <c r="IP407" t="s">
        <v>709</v>
      </c>
    </row>
    <row r="408" spans="1:250" x14ac:dyDescent="0.25">
      <c r="A408">
        <v>44215</v>
      </c>
      <c r="B408">
        <v>-890804480</v>
      </c>
      <c r="C408">
        <v>1837</v>
      </c>
      <c r="D408" t="s">
        <v>273</v>
      </c>
      <c r="E408" t="s">
        <v>274</v>
      </c>
      <c r="F408">
        <v>13794</v>
      </c>
      <c r="G408" t="s">
        <v>275</v>
      </c>
      <c r="H408" t="s">
        <v>276</v>
      </c>
      <c r="I408">
        <v>436</v>
      </c>
      <c r="J408" t="s">
        <v>656</v>
      </c>
      <c r="K408" t="s">
        <v>657</v>
      </c>
      <c r="L408">
        <v>38311</v>
      </c>
      <c r="M408" t="s">
        <v>373</v>
      </c>
      <c r="N408" t="s">
        <v>374</v>
      </c>
      <c r="O408">
        <v>38311</v>
      </c>
      <c r="P408" t="s">
        <v>373</v>
      </c>
      <c r="Q408" t="s">
        <v>374</v>
      </c>
      <c r="R408" t="s">
        <v>338</v>
      </c>
      <c r="S408" s="46">
        <v>0</v>
      </c>
      <c r="U408" s="46">
        <v>23</v>
      </c>
      <c r="IF408">
        <v>38311</v>
      </c>
      <c r="IG408" t="s">
        <v>373</v>
      </c>
      <c r="IH408" t="s">
        <v>319</v>
      </c>
      <c r="IK408">
        <v>-2</v>
      </c>
      <c r="IL408" t="s">
        <v>279</v>
      </c>
      <c r="IM408" t="s">
        <v>280</v>
      </c>
      <c r="IN408" t="s">
        <v>663</v>
      </c>
      <c r="IP408" t="s">
        <v>709</v>
      </c>
    </row>
    <row r="409" spans="1:250" x14ac:dyDescent="0.25">
      <c r="A409">
        <v>44216</v>
      </c>
      <c r="B409">
        <v>-890804480</v>
      </c>
      <c r="C409">
        <v>1837</v>
      </c>
      <c r="D409" t="s">
        <v>273</v>
      </c>
      <c r="E409" t="s">
        <v>274</v>
      </c>
      <c r="F409">
        <v>13794</v>
      </c>
      <c r="G409" t="s">
        <v>275</v>
      </c>
      <c r="H409" t="s">
        <v>276</v>
      </c>
      <c r="I409">
        <v>435</v>
      </c>
      <c r="J409" t="s">
        <v>491</v>
      </c>
      <c r="K409" t="s">
        <v>492</v>
      </c>
      <c r="L409">
        <v>38311</v>
      </c>
      <c r="M409" t="s">
        <v>373</v>
      </c>
      <c r="N409" t="s">
        <v>374</v>
      </c>
      <c r="O409">
        <v>38311</v>
      </c>
      <c r="P409" t="s">
        <v>373</v>
      </c>
      <c r="Q409" t="s">
        <v>374</v>
      </c>
      <c r="R409" t="s">
        <v>338</v>
      </c>
      <c r="S409" s="46">
        <v>0</v>
      </c>
      <c r="U409" s="46">
        <v>23</v>
      </c>
      <c r="IF409">
        <v>38311</v>
      </c>
      <c r="IG409" t="s">
        <v>373</v>
      </c>
      <c r="IH409" t="s">
        <v>319</v>
      </c>
      <c r="IK409">
        <v>-2</v>
      </c>
      <c r="IL409" t="s">
        <v>279</v>
      </c>
      <c r="IM409" t="s">
        <v>280</v>
      </c>
      <c r="IN409" t="s">
        <v>663</v>
      </c>
      <c r="IP409" t="s">
        <v>709</v>
      </c>
    </row>
    <row r="410" spans="1:250" x14ac:dyDescent="0.25">
      <c r="A410">
        <v>44217</v>
      </c>
      <c r="B410">
        <v>-890804480</v>
      </c>
      <c r="C410">
        <v>1837</v>
      </c>
      <c r="D410" t="s">
        <v>273</v>
      </c>
      <c r="E410" t="s">
        <v>274</v>
      </c>
      <c r="F410">
        <v>13794</v>
      </c>
      <c r="G410" t="s">
        <v>275</v>
      </c>
      <c r="H410" t="s">
        <v>276</v>
      </c>
      <c r="I410">
        <v>431</v>
      </c>
      <c r="J410" t="s">
        <v>493</v>
      </c>
      <c r="K410" t="s">
        <v>494</v>
      </c>
      <c r="L410">
        <v>38311</v>
      </c>
      <c r="M410" t="s">
        <v>373</v>
      </c>
      <c r="N410" t="s">
        <v>374</v>
      </c>
      <c r="O410">
        <v>38311</v>
      </c>
      <c r="P410" t="s">
        <v>373</v>
      </c>
      <c r="Q410" t="s">
        <v>374</v>
      </c>
      <c r="R410" t="s">
        <v>338</v>
      </c>
      <c r="S410" s="46">
        <v>0</v>
      </c>
      <c r="U410" s="46">
        <v>23</v>
      </c>
      <c r="IF410">
        <v>38311</v>
      </c>
      <c r="IG410" t="s">
        <v>373</v>
      </c>
      <c r="IH410" t="s">
        <v>319</v>
      </c>
      <c r="IK410">
        <v>-2</v>
      </c>
      <c r="IL410" t="s">
        <v>279</v>
      </c>
      <c r="IM410" t="s">
        <v>280</v>
      </c>
      <c r="IN410" t="s">
        <v>663</v>
      </c>
      <c r="IP410" t="s">
        <v>709</v>
      </c>
    </row>
    <row r="411" spans="1:250" x14ac:dyDescent="0.25">
      <c r="A411">
        <v>44218</v>
      </c>
      <c r="B411">
        <v>-890804480</v>
      </c>
      <c r="C411">
        <v>1837</v>
      </c>
      <c r="D411" t="s">
        <v>273</v>
      </c>
      <c r="E411" t="s">
        <v>274</v>
      </c>
      <c r="F411">
        <v>19011</v>
      </c>
      <c r="G411" t="s">
        <v>328</v>
      </c>
      <c r="H411" t="s">
        <v>329</v>
      </c>
      <c r="I411">
        <v>435</v>
      </c>
      <c r="J411" t="s">
        <v>491</v>
      </c>
      <c r="K411" t="s">
        <v>492</v>
      </c>
      <c r="L411">
        <v>38311</v>
      </c>
      <c r="M411" t="s">
        <v>373</v>
      </c>
      <c r="N411" t="s">
        <v>374</v>
      </c>
      <c r="O411">
        <v>38311</v>
      </c>
      <c r="P411" t="s">
        <v>373</v>
      </c>
      <c r="Q411" t="s">
        <v>374</v>
      </c>
      <c r="R411" t="s">
        <v>338</v>
      </c>
      <c r="S411" s="46">
        <v>0</v>
      </c>
      <c r="U411" s="46">
        <v>23</v>
      </c>
      <c r="IF411">
        <v>38311</v>
      </c>
      <c r="IG411" t="s">
        <v>373</v>
      </c>
      <c r="IH411" t="s">
        <v>332</v>
      </c>
      <c r="IK411">
        <v>-2</v>
      </c>
      <c r="IL411" t="s">
        <v>279</v>
      </c>
      <c r="IM411" t="s">
        <v>280</v>
      </c>
      <c r="IN411" t="s">
        <v>687</v>
      </c>
      <c r="IP411" t="s">
        <v>708</v>
      </c>
    </row>
    <row r="412" spans="1:250" x14ac:dyDescent="0.25">
      <c r="A412">
        <v>44219</v>
      </c>
      <c r="B412">
        <v>-890804480</v>
      </c>
      <c r="C412">
        <v>1837</v>
      </c>
      <c r="D412" t="s">
        <v>273</v>
      </c>
      <c r="E412" t="s">
        <v>274</v>
      </c>
      <c r="F412">
        <v>19011</v>
      </c>
      <c r="G412" t="s">
        <v>328</v>
      </c>
      <c r="H412" t="s">
        <v>329</v>
      </c>
      <c r="I412">
        <v>431</v>
      </c>
      <c r="J412" t="s">
        <v>493</v>
      </c>
      <c r="K412" t="s">
        <v>494</v>
      </c>
      <c r="L412">
        <v>38311</v>
      </c>
      <c r="M412" t="s">
        <v>373</v>
      </c>
      <c r="N412" t="s">
        <v>374</v>
      </c>
      <c r="O412">
        <v>38311</v>
      </c>
      <c r="P412" t="s">
        <v>373</v>
      </c>
      <c r="Q412" t="s">
        <v>374</v>
      </c>
      <c r="R412" t="s">
        <v>338</v>
      </c>
      <c r="S412" s="46">
        <v>0</v>
      </c>
      <c r="U412" s="46">
        <v>23</v>
      </c>
      <c r="IF412">
        <v>38311</v>
      </c>
      <c r="IG412" t="s">
        <v>373</v>
      </c>
      <c r="IH412" t="s">
        <v>332</v>
      </c>
      <c r="IK412">
        <v>-2</v>
      </c>
      <c r="IL412" t="s">
        <v>279</v>
      </c>
      <c r="IM412" t="s">
        <v>280</v>
      </c>
      <c r="IN412" t="s">
        <v>687</v>
      </c>
      <c r="IP412" t="s">
        <v>708</v>
      </c>
    </row>
    <row r="413" spans="1:250" x14ac:dyDescent="0.25">
      <c r="A413">
        <v>44220</v>
      </c>
      <c r="B413">
        <v>-890804480</v>
      </c>
      <c r="C413">
        <v>1837</v>
      </c>
      <c r="D413" t="s">
        <v>273</v>
      </c>
      <c r="E413" t="s">
        <v>274</v>
      </c>
      <c r="F413">
        <v>13794</v>
      </c>
      <c r="G413" t="s">
        <v>275</v>
      </c>
      <c r="H413" t="s">
        <v>276</v>
      </c>
      <c r="I413">
        <v>424</v>
      </c>
      <c r="J413" t="s">
        <v>399</v>
      </c>
      <c r="K413" t="s">
        <v>400</v>
      </c>
      <c r="L413">
        <v>38311</v>
      </c>
      <c r="M413" t="s">
        <v>373</v>
      </c>
      <c r="N413" t="s">
        <v>374</v>
      </c>
      <c r="O413">
        <v>38311</v>
      </c>
      <c r="P413" t="s">
        <v>373</v>
      </c>
      <c r="Q413" t="s">
        <v>374</v>
      </c>
      <c r="R413" t="s">
        <v>338</v>
      </c>
      <c r="S413" s="46">
        <v>0</v>
      </c>
      <c r="U413" s="46">
        <v>23</v>
      </c>
      <c r="IF413">
        <v>38311</v>
      </c>
      <c r="IG413" t="s">
        <v>373</v>
      </c>
      <c r="IH413" t="s">
        <v>319</v>
      </c>
      <c r="IK413">
        <v>-2</v>
      </c>
      <c r="IL413" t="s">
        <v>279</v>
      </c>
      <c r="IM413" t="s">
        <v>280</v>
      </c>
      <c r="IN413" t="s">
        <v>663</v>
      </c>
      <c r="IP413" t="s">
        <v>709</v>
      </c>
    </row>
    <row r="414" spans="1:250" x14ac:dyDescent="0.25">
      <c r="A414">
        <v>44221</v>
      </c>
      <c r="B414">
        <v>-890804480</v>
      </c>
      <c r="C414">
        <v>1837</v>
      </c>
      <c r="D414" t="s">
        <v>273</v>
      </c>
      <c r="E414" t="s">
        <v>274</v>
      </c>
      <c r="F414">
        <v>13794</v>
      </c>
      <c r="G414" t="s">
        <v>275</v>
      </c>
      <c r="H414" t="s">
        <v>276</v>
      </c>
      <c r="I414">
        <v>422</v>
      </c>
      <c r="J414" t="s">
        <v>401</v>
      </c>
      <c r="K414" t="s">
        <v>402</v>
      </c>
      <c r="L414">
        <v>38311</v>
      </c>
      <c r="M414" t="s">
        <v>373</v>
      </c>
      <c r="N414" t="s">
        <v>374</v>
      </c>
      <c r="O414">
        <v>38311</v>
      </c>
      <c r="P414" t="s">
        <v>373</v>
      </c>
      <c r="Q414" t="s">
        <v>374</v>
      </c>
      <c r="R414" t="s">
        <v>338</v>
      </c>
      <c r="S414" s="46">
        <v>0</v>
      </c>
      <c r="U414" s="46">
        <v>23</v>
      </c>
      <c r="IF414">
        <v>38311</v>
      </c>
      <c r="IG414" t="s">
        <v>373</v>
      </c>
      <c r="IH414" t="s">
        <v>319</v>
      </c>
      <c r="IK414">
        <v>-2</v>
      </c>
      <c r="IL414" t="s">
        <v>279</v>
      </c>
      <c r="IM414" t="s">
        <v>280</v>
      </c>
      <c r="IN414" t="s">
        <v>663</v>
      </c>
      <c r="IP414" t="s">
        <v>709</v>
      </c>
    </row>
    <row r="415" spans="1:250" x14ac:dyDescent="0.25">
      <c r="A415">
        <v>44222</v>
      </c>
      <c r="B415">
        <v>-890804480</v>
      </c>
      <c r="C415">
        <v>1837</v>
      </c>
      <c r="D415" t="s">
        <v>273</v>
      </c>
      <c r="E415" t="s">
        <v>274</v>
      </c>
      <c r="F415">
        <v>13794</v>
      </c>
      <c r="G415" t="s">
        <v>275</v>
      </c>
      <c r="H415" t="s">
        <v>276</v>
      </c>
      <c r="I415">
        <v>420</v>
      </c>
      <c r="J415" t="s">
        <v>403</v>
      </c>
      <c r="K415" t="s">
        <v>404</v>
      </c>
      <c r="L415">
        <v>38311</v>
      </c>
      <c r="M415" t="s">
        <v>373</v>
      </c>
      <c r="N415" t="s">
        <v>374</v>
      </c>
      <c r="O415">
        <v>38311</v>
      </c>
      <c r="P415" t="s">
        <v>373</v>
      </c>
      <c r="Q415" t="s">
        <v>374</v>
      </c>
      <c r="R415" t="s">
        <v>338</v>
      </c>
      <c r="S415" s="46">
        <v>0</v>
      </c>
      <c r="U415" s="46">
        <v>23</v>
      </c>
      <c r="IF415">
        <v>38311</v>
      </c>
      <c r="IG415" t="s">
        <v>373</v>
      </c>
      <c r="IH415" t="s">
        <v>319</v>
      </c>
      <c r="IK415">
        <v>-2</v>
      </c>
      <c r="IL415" t="s">
        <v>279</v>
      </c>
      <c r="IM415" t="s">
        <v>280</v>
      </c>
      <c r="IN415" t="s">
        <v>663</v>
      </c>
      <c r="IP415" t="s">
        <v>709</v>
      </c>
    </row>
    <row r="416" spans="1:250" x14ac:dyDescent="0.25">
      <c r="A416">
        <v>44223</v>
      </c>
      <c r="B416">
        <v>-890804480</v>
      </c>
      <c r="C416">
        <v>1837</v>
      </c>
      <c r="D416" t="s">
        <v>273</v>
      </c>
      <c r="E416" t="s">
        <v>274</v>
      </c>
      <c r="F416">
        <v>13794</v>
      </c>
      <c r="G416" t="s">
        <v>275</v>
      </c>
      <c r="H416" t="s">
        <v>276</v>
      </c>
      <c r="I416">
        <v>411</v>
      </c>
      <c r="J416" t="s">
        <v>393</v>
      </c>
      <c r="K416" t="s">
        <v>394</v>
      </c>
      <c r="L416">
        <v>38311</v>
      </c>
      <c r="M416" t="s">
        <v>373</v>
      </c>
      <c r="N416" t="s">
        <v>374</v>
      </c>
      <c r="O416">
        <v>38311</v>
      </c>
      <c r="P416" t="s">
        <v>373</v>
      </c>
      <c r="Q416" t="s">
        <v>374</v>
      </c>
      <c r="R416" t="s">
        <v>338</v>
      </c>
      <c r="S416" s="46">
        <v>0</v>
      </c>
      <c r="U416" s="46">
        <v>23</v>
      </c>
      <c r="IF416">
        <v>38311</v>
      </c>
      <c r="IG416" t="s">
        <v>373</v>
      </c>
      <c r="IH416" t="s">
        <v>319</v>
      </c>
      <c r="IK416">
        <v>-2</v>
      </c>
      <c r="IL416" t="s">
        <v>279</v>
      </c>
      <c r="IM416" t="s">
        <v>280</v>
      </c>
      <c r="IN416" t="s">
        <v>663</v>
      </c>
      <c r="IP416" t="s">
        <v>709</v>
      </c>
    </row>
    <row r="417" spans="1:250" x14ac:dyDescent="0.25">
      <c r="A417">
        <v>44224</v>
      </c>
      <c r="B417">
        <v>-890804480</v>
      </c>
      <c r="C417">
        <v>1837</v>
      </c>
      <c r="D417" t="s">
        <v>273</v>
      </c>
      <c r="E417" t="s">
        <v>274</v>
      </c>
      <c r="F417">
        <v>19011</v>
      </c>
      <c r="G417" t="s">
        <v>328</v>
      </c>
      <c r="H417" t="s">
        <v>329</v>
      </c>
      <c r="I417">
        <v>420</v>
      </c>
      <c r="J417" t="s">
        <v>403</v>
      </c>
      <c r="K417" t="s">
        <v>404</v>
      </c>
      <c r="L417">
        <v>38311</v>
      </c>
      <c r="M417" t="s">
        <v>373</v>
      </c>
      <c r="N417" t="s">
        <v>374</v>
      </c>
      <c r="O417">
        <v>38311</v>
      </c>
      <c r="P417" t="s">
        <v>373</v>
      </c>
      <c r="Q417" t="s">
        <v>374</v>
      </c>
      <c r="R417" t="s">
        <v>338</v>
      </c>
      <c r="S417" s="46">
        <v>0</v>
      </c>
      <c r="U417" s="46">
        <v>23</v>
      </c>
      <c r="IF417">
        <v>38311</v>
      </c>
      <c r="IG417" t="s">
        <v>373</v>
      </c>
      <c r="IH417" t="s">
        <v>332</v>
      </c>
      <c r="IK417">
        <v>-2</v>
      </c>
      <c r="IL417" t="s">
        <v>279</v>
      </c>
      <c r="IM417" t="s">
        <v>280</v>
      </c>
      <c r="IN417" t="s">
        <v>687</v>
      </c>
      <c r="IP417" t="s">
        <v>708</v>
      </c>
    </row>
    <row r="418" spans="1:250" x14ac:dyDescent="0.25">
      <c r="A418">
        <v>44225</v>
      </c>
      <c r="B418">
        <v>-890804480</v>
      </c>
      <c r="C418">
        <v>1837</v>
      </c>
      <c r="D418" t="s">
        <v>273</v>
      </c>
      <c r="E418" t="s">
        <v>274</v>
      </c>
      <c r="F418">
        <v>19011</v>
      </c>
      <c r="G418" t="s">
        <v>328</v>
      </c>
      <c r="H418" t="s">
        <v>329</v>
      </c>
      <c r="I418">
        <v>411</v>
      </c>
      <c r="J418" t="s">
        <v>393</v>
      </c>
      <c r="K418" t="s">
        <v>394</v>
      </c>
      <c r="L418">
        <v>38311</v>
      </c>
      <c r="M418" t="s">
        <v>373</v>
      </c>
      <c r="N418" t="s">
        <v>374</v>
      </c>
      <c r="O418">
        <v>38311</v>
      </c>
      <c r="P418" t="s">
        <v>373</v>
      </c>
      <c r="Q418" t="s">
        <v>374</v>
      </c>
      <c r="R418" t="s">
        <v>338</v>
      </c>
      <c r="S418" s="46">
        <v>0</v>
      </c>
      <c r="U418" s="46">
        <v>23</v>
      </c>
      <c r="IF418">
        <v>38311</v>
      </c>
      <c r="IG418" t="s">
        <v>373</v>
      </c>
      <c r="IH418" t="s">
        <v>332</v>
      </c>
      <c r="IK418">
        <v>-2</v>
      </c>
      <c r="IL418" t="s">
        <v>279</v>
      </c>
      <c r="IM418" t="s">
        <v>280</v>
      </c>
      <c r="IN418" t="s">
        <v>687</v>
      </c>
      <c r="IP418" t="s">
        <v>708</v>
      </c>
    </row>
    <row r="419" spans="1:250" x14ac:dyDescent="0.25">
      <c r="A419">
        <v>44226</v>
      </c>
      <c r="B419">
        <v>-890804480</v>
      </c>
      <c r="C419">
        <v>1837</v>
      </c>
      <c r="D419" t="s">
        <v>273</v>
      </c>
      <c r="E419" t="s">
        <v>274</v>
      </c>
      <c r="F419">
        <v>13794</v>
      </c>
      <c r="G419" t="s">
        <v>275</v>
      </c>
      <c r="H419" t="s">
        <v>276</v>
      </c>
      <c r="I419">
        <v>429</v>
      </c>
      <c r="J419" t="s">
        <v>395</v>
      </c>
      <c r="K419" t="s">
        <v>396</v>
      </c>
      <c r="L419">
        <v>38311</v>
      </c>
      <c r="M419" t="s">
        <v>373</v>
      </c>
      <c r="N419" t="s">
        <v>374</v>
      </c>
      <c r="O419">
        <v>38311</v>
      </c>
      <c r="P419" t="s">
        <v>373</v>
      </c>
      <c r="Q419" t="s">
        <v>374</v>
      </c>
      <c r="R419" t="s">
        <v>338</v>
      </c>
      <c r="S419" s="46">
        <v>0</v>
      </c>
      <c r="U419" s="46">
        <v>23</v>
      </c>
      <c r="IF419">
        <v>38311</v>
      </c>
      <c r="IG419" t="s">
        <v>373</v>
      </c>
      <c r="IH419" t="s">
        <v>319</v>
      </c>
      <c r="IK419">
        <v>-2</v>
      </c>
      <c r="IL419" t="s">
        <v>279</v>
      </c>
      <c r="IM419" t="s">
        <v>280</v>
      </c>
      <c r="IN419" t="s">
        <v>663</v>
      </c>
      <c r="IP419" t="s">
        <v>709</v>
      </c>
    </row>
    <row r="420" spans="1:250" x14ac:dyDescent="0.25">
      <c r="A420">
        <v>44227</v>
      </c>
      <c r="B420">
        <v>-890804480</v>
      </c>
      <c r="C420">
        <v>1837</v>
      </c>
      <c r="D420" t="s">
        <v>273</v>
      </c>
      <c r="E420" t="s">
        <v>274</v>
      </c>
      <c r="F420">
        <v>13794</v>
      </c>
      <c r="G420" t="s">
        <v>275</v>
      </c>
      <c r="H420" t="s">
        <v>276</v>
      </c>
      <c r="I420">
        <v>427</v>
      </c>
      <c r="J420" t="s">
        <v>397</v>
      </c>
      <c r="K420" t="s">
        <v>398</v>
      </c>
      <c r="L420">
        <v>38311</v>
      </c>
      <c r="M420" t="s">
        <v>373</v>
      </c>
      <c r="N420" t="s">
        <v>374</v>
      </c>
      <c r="O420">
        <v>38311</v>
      </c>
      <c r="P420" t="s">
        <v>373</v>
      </c>
      <c r="Q420" t="s">
        <v>374</v>
      </c>
      <c r="R420" t="s">
        <v>338</v>
      </c>
      <c r="S420" s="46">
        <v>0</v>
      </c>
      <c r="U420" s="46">
        <v>23</v>
      </c>
      <c r="IF420">
        <v>38311</v>
      </c>
      <c r="IG420" t="s">
        <v>373</v>
      </c>
      <c r="IH420" t="s">
        <v>319</v>
      </c>
      <c r="IK420">
        <v>-2</v>
      </c>
      <c r="IL420" t="s">
        <v>279</v>
      </c>
      <c r="IM420" t="s">
        <v>280</v>
      </c>
      <c r="IN420" t="s">
        <v>663</v>
      </c>
      <c r="IP420" t="s">
        <v>709</v>
      </c>
    </row>
    <row r="421" spans="1:250" x14ac:dyDescent="0.25">
      <c r="A421">
        <v>44228</v>
      </c>
      <c r="B421">
        <v>-890804480</v>
      </c>
      <c r="C421">
        <v>1837</v>
      </c>
      <c r="D421" t="s">
        <v>273</v>
      </c>
      <c r="E421" t="s">
        <v>274</v>
      </c>
      <c r="F421">
        <v>13794</v>
      </c>
      <c r="G421" t="s">
        <v>275</v>
      </c>
      <c r="H421" t="s">
        <v>276</v>
      </c>
      <c r="I421">
        <v>424</v>
      </c>
      <c r="J421" t="s">
        <v>399</v>
      </c>
      <c r="K421" t="s">
        <v>400</v>
      </c>
      <c r="L421">
        <v>39215</v>
      </c>
      <c r="M421" t="s">
        <v>389</v>
      </c>
      <c r="N421" t="s">
        <v>390</v>
      </c>
      <c r="O421">
        <v>39215</v>
      </c>
      <c r="P421" t="s">
        <v>389</v>
      </c>
      <c r="Q421" t="s">
        <v>390</v>
      </c>
      <c r="R421" t="s">
        <v>338</v>
      </c>
      <c r="S421" s="46">
        <v>0</v>
      </c>
      <c r="U421" s="46">
        <v>23</v>
      </c>
      <c r="IF421">
        <v>39215</v>
      </c>
      <c r="IG421" t="s">
        <v>389</v>
      </c>
      <c r="IH421" t="s">
        <v>319</v>
      </c>
      <c r="IK421">
        <v>-2</v>
      </c>
      <c r="IL421" t="s">
        <v>279</v>
      </c>
      <c r="IM421" t="s">
        <v>280</v>
      </c>
      <c r="IN421" t="s">
        <v>663</v>
      </c>
      <c r="IP421" t="s">
        <v>710</v>
      </c>
    </row>
    <row r="422" spans="1:250" x14ac:dyDescent="0.25">
      <c r="A422">
        <v>44229</v>
      </c>
      <c r="B422">
        <v>-890804480</v>
      </c>
      <c r="C422">
        <v>1837</v>
      </c>
      <c r="D422" t="s">
        <v>273</v>
      </c>
      <c r="E422" t="s">
        <v>274</v>
      </c>
      <c r="F422">
        <v>13794</v>
      </c>
      <c r="G422" t="s">
        <v>275</v>
      </c>
      <c r="H422" t="s">
        <v>276</v>
      </c>
      <c r="I422">
        <v>422</v>
      </c>
      <c r="J422" t="s">
        <v>401</v>
      </c>
      <c r="K422" t="s">
        <v>402</v>
      </c>
      <c r="L422">
        <v>39215</v>
      </c>
      <c r="M422" t="s">
        <v>389</v>
      </c>
      <c r="N422" t="s">
        <v>390</v>
      </c>
      <c r="O422">
        <v>39215</v>
      </c>
      <c r="P422" t="s">
        <v>389</v>
      </c>
      <c r="Q422" t="s">
        <v>390</v>
      </c>
      <c r="R422" t="s">
        <v>338</v>
      </c>
      <c r="S422" s="46">
        <v>0</v>
      </c>
      <c r="U422" s="46">
        <v>23</v>
      </c>
      <c r="IF422">
        <v>39215</v>
      </c>
      <c r="IG422" t="s">
        <v>389</v>
      </c>
      <c r="IH422" t="s">
        <v>319</v>
      </c>
      <c r="IK422">
        <v>-2</v>
      </c>
      <c r="IL422" t="s">
        <v>279</v>
      </c>
      <c r="IM422" t="s">
        <v>280</v>
      </c>
      <c r="IN422" t="s">
        <v>663</v>
      </c>
      <c r="IP422" t="s">
        <v>710</v>
      </c>
    </row>
    <row r="423" spans="1:250" x14ac:dyDescent="0.25">
      <c r="A423">
        <v>44230</v>
      </c>
      <c r="B423">
        <v>-890804480</v>
      </c>
      <c r="C423">
        <v>1837</v>
      </c>
      <c r="D423" t="s">
        <v>273</v>
      </c>
      <c r="E423" t="s">
        <v>274</v>
      </c>
      <c r="F423">
        <v>13794</v>
      </c>
      <c r="G423" t="s">
        <v>275</v>
      </c>
      <c r="H423" t="s">
        <v>276</v>
      </c>
      <c r="I423">
        <v>420</v>
      </c>
      <c r="J423" t="s">
        <v>403</v>
      </c>
      <c r="K423" t="s">
        <v>404</v>
      </c>
      <c r="L423">
        <v>39215</v>
      </c>
      <c r="M423" t="s">
        <v>389</v>
      </c>
      <c r="N423" t="s">
        <v>390</v>
      </c>
      <c r="O423">
        <v>39215</v>
      </c>
      <c r="P423" t="s">
        <v>389</v>
      </c>
      <c r="Q423" t="s">
        <v>390</v>
      </c>
      <c r="R423" t="s">
        <v>338</v>
      </c>
      <c r="S423" s="46">
        <v>0</v>
      </c>
      <c r="U423" s="46">
        <v>23</v>
      </c>
      <c r="IF423">
        <v>39215</v>
      </c>
      <c r="IG423" t="s">
        <v>389</v>
      </c>
      <c r="IH423" t="s">
        <v>319</v>
      </c>
      <c r="IK423">
        <v>-2</v>
      </c>
      <c r="IL423" t="s">
        <v>279</v>
      </c>
      <c r="IM423" t="s">
        <v>280</v>
      </c>
      <c r="IN423" t="s">
        <v>663</v>
      </c>
      <c r="IP423" t="s">
        <v>710</v>
      </c>
    </row>
    <row r="424" spans="1:250" x14ac:dyDescent="0.25">
      <c r="A424">
        <v>44231</v>
      </c>
      <c r="B424">
        <v>-890804480</v>
      </c>
      <c r="C424">
        <v>1837</v>
      </c>
      <c r="D424" t="s">
        <v>273</v>
      </c>
      <c r="E424" t="s">
        <v>274</v>
      </c>
      <c r="F424">
        <v>13794</v>
      </c>
      <c r="G424" t="s">
        <v>275</v>
      </c>
      <c r="H424" t="s">
        <v>276</v>
      </c>
      <c r="I424">
        <v>411</v>
      </c>
      <c r="J424" t="s">
        <v>393</v>
      </c>
      <c r="K424" t="s">
        <v>394</v>
      </c>
      <c r="L424">
        <v>39215</v>
      </c>
      <c r="M424" t="s">
        <v>389</v>
      </c>
      <c r="N424" t="s">
        <v>390</v>
      </c>
      <c r="O424">
        <v>39215</v>
      </c>
      <c r="P424" t="s">
        <v>389</v>
      </c>
      <c r="Q424" t="s">
        <v>390</v>
      </c>
      <c r="R424" t="s">
        <v>338</v>
      </c>
      <c r="S424" s="46">
        <v>0</v>
      </c>
      <c r="U424" s="46">
        <v>23</v>
      </c>
      <c r="IF424">
        <v>39215</v>
      </c>
      <c r="IG424" t="s">
        <v>389</v>
      </c>
      <c r="IH424" t="s">
        <v>319</v>
      </c>
      <c r="IK424">
        <v>-2</v>
      </c>
      <c r="IL424" t="s">
        <v>279</v>
      </c>
      <c r="IM424" t="s">
        <v>280</v>
      </c>
      <c r="IN424" t="s">
        <v>663</v>
      </c>
      <c r="IP424" t="s">
        <v>710</v>
      </c>
    </row>
    <row r="425" spans="1:250" x14ac:dyDescent="0.25">
      <c r="A425">
        <v>44232</v>
      </c>
      <c r="B425">
        <v>-890804480</v>
      </c>
      <c r="C425">
        <v>1837</v>
      </c>
      <c r="D425" t="s">
        <v>273</v>
      </c>
      <c r="E425" t="s">
        <v>274</v>
      </c>
      <c r="F425">
        <v>13794</v>
      </c>
      <c r="G425" t="s">
        <v>275</v>
      </c>
      <c r="H425" t="s">
        <v>276</v>
      </c>
      <c r="I425">
        <v>437</v>
      </c>
      <c r="J425" t="s">
        <v>658</v>
      </c>
      <c r="K425" t="s">
        <v>659</v>
      </c>
      <c r="L425">
        <v>39215</v>
      </c>
      <c r="M425" t="s">
        <v>389</v>
      </c>
      <c r="N425" t="s">
        <v>390</v>
      </c>
      <c r="O425">
        <v>39215</v>
      </c>
      <c r="P425" t="s">
        <v>389</v>
      </c>
      <c r="Q425" t="s">
        <v>390</v>
      </c>
      <c r="R425" t="s">
        <v>338</v>
      </c>
      <c r="S425" s="46">
        <v>0</v>
      </c>
      <c r="U425" s="46">
        <v>23</v>
      </c>
      <c r="IF425">
        <v>39215</v>
      </c>
      <c r="IG425" t="s">
        <v>389</v>
      </c>
      <c r="IH425" t="s">
        <v>319</v>
      </c>
      <c r="IK425">
        <v>-2</v>
      </c>
      <c r="IL425" t="s">
        <v>279</v>
      </c>
      <c r="IM425" t="s">
        <v>280</v>
      </c>
      <c r="IN425" t="s">
        <v>663</v>
      </c>
      <c r="IP425" t="s">
        <v>710</v>
      </c>
    </row>
    <row r="426" spans="1:250" x14ac:dyDescent="0.25">
      <c r="A426">
        <v>44233</v>
      </c>
      <c r="B426">
        <v>-890804480</v>
      </c>
      <c r="C426">
        <v>1837</v>
      </c>
      <c r="D426" t="s">
        <v>273</v>
      </c>
      <c r="E426" t="s">
        <v>274</v>
      </c>
      <c r="F426">
        <v>13794</v>
      </c>
      <c r="G426" t="s">
        <v>275</v>
      </c>
      <c r="H426" t="s">
        <v>276</v>
      </c>
      <c r="I426">
        <v>436</v>
      </c>
      <c r="J426" t="s">
        <v>656</v>
      </c>
      <c r="K426" t="s">
        <v>657</v>
      </c>
      <c r="L426">
        <v>39215</v>
      </c>
      <c r="M426" t="s">
        <v>389</v>
      </c>
      <c r="N426" t="s">
        <v>390</v>
      </c>
      <c r="O426">
        <v>39215</v>
      </c>
      <c r="P426" t="s">
        <v>389</v>
      </c>
      <c r="Q426" t="s">
        <v>390</v>
      </c>
      <c r="R426" t="s">
        <v>338</v>
      </c>
      <c r="S426" s="46">
        <v>0</v>
      </c>
      <c r="U426" s="46">
        <v>23</v>
      </c>
      <c r="IF426">
        <v>39215</v>
      </c>
      <c r="IG426" t="s">
        <v>389</v>
      </c>
      <c r="IH426" t="s">
        <v>319</v>
      </c>
      <c r="IK426">
        <v>-2</v>
      </c>
      <c r="IL426" t="s">
        <v>279</v>
      </c>
      <c r="IM426" t="s">
        <v>280</v>
      </c>
      <c r="IN426" t="s">
        <v>663</v>
      </c>
      <c r="IP426" t="s">
        <v>710</v>
      </c>
    </row>
    <row r="427" spans="1:250" x14ac:dyDescent="0.25">
      <c r="A427">
        <v>44234</v>
      </c>
      <c r="B427">
        <v>-890804480</v>
      </c>
      <c r="C427">
        <v>1837</v>
      </c>
      <c r="D427" t="s">
        <v>273</v>
      </c>
      <c r="E427" t="s">
        <v>274</v>
      </c>
      <c r="F427">
        <v>13794</v>
      </c>
      <c r="G427" t="s">
        <v>275</v>
      </c>
      <c r="H427" t="s">
        <v>276</v>
      </c>
      <c r="I427">
        <v>435</v>
      </c>
      <c r="J427" t="s">
        <v>491</v>
      </c>
      <c r="K427" t="s">
        <v>492</v>
      </c>
      <c r="L427">
        <v>39215</v>
      </c>
      <c r="M427" t="s">
        <v>389</v>
      </c>
      <c r="N427" t="s">
        <v>390</v>
      </c>
      <c r="O427">
        <v>39215</v>
      </c>
      <c r="P427" t="s">
        <v>389</v>
      </c>
      <c r="Q427" t="s">
        <v>390</v>
      </c>
      <c r="R427" t="s">
        <v>338</v>
      </c>
      <c r="S427" s="46">
        <v>0</v>
      </c>
      <c r="U427" s="46">
        <v>23</v>
      </c>
      <c r="IF427">
        <v>39215</v>
      </c>
      <c r="IG427" t="s">
        <v>389</v>
      </c>
      <c r="IH427" t="s">
        <v>319</v>
      </c>
      <c r="IK427">
        <v>-2</v>
      </c>
      <c r="IL427" t="s">
        <v>279</v>
      </c>
      <c r="IM427" t="s">
        <v>280</v>
      </c>
      <c r="IN427" t="s">
        <v>663</v>
      </c>
      <c r="IP427" t="s">
        <v>710</v>
      </c>
    </row>
    <row r="428" spans="1:250" x14ac:dyDescent="0.25">
      <c r="A428">
        <v>44235</v>
      </c>
      <c r="B428">
        <v>-890804480</v>
      </c>
      <c r="C428">
        <v>1837</v>
      </c>
      <c r="D428" t="s">
        <v>273</v>
      </c>
      <c r="E428" t="s">
        <v>274</v>
      </c>
      <c r="F428">
        <v>13794</v>
      </c>
      <c r="G428" t="s">
        <v>275</v>
      </c>
      <c r="H428" t="s">
        <v>276</v>
      </c>
      <c r="I428">
        <v>431</v>
      </c>
      <c r="J428" t="s">
        <v>493</v>
      </c>
      <c r="K428" t="s">
        <v>494</v>
      </c>
      <c r="L428">
        <v>39215</v>
      </c>
      <c r="M428" t="s">
        <v>389</v>
      </c>
      <c r="N428" t="s">
        <v>390</v>
      </c>
      <c r="O428">
        <v>39215</v>
      </c>
      <c r="P428" t="s">
        <v>389</v>
      </c>
      <c r="Q428" t="s">
        <v>390</v>
      </c>
      <c r="R428" t="s">
        <v>338</v>
      </c>
      <c r="S428" s="46">
        <v>0</v>
      </c>
      <c r="U428" s="46">
        <v>23</v>
      </c>
      <c r="IF428">
        <v>39215</v>
      </c>
      <c r="IG428" t="s">
        <v>389</v>
      </c>
      <c r="IH428" t="s">
        <v>319</v>
      </c>
      <c r="IK428">
        <v>-2</v>
      </c>
      <c r="IL428" t="s">
        <v>279</v>
      </c>
      <c r="IM428" t="s">
        <v>280</v>
      </c>
      <c r="IN428" t="s">
        <v>663</v>
      </c>
      <c r="IP428" t="s">
        <v>710</v>
      </c>
    </row>
    <row r="429" spans="1:250" x14ac:dyDescent="0.25">
      <c r="A429">
        <v>44236</v>
      </c>
      <c r="B429">
        <v>-890804480</v>
      </c>
      <c r="C429">
        <v>1837</v>
      </c>
      <c r="D429" t="s">
        <v>273</v>
      </c>
      <c r="E429" t="s">
        <v>274</v>
      </c>
      <c r="F429">
        <v>13794</v>
      </c>
      <c r="G429" t="s">
        <v>275</v>
      </c>
      <c r="H429" t="s">
        <v>276</v>
      </c>
      <c r="I429">
        <v>429</v>
      </c>
      <c r="J429" t="s">
        <v>395</v>
      </c>
      <c r="K429" t="s">
        <v>396</v>
      </c>
      <c r="L429">
        <v>39215</v>
      </c>
      <c r="M429" t="s">
        <v>389</v>
      </c>
      <c r="N429" t="s">
        <v>390</v>
      </c>
      <c r="O429">
        <v>39215</v>
      </c>
      <c r="P429" t="s">
        <v>389</v>
      </c>
      <c r="Q429" t="s">
        <v>390</v>
      </c>
      <c r="R429" t="s">
        <v>338</v>
      </c>
      <c r="S429" s="46">
        <v>0</v>
      </c>
      <c r="U429" s="46">
        <v>23</v>
      </c>
      <c r="IF429">
        <v>39215</v>
      </c>
      <c r="IG429" t="s">
        <v>389</v>
      </c>
      <c r="IH429" t="s">
        <v>319</v>
      </c>
      <c r="IK429">
        <v>-2</v>
      </c>
      <c r="IL429" t="s">
        <v>279</v>
      </c>
      <c r="IM429" t="s">
        <v>280</v>
      </c>
      <c r="IN429" t="s">
        <v>663</v>
      </c>
      <c r="IP429" t="s">
        <v>710</v>
      </c>
    </row>
    <row r="430" spans="1:250" x14ac:dyDescent="0.25">
      <c r="A430">
        <v>44237</v>
      </c>
      <c r="B430">
        <v>-890804480</v>
      </c>
      <c r="C430">
        <v>1837</v>
      </c>
      <c r="D430" t="s">
        <v>273</v>
      </c>
      <c r="E430" t="s">
        <v>274</v>
      </c>
      <c r="F430">
        <v>13794</v>
      </c>
      <c r="G430" t="s">
        <v>275</v>
      </c>
      <c r="H430" t="s">
        <v>276</v>
      </c>
      <c r="I430">
        <v>427</v>
      </c>
      <c r="J430" t="s">
        <v>397</v>
      </c>
      <c r="K430" t="s">
        <v>398</v>
      </c>
      <c r="L430">
        <v>39215</v>
      </c>
      <c r="M430" t="s">
        <v>389</v>
      </c>
      <c r="N430" t="s">
        <v>390</v>
      </c>
      <c r="O430">
        <v>39215</v>
      </c>
      <c r="P430" t="s">
        <v>389</v>
      </c>
      <c r="Q430" t="s">
        <v>390</v>
      </c>
      <c r="R430" t="s">
        <v>338</v>
      </c>
      <c r="S430" s="46">
        <v>0</v>
      </c>
      <c r="U430" s="46">
        <v>23</v>
      </c>
      <c r="IF430">
        <v>39215</v>
      </c>
      <c r="IG430" t="s">
        <v>389</v>
      </c>
      <c r="IH430" t="s">
        <v>319</v>
      </c>
      <c r="IK430">
        <v>-2</v>
      </c>
      <c r="IL430" t="s">
        <v>279</v>
      </c>
      <c r="IM430" t="s">
        <v>280</v>
      </c>
      <c r="IN430" t="s">
        <v>663</v>
      </c>
      <c r="IP430" t="s">
        <v>710</v>
      </c>
    </row>
    <row r="431" spans="1:250" x14ac:dyDescent="0.25">
      <c r="A431">
        <v>44238</v>
      </c>
      <c r="B431">
        <v>-890804480</v>
      </c>
      <c r="C431">
        <v>1837</v>
      </c>
      <c r="D431" t="s">
        <v>273</v>
      </c>
      <c r="E431" t="s">
        <v>274</v>
      </c>
      <c r="F431">
        <v>1848</v>
      </c>
      <c r="G431" t="s">
        <v>286</v>
      </c>
      <c r="H431" t="s">
        <v>274</v>
      </c>
      <c r="I431">
        <v>437</v>
      </c>
      <c r="J431" t="s">
        <v>658</v>
      </c>
      <c r="K431" t="s">
        <v>659</v>
      </c>
      <c r="L431">
        <v>41235</v>
      </c>
      <c r="M431" t="s">
        <v>405</v>
      </c>
      <c r="N431" t="s">
        <v>406</v>
      </c>
      <c r="O431">
        <v>41235</v>
      </c>
      <c r="P431" t="s">
        <v>405</v>
      </c>
      <c r="Q431" t="s">
        <v>406</v>
      </c>
      <c r="R431" t="s">
        <v>338</v>
      </c>
      <c r="S431" s="46">
        <v>0</v>
      </c>
      <c r="U431" s="46">
        <v>23</v>
      </c>
      <c r="IF431">
        <v>41235</v>
      </c>
      <c r="IG431" t="s">
        <v>405</v>
      </c>
      <c r="IH431" t="s">
        <v>288</v>
      </c>
      <c r="IK431">
        <v>-2</v>
      </c>
      <c r="IL431" t="s">
        <v>279</v>
      </c>
      <c r="IM431" t="s">
        <v>280</v>
      </c>
      <c r="IN431" t="s">
        <v>711</v>
      </c>
    </row>
    <row r="432" spans="1:250" x14ac:dyDescent="0.25">
      <c r="A432">
        <v>44239</v>
      </c>
      <c r="B432">
        <v>-890804480</v>
      </c>
      <c r="C432">
        <v>1837</v>
      </c>
      <c r="D432" t="s">
        <v>273</v>
      </c>
      <c r="E432" t="s">
        <v>274</v>
      </c>
      <c r="F432">
        <v>1848</v>
      </c>
      <c r="G432" t="s">
        <v>286</v>
      </c>
      <c r="H432" t="s">
        <v>274</v>
      </c>
      <c r="I432">
        <v>436</v>
      </c>
      <c r="J432" t="s">
        <v>656</v>
      </c>
      <c r="K432" t="s">
        <v>657</v>
      </c>
      <c r="L432">
        <v>41235</v>
      </c>
      <c r="M432" t="s">
        <v>405</v>
      </c>
      <c r="N432" t="s">
        <v>406</v>
      </c>
      <c r="O432">
        <v>41235</v>
      </c>
      <c r="P432" t="s">
        <v>405</v>
      </c>
      <c r="Q432" t="s">
        <v>406</v>
      </c>
      <c r="R432" t="s">
        <v>338</v>
      </c>
      <c r="S432" s="46">
        <v>0</v>
      </c>
      <c r="U432" s="46">
        <v>23</v>
      </c>
      <c r="IF432">
        <v>41235</v>
      </c>
      <c r="IG432" t="s">
        <v>405</v>
      </c>
      <c r="IH432" t="s">
        <v>288</v>
      </c>
      <c r="IK432">
        <v>-2</v>
      </c>
      <c r="IL432" t="s">
        <v>279</v>
      </c>
      <c r="IM432" t="s">
        <v>280</v>
      </c>
      <c r="IN432" t="s">
        <v>711</v>
      </c>
    </row>
    <row r="433" spans="1:250" x14ac:dyDescent="0.25">
      <c r="A433">
        <v>44240</v>
      </c>
      <c r="B433">
        <v>-890804480</v>
      </c>
      <c r="C433">
        <v>1837</v>
      </c>
      <c r="D433" t="s">
        <v>273</v>
      </c>
      <c r="E433" t="s">
        <v>274</v>
      </c>
      <c r="F433">
        <v>1848</v>
      </c>
      <c r="G433" t="s">
        <v>286</v>
      </c>
      <c r="H433" t="s">
        <v>274</v>
      </c>
      <c r="I433">
        <v>435</v>
      </c>
      <c r="J433" t="s">
        <v>491</v>
      </c>
      <c r="K433" t="s">
        <v>492</v>
      </c>
      <c r="L433">
        <v>41235</v>
      </c>
      <c r="M433" t="s">
        <v>405</v>
      </c>
      <c r="N433" t="s">
        <v>406</v>
      </c>
      <c r="O433">
        <v>41235</v>
      </c>
      <c r="P433" t="s">
        <v>405</v>
      </c>
      <c r="Q433" t="s">
        <v>406</v>
      </c>
      <c r="R433" t="s">
        <v>338</v>
      </c>
      <c r="S433" s="46">
        <v>0</v>
      </c>
      <c r="U433" s="46">
        <v>23</v>
      </c>
      <c r="IF433">
        <v>41235</v>
      </c>
      <c r="IG433" t="s">
        <v>405</v>
      </c>
      <c r="IH433" t="s">
        <v>288</v>
      </c>
      <c r="IK433">
        <v>-2</v>
      </c>
      <c r="IL433" t="s">
        <v>279</v>
      </c>
      <c r="IM433" t="s">
        <v>280</v>
      </c>
      <c r="IN433" t="s">
        <v>711</v>
      </c>
    </row>
    <row r="434" spans="1:250" x14ac:dyDescent="0.25">
      <c r="A434">
        <v>44241</v>
      </c>
      <c r="B434">
        <v>-890804480</v>
      </c>
      <c r="C434">
        <v>1837</v>
      </c>
      <c r="D434" t="s">
        <v>273</v>
      </c>
      <c r="E434" t="s">
        <v>274</v>
      </c>
      <c r="F434">
        <v>1848</v>
      </c>
      <c r="G434" t="s">
        <v>286</v>
      </c>
      <c r="H434" t="s">
        <v>274</v>
      </c>
      <c r="I434">
        <v>431</v>
      </c>
      <c r="J434" t="s">
        <v>493</v>
      </c>
      <c r="K434" t="s">
        <v>494</v>
      </c>
      <c r="L434">
        <v>41235</v>
      </c>
      <c r="M434" t="s">
        <v>405</v>
      </c>
      <c r="N434" t="s">
        <v>406</v>
      </c>
      <c r="O434">
        <v>41235</v>
      </c>
      <c r="P434" t="s">
        <v>405</v>
      </c>
      <c r="Q434" t="s">
        <v>406</v>
      </c>
      <c r="R434" t="s">
        <v>338</v>
      </c>
      <c r="S434" s="46">
        <v>0</v>
      </c>
      <c r="U434" s="46">
        <v>23</v>
      </c>
      <c r="IF434">
        <v>41235</v>
      </c>
      <c r="IG434" t="s">
        <v>405</v>
      </c>
      <c r="IH434" t="s">
        <v>288</v>
      </c>
      <c r="IK434">
        <v>-2</v>
      </c>
      <c r="IL434" t="s">
        <v>279</v>
      </c>
      <c r="IM434" t="s">
        <v>280</v>
      </c>
      <c r="IN434" t="s">
        <v>711</v>
      </c>
    </row>
    <row r="435" spans="1:250" x14ac:dyDescent="0.25">
      <c r="A435">
        <v>44242</v>
      </c>
      <c r="B435">
        <v>-890804480</v>
      </c>
      <c r="C435">
        <v>1837</v>
      </c>
      <c r="D435" t="s">
        <v>273</v>
      </c>
      <c r="E435" t="s">
        <v>274</v>
      </c>
      <c r="F435">
        <v>1848</v>
      </c>
      <c r="G435" t="s">
        <v>286</v>
      </c>
      <c r="H435" t="s">
        <v>274</v>
      </c>
      <c r="I435">
        <v>429</v>
      </c>
      <c r="J435" t="s">
        <v>395</v>
      </c>
      <c r="K435" t="s">
        <v>396</v>
      </c>
      <c r="L435">
        <v>41235</v>
      </c>
      <c r="M435" t="s">
        <v>405</v>
      </c>
      <c r="N435" t="s">
        <v>406</v>
      </c>
      <c r="O435">
        <v>41235</v>
      </c>
      <c r="P435" t="s">
        <v>405</v>
      </c>
      <c r="Q435" t="s">
        <v>406</v>
      </c>
      <c r="R435" t="s">
        <v>338</v>
      </c>
      <c r="S435" s="46">
        <v>0</v>
      </c>
      <c r="U435" s="46">
        <v>23</v>
      </c>
      <c r="IF435">
        <v>41235</v>
      </c>
      <c r="IG435" t="s">
        <v>405</v>
      </c>
      <c r="IH435" t="s">
        <v>288</v>
      </c>
      <c r="IK435">
        <v>-2</v>
      </c>
      <c r="IL435" t="s">
        <v>279</v>
      </c>
      <c r="IM435" t="s">
        <v>280</v>
      </c>
      <c r="IN435" t="s">
        <v>711</v>
      </c>
    </row>
    <row r="436" spans="1:250" x14ac:dyDescent="0.25">
      <c r="A436">
        <v>44243</v>
      </c>
      <c r="B436">
        <v>-890804480</v>
      </c>
      <c r="C436">
        <v>1837</v>
      </c>
      <c r="D436" t="s">
        <v>273</v>
      </c>
      <c r="E436" t="s">
        <v>274</v>
      </c>
      <c r="F436">
        <v>1848</v>
      </c>
      <c r="G436" t="s">
        <v>286</v>
      </c>
      <c r="H436" t="s">
        <v>274</v>
      </c>
      <c r="I436">
        <v>427</v>
      </c>
      <c r="J436" t="s">
        <v>397</v>
      </c>
      <c r="K436" t="s">
        <v>398</v>
      </c>
      <c r="L436">
        <v>41235</v>
      </c>
      <c r="M436" t="s">
        <v>405</v>
      </c>
      <c r="N436" t="s">
        <v>406</v>
      </c>
      <c r="O436">
        <v>41235</v>
      </c>
      <c r="P436" t="s">
        <v>405</v>
      </c>
      <c r="Q436" t="s">
        <v>406</v>
      </c>
      <c r="R436" t="s">
        <v>338</v>
      </c>
      <c r="S436" s="46">
        <v>0</v>
      </c>
      <c r="U436" s="46">
        <v>23</v>
      </c>
      <c r="IF436">
        <v>41235</v>
      </c>
      <c r="IG436" t="s">
        <v>405</v>
      </c>
      <c r="IH436" t="s">
        <v>288</v>
      </c>
      <c r="IK436">
        <v>-2</v>
      </c>
      <c r="IL436" t="s">
        <v>279</v>
      </c>
      <c r="IM436" t="s">
        <v>280</v>
      </c>
      <c r="IN436" t="s">
        <v>711</v>
      </c>
    </row>
    <row r="437" spans="1:250" x14ac:dyDescent="0.25">
      <c r="A437">
        <v>44244</v>
      </c>
      <c r="B437">
        <v>-890804480</v>
      </c>
      <c r="C437">
        <v>1837</v>
      </c>
      <c r="D437" t="s">
        <v>273</v>
      </c>
      <c r="E437" t="s">
        <v>274</v>
      </c>
      <c r="F437">
        <v>1848</v>
      </c>
      <c r="G437" t="s">
        <v>286</v>
      </c>
      <c r="H437" t="s">
        <v>274</v>
      </c>
      <c r="I437">
        <v>437</v>
      </c>
      <c r="J437" t="s">
        <v>658</v>
      </c>
      <c r="K437" t="s">
        <v>659</v>
      </c>
      <c r="L437">
        <v>41236</v>
      </c>
      <c r="M437" t="s">
        <v>407</v>
      </c>
      <c r="N437" t="s">
        <v>408</v>
      </c>
      <c r="O437">
        <v>41236</v>
      </c>
      <c r="P437" t="s">
        <v>407</v>
      </c>
      <c r="Q437" t="s">
        <v>408</v>
      </c>
      <c r="R437" t="s">
        <v>338</v>
      </c>
      <c r="S437" s="46">
        <v>0</v>
      </c>
      <c r="U437" s="46">
        <v>23</v>
      </c>
      <c r="IF437">
        <v>41236</v>
      </c>
      <c r="IG437" t="s">
        <v>407</v>
      </c>
      <c r="IH437" t="s">
        <v>288</v>
      </c>
      <c r="IK437">
        <v>-2</v>
      </c>
      <c r="IL437" t="s">
        <v>279</v>
      </c>
      <c r="IM437" t="s">
        <v>280</v>
      </c>
      <c r="IN437" t="s">
        <v>711</v>
      </c>
    </row>
    <row r="438" spans="1:250" x14ac:dyDescent="0.25">
      <c r="A438">
        <v>44245</v>
      </c>
      <c r="B438">
        <v>-890804480</v>
      </c>
      <c r="C438">
        <v>1837</v>
      </c>
      <c r="D438" t="s">
        <v>273</v>
      </c>
      <c r="E438" t="s">
        <v>274</v>
      </c>
      <c r="F438">
        <v>1848</v>
      </c>
      <c r="G438" t="s">
        <v>286</v>
      </c>
      <c r="H438" t="s">
        <v>274</v>
      </c>
      <c r="I438">
        <v>436</v>
      </c>
      <c r="J438" t="s">
        <v>656</v>
      </c>
      <c r="K438" t="s">
        <v>657</v>
      </c>
      <c r="L438">
        <v>41236</v>
      </c>
      <c r="M438" t="s">
        <v>407</v>
      </c>
      <c r="N438" t="s">
        <v>408</v>
      </c>
      <c r="O438">
        <v>41236</v>
      </c>
      <c r="P438" t="s">
        <v>407</v>
      </c>
      <c r="Q438" t="s">
        <v>408</v>
      </c>
      <c r="R438" t="s">
        <v>338</v>
      </c>
      <c r="S438" s="46">
        <v>0</v>
      </c>
      <c r="U438" s="46">
        <v>23</v>
      </c>
      <c r="IF438">
        <v>41236</v>
      </c>
      <c r="IG438" t="s">
        <v>407</v>
      </c>
      <c r="IH438" t="s">
        <v>288</v>
      </c>
      <c r="IK438">
        <v>-2</v>
      </c>
      <c r="IL438" t="s">
        <v>279</v>
      </c>
      <c r="IM438" t="s">
        <v>280</v>
      </c>
      <c r="IN438" t="s">
        <v>711</v>
      </c>
    </row>
    <row r="439" spans="1:250" x14ac:dyDescent="0.25">
      <c r="A439">
        <v>44246</v>
      </c>
      <c r="B439">
        <v>-890804480</v>
      </c>
      <c r="C439">
        <v>1837</v>
      </c>
      <c r="D439" t="s">
        <v>273</v>
      </c>
      <c r="E439" t="s">
        <v>274</v>
      </c>
      <c r="F439">
        <v>1848</v>
      </c>
      <c r="G439" t="s">
        <v>286</v>
      </c>
      <c r="H439" t="s">
        <v>274</v>
      </c>
      <c r="I439">
        <v>435</v>
      </c>
      <c r="J439" t="s">
        <v>491</v>
      </c>
      <c r="K439" t="s">
        <v>492</v>
      </c>
      <c r="L439">
        <v>41236</v>
      </c>
      <c r="M439" t="s">
        <v>407</v>
      </c>
      <c r="N439" t="s">
        <v>408</v>
      </c>
      <c r="O439">
        <v>41236</v>
      </c>
      <c r="P439" t="s">
        <v>407</v>
      </c>
      <c r="Q439" t="s">
        <v>408</v>
      </c>
      <c r="R439" t="s">
        <v>338</v>
      </c>
      <c r="S439" s="46">
        <v>0</v>
      </c>
      <c r="U439" s="46">
        <v>23</v>
      </c>
      <c r="IF439">
        <v>41236</v>
      </c>
      <c r="IG439" t="s">
        <v>407</v>
      </c>
      <c r="IH439" t="s">
        <v>288</v>
      </c>
      <c r="IK439">
        <v>-2</v>
      </c>
      <c r="IL439" t="s">
        <v>279</v>
      </c>
      <c r="IM439" t="s">
        <v>280</v>
      </c>
      <c r="IN439" t="s">
        <v>711</v>
      </c>
    </row>
    <row r="440" spans="1:250" x14ac:dyDescent="0.25">
      <c r="A440">
        <v>44247</v>
      </c>
      <c r="B440">
        <v>-890804480</v>
      </c>
      <c r="C440">
        <v>1837</v>
      </c>
      <c r="D440" t="s">
        <v>273</v>
      </c>
      <c r="E440" t="s">
        <v>274</v>
      </c>
      <c r="F440">
        <v>1848</v>
      </c>
      <c r="G440" t="s">
        <v>286</v>
      </c>
      <c r="H440" t="s">
        <v>274</v>
      </c>
      <c r="I440">
        <v>431</v>
      </c>
      <c r="J440" t="s">
        <v>493</v>
      </c>
      <c r="K440" t="s">
        <v>494</v>
      </c>
      <c r="L440">
        <v>41236</v>
      </c>
      <c r="M440" t="s">
        <v>407</v>
      </c>
      <c r="N440" t="s">
        <v>408</v>
      </c>
      <c r="O440">
        <v>41236</v>
      </c>
      <c r="P440" t="s">
        <v>407</v>
      </c>
      <c r="Q440" t="s">
        <v>408</v>
      </c>
      <c r="R440" t="s">
        <v>338</v>
      </c>
      <c r="S440" s="46">
        <v>0</v>
      </c>
      <c r="U440" s="46">
        <v>23</v>
      </c>
      <c r="IF440">
        <v>41236</v>
      </c>
      <c r="IG440" t="s">
        <v>407</v>
      </c>
      <c r="IH440" t="s">
        <v>288</v>
      </c>
      <c r="IK440">
        <v>-2</v>
      </c>
      <c r="IL440" t="s">
        <v>279</v>
      </c>
      <c r="IM440" t="s">
        <v>280</v>
      </c>
      <c r="IN440" t="s">
        <v>711</v>
      </c>
    </row>
    <row r="441" spans="1:250" x14ac:dyDescent="0.25">
      <c r="A441">
        <v>44248</v>
      </c>
      <c r="B441">
        <v>-890804480</v>
      </c>
      <c r="C441">
        <v>1837</v>
      </c>
      <c r="D441" t="s">
        <v>273</v>
      </c>
      <c r="E441" t="s">
        <v>274</v>
      </c>
      <c r="F441">
        <v>1848</v>
      </c>
      <c r="G441" t="s">
        <v>286</v>
      </c>
      <c r="H441" t="s">
        <v>274</v>
      </c>
      <c r="I441">
        <v>429</v>
      </c>
      <c r="J441" t="s">
        <v>395</v>
      </c>
      <c r="K441" t="s">
        <v>396</v>
      </c>
      <c r="L441">
        <v>41236</v>
      </c>
      <c r="M441" t="s">
        <v>407</v>
      </c>
      <c r="N441" t="s">
        <v>408</v>
      </c>
      <c r="O441">
        <v>41236</v>
      </c>
      <c r="P441" t="s">
        <v>407</v>
      </c>
      <c r="Q441" t="s">
        <v>408</v>
      </c>
      <c r="R441" t="s">
        <v>338</v>
      </c>
      <c r="S441" s="46">
        <v>0</v>
      </c>
      <c r="U441" s="46">
        <v>23</v>
      </c>
      <c r="IF441">
        <v>41236</v>
      </c>
      <c r="IG441" t="s">
        <v>407</v>
      </c>
      <c r="IH441" t="s">
        <v>288</v>
      </c>
      <c r="IK441">
        <v>-2</v>
      </c>
      <c r="IL441" t="s">
        <v>279</v>
      </c>
      <c r="IM441" t="s">
        <v>280</v>
      </c>
      <c r="IN441" t="s">
        <v>711</v>
      </c>
    </row>
    <row r="442" spans="1:250" x14ac:dyDescent="0.25">
      <c r="A442">
        <v>44249</v>
      </c>
      <c r="B442">
        <v>-890804480</v>
      </c>
      <c r="C442">
        <v>1837</v>
      </c>
      <c r="D442" t="s">
        <v>273</v>
      </c>
      <c r="E442" t="s">
        <v>274</v>
      </c>
      <c r="F442">
        <v>1848</v>
      </c>
      <c r="G442" t="s">
        <v>286</v>
      </c>
      <c r="H442" t="s">
        <v>274</v>
      </c>
      <c r="I442">
        <v>427</v>
      </c>
      <c r="J442" t="s">
        <v>397</v>
      </c>
      <c r="K442" t="s">
        <v>398</v>
      </c>
      <c r="L442">
        <v>41236</v>
      </c>
      <c r="M442" t="s">
        <v>407</v>
      </c>
      <c r="N442" t="s">
        <v>408</v>
      </c>
      <c r="O442">
        <v>41236</v>
      </c>
      <c r="P442" t="s">
        <v>407</v>
      </c>
      <c r="Q442" t="s">
        <v>408</v>
      </c>
      <c r="R442" t="s">
        <v>338</v>
      </c>
      <c r="S442" s="46">
        <v>0</v>
      </c>
      <c r="U442" s="46">
        <v>23</v>
      </c>
      <c r="IF442">
        <v>41236</v>
      </c>
      <c r="IG442" t="s">
        <v>407</v>
      </c>
      <c r="IH442" t="s">
        <v>288</v>
      </c>
      <c r="IK442">
        <v>-2</v>
      </c>
      <c r="IL442" t="s">
        <v>279</v>
      </c>
      <c r="IM442" t="s">
        <v>280</v>
      </c>
      <c r="IN442" t="s">
        <v>711</v>
      </c>
    </row>
    <row r="443" spans="1:250" x14ac:dyDescent="0.25">
      <c r="A443">
        <v>44250</v>
      </c>
      <c r="B443">
        <v>-890804480</v>
      </c>
      <c r="C443">
        <v>1837</v>
      </c>
      <c r="D443" t="s">
        <v>273</v>
      </c>
      <c r="E443" t="s">
        <v>274</v>
      </c>
      <c r="F443">
        <v>1848</v>
      </c>
      <c r="G443" t="s">
        <v>286</v>
      </c>
      <c r="H443" t="s">
        <v>274</v>
      </c>
      <c r="I443">
        <v>422</v>
      </c>
      <c r="J443" t="s">
        <v>401</v>
      </c>
      <c r="K443" t="s">
        <v>402</v>
      </c>
      <c r="L443">
        <v>1946</v>
      </c>
      <c r="M443" t="s">
        <v>287</v>
      </c>
      <c r="N443" t="s">
        <v>14</v>
      </c>
      <c r="O443">
        <v>1946</v>
      </c>
      <c r="P443" t="s">
        <v>287</v>
      </c>
      <c r="Q443" t="s">
        <v>14</v>
      </c>
      <c r="R443" t="s">
        <v>338</v>
      </c>
      <c r="S443" s="46">
        <v>-18426.25</v>
      </c>
      <c r="U443" s="46">
        <v>24</v>
      </c>
      <c r="IF443">
        <v>1946</v>
      </c>
      <c r="IG443" t="s">
        <v>287</v>
      </c>
      <c r="IH443" t="s">
        <v>288</v>
      </c>
      <c r="IK443">
        <v>-2</v>
      </c>
      <c r="IL443" t="s">
        <v>279</v>
      </c>
      <c r="IM443" t="s">
        <v>280</v>
      </c>
      <c r="IN443" t="s">
        <v>654</v>
      </c>
      <c r="IP443" t="s">
        <v>655</v>
      </c>
    </row>
    <row r="444" spans="1:250" x14ac:dyDescent="0.25">
      <c r="A444">
        <v>44251</v>
      </c>
      <c r="B444">
        <v>-890804480</v>
      </c>
      <c r="C444">
        <v>1837</v>
      </c>
      <c r="D444" t="s">
        <v>273</v>
      </c>
      <c r="E444" t="s">
        <v>274</v>
      </c>
      <c r="F444">
        <v>1848</v>
      </c>
      <c r="G444" t="s">
        <v>286</v>
      </c>
      <c r="H444" t="s">
        <v>274</v>
      </c>
      <c r="I444">
        <v>420</v>
      </c>
      <c r="J444" t="s">
        <v>403</v>
      </c>
      <c r="K444" t="s">
        <v>404</v>
      </c>
      <c r="L444">
        <v>1946</v>
      </c>
      <c r="M444" t="s">
        <v>287</v>
      </c>
      <c r="N444" t="s">
        <v>14</v>
      </c>
      <c r="O444">
        <v>1946</v>
      </c>
      <c r="P444" t="s">
        <v>287</v>
      </c>
      <c r="Q444" t="s">
        <v>14</v>
      </c>
      <c r="R444" t="s">
        <v>338</v>
      </c>
      <c r="S444" s="46">
        <v>-10748.64</v>
      </c>
      <c r="U444" s="46">
        <v>24</v>
      </c>
      <c r="IF444">
        <v>1946</v>
      </c>
      <c r="IG444" t="s">
        <v>287</v>
      </c>
      <c r="IH444" t="s">
        <v>288</v>
      </c>
      <c r="IK444">
        <v>-2</v>
      </c>
      <c r="IL444" t="s">
        <v>279</v>
      </c>
      <c r="IM444" t="s">
        <v>280</v>
      </c>
      <c r="IN444" t="s">
        <v>654</v>
      </c>
      <c r="IP444" t="s">
        <v>655</v>
      </c>
    </row>
    <row r="445" spans="1:250" x14ac:dyDescent="0.25">
      <c r="A445">
        <v>44252</v>
      </c>
      <c r="B445">
        <v>-890804480</v>
      </c>
      <c r="C445">
        <v>1837</v>
      </c>
      <c r="D445" t="s">
        <v>273</v>
      </c>
      <c r="E445" t="s">
        <v>274</v>
      </c>
      <c r="F445">
        <v>1848</v>
      </c>
      <c r="G445" t="s">
        <v>286</v>
      </c>
      <c r="H445" t="s">
        <v>274</v>
      </c>
      <c r="I445">
        <v>411</v>
      </c>
      <c r="J445" t="s">
        <v>393</v>
      </c>
      <c r="K445" t="s">
        <v>394</v>
      </c>
      <c r="L445">
        <v>1946</v>
      </c>
      <c r="M445" t="s">
        <v>287</v>
      </c>
      <c r="N445" t="s">
        <v>14</v>
      </c>
      <c r="O445">
        <v>1946</v>
      </c>
      <c r="P445" t="s">
        <v>287</v>
      </c>
      <c r="Q445" t="s">
        <v>14</v>
      </c>
      <c r="R445" t="s">
        <v>338</v>
      </c>
      <c r="S445" s="46">
        <v>-18341.88</v>
      </c>
      <c r="U445" s="46">
        <v>24</v>
      </c>
      <c r="IF445">
        <v>1946</v>
      </c>
      <c r="IG445" t="s">
        <v>287</v>
      </c>
      <c r="IH445" t="s">
        <v>288</v>
      </c>
      <c r="IK445">
        <v>-2</v>
      </c>
      <c r="IL445" t="s">
        <v>279</v>
      </c>
      <c r="IM445" t="s">
        <v>280</v>
      </c>
      <c r="IN445" t="s">
        <v>654</v>
      </c>
      <c r="IP445" t="s">
        <v>655</v>
      </c>
    </row>
    <row r="446" spans="1:250" x14ac:dyDescent="0.25">
      <c r="A446">
        <v>44253</v>
      </c>
      <c r="B446">
        <v>-890804480</v>
      </c>
      <c r="C446">
        <v>1837</v>
      </c>
      <c r="D446" t="s">
        <v>273</v>
      </c>
      <c r="E446" t="s">
        <v>274</v>
      </c>
      <c r="F446">
        <v>1848</v>
      </c>
      <c r="G446" t="s">
        <v>286</v>
      </c>
      <c r="H446" t="s">
        <v>274</v>
      </c>
      <c r="I446">
        <v>436</v>
      </c>
      <c r="J446" t="s">
        <v>656</v>
      </c>
      <c r="K446" t="s">
        <v>657</v>
      </c>
      <c r="L446">
        <v>1946</v>
      </c>
      <c r="M446" t="s">
        <v>287</v>
      </c>
      <c r="N446" t="s">
        <v>14</v>
      </c>
      <c r="O446">
        <v>1946</v>
      </c>
      <c r="P446" t="s">
        <v>287</v>
      </c>
      <c r="Q446" t="s">
        <v>14</v>
      </c>
      <c r="R446" t="s">
        <v>338</v>
      </c>
      <c r="S446" s="46">
        <v>-11594.34</v>
      </c>
      <c r="U446" s="46">
        <v>24</v>
      </c>
      <c r="IF446">
        <v>1946</v>
      </c>
      <c r="IG446" t="s">
        <v>287</v>
      </c>
      <c r="IH446" t="s">
        <v>288</v>
      </c>
      <c r="IK446">
        <v>-2</v>
      </c>
      <c r="IL446" t="s">
        <v>279</v>
      </c>
      <c r="IM446" t="s">
        <v>280</v>
      </c>
      <c r="IN446" t="s">
        <v>654</v>
      </c>
      <c r="IP446" t="s">
        <v>655</v>
      </c>
    </row>
    <row r="447" spans="1:250" x14ac:dyDescent="0.25">
      <c r="A447">
        <v>44254</v>
      </c>
      <c r="B447">
        <v>-890804480</v>
      </c>
      <c r="C447">
        <v>1837</v>
      </c>
      <c r="D447" t="s">
        <v>273</v>
      </c>
      <c r="E447" t="s">
        <v>274</v>
      </c>
      <c r="F447">
        <v>1848</v>
      </c>
      <c r="G447" t="s">
        <v>286</v>
      </c>
      <c r="H447" t="s">
        <v>274</v>
      </c>
      <c r="I447">
        <v>435</v>
      </c>
      <c r="J447" t="s">
        <v>491</v>
      </c>
      <c r="K447" t="s">
        <v>492</v>
      </c>
      <c r="L447">
        <v>1946</v>
      </c>
      <c r="M447" t="s">
        <v>287</v>
      </c>
      <c r="N447" t="s">
        <v>14</v>
      </c>
      <c r="O447">
        <v>1946</v>
      </c>
      <c r="P447" t="s">
        <v>287</v>
      </c>
      <c r="Q447" t="s">
        <v>14</v>
      </c>
      <c r="R447" t="s">
        <v>338</v>
      </c>
      <c r="S447" s="46">
        <v>-11594.34</v>
      </c>
      <c r="U447" s="46">
        <v>24</v>
      </c>
      <c r="IF447">
        <v>1946</v>
      </c>
      <c r="IG447" t="s">
        <v>287</v>
      </c>
      <c r="IH447" t="s">
        <v>288</v>
      </c>
      <c r="IK447">
        <v>-2</v>
      </c>
      <c r="IL447" t="s">
        <v>279</v>
      </c>
      <c r="IM447" t="s">
        <v>280</v>
      </c>
      <c r="IN447" t="s">
        <v>654</v>
      </c>
      <c r="IP447" t="s">
        <v>655</v>
      </c>
    </row>
    <row r="448" spans="1:250" x14ac:dyDescent="0.25">
      <c r="A448">
        <v>44255</v>
      </c>
      <c r="B448">
        <v>-890804480</v>
      </c>
      <c r="C448">
        <v>1837</v>
      </c>
      <c r="D448" t="s">
        <v>273</v>
      </c>
      <c r="E448" t="s">
        <v>274</v>
      </c>
      <c r="F448">
        <v>1848</v>
      </c>
      <c r="G448" t="s">
        <v>286</v>
      </c>
      <c r="H448" t="s">
        <v>274</v>
      </c>
      <c r="I448">
        <v>431</v>
      </c>
      <c r="J448" t="s">
        <v>493</v>
      </c>
      <c r="K448" t="s">
        <v>494</v>
      </c>
      <c r="L448">
        <v>1946</v>
      </c>
      <c r="M448" t="s">
        <v>287</v>
      </c>
      <c r="N448" t="s">
        <v>14</v>
      </c>
      <c r="O448">
        <v>1946</v>
      </c>
      <c r="P448" t="s">
        <v>287</v>
      </c>
      <c r="Q448" t="s">
        <v>14</v>
      </c>
      <c r="R448" t="s">
        <v>338</v>
      </c>
      <c r="S448" s="46">
        <v>-20747.650000000001</v>
      </c>
      <c r="U448" s="46">
        <v>24</v>
      </c>
      <c r="IF448">
        <v>1946</v>
      </c>
      <c r="IG448" t="s">
        <v>287</v>
      </c>
      <c r="IH448" t="s">
        <v>288</v>
      </c>
      <c r="IK448">
        <v>-2</v>
      </c>
      <c r="IL448" t="s">
        <v>279</v>
      </c>
      <c r="IM448" t="s">
        <v>280</v>
      </c>
      <c r="IN448" t="s">
        <v>654</v>
      </c>
      <c r="IP448" t="s">
        <v>655</v>
      </c>
    </row>
    <row r="449" spans="1:250" x14ac:dyDescent="0.25">
      <c r="A449">
        <v>44256</v>
      </c>
      <c r="B449">
        <v>-890804480</v>
      </c>
      <c r="C449">
        <v>1837</v>
      </c>
      <c r="D449" t="s">
        <v>273</v>
      </c>
      <c r="E449" t="s">
        <v>274</v>
      </c>
      <c r="F449">
        <v>1848</v>
      </c>
      <c r="G449" t="s">
        <v>286</v>
      </c>
      <c r="H449" t="s">
        <v>274</v>
      </c>
      <c r="I449">
        <v>429</v>
      </c>
      <c r="J449" t="s">
        <v>395</v>
      </c>
      <c r="K449" t="s">
        <v>396</v>
      </c>
      <c r="L449">
        <v>1946</v>
      </c>
      <c r="M449" t="s">
        <v>287</v>
      </c>
      <c r="N449" t="s">
        <v>14</v>
      </c>
      <c r="O449">
        <v>1946</v>
      </c>
      <c r="P449" t="s">
        <v>287</v>
      </c>
      <c r="Q449" t="s">
        <v>14</v>
      </c>
      <c r="R449" t="s">
        <v>338</v>
      </c>
      <c r="S449" s="46">
        <v>-27663.53</v>
      </c>
      <c r="U449" s="46">
        <v>24</v>
      </c>
      <c r="IF449">
        <v>1946</v>
      </c>
      <c r="IG449" t="s">
        <v>287</v>
      </c>
      <c r="IH449" t="s">
        <v>288</v>
      </c>
      <c r="IK449">
        <v>-2</v>
      </c>
      <c r="IL449" t="s">
        <v>279</v>
      </c>
      <c r="IM449" t="s">
        <v>280</v>
      </c>
      <c r="IN449" t="s">
        <v>654</v>
      </c>
      <c r="IP449" t="s">
        <v>655</v>
      </c>
    </row>
    <row r="450" spans="1:250" x14ac:dyDescent="0.25">
      <c r="A450">
        <v>44257</v>
      </c>
      <c r="B450">
        <v>-890804480</v>
      </c>
      <c r="C450">
        <v>1837</v>
      </c>
      <c r="D450" t="s">
        <v>273</v>
      </c>
      <c r="E450" t="s">
        <v>274</v>
      </c>
      <c r="F450">
        <v>1848</v>
      </c>
      <c r="G450" t="s">
        <v>286</v>
      </c>
      <c r="H450" t="s">
        <v>274</v>
      </c>
      <c r="I450">
        <v>427</v>
      </c>
      <c r="J450" t="s">
        <v>397</v>
      </c>
      <c r="K450" t="s">
        <v>398</v>
      </c>
      <c r="L450">
        <v>1946</v>
      </c>
      <c r="M450" t="s">
        <v>287</v>
      </c>
      <c r="N450" t="s">
        <v>14</v>
      </c>
      <c r="O450">
        <v>1946</v>
      </c>
      <c r="P450" t="s">
        <v>287</v>
      </c>
      <c r="Q450" t="s">
        <v>14</v>
      </c>
      <c r="R450" t="s">
        <v>338</v>
      </c>
      <c r="S450" s="46">
        <v>-16137.07</v>
      </c>
      <c r="U450" s="46">
        <v>24</v>
      </c>
      <c r="IF450">
        <v>1946</v>
      </c>
      <c r="IG450" t="s">
        <v>287</v>
      </c>
      <c r="IH450" t="s">
        <v>288</v>
      </c>
      <c r="IK450">
        <v>-2</v>
      </c>
      <c r="IL450" t="s">
        <v>279</v>
      </c>
      <c r="IM450" t="s">
        <v>280</v>
      </c>
      <c r="IN450" t="s">
        <v>654</v>
      </c>
      <c r="IP450" t="s">
        <v>655</v>
      </c>
    </row>
    <row r="451" spans="1:250" x14ac:dyDescent="0.25">
      <c r="A451">
        <v>44258</v>
      </c>
      <c r="B451">
        <v>-890804480</v>
      </c>
      <c r="C451">
        <v>1837</v>
      </c>
      <c r="D451" t="s">
        <v>273</v>
      </c>
      <c r="E451" t="s">
        <v>274</v>
      </c>
      <c r="F451">
        <v>1848</v>
      </c>
      <c r="G451" t="s">
        <v>286</v>
      </c>
      <c r="H451" t="s">
        <v>274</v>
      </c>
      <c r="I451">
        <v>424</v>
      </c>
      <c r="J451" t="s">
        <v>399</v>
      </c>
      <c r="K451" t="s">
        <v>400</v>
      </c>
      <c r="L451">
        <v>1946</v>
      </c>
      <c r="M451" t="s">
        <v>287</v>
      </c>
      <c r="N451" t="s">
        <v>14</v>
      </c>
      <c r="O451">
        <v>1946</v>
      </c>
      <c r="P451" t="s">
        <v>287</v>
      </c>
      <c r="Q451" t="s">
        <v>14</v>
      </c>
      <c r="R451" t="s">
        <v>338</v>
      </c>
      <c r="S451" s="46">
        <v>-13819.68</v>
      </c>
      <c r="U451" s="46">
        <v>24</v>
      </c>
      <c r="IF451">
        <v>1946</v>
      </c>
      <c r="IG451" t="s">
        <v>287</v>
      </c>
      <c r="IH451" t="s">
        <v>288</v>
      </c>
      <c r="IK451">
        <v>-2</v>
      </c>
      <c r="IL451" t="s">
        <v>279</v>
      </c>
      <c r="IM451" t="s">
        <v>280</v>
      </c>
      <c r="IN451" t="s">
        <v>654</v>
      </c>
      <c r="IP451" t="s">
        <v>655</v>
      </c>
    </row>
    <row r="452" spans="1:250" x14ac:dyDescent="0.25">
      <c r="A452">
        <v>44259</v>
      </c>
      <c r="B452">
        <v>-890804480</v>
      </c>
      <c r="C452">
        <v>1837</v>
      </c>
      <c r="D452" t="s">
        <v>273</v>
      </c>
      <c r="E452" t="s">
        <v>274</v>
      </c>
      <c r="F452">
        <v>1848</v>
      </c>
      <c r="G452" t="s">
        <v>286</v>
      </c>
      <c r="H452" t="s">
        <v>274</v>
      </c>
      <c r="I452">
        <v>437</v>
      </c>
      <c r="J452" t="s">
        <v>658</v>
      </c>
      <c r="K452" t="s">
        <v>659</v>
      </c>
      <c r="L452">
        <v>1946</v>
      </c>
      <c r="M452" t="s">
        <v>287</v>
      </c>
      <c r="N452" t="s">
        <v>14</v>
      </c>
      <c r="O452">
        <v>1946</v>
      </c>
      <c r="P452" t="s">
        <v>287</v>
      </c>
      <c r="Q452" t="s">
        <v>14</v>
      </c>
      <c r="R452" t="s">
        <v>338</v>
      </c>
      <c r="S452" s="46">
        <v>-19323.88</v>
      </c>
      <c r="U452" s="46">
        <v>24</v>
      </c>
      <c r="IF452">
        <v>1946</v>
      </c>
      <c r="IG452" t="s">
        <v>287</v>
      </c>
      <c r="IH452" t="s">
        <v>288</v>
      </c>
      <c r="IK452">
        <v>-2</v>
      </c>
      <c r="IL452" t="s">
        <v>279</v>
      </c>
      <c r="IM452" t="s">
        <v>280</v>
      </c>
      <c r="IN452" t="s">
        <v>654</v>
      </c>
      <c r="IP452" t="s">
        <v>655</v>
      </c>
    </row>
    <row r="453" spans="1:250" x14ac:dyDescent="0.25">
      <c r="A453">
        <v>44260</v>
      </c>
      <c r="B453">
        <v>-890804480</v>
      </c>
      <c r="C453">
        <v>1837</v>
      </c>
      <c r="D453" t="s">
        <v>273</v>
      </c>
      <c r="E453" t="s">
        <v>274</v>
      </c>
      <c r="F453">
        <v>1848</v>
      </c>
      <c r="G453" t="s">
        <v>286</v>
      </c>
      <c r="H453" t="s">
        <v>274</v>
      </c>
      <c r="I453">
        <v>427</v>
      </c>
      <c r="J453" t="s">
        <v>397</v>
      </c>
      <c r="K453" t="s">
        <v>398</v>
      </c>
      <c r="L453">
        <v>2024</v>
      </c>
      <c r="M453" t="s">
        <v>289</v>
      </c>
      <c r="N453" t="s">
        <v>15</v>
      </c>
      <c r="O453">
        <v>2024</v>
      </c>
      <c r="P453" t="s">
        <v>289</v>
      </c>
      <c r="Q453" t="s">
        <v>15</v>
      </c>
      <c r="R453" t="s">
        <v>338</v>
      </c>
      <c r="S453" s="46">
        <v>-1.53</v>
      </c>
      <c r="U453" s="46">
        <v>24</v>
      </c>
      <c r="IF453">
        <v>2024</v>
      </c>
      <c r="IG453" t="s">
        <v>289</v>
      </c>
      <c r="IH453" t="s">
        <v>288</v>
      </c>
      <c r="IK453">
        <v>-2</v>
      </c>
      <c r="IL453" t="s">
        <v>279</v>
      </c>
      <c r="IM453" t="s">
        <v>280</v>
      </c>
      <c r="IN453" t="s">
        <v>654</v>
      </c>
      <c r="IP453" t="s">
        <v>660</v>
      </c>
    </row>
    <row r="454" spans="1:250" x14ac:dyDescent="0.25">
      <c r="A454">
        <v>44261</v>
      </c>
      <c r="B454">
        <v>-890804480</v>
      </c>
      <c r="C454">
        <v>1837</v>
      </c>
      <c r="D454" t="s">
        <v>273</v>
      </c>
      <c r="E454" t="s">
        <v>274</v>
      </c>
      <c r="F454">
        <v>1848</v>
      </c>
      <c r="G454" t="s">
        <v>286</v>
      </c>
      <c r="H454" t="s">
        <v>274</v>
      </c>
      <c r="I454">
        <v>424</v>
      </c>
      <c r="J454" t="s">
        <v>399</v>
      </c>
      <c r="K454" t="s">
        <v>400</v>
      </c>
      <c r="L454">
        <v>2024</v>
      </c>
      <c r="M454" t="s">
        <v>289</v>
      </c>
      <c r="N454" t="s">
        <v>15</v>
      </c>
      <c r="O454">
        <v>2024</v>
      </c>
      <c r="P454" t="s">
        <v>289</v>
      </c>
      <c r="Q454" t="s">
        <v>15</v>
      </c>
      <c r="R454" t="s">
        <v>338</v>
      </c>
      <c r="S454" s="46">
        <v>-1.96</v>
      </c>
      <c r="U454" s="46">
        <v>24</v>
      </c>
      <c r="IF454">
        <v>2024</v>
      </c>
      <c r="IG454" t="s">
        <v>289</v>
      </c>
      <c r="IH454" t="s">
        <v>288</v>
      </c>
      <c r="IK454">
        <v>-2</v>
      </c>
      <c r="IL454" t="s">
        <v>279</v>
      </c>
      <c r="IM454" t="s">
        <v>280</v>
      </c>
      <c r="IN454" t="s">
        <v>654</v>
      </c>
      <c r="IP454" t="s">
        <v>660</v>
      </c>
    </row>
    <row r="455" spans="1:250" x14ac:dyDescent="0.25">
      <c r="A455">
        <v>44262</v>
      </c>
      <c r="B455">
        <v>-890804480</v>
      </c>
      <c r="C455">
        <v>1837</v>
      </c>
      <c r="D455" t="s">
        <v>273</v>
      </c>
      <c r="E455" t="s">
        <v>274</v>
      </c>
      <c r="F455">
        <v>1848</v>
      </c>
      <c r="G455" t="s">
        <v>286</v>
      </c>
      <c r="H455" t="s">
        <v>274</v>
      </c>
      <c r="I455">
        <v>422</v>
      </c>
      <c r="J455" t="s">
        <v>401</v>
      </c>
      <c r="K455" t="s">
        <v>402</v>
      </c>
      <c r="L455">
        <v>2024</v>
      </c>
      <c r="M455" t="s">
        <v>289</v>
      </c>
      <c r="N455" t="s">
        <v>15</v>
      </c>
      <c r="O455">
        <v>2024</v>
      </c>
      <c r="P455" t="s">
        <v>289</v>
      </c>
      <c r="Q455" t="s">
        <v>15</v>
      </c>
      <c r="R455" t="s">
        <v>338</v>
      </c>
      <c r="S455" s="46">
        <v>-2.62</v>
      </c>
      <c r="U455" s="46">
        <v>24</v>
      </c>
      <c r="IF455">
        <v>2024</v>
      </c>
      <c r="IG455" t="s">
        <v>289</v>
      </c>
      <c r="IH455" t="s">
        <v>288</v>
      </c>
      <c r="IK455">
        <v>-2</v>
      </c>
      <c r="IL455" t="s">
        <v>279</v>
      </c>
      <c r="IM455" t="s">
        <v>280</v>
      </c>
      <c r="IN455" t="s">
        <v>654</v>
      </c>
      <c r="IP455" t="s">
        <v>660</v>
      </c>
    </row>
    <row r="456" spans="1:250" x14ac:dyDescent="0.25">
      <c r="A456">
        <v>44263</v>
      </c>
      <c r="B456">
        <v>-890804480</v>
      </c>
      <c r="C456">
        <v>1837</v>
      </c>
      <c r="D456" t="s">
        <v>273</v>
      </c>
      <c r="E456" t="s">
        <v>274</v>
      </c>
      <c r="F456">
        <v>1848</v>
      </c>
      <c r="G456" t="s">
        <v>286</v>
      </c>
      <c r="H456" t="s">
        <v>274</v>
      </c>
      <c r="I456">
        <v>420</v>
      </c>
      <c r="J456" t="s">
        <v>403</v>
      </c>
      <c r="K456" t="s">
        <v>404</v>
      </c>
      <c r="L456">
        <v>2024</v>
      </c>
      <c r="M456" t="s">
        <v>289</v>
      </c>
      <c r="N456" t="s">
        <v>15</v>
      </c>
      <c r="O456">
        <v>2024</v>
      </c>
      <c r="P456" t="s">
        <v>289</v>
      </c>
      <c r="Q456" t="s">
        <v>15</v>
      </c>
      <c r="R456" t="s">
        <v>338</v>
      </c>
      <c r="S456" s="46">
        <v>-1.53</v>
      </c>
      <c r="U456" s="46">
        <v>24</v>
      </c>
      <c r="IF456">
        <v>2024</v>
      </c>
      <c r="IG456" t="s">
        <v>289</v>
      </c>
      <c r="IH456" t="s">
        <v>288</v>
      </c>
      <c r="IK456">
        <v>-2</v>
      </c>
      <c r="IL456" t="s">
        <v>279</v>
      </c>
      <c r="IM456" t="s">
        <v>280</v>
      </c>
      <c r="IN456" t="s">
        <v>654</v>
      </c>
      <c r="IP456" t="s">
        <v>660</v>
      </c>
    </row>
    <row r="457" spans="1:250" x14ac:dyDescent="0.25">
      <c r="A457">
        <v>44264</v>
      </c>
      <c r="B457">
        <v>-890804480</v>
      </c>
      <c r="C457">
        <v>1837</v>
      </c>
      <c r="D457" t="s">
        <v>273</v>
      </c>
      <c r="E457" t="s">
        <v>274</v>
      </c>
      <c r="F457">
        <v>1848</v>
      </c>
      <c r="G457" t="s">
        <v>286</v>
      </c>
      <c r="H457" t="s">
        <v>274</v>
      </c>
      <c r="I457">
        <v>411</v>
      </c>
      <c r="J457" t="s">
        <v>393</v>
      </c>
      <c r="K457" t="s">
        <v>394</v>
      </c>
      <c r="L457">
        <v>2024</v>
      </c>
      <c r="M457" t="s">
        <v>289</v>
      </c>
      <c r="N457" t="s">
        <v>15</v>
      </c>
      <c r="O457">
        <v>2024</v>
      </c>
      <c r="P457" t="s">
        <v>289</v>
      </c>
      <c r="Q457" t="s">
        <v>15</v>
      </c>
      <c r="R457" t="s">
        <v>338</v>
      </c>
      <c r="S457" s="46">
        <v>-2.6</v>
      </c>
      <c r="U457" s="46">
        <v>24</v>
      </c>
      <c r="IF457">
        <v>2024</v>
      </c>
      <c r="IG457" t="s">
        <v>289</v>
      </c>
      <c r="IH457" t="s">
        <v>288</v>
      </c>
      <c r="IK457">
        <v>-2</v>
      </c>
      <c r="IL457" t="s">
        <v>279</v>
      </c>
      <c r="IM457" t="s">
        <v>280</v>
      </c>
      <c r="IN457" t="s">
        <v>654</v>
      </c>
      <c r="IP457" t="s">
        <v>660</v>
      </c>
    </row>
    <row r="458" spans="1:250" x14ac:dyDescent="0.25">
      <c r="A458">
        <v>44265</v>
      </c>
      <c r="B458">
        <v>-890804480</v>
      </c>
      <c r="C458">
        <v>1837</v>
      </c>
      <c r="D458" t="s">
        <v>273</v>
      </c>
      <c r="E458" t="s">
        <v>274</v>
      </c>
      <c r="F458">
        <v>9695</v>
      </c>
      <c r="G458" t="s">
        <v>281</v>
      </c>
      <c r="H458" t="s">
        <v>282</v>
      </c>
      <c r="I458">
        <v>411</v>
      </c>
      <c r="J458" t="s">
        <v>393</v>
      </c>
      <c r="K458" t="s">
        <v>394</v>
      </c>
      <c r="L458">
        <v>2024</v>
      </c>
      <c r="M458" t="s">
        <v>289</v>
      </c>
      <c r="N458" t="s">
        <v>15</v>
      </c>
      <c r="O458">
        <v>2024</v>
      </c>
      <c r="P458" t="s">
        <v>289</v>
      </c>
      <c r="Q458" t="s">
        <v>15</v>
      </c>
      <c r="R458" t="s">
        <v>338</v>
      </c>
      <c r="S458" s="46">
        <v>-137.52000000000001</v>
      </c>
      <c r="U458" s="46">
        <v>24</v>
      </c>
      <c r="IF458">
        <v>2024</v>
      </c>
      <c r="IG458" t="s">
        <v>289</v>
      </c>
      <c r="IH458" t="s">
        <v>285</v>
      </c>
      <c r="IK458">
        <v>-2</v>
      </c>
      <c r="IL458" t="s">
        <v>279</v>
      </c>
      <c r="IM458" t="s">
        <v>280</v>
      </c>
      <c r="IN458" t="s">
        <v>661</v>
      </c>
      <c r="IP458" t="s">
        <v>662</v>
      </c>
    </row>
    <row r="459" spans="1:250" x14ac:dyDescent="0.25">
      <c r="A459">
        <v>44266</v>
      </c>
      <c r="B459">
        <v>-890804480</v>
      </c>
      <c r="C459">
        <v>1837</v>
      </c>
      <c r="D459" t="s">
        <v>273</v>
      </c>
      <c r="E459" t="s">
        <v>274</v>
      </c>
      <c r="F459">
        <v>13794</v>
      </c>
      <c r="G459" t="s">
        <v>275</v>
      </c>
      <c r="H459" t="s">
        <v>276</v>
      </c>
      <c r="I459">
        <v>435</v>
      </c>
      <c r="J459" t="s">
        <v>491</v>
      </c>
      <c r="K459" t="s">
        <v>492</v>
      </c>
      <c r="L459">
        <v>2024</v>
      </c>
      <c r="M459" t="s">
        <v>289</v>
      </c>
      <c r="N459" t="s">
        <v>15</v>
      </c>
      <c r="O459">
        <v>2024</v>
      </c>
      <c r="P459" t="s">
        <v>289</v>
      </c>
      <c r="Q459" t="s">
        <v>15</v>
      </c>
      <c r="R459" t="s">
        <v>338</v>
      </c>
      <c r="S459" s="46">
        <v>-15.19</v>
      </c>
      <c r="U459" s="46">
        <v>24</v>
      </c>
      <c r="IF459">
        <v>2024</v>
      </c>
      <c r="IG459" t="s">
        <v>289</v>
      </c>
      <c r="IH459" t="s">
        <v>319</v>
      </c>
      <c r="IK459">
        <v>-2</v>
      </c>
      <c r="IL459" t="s">
        <v>279</v>
      </c>
      <c r="IM459" t="s">
        <v>280</v>
      </c>
      <c r="IN459" t="s">
        <v>663</v>
      </c>
      <c r="IP459" t="s">
        <v>664</v>
      </c>
    </row>
    <row r="460" spans="1:250" x14ac:dyDescent="0.25">
      <c r="A460">
        <v>44267</v>
      </c>
      <c r="B460">
        <v>-890804480</v>
      </c>
      <c r="C460">
        <v>1837</v>
      </c>
      <c r="D460" t="s">
        <v>273</v>
      </c>
      <c r="E460" t="s">
        <v>274</v>
      </c>
      <c r="F460">
        <v>13794</v>
      </c>
      <c r="G460" t="s">
        <v>275</v>
      </c>
      <c r="H460" t="s">
        <v>276</v>
      </c>
      <c r="I460">
        <v>431</v>
      </c>
      <c r="J460" t="s">
        <v>493</v>
      </c>
      <c r="K460" t="s">
        <v>494</v>
      </c>
      <c r="L460">
        <v>2024</v>
      </c>
      <c r="M460" t="s">
        <v>289</v>
      </c>
      <c r="N460" t="s">
        <v>15</v>
      </c>
      <c r="O460">
        <v>2024</v>
      </c>
      <c r="P460" t="s">
        <v>289</v>
      </c>
      <c r="Q460" t="s">
        <v>15</v>
      </c>
      <c r="R460" t="s">
        <v>338</v>
      </c>
      <c r="S460" s="46">
        <v>-22.78</v>
      </c>
      <c r="U460" s="46">
        <v>24</v>
      </c>
      <c r="IF460">
        <v>2024</v>
      </c>
      <c r="IG460" t="s">
        <v>289</v>
      </c>
      <c r="IH460" t="s">
        <v>319</v>
      </c>
      <c r="IK460">
        <v>-2</v>
      </c>
      <c r="IL460" t="s">
        <v>279</v>
      </c>
      <c r="IM460" t="s">
        <v>280</v>
      </c>
      <c r="IN460" t="s">
        <v>663</v>
      </c>
      <c r="IP460" t="s">
        <v>664</v>
      </c>
    </row>
    <row r="461" spans="1:250" x14ac:dyDescent="0.25">
      <c r="A461">
        <v>44268</v>
      </c>
      <c r="B461">
        <v>-890804480</v>
      </c>
      <c r="C461">
        <v>1837</v>
      </c>
      <c r="D461" t="s">
        <v>273</v>
      </c>
      <c r="E461" t="s">
        <v>274</v>
      </c>
      <c r="F461">
        <v>13794</v>
      </c>
      <c r="G461" t="s">
        <v>275</v>
      </c>
      <c r="H461" t="s">
        <v>276</v>
      </c>
      <c r="I461">
        <v>429</v>
      </c>
      <c r="J461" t="s">
        <v>395</v>
      </c>
      <c r="K461" t="s">
        <v>396</v>
      </c>
      <c r="L461">
        <v>2024</v>
      </c>
      <c r="M461" t="s">
        <v>289</v>
      </c>
      <c r="N461" t="s">
        <v>15</v>
      </c>
      <c r="O461">
        <v>2024</v>
      </c>
      <c r="P461" t="s">
        <v>289</v>
      </c>
      <c r="Q461" t="s">
        <v>15</v>
      </c>
      <c r="R461" t="s">
        <v>338</v>
      </c>
      <c r="S461" s="46">
        <v>-30.91</v>
      </c>
      <c r="U461" s="46">
        <v>24</v>
      </c>
      <c r="IF461">
        <v>2024</v>
      </c>
      <c r="IG461" t="s">
        <v>289</v>
      </c>
      <c r="IH461" t="s">
        <v>319</v>
      </c>
      <c r="IK461">
        <v>-2</v>
      </c>
      <c r="IL461" t="s">
        <v>279</v>
      </c>
      <c r="IM461" t="s">
        <v>280</v>
      </c>
      <c r="IN461" t="s">
        <v>663</v>
      </c>
      <c r="IP461" t="s">
        <v>664</v>
      </c>
    </row>
    <row r="462" spans="1:250" x14ac:dyDescent="0.25">
      <c r="A462">
        <v>44269</v>
      </c>
      <c r="B462">
        <v>-890804480</v>
      </c>
      <c r="C462">
        <v>1837</v>
      </c>
      <c r="D462" t="s">
        <v>273</v>
      </c>
      <c r="E462" t="s">
        <v>274</v>
      </c>
      <c r="F462">
        <v>13794</v>
      </c>
      <c r="G462" t="s">
        <v>275</v>
      </c>
      <c r="H462" t="s">
        <v>276</v>
      </c>
      <c r="I462">
        <v>427</v>
      </c>
      <c r="J462" t="s">
        <v>397</v>
      </c>
      <c r="K462" t="s">
        <v>398</v>
      </c>
      <c r="L462">
        <v>2024</v>
      </c>
      <c r="M462" t="s">
        <v>289</v>
      </c>
      <c r="N462" t="s">
        <v>15</v>
      </c>
      <c r="O462">
        <v>2024</v>
      </c>
      <c r="P462" t="s">
        <v>289</v>
      </c>
      <c r="Q462" t="s">
        <v>15</v>
      </c>
      <c r="R462" t="s">
        <v>338</v>
      </c>
      <c r="S462" s="46">
        <v>-17.72</v>
      </c>
      <c r="U462" s="46">
        <v>24</v>
      </c>
      <c r="IF462">
        <v>2024</v>
      </c>
      <c r="IG462" t="s">
        <v>289</v>
      </c>
      <c r="IH462" t="s">
        <v>319</v>
      </c>
      <c r="IK462">
        <v>-2</v>
      </c>
      <c r="IL462" t="s">
        <v>279</v>
      </c>
      <c r="IM462" t="s">
        <v>280</v>
      </c>
      <c r="IN462" t="s">
        <v>663</v>
      </c>
      <c r="IP462" t="s">
        <v>664</v>
      </c>
    </row>
    <row r="463" spans="1:250" x14ac:dyDescent="0.25">
      <c r="A463">
        <v>44270</v>
      </c>
      <c r="B463">
        <v>-890804480</v>
      </c>
      <c r="C463">
        <v>1837</v>
      </c>
      <c r="D463" t="s">
        <v>273</v>
      </c>
      <c r="E463" t="s">
        <v>274</v>
      </c>
      <c r="F463">
        <v>13794</v>
      </c>
      <c r="G463" t="s">
        <v>275</v>
      </c>
      <c r="H463" t="s">
        <v>276</v>
      </c>
      <c r="I463">
        <v>424</v>
      </c>
      <c r="J463" t="s">
        <v>399</v>
      </c>
      <c r="K463" t="s">
        <v>400</v>
      </c>
      <c r="L463">
        <v>2024</v>
      </c>
      <c r="M463" t="s">
        <v>289</v>
      </c>
      <c r="N463" t="s">
        <v>15</v>
      </c>
      <c r="O463">
        <v>2024</v>
      </c>
      <c r="P463" t="s">
        <v>289</v>
      </c>
      <c r="Q463" t="s">
        <v>15</v>
      </c>
      <c r="R463" t="s">
        <v>338</v>
      </c>
      <c r="S463" s="46">
        <v>-22.78</v>
      </c>
      <c r="U463" s="46">
        <v>24</v>
      </c>
      <c r="IF463">
        <v>2024</v>
      </c>
      <c r="IG463" t="s">
        <v>289</v>
      </c>
      <c r="IH463" t="s">
        <v>319</v>
      </c>
      <c r="IK463">
        <v>-2</v>
      </c>
      <c r="IL463" t="s">
        <v>279</v>
      </c>
      <c r="IM463" t="s">
        <v>280</v>
      </c>
      <c r="IN463" t="s">
        <v>663</v>
      </c>
      <c r="IP463" t="s">
        <v>664</v>
      </c>
    </row>
    <row r="464" spans="1:250" x14ac:dyDescent="0.25">
      <c r="A464">
        <v>44271</v>
      </c>
      <c r="B464">
        <v>-890804480</v>
      </c>
      <c r="C464">
        <v>1837</v>
      </c>
      <c r="D464" t="s">
        <v>273</v>
      </c>
      <c r="E464" t="s">
        <v>274</v>
      </c>
      <c r="F464">
        <v>13794</v>
      </c>
      <c r="G464" t="s">
        <v>275</v>
      </c>
      <c r="H464" t="s">
        <v>276</v>
      </c>
      <c r="I464">
        <v>437</v>
      </c>
      <c r="J464" t="s">
        <v>658</v>
      </c>
      <c r="K464" t="s">
        <v>659</v>
      </c>
      <c r="L464">
        <v>2024</v>
      </c>
      <c r="M464" t="s">
        <v>289</v>
      </c>
      <c r="N464" t="s">
        <v>15</v>
      </c>
      <c r="O464">
        <v>2024</v>
      </c>
      <c r="P464" t="s">
        <v>289</v>
      </c>
      <c r="Q464" t="s">
        <v>15</v>
      </c>
      <c r="R464" t="s">
        <v>338</v>
      </c>
      <c r="S464" s="46">
        <v>-25.31</v>
      </c>
      <c r="U464" s="46">
        <v>24</v>
      </c>
      <c r="IF464">
        <v>2024</v>
      </c>
      <c r="IG464" t="s">
        <v>289</v>
      </c>
      <c r="IH464" t="s">
        <v>319</v>
      </c>
      <c r="IK464">
        <v>-2</v>
      </c>
      <c r="IL464" t="s">
        <v>279</v>
      </c>
      <c r="IM464" t="s">
        <v>280</v>
      </c>
      <c r="IN464" t="s">
        <v>663</v>
      </c>
      <c r="IP464" t="s">
        <v>664</v>
      </c>
    </row>
    <row r="465" spans="1:250" x14ac:dyDescent="0.25">
      <c r="A465">
        <v>44272</v>
      </c>
      <c r="B465">
        <v>-890804480</v>
      </c>
      <c r="C465">
        <v>1837</v>
      </c>
      <c r="D465" t="s">
        <v>273</v>
      </c>
      <c r="E465" t="s">
        <v>274</v>
      </c>
      <c r="F465">
        <v>13794</v>
      </c>
      <c r="G465" t="s">
        <v>275</v>
      </c>
      <c r="H465" t="s">
        <v>276</v>
      </c>
      <c r="I465">
        <v>420</v>
      </c>
      <c r="J465" t="s">
        <v>403</v>
      </c>
      <c r="K465" t="s">
        <v>404</v>
      </c>
      <c r="L465">
        <v>2024</v>
      </c>
      <c r="M465" t="s">
        <v>289</v>
      </c>
      <c r="N465" t="s">
        <v>15</v>
      </c>
      <c r="O465">
        <v>2024</v>
      </c>
      <c r="P465" t="s">
        <v>289</v>
      </c>
      <c r="Q465" t="s">
        <v>15</v>
      </c>
      <c r="R465" t="s">
        <v>338</v>
      </c>
      <c r="S465" s="46">
        <v>-17.72</v>
      </c>
      <c r="U465" s="46">
        <v>24</v>
      </c>
      <c r="IF465">
        <v>2024</v>
      </c>
      <c r="IG465" t="s">
        <v>289</v>
      </c>
      <c r="IH465" t="s">
        <v>319</v>
      </c>
      <c r="IK465">
        <v>-2</v>
      </c>
      <c r="IL465" t="s">
        <v>279</v>
      </c>
      <c r="IM465" t="s">
        <v>280</v>
      </c>
      <c r="IN465" t="s">
        <v>663</v>
      </c>
      <c r="IP465" t="s">
        <v>664</v>
      </c>
    </row>
    <row r="466" spans="1:250" x14ac:dyDescent="0.25">
      <c r="A466">
        <v>44273</v>
      </c>
      <c r="B466">
        <v>-890804480</v>
      </c>
      <c r="C466">
        <v>1837</v>
      </c>
      <c r="D466" t="s">
        <v>273</v>
      </c>
      <c r="E466" t="s">
        <v>274</v>
      </c>
      <c r="F466">
        <v>13794</v>
      </c>
      <c r="G466" t="s">
        <v>275</v>
      </c>
      <c r="H466" t="s">
        <v>276</v>
      </c>
      <c r="I466">
        <v>411</v>
      </c>
      <c r="J466" t="s">
        <v>393</v>
      </c>
      <c r="K466" t="s">
        <v>394</v>
      </c>
      <c r="L466">
        <v>2024</v>
      </c>
      <c r="M466" t="s">
        <v>289</v>
      </c>
      <c r="N466" t="s">
        <v>15</v>
      </c>
      <c r="O466">
        <v>2024</v>
      </c>
      <c r="P466" t="s">
        <v>289</v>
      </c>
      <c r="Q466" t="s">
        <v>15</v>
      </c>
      <c r="R466" t="s">
        <v>338</v>
      </c>
      <c r="S466" s="46">
        <v>-29.96</v>
      </c>
      <c r="U466" s="46">
        <v>24</v>
      </c>
      <c r="IF466">
        <v>2024</v>
      </c>
      <c r="IG466" t="s">
        <v>289</v>
      </c>
      <c r="IH466" t="s">
        <v>319</v>
      </c>
      <c r="IK466">
        <v>-2</v>
      </c>
      <c r="IL466" t="s">
        <v>279</v>
      </c>
      <c r="IM466" t="s">
        <v>280</v>
      </c>
      <c r="IN466" t="s">
        <v>663</v>
      </c>
      <c r="IP466" t="s">
        <v>664</v>
      </c>
    </row>
    <row r="467" spans="1:250" x14ac:dyDescent="0.25">
      <c r="A467">
        <v>44274</v>
      </c>
      <c r="B467">
        <v>-890804480</v>
      </c>
      <c r="C467">
        <v>1837</v>
      </c>
      <c r="D467" t="s">
        <v>273</v>
      </c>
      <c r="E467" t="s">
        <v>274</v>
      </c>
      <c r="F467">
        <v>9695</v>
      </c>
      <c r="G467" t="s">
        <v>281</v>
      </c>
      <c r="H467" t="s">
        <v>282</v>
      </c>
      <c r="I467">
        <v>437</v>
      </c>
      <c r="J467" t="s">
        <v>658</v>
      </c>
      <c r="K467" t="s">
        <v>659</v>
      </c>
      <c r="L467">
        <v>2024</v>
      </c>
      <c r="M467" t="s">
        <v>289</v>
      </c>
      <c r="N467" t="s">
        <v>15</v>
      </c>
      <c r="O467">
        <v>2024</v>
      </c>
      <c r="P467" t="s">
        <v>289</v>
      </c>
      <c r="Q467" t="s">
        <v>15</v>
      </c>
      <c r="R467" t="s">
        <v>338</v>
      </c>
      <c r="S467" s="46">
        <v>-19.53</v>
      </c>
      <c r="U467" s="46">
        <v>24</v>
      </c>
      <c r="IF467">
        <v>2024</v>
      </c>
      <c r="IG467" t="s">
        <v>289</v>
      </c>
      <c r="IH467" t="s">
        <v>285</v>
      </c>
      <c r="IK467">
        <v>-2</v>
      </c>
      <c r="IL467" t="s">
        <v>279</v>
      </c>
      <c r="IM467" t="s">
        <v>280</v>
      </c>
      <c r="IN467" t="s">
        <v>661</v>
      </c>
      <c r="IP467" t="s">
        <v>662</v>
      </c>
    </row>
    <row r="468" spans="1:250" x14ac:dyDescent="0.25">
      <c r="A468">
        <v>44275</v>
      </c>
      <c r="B468">
        <v>-890804480</v>
      </c>
      <c r="C468">
        <v>1837</v>
      </c>
      <c r="D468" t="s">
        <v>273</v>
      </c>
      <c r="E468" t="s">
        <v>274</v>
      </c>
      <c r="F468">
        <v>9695</v>
      </c>
      <c r="G468" t="s">
        <v>281</v>
      </c>
      <c r="H468" t="s">
        <v>282</v>
      </c>
      <c r="I468">
        <v>436</v>
      </c>
      <c r="J468" t="s">
        <v>656</v>
      </c>
      <c r="K468" t="s">
        <v>657</v>
      </c>
      <c r="L468">
        <v>2024</v>
      </c>
      <c r="M468" t="s">
        <v>289</v>
      </c>
      <c r="N468" t="s">
        <v>15</v>
      </c>
      <c r="O468">
        <v>2024</v>
      </c>
      <c r="P468" t="s">
        <v>289</v>
      </c>
      <c r="Q468" t="s">
        <v>15</v>
      </c>
      <c r="R468" t="s">
        <v>338</v>
      </c>
      <c r="S468" s="46">
        <v>-11.72</v>
      </c>
      <c r="U468" s="46">
        <v>24</v>
      </c>
      <c r="IF468">
        <v>2024</v>
      </c>
      <c r="IG468" t="s">
        <v>289</v>
      </c>
      <c r="IH468" t="s">
        <v>285</v>
      </c>
      <c r="IK468">
        <v>-2</v>
      </c>
      <c r="IL468" t="s">
        <v>279</v>
      </c>
      <c r="IM468" t="s">
        <v>280</v>
      </c>
      <c r="IN468" t="s">
        <v>661</v>
      </c>
      <c r="IP468" t="s">
        <v>662</v>
      </c>
    </row>
    <row r="469" spans="1:250" x14ac:dyDescent="0.25">
      <c r="A469">
        <v>44276</v>
      </c>
      <c r="B469">
        <v>-890804480</v>
      </c>
      <c r="C469">
        <v>1837</v>
      </c>
      <c r="D469" t="s">
        <v>273</v>
      </c>
      <c r="E469" t="s">
        <v>274</v>
      </c>
      <c r="F469">
        <v>9695</v>
      </c>
      <c r="G469" t="s">
        <v>281</v>
      </c>
      <c r="H469" t="s">
        <v>282</v>
      </c>
      <c r="I469">
        <v>435</v>
      </c>
      <c r="J469" t="s">
        <v>491</v>
      </c>
      <c r="K469" t="s">
        <v>492</v>
      </c>
      <c r="L469">
        <v>2024</v>
      </c>
      <c r="M469" t="s">
        <v>289</v>
      </c>
      <c r="N469" t="s">
        <v>15</v>
      </c>
      <c r="O469">
        <v>2024</v>
      </c>
      <c r="P469" t="s">
        <v>289</v>
      </c>
      <c r="Q469" t="s">
        <v>15</v>
      </c>
      <c r="R469" t="s">
        <v>338</v>
      </c>
      <c r="S469" s="46">
        <v>-11.72</v>
      </c>
      <c r="U469" s="46">
        <v>24</v>
      </c>
      <c r="IF469">
        <v>2024</v>
      </c>
      <c r="IG469" t="s">
        <v>289</v>
      </c>
      <c r="IH469" t="s">
        <v>285</v>
      </c>
      <c r="IK469">
        <v>-2</v>
      </c>
      <c r="IL469" t="s">
        <v>279</v>
      </c>
      <c r="IM469" t="s">
        <v>280</v>
      </c>
      <c r="IN469" t="s">
        <v>661</v>
      </c>
      <c r="IP469" t="s">
        <v>662</v>
      </c>
    </row>
    <row r="470" spans="1:250" x14ac:dyDescent="0.25">
      <c r="A470">
        <v>44277</v>
      </c>
      <c r="B470">
        <v>-890804480</v>
      </c>
      <c r="C470">
        <v>1837</v>
      </c>
      <c r="D470" t="s">
        <v>273</v>
      </c>
      <c r="E470" t="s">
        <v>274</v>
      </c>
      <c r="F470">
        <v>13794</v>
      </c>
      <c r="G470" t="s">
        <v>275</v>
      </c>
      <c r="H470" t="s">
        <v>276</v>
      </c>
      <c r="I470">
        <v>436</v>
      </c>
      <c r="J470" t="s">
        <v>656</v>
      </c>
      <c r="K470" t="s">
        <v>657</v>
      </c>
      <c r="L470">
        <v>2024</v>
      </c>
      <c r="M470" t="s">
        <v>289</v>
      </c>
      <c r="N470" t="s">
        <v>15</v>
      </c>
      <c r="O470">
        <v>2024</v>
      </c>
      <c r="P470" t="s">
        <v>289</v>
      </c>
      <c r="Q470" t="s">
        <v>15</v>
      </c>
      <c r="R470" t="s">
        <v>338</v>
      </c>
      <c r="S470" s="46">
        <v>-15.19</v>
      </c>
      <c r="U470" s="46">
        <v>24</v>
      </c>
      <c r="IF470">
        <v>2024</v>
      </c>
      <c r="IG470" t="s">
        <v>289</v>
      </c>
      <c r="IH470" t="s">
        <v>319</v>
      </c>
      <c r="IK470">
        <v>-2</v>
      </c>
      <c r="IL470" t="s">
        <v>279</v>
      </c>
      <c r="IM470" t="s">
        <v>280</v>
      </c>
      <c r="IN470" t="s">
        <v>663</v>
      </c>
      <c r="IP470" t="s">
        <v>664</v>
      </c>
    </row>
    <row r="471" spans="1:250" x14ac:dyDescent="0.25">
      <c r="A471">
        <v>44278</v>
      </c>
      <c r="B471">
        <v>-890804480</v>
      </c>
      <c r="C471">
        <v>1837</v>
      </c>
      <c r="D471" t="s">
        <v>273</v>
      </c>
      <c r="E471" t="s">
        <v>274</v>
      </c>
      <c r="F471">
        <v>9695</v>
      </c>
      <c r="G471" t="s">
        <v>281</v>
      </c>
      <c r="H471" t="s">
        <v>282</v>
      </c>
      <c r="I471">
        <v>429</v>
      </c>
      <c r="J471" t="s">
        <v>395</v>
      </c>
      <c r="K471" t="s">
        <v>396</v>
      </c>
      <c r="L471">
        <v>2024</v>
      </c>
      <c r="M471" t="s">
        <v>289</v>
      </c>
      <c r="N471" t="s">
        <v>15</v>
      </c>
      <c r="O471">
        <v>2024</v>
      </c>
      <c r="P471" t="s">
        <v>289</v>
      </c>
      <c r="Q471" t="s">
        <v>15</v>
      </c>
      <c r="R471" t="s">
        <v>338</v>
      </c>
      <c r="S471" s="46">
        <v>-138.71</v>
      </c>
      <c r="U471" s="46">
        <v>24</v>
      </c>
      <c r="IF471">
        <v>2024</v>
      </c>
      <c r="IG471" t="s">
        <v>289</v>
      </c>
      <c r="IH471" t="s">
        <v>285</v>
      </c>
      <c r="IK471">
        <v>-2</v>
      </c>
      <c r="IL471" t="s">
        <v>279</v>
      </c>
      <c r="IM471" t="s">
        <v>280</v>
      </c>
      <c r="IN471" t="s">
        <v>661</v>
      </c>
      <c r="IP471" t="s">
        <v>662</v>
      </c>
    </row>
    <row r="472" spans="1:250" x14ac:dyDescent="0.25">
      <c r="A472">
        <v>44279</v>
      </c>
      <c r="B472">
        <v>-890804480</v>
      </c>
      <c r="C472">
        <v>1837</v>
      </c>
      <c r="D472" t="s">
        <v>273</v>
      </c>
      <c r="E472" t="s">
        <v>274</v>
      </c>
      <c r="F472">
        <v>9695</v>
      </c>
      <c r="G472" t="s">
        <v>281</v>
      </c>
      <c r="H472" t="s">
        <v>282</v>
      </c>
      <c r="I472">
        <v>427</v>
      </c>
      <c r="J472" t="s">
        <v>397</v>
      </c>
      <c r="K472" t="s">
        <v>398</v>
      </c>
      <c r="L472">
        <v>2024</v>
      </c>
      <c r="M472" t="s">
        <v>289</v>
      </c>
      <c r="N472" t="s">
        <v>15</v>
      </c>
      <c r="O472">
        <v>2024</v>
      </c>
      <c r="P472" t="s">
        <v>289</v>
      </c>
      <c r="Q472" t="s">
        <v>15</v>
      </c>
      <c r="R472" t="s">
        <v>338</v>
      </c>
      <c r="S472" s="46">
        <v>-80.92</v>
      </c>
      <c r="U472" s="46">
        <v>24</v>
      </c>
      <c r="IF472">
        <v>2024</v>
      </c>
      <c r="IG472" t="s">
        <v>289</v>
      </c>
      <c r="IH472" t="s">
        <v>285</v>
      </c>
      <c r="IK472">
        <v>-2</v>
      </c>
      <c r="IL472" t="s">
        <v>279</v>
      </c>
      <c r="IM472" t="s">
        <v>280</v>
      </c>
      <c r="IN472" t="s">
        <v>661</v>
      </c>
      <c r="IP472" t="s">
        <v>662</v>
      </c>
    </row>
    <row r="473" spans="1:250" x14ac:dyDescent="0.25">
      <c r="A473">
        <v>44280</v>
      </c>
      <c r="B473">
        <v>-890804480</v>
      </c>
      <c r="C473">
        <v>1837</v>
      </c>
      <c r="D473" t="s">
        <v>273</v>
      </c>
      <c r="E473" t="s">
        <v>274</v>
      </c>
      <c r="F473">
        <v>9695</v>
      </c>
      <c r="G473" t="s">
        <v>281</v>
      </c>
      <c r="H473" t="s">
        <v>282</v>
      </c>
      <c r="I473">
        <v>424</v>
      </c>
      <c r="J473" t="s">
        <v>399</v>
      </c>
      <c r="K473" t="s">
        <v>400</v>
      </c>
      <c r="L473">
        <v>2024</v>
      </c>
      <c r="M473" t="s">
        <v>289</v>
      </c>
      <c r="N473" t="s">
        <v>15</v>
      </c>
      <c r="O473">
        <v>2024</v>
      </c>
      <c r="P473" t="s">
        <v>289</v>
      </c>
      <c r="Q473" t="s">
        <v>15</v>
      </c>
      <c r="R473" t="s">
        <v>338</v>
      </c>
      <c r="S473" s="46">
        <v>-103.63</v>
      </c>
      <c r="U473" s="46">
        <v>24</v>
      </c>
      <c r="IF473">
        <v>2024</v>
      </c>
      <c r="IG473" t="s">
        <v>289</v>
      </c>
      <c r="IH473" t="s">
        <v>285</v>
      </c>
      <c r="IK473">
        <v>-2</v>
      </c>
      <c r="IL473" t="s">
        <v>279</v>
      </c>
      <c r="IM473" t="s">
        <v>280</v>
      </c>
      <c r="IN473" t="s">
        <v>661</v>
      </c>
      <c r="IP473" t="s">
        <v>662</v>
      </c>
    </row>
    <row r="474" spans="1:250" x14ac:dyDescent="0.25">
      <c r="A474">
        <v>44281</v>
      </c>
      <c r="B474">
        <v>-890804480</v>
      </c>
      <c r="C474">
        <v>1837</v>
      </c>
      <c r="D474" t="s">
        <v>273</v>
      </c>
      <c r="E474" t="s">
        <v>274</v>
      </c>
      <c r="F474">
        <v>9695</v>
      </c>
      <c r="G474" t="s">
        <v>281</v>
      </c>
      <c r="H474" t="s">
        <v>282</v>
      </c>
      <c r="I474">
        <v>422</v>
      </c>
      <c r="J474" t="s">
        <v>401</v>
      </c>
      <c r="K474" t="s">
        <v>402</v>
      </c>
      <c r="L474">
        <v>2024</v>
      </c>
      <c r="M474" t="s">
        <v>289</v>
      </c>
      <c r="N474" t="s">
        <v>15</v>
      </c>
      <c r="O474">
        <v>2024</v>
      </c>
      <c r="P474" t="s">
        <v>289</v>
      </c>
      <c r="Q474" t="s">
        <v>15</v>
      </c>
      <c r="R474" t="s">
        <v>338</v>
      </c>
      <c r="S474" s="46">
        <v>-138.16999999999999</v>
      </c>
      <c r="U474" s="46">
        <v>24</v>
      </c>
      <c r="IF474">
        <v>2024</v>
      </c>
      <c r="IG474" t="s">
        <v>289</v>
      </c>
      <c r="IH474" t="s">
        <v>285</v>
      </c>
      <c r="IK474">
        <v>-2</v>
      </c>
      <c r="IL474" t="s">
        <v>279</v>
      </c>
      <c r="IM474" t="s">
        <v>280</v>
      </c>
      <c r="IN474" t="s">
        <v>661</v>
      </c>
      <c r="IP474" t="s">
        <v>662</v>
      </c>
    </row>
    <row r="475" spans="1:250" x14ac:dyDescent="0.25">
      <c r="A475">
        <v>44282</v>
      </c>
      <c r="B475">
        <v>-890804480</v>
      </c>
      <c r="C475">
        <v>1837</v>
      </c>
      <c r="D475" t="s">
        <v>273</v>
      </c>
      <c r="E475" t="s">
        <v>274</v>
      </c>
      <c r="F475">
        <v>9695</v>
      </c>
      <c r="G475" t="s">
        <v>281</v>
      </c>
      <c r="H475" t="s">
        <v>282</v>
      </c>
      <c r="I475">
        <v>420</v>
      </c>
      <c r="J475" t="s">
        <v>403</v>
      </c>
      <c r="K475" t="s">
        <v>404</v>
      </c>
      <c r="L475">
        <v>2024</v>
      </c>
      <c r="M475" t="s">
        <v>289</v>
      </c>
      <c r="N475" t="s">
        <v>15</v>
      </c>
      <c r="O475">
        <v>2024</v>
      </c>
      <c r="P475" t="s">
        <v>289</v>
      </c>
      <c r="Q475" t="s">
        <v>15</v>
      </c>
      <c r="R475" t="s">
        <v>338</v>
      </c>
      <c r="S475" s="46">
        <v>-80.599999999999994</v>
      </c>
      <c r="U475" s="46">
        <v>24</v>
      </c>
      <c r="IF475">
        <v>2024</v>
      </c>
      <c r="IG475" t="s">
        <v>289</v>
      </c>
      <c r="IH475" t="s">
        <v>285</v>
      </c>
      <c r="IK475">
        <v>-2</v>
      </c>
      <c r="IL475" t="s">
        <v>279</v>
      </c>
      <c r="IM475" t="s">
        <v>280</v>
      </c>
      <c r="IN475" t="s">
        <v>661</v>
      </c>
      <c r="IP475" t="s">
        <v>662</v>
      </c>
    </row>
    <row r="476" spans="1:250" x14ac:dyDescent="0.25">
      <c r="A476">
        <v>44283</v>
      </c>
      <c r="B476">
        <v>-890804480</v>
      </c>
      <c r="C476">
        <v>1837</v>
      </c>
      <c r="D476" t="s">
        <v>273</v>
      </c>
      <c r="E476" t="s">
        <v>274</v>
      </c>
      <c r="F476">
        <v>13794</v>
      </c>
      <c r="G476" t="s">
        <v>275</v>
      </c>
      <c r="H476" t="s">
        <v>276</v>
      </c>
      <c r="I476">
        <v>422</v>
      </c>
      <c r="J476" t="s">
        <v>401</v>
      </c>
      <c r="K476" t="s">
        <v>402</v>
      </c>
      <c r="L476">
        <v>2024</v>
      </c>
      <c r="M476" t="s">
        <v>289</v>
      </c>
      <c r="N476" t="s">
        <v>15</v>
      </c>
      <c r="O476">
        <v>2024</v>
      </c>
      <c r="P476" t="s">
        <v>289</v>
      </c>
      <c r="Q476" t="s">
        <v>15</v>
      </c>
      <c r="R476" t="s">
        <v>338</v>
      </c>
      <c r="S476" s="46">
        <v>-30.37</v>
      </c>
      <c r="U476" s="46">
        <v>24</v>
      </c>
      <c r="IF476">
        <v>2024</v>
      </c>
      <c r="IG476" t="s">
        <v>289</v>
      </c>
      <c r="IH476" t="s">
        <v>319</v>
      </c>
      <c r="IK476">
        <v>-2</v>
      </c>
      <c r="IL476" t="s">
        <v>279</v>
      </c>
      <c r="IM476" t="s">
        <v>280</v>
      </c>
      <c r="IN476" t="s">
        <v>663</v>
      </c>
      <c r="IP476" t="s">
        <v>664</v>
      </c>
    </row>
    <row r="477" spans="1:250" x14ac:dyDescent="0.25">
      <c r="A477">
        <v>44284</v>
      </c>
      <c r="B477">
        <v>-890804480</v>
      </c>
      <c r="C477">
        <v>1837</v>
      </c>
      <c r="D477" t="s">
        <v>273</v>
      </c>
      <c r="E477" t="s">
        <v>274</v>
      </c>
      <c r="F477">
        <v>1848</v>
      </c>
      <c r="G477" t="s">
        <v>286</v>
      </c>
      <c r="H477" t="s">
        <v>274</v>
      </c>
      <c r="I477">
        <v>437</v>
      </c>
      <c r="J477" t="s">
        <v>658</v>
      </c>
      <c r="K477" t="s">
        <v>659</v>
      </c>
      <c r="L477">
        <v>2024</v>
      </c>
      <c r="M477" t="s">
        <v>289</v>
      </c>
      <c r="N477" t="s">
        <v>15</v>
      </c>
      <c r="O477">
        <v>2024</v>
      </c>
      <c r="P477" t="s">
        <v>289</v>
      </c>
      <c r="Q477" t="s">
        <v>15</v>
      </c>
      <c r="R477" t="s">
        <v>338</v>
      </c>
      <c r="S477" s="46">
        <v>-2.2000000000000002</v>
      </c>
      <c r="U477" s="46">
        <v>24</v>
      </c>
      <c r="IF477">
        <v>2024</v>
      </c>
      <c r="IG477" t="s">
        <v>289</v>
      </c>
      <c r="IH477" t="s">
        <v>288</v>
      </c>
      <c r="IK477">
        <v>-2</v>
      </c>
      <c r="IL477" t="s">
        <v>279</v>
      </c>
      <c r="IM477" t="s">
        <v>280</v>
      </c>
      <c r="IN477" t="s">
        <v>654</v>
      </c>
      <c r="IP477" t="s">
        <v>660</v>
      </c>
    </row>
    <row r="478" spans="1:250" x14ac:dyDescent="0.25">
      <c r="A478">
        <v>44285</v>
      </c>
      <c r="B478">
        <v>-890804480</v>
      </c>
      <c r="C478">
        <v>1837</v>
      </c>
      <c r="D478" t="s">
        <v>273</v>
      </c>
      <c r="E478" t="s">
        <v>274</v>
      </c>
      <c r="F478">
        <v>1848</v>
      </c>
      <c r="G478" t="s">
        <v>286</v>
      </c>
      <c r="H478" t="s">
        <v>274</v>
      </c>
      <c r="I478">
        <v>436</v>
      </c>
      <c r="J478" t="s">
        <v>656</v>
      </c>
      <c r="K478" t="s">
        <v>657</v>
      </c>
      <c r="L478">
        <v>2024</v>
      </c>
      <c r="M478" t="s">
        <v>289</v>
      </c>
      <c r="N478" t="s">
        <v>15</v>
      </c>
      <c r="O478">
        <v>2024</v>
      </c>
      <c r="P478" t="s">
        <v>289</v>
      </c>
      <c r="Q478" t="s">
        <v>15</v>
      </c>
      <c r="R478" t="s">
        <v>338</v>
      </c>
      <c r="S478" s="46">
        <v>-1.32</v>
      </c>
      <c r="U478" s="46">
        <v>24</v>
      </c>
      <c r="IF478">
        <v>2024</v>
      </c>
      <c r="IG478" t="s">
        <v>289</v>
      </c>
      <c r="IH478" t="s">
        <v>288</v>
      </c>
      <c r="IK478">
        <v>-2</v>
      </c>
      <c r="IL478" t="s">
        <v>279</v>
      </c>
      <c r="IM478" t="s">
        <v>280</v>
      </c>
      <c r="IN478" t="s">
        <v>654</v>
      </c>
      <c r="IP478" t="s">
        <v>660</v>
      </c>
    </row>
    <row r="479" spans="1:250" x14ac:dyDescent="0.25">
      <c r="A479">
        <v>44286</v>
      </c>
      <c r="B479">
        <v>-890804480</v>
      </c>
      <c r="C479">
        <v>1837</v>
      </c>
      <c r="D479" t="s">
        <v>273</v>
      </c>
      <c r="E479" t="s">
        <v>274</v>
      </c>
      <c r="F479">
        <v>1848</v>
      </c>
      <c r="G479" t="s">
        <v>286</v>
      </c>
      <c r="H479" t="s">
        <v>274</v>
      </c>
      <c r="I479">
        <v>435</v>
      </c>
      <c r="J479" t="s">
        <v>491</v>
      </c>
      <c r="K479" t="s">
        <v>492</v>
      </c>
      <c r="L479">
        <v>2024</v>
      </c>
      <c r="M479" t="s">
        <v>289</v>
      </c>
      <c r="N479" t="s">
        <v>15</v>
      </c>
      <c r="O479">
        <v>2024</v>
      </c>
      <c r="P479" t="s">
        <v>289</v>
      </c>
      <c r="Q479" t="s">
        <v>15</v>
      </c>
      <c r="R479" t="s">
        <v>338</v>
      </c>
      <c r="S479" s="46">
        <v>-1.32</v>
      </c>
      <c r="U479" s="46">
        <v>24</v>
      </c>
      <c r="IF479">
        <v>2024</v>
      </c>
      <c r="IG479" t="s">
        <v>289</v>
      </c>
      <c r="IH479" t="s">
        <v>288</v>
      </c>
      <c r="IK479">
        <v>-2</v>
      </c>
      <c r="IL479" t="s">
        <v>279</v>
      </c>
      <c r="IM479" t="s">
        <v>280</v>
      </c>
      <c r="IN479" t="s">
        <v>654</v>
      </c>
      <c r="IP479" t="s">
        <v>660</v>
      </c>
    </row>
    <row r="480" spans="1:250" x14ac:dyDescent="0.25">
      <c r="A480">
        <v>44287</v>
      </c>
      <c r="B480">
        <v>-890804480</v>
      </c>
      <c r="C480">
        <v>1837</v>
      </c>
      <c r="D480" t="s">
        <v>273</v>
      </c>
      <c r="E480" t="s">
        <v>274</v>
      </c>
      <c r="F480">
        <v>1848</v>
      </c>
      <c r="G480" t="s">
        <v>286</v>
      </c>
      <c r="H480" t="s">
        <v>274</v>
      </c>
      <c r="I480">
        <v>431</v>
      </c>
      <c r="J480" t="s">
        <v>493</v>
      </c>
      <c r="K480" t="s">
        <v>494</v>
      </c>
      <c r="L480">
        <v>2024</v>
      </c>
      <c r="M480" t="s">
        <v>289</v>
      </c>
      <c r="N480" t="s">
        <v>15</v>
      </c>
      <c r="O480">
        <v>2024</v>
      </c>
      <c r="P480" t="s">
        <v>289</v>
      </c>
      <c r="Q480" t="s">
        <v>15</v>
      </c>
      <c r="R480" t="s">
        <v>338</v>
      </c>
      <c r="S480" s="46">
        <v>-1.97</v>
      </c>
      <c r="U480" s="46">
        <v>24</v>
      </c>
      <c r="IF480">
        <v>2024</v>
      </c>
      <c r="IG480" t="s">
        <v>289</v>
      </c>
      <c r="IH480" t="s">
        <v>288</v>
      </c>
      <c r="IK480">
        <v>-2</v>
      </c>
      <c r="IL480" t="s">
        <v>279</v>
      </c>
      <c r="IM480" t="s">
        <v>280</v>
      </c>
      <c r="IN480" t="s">
        <v>654</v>
      </c>
      <c r="IP480" t="s">
        <v>660</v>
      </c>
    </row>
    <row r="481" spans="1:250" x14ac:dyDescent="0.25">
      <c r="A481">
        <v>44288</v>
      </c>
      <c r="B481">
        <v>-890804480</v>
      </c>
      <c r="C481">
        <v>1837</v>
      </c>
      <c r="D481" t="s">
        <v>273</v>
      </c>
      <c r="E481" t="s">
        <v>274</v>
      </c>
      <c r="F481">
        <v>1848</v>
      </c>
      <c r="G481" t="s">
        <v>286</v>
      </c>
      <c r="H481" t="s">
        <v>274</v>
      </c>
      <c r="I481">
        <v>429</v>
      </c>
      <c r="J481" t="s">
        <v>395</v>
      </c>
      <c r="K481" t="s">
        <v>396</v>
      </c>
      <c r="L481">
        <v>2024</v>
      </c>
      <c r="M481" t="s">
        <v>289</v>
      </c>
      <c r="N481" t="s">
        <v>15</v>
      </c>
      <c r="O481">
        <v>2024</v>
      </c>
      <c r="P481" t="s">
        <v>289</v>
      </c>
      <c r="Q481" t="s">
        <v>15</v>
      </c>
      <c r="R481" t="s">
        <v>338</v>
      </c>
      <c r="S481" s="46">
        <v>-2.63</v>
      </c>
      <c r="U481" s="46">
        <v>24</v>
      </c>
      <c r="IF481">
        <v>2024</v>
      </c>
      <c r="IG481" t="s">
        <v>289</v>
      </c>
      <c r="IH481" t="s">
        <v>288</v>
      </c>
      <c r="IK481">
        <v>-2</v>
      </c>
      <c r="IL481" t="s">
        <v>279</v>
      </c>
      <c r="IM481" t="s">
        <v>280</v>
      </c>
      <c r="IN481" t="s">
        <v>654</v>
      </c>
      <c r="IP481" t="s">
        <v>660</v>
      </c>
    </row>
    <row r="482" spans="1:250" x14ac:dyDescent="0.25">
      <c r="A482">
        <v>44289</v>
      </c>
      <c r="B482">
        <v>-890804480</v>
      </c>
      <c r="C482">
        <v>1837</v>
      </c>
      <c r="D482" t="s">
        <v>273</v>
      </c>
      <c r="E482" t="s">
        <v>274</v>
      </c>
      <c r="F482">
        <v>9695</v>
      </c>
      <c r="G482" t="s">
        <v>281</v>
      </c>
      <c r="H482" t="s">
        <v>282</v>
      </c>
      <c r="I482">
        <v>431</v>
      </c>
      <c r="J482" t="s">
        <v>493</v>
      </c>
      <c r="K482" t="s">
        <v>494</v>
      </c>
      <c r="L482">
        <v>2024</v>
      </c>
      <c r="M482" t="s">
        <v>289</v>
      </c>
      <c r="N482" t="s">
        <v>15</v>
      </c>
      <c r="O482">
        <v>2024</v>
      </c>
      <c r="P482" t="s">
        <v>289</v>
      </c>
      <c r="Q482" t="s">
        <v>15</v>
      </c>
      <c r="R482" t="s">
        <v>338</v>
      </c>
      <c r="S482" s="46">
        <v>-104.03</v>
      </c>
      <c r="U482" s="46">
        <v>24</v>
      </c>
      <c r="IF482">
        <v>2024</v>
      </c>
      <c r="IG482" t="s">
        <v>289</v>
      </c>
      <c r="IH482" t="s">
        <v>285</v>
      </c>
      <c r="IK482">
        <v>-2</v>
      </c>
      <c r="IL482" t="s">
        <v>279</v>
      </c>
      <c r="IM482" t="s">
        <v>280</v>
      </c>
      <c r="IN482" t="s">
        <v>661</v>
      </c>
      <c r="IP482" t="s">
        <v>662</v>
      </c>
    </row>
    <row r="483" spans="1:250" x14ac:dyDescent="0.25">
      <c r="A483">
        <v>44290</v>
      </c>
      <c r="B483">
        <v>-890804480</v>
      </c>
      <c r="C483">
        <v>1837</v>
      </c>
      <c r="D483" t="s">
        <v>273</v>
      </c>
      <c r="E483" t="s">
        <v>274</v>
      </c>
      <c r="F483">
        <v>1848</v>
      </c>
      <c r="G483" t="s">
        <v>286</v>
      </c>
      <c r="H483" t="s">
        <v>274</v>
      </c>
      <c r="I483">
        <v>427</v>
      </c>
      <c r="J483" t="s">
        <v>397</v>
      </c>
      <c r="K483" t="s">
        <v>398</v>
      </c>
      <c r="L483">
        <v>3549</v>
      </c>
      <c r="M483" t="s">
        <v>290</v>
      </c>
      <c r="N483" t="s">
        <v>17</v>
      </c>
      <c r="O483">
        <v>3549</v>
      </c>
      <c r="P483" t="s">
        <v>290</v>
      </c>
      <c r="Q483" t="s">
        <v>17</v>
      </c>
      <c r="R483" t="s">
        <v>338</v>
      </c>
      <c r="S483" s="46">
        <v>-2801.17</v>
      </c>
      <c r="U483" s="46">
        <v>24</v>
      </c>
      <c r="IF483">
        <v>3549</v>
      </c>
      <c r="IG483" t="s">
        <v>290</v>
      </c>
      <c r="IH483" t="s">
        <v>288</v>
      </c>
      <c r="IK483">
        <v>-2</v>
      </c>
      <c r="IL483" t="s">
        <v>279</v>
      </c>
      <c r="IM483" t="s">
        <v>280</v>
      </c>
      <c r="IN483" t="s">
        <v>654</v>
      </c>
      <c r="IP483" t="s">
        <v>665</v>
      </c>
    </row>
    <row r="484" spans="1:250" x14ac:dyDescent="0.25">
      <c r="A484">
        <v>44291</v>
      </c>
      <c r="B484">
        <v>-890804480</v>
      </c>
      <c r="C484">
        <v>1837</v>
      </c>
      <c r="D484" t="s">
        <v>273</v>
      </c>
      <c r="E484" t="s">
        <v>274</v>
      </c>
      <c r="F484">
        <v>1848</v>
      </c>
      <c r="G484" t="s">
        <v>286</v>
      </c>
      <c r="H484" t="s">
        <v>274</v>
      </c>
      <c r="I484">
        <v>424</v>
      </c>
      <c r="J484" t="s">
        <v>399</v>
      </c>
      <c r="K484" t="s">
        <v>400</v>
      </c>
      <c r="L484">
        <v>3549</v>
      </c>
      <c r="M484" t="s">
        <v>290</v>
      </c>
      <c r="N484" t="s">
        <v>17</v>
      </c>
      <c r="O484">
        <v>3549</v>
      </c>
      <c r="P484" t="s">
        <v>290</v>
      </c>
      <c r="Q484" t="s">
        <v>17</v>
      </c>
      <c r="R484" t="s">
        <v>338</v>
      </c>
      <c r="S484" s="46">
        <v>-3245.2</v>
      </c>
      <c r="U484" s="46">
        <v>24</v>
      </c>
      <c r="IF484">
        <v>3549</v>
      </c>
      <c r="IG484" t="s">
        <v>290</v>
      </c>
      <c r="IH484" t="s">
        <v>288</v>
      </c>
      <c r="IK484">
        <v>-2</v>
      </c>
      <c r="IL484" t="s">
        <v>279</v>
      </c>
      <c r="IM484" t="s">
        <v>280</v>
      </c>
      <c r="IN484" t="s">
        <v>654</v>
      </c>
      <c r="IP484" t="s">
        <v>665</v>
      </c>
    </row>
    <row r="485" spans="1:250" x14ac:dyDescent="0.25">
      <c r="A485">
        <v>44292</v>
      </c>
      <c r="B485">
        <v>-890804480</v>
      </c>
      <c r="C485">
        <v>1837</v>
      </c>
      <c r="D485" t="s">
        <v>273</v>
      </c>
      <c r="E485" t="s">
        <v>274</v>
      </c>
      <c r="F485">
        <v>1848</v>
      </c>
      <c r="G485" t="s">
        <v>286</v>
      </c>
      <c r="H485" t="s">
        <v>274</v>
      </c>
      <c r="I485">
        <v>422</v>
      </c>
      <c r="J485" t="s">
        <v>401</v>
      </c>
      <c r="K485" t="s">
        <v>402</v>
      </c>
      <c r="L485">
        <v>3549</v>
      </c>
      <c r="M485" t="s">
        <v>290</v>
      </c>
      <c r="N485" t="s">
        <v>17</v>
      </c>
      <c r="O485">
        <v>3549</v>
      </c>
      <c r="P485" t="s">
        <v>290</v>
      </c>
      <c r="Q485" t="s">
        <v>17</v>
      </c>
      <c r="R485" t="s">
        <v>338</v>
      </c>
      <c r="S485" s="46">
        <v>-4326.93</v>
      </c>
      <c r="U485" s="46">
        <v>24</v>
      </c>
      <c r="IF485">
        <v>3549</v>
      </c>
      <c r="IG485" t="s">
        <v>290</v>
      </c>
      <c r="IH485" t="s">
        <v>288</v>
      </c>
      <c r="IK485">
        <v>-2</v>
      </c>
      <c r="IL485" t="s">
        <v>279</v>
      </c>
      <c r="IM485" t="s">
        <v>280</v>
      </c>
      <c r="IN485" t="s">
        <v>654</v>
      </c>
      <c r="IP485" t="s">
        <v>665</v>
      </c>
    </row>
    <row r="486" spans="1:250" x14ac:dyDescent="0.25">
      <c r="A486">
        <v>44293</v>
      </c>
      <c r="B486">
        <v>-890804480</v>
      </c>
      <c r="C486">
        <v>1837</v>
      </c>
      <c r="D486" t="s">
        <v>273</v>
      </c>
      <c r="E486" t="s">
        <v>274</v>
      </c>
      <c r="F486">
        <v>1848</v>
      </c>
      <c r="G486" t="s">
        <v>286</v>
      </c>
      <c r="H486" t="s">
        <v>274</v>
      </c>
      <c r="I486">
        <v>420</v>
      </c>
      <c r="J486" t="s">
        <v>403</v>
      </c>
      <c r="K486" t="s">
        <v>404</v>
      </c>
      <c r="L486">
        <v>3549</v>
      </c>
      <c r="M486" t="s">
        <v>290</v>
      </c>
      <c r="N486" t="s">
        <v>17</v>
      </c>
      <c r="O486">
        <v>3549</v>
      </c>
      <c r="P486" t="s">
        <v>290</v>
      </c>
      <c r="Q486" t="s">
        <v>17</v>
      </c>
      <c r="R486" t="s">
        <v>338</v>
      </c>
      <c r="S486" s="46">
        <v>-2524.04</v>
      </c>
      <c r="U486" s="46">
        <v>24</v>
      </c>
      <c r="IF486">
        <v>3549</v>
      </c>
      <c r="IG486" t="s">
        <v>290</v>
      </c>
      <c r="IH486" t="s">
        <v>288</v>
      </c>
      <c r="IK486">
        <v>-2</v>
      </c>
      <c r="IL486" t="s">
        <v>279</v>
      </c>
      <c r="IM486" t="s">
        <v>280</v>
      </c>
      <c r="IN486" t="s">
        <v>654</v>
      </c>
      <c r="IP486" t="s">
        <v>665</v>
      </c>
    </row>
    <row r="487" spans="1:250" x14ac:dyDescent="0.25">
      <c r="A487">
        <v>44294</v>
      </c>
      <c r="B487">
        <v>-890804480</v>
      </c>
      <c r="C487">
        <v>1837</v>
      </c>
      <c r="D487" t="s">
        <v>273</v>
      </c>
      <c r="E487" t="s">
        <v>274</v>
      </c>
      <c r="F487">
        <v>1848</v>
      </c>
      <c r="G487" t="s">
        <v>286</v>
      </c>
      <c r="H487" t="s">
        <v>274</v>
      </c>
      <c r="I487">
        <v>411</v>
      </c>
      <c r="J487" t="s">
        <v>393</v>
      </c>
      <c r="K487" t="s">
        <v>394</v>
      </c>
      <c r="L487">
        <v>3549</v>
      </c>
      <c r="M487" t="s">
        <v>290</v>
      </c>
      <c r="N487" t="s">
        <v>17</v>
      </c>
      <c r="O487">
        <v>3549</v>
      </c>
      <c r="P487" t="s">
        <v>290</v>
      </c>
      <c r="Q487" t="s">
        <v>17</v>
      </c>
      <c r="R487" t="s">
        <v>338</v>
      </c>
      <c r="S487" s="46">
        <v>-2938.41</v>
      </c>
      <c r="U487" s="46">
        <v>24</v>
      </c>
      <c r="IF487">
        <v>3549</v>
      </c>
      <c r="IG487" t="s">
        <v>290</v>
      </c>
      <c r="IH487" t="s">
        <v>288</v>
      </c>
      <c r="IK487">
        <v>-2</v>
      </c>
      <c r="IL487" t="s">
        <v>279</v>
      </c>
      <c r="IM487" t="s">
        <v>280</v>
      </c>
      <c r="IN487" t="s">
        <v>654</v>
      </c>
      <c r="IP487" t="s">
        <v>665</v>
      </c>
    </row>
    <row r="488" spans="1:250" x14ac:dyDescent="0.25">
      <c r="A488">
        <v>44295</v>
      </c>
      <c r="B488">
        <v>-890804480</v>
      </c>
      <c r="C488">
        <v>1837</v>
      </c>
      <c r="D488" t="s">
        <v>273</v>
      </c>
      <c r="E488" t="s">
        <v>274</v>
      </c>
      <c r="F488">
        <v>7057</v>
      </c>
      <c r="G488" t="s">
        <v>291</v>
      </c>
      <c r="H488" t="s">
        <v>292</v>
      </c>
      <c r="I488">
        <v>411</v>
      </c>
      <c r="J488" t="s">
        <v>393</v>
      </c>
      <c r="K488" t="s">
        <v>394</v>
      </c>
      <c r="L488">
        <v>3549</v>
      </c>
      <c r="M488" t="s">
        <v>290</v>
      </c>
      <c r="N488" t="s">
        <v>17</v>
      </c>
      <c r="O488">
        <v>3549</v>
      </c>
      <c r="P488" t="s">
        <v>290</v>
      </c>
      <c r="Q488" t="s">
        <v>17</v>
      </c>
      <c r="R488" t="s">
        <v>338</v>
      </c>
      <c r="S488" s="46">
        <v>-4627.26</v>
      </c>
      <c r="U488" s="46">
        <v>24</v>
      </c>
      <c r="IF488">
        <v>3549</v>
      </c>
      <c r="IG488" t="s">
        <v>290</v>
      </c>
      <c r="IH488" t="s">
        <v>293</v>
      </c>
      <c r="IK488">
        <v>-2</v>
      </c>
      <c r="IL488" t="s">
        <v>279</v>
      </c>
      <c r="IM488" t="s">
        <v>280</v>
      </c>
      <c r="IN488" t="s">
        <v>666</v>
      </c>
      <c r="IP488" t="s">
        <v>667</v>
      </c>
    </row>
    <row r="489" spans="1:250" x14ac:dyDescent="0.25">
      <c r="A489">
        <v>44296</v>
      </c>
      <c r="B489">
        <v>-890804480</v>
      </c>
      <c r="C489">
        <v>1837</v>
      </c>
      <c r="D489" t="s">
        <v>273</v>
      </c>
      <c r="E489" t="s">
        <v>274</v>
      </c>
      <c r="F489">
        <v>7057</v>
      </c>
      <c r="G489" t="s">
        <v>291</v>
      </c>
      <c r="H489" t="s">
        <v>292</v>
      </c>
      <c r="I489">
        <v>436</v>
      </c>
      <c r="J489" t="s">
        <v>656</v>
      </c>
      <c r="K489" t="s">
        <v>657</v>
      </c>
      <c r="L489">
        <v>3549</v>
      </c>
      <c r="M489" t="s">
        <v>290</v>
      </c>
      <c r="N489" t="s">
        <v>17</v>
      </c>
      <c r="O489">
        <v>3549</v>
      </c>
      <c r="P489" t="s">
        <v>290</v>
      </c>
      <c r="Q489" t="s">
        <v>17</v>
      </c>
      <c r="R489" t="s">
        <v>338</v>
      </c>
      <c r="S489" s="46">
        <v>-3082.4</v>
      </c>
      <c r="U489" s="46">
        <v>24</v>
      </c>
      <c r="IF489">
        <v>3549</v>
      </c>
      <c r="IG489" t="s">
        <v>290</v>
      </c>
      <c r="IH489" t="s">
        <v>293</v>
      </c>
      <c r="IK489">
        <v>-2</v>
      </c>
      <c r="IL489" t="s">
        <v>279</v>
      </c>
      <c r="IM489" t="s">
        <v>280</v>
      </c>
      <c r="IN489" t="s">
        <v>666</v>
      </c>
      <c r="IP489" t="s">
        <v>667</v>
      </c>
    </row>
    <row r="490" spans="1:250" x14ac:dyDescent="0.25">
      <c r="A490">
        <v>44297</v>
      </c>
      <c r="B490">
        <v>-890804480</v>
      </c>
      <c r="C490">
        <v>1837</v>
      </c>
      <c r="D490" t="s">
        <v>273</v>
      </c>
      <c r="E490" t="s">
        <v>274</v>
      </c>
      <c r="F490">
        <v>7057</v>
      </c>
      <c r="G490" t="s">
        <v>291</v>
      </c>
      <c r="H490" t="s">
        <v>292</v>
      </c>
      <c r="I490">
        <v>435</v>
      </c>
      <c r="J490" t="s">
        <v>491</v>
      </c>
      <c r="K490" t="s">
        <v>492</v>
      </c>
      <c r="L490">
        <v>3549</v>
      </c>
      <c r="M490" t="s">
        <v>290</v>
      </c>
      <c r="N490" t="s">
        <v>17</v>
      </c>
      <c r="O490">
        <v>3549</v>
      </c>
      <c r="P490" t="s">
        <v>290</v>
      </c>
      <c r="Q490" t="s">
        <v>17</v>
      </c>
      <c r="R490" t="s">
        <v>338</v>
      </c>
      <c r="S490" s="46">
        <v>-2443.7199999999998</v>
      </c>
      <c r="U490" s="46">
        <v>24</v>
      </c>
      <c r="IF490">
        <v>3549</v>
      </c>
      <c r="IG490" t="s">
        <v>290</v>
      </c>
      <c r="IH490" t="s">
        <v>293</v>
      </c>
      <c r="IK490">
        <v>-2</v>
      </c>
      <c r="IL490" t="s">
        <v>279</v>
      </c>
      <c r="IM490" t="s">
        <v>280</v>
      </c>
      <c r="IN490" t="s">
        <v>666</v>
      </c>
      <c r="IP490" t="s">
        <v>667</v>
      </c>
    </row>
    <row r="491" spans="1:250" x14ac:dyDescent="0.25">
      <c r="A491">
        <v>44298</v>
      </c>
      <c r="B491">
        <v>-890804480</v>
      </c>
      <c r="C491">
        <v>1837</v>
      </c>
      <c r="D491" t="s">
        <v>273</v>
      </c>
      <c r="E491" t="s">
        <v>274</v>
      </c>
      <c r="F491">
        <v>7057</v>
      </c>
      <c r="G491" t="s">
        <v>291</v>
      </c>
      <c r="H491" t="s">
        <v>292</v>
      </c>
      <c r="I491">
        <v>429</v>
      </c>
      <c r="J491" t="s">
        <v>395</v>
      </c>
      <c r="K491" t="s">
        <v>396</v>
      </c>
      <c r="L491">
        <v>3549</v>
      </c>
      <c r="M491" t="s">
        <v>290</v>
      </c>
      <c r="N491" t="s">
        <v>17</v>
      </c>
      <c r="O491">
        <v>3549</v>
      </c>
      <c r="P491" t="s">
        <v>290</v>
      </c>
      <c r="Q491" t="s">
        <v>17</v>
      </c>
      <c r="R491" t="s">
        <v>338</v>
      </c>
      <c r="S491" s="46">
        <v>-6164.8</v>
      </c>
      <c r="U491" s="46">
        <v>24</v>
      </c>
      <c r="IF491">
        <v>3549</v>
      </c>
      <c r="IG491" t="s">
        <v>290</v>
      </c>
      <c r="IH491" t="s">
        <v>293</v>
      </c>
      <c r="IK491">
        <v>-2</v>
      </c>
      <c r="IL491" t="s">
        <v>279</v>
      </c>
      <c r="IM491" t="s">
        <v>280</v>
      </c>
      <c r="IN491" t="s">
        <v>666</v>
      </c>
      <c r="IP491" t="s">
        <v>667</v>
      </c>
    </row>
    <row r="492" spans="1:250" x14ac:dyDescent="0.25">
      <c r="A492">
        <v>44299</v>
      </c>
      <c r="B492">
        <v>-890804480</v>
      </c>
      <c r="C492">
        <v>1837</v>
      </c>
      <c r="D492" t="s">
        <v>273</v>
      </c>
      <c r="E492" t="s">
        <v>274</v>
      </c>
      <c r="F492">
        <v>7057</v>
      </c>
      <c r="G492" t="s">
        <v>291</v>
      </c>
      <c r="H492" t="s">
        <v>292</v>
      </c>
      <c r="I492">
        <v>427</v>
      </c>
      <c r="J492" t="s">
        <v>397</v>
      </c>
      <c r="K492" t="s">
        <v>398</v>
      </c>
      <c r="L492">
        <v>3549</v>
      </c>
      <c r="M492" t="s">
        <v>290</v>
      </c>
      <c r="N492" t="s">
        <v>17</v>
      </c>
      <c r="O492">
        <v>3549</v>
      </c>
      <c r="P492" t="s">
        <v>290</v>
      </c>
      <c r="Q492" t="s">
        <v>17</v>
      </c>
      <c r="R492" t="s">
        <v>338</v>
      </c>
      <c r="S492" s="46">
        <v>-3596.14</v>
      </c>
      <c r="U492" s="46">
        <v>24</v>
      </c>
      <c r="IF492">
        <v>3549</v>
      </c>
      <c r="IG492" t="s">
        <v>290</v>
      </c>
      <c r="IH492" t="s">
        <v>293</v>
      </c>
      <c r="IK492">
        <v>-2</v>
      </c>
      <c r="IL492" t="s">
        <v>279</v>
      </c>
      <c r="IM492" t="s">
        <v>280</v>
      </c>
      <c r="IN492" t="s">
        <v>666</v>
      </c>
      <c r="IP492" t="s">
        <v>667</v>
      </c>
    </row>
    <row r="493" spans="1:250" x14ac:dyDescent="0.25">
      <c r="A493">
        <v>44300</v>
      </c>
      <c r="B493">
        <v>-890804480</v>
      </c>
      <c r="C493">
        <v>1837</v>
      </c>
      <c r="D493" t="s">
        <v>273</v>
      </c>
      <c r="E493" t="s">
        <v>274</v>
      </c>
      <c r="F493">
        <v>7057</v>
      </c>
      <c r="G493" t="s">
        <v>291</v>
      </c>
      <c r="H493" t="s">
        <v>292</v>
      </c>
      <c r="I493">
        <v>424</v>
      </c>
      <c r="J493" t="s">
        <v>399</v>
      </c>
      <c r="K493" t="s">
        <v>400</v>
      </c>
      <c r="L493">
        <v>3549</v>
      </c>
      <c r="M493" t="s">
        <v>290</v>
      </c>
      <c r="N493" t="s">
        <v>17</v>
      </c>
      <c r="O493">
        <v>3549</v>
      </c>
      <c r="P493" t="s">
        <v>290</v>
      </c>
      <c r="Q493" t="s">
        <v>17</v>
      </c>
      <c r="R493" t="s">
        <v>338</v>
      </c>
      <c r="S493" s="46">
        <v>-3391.19</v>
      </c>
      <c r="U493" s="46">
        <v>24</v>
      </c>
      <c r="IF493">
        <v>3549</v>
      </c>
      <c r="IG493" t="s">
        <v>290</v>
      </c>
      <c r="IH493" t="s">
        <v>293</v>
      </c>
      <c r="IK493">
        <v>-2</v>
      </c>
      <c r="IL493" t="s">
        <v>279</v>
      </c>
      <c r="IM493" t="s">
        <v>280</v>
      </c>
      <c r="IN493" t="s">
        <v>666</v>
      </c>
      <c r="IP493" t="s">
        <v>667</v>
      </c>
    </row>
    <row r="494" spans="1:250" x14ac:dyDescent="0.25">
      <c r="A494">
        <v>44301</v>
      </c>
      <c r="B494">
        <v>-890804480</v>
      </c>
      <c r="C494">
        <v>1837</v>
      </c>
      <c r="D494" t="s">
        <v>273</v>
      </c>
      <c r="E494" t="s">
        <v>274</v>
      </c>
      <c r="F494">
        <v>7057</v>
      </c>
      <c r="G494" t="s">
        <v>291</v>
      </c>
      <c r="H494" t="s">
        <v>292</v>
      </c>
      <c r="I494">
        <v>422</v>
      </c>
      <c r="J494" t="s">
        <v>401</v>
      </c>
      <c r="K494" t="s">
        <v>402</v>
      </c>
      <c r="L494">
        <v>3549</v>
      </c>
      <c r="M494" t="s">
        <v>290</v>
      </c>
      <c r="N494" t="s">
        <v>17</v>
      </c>
      <c r="O494">
        <v>3549</v>
      </c>
      <c r="P494" t="s">
        <v>290</v>
      </c>
      <c r="Q494" t="s">
        <v>17</v>
      </c>
      <c r="R494" t="s">
        <v>338</v>
      </c>
      <c r="S494" s="46">
        <v>-4797.5600000000004</v>
      </c>
      <c r="U494" s="46">
        <v>24</v>
      </c>
      <c r="IF494">
        <v>3549</v>
      </c>
      <c r="IG494" t="s">
        <v>290</v>
      </c>
      <c r="IH494" t="s">
        <v>293</v>
      </c>
      <c r="IK494">
        <v>-2</v>
      </c>
      <c r="IL494" t="s">
        <v>279</v>
      </c>
      <c r="IM494" t="s">
        <v>280</v>
      </c>
      <c r="IN494" t="s">
        <v>666</v>
      </c>
      <c r="IP494" t="s">
        <v>667</v>
      </c>
    </row>
    <row r="495" spans="1:250" x14ac:dyDescent="0.25">
      <c r="A495">
        <v>44302</v>
      </c>
      <c r="B495">
        <v>-890804480</v>
      </c>
      <c r="C495">
        <v>1837</v>
      </c>
      <c r="D495" t="s">
        <v>273</v>
      </c>
      <c r="E495" t="s">
        <v>274</v>
      </c>
      <c r="F495">
        <v>7057</v>
      </c>
      <c r="G495" t="s">
        <v>291</v>
      </c>
      <c r="H495" t="s">
        <v>292</v>
      </c>
      <c r="I495">
        <v>420</v>
      </c>
      <c r="J495" t="s">
        <v>403</v>
      </c>
      <c r="K495" t="s">
        <v>404</v>
      </c>
      <c r="L495">
        <v>3549</v>
      </c>
      <c r="M495" t="s">
        <v>290</v>
      </c>
      <c r="N495" t="s">
        <v>17</v>
      </c>
      <c r="O495">
        <v>3549</v>
      </c>
      <c r="P495" t="s">
        <v>290</v>
      </c>
      <c r="Q495" t="s">
        <v>17</v>
      </c>
      <c r="R495" t="s">
        <v>338</v>
      </c>
      <c r="S495" s="46">
        <v>-2729.59</v>
      </c>
      <c r="U495" s="46">
        <v>24</v>
      </c>
      <c r="IF495">
        <v>3549</v>
      </c>
      <c r="IG495" t="s">
        <v>290</v>
      </c>
      <c r="IH495" t="s">
        <v>293</v>
      </c>
      <c r="IK495">
        <v>-2</v>
      </c>
      <c r="IL495" t="s">
        <v>279</v>
      </c>
      <c r="IM495" t="s">
        <v>280</v>
      </c>
      <c r="IN495" t="s">
        <v>666</v>
      </c>
      <c r="IP495" t="s">
        <v>667</v>
      </c>
    </row>
    <row r="496" spans="1:250" x14ac:dyDescent="0.25">
      <c r="A496">
        <v>44303</v>
      </c>
      <c r="B496">
        <v>-890804480</v>
      </c>
      <c r="C496">
        <v>1837</v>
      </c>
      <c r="D496" t="s">
        <v>273</v>
      </c>
      <c r="E496" t="s">
        <v>274</v>
      </c>
      <c r="F496">
        <v>7057</v>
      </c>
      <c r="G496" t="s">
        <v>291</v>
      </c>
      <c r="H496" t="s">
        <v>292</v>
      </c>
      <c r="I496">
        <v>437</v>
      </c>
      <c r="J496" t="s">
        <v>658</v>
      </c>
      <c r="K496" t="s">
        <v>659</v>
      </c>
      <c r="L496">
        <v>3549</v>
      </c>
      <c r="M496" t="s">
        <v>290</v>
      </c>
      <c r="N496" t="s">
        <v>17</v>
      </c>
      <c r="O496">
        <v>3549</v>
      </c>
      <c r="P496" t="s">
        <v>290</v>
      </c>
      <c r="Q496" t="s">
        <v>17</v>
      </c>
      <c r="R496" t="s">
        <v>338</v>
      </c>
      <c r="S496" s="46">
        <v>-5137.34</v>
      </c>
      <c r="U496" s="46">
        <v>24</v>
      </c>
      <c r="IF496">
        <v>3549</v>
      </c>
      <c r="IG496" t="s">
        <v>290</v>
      </c>
      <c r="IH496" t="s">
        <v>293</v>
      </c>
      <c r="IK496">
        <v>-2</v>
      </c>
      <c r="IL496" t="s">
        <v>279</v>
      </c>
      <c r="IM496" t="s">
        <v>280</v>
      </c>
      <c r="IN496" t="s">
        <v>666</v>
      </c>
      <c r="IP496" t="s">
        <v>667</v>
      </c>
    </row>
    <row r="497" spans="1:250" x14ac:dyDescent="0.25">
      <c r="A497">
        <v>44304</v>
      </c>
      <c r="B497">
        <v>-890804480</v>
      </c>
      <c r="C497">
        <v>1837</v>
      </c>
      <c r="D497" t="s">
        <v>273</v>
      </c>
      <c r="E497" t="s">
        <v>274</v>
      </c>
      <c r="F497">
        <v>1848</v>
      </c>
      <c r="G497" t="s">
        <v>286</v>
      </c>
      <c r="H497" t="s">
        <v>274</v>
      </c>
      <c r="I497">
        <v>437</v>
      </c>
      <c r="J497" t="s">
        <v>658</v>
      </c>
      <c r="K497" t="s">
        <v>659</v>
      </c>
      <c r="L497">
        <v>3549</v>
      </c>
      <c r="M497" t="s">
        <v>290</v>
      </c>
      <c r="N497" t="s">
        <v>17</v>
      </c>
      <c r="O497">
        <v>3549</v>
      </c>
      <c r="P497" t="s">
        <v>290</v>
      </c>
      <c r="Q497" t="s">
        <v>17</v>
      </c>
      <c r="R497" t="s">
        <v>338</v>
      </c>
      <c r="S497" s="46">
        <v>-4017.36</v>
      </c>
      <c r="U497" s="46">
        <v>24</v>
      </c>
      <c r="IF497">
        <v>3549</v>
      </c>
      <c r="IG497" t="s">
        <v>290</v>
      </c>
      <c r="IH497" t="s">
        <v>288</v>
      </c>
      <c r="IK497">
        <v>-2</v>
      </c>
      <c r="IL497" t="s">
        <v>279</v>
      </c>
      <c r="IM497" t="s">
        <v>280</v>
      </c>
      <c r="IN497" t="s">
        <v>654</v>
      </c>
      <c r="IP497" t="s">
        <v>665</v>
      </c>
    </row>
    <row r="498" spans="1:250" x14ac:dyDescent="0.25">
      <c r="A498">
        <v>44305</v>
      </c>
      <c r="B498">
        <v>-890804480</v>
      </c>
      <c r="C498">
        <v>1837</v>
      </c>
      <c r="D498" t="s">
        <v>273</v>
      </c>
      <c r="E498" t="s">
        <v>274</v>
      </c>
      <c r="F498">
        <v>1848</v>
      </c>
      <c r="G498" t="s">
        <v>286</v>
      </c>
      <c r="H498" t="s">
        <v>274</v>
      </c>
      <c r="I498">
        <v>436</v>
      </c>
      <c r="J498" t="s">
        <v>656</v>
      </c>
      <c r="K498" t="s">
        <v>657</v>
      </c>
      <c r="L498">
        <v>3549</v>
      </c>
      <c r="M498" t="s">
        <v>290</v>
      </c>
      <c r="N498" t="s">
        <v>17</v>
      </c>
      <c r="O498">
        <v>3549</v>
      </c>
      <c r="P498" t="s">
        <v>290</v>
      </c>
      <c r="Q498" t="s">
        <v>17</v>
      </c>
      <c r="R498" t="s">
        <v>338</v>
      </c>
      <c r="S498" s="46">
        <v>-2410.42</v>
      </c>
      <c r="U498" s="46">
        <v>24</v>
      </c>
      <c r="IF498">
        <v>3549</v>
      </c>
      <c r="IG498" t="s">
        <v>290</v>
      </c>
      <c r="IH498" t="s">
        <v>288</v>
      </c>
      <c r="IK498">
        <v>-2</v>
      </c>
      <c r="IL498" t="s">
        <v>279</v>
      </c>
      <c r="IM498" t="s">
        <v>280</v>
      </c>
      <c r="IN498" t="s">
        <v>654</v>
      </c>
      <c r="IP498" t="s">
        <v>665</v>
      </c>
    </row>
    <row r="499" spans="1:250" x14ac:dyDescent="0.25">
      <c r="A499">
        <v>44306</v>
      </c>
      <c r="B499">
        <v>-890804480</v>
      </c>
      <c r="C499">
        <v>1837</v>
      </c>
      <c r="D499" t="s">
        <v>273</v>
      </c>
      <c r="E499" t="s">
        <v>274</v>
      </c>
      <c r="F499">
        <v>1848</v>
      </c>
      <c r="G499" t="s">
        <v>286</v>
      </c>
      <c r="H499" t="s">
        <v>274</v>
      </c>
      <c r="I499">
        <v>435</v>
      </c>
      <c r="J499" t="s">
        <v>491</v>
      </c>
      <c r="K499" t="s">
        <v>492</v>
      </c>
      <c r="L499">
        <v>3549</v>
      </c>
      <c r="M499" t="s">
        <v>290</v>
      </c>
      <c r="N499" t="s">
        <v>17</v>
      </c>
      <c r="O499">
        <v>3549</v>
      </c>
      <c r="P499" t="s">
        <v>290</v>
      </c>
      <c r="Q499" t="s">
        <v>17</v>
      </c>
      <c r="R499" t="s">
        <v>338</v>
      </c>
      <c r="S499" s="46">
        <v>-2410.42</v>
      </c>
      <c r="U499" s="46">
        <v>24</v>
      </c>
      <c r="IF499">
        <v>3549</v>
      </c>
      <c r="IG499" t="s">
        <v>290</v>
      </c>
      <c r="IH499" t="s">
        <v>288</v>
      </c>
      <c r="IK499">
        <v>-2</v>
      </c>
      <c r="IL499" t="s">
        <v>279</v>
      </c>
      <c r="IM499" t="s">
        <v>280</v>
      </c>
      <c r="IN499" t="s">
        <v>654</v>
      </c>
      <c r="IP499" t="s">
        <v>665</v>
      </c>
    </row>
    <row r="500" spans="1:250" x14ac:dyDescent="0.25">
      <c r="A500">
        <v>44307</v>
      </c>
      <c r="B500">
        <v>-890804480</v>
      </c>
      <c r="C500">
        <v>1837</v>
      </c>
      <c r="D500" t="s">
        <v>273</v>
      </c>
      <c r="E500" t="s">
        <v>274</v>
      </c>
      <c r="F500">
        <v>1848</v>
      </c>
      <c r="G500" t="s">
        <v>286</v>
      </c>
      <c r="H500" t="s">
        <v>274</v>
      </c>
      <c r="I500">
        <v>431</v>
      </c>
      <c r="J500" t="s">
        <v>493</v>
      </c>
      <c r="K500" t="s">
        <v>494</v>
      </c>
      <c r="L500">
        <v>3549</v>
      </c>
      <c r="M500" t="s">
        <v>290</v>
      </c>
      <c r="N500" t="s">
        <v>17</v>
      </c>
      <c r="O500">
        <v>3549</v>
      </c>
      <c r="P500" t="s">
        <v>290</v>
      </c>
      <c r="Q500" t="s">
        <v>17</v>
      </c>
      <c r="R500" t="s">
        <v>338</v>
      </c>
      <c r="S500" s="46">
        <v>-3601.5</v>
      </c>
      <c r="U500" s="46">
        <v>24</v>
      </c>
      <c r="IF500">
        <v>3549</v>
      </c>
      <c r="IG500" t="s">
        <v>290</v>
      </c>
      <c r="IH500" t="s">
        <v>288</v>
      </c>
      <c r="IK500">
        <v>-2</v>
      </c>
      <c r="IL500" t="s">
        <v>279</v>
      </c>
      <c r="IM500" t="s">
        <v>280</v>
      </c>
      <c r="IN500" t="s">
        <v>654</v>
      </c>
      <c r="IP500" t="s">
        <v>665</v>
      </c>
    </row>
    <row r="501" spans="1:250" x14ac:dyDescent="0.25">
      <c r="A501">
        <v>44308</v>
      </c>
      <c r="B501">
        <v>-890804480</v>
      </c>
      <c r="C501">
        <v>1837</v>
      </c>
      <c r="D501" t="s">
        <v>273</v>
      </c>
      <c r="E501" t="s">
        <v>274</v>
      </c>
      <c r="F501">
        <v>1848</v>
      </c>
      <c r="G501" t="s">
        <v>286</v>
      </c>
      <c r="H501" t="s">
        <v>274</v>
      </c>
      <c r="I501">
        <v>429</v>
      </c>
      <c r="J501" t="s">
        <v>395</v>
      </c>
      <c r="K501" t="s">
        <v>396</v>
      </c>
      <c r="L501">
        <v>3549</v>
      </c>
      <c r="M501" t="s">
        <v>290</v>
      </c>
      <c r="N501" t="s">
        <v>17</v>
      </c>
      <c r="O501">
        <v>3549</v>
      </c>
      <c r="P501" t="s">
        <v>290</v>
      </c>
      <c r="Q501" t="s">
        <v>17</v>
      </c>
      <c r="R501" t="s">
        <v>338</v>
      </c>
      <c r="S501" s="46">
        <v>-4802.01</v>
      </c>
      <c r="U501" s="46">
        <v>24</v>
      </c>
      <c r="IF501">
        <v>3549</v>
      </c>
      <c r="IG501" t="s">
        <v>290</v>
      </c>
      <c r="IH501" t="s">
        <v>288</v>
      </c>
      <c r="IK501">
        <v>-2</v>
      </c>
      <c r="IL501" t="s">
        <v>279</v>
      </c>
      <c r="IM501" t="s">
        <v>280</v>
      </c>
      <c r="IN501" t="s">
        <v>654</v>
      </c>
      <c r="IP501" t="s">
        <v>665</v>
      </c>
    </row>
    <row r="502" spans="1:250" x14ac:dyDescent="0.25">
      <c r="A502">
        <v>44309</v>
      </c>
      <c r="B502">
        <v>-890804480</v>
      </c>
      <c r="C502">
        <v>1837</v>
      </c>
      <c r="D502" t="s">
        <v>273</v>
      </c>
      <c r="E502" t="s">
        <v>274</v>
      </c>
      <c r="F502">
        <v>7057</v>
      </c>
      <c r="G502" t="s">
        <v>291</v>
      </c>
      <c r="H502" t="s">
        <v>292</v>
      </c>
      <c r="I502">
        <v>431</v>
      </c>
      <c r="J502" t="s">
        <v>493</v>
      </c>
      <c r="K502" t="s">
        <v>494</v>
      </c>
      <c r="L502">
        <v>3549</v>
      </c>
      <c r="M502" t="s">
        <v>290</v>
      </c>
      <c r="N502" t="s">
        <v>17</v>
      </c>
      <c r="O502">
        <v>3549</v>
      </c>
      <c r="P502" t="s">
        <v>290</v>
      </c>
      <c r="Q502" t="s">
        <v>17</v>
      </c>
      <c r="R502" t="s">
        <v>338</v>
      </c>
      <c r="S502" s="46">
        <v>-4623.6000000000004</v>
      </c>
      <c r="U502" s="46">
        <v>24</v>
      </c>
      <c r="IF502">
        <v>3549</v>
      </c>
      <c r="IG502" t="s">
        <v>290</v>
      </c>
      <c r="IH502" t="s">
        <v>293</v>
      </c>
      <c r="IK502">
        <v>-2</v>
      </c>
      <c r="IL502" t="s">
        <v>279</v>
      </c>
      <c r="IM502" t="s">
        <v>280</v>
      </c>
      <c r="IN502" t="s">
        <v>666</v>
      </c>
      <c r="IP502" t="s">
        <v>667</v>
      </c>
    </row>
    <row r="503" spans="1:250" x14ac:dyDescent="0.25">
      <c r="A503">
        <v>44310</v>
      </c>
      <c r="B503">
        <v>-890804480</v>
      </c>
      <c r="C503">
        <v>1837</v>
      </c>
      <c r="D503" t="s">
        <v>273</v>
      </c>
      <c r="E503" t="s">
        <v>274</v>
      </c>
      <c r="F503">
        <v>1848</v>
      </c>
      <c r="G503" t="s">
        <v>286</v>
      </c>
      <c r="H503" t="s">
        <v>274</v>
      </c>
      <c r="I503">
        <v>422</v>
      </c>
      <c r="J503" t="s">
        <v>401</v>
      </c>
      <c r="K503" t="s">
        <v>402</v>
      </c>
      <c r="L503">
        <v>4070</v>
      </c>
      <c r="M503" t="s">
        <v>294</v>
      </c>
      <c r="N503" t="s">
        <v>18</v>
      </c>
      <c r="O503">
        <v>4070</v>
      </c>
      <c r="P503" t="s">
        <v>294</v>
      </c>
      <c r="Q503" t="s">
        <v>18</v>
      </c>
      <c r="R503" t="s">
        <v>338</v>
      </c>
      <c r="S503" s="46">
        <v>-5168.29</v>
      </c>
      <c r="U503" s="46">
        <v>24</v>
      </c>
      <c r="IF503">
        <v>4070</v>
      </c>
      <c r="IG503" t="s">
        <v>294</v>
      </c>
      <c r="IH503" t="s">
        <v>288</v>
      </c>
      <c r="IK503">
        <v>-2</v>
      </c>
      <c r="IL503" t="s">
        <v>279</v>
      </c>
      <c r="IM503" t="s">
        <v>280</v>
      </c>
      <c r="IN503" t="s">
        <v>654</v>
      </c>
      <c r="IP503" t="s">
        <v>668</v>
      </c>
    </row>
    <row r="504" spans="1:250" x14ac:dyDescent="0.25">
      <c r="A504">
        <v>44311</v>
      </c>
      <c r="B504">
        <v>-890804480</v>
      </c>
      <c r="C504">
        <v>1837</v>
      </c>
      <c r="D504" t="s">
        <v>273</v>
      </c>
      <c r="E504" t="s">
        <v>274</v>
      </c>
      <c r="F504">
        <v>1848</v>
      </c>
      <c r="G504" t="s">
        <v>286</v>
      </c>
      <c r="H504" t="s">
        <v>274</v>
      </c>
      <c r="I504">
        <v>420</v>
      </c>
      <c r="J504" t="s">
        <v>403</v>
      </c>
      <c r="K504" t="s">
        <v>404</v>
      </c>
      <c r="L504">
        <v>4070</v>
      </c>
      <c r="M504" t="s">
        <v>294</v>
      </c>
      <c r="N504" t="s">
        <v>18</v>
      </c>
      <c r="O504">
        <v>4070</v>
      </c>
      <c r="P504" t="s">
        <v>294</v>
      </c>
      <c r="Q504" t="s">
        <v>18</v>
      </c>
      <c r="R504" t="s">
        <v>338</v>
      </c>
      <c r="S504" s="46">
        <v>-3014.83</v>
      </c>
      <c r="U504" s="46">
        <v>24</v>
      </c>
      <c r="IF504">
        <v>4070</v>
      </c>
      <c r="IG504" t="s">
        <v>294</v>
      </c>
      <c r="IH504" t="s">
        <v>288</v>
      </c>
      <c r="IK504">
        <v>-2</v>
      </c>
      <c r="IL504" t="s">
        <v>279</v>
      </c>
      <c r="IM504" t="s">
        <v>280</v>
      </c>
      <c r="IN504" t="s">
        <v>654</v>
      </c>
      <c r="IP504" t="s">
        <v>668</v>
      </c>
    </row>
    <row r="505" spans="1:250" x14ac:dyDescent="0.25">
      <c r="A505">
        <v>44312</v>
      </c>
      <c r="B505">
        <v>-890804480</v>
      </c>
      <c r="C505">
        <v>1837</v>
      </c>
      <c r="D505" t="s">
        <v>273</v>
      </c>
      <c r="E505" t="s">
        <v>274</v>
      </c>
      <c r="F505">
        <v>1848</v>
      </c>
      <c r="G505" t="s">
        <v>286</v>
      </c>
      <c r="H505" t="s">
        <v>274</v>
      </c>
      <c r="I505">
        <v>411</v>
      </c>
      <c r="J505" t="s">
        <v>393</v>
      </c>
      <c r="K505" t="s">
        <v>394</v>
      </c>
      <c r="L505">
        <v>4070</v>
      </c>
      <c r="M505" t="s">
        <v>294</v>
      </c>
      <c r="N505" t="s">
        <v>18</v>
      </c>
      <c r="O505">
        <v>4070</v>
      </c>
      <c r="P505" t="s">
        <v>294</v>
      </c>
      <c r="Q505" t="s">
        <v>18</v>
      </c>
      <c r="R505" t="s">
        <v>338</v>
      </c>
      <c r="S505" s="46">
        <v>-2863.45</v>
      </c>
      <c r="U505" s="46">
        <v>24</v>
      </c>
      <c r="IF505">
        <v>4070</v>
      </c>
      <c r="IG505" t="s">
        <v>294</v>
      </c>
      <c r="IH505" t="s">
        <v>288</v>
      </c>
      <c r="IK505">
        <v>-2</v>
      </c>
      <c r="IL505" t="s">
        <v>279</v>
      </c>
      <c r="IM505" t="s">
        <v>280</v>
      </c>
      <c r="IN505" t="s">
        <v>654</v>
      </c>
      <c r="IP505" t="s">
        <v>668</v>
      </c>
    </row>
    <row r="506" spans="1:250" x14ac:dyDescent="0.25">
      <c r="A506">
        <v>44313</v>
      </c>
      <c r="B506">
        <v>-890804480</v>
      </c>
      <c r="C506">
        <v>1837</v>
      </c>
      <c r="D506" t="s">
        <v>273</v>
      </c>
      <c r="E506" t="s">
        <v>274</v>
      </c>
      <c r="F506">
        <v>1848</v>
      </c>
      <c r="G506" t="s">
        <v>286</v>
      </c>
      <c r="H506" t="s">
        <v>274</v>
      </c>
      <c r="I506">
        <v>436</v>
      </c>
      <c r="J506" t="s">
        <v>656</v>
      </c>
      <c r="K506" t="s">
        <v>657</v>
      </c>
      <c r="L506">
        <v>4070</v>
      </c>
      <c r="M506" t="s">
        <v>294</v>
      </c>
      <c r="N506" t="s">
        <v>18</v>
      </c>
      <c r="O506">
        <v>4070</v>
      </c>
      <c r="P506" t="s">
        <v>294</v>
      </c>
      <c r="Q506" t="s">
        <v>18</v>
      </c>
      <c r="R506" t="s">
        <v>338</v>
      </c>
      <c r="S506" s="46">
        <v>-1458.39</v>
      </c>
      <c r="U506" s="46">
        <v>24</v>
      </c>
      <c r="IF506">
        <v>4070</v>
      </c>
      <c r="IG506" t="s">
        <v>294</v>
      </c>
      <c r="IH506" t="s">
        <v>288</v>
      </c>
      <c r="IK506">
        <v>-2</v>
      </c>
      <c r="IL506" t="s">
        <v>279</v>
      </c>
      <c r="IM506" t="s">
        <v>280</v>
      </c>
      <c r="IN506" t="s">
        <v>654</v>
      </c>
      <c r="IP506" t="s">
        <v>668</v>
      </c>
    </row>
    <row r="507" spans="1:250" x14ac:dyDescent="0.25">
      <c r="A507">
        <v>44314</v>
      </c>
      <c r="B507">
        <v>-890804480</v>
      </c>
      <c r="C507">
        <v>1837</v>
      </c>
      <c r="D507" t="s">
        <v>273</v>
      </c>
      <c r="E507" t="s">
        <v>274</v>
      </c>
      <c r="F507">
        <v>1848</v>
      </c>
      <c r="G507" t="s">
        <v>286</v>
      </c>
      <c r="H507" t="s">
        <v>274</v>
      </c>
      <c r="I507">
        <v>435</v>
      </c>
      <c r="J507" t="s">
        <v>491</v>
      </c>
      <c r="K507" t="s">
        <v>492</v>
      </c>
      <c r="L507">
        <v>4070</v>
      </c>
      <c r="M507" t="s">
        <v>294</v>
      </c>
      <c r="N507" t="s">
        <v>18</v>
      </c>
      <c r="O507">
        <v>4070</v>
      </c>
      <c r="P507" t="s">
        <v>294</v>
      </c>
      <c r="Q507" t="s">
        <v>18</v>
      </c>
      <c r="R507" t="s">
        <v>338</v>
      </c>
      <c r="S507" s="46">
        <v>-1458.39</v>
      </c>
      <c r="U507" s="46">
        <v>24</v>
      </c>
      <c r="IF507">
        <v>4070</v>
      </c>
      <c r="IG507" t="s">
        <v>294</v>
      </c>
      <c r="IH507" t="s">
        <v>288</v>
      </c>
      <c r="IK507">
        <v>-2</v>
      </c>
      <c r="IL507" t="s">
        <v>279</v>
      </c>
      <c r="IM507" t="s">
        <v>280</v>
      </c>
      <c r="IN507" t="s">
        <v>654</v>
      </c>
      <c r="IP507" t="s">
        <v>668</v>
      </c>
    </row>
    <row r="508" spans="1:250" x14ac:dyDescent="0.25">
      <c r="A508">
        <v>44315</v>
      </c>
      <c r="B508">
        <v>-890804480</v>
      </c>
      <c r="C508">
        <v>1837</v>
      </c>
      <c r="D508" t="s">
        <v>273</v>
      </c>
      <c r="E508" t="s">
        <v>274</v>
      </c>
      <c r="F508">
        <v>1848</v>
      </c>
      <c r="G508" t="s">
        <v>286</v>
      </c>
      <c r="H508" t="s">
        <v>274</v>
      </c>
      <c r="I508">
        <v>431</v>
      </c>
      <c r="J508" t="s">
        <v>493</v>
      </c>
      <c r="K508" t="s">
        <v>494</v>
      </c>
      <c r="L508">
        <v>4070</v>
      </c>
      <c r="M508" t="s">
        <v>294</v>
      </c>
      <c r="N508" t="s">
        <v>18</v>
      </c>
      <c r="O508">
        <v>4070</v>
      </c>
      <c r="P508" t="s">
        <v>294</v>
      </c>
      <c r="Q508" t="s">
        <v>18</v>
      </c>
      <c r="R508" t="s">
        <v>338</v>
      </c>
      <c r="S508" s="46">
        <v>-3891.07</v>
      </c>
      <c r="U508" s="46">
        <v>24</v>
      </c>
      <c r="IF508">
        <v>4070</v>
      </c>
      <c r="IG508" t="s">
        <v>294</v>
      </c>
      <c r="IH508" t="s">
        <v>288</v>
      </c>
      <c r="IK508">
        <v>-2</v>
      </c>
      <c r="IL508" t="s">
        <v>279</v>
      </c>
      <c r="IM508" t="s">
        <v>280</v>
      </c>
      <c r="IN508" t="s">
        <v>654</v>
      </c>
      <c r="IP508" t="s">
        <v>668</v>
      </c>
    </row>
    <row r="509" spans="1:250" x14ac:dyDescent="0.25">
      <c r="A509">
        <v>44316</v>
      </c>
      <c r="B509">
        <v>-890804480</v>
      </c>
      <c r="C509">
        <v>1837</v>
      </c>
      <c r="D509" t="s">
        <v>273</v>
      </c>
      <c r="E509" t="s">
        <v>274</v>
      </c>
      <c r="F509">
        <v>1848</v>
      </c>
      <c r="G509" t="s">
        <v>286</v>
      </c>
      <c r="H509" t="s">
        <v>274</v>
      </c>
      <c r="I509">
        <v>429</v>
      </c>
      <c r="J509" t="s">
        <v>395</v>
      </c>
      <c r="K509" t="s">
        <v>396</v>
      </c>
      <c r="L509">
        <v>4070</v>
      </c>
      <c r="M509" t="s">
        <v>294</v>
      </c>
      <c r="N509" t="s">
        <v>18</v>
      </c>
      <c r="O509">
        <v>4070</v>
      </c>
      <c r="P509" t="s">
        <v>294</v>
      </c>
      <c r="Q509" t="s">
        <v>18</v>
      </c>
      <c r="R509" t="s">
        <v>338</v>
      </c>
      <c r="S509" s="46">
        <v>-5188.1000000000004</v>
      </c>
      <c r="U509" s="46">
        <v>24</v>
      </c>
      <c r="IF509">
        <v>4070</v>
      </c>
      <c r="IG509" t="s">
        <v>294</v>
      </c>
      <c r="IH509" t="s">
        <v>288</v>
      </c>
      <c r="IK509">
        <v>-2</v>
      </c>
      <c r="IL509" t="s">
        <v>279</v>
      </c>
      <c r="IM509" t="s">
        <v>280</v>
      </c>
      <c r="IN509" t="s">
        <v>654</v>
      </c>
      <c r="IP509" t="s">
        <v>668</v>
      </c>
    </row>
    <row r="510" spans="1:250" x14ac:dyDescent="0.25">
      <c r="A510">
        <v>44317</v>
      </c>
      <c r="B510">
        <v>-890804480</v>
      </c>
      <c r="C510">
        <v>1837</v>
      </c>
      <c r="D510" t="s">
        <v>273</v>
      </c>
      <c r="E510" t="s">
        <v>274</v>
      </c>
      <c r="F510">
        <v>1848</v>
      </c>
      <c r="G510" t="s">
        <v>286</v>
      </c>
      <c r="H510" t="s">
        <v>274</v>
      </c>
      <c r="I510">
        <v>427</v>
      </c>
      <c r="J510" t="s">
        <v>397</v>
      </c>
      <c r="K510" t="s">
        <v>398</v>
      </c>
      <c r="L510">
        <v>4070</v>
      </c>
      <c r="M510" t="s">
        <v>294</v>
      </c>
      <c r="N510" t="s">
        <v>18</v>
      </c>
      <c r="O510">
        <v>4070</v>
      </c>
      <c r="P510" t="s">
        <v>294</v>
      </c>
      <c r="Q510" t="s">
        <v>18</v>
      </c>
      <c r="R510" t="s">
        <v>338</v>
      </c>
      <c r="S510" s="46">
        <v>-3026.39</v>
      </c>
      <c r="U510" s="46">
        <v>24</v>
      </c>
      <c r="IF510">
        <v>4070</v>
      </c>
      <c r="IG510" t="s">
        <v>294</v>
      </c>
      <c r="IH510" t="s">
        <v>288</v>
      </c>
      <c r="IK510">
        <v>-2</v>
      </c>
      <c r="IL510" t="s">
        <v>279</v>
      </c>
      <c r="IM510" t="s">
        <v>280</v>
      </c>
      <c r="IN510" t="s">
        <v>654</v>
      </c>
      <c r="IP510" t="s">
        <v>668</v>
      </c>
    </row>
    <row r="511" spans="1:250" x14ac:dyDescent="0.25">
      <c r="A511">
        <v>44318</v>
      </c>
      <c r="B511">
        <v>-890804480</v>
      </c>
      <c r="C511">
        <v>1837</v>
      </c>
      <c r="D511" t="s">
        <v>273</v>
      </c>
      <c r="E511" t="s">
        <v>274</v>
      </c>
      <c r="F511">
        <v>1848</v>
      </c>
      <c r="G511" t="s">
        <v>286</v>
      </c>
      <c r="H511" t="s">
        <v>274</v>
      </c>
      <c r="I511">
        <v>424</v>
      </c>
      <c r="J511" t="s">
        <v>399</v>
      </c>
      <c r="K511" t="s">
        <v>400</v>
      </c>
      <c r="L511">
        <v>4070</v>
      </c>
      <c r="M511" t="s">
        <v>294</v>
      </c>
      <c r="N511" t="s">
        <v>18</v>
      </c>
      <c r="O511">
        <v>4070</v>
      </c>
      <c r="P511" t="s">
        <v>294</v>
      </c>
      <c r="Q511" t="s">
        <v>18</v>
      </c>
      <c r="R511" t="s">
        <v>338</v>
      </c>
      <c r="S511" s="46">
        <v>-3876.21</v>
      </c>
      <c r="U511" s="46">
        <v>24</v>
      </c>
      <c r="IF511">
        <v>4070</v>
      </c>
      <c r="IG511" t="s">
        <v>294</v>
      </c>
      <c r="IH511" t="s">
        <v>288</v>
      </c>
      <c r="IK511">
        <v>-2</v>
      </c>
      <c r="IL511" t="s">
        <v>279</v>
      </c>
      <c r="IM511" t="s">
        <v>280</v>
      </c>
      <c r="IN511" t="s">
        <v>654</v>
      </c>
      <c r="IP511" t="s">
        <v>668</v>
      </c>
    </row>
    <row r="512" spans="1:250" x14ac:dyDescent="0.25">
      <c r="A512">
        <v>44319</v>
      </c>
      <c r="B512">
        <v>-890804480</v>
      </c>
      <c r="C512">
        <v>1837</v>
      </c>
      <c r="D512" t="s">
        <v>273</v>
      </c>
      <c r="E512" t="s">
        <v>274</v>
      </c>
      <c r="F512">
        <v>1848</v>
      </c>
      <c r="G512" t="s">
        <v>286</v>
      </c>
      <c r="H512" t="s">
        <v>274</v>
      </c>
      <c r="I512">
        <v>437</v>
      </c>
      <c r="J512" t="s">
        <v>658</v>
      </c>
      <c r="K512" t="s">
        <v>659</v>
      </c>
      <c r="L512">
        <v>4070</v>
      </c>
      <c r="M512" t="s">
        <v>294</v>
      </c>
      <c r="N512" t="s">
        <v>18</v>
      </c>
      <c r="O512">
        <v>4070</v>
      </c>
      <c r="P512" t="s">
        <v>294</v>
      </c>
      <c r="Q512" t="s">
        <v>18</v>
      </c>
      <c r="R512" t="s">
        <v>338</v>
      </c>
      <c r="S512" s="46">
        <v>-2430.64</v>
      </c>
      <c r="U512" s="46">
        <v>24</v>
      </c>
      <c r="IF512">
        <v>4070</v>
      </c>
      <c r="IG512" t="s">
        <v>294</v>
      </c>
      <c r="IH512" t="s">
        <v>288</v>
      </c>
      <c r="IK512">
        <v>-2</v>
      </c>
      <c r="IL512" t="s">
        <v>279</v>
      </c>
      <c r="IM512" t="s">
        <v>280</v>
      </c>
      <c r="IN512" t="s">
        <v>654</v>
      </c>
      <c r="IP512" t="s">
        <v>668</v>
      </c>
    </row>
    <row r="513" spans="1:250" x14ac:dyDescent="0.25">
      <c r="A513">
        <v>44320</v>
      </c>
      <c r="B513">
        <v>-890804480</v>
      </c>
      <c r="C513">
        <v>1837</v>
      </c>
      <c r="D513" t="s">
        <v>273</v>
      </c>
      <c r="E513" t="s">
        <v>274</v>
      </c>
      <c r="F513">
        <v>5062</v>
      </c>
      <c r="G513" t="s">
        <v>295</v>
      </c>
      <c r="H513" t="s">
        <v>296</v>
      </c>
      <c r="I513">
        <v>427</v>
      </c>
      <c r="J513" t="s">
        <v>397</v>
      </c>
      <c r="K513" t="s">
        <v>398</v>
      </c>
      <c r="L513">
        <v>4994</v>
      </c>
      <c r="M513" t="s">
        <v>297</v>
      </c>
      <c r="N513" t="s">
        <v>298</v>
      </c>
      <c r="O513">
        <v>4994</v>
      </c>
      <c r="P513" t="s">
        <v>297</v>
      </c>
      <c r="Q513" t="s">
        <v>298</v>
      </c>
      <c r="R513" t="s">
        <v>338</v>
      </c>
      <c r="S513" s="46">
        <v>-1701.46</v>
      </c>
      <c r="U513" s="46">
        <v>24</v>
      </c>
      <c r="IF513">
        <v>4994</v>
      </c>
      <c r="IG513" t="s">
        <v>297</v>
      </c>
      <c r="IH513" t="s">
        <v>299</v>
      </c>
      <c r="IK513">
        <v>-2</v>
      </c>
      <c r="IL513" t="s">
        <v>279</v>
      </c>
      <c r="IM513" t="s">
        <v>280</v>
      </c>
      <c r="IN513" t="s">
        <v>669</v>
      </c>
      <c r="IP513" t="s">
        <v>670</v>
      </c>
    </row>
    <row r="514" spans="1:250" x14ac:dyDescent="0.25">
      <c r="A514">
        <v>44321</v>
      </c>
      <c r="B514">
        <v>-890804480</v>
      </c>
      <c r="C514">
        <v>1837</v>
      </c>
      <c r="D514" t="s">
        <v>273</v>
      </c>
      <c r="E514" t="s">
        <v>274</v>
      </c>
      <c r="F514">
        <v>5062</v>
      </c>
      <c r="G514" t="s">
        <v>295</v>
      </c>
      <c r="H514" t="s">
        <v>296</v>
      </c>
      <c r="I514">
        <v>424</v>
      </c>
      <c r="J514" t="s">
        <v>399</v>
      </c>
      <c r="K514" t="s">
        <v>400</v>
      </c>
      <c r="L514">
        <v>4994</v>
      </c>
      <c r="M514" t="s">
        <v>297</v>
      </c>
      <c r="N514" t="s">
        <v>298</v>
      </c>
      <c r="O514">
        <v>4994</v>
      </c>
      <c r="P514" t="s">
        <v>297</v>
      </c>
      <c r="Q514" t="s">
        <v>298</v>
      </c>
      <c r="R514" t="s">
        <v>338</v>
      </c>
      <c r="S514" s="46">
        <v>-2179.2199999999998</v>
      </c>
      <c r="U514" s="46">
        <v>24</v>
      </c>
      <c r="IF514">
        <v>4994</v>
      </c>
      <c r="IG514" t="s">
        <v>297</v>
      </c>
      <c r="IH514" t="s">
        <v>299</v>
      </c>
      <c r="IK514">
        <v>-2</v>
      </c>
      <c r="IL514" t="s">
        <v>279</v>
      </c>
      <c r="IM514" t="s">
        <v>280</v>
      </c>
      <c r="IN514" t="s">
        <v>669</v>
      </c>
      <c r="IP514" t="s">
        <v>670</v>
      </c>
    </row>
    <row r="515" spans="1:250" x14ac:dyDescent="0.25">
      <c r="A515">
        <v>44322</v>
      </c>
      <c r="B515">
        <v>-890804480</v>
      </c>
      <c r="C515">
        <v>1837</v>
      </c>
      <c r="D515" t="s">
        <v>273</v>
      </c>
      <c r="E515" t="s">
        <v>274</v>
      </c>
      <c r="F515">
        <v>5062</v>
      </c>
      <c r="G515" t="s">
        <v>295</v>
      </c>
      <c r="H515" t="s">
        <v>296</v>
      </c>
      <c r="I515">
        <v>422</v>
      </c>
      <c r="J515" t="s">
        <v>401</v>
      </c>
      <c r="K515" t="s">
        <v>402</v>
      </c>
      <c r="L515">
        <v>4994</v>
      </c>
      <c r="M515" t="s">
        <v>297</v>
      </c>
      <c r="N515" t="s">
        <v>298</v>
      </c>
      <c r="O515">
        <v>4994</v>
      </c>
      <c r="P515" t="s">
        <v>297</v>
      </c>
      <c r="Q515" t="s">
        <v>298</v>
      </c>
      <c r="R515" t="s">
        <v>338</v>
      </c>
      <c r="S515" s="46">
        <v>-2905.62</v>
      </c>
      <c r="U515" s="46">
        <v>24</v>
      </c>
      <c r="IF515">
        <v>4994</v>
      </c>
      <c r="IG515" t="s">
        <v>297</v>
      </c>
      <c r="IH515" t="s">
        <v>299</v>
      </c>
      <c r="IK515">
        <v>-2</v>
      </c>
      <c r="IL515" t="s">
        <v>279</v>
      </c>
      <c r="IM515" t="s">
        <v>280</v>
      </c>
      <c r="IN515" t="s">
        <v>669</v>
      </c>
      <c r="IP515" t="s">
        <v>670</v>
      </c>
    </row>
    <row r="516" spans="1:250" x14ac:dyDescent="0.25">
      <c r="A516">
        <v>44323</v>
      </c>
      <c r="B516">
        <v>-890804480</v>
      </c>
      <c r="C516">
        <v>1837</v>
      </c>
      <c r="D516" t="s">
        <v>273</v>
      </c>
      <c r="E516" t="s">
        <v>274</v>
      </c>
      <c r="F516">
        <v>5062</v>
      </c>
      <c r="G516" t="s">
        <v>295</v>
      </c>
      <c r="H516" t="s">
        <v>296</v>
      </c>
      <c r="I516">
        <v>420</v>
      </c>
      <c r="J516" t="s">
        <v>403</v>
      </c>
      <c r="K516" t="s">
        <v>404</v>
      </c>
      <c r="L516">
        <v>4994</v>
      </c>
      <c r="M516" t="s">
        <v>297</v>
      </c>
      <c r="N516" t="s">
        <v>298</v>
      </c>
      <c r="O516">
        <v>4994</v>
      </c>
      <c r="P516" t="s">
        <v>297</v>
      </c>
      <c r="Q516" t="s">
        <v>298</v>
      </c>
      <c r="R516" t="s">
        <v>338</v>
      </c>
      <c r="S516" s="46">
        <v>-1694.95</v>
      </c>
      <c r="U516" s="46">
        <v>24</v>
      </c>
      <c r="IF516">
        <v>4994</v>
      </c>
      <c r="IG516" t="s">
        <v>297</v>
      </c>
      <c r="IH516" t="s">
        <v>299</v>
      </c>
      <c r="IK516">
        <v>-2</v>
      </c>
      <c r="IL516" t="s">
        <v>279</v>
      </c>
      <c r="IM516" t="s">
        <v>280</v>
      </c>
      <c r="IN516" t="s">
        <v>669</v>
      </c>
      <c r="IP516" t="s">
        <v>670</v>
      </c>
    </row>
    <row r="517" spans="1:250" x14ac:dyDescent="0.25">
      <c r="A517">
        <v>44324</v>
      </c>
      <c r="B517">
        <v>-890804480</v>
      </c>
      <c r="C517">
        <v>1837</v>
      </c>
      <c r="D517" t="s">
        <v>273</v>
      </c>
      <c r="E517" t="s">
        <v>274</v>
      </c>
      <c r="F517">
        <v>5062</v>
      </c>
      <c r="G517" t="s">
        <v>295</v>
      </c>
      <c r="H517" t="s">
        <v>296</v>
      </c>
      <c r="I517">
        <v>411</v>
      </c>
      <c r="J517" t="s">
        <v>393</v>
      </c>
      <c r="K517" t="s">
        <v>394</v>
      </c>
      <c r="L517">
        <v>4994</v>
      </c>
      <c r="M517" t="s">
        <v>297</v>
      </c>
      <c r="N517" t="s">
        <v>298</v>
      </c>
      <c r="O517">
        <v>4994</v>
      </c>
      <c r="P517" t="s">
        <v>297</v>
      </c>
      <c r="Q517" t="s">
        <v>298</v>
      </c>
      <c r="R517" t="s">
        <v>338</v>
      </c>
      <c r="S517" s="46">
        <v>-2892.33</v>
      </c>
      <c r="U517" s="46">
        <v>24</v>
      </c>
      <c r="IF517">
        <v>4994</v>
      </c>
      <c r="IG517" t="s">
        <v>297</v>
      </c>
      <c r="IH517" t="s">
        <v>299</v>
      </c>
      <c r="IK517">
        <v>-2</v>
      </c>
      <c r="IL517" t="s">
        <v>279</v>
      </c>
      <c r="IM517" t="s">
        <v>280</v>
      </c>
      <c r="IN517" t="s">
        <v>669</v>
      </c>
      <c r="IP517" t="s">
        <v>670</v>
      </c>
    </row>
    <row r="518" spans="1:250" x14ac:dyDescent="0.25">
      <c r="A518">
        <v>44325</v>
      </c>
      <c r="B518">
        <v>-890804480</v>
      </c>
      <c r="C518">
        <v>1837</v>
      </c>
      <c r="D518" t="s">
        <v>273</v>
      </c>
      <c r="E518" t="s">
        <v>274</v>
      </c>
      <c r="F518">
        <v>7057</v>
      </c>
      <c r="G518" t="s">
        <v>291</v>
      </c>
      <c r="H518" t="s">
        <v>292</v>
      </c>
      <c r="I518">
        <v>411</v>
      </c>
      <c r="J518" t="s">
        <v>393</v>
      </c>
      <c r="K518" t="s">
        <v>394</v>
      </c>
      <c r="L518">
        <v>4994</v>
      </c>
      <c r="M518" t="s">
        <v>297</v>
      </c>
      <c r="N518" t="s">
        <v>298</v>
      </c>
      <c r="O518">
        <v>4994</v>
      </c>
      <c r="P518" t="s">
        <v>297</v>
      </c>
      <c r="Q518" t="s">
        <v>298</v>
      </c>
      <c r="R518" t="s">
        <v>338</v>
      </c>
      <c r="S518" s="46">
        <v>-7623.35</v>
      </c>
      <c r="U518" s="46">
        <v>24</v>
      </c>
      <c r="IF518">
        <v>4994</v>
      </c>
      <c r="IG518" t="s">
        <v>297</v>
      </c>
      <c r="IH518" t="s">
        <v>293</v>
      </c>
      <c r="IK518">
        <v>-2</v>
      </c>
      <c r="IL518" t="s">
        <v>279</v>
      </c>
      <c r="IM518" t="s">
        <v>280</v>
      </c>
      <c r="IN518" t="s">
        <v>666</v>
      </c>
      <c r="IP518" t="s">
        <v>671</v>
      </c>
    </row>
    <row r="519" spans="1:250" x14ac:dyDescent="0.25">
      <c r="A519">
        <v>44326</v>
      </c>
      <c r="B519">
        <v>-890804480</v>
      </c>
      <c r="C519">
        <v>1837</v>
      </c>
      <c r="D519" t="s">
        <v>273</v>
      </c>
      <c r="E519" t="s">
        <v>274</v>
      </c>
      <c r="F519">
        <v>7057</v>
      </c>
      <c r="G519" t="s">
        <v>291</v>
      </c>
      <c r="H519" t="s">
        <v>292</v>
      </c>
      <c r="I519">
        <v>436</v>
      </c>
      <c r="J519" t="s">
        <v>656</v>
      </c>
      <c r="K519" t="s">
        <v>657</v>
      </c>
      <c r="L519">
        <v>4994</v>
      </c>
      <c r="M519" t="s">
        <v>297</v>
      </c>
      <c r="N519" t="s">
        <v>298</v>
      </c>
      <c r="O519">
        <v>4994</v>
      </c>
      <c r="P519" t="s">
        <v>297</v>
      </c>
      <c r="Q519" t="s">
        <v>298</v>
      </c>
      <c r="R519" t="s">
        <v>338</v>
      </c>
      <c r="S519" s="46">
        <v>-3854.54</v>
      </c>
      <c r="U519" s="46">
        <v>24</v>
      </c>
      <c r="IF519">
        <v>4994</v>
      </c>
      <c r="IG519" t="s">
        <v>297</v>
      </c>
      <c r="IH519" t="s">
        <v>293</v>
      </c>
      <c r="IK519">
        <v>-2</v>
      </c>
      <c r="IL519" t="s">
        <v>279</v>
      </c>
      <c r="IM519" t="s">
        <v>280</v>
      </c>
      <c r="IN519" t="s">
        <v>666</v>
      </c>
      <c r="IP519" t="s">
        <v>671</v>
      </c>
    </row>
    <row r="520" spans="1:250" x14ac:dyDescent="0.25">
      <c r="A520">
        <v>44327</v>
      </c>
      <c r="B520">
        <v>-890804480</v>
      </c>
      <c r="C520">
        <v>1837</v>
      </c>
      <c r="D520" t="s">
        <v>273</v>
      </c>
      <c r="E520" t="s">
        <v>274</v>
      </c>
      <c r="F520">
        <v>7057</v>
      </c>
      <c r="G520" t="s">
        <v>291</v>
      </c>
      <c r="H520" t="s">
        <v>292</v>
      </c>
      <c r="I520">
        <v>435</v>
      </c>
      <c r="J520" t="s">
        <v>491</v>
      </c>
      <c r="K520" t="s">
        <v>492</v>
      </c>
      <c r="L520">
        <v>4994</v>
      </c>
      <c r="M520" t="s">
        <v>297</v>
      </c>
      <c r="N520" t="s">
        <v>298</v>
      </c>
      <c r="O520">
        <v>4994</v>
      </c>
      <c r="P520" t="s">
        <v>297</v>
      </c>
      <c r="Q520" t="s">
        <v>298</v>
      </c>
      <c r="R520" t="s">
        <v>338</v>
      </c>
      <c r="S520" s="46">
        <v>-3055.87</v>
      </c>
      <c r="U520" s="46">
        <v>24</v>
      </c>
      <c r="IF520">
        <v>4994</v>
      </c>
      <c r="IG520" t="s">
        <v>297</v>
      </c>
      <c r="IH520" t="s">
        <v>293</v>
      </c>
      <c r="IK520">
        <v>-2</v>
      </c>
      <c r="IL520" t="s">
        <v>279</v>
      </c>
      <c r="IM520" t="s">
        <v>280</v>
      </c>
      <c r="IN520" t="s">
        <v>666</v>
      </c>
      <c r="IP520" t="s">
        <v>671</v>
      </c>
    </row>
    <row r="521" spans="1:250" x14ac:dyDescent="0.25">
      <c r="A521">
        <v>44328</v>
      </c>
      <c r="B521">
        <v>-890804480</v>
      </c>
      <c r="C521">
        <v>1837</v>
      </c>
      <c r="D521" t="s">
        <v>273</v>
      </c>
      <c r="E521" t="s">
        <v>274</v>
      </c>
      <c r="F521">
        <v>7057</v>
      </c>
      <c r="G521" t="s">
        <v>291</v>
      </c>
      <c r="H521" t="s">
        <v>292</v>
      </c>
      <c r="I521">
        <v>429</v>
      </c>
      <c r="J521" t="s">
        <v>395</v>
      </c>
      <c r="K521" t="s">
        <v>396</v>
      </c>
      <c r="L521">
        <v>4994</v>
      </c>
      <c r="M521" t="s">
        <v>297</v>
      </c>
      <c r="N521" t="s">
        <v>298</v>
      </c>
      <c r="O521">
        <v>4994</v>
      </c>
      <c r="P521" t="s">
        <v>297</v>
      </c>
      <c r="Q521" t="s">
        <v>298</v>
      </c>
      <c r="R521" t="s">
        <v>338</v>
      </c>
      <c r="S521" s="46">
        <v>-7709.08</v>
      </c>
      <c r="U521" s="46">
        <v>24</v>
      </c>
      <c r="IF521">
        <v>4994</v>
      </c>
      <c r="IG521" t="s">
        <v>297</v>
      </c>
      <c r="IH521" t="s">
        <v>293</v>
      </c>
      <c r="IK521">
        <v>-2</v>
      </c>
      <c r="IL521" t="s">
        <v>279</v>
      </c>
      <c r="IM521" t="s">
        <v>280</v>
      </c>
      <c r="IN521" t="s">
        <v>666</v>
      </c>
      <c r="IP521" t="s">
        <v>671</v>
      </c>
    </row>
    <row r="522" spans="1:250" x14ac:dyDescent="0.25">
      <c r="A522">
        <v>44329</v>
      </c>
      <c r="B522">
        <v>-890804480</v>
      </c>
      <c r="C522">
        <v>1837</v>
      </c>
      <c r="D522" t="s">
        <v>273</v>
      </c>
      <c r="E522" t="s">
        <v>274</v>
      </c>
      <c r="F522">
        <v>7057</v>
      </c>
      <c r="G522" t="s">
        <v>291</v>
      </c>
      <c r="H522" t="s">
        <v>292</v>
      </c>
      <c r="I522">
        <v>427</v>
      </c>
      <c r="J522" t="s">
        <v>397</v>
      </c>
      <c r="K522" t="s">
        <v>398</v>
      </c>
      <c r="L522">
        <v>4994</v>
      </c>
      <c r="M522" t="s">
        <v>297</v>
      </c>
      <c r="N522" t="s">
        <v>298</v>
      </c>
      <c r="O522">
        <v>4994</v>
      </c>
      <c r="P522" t="s">
        <v>297</v>
      </c>
      <c r="Q522" t="s">
        <v>298</v>
      </c>
      <c r="R522" t="s">
        <v>338</v>
      </c>
      <c r="S522" s="46">
        <v>-4496.96</v>
      </c>
      <c r="U522" s="46">
        <v>24</v>
      </c>
      <c r="IF522">
        <v>4994</v>
      </c>
      <c r="IG522" t="s">
        <v>297</v>
      </c>
      <c r="IH522" t="s">
        <v>293</v>
      </c>
      <c r="IK522">
        <v>-2</v>
      </c>
      <c r="IL522" t="s">
        <v>279</v>
      </c>
      <c r="IM522" t="s">
        <v>280</v>
      </c>
      <c r="IN522" t="s">
        <v>666</v>
      </c>
      <c r="IP522" t="s">
        <v>671</v>
      </c>
    </row>
    <row r="523" spans="1:250" x14ac:dyDescent="0.25">
      <c r="A523">
        <v>44330</v>
      </c>
      <c r="B523">
        <v>-890804480</v>
      </c>
      <c r="C523">
        <v>1837</v>
      </c>
      <c r="D523" t="s">
        <v>273</v>
      </c>
      <c r="E523" t="s">
        <v>274</v>
      </c>
      <c r="F523">
        <v>7057</v>
      </c>
      <c r="G523" t="s">
        <v>291</v>
      </c>
      <c r="H523" t="s">
        <v>292</v>
      </c>
      <c r="I523">
        <v>424</v>
      </c>
      <c r="J523" t="s">
        <v>399</v>
      </c>
      <c r="K523" t="s">
        <v>400</v>
      </c>
      <c r="L523">
        <v>4994</v>
      </c>
      <c r="M523" t="s">
        <v>297</v>
      </c>
      <c r="N523" t="s">
        <v>298</v>
      </c>
      <c r="O523">
        <v>4994</v>
      </c>
      <c r="P523" t="s">
        <v>297</v>
      </c>
      <c r="Q523" t="s">
        <v>298</v>
      </c>
      <c r="R523" t="s">
        <v>338</v>
      </c>
      <c r="S523" s="46">
        <v>-5586.95</v>
      </c>
      <c r="U523" s="46">
        <v>24</v>
      </c>
      <c r="IF523">
        <v>4994</v>
      </c>
      <c r="IG523" t="s">
        <v>297</v>
      </c>
      <c r="IH523" t="s">
        <v>293</v>
      </c>
      <c r="IK523">
        <v>-2</v>
      </c>
      <c r="IL523" t="s">
        <v>279</v>
      </c>
      <c r="IM523" t="s">
        <v>280</v>
      </c>
      <c r="IN523" t="s">
        <v>666</v>
      </c>
      <c r="IP523" t="s">
        <v>671</v>
      </c>
    </row>
    <row r="524" spans="1:250" x14ac:dyDescent="0.25">
      <c r="A524">
        <v>44331</v>
      </c>
      <c r="B524">
        <v>-890804480</v>
      </c>
      <c r="C524">
        <v>1837</v>
      </c>
      <c r="D524" t="s">
        <v>273</v>
      </c>
      <c r="E524" t="s">
        <v>274</v>
      </c>
      <c r="F524">
        <v>7057</v>
      </c>
      <c r="G524" t="s">
        <v>291</v>
      </c>
      <c r="H524" t="s">
        <v>292</v>
      </c>
      <c r="I524">
        <v>422</v>
      </c>
      <c r="J524" t="s">
        <v>401</v>
      </c>
      <c r="K524" t="s">
        <v>402</v>
      </c>
      <c r="L524">
        <v>4994</v>
      </c>
      <c r="M524" t="s">
        <v>297</v>
      </c>
      <c r="N524" t="s">
        <v>298</v>
      </c>
      <c r="O524">
        <v>4994</v>
      </c>
      <c r="P524" t="s">
        <v>297</v>
      </c>
      <c r="Q524" t="s">
        <v>298</v>
      </c>
      <c r="R524" t="s">
        <v>338</v>
      </c>
      <c r="S524" s="46">
        <v>-7903.93</v>
      </c>
      <c r="U524" s="46">
        <v>24</v>
      </c>
      <c r="IF524">
        <v>4994</v>
      </c>
      <c r="IG524" t="s">
        <v>297</v>
      </c>
      <c r="IH524" t="s">
        <v>293</v>
      </c>
      <c r="IK524">
        <v>-2</v>
      </c>
      <c r="IL524" t="s">
        <v>279</v>
      </c>
      <c r="IM524" t="s">
        <v>280</v>
      </c>
      <c r="IN524" t="s">
        <v>666</v>
      </c>
      <c r="IP524" t="s">
        <v>671</v>
      </c>
    </row>
    <row r="525" spans="1:250" x14ac:dyDescent="0.25">
      <c r="A525">
        <v>44332</v>
      </c>
      <c r="B525">
        <v>-890804480</v>
      </c>
      <c r="C525">
        <v>1837</v>
      </c>
      <c r="D525" t="s">
        <v>273</v>
      </c>
      <c r="E525" t="s">
        <v>274</v>
      </c>
      <c r="F525">
        <v>7057</v>
      </c>
      <c r="G525" t="s">
        <v>291</v>
      </c>
      <c r="H525" t="s">
        <v>292</v>
      </c>
      <c r="I525">
        <v>420</v>
      </c>
      <c r="J525" t="s">
        <v>403</v>
      </c>
      <c r="K525" t="s">
        <v>404</v>
      </c>
      <c r="L525">
        <v>4994</v>
      </c>
      <c r="M525" t="s">
        <v>297</v>
      </c>
      <c r="N525" t="s">
        <v>298</v>
      </c>
      <c r="O525">
        <v>4994</v>
      </c>
      <c r="P525" t="s">
        <v>297</v>
      </c>
      <c r="Q525" t="s">
        <v>298</v>
      </c>
      <c r="R525" t="s">
        <v>338</v>
      </c>
      <c r="S525" s="46">
        <v>-4496.96</v>
      </c>
      <c r="U525" s="46">
        <v>24</v>
      </c>
      <c r="IF525">
        <v>4994</v>
      </c>
      <c r="IG525" t="s">
        <v>297</v>
      </c>
      <c r="IH525" t="s">
        <v>293</v>
      </c>
      <c r="IK525">
        <v>-2</v>
      </c>
      <c r="IL525" t="s">
        <v>279</v>
      </c>
      <c r="IM525" t="s">
        <v>280</v>
      </c>
      <c r="IN525" t="s">
        <v>666</v>
      </c>
      <c r="IP525" t="s">
        <v>671</v>
      </c>
    </row>
    <row r="526" spans="1:250" x14ac:dyDescent="0.25">
      <c r="A526">
        <v>44333</v>
      </c>
      <c r="B526">
        <v>-890804480</v>
      </c>
      <c r="C526">
        <v>1837</v>
      </c>
      <c r="D526" t="s">
        <v>273</v>
      </c>
      <c r="E526" t="s">
        <v>274</v>
      </c>
      <c r="F526">
        <v>7057</v>
      </c>
      <c r="G526" t="s">
        <v>291</v>
      </c>
      <c r="H526" t="s">
        <v>292</v>
      </c>
      <c r="I526">
        <v>437</v>
      </c>
      <c r="J526" t="s">
        <v>658</v>
      </c>
      <c r="K526" t="s">
        <v>659</v>
      </c>
      <c r="L526">
        <v>4994</v>
      </c>
      <c r="M526" t="s">
        <v>297</v>
      </c>
      <c r="N526" t="s">
        <v>298</v>
      </c>
      <c r="O526">
        <v>4994</v>
      </c>
      <c r="P526" t="s">
        <v>297</v>
      </c>
      <c r="Q526" t="s">
        <v>298</v>
      </c>
      <c r="R526" t="s">
        <v>338</v>
      </c>
      <c r="S526" s="46">
        <v>-6424.24</v>
      </c>
      <c r="U526" s="46">
        <v>24</v>
      </c>
      <c r="IF526">
        <v>4994</v>
      </c>
      <c r="IG526" t="s">
        <v>297</v>
      </c>
      <c r="IH526" t="s">
        <v>293</v>
      </c>
      <c r="IK526">
        <v>-2</v>
      </c>
      <c r="IL526" t="s">
        <v>279</v>
      </c>
      <c r="IM526" t="s">
        <v>280</v>
      </c>
      <c r="IN526" t="s">
        <v>666</v>
      </c>
      <c r="IP526" t="s">
        <v>671</v>
      </c>
    </row>
    <row r="527" spans="1:250" x14ac:dyDescent="0.25">
      <c r="A527">
        <v>44334</v>
      </c>
      <c r="B527">
        <v>-890804480</v>
      </c>
      <c r="C527">
        <v>1837</v>
      </c>
      <c r="D527" t="s">
        <v>273</v>
      </c>
      <c r="E527" t="s">
        <v>274</v>
      </c>
      <c r="F527">
        <v>5062</v>
      </c>
      <c r="G527" t="s">
        <v>295</v>
      </c>
      <c r="H527" t="s">
        <v>296</v>
      </c>
      <c r="I527">
        <v>437</v>
      </c>
      <c r="J527" t="s">
        <v>658</v>
      </c>
      <c r="K527" t="s">
        <v>659</v>
      </c>
      <c r="L527">
        <v>4994</v>
      </c>
      <c r="M527" t="s">
        <v>297</v>
      </c>
      <c r="N527" t="s">
        <v>298</v>
      </c>
      <c r="O527">
        <v>4994</v>
      </c>
      <c r="P527" t="s">
        <v>297</v>
      </c>
      <c r="Q527" t="s">
        <v>298</v>
      </c>
      <c r="R527" t="s">
        <v>338</v>
      </c>
      <c r="S527" s="46">
        <v>-2440.17</v>
      </c>
      <c r="U527" s="46">
        <v>24</v>
      </c>
      <c r="IF527">
        <v>4994</v>
      </c>
      <c r="IG527" t="s">
        <v>297</v>
      </c>
      <c r="IH527" t="s">
        <v>299</v>
      </c>
      <c r="IK527">
        <v>-2</v>
      </c>
      <c r="IL527" t="s">
        <v>279</v>
      </c>
      <c r="IM527" t="s">
        <v>280</v>
      </c>
      <c r="IN527" t="s">
        <v>669</v>
      </c>
      <c r="IP527" t="s">
        <v>670</v>
      </c>
    </row>
    <row r="528" spans="1:250" x14ac:dyDescent="0.25">
      <c r="A528">
        <v>44335</v>
      </c>
      <c r="B528">
        <v>-890804480</v>
      </c>
      <c r="C528">
        <v>1837</v>
      </c>
      <c r="D528" t="s">
        <v>273</v>
      </c>
      <c r="E528" t="s">
        <v>274</v>
      </c>
      <c r="F528">
        <v>5062</v>
      </c>
      <c r="G528" t="s">
        <v>295</v>
      </c>
      <c r="H528" t="s">
        <v>296</v>
      </c>
      <c r="I528">
        <v>436</v>
      </c>
      <c r="J528" t="s">
        <v>656</v>
      </c>
      <c r="K528" t="s">
        <v>657</v>
      </c>
      <c r="L528">
        <v>4994</v>
      </c>
      <c r="M528" t="s">
        <v>297</v>
      </c>
      <c r="N528" t="s">
        <v>298</v>
      </c>
      <c r="O528">
        <v>4994</v>
      </c>
      <c r="P528" t="s">
        <v>297</v>
      </c>
      <c r="Q528" t="s">
        <v>298</v>
      </c>
      <c r="R528" t="s">
        <v>338</v>
      </c>
      <c r="S528" s="46">
        <v>-1464.1</v>
      </c>
      <c r="U528" s="46">
        <v>24</v>
      </c>
      <c r="IF528">
        <v>4994</v>
      </c>
      <c r="IG528" t="s">
        <v>297</v>
      </c>
      <c r="IH528" t="s">
        <v>299</v>
      </c>
      <c r="IK528">
        <v>-2</v>
      </c>
      <c r="IL528" t="s">
        <v>279</v>
      </c>
      <c r="IM528" t="s">
        <v>280</v>
      </c>
      <c r="IN528" t="s">
        <v>669</v>
      </c>
      <c r="IP528" t="s">
        <v>670</v>
      </c>
    </row>
    <row r="529" spans="1:250" x14ac:dyDescent="0.25">
      <c r="A529">
        <v>44336</v>
      </c>
      <c r="B529">
        <v>-890804480</v>
      </c>
      <c r="C529">
        <v>1837</v>
      </c>
      <c r="D529" t="s">
        <v>273</v>
      </c>
      <c r="E529" t="s">
        <v>274</v>
      </c>
      <c r="F529">
        <v>5062</v>
      </c>
      <c r="G529" t="s">
        <v>295</v>
      </c>
      <c r="H529" t="s">
        <v>296</v>
      </c>
      <c r="I529">
        <v>435</v>
      </c>
      <c r="J529" t="s">
        <v>491</v>
      </c>
      <c r="K529" t="s">
        <v>492</v>
      </c>
      <c r="L529">
        <v>4994</v>
      </c>
      <c r="M529" t="s">
        <v>297</v>
      </c>
      <c r="N529" t="s">
        <v>298</v>
      </c>
      <c r="O529">
        <v>4994</v>
      </c>
      <c r="P529" t="s">
        <v>297</v>
      </c>
      <c r="Q529" t="s">
        <v>298</v>
      </c>
      <c r="R529" t="s">
        <v>338</v>
      </c>
      <c r="S529" s="46">
        <v>-1464.1</v>
      </c>
      <c r="U529" s="46">
        <v>24</v>
      </c>
      <c r="IF529">
        <v>4994</v>
      </c>
      <c r="IG529" t="s">
        <v>297</v>
      </c>
      <c r="IH529" t="s">
        <v>299</v>
      </c>
      <c r="IK529">
        <v>-2</v>
      </c>
      <c r="IL529" t="s">
        <v>279</v>
      </c>
      <c r="IM529" t="s">
        <v>280</v>
      </c>
      <c r="IN529" t="s">
        <v>669</v>
      </c>
      <c r="IP529" t="s">
        <v>670</v>
      </c>
    </row>
    <row r="530" spans="1:250" x14ac:dyDescent="0.25">
      <c r="A530">
        <v>44337</v>
      </c>
      <c r="B530">
        <v>-890804480</v>
      </c>
      <c r="C530">
        <v>1837</v>
      </c>
      <c r="D530" t="s">
        <v>273</v>
      </c>
      <c r="E530" t="s">
        <v>274</v>
      </c>
      <c r="F530">
        <v>5062</v>
      </c>
      <c r="G530" t="s">
        <v>295</v>
      </c>
      <c r="H530" t="s">
        <v>296</v>
      </c>
      <c r="I530">
        <v>431</v>
      </c>
      <c r="J530" t="s">
        <v>493</v>
      </c>
      <c r="K530" t="s">
        <v>494</v>
      </c>
      <c r="L530">
        <v>4994</v>
      </c>
      <c r="M530" t="s">
        <v>297</v>
      </c>
      <c r="N530" t="s">
        <v>298</v>
      </c>
      <c r="O530">
        <v>4994</v>
      </c>
      <c r="P530" t="s">
        <v>297</v>
      </c>
      <c r="Q530" t="s">
        <v>298</v>
      </c>
      <c r="R530" t="s">
        <v>338</v>
      </c>
      <c r="S530" s="46">
        <v>-2187.59</v>
      </c>
      <c r="U530" s="46">
        <v>24</v>
      </c>
      <c r="IF530">
        <v>4994</v>
      </c>
      <c r="IG530" t="s">
        <v>297</v>
      </c>
      <c r="IH530" t="s">
        <v>299</v>
      </c>
      <c r="IK530">
        <v>-2</v>
      </c>
      <c r="IL530" t="s">
        <v>279</v>
      </c>
      <c r="IM530" t="s">
        <v>280</v>
      </c>
      <c r="IN530" t="s">
        <v>669</v>
      </c>
      <c r="IP530" t="s">
        <v>670</v>
      </c>
    </row>
    <row r="531" spans="1:250" x14ac:dyDescent="0.25">
      <c r="A531">
        <v>44338</v>
      </c>
      <c r="B531">
        <v>-890804480</v>
      </c>
      <c r="C531">
        <v>1837</v>
      </c>
      <c r="D531" t="s">
        <v>273</v>
      </c>
      <c r="E531" t="s">
        <v>274</v>
      </c>
      <c r="F531">
        <v>5062</v>
      </c>
      <c r="G531" t="s">
        <v>295</v>
      </c>
      <c r="H531" t="s">
        <v>296</v>
      </c>
      <c r="I531">
        <v>429</v>
      </c>
      <c r="J531" t="s">
        <v>395</v>
      </c>
      <c r="K531" t="s">
        <v>396</v>
      </c>
      <c r="L531">
        <v>4994</v>
      </c>
      <c r="M531" t="s">
        <v>297</v>
      </c>
      <c r="N531" t="s">
        <v>298</v>
      </c>
      <c r="O531">
        <v>4994</v>
      </c>
      <c r="P531" t="s">
        <v>297</v>
      </c>
      <c r="Q531" t="s">
        <v>298</v>
      </c>
      <c r="R531" t="s">
        <v>338</v>
      </c>
      <c r="S531" s="46">
        <v>-2916.78</v>
      </c>
      <c r="U531" s="46">
        <v>24</v>
      </c>
      <c r="IF531">
        <v>4994</v>
      </c>
      <c r="IG531" t="s">
        <v>297</v>
      </c>
      <c r="IH531" t="s">
        <v>299</v>
      </c>
      <c r="IK531">
        <v>-2</v>
      </c>
      <c r="IL531" t="s">
        <v>279</v>
      </c>
      <c r="IM531" t="s">
        <v>280</v>
      </c>
      <c r="IN531" t="s">
        <v>669</v>
      </c>
      <c r="IP531" t="s">
        <v>670</v>
      </c>
    </row>
    <row r="532" spans="1:250" x14ac:dyDescent="0.25">
      <c r="A532">
        <v>44339</v>
      </c>
      <c r="B532">
        <v>-890804480</v>
      </c>
      <c r="C532">
        <v>1837</v>
      </c>
      <c r="D532" t="s">
        <v>273</v>
      </c>
      <c r="E532" t="s">
        <v>274</v>
      </c>
      <c r="F532">
        <v>7057</v>
      </c>
      <c r="G532" t="s">
        <v>291</v>
      </c>
      <c r="H532" t="s">
        <v>292</v>
      </c>
      <c r="I532">
        <v>431</v>
      </c>
      <c r="J532" t="s">
        <v>493</v>
      </c>
      <c r="K532" t="s">
        <v>494</v>
      </c>
      <c r="L532">
        <v>4994</v>
      </c>
      <c r="M532" t="s">
        <v>297</v>
      </c>
      <c r="N532" t="s">
        <v>298</v>
      </c>
      <c r="O532">
        <v>4994</v>
      </c>
      <c r="P532" t="s">
        <v>297</v>
      </c>
      <c r="Q532" t="s">
        <v>298</v>
      </c>
      <c r="R532" t="s">
        <v>338</v>
      </c>
      <c r="S532" s="46">
        <v>-5781.81</v>
      </c>
      <c r="U532" s="46">
        <v>24</v>
      </c>
      <c r="IF532">
        <v>4994</v>
      </c>
      <c r="IG532" t="s">
        <v>297</v>
      </c>
      <c r="IH532" t="s">
        <v>293</v>
      </c>
      <c r="IK532">
        <v>-2</v>
      </c>
      <c r="IL532" t="s">
        <v>279</v>
      </c>
      <c r="IM532" t="s">
        <v>280</v>
      </c>
      <c r="IN532" t="s">
        <v>666</v>
      </c>
      <c r="IP532" t="s">
        <v>671</v>
      </c>
    </row>
    <row r="533" spans="1:250" x14ac:dyDescent="0.25">
      <c r="A533">
        <v>44340</v>
      </c>
      <c r="B533">
        <v>-890804480</v>
      </c>
      <c r="C533">
        <v>1837</v>
      </c>
      <c r="D533" t="s">
        <v>273</v>
      </c>
      <c r="E533" t="s">
        <v>274</v>
      </c>
      <c r="F533">
        <v>1848</v>
      </c>
      <c r="G533" t="s">
        <v>286</v>
      </c>
      <c r="H533" t="s">
        <v>274</v>
      </c>
      <c r="I533">
        <v>422</v>
      </c>
      <c r="J533" t="s">
        <v>401</v>
      </c>
      <c r="K533" t="s">
        <v>402</v>
      </c>
      <c r="L533">
        <v>6330</v>
      </c>
      <c r="M533" t="s">
        <v>300</v>
      </c>
      <c r="N533" t="s">
        <v>301</v>
      </c>
      <c r="O533">
        <v>6330</v>
      </c>
      <c r="P533" t="s">
        <v>300</v>
      </c>
      <c r="Q533" t="s">
        <v>301</v>
      </c>
      <c r="R533" t="s">
        <v>338</v>
      </c>
      <c r="S533" s="46">
        <v>-7102.33</v>
      </c>
      <c r="U533" s="46">
        <v>24</v>
      </c>
      <c r="IF533">
        <v>6330</v>
      </c>
      <c r="IG533" t="s">
        <v>300</v>
      </c>
      <c r="IH533" t="s">
        <v>288</v>
      </c>
      <c r="IK533">
        <v>-2</v>
      </c>
      <c r="IL533" t="s">
        <v>279</v>
      </c>
      <c r="IM533" t="s">
        <v>280</v>
      </c>
      <c r="IN533" t="s">
        <v>654</v>
      </c>
      <c r="IP533" t="s">
        <v>672</v>
      </c>
    </row>
    <row r="534" spans="1:250" x14ac:dyDescent="0.25">
      <c r="A534">
        <v>44341</v>
      </c>
      <c r="B534">
        <v>-890804480</v>
      </c>
      <c r="C534">
        <v>1837</v>
      </c>
      <c r="D534" t="s">
        <v>273</v>
      </c>
      <c r="E534" t="s">
        <v>274</v>
      </c>
      <c r="F534">
        <v>1848</v>
      </c>
      <c r="G534" t="s">
        <v>286</v>
      </c>
      <c r="H534" t="s">
        <v>274</v>
      </c>
      <c r="I534">
        <v>420</v>
      </c>
      <c r="J534" t="s">
        <v>403</v>
      </c>
      <c r="K534" t="s">
        <v>404</v>
      </c>
      <c r="L534">
        <v>6330</v>
      </c>
      <c r="M534" t="s">
        <v>300</v>
      </c>
      <c r="N534" t="s">
        <v>301</v>
      </c>
      <c r="O534">
        <v>6330</v>
      </c>
      <c r="P534" t="s">
        <v>300</v>
      </c>
      <c r="Q534" t="s">
        <v>301</v>
      </c>
      <c r="R534" t="s">
        <v>338</v>
      </c>
      <c r="S534" s="46">
        <v>-4143.04</v>
      </c>
      <c r="U534" s="46">
        <v>24</v>
      </c>
      <c r="IF534">
        <v>6330</v>
      </c>
      <c r="IG534" t="s">
        <v>300</v>
      </c>
      <c r="IH534" t="s">
        <v>288</v>
      </c>
      <c r="IK534">
        <v>-2</v>
      </c>
      <c r="IL534" t="s">
        <v>279</v>
      </c>
      <c r="IM534" t="s">
        <v>280</v>
      </c>
      <c r="IN534" t="s">
        <v>654</v>
      </c>
      <c r="IP534" t="s">
        <v>672</v>
      </c>
    </row>
    <row r="535" spans="1:250" x14ac:dyDescent="0.25">
      <c r="A535">
        <v>44342</v>
      </c>
      <c r="B535">
        <v>-890804480</v>
      </c>
      <c r="C535">
        <v>1837</v>
      </c>
      <c r="D535" t="s">
        <v>273</v>
      </c>
      <c r="E535" t="s">
        <v>274</v>
      </c>
      <c r="F535">
        <v>1848</v>
      </c>
      <c r="G535" t="s">
        <v>286</v>
      </c>
      <c r="H535" t="s">
        <v>274</v>
      </c>
      <c r="I535">
        <v>411</v>
      </c>
      <c r="J535" t="s">
        <v>393</v>
      </c>
      <c r="K535" t="s">
        <v>394</v>
      </c>
      <c r="L535">
        <v>6330</v>
      </c>
      <c r="M535" t="s">
        <v>300</v>
      </c>
      <c r="N535" t="s">
        <v>301</v>
      </c>
      <c r="O535">
        <v>6330</v>
      </c>
      <c r="P535" t="s">
        <v>300</v>
      </c>
      <c r="Q535" t="s">
        <v>301</v>
      </c>
      <c r="R535" t="s">
        <v>338</v>
      </c>
      <c r="S535" s="46">
        <v>-7102.32</v>
      </c>
      <c r="U535" s="46">
        <v>24</v>
      </c>
      <c r="IF535">
        <v>6330</v>
      </c>
      <c r="IG535" t="s">
        <v>300</v>
      </c>
      <c r="IH535" t="s">
        <v>288</v>
      </c>
      <c r="IK535">
        <v>-2</v>
      </c>
      <c r="IL535" t="s">
        <v>279</v>
      </c>
      <c r="IM535" t="s">
        <v>280</v>
      </c>
      <c r="IN535" t="s">
        <v>654</v>
      </c>
      <c r="IP535" t="s">
        <v>672</v>
      </c>
    </row>
    <row r="536" spans="1:250" x14ac:dyDescent="0.25">
      <c r="A536">
        <v>44343</v>
      </c>
      <c r="B536">
        <v>-890804480</v>
      </c>
      <c r="C536">
        <v>1837</v>
      </c>
      <c r="D536" t="s">
        <v>273</v>
      </c>
      <c r="E536" t="s">
        <v>274</v>
      </c>
      <c r="F536">
        <v>1848</v>
      </c>
      <c r="G536" t="s">
        <v>286</v>
      </c>
      <c r="H536" t="s">
        <v>274</v>
      </c>
      <c r="I536">
        <v>427</v>
      </c>
      <c r="J536" t="s">
        <v>397</v>
      </c>
      <c r="K536" t="s">
        <v>398</v>
      </c>
      <c r="L536">
        <v>6330</v>
      </c>
      <c r="M536" t="s">
        <v>300</v>
      </c>
      <c r="N536" t="s">
        <v>301</v>
      </c>
      <c r="O536">
        <v>6330</v>
      </c>
      <c r="P536" t="s">
        <v>300</v>
      </c>
      <c r="Q536" t="s">
        <v>301</v>
      </c>
      <c r="R536" t="s">
        <v>338</v>
      </c>
      <c r="S536" s="46">
        <v>0</v>
      </c>
      <c r="U536" s="46">
        <v>24</v>
      </c>
      <c r="IF536">
        <v>6330</v>
      </c>
      <c r="IG536" t="s">
        <v>300</v>
      </c>
      <c r="IH536" t="s">
        <v>288</v>
      </c>
      <c r="IK536">
        <v>-2</v>
      </c>
      <c r="IL536" t="s">
        <v>279</v>
      </c>
      <c r="IM536" t="s">
        <v>280</v>
      </c>
      <c r="IN536" t="s">
        <v>654</v>
      </c>
      <c r="IP536" t="s">
        <v>672</v>
      </c>
    </row>
    <row r="537" spans="1:250" x14ac:dyDescent="0.25">
      <c r="A537">
        <v>44344</v>
      </c>
      <c r="B537">
        <v>-890804480</v>
      </c>
      <c r="C537">
        <v>1837</v>
      </c>
      <c r="D537" t="s">
        <v>273</v>
      </c>
      <c r="E537" t="s">
        <v>274</v>
      </c>
      <c r="F537">
        <v>1848</v>
      </c>
      <c r="G537" t="s">
        <v>286</v>
      </c>
      <c r="H537" t="s">
        <v>274</v>
      </c>
      <c r="I537">
        <v>424</v>
      </c>
      <c r="J537" t="s">
        <v>399</v>
      </c>
      <c r="K537" t="s">
        <v>400</v>
      </c>
      <c r="L537">
        <v>6330</v>
      </c>
      <c r="M537" t="s">
        <v>300</v>
      </c>
      <c r="N537" t="s">
        <v>301</v>
      </c>
      <c r="O537">
        <v>6330</v>
      </c>
      <c r="P537" t="s">
        <v>300</v>
      </c>
      <c r="Q537" t="s">
        <v>301</v>
      </c>
      <c r="R537" t="s">
        <v>338</v>
      </c>
      <c r="S537" s="46">
        <v>-5326.75</v>
      </c>
      <c r="U537" s="46">
        <v>24</v>
      </c>
      <c r="IF537">
        <v>6330</v>
      </c>
      <c r="IG537" t="s">
        <v>300</v>
      </c>
      <c r="IH537" t="s">
        <v>288</v>
      </c>
      <c r="IK537">
        <v>-2</v>
      </c>
      <c r="IL537" t="s">
        <v>279</v>
      </c>
      <c r="IM537" t="s">
        <v>280</v>
      </c>
      <c r="IN537" t="s">
        <v>654</v>
      </c>
      <c r="IP537" t="s">
        <v>672</v>
      </c>
    </row>
    <row r="538" spans="1:250" x14ac:dyDescent="0.25">
      <c r="A538">
        <v>44345</v>
      </c>
      <c r="B538">
        <v>-890804480</v>
      </c>
      <c r="C538">
        <v>1837</v>
      </c>
      <c r="D538" t="s">
        <v>273</v>
      </c>
      <c r="E538" t="s">
        <v>274</v>
      </c>
      <c r="F538">
        <v>7057</v>
      </c>
      <c r="G538" t="s">
        <v>291</v>
      </c>
      <c r="H538" t="s">
        <v>292</v>
      </c>
      <c r="I538">
        <v>424</v>
      </c>
      <c r="J538" t="s">
        <v>399</v>
      </c>
      <c r="K538" t="s">
        <v>400</v>
      </c>
      <c r="L538">
        <v>7087</v>
      </c>
      <c r="M538" t="s">
        <v>302</v>
      </c>
      <c r="N538" t="s">
        <v>303</v>
      </c>
      <c r="O538">
        <v>7087</v>
      </c>
      <c r="P538" t="s">
        <v>302</v>
      </c>
      <c r="Q538" t="s">
        <v>303</v>
      </c>
      <c r="R538" t="s">
        <v>338</v>
      </c>
      <c r="S538" s="46">
        <v>-11242.86</v>
      </c>
      <c r="U538" s="46">
        <v>24</v>
      </c>
      <c r="IF538">
        <v>7087</v>
      </c>
      <c r="IG538" t="s">
        <v>302</v>
      </c>
      <c r="IH538" t="s">
        <v>293</v>
      </c>
      <c r="IK538">
        <v>-2</v>
      </c>
      <c r="IL538" t="s">
        <v>279</v>
      </c>
      <c r="IM538" t="s">
        <v>280</v>
      </c>
      <c r="IN538" t="s">
        <v>666</v>
      </c>
      <c r="IP538" t="s">
        <v>673</v>
      </c>
    </row>
    <row r="539" spans="1:250" x14ac:dyDescent="0.25">
      <c r="A539">
        <v>44346</v>
      </c>
      <c r="B539">
        <v>-890804480</v>
      </c>
      <c r="C539">
        <v>1837</v>
      </c>
      <c r="D539" t="s">
        <v>273</v>
      </c>
      <c r="E539" t="s">
        <v>274</v>
      </c>
      <c r="F539">
        <v>7057</v>
      </c>
      <c r="G539" t="s">
        <v>291</v>
      </c>
      <c r="H539" t="s">
        <v>292</v>
      </c>
      <c r="I539">
        <v>422</v>
      </c>
      <c r="J539" t="s">
        <v>401</v>
      </c>
      <c r="K539" t="s">
        <v>402</v>
      </c>
      <c r="L539">
        <v>7087</v>
      </c>
      <c r="M539" t="s">
        <v>302</v>
      </c>
      <c r="N539" t="s">
        <v>303</v>
      </c>
      <c r="O539">
        <v>7087</v>
      </c>
      <c r="P539" t="s">
        <v>302</v>
      </c>
      <c r="Q539" t="s">
        <v>303</v>
      </c>
      <c r="R539" t="s">
        <v>338</v>
      </c>
      <c r="S539" s="46">
        <v>-15905.42</v>
      </c>
      <c r="U539" s="46">
        <v>24</v>
      </c>
      <c r="IF539">
        <v>7087</v>
      </c>
      <c r="IG539" t="s">
        <v>302</v>
      </c>
      <c r="IH539" t="s">
        <v>293</v>
      </c>
      <c r="IK539">
        <v>-2</v>
      </c>
      <c r="IL539" t="s">
        <v>279</v>
      </c>
      <c r="IM539" t="s">
        <v>280</v>
      </c>
      <c r="IN539" t="s">
        <v>666</v>
      </c>
      <c r="IP539" t="s">
        <v>673</v>
      </c>
    </row>
    <row r="540" spans="1:250" x14ac:dyDescent="0.25">
      <c r="A540">
        <v>44347</v>
      </c>
      <c r="B540">
        <v>-890804480</v>
      </c>
      <c r="C540">
        <v>1837</v>
      </c>
      <c r="D540" t="s">
        <v>273</v>
      </c>
      <c r="E540" t="s">
        <v>274</v>
      </c>
      <c r="F540">
        <v>7057</v>
      </c>
      <c r="G540" t="s">
        <v>291</v>
      </c>
      <c r="H540" t="s">
        <v>292</v>
      </c>
      <c r="I540">
        <v>420</v>
      </c>
      <c r="J540" t="s">
        <v>403</v>
      </c>
      <c r="K540" t="s">
        <v>404</v>
      </c>
      <c r="L540">
        <v>7087</v>
      </c>
      <c r="M540" t="s">
        <v>302</v>
      </c>
      <c r="N540" t="s">
        <v>303</v>
      </c>
      <c r="O540">
        <v>7087</v>
      </c>
      <c r="P540" t="s">
        <v>302</v>
      </c>
      <c r="Q540" t="s">
        <v>303</v>
      </c>
      <c r="R540" t="s">
        <v>338</v>
      </c>
      <c r="S540" s="46">
        <v>-9049.44</v>
      </c>
      <c r="U540" s="46">
        <v>24</v>
      </c>
      <c r="IF540">
        <v>7087</v>
      </c>
      <c r="IG540" t="s">
        <v>302</v>
      </c>
      <c r="IH540" t="s">
        <v>293</v>
      </c>
      <c r="IK540">
        <v>-2</v>
      </c>
      <c r="IL540" t="s">
        <v>279</v>
      </c>
      <c r="IM540" t="s">
        <v>280</v>
      </c>
      <c r="IN540" t="s">
        <v>666</v>
      </c>
      <c r="IP540" t="s">
        <v>673</v>
      </c>
    </row>
    <row r="541" spans="1:250" x14ac:dyDescent="0.25">
      <c r="A541">
        <v>44348</v>
      </c>
      <c r="B541">
        <v>-890804480</v>
      </c>
      <c r="C541">
        <v>1837</v>
      </c>
      <c r="D541" t="s">
        <v>273</v>
      </c>
      <c r="E541" t="s">
        <v>274</v>
      </c>
      <c r="F541">
        <v>7057</v>
      </c>
      <c r="G541" t="s">
        <v>291</v>
      </c>
      <c r="H541" t="s">
        <v>292</v>
      </c>
      <c r="I541">
        <v>411</v>
      </c>
      <c r="J541" t="s">
        <v>393</v>
      </c>
      <c r="K541" t="s">
        <v>394</v>
      </c>
      <c r="L541">
        <v>7087</v>
      </c>
      <c r="M541" t="s">
        <v>302</v>
      </c>
      <c r="N541" t="s">
        <v>303</v>
      </c>
      <c r="O541">
        <v>7087</v>
      </c>
      <c r="P541" t="s">
        <v>302</v>
      </c>
      <c r="Q541" t="s">
        <v>303</v>
      </c>
      <c r="R541" t="s">
        <v>338</v>
      </c>
      <c r="S541" s="46">
        <v>-15509.35</v>
      </c>
      <c r="U541" s="46">
        <v>24</v>
      </c>
      <c r="IF541">
        <v>7087</v>
      </c>
      <c r="IG541" t="s">
        <v>302</v>
      </c>
      <c r="IH541" t="s">
        <v>293</v>
      </c>
      <c r="IK541">
        <v>-2</v>
      </c>
      <c r="IL541" t="s">
        <v>279</v>
      </c>
      <c r="IM541" t="s">
        <v>280</v>
      </c>
      <c r="IN541" t="s">
        <v>666</v>
      </c>
      <c r="IP541" t="s">
        <v>673</v>
      </c>
    </row>
    <row r="542" spans="1:250" x14ac:dyDescent="0.25">
      <c r="A542">
        <v>44349</v>
      </c>
      <c r="B542">
        <v>-890804480</v>
      </c>
      <c r="C542">
        <v>1837</v>
      </c>
      <c r="D542" t="s">
        <v>273</v>
      </c>
      <c r="E542" t="s">
        <v>274</v>
      </c>
      <c r="F542">
        <v>7057</v>
      </c>
      <c r="G542" t="s">
        <v>291</v>
      </c>
      <c r="H542" t="s">
        <v>292</v>
      </c>
      <c r="I542">
        <v>437</v>
      </c>
      <c r="J542" t="s">
        <v>658</v>
      </c>
      <c r="K542" t="s">
        <v>659</v>
      </c>
      <c r="L542">
        <v>7087</v>
      </c>
      <c r="M542" t="s">
        <v>302</v>
      </c>
      <c r="N542" t="s">
        <v>303</v>
      </c>
      <c r="O542">
        <v>7087</v>
      </c>
      <c r="P542" t="s">
        <v>302</v>
      </c>
      <c r="Q542" t="s">
        <v>303</v>
      </c>
      <c r="R542" t="s">
        <v>338</v>
      </c>
      <c r="S542" s="46">
        <v>-26104.16</v>
      </c>
      <c r="U542" s="46">
        <v>24</v>
      </c>
      <c r="IF542">
        <v>7087</v>
      </c>
      <c r="IG542" t="s">
        <v>302</v>
      </c>
      <c r="IH542" t="s">
        <v>293</v>
      </c>
      <c r="IK542">
        <v>-2</v>
      </c>
      <c r="IL542" t="s">
        <v>279</v>
      </c>
      <c r="IM542" t="s">
        <v>280</v>
      </c>
      <c r="IN542" t="s">
        <v>666</v>
      </c>
      <c r="IP542" t="s">
        <v>673</v>
      </c>
    </row>
    <row r="543" spans="1:250" x14ac:dyDescent="0.25">
      <c r="A543">
        <v>44350</v>
      </c>
      <c r="B543">
        <v>-890804480</v>
      </c>
      <c r="C543">
        <v>1837</v>
      </c>
      <c r="D543" t="s">
        <v>273</v>
      </c>
      <c r="E543" t="s">
        <v>274</v>
      </c>
      <c r="F543">
        <v>7057</v>
      </c>
      <c r="G543" t="s">
        <v>291</v>
      </c>
      <c r="H543" t="s">
        <v>292</v>
      </c>
      <c r="I543">
        <v>436</v>
      </c>
      <c r="J543" t="s">
        <v>656</v>
      </c>
      <c r="K543" t="s">
        <v>657</v>
      </c>
      <c r="L543">
        <v>7087</v>
      </c>
      <c r="M543" t="s">
        <v>302</v>
      </c>
      <c r="N543" t="s">
        <v>303</v>
      </c>
      <c r="O543">
        <v>7087</v>
      </c>
      <c r="P543" t="s">
        <v>302</v>
      </c>
      <c r="Q543" t="s">
        <v>303</v>
      </c>
      <c r="R543" t="s">
        <v>338</v>
      </c>
      <c r="S543" s="46">
        <v>-15662.5</v>
      </c>
      <c r="U543" s="46">
        <v>24</v>
      </c>
      <c r="IF543">
        <v>7087</v>
      </c>
      <c r="IG543" t="s">
        <v>302</v>
      </c>
      <c r="IH543" t="s">
        <v>293</v>
      </c>
      <c r="IK543">
        <v>-2</v>
      </c>
      <c r="IL543" t="s">
        <v>279</v>
      </c>
      <c r="IM543" t="s">
        <v>280</v>
      </c>
      <c r="IN543" t="s">
        <v>666</v>
      </c>
      <c r="IP543" t="s">
        <v>673</v>
      </c>
    </row>
    <row r="544" spans="1:250" x14ac:dyDescent="0.25">
      <c r="A544">
        <v>44351</v>
      </c>
      <c r="B544">
        <v>-890804480</v>
      </c>
      <c r="C544">
        <v>1837</v>
      </c>
      <c r="D544" t="s">
        <v>273</v>
      </c>
      <c r="E544" t="s">
        <v>274</v>
      </c>
      <c r="F544">
        <v>7057</v>
      </c>
      <c r="G544" t="s">
        <v>291</v>
      </c>
      <c r="H544" t="s">
        <v>292</v>
      </c>
      <c r="I544">
        <v>435</v>
      </c>
      <c r="J544" t="s">
        <v>491</v>
      </c>
      <c r="K544" t="s">
        <v>492</v>
      </c>
      <c r="L544">
        <v>7087</v>
      </c>
      <c r="M544" t="s">
        <v>302</v>
      </c>
      <c r="N544" t="s">
        <v>303</v>
      </c>
      <c r="O544">
        <v>7087</v>
      </c>
      <c r="P544" t="s">
        <v>302</v>
      </c>
      <c r="Q544" t="s">
        <v>303</v>
      </c>
      <c r="R544" t="s">
        <v>338</v>
      </c>
      <c r="S544" s="46">
        <v>-12417.19</v>
      </c>
      <c r="U544" s="46">
        <v>24</v>
      </c>
      <c r="IF544">
        <v>7087</v>
      </c>
      <c r="IG544" t="s">
        <v>302</v>
      </c>
      <c r="IH544" t="s">
        <v>293</v>
      </c>
      <c r="IK544">
        <v>-2</v>
      </c>
      <c r="IL544" t="s">
        <v>279</v>
      </c>
      <c r="IM544" t="s">
        <v>280</v>
      </c>
      <c r="IN544" t="s">
        <v>666</v>
      </c>
      <c r="IP544" t="s">
        <v>673</v>
      </c>
    </row>
    <row r="545" spans="1:250" x14ac:dyDescent="0.25">
      <c r="A545">
        <v>44352</v>
      </c>
      <c r="B545">
        <v>-890804480</v>
      </c>
      <c r="C545">
        <v>1837</v>
      </c>
      <c r="D545" t="s">
        <v>273</v>
      </c>
      <c r="E545" t="s">
        <v>274</v>
      </c>
      <c r="F545">
        <v>7057</v>
      </c>
      <c r="G545" t="s">
        <v>291</v>
      </c>
      <c r="H545" t="s">
        <v>292</v>
      </c>
      <c r="I545">
        <v>431</v>
      </c>
      <c r="J545" t="s">
        <v>493</v>
      </c>
      <c r="K545" t="s">
        <v>494</v>
      </c>
      <c r="L545">
        <v>7087</v>
      </c>
      <c r="M545" t="s">
        <v>302</v>
      </c>
      <c r="N545" t="s">
        <v>303</v>
      </c>
      <c r="O545">
        <v>7087</v>
      </c>
      <c r="P545" t="s">
        <v>302</v>
      </c>
      <c r="Q545" t="s">
        <v>303</v>
      </c>
      <c r="R545" t="s">
        <v>338</v>
      </c>
      <c r="S545" s="46">
        <v>-11635</v>
      </c>
      <c r="U545" s="46">
        <v>24</v>
      </c>
      <c r="IF545">
        <v>7087</v>
      </c>
      <c r="IG545" t="s">
        <v>302</v>
      </c>
      <c r="IH545" t="s">
        <v>293</v>
      </c>
      <c r="IK545">
        <v>-2</v>
      </c>
      <c r="IL545" t="s">
        <v>279</v>
      </c>
      <c r="IM545" t="s">
        <v>280</v>
      </c>
      <c r="IN545" t="s">
        <v>666</v>
      </c>
      <c r="IP545" t="s">
        <v>673</v>
      </c>
    </row>
    <row r="546" spans="1:250" x14ac:dyDescent="0.25">
      <c r="A546">
        <v>44353</v>
      </c>
      <c r="B546">
        <v>-890804480</v>
      </c>
      <c r="C546">
        <v>1837</v>
      </c>
      <c r="D546" t="s">
        <v>273</v>
      </c>
      <c r="E546" t="s">
        <v>274</v>
      </c>
      <c r="F546">
        <v>7057</v>
      </c>
      <c r="G546" t="s">
        <v>291</v>
      </c>
      <c r="H546" t="s">
        <v>292</v>
      </c>
      <c r="I546">
        <v>429</v>
      </c>
      <c r="J546" t="s">
        <v>395</v>
      </c>
      <c r="K546" t="s">
        <v>396</v>
      </c>
      <c r="L546">
        <v>7087</v>
      </c>
      <c r="M546" t="s">
        <v>302</v>
      </c>
      <c r="N546" t="s">
        <v>303</v>
      </c>
      <c r="O546">
        <v>7087</v>
      </c>
      <c r="P546" t="s">
        <v>302</v>
      </c>
      <c r="Q546" t="s">
        <v>303</v>
      </c>
      <c r="R546" t="s">
        <v>338</v>
      </c>
      <c r="S546" s="46">
        <v>-15513.33</v>
      </c>
      <c r="U546" s="46">
        <v>24</v>
      </c>
      <c r="IF546">
        <v>7087</v>
      </c>
      <c r="IG546" t="s">
        <v>302</v>
      </c>
      <c r="IH546" t="s">
        <v>293</v>
      </c>
      <c r="IK546">
        <v>-2</v>
      </c>
      <c r="IL546" t="s">
        <v>279</v>
      </c>
      <c r="IM546" t="s">
        <v>280</v>
      </c>
      <c r="IN546" t="s">
        <v>666</v>
      </c>
      <c r="IP546" t="s">
        <v>673</v>
      </c>
    </row>
    <row r="547" spans="1:250" x14ac:dyDescent="0.25">
      <c r="A547">
        <v>44354</v>
      </c>
      <c r="B547">
        <v>-890804480</v>
      </c>
      <c r="C547">
        <v>1837</v>
      </c>
      <c r="D547" t="s">
        <v>273</v>
      </c>
      <c r="E547" t="s">
        <v>274</v>
      </c>
      <c r="F547">
        <v>7057</v>
      </c>
      <c r="G547" t="s">
        <v>291</v>
      </c>
      <c r="H547" t="s">
        <v>292</v>
      </c>
      <c r="I547">
        <v>427</v>
      </c>
      <c r="J547" t="s">
        <v>397</v>
      </c>
      <c r="K547" t="s">
        <v>398</v>
      </c>
      <c r="L547">
        <v>7087</v>
      </c>
      <c r="M547" t="s">
        <v>302</v>
      </c>
      <c r="N547" t="s">
        <v>303</v>
      </c>
      <c r="O547">
        <v>7087</v>
      </c>
      <c r="P547" t="s">
        <v>302</v>
      </c>
      <c r="Q547" t="s">
        <v>303</v>
      </c>
      <c r="R547" t="s">
        <v>338</v>
      </c>
      <c r="S547" s="46">
        <v>-9049.42</v>
      </c>
      <c r="U547" s="46">
        <v>24</v>
      </c>
      <c r="IF547">
        <v>7087</v>
      </c>
      <c r="IG547" t="s">
        <v>302</v>
      </c>
      <c r="IH547" t="s">
        <v>293</v>
      </c>
      <c r="IK547">
        <v>-2</v>
      </c>
      <c r="IL547" t="s">
        <v>279</v>
      </c>
      <c r="IM547" t="s">
        <v>280</v>
      </c>
      <c r="IN547" t="s">
        <v>666</v>
      </c>
      <c r="IP547" t="s">
        <v>673</v>
      </c>
    </row>
    <row r="548" spans="1:250" x14ac:dyDescent="0.25">
      <c r="A548">
        <v>44355</v>
      </c>
      <c r="B548">
        <v>-890804480</v>
      </c>
      <c r="C548">
        <v>1837</v>
      </c>
      <c r="D548" t="s">
        <v>273</v>
      </c>
      <c r="E548" t="s">
        <v>274</v>
      </c>
      <c r="F548">
        <v>5062</v>
      </c>
      <c r="G548" t="s">
        <v>295</v>
      </c>
      <c r="H548" t="s">
        <v>296</v>
      </c>
      <c r="I548">
        <v>429</v>
      </c>
      <c r="J548" t="s">
        <v>395</v>
      </c>
      <c r="K548" t="s">
        <v>396</v>
      </c>
      <c r="L548">
        <v>7999</v>
      </c>
      <c r="M548" t="s">
        <v>304</v>
      </c>
      <c r="N548" t="s">
        <v>305</v>
      </c>
      <c r="O548">
        <v>7999</v>
      </c>
      <c r="P548" t="s">
        <v>304</v>
      </c>
      <c r="Q548" t="s">
        <v>305</v>
      </c>
      <c r="R548" t="s">
        <v>338</v>
      </c>
      <c r="S548" s="46">
        <v>-3824.82</v>
      </c>
      <c r="U548" s="46">
        <v>24</v>
      </c>
      <c r="IF548">
        <v>7999</v>
      </c>
      <c r="IG548" t="s">
        <v>304</v>
      </c>
      <c r="IH548" t="s">
        <v>299</v>
      </c>
      <c r="IK548">
        <v>-2</v>
      </c>
      <c r="IL548" t="s">
        <v>279</v>
      </c>
      <c r="IM548" t="s">
        <v>280</v>
      </c>
      <c r="IN548" t="s">
        <v>669</v>
      </c>
      <c r="IP548" t="s">
        <v>674</v>
      </c>
    </row>
    <row r="549" spans="1:250" x14ac:dyDescent="0.25">
      <c r="A549">
        <v>44356</v>
      </c>
      <c r="B549">
        <v>-890804480</v>
      </c>
      <c r="C549">
        <v>1837</v>
      </c>
      <c r="D549" t="s">
        <v>273</v>
      </c>
      <c r="E549" t="s">
        <v>274</v>
      </c>
      <c r="F549">
        <v>5062</v>
      </c>
      <c r="G549" t="s">
        <v>295</v>
      </c>
      <c r="H549" t="s">
        <v>296</v>
      </c>
      <c r="I549">
        <v>427</v>
      </c>
      <c r="J549" t="s">
        <v>397</v>
      </c>
      <c r="K549" t="s">
        <v>398</v>
      </c>
      <c r="L549">
        <v>7999</v>
      </c>
      <c r="M549" t="s">
        <v>304</v>
      </c>
      <c r="N549" t="s">
        <v>305</v>
      </c>
      <c r="O549">
        <v>7999</v>
      </c>
      <c r="P549" t="s">
        <v>304</v>
      </c>
      <c r="Q549" t="s">
        <v>305</v>
      </c>
      <c r="R549" t="s">
        <v>338</v>
      </c>
      <c r="S549" s="46">
        <v>-2231.14</v>
      </c>
      <c r="U549" s="46">
        <v>24</v>
      </c>
      <c r="IF549">
        <v>7999</v>
      </c>
      <c r="IG549" t="s">
        <v>304</v>
      </c>
      <c r="IH549" t="s">
        <v>299</v>
      </c>
      <c r="IK549">
        <v>-2</v>
      </c>
      <c r="IL549" t="s">
        <v>279</v>
      </c>
      <c r="IM549" t="s">
        <v>280</v>
      </c>
      <c r="IN549" t="s">
        <v>669</v>
      </c>
      <c r="IP549" t="s">
        <v>674</v>
      </c>
    </row>
    <row r="550" spans="1:250" x14ac:dyDescent="0.25">
      <c r="A550">
        <v>44357</v>
      </c>
      <c r="B550">
        <v>-890804480</v>
      </c>
      <c r="C550">
        <v>1837</v>
      </c>
      <c r="D550" t="s">
        <v>273</v>
      </c>
      <c r="E550" t="s">
        <v>274</v>
      </c>
      <c r="F550">
        <v>5062</v>
      </c>
      <c r="G550" t="s">
        <v>295</v>
      </c>
      <c r="H550" t="s">
        <v>296</v>
      </c>
      <c r="I550">
        <v>424</v>
      </c>
      <c r="J550" t="s">
        <v>399</v>
      </c>
      <c r="K550" t="s">
        <v>400</v>
      </c>
      <c r="L550">
        <v>7999</v>
      </c>
      <c r="M550" t="s">
        <v>304</v>
      </c>
      <c r="N550" t="s">
        <v>305</v>
      </c>
      <c r="O550">
        <v>7999</v>
      </c>
      <c r="P550" t="s">
        <v>304</v>
      </c>
      <c r="Q550" t="s">
        <v>305</v>
      </c>
      <c r="R550" t="s">
        <v>338</v>
      </c>
      <c r="S550" s="46">
        <v>-2857.63</v>
      </c>
      <c r="U550" s="46">
        <v>24</v>
      </c>
      <c r="IF550">
        <v>7999</v>
      </c>
      <c r="IG550" t="s">
        <v>304</v>
      </c>
      <c r="IH550" t="s">
        <v>299</v>
      </c>
      <c r="IK550">
        <v>-2</v>
      </c>
      <c r="IL550" t="s">
        <v>279</v>
      </c>
      <c r="IM550" t="s">
        <v>280</v>
      </c>
      <c r="IN550" t="s">
        <v>669</v>
      </c>
      <c r="IP550" t="s">
        <v>674</v>
      </c>
    </row>
    <row r="551" spans="1:250" x14ac:dyDescent="0.25">
      <c r="A551">
        <v>44358</v>
      </c>
      <c r="B551">
        <v>-890804480</v>
      </c>
      <c r="C551">
        <v>1837</v>
      </c>
      <c r="D551" t="s">
        <v>273</v>
      </c>
      <c r="E551" t="s">
        <v>274</v>
      </c>
      <c r="F551">
        <v>5062</v>
      </c>
      <c r="G551" t="s">
        <v>295</v>
      </c>
      <c r="H551" t="s">
        <v>296</v>
      </c>
      <c r="I551">
        <v>422</v>
      </c>
      <c r="J551" t="s">
        <v>401</v>
      </c>
      <c r="K551" t="s">
        <v>402</v>
      </c>
      <c r="L551">
        <v>7999</v>
      </c>
      <c r="M551" t="s">
        <v>304</v>
      </c>
      <c r="N551" t="s">
        <v>305</v>
      </c>
      <c r="O551">
        <v>7999</v>
      </c>
      <c r="P551" t="s">
        <v>304</v>
      </c>
      <c r="Q551" t="s">
        <v>305</v>
      </c>
      <c r="R551" t="s">
        <v>338</v>
      </c>
      <c r="S551" s="46">
        <v>-3810.18</v>
      </c>
      <c r="U551" s="46">
        <v>24</v>
      </c>
      <c r="IF551">
        <v>7999</v>
      </c>
      <c r="IG551" t="s">
        <v>304</v>
      </c>
      <c r="IH551" t="s">
        <v>299</v>
      </c>
      <c r="IK551">
        <v>-2</v>
      </c>
      <c r="IL551" t="s">
        <v>279</v>
      </c>
      <c r="IM551" t="s">
        <v>280</v>
      </c>
      <c r="IN551" t="s">
        <v>669</v>
      </c>
      <c r="IP551" t="s">
        <v>674</v>
      </c>
    </row>
    <row r="552" spans="1:250" x14ac:dyDescent="0.25">
      <c r="A552">
        <v>44359</v>
      </c>
      <c r="B552">
        <v>-890804480</v>
      </c>
      <c r="C552">
        <v>1837</v>
      </c>
      <c r="D552" t="s">
        <v>273</v>
      </c>
      <c r="E552" t="s">
        <v>274</v>
      </c>
      <c r="F552">
        <v>5062</v>
      </c>
      <c r="G552" t="s">
        <v>295</v>
      </c>
      <c r="H552" t="s">
        <v>296</v>
      </c>
      <c r="I552">
        <v>420</v>
      </c>
      <c r="J552" t="s">
        <v>403</v>
      </c>
      <c r="K552" t="s">
        <v>404</v>
      </c>
      <c r="L552">
        <v>7999</v>
      </c>
      <c r="M552" t="s">
        <v>304</v>
      </c>
      <c r="N552" t="s">
        <v>305</v>
      </c>
      <c r="O552">
        <v>7999</v>
      </c>
      <c r="P552" t="s">
        <v>304</v>
      </c>
      <c r="Q552" t="s">
        <v>305</v>
      </c>
      <c r="R552" t="s">
        <v>338</v>
      </c>
      <c r="S552" s="46">
        <v>-2222.6</v>
      </c>
      <c r="U552" s="46">
        <v>24</v>
      </c>
      <c r="IF552">
        <v>7999</v>
      </c>
      <c r="IG552" t="s">
        <v>304</v>
      </c>
      <c r="IH552" t="s">
        <v>299</v>
      </c>
      <c r="IK552">
        <v>-2</v>
      </c>
      <c r="IL552" t="s">
        <v>279</v>
      </c>
      <c r="IM552" t="s">
        <v>280</v>
      </c>
      <c r="IN552" t="s">
        <v>669</v>
      </c>
      <c r="IP552" t="s">
        <v>674</v>
      </c>
    </row>
    <row r="553" spans="1:250" x14ac:dyDescent="0.25">
      <c r="A553">
        <v>44360</v>
      </c>
      <c r="B553">
        <v>-890804480</v>
      </c>
      <c r="C553">
        <v>1837</v>
      </c>
      <c r="D553" t="s">
        <v>273</v>
      </c>
      <c r="E553" t="s">
        <v>274</v>
      </c>
      <c r="F553">
        <v>5062</v>
      </c>
      <c r="G553" t="s">
        <v>295</v>
      </c>
      <c r="H553" t="s">
        <v>296</v>
      </c>
      <c r="I553">
        <v>411</v>
      </c>
      <c r="J553" t="s">
        <v>393</v>
      </c>
      <c r="K553" t="s">
        <v>394</v>
      </c>
      <c r="L553">
        <v>7999</v>
      </c>
      <c r="M553" t="s">
        <v>304</v>
      </c>
      <c r="N553" t="s">
        <v>305</v>
      </c>
      <c r="O553">
        <v>7999</v>
      </c>
      <c r="P553" t="s">
        <v>304</v>
      </c>
      <c r="Q553" t="s">
        <v>305</v>
      </c>
      <c r="R553" t="s">
        <v>338</v>
      </c>
      <c r="S553" s="46">
        <v>-3792.75</v>
      </c>
      <c r="U553" s="46">
        <v>24</v>
      </c>
      <c r="IF553">
        <v>7999</v>
      </c>
      <c r="IG553" t="s">
        <v>304</v>
      </c>
      <c r="IH553" t="s">
        <v>299</v>
      </c>
      <c r="IK553">
        <v>-2</v>
      </c>
      <c r="IL553" t="s">
        <v>279</v>
      </c>
      <c r="IM553" t="s">
        <v>280</v>
      </c>
      <c r="IN553" t="s">
        <v>669</v>
      </c>
      <c r="IP553" t="s">
        <v>674</v>
      </c>
    </row>
    <row r="554" spans="1:250" x14ac:dyDescent="0.25">
      <c r="A554">
        <v>44361</v>
      </c>
      <c r="B554">
        <v>-890804480</v>
      </c>
      <c r="C554">
        <v>1837</v>
      </c>
      <c r="D554" t="s">
        <v>273</v>
      </c>
      <c r="E554" t="s">
        <v>274</v>
      </c>
      <c r="F554">
        <v>7057</v>
      </c>
      <c r="G554" t="s">
        <v>291</v>
      </c>
      <c r="H554" t="s">
        <v>292</v>
      </c>
      <c r="I554">
        <v>437</v>
      </c>
      <c r="J554" t="s">
        <v>658</v>
      </c>
      <c r="K554" t="s">
        <v>659</v>
      </c>
      <c r="L554">
        <v>7999</v>
      </c>
      <c r="M554" t="s">
        <v>304</v>
      </c>
      <c r="N554" t="s">
        <v>305</v>
      </c>
      <c r="O554">
        <v>7999</v>
      </c>
      <c r="P554" t="s">
        <v>304</v>
      </c>
      <c r="Q554" t="s">
        <v>305</v>
      </c>
      <c r="R554" t="s">
        <v>338</v>
      </c>
      <c r="S554" s="46">
        <v>-5123.37</v>
      </c>
      <c r="U554" s="46">
        <v>24</v>
      </c>
      <c r="IF554">
        <v>7999</v>
      </c>
      <c r="IG554" t="s">
        <v>304</v>
      </c>
      <c r="IH554" t="s">
        <v>293</v>
      </c>
      <c r="IK554">
        <v>-2</v>
      </c>
      <c r="IL554" t="s">
        <v>279</v>
      </c>
      <c r="IM554" t="s">
        <v>280</v>
      </c>
      <c r="IN554" t="s">
        <v>666</v>
      </c>
      <c r="IP554" t="s">
        <v>675</v>
      </c>
    </row>
    <row r="555" spans="1:250" x14ac:dyDescent="0.25">
      <c r="A555">
        <v>44362</v>
      </c>
      <c r="B555">
        <v>-890804480</v>
      </c>
      <c r="C555">
        <v>1837</v>
      </c>
      <c r="D555" t="s">
        <v>273</v>
      </c>
      <c r="E555" t="s">
        <v>274</v>
      </c>
      <c r="F555">
        <v>7057</v>
      </c>
      <c r="G555" t="s">
        <v>291</v>
      </c>
      <c r="H555" t="s">
        <v>292</v>
      </c>
      <c r="I555">
        <v>436</v>
      </c>
      <c r="J555" t="s">
        <v>656</v>
      </c>
      <c r="K555" t="s">
        <v>657</v>
      </c>
      <c r="L555">
        <v>7999</v>
      </c>
      <c r="M555" t="s">
        <v>304</v>
      </c>
      <c r="N555" t="s">
        <v>305</v>
      </c>
      <c r="O555">
        <v>7999</v>
      </c>
      <c r="P555" t="s">
        <v>304</v>
      </c>
      <c r="Q555" t="s">
        <v>305</v>
      </c>
      <c r="R555" t="s">
        <v>338</v>
      </c>
      <c r="S555" s="46">
        <v>-3074.02</v>
      </c>
      <c r="U555" s="46">
        <v>24</v>
      </c>
      <c r="IF555">
        <v>7999</v>
      </c>
      <c r="IG555" t="s">
        <v>304</v>
      </c>
      <c r="IH555" t="s">
        <v>293</v>
      </c>
      <c r="IK555">
        <v>-2</v>
      </c>
      <c r="IL555" t="s">
        <v>279</v>
      </c>
      <c r="IM555" t="s">
        <v>280</v>
      </c>
      <c r="IN555" t="s">
        <v>666</v>
      </c>
      <c r="IP555" t="s">
        <v>675</v>
      </c>
    </row>
    <row r="556" spans="1:250" x14ac:dyDescent="0.25">
      <c r="A556">
        <v>44363</v>
      </c>
      <c r="B556">
        <v>-890804480</v>
      </c>
      <c r="C556">
        <v>1837</v>
      </c>
      <c r="D556" t="s">
        <v>273</v>
      </c>
      <c r="E556" t="s">
        <v>274</v>
      </c>
      <c r="F556">
        <v>7057</v>
      </c>
      <c r="G556" t="s">
        <v>291</v>
      </c>
      <c r="H556" t="s">
        <v>292</v>
      </c>
      <c r="I556">
        <v>435</v>
      </c>
      <c r="J556" t="s">
        <v>491</v>
      </c>
      <c r="K556" t="s">
        <v>492</v>
      </c>
      <c r="L556">
        <v>7999</v>
      </c>
      <c r="M556" t="s">
        <v>304</v>
      </c>
      <c r="N556" t="s">
        <v>305</v>
      </c>
      <c r="O556">
        <v>7999</v>
      </c>
      <c r="P556" t="s">
        <v>304</v>
      </c>
      <c r="Q556" t="s">
        <v>305</v>
      </c>
      <c r="R556" t="s">
        <v>338</v>
      </c>
      <c r="S556" s="46">
        <v>-2437.0700000000002</v>
      </c>
      <c r="U556" s="46">
        <v>24</v>
      </c>
      <c r="IF556">
        <v>7999</v>
      </c>
      <c r="IG556" t="s">
        <v>304</v>
      </c>
      <c r="IH556" t="s">
        <v>293</v>
      </c>
      <c r="IK556">
        <v>-2</v>
      </c>
      <c r="IL556" t="s">
        <v>279</v>
      </c>
      <c r="IM556" t="s">
        <v>280</v>
      </c>
      <c r="IN556" t="s">
        <v>666</v>
      </c>
      <c r="IP556" t="s">
        <v>675</v>
      </c>
    </row>
    <row r="557" spans="1:250" x14ac:dyDescent="0.25">
      <c r="A557">
        <v>44364</v>
      </c>
      <c r="B557">
        <v>-890804480</v>
      </c>
      <c r="C557">
        <v>1837</v>
      </c>
      <c r="D557" t="s">
        <v>273</v>
      </c>
      <c r="E557" t="s">
        <v>274</v>
      </c>
      <c r="F557">
        <v>7057</v>
      </c>
      <c r="G557" t="s">
        <v>291</v>
      </c>
      <c r="H557" t="s">
        <v>292</v>
      </c>
      <c r="I557">
        <v>431</v>
      </c>
      <c r="J557" t="s">
        <v>493</v>
      </c>
      <c r="K557" t="s">
        <v>494</v>
      </c>
      <c r="L557">
        <v>7999</v>
      </c>
      <c r="M557" t="s">
        <v>304</v>
      </c>
      <c r="N557" t="s">
        <v>305</v>
      </c>
      <c r="O557">
        <v>7999</v>
      </c>
      <c r="P557" t="s">
        <v>304</v>
      </c>
      <c r="Q557" t="s">
        <v>305</v>
      </c>
      <c r="R557" t="s">
        <v>338</v>
      </c>
      <c r="S557" s="46">
        <v>-4611.03</v>
      </c>
      <c r="U557" s="46">
        <v>24</v>
      </c>
      <c r="IF557">
        <v>7999</v>
      </c>
      <c r="IG557" t="s">
        <v>304</v>
      </c>
      <c r="IH557" t="s">
        <v>293</v>
      </c>
      <c r="IK557">
        <v>-2</v>
      </c>
      <c r="IL557" t="s">
        <v>279</v>
      </c>
      <c r="IM557" t="s">
        <v>280</v>
      </c>
      <c r="IN557" t="s">
        <v>666</v>
      </c>
      <c r="IP557" t="s">
        <v>675</v>
      </c>
    </row>
    <row r="558" spans="1:250" x14ac:dyDescent="0.25">
      <c r="A558">
        <v>44365</v>
      </c>
      <c r="B558">
        <v>-890804480</v>
      </c>
      <c r="C558">
        <v>1837</v>
      </c>
      <c r="D558" t="s">
        <v>273</v>
      </c>
      <c r="E558" t="s">
        <v>274</v>
      </c>
      <c r="F558">
        <v>7057</v>
      </c>
      <c r="G558" t="s">
        <v>291</v>
      </c>
      <c r="H558" t="s">
        <v>292</v>
      </c>
      <c r="I558">
        <v>429</v>
      </c>
      <c r="J558" t="s">
        <v>395</v>
      </c>
      <c r="K558" t="s">
        <v>396</v>
      </c>
      <c r="L558">
        <v>7999</v>
      </c>
      <c r="M558" t="s">
        <v>304</v>
      </c>
      <c r="N558" t="s">
        <v>305</v>
      </c>
      <c r="O558">
        <v>7999</v>
      </c>
      <c r="P558" t="s">
        <v>304</v>
      </c>
      <c r="Q558" t="s">
        <v>305</v>
      </c>
      <c r="R558" t="s">
        <v>338</v>
      </c>
      <c r="S558" s="46">
        <v>-6148.04</v>
      </c>
      <c r="U558" s="46">
        <v>24</v>
      </c>
      <c r="IF558">
        <v>7999</v>
      </c>
      <c r="IG558" t="s">
        <v>304</v>
      </c>
      <c r="IH558" t="s">
        <v>293</v>
      </c>
      <c r="IK558">
        <v>-2</v>
      </c>
      <c r="IL558" t="s">
        <v>279</v>
      </c>
      <c r="IM558" t="s">
        <v>280</v>
      </c>
      <c r="IN558" t="s">
        <v>666</v>
      </c>
      <c r="IP558" t="s">
        <v>675</v>
      </c>
    </row>
    <row r="559" spans="1:250" x14ac:dyDescent="0.25">
      <c r="A559">
        <v>44366</v>
      </c>
      <c r="B559">
        <v>-890804480</v>
      </c>
      <c r="C559">
        <v>1837</v>
      </c>
      <c r="D559" t="s">
        <v>273</v>
      </c>
      <c r="E559" t="s">
        <v>274</v>
      </c>
      <c r="F559">
        <v>7057</v>
      </c>
      <c r="G559" t="s">
        <v>291</v>
      </c>
      <c r="H559" t="s">
        <v>292</v>
      </c>
      <c r="I559">
        <v>427</v>
      </c>
      <c r="J559" t="s">
        <v>397</v>
      </c>
      <c r="K559" t="s">
        <v>398</v>
      </c>
      <c r="L559">
        <v>7999</v>
      </c>
      <c r="M559" t="s">
        <v>304</v>
      </c>
      <c r="N559" t="s">
        <v>305</v>
      </c>
      <c r="O559">
        <v>7999</v>
      </c>
      <c r="P559" t="s">
        <v>304</v>
      </c>
      <c r="Q559" t="s">
        <v>305</v>
      </c>
      <c r="R559" t="s">
        <v>338</v>
      </c>
      <c r="S559" s="46">
        <v>-3586.36</v>
      </c>
      <c r="U559" s="46">
        <v>24</v>
      </c>
      <c r="IF559">
        <v>7999</v>
      </c>
      <c r="IG559" t="s">
        <v>304</v>
      </c>
      <c r="IH559" t="s">
        <v>293</v>
      </c>
      <c r="IK559">
        <v>-2</v>
      </c>
      <c r="IL559" t="s">
        <v>279</v>
      </c>
      <c r="IM559" t="s">
        <v>280</v>
      </c>
      <c r="IN559" t="s">
        <v>666</v>
      </c>
      <c r="IP559" t="s">
        <v>675</v>
      </c>
    </row>
    <row r="560" spans="1:250" x14ac:dyDescent="0.25">
      <c r="A560">
        <v>44367</v>
      </c>
      <c r="B560">
        <v>-890804480</v>
      </c>
      <c r="C560">
        <v>1837</v>
      </c>
      <c r="D560" t="s">
        <v>273</v>
      </c>
      <c r="E560" t="s">
        <v>274</v>
      </c>
      <c r="F560">
        <v>7057</v>
      </c>
      <c r="G560" t="s">
        <v>291</v>
      </c>
      <c r="H560" t="s">
        <v>292</v>
      </c>
      <c r="I560">
        <v>424</v>
      </c>
      <c r="J560" t="s">
        <v>399</v>
      </c>
      <c r="K560" t="s">
        <v>400</v>
      </c>
      <c r="L560">
        <v>7999</v>
      </c>
      <c r="M560" t="s">
        <v>304</v>
      </c>
      <c r="N560" t="s">
        <v>305</v>
      </c>
      <c r="O560">
        <v>7999</v>
      </c>
      <c r="P560" t="s">
        <v>304</v>
      </c>
      <c r="Q560" t="s">
        <v>305</v>
      </c>
      <c r="R560" t="s">
        <v>338</v>
      </c>
      <c r="S560" s="46">
        <v>-4455.62</v>
      </c>
      <c r="U560" s="46">
        <v>24</v>
      </c>
      <c r="IF560">
        <v>7999</v>
      </c>
      <c r="IG560" t="s">
        <v>304</v>
      </c>
      <c r="IH560" t="s">
        <v>293</v>
      </c>
      <c r="IK560">
        <v>-2</v>
      </c>
      <c r="IL560" t="s">
        <v>279</v>
      </c>
      <c r="IM560" t="s">
        <v>280</v>
      </c>
      <c r="IN560" t="s">
        <v>666</v>
      </c>
      <c r="IP560" t="s">
        <v>675</v>
      </c>
    </row>
    <row r="561" spans="1:250" x14ac:dyDescent="0.25">
      <c r="A561">
        <v>44368</v>
      </c>
      <c r="B561">
        <v>-890804480</v>
      </c>
      <c r="C561">
        <v>1837</v>
      </c>
      <c r="D561" t="s">
        <v>273</v>
      </c>
      <c r="E561" t="s">
        <v>274</v>
      </c>
      <c r="F561">
        <v>7057</v>
      </c>
      <c r="G561" t="s">
        <v>291</v>
      </c>
      <c r="H561" t="s">
        <v>292</v>
      </c>
      <c r="I561">
        <v>422</v>
      </c>
      <c r="J561" t="s">
        <v>401</v>
      </c>
      <c r="K561" t="s">
        <v>402</v>
      </c>
      <c r="L561">
        <v>7999</v>
      </c>
      <c r="M561" t="s">
        <v>304</v>
      </c>
      <c r="N561" t="s">
        <v>305</v>
      </c>
      <c r="O561">
        <v>7999</v>
      </c>
      <c r="P561" t="s">
        <v>304</v>
      </c>
      <c r="Q561" t="s">
        <v>305</v>
      </c>
      <c r="R561" t="s">
        <v>338</v>
      </c>
      <c r="S561" s="46">
        <v>-6303.43</v>
      </c>
      <c r="U561" s="46">
        <v>24</v>
      </c>
      <c r="IF561">
        <v>7999</v>
      </c>
      <c r="IG561" t="s">
        <v>304</v>
      </c>
      <c r="IH561" t="s">
        <v>293</v>
      </c>
      <c r="IK561">
        <v>-2</v>
      </c>
      <c r="IL561" t="s">
        <v>279</v>
      </c>
      <c r="IM561" t="s">
        <v>280</v>
      </c>
      <c r="IN561" t="s">
        <v>666</v>
      </c>
      <c r="IP561" t="s">
        <v>675</v>
      </c>
    </row>
    <row r="562" spans="1:250" x14ac:dyDescent="0.25">
      <c r="A562">
        <v>44369</v>
      </c>
      <c r="B562">
        <v>-890804480</v>
      </c>
      <c r="C562">
        <v>1837</v>
      </c>
      <c r="D562" t="s">
        <v>273</v>
      </c>
      <c r="E562" t="s">
        <v>274</v>
      </c>
      <c r="F562">
        <v>7057</v>
      </c>
      <c r="G562" t="s">
        <v>291</v>
      </c>
      <c r="H562" t="s">
        <v>292</v>
      </c>
      <c r="I562">
        <v>420</v>
      </c>
      <c r="J562" t="s">
        <v>403</v>
      </c>
      <c r="K562" t="s">
        <v>404</v>
      </c>
      <c r="L562">
        <v>7999</v>
      </c>
      <c r="M562" t="s">
        <v>304</v>
      </c>
      <c r="N562" t="s">
        <v>305</v>
      </c>
      <c r="O562">
        <v>7999</v>
      </c>
      <c r="P562" t="s">
        <v>304</v>
      </c>
      <c r="Q562" t="s">
        <v>305</v>
      </c>
      <c r="R562" t="s">
        <v>338</v>
      </c>
      <c r="S562" s="46">
        <v>-3586.35</v>
      </c>
      <c r="U562" s="46">
        <v>24</v>
      </c>
      <c r="IF562">
        <v>7999</v>
      </c>
      <c r="IG562" t="s">
        <v>304</v>
      </c>
      <c r="IH562" t="s">
        <v>293</v>
      </c>
      <c r="IK562">
        <v>-2</v>
      </c>
      <c r="IL562" t="s">
        <v>279</v>
      </c>
      <c r="IM562" t="s">
        <v>280</v>
      </c>
      <c r="IN562" t="s">
        <v>666</v>
      </c>
      <c r="IP562" t="s">
        <v>675</v>
      </c>
    </row>
    <row r="563" spans="1:250" x14ac:dyDescent="0.25">
      <c r="A563">
        <v>44370</v>
      </c>
      <c r="B563">
        <v>-890804480</v>
      </c>
      <c r="C563">
        <v>1837</v>
      </c>
      <c r="D563" t="s">
        <v>273</v>
      </c>
      <c r="E563" t="s">
        <v>274</v>
      </c>
      <c r="F563">
        <v>7057</v>
      </c>
      <c r="G563" t="s">
        <v>291</v>
      </c>
      <c r="H563" t="s">
        <v>292</v>
      </c>
      <c r="I563">
        <v>411</v>
      </c>
      <c r="J563" t="s">
        <v>393</v>
      </c>
      <c r="K563" t="s">
        <v>394</v>
      </c>
      <c r="L563">
        <v>7999</v>
      </c>
      <c r="M563" t="s">
        <v>304</v>
      </c>
      <c r="N563" t="s">
        <v>305</v>
      </c>
      <c r="O563">
        <v>7999</v>
      </c>
      <c r="P563" t="s">
        <v>304</v>
      </c>
      <c r="Q563" t="s">
        <v>305</v>
      </c>
      <c r="R563" t="s">
        <v>338</v>
      </c>
      <c r="S563" s="46">
        <v>-6079.66</v>
      </c>
      <c r="U563" s="46">
        <v>24</v>
      </c>
      <c r="IF563">
        <v>7999</v>
      </c>
      <c r="IG563" t="s">
        <v>304</v>
      </c>
      <c r="IH563" t="s">
        <v>293</v>
      </c>
      <c r="IK563">
        <v>-2</v>
      </c>
      <c r="IL563" t="s">
        <v>279</v>
      </c>
      <c r="IM563" t="s">
        <v>280</v>
      </c>
      <c r="IN563" t="s">
        <v>666</v>
      </c>
      <c r="IP563" t="s">
        <v>675</v>
      </c>
    </row>
    <row r="564" spans="1:250" x14ac:dyDescent="0.25">
      <c r="A564">
        <v>44371</v>
      </c>
      <c r="B564">
        <v>-890804480</v>
      </c>
      <c r="C564">
        <v>1837</v>
      </c>
      <c r="D564" t="s">
        <v>273</v>
      </c>
      <c r="E564" t="s">
        <v>274</v>
      </c>
      <c r="F564">
        <v>5062</v>
      </c>
      <c r="G564" t="s">
        <v>295</v>
      </c>
      <c r="H564" t="s">
        <v>296</v>
      </c>
      <c r="I564">
        <v>437</v>
      </c>
      <c r="J564" t="s">
        <v>658</v>
      </c>
      <c r="K564" t="s">
        <v>659</v>
      </c>
      <c r="L564">
        <v>7999</v>
      </c>
      <c r="M564" t="s">
        <v>304</v>
      </c>
      <c r="N564" t="s">
        <v>305</v>
      </c>
      <c r="O564">
        <v>7999</v>
      </c>
      <c r="P564" t="s">
        <v>304</v>
      </c>
      <c r="Q564" t="s">
        <v>305</v>
      </c>
      <c r="R564" t="s">
        <v>338</v>
      </c>
      <c r="S564" s="46">
        <v>-3199.83</v>
      </c>
      <c r="U564" s="46">
        <v>24</v>
      </c>
      <c r="IF564">
        <v>7999</v>
      </c>
      <c r="IG564" t="s">
        <v>304</v>
      </c>
      <c r="IH564" t="s">
        <v>299</v>
      </c>
      <c r="IK564">
        <v>-2</v>
      </c>
      <c r="IL564" t="s">
        <v>279</v>
      </c>
      <c r="IM564" t="s">
        <v>280</v>
      </c>
      <c r="IN564" t="s">
        <v>669</v>
      </c>
      <c r="IP564" t="s">
        <v>674</v>
      </c>
    </row>
    <row r="565" spans="1:250" x14ac:dyDescent="0.25">
      <c r="A565">
        <v>44372</v>
      </c>
      <c r="B565">
        <v>-890804480</v>
      </c>
      <c r="C565">
        <v>1837</v>
      </c>
      <c r="D565" t="s">
        <v>273</v>
      </c>
      <c r="E565" t="s">
        <v>274</v>
      </c>
      <c r="F565">
        <v>5062</v>
      </c>
      <c r="G565" t="s">
        <v>295</v>
      </c>
      <c r="H565" t="s">
        <v>296</v>
      </c>
      <c r="I565">
        <v>436</v>
      </c>
      <c r="J565" t="s">
        <v>656</v>
      </c>
      <c r="K565" t="s">
        <v>657</v>
      </c>
      <c r="L565">
        <v>7999</v>
      </c>
      <c r="M565" t="s">
        <v>304</v>
      </c>
      <c r="N565" t="s">
        <v>305</v>
      </c>
      <c r="O565">
        <v>7999</v>
      </c>
      <c r="P565" t="s">
        <v>304</v>
      </c>
      <c r="Q565" t="s">
        <v>305</v>
      </c>
      <c r="R565" t="s">
        <v>338</v>
      </c>
      <c r="S565" s="46">
        <v>-1919.9</v>
      </c>
      <c r="U565" s="46">
        <v>24</v>
      </c>
      <c r="IF565">
        <v>7999</v>
      </c>
      <c r="IG565" t="s">
        <v>304</v>
      </c>
      <c r="IH565" t="s">
        <v>299</v>
      </c>
      <c r="IK565">
        <v>-2</v>
      </c>
      <c r="IL565" t="s">
        <v>279</v>
      </c>
      <c r="IM565" t="s">
        <v>280</v>
      </c>
      <c r="IN565" t="s">
        <v>669</v>
      </c>
      <c r="IP565" t="s">
        <v>674</v>
      </c>
    </row>
    <row r="566" spans="1:250" x14ac:dyDescent="0.25">
      <c r="A566">
        <v>44373</v>
      </c>
      <c r="B566">
        <v>-890804480</v>
      </c>
      <c r="C566">
        <v>1837</v>
      </c>
      <c r="D566" t="s">
        <v>273</v>
      </c>
      <c r="E566" t="s">
        <v>274</v>
      </c>
      <c r="F566">
        <v>5062</v>
      </c>
      <c r="G566" t="s">
        <v>295</v>
      </c>
      <c r="H566" t="s">
        <v>296</v>
      </c>
      <c r="I566">
        <v>435</v>
      </c>
      <c r="J566" t="s">
        <v>491</v>
      </c>
      <c r="K566" t="s">
        <v>492</v>
      </c>
      <c r="L566">
        <v>7999</v>
      </c>
      <c r="M566" t="s">
        <v>304</v>
      </c>
      <c r="N566" t="s">
        <v>305</v>
      </c>
      <c r="O566">
        <v>7999</v>
      </c>
      <c r="P566" t="s">
        <v>304</v>
      </c>
      <c r="Q566" t="s">
        <v>305</v>
      </c>
      <c r="R566" t="s">
        <v>338</v>
      </c>
      <c r="S566" s="46">
        <v>-1919.9</v>
      </c>
      <c r="U566" s="46">
        <v>24</v>
      </c>
      <c r="IF566">
        <v>7999</v>
      </c>
      <c r="IG566" t="s">
        <v>304</v>
      </c>
      <c r="IH566" t="s">
        <v>299</v>
      </c>
      <c r="IK566">
        <v>-2</v>
      </c>
      <c r="IL566" t="s">
        <v>279</v>
      </c>
      <c r="IM566" t="s">
        <v>280</v>
      </c>
      <c r="IN566" t="s">
        <v>669</v>
      </c>
      <c r="IP566" t="s">
        <v>674</v>
      </c>
    </row>
    <row r="567" spans="1:250" x14ac:dyDescent="0.25">
      <c r="A567">
        <v>44374</v>
      </c>
      <c r="B567">
        <v>-890804480</v>
      </c>
      <c r="C567">
        <v>1837</v>
      </c>
      <c r="D567" t="s">
        <v>273</v>
      </c>
      <c r="E567" t="s">
        <v>274</v>
      </c>
      <c r="F567">
        <v>5062</v>
      </c>
      <c r="G567" t="s">
        <v>295</v>
      </c>
      <c r="H567" t="s">
        <v>296</v>
      </c>
      <c r="I567">
        <v>431</v>
      </c>
      <c r="J567" t="s">
        <v>493</v>
      </c>
      <c r="K567" t="s">
        <v>494</v>
      </c>
      <c r="L567">
        <v>7999</v>
      </c>
      <c r="M567" t="s">
        <v>304</v>
      </c>
      <c r="N567" t="s">
        <v>305</v>
      </c>
      <c r="O567">
        <v>7999</v>
      </c>
      <c r="P567" t="s">
        <v>304</v>
      </c>
      <c r="Q567" t="s">
        <v>305</v>
      </c>
      <c r="R567" t="s">
        <v>338</v>
      </c>
      <c r="S567" s="46">
        <v>-2868.61</v>
      </c>
      <c r="U567" s="46">
        <v>24</v>
      </c>
      <c r="IF567">
        <v>7999</v>
      </c>
      <c r="IG567" t="s">
        <v>304</v>
      </c>
      <c r="IH567" t="s">
        <v>299</v>
      </c>
      <c r="IK567">
        <v>-2</v>
      </c>
      <c r="IL567" t="s">
        <v>279</v>
      </c>
      <c r="IM567" t="s">
        <v>280</v>
      </c>
      <c r="IN567" t="s">
        <v>669</v>
      </c>
      <c r="IP567" t="s">
        <v>674</v>
      </c>
    </row>
    <row r="568" spans="1:250" x14ac:dyDescent="0.25">
      <c r="A568">
        <v>44375</v>
      </c>
      <c r="B568">
        <v>-890804480</v>
      </c>
      <c r="C568">
        <v>1837</v>
      </c>
      <c r="D568" t="s">
        <v>273</v>
      </c>
      <c r="E568" t="s">
        <v>274</v>
      </c>
      <c r="F568">
        <v>1848</v>
      </c>
      <c r="G568" t="s">
        <v>286</v>
      </c>
      <c r="H568" t="s">
        <v>274</v>
      </c>
      <c r="I568">
        <v>424</v>
      </c>
      <c r="J568" t="s">
        <v>399</v>
      </c>
      <c r="K568" t="s">
        <v>400</v>
      </c>
      <c r="L568">
        <v>9036</v>
      </c>
      <c r="M568" t="s">
        <v>306</v>
      </c>
      <c r="N568" t="s">
        <v>21</v>
      </c>
      <c r="O568">
        <v>9036</v>
      </c>
      <c r="P568" t="s">
        <v>306</v>
      </c>
      <c r="Q568" t="s">
        <v>21</v>
      </c>
      <c r="R568" t="s">
        <v>338</v>
      </c>
      <c r="S568" s="46">
        <v>-3540.63</v>
      </c>
      <c r="U568" s="46">
        <v>24</v>
      </c>
      <c r="IF568">
        <v>9036</v>
      </c>
      <c r="IG568" t="s">
        <v>306</v>
      </c>
      <c r="IH568" t="s">
        <v>288</v>
      </c>
      <c r="IK568">
        <v>-2</v>
      </c>
      <c r="IL568" t="s">
        <v>279</v>
      </c>
      <c r="IM568" t="s">
        <v>280</v>
      </c>
      <c r="IN568" t="s">
        <v>654</v>
      </c>
      <c r="IP568" t="s">
        <v>676</v>
      </c>
    </row>
    <row r="569" spans="1:250" x14ac:dyDescent="0.25">
      <c r="A569">
        <v>44376</v>
      </c>
      <c r="B569">
        <v>-890804480</v>
      </c>
      <c r="C569">
        <v>1837</v>
      </c>
      <c r="D569" t="s">
        <v>273</v>
      </c>
      <c r="E569" t="s">
        <v>274</v>
      </c>
      <c r="F569">
        <v>1848</v>
      </c>
      <c r="G569" t="s">
        <v>286</v>
      </c>
      <c r="H569" t="s">
        <v>274</v>
      </c>
      <c r="I569">
        <v>422</v>
      </c>
      <c r="J569" t="s">
        <v>401</v>
      </c>
      <c r="K569" t="s">
        <v>402</v>
      </c>
      <c r="L569">
        <v>9036</v>
      </c>
      <c r="M569" t="s">
        <v>306</v>
      </c>
      <c r="N569" t="s">
        <v>21</v>
      </c>
      <c r="O569">
        <v>9036</v>
      </c>
      <c r="P569" t="s">
        <v>306</v>
      </c>
      <c r="Q569" t="s">
        <v>21</v>
      </c>
      <c r="R569" t="s">
        <v>338</v>
      </c>
      <c r="S569" s="46">
        <v>-4720.84</v>
      </c>
      <c r="U569" s="46">
        <v>24</v>
      </c>
      <c r="IF569">
        <v>9036</v>
      </c>
      <c r="IG569" t="s">
        <v>306</v>
      </c>
      <c r="IH569" t="s">
        <v>288</v>
      </c>
      <c r="IK569">
        <v>-2</v>
      </c>
      <c r="IL569" t="s">
        <v>279</v>
      </c>
      <c r="IM569" t="s">
        <v>280</v>
      </c>
      <c r="IN569" t="s">
        <v>654</v>
      </c>
      <c r="IP569" t="s">
        <v>676</v>
      </c>
    </row>
    <row r="570" spans="1:250" x14ac:dyDescent="0.25">
      <c r="A570">
        <v>44377</v>
      </c>
      <c r="B570">
        <v>-890804480</v>
      </c>
      <c r="C570">
        <v>1837</v>
      </c>
      <c r="D570" t="s">
        <v>273</v>
      </c>
      <c r="E570" t="s">
        <v>274</v>
      </c>
      <c r="F570">
        <v>1848</v>
      </c>
      <c r="G570" t="s">
        <v>286</v>
      </c>
      <c r="H570" t="s">
        <v>274</v>
      </c>
      <c r="I570">
        <v>420</v>
      </c>
      <c r="J570" t="s">
        <v>403</v>
      </c>
      <c r="K570" t="s">
        <v>404</v>
      </c>
      <c r="L570">
        <v>9036</v>
      </c>
      <c r="M570" t="s">
        <v>306</v>
      </c>
      <c r="N570" t="s">
        <v>21</v>
      </c>
      <c r="O570">
        <v>9036</v>
      </c>
      <c r="P570" t="s">
        <v>306</v>
      </c>
      <c r="Q570" t="s">
        <v>21</v>
      </c>
      <c r="R570" t="s">
        <v>338</v>
      </c>
      <c r="S570" s="46">
        <v>-2753.82</v>
      </c>
      <c r="U570" s="46">
        <v>24</v>
      </c>
      <c r="IF570">
        <v>9036</v>
      </c>
      <c r="IG570" t="s">
        <v>306</v>
      </c>
      <c r="IH570" t="s">
        <v>288</v>
      </c>
      <c r="IK570">
        <v>-2</v>
      </c>
      <c r="IL570" t="s">
        <v>279</v>
      </c>
      <c r="IM570" t="s">
        <v>280</v>
      </c>
      <c r="IN570" t="s">
        <v>654</v>
      </c>
      <c r="IP570" t="s">
        <v>676</v>
      </c>
    </row>
    <row r="571" spans="1:250" x14ac:dyDescent="0.25">
      <c r="A571">
        <v>44378</v>
      </c>
      <c r="B571">
        <v>-890804480</v>
      </c>
      <c r="C571">
        <v>1837</v>
      </c>
      <c r="D571" t="s">
        <v>273</v>
      </c>
      <c r="E571" t="s">
        <v>274</v>
      </c>
      <c r="F571">
        <v>1848</v>
      </c>
      <c r="G571" t="s">
        <v>286</v>
      </c>
      <c r="H571" t="s">
        <v>274</v>
      </c>
      <c r="I571">
        <v>411</v>
      </c>
      <c r="J571" t="s">
        <v>393</v>
      </c>
      <c r="K571" t="s">
        <v>394</v>
      </c>
      <c r="L571">
        <v>9036</v>
      </c>
      <c r="M571" t="s">
        <v>306</v>
      </c>
      <c r="N571" t="s">
        <v>21</v>
      </c>
      <c r="O571">
        <v>9036</v>
      </c>
      <c r="P571" t="s">
        <v>306</v>
      </c>
      <c r="Q571" t="s">
        <v>21</v>
      </c>
      <c r="R571" t="s">
        <v>338</v>
      </c>
      <c r="S571" s="46">
        <v>-4699.22</v>
      </c>
      <c r="U571" s="46">
        <v>24</v>
      </c>
      <c r="IF571">
        <v>9036</v>
      </c>
      <c r="IG571" t="s">
        <v>306</v>
      </c>
      <c r="IH571" t="s">
        <v>288</v>
      </c>
      <c r="IK571">
        <v>-2</v>
      </c>
      <c r="IL571" t="s">
        <v>279</v>
      </c>
      <c r="IM571" t="s">
        <v>280</v>
      </c>
      <c r="IN571" t="s">
        <v>654</v>
      </c>
      <c r="IP571" t="s">
        <v>676</v>
      </c>
    </row>
    <row r="572" spans="1:250" x14ac:dyDescent="0.25">
      <c r="A572">
        <v>44379</v>
      </c>
      <c r="B572">
        <v>-890804480</v>
      </c>
      <c r="C572">
        <v>1837</v>
      </c>
      <c r="D572" t="s">
        <v>273</v>
      </c>
      <c r="E572" t="s">
        <v>274</v>
      </c>
      <c r="F572">
        <v>1848</v>
      </c>
      <c r="G572" t="s">
        <v>286</v>
      </c>
      <c r="H572" t="s">
        <v>274</v>
      </c>
      <c r="I572">
        <v>437</v>
      </c>
      <c r="J572" t="s">
        <v>658</v>
      </c>
      <c r="K572" t="s">
        <v>659</v>
      </c>
      <c r="L572">
        <v>9036</v>
      </c>
      <c r="M572" t="s">
        <v>306</v>
      </c>
      <c r="N572" t="s">
        <v>21</v>
      </c>
      <c r="O572">
        <v>9036</v>
      </c>
      <c r="P572" t="s">
        <v>306</v>
      </c>
      <c r="Q572" t="s">
        <v>21</v>
      </c>
      <c r="R572" t="s">
        <v>338</v>
      </c>
      <c r="S572" s="46">
        <v>-450.71</v>
      </c>
      <c r="U572" s="46">
        <v>24</v>
      </c>
      <c r="IF572">
        <v>9036</v>
      </c>
      <c r="IG572" t="s">
        <v>306</v>
      </c>
      <c r="IH572" t="s">
        <v>288</v>
      </c>
      <c r="IK572">
        <v>-2</v>
      </c>
      <c r="IL572" t="s">
        <v>279</v>
      </c>
      <c r="IM572" t="s">
        <v>280</v>
      </c>
      <c r="IN572" t="s">
        <v>654</v>
      </c>
      <c r="IP572" t="s">
        <v>676</v>
      </c>
    </row>
    <row r="573" spans="1:250" x14ac:dyDescent="0.25">
      <c r="A573">
        <v>44380</v>
      </c>
      <c r="B573">
        <v>-890804480</v>
      </c>
      <c r="C573">
        <v>1837</v>
      </c>
      <c r="D573" t="s">
        <v>273</v>
      </c>
      <c r="E573" t="s">
        <v>274</v>
      </c>
      <c r="F573">
        <v>1848</v>
      </c>
      <c r="G573" t="s">
        <v>286</v>
      </c>
      <c r="H573" t="s">
        <v>274</v>
      </c>
      <c r="I573">
        <v>436</v>
      </c>
      <c r="J573" t="s">
        <v>656</v>
      </c>
      <c r="K573" t="s">
        <v>657</v>
      </c>
      <c r="L573">
        <v>9036</v>
      </c>
      <c r="M573" t="s">
        <v>306</v>
      </c>
      <c r="N573" t="s">
        <v>21</v>
      </c>
      <c r="O573">
        <v>9036</v>
      </c>
      <c r="P573" t="s">
        <v>306</v>
      </c>
      <c r="Q573" t="s">
        <v>21</v>
      </c>
      <c r="R573" t="s">
        <v>338</v>
      </c>
      <c r="S573" s="46">
        <v>-270.43</v>
      </c>
      <c r="U573" s="46">
        <v>24</v>
      </c>
      <c r="IF573">
        <v>9036</v>
      </c>
      <c r="IG573" t="s">
        <v>306</v>
      </c>
      <c r="IH573" t="s">
        <v>288</v>
      </c>
      <c r="IK573">
        <v>-2</v>
      </c>
      <c r="IL573" t="s">
        <v>279</v>
      </c>
      <c r="IM573" t="s">
        <v>280</v>
      </c>
      <c r="IN573" t="s">
        <v>654</v>
      </c>
      <c r="IP573" t="s">
        <v>676</v>
      </c>
    </row>
    <row r="574" spans="1:250" x14ac:dyDescent="0.25">
      <c r="A574">
        <v>44381</v>
      </c>
      <c r="B574">
        <v>-890804480</v>
      </c>
      <c r="C574">
        <v>1837</v>
      </c>
      <c r="D574" t="s">
        <v>273</v>
      </c>
      <c r="E574" t="s">
        <v>274</v>
      </c>
      <c r="F574">
        <v>1848</v>
      </c>
      <c r="G574" t="s">
        <v>286</v>
      </c>
      <c r="H574" t="s">
        <v>274</v>
      </c>
      <c r="I574">
        <v>435</v>
      </c>
      <c r="J574" t="s">
        <v>491</v>
      </c>
      <c r="K574" t="s">
        <v>492</v>
      </c>
      <c r="L574">
        <v>9036</v>
      </c>
      <c r="M574" t="s">
        <v>306</v>
      </c>
      <c r="N574" t="s">
        <v>21</v>
      </c>
      <c r="O574">
        <v>9036</v>
      </c>
      <c r="P574" t="s">
        <v>306</v>
      </c>
      <c r="Q574" t="s">
        <v>21</v>
      </c>
      <c r="R574" t="s">
        <v>338</v>
      </c>
      <c r="S574" s="46">
        <v>-270.43</v>
      </c>
      <c r="U574" s="46">
        <v>24</v>
      </c>
      <c r="IF574">
        <v>9036</v>
      </c>
      <c r="IG574" t="s">
        <v>306</v>
      </c>
      <c r="IH574" t="s">
        <v>288</v>
      </c>
      <c r="IK574">
        <v>-2</v>
      </c>
      <c r="IL574" t="s">
        <v>279</v>
      </c>
      <c r="IM574" t="s">
        <v>280</v>
      </c>
      <c r="IN574" t="s">
        <v>654</v>
      </c>
      <c r="IP574" t="s">
        <v>676</v>
      </c>
    </row>
    <row r="575" spans="1:250" x14ac:dyDescent="0.25">
      <c r="A575">
        <v>44382</v>
      </c>
      <c r="B575">
        <v>-890804480</v>
      </c>
      <c r="C575">
        <v>1837</v>
      </c>
      <c r="D575" t="s">
        <v>273</v>
      </c>
      <c r="E575" t="s">
        <v>274</v>
      </c>
      <c r="F575">
        <v>1848</v>
      </c>
      <c r="G575" t="s">
        <v>286</v>
      </c>
      <c r="H575" t="s">
        <v>274</v>
      </c>
      <c r="I575">
        <v>431</v>
      </c>
      <c r="J575" t="s">
        <v>493</v>
      </c>
      <c r="K575" t="s">
        <v>494</v>
      </c>
      <c r="L575">
        <v>9036</v>
      </c>
      <c r="M575" t="s">
        <v>306</v>
      </c>
      <c r="N575" t="s">
        <v>21</v>
      </c>
      <c r="O575">
        <v>9036</v>
      </c>
      <c r="P575" t="s">
        <v>306</v>
      </c>
      <c r="Q575" t="s">
        <v>21</v>
      </c>
      <c r="R575" t="s">
        <v>338</v>
      </c>
      <c r="S575" s="46">
        <v>-3554.2</v>
      </c>
      <c r="U575" s="46">
        <v>24</v>
      </c>
      <c r="IF575">
        <v>9036</v>
      </c>
      <c r="IG575" t="s">
        <v>306</v>
      </c>
      <c r="IH575" t="s">
        <v>288</v>
      </c>
      <c r="IK575">
        <v>-2</v>
      </c>
      <c r="IL575" t="s">
        <v>279</v>
      </c>
      <c r="IM575" t="s">
        <v>280</v>
      </c>
      <c r="IN575" t="s">
        <v>654</v>
      </c>
      <c r="IP575" t="s">
        <v>676</v>
      </c>
    </row>
    <row r="576" spans="1:250" x14ac:dyDescent="0.25">
      <c r="A576">
        <v>44383</v>
      </c>
      <c r="B576">
        <v>-890804480</v>
      </c>
      <c r="C576">
        <v>1837</v>
      </c>
      <c r="D576" t="s">
        <v>273</v>
      </c>
      <c r="E576" t="s">
        <v>274</v>
      </c>
      <c r="F576">
        <v>1848</v>
      </c>
      <c r="G576" t="s">
        <v>286</v>
      </c>
      <c r="H576" t="s">
        <v>274</v>
      </c>
      <c r="I576">
        <v>429</v>
      </c>
      <c r="J576" t="s">
        <v>395</v>
      </c>
      <c r="K576" t="s">
        <v>396</v>
      </c>
      <c r="L576">
        <v>9036</v>
      </c>
      <c r="M576" t="s">
        <v>306</v>
      </c>
      <c r="N576" t="s">
        <v>21</v>
      </c>
      <c r="O576">
        <v>9036</v>
      </c>
      <c r="P576" t="s">
        <v>306</v>
      </c>
      <c r="Q576" t="s">
        <v>21</v>
      </c>
      <c r="R576" t="s">
        <v>338</v>
      </c>
      <c r="S576" s="46">
        <v>-4738.9399999999996</v>
      </c>
      <c r="U576" s="46">
        <v>24</v>
      </c>
      <c r="IF576">
        <v>9036</v>
      </c>
      <c r="IG576" t="s">
        <v>306</v>
      </c>
      <c r="IH576" t="s">
        <v>288</v>
      </c>
      <c r="IK576">
        <v>-2</v>
      </c>
      <c r="IL576" t="s">
        <v>279</v>
      </c>
      <c r="IM576" t="s">
        <v>280</v>
      </c>
      <c r="IN576" t="s">
        <v>654</v>
      </c>
      <c r="IP576" t="s">
        <v>676</v>
      </c>
    </row>
    <row r="577" spans="1:250" x14ac:dyDescent="0.25">
      <c r="A577">
        <v>44384</v>
      </c>
      <c r="B577">
        <v>-890804480</v>
      </c>
      <c r="C577">
        <v>1837</v>
      </c>
      <c r="D577" t="s">
        <v>273</v>
      </c>
      <c r="E577" t="s">
        <v>274</v>
      </c>
      <c r="F577">
        <v>1848</v>
      </c>
      <c r="G577" t="s">
        <v>286</v>
      </c>
      <c r="H577" t="s">
        <v>274</v>
      </c>
      <c r="I577">
        <v>427</v>
      </c>
      <c r="J577" t="s">
        <v>397</v>
      </c>
      <c r="K577" t="s">
        <v>398</v>
      </c>
      <c r="L577">
        <v>9036</v>
      </c>
      <c r="M577" t="s">
        <v>306</v>
      </c>
      <c r="N577" t="s">
        <v>21</v>
      </c>
      <c r="O577">
        <v>9036</v>
      </c>
      <c r="P577" t="s">
        <v>306</v>
      </c>
      <c r="Q577" t="s">
        <v>21</v>
      </c>
      <c r="R577" t="s">
        <v>338</v>
      </c>
      <c r="S577" s="46">
        <v>-2764.38</v>
      </c>
      <c r="U577" s="46">
        <v>24</v>
      </c>
      <c r="IF577">
        <v>9036</v>
      </c>
      <c r="IG577" t="s">
        <v>306</v>
      </c>
      <c r="IH577" t="s">
        <v>288</v>
      </c>
      <c r="IK577">
        <v>-2</v>
      </c>
      <c r="IL577" t="s">
        <v>279</v>
      </c>
      <c r="IM577" t="s">
        <v>280</v>
      </c>
      <c r="IN577" t="s">
        <v>654</v>
      </c>
      <c r="IP577" t="s">
        <v>676</v>
      </c>
    </row>
    <row r="578" spans="1:250" x14ac:dyDescent="0.25">
      <c r="A578">
        <v>44385</v>
      </c>
      <c r="B578">
        <v>-890804480</v>
      </c>
      <c r="C578">
        <v>1837</v>
      </c>
      <c r="D578" t="s">
        <v>273</v>
      </c>
      <c r="E578" t="s">
        <v>274</v>
      </c>
      <c r="F578">
        <v>9695</v>
      </c>
      <c r="G578" t="s">
        <v>281</v>
      </c>
      <c r="H578" t="s">
        <v>282</v>
      </c>
      <c r="I578">
        <v>429</v>
      </c>
      <c r="J578" t="s">
        <v>395</v>
      </c>
      <c r="K578" t="s">
        <v>396</v>
      </c>
      <c r="L578">
        <v>10360</v>
      </c>
      <c r="M578" t="s">
        <v>307</v>
      </c>
      <c r="N578" t="s">
        <v>308</v>
      </c>
      <c r="O578">
        <v>10360</v>
      </c>
      <c r="P578" t="s">
        <v>307</v>
      </c>
      <c r="Q578" t="s">
        <v>308</v>
      </c>
      <c r="R578" t="s">
        <v>338</v>
      </c>
      <c r="S578" s="46">
        <v>-6709.06</v>
      </c>
      <c r="U578" s="46">
        <v>24</v>
      </c>
      <c r="IF578">
        <v>10360</v>
      </c>
      <c r="IG578" t="s">
        <v>307</v>
      </c>
      <c r="IH578" t="s">
        <v>285</v>
      </c>
      <c r="IK578">
        <v>-2</v>
      </c>
      <c r="IL578" t="s">
        <v>279</v>
      </c>
      <c r="IM578" t="s">
        <v>280</v>
      </c>
      <c r="IN578" t="s">
        <v>661</v>
      </c>
      <c r="IP578" t="s">
        <v>677</v>
      </c>
    </row>
    <row r="579" spans="1:250" x14ac:dyDescent="0.25">
      <c r="A579">
        <v>44386</v>
      </c>
      <c r="B579">
        <v>-890804480</v>
      </c>
      <c r="C579">
        <v>1837</v>
      </c>
      <c r="D579" t="s">
        <v>273</v>
      </c>
      <c r="E579" t="s">
        <v>274</v>
      </c>
      <c r="F579">
        <v>9695</v>
      </c>
      <c r="G579" t="s">
        <v>281</v>
      </c>
      <c r="H579" t="s">
        <v>282</v>
      </c>
      <c r="I579">
        <v>427</v>
      </c>
      <c r="J579" t="s">
        <v>397</v>
      </c>
      <c r="K579" t="s">
        <v>398</v>
      </c>
      <c r="L579">
        <v>10360</v>
      </c>
      <c r="M579" t="s">
        <v>307</v>
      </c>
      <c r="N579" t="s">
        <v>308</v>
      </c>
      <c r="O579">
        <v>10360</v>
      </c>
      <c r="P579" t="s">
        <v>307</v>
      </c>
      <c r="Q579" t="s">
        <v>308</v>
      </c>
      <c r="R579" t="s">
        <v>338</v>
      </c>
      <c r="S579" s="46">
        <v>-3913.62</v>
      </c>
      <c r="U579" s="46">
        <v>24</v>
      </c>
      <c r="IF579">
        <v>10360</v>
      </c>
      <c r="IG579" t="s">
        <v>307</v>
      </c>
      <c r="IH579" t="s">
        <v>285</v>
      </c>
      <c r="IK579">
        <v>-2</v>
      </c>
      <c r="IL579" t="s">
        <v>279</v>
      </c>
      <c r="IM579" t="s">
        <v>280</v>
      </c>
      <c r="IN579" t="s">
        <v>661</v>
      </c>
      <c r="IP579" t="s">
        <v>677</v>
      </c>
    </row>
    <row r="580" spans="1:250" x14ac:dyDescent="0.25">
      <c r="A580">
        <v>44387</v>
      </c>
      <c r="B580">
        <v>-890804480</v>
      </c>
      <c r="C580">
        <v>1837</v>
      </c>
      <c r="D580" t="s">
        <v>273</v>
      </c>
      <c r="E580" t="s">
        <v>274</v>
      </c>
      <c r="F580">
        <v>9695</v>
      </c>
      <c r="G580" t="s">
        <v>281</v>
      </c>
      <c r="H580" t="s">
        <v>282</v>
      </c>
      <c r="I580">
        <v>424</v>
      </c>
      <c r="J580" t="s">
        <v>399</v>
      </c>
      <c r="K580" t="s">
        <v>400</v>
      </c>
      <c r="L580">
        <v>10360</v>
      </c>
      <c r="M580" t="s">
        <v>307</v>
      </c>
      <c r="N580" t="s">
        <v>308</v>
      </c>
      <c r="O580">
        <v>10360</v>
      </c>
      <c r="P580" t="s">
        <v>307</v>
      </c>
      <c r="Q580" t="s">
        <v>308</v>
      </c>
      <c r="R580" t="s">
        <v>338</v>
      </c>
      <c r="S580" s="46">
        <v>-5031.79</v>
      </c>
      <c r="U580" s="46">
        <v>24</v>
      </c>
      <c r="IF580">
        <v>10360</v>
      </c>
      <c r="IG580" t="s">
        <v>307</v>
      </c>
      <c r="IH580" t="s">
        <v>285</v>
      </c>
      <c r="IK580">
        <v>-2</v>
      </c>
      <c r="IL580" t="s">
        <v>279</v>
      </c>
      <c r="IM580" t="s">
        <v>280</v>
      </c>
      <c r="IN580" t="s">
        <v>661</v>
      </c>
      <c r="IP580" t="s">
        <v>677</v>
      </c>
    </row>
    <row r="581" spans="1:250" x14ac:dyDescent="0.25">
      <c r="A581">
        <v>44388</v>
      </c>
      <c r="B581">
        <v>-890804480</v>
      </c>
      <c r="C581">
        <v>1837</v>
      </c>
      <c r="D581" t="s">
        <v>273</v>
      </c>
      <c r="E581" t="s">
        <v>274</v>
      </c>
      <c r="F581">
        <v>9695</v>
      </c>
      <c r="G581" t="s">
        <v>281</v>
      </c>
      <c r="H581" t="s">
        <v>282</v>
      </c>
      <c r="I581">
        <v>422</v>
      </c>
      <c r="J581" t="s">
        <v>401</v>
      </c>
      <c r="K581" t="s">
        <v>402</v>
      </c>
      <c r="L581">
        <v>10360</v>
      </c>
      <c r="M581" t="s">
        <v>307</v>
      </c>
      <c r="N581" t="s">
        <v>308</v>
      </c>
      <c r="O581">
        <v>10360</v>
      </c>
      <c r="P581" t="s">
        <v>307</v>
      </c>
      <c r="Q581" t="s">
        <v>308</v>
      </c>
      <c r="R581" t="s">
        <v>338</v>
      </c>
      <c r="S581" s="46">
        <v>-6709.06</v>
      </c>
      <c r="U581" s="46">
        <v>24</v>
      </c>
      <c r="IF581">
        <v>10360</v>
      </c>
      <c r="IG581" t="s">
        <v>307</v>
      </c>
      <c r="IH581" t="s">
        <v>285</v>
      </c>
      <c r="IK581">
        <v>-2</v>
      </c>
      <c r="IL581" t="s">
        <v>279</v>
      </c>
      <c r="IM581" t="s">
        <v>280</v>
      </c>
      <c r="IN581" t="s">
        <v>661</v>
      </c>
      <c r="IP581" t="s">
        <v>677</v>
      </c>
    </row>
    <row r="582" spans="1:250" x14ac:dyDescent="0.25">
      <c r="A582">
        <v>44389</v>
      </c>
      <c r="B582">
        <v>-890804480</v>
      </c>
      <c r="C582">
        <v>1837</v>
      </c>
      <c r="D582" t="s">
        <v>273</v>
      </c>
      <c r="E582" t="s">
        <v>274</v>
      </c>
      <c r="F582">
        <v>9695</v>
      </c>
      <c r="G582" t="s">
        <v>281</v>
      </c>
      <c r="H582" t="s">
        <v>282</v>
      </c>
      <c r="I582">
        <v>420</v>
      </c>
      <c r="J582" t="s">
        <v>403</v>
      </c>
      <c r="K582" t="s">
        <v>404</v>
      </c>
      <c r="L582">
        <v>10360</v>
      </c>
      <c r="M582" t="s">
        <v>307</v>
      </c>
      <c r="N582" t="s">
        <v>308</v>
      </c>
      <c r="O582">
        <v>10360</v>
      </c>
      <c r="P582" t="s">
        <v>307</v>
      </c>
      <c r="Q582" t="s">
        <v>308</v>
      </c>
      <c r="R582" t="s">
        <v>338</v>
      </c>
      <c r="S582" s="46">
        <v>-3913.63</v>
      </c>
      <c r="U582" s="46">
        <v>24</v>
      </c>
      <c r="IF582">
        <v>10360</v>
      </c>
      <c r="IG582" t="s">
        <v>307</v>
      </c>
      <c r="IH582" t="s">
        <v>285</v>
      </c>
      <c r="IK582">
        <v>-2</v>
      </c>
      <c r="IL582" t="s">
        <v>279</v>
      </c>
      <c r="IM582" t="s">
        <v>280</v>
      </c>
      <c r="IN582" t="s">
        <v>661</v>
      </c>
      <c r="IP582" t="s">
        <v>677</v>
      </c>
    </row>
    <row r="583" spans="1:250" x14ac:dyDescent="0.25">
      <c r="A583">
        <v>44390</v>
      </c>
      <c r="B583">
        <v>-890804480</v>
      </c>
      <c r="C583">
        <v>1837</v>
      </c>
      <c r="D583" t="s">
        <v>273</v>
      </c>
      <c r="E583" t="s">
        <v>274</v>
      </c>
      <c r="F583">
        <v>9695</v>
      </c>
      <c r="G583" t="s">
        <v>281</v>
      </c>
      <c r="H583" t="s">
        <v>282</v>
      </c>
      <c r="I583">
        <v>411</v>
      </c>
      <c r="J583" t="s">
        <v>393</v>
      </c>
      <c r="K583" t="s">
        <v>394</v>
      </c>
      <c r="L583">
        <v>10360</v>
      </c>
      <c r="M583" t="s">
        <v>307</v>
      </c>
      <c r="N583" t="s">
        <v>308</v>
      </c>
      <c r="O583">
        <v>10360</v>
      </c>
      <c r="P583" t="s">
        <v>307</v>
      </c>
      <c r="Q583" t="s">
        <v>308</v>
      </c>
      <c r="R583" t="s">
        <v>338</v>
      </c>
      <c r="S583" s="46">
        <v>-6709.06</v>
      </c>
      <c r="U583" s="46">
        <v>24</v>
      </c>
      <c r="IF583">
        <v>10360</v>
      </c>
      <c r="IG583" t="s">
        <v>307</v>
      </c>
      <c r="IH583" t="s">
        <v>285</v>
      </c>
      <c r="IK583">
        <v>-2</v>
      </c>
      <c r="IL583" t="s">
        <v>279</v>
      </c>
      <c r="IM583" t="s">
        <v>280</v>
      </c>
      <c r="IN583" t="s">
        <v>661</v>
      </c>
      <c r="IP583" t="s">
        <v>677</v>
      </c>
    </row>
    <row r="584" spans="1:250" x14ac:dyDescent="0.25">
      <c r="A584">
        <v>44391</v>
      </c>
      <c r="B584">
        <v>-890804480</v>
      </c>
      <c r="C584">
        <v>1837</v>
      </c>
      <c r="D584" t="s">
        <v>273</v>
      </c>
      <c r="E584" t="s">
        <v>274</v>
      </c>
      <c r="F584">
        <v>9695</v>
      </c>
      <c r="G584" t="s">
        <v>281</v>
      </c>
      <c r="H584" t="s">
        <v>282</v>
      </c>
      <c r="I584">
        <v>437</v>
      </c>
      <c r="J584" t="s">
        <v>658</v>
      </c>
      <c r="K584" t="s">
        <v>659</v>
      </c>
      <c r="L584">
        <v>10360</v>
      </c>
      <c r="M584" t="s">
        <v>307</v>
      </c>
      <c r="N584" t="s">
        <v>308</v>
      </c>
      <c r="O584">
        <v>10360</v>
      </c>
      <c r="P584" t="s">
        <v>307</v>
      </c>
      <c r="Q584" t="s">
        <v>308</v>
      </c>
      <c r="R584" t="s">
        <v>338</v>
      </c>
      <c r="S584" s="46">
        <v>-16506.25</v>
      </c>
      <c r="U584" s="46">
        <v>24</v>
      </c>
      <c r="IF584">
        <v>10360</v>
      </c>
      <c r="IG584" t="s">
        <v>307</v>
      </c>
      <c r="IH584" t="s">
        <v>285</v>
      </c>
      <c r="IK584">
        <v>-2</v>
      </c>
      <c r="IL584" t="s">
        <v>279</v>
      </c>
      <c r="IM584" t="s">
        <v>280</v>
      </c>
      <c r="IN584" t="s">
        <v>661</v>
      </c>
      <c r="IP584" t="s">
        <v>677</v>
      </c>
    </row>
    <row r="585" spans="1:250" x14ac:dyDescent="0.25">
      <c r="A585">
        <v>44392</v>
      </c>
      <c r="B585">
        <v>-890804480</v>
      </c>
      <c r="C585">
        <v>1837</v>
      </c>
      <c r="D585" t="s">
        <v>273</v>
      </c>
      <c r="E585" t="s">
        <v>274</v>
      </c>
      <c r="F585">
        <v>9695</v>
      </c>
      <c r="G585" t="s">
        <v>281</v>
      </c>
      <c r="H585" t="s">
        <v>282</v>
      </c>
      <c r="I585">
        <v>436</v>
      </c>
      <c r="J585" t="s">
        <v>656</v>
      </c>
      <c r="K585" t="s">
        <v>657</v>
      </c>
      <c r="L585">
        <v>10360</v>
      </c>
      <c r="M585" t="s">
        <v>307</v>
      </c>
      <c r="N585" t="s">
        <v>308</v>
      </c>
      <c r="O585">
        <v>10360</v>
      </c>
      <c r="P585" t="s">
        <v>307</v>
      </c>
      <c r="Q585" t="s">
        <v>308</v>
      </c>
      <c r="R585" t="s">
        <v>338</v>
      </c>
      <c r="S585" s="46">
        <v>-10420.36</v>
      </c>
      <c r="U585" s="46">
        <v>24</v>
      </c>
      <c r="IF585">
        <v>10360</v>
      </c>
      <c r="IG585" t="s">
        <v>307</v>
      </c>
      <c r="IH585" t="s">
        <v>285</v>
      </c>
      <c r="IK585">
        <v>-2</v>
      </c>
      <c r="IL585" t="s">
        <v>279</v>
      </c>
      <c r="IM585" t="s">
        <v>280</v>
      </c>
      <c r="IN585" t="s">
        <v>661</v>
      </c>
      <c r="IP585" t="s">
        <v>677</v>
      </c>
    </row>
    <row r="586" spans="1:250" x14ac:dyDescent="0.25">
      <c r="A586">
        <v>44393</v>
      </c>
      <c r="B586">
        <v>-890804480</v>
      </c>
      <c r="C586">
        <v>1837</v>
      </c>
      <c r="D586" t="s">
        <v>273</v>
      </c>
      <c r="E586" t="s">
        <v>274</v>
      </c>
      <c r="F586">
        <v>9695</v>
      </c>
      <c r="G586" t="s">
        <v>281</v>
      </c>
      <c r="H586" t="s">
        <v>282</v>
      </c>
      <c r="I586">
        <v>435</v>
      </c>
      <c r="J586" t="s">
        <v>491</v>
      </c>
      <c r="K586" t="s">
        <v>492</v>
      </c>
      <c r="L586">
        <v>10360</v>
      </c>
      <c r="M586" t="s">
        <v>307</v>
      </c>
      <c r="N586" t="s">
        <v>308</v>
      </c>
      <c r="O586">
        <v>10360</v>
      </c>
      <c r="P586" t="s">
        <v>307</v>
      </c>
      <c r="Q586" t="s">
        <v>308</v>
      </c>
      <c r="R586" t="s">
        <v>338</v>
      </c>
      <c r="S586" s="46">
        <v>-10420.36</v>
      </c>
      <c r="U586" s="46">
        <v>24</v>
      </c>
      <c r="IF586">
        <v>10360</v>
      </c>
      <c r="IG586" t="s">
        <v>307</v>
      </c>
      <c r="IH586" t="s">
        <v>285</v>
      </c>
      <c r="IK586">
        <v>-2</v>
      </c>
      <c r="IL586" t="s">
        <v>279</v>
      </c>
      <c r="IM586" t="s">
        <v>280</v>
      </c>
      <c r="IN586" t="s">
        <v>661</v>
      </c>
      <c r="IP586" t="s">
        <v>677</v>
      </c>
    </row>
    <row r="587" spans="1:250" x14ac:dyDescent="0.25">
      <c r="A587">
        <v>44394</v>
      </c>
      <c r="B587">
        <v>-890804480</v>
      </c>
      <c r="C587">
        <v>1837</v>
      </c>
      <c r="D587" t="s">
        <v>273</v>
      </c>
      <c r="E587" t="s">
        <v>274</v>
      </c>
      <c r="F587">
        <v>9695</v>
      </c>
      <c r="G587" t="s">
        <v>281</v>
      </c>
      <c r="H587" t="s">
        <v>282</v>
      </c>
      <c r="I587">
        <v>431</v>
      </c>
      <c r="J587" t="s">
        <v>493</v>
      </c>
      <c r="K587" t="s">
        <v>494</v>
      </c>
      <c r="L587">
        <v>10360</v>
      </c>
      <c r="M587" t="s">
        <v>307</v>
      </c>
      <c r="N587" t="s">
        <v>308</v>
      </c>
      <c r="O587">
        <v>10360</v>
      </c>
      <c r="P587" t="s">
        <v>307</v>
      </c>
      <c r="Q587" t="s">
        <v>308</v>
      </c>
      <c r="R587" t="s">
        <v>338</v>
      </c>
      <c r="S587" s="46">
        <v>-5031.8</v>
      </c>
      <c r="U587" s="46">
        <v>24</v>
      </c>
      <c r="IF587">
        <v>10360</v>
      </c>
      <c r="IG587" t="s">
        <v>307</v>
      </c>
      <c r="IH587" t="s">
        <v>285</v>
      </c>
      <c r="IK587">
        <v>-2</v>
      </c>
      <c r="IL587" t="s">
        <v>279</v>
      </c>
      <c r="IM587" t="s">
        <v>280</v>
      </c>
      <c r="IN587" t="s">
        <v>661</v>
      </c>
      <c r="IP587" t="s">
        <v>677</v>
      </c>
    </row>
    <row r="588" spans="1:250" x14ac:dyDescent="0.25">
      <c r="A588">
        <v>44395</v>
      </c>
      <c r="B588">
        <v>-890804480</v>
      </c>
      <c r="C588">
        <v>1837</v>
      </c>
      <c r="D588" t="s">
        <v>273</v>
      </c>
      <c r="E588" t="s">
        <v>274</v>
      </c>
      <c r="F588">
        <v>1848</v>
      </c>
      <c r="G588" t="s">
        <v>286</v>
      </c>
      <c r="H588" t="s">
        <v>274</v>
      </c>
      <c r="I588">
        <v>420</v>
      </c>
      <c r="J588" t="s">
        <v>403</v>
      </c>
      <c r="K588" t="s">
        <v>404</v>
      </c>
      <c r="L588">
        <v>12390</v>
      </c>
      <c r="M588" t="s">
        <v>309</v>
      </c>
      <c r="N588" t="s">
        <v>310</v>
      </c>
      <c r="O588">
        <v>12390</v>
      </c>
      <c r="P588" t="s">
        <v>309</v>
      </c>
      <c r="Q588" t="s">
        <v>310</v>
      </c>
      <c r="R588" t="s">
        <v>338</v>
      </c>
      <c r="S588" s="46">
        <v>-19.59</v>
      </c>
      <c r="U588" s="46">
        <v>24</v>
      </c>
      <c r="IF588">
        <v>12390</v>
      </c>
      <c r="IG588" t="s">
        <v>309</v>
      </c>
      <c r="IH588" t="s">
        <v>288</v>
      </c>
      <c r="IK588">
        <v>-2</v>
      </c>
      <c r="IL588" t="s">
        <v>279</v>
      </c>
      <c r="IM588" t="s">
        <v>280</v>
      </c>
      <c r="IN588" t="s">
        <v>654</v>
      </c>
      <c r="IP588" t="s">
        <v>678</v>
      </c>
    </row>
    <row r="589" spans="1:250" x14ac:dyDescent="0.25">
      <c r="A589">
        <v>44396</v>
      </c>
      <c r="B589">
        <v>-890804480</v>
      </c>
      <c r="C589">
        <v>1837</v>
      </c>
      <c r="D589" t="s">
        <v>273</v>
      </c>
      <c r="E589" t="s">
        <v>274</v>
      </c>
      <c r="F589">
        <v>1848</v>
      </c>
      <c r="G589" t="s">
        <v>286</v>
      </c>
      <c r="H589" t="s">
        <v>274</v>
      </c>
      <c r="I589">
        <v>411</v>
      </c>
      <c r="J589" t="s">
        <v>393</v>
      </c>
      <c r="K589" t="s">
        <v>394</v>
      </c>
      <c r="L589">
        <v>12390</v>
      </c>
      <c r="M589" t="s">
        <v>309</v>
      </c>
      <c r="N589" t="s">
        <v>310</v>
      </c>
      <c r="O589">
        <v>12390</v>
      </c>
      <c r="P589" t="s">
        <v>309</v>
      </c>
      <c r="Q589" t="s">
        <v>310</v>
      </c>
      <c r="R589" t="s">
        <v>338</v>
      </c>
      <c r="S589" s="46">
        <v>-33.44</v>
      </c>
      <c r="U589" s="46">
        <v>24</v>
      </c>
      <c r="IF589">
        <v>12390</v>
      </c>
      <c r="IG589" t="s">
        <v>309</v>
      </c>
      <c r="IH589" t="s">
        <v>288</v>
      </c>
      <c r="IK589">
        <v>-2</v>
      </c>
      <c r="IL589" t="s">
        <v>279</v>
      </c>
      <c r="IM589" t="s">
        <v>280</v>
      </c>
      <c r="IN589" t="s">
        <v>654</v>
      </c>
      <c r="IP589" t="s">
        <v>678</v>
      </c>
    </row>
    <row r="590" spans="1:250" x14ac:dyDescent="0.25">
      <c r="A590">
        <v>44397</v>
      </c>
      <c r="B590">
        <v>-890804480</v>
      </c>
      <c r="C590">
        <v>1837</v>
      </c>
      <c r="D590" t="s">
        <v>273</v>
      </c>
      <c r="E590" t="s">
        <v>274</v>
      </c>
      <c r="F590">
        <v>1848</v>
      </c>
      <c r="G590" t="s">
        <v>286</v>
      </c>
      <c r="H590" t="s">
        <v>274</v>
      </c>
      <c r="I590">
        <v>435</v>
      </c>
      <c r="J590" t="s">
        <v>491</v>
      </c>
      <c r="K590" t="s">
        <v>492</v>
      </c>
      <c r="L590">
        <v>12390</v>
      </c>
      <c r="M590" t="s">
        <v>309</v>
      </c>
      <c r="N590" t="s">
        <v>310</v>
      </c>
      <c r="O590">
        <v>12390</v>
      </c>
      <c r="P590" t="s">
        <v>309</v>
      </c>
      <c r="Q590" t="s">
        <v>310</v>
      </c>
      <c r="R590" t="s">
        <v>338</v>
      </c>
      <c r="S590" s="46">
        <v>-477.05</v>
      </c>
      <c r="U590" s="46">
        <v>24</v>
      </c>
      <c r="IF590">
        <v>12390</v>
      </c>
      <c r="IG590" t="s">
        <v>309</v>
      </c>
      <c r="IH590" t="s">
        <v>288</v>
      </c>
      <c r="IK590">
        <v>-2</v>
      </c>
      <c r="IL590" t="s">
        <v>279</v>
      </c>
      <c r="IM590" t="s">
        <v>280</v>
      </c>
      <c r="IN590" t="s">
        <v>654</v>
      </c>
      <c r="IP590" t="s">
        <v>678</v>
      </c>
    </row>
    <row r="591" spans="1:250" x14ac:dyDescent="0.25">
      <c r="A591">
        <v>44398</v>
      </c>
      <c r="B591">
        <v>-890804480</v>
      </c>
      <c r="C591">
        <v>1837</v>
      </c>
      <c r="D591" t="s">
        <v>273</v>
      </c>
      <c r="E591" t="s">
        <v>274</v>
      </c>
      <c r="F591">
        <v>1848</v>
      </c>
      <c r="G591" t="s">
        <v>286</v>
      </c>
      <c r="H591" t="s">
        <v>274</v>
      </c>
      <c r="I591">
        <v>431</v>
      </c>
      <c r="J591" t="s">
        <v>493</v>
      </c>
      <c r="K591" t="s">
        <v>494</v>
      </c>
      <c r="L591">
        <v>12390</v>
      </c>
      <c r="M591" t="s">
        <v>309</v>
      </c>
      <c r="N591" t="s">
        <v>310</v>
      </c>
      <c r="O591">
        <v>12390</v>
      </c>
      <c r="P591" t="s">
        <v>309</v>
      </c>
      <c r="Q591" t="s">
        <v>310</v>
      </c>
      <c r="R591" t="s">
        <v>338</v>
      </c>
      <c r="S591" s="46">
        <v>-712.79</v>
      </c>
      <c r="U591" s="46">
        <v>24</v>
      </c>
      <c r="IF591">
        <v>12390</v>
      </c>
      <c r="IG591" t="s">
        <v>309</v>
      </c>
      <c r="IH591" t="s">
        <v>288</v>
      </c>
      <c r="IK591">
        <v>-2</v>
      </c>
      <c r="IL591" t="s">
        <v>279</v>
      </c>
      <c r="IM591" t="s">
        <v>280</v>
      </c>
      <c r="IN591" t="s">
        <v>654</v>
      </c>
      <c r="IP591" t="s">
        <v>678</v>
      </c>
    </row>
    <row r="592" spans="1:250" x14ac:dyDescent="0.25">
      <c r="A592">
        <v>44399</v>
      </c>
      <c r="B592">
        <v>-890804480</v>
      </c>
      <c r="C592">
        <v>1837</v>
      </c>
      <c r="D592" t="s">
        <v>273</v>
      </c>
      <c r="E592" t="s">
        <v>274</v>
      </c>
      <c r="F592">
        <v>1848</v>
      </c>
      <c r="G592" t="s">
        <v>286</v>
      </c>
      <c r="H592" t="s">
        <v>274</v>
      </c>
      <c r="I592">
        <v>429</v>
      </c>
      <c r="J592" t="s">
        <v>395</v>
      </c>
      <c r="K592" t="s">
        <v>396</v>
      </c>
      <c r="L592">
        <v>12390</v>
      </c>
      <c r="M592" t="s">
        <v>309</v>
      </c>
      <c r="N592" t="s">
        <v>310</v>
      </c>
      <c r="O592">
        <v>12390</v>
      </c>
      <c r="P592" t="s">
        <v>309</v>
      </c>
      <c r="Q592" t="s">
        <v>310</v>
      </c>
      <c r="R592" t="s">
        <v>338</v>
      </c>
      <c r="S592" s="46">
        <v>-950.38</v>
      </c>
      <c r="U592" s="46">
        <v>24</v>
      </c>
      <c r="IF592">
        <v>12390</v>
      </c>
      <c r="IG592" t="s">
        <v>309</v>
      </c>
      <c r="IH592" t="s">
        <v>288</v>
      </c>
      <c r="IK592">
        <v>-2</v>
      </c>
      <c r="IL592" t="s">
        <v>279</v>
      </c>
      <c r="IM592" t="s">
        <v>280</v>
      </c>
      <c r="IN592" t="s">
        <v>654</v>
      </c>
      <c r="IP592" t="s">
        <v>678</v>
      </c>
    </row>
    <row r="593" spans="1:250" x14ac:dyDescent="0.25">
      <c r="A593">
        <v>44400</v>
      </c>
      <c r="B593">
        <v>-890804480</v>
      </c>
      <c r="C593">
        <v>1837</v>
      </c>
      <c r="D593" t="s">
        <v>273</v>
      </c>
      <c r="E593" t="s">
        <v>274</v>
      </c>
      <c r="F593">
        <v>1848</v>
      </c>
      <c r="G593" t="s">
        <v>286</v>
      </c>
      <c r="H593" t="s">
        <v>274</v>
      </c>
      <c r="I593">
        <v>427</v>
      </c>
      <c r="J593" t="s">
        <v>397</v>
      </c>
      <c r="K593" t="s">
        <v>398</v>
      </c>
      <c r="L593">
        <v>12390</v>
      </c>
      <c r="M593" t="s">
        <v>309</v>
      </c>
      <c r="N593" t="s">
        <v>310</v>
      </c>
      <c r="O593">
        <v>12390</v>
      </c>
      <c r="P593" t="s">
        <v>309</v>
      </c>
      <c r="Q593" t="s">
        <v>310</v>
      </c>
      <c r="R593" t="s">
        <v>338</v>
      </c>
      <c r="S593" s="46">
        <v>-554.39</v>
      </c>
      <c r="U593" s="46">
        <v>24</v>
      </c>
      <c r="IF593">
        <v>12390</v>
      </c>
      <c r="IG593" t="s">
        <v>309</v>
      </c>
      <c r="IH593" t="s">
        <v>288</v>
      </c>
      <c r="IK593">
        <v>-2</v>
      </c>
      <c r="IL593" t="s">
        <v>279</v>
      </c>
      <c r="IM593" t="s">
        <v>280</v>
      </c>
      <c r="IN593" t="s">
        <v>654</v>
      </c>
      <c r="IP593" t="s">
        <v>678</v>
      </c>
    </row>
    <row r="594" spans="1:250" x14ac:dyDescent="0.25">
      <c r="A594">
        <v>44401</v>
      </c>
      <c r="B594">
        <v>-890804480</v>
      </c>
      <c r="C594">
        <v>1837</v>
      </c>
      <c r="D594" t="s">
        <v>273</v>
      </c>
      <c r="E594" t="s">
        <v>274</v>
      </c>
      <c r="F594">
        <v>1848</v>
      </c>
      <c r="G594" t="s">
        <v>286</v>
      </c>
      <c r="H594" t="s">
        <v>274</v>
      </c>
      <c r="I594">
        <v>437</v>
      </c>
      <c r="J594" t="s">
        <v>658</v>
      </c>
      <c r="K594" t="s">
        <v>659</v>
      </c>
      <c r="L594">
        <v>12390</v>
      </c>
      <c r="M594" t="s">
        <v>309</v>
      </c>
      <c r="N594" t="s">
        <v>310</v>
      </c>
      <c r="O594">
        <v>12390</v>
      </c>
      <c r="P594" t="s">
        <v>309</v>
      </c>
      <c r="Q594" t="s">
        <v>310</v>
      </c>
      <c r="R594" t="s">
        <v>338</v>
      </c>
      <c r="S594" s="46">
        <v>-795.09</v>
      </c>
      <c r="U594" s="46">
        <v>24</v>
      </c>
      <c r="IF594">
        <v>12390</v>
      </c>
      <c r="IG594" t="s">
        <v>309</v>
      </c>
      <c r="IH594" t="s">
        <v>288</v>
      </c>
      <c r="IK594">
        <v>-2</v>
      </c>
      <c r="IL594" t="s">
        <v>279</v>
      </c>
      <c r="IM594" t="s">
        <v>280</v>
      </c>
      <c r="IN594" t="s">
        <v>654</v>
      </c>
      <c r="IP594" t="s">
        <v>678</v>
      </c>
    </row>
    <row r="595" spans="1:250" x14ac:dyDescent="0.25">
      <c r="A595">
        <v>44402</v>
      </c>
      <c r="B595">
        <v>-890804480</v>
      </c>
      <c r="C595">
        <v>1837</v>
      </c>
      <c r="D595" t="s">
        <v>273</v>
      </c>
      <c r="E595" t="s">
        <v>274</v>
      </c>
      <c r="F595">
        <v>1848</v>
      </c>
      <c r="G595" t="s">
        <v>286</v>
      </c>
      <c r="H595" t="s">
        <v>274</v>
      </c>
      <c r="I595">
        <v>436</v>
      </c>
      <c r="J595" t="s">
        <v>656</v>
      </c>
      <c r="K595" t="s">
        <v>657</v>
      </c>
      <c r="L595">
        <v>12390</v>
      </c>
      <c r="M595" t="s">
        <v>309</v>
      </c>
      <c r="N595" t="s">
        <v>310</v>
      </c>
      <c r="O595">
        <v>12390</v>
      </c>
      <c r="P595" t="s">
        <v>309</v>
      </c>
      <c r="Q595" t="s">
        <v>310</v>
      </c>
      <c r="R595" t="s">
        <v>338</v>
      </c>
      <c r="S595" s="46">
        <v>-477.05</v>
      </c>
      <c r="U595" s="46">
        <v>24</v>
      </c>
      <c r="IF595">
        <v>12390</v>
      </c>
      <c r="IG595" t="s">
        <v>309</v>
      </c>
      <c r="IH595" t="s">
        <v>288</v>
      </c>
      <c r="IK595">
        <v>-2</v>
      </c>
      <c r="IL595" t="s">
        <v>279</v>
      </c>
      <c r="IM595" t="s">
        <v>280</v>
      </c>
      <c r="IN595" t="s">
        <v>654</v>
      </c>
      <c r="IP595" t="s">
        <v>678</v>
      </c>
    </row>
    <row r="596" spans="1:250" x14ac:dyDescent="0.25">
      <c r="A596">
        <v>44403</v>
      </c>
      <c r="B596">
        <v>-890804480</v>
      </c>
      <c r="C596">
        <v>1837</v>
      </c>
      <c r="D596" t="s">
        <v>273</v>
      </c>
      <c r="E596" t="s">
        <v>274</v>
      </c>
      <c r="F596">
        <v>7057</v>
      </c>
      <c r="G596" t="s">
        <v>291</v>
      </c>
      <c r="H596" t="s">
        <v>292</v>
      </c>
      <c r="I596">
        <v>437</v>
      </c>
      <c r="J596" t="s">
        <v>658</v>
      </c>
      <c r="K596" t="s">
        <v>659</v>
      </c>
      <c r="L596">
        <v>12390</v>
      </c>
      <c r="M596" t="s">
        <v>309</v>
      </c>
      <c r="N596" t="s">
        <v>310</v>
      </c>
      <c r="O596">
        <v>12390</v>
      </c>
      <c r="P596" t="s">
        <v>309</v>
      </c>
      <c r="Q596" t="s">
        <v>310</v>
      </c>
      <c r="R596" t="s">
        <v>338</v>
      </c>
      <c r="S596" s="46">
        <v>-1862.65</v>
      </c>
      <c r="U596" s="46">
        <v>24</v>
      </c>
      <c r="IF596">
        <v>12390</v>
      </c>
      <c r="IG596" t="s">
        <v>309</v>
      </c>
      <c r="IH596" t="s">
        <v>293</v>
      </c>
      <c r="IK596">
        <v>-2</v>
      </c>
      <c r="IL596" t="s">
        <v>279</v>
      </c>
      <c r="IM596" t="s">
        <v>280</v>
      </c>
      <c r="IN596" t="s">
        <v>666</v>
      </c>
      <c r="IP596" t="s">
        <v>679</v>
      </c>
    </row>
    <row r="597" spans="1:250" x14ac:dyDescent="0.25">
      <c r="A597">
        <v>44404</v>
      </c>
      <c r="B597">
        <v>-890804480</v>
      </c>
      <c r="C597">
        <v>1837</v>
      </c>
      <c r="D597" t="s">
        <v>273</v>
      </c>
      <c r="E597" t="s">
        <v>274</v>
      </c>
      <c r="F597">
        <v>7057</v>
      </c>
      <c r="G597" t="s">
        <v>291</v>
      </c>
      <c r="H597" t="s">
        <v>292</v>
      </c>
      <c r="I597">
        <v>436</v>
      </c>
      <c r="J597" t="s">
        <v>656</v>
      </c>
      <c r="K597" t="s">
        <v>657</v>
      </c>
      <c r="L597">
        <v>12390</v>
      </c>
      <c r="M597" t="s">
        <v>309</v>
      </c>
      <c r="N597" t="s">
        <v>310</v>
      </c>
      <c r="O597">
        <v>12390</v>
      </c>
      <c r="P597" t="s">
        <v>309</v>
      </c>
      <c r="Q597" t="s">
        <v>310</v>
      </c>
      <c r="R597" t="s">
        <v>338</v>
      </c>
      <c r="S597" s="46">
        <v>-1117.5899999999999</v>
      </c>
      <c r="U597" s="46">
        <v>24</v>
      </c>
      <c r="IF597">
        <v>12390</v>
      </c>
      <c r="IG597" t="s">
        <v>309</v>
      </c>
      <c r="IH597" t="s">
        <v>293</v>
      </c>
      <c r="IK597">
        <v>-2</v>
      </c>
      <c r="IL597" t="s">
        <v>279</v>
      </c>
      <c r="IM597" t="s">
        <v>280</v>
      </c>
      <c r="IN597" t="s">
        <v>666</v>
      </c>
      <c r="IP597" t="s">
        <v>679</v>
      </c>
    </row>
    <row r="598" spans="1:250" x14ac:dyDescent="0.25">
      <c r="A598">
        <v>44405</v>
      </c>
      <c r="B598">
        <v>-890804480</v>
      </c>
      <c r="C598">
        <v>1837</v>
      </c>
      <c r="D598" t="s">
        <v>273</v>
      </c>
      <c r="E598" t="s">
        <v>274</v>
      </c>
      <c r="F598">
        <v>7057</v>
      </c>
      <c r="G598" t="s">
        <v>291</v>
      </c>
      <c r="H598" t="s">
        <v>292</v>
      </c>
      <c r="I598">
        <v>435</v>
      </c>
      <c r="J598" t="s">
        <v>491</v>
      </c>
      <c r="K598" t="s">
        <v>492</v>
      </c>
      <c r="L598">
        <v>12390</v>
      </c>
      <c r="M598" t="s">
        <v>309</v>
      </c>
      <c r="N598" t="s">
        <v>310</v>
      </c>
      <c r="O598">
        <v>12390</v>
      </c>
      <c r="P598" t="s">
        <v>309</v>
      </c>
      <c r="Q598" t="s">
        <v>310</v>
      </c>
      <c r="R598" t="s">
        <v>338</v>
      </c>
      <c r="S598" s="46">
        <v>-886.02</v>
      </c>
      <c r="U598" s="46">
        <v>24</v>
      </c>
      <c r="IF598">
        <v>12390</v>
      </c>
      <c r="IG598" t="s">
        <v>309</v>
      </c>
      <c r="IH598" t="s">
        <v>293</v>
      </c>
      <c r="IK598">
        <v>-2</v>
      </c>
      <c r="IL598" t="s">
        <v>279</v>
      </c>
      <c r="IM598" t="s">
        <v>280</v>
      </c>
      <c r="IN598" t="s">
        <v>666</v>
      </c>
      <c r="IP598" t="s">
        <v>679</v>
      </c>
    </row>
    <row r="599" spans="1:250" x14ac:dyDescent="0.25">
      <c r="A599">
        <v>44406</v>
      </c>
      <c r="B599">
        <v>-890804480</v>
      </c>
      <c r="C599">
        <v>1837</v>
      </c>
      <c r="D599" t="s">
        <v>273</v>
      </c>
      <c r="E599" t="s">
        <v>274</v>
      </c>
      <c r="F599">
        <v>7057</v>
      </c>
      <c r="G599" t="s">
        <v>291</v>
      </c>
      <c r="H599" t="s">
        <v>292</v>
      </c>
      <c r="I599">
        <v>431</v>
      </c>
      <c r="J599" t="s">
        <v>493</v>
      </c>
      <c r="K599" t="s">
        <v>494</v>
      </c>
      <c r="L599">
        <v>12390</v>
      </c>
      <c r="M599" t="s">
        <v>309</v>
      </c>
      <c r="N599" t="s">
        <v>310</v>
      </c>
      <c r="O599">
        <v>12390</v>
      </c>
      <c r="P599" t="s">
        <v>309</v>
      </c>
      <c r="Q599" t="s">
        <v>310</v>
      </c>
      <c r="R599" t="s">
        <v>338</v>
      </c>
      <c r="S599" s="46">
        <v>-1676.39</v>
      </c>
      <c r="U599" s="46">
        <v>24</v>
      </c>
      <c r="IF599">
        <v>12390</v>
      </c>
      <c r="IG599" t="s">
        <v>309</v>
      </c>
      <c r="IH599" t="s">
        <v>293</v>
      </c>
      <c r="IK599">
        <v>-2</v>
      </c>
      <c r="IL599" t="s">
        <v>279</v>
      </c>
      <c r="IM599" t="s">
        <v>280</v>
      </c>
      <c r="IN599" t="s">
        <v>666</v>
      </c>
      <c r="IP599" t="s">
        <v>679</v>
      </c>
    </row>
    <row r="600" spans="1:250" x14ac:dyDescent="0.25">
      <c r="A600">
        <v>44407</v>
      </c>
      <c r="B600">
        <v>-890804480</v>
      </c>
      <c r="C600">
        <v>1837</v>
      </c>
      <c r="D600" t="s">
        <v>273</v>
      </c>
      <c r="E600" t="s">
        <v>274</v>
      </c>
      <c r="F600">
        <v>1848</v>
      </c>
      <c r="G600" t="s">
        <v>286</v>
      </c>
      <c r="H600" t="s">
        <v>274</v>
      </c>
      <c r="I600">
        <v>424</v>
      </c>
      <c r="J600" t="s">
        <v>399</v>
      </c>
      <c r="K600" t="s">
        <v>400</v>
      </c>
      <c r="L600">
        <v>12390</v>
      </c>
      <c r="M600" t="s">
        <v>309</v>
      </c>
      <c r="N600" t="s">
        <v>310</v>
      </c>
      <c r="O600">
        <v>12390</v>
      </c>
      <c r="P600" t="s">
        <v>309</v>
      </c>
      <c r="Q600" t="s">
        <v>310</v>
      </c>
      <c r="R600" t="s">
        <v>338</v>
      </c>
      <c r="S600" s="46">
        <v>-25.19</v>
      </c>
      <c r="U600" s="46">
        <v>24</v>
      </c>
      <c r="IF600">
        <v>12390</v>
      </c>
      <c r="IG600" t="s">
        <v>309</v>
      </c>
      <c r="IH600" t="s">
        <v>288</v>
      </c>
      <c r="IK600">
        <v>-2</v>
      </c>
      <c r="IL600" t="s">
        <v>279</v>
      </c>
      <c r="IM600" t="s">
        <v>280</v>
      </c>
      <c r="IN600" t="s">
        <v>654</v>
      </c>
      <c r="IP600" t="s">
        <v>678</v>
      </c>
    </row>
    <row r="601" spans="1:250" x14ac:dyDescent="0.25">
      <c r="A601">
        <v>44408</v>
      </c>
      <c r="B601">
        <v>-890804480</v>
      </c>
      <c r="C601">
        <v>1837</v>
      </c>
      <c r="D601" t="s">
        <v>273</v>
      </c>
      <c r="E601" t="s">
        <v>274</v>
      </c>
      <c r="F601">
        <v>1848</v>
      </c>
      <c r="G601" t="s">
        <v>286</v>
      </c>
      <c r="H601" t="s">
        <v>274</v>
      </c>
      <c r="I601">
        <v>422</v>
      </c>
      <c r="J601" t="s">
        <v>401</v>
      </c>
      <c r="K601" t="s">
        <v>402</v>
      </c>
      <c r="L601">
        <v>12390</v>
      </c>
      <c r="M601" t="s">
        <v>309</v>
      </c>
      <c r="N601" t="s">
        <v>310</v>
      </c>
      <c r="O601">
        <v>12390</v>
      </c>
      <c r="P601" t="s">
        <v>309</v>
      </c>
      <c r="Q601" t="s">
        <v>310</v>
      </c>
      <c r="R601" t="s">
        <v>338</v>
      </c>
      <c r="S601" s="46">
        <v>-33.590000000000003</v>
      </c>
      <c r="U601" s="46">
        <v>24</v>
      </c>
      <c r="IF601">
        <v>12390</v>
      </c>
      <c r="IG601" t="s">
        <v>309</v>
      </c>
      <c r="IH601" t="s">
        <v>288</v>
      </c>
      <c r="IK601">
        <v>-2</v>
      </c>
      <c r="IL601" t="s">
        <v>279</v>
      </c>
      <c r="IM601" t="s">
        <v>280</v>
      </c>
      <c r="IN601" t="s">
        <v>654</v>
      </c>
      <c r="IP601" t="s">
        <v>678</v>
      </c>
    </row>
    <row r="602" spans="1:250" x14ac:dyDescent="0.25">
      <c r="A602">
        <v>44409</v>
      </c>
      <c r="B602">
        <v>-890804480</v>
      </c>
      <c r="C602">
        <v>1837</v>
      </c>
      <c r="D602" t="s">
        <v>273</v>
      </c>
      <c r="E602" t="s">
        <v>274</v>
      </c>
      <c r="F602">
        <v>7057</v>
      </c>
      <c r="G602" t="s">
        <v>291</v>
      </c>
      <c r="H602" t="s">
        <v>292</v>
      </c>
      <c r="I602">
        <v>429</v>
      </c>
      <c r="J602" t="s">
        <v>395</v>
      </c>
      <c r="K602" t="s">
        <v>396</v>
      </c>
      <c r="L602">
        <v>12390</v>
      </c>
      <c r="M602" t="s">
        <v>309</v>
      </c>
      <c r="N602" t="s">
        <v>310</v>
      </c>
      <c r="O602">
        <v>12390</v>
      </c>
      <c r="P602" t="s">
        <v>309</v>
      </c>
      <c r="Q602" t="s">
        <v>310</v>
      </c>
      <c r="R602" t="s">
        <v>338</v>
      </c>
      <c r="S602" s="46">
        <v>-2235.1799999999998</v>
      </c>
      <c r="U602" s="46">
        <v>24</v>
      </c>
      <c r="IF602">
        <v>12390</v>
      </c>
      <c r="IG602" t="s">
        <v>309</v>
      </c>
      <c r="IH602" t="s">
        <v>293</v>
      </c>
      <c r="IK602">
        <v>-2</v>
      </c>
      <c r="IL602" t="s">
        <v>279</v>
      </c>
      <c r="IM602" t="s">
        <v>280</v>
      </c>
      <c r="IN602" t="s">
        <v>666</v>
      </c>
      <c r="IP602" t="s">
        <v>679</v>
      </c>
    </row>
    <row r="603" spans="1:250" x14ac:dyDescent="0.25">
      <c r="A603">
        <v>44410</v>
      </c>
      <c r="B603">
        <v>-890804480</v>
      </c>
      <c r="C603">
        <v>1837</v>
      </c>
      <c r="D603" t="s">
        <v>273</v>
      </c>
      <c r="E603" t="s">
        <v>274</v>
      </c>
      <c r="F603">
        <v>7057</v>
      </c>
      <c r="G603" t="s">
        <v>291</v>
      </c>
      <c r="H603" t="s">
        <v>292</v>
      </c>
      <c r="I603">
        <v>427</v>
      </c>
      <c r="J603" t="s">
        <v>397</v>
      </c>
      <c r="K603" t="s">
        <v>398</v>
      </c>
      <c r="L603">
        <v>12390</v>
      </c>
      <c r="M603" t="s">
        <v>309</v>
      </c>
      <c r="N603" t="s">
        <v>310</v>
      </c>
      <c r="O603">
        <v>12390</v>
      </c>
      <c r="P603" t="s">
        <v>309</v>
      </c>
      <c r="Q603" t="s">
        <v>310</v>
      </c>
      <c r="R603" t="s">
        <v>338</v>
      </c>
      <c r="S603" s="46">
        <v>-1303.8599999999999</v>
      </c>
      <c r="U603" s="46">
        <v>24</v>
      </c>
      <c r="IF603">
        <v>12390</v>
      </c>
      <c r="IG603" t="s">
        <v>309</v>
      </c>
      <c r="IH603" t="s">
        <v>293</v>
      </c>
      <c r="IK603">
        <v>-2</v>
      </c>
      <c r="IL603" t="s">
        <v>279</v>
      </c>
      <c r="IM603" t="s">
        <v>280</v>
      </c>
      <c r="IN603" t="s">
        <v>666</v>
      </c>
      <c r="IP603" t="s">
        <v>679</v>
      </c>
    </row>
    <row r="604" spans="1:250" x14ac:dyDescent="0.25">
      <c r="A604">
        <v>44411</v>
      </c>
      <c r="B604">
        <v>-890804480</v>
      </c>
      <c r="C604">
        <v>1837</v>
      </c>
      <c r="D604" t="s">
        <v>273</v>
      </c>
      <c r="E604" t="s">
        <v>274</v>
      </c>
      <c r="F604">
        <v>7057</v>
      </c>
      <c r="G604" t="s">
        <v>291</v>
      </c>
      <c r="H604" t="s">
        <v>292</v>
      </c>
      <c r="I604">
        <v>424</v>
      </c>
      <c r="J604" t="s">
        <v>399</v>
      </c>
      <c r="K604" t="s">
        <v>400</v>
      </c>
      <c r="L604">
        <v>12390</v>
      </c>
      <c r="M604" t="s">
        <v>309</v>
      </c>
      <c r="N604" t="s">
        <v>310</v>
      </c>
      <c r="O604">
        <v>12390</v>
      </c>
      <c r="P604" t="s">
        <v>309</v>
      </c>
      <c r="Q604" t="s">
        <v>310</v>
      </c>
      <c r="R604" t="s">
        <v>338</v>
      </c>
      <c r="S604" s="46">
        <v>-1619.89</v>
      </c>
      <c r="U604" s="46">
        <v>24</v>
      </c>
      <c r="IF604">
        <v>12390</v>
      </c>
      <c r="IG604" t="s">
        <v>309</v>
      </c>
      <c r="IH604" t="s">
        <v>293</v>
      </c>
      <c r="IK604">
        <v>-2</v>
      </c>
      <c r="IL604" t="s">
        <v>279</v>
      </c>
      <c r="IM604" t="s">
        <v>280</v>
      </c>
      <c r="IN604" t="s">
        <v>666</v>
      </c>
      <c r="IP604" t="s">
        <v>679</v>
      </c>
    </row>
    <row r="605" spans="1:250" x14ac:dyDescent="0.25">
      <c r="A605">
        <v>44412</v>
      </c>
      <c r="B605">
        <v>-890804480</v>
      </c>
      <c r="C605">
        <v>1837</v>
      </c>
      <c r="D605" t="s">
        <v>273</v>
      </c>
      <c r="E605" t="s">
        <v>274</v>
      </c>
      <c r="F605">
        <v>7057</v>
      </c>
      <c r="G605" t="s">
        <v>291</v>
      </c>
      <c r="H605" t="s">
        <v>292</v>
      </c>
      <c r="I605">
        <v>422</v>
      </c>
      <c r="J605" t="s">
        <v>401</v>
      </c>
      <c r="K605" t="s">
        <v>402</v>
      </c>
      <c r="L605">
        <v>12390</v>
      </c>
      <c r="M605" t="s">
        <v>309</v>
      </c>
      <c r="N605" t="s">
        <v>310</v>
      </c>
      <c r="O605">
        <v>12390</v>
      </c>
      <c r="P605" t="s">
        <v>309</v>
      </c>
      <c r="Q605" t="s">
        <v>310</v>
      </c>
      <c r="R605" t="s">
        <v>338</v>
      </c>
      <c r="S605" s="46">
        <v>-2291.6799999999998</v>
      </c>
      <c r="U605" s="46">
        <v>24</v>
      </c>
      <c r="IF605">
        <v>12390</v>
      </c>
      <c r="IG605" t="s">
        <v>309</v>
      </c>
      <c r="IH605" t="s">
        <v>293</v>
      </c>
      <c r="IK605">
        <v>-2</v>
      </c>
      <c r="IL605" t="s">
        <v>279</v>
      </c>
      <c r="IM605" t="s">
        <v>280</v>
      </c>
      <c r="IN605" t="s">
        <v>666</v>
      </c>
      <c r="IP605" t="s">
        <v>679</v>
      </c>
    </row>
    <row r="606" spans="1:250" x14ac:dyDescent="0.25">
      <c r="A606">
        <v>44413</v>
      </c>
      <c r="B606">
        <v>-890804480</v>
      </c>
      <c r="C606">
        <v>1837</v>
      </c>
      <c r="D606" t="s">
        <v>273</v>
      </c>
      <c r="E606" t="s">
        <v>274</v>
      </c>
      <c r="F606">
        <v>1848</v>
      </c>
      <c r="G606" t="s">
        <v>286</v>
      </c>
      <c r="H606" t="s">
        <v>274</v>
      </c>
      <c r="I606">
        <v>420</v>
      </c>
      <c r="J606" t="s">
        <v>403</v>
      </c>
      <c r="K606" t="s">
        <v>404</v>
      </c>
      <c r="L606">
        <v>12391</v>
      </c>
      <c r="M606" t="s">
        <v>311</v>
      </c>
      <c r="N606" t="s">
        <v>312</v>
      </c>
      <c r="O606">
        <v>12391</v>
      </c>
      <c r="P606" t="s">
        <v>311</v>
      </c>
      <c r="Q606" t="s">
        <v>312</v>
      </c>
      <c r="R606" t="s">
        <v>338</v>
      </c>
      <c r="S606" s="46">
        <v>-1508.27</v>
      </c>
      <c r="U606" s="46">
        <v>24</v>
      </c>
      <c r="IF606">
        <v>12391</v>
      </c>
      <c r="IG606" t="s">
        <v>311</v>
      </c>
      <c r="IH606" t="s">
        <v>288</v>
      </c>
      <c r="IK606">
        <v>-2</v>
      </c>
      <c r="IL606" t="s">
        <v>279</v>
      </c>
      <c r="IM606" t="s">
        <v>280</v>
      </c>
      <c r="IN606" t="s">
        <v>654</v>
      </c>
      <c r="IP606" t="s">
        <v>680</v>
      </c>
    </row>
    <row r="607" spans="1:250" x14ac:dyDescent="0.25">
      <c r="A607">
        <v>44414</v>
      </c>
      <c r="B607">
        <v>-890804480</v>
      </c>
      <c r="C607">
        <v>1837</v>
      </c>
      <c r="D607" t="s">
        <v>273</v>
      </c>
      <c r="E607" t="s">
        <v>274</v>
      </c>
      <c r="F607">
        <v>1848</v>
      </c>
      <c r="G607" t="s">
        <v>286</v>
      </c>
      <c r="H607" t="s">
        <v>274</v>
      </c>
      <c r="I607">
        <v>411</v>
      </c>
      <c r="J607" t="s">
        <v>393</v>
      </c>
      <c r="K607" t="s">
        <v>394</v>
      </c>
      <c r="L607">
        <v>12391</v>
      </c>
      <c r="M607" t="s">
        <v>311</v>
      </c>
      <c r="N607" t="s">
        <v>312</v>
      </c>
      <c r="O607">
        <v>12391</v>
      </c>
      <c r="P607" t="s">
        <v>311</v>
      </c>
      <c r="Q607" t="s">
        <v>312</v>
      </c>
      <c r="R607" t="s">
        <v>338</v>
      </c>
      <c r="S607" s="46">
        <v>-2573.7600000000002</v>
      </c>
      <c r="U607" s="46">
        <v>24</v>
      </c>
      <c r="IF607">
        <v>12391</v>
      </c>
      <c r="IG607" t="s">
        <v>311</v>
      </c>
      <c r="IH607" t="s">
        <v>288</v>
      </c>
      <c r="IK607">
        <v>-2</v>
      </c>
      <c r="IL607" t="s">
        <v>279</v>
      </c>
      <c r="IM607" t="s">
        <v>280</v>
      </c>
      <c r="IN607" t="s">
        <v>654</v>
      </c>
      <c r="IP607" t="s">
        <v>680</v>
      </c>
    </row>
    <row r="608" spans="1:250" x14ac:dyDescent="0.25">
      <c r="A608">
        <v>44415</v>
      </c>
      <c r="B608">
        <v>-890804480</v>
      </c>
      <c r="C608">
        <v>1837</v>
      </c>
      <c r="D608" t="s">
        <v>273</v>
      </c>
      <c r="E608" t="s">
        <v>274</v>
      </c>
      <c r="F608">
        <v>1848</v>
      </c>
      <c r="G608" t="s">
        <v>286</v>
      </c>
      <c r="H608" t="s">
        <v>274</v>
      </c>
      <c r="I608">
        <v>435</v>
      </c>
      <c r="J608" t="s">
        <v>491</v>
      </c>
      <c r="K608" t="s">
        <v>492</v>
      </c>
      <c r="L608">
        <v>12391</v>
      </c>
      <c r="M608" t="s">
        <v>311</v>
      </c>
      <c r="N608" t="s">
        <v>312</v>
      </c>
      <c r="O608">
        <v>12391</v>
      </c>
      <c r="P608" t="s">
        <v>311</v>
      </c>
      <c r="Q608" t="s">
        <v>312</v>
      </c>
      <c r="R608" t="s">
        <v>338</v>
      </c>
      <c r="S608" s="46">
        <v>-1302.8399999999999</v>
      </c>
      <c r="U608" s="46">
        <v>24</v>
      </c>
      <c r="IF608">
        <v>12391</v>
      </c>
      <c r="IG608" t="s">
        <v>311</v>
      </c>
      <c r="IH608" t="s">
        <v>288</v>
      </c>
      <c r="IK608">
        <v>-2</v>
      </c>
      <c r="IL608" t="s">
        <v>279</v>
      </c>
      <c r="IM608" t="s">
        <v>280</v>
      </c>
      <c r="IN608" t="s">
        <v>654</v>
      </c>
      <c r="IP608" t="s">
        <v>680</v>
      </c>
    </row>
    <row r="609" spans="1:250" x14ac:dyDescent="0.25">
      <c r="A609">
        <v>44416</v>
      </c>
      <c r="B609">
        <v>-890804480</v>
      </c>
      <c r="C609">
        <v>1837</v>
      </c>
      <c r="D609" t="s">
        <v>273</v>
      </c>
      <c r="E609" t="s">
        <v>274</v>
      </c>
      <c r="F609">
        <v>1848</v>
      </c>
      <c r="G609" t="s">
        <v>286</v>
      </c>
      <c r="H609" t="s">
        <v>274</v>
      </c>
      <c r="I609">
        <v>431</v>
      </c>
      <c r="J609" t="s">
        <v>493</v>
      </c>
      <c r="K609" t="s">
        <v>494</v>
      </c>
      <c r="L609">
        <v>12391</v>
      </c>
      <c r="M609" t="s">
        <v>311</v>
      </c>
      <c r="N609" t="s">
        <v>312</v>
      </c>
      <c r="O609">
        <v>12391</v>
      </c>
      <c r="P609" t="s">
        <v>311</v>
      </c>
      <c r="Q609" t="s">
        <v>312</v>
      </c>
      <c r="R609" t="s">
        <v>338</v>
      </c>
      <c r="S609" s="46">
        <v>-1946.63</v>
      </c>
      <c r="U609" s="46">
        <v>24</v>
      </c>
      <c r="IF609">
        <v>12391</v>
      </c>
      <c r="IG609" t="s">
        <v>311</v>
      </c>
      <c r="IH609" t="s">
        <v>288</v>
      </c>
      <c r="IK609">
        <v>-2</v>
      </c>
      <c r="IL609" t="s">
        <v>279</v>
      </c>
      <c r="IM609" t="s">
        <v>280</v>
      </c>
      <c r="IN609" t="s">
        <v>654</v>
      </c>
      <c r="IP609" t="s">
        <v>680</v>
      </c>
    </row>
    <row r="610" spans="1:250" x14ac:dyDescent="0.25">
      <c r="A610">
        <v>44417</v>
      </c>
      <c r="B610">
        <v>-890804480</v>
      </c>
      <c r="C610">
        <v>1837</v>
      </c>
      <c r="D610" t="s">
        <v>273</v>
      </c>
      <c r="E610" t="s">
        <v>274</v>
      </c>
      <c r="F610">
        <v>1848</v>
      </c>
      <c r="G610" t="s">
        <v>286</v>
      </c>
      <c r="H610" t="s">
        <v>274</v>
      </c>
      <c r="I610">
        <v>429</v>
      </c>
      <c r="J610" t="s">
        <v>395</v>
      </c>
      <c r="K610" t="s">
        <v>396</v>
      </c>
      <c r="L610">
        <v>12391</v>
      </c>
      <c r="M610" t="s">
        <v>311</v>
      </c>
      <c r="N610" t="s">
        <v>312</v>
      </c>
      <c r="O610">
        <v>12391</v>
      </c>
      <c r="P610" t="s">
        <v>311</v>
      </c>
      <c r="Q610" t="s">
        <v>312</v>
      </c>
      <c r="R610" t="s">
        <v>338</v>
      </c>
      <c r="S610" s="46">
        <v>-2595.5100000000002</v>
      </c>
      <c r="U610" s="46">
        <v>24</v>
      </c>
      <c r="IF610">
        <v>12391</v>
      </c>
      <c r="IG610" t="s">
        <v>311</v>
      </c>
      <c r="IH610" t="s">
        <v>288</v>
      </c>
      <c r="IK610">
        <v>-2</v>
      </c>
      <c r="IL610" t="s">
        <v>279</v>
      </c>
      <c r="IM610" t="s">
        <v>280</v>
      </c>
      <c r="IN610" t="s">
        <v>654</v>
      </c>
      <c r="IP610" t="s">
        <v>680</v>
      </c>
    </row>
    <row r="611" spans="1:250" x14ac:dyDescent="0.25">
      <c r="A611">
        <v>44418</v>
      </c>
      <c r="B611">
        <v>-890804480</v>
      </c>
      <c r="C611">
        <v>1837</v>
      </c>
      <c r="D611" t="s">
        <v>273</v>
      </c>
      <c r="E611" t="s">
        <v>274</v>
      </c>
      <c r="F611">
        <v>1848</v>
      </c>
      <c r="G611" t="s">
        <v>286</v>
      </c>
      <c r="H611" t="s">
        <v>274</v>
      </c>
      <c r="I611">
        <v>427</v>
      </c>
      <c r="J611" t="s">
        <v>397</v>
      </c>
      <c r="K611" t="s">
        <v>398</v>
      </c>
      <c r="L611">
        <v>12391</v>
      </c>
      <c r="M611" t="s">
        <v>311</v>
      </c>
      <c r="N611" t="s">
        <v>312</v>
      </c>
      <c r="O611">
        <v>12391</v>
      </c>
      <c r="P611" t="s">
        <v>311</v>
      </c>
      <c r="Q611" t="s">
        <v>312</v>
      </c>
      <c r="R611" t="s">
        <v>338</v>
      </c>
      <c r="S611" s="46">
        <v>-1514.05</v>
      </c>
      <c r="U611" s="46">
        <v>24</v>
      </c>
      <c r="IF611">
        <v>12391</v>
      </c>
      <c r="IG611" t="s">
        <v>311</v>
      </c>
      <c r="IH611" t="s">
        <v>288</v>
      </c>
      <c r="IK611">
        <v>-2</v>
      </c>
      <c r="IL611" t="s">
        <v>279</v>
      </c>
      <c r="IM611" t="s">
        <v>280</v>
      </c>
      <c r="IN611" t="s">
        <v>654</v>
      </c>
      <c r="IP611" t="s">
        <v>680</v>
      </c>
    </row>
    <row r="612" spans="1:250" x14ac:dyDescent="0.25">
      <c r="A612">
        <v>44419</v>
      </c>
      <c r="B612">
        <v>-890804480</v>
      </c>
      <c r="C612">
        <v>1837</v>
      </c>
      <c r="D612" t="s">
        <v>273</v>
      </c>
      <c r="E612" t="s">
        <v>274</v>
      </c>
      <c r="F612">
        <v>7057</v>
      </c>
      <c r="G612" t="s">
        <v>291</v>
      </c>
      <c r="H612" t="s">
        <v>292</v>
      </c>
      <c r="I612">
        <v>429</v>
      </c>
      <c r="J612" t="s">
        <v>395</v>
      </c>
      <c r="K612" t="s">
        <v>396</v>
      </c>
      <c r="L612">
        <v>12391</v>
      </c>
      <c r="M612" t="s">
        <v>311</v>
      </c>
      <c r="N612" t="s">
        <v>312</v>
      </c>
      <c r="O612">
        <v>12391</v>
      </c>
      <c r="P612" t="s">
        <v>311</v>
      </c>
      <c r="Q612" t="s">
        <v>312</v>
      </c>
      <c r="R612" t="s">
        <v>338</v>
      </c>
      <c r="S612" s="46">
        <v>-4223.12</v>
      </c>
      <c r="U612" s="46">
        <v>24</v>
      </c>
      <c r="IF612">
        <v>12391</v>
      </c>
      <c r="IG612" t="s">
        <v>311</v>
      </c>
      <c r="IH612" t="s">
        <v>293</v>
      </c>
      <c r="IK612">
        <v>-2</v>
      </c>
      <c r="IL612" t="s">
        <v>279</v>
      </c>
      <c r="IM612" t="s">
        <v>280</v>
      </c>
      <c r="IN612" t="s">
        <v>666</v>
      </c>
      <c r="IP612" t="s">
        <v>681</v>
      </c>
    </row>
    <row r="613" spans="1:250" x14ac:dyDescent="0.25">
      <c r="A613">
        <v>44420</v>
      </c>
      <c r="B613">
        <v>-890804480</v>
      </c>
      <c r="C613">
        <v>1837</v>
      </c>
      <c r="D613" t="s">
        <v>273</v>
      </c>
      <c r="E613" t="s">
        <v>274</v>
      </c>
      <c r="F613">
        <v>7057</v>
      </c>
      <c r="G613" t="s">
        <v>291</v>
      </c>
      <c r="H613" t="s">
        <v>292</v>
      </c>
      <c r="I613">
        <v>427</v>
      </c>
      <c r="J613" t="s">
        <v>397</v>
      </c>
      <c r="K613" t="s">
        <v>398</v>
      </c>
      <c r="L613">
        <v>12391</v>
      </c>
      <c r="M613" t="s">
        <v>311</v>
      </c>
      <c r="N613" t="s">
        <v>312</v>
      </c>
      <c r="O613">
        <v>12391</v>
      </c>
      <c r="P613" t="s">
        <v>311</v>
      </c>
      <c r="Q613" t="s">
        <v>312</v>
      </c>
      <c r="R613" t="s">
        <v>338</v>
      </c>
      <c r="S613" s="46">
        <v>-2463.4899999999998</v>
      </c>
      <c r="U613" s="46">
        <v>24</v>
      </c>
      <c r="IF613">
        <v>12391</v>
      </c>
      <c r="IG613" t="s">
        <v>311</v>
      </c>
      <c r="IH613" t="s">
        <v>293</v>
      </c>
      <c r="IK613">
        <v>-2</v>
      </c>
      <c r="IL613" t="s">
        <v>279</v>
      </c>
      <c r="IM613" t="s">
        <v>280</v>
      </c>
      <c r="IN613" t="s">
        <v>666</v>
      </c>
      <c r="IP613" t="s">
        <v>681</v>
      </c>
    </row>
    <row r="614" spans="1:250" x14ac:dyDescent="0.25">
      <c r="A614">
        <v>44421</v>
      </c>
      <c r="B614">
        <v>-890804480</v>
      </c>
      <c r="C614">
        <v>1837</v>
      </c>
      <c r="D614" t="s">
        <v>273</v>
      </c>
      <c r="E614" t="s">
        <v>274</v>
      </c>
      <c r="F614">
        <v>1848</v>
      </c>
      <c r="G614" t="s">
        <v>286</v>
      </c>
      <c r="H614" t="s">
        <v>274</v>
      </c>
      <c r="I614">
        <v>437</v>
      </c>
      <c r="J614" t="s">
        <v>658</v>
      </c>
      <c r="K614" t="s">
        <v>659</v>
      </c>
      <c r="L614">
        <v>12391</v>
      </c>
      <c r="M614" t="s">
        <v>311</v>
      </c>
      <c r="N614" t="s">
        <v>312</v>
      </c>
      <c r="O614">
        <v>12391</v>
      </c>
      <c r="P614" t="s">
        <v>311</v>
      </c>
      <c r="Q614" t="s">
        <v>312</v>
      </c>
      <c r="R614" t="s">
        <v>338</v>
      </c>
      <c r="S614" s="46">
        <v>-2171.41</v>
      </c>
      <c r="U614" s="46">
        <v>24</v>
      </c>
      <c r="IF614">
        <v>12391</v>
      </c>
      <c r="IG614" t="s">
        <v>311</v>
      </c>
      <c r="IH614" t="s">
        <v>288</v>
      </c>
      <c r="IK614">
        <v>-2</v>
      </c>
      <c r="IL614" t="s">
        <v>279</v>
      </c>
      <c r="IM614" t="s">
        <v>280</v>
      </c>
      <c r="IN614" t="s">
        <v>654</v>
      </c>
      <c r="IP614" t="s">
        <v>680</v>
      </c>
    </row>
    <row r="615" spans="1:250" x14ac:dyDescent="0.25">
      <c r="A615">
        <v>44422</v>
      </c>
      <c r="B615">
        <v>-890804480</v>
      </c>
      <c r="C615">
        <v>1837</v>
      </c>
      <c r="D615" t="s">
        <v>273</v>
      </c>
      <c r="E615" t="s">
        <v>274</v>
      </c>
      <c r="F615">
        <v>1848</v>
      </c>
      <c r="G615" t="s">
        <v>286</v>
      </c>
      <c r="H615" t="s">
        <v>274</v>
      </c>
      <c r="I615">
        <v>436</v>
      </c>
      <c r="J615" t="s">
        <v>656</v>
      </c>
      <c r="K615" t="s">
        <v>657</v>
      </c>
      <c r="L615">
        <v>12391</v>
      </c>
      <c r="M615" t="s">
        <v>311</v>
      </c>
      <c r="N615" t="s">
        <v>312</v>
      </c>
      <c r="O615">
        <v>12391</v>
      </c>
      <c r="P615" t="s">
        <v>311</v>
      </c>
      <c r="Q615" t="s">
        <v>312</v>
      </c>
      <c r="R615" t="s">
        <v>338</v>
      </c>
      <c r="S615" s="46">
        <v>-1302.8399999999999</v>
      </c>
      <c r="U615" s="46">
        <v>24</v>
      </c>
      <c r="IF615">
        <v>12391</v>
      </c>
      <c r="IG615" t="s">
        <v>311</v>
      </c>
      <c r="IH615" t="s">
        <v>288</v>
      </c>
      <c r="IK615">
        <v>-2</v>
      </c>
      <c r="IL615" t="s">
        <v>279</v>
      </c>
      <c r="IM615" t="s">
        <v>280</v>
      </c>
      <c r="IN615" t="s">
        <v>654</v>
      </c>
      <c r="IP615" t="s">
        <v>680</v>
      </c>
    </row>
    <row r="616" spans="1:250" x14ac:dyDescent="0.25">
      <c r="A616">
        <v>44423</v>
      </c>
      <c r="B616">
        <v>-890804480</v>
      </c>
      <c r="C616">
        <v>1837</v>
      </c>
      <c r="D616" t="s">
        <v>273</v>
      </c>
      <c r="E616" t="s">
        <v>274</v>
      </c>
      <c r="F616">
        <v>7057</v>
      </c>
      <c r="G616" t="s">
        <v>291</v>
      </c>
      <c r="H616" t="s">
        <v>292</v>
      </c>
      <c r="I616">
        <v>437</v>
      </c>
      <c r="J616" t="s">
        <v>658</v>
      </c>
      <c r="K616" t="s">
        <v>659</v>
      </c>
      <c r="L616">
        <v>12391</v>
      </c>
      <c r="M616" t="s">
        <v>311</v>
      </c>
      <c r="N616" t="s">
        <v>312</v>
      </c>
      <c r="O616">
        <v>12391</v>
      </c>
      <c r="P616" t="s">
        <v>311</v>
      </c>
      <c r="Q616" t="s">
        <v>312</v>
      </c>
      <c r="R616" t="s">
        <v>338</v>
      </c>
      <c r="S616" s="46">
        <v>-3519.27</v>
      </c>
      <c r="U616" s="46">
        <v>24</v>
      </c>
      <c r="IF616">
        <v>12391</v>
      </c>
      <c r="IG616" t="s">
        <v>311</v>
      </c>
      <c r="IH616" t="s">
        <v>293</v>
      </c>
      <c r="IK616">
        <v>-2</v>
      </c>
      <c r="IL616" t="s">
        <v>279</v>
      </c>
      <c r="IM616" t="s">
        <v>280</v>
      </c>
      <c r="IN616" t="s">
        <v>666</v>
      </c>
      <c r="IP616" t="s">
        <v>681</v>
      </c>
    </row>
    <row r="617" spans="1:250" x14ac:dyDescent="0.25">
      <c r="A617">
        <v>44424</v>
      </c>
      <c r="B617">
        <v>-890804480</v>
      </c>
      <c r="C617">
        <v>1837</v>
      </c>
      <c r="D617" t="s">
        <v>273</v>
      </c>
      <c r="E617" t="s">
        <v>274</v>
      </c>
      <c r="F617">
        <v>7057</v>
      </c>
      <c r="G617" t="s">
        <v>291</v>
      </c>
      <c r="H617" t="s">
        <v>292</v>
      </c>
      <c r="I617">
        <v>436</v>
      </c>
      <c r="J617" t="s">
        <v>656</v>
      </c>
      <c r="K617" t="s">
        <v>657</v>
      </c>
      <c r="L617">
        <v>12391</v>
      </c>
      <c r="M617" t="s">
        <v>311</v>
      </c>
      <c r="N617" t="s">
        <v>312</v>
      </c>
      <c r="O617">
        <v>12391</v>
      </c>
      <c r="P617" t="s">
        <v>311</v>
      </c>
      <c r="Q617" t="s">
        <v>312</v>
      </c>
      <c r="R617" t="s">
        <v>338</v>
      </c>
      <c r="S617" s="46">
        <v>-2111.56</v>
      </c>
      <c r="U617" s="46">
        <v>24</v>
      </c>
      <c r="IF617">
        <v>12391</v>
      </c>
      <c r="IG617" t="s">
        <v>311</v>
      </c>
      <c r="IH617" t="s">
        <v>293</v>
      </c>
      <c r="IK617">
        <v>-2</v>
      </c>
      <c r="IL617" t="s">
        <v>279</v>
      </c>
      <c r="IM617" t="s">
        <v>280</v>
      </c>
      <c r="IN617" t="s">
        <v>666</v>
      </c>
      <c r="IP617" t="s">
        <v>681</v>
      </c>
    </row>
    <row r="618" spans="1:250" x14ac:dyDescent="0.25">
      <c r="A618">
        <v>44425</v>
      </c>
      <c r="B618">
        <v>-890804480</v>
      </c>
      <c r="C618">
        <v>1837</v>
      </c>
      <c r="D618" t="s">
        <v>273</v>
      </c>
      <c r="E618" t="s">
        <v>274</v>
      </c>
      <c r="F618">
        <v>7057</v>
      </c>
      <c r="G618" t="s">
        <v>291</v>
      </c>
      <c r="H618" t="s">
        <v>292</v>
      </c>
      <c r="I618">
        <v>435</v>
      </c>
      <c r="J618" t="s">
        <v>491</v>
      </c>
      <c r="K618" t="s">
        <v>492</v>
      </c>
      <c r="L618">
        <v>12391</v>
      </c>
      <c r="M618" t="s">
        <v>311</v>
      </c>
      <c r="N618" t="s">
        <v>312</v>
      </c>
      <c r="O618">
        <v>12391</v>
      </c>
      <c r="P618" t="s">
        <v>311</v>
      </c>
      <c r="Q618" t="s">
        <v>312</v>
      </c>
      <c r="R618" t="s">
        <v>338</v>
      </c>
      <c r="S618" s="46">
        <v>-1674.04</v>
      </c>
      <c r="U618" s="46">
        <v>24</v>
      </c>
      <c r="IF618">
        <v>12391</v>
      </c>
      <c r="IG618" t="s">
        <v>311</v>
      </c>
      <c r="IH618" t="s">
        <v>293</v>
      </c>
      <c r="IK618">
        <v>-2</v>
      </c>
      <c r="IL618" t="s">
        <v>279</v>
      </c>
      <c r="IM618" t="s">
        <v>280</v>
      </c>
      <c r="IN618" t="s">
        <v>666</v>
      </c>
      <c r="IP618" t="s">
        <v>681</v>
      </c>
    </row>
    <row r="619" spans="1:250" x14ac:dyDescent="0.25">
      <c r="A619">
        <v>44426</v>
      </c>
      <c r="B619">
        <v>-890804480</v>
      </c>
      <c r="C619">
        <v>1837</v>
      </c>
      <c r="D619" t="s">
        <v>273</v>
      </c>
      <c r="E619" t="s">
        <v>274</v>
      </c>
      <c r="F619">
        <v>7057</v>
      </c>
      <c r="G619" t="s">
        <v>291</v>
      </c>
      <c r="H619" t="s">
        <v>292</v>
      </c>
      <c r="I619">
        <v>431</v>
      </c>
      <c r="J619" t="s">
        <v>493</v>
      </c>
      <c r="K619" t="s">
        <v>494</v>
      </c>
      <c r="L619">
        <v>12391</v>
      </c>
      <c r="M619" t="s">
        <v>311</v>
      </c>
      <c r="N619" t="s">
        <v>312</v>
      </c>
      <c r="O619">
        <v>12391</v>
      </c>
      <c r="P619" t="s">
        <v>311</v>
      </c>
      <c r="Q619" t="s">
        <v>312</v>
      </c>
      <c r="R619" t="s">
        <v>338</v>
      </c>
      <c r="S619" s="46">
        <v>-3167.34</v>
      </c>
      <c r="U619" s="46">
        <v>24</v>
      </c>
      <c r="IF619">
        <v>12391</v>
      </c>
      <c r="IG619" t="s">
        <v>311</v>
      </c>
      <c r="IH619" t="s">
        <v>293</v>
      </c>
      <c r="IK619">
        <v>-2</v>
      </c>
      <c r="IL619" t="s">
        <v>279</v>
      </c>
      <c r="IM619" t="s">
        <v>280</v>
      </c>
      <c r="IN619" t="s">
        <v>666</v>
      </c>
      <c r="IP619" t="s">
        <v>681</v>
      </c>
    </row>
    <row r="620" spans="1:250" x14ac:dyDescent="0.25">
      <c r="A620">
        <v>44427</v>
      </c>
      <c r="B620">
        <v>-890804480</v>
      </c>
      <c r="C620">
        <v>1837</v>
      </c>
      <c r="D620" t="s">
        <v>273</v>
      </c>
      <c r="E620" t="s">
        <v>274</v>
      </c>
      <c r="F620">
        <v>1848</v>
      </c>
      <c r="G620" t="s">
        <v>286</v>
      </c>
      <c r="H620" t="s">
        <v>274</v>
      </c>
      <c r="I620">
        <v>424</v>
      </c>
      <c r="J620" t="s">
        <v>399</v>
      </c>
      <c r="K620" t="s">
        <v>400</v>
      </c>
      <c r="L620">
        <v>12391</v>
      </c>
      <c r="M620" t="s">
        <v>311</v>
      </c>
      <c r="N620" t="s">
        <v>312</v>
      </c>
      <c r="O620">
        <v>12391</v>
      </c>
      <c r="P620" t="s">
        <v>311</v>
      </c>
      <c r="Q620" t="s">
        <v>312</v>
      </c>
      <c r="R620" t="s">
        <v>338</v>
      </c>
      <c r="S620" s="46">
        <v>-1939.2</v>
      </c>
      <c r="U620" s="46">
        <v>24</v>
      </c>
      <c r="IF620">
        <v>12391</v>
      </c>
      <c r="IG620" t="s">
        <v>311</v>
      </c>
      <c r="IH620" t="s">
        <v>288</v>
      </c>
      <c r="IK620">
        <v>-2</v>
      </c>
      <c r="IL620" t="s">
        <v>279</v>
      </c>
      <c r="IM620" t="s">
        <v>280</v>
      </c>
      <c r="IN620" t="s">
        <v>654</v>
      </c>
      <c r="IP620" t="s">
        <v>680</v>
      </c>
    </row>
    <row r="621" spans="1:250" x14ac:dyDescent="0.25">
      <c r="A621">
        <v>44428</v>
      </c>
      <c r="B621">
        <v>-890804480</v>
      </c>
      <c r="C621">
        <v>1837</v>
      </c>
      <c r="D621" t="s">
        <v>273</v>
      </c>
      <c r="E621" t="s">
        <v>274</v>
      </c>
      <c r="F621">
        <v>1848</v>
      </c>
      <c r="G621" t="s">
        <v>286</v>
      </c>
      <c r="H621" t="s">
        <v>274</v>
      </c>
      <c r="I621">
        <v>422</v>
      </c>
      <c r="J621" t="s">
        <v>401</v>
      </c>
      <c r="K621" t="s">
        <v>402</v>
      </c>
      <c r="L621">
        <v>12391</v>
      </c>
      <c r="M621" t="s">
        <v>311</v>
      </c>
      <c r="N621" t="s">
        <v>312</v>
      </c>
      <c r="O621">
        <v>12391</v>
      </c>
      <c r="P621" t="s">
        <v>311</v>
      </c>
      <c r="Q621" t="s">
        <v>312</v>
      </c>
      <c r="R621" t="s">
        <v>338</v>
      </c>
      <c r="S621" s="46">
        <v>-2585.6</v>
      </c>
      <c r="U621" s="46">
        <v>24</v>
      </c>
      <c r="IF621">
        <v>12391</v>
      </c>
      <c r="IG621" t="s">
        <v>311</v>
      </c>
      <c r="IH621" t="s">
        <v>288</v>
      </c>
      <c r="IK621">
        <v>-2</v>
      </c>
      <c r="IL621" t="s">
        <v>279</v>
      </c>
      <c r="IM621" t="s">
        <v>280</v>
      </c>
      <c r="IN621" t="s">
        <v>654</v>
      </c>
      <c r="IP621" t="s">
        <v>680</v>
      </c>
    </row>
    <row r="622" spans="1:250" x14ac:dyDescent="0.25">
      <c r="A622">
        <v>44429</v>
      </c>
      <c r="B622">
        <v>-890804480</v>
      </c>
      <c r="C622">
        <v>1837</v>
      </c>
      <c r="D622" t="s">
        <v>273</v>
      </c>
      <c r="E622" t="s">
        <v>274</v>
      </c>
      <c r="F622">
        <v>7057</v>
      </c>
      <c r="G622" t="s">
        <v>291</v>
      </c>
      <c r="H622" t="s">
        <v>292</v>
      </c>
      <c r="I622">
        <v>424</v>
      </c>
      <c r="J622" t="s">
        <v>399</v>
      </c>
      <c r="K622" t="s">
        <v>400</v>
      </c>
      <c r="L622">
        <v>12391</v>
      </c>
      <c r="M622" t="s">
        <v>311</v>
      </c>
      <c r="N622" t="s">
        <v>312</v>
      </c>
      <c r="O622">
        <v>12391</v>
      </c>
      <c r="P622" t="s">
        <v>311</v>
      </c>
      <c r="Q622" t="s">
        <v>312</v>
      </c>
      <c r="R622" t="s">
        <v>338</v>
      </c>
      <c r="S622" s="46">
        <v>-3060.59</v>
      </c>
      <c r="U622" s="46">
        <v>24</v>
      </c>
      <c r="IF622">
        <v>12391</v>
      </c>
      <c r="IG622" t="s">
        <v>311</v>
      </c>
      <c r="IH622" t="s">
        <v>293</v>
      </c>
      <c r="IK622">
        <v>-2</v>
      </c>
      <c r="IL622" t="s">
        <v>279</v>
      </c>
      <c r="IM622" t="s">
        <v>280</v>
      </c>
      <c r="IN622" t="s">
        <v>666</v>
      </c>
      <c r="IP622" t="s">
        <v>681</v>
      </c>
    </row>
    <row r="623" spans="1:250" x14ac:dyDescent="0.25">
      <c r="A623">
        <v>44430</v>
      </c>
      <c r="B623">
        <v>-890804480</v>
      </c>
      <c r="C623">
        <v>1837</v>
      </c>
      <c r="D623" t="s">
        <v>273</v>
      </c>
      <c r="E623" t="s">
        <v>274</v>
      </c>
      <c r="F623">
        <v>7057</v>
      </c>
      <c r="G623" t="s">
        <v>291</v>
      </c>
      <c r="H623" t="s">
        <v>292</v>
      </c>
      <c r="I623">
        <v>422</v>
      </c>
      <c r="J623" t="s">
        <v>401</v>
      </c>
      <c r="K623" t="s">
        <v>402</v>
      </c>
      <c r="L623">
        <v>12391</v>
      </c>
      <c r="M623" t="s">
        <v>311</v>
      </c>
      <c r="N623" t="s">
        <v>312</v>
      </c>
      <c r="O623">
        <v>12391</v>
      </c>
      <c r="P623" t="s">
        <v>311</v>
      </c>
      <c r="Q623" t="s">
        <v>312</v>
      </c>
      <c r="R623" t="s">
        <v>338</v>
      </c>
      <c r="S623" s="46">
        <v>-4329.8599999999997</v>
      </c>
      <c r="U623" s="46">
        <v>24</v>
      </c>
      <c r="IF623">
        <v>12391</v>
      </c>
      <c r="IG623" t="s">
        <v>311</v>
      </c>
      <c r="IH623" t="s">
        <v>293</v>
      </c>
      <c r="IK623">
        <v>-2</v>
      </c>
      <c r="IL623" t="s">
        <v>279</v>
      </c>
      <c r="IM623" t="s">
        <v>280</v>
      </c>
      <c r="IN623" t="s">
        <v>666</v>
      </c>
      <c r="IP623" t="s">
        <v>681</v>
      </c>
    </row>
    <row r="624" spans="1:250" x14ac:dyDescent="0.25">
      <c r="A624">
        <v>44431</v>
      </c>
      <c r="B624">
        <v>-890804480</v>
      </c>
      <c r="C624">
        <v>1837</v>
      </c>
      <c r="D624" t="s">
        <v>273</v>
      </c>
      <c r="E624" t="s">
        <v>274</v>
      </c>
      <c r="F624">
        <v>7057</v>
      </c>
      <c r="G624" t="s">
        <v>291</v>
      </c>
      <c r="H624" t="s">
        <v>292</v>
      </c>
      <c r="I624">
        <v>420</v>
      </c>
      <c r="J624" t="s">
        <v>403</v>
      </c>
      <c r="K624" t="s">
        <v>404</v>
      </c>
      <c r="L624">
        <v>12391</v>
      </c>
      <c r="M624" t="s">
        <v>311</v>
      </c>
      <c r="N624" t="s">
        <v>312</v>
      </c>
      <c r="O624">
        <v>12391</v>
      </c>
      <c r="P624" t="s">
        <v>311</v>
      </c>
      <c r="Q624" t="s">
        <v>312</v>
      </c>
      <c r="R624" t="s">
        <v>338</v>
      </c>
      <c r="S624" s="46">
        <v>-2463.4899999999998</v>
      </c>
      <c r="U624" s="46">
        <v>24</v>
      </c>
      <c r="IF624">
        <v>12391</v>
      </c>
      <c r="IG624" t="s">
        <v>311</v>
      </c>
      <c r="IH624" t="s">
        <v>293</v>
      </c>
      <c r="IK624">
        <v>-2</v>
      </c>
      <c r="IL624" t="s">
        <v>279</v>
      </c>
      <c r="IM624" t="s">
        <v>280</v>
      </c>
      <c r="IN624" t="s">
        <v>666</v>
      </c>
      <c r="IP624" t="s">
        <v>681</v>
      </c>
    </row>
    <row r="625" spans="1:250" x14ac:dyDescent="0.25">
      <c r="A625">
        <v>44432</v>
      </c>
      <c r="B625">
        <v>-890804480</v>
      </c>
      <c r="C625">
        <v>1837</v>
      </c>
      <c r="D625" t="s">
        <v>273</v>
      </c>
      <c r="E625" t="s">
        <v>274</v>
      </c>
      <c r="F625">
        <v>7057</v>
      </c>
      <c r="G625" t="s">
        <v>291</v>
      </c>
      <c r="H625" t="s">
        <v>292</v>
      </c>
      <c r="I625">
        <v>411</v>
      </c>
      <c r="J625" t="s">
        <v>393</v>
      </c>
      <c r="K625" t="s">
        <v>394</v>
      </c>
      <c r="L625">
        <v>12391</v>
      </c>
      <c r="M625" t="s">
        <v>311</v>
      </c>
      <c r="N625" t="s">
        <v>312</v>
      </c>
      <c r="O625">
        <v>12391</v>
      </c>
      <c r="P625" t="s">
        <v>311</v>
      </c>
      <c r="Q625" t="s">
        <v>312</v>
      </c>
      <c r="R625" t="s">
        <v>338</v>
      </c>
      <c r="S625" s="46">
        <v>-4176.1499999999996</v>
      </c>
      <c r="U625" s="46">
        <v>24</v>
      </c>
      <c r="IF625">
        <v>12391</v>
      </c>
      <c r="IG625" t="s">
        <v>311</v>
      </c>
      <c r="IH625" t="s">
        <v>293</v>
      </c>
      <c r="IK625">
        <v>-2</v>
      </c>
      <c r="IL625" t="s">
        <v>279</v>
      </c>
      <c r="IM625" t="s">
        <v>280</v>
      </c>
      <c r="IN625" t="s">
        <v>666</v>
      </c>
      <c r="IP625" t="s">
        <v>681</v>
      </c>
    </row>
    <row r="626" spans="1:250" x14ac:dyDescent="0.25">
      <c r="A626">
        <v>44433</v>
      </c>
      <c r="B626">
        <v>-890804480</v>
      </c>
      <c r="C626">
        <v>1837</v>
      </c>
      <c r="D626" t="s">
        <v>273</v>
      </c>
      <c r="E626" t="s">
        <v>274</v>
      </c>
      <c r="F626">
        <v>1848</v>
      </c>
      <c r="G626" t="s">
        <v>286</v>
      </c>
      <c r="H626" t="s">
        <v>274</v>
      </c>
      <c r="I626">
        <v>429</v>
      </c>
      <c r="J626" t="s">
        <v>395</v>
      </c>
      <c r="K626" t="s">
        <v>396</v>
      </c>
      <c r="L626">
        <v>12392</v>
      </c>
      <c r="M626" t="s">
        <v>313</v>
      </c>
      <c r="N626" t="s">
        <v>314</v>
      </c>
      <c r="O626">
        <v>12392</v>
      </c>
      <c r="P626" t="s">
        <v>313</v>
      </c>
      <c r="Q626" t="s">
        <v>314</v>
      </c>
      <c r="R626" t="s">
        <v>338</v>
      </c>
      <c r="S626" s="46">
        <v>-468.3</v>
      </c>
      <c r="U626" s="46">
        <v>24</v>
      </c>
      <c r="IF626">
        <v>12392</v>
      </c>
      <c r="IG626" t="s">
        <v>313</v>
      </c>
      <c r="IH626" t="s">
        <v>288</v>
      </c>
      <c r="IK626">
        <v>-2</v>
      </c>
      <c r="IL626" t="s">
        <v>279</v>
      </c>
      <c r="IM626" t="s">
        <v>280</v>
      </c>
      <c r="IN626" t="s">
        <v>654</v>
      </c>
      <c r="IP626" t="s">
        <v>682</v>
      </c>
    </row>
    <row r="627" spans="1:250" x14ac:dyDescent="0.25">
      <c r="A627">
        <v>44434</v>
      </c>
      <c r="B627">
        <v>-890804480</v>
      </c>
      <c r="C627">
        <v>1837</v>
      </c>
      <c r="D627" t="s">
        <v>273</v>
      </c>
      <c r="E627" t="s">
        <v>274</v>
      </c>
      <c r="F627">
        <v>1848</v>
      </c>
      <c r="G627" t="s">
        <v>286</v>
      </c>
      <c r="H627" t="s">
        <v>274</v>
      </c>
      <c r="I627">
        <v>427</v>
      </c>
      <c r="J627" t="s">
        <v>397</v>
      </c>
      <c r="K627" t="s">
        <v>398</v>
      </c>
      <c r="L627">
        <v>12392</v>
      </c>
      <c r="M627" t="s">
        <v>313</v>
      </c>
      <c r="N627" t="s">
        <v>314</v>
      </c>
      <c r="O627">
        <v>12392</v>
      </c>
      <c r="P627" t="s">
        <v>313</v>
      </c>
      <c r="Q627" t="s">
        <v>314</v>
      </c>
      <c r="R627" t="s">
        <v>338</v>
      </c>
      <c r="S627" s="46">
        <v>-273.18</v>
      </c>
      <c r="U627" s="46">
        <v>24</v>
      </c>
      <c r="IF627">
        <v>12392</v>
      </c>
      <c r="IG627" t="s">
        <v>313</v>
      </c>
      <c r="IH627" t="s">
        <v>288</v>
      </c>
      <c r="IK627">
        <v>-2</v>
      </c>
      <c r="IL627" t="s">
        <v>279</v>
      </c>
      <c r="IM627" t="s">
        <v>280</v>
      </c>
      <c r="IN627" t="s">
        <v>654</v>
      </c>
      <c r="IP627" t="s">
        <v>682</v>
      </c>
    </row>
    <row r="628" spans="1:250" x14ac:dyDescent="0.25">
      <c r="A628">
        <v>44435</v>
      </c>
      <c r="B628">
        <v>-890804480</v>
      </c>
      <c r="C628">
        <v>1837</v>
      </c>
      <c r="D628" t="s">
        <v>273</v>
      </c>
      <c r="E628" t="s">
        <v>274</v>
      </c>
      <c r="F628">
        <v>1848</v>
      </c>
      <c r="G628" t="s">
        <v>286</v>
      </c>
      <c r="H628" t="s">
        <v>274</v>
      </c>
      <c r="I628">
        <v>424</v>
      </c>
      <c r="J628" t="s">
        <v>399</v>
      </c>
      <c r="K628" t="s">
        <v>400</v>
      </c>
      <c r="L628">
        <v>12392</v>
      </c>
      <c r="M628" t="s">
        <v>313</v>
      </c>
      <c r="N628" t="s">
        <v>314</v>
      </c>
      <c r="O628">
        <v>12392</v>
      </c>
      <c r="P628" t="s">
        <v>313</v>
      </c>
      <c r="Q628" t="s">
        <v>314</v>
      </c>
      <c r="R628" t="s">
        <v>338</v>
      </c>
      <c r="S628" s="46">
        <v>-349.89</v>
      </c>
      <c r="U628" s="46">
        <v>24</v>
      </c>
      <c r="IF628">
        <v>12392</v>
      </c>
      <c r="IG628" t="s">
        <v>313</v>
      </c>
      <c r="IH628" t="s">
        <v>288</v>
      </c>
      <c r="IK628">
        <v>-2</v>
      </c>
      <c r="IL628" t="s">
        <v>279</v>
      </c>
      <c r="IM628" t="s">
        <v>280</v>
      </c>
      <c r="IN628" t="s">
        <v>654</v>
      </c>
      <c r="IP628" t="s">
        <v>682</v>
      </c>
    </row>
    <row r="629" spans="1:250" x14ac:dyDescent="0.25">
      <c r="A629">
        <v>44436</v>
      </c>
      <c r="B629">
        <v>-890804480</v>
      </c>
      <c r="C629">
        <v>1837</v>
      </c>
      <c r="D629" t="s">
        <v>273</v>
      </c>
      <c r="E629" t="s">
        <v>274</v>
      </c>
      <c r="F629">
        <v>1848</v>
      </c>
      <c r="G629" t="s">
        <v>286</v>
      </c>
      <c r="H629" t="s">
        <v>274</v>
      </c>
      <c r="I629">
        <v>422</v>
      </c>
      <c r="J629" t="s">
        <v>401</v>
      </c>
      <c r="K629" t="s">
        <v>402</v>
      </c>
      <c r="L629">
        <v>12392</v>
      </c>
      <c r="M629" t="s">
        <v>313</v>
      </c>
      <c r="N629" t="s">
        <v>314</v>
      </c>
      <c r="O629">
        <v>12392</v>
      </c>
      <c r="P629" t="s">
        <v>313</v>
      </c>
      <c r="Q629" t="s">
        <v>314</v>
      </c>
      <c r="R629" t="s">
        <v>338</v>
      </c>
      <c r="S629" s="46">
        <v>-466.51</v>
      </c>
      <c r="U629" s="46">
        <v>24</v>
      </c>
      <c r="IF629">
        <v>12392</v>
      </c>
      <c r="IG629" t="s">
        <v>313</v>
      </c>
      <c r="IH629" t="s">
        <v>288</v>
      </c>
      <c r="IK629">
        <v>-2</v>
      </c>
      <c r="IL629" t="s">
        <v>279</v>
      </c>
      <c r="IM629" t="s">
        <v>280</v>
      </c>
      <c r="IN629" t="s">
        <v>654</v>
      </c>
      <c r="IP629" t="s">
        <v>682</v>
      </c>
    </row>
    <row r="630" spans="1:250" x14ac:dyDescent="0.25">
      <c r="A630">
        <v>44437</v>
      </c>
      <c r="B630">
        <v>-890804480</v>
      </c>
      <c r="C630">
        <v>1837</v>
      </c>
      <c r="D630" t="s">
        <v>273</v>
      </c>
      <c r="E630" t="s">
        <v>274</v>
      </c>
      <c r="F630">
        <v>1848</v>
      </c>
      <c r="G630" t="s">
        <v>286</v>
      </c>
      <c r="H630" t="s">
        <v>274</v>
      </c>
      <c r="I630">
        <v>420</v>
      </c>
      <c r="J630" t="s">
        <v>403</v>
      </c>
      <c r="K630" t="s">
        <v>404</v>
      </c>
      <c r="L630">
        <v>12392</v>
      </c>
      <c r="M630" t="s">
        <v>313</v>
      </c>
      <c r="N630" t="s">
        <v>314</v>
      </c>
      <c r="O630">
        <v>12392</v>
      </c>
      <c r="P630" t="s">
        <v>313</v>
      </c>
      <c r="Q630" t="s">
        <v>314</v>
      </c>
      <c r="R630" t="s">
        <v>338</v>
      </c>
      <c r="S630" s="46">
        <v>-272.13</v>
      </c>
      <c r="U630" s="46">
        <v>24</v>
      </c>
      <c r="IF630">
        <v>12392</v>
      </c>
      <c r="IG630" t="s">
        <v>313</v>
      </c>
      <c r="IH630" t="s">
        <v>288</v>
      </c>
      <c r="IK630">
        <v>-2</v>
      </c>
      <c r="IL630" t="s">
        <v>279</v>
      </c>
      <c r="IM630" t="s">
        <v>280</v>
      </c>
      <c r="IN630" t="s">
        <v>654</v>
      </c>
      <c r="IP630" t="s">
        <v>682</v>
      </c>
    </row>
    <row r="631" spans="1:250" x14ac:dyDescent="0.25">
      <c r="A631">
        <v>44438</v>
      </c>
      <c r="B631">
        <v>-890804480</v>
      </c>
      <c r="C631">
        <v>1837</v>
      </c>
      <c r="D631" t="s">
        <v>273</v>
      </c>
      <c r="E631" t="s">
        <v>274</v>
      </c>
      <c r="F631">
        <v>1848</v>
      </c>
      <c r="G631" t="s">
        <v>286</v>
      </c>
      <c r="H631" t="s">
        <v>274</v>
      </c>
      <c r="I631">
        <v>411</v>
      </c>
      <c r="J631" t="s">
        <v>393</v>
      </c>
      <c r="K631" t="s">
        <v>394</v>
      </c>
      <c r="L631">
        <v>12392</v>
      </c>
      <c r="M631" t="s">
        <v>313</v>
      </c>
      <c r="N631" t="s">
        <v>314</v>
      </c>
      <c r="O631">
        <v>12392</v>
      </c>
      <c r="P631" t="s">
        <v>313</v>
      </c>
      <c r="Q631" t="s">
        <v>314</v>
      </c>
      <c r="R631" t="s">
        <v>338</v>
      </c>
      <c r="S631" s="46">
        <v>-464.38</v>
      </c>
      <c r="U631" s="46">
        <v>24</v>
      </c>
      <c r="IF631">
        <v>12392</v>
      </c>
      <c r="IG631" t="s">
        <v>313</v>
      </c>
      <c r="IH631" t="s">
        <v>288</v>
      </c>
      <c r="IK631">
        <v>-2</v>
      </c>
      <c r="IL631" t="s">
        <v>279</v>
      </c>
      <c r="IM631" t="s">
        <v>280</v>
      </c>
      <c r="IN631" t="s">
        <v>654</v>
      </c>
      <c r="IP631" t="s">
        <v>682</v>
      </c>
    </row>
    <row r="632" spans="1:250" x14ac:dyDescent="0.25">
      <c r="A632">
        <v>44439</v>
      </c>
      <c r="B632">
        <v>-890804480</v>
      </c>
      <c r="C632">
        <v>1837</v>
      </c>
      <c r="D632" t="s">
        <v>273</v>
      </c>
      <c r="E632" t="s">
        <v>274</v>
      </c>
      <c r="F632">
        <v>1848</v>
      </c>
      <c r="G632" t="s">
        <v>286</v>
      </c>
      <c r="H632" t="s">
        <v>274</v>
      </c>
      <c r="I632">
        <v>437</v>
      </c>
      <c r="J632" t="s">
        <v>658</v>
      </c>
      <c r="K632" t="s">
        <v>659</v>
      </c>
      <c r="L632">
        <v>12392</v>
      </c>
      <c r="M632" t="s">
        <v>313</v>
      </c>
      <c r="N632" t="s">
        <v>314</v>
      </c>
      <c r="O632">
        <v>12392</v>
      </c>
      <c r="P632" t="s">
        <v>313</v>
      </c>
      <c r="Q632" t="s">
        <v>314</v>
      </c>
      <c r="R632" t="s">
        <v>338</v>
      </c>
      <c r="S632" s="46">
        <v>-391.78</v>
      </c>
      <c r="U632" s="46">
        <v>24</v>
      </c>
      <c r="IF632">
        <v>12392</v>
      </c>
      <c r="IG632" t="s">
        <v>313</v>
      </c>
      <c r="IH632" t="s">
        <v>288</v>
      </c>
      <c r="IK632">
        <v>-2</v>
      </c>
      <c r="IL632" t="s">
        <v>279</v>
      </c>
      <c r="IM632" t="s">
        <v>280</v>
      </c>
      <c r="IN632" t="s">
        <v>654</v>
      </c>
      <c r="IP632" t="s">
        <v>682</v>
      </c>
    </row>
    <row r="633" spans="1:250" x14ac:dyDescent="0.25">
      <c r="A633">
        <v>44440</v>
      </c>
      <c r="B633">
        <v>-890804480</v>
      </c>
      <c r="C633">
        <v>1837</v>
      </c>
      <c r="D633" t="s">
        <v>273</v>
      </c>
      <c r="E633" t="s">
        <v>274</v>
      </c>
      <c r="F633">
        <v>1848</v>
      </c>
      <c r="G633" t="s">
        <v>286</v>
      </c>
      <c r="H633" t="s">
        <v>274</v>
      </c>
      <c r="I633">
        <v>436</v>
      </c>
      <c r="J633" t="s">
        <v>656</v>
      </c>
      <c r="K633" t="s">
        <v>657</v>
      </c>
      <c r="L633">
        <v>12392</v>
      </c>
      <c r="M633" t="s">
        <v>313</v>
      </c>
      <c r="N633" t="s">
        <v>314</v>
      </c>
      <c r="O633">
        <v>12392</v>
      </c>
      <c r="P633" t="s">
        <v>313</v>
      </c>
      <c r="Q633" t="s">
        <v>314</v>
      </c>
      <c r="R633" t="s">
        <v>338</v>
      </c>
      <c r="S633" s="46">
        <v>-235.07</v>
      </c>
      <c r="U633" s="46">
        <v>24</v>
      </c>
      <c r="IF633">
        <v>12392</v>
      </c>
      <c r="IG633" t="s">
        <v>313</v>
      </c>
      <c r="IH633" t="s">
        <v>288</v>
      </c>
      <c r="IK633">
        <v>-2</v>
      </c>
      <c r="IL633" t="s">
        <v>279</v>
      </c>
      <c r="IM633" t="s">
        <v>280</v>
      </c>
      <c r="IN633" t="s">
        <v>654</v>
      </c>
      <c r="IP633" t="s">
        <v>682</v>
      </c>
    </row>
    <row r="634" spans="1:250" x14ac:dyDescent="0.25">
      <c r="A634">
        <v>44441</v>
      </c>
      <c r="B634">
        <v>-890804480</v>
      </c>
      <c r="C634">
        <v>1837</v>
      </c>
      <c r="D634" t="s">
        <v>273</v>
      </c>
      <c r="E634" t="s">
        <v>274</v>
      </c>
      <c r="F634">
        <v>1848</v>
      </c>
      <c r="G634" t="s">
        <v>286</v>
      </c>
      <c r="H634" t="s">
        <v>274</v>
      </c>
      <c r="I634">
        <v>435</v>
      </c>
      <c r="J634" t="s">
        <v>491</v>
      </c>
      <c r="K634" t="s">
        <v>492</v>
      </c>
      <c r="L634">
        <v>12392</v>
      </c>
      <c r="M634" t="s">
        <v>313</v>
      </c>
      <c r="N634" t="s">
        <v>314</v>
      </c>
      <c r="O634">
        <v>12392</v>
      </c>
      <c r="P634" t="s">
        <v>313</v>
      </c>
      <c r="Q634" t="s">
        <v>314</v>
      </c>
      <c r="R634" t="s">
        <v>338</v>
      </c>
      <c r="S634" s="46">
        <v>-235.07</v>
      </c>
      <c r="U634" s="46">
        <v>24</v>
      </c>
      <c r="IF634">
        <v>12392</v>
      </c>
      <c r="IG634" t="s">
        <v>313</v>
      </c>
      <c r="IH634" t="s">
        <v>288</v>
      </c>
      <c r="IK634">
        <v>-2</v>
      </c>
      <c r="IL634" t="s">
        <v>279</v>
      </c>
      <c r="IM634" t="s">
        <v>280</v>
      </c>
      <c r="IN634" t="s">
        <v>654</v>
      </c>
      <c r="IP634" t="s">
        <v>682</v>
      </c>
    </row>
    <row r="635" spans="1:250" x14ac:dyDescent="0.25">
      <c r="A635">
        <v>44442</v>
      </c>
      <c r="B635">
        <v>-890804480</v>
      </c>
      <c r="C635">
        <v>1837</v>
      </c>
      <c r="D635" t="s">
        <v>273</v>
      </c>
      <c r="E635" t="s">
        <v>274</v>
      </c>
      <c r="F635">
        <v>1848</v>
      </c>
      <c r="G635" t="s">
        <v>286</v>
      </c>
      <c r="H635" t="s">
        <v>274</v>
      </c>
      <c r="I635">
        <v>431</v>
      </c>
      <c r="J635" t="s">
        <v>493</v>
      </c>
      <c r="K635" t="s">
        <v>494</v>
      </c>
      <c r="L635">
        <v>12392</v>
      </c>
      <c r="M635" t="s">
        <v>313</v>
      </c>
      <c r="N635" t="s">
        <v>314</v>
      </c>
      <c r="O635">
        <v>12392</v>
      </c>
      <c r="P635" t="s">
        <v>313</v>
      </c>
      <c r="Q635" t="s">
        <v>314</v>
      </c>
      <c r="R635" t="s">
        <v>338</v>
      </c>
      <c r="S635" s="46">
        <v>-351.23</v>
      </c>
      <c r="U635" s="46">
        <v>24</v>
      </c>
      <c r="IF635">
        <v>12392</v>
      </c>
      <c r="IG635" t="s">
        <v>313</v>
      </c>
      <c r="IH635" t="s">
        <v>288</v>
      </c>
      <c r="IK635">
        <v>-2</v>
      </c>
      <c r="IL635" t="s">
        <v>279</v>
      </c>
      <c r="IM635" t="s">
        <v>280</v>
      </c>
      <c r="IN635" t="s">
        <v>654</v>
      </c>
      <c r="IP635" t="s">
        <v>682</v>
      </c>
    </row>
    <row r="636" spans="1:250" x14ac:dyDescent="0.25">
      <c r="A636">
        <v>44443</v>
      </c>
      <c r="B636">
        <v>-890804480</v>
      </c>
      <c r="C636">
        <v>1837</v>
      </c>
      <c r="D636" t="s">
        <v>273</v>
      </c>
      <c r="E636" t="s">
        <v>274</v>
      </c>
      <c r="F636">
        <v>1848</v>
      </c>
      <c r="G636" t="s">
        <v>286</v>
      </c>
      <c r="H636" t="s">
        <v>274</v>
      </c>
      <c r="I636">
        <v>420</v>
      </c>
      <c r="J636" t="s">
        <v>403</v>
      </c>
      <c r="K636" t="s">
        <v>404</v>
      </c>
      <c r="L636">
        <v>12394</v>
      </c>
      <c r="M636" t="s">
        <v>315</v>
      </c>
      <c r="N636" t="s">
        <v>316</v>
      </c>
      <c r="O636">
        <v>12394</v>
      </c>
      <c r="P636" t="s">
        <v>315</v>
      </c>
      <c r="Q636" t="s">
        <v>316</v>
      </c>
      <c r="R636" t="s">
        <v>338</v>
      </c>
      <c r="S636" s="46">
        <v>-9.8000000000000007</v>
      </c>
      <c r="U636" s="46">
        <v>24</v>
      </c>
      <c r="IF636">
        <v>12394</v>
      </c>
      <c r="IG636" t="s">
        <v>315</v>
      </c>
      <c r="IH636" t="s">
        <v>288</v>
      </c>
      <c r="IK636">
        <v>-2</v>
      </c>
      <c r="IL636" t="s">
        <v>279</v>
      </c>
      <c r="IM636" t="s">
        <v>280</v>
      </c>
      <c r="IN636" t="s">
        <v>654</v>
      </c>
      <c r="IP636" t="s">
        <v>683</v>
      </c>
    </row>
    <row r="637" spans="1:250" x14ac:dyDescent="0.25">
      <c r="A637">
        <v>44444</v>
      </c>
      <c r="B637">
        <v>-890804480</v>
      </c>
      <c r="C637">
        <v>1837</v>
      </c>
      <c r="D637" t="s">
        <v>273</v>
      </c>
      <c r="E637" t="s">
        <v>274</v>
      </c>
      <c r="F637">
        <v>1848</v>
      </c>
      <c r="G637" t="s">
        <v>286</v>
      </c>
      <c r="H637" t="s">
        <v>274</v>
      </c>
      <c r="I637">
        <v>411</v>
      </c>
      <c r="J637" t="s">
        <v>393</v>
      </c>
      <c r="K637" t="s">
        <v>394</v>
      </c>
      <c r="L637">
        <v>12394</v>
      </c>
      <c r="M637" t="s">
        <v>315</v>
      </c>
      <c r="N637" t="s">
        <v>316</v>
      </c>
      <c r="O637">
        <v>12394</v>
      </c>
      <c r="P637" t="s">
        <v>315</v>
      </c>
      <c r="Q637" t="s">
        <v>316</v>
      </c>
      <c r="R637" t="s">
        <v>338</v>
      </c>
      <c r="S637" s="46">
        <v>-16.72</v>
      </c>
      <c r="U637" s="46">
        <v>24</v>
      </c>
      <c r="IF637">
        <v>12394</v>
      </c>
      <c r="IG637" t="s">
        <v>315</v>
      </c>
      <c r="IH637" t="s">
        <v>288</v>
      </c>
      <c r="IK637">
        <v>-2</v>
      </c>
      <c r="IL637" t="s">
        <v>279</v>
      </c>
      <c r="IM637" t="s">
        <v>280</v>
      </c>
      <c r="IN637" t="s">
        <v>654</v>
      </c>
      <c r="IP637" t="s">
        <v>683</v>
      </c>
    </row>
    <row r="638" spans="1:250" x14ac:dyDescent="0.25">
      <c r="A638">
        <v>44445</v>
      </c>
      <c r="B638">
        <v>-890804480</v>
      </c>
      <c r="C638">
        <v>1837</v>
      </c>
      <c r="D638" t="s">
        <v>273</v>
      </c>
      <c r="E638" t="s">
        <v>274</v>
      </c>
      <c r="F638">
        <v>1848</v>
      </c>
      <c r="G638" t="s">
        <v>286</v>
      </c>
      <c r="H638" t="s">
        <v>274</v>
      </c>
      <c r="I638">
        <v>435</v>
      </c>
      <c r="J638" t="s">
        <v>491</v>
      </c>
      <c r="K638" t="s">
        <v>492</v>
      </c>
      <c r="L638">
        <v>12394</v>
      </c>
      <c r="M638" t="s">
        <v>315</v>
      </c>
      <c r="N638" t="s">
        <v>316</v>
      </c>
      <c r="O638">
        <v>12394</v>
      </c>
      <c r="P638" t="s">
        <v>315</v>
      </c>
      <c r="Q638" t="s">
        <v>316</v>
      </c>
      <c r="R638" t="s">
        <v>338</v>
      </c>
      <c r="S638" s="46">
        <v>-8.4600000000000009</v>
      </c>
      <c r="U638" s="46">
        <v>24</v>
      </c>
      <c r="IF638">
        <v>12394</v>
      </c>
      <c r="IG638" t="s">
        <v>315</v>
      </c>
      <c r="IH638" t="s">
        <v>288</v>
      </c>
      <c r="IK638">
        <v>-2</v>
      </c>
      <c r="IL638" t="s">
        <v>279</v>
      </c>
      <c r="IM638" t="s">
        <v>280</v>
      </c>
      <c r="IN638" t="s">
        <v>654</v>
      </c>
      <c r="IP638" t="s">
        <v>683</v>
      </c>
    </row>
    <row r="639" spans="1:250" x14ac:dyDescent="0.25">
      <c r="A639">
        <v>44446</v>
      </c>
      <c r="B639">
        <v>-890804480</v>
      </c>
      <c r="C639">
        <v>1837</v>
      </c>
      <c r="D639" t="s">
        <v>273</v>
      </c>
      <c r="E639" t="s">
        <v>274</v>
      </c>
      <c r="F639">
        <v>1848</v>
      </c>
      <c r="G639" t="s">
        <v>286</v>
      </c>
      <c r="H639" t="s">
        <v>274</v>
      </c>
      <c r="I639">
        <v>431</v>
      </c>
      <c r="J639" t="s">
        <v>493</v>
      </c>
      <c r="K639" t="s">
        <v>494</v>
      </c>
      <c r="L639">
        <v>12394</v>
      </c>
      <c r="M639" t="s">
        <v>315</v>
      </c>
      <c r="N639" t="s">
        <v>316</v>
      </c>
      <c r="O639">
        <v>12394</v>
      </c>
      <c r="P639" t="s">
        <v>315</v>
      </c>
      <c r="Q639" t="s">
        <v>316</v>
      </c>
      <c r="R639" t="s">
        <v>338</v>
      </c>
      <c r="S639" s="46">
        <v>-12.64</v>
      </c>
      <c r="U639" s="46">
        <v>24</v>
      </c>
      <c r="IF639">
        <v>12394</v>
      </c>
      <c r="IG639" t="s">
        <v>315</v>
      </c>
      <c r="IH639" t="s">
        <v>288</v>
      </c>
      <c r="IK639">
        <v>-2</v>
      </c>
      <c r="IL639" t="s">
        <v>279</v>
      </c>
      <c r="IM639" t="s">
        <v>280</v>
      </c>
      <c r="IN639" t="s">
        <v>654</v>
      </c>
      <c r="IP639" t="s">
        <v>683</v>
      </c>
    </row>
    <row r="640" spans="1:250" x14ac:dyDescent="0.25">
      <c r="A640">
        <v>44447</v>
      </c>
      <c r="B640">
        <v>-890804480</v>
      </c>
      <c r="C640">
        <v>1837</v>
      </c>
      <c r="D640" t="s">
        <v>273</v>
      </c>
      <c r="E640" t="s">
        <v>274</v>
      </c>
      <c r="F640">
        <v>1848</v>
      </c>
      <c r="G640" t="s">
        <v>286</v>
      </c>
      <c r="H640" t="s">
        <v>274</v>
      </c>
      <c r="I640">
        <v>429</v>
      </c>
      <c r="J640" t="s">
        <v>395</v>
      </c>
      <c r="K640" t="s">
        <v>396</v>
      </c>
      <c r="L640">
        <v>12394</v>
      </c>
      <c r="M640" t="s">
        <v>315</v>
      </c>
      <c r="N640" t="s">
        <v>316</v>
      </c>
      <c r="O640">
        <v>12394</v>
      </c>
      <c r="P640" t="s">
        <v>315</v>
      </c>
      <c r="Q640" t="s">
        <v>316</v>
      </c>
      <c r="R640" t="s">
        <v>338</v>
      </c>
      <c r="S640" s="46">
        <v>-16.86</v>
      </c>
      <c r="U640" s="46">
        <v>24</v>
      </c>
      <c r="IF640">
        <v>12394</v>
      </c>
      <c r="IG640" t="s">
        <v>315</v>
      </c>
      <c r="IH640" t="s">
        <v>288</v>
      </c>
      <c r="IK640">
        <v>-2</v>
      </c>
      <c r="IL640" t="s">
        <v>279</v>
      </c>
      <c r="IM640" t="s">
        <v>280</v>
      </c>
      <c r="IN640" t="s">
        <v>654</v>
      </c>
      <c r="IP640" t="s">
        <v>683</v>
      </c>
    </row>
    <row r="641" spans="1:250" x14ac:dyDescent="0.25">
      <c r="A641">
        <v>44448</v>
      </c>
      <c r="B641">
        <v>-890804480</v>
      </c>
      <c r="C641">
        <v>1837</v>
      </c>
      <c r="D641" t="s">
        <v>273</v>
      </c>
      <c r="E641" t="s">
        <v>274</v>
      </c>
      <c r="F641">
        <v>1848</v>
      </c>
      <c r="G641" t="s">
        <v>286</v>
      </c>
      <c r="H641" t="s">
        <v>274</v>
      </c>
      <c r="I641">
        <v>427</v>
      </c>
      <c r="J641" t="s">
        <v>397</v>
      </c>
      <c r="K641" t="s">
        <v>398</v>
      </c>
      <c r="L641">
        <v>12394</v>
      </c>
      <c r="M641" t="s">
        <v>315</v>
      </c>
      <c r="N641" t="s">
        <v>316</v>
      </c>
      <c r="O641">
        <v>12394</v>
      </c>
      <c r="P641" t="s">
        <v>315</v>
      </c>
      <c r="Q641" t="s">
        <v>316</v>
      </c>
      <c r="R641" t="s">
        <v>338</v>
      </c>
      <c r="S641" s="46">
        <v>-9.83</v>
      </c>
      <c r="U641" s="46">
        <v>24</v>
      </c>
      <c r="IF641">
        <v>12394</v>
      </c>
      <c r="IG641" t="s">
        <v>315</v>
      </c>
      <c r="IH641" t="s">
        <v>288</v>
      </c>
      <c r="IK641">
        <v>-2</v>
      </c>
      <c r="IL641" t="s">
        <v>279</v>
      </c>
      <c r="IM641" t="s">
        <v>280</v>
      </c>
      <c r="IN641" t="s">
        <v>654</v>
      </c>
      <c r="IP641" t="s">
        <v>683</v>
      </c>
    </row>
    <row r="642" spans="1:250" x14ac:dyDescent="0.25">
      <c r="A642">
        <v>44449</v>
      </c>
      <c r="B642">
        <v>-890804480</v>
      </c>
      <c r="C642">
        <v>1837</v>
      </c>
      <c r="D642" t="s">
        <v>273</v>
      </c>
      <c r="E642" t="s">
        <v>274</v>
      </c>
      <c r="F642">
        <v>1848</v>
      </c>
      <c r="G642" t="s">
        <v>286</v>
      </c>
      <c r="H642" t="s">
        <v>274</v>
      </c>
      <c r="I642">
        <v>424</v>
      </c>
      <c r="J642" t="s">
        <v>399</v>
      </c>
      <c r="K642" t="s">
        <v>400</v>
      </c>
      <c r="L642">
        <v>12394</v>
      </c>
      <c r="M642" t="s">
        <v>315</v>
      </c>
      <c r="N642" t="s">
        <v>316</v>
      </c>
      <c r="O642">
        <v>12394</v>
      </c>
      <c r="P642" t="s">
        <v>315</v>
      </c>
      <c r="Q642" t="s">
        <v>316</v>
      </c>
      <c r="R642" t="s">
        <v>338</v>
      </c>
      <c r="S642" s="46">
        <v>-12.6</v>
      </c>
      <c r="U642" s="46">
        <v>24</v>
      </c>
      <c r="IF642">
        <v>12394</v>
      </c>
      <c r="IG642" t="s">
        <v>315</v>
      </c>
      <c r="IH642" t="s">
        <v>288</v>
      </c>
      <c r="IK642">
        <v>-2</v>
      </c>
      <c r="IL642" t="s">
        <v>279</v>
      </c>
      <c r="IM642" t="s">
        <v>280</v>
      </c>
      <c r="IN642" t="s">
        <v>654</v>
      </c>
      <c r="IP642" t="s">
        <v>683</v>
      </c>
    </row>
    <row r="643" spans="1:250" x14ac:dyDescent="0.25">
      <c r="A643">
        <v>44450</v>
      </c>
      <c r="B643">
        <v>-890804480</v>
      </c>
      <c r="C643">
        <v>1837</v>
      </c>
      <c r="D643" t="s">
        <v>273</v>
      </c>
      <c r="E643" t="s">
        <v>274</v>
      </c>
      <c r="F643">
        <v>1848</v>
      </c>
      <c r="G643" t="s">
        <v>286</v>
      </c>
      <c r="H643" t="s">
        <v>274</v>
      </c>
      <c r="I643">
        <v>422</v>
      </c>
      <c r="J643" t="s">
        <v>401</v>
      </c>
      <c r="K643" t="s">
        <v>402</v>
      </c>
      <c r="L643">
        <v>12394</v>
      </c>
      <c r="M643" t="s">
        <v>315</v>
      </c>
      <c r="N643" t="s">
        <v>316</v>
      </c>
      <c r="O643">
        <v>12394</v>
      </c>
      <c r="P643" t="s">
        <v>315</v>
      </c>
      <c r="Q643" t="s">
        <v>316</v>
      </c>
      <c r="R643" t="s">
        <v>338</v>
      </c>
      <c r="S643" s="46">
        <v>-16.79</v>
      </c>
      <c r="U643" s="46">
        <v>24</v>
      </c>
      <c r="IF643">
        <v>12394</v>
      </c>
      <c r="IG643" t="s">
        <v>315</v>
      </c>
      <c r="IH643" t="s">
        <v>288</v>
      </c>
      <c r="IK643">
        <v>-2</v>
      </c>
      <c r="IL643" t="s">
        <v>279</v>
      </c>
      <c r="IM643" t="s">
        <v>280</v>
      </c>
      <c r="IN643" t="s">
        <v>654</v>
      </c>
      <c r="IP643" t="s">
        <v>683</v>
      </c>
    </row>
    <row r="644" spans="1:250" x14ac:dyDescent="0.25">
      <c r="A644">
        <v>44451</v>
      </c>
      <c r="B644">
        <v>-890804480</v>
      </c>
      <c r="C644">
        <v>1837</v>
      </c>
      <c r="D644" t="s">
        <v>273</v>
      </c>
      <c r="E644" t="s">
        <v>274</v>
      </c>
      <c r="F644">
        <v>1848</v>
      </c>
      <c r="G644" t="s">
        <v>286</v>
      </c>
      <c r="H644" t="s">
        <v>274</v>
      </c>
      <c r="I644">
        <v>437</v>
      </c>
      <c r="J644" t="s">
        <v>658</v>
      </c>
      <c r="K644" t="s">
        <v>659</v>
      </c>
      <c r="L644">
        <v>12394</v>
      </c>
      <c r="M644" t="s">
        <v>315</v>
      </c>
      <c r="N644" t="s">
        <v>316</v>
      </c>
      <c r="O644">
        <v>12394</v>
      </c>
      <c r="P644" t="s">
        <v>315</v>
      </c>
      <c r="Q644" t="s">
        <v>316</v>
      </c>
      <c r="R644" t="s">
        <v>338</v>
      </c>
      <c r="S644" s="46">
        <v>-14.1</v>
      </c>
      <c r="U644" s="46">
        <v>24</v>
      </c>
      <c r="IF644">
        <v>12394</v>
      </c>
      <c r="IG644" t="s">
        <v>315</v>
      </c>
      <c r="IH644" t="s">
        <v>288</v>
      </c>
      <c r="IK644">
        <v>-2</v>
      </c>
      <c r="IL644" t="s">
        <v>279</v>
      </c>
      <c r="IM644" t="s">
        <v>280</v>
      </c>
      <c r="IN644" t="s">
        <v>654</v>
      </c>
      <c r="IP644" t="s">
        <v>683</v>
      </c>
    </row>
    <row r="645" spans="1:250" x14ac:dyDescent="0.25">
      <c r="A645">
        <v>44452</v>
      </c>
      <c r="B645">
        <v>-890804480</v>
      </c>
      <c r="C645">
        <v>1837</v>
      </c>
      <c r="D645" t="s">
        <v>273</v>
      </c>
      <c r="E645" t="s">
        <v>274</v>
      </c>
      <c r="F645">
        <v>1848</v>
      </c>
      <c r="G645" t="s">
        <v>286</v>
      </c>
      <c r="H645" t="s">
        <v>274</v>
      </c>
      <c r="I645">
        <v>436</v>
      </c>
      <c r="J645" t="s">
        <v>656</v>
      </c>
      <c r="K645" t="s">
        <v>657</v>
      </c>
      <c r="L645">
        <v>12394</v>
      </c>
      <c r="M645" t="s">
        <v>315</v>
      </c>
      <c r="N645" t="s">
        <v>316</v>
      </c>
      <c r="O645">
        <v>12394</v>
      </c>
      <c r="P645" t="s">
        <v>315</v>
      </c>
      <c r="Q645" t="s">
        <v>316</v>
      </c>
      <c r="R645" t="s">
        <v>338</v>
      </c>
      <c r="S645" s="46">
        <v>-8.4600000000000009</v>
      </c>
      <c r="U645" s="46">
        <v>24</v>
      </c>
      <c r="IF645">
        <v>12394</v>
      </c>
      <c r="IG645" t="s">
        <v>315</v>
      </c>
      <c r="IH645" t="s">
        <v>288</v>
      </c>
      <c r="IK645">
        <v>-2</v>
      </c>
      <c r="IL645" t="s">
        <v>279</v>
      </c>
      <c r="IM645" t="s">
        <v>280</v>
      </c>
      <c r="IN645" t="s">
        <v>654</v>
      </c>
      <c r="IP645" t="s">
        <v>683</v>
      </c>
    </row>
    <row r="646" spans="1:250" x14ac:dyDescent="0.25">
      <c r="A646">
        <v>44453</v>
      </c>
      <c r="B646">
        <v>-890804480</v>
      </c>
      <c r="C646">
        <v>1837</v>
      </c>
      <c r="D646" t="s">
        <v>273</v>
      </c>
      <c r="E646" t="s">
        <v>274</v>
      </c>
      <c r="F646">
        <v>13794</v>
      </c>
      <c r="G646" t="s">
        <v>275</v>
      </c>
      <c r="H646" t="s">
        <v>276</v>
      </c>
      <c r="I646">
        <v>424</v>
      </c>
      <c r="J646" t="s">
        <v>399</v>
      </c>
      <c r="K646" t="s">
        <v>400</v>
      </c>
      <c r="L646">
        <v>13917</v>
      </c>
      <c r="M646" t="s">
        <v>317</v>
      </c>
      <c r="N646" t="s">
        <v>318</v>
      </c>
      <c r="O646">
        <v>13917</v>
      </c>
      <c r="P646" t="s">
        <v>317</v>
      </c>
      <c r="Q646" t="s">
        <v>318</v>
      </c>
      <c r="R646" t="s">
        <v>338</v>
      </c>
      <c r="S646" s="46">
        <v>-5425.92</v>
      </c>
      <c r="U646" s="46">
        <v>24</v>
      </c>
      <c r="IF646">
        <v>13917</v>
      </c>
      <c r="IG646" t="s">
        <v>317</v>
      </c>
      <c r="IH646" t="s">
        <v>319</v>
      </c>
      <c r="IK646">
        <v>-2</v>
      </c>
      <c r="IL646" t="s">
        <v>279</v>
      </c>
      <c r="IM646" t="s">
        <v>280</v>
      </c>
      <c r="IN646" t="s">
        <v>663</v>
      </c>
      <c r="IP646" t="s">
        <v>684</v>
      </c>
    </row>
    <row r="647" spans="1:250" x14ac:dyDescent="0.25">
      <c r="A647">
        <v>44454</v>
      </c>
      <c r="B647">
        <v>-890804480</v>
      </c>
      <c r="C647">
        <v>1837</v>
      </c>
      <c r="D647" t="s">
        <v>273</v>
      </c>
      <c r="E647" t="s">
        <v>274</v>
      </c>
      <c r="F647">
        <v>13794</v>
      </c>
      <c r="G647" t="s">
        <v>275</v>
      </c>
      <c r="H647" t="s">
        <v>276</v>
      </c>
      <c r="I647">
        <v>422</v>
      </c>
      <c r="J647" t="s">
        <v>401</v>
      </c>
      <c r="K647" t="s">
        <v>402</v>
      </c>
      <c r="L647">
        <v>13917</v>
      </c>
      <c r="M647" t="s">
        <v>317</v>
      </c>
      <c r="N647" t="s">
        <v>318</v>
      </c>
      <c r="O647">
        <v>13917</v>
      </c>
      <c r="P647" t="s">
        <v>317</v>
      </c>
      <c r="Q647" t="s">
        <v>318</v>
      </c>
      <c r="R647" t="s">
        <v>338</v>
      </c>
      <c r="S647" s="46">
        <v>-7234.56</v>
      </c>
      <c r="U647" s="46">
        <v>24</v>
      </c>
      <c r="IF647">
        <v>13917</v>
      </c>
      <c r="IG647" t="s">
        <v>317</v>
      </c>
      <c r="IH647" t="s">
        <v>319</v>
      </c>
      <c r="IK647">
        <v>-2</v>
      </c>
      <c r="IL647" t="s">
        <v>279</v>
      </c>
      <c r="IM647" t="s">
        <v>280</v>
      </c>
      <c r="IN647" t="s">
        <v>663</v>
      </c>
      <c r="IP647" t="s">
        <v>684</v>
      </c>
    </row>
    <row r="648" spans="1:250" x14ac:dyDescent="0.25">
      <c r="A648">
        <v>44455</v>
      </c>
      <c r="B648">
        <v>-890804480</v>
      </c>
      <c r="C648">
        <v>1837</v>
      </c>
      <c r="D648" t="s">
        <v>273</v>
      </c>
      <c r="E648" t="s">
        <v>274</v>
      </c>
      <c r="F648">
        <v>13794</v>
      </c>
      <c r="G648" t="s">
        <v>275</v>
      </c>
      <c r="H648" t="s">
        <v>276</v>
      </c>
      <c r="I648">
        <v>420</v>
      </c>
      <c r="J648" t="s">
        <v>403</v>
      </c>
      <c r="K648" t="s">
        <v>404</v>
      </c>
      <c r="L648">
        <v>13917</v>
      </c>
      <c r="M648" t="s">
        <v>317</v>
      </c>
      <c r="N648" t="s">
        <v>318</v>
      </c>
      <c r="O648">
        <v>13917</v>
      </c>
      <c r="P648" t="s">
        <v>317</v>
      </c>
      <c r="Q648" t="s">
        <v>318</v>
      </c>
      <c r="R648" t="s">
        <v>338</v>
      </c>
      <c r="S648" s="46">
        <v>-4220.16</v>
      </c>
      <c r="U648" s="46">
        <v>24</v>
      </c>
      <c r="IF648">
        <v>13917</v>
      </c>
      <c r="IG648" t="s">
        <v>317</v>
      </c>
      <c r="IH648" t="s">
        <v>319</v>
      </c>
      <c r="IK648">
        <v>-2</v>
      </c>
      <c r="IL648" t="s">
        <v>279</v>
      </c>
      <c r="IM648" t="s">
        <v>280</v>
      </c>
      <c r="IN648" t="s">
        <v>663</v>
      </c>
      <c r="IP648" t="s">
        <v>684</v>
      </c>
    </row>
    <row r="649" spans="1:250" x14ac:dyDescent="0.25">
      <c r="A649">
        <v>44456</v>
      </c>
      <c r="B649">
        <v>-890804480</v>
      </c>
      <c r="C649">
        <v>1837</v>
      </c>
      <c r="D649" t="s">
        <v>273</v>
      </c>
      <c r="E649" t="s">
        <v>274</v>
      </c>
      <c r="F649">
        <v>13794</v>
      </c>
      <c r="G649" t="s">
        <v>275</v>
      </c>
      <c r="H649" t="s">
        <v>276</v>
      </c>
      <c r="I649">
        <v>411</v>
      </c>
      <c r="J649" t="s">
        <v>393</v>
      </c>
      <c r="K649" t="s">
        <v>394</v>
      </c>
      <c r="L649">
        <v>13917</v>
      </c>
      <c r="M649" t="s">
        <v>317</v>
      </c>
      <c r="N649" t="s">
        <v>318</v>
      </c>
      <c r="O649">
        <v>13917</v>
      </c>
      <c r="P649" t="s">
        <v>317</v>
      </c>
      <c r="Q649" t="s">
        <v>318</v>
      </c>
      <c r="R649" t="s">
        <v>338</v>
      </c>
      <c r="S649" s="46">
        <v>-7234.57</v>
      </c>
      <c r="U649" s="46">
        <v>24</v>
      </c>
      <c r="IF649">
        <v>13917</v>
      </c>
      <c r="IG649" t="s">
        <v>317</v>
      </c>
      <c r="IH649" t="s">
        <v>319</v>
      </c>
      <c r="IK649">
        <v>-2</v>
      </c>
      <c r="IL649" t="s">
        <v>279</v>
      </c>
      <c r="IM649" t="s">
        <v>280</v>
      </c>
      <c r="IN649" t="s">
        <v>663</v>
      </c>
      <c r="IP649" t="s">
        <v>684</v>
      </c>
    </row>
    <row r="650" spans="1:250" x14ac:dyDescent="0.25">
      <c r="A650">
        <v>44457</v>
      </c>
      <c r="B650">
        <v>-890804480</v>
      </c>
      <c r="C650">
        <v>1837</v>
      </c>
      <c r="D650" t="s">
        <v>273</v>
      </c>
      <c r="E650" t="s">
        <v>274</v>
      </c>
      <c r="F650">
        <v>13794</v>
      </c>
      <c r="G650" t="s">
        <v>275</v>
      </c>
      <c r="H650" t="s">
        <v>276</v>
      </c>
      <c r="I650">
        <v>437</v>
      </c>
      <c r="J650" t="s">
        <v>658</v>
      </c>
      <c r="K650" t="s">
        <v>659</v>
      </c>
      <c r="L650">
        <v>13917</v>
      </c>
      <c r="M650" t="s">
        <v>317</v>
      </c>
      <c r="N650" t="s">
        <v>318</v>
      </c>
      <c r="O650">
        <v>13917</v>
      </c>
      <c r="P650" t="s">
        <v>317</v>
      </c>
      <c r="Q650" t="s">
        <v>318</v>
      </c>
      <c r="R650" t="s">
        <v>338</v>
      </c>
      <c r="S650" s="46">
        <v>-6028.83</v>
      </c>
      <c r="U650" s="46">
        <v>24</v>
      </c>
      <c r="IF650">
        <v>13917</v>
      </c>
      <c r="IG650" t="s">
        <v>317</v>
      </c>
      <c r="IH650" t="s">
        <v>319</v>
      </c>
      <c r="IK650">
        <v>-2</v>
      </c>
      <c r="IL650" t="s">
        <v>279</v>
      </c>
      <c r="IM650" t="s">
        <v>280</v>
      </c>
      <c r="IN650" t="s">
        <v>663</v>
      </c>
      <c r="IP650" t="s">
        <v>684</v>
      </c>
    </row>
    <row r="651" spans="1:250" x14ac:dyDescent="0.25">
      <c r="A651">
        <v>44458</v>
      </c>
      <c r="B651">
        <v>-890804480</v>
      </c>
      <c r="C651">
        <v>1837</v>
      </c>
      <c r="D651" t="s">
        <v>273</v>
      </c>
      <c r="E651" t="s">
        <v>274</v>
      </c>
      <c r="F651">
        <v>13794</v>
      </c>
      <c r="G651" t="s">
        <v>275</v>
      </c>
      <c r="H651" t="s">
        <v>276</v>
      </c>
      <c r="I651">
        <v>436</v>
      </c>
      <c r="J651" t="s">
        <v>656</v>
      </c>
      <c r="K651" t="s">
        <v>657</v>
      </c>
      <c r="L651">
        <v>13917</v>
      </c>
      <c r="M651" t="s">
        <v>317</v>
      </c>
      <c r="N651" t="s">
        <v>318</v>
      </c>
      <c r="O651">
        <v>13917</v>
      </c>
      <c r="P651" t="s">
        <v>317</v>
      </c>
      <c r="Q651" t="s">
        <v>318</v>
      </c>
      <c r="R651" t="s">
        <v>338</v>
      </c>
      <c r="S651" s="46">
        <v>-3617.29</v>
      </c>
      <c r="U651" s="46">
        <v>24</v>
      </c>
      <c r="IF651">
        <v>13917</v>
      </c>
      <c r="IG651" t="s">
        <v>317</v>
      </c>
      <c r="IH651" t="s">
        <v>319</v>
      </c>
      <c r="IK651">
        <v>-2</v>
      </c>
      <c r="IL651" t="s">
        <v>279</v>
      </c>
      <c r="IM651" t="s">
        <v>280</v>
      </c>
      <c r="IN651" t="s">
        <v>663</v>
      </c>
      <c r="IP651" t="s">
        <v>684</v>
      </c>
    </row>
    <row r="652" spans="1:250" x14ac:dyDescent="0.25">
      <c r="A652">
        <v>44459</v>
      </c>
      <c r="B652">
        <v>-890804480</v>
      </c>
      <c r="C652">
        <v>1837</v>
      </c>
      <c r="D652" t="s">
        <v>273</v>
      </c>
      <c r="E652" t="s">
        <v>274</v>
      </c>
      <c r="F652">
        <v>13794</v>
      </c>
      <c r="G652" t="s">
        <v>275</v>
      </c>
      <c r="H652" t="s">
        <v>276</v>
      </c>
      <c r="I652">
        <v>435</v>
      </c>
      <c r="J652" t="s">
        <v>491</v>
      </c>
      <c r="K652" t="s">
        <v>492</v>
      </c>
      <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"s">
        <v>318</v>
      </c>
      <c r="R652" t="s">
        <v>338</v>
      </c>
      <c r="S652" s="46">
        <v>-3617.29</v>
      </c>
      <c r="U652" s="46">
        <v>24</v>
      </c>
      <c r="IF652">
        <v>13917</v>
      </c>
      <c r="IG652" t="s">
        <v>317</v>
      </c>
      <c r="IH652" t="s">
        <v>319</v>
      </c>
      <c r="IK652">
        <v>-2</v>
      </c>
      <c r="IL652" t="s">
        <v>279</v>
      </c>
      <c r="IM652" t="s">
        <v>280</v>
      </c>
      <c r="IN652" t="s">
        <v>663</v>
      </c>
      <c r="IP652" t="s">
        <v>684</v>
      </c>
    </row>
    <row r="653" spans="1:250" x14ac:dyDescent="0.25">
      <c r="A653">
        <v>44460</v>
      </c>
      <c r="B653">
        <v>-890804480</v>
      </c>
      <c r="C653">
        <v>1837</v>
      </c>
      <c r="D653" t="s">
        <v>273</v>
      </c>
      <c r="E653" t="s">
        <v>274</v>
      </c>
      <c r="F653">
        <v>13794</v>
      </c>
      <c r="G653" t="s">
        <v>275</v>
      </c>
      <c r="H653" t="s">
        <v>276</v>
      </c>
      <c r="I653">
        <v>431</v>
      </c>
      <c r="J653" t="s">
        <v>493</v>
      </c>
      <c r="K653" t="s">
        <v>494</v>
      </c>
      <c r="L653">
        <v>13917</v>
      </c>
      <c r="M653" t="s">
        <v>317</v>
      </c>
      <c r="N653" t="s">
        <v>318</v>
      </c>
      <c r="O653">
        <v>13917</v>
      </c>
      <c r="P653" t="s">
        <v>317</v>
      </c>
      <c r="Q653" t="s">
        <v>318</v>
      </c>
      <c r="R653" t="s">
        <v>338</v>
      </c>
      <c r="S653" s="46">
        <v>-5425.93</v>
      </c>
      <c r="U653" s="46">
        <v>24</v>
      </c>
      <c r="IF653">
        <v>13917</v>
      </c>
      <c r="IG653" t="s">
        <v>317</v>
      </c>
      <c r="IH653" t="s">
        <v>319</v>
      </c>
      <c r="IK653">
        <v>-2</v>
      </c>
      <c r="IL653" t="s">
        <v>279</v>
      </c>
      <c r="IM653" t="s">
        <v>280</v>
      </c>
      <c r="IN653" t="s">
        <v>663</v>
      </c>
      <c r="IP653" t="s">
        <v>684</v>
      </c>
    </row>
    <row r="654" spans="1:250" x14ac:dyDescent="0.25">
      <c r="A654">
        <v>44461</v>
      </c>
      <c r="B654">
        <v>-890804480</v>
      </c>
      <c r="C654">
        <v>1837</v>
      </c>
      <c r="D654" t="s">
        <v>273</v>
      </c>
      <c r="E654" t="s">
        <v>274</v>
      </c>
      <c r="F654">
        <v>13794</v>
      </c>
      <c r="G654" t="s">
        <v>275</v>
      </c>
      <c r="H654" t="s">
        <v>276</v>
      </c>
      <c r="I654">
        <v>429</v>
      </c>
      <c r="J654" t="s">
        <v>395</v>
      </c>
      <c r="K654" t="s">
        <v>396</v>
      </c>
      <c r="L654">
        <v>13917</v>
      </c>
      <c r="M654" t="s">
        <v>317</v>
      </c>
      <c r="N654" t="s">
        <v>318</v>
      </c>
      <c r="O654">
        <v>13917</v>
      </c>
      <c r="P654" t="s">
        <v>317</v>
      </c>
      <c r="Q654" t="s">
        <v>318</v>
      </c>
      <c r="R654" t="s">
        <v>338</v>
      </c>
      <c r="S654" s="46">
        <v>-7362.1</v>
      </c>
      <c r="U654" s="46">
        <v>24</v>
      </c>
      <c r="IF654">
        <v>13917</v>
      </c>
      <c r="IG654" t="s">
        <v>317</v>
      </c>
      <c r="IH654" t="s">
        <v>319</v>
      </c>
      <c r="IK654">
        <v>-2</v>
      </c>
      <c r="IL654" t="s">
        <v>279</v>
      </c>
      <c r="IM654" t="s">
        <v>280</v>
      </c>
      <c r="IN654" t="s">
        <v>663</v>
      </c>
      <c r="IP654" t="s">
        <v>684</v>
      </c>
    </row>
    <row r="655" spans="1:250" x14ac:dyDescent="0.25">
      <c r="A655">
        <v>44462</v>
      </c>
      <c r="B655">
        <v>-890804480</v>
      </c>
      <c r="C655">
        <v>1837</v>
      </c>
      <c r="D655" t="s">
        <v>273</v>
      </c>
      <c r="E655" t="s">
        <v>274</v>
      </c>
      <c r="F655">
        <v>13794</v>
      </c>
      <c r="G655" t="s">
        <v>275</v>
      </c>
      <c r="H655" t="s">
        <v>276</v>
      </c>
      <c r="I655">
        <v>427</v>
      </c>
      <c r="J655" t="s">
        <v>397</v>
      </c>
      <c r="K655" t="s">
        <v>398</v>
      </c>
      <c r="L655">
        <v>13917</v>
      </c>
      <c r="M655" t="s">
        <v>317</v>
      </c>
      <c r="N655" t="s">
        <v>318</v>
      </c>
      <c r="O655">
        <v>13917</v>
      </c>
      <c r="P655" t="s">
        <v>317</v>
      </c>
      <c r="Q655" t="s">
        <v>318</v>
      </c>
      <c r="R655" t="s">
        <v>338</v>
      </c>
      <c r="S655" s="46">
        <v>-4220.16</v>
      </c>
      <c r="U655" s="46">
        <v>24</v>
      </c>
      <c r="IF655">
        <v>13917</v>
      </c>
      <c r="IG655" t="s">
        <v>317</v>
      </c>
      <c r="IH655" t="s">
        <v>319</v>
      </c>
      <c r="IK655">
        <v>-2</v>
      </c>
      <c r="IL655" t="s">
        <v>279</v>
      </c>
      <c r="IM655" t="s">
        <v>280</v>
      </c>
      <c r="IN655" t="s">
        <v>663</v>
      </c>
      <c r="IP655" t="s">
        <v>684</v>
      </c>
    </row>
    <row r="656" spans="1:250" x14ac:dyDescent="0.25">
      <c r="A656">
        <v>44463</v>
      </c>
      <c r="B656">
        <v>-890804480</v>
      </c>
      <c r="C656">
        <v>1837</v>
      </c>
      <c r="D656" t="s">
        <v>273</v>
      </c>
      <c r="E656" t="s">
        <v>274</v>
      </c>
      <c r="F656">
        <v>13794</v>
      </c>
      <c r="G656" t="s">
        <v>275</v>
      </c>
      <c r="H656" t="s">
        <v>276</v>
      </c>
      <c r="I656">
        <v>429</v>
      </c>
      <c r="J656" t="s">
        <v>395</v>
      </c>
      <c r="K656" t="s">
        <v>396</v>
      </c>
      <c r="L656">
        <v>15188</v>
      </c>
      <c r="M656" t="s">
        <v>320</v>
      </c>
      <c r="N656" t="s">
        <v>321</v>
      </c>
      <c r="O656">
        <v>15188</v>
      </c>
      <c r="P656" t="s">
        <v>320</v>
      </c>
      <c r="Q656" t="s">
        <v>321</v>
      </c>
      <c r="R656" t="s">
        <v>338</v>
      </c>
      <c r="S656" s="46">
        <v>-321.24</v>
      </c>
      <c r="U656" s="46">
        <v>24</v>
      </c>
      <c r="IF656">
        <v>15188</v>
      </c>
      <c r="IG656" t="s">
        <v>320</v>
      </c>
      <c r="IH656" t="s">
        <v>319</v>
      </c>
      <c r="IK656">
        <v>-2</v>
      </c>
      <c r="IL656" t="s">
        <v>279</v>
      </c>
      <c r="IM656" t="s">
        <v>280</v>
      </c>
      <c r="IN656" t="s">
        <v>663</v>
      </c>
      <c r="IP656" t="s">
        <v>685</v>
      </c>
    </row>
    <row r="657" spans="1:250" x14ac:dyDescent="0.25">
      <c r="A657">
        <v>44464</v>
      </c>
      <c r="B657">
        <v>-890804480</v>
      </c>
      <c r="C657">
        <v>1837</v>
      </c>
      <c r="D657" t="s">
        <v>273</v>
      </c>
      <c r="E657" t="s">
        <v>274</v>
      </c>
      <c r="F657">
        <v>13794</v>
      </c>
      <c r="G657" t="s">
        <v>275</v>
      </c>
      <c r="H657" t="s">
        <v>276</v>
      </c>
      <c r="I657">
        <v>427</v>
      </c>
      <c r="J657" t="s">
        <v>397</v>
      </c>
      <c r="K657" t="s">
        <v>398</v>
      </c>
      <c r="L657">
        <v>15188</v>
      </c>
      <c r="M657" t="s">
        <v>320</v>
      </c>
      <c r="N657" t="s">
        <v>321</v>
      </c>
      <c r="O657">
        <v>15188</v>
      </c>
      <c r="P657" t="s">
        <v>320</v>
      </c>
      <c r="Q657" t="s">
        <v>321</v>
      </c>
      <c r="R657" t="s">
        <v>338</v>
      </c>
      <c r="S657" s="46">
        <v>-184.14</v>
      </c>
      <c r="U657" s="46">
        <v>24</v>
      </c>
      <c r="IF657">
        <v>15188</v>
      </c>
      <c r="IG657" t="s">
        <v>320</v>
      </c>
      <c r="IH657" t="s">
        <v>319</v>
      </c>
      <c r="IK657">
        <v>-2</v>
      </c>
      <c r="IL657" t="s">
        <v>279</v>
      </c>
      <c r="IM657" t="s">
        <v>280</v>
      </c>
      <c r="IN657" t="s">
        <v>663</v>
      </c>
      <c r="IP657" t="s">
        <v>685</v>
      </c>
    </row>
    <row r="658" spans="1:250" x14ac:dyDescent="0.25">
      <c r="A658">
        <v>44465</v>
      </c>
      <c r="B658">
        <v>-890804480</v>
      </c>
      <c r="C658">
        <v>1837</v>
      </c>
      <c r="D658" t="s">
        <v>273</v>
      </c>
      <c r="E658" t="s">
        <v>274</v>
      </c>
      <c r="F658">
        <v>13794</v>
      </c>
      <c r="G658" t="s">
        <v>275</v>
      </c>
      <c r="H658" t="s">
        <v>276</v>
      </c>
      <c r="I658">
        <v>424</v>
      </c>
      <c r="J658" t="s">
        <v>399</v>
      </c>
      <c r="K658" t="s">
        <v>400</v>
      </c>
      <c r="L658">
        <v>15188</v>
      </c>
      <c r="M658" t="s">
        <v>320</v>
      </c>
      <c r="N658" t="s">
        <v>321</v>
      </c>
      <c r="O658">
        <v>15188</v>
      </c>
      <c r="P658" t="s">
        <v>320</v>
      </c>
      <c r="Q658" t="s">
        <v>321</v>
      </c>
      <c r="R658" t="s">
        <v>338</v>
      </c>
      <c r="S658" s="46">
        <v>-236.76</v>
      </c>
      <c r="U658" s="46">
        <v>24</v>
      </c>
      <c r="IF658">
        <v>15188</v>
      </c>
      <c r="IG658" t="s">
        <v>320</v>
      </c>
      <c r="IH658" t="s">
        <v>319</v>
      </c>
      <c r="IK658">
        <v>-2</v>
      </c>
      <c r="IL658" t="s">
        <v>279</v>
      </c>
      <c r="IM658" t="s">
        <v>280</v>
      </c>
      <c r="IN658" t="s">
        <v>663</v>
      </c>
      <c r="IP658" t="s">
        <v>685</v>
      </c>
    </row>
    <row r="659" spans="1:250" x14ac:dyDescent="0.25">
      <c r="A659">
        <v>44466</v>
      </c>
      <c r="B659">
        <v>-890804480</v>
      </c>
      <c r="C659">
        <v>1837</v>
      </c>
      <c r="D659" t="s">
        <v>273</v>
      </c>
      <c r="E659" t="s">
        <v>274</v>
      </c>
      <c r="F659">
        <v>13794</v>
      </c>
      <c r="G659" t="s">
        <v>275</v>
      </c>
      <c r="H659" t="s">
        <v>276</v>
      </c>
      <c r="I659">
        <v>422</v>
      </c>
      <c r="J659" t="s">
        <v>401</v>
      </c>
      <c r="K659" t="s">
        <v>402</v>
      </c>
      <c r="L659">
        <v>15188</v>
      </c>
      <c r="M659" t="s">
        <v>320</v>
      </c>
      <c r="N659" t="s">
        <v>321</v>
      </c>
      <c r="O659">
        <v>15188</v>
      </c>
      <c r="P659" t="s">
        <v>320</v>
      </c>
      <c r="Q659" t="s">
        <v>321</v>
      </c>
      <c r="R659" t="s">
        <v>338</v>
      </c>
      <c r="S659" s="46">
        <v>-315.68</v>
      </c>
      <c r="U659" s="46">
        <v>24</v>
      </c>
      <c r="IF659">
        <v>15188</v>
      </c>
      <c r="IG659" t="s">
        <v>320</v>
      </c>
      <c r="IH659" t="s">
        <v>319</v>
      </c>
      <c r="IK659">
        <v>-2</v>
      </c>
      <c r="IL659" t="s">
        <v>279</v>
      </c>
      <c r="IM659" t="s">
        <v>280</v>
      </c>
      <c r="IN659" t="s">
        <v>663</v>
      </c>
      <c r="IP659" t="s">
        <v>685</v>
      </c>
    </row>
    <row r="660" spans="1:250" x14ac:dyDescent="0.25">
      <c r="A660">
        <v>44467</v>
      </c>
      <c r="B660">
        <v>-890804480</v>
      </c>
      <c r="C660">
        <v>1837</v>
      </c>
      <c r="D660" t="s">
        <v>273</v>
      </c>
      <c r="E660" t="s">
        <v>274</v>
      </c>
      <c r="F660">
        <v>13794</v>
      </c>
      <c r="G660" t="s">
        <v>275</v>
      </c>
      <c r="H660" t="s">
        <v>276</v>
      </c>
      <c r="I660">
        <v>420</v>
      </c>
      <c r="J660" t="s">
        <v>403</v>
      </c>
      <c r="K660" t="s">
        <v>404</v>
      </c>
      <c r="L660">
        <v>15188</v>
      </c>
      <c r="M660" t="s">
        <v>320</v>
      </c>
      <c r="N660" t="s">
        <v>321</v>
      </c>
      <c r="O660">
        <v>15188</v>
      </c>
      <c r="P660" t="s">
        <v>320</v>
      </c>
      <c r="Q660" t="s">
        <v>321</v>
      </c>
      <c r="R660" t="s">
        <v>338</v>
      </c>
      <c r="S660" s="46">
        <v>-184.14</v>
      </c>
      <c r="U660" s="46">
        <v>24</v>
      </c>
      <c r="IF660">
        <v>15188</v>
      </c>
      <c r="IG660" t="s">
        <v>320</v>
      </c>
      <c r="IH660" t="s">
        <v>319</v>
      </c>
      <c r="IK660">
        <v>-2</v>
      </c>
      <c r="IL660" t="s">
        <v>279</v>
      </c>
      <c r="IM660" t="s">
        <v>280</v>
      </c>
      <c r="IN660" t="s">
        <v>663</v>
      </c>
      <c r="IP660" t="s">
        <v>685</v>
      </c>
    </row>
    <row r="661" spans="1:250" x14ac:dyDescent="0.25">
      <c r="A661">
        <v>44468</v>
      </c>
      <c r="B661">
        <v>-890804480</v>
      </c>
      <c r="C661">
        <v>1837</v>
      </c>
      <c r="D661" t="s">
        <v>273</v>
      </c>
      <c r="E661" t="s">
        <v>274</v>
      </c>
      <c r="F661">
        <v>13794</v>
      </c>
      <c r="G661" t="s">
        <v>275</v>
      </c>
      <c r="H661" t="s">
        <v>276</v>
      </c>
      <c r="I661">
        <v>411</v>
      </c>
      <c r="J661" t="s">
        <v>393</v>
      </c>
      <c r="K661" t="s">
        <v>394</v>
      </c>
      <c r="L661">
        <v>15188</v>
      </c>
      <c r="M661" t="s">
        <v>320</v>
      </c>
      <c r="N661" t="s">
        <v>321</v>
      </c>
      <c r="O661">
        <v>15188</v>
      </c>
      <c r="P661" t="s">
        <v>320</v>
      </c>
      <c r="Q661" t="s">
        <v>321</v>
      </c>
      <c r="R661" t="s">
        <v>338</v>
      </c>
      <c r="S661" s="46">
        <v>-311.97000000000003</v>
      </c>
      <c r="U661" s="46">
        <v>24</v>
      </c>
      <c r="IF661">
        <v>15188</v>
      </c>
      <c r="IG661" t="s">
        <v>320</v>
      </c>
      <c r="IH661" t="s">
        <v>319</v>
      </c>
      <c r="IK661">
        <v>-2</v>
      </c>
      <c r="IL661" t="s">
        <v>279</v>
      </c>
      <c r="IM661" t="s">
        <v>280</v>
      </c>
      <c r="IN661" t="s">
        <v>663</v>
      </c>
      <c r="IP661" t="s">
        <v>685</v>
      </c>
    </row>
    <row r="662" spans="1:250" x14ac:dyDescent="0.25">
      <c r="A662">
        <v>44469</v>
      </c>
      <c r="B662">
        <v>-890804480</v>
      </c>
      <c r="C662">
        <v>1837</v>
      </c>
      <c r="D662" t="s">
        <v>273</v>
      </c>
      <c r="E662" t="s">
        <v>274</v>
      </c>
      <c r="F662">
        <v>13794</v>
      </c>
      <c r="G662" t="s">
        <v>275</v>
      </c>
      <c r="H662" t="s">
        <v>276</v>
      </c>
      <c r="I662">
        <v>437</v>
      </c>
      <c r="J662" t="s">
        <v>658</v>
      </c>
      <c r="K662" t="s">
        <v>659</v>
      </c>
      <c r="L662">
        <v>15188</v>
      </c>
      <c r="M662" t="s">
        <v>320</v>
      </c>
      <c r="N662" t="s">
        <v>321</v>
      </c>
      <c r="O662">
        <v>15188</v>
      </c>
      <c r="P662" t="s">
        <v>320</v>
      </c>
      <c r="Q662" t="s">
        <v>321</v>
      </c>
      <c r="R662" t="s">
        <v>338</v>
      </c>
      <c r="S662" s="46">
        <v>-263.06</v>
      </c>
      <c r="U662" s="46">
        <v>24</v>
      </c>
      <c r="IF662">
        <v>15188</v>
      </c>
      <c r="IG662" t="s">
        <v>320</v>
      </c>
      <c r="IH662" t="s">
        <v>319</v>
      </c>
      <c r="IK662">
        <v>-2</v>
      </c>
      <c r="IL662" t="s">
        <v>279</v>
      </c>
      <c r="IM662" t="s">
        <v>280</v>
      </c>
      <c r="IN662" t="s">
        <v>663</v>
      </c>
      <c r="IP662" t="s">
        <v>685</v>
      </c>
    </row>
    <row r="663" spans="1:250" x14ac:dyDescent="0.25">
      <c r="A663">
        <v>44470</v>
      </c>
      <c r="B663">
        <v>-890804480</v>
      </c>
      <c r="C663">
        <v>1837</v>
      </c>
      <c r="D663" t="s">
        <v>273</v>
      </c>
      <c r="E663" t="s">
        <v>274</v>
      </c>
      <c r="F663">
        <v>13794</v>
      </c>
      <c r="G663" t="s">
        <v>275</v>
      </c>
      <c r="H663" t="s">
        <v>276</v>
      </c>
      <c r="I663">
        <v>436</v>
      </c>
      <c r="J663" t="s">
        <v>656</v>
      </c>
      <c r="K663" t="s">
        <v>657</v>
      </c>
      <c r="L663">
        <v>15188</v>
      </c>
      <c r="M663" t="s">
        <v>320</v>
      </c>
      <c r="N663" t="s">
        <v>321</v>
      </c>
      <c r="O663">
        <v>15188</v>
      </c>
      <c r="P663" t="s">
        <v>320</v>
      </c>
      <c r="Q663" t="s">
        <v>321</v>
      </c>
      <c r="R663" t="s">
        <v>338</v>
      </c>
      <c r="S663" s="46">
        <v>-157.84</v>
      </c>
      <c r="U663" s="46">
        <v>24</v>
      </c>
      <c r="IF663">
        <v>15188</v>
      </c>
      <c r="IG663" t="s">
        <v>320</v>
      </c>
      <c r="IH663" t="s">
        <v>319</v>
      </c>
      <c r="IK663">
        <v>-2</v>
      </c>
      <c r="IL663" t="s">
        <v>279</v>
      </c>
      <c r="IM663" t="s">
        <v>280</v>
      </c>
      <c r="IN663" t="s">
        <v>663</v>
      </c>
      <c r="IP663" t="s">
        <v>685</v>
      </c>
    </row>
    <row r="664" spans="1:250" x14ac:dyDescent="0.25">
      <c r="A664">
        <v>44471</v>
      </c>
      <c r="B664">
        <v>-890804480</v>
      </c>
      <c r="C664">
        <v>1837</v>
      </c>
      <c r="D664" t="s">
        <v>273</v>
      </c>
      <c r="E664" t="s">
        <v>274</v>
      </c>
      <c r="F664">
        <v>13794</v>
      </c>
      <c r="G664" t="s">
        <v>275</v>
      </c>
      <c r="H664" t="s">
        <v>276</v>
      </c>
      <c r="I664">
        <v>435</v>
      </c>
      <c r="J664" t="s">
        <v>491</v>
      </c>
      <c r="K664" t="s">
        <v>492</v>
      </c>
      <c r="L664">
        <v>15188</v>
      </c>
      <c r="M664" t="s">
        <v>320</v>
      </c>
      <c r="N664" t="s">
        <v>321</v>
      </c>
      <c r="O664">
        <v>15188</v>
      </c>
      <c r="P664" t="s">
        <v>320</v>
      </c>
      <c r="Q664" t="s">
        <v>321</v>
      </c>
      <c r="R664" t="s">
        <v>338</v>
      </c>
      <c r="S664" s="46">
        <v>-157.84</v>
      </c>
      <c r="U664" s="46">
        <v>24</v>
      </c>
      <c r="IF664">
        <v>15188</v>
      </c>
      <c r="IG664" t="s">
        <v>320</v>
      </c>
      <c r="IH664" t="s">
        <v>319</v>
      </c>
      <c r="IK664">
        <v>-2</v>
      </c>
      <c r="IL664" t="s">
        <v>279</v>
      </c>
      <c r="IM664" t="s">
        <v>280</v>
      </c>
      <c r="IN664" t="s">
        <v>663</v>
      </c>
      <c r="IP664" t="s">
        <v>685</v>
      </c>
    </row>
    <row r="665" spans="1:250" x14ac:dyDescent="0.25">
      <c r="A665">
        <v>44472</v>
      </c>
      <c r="B665">
        <v>-890804480</v>
      </c>
      <c r="C665">
        <v>1837</v>
      </c>
      <c r="D665" t="s">
        <v>273</v>
      </c>
      <c r="E665" t="s">
        <v>274</v>
      </c>
      <c r="F665">
        <v>13794</v>
      </c>
      <c r="G665" t="s">
        <v>275</v>
      </c>
      <c r="H665" t="s">
        <v>276</v>
      </c>
      <c r="I665">
        <v>431</v>
      </c>
      <c r="J665" t="s">
        <v>493</v>
      </c>
      <c r="K665" t="s">
        <v>494</v>
      </c>
      <c r="L665">
        <v>15188</v>
      </c>
      <c r="M665" t="s">
        <v>320</v>
      </c>
      <c r="N665" t="s">
        <v>321</v>
      </c>
      <c r="O665">
        <v>15188</v>
      </c>
      <c r="P665" t="s">
        <v>320</v>
      </c>
      <c r="Q665" t="s">
        <v>321</v>
      </c>
      <c r="R665" t="s">
        <v>338</v>
      </c>
      <c r="S665" s="46">
        <v>-236.76</v>
      </c>
      <c r="U665" s="46">
        <v>24</v>
      </c>
      <c r="IF665">
        <v>15188</v>
      </c>
      <c r="IG665" t="s">
        <v>320</v>
      </c>
      <c r="IH665" t="s">
        <v>319</v>
      </c>
      <c r="IK665">
        <v>-2</v>
      </c>
      <c r="IL665" t="s">
        <v>279</v>
      </c>
      <c r="IM665" t="s">
        <v>280</v>
      </c>
      <c r="IN665" t="s">
        <v>663</v>
      </c>
      <c r="IP665" t="s">
        <v>685</v>
      </c>
    </row>
    <row r="666" spans="1:250" x14ac:dyDescent="0.25">
      <c r="A666">
        <v>44473</v>
      </c>
      <c r="B666">
        <v>-890804480</v>
      </c>
      <c r="C666">
        <v>1837</v>
      </c>
      <c r="D666" t="s">
        <v>273</v>
      </c>
      <c r="E666" t="s">
        <v>274</v>
      </c>
      <c r="F666">
        <v>13794</v>
      </c>
      <c r="G666" t="s">
        <v>275</v>
      </c>
      <c r="H666" t="s">
        <v>276</v>
      </c>
      <c r="I666">
        <v>420</v>
      </c>
      <c r="J666" t="s">
        <v>403</v>
      </c>
      <c r="K666" t="s">
        <v>404</v>
      </c>
      <c r="L666">
        <v>15189</v>
      </c>
      <c r="M666" t="s">
        <v>322</v>
      </c>
      <c r="N666" t="s">
        <v>323</v>
      </c>
      <c r="O666">
        <v>15189</v>
      </c>
      <c r="P666" t="s">
        <v>322</v>
      </c>
      <c r="Q666" t="s">
        <v>323</v>
      </c>
      <c r="R666" t="s">
        <v>338</v>
      </c>
      <c r="S666" s="46">
        <v>-4571.3900000000003</v>
      </c>
      <c r="U666" s="46">
        <v>24</v>
      </c>
      <c r="IF666">
        <v>15189</v>
      </c>
      <c r="IG666" t="s">
        <v>322</v>
      </c>
      <c r="IH666" t="s">
        <v>319</v>
      </c>
      <c r="IK666">
        <v>-2</v>
      </c>
      <c r="IL666" t="s">
        <v>279</v>
      </c>
      <c r="IM666" t="s">
        <v>280</v>
      </c>
      <c r="IN666" t="s">
        <v>663</v>
      </c>
      <c r="IP666" t="s">
        <v>686</v>
      </c>
    </row>
    <row r="667" spans="1:250" x14ac:dyDescent="0.25">
      <c r="A667">
        <v>44474</v>
      </c>
      <c r="B667">
        <v>-890804480</v>
      </c>
      <c r="C667">
        <v>1837</v>
      </c>
      <c r="D667" t="s">
        <v>273</v>
      </c>
      <c r="E667" t="s">
        <v>274</v>
      </c>
      <c r="F667">
        <v>13794</v>
      </c>
      <c r="G667" t="s">
        <v>275</v>
      </c>
      <c r="H667" t="s">
        <v>276</v>
      </c>
      <c r="I667">
        <v>411</v>
      </c>
      <c r="J667" t="s">
        <v>393</v>
      </c>
      <c r="K667" t="s">
        <v>394</v>
      </c>
      <c r="L667">
        <v>15189</v>
      </c>
      <c r="M667" t="s">
        <v>322</v>
      </c>
      <c r="N667" t="s">
        <v>323</v>
      </c>
      <c r="O667">
        <v>15189</v>
      </c>
      <c r="P667" t="s">
        <v>322</v>
      </c>
      <c r="Q667" t="s">
        <v>323</v>
      </c>
      <c r="R667" t="s">
        <v>338</v>
      </c>
      <c r="S667" s="46">
        <v>-13641.28</v>
      </c>
      <c r="U667" s="46">
        <v>24</v>
      </c>
      <c r="IF667">
        <v>15189</v>
      </c>
      <c r="IG667" t="s">
        <v>322</v>
      </c>
      <c r="IH667" t="s">
        <v>319</v>
      </c>
      <c r="IK667">
        <v>-2</v>
      </c>
      <c r="IL667" t="s">
        <v>279</v>
      </c>
      <c r="IM667" t="s">
        <v>280</v>
      </c>
      <c r="IN667" t="s">
        <v>663</v>
      </c>
      <c r="IP667" t="s">
        <v>686</v>
      </c>
    </row>
    <row r="668" spans="1:250" x14ac:dyDescent="0.25">
      <c r="A668">
        <v>44475</v>
      </c>
      <c r="B668">
        <v>-890804480</v>
      </c>
      <c r="C668">
        <v>1837</v>
      </c>
      <c r="D668" t="s">
        <v>273</v>
      </c>
      <c r="E668" t="s">
        <v>274</v>
      </c>
      <c r="F668">
        <v>13794</v>
      </c>
      <c r="G668" t="s">
        <v>275</v>
      </c>
      <c r="H668" t="s">
        <v>276</v>
      </c>
      <c r="I668">
        <v>435</v>
      </c>
      <c r="J668" t="s">
        <v>491</v>
      </c>
      <c r="K668" t="s">
        <v>492</v>
      </c>
      <c r="L668">
        <v>15189</v>
      </c>
      <c r="M668" t="s">
        <v>322</v>
      </c>
      <c r="N668" t="s">
        <v>323</v>
      </c>
      <c r="O668">
        <v>15189</v>
      </c>
      <c r="P668" t="s">
        <v>322</v>
      </c>
      <c r="Q668" t="s">
        <v>323</v>
      </c>
      <c r="R668" t="s">
        <v>338</v>
      </c>
      <c r="S668" s="46">
        <v>-3918.35</v>
      </c>
      <c r="U668" s="46">
        <v>24</v>
      </c>
      <c r="IF668">
        <v>15189</v>
      </c>
      <c r="IG668" t="s">
        <v>322</v>
      </c>
      <c r="IH668" t="s">
        <v>319</v>
      </c>
      <c r="IK668">
        <v>-2</v>
      </c>
      <c r="IL668" t="s">
        <v>279</v>
      </c>
      <c r="IM668" t="s">
        <v>280</v>
      </c>
      <c r="IN668" t="s">
        <v>663</v>
      </c>
      <c r="IP668" t="s">
        <v>686</v>
      </c>
    </row>
    <row r="669" spans="1:250" x14ac:dyDescent="0.25">
      <c r="A669">
        <v>44476</v>
      </c>
      <c r="B669">
        <v>-890804480</v>
      </c>
      <c r="C669">
        <v>1837</v>
      </c>
      <c r="D669" t="s">
        <v>273</v>
      </c>
      <c r="E669" t="s">
        <v>274</v>
      </c>
      <c r="F669">
        <v>13794</v>
      </c>
      <c r="G669" t="s">
        <v>275</v>
      </c>
      <c r="H669" t="s">
        <v>276</v>
      </c>
      <c r="I669">
        <v>431</v>
      </c>
      <c r="J669" t="s">
        <v>493</v>
      </c>
      <c r="K669" t="s">
        <v>494</v>
      </c>
      <c r="L669">
        <v>15189</v>
      </c>
      <c r="M669" t="s">
        <v>322</v>
      </c>
      <c r="N669" t="s">
        <v>323</v>
      </c>
      <c r="O669">
        <v>15189</v>
      </c>
      <c r="P669" t="s">
        <v>322</v>
      </c>
      <c r="Q669" t="s">
        <v>323</v>
      </c>
      <c r="R669" t="s">
        <v>338</v>
      </c>
      <c r="S669" s="46">
        <v>-5877.53</v>
      </c>
      <c r="U669" s="46">
        <v>24</v>
      </c>
      <c r="IF669">
        <v>15189</v>
      </c>
      <c r="IG669" t="s">
        <v>322</v>
      </c>
      <c r="IH669" t="s">
        <v>319</v>
      </c>
      <c r="IK669">
        <v>-2</v>
      </c>
      <c r="IL669" t="s">
        <v>279</v>
      </c>
      <c r="IM669" t="s">
        <v>280</v>
      </c>
      <c r="IN669" t="s">
        <v>663</v>
      </c>
      <c r="IP669" t="s">
        <v>686</v>
      </c>
    </row>
    <row r="670" spans="1:250" x14ac:dyDescent="0.25">
      <c r="A670">
        <v>44477</v>
      </c>
      <c r="B670">
        <v>-890804480</v>
      </c>
      <c r="C670">
        <v>1837</v>
      </c>
      <c r="D670" t="s">
        <v>273</v>
      </c>
      <c r="E670" t="s">
        <v>274</v>
      </c>
      <c r="F670">
        <v>13794</v>
      </c>
      <c r="G670" t="s">
        <v>275</v>
      </c>
      <c r="H670" t="s">
        <v>276</v>
      </c>
      <c r="I670">
        <v>429</v>
      </c>
      <c r="J670" t="s">
        <v>395</v>
      </c>
      <c r="K670" t="s">
        <v>396</v>
      </c>
      <c r="L670">
        <v>15189</v>
      </c>
      <c r="M670" t="s">
        <v>322</v>
      </c>
      <c r="N670" t="s">
        <v>323</v>
      </c>
      <c r="O670">
        <v>15189</v>
      </c>
      <c r="P670" t="s">
        <v>322</v>
      </c>
      <c r="Q670" t="s">
        <v>323</v>
      </c>
      <c r="R670" t="s">
        <v>338</v>
      </c>
      <c r="S670" s="46">
        <v>-7974.83</v>
      </c>
      <c r="U670" s="46">
        <v>24</v>
      </c>
      <c r="IF670">
        <v>15189</v>
      </c>
      <c r="IG670" t="s">
        <v>322</v>
      </c>
      <c r="IH670" t="s">
        <v>319</v>
      </c>
      <c r="IK670">
        <v>-2</v>
      </c>
      <c r="IL670" t="s">
        <v>279</v>
      </c>
      <c r="IM670" t="s">
        <v>280</v>
      </c>
      <c r="IN670" t="s">
        <v>663</v>
      </c>
      <c r="IP670" t="s">
        <v>686</v>
      </c>
    </row>
    <row r="671" spans="1:250" x14ac:dyDescent="0.25">
      <c r="A671">
        <v>44478</v>
      </c>
      <c r="B671">
        <v>-890804480</v>
      </c>
      <c r="C671">
        <v>1837</v>
      </c>
      <c r="D671" t="s">
        <v>273</v>
      </c>
      <c r="E671" t="s">
        <v>274</v>
      </c>
      <c r="F671">
        <v>13794</v>
      </c>
      <c r="G671" t="s">
        <v>275</v>
      </c>
      <c r="H671" t="s">
        <v>276</v>
      </c>
      <c r="I671">
        <v>427</v>
      </c>
      <c r="J671" t="s">
        <v>397</v>
      </c>
      <c r="K671" t="s">
        <v>398</v>
      </c>
      <c r="L671">
        <v>15189</v>
      </c>
      <c r="M671" t="s">
        <v>322</v>
      </c>
      <c r="N671" t="s">
        <v>323</v>
      </c>
      <c r="O671">
        <v>15189</v>
      </c>
      <c r="P671" t="s">
        <v>322</v>
      </c>
      <c r="Q671" t="s">
        <v>323</v>
      </c>
      <c r="R671" t="s">
        <v>338</v>
      </c>
      <c r="S671" s="46">
        <v>-4571.3900000000003</v>
      </c>
      <c r="U671" s="46">
        <v>24</v>
      </c>
      <c r="IF671">
        <v>15189</v>
      </c>
      <c r="IG671" t="s">
        <v>322</v>
      </c>
      <c r="IH671" t="s">
        <v>319</v>
      </c>
      <c r="IK671">
        <v>-2</v>
      </c>
      <c r="IL671" t="s">
        <v>279</v>
      </c>
      <c r="IM671" t="s">
        <v>280</v>
      </c>
      <c r="IN671" t="s">
        <v>663</v>
      </c>
      <c r="IP671" t="s">
        <v>686</v>
      </c>
    </row>
    <row r="672" spans="1:250" x14ac:dyDescent="0.25">
      <c r="A672">
        <v>44479</v>
      </c>
      <c r="B672">
        <v>-890804480</v>
      </c>
      <c r="C672">
        <v>1837</v>
      </c>
      <c r="D672" t="s">
        <v>273</v>
      </c>
      <c r="E672" t="s">
        <v>274</v>
      </c>
      <c r="F672">
        <v>19011</v>
      </c>
      <c r="G672" t="s">
        <v>328</v>
      </c>
      <c r="H672" t="s">
        <v>329</v>
      </c>
      <c r="I672">
        <v>429</v>
      </c>
      <c r="J672" t="s">
        <v>395</v>
      </c>
      <c r="K672" t="s">
        <v>396</v>
      </c>
      <c r="L672">
        <v>15189</v>
      </c>
      <c r="M672" t="s">
        <v>322</v>
      </c>
      <c r="N672" t="s">
        <v>323</v>
      </c>
      <c r="O672">
        <v>15189</v>
      </c>
      <c r="P672" t="s">
        <v>322</v>
      </c>
      <c r="Q672" t="s">
        <v>323</v>
      </c>
      <c r="R672" t="s">
        <v>338</v>
      </c>
      <c r="S672" s="46">
        <v>-7562.75</v>
      </c>
      <c r="U672" s="46">
        <v>24</v>
      </c>
      <c r="IF672">
        <v>15189</v>
      </c>
      <c r="IG672" t="s">
        <v>322</v>
      </c>
      <c r="IH672" t="s">
        <v>332</v>
      </c>
      <c r="IK672">
        <v>-2</v>
      </c>
      <c r="IL672" t="s">
        <v>279</v>
      </c>
      <c r="IM672" t="s">
        <v>280</v>
      </c>
      <c r="IN672" t="s">
        <v>687</v>
      </c>
      <c r="IP672" t="s">
        <v>688</v>
      </c>
    </row>
    <row r="673" spans="1:250" x14ac:dyDescent="0.25">
      <c r="A673">
        <v>44480</v>
      </c>
      <c r="B673">
        <v>-890804480</v>
      </c>
      <c r="C673">
        <v>1837</v>
      </c>
      <c r="D673" t="s">
        <v>273</v>
      </c>
      <c r="E673" t="s">
        <v>274</v>
      </c>
      <c r="F673">
        <v>13794</v>
      </c>
      <c r="G673" t="s">
        <v>275</v>
      </c>
      <c r="H673" t="s">
        <v>276</v>
      </c>
      <c r="I673">
        <v>437</v>
      </c>
      <c r="J673" t="s">
        <v>658</v>
      </c>
      <c r="K673" t="s">
        <v>659</v>
      </c>
      <c r="L673">
        <v>15189</v>
      </c>
      <c r="M673" t="s">
        <v>322</v>
      </c>
      <c r="N673" t="s">
        <v>323</v>
      </c>
      <c r="O673">
        <v>15189</v>
      </c>
      <c r="P673" t="s">
        <v>322</v>
      </c>
      <c r="Q673" t="s">
        <v>323</v>
      </c>
      <c r="R673" t="s">
        <v>338</v>
      </c>
      <c r="S673" s="46">
        <v>-6530.6</v>
      </c>
      <c r="U673" s="46">
        <v>24</v>
      </c>
      <c r="IF673">
        <v>15189</v>
      </c>
      <c r="IG673" t="s">
        <v>322</v>
      </c>
      <c r="IH673" t="s">
        <v>319</v>
      </c>
      <c r="IK673">
        <v>-2</v>
      </c>
      <c r="IL673" t="s">
        <v>279</v>
      </c>
      <c r="IM673" t="s">
        <v>280</v>
      </c>
      <c r="IN673" t="s">
        <v>663</v>
      </c>
      <c r="IP673" t="s">
        <v>686</v>
      </c>
    </row>
    <row r="674" spans="1:250" x14ac:dyDescent="0.25">
      <c r="A674">
        <v>44481</v>
      </c>
      <c r="B674">
        <v>-890804480</v>
      </c>
      <c r="C674">
        <v>1837</v>
      </c>
      <c r="D674" t="s">
        <v>273</v>
      </c>
      <c r="E674" t="s">
        <v>274</v>
      </c>
      <c r="F674">
        <v>13794</v>
      </c>
      <c r="G674" t="s">
        <v>275</v>
      </c>
      <c r="H674" t="s">
        <v>276</v>
      </c>
      <c r="I674">
        <v>436</v>
      </c>
      <c r="J674" t="s">
        <v>656</v>
      </c>
      <c r="K674" t="s">
        <v>657</v>
      </c>
      <c r="L674">
        <v>15189</v>
      </c>
      <c r="M674" t="s">
        <v>322</v>
      </c>
      <c r="N674" t="s">
        <v>323</v>
      </c>
      <c r="O674">
        <v>15189</v>
      </c>
      <c r="P674" t="s">
        <v>322</v>
      </c>
      <c r="Q674" t="s">
        <v>323</v>
      </c>
      <c r="R674" t="s">
        <v>338</v>
      </c>
      <c r="S674" s="46">
        <v>-3918.35</v>
      </c>
      <c r="U674" s="46">
        <v>24</v>
      </c>
      <c r="IF674">
        <v>15189</v>
      </c>
      <c r="IG674" t="s">
        <v>322</v>
      </c>
      <c r="IH674" t="s">
        <v>319</v>
      </c>
      <c r="IK674">
        <v>-2</v>
      </c>
      <c r="IL674" t="s">
        <v>279</v>
      </c>
      <c r="IM674" t="s">
        <v>280</v>
      </c>
      <c r="IN674" t="s">
        <v>663</v>
      </c>
      <c r="IP674" t="s">
        <v>686</v>
      </c>
    </row>
    <row r="675" spans="1:250" x14ac:dyDescent="0.25">
      <c r="A675">
        <v>44482</v>
      </c>
      <c r="B675">
        <v>-890804480</v>
      </c>
      <c r="C675">
        <v>1837</v>
      </c>
      <c r="D675" t="s">
        <v>273</v>
      </c>
      <c r="E675" t="s">
        <v>274</v>
      </c>
      <c r="F675">
        <v>19011</v>
      </c>
      <c r="G675" t="s">
        <v>328</v>
      </c>
      <c r="H675" t="s">
        <v>329</v>
      </c>
      <c r="I675">
        <v>437</v>
      </c>
      <c r="J675" t="s">
        <v>658</v>
      </c>
      <c r="K675" t="s">
        <v>659</v>
      </c>
      <c r="L675">
        <v>15189</v>
      </c>
      <c r="M675" t="s">
        <v>322</v>
      </c>
      <c r="N675" t="s">
        <v>323</v>
      </c>
      <c r="O675">
        <v>15189</v>
      </c>
      <c r="P675" t="s">
        <v>322</v>
      </c>
      <c r="Q675" t="s">
        <v>323</v>
      </c>
      <c r="R675" t="s">
        <v>338</v>
      </c>
      <c r="S675" s="46">
        <v>-6302.28</v>
      </c>
      <c r="U675" s="46">
        <v>24</v>
      </c>
      <c r="IF675">
        <v>15189</v>
      </c>
      <c r="IG675" t="s">
        <v>322</v>
      </c>
      <c r="IH675" t="s">
        <v>332</v>
      </c>
      <c r="IK675">
        <v>-2</v>
      </c>
      <c r="IL675" t="s">
        <v>279</v>
      </c>
      <c r="IM675" t="s">
        <v>280</v>
      </c>
      <c r="IN675" t="s">
        <v>687</v>
      </c>
      <c r="IP675" t="s">
        <v>688</v>
      </c>
    </row>
    <row r="676" spans="1:250" x14ac:dyDescent="0.25">
      <c r="A676">
        <v>44483</v>
      </c>
      <c r="B676">
        <v>-890804480</v>
      </c>
      <c r="C676">
        <v>1837</v>
      </c>
      <c r="D676" t="s">
        <v>273</v>
      </c>
      <c r="E676" t="s">
        <v>274</v>
      </c>
      <c r="F676">
        <v>19011</v>
      </c>
      <c r="G676" t="s">
        <v>328</v>
      </c>
      <c r="H676" t="s">
        <v>329</v>
      </c>
      <c r="I676">
        <v>436</v>
      </c>
      <c r="J676" t="s">
        <v>656</v>
      </c>
      <c r="K676" t="s">
        <v>657</v>
      </c>
      <c r="L676">
        <v>15189</v>
      </c>
      <c r="M676" t="s">
        <v>322</v>
      </c>
      <c r="N676" t="s">
        <v>323</v>
      </c>
      <c r="O676">
        <v>15189</v>
      </c>
      <c r="P676" t="s">
        <v>322</v>
      </c>
      <c r="Q676" t="s">
        <v>323</v>
      </c>
      <c r="R676" t="s">
        <v>338</v>
      </c>
      <c r="S676" s="46">
        <v>-3781.37</v>
      </c>
      <c r="U676" s="46">
        <v>24</v>
      </c>
      <c r="IF676">
        <v>15189</v>
      </c>
      <c r="IG676" t="s">
        <v>322</v>
      </c>
      <c r="IH676" t="s">
        <v>332</v>
      </c>
      <c r="IK676">
        <v>-2</v>
      </c>
      <c r="IL676" t="s">
        <v>279</v>
      </c>
      <c r="IM676" t="s">
        <v>280</v>
      </c>
      <c r="IN676" t="s">
        <v>687</v>
      </c>
      <c r="IP676" t="s">
        <v>688</v>
      </c>
    </row>
    <row r="677" spans="1:250" x14ac:dyDescent="0.25">
      <c r="A677">
        <v>44484</v>
      </c>
      <c r="B677">
        <v>-890804480</v>
      </c>
      <c r="C677">
        <v>1837</v>
      </c>
      <c r="D677" t="s">
        <v>273</v>
      </c>
      <c r="E677" t="s">
        <v>274</v>
      </c>
      <c r="F677">
        <v>19011</v>
      </c>
      <c r="G677" t="s">
        <v>328</v>
      </c>
      <c r="H677" t="s">
        <v>329</v>
      </c>
      <c r="I677">
        <v>435</v>
      </c>
      <c r="J677" t="s">
        <v>491</v>
      </c>
      <c r="K677" t="s">
        <v>492</v>
      </c>
      <c r="L677">
        <v>15189</v>
      </c>
      <c r="M677" t="s">
        <v>322</v>
      </c>
      <c r="N677" t="s">
        <v>323</v>
      </c>
      <c r="O677">
        <v>15189</v>
      </c>
      <c r="P677" t="s">
        <v>322</v>
      </c>
      <c r="Q677" t="s">
        <v>323</v>
      </c>
      <c r="R677" t="s">
        <v>338</v>
      </c>
      <c r="S677" s="46">
        <v>-3781.37</v>
      </c>
      <c r="U677" s="46">
        <v>24</v>
      </c>
      <c r="IF677">
        <v>15189</v>
      </c>
      <c r="IG677" t="s">
        <v>322</v>
      </c>
      <c r="IH677" t="s">
        <v>332</v>
      </c>
      <c r="IK677">
        <v>-2</v>
      </c>
      <c r="IL677" t="s">
        <v>279</v>
      </c>
      <c r="IM677" t="s">
        <v>280</v>
      </c>
      <c r="IN677" t="s">
        <v>687</v>
      </c>
      <c r="IP677" t="s">
        <v>688</v>
      </c>
    </row>
    <row r="678" spans="1:250" x14ac:dyDescent="0.25">
      <c r="A678">
        <v>44485</v>
      </c>
      <c r="B678">
        <v>-890804480</v>
      </c>
      <c r="C678">
        <v>1837</v>
      </c>
      <c r="D678" t="s">
        <v>273</v>
      </c>
      <c r="E678" t="s">
        <v>274</v>
      </c>
      <c r="F678">
        <v>19011</v>
      </c>
      <c r="G678" t="s">
        <v>328</v>
      </c>
      <c r="H678" t="s">
        <v>329</v>
      </c>
      <c r="I678">
        <v>431</v>
      </c>
      <c r="J678" t="s">
        <v>493</v>
      </c>
      <c r="K678" t="s">
        <v>494</v>
      </c>
      <c r="L678">
        <v>15189</v>
      </c>
      <c r="M678" t="s">
        <v>322</v>
      </c>
      <c r="N678" t="s">
        <v>323</v>
      </c>
      <c r="O678">
        <v>15189</v>
      </c>
      <c r="P678" t="s">
        <v>322</v>
      </c>
      <c r="Q678" t="s">
        <v>323</v>
      </c>
      <c r="R678" t="s">
        <v>338</v>
      </c>
      <c r="S678" s="46">
        <v>-5672.06</v>
      </c>
      <c r="U678" s="46">
        <v>24</v>
      </c>
      <c r="IF678">
        <v>15189</v>
      </c>
      <c r="IG678" t="s">
        <v>322</v>
      </c>
      <c r="IH678" t="s">
        <v>332</v>
      </c>
      <c r="IK678">
        <v>-2</v>
      </c>
      <c r="IL678" t="s">
        <v>279</v>
      </c>
      <c r="IM678" t="s">
        <v>280</v>
      </c>
      <c r="IN678" t="s">
        <v>687</v>
      </c>
      <c r="IP678" t="s">
        <v>688</v>
      </c>
    </row>
    <row r="679" spans="1:250" x14ac:dyDescent="0.25">
      <c r="A679">
        <v>44486</v>
      </c>
      <c r="B679">
        <v>-890804480</v>
      </c>
      <c r="C679">
        <v>1837</v>
      </c>
      <c r="D679" t="s">
        <v>273</v>
      </c>
      <c r="E679" t="s">
        <v>274</v>
      </c>
      <c r="F679">
        <v>13794</v>
      </c>
      <c r="G679" t="s">
        <v>275</v>
      </c>
      <c r="H679" t="s">
        <v>276</v>
      </c>
      <c r="I679">
        <v>424</v>
      </c>
      <c r="J679" t="s">
        <v>399</v>
      </c>
      <c r="K679" t="s">
        <v>400</v>
      </c>
      <c r="L679">
        <v>15189</v>
      </c>
      <c r="M679" t="s">
        <v>322</v>
      </c>
      <c r="N679" t="s">
        <v>323</v>
      </c>
      <c r="O679">
        <v>15189</v>
      </c>
      <c r="P679" t="s">
        <v>322</v>
      </c>
      <c r="Q679" t="s">
        <v>323</v>
      </c>
      <c r="R679" t="s">
        <v>338</v>
      </c>
      <c r="S679" s="46">
        <v>-5877.51</v>
      </c>
      <c r="U679" s="46">
        <v>24</v>
      </c>
      <c r="IF679">
        <v>15189</v>
      </c>
      <c r="IG679" t="s">
        <v>322</v>
      </c>
      <c r="IH679" t="s">
        <v>319</v>
      </c>
      <c r="IK679">
        <v>-2</v>
      </c>
      <c r="IL679" t="s">
        <v>279</v>
      </c>
      <c r="IM679" t="s">
        <v>280</v>
      </c>
      <c r="IN679" t="s">
        <v>663</v>
      </c>
      <c r="IP679" t="s">
        <v>686</v>
      </c>
    </row>
    <row r="680" spans="1:250" x14ac:dyDescent="0.25">
      <c r="A680">
        <v>44487</v>
      </c>
      <c r="B680">
        <v>-890804480</v>
      </c>
      <c r="C680">
        <v>1837</v>
      </c>
      <c r="D680" t="s">
        <v>273</v>
      </c>
      <c r="E680" t="s">
        <v>274</v>
      </c>
      <c r="F680">
        <v>13794</v>
      </c>
      <c r="G680" t="s">
        <v>275</v>
      </c>
      <c r="H680" t="s">
        <v>276</v>
      </c>
      <c r="I680">
        <v>422</v>
      </c>
      <c r="J680" t="s">
        <v>401</v>
      </c>
      <c r="K680" t="s">
        <v>402</v>
      </c>
      <c r="L680">
        <v>15189</v>
      </c>
      <c r="M680" t="s">
        <v>322</v>
      </c>
      <c r="N680" t="s">
        <v>323</v>
      </c>
      <c r="O680">
        <v>15189</v>
      </c>
      <c r="P680" t="s">
        <v>322</v>
      </c>
      <c r="Q680" t="s">
        <v>323</v>
      </c>
      <c r="R680" t="s">
        <v>338</v>
      </c>
      <c r="S680" s="46">
        <v>-7836.67</v>
      </c>
      <c r="U680" s="46">
        <v>24</v>
      </c>
      <c r="IF680">
        <v>15189</v>
      </c>
      <c r="IG680" t="s">
        <v>322</v>
      </c>
      <c r="IH680" t="s">
        <v>319</v>
      </c>
      <c r="IK680">
        <v>-2</v>
      </c>
      <c r="IL680" t="s">
        <v>279</v>
      </c>
      <c r="IM680" t="s">
        <v>280</v>
      </c>
      <c r="IN680" t="s">
        <v>663</v>
      </c>
      <c r="IP680" t="s">
        <v>686</v>
      </c>
    </row>
    <row r="681" spans="1:250" x14ac:dyDescent="0.25">
      <c r="A681">
        <v>44488</v>
      </c>
      <c r="B681">
        <v>-890804480</v>
      </c>
      <c r="C681">
        <v>1837</v>
      </c>
      <c r="D681" t="s">
        <v>273</v>
      </c>
      <c r="E681" t="s">
        <v>274</v>
      </c>
      <c r="F681">
        <v>19011</v>
      </c>
      <c r="G681" t="s">
        <v>328</v>
      </c>
      <c r="H681" t="s">
        <v>329</v>
      </c>
      <c r="I681">
        <v>427</v>
      </c>
      <c r="J681" t="s">
        <v>397</v>
      </c>
      <c r="K681" t="s">
        <v>398</v>
      </c>
      <c r="L681">
        <v>15189</v>
      </c>
      <c r="M681" t="s">
        <v>322</v>
      </c>
      <c r="N681" t="s">
        <v>323</v>
      </c>
      <c r="O681">
        <v>15189</v>
      </c>
      <c r="P681" t="s">
        <v>322</v>
      </c>
      <c r="Q681" t="s">
        <v>323</v>
      </c>
      <c r="R681" t="s">
        <v>338</v>
      </c>
      <c r="S681" s="46">
        <v>-4411.6000000000004</v>
      </c>
      <c r="U681" s="46">
        <v>24</v>
      </c>
      <c r="IF681">
        <v>15189</v>
      </c>
      <c r="IG681" t="s">
        <v>322</v>
      </c>
      <c r="IH681" t="s">
        <v>332</v>
      </c>
      <c r="IK681">
        <v>-2</v>
      </c>
      <c r="IL681" t="s">
        <v>279</v>
      </c>
      <c r="IM681" t="s">
        <v>280</v>
      </c>
      <c r="IN681" t="s">
        <v>687</v>
      </c>
      <c r="IP681" t="s">
        <v>688</v>
      </c>
    </row>
    <row r="682" spans="1:250" x14ac:dyDescent="0.25">
      <c r="A682">
        <v>44489</v>
      </c>
      <c r="B682">
        <v>-890804480</v>
      </c>
      <c r="C682">
        <v>1837</v>
      </c>
      <c r="D682" t="s">
        <v>273</v>
      </c>
      <c r="E682" t="s">
        <v>274</v>
      </c>
      <c r="F682">
        <v>19011</v>
      </c>
      <c r="G682" t="s">
        <v>328</v>
      </c>
      <c r="H682" t="s">
        <v>329</v>
      </c>
      <c r="I682">
        <v>424</v>
      </c>
      <c r="J682" t="s">
        <v>399</v>
      </c>
      <c r="K682" t="s">
        <v>400</v>
      </c>
      <c r="L682">
        <v>15189</v>
      </c>
      <c r="M682" t="s">
        <v>322</v>
      </c>
      <c r="N682" t="s">
        <v>323</v>
      </c>
      <c r="O682">
        <v>15189</v>
      </c>
      <c r="P682" t="s">
        <v>322</v>
      </c>
      <c r="Q682" t="s">
        <v>323</v>
      </c>
      <c r="R682" t="s">
        <v>338</v>
      </c>
      <c r="S682" s="46">
        <v>-5672.06</v>
      </c>
      <c r="U682" s="46">
        <v>24</v>
      </c>
      <c r="IF682">
        <v>15189</v>
      </c>
      <c r="IG682" t="s">
        <v>322</v>
      </c>
      <c r="IH682" t="s">
        <v>332</v>
      </c>
      <c r="IK682">
        <v>-2</v>
      </c>
      <c r="IL682" t="s">
        <v>279</v>
      </c>
      <c r="IM682" t="s">
        <v>280</v>
      </c>
      <c r="IN682" t="s">
        <v>687</v>
      </c>
      <c r="IP682" t="s">
        <v>688</v>
      </c>
    </row>
    <row r="683" spans="1:250" x14ac:dyDescent="0.25">
      <c r="A683">
        <v>44490</v>
      </c>
      <c r="B683">
        <v>-890804480</v>
      </c>
      <c r="C683">
        <v>1837</v>
      </c>
      <c r="D683" t="s">
        <v>273</v>
      </c>
      <c r="E683" t="s">
        <v>274</v>
      </c>
      <c r="F683">
        <v>19011</v>
      </c>
      <c r="G683" t="s">
        <v>328</v>
      </c>
      <c r="H683" t="s">
        <v>329</v>
      </c>
      <c r="I683">
        <v>422</v>
      </c>
      <c r="J683" t="s">
        <v>401</v>
      </c>
      <c r="K683" t="s">
        <v>402</v>
      </c>
      <c r="L683">
        <v>15189</v>
      </c>
      <c r="M683" t="s">
        <v>322</v>
      </c>
      <c r="N683" t="s">
        <v>323</v>
      </c>
      <c r="O683">
        <v>15189</v>
      </c>
      <c r="P683" t="s">
        <v>322</v>
      </c>
      <c r="Q683" t="s">
        <v>323</v>
      </c>
      <c r="R683" t="s">
        <v>338</v>
      </c>
      <c r="S683" s="46">
        <v>-7562.75</v>
      </c>
      <c r="U683" s="46">
        <v>24</v>
      </c>
      <c r="IF683">
        <v>15189</v>
      </c>
      <c r="IG683" t="s">
        <v>322</v>
      </c>
      <c r="IH683" t="s">
        <v>332</v>
      </c>
      <c r="IK683">
        <v>-2</v>
      </c>
      <c r="IL683" t="s">
        <v>279</v>
      </c>
      <c r="IM683" t="s">
        <v>280</v>
      </c>
      <c r="IN683" t="s">
        <v>687</v>
      </c>
      <c r="IP683" t="s">
        <v>688</v>
      </c>
    </row>
    <row r="684" spans="1:250" x14ac:dyDescent="0.25">
      <c r="A684">
        <v>44491</v>
      </c>
      <c r="B684">
        <v>-890804480</v>
      </c>
      <c r="C684">
        <v>1837</v>
      </c>
      <c r="D684" t="s">
        <v>273</v>
      </c>
      <c r="E684" t="s">
        <v>274</v>
      </c>
      <c r="F684">
        <v>19011</v>
      </c>
      <c r="G684" t="s">
        <v>328</v>
      </c>
      <c r="H684" t="s">
        <v>329</v>
      </c>
      <c r="I684">
        <v>420</v>
      </c>
      <c r="J684" t="s">
        <v>403</v>
      </c>
      <c r="K684" t="s">
        <v>404</v>
      </c>
      <c r="L684">
        <v>15189</v>
      </c>
      <c r="M684" t="s">
        <v>322</v>
      </c>
      <c r="N684" t="s">
        <v>323</v>
      </c>
      <c r="O684">
        <v>15189</v>
      </c>
      <c r="P684" t="s">
        <v>322</v>
      </c>
      <c r="Q684" t="s">
        <v>323</v>
      </c>
      <c r="R684" t="s">
        <v>338</v>
      </c>
      <c r="S684" s="46">
        <v>-4411.6000000000004</v>
      </c>
      <c r="U684" s="46">
        <v>24</v>
      </c>
      <c r="IF684">
        <v>15189</v>
      </c>
      <c r="IG684" t="s">
        <v>322</v>
      </c>
      <c r="IH684" t="s">
        <v>332</v>
      </c>
      <c r="IK684">
        <v>-2</v>
      </c>
      <c r="IL684" t="s">
        <v>279</v>
      </c>
      <c r="IM684" t="s">
        <v>280</v>
      </c>
      <c r="IN684" t="s">
        <v>687</v>
      </c>
      <c r="IP684" t="s">
        <v>688</v>
      </c>
    </row>
    <row r="685" spans="1:250" x14ac:dyDescent="0.25">
      <c r="A685">
        <v>44492</v>
      </c>
      <c r="B685">
        <v>-890804480</v>
      </c>
      <c r="C685">
        <v>1837</v>
      </c>
      <c r="D685" t="s">
        <v>273</v>
      </c>
      <c r="E685" t="s">
        <v>274</v>
      </c>
      <c r="F685">
        <v>13794</v>
      </c>
      <c r="G685" t="s">
        <v>275</v>
      </c>
      <c r="H685" t="s">
        <v>276</v>
      </c>
      <c r="I685">
        <v>411</v>
      </c>
      <c r="J685" t="s">
        <v>393</v>
      </c>
      <c r="K685" t="s">
        <v>394</v>
      </c>
      <c r="L685">
        <v>17005</v>
      </c>
      <c r="M685" t="s">
        <v>324</v>
      </c>
      <c r="N685" t="s">
        <v>325</v>
      </c>
      <c r="O685">
        <v>17005</v>
      </c>
      <c r="P685" t="s">
        <v>324</v>
      </c>
      <c r="Q685" t="s">
        <v>325</v>
      </c>
      <c r="R685" t="s">
        <v>338</v>
      </c>
      <c r="S685" s="46">
        <v>-2076.29</v>
      </c>
      <c r="U685" s="46">
        <v>24</v>
      </c>
      <c r="IF685">
        <v>17005</v>
      </c>
      <c r="IG685" t="s">
        <v>324</v>
      </c>
      <c r="IH685" t="s">
        <v>319</v>
      </c>
      <c r="IK685">
        <v>-2</v>
      </c>
      <c r="IL685" t="s">
        <v>279</v>
      </c>
      <c r="IM685" t="s">
        <v>280</v>
      </c>
      <c r="IN685" t="s">
        <v>663</v>
      </c>
      <c r="IP685" t="s">
        <v>689</v>
      </c>
    </row>
    <row r="686" spans="1:250" x14ac:dyDescent="0.25">
      <c r="A686">
        <v>44493</v>
      </c>
      <c r="B686">
        <v>-890804480</v>
      </c>
      <c r="C686">
        <v>1837</v>
      </c>
      <c r="D686" t="s">
        <v>273</v>
      </c>
      <c r="E686" t="s">
        <v>274</v>
      </c>
      <c r="F686">
        <v>13794</v>
      </c>
      <c r="G686" t="s">
        <v>275</v>
      </c>
      <c r="H686" t="s">
        <v>276</v>
      </c>
      <c r="I686">
        <v>431</v>
      </c>
      <c r="J686" t="s">
        <v>493</v>
      </c>
      <c r="K686" t="s">
        <v>494</v>
      </c>
      <c r="L686">
        <v>17005</v>
      </c>
      <c r="M686" t="s">
        <v>324</v>
      </c>
      <c r="N686" t="s">
        <v>325</v>
      </c>
      <c r="O686">
        <v>17005</v>
      </c>
      <c r="P686" t="s">
        <v>324</v>
      </c>
      <c r="Q686" t="s">
        <v>325</v>
      </c>
      <c r="R686" t="s">
        <v>338</v>
      </c>
      <c r="S686" s="46">
        <v>-1575.72</v>
      </c>
      <c r="U686" s="46">
        <v>24</v>
      </c>
      <c r="IF686">
        <v>17005</v>
      </c>
      <c r="IG686" t="s">
        <v>324</v>
      </c>
      <c r="IH686" t="s">
        <v>319</v>
      </c>
      <c r="IK686">
        <v>-2</v>
      </c>
      <c r="IL686" t="s">
        <v>279</v>
      </c>
      <c r="IM686" t="s">
        <v>280</v>
      </c>
      <c r="IN686" t="s">
        <v>663</v>
      </c>
      <c r="IP686" t="s">
        <v>689</v>
      </c>
    </row>
    <row r="687" spans="1:250" x14ac:dyDescent="0.25">
      <c r="A687">
        <v>44494</v>
      </c>
      <c r="B687">
        <v>-890804480</v>
      </c>
      <c r="C687">
        <v>1837</v>
      </c>
      <c r="D687" t="s">
        <v>273</v>
      </c>
      <c r="E687" t="s">
        <v>274</v>
      </c>
      <c r="F687">
        <v>13794</v>
      </c>
      <c r="G687" t="s">
        <v>275</v>
      </c>
      <c r="H687" t="s">
        <v>276</v>
      </c>
      <c r="I687">
        <v>429</v>
      </c>
      <c r="J687" t="s">
        <v>395</v>
      </c>
      <c r="K687" t="s">
        <v>396</v>
      </c>
      <c r="L687">
        <v>17005</v>
      </c>
      <c r="M687" t="s">
        <v>324</v>
      </c>
      <c r="N687" t="s">
        <v>325</v>
      </c>
      <c r="O687">
        <v>17005</v>
      </c>
      <c r="P687" t="s">
        <v>324</v>
      </c>
      <c r="Q687" t="s">
        <v>325</v>
      </c>
      <c r="R687" t="s">
        <v>338</v>
      </c>
      <c r="S687" s="46">
        <v>-2138</v>
      </c>
      <c r="U687" s="46">
        <v>24</v>
      </c>
      <c r="IF687">
        <v>17005</v>
      </c>
      <c r="IG687" t="s">
        <v>324</v>
      </c>
      <c r="IH687" t="s">
        <v>319</v>
      </c>
      <c r="IK687">
        <v>-2</v>
      </c>
      <c r="IL687" t="s">
        <v>279</v>
      </c>
      <c r="IM687" t="s">
        <v>280</v>
      </c>
      <c r="IN687" t="s">
        <v>663</v>
      </c>
      <c r="IP687" t="s">
        <v>689</v>
      </c>
    </row>
    <row r="688" spans="1:250" x14ac:dyDescent="0.25">
      <c r="A688">
        <v>44495</v>
      </c>
      <c r="B688">
        <v>-890804480</v>
      </c>
      <c r="C688">
        <v>1837</v>
      </c>
      <c r="D688" t="s">
        <v>273</v>
      </c>
      <c r="E688" t="s">
        <v>274</v>
      </c>
      <c r="F688">
        <v>13794</v>
      </c>
      <c r="G688" t="s">
        <v>275</v>
      </c>
      <c r="H688" t="s">
        <v>276</v>
      </c>
      <c r="I688">
        <v>427</v>
      </c>
      <c r="J688" t="s">
        <v>397</v>
      </c>
      <c r="K688" t="s">
        <v>398</v>
      </c>
      <c r="L688">
        <v>17005</v>
      </c>
      <c r="M688" t="s">
        <v>324</v>
      </c>
      <c r="N688" t="s">
        <v>325</v>
      </c>
      <c r="O688">
        <v>17005</v>
      </c>
      <c r="P688" t="s">
        <v>324</v>
      </c>
      <c r="Q688" t="s">
        <v>325</v>
      </c>
      <c r="R688" t="s">
        <v>338</v>
      </c>
      <c r="S688" s="46">
        <v>-1225.56</v>
      </c>
      <c r="U688" s="46">
        <v>24</v>
      </c>
      <c r="IF688">
        <v>17005</v>
      </c>
      <c r="IG688" t="s">
        <v>324</v>
      </c>
      <c r="IH688" t="s">
        <v>319</v>
      </c>
      <c r="IK688">
        <v>-2</v>
      </c>
      <c r="IL688" t="s">
        <v>279</v>
      </c>
      <c r="IM688" t="s">
        <v>280</v>
      </c>
      <c r="IN688" t="s">
        <v>663</v>
      </c>
      <c r="IP688" t="s">
        <v>689</v>
      </c>
    </row>
    <row r="689" spans="1:250" x14ac:dyDescent="0.25">
      <c r="A689">
        <v>44496</v>
      </c>
      <c r="B689">
        <v>-890804480</v>
      </c>
      <c r="C689">
        <v>1837</v>
      </c>
      <c r="D689" t="s">
        <v>273</v>
      </c>
      <c r="E689" t="s">
        <v>274</v>
      </c>
      <c r="F689">
        <v>13794</v>
      </c>
      <c r="G689" t="s">
        <v>275</v>
      </c>
      <c r="H689" t="s">
        <v>276</v>
      </c>
      <c r="I689">
        <v>424</v>
      </c>
      <c r="J689" t="s">
        <v>399</v>
      </c>
      <c r="K689" t="s">
        <v>400</v>
      </c>
      <c r="L689">
        <v>17005</v>
      </c>
      <c r="M689" t="s">
        <v>324</v>
      </c>
      <c r="N689" t="s">
        <v>325</v>
      </c>
      <c r="O689">
        <v>17005</v>
      </c>
      <c r="P689" t="s">
        <v>324</v>
      </c>
      <c r="Q689" t="s">
        <v>325</v>
      </c>
      <c r="R689" t="s">
        <v>338</v>
      </c>
      <c r="S689" s="46">
        <v>-1575.72</v>
      </c>
      <c r="U689" s="46">
        <v>24</v>
      </c>
      <c r="IF689">
        <v>17005</v>
      </c>
      <c r="IG689" t="s">
        <v>324</v>
      </c>
      <c r="IH689" t="s">
        <v>319</v>
      </c>
      <c r="IK689">
        <v>-2</v>
      </c>
      <c r="IL689" t="s">
        <v>279</v>
      </c>
      <c r="IM689" t="s">
        <v>280</v>
      </c>
      <c r="IN689" t="s">
        <v>663</v>
      </c>
      <c r="IP689" t="s">
        <v>689</v>
      </c>
    </row>
    <row r="690" spans="1:250" x14ac:dyDescent="0.25">
      <c r="A690">
        <v>44497</v>
      </c>
      <c r="B690">
        <v>-890804480</v>
      </c>
      <c r="C690">
        <v>1837</v>
      </c>
      <c r="D690" t="s">
        <v>273</v>
      </c>
      <c r="E690" t="s">
        <v>274</v>
      </c>
      <c r="F690">
        <v>13794</v>
      </c>
      <c r="G690" t="s">
        <v>275</v>
      </c>
      <c r="H690" t="s">
        <v>276</v>
      </c>
      <c r="I690">
        <v>422</v>
      </c>
      <c r="J690" t="s">
        <v>401</v>
      </c>
      <c r="K690" t="s">
        <v>402</v>
      </c>
      <c r="L690">
        <v>17005</v>
      </c>
      <c r="M690" t="s">
        <v>324</v>
      </c>
      <c r="N690" t="s">
        <v>325</v>
      </c>
      <c r="O690">
        <v>17005</v>
      </c>
      <c r="P690" t="s">
        <v>324</v>
      </c>
      <c r="Q690" t="s">
        <v>325</v>
      </c>
      <c r="R690" t="s">
        <v>338</v>
      </c>
      <c r="S690" s="46">
        <v>-2100.96</v>
      </c>
      <c r="U690" s="46">
        <v>24</v>
      </c>
      <c r="IF690">
        <v>17005</v>
      </c>
      <c r="IG690" t="s">
        <v>324</v>
      </c>
      <c r="IH690" t="s">
        <v>319</v>
      </c>
      <c r="IK690">
        <v>-2</v>
      </c>
      <c r="IL690" t="s">
        <v>279</v>
      </c>
      <c r="IM690" t="s">
        <v>280</v>
      </c>
      <c r="IN690" t="s">
        <v>663</v>
      </c>
      <c r="IP690" t="s">
        <v>689</v>
      </c>
    </row>
    <row r="691" spans="1:250" x14ac:dyDescent="0.25">
      <c r="A691">
        <v>44498</v>
      </c>
      <c r="B691">
        <v>-890804480</v>
      </c>
      <c r="C691">
        <v>1837</v>
      </c>
      <c r="D691" t="s">
        <v>273</v>
      </c>
      <c r="E691" t="s">
        <v>274</v>
      </c>
      <c r="F691">
        <v>13794</v>
      </c>
      <c r="G691" t="s">
        <v>275</v>
      </c>
      <c r="H691" t="s">
        <v>276</v>
      </c>
      <c r="I691">
        <v>420</v>
      </c>
      <c r="J691" t="s">
        <v>403</v>
      </c>
      <c r="K691" t="s">
        <v>404</v>
      </c>
      <c r="L691">
        <v>17005</v>
      </c>
      <c r="M691" t="s">
        <v>324</v>
      </c>
      <c r="N691" t="s">
        <v>325</v>
      </c>
      <c r="O691">
        <v>17005</v>
      </c>
      <c r="P691" t="s">
        <v>324</v>
      </c>
      <c r="Q691" t="s">
        <v>325</v>
      </c>
      <c r="R691" t="s">
        <v>338</v>
      </c>
      <c r="S691" s="46">
        <v>-1225.56</v>
      </c>
      <c r="U691" s="46">
        <v>24</v>
      </c>
      <c r="IF691">
        <v>17005</v>
      </c>
      <c r="IG691" t="s">
        <v>324</v>
      </c>
      <c r="IH691" t="s">
        <v>319</v>
      </c>
      <c r="IK691">
        <v>-2</v>
      </c>
      <c r="IL691" t="s">
        <v>279</v>
      </c>
      <c r="IM691" t="s">
        <v>280</v>
      </c>
      <c r="IN691" t="s">
        <v>663</v>
      </c>
      <c r="IP691" t="s">
        <v>689</v>
      </c>
    </row>
    <row r="692" spans="1:250" x14ac:dyDescent="0.25">
      <c r="A692">
        <v>44499</v>
      </c>
      <c r="B692">
        <v>-890804480</v>
      </c>
      <c r="C692">
        <v>1837</v>
      </c>
      <c r="D692" t="s">
        <v>273</v>
      </c>
      <c r="E692" t="s">
        <v>274</v>
      </c>
      <c r="F692">
        <v>13794</v>
      </c>
      <c r="G692" t="s">
        <v>275</v>
      </c>
      <c r="H692" t="s">
        <v>276</v>
      </c>
      <c r="I692">
        <v>437</v>
      </c>
      <c r="J692" t="s">
        <v>658</v>
      </c>
      <c r="K692" t="s">
        <v>659</v>
      </c>
      <c r="L692">
        <v>17005</v>
      </c>
      <c r="M692" t="s">
        <v>324</v>
      </c>
      <c r="N692" t="s">
        <v>325</v>
      </c>
      <c r="O692">
        <v>17005</v>
      </c>
      <c r="P692" t="s">
        <v>324</v>
      </c>
      <c r="Q692" t="s">
        <v>325</v>
      </c>
      <c r="R692" t="s">
        <v>338</v>
      </c>
      <c r="S692" s="46">
        <v>-1750.8</v>
      </c>
      <c r="U692" s="46">
        <v>24</v>
      </c>
      <c r="IF692">
        <v>17005</v>
      </c>
      <c r="IG692" t="s">
        <v>324</v>
      </c>
      <c r="IH692" t="s">
        <v>319</v>
      </c>
      <c r="IK692">
        <v>-2</v>
      </c>
      <c r="IL692" t="s">
        <v>279</v>
      </c>
      <c r="IM692" t="s">
        <v>280</v>
      </c>
      <c r="IN692" t="s">
        <v>663</v>
      </c>
      <c r="IP692" t="s">
        <v>689</v>
      </c>
    </row>
    <row r="693" spans="1:250" x14ac:dyDescent="0.25">
      <c r="A693">
        <v>44500</v>
      </c>
      <c r="B693">
        <v>-890804480</v>
      </c>
      <c r="C693">
        <v>1837</v>
      </c>
      <c r="D693" t="s">
        <v>273</v>
      </c>
      <c r="E693" t="s">
        <v>274</v>
      </c>
      <c r="F693">
        <v>13794</v>
      </c>
      <c r="G693" t="s">
        <v>275</v>
      </c>
      <c r="H693" t="s">
        <v>276</v>
      </c>
      <c r="I693">
        <v>436</v>
      </c>
      <c r="J693" t="s">
        <v>656</v>
      </c>
      <c r="K693" t="s">
        <v>657</v>
      </c>
      <c r="L693">
        <v>17005</v>
      </c>
      <c r="M693" t="s">
        <v>324</v>
      </c>
      <c r="N693" t="s">
        <v>325</v>
      </c>
      <c r="O693">
        <v>17005</v>
      </c>
      <c r="P693" t="s">
        <v>324</v>
      </c>
      <c r="Q693" t="s">
        <v>325</v>
      </c>
      <c r="R693" t="s">
        <v>338</v>
      </c>
      <c r="S693" s="46">
        <v>-1050.48</v>
      </c>
      <c r="U693" s="46">
        <v>24</v>
      </c>
      <c r="IF693">
        <v>17005</v>
      </c>
      <c r="IG693" t="s">
        <v>324</v>
      </c>
      <c r="IH693" t="s">
        <v>319</v>
      </c>
      <c r="IK693">
        <v>-2</v>
      </c>
      <c r="IL693" t="s">
        <v>279</v>
      </c>
      <c r="IM693" t="s">
        <v>280</v>
      </c>
      <c r="IN693" t="s">
        <v>663</v>
      </c>
      <c r="IP693" t="s">
        <v>689</v>
      </c>
    </row>
    <row r="694" spans="1:250" x14ac:dyDescent="0.25">
      <c r="A694">
        <v>44501</v>
      </c>
      <c r="B694">
        <v>-890804480</v>
      </c>
      <c r="C694">
        <v>1837</v>
      </c>
      <c r="D694" t="s">
        <v>273</v>
      </c>
      <c r="E694" t="s">
        <v>274</v>
      </c>
      <c r="F694">
        <v>13794</v>
      </c>
      <c r="G694" t="s">
        <v>275</v>
      </c>
      <c r="H694" t="s">
        <v>276</v>
      </c>
      <c r="I694">
        <v>435</v>
      </c>
      <c r="J694" t="s">
        <v>491</v>
      </c>
      <c r="K694" t="s">
        <v>492</v>
      </c>
      <c r="L694">
        <v>17005</v>
      </c>
      <c r="M694" t="s">
        <v>324</v>
      </c>
      <c r="N694" t="s">
        <v>325</v>
      </c>
      <c r="O694">
        <v>17005</v>
      </c>
      <c r="P694" t="s">
        <v>324</v>
      </c>
      <c r="Q694" t="s">
        <v>325</v>
      </c>
      <c r="R694" t="s">
        <v>338</v>
      </c>
      <c r="S694" s="46">
        <v>-1050.48</v>
      </c>
      <c r="U694" s="46">
        <v>24</v>
      </c>
      <c r="IF694">
        <v>17005</v>
      </c>
      <c r="IG694" t="s">
        <v>324</v>
      </c>
      <c r="IH694" t="s">
        <v>319</v>
      </c>
      <c r="IK694">
        <v>-2</v>
      </c>
      <c r="IL694" t="s">
        <v>279</v>
      </c>
      <c r="IM694" t="s">
        <v>280</v>
      </c>
      <c r="IN694" t="s">
        <v>663</v>
      </c>
      <c r="IP694" t="s">
        <v>689</v>
      </c>
    </row>
    <row r="695" spans="1:250" x14ac:dyDescent="0.25">
      <c r="A695">
        <v>44502</v>
      </c>
      <c r="B695">
        <v>-890804480</v>
      </c>
      <c r="C695">
        <v>1837</v>
      </c>
      <c r="D695" t="s">
        <v>273</v>
      </c>
      <c r="E695" t="s">
        <v>274</v>
      </c>
      <c r="F695">
        <v>13794</v>
      </c>
      <c r="G695" t="s">
        <v>275</v>
      </c>
      <c r="H695" t="s">
        <v>276</v>
      </c>
      <c r="I695">
        <v>422</v>
      </c>
      <c r="J695" t="s">
        <v>401</v>
      </c>
      <c r="K695" t="s">
        <v>402</v>
      </c>
      <c r="L695">
        <v>17006</v>
      </c>
      <c r="M695" t="s">
        <v>326</v>
      </c>
      <c r="N695" t="s">
        <v>327</v>
      </c>
      <c r="O695">
        <v>17006</v>
      </c>
      <c r="P695" t="s">
        <v>326</v>
      </c>
      <c r="Q695" t="s">
        <v>327</v>
      </c>
      <c r="R695" t="s">
        <v>338</v>
      </c>
      <c r="S695" s="46">
        <v>-2607.19</v>
      </c>
      <c r="U695" s="46">
        <v>24</v>
      </c>
      <c r="IF695">
        <v>17006</v>
      </c>
      <c r="IG695" t="s">
        <v>326</v>
      </c>
      <c r="IH695" t="s">
        <v>319</v>
      </c>
      <c r="IK695">
        <v>-2</v>
      </c>
      <c r="IL695" t="s">
        <v>279</v>
      </c>
      <c r="IM695" t="s">
        <v>280</v>
      </c>
      <c r="IN695" t="s">
        <v>663</v>
      </c>
      <c r="IP695" t="s">
        <v>690</v>
      </c>
    </row>
    <row r="696" spans="1:250" x14ac:dyDescent="0.25">
      <c r="A696">
        <v>44503</v>
      </c>
      <c r="B696">
        <v>-890804480</v>
      </c>
      <c r="C696">
        <v>1837</v>
      </c>
      <c r="D696" t="s">
        <v>273</v>
      </c>
      <c r="E696" t="s">
        <v>274</v>
      </c>
      <c r="F696">
        <v>13794</v>
      </c>
      <c r="G696" t="s">
        <v>275</v>
      </c>
      <c r="H696" t="s">
        <v>276</v>
      </c>
      <c r="I696">
        <v>420</v>
      </c>
      <c r="J696" t="s">
        <v>403</v>
      </c>
      <c r="K696" t="s">
        <v>404</v>
      </c>
      <c r="L696">
        <v>17006</v>
      </c>
      <c r="M696" t="s">
        <v>326</v>
      </c>
      <c r="N696" t="s">
        <v>327</v>
      </c>
      <c r="O696">
        <v>17006</v>
      </c>
      <c r="P696" t="s">
        <v>326</v>
      </c>
      <c r="Q696" t="s">
        <v>327</v>
      </c>
      <c r="R696" t="s">
        <v>338</v>
      </c>
      <c r="S696" s="46">
        <v>-1520.86</v>
      </c>
      <c r="U696" s="46">
        <v>24</v>
      </c>
      <c r="IF696">
        <v>17006</v>
      </c>
      <c r="IG696" t="s">
        <v>326</v>
      </c>
      <c r="IH696" t="s">
        <v>319</v>
      </c>
      <c r="IK696">
        <v>-2</v>
      </c>
      <c r="IL696" t="s">
        <v>279</v>
      </c>
      <c r="IM696" t="s">
        <v>280</v>
      </c>
      <c r="IN696" t="s">
        <v>663</v>
      </c>
      <c r="IP696" t="s">
        <v>690</v>
      </c>
    </row>
    <row r="697" spans="1:250" x14ac:dyDescent="0.25">
      <c r="A697">
        <v>44504</v>
      </c>
      <c r="B697">
        <v>-890804480</v>
      </c>
      <c r="C697">
        <v>1837</v>
      </c>
      <c r="D697" t="s">
        <v>273</v>
      </c>
      <c r="E697" t="s">
        <v>274</v>
      </c>
      <c r="F697">
        <v>13794</v>
      </c>
      <c r="G697" t="s">
        <v>275</v>
      </c>
      <c r="H697" t="s">
        <v>276</v>
      </c>
      <c r="I697">
        <v>411</v>
      </c>
      <c r="J697" t="s">
        <v>393</v>
      </c>
      <c r="K697" t="s">
        <v>394</v>
      </c>
      <c r="L697">
        <v>17006</v>
      </c>
      <c r="M697" t="s">
        <v>326</v>
      </c>
      <c r="N697" t="s">
        <v>327</v>
      </c>
      <c r="O697">
        <v>17006</v>
      </c>
      <c r="P697" t="s">
        <v>326</v>
      </c>
      <c r="Q697" t="s">
        <v>327</v>
      </c>
      <c r="R697" t="s">
        <v>338</v>
      </c>
      <c r="S697" s="46">
        <v>-2576.58</v>
      </c>
      <c r="U697" s="46">
        <v>24</v>
      </c>
      <c r="IF697">
        <v>17006</v>
      </c>
      <c r="IG697" t="s">
        <v>326</v>
      </c>
      <c r="IH697" t="s">
        <v>319</v>
      </c>
      <c r="IK697">
        <v>-2</v>
      </c>
      <c r="IL697" t="s">
        <v>279</v>
      </c>
      <c r="IM697" t="s">
        <v>280</v>
      </c>
      <c r="IN697" t="s">
        <v>663</v>
      </c>
      <c r="IP697" t="s">
        <v>690</v>
      </c>
    </row>
    <row r="698" spans="1:250" x14ac:dyDescent="0.25">
      <c r="A698">
        <v>44505</v>
      </c>
      <c r="B698">
        <v>-890804480</v>
      </c>
      <c r="C698">
        <v>1837</v>
      </c>
      <c r="D698" t="s">
        <v>273</v>
      </c>
      <c r="E698" t="s">
        <v>274</v>
      </c>
      <c r="F698">
        <v>13794</v>
      </c>
      <c r="G698" t="s">
        <v>275</v>
      </c>
      <c r="H698" t="s">
        <v>276</v>
      </c>
      <c r="I698">
        <v>436</v>
      </c>
      <c r="J698" t="s">
        <v>656</v>
      </c>
      <c r="K698" t="s">
        <v>657</v>
      </c>
      <c r="L698">
        <v>17006</v>
      </c>
      <c r="M698" t="s">
        <v>326</v>
      </c>
      <c r="N698" t="s">
        <v>327</v>
      </c>
      <c r="O698">
        <v>17006</v>
      </c>
      <c r="P698" t="s">
        <v>326</v>
      </c>
      <c r="Q698" t="s">
        <v>327</v>
      </c>
      <c r="R698" t="s">
        <v>338</v>
      </c>
      <c r="S698" s="46">
        <v>-1303.5999999999999</v>
      </c>
      <c r="U698" s="46">
        <v>24</v>
      </c>
      <c r="IF698">
        <v>17006</v>
      </c>
      <c r="IG698" t="s">
        <v>326</v>
      </c>
      <c r="IH698" t="s">
        <v>319</v>
      </c>
      <c r="IK698">
        <v>-2</v>
      </c>
      <c r="IL698" t="s">
        <v>279</v>
      </c>
      <c r="IM698" t="s">
        <v>280</v>
      </c>
      <c r="IN698" t="s">
        <v>663</v>
      </c>
      <c r="IP698" t="s">
        <v>690</v>
      </c>
    </row>
    <row r="699" spans="1:250" x14ac:dyDescent="0.25">
      <c r="A699">
        <v>44506</v>
      </c>
      <c r="B699">
        <v>-890804480</v>
      </c>
      <c r="C699">
        <v>1837</v>
      </c>
      <c r="D699" t="s">
        <v>273</v>
      </c>
      <c r="E699" t="s">
        <v>274</v>
      </c>
      <c r="F699">
        <v>13794</v>
      </c>
      <c r="G699" t="s">
        <v>275</v>
      </c>
      <c r="H699" t="s">
        <v>276</v>
      </c>
      <c r="I699">
        <v>435</v>
      </c>
      <c r="J699" t="s">
        <v>491</v>
      </c>
      <c r="K699" t="s">
        <v>492</v>
      </c>
      <c r="L699">
        <v>17006</v>
      </c>
      <c r="M699" t="s">
        <v>326</v>
      </c>
      <c r="N699" t="s">
        <v>327</v>
      </c>
      <c r="O699">
        <v>17006</v>
      </c>
      <c r="P699" t="s">
        <v>326</v>
      </c>
      <c r="Q699" t="s">
        <v>327</v>
      </c>
      <c r="R699" t="s">
        <v>338</v>
      </c>
      <c r="S699" s="46">
        <v>-1303.5999999999999</v>
      </c>
      <c r="U699" s="46">
        <v>24</v>
      </c>
      <c r="IF699">
        <v>17006</v>
      </c>
      <c r="IG699" t="s">
        <v>326</v>
      </c>
      <c r="IH699" t="s">
        <v>319</v>
      </c>
      <c r="IK699">
        <v>-2</v>
      </c>
      <c r="IL699" t="s">
        <v>279</v>
      </c>
      <c r="IM699" t="s">
        <v>280</v>
      </c>
      <c r="IN699" t="s">
        <v>663</v>
      </c>
      <c r="IP699" t="s">
        <v>690</v>
      </c>
    </row>
    <row r="700" spans="1:250" x14ac:dyDescent="0.25">
      <c r="A700">
        <v>44507</v>
      </c>
      <c r="B700">
        <v>-890804480</v>
      </c>
      <c r="C700">
        <v>1837</v>
      </c>
      <c r="D700" t="s">
        <v>273</v>
      </c>
      <c r="E700" t="s">
        <v>274</v>
      </c>
      <c r="F700">
        <v>13794</v>
      </c>
      <c r="G700" t="s">
        <v>275</v>
      </c>
      <c r="H700" t="s">
        <v>276</v>
      </c>
      <c r="I700">
        <v>431</v>
      </c>
      <c r="J700" t="s">
        <v>493</v>
      </c>
      <c r="K700" t="s">
        <v>494</v>
      </c>
      <c r="L700">
        <v>17006</v>
      </c>
      <c r="M700" t="s">
        <v>326</v>
      </c>
      <c r="N700" t="s">
        <v>327</v>
      </c>
      <c r="O700">
        <v>17006</v>
      </c>
      <c r="P700" t="s">
        <v>326</v>
      </c>
      <c r="Q700" t="s">
        <v>327</v>
      </c>
      <c r="R700" t="s">
        <v>338</v>
      </c>
      <c r="S700" s="46">
        <v>-1955.4</v>
      </c>
      <c r="U700" s="46">
        <v>24</v>
      </c>
      <c r="IF700">
        <v>17006</v>
      </c>
      <c r="IG700" t="s">
        <v>326</v>
      </c>
      <c r="IH700" t="s">
        <v>319</v>
      </c>
      <c r="IK700">
        <v>-2</v>
      </c>
      <c r="IL700" t="s">
        <v>279</v>
      </c>
      <c r="IM700" t="s">
        <v>280</v>
      </c>
      <c r="IN700" t="s">
        <v>663</v>
      </c>
      <c r="IP700" t="s">
        <v>690</v>
      </c>
    </row>
    <row r="701" spans="1:250" x14ac:dyDescent="0.25">
      <c r="A701">
        <v>44508</v>
      </c>
      <c r="B701">
        <v>-890804480</v>
      </c>
      <c r="C701">
        <v>1837</v>
      </c>
      <c r="D701" t="s">
        <v>273</v>
      </c>
      <c r="E701" t="s">
        <v>274</v>
      </c>
      <c r="F701">
        <v>13794</v>
      </c>
      <c r="G701" t="s">
        <v>275</v>
      </c>
      <c r="H701" t="s">
        <v>276</v>
      </c>
      <c r="I701">
        <v>429</v>
      </c>
      <c r="J701" t="s">
        <v>395</v>
      </c>
      <c r="K701" t="s">
        <v>396</v>
      </c>
      <c r="L701">
        <v>17006</v>
      </c>
      <c r="M701" t="s">
        <v>326</v>
      </c>
      <c r="N701" t="s">
        <v>327</v>
      </c>
      <c r="O701">
        <v>17006</v>
      </c>
      <c r="P701" t="s">
        <v>326</v>
      </c>
      <c r="Q701" t="s">
        <v>327</v>
      </c>
      <c r="R701" t="s">
        <v>338</v>
      </c>
      <c r="S701" s="46">
        <v>-2653.16</v>
      </c>
      <c r="U701" s="46">
        <v>24</v>
      </c>
      <c r="IF701">
        <v>17006</v>
      </c>
      <c r="IG701" t="s">
        <v>326</v>
      </c>
      <c r="IH701" t="s">
        <v>319</v>
      </c>
      <c r="IK701">
        <v>-2</v>
      </c>
      <c r="IL701" t="s">
        <v>279</v>
      </c>
      <c r="IM701" t="s">
        <v>280</v>
      </c>
      <c r="IN701" t="s">
        <v>663</v>
      </c>
      <c r="IP701" t="s">
        <v>690</v>
      </c>
    </row>
    <row r="702" spans="1:250" x14ac:dyDescent="0.25">
      <c r="A702">
        <v>44509</v>
      </c>
      <c r="B702">
        <v>-890804480</v>
      </c>
      <c r="C702">
        <v>1837</v>
      </c>
      <c r="D702" t="s">
        <v>273</v>
      </c>
      <c r="E702" t="s">
        <v>274</v>
      </c>
      <c r="F702">
        <v>13794</v>
      </c>
      <c r="G702" t="s">
        <v>275</v>
      </c>
      <c r="H702" t="s">
        <v>276</v>
      </c>
      <c r="I702">
        <v>427</v>
      </c>
      <c r="J702" t="s">
        <v>397</v>
      </c>
      <c r="K702" t="s">
        <v>398</v>
      </c>
      <c r="L702">
        <v>17006</v>
      </c>
      <c r="M702" t="s">
        <v>326</v>
      </c>
      <c r="N702" t="s">
        <v>327</v>
      </c>
      <c r="O702">
        <v>17006</v>
      </c>
      <c r="P702" t="s">
        <v>326</v>
      </c>
      <c r="Q702" t="s">
        <v>327</v>
      </c>
      <c r="R702" t="s">
        <v>338</v>
      </c>
      <c r="S702" s="46">
        <v>-1520.86</v>
      </c>
      <c r="U702" s="46">
        <v>24</v>
      </c>
      <c r="IF702">
        <v>17006</v>
      </c>
      <c r="IG702" t="s">
        <v>326</v>
      </c>
      <c r="IH702" t="s">
        <v>319</v>
      </c>
      <c r="IK702">
        <v>-2</v>
      </c>
      <c r="IL702" t="s">
        <v>279</v>
      </c>
      <c r="IM702" t="s">
        <v>280</v>
      </c>
      <c r="IN702" t="s">
        <v>663</v>
      </c>
      <c r="IP702" t="s">
        <v>690</v>
      </c>
    </row>
    <row r="703" spans="1:250" x14ac:dyDescent="0.25">
      <c r="A703">
        <v>44510</v>
      </c>
      <c r="B703">
        <v>-890804480</v>
      </c>
      <c r="C703">
        <v>1837</v>
      </c>
      <c r="D703" t="s">
        <v>273</v>
      </c>
      <c r="E703" t="s">
        <v>274</v>
      </c>
      <c r="F703">
        <v>13794</v>
      </c>
      <c r="G703" t="s">
        <v>275</v>
      </c>
      <c r="H703" t="s">
        <v>276</v>
      </c>
      <c r="I703">
        <v>424</v>
      </c>
      <c r="J703" t="s">
        <v>399</v>
      </c>
      <c r="K703" t="s">
        <v>400</v>
      </c>
      <c r="L703">
        <v>17006</v>
      </c>
      <c r="M703" t="s">
        <v>326</v>
      </c>
      <c r="N703" t="s">
        <v>327</v>
      </c>
      <c r="O703">
        <v>17006</v>
      </c>
      <c r="P703" t="s">
        <v>326</v>
      </c>
      <c r="Q703" t="s">
        <v>327</v>
      </c>
      <c r="R703" t="s">
        <v>338</v>
      </c>
      <c r="S703" s="46">
        <v>-1955.39</v>
      </c>
      <c r="U703" s="46">
        <v>24</v>
      </c>
      <c r="IF703">
        <v>17006</v>
      </c>
      <c r="IG703" t="s">
        <v>326</v>
      </c>
      <c r="IH703" t="s">
        <v>319</v>
      </c>
      <c r="IK703">
        <v>-2</v>
      </c>
      <c r="IL703" t="s">
        <v>279</v>
      </c>
      <c r="IM703" t="s">
        <v>280</v>
      </c>
      <c r="IN703" t="s">
        <v>663</v>
      </c>
      <c r="IP703" t="s">
        <v>690</v>
      </c>
    </row>
    <row r="704" spans="1:250" x14ac:dyDescent="0.25">
      <c r="A704">
        <v>44511</v>
      </c>
      <c r="B704">
        <v>-890804480</v>
      </c>
      <c r="C704">
        <v>1837</v>
      </c>
      <c r="D704" t="s">
        <v>273</v>
      </c>
      <c r="E704" t="s">
        <v>274</v>
      </c>
      <c r="F704">
        <v>13794</v>
      </c>
      <c r="G704" t="s">
        <v>275</v>
      </c>
      <c r="H704" t="s">
        <v>276</v>
      </c>
      <c r="I704">
        <v>437</v>
      </c>
      <c r="J704" t="s">
        <v>658</v>
      </c>
      <c r="K704" t="s">
        <v>659</v>
      </c>
      <c r="L704">
        <v>17006</v>
      </c>
      <c r="M704" t="s">
        <v>326</v>
      </c>
      <c r="N704" t="s">
        <v>327</v>
      </c>
      <c r="O704">
        <v>17006</v>
      </c>
      <c r="P704" t="s">
        <v>326</v>
      </c>
      <c r="Q704" t="s">
        <v>327</v>
      </c>
      <c r="R704" t="s">
        <v>338</v>
      </c>
      <c r="S704" s="46">
        <v>-2172.66</v>
      </c>
      <c r="U704" s="46">
        <v>24</v>
      </c>
      <c r="IF704">
        <v>17006</v>
      </c>
      <c r="IG704" t="s">
        <v>326</v>
      </c>
      <c r="IH704" t="s">
        <v>319</v>
      </c>
      <c r="IK704">
        <v>-2</v>
      </c>
      <c r="IL704" t="s">
        <v>279</v>
      </c>
      <c r="IM704" t="s">
        <v>280</v>
      </c>
      <c r="IN704" t="s">
        <v>663</v>
      </c>
      <c r="IP704" t="s">
        <v>690</v>
      </c>
    </row>
    <row r="705" spans="1:250" x14ac:dyDescent="0.25">
      <c r="A705">
        <v>44512</v>
      </c>
      <c r="B705">
        <v>-890804480</v>
      </c>
      <c r="C705">
        <v>1837</v>
      </c>
      <c r="D705" t="s">
        <v>273</v>
      </c>
      <c r="E705" t="s">
        <v>274</v>
      </c>
      <c r="F705">
        <v>19011</v>
      </c>
      <c r="G705" t="s">
        <v>328</v>
      </c>
      <c r="H705" t="s">
        <v>329</v>
      </c>
      <c r="I705">
        <v>427</v>
      </c>
      <c r="J705" t="s">
        <v>397</v>
      </c>
      <c r="K705" t="s">
        <v>398</v>
      </c>
      <c r="L705">
        <v>19213</v>
      </c>
      <c r="M705" t="s">
        <v>330</v>
      </c>
      <c r="N705" t="s">
        <v>331</v>
      </c>
      <c r="O705">
        <v>19213</v>
      </c>
      <c r="P705" t="s">
        <v>330</v>
      </c>
      <c r="Q705" t="s">
        <v>331</v>
      </c>
      <c r="R705" t="s">
        <v>338</v>
      </c>
      <c r="S705" s="46">
        <v>-7831.25</v>
      </c>
      <c r="U705" s="46">
        <v>24</v>
      </c>
      <c r="IF705">
        <v>19213</v>
      </c>
      <c r="IG705" t="s">
        <v>330</v>
      </c>
      <c r="IH705" t="s">
        <v>332</v>
      </c>
      <c r="IK705">
        <v>-2</v>
      </c>
      <c r="IL705" t="s">
        <v>279</v>
      </c>
      <c r="IM705" t="s">
        <v>280</v>
      </c>
      <c r="IN705" t="s">
        <v>687</v>
      </c>
      <c r="IP705" t="s">
        <v>691</v>
      </c>
    </row>
    <row r="706" spans="1:250" x14ac:dyDescent="0.25">
      <c r="A706">
        <v>44513</v>
      </c>
      <c r="B706">
        <v>-890804480</v>
      </c>
      <c r="C706">
        <v>1837</v>
      </c>
      <c r="D706" t="s">
        <v>273</v>
      </c>
      <c r="E706" t="s">
        <v>274</v>
      </c>
      <c r="F706">
        <v>19011</v>
      </c>
      <c r="G706" t="s">
        <v>328</v>
      </c>
      <c r="H706" t="s">
        <v>329</v>
      </c>
      <c r="I706">
        <v>424</v>
      </c>
      <c r="J706" t="s">
        <v>399</v>
      </c>
      <c r="K706" t="s">
        <v>400</v>
      </c>
      <c r="L706">
        <v>19213</v>
      </c>
      <c r="M706" t="s">
        <v>330</v>
      </c>
      <c r="N706" t="s">
        <v>331</v>
      </c>
      <c r="O706">
        <v>19213</v>
      </c>
      <c r="P706" t="s">
        <v>330</v>
      </c>
      <c r="Q706" t="s">
        <v>331</v>
      </c>
      <c r="R706" t="s">
        <v>338</v>
      </c>
      <c r="S706" s="46">
        <v>-10068.75</v>
      </c>
      <c r="U706" s="46">
        <v>24</v>
      </c>
      <c r="IF706">
        <v>19213</v>
      </c>
      <c r="IG706" t="s">
        <v>330</v>
      </c>
      <c r="IH706" t="s">
        <v>332</v>
      </c>
      <c r="IK706">
        <v>-2</v>
      </c>
      <c r="IL706" t="s">
        <v>279</v>
      </c>
      <c r="IM706" t="s">
        <v>280</v>
      </c>
      <c r="IN706" t="s">
        <v>687</v>
      </c>
      <c r="IP706" t="s">
        <v>691</v>
      </c>
    </row>
    <row r="707" spans="1:250" x14ac:dyDescent="0.25">
      <c r="A707">
        <v>44514</v>
      </c>
      <c r="B707">
        <v>-890804480</v>
      </c>
      <c r="C707">
        <v>1837</v>
      </c>
      <c r="D707" t="s">
        <v>273</v>
      </c>
      <c r="E707" t="s">
        <v>274</v>
      </c>
      <c r="F707">
        <v>19011</v>
      </c>
      <c r="G707" t="s">
        <v>328</v>
      </c>
      <c r="H707" t="s">
        <v>329</v>
      </c>
      <c r="I707">
        <v>422</v>
      </c>
      <c r="J707" t="s">
        <v>401</v>
      </c>
      <c r="K707" t="s">
        <v>402</v>
      </c>
      <c r="L707">
        <v>19213</v>
      </c>
      <c r="M707" t="s">
        <v>330</v>
      </c>
      <c r="N707" t="s">
        <v>331</v>
      </c>
      <c r="O707">
        <v>19213</v>
      </c>
      <c r="P707" t="s">
        <v>330</v>
      </c>
      <c r="Q707" t="s">
        <v>331</v>
      </c>
      <c r="R707" t="s">
        <v>338</v>
      </c>
      <c r="S707" s="46">
        <v>-13424.99</v>
      </c>
      <c r="U707" s="46">
        <v>24</v>
      </c>
      <c r="IF707">
        <v>19213</v>
      </c>
      <c r="IG707" t="s">
        <v>330</v>
      </c>
      <c r="IH707" t="s">
        <v>332</v>
      </c>
      <c r="IK707">
        <v>-2</v>
      </c>
      <c r="IL707" t="s">
        <v>279</v>
      </c>
      <c r="IM707" t="s">
        <v>280</v>
      </c>
      <c r="IN707" t="s">
        <v>687</v>
      </c>
      <c r="IP707" t="s">
        <v>691</v>
      </c>
    </row>
    <row r="708" spans="1:250" x14ac:dyDescent="0.25">
      <c r="A708">
        <v>44515</v>
      </c>
      <c r="B708">
        <v>-890804480</v>
      </c>
      <c r="C708">
        <v>1837</v>
      </c>
      <c r="D708" t="s">
        <v>273</v>
      </c>
      <c r="E708" t="s">
        <v>274</v>
      </c>
      <c r="F708">
        <v>19011</v>
      </c>
      <c r="G708" t="s">
        <v>328</v>
      </c>
      <c r="H708" t="s">
        <v>329</v>
      </c>
      <c r="I708">
        <v>420</v>
      </c>
      <c r="J708" t="s">
        <v>403</v>
      </c>
      <c r="K708" t="s">
        <v>404</v>
      </c>
      <c r="L708">
        <v>19213</v>
      </c>
      <c r="M708" t="s">
        <v>330</v>
      </c>
      <c r="N708" t="s">
        <v>331</v>
      </c>
      <c r="O708">
        <v>19213</v>
      </c>
      <c r="P708" t="s">
        <v>330</v>
      </c>
      <c r="Q708" t="s">
        <v>331</v>
      </c>
      <c r="R708" t="s">
        <v>338</v>
      </c>
      <c r="S708" s="46">
        <v>-7831.25</v>
      </c>
      <c r="U708" s="46">
        <v>24</v>
      </c>
      <c r="IF708">
        <v>19213</v>
      </c>
      <c r="IG708" t="s">
        <v>330</v>
      </c>
      <c r="IH708" t="s">
        <v>332</v>
      </c>
      <c r="IK708">
        <v>-2</v>
      </c>
      <c r="IL708" t="s">
        <v>279</v>
      </c>
      <c r="IM708" t="s">
        <v>280</v>
      </c>
      <c r="IN708" t="s">
        <v>687</v>
      </c>
      <c r="IP708" t="s">
        <v>691</v>
      </c>
    </row>
    <row r="709" spans="1:250" x14ac:dyDescent="0.25">
      <c r="A709">
        <v>44516</v>
      </c>
      <c r="B709">
        <v>-890804480</v>
      </c>
      <c r="C709">
        <v>1837</v>
      </c>
      <c r="D709" t="s">
        <v>273</v>
      </c>
      <c r="E709" t="s">
        <v>274</v>
      </c>
      <c r="F709">
        <v>19011</v>
      </c>
      <c r="G709" t="s">
        <v>328</v>
      </c>
      <c r="H709" t="s">
        <v>329</v>
      </c>
      <c r="I709">
        <v>411</v>
      </c>
      <c r="J709" t="s">
        <v>393</v>
      </c>
      <c r="K709" t="s">
        <v>394</v>
      </c>
      <c r="L709">
        <v>19213</v>
      </c>
      <c r="M709" t="s">
        <v>330</v>
      </c>
      <c r="N709" t="s">
        <v>331</v>
      </c>
      <c r="O709">
        <v>19213</v>
      </c>
      <c r="P709" t="s">
        <v>330</v>
      </c>
      <c r="Q709" t="s">
        <v>331</v>
      </c>
      <c r="R709" t="s">
        <v>338</v>
      </c>
      <c r="S709" s="46">
        <v>-13424.95</v>
      </c>
      <c r="U709" s="46">
        <v>24</v>
      </c>
      <c r="IF709">
        <v>19213</v>
      </c>
      <c r="IG709" t="s">
        <v>330</v>
      </c>
      <c r="IH709" t="s">
        <v>332</v>
      </c>
      <c r="IK709">
        <v>-2</v>
      </c>
      <c r="IL709" t="s">
        <v>279</v>
      </c>
      <c r="IM709" t="s">
        <v>280</v>
      </c>
      <c r="IN709" t="s">
        <v>687</v>
      </c>
      <c r="IP709" t="s">
        <v>691</v>
      </c>
    </row>
    <row r="710" spans="1:250" x14ac:dyDescent="0.25">
      <c r="A710">
        <v>44517</v>
      </c>
      <c r="B710">
        <v>-890804480</v>
      </c>
      <c r="C710">
        <v>1837</v>
      </c>
      <c r="D710" t="s">
        <v>273</v>
      </c>
      <c r="E710" t="s">
        <v>274</v>
      </c>
      <c r="F710">
        <v>19011</v>
      </c>
      <c r="G710" t="s">
        <v>328</v>
      </c>
      <c r="H710" t="s">
        <v>329</v>
      </c>
      <c r="I710">
        <v>437</v>
      </c>
      <c r="J710" t="s">
        <v>658</v>
      </c>
      <c r="K710" t="s">
        <v>659</v>
      </c>
      <c r="L710">
        <v>19213</v>
      </c>
      <c r="M710" t="s">
        <v>330</v>
      </c>
      <c r="N710" t="s">
        <v>331</v>
      </c>
      <c r="O710">
        <v>19213</v>
      </c>
      <c r="P710" t="s">
        <v>330</v>
      </c>
      <c r="Q710" t="s">
        <v>331</v>
      </c>
      <c r="R710" t="s">
        <v>338</v>
      </c>
      <c r="S710" s="46">
        <v>-14904.21</v>
      </c>
      <c r="U710" s="46">
        <v>24</v>
      </c>
      <c r="IF710">
        <v>19213</v>
      </c>
      <c r="IG710" t="s">
        <v>330</v>
      </c>
      <c r="IH710" t="s">
        <v>332</v>
      </c>
      <c r="IK710">
        <v>-2</v>
      </c>
      <c r="IL710" t="s">
        <v>279</v>
      </c>
      <c r="IM710" t="s">
        <v>280</v>
      </c>
      <c r="IN710" t="s">
        <v>687</v>
      </c>
      <c r="IP710" t="s">
        <v>691</v>
      </c>
    </row>
    <row r="711" spans="1:250" x14ac:dyDescent="0.25">
      <c r="A711">
        <v>44518</v>
      </c>
      <c r="B711">
        <v>-890804480</v>
      </c>
      <c r="C711">
        <v>1837</v>
      </c>
      <c r="D711" t="s">
        <v>273</v>
      </c>
      <c r="E711" t="s">
        <v>274</v>
      </c>
      <c r="F711">
        <v>19011</v>
      </c>
      <c r="G711" t="s">
        <v>328</v>
      </c>
      <c r="H711" t="s">
        <v>329</v>
      </c>
      <c r="I711">
        <v>436</v>
      </c>
      <c r="J711" t="s">
        <v>656</v>
      </c>
      <c r="K711" t="s">
        <v>657</v>
      </c>
      <c r="L711">
        <v>19213</v>
      </c>
      <c r="M711" t="s">
        <v>330</v>
      </c>
      <c r="N711" t="s">
        <v>331</v>
      </c>
      <c r="O711">
        <v>19213</v>
      </c>
      <c r="P711" t="s">
        <v>330</v>
      </c>
      <c r="Q711" t="s">
        <v>331</v>
      </c>
      <c r="R711" t="s">
        <v>338</v>
      </c>
      <c r="S711" s="46">
        <v>-6712.5</v>
      </c>
      <c r="U711" s="46">
        <v>24</v>
      </c>
      <c r="IF711">
        <v>19213</v>
      </c>
      <c r="IG711" t="s">
        <v>330</v>
      </c>
      <c r="IH711" t="s">
        <v>332</v>
      </c>
      <c r="IK711">
        <v>-2</v>
      </c>
      <c r="IL711" t="s">
        <v>279</v>
      </c>
      <c r="IM711" t="s">
        <v>280</v>
      </c>
      <c r="IN711" t="s">
        <v>687</v>
      </c>
      <c r="IP711" t="s">
        <v>691</v>
      </c>
    </row>
    <row r="712" spans="1:250" x14ac:dyDescent="0.25">
      <c r="A712">
        <v>44519</v>
      </c>
      <c r="B712">
        <v>-890804480</v>
      </c>
      <c r="C712">
        <v>1837</v>
      </c>
      <c r="D712" t="s">
        <v>273</v>
      </c>
      <c r="E712" t="s">
        <v>274</v>
      </c>
      <c r="F712">
        <v>19011</v>
      </c>
      <c r="G712" t="s">
        <v>328</v>
      </c>
      <c r="H712" t="s">
        <v>329</v>
      </c>
      <c r="I712">
        <v>435</v>
      </c>
      <c r="J712" t="s">
        <v>491</v>
      </c>
      <c r="K712" t="s">
        <v>492</v>
      </c>
      <c r="L712">
        <v>19213</v>
      </c>
      <c r="M712" t="s">
        <v>330</v>
      </c>
      <c r="N712" t="s">
        <v>331</v>
      </c>
      <c r="O712">
        <v>19213</v>
      </c>
      <c r="P712" t="s">
        <v>330</v>
      </c>
      <c r="Q712" t="s">
        <v>331</v>
      </c>
      <c r="R712" t="s">
        <v>338</v>
      </c>
      <c r="S712" s="46">
        <v>-6712.5</v>
      </c>
      <c r="U712" s="46">
        <v>24</v>
      </c>
      <c r="IF712">
        <v>19213</v>
      </c>
      <c r="IG712" t="s">
        <v>330</v>
      </c>
      <c r="IH712" t="s">
        <v>332</v>
      </c>
      <c r="IK712">
        <v>-2</v>
      </c>
      <c r="IL712" t="s">
        <v>279</v>
      </c>
      <c r="IM712" t="s">
        <v>280</v>
      </c>
      <c r="IN712" t="s">
        <v>687</v>
      </c>
      <c r="IP712" t="s">
        <v>691</v>
      </c>
    </row>
    <row r="713" spans="1:250" x14ac:dyDescent="0.25">
      <c r="A713">
        <v>44520</v>
      </c>
      <c r="B713">
        <v>-890804480</v>
      </c>
      <c r="C713">
        <v>1837</v>
      </c>
      <c r="D713" t="s">
        <v>273</v>
      </c>
      <c r="E713" t="s">
        <v>274</v>
      </c>
      <c r="F713">
        <v>19011</v>
      </c>
      <c r="G713" t="s">
        <v>328</v>
      </c>
      <c r="H713" t="s">
        <v>329</v>
      </c>
      <c r="I713">
        <v>431</v>
      </c>
      <c r="J713" t="s">
        <v>493</v>
      </c>
      <c r="K713" t="s">
        <v>494</v>
      </c>
      <c r="L713">
        <v>19213</v>
      </c>
      <c r="M713" t="s">
        <v>330</v>
      </c>
      <c r="N713" t="s">
        <v>331</v>
      </c>
      <c r="O713">
        <v>19213</v>
      </c>
      <c r="P713" t="s">
        <v>330</v>
      </c>
      <c r="Q713" t="s">
        <v>331</v>
      </c>
      <c r="R713" t="s">
        <v>338</v>
      </c>
      <c r="S713" s="46">
        <v>-10068.75</v>
      </c>
      <c r="U713" s="46">
        <v>24</v>
      </c>
      <c r="IF713">
        <v>19213</v>
      </c>
      <c r="IG713" t="s">
        <v>330</v>
      </c>
      <c r="IH713" t="s">
        <v>332</v>
      </c>
      <c r="IK713">
        <v>-2</v>
      </c>
      <c r="IL713" t="s">
        <v>279</v>
      </c>
      <c r="IM713" t="s">
        <v>280</v>
      </c>
      <c r="IN713" t="s">
        <v>687</v>
      </c>
      <c r="IP713" t="s">
        <v>691</v>
      </c>
    </row>
    <row r="714" spans="1:250" x14ac:dyDescent="0.25">
      <c r="A714">
        <v>44521</v>
      </c>
      <c r="B714">
        <v>-890804480</v>
      </c>
      <c r="C714">
        <v>1837</v>
      </c>
      <c r="D714" t="s">
        <v>273</v>
      </c>
      <c r="E714" t="s">
        <v>274</v>
      </c>
      <c r="F714">
        <v>19011</v>
      </c>
      <c r="G714" t="s">
        <v>328</v>
      </c>
      <c r="H714" t="s">
        <v>329</v>
      </c>
      <c r="I714">
        <v>429</v>
      </c>
      <c r="J714" t="s">
        <v>395</v>
      </c>
      <c r="K714" t="s">
        <v>396</v>
      </c>
      <c r="L714">
        <v>19213</v>
      </c>
      <c r="M714" t="s">
        <v>330</v>
      </c>
      <c r="N714" t="s">
        <v>331</v>
      </c>
      <c r="O714">
        <v>19213</v>
      </c>
      <c r="P714" t="s">
        <v>330</v>
      </c>
      <c r="Q714" t="s">
        <v>331</v>
      </c>
      <c r="R714" t="s">
        <v>338</v>
      </c>
      <c r="S714" s="46">
        <v>-13424.99</v>
      </c>
      <c r="U714" s="46">
        <v>24</v>
      </c>
      <c r="IF714">
        <v>19213</v>
      </c>
      <c r="IG714" t="s">
        <v>330</v>
      </c>
      <c r="IH714" t="s">
        <v>332</v>
      </c>
      <c r="IK714">
        <v>-2</v>
      </c>
      <c r="IL714" t="s">
        <v>279</v>
      </c>
      <c r="IM714" t="s">
        <v>280</v>
      </c>
      <c r="IN714" t="s">
        <v>687</v>
      </c>
      <c r="IP714" t="s">
        <v>691</v>
      </c>
    </row>
    <row r="715" spans="1:250" x14ac:dyDescent="0.25">
      <c r="A715">
        <v>44522</v>
      </c>
      <c r="B715">
        <v>-890804480</v>
      </c>
      <c r="C715">
        <v>1837</v>
      </c>
      <c r="D715" t="s">
        <v>273</v>
      </c>
      <c r="E715" t="s">
        <v>274</v>
      </c>
      <c r="F715">
        <v>9695</v>
      </c>
      <c r="G715" t="s">
        <v>281</v>
      </c>
      <c r="H715" t="s">
        <v>282</v>
      </c>
      <c r="I715">
        <v>411</v>
      </c>
      <c r="J715" t="s">
        <v>393</v>
      </c>
      <c r="K715" t="s">
        <v>394</v>
      </c>
      <c r="L715">
        <v>21324</v>
      </c>
      <c r="M715" t="s">
        <v>283</v>
      </c>
      <c r="N715" t="s">
        <v>284</v>
      </c>
      <c r="O715">
        <v>21324</v>
      </c>
      <c r="P715" t="s">
        <v>283</v>
      </c>
      <c r="Q715" t="s">
        <v>284</v>
      </c>
      <c r="R715" t="s">
        <v>338</v>
      </c>
      <c r="S715" s="46">
        <v>-2065.7600000000002</v>
      </c>
      <c r="U715" s="46">
        <v>24</v>
      </c>
      <c r="IF715">
        <v>21324</v>
      </c>
      <c r="IG715" t="s">
        <v>283</v>
      </c>
      <c r="IH715" t="s">
        <v>285</v>
      </c>
      <c r="IK715">
        <v>-2</v>
      </c>
      <c r="IL715" t="s">
        <v>279</v>
      </c>
      <c r="IM715" t="s">
        <v>280</v>
      </c>
      <c r="IN715" t="s">
        <v>661</v>
      </c>
      <c r="IP715" t="s">
        <v>692</v>
      </c>
    </row>
    <row r="716" spans="1:250" x14ac:dyDescent="0.25">
      <c r="A716">
        <v>44523</v>
      </c>
      <c r="B716">
        <v>-890804480</v>
      </c>
      <c r="C716">
        <v>1837</v>
      </c>
      <c r="D716" t="s">
        <v>273</v>
      </c>
      <c r="E716" t="s">
        <v>274</v>
      </c>
      <c r="F716">
        <v>9695</v>
      </c>
      <c r="G716" t="s">
        <v>281</v>
      </c>
      <c r="H716" t="s">
        <v>282</v>
      </c>
      <c r="I716">
        <v>431</v>
      </c>
      <c r="J716" t="s">
        <v>493</v>
      </c>
      <c r="K716" t="s">
        <v>494</v>
      </c>
      <c r="L716">
        <v>21324</v>
      </c>
      <c r="M716" t="s">
        <v>283</v>
      </c>
      <c r="N716" t="s">
        <v>284</v>
      </c>
      <c r="O716">
        <v>21324</v>
      </c>
      <c r="P716" t="s">
        <v>283</v>
      </c>
      <c r="Q716" t="s">
        <v>284</v>
      </c>
      <c r="R716" t="s">
        <v>338</v>
      </c>
      <c r="S716" s="46">
        <v>-1562.76</v>
      </c>
      <c r="U716" s="46">
        <v>24</v>
      </c>
      <c r="IF716">
        <v>21324</v>
      </c>
      <c r="IG716" t="s">
        <v>283</v>
      </c>
      <c r="IH716" t="s">
        <v>285</v>
      </c>
      <c r="IK716">
        <v>-2</v>
      </c>
      <c r="IL716" t="s">
        <v>279</v>
      </c>
      <c r="IM716" t="s">
        <v>280</v>
      </c>
      <c r="IN716" t="s">
        <v>661</v>
      </c>
      <c r="IP716" t="s">
        <v>692</v>
      </c>
    </row>
    <row r="717" spans="1:250" x14ac:dyDescent="0.25">
      <c r="A717">
        <v>44524</v>
      </c>
      <c r="B717">
        <v>-890804480</v>
      </c>
      <c r="C717">
        <v>1837</v>
      </c>
      <c r="D717" t="s">
        <v>273</v>
      </c>
      <c r="E717" t="s">
        <v>274</v>
      </c>
      <c r="F717">
        <v>9695</v>
      </c>
      <c r="G717" t="s">
        <v>281</v>
      </c>
      <c r="H717" t="s">
        <v>282</v>
      </c>
      <c r="I717">
        <v>429</v>
      </c>
      <c r="J717" t="s">
        <v>395</v>
      </c>
      <c r="K717" t="s">
        <v>396</v>
      </c>
      <c r="L717">
        <v>21324</v>
      </c>
      <c r="M717" t="s">
        <v>283</v>
      </c>
      <c r="N717" t="s">
        <v>284</v>
      </c>
      <c r="O717">
        <v>21324</v>
      </c>
      <c r="P717" t="s">
        <v>283</v>
      </c>
      <c r="Q717" t="s">
        <v>284</v>
      </c>
      <c r="R717" t="s">
        <v>338</v>
      </c>
      <c r="S717" s="46">
        <v>-2083.6799999999998</v>
      </c>
      <c r="U717" s="46">
        <v>24</v>
      </c>
      <c r="IF717">
        <v>21324</v>
      </c>
      <c r="IG717" t="s">
        <v>283</v>
      </c>
      <c r="IH717" t="s">
        <v>285</v>
      </c>
      <c r="IK717">
        <v>-2</v>
      </c>
      <c r="IL717" t="s">
        <v>279</v>
      </c>
      <c r="IM717" t="s">
        <v>280</v>
      </c>
      <c r="IN717" t="s">
        <v>661</v>
      </c>
      <c r="IP717" t="s">
        <v>692</v>
      </c>
    </row>
    <row r="718" spans="1:250" x14ac:dyDescent="0.25">
      <c r="A718">
        <v>44525</v>
      </c>
      <c r="B718">
        <v>-890804480</v>
      </c>
      <c r="C718">
        <v>1837</v>
      </c>
      <c r="D718" t="s">
        <v>273</v>
      </c>
      <c r="E718" t="s">
        <v>274</v>
      </c>
      <c r="F718">
        <v>9695</v>
      </c>
      <c r="G718" t="s">
        <v>281</v>
      </c>
      <c r="H718" t="s">
        <v>282</v>
      </c>
      <c r="I718">
        <v>427</v>
      </c>
      <c r="J718" t="s">
        <v>397</v>
      </c>
      <c r="K718" t="s">
        <v>398</v>
      </c>
      <c r="L718">
        <v>21324</v>
      </c>
      <c r="M718" t="s">
        <v>283</v>
      </c>
      <c r="N718" t="s">
        <v>284</v>
      </c>
      <c r="O718">
        <v>21324</v>
      </c>
      <c r="P718" t="s">
        <v>283</v>
      </c>
      <c r="Q718" t="s">
        <v>284</v>
      </c>
      <c r="R718" t="s">
        <v>338</v>
      </c>
      <c r="S718" s="46">
        <v>-1215.48</v>
      </c>
      <c r="U718" s="46">
        <v>24</v>
      </c>
      <c r="IF718">
        <v>21324</v>
      </c>
      <c r="IG718" t="s">
        <v>283</v>
      </c>
      <c r="IH718" t="s">
        <v>285</v>
      </c>
      <c r="IK718">
        <v>-2</v>
      </c>
      <c r="IL718" t="s">
        <v>279</v>
      </c>
      <c r="IM718" t="s">
        <v>280</v>
      </c>
      <c r="IN718" t="s">
        <v>661</v>
      </c>
      <c r="IP718" t="s">
        <v>692</v>
      </c>
    </row>
    <row r="719" spans="1:250" x14ac:dyDescent="0.25">
      <c r="A719">
        <v>44526</v>
      </c>
      <c r="B719">
        <v>-890804480</v>
      </c>
      <c r="C719">
        <v>1837</v>
      </c>
      <c r="D719" t="s">
        <v>273</v>
      </c>
      <c r="E719" t="s">
        <v>274</v>
      </c>
      <c r="F719">
        <v>9695</v>
      </c>
      <c r="G719" t="s">
        <v>281</v>
      </c>
      <c r="H719" t="s">
        <v>282</v>
      </c>
      <c r="I719">
        <v>424</v>
      </c>
      <c r="J719" t="s">
        <v>399</v>
      </c>
      <c r="K719" t="s">
        <v>400</v>
      </c>
      <c r="L719">
        <v>21324</v>
      </c>
      <c r="M719" t="s">
        <v>283</v>
      </c>
      <c r="N719" t="s">
        <v>284</v>
      </c>
      <c r="O719">
        <v>21324</v>
      </c>
      <c r="P719" t="s">
        <v>283</v>
      </c>
      <c r="Q719" t="s">
        <v>284</v>
      </c>
      <c r="R719" t="s">
        <v>338</v>
      </c>
      <c r="S719" s="46">
        <v>-1556.65</v>
      </c>
      <c r="U719" s="46">
        <v>24</v>
      </c>
      <c r="IF719">
        <v>21324</v>
      </c>
      <c r="IG719" t="s">
        <v>283</v>
      </c>
      <c r="IH719" t="s">
        <v>285</v>
      </c>
      <c r="IK719">
        <v>-2</v>
      </c>
      <c r="IL719" t="s">
        <v>279</v>
      </c>
      <c r="IM719" t="s">
        <v>280</v>
      </c>
      <c r="IN719" t="s">
        <v>661</v>
      </c>
      <c r="IP719" t="s">
        <v>692</v>
      </c>
    </row>
    <row r="720" spans="1:250" x14ac:dyDescent="0.25">
      <c r="A720">
        <v>44527</v>
      </c>
      <c r="B720">
        <v>-890804480</v>
      </c>
      <c r="C720">
        <v>1837</v>
      </c>
      <c r="D720" t="s">
        <v>273</v>
      </c>
      <c r="E720" t="s">
        <v>274</v>
      </c>
      <c r="F720">
        <v>9695</v>
      </c>
      <c r="G720" t="s">
        <v>281</v>
      </c>
      <c r="H720" t="s">
        <v>282</v>
      </c>
      <c r="I720">
        <v>422</v>
      </c>
      <c r="J720" t="s">
        <v>401</v>
      </c>
      <c r="K720" t="s">
        <v>402</v>
      </c>
      <c r="L720">
        <v>21324</v>
      </c>
      <c r="M720" t="s">
        <v>283</v>
      </c>
      <c r="N720" t="s">
        <v>284</v>
      </c>
      <c r="O720">
        <v>21324</v>
      </c>
      <c r="P720" t="s">
        <v>283</v>
      </c>
      <c r="Q720" t="s">
        <v>284</v>
      </c>
      <c r="R720" t="s">
        <v>338</v>
      </c>
      <c r="S720" s="46">
        <v>-2075.5300000000002</v>
      </c>
      <c r="U720" s="46">
        <v>24</v>
      </c>
      <c r="IF720">
        <v>21324</v>
      </c>
      <c r="IG720" t="s">
        <v>283</v>
      </c>
      <c r="IH720" t="s">
        <v>285</v>
      </c>
      <c r="IK720">
        <v>-2</v>
      </c>
      <c r="IL720" t="s">
        <v>279</v>
      </c>
      <c r="IM720" t="s">
        <v>280</v>
      </c>
      <c r="IN720" t="s">
        <v>661</v>
      </c>
      <c r="IP720" t="s">
        <v>692</v>
      </c>
    </row>
    <row r="721" spans="1:250" x14ac:dyDescent="0.25">
      <c r="A721">
        <v>44528</v>
      </c>
      <c r="B721">
        <v>-890804480</v>
      </c>
      <c r="C721">
        <v>1837</v>
      </c>
      <c r="D721" t="s">
        <v>273</v>
      </c>
      <c r="E721" t="s">
        <v>274</v>
      </c>
      <c r="F721">
        <v>9695</v>
      </c>
      <c r="G721" t="s">
        <v>281</v>
      </c>
      <c r="H721" t="s">
        <v>282</v>
      </c>
      <c r="I721">
        <v>420</v>
      </c>
      <c r="J721" t="s">
        <v>403</v>
      </c>
      <c r="K721" t="s">
        <v>404</v>
      </c>
      <c r="L721">
        <v>21324</v>
      </c>
      <c r="M721" t="s">
        <v>283</v>
      </c>
      <c r="N721" t="s">
        <v>284</v>
      </c>
      <c r="O721">
        <v>21324</v>
      </c>
      <c r="P721" t="s">
        <v>283</v>
      </c>
      <c r="Q721" t="s">
        <v>284</v>
      </c>
      <c r="R721" t="s">
        <v>338</v>
      </c>
      <c r="S721" s="46">
        <v>-1210.72</v>
      </c>
      <c r="U721" s="46">
        <v>24</v>
      </c>
      <c r="IF721">
        <v>21324</v>
      </c>
      <c r="IG721" t="s">
        <v>283</v>
      </c>
      <c r="IH721" t="s">
        <v>285</v>
      </c>
      <c r="IK721">
        <v>-2</v>
      </c>
      <c r="IL721" t="s">
        <v>279</v>
      </c>
      <c r="IM721" t="s">
        <v>280</v>
      </c>
      <c r="IN721" t="s">
        <v>661</v>
      </c>
      <c r="IP721" t="s">
        <v>692</v>
      </c>
    </row>
    <row r="722" spans="1:250" x14ac:dyDescent="0.25">
      <c r="A722">
        <v>44529</v>
      </c>
      <c r="B722">
        <v>-890804480</v>
      </c>
      <c r="C722">
        <v>1837</v>
      </c>
      <c r="D722" t="s">
        <v>273</v>
      </c>
      <c r="E722" t="s">
        <v>274</v>
      </c>
      <c r="F722">
        <v>9695</v>
      </c>
      <c r="G722" t="s">
        <v>281</v>
      </c>
      <c r="H722" t="s">
        <v>282</v>
      </c>
      <c r="I722">
        <v>437</v>
      </c>
      <c r="J722" t="s">
        <v>658</v>
      </c>
      <c r="K722" t="s">
        <v>659</v>
      </c>
      <c r="L722">
        <v>21324</v>
      </c>
      <c r="M722" t="s">
        <v>283</v>
      </c>
      <c r="N722" t="s">
        <v>284</v>
      </c>
      <c r="O722">
        <v>21324</v>
      </c>
      <c r="P722" t="s">
        <v>283</v>
      </c>
      <c r="Q722" t="s">
        <v>284</v>
      </c>
      <c r="R722" t="s">
        <v>338</v>
      </c>
      <c r="S722" s="46">
        <v>-1743.37</v>
      </c>
      <c r="U722" s="46">
        <v>24</v>
      </c>
      <c r="IF722">
        <v>21324</v>
      </c>
      <c r="IG722" t="s">
        <v>283</v>
      </c>
      <c r="IH722" t="s">
        <v>285</v>
      </c>
      <c r="IK722">
        <v>-2</v>
      </c>
      <c r="IL722" t="s">
        <v>279</v>
      </c>
      <c r="IM722" t="s">
        <v>280</v>
      </c>
      <c r="IN722" t="s">
        <v>661</v>
      </c>
      <c r="IP722" t="s">
        <v>692</v>
      </c>
    </row>
    <row r="723" spans="1:250" x14ac:dyDescent="0.25">
      <c r="A723">
        <v>44530</v>
      </c>
      <c r="B723">
        <v>-890804480</v>
      </c>
      <c r="C723">
        <v>1837</v>
      </c>
      <c r="D723" t="s">
        <v>273</v>
      </c>
      <c r="E723" t="s">
        <v>274</v>
      </c>
      <c r="F723">
        <v>9695</v>
      </c>
      <c r="G723" t="s">
        <v>281</v>
      </c>
      <c r="H723" t="s">
        <v>282</v>
      </c>
      <c r="I723">
        <v>436</v>
      </c>
      <c r="J723" t="s">
        <v>656</v>
      </c>
      <c r="K723" t="s">
        <v>657</v>
      </c>
      <c r="L723">
        <v>21324</v>
      </c>
      <c r="M723" t="s">
        <v>283</v>
      </c>
      <c r="N723" t="s">
        <v>284</v>
      </c>
      <c r="O723">
        <v>21324</v>
      </c>
      <c r="P723" t="s">
        <v>283</v>
      </c>
      <c r="Q723" t="s">
        <v>284</v>
      </c>
      <c r="R723" t="s">
        <v>338</v>
      </c>
      <c r="S723" s="46">
        <v>-1046.02</v>
      </c>
      <c r="U723" s="46">
        <v>24</v>
      </c>
      <c r="IF723">
        <v>21324</v>
      </c>
      <c r="IG723" t="s">
        <v>283</v>
      </c>
      <c r="IH723" t="s">
        <v>285</v>
      </c>
      <c r="IK723">
        <v>-2</v>
      </c>
      <c r="IL723" t="s">
        <v>279</v>
      </c>
      <c r="IM723" t="s">
        <v>280</v>
      </c>
      <c r="IN723" t="s">
        <v>661</v>
      </c>
      <c r="IP723" t="s">
        <v>692</v>
      </c>
    </row>
    <row r="724" spans="1:250" x14ac:dyDescent="0.25">
      <c r="A724">
        <v>44531</v>
      </c>
      <c r="B724">
        <v>-890804480</v>
      </c>
      <c r="C724">
        <v>1837</v>
      </c>
      <c r="D724" t="s">
        <v>273</v>
      </c>
      <c r="E724" t="s">
        <v>274</v>
      </c>
      <c r="F724">
        <v>9695</v>
      </c>
      <c r="G724" t="s">
        <v>281</v>
      </c>
      <c r="H724" t="s">
        <v>282</v>
      </c>
      <c r="I724">
        <v>435</v>
      </c>
      <c r="J724" t="s">
        <v>491</v>
      </c>
      <c r="K724" t="s">
        <v>492</v>
      </c>
      <c r="L724">
        <v>21324</v>
      </c>
      <c r="M724" t="s">
        <v>283</v>
      </c>
      <c r="N724" t="s">
        <v>284</v>
      </c>
      <c r="O724">
        <v>21324</v>
      </c>
      <c r="P724" t="s">
        <v>283</v>
      </c>
      <c r="Q724" t="s">
        <v>284</v>
      </c>
      <c r="R724" t="s">
        <v>338</v>
      </c>
      <c r="S724" s="46">
        <v>-1046.02</v>
      </c>
      <c r="U724" s="46">
        <v>24</v>
      </c>
      <c r="IF724">
        <v>21324</v>
      </c>
      <c r="IG724" t="s">
        <v>283</v>
      </c>
      <c r="IH724" t="s">
        <v>285</v>
      </c>
      <c r="IK724">
        <v>-2</v>
      </c>
      <c r="IL724" t="s">
        <v>279</v>
      </c>
      <c r="IM724" t="s">
        <v>280</v>
      </c>
      <c r="IN724" t="s">
        <v>661</v>
      </c>
      <c r="IP724" t="s">
        <v>692</v>
      </c>
    </row>
    <row r="725" spans="1:250" x14ac:dyDescent="0.25">
      <c r="A725">
        <v>44532</v>
      </c>
      <c r="B725">
        <v>-890804480</v>
      </c>
      <c r="C725">
        <v>1837</v>
      </c>
      <c r="D725" t="s">
        <v>273</v>
      </c>
      <c r="E725" t="s">
        <v>274</v>
      </c>
      <c r="F725">
        <v>13794</v>
      </c>
      <c r="G725" t="s">
        <v>275</v>
      </c>
      <c r="H725" t="s">
        <v>276</v>
      </c>
      <c r="I725">
        <v>422</v>
      </c>
      <c r="J725" t="s">
        <v>401</v>
      </c>
      <c r="K725" t="s">
        <v>402</v>
      </c>
      <c r="L725">
        <v>22128</v>
      </c>
      <c r="M725" t="s">
        <v>277</v>
      </c>
      <c r="N725" t="s">
        <v>278</v>
      </c>
      <c r="O725">
        <v>22128</v>
      </c>
      <c r="P725" t="s">
        <v>277</v>
      </c>
      <c r="Q725" t="s">
        <v>278</v>
      </c>
      <c r="R725" t="s">
        <v>338</v>
      </c>
      <c r="S725" s="46">
        <v>-152.66999999999999</v>
      </c>
      <c r="U725" s="46">
        <v>24</v>
      </c>
      <c r="IF725">
        <v>22128</v>
      </c>
      <c r="IG725" t="s">
        <v>277</v>
      </c>
      <c r="IH725" t="s">
        <v>319</v>
      </c>
      <c r="IK725">
        <v>-2</v>
      </c>
      <c r="IL725" t="s">
        <v>279</v>
      </c>
      <c r="IM725" t="s">
        <v>280</v>
      </c>
      <c r="IN725" t="s">
        <v>663</v>
      </c>
      <c r="IP725" t="s">
        <v>693</v>
      </c>
    </row>
    <row r="726" spans="1:250" x14ac:dyDescent="0.25">
      <c r="A726">
        <v>44533</v>
      </c>
      <c r="B726">
        <v>-890804480</v>
      </c>
      <c r="C726">
        <v>1837</v>
      </c>
      <c r="D726" t="s">
        <v>273</v>
      </c>
      <c r="E726" t="s">
        <v>274</v>
      </c>
      <c r="F726">
        <v>13794</v>
      </c>
      <c r="G726" t="s">
        <v>275</v>
      </c>
      <c r="H726" t="s">
        <v>276</v>
      </c>
      <c r="I726">
        <v>420</v>
      </c>
      <c r="J726" t="s">
        <v>403</v>
      </c>
      <c r="K726" t="s">
        <v>404</v>
      </c>
      <c r="L726">
        <v>22128</v>
      </c>
      <c r="M726" t="s">
        <v>277</v>
      </c>
      <c r="N726" t="s">
        <v>278</v>
      </c>
      <c r="O726">
        <v>22128</v>
      </c>
      <c r="P726" t="s">
        <v>277</v>
      </c>
      <c r="Q726" t="s">
        <v>278</v>
      </c>
      <c r="R726" t="s">
        <v>338</v>
      </c>
      <c r="S726" s="46">
        <v>-89.06</v>
      </c>
      <c r="U726" s="46">
        <v>24</v>
      </c>
      <c r="IF726">
        <v>22128</v>
      </c>
      <c r="IG726" t="s">
        <v>277</v>
      </c>
      <c r="IH726" t="s">
        <v>319</v>
      </c>
      <c r="IK726">
        <v>-2</v>
      </c>
      <c r="IL726" t="s">
        <v>279</v>
      </c>
      <c r="IM726" t="s">
        <v>280</v>
      </c>
      <c r="IN726" t="s">
        <v>663</v>
      </c>
      <c r="IP726" t="s">
        <v>693</v>
      </c>
    </row>
    <row r="727" spans="1:250" x14ac:dyDescent="0.25">
      <c r="A727">
        <v>44534</v>
      </c>
      <c r="B727">
        <v>-890804480</v>
      </c>
      <c r="C727">
        <v>1837</v>
      </c>
      <c r="D727" t="s">
        <v>273</v>
      </c>
      <c r="E727" t="s">
        <v>274</v>
      </c>
      <c r="F727">
        <v>13794</v>
      </c>
      <c r="G727" t="s">
        <v>275</v>
      </c>
      <c r="H727" t="s">
        <v>276</v>
      </c>
      <c r="I727">
        <v>411</v>
      </c>
      <c r="J727" t="s">
        <v>393</v>
      </c>
      <c r="K727" t="s">
        <v>394</v>
      </c>
      <c r="L727">
        <v>22128</v>
      </c>
      <c r="M727" t="s">
        <v>277</v>
      </c>
      <c r="N727" t="s">
        <v>278</v>
      </c>
      <c r="O727">
        <v>22128</v>
      </c>
      <c r="P727" t="s">
        <v>277</v>
      </c>
      <c r="Q727" t="s">
        <v>278</v>
      </c>
      <c r="R727" t="s">
        <v>338</v>
      </c>
      <c r="S727" s="46">
        <v>-151.32</v>
      </c>
      <c r="U727" s="46">
        <v>24</v>
      </c>
      <c r="IF727">
        <v>22128</v>
      </c>
      <c r="IG727" t="s">
        <v>277</v>
      </c>
      <c r="IH727" t="s">
        <v>319</v>
      </c>
      <c r="IK727">
        <v>-2</v>
      </c>
      <c r="IL727" t="s">
        <v>279</v>
      </c>
      <c r="IM727" t="s">
        <v>280</v>
      </c>
      <c r="IN727" t="s">
        <v>663</v>
      </c>
      <c r="IP727" t="s">
        <v>693</v>
      </c>
    </row>
    <row r="728" spans="1:250" x14ac:dyDescent="0.25">
      <c r="A728">
        <v>44535</v>
      </c>
      <c r="B728">
        <v>-890804480</v>
      </c>
      <c r="C728">
        <v>1837</v>
      </c>
      <c r="D728" t="s">
        <v>273</v>
      </c>
      <c r="E728" t="s">
        <v>274</v>
      </c>
      <c r="F728">
        <v>13794</v>
      </c>
      <c r="G728" t="s">
        <v>275</v>
      </c>
      <c r="H728" t="s">
        <v>276</v>
      </c>
      <c r="I728">
        <v>436</v>
      </c>
      <c r="J728" t="s">
        <v>656</v>
      </c>
      <c r="K728" t="s">
        <v>657</v>
      </c>
      <c r="L728">
        <v>22128</v>
      </c>
      <c r="M728" t="s">
        <v>277</v>
      </c>
      <c r="N728" t="s">
        <v>278</v>
      </c>
      <c r="O728">
        <v>22128</v>
      </c>
      <c r="P728" t="s">
        <v>277</v>
      </c>
      <c r="Q728" t="s">
        <v>278</v>
      </c>
      <c r="R728" t="s">
        <v>338</v>
      </c>
      <c r="S728" s="46">
        <v>-76.33</v>
      </c>
      <c r="U728" s="46">
        <v>24</v>
      </c>
      <c r="IF728">
        <v>22128</v>
      </c>
      <c r="IG728" t="s">
        <v>277</v>
      </c>
      <c r="IH728" t="s">
        <v>319</v>
      </c>
      <c r="IK728">
        <v>-2</v>
      </c>
      <c r="IL728" t="s">
        <v>279</v>
      </c>
      <c r="IM728" t="s">
        <v>280</v>
      </c>
      <c r="IN728" t="s">
        <v>663</v>
      </c>
      <c r="IP728" t="s">
        <v>693</v>
      </c>
    </row>
    <row r="729" spans="1:250" x14ac:dyDescent="0.25">
      <c r="A729">
        <v>44536</v>
      </c>
      <c r="B729">
        <v>-890804480</v>
      </c>
      <c r="C729">
        <v>1837</v>
      </c>
      <c r="D729" t="s">
        <v>273</v>
      </c>
      <c r="E729" t="s">
        <v>274</v>
      </c>
      <c r="F729">
        <v>13794</v>
      </c>
      <c r="G729" t="s">
        <v>275</v>
      </c>
      <c r="H729" t="s">
        <v>276</v>
      </c>
      <c r="I729">
        <v>435</v>
      </c>
      <c r="J729" t="s">
        <v>491</v>
      </c>
      <c r="K729" t="s">
        <v>492</v>
      </c>
      <c r="L729">
        <v>22128</v>
      </c>
      <c r="M729" t="s">
        <v>277</v>
      </c>
      <c r="N729" t="s">
        <v>278</v>
      </c>
      <c r="O729">
        <v>22128</v>
      </c>
      <c r="P729" t="s">
        <v>277</v>
      </c>
      <c r="Q729" t="s">
        <v>278</v>
      </c>
      <c r="R729" t="s">
        <v>338</v>
      </c>
      <c r="S729" s="46">
        <v>-76.33</v>
      </c>
      <c r="U729" s="46">
        <v>24</v>
      </c>
      <c r="IF729">
        <v>22128</v>
      </c>
      <c r="IG729" t="s">
        <v>277</v>
      </c>
      <c r="IH729" t="s">
        <v>319</v>
      </c>
      <c r="IK729">
        <v>-2</v>
      </c>
      <c r="IL729" t="s">
        <v>279</v>
      </c>
      <c r="IM729" t="s">
        <v>280</v>
      </c>
      <c r="IN729" t="s">
        <v>663</v>
      </c>
      <c r="IP729" t="s">
        <v>693</v>
      </c>
    </row>
    <row r="730" spans="1:250" x14ac:dyDescent="0.25">
      <c r="A730">
        <v>44537</v>
      </c>
      <c r="B730">
        <v>-890804480</v>
      </c>
      <c r="C730">
        <v>1837</v>
      </c>
      <c r="D730" t="s">
        <v>273</v>
      </c>
      <c r="E730" t="s">
        <v>274</v>
      </c>
      <c r="F730">
        <v>13794</v>
      </c>
      <c r="G730" t="s">
        <v>275</v>
      </c>
      <c r="H730" t="s">
        <v>276</v>
      </c>
      <c r="I730">
        <v>431</v>
      </c>
      <c r="J730" t="s">
        <v>493</v>
      </c>
      <c r="K730" t="s">
        <v>494</v>
      </c>
      <c r="L730">
        <v>22128</v>
      </c>
      <c r="M730" t="s">
        <v>277</v>
      </c>
      <c r="N730" t="s">
        <v>278</v>
      </c>
      <c r="O730">
        <v>22128</v>
      </c>
      <c r="P730" t="s">
        <v>277</v>
      </c>
      <c r="Q730" t="s">
        <v>278</v>
      </c>
      <c r="R730" t="s">
        <v>338</v>
      </c>
      <c r="S730" s="46">
        <v>-114.5</v>
      </c>
      <c r="U730" s="46">
        <v>24</v>
      </c>
      <c r="IF730">
        <v>22128</v>
      </c>
      <c r="IG730" t="s">
        <v>277</v>
      </c>
      <c r="IH730" t="s">
        <v>319</v>
      </c>
      <c r="IK730">
        <v>-2</v>
      </c>
      <c r="IL730" t="s">
        <v>279</v>
      </c>
      <c r="IM730" t="s">
        <v>280</v>
      </c>
      <c r="IN730" t="s">
        <v>663</v>
      </c>
      <c r="IP730" t="s">
        <v>693</v>
      </c>
    </row>
    <row r="731" spans="1:250" x14ac:dyDescent="0.25">
      <c r="A731">
        <v>44538</v>
      </c>
      <c r="B731">
        <v>-890804480</v>
      </c>
      <c r="C731">
        <v>1837</v>
      </c>
      <c r="D731" t="s">
        <v>273</v>
      </c>
      <c r="E731" t="s">
        <v>274</v>
      </c>
      <c r="F731">
        <v>13794</v>
      </c>
      <c r="G731" t="s">
        <v>275</v>
      </c>
      <c r="H731" t="s">
        <v>276</v>
      </c>
      <c r="I731">
        <v>429</v>
      </c>
      <c r="J731" t="s">
        <v>395</v>
      </c>
      <c r="K731" t="s">
        <v>396</v>
      </c>
      <c r="L731">
        <v>22128</v>
      </c>
      <c r="M731" t="s">
        <v>277</v>
      </c>
      <c r="N731" t="s">
        <v>278</v>
      </c>
      <c r="O731">
        <v>22128</v>
      </c>
      <c r="P731" t="s">
        <v>277</v>
      </c>
      <c r="Q731" t="s">
        <v>278</v>
      </c>
      <c r="R731" t="s">
        <v>338</v>
      </c>
      <c r="S731" s="46">
        <v>-155.36000000000001</v>
      </c>
      <c r="U731" s="46">
        <v>24</v>
      </c>
      <c r="IF731">
        <v>22128</v>
      </c>
      <c r="IG731" t="s">
        <v>277</v>
      </c>
      <c r="IH731" t="s">
        <v>319</v>
      </c>
      <c r="IK731">
        <v>-2</v>
      </c>
      <c r="IL731" t="s">
        <v>279</v>
      </c>
      <c r="IM731" t="s">
        <v>280</v>
      </c>
      <c r="IN731" t="s">
        <v>663</v>
      </c>
      <c r="IP731" t="s">
        <v>693</v>
      </c>
    </row>
    <row r="732" spans="1:250" x14ac:dyDescent="0.25">
      <c r="A732">
        <v>44539</v>
      </c>
      <c r="B732">
        <v>-890804480</v>
      </c>
      <c r="C732">
        <v>1837</v>
      </c>
      <c r="D732" t="s">
        <v>273</v>
      </c>
      <c r="E732" t="s">
        <v>274</v>
      </c>
      <c r="F732">
        <v>13794</v>
      </c>
      <c r="G732" t="s">
        <v>275</v>
      </c>
      <c r="H732" t="s">
        <v>276</v>
      </c>
      <c r="I732">
        <v>427</v>
      </c>
      <c r="J732" t="s">
        <v>397</v>
      </c>
      <c r="K732" t="s">
        <v>398</v>
      </c>
      <c r="L732">
        <v>22128</v>
      </c>
      <c r="M732" t="s">
        <v>277</v>
      </c>
      <c r="N732" t="s">
        <v>278</v>
      </c>
      <c r="O732">
        <v>22128</v>
      </c>
      <c r="P732" t="s">
        <v>277</v>
      </c>
      <c r="Q732" t="s">
        <v>278</v>
      </c>
      <c r="R732" t="s">
        <v>338</v>
      </c>
      <c r="S732" s="46">
        <v>-89.06</v>
      </c>
      <c r="U732" s="46">
        <v>24</v>
      </c>
      <c r="IF732">
        <v>22128</v>
      </c>
      <c r="IG732" t="s">
        <v>277</v>
      </c>
      <c r="IH732" t="s">
        <v>319</v>
      </c>
      <c r="IK732">
        <v>-2</v>
      </c>
      <c r="IL732" t="s">
        <v>279</v>
      </c>
      <c r="IM732" t="s">
        <v>280</v>
      </c>
      <c r="IN732" t="s">
        <v>663</v>
      </c>
      <c r="IP732" t="s">
        <v>693</v>
      </c>
    </row>
    <row r="733" spans="1:250" x14ac:dyDescent="0.25">
      <c r="A733">
        <v>44540</v>
      </c>
      <c r="B733">
        <v>-890804480</v>
      </c>
      <c r="C733">
        <v>1837</v>
      </c>
      <c r="D733" t="s">
        <v>273</v>
      </c>
      <c r="E733" t="s">
        <v>274</v>
      </c>
      <c r="F733">
        <v>13794</v>
      </c>
      <c r="G733" t="s">
        <v>275</v>
      </c>
      <c r="H733" t="s">
        <v>276</v>
      </c>
      <c r="I733">
        <v>424</v>
      </c>
      <c r="J733" t="s">
        <v>399</v>
      </c>
      <c r="K733" t="s">
        <v>400</v>
      </c>
      <c r="L733">
        <v>22128</v>
      </c>
      <c r="M733" t="s">
        <v>277</v>
      </c>
      <c r="N733" t="s">
        <v>278</v>
      </c>
      <c r="O733">
        <v>22128</v>
      </c>
      <c r="P733" t="s">
        <v>277</v>
      </c>
      <c r="Q733" t="s">
        <v>278</v>
      </c>
      <c r="R733" t="s">
        <v>338</v>
      </c>
      <c r="S733" s="46">
        <v>-114.5</v>
      </c>
      <c r="U733" s="46">
        <v>24</v>
      </c>
      <c r="IF733">
        <v>22128</v>
      </c>
      <c r="IG733" t="s">
        <v>277</v>
      </c>
      <c r="IH733" t="s">
        <v>319</v>
      </c>
      <c r="IK733">
        <v>-2</v>
      </c>
      <c r="IL733" t="s">
        <v>279</v>
      </c>
      <c r="IM733" t="s">
        <v>280</v>
      </c>
      <c r="IN733" t="s">
        <v>663</v>
      </c>
      <c r="IP733" t="s">
        <v>693</v>
      </c>
    </row>
    <row r="734" spans="1:250" x14ac:dyDescent="0.25">
      <c r="A734">
        <v>44541</v>
      </c>
      <c r="B734">
        <v>-890804480</v>
      </c>
      <c r="C734">
        <v>1837</v>
      </c>
      <c r="D734" t="s">
        <v>273</v>
      </c>
      <c r="E734" t="s">
        <v>274</v>
      </c>
      <c r="F734">
        <v>13794</v>
      </c>
      <c r="G734" t="s">
        <v>275</v>
      </c>
      <c r="H734" t="s">
        <v>276</v>
      </c>
      <c r="I734">
        <v>437</v>
      </c>
      <c r="J734" t="s">
        <v>658</v>
      </c>
      <c r="K734" t="s">
        <v>659</v>
      </c>
      <c r="L734">
        <v>22128</v>
      </c>
      <c r="M734" t="s">
        <v>277</v>
      </c>
      <c r="N734" t="s">
        <v>278</v>
      </c>
      <c r="O734">
        <v>22128</v>
      </c>
      <c r="P734" t="s">
        <v>277</v>
      </c>
      <c r="Q734" t="s">
        <v>278</v>
      </c>
      <c r="R734" t="s">
        <v>338</v>
      </c>
      <c r="S734" s="46">
        <v>-127.22</v>
      </c>
      <c r="U734" s="46">
        <v>24</v>
      </c>
      <c r="IF734">
        <v>22128</v>
      </c>
      <c r="IG734" t="s">
        <v>277</v>
      </c>
      <c r="IH734" t="s">
        <v>319</v>
      </c>
      <c r="IK734">
        <v>-2</v>
      </c>
      <c r="IL734" t="s">
        <v>279</v>
      </c>
      <c r="IM734" t="s">
        <v>280</v>
      </c>
      <c r="IN734" t="s">
        <v>663</v>
      </c>
      <c r="IP734" t="s">
        <v>693</v>
      </c>
    </row>
    <row r="735" spans="1:250" x14ac:dyDescent="0.25">
      <c r="A735">
        <v>44542</v>
      </c>
      <c r="B735">
        <v>-890804480</v>
      </c>
      <c r="C735">
        <v>1837</v>
      </c>
      <c r="D735" t="s">
        <v>273</v>
      </c>
      <c r="E735" t="s">
        <v>274</v>
      </c>
      <c r="F735">
        <v>1848</v>
      </c>
      <c r="G735" t="s">
        <v>286</v>
      </c>
      <c r="H735" t="s">
        <v>274</v>
      </c>
      <c r="I735">
        <v>427</v>
      </c>
      <c r="J735" t="s">
        <v>397</v>
      </c>
      <c r="K735" t="s">
        <v>398</v>
      </c>
      <c r="L735">
        <v>30192</v>
      </c>
      <c r="M735" t="s">
        <v>357</v>
      </c>
      <c r="N735" t="s">
        <v>358</v>
      </c>
      <c r="O735">
        <v>30192</v>
      </c>
      <c r="P735" t="s">
        <v>357</v>
      </c>
      <c r="Q735" t="s">
        <v>358</v>
      </c>
      <c r="R735" t="s">
        <v>338</v>
      </c>
      <c r="S735" s="46">
        <v>-7607.98</v>
      </c>
      <c r="U735" s="46">
        <v>24</v>
      </c>
      <c r="IF735">
        <v>30192</v>
      </c>
      <c r="IG735" t="s">
        <v>357</v>
      </c>
      <c r="IH735" t="s">
        <v>288</v>
      </c>
      <c r="IK735">
        <v>-2</v>
      </c>
      <c r="IL735" t="s">
        <v>279</v>
      </c>
      <c r="IM735" t="s">
        <v>280</v>
      </c>
      <c r="IN735" t="s">
        <v>654</v>
      </c>
      <c r="IP735" t="s">
        <v>694</v>
      </c>
    </row>
    <row r="736" spans="1:250" x14ac:dyDescent="0.25">
      <c r="A736">
        <v>44543</v>
      </c>
      <c r="B736">
        <v>-890804480</v>
      </c>
      <c r="C736">
        <v>1837</v>
      </c>
      <c r="D736" t="s">
        <v>273</v>
      </c>
      <c r="E736" t="s">
        <v>274</v>
      </c>
      <c r="F736">
        <v>1848</v>
      </c>
      <c r="G736" t="s">
        <v>286</v>
      </c>
      <c r="H736" t="s">
        <v>274</v>
      </c>
      <c r="I736">
        <v>424</v>
      </c>
      <c r="J736" t="s">
        <v>399</v>
      </c>
      <c r="K736" t="s">
        <v>400</v>
      </c>
      <c r="L736">
        <v>30192</v>
      </c>
      <c r="M736" t="s">
        <v>357</v>
      </c>
      <c r="N736" t="s">
        <v>358</v>
      </c>
      <c r="O736">
        <v>30192</v>
      </c>
      <c r="P736" t="s">
        <v>357</v>
      </c>
      <c r="Q736" t="s">
        <v>358</v>
      </c>
      <c r="R736" t="s">
        <v>338</v>
      </c>
      <c r="S736" s="46">
        <v>-6319.97</v>
      </c>
      <c r="U736" s="46">
        <v>24</v>
      </c>
      <c r="IF736">
        <v>30192</v>
      </c>
      <c r="IG736" t="s">
        <v>357</v>
      </c>
      <c r="IH736" t="s">
        <v>288</v>
      </c>
      <c r="IK736">
        <v>-2</v>
      </c>
      <c r="IL736" t="s">
        <v>279</v>
      </c>
      <c r="IM736" t="s">
        <v>280</v>
      </c>
      <c r="IN736" t="s">
        <v>654</v>
      </c>
      <c r="IP736" t="s">
        <v>694</v>
      </c>
    </row>
    <row r="737" spans="1:250" x14ac:dyDescent="0.25">
      <c r="A737">
        <v>44544</v>
      </c>
      <c r="B737">
        <v>-890804480</v>
      </c>
      <c r="C737">
        <v>1837</v>
      </c>
      <c r="D737" t="s">
        <v>273</v>
      </c>
      <c r="E737" t="s">
        <v>274</v>
      </c>
      <c r="F737">
        <v>1848</v>
      </c>
      <c r="G737" t="s">
        <v>286</v>
      </c>
      <c r="H737" t="s">
        <v>274</v>
      </c>
      <c r="I737">
        <v>422</v>
      </c>
      <c r="J737" t="s">
        <v>401</v>
      </c>
      <c r="K737" t="s">
        <v>402</v>
      </c>
      <c r="L737">
        <v>30192</v>
      </c>
      <c r="M737" t="s">
        <v>357</v>
      </c>
      <c r="N737" t="s">
        <v>358</v>
      </c>
      <c r="O737">
        <v>30192</v>
      </c>
      <c r="P737" t="s">
        <v>357</v>
      </c>
      <c r="Q737" t="s">
        <v>358</v>
      </c>
      <c r="R737" t="s">
        <v>338</v>
      </c>
      <c r="S737" s="46">
        <v>-8426.6299999999992</v>
      </c>
      <c r="U737" s="46">
        <v>24</v>
      </c>
      <c r="IF737">
        <v>30192</v>
      </c>
      <c r="IG737" t="s">
        <v>357</v>
      </c>
      <c r="IH737" t="s">
        <v>288</v>
      </c>
      <c r="IK737">
        <v>-2</v>
      </c>
      <c r="IL737" t="s">
        <v>279</v>
      </c>
      <c r="IM737" t="s">
        <v>280</v>
      </c>
      <c r="IN737" t="s">
        <v>654</v>
      </c>
      <c r="IP737" t="s">
        <v>694</v>
      </c>
    </row>
    <row r="738" spans="1:250" x14ac:dyDescent="0.25">
      <c r="A738">
        <v>44545</v>
      </c>
      <c r="B738">
        <v>-890804480</v>
      </c>
      <c r="C738">
        <v>1837</v>
      </c>
      <c r="D738" t="s">
        <v>273</v>
      </c>
      <c r="E738" t="s">
        <v>274</v>
      </c>
      <c r="F738">
        <v>1848</v>
      </c>
      <c r="G738" t="s">
        <v>286</v>
      </c>
      <c r="H738" t="s">
        <v>274</v>
      </c>
      <c r="I738">
        <v>420</v>
      </c>
      <c r="J738" t="s">
        <v>403</v>
      </c>
      <c r="K738" t="s">
        <v>404</v>
      </c>
      <c r="L738">
        <v>30192</v>
      </c>
      <c r="M738" t="s">
        <v>357</v>
      </c>
      <c r="N738" t="s">
        <v>358</v>
      </c>
      <c r="O738">
        <v>30192</v>
      </c>
      <c r="P738" t="s">
        <v>357</v>
      </c>
      <c r="Q738" t="s">
        <v>358</v>
      </c>
      <c r="R738" t="s">
        <v>338</v>
      </c>
      <c r="S738" s="46">
        <v>-4915.53</v>
      </c>
      <c r="U738" s="46">
        <v>24</v>
      </c>
      <c r="IF738">
        <v>30192</v>
      </c>
      <c r="IG738" t="s">
        <v>357</v>
      </c>
      <c r="IH738" t="s">
        <v>288</v>
      </c>
      <c r="IK738">
        <v>-2</v>
      </c>
      <c r="IL738" t="s">
        <v>279</v>
      </c>
      <c r="IM738" t="s">
        <v>280</v>
      </c>
      <c r="IN738" t="s">
        <v>654</v>
      </c>
      <c r="IP738" t="s">
        <v>694</v>
      </c>
    </row>
    <row r="739" spans="1:250" x14ac:dyDescent="0.25">
      <c r="A739">
        <v>44546</v>
      </c>
      <c r="B739">
        <v>-890804480</v>
      </c>
      <c r="C739">
        <v>1837</v>
      </c>
      <c r="D739" t="s">
        <v>273</v>
      </c>
      <c r="E739" t="s">
        <v>274</v>
      </c>
      <c r="F739">
        <v>1848</v>
      </c>
      <c r="G739" t="s">
        <v>286</v>
      </c>
      <c r="H739" t="s">
        <v>274</v>
      </c>
      <c r="I739">
        <v>411</v>
      </c>
      <c r="J739" t="s">
        <v>393</v>
      </c>
      <c r="K739" t="s">
        <v>394</v>
      </c>
      <c r="L739">
        <v>30192</v>
      </c>
      <c r="M739" t="s">
        <v>357</v>
      </c>
      <c r="N739" t="s">
        <v>358</v>
      </c>
      <c r="O739">
        <v>30192</v>
      </c>
      <c r="P739" t="s">
        <v>357</v>
      </c>
      <c r="Q739" t="s">
        <v>358</v>
      </c>
      <c r="R739" t="s">
        <v>338</v>
      </c>
      <c r="S739" s="46">
        <v>-8388.0400000000009</v>
      </c>
      <c r="U739" s="46">
        <v>24</v>
      </c>
      <c r="IF739">
        <v>30192</v>
      </c>
      <c r="IG739" t="s">
        <v>357</v>
      </c>
      <c r="IH739" t="s">
        <v>288</v>
      </c>
      <c r="IK739">
        <v>-2</v>
      </c>
      <c r="IL739" t="s">
        <v>279</v>
      </c>
      <c r="IM739" t="s">
        <v>280</v>
      </c>
      <c r="IN739" t="s">
        <v>654</v>
      </c>
      <c r="IP739" t="s">
        <v>694</v>
      </c>
    </row>
    <row r="740" spans="1:250" x14ac:dyDescent="0.25">
      <c r="A740">
        <v>44547</v>
      </c>
      <c r="B740">
        <v>-890804480</v>
      </c>
      <c r="C740">
        <v>1837</v>
      </c>
      <c r="D740" t="s">
        <v>273</v>
      </c>
      <c r="E740" t="s">
        <v>274</v>
      </c>
      <c r="F740">
        <v>7057</v>
      </c>
      <c r="G740" t="s">
        <v>291</v>
      </c>
      <c r="H740" t="s">
        <v>292</v>
      </c>
      <c r="I740">
        <v>411</v>
      </c>
      <c r="J740" t="s">
        <v>393</v>
      </c>
      <c r="K740" t="s">
        <v>394</v>
      </c>
      <c r="L740">
        <v>30192</v>
      </c>
      <c r="M740" t="s">
        <v>357</v>
      </c>
      <c r="N740" t="s">
        <v>358</v>
      </c>
      <c r="O740">
        <v>30192</v>
      </c>
      <c r="P740" t="s">
        <v>357</v>
      </c>
      <c r="Q740" t="s">
        <v>358</v>
      </c>
      <c r="R740" t="s">
        <v>338</v>
      </c>
      <c r="S740" s="46">
        <v>-44829.599999999999</v>
      </c>
      <c r="U740" s="46">
        <v>24</v>
      </c>
      <c r="IF740">
        <v>30192</v>
      </c>
      <c r="IG740" t="s">
        <v>357</v>
      </c>
      <c r="IH740" t="s">
        <v>293</v>
      </c>
      <c r="IK740">
        <v>-2</v>
      </c>
      <c r="IL740" t="s">
        <v>279</v>
      </c>
      <c r="IM740" t="s">
        <v>280</v>
      </c>
      <c r="IN740" t="s">
        <v>666</v>
      </c>
      <c r="IP740" t="s">
        <v>695</v>
      </c>
    </row>
    <row r="741" spans="1:250" x14ac:dyDescent="0.25">
      <c r="A741">
        <v>44548</v>
      </c>
      <c r="B741">
        <v>-890804480</v>
      </c>
      <c r="C741">
        <v>1837</v>
      </c>
      <c r="D741" t="s">
        <v>273</v>
      </c>
      <c r="E741" t="s">
        <v>274</v>
      </c>
      <c r="F741">
        <v>9695</v>
      </c>
      <c r="G741" t="s">
        <v>281</v>
      </c>
      <c r="H741" t="s">
        <v>282</v>
      </c>
      <c r="I741">
        <v>435</v>
      </c>
      <c r="J741" t="s">
        <v>491</v>
      </c>
      <c r="K741" t="s">
        <v>492</v>
      </c>
      <c r="L741">
        <v>30192</v>
      </c>
      <c r="M741" t="s">
        <v>357</v>
      </c>
      <c r="N741" t="s">
        <v>358</v>
      </c>
      <c r="O741">
        <v>30192</v>
      </c>
      <c r="P741" t="s">
        <v>357</v>
      </c>
      <c r="Q741" t="s">
        <v>358</v>
      </c>
      <c r="R741" t="s">
        <v>338</v>
      </c>
      <c r="S741" s="46">
        <v>-9395.49</v>
      </c>
      <c r="U741" s="46">
        <v>24</v>
      </c>
      <c r="IF741">
        <v>30192</v>
      </c>
      <c r="IG741" t="s">
        <v>357</v>
      </c>
      <c r="IH741" t="s">
        <v>285</v>
      </c>
      <c r="IK741">
        <v>-2</v>
      </c>
      <c r="IL741" t="s">
        <v>279</v>
      </c>
      <c r="IM741" t="s">
        <v>280</v>
      </c>
      <c r="IN741" t="s">
        <v>661</v>
      </c>
      <c r="IP741" t="s">
        <v>696</v>
      </c>
    </row>
    <row r="742" spans="1:250" x14ac:dyDescent="0.25">
      <c r="A742">
        <v>44549</v>
      </c>
      <c r="B742">
        <v>-890804480</v>
      </c>
      <c r="C742">
        <v>1837</v>
      </c>
      <c r="D742" t="s">
        <v>273</v>
      </c>
      <c r="E742" t="s">
        <v>274</v>
      </c>
      <c r="F742">
        <v>9695</v>
      </c>
      <c r="G742" t="s">
        <v>281</v>
      </c>
      <c r="H742" t="s">
        <v>282</v>
      </c>
      <c r="I742">
        <v>431</v>
      </c>
      <c r="J742" t="s">
        <v>493</v>
      </c>
      <c r="K742" t="s">
        <v>494</v>
      </c>
      <c r="L742">
        <v>30192</v>
      </c>
      <c r="M742" t="s">
        <v>357</v>
      </c>
      <c r="N742" t="s">
        <v>358</v>
      </c>
      <c r="O742">
        <v>30192</v>
      </c>
      <c r="P742" t="s">
        <v>357</v>
      </c>
      <c r="Q742" t="s">
        <v>358</v>
      </c>
      <c r="R742" t="s">
        <v>338</v>
      </c>
      <c r="S742" s="46">
        <v>-14036.89</v>
      </c>
      <c r="U742" s="46">
        <v>24</v>
      </c>
      <c r="IF742">
        <v>30192</v>
      </c>
      <c r="IG742" t="s">
        <v>357</v>
      </c>
      <c r="IH742" t="s">
        <v>285</v>
      </c>
      <c r="IK742">
        <v>-2</v>
      </c>
      <c r="IL742" t="s">
        <v>279</v>
      </c>
      <c r="IM742" t="s">
        <v>280</v>
      </c>
      <c r="IN742" t="s">
        <v>661</v>
      </c>
      <c r="IP742" t="s">
        <v>696</v>
      </c>
    </row>
    <row r="743" spans="1:250" x14ac:dyDescent="0.25">
      <c r="A743">
        <v>44550</v>
      </c>
      <c r="B743">
        <v>-890804480</v>
      </c>
      <c r="C743">
        <v>1837</v>
      </c>
      <c r="D743" t="s">
        <v>273</v>
      </c>
      <c r="E743" t="s">
        <v>274</v>
      </c>
      <c r="F743">
        <v>9695</v>
      </c>
      <c r="G743" t="s">
        <v>281</v>
      </c>
      <c r="H743" t="s">
        <v>282</v>
      </c>
      <c r="I743">
        <v>429</v>
      </c>
      <c r="J743" t="s">
        <v>395</v>
      </c>
      <c r="K743" t="s">
        <v>396</v>
      </c>
      <c r="L743">
        <v>30192</v>
      </c>
      <c r="M743" t="s">
        <v>357</v>
      </c>
      <c r="N743" t="s">
        <v>358</v>
      </c>
      <c r="O743">
        <v>30192</v>
      </c>
      <c r="P743" t="s">
        <v>357</v>
      </c>
      <c r="Q743" t="s">
        <v>358</v>
      </c>
      <c r="R743" t="s">
        <v>338</v>
      </c>
      <c r="S743" s="46">
        <v>-18715.86</v>
      </c>
      <c r="U743" s="46">
        <v>24</v>
      </c>
      <c r="IF743">
        <v>30192</v>
      </c>
      <c r="IG743" t="s">
        <v>357</v>
      </c>
      <c r="IH743" t="s">
        <v>285</v>
      </c>
      <c r="IK743">
        <v>-2</v>
      </c>
      <c r="IL743" t="s">
        <v>279</v>
      </c>
      <c r="IM743" t="s">
        <v>280</v>
      </c>
      <c r="IN743" t="s">
        <v>661</v>
      </c>
      <c r="IP743" t="s">
        <v>696</v>
      </c>
    </row>
    <row r="744" spans="1:250" x14ac:dyDescent="0.25">
      <c r="A744">
        <v>44551</v>
      </c>
      <c r="B744">
        <v>-890804480</v>
      </c>
      <c r="C744">
        <v>1837</v>
      </c>
      <c r="D744" t="s">
        <v>273</v>
      </c>
      <c r="E744" t="s">
        <v>274</v>
      </c>
      <c r="F744">
        <v>9695</v>
      </c>
      <c r="G744" t="s">
        <v>281</v>
      </c>
      <c r="H744" t="s">
        <v>282</v>
      </c>
      <c r="I744">
        <v>427</v>
      </c>
      <c r="J744" t="s">
        <v>397</v>
      </c>
      <c r="K744" t="s">
        <v>398</v>
      </c>
      <c r="L744">
        <v>30192</v>
      </c>
      <c r="M744" t="s">
        <v>357</v>
      </c>
      <c r="N744" t="s">
        <v>358</v>
      </c>
      <c r="O744">
        <v>30192</v>
      </c>
      <c r="P744" t="s">
        <v>357</v>
      </c>
      <c r="Q744" t="s">
        <v>358</v>
      </c>
      <c r="R744" t="s">
        <v>338</v>
      </c>
      <c r="S744" s="46">
        <v>-10917.58</v>
      </c>
      <c r="U744" s="46">
        <v>24</v>
      </c>
      <c r="IF744">
        <v>30192</v>
      </c>
      <c r="IG744" t="s">
        <v>357</v>
      </c>
      <c r="IH744" t="s">
        <v>285</v>
      </c>
      <c r="IK744">
        <v>-2</v>
      </c>
      <c r="IL744" t="s">
        <v>279</v>
      </c>
      <c r="IM744" t="s">
        <v>280</v>
      </c>
      <c r="IN744" t="s">
        <v>661</v>
      </c>
      <c r="IP744" t="s">
        <v>696</v>
      </c>
    </row>
    <row r="745" spans="1:250" x14ac:dyDescent="0.25">
      <c r="A745">
        <v>44552</v>
      </c>
      <c r="B745">
        <v>-890804480</v>
      </c>
      <c r="C745">
        <v>1837</v>
      </c>
      <c r="D745" t="s">
        <v>273</v>
      </c>
      <c r="E745" t="s">
        <v>274</v>
      </c>
      <c r="F745">
        <v>9695</v>
      </c>
      <c r="G745" t="s">
        <v>281</v>
      </c>
      <c r="H745" t="s">
        <v>282</v>
      </c>
      <c r="I745">
        <v>424</v>
      </c>
      <c r="J745" t="s">
        <v>399</v>
      </c>
      <c r="K745" t="s">
        <v>400</v>
      </c>
      <c r="L745">
        <v>30192</v>
      </c>
      <c r="M745" t="s">
        <v>357</v>
      </c>
      <c r="N745" t="s">
        <v>358</v>
      </c>
      <c r="O745">
        <v>30192</v>
      </c>
      <c r="P745" t="s">
        <v>357</v>
      </c>
      <c r="Q745" t="s">
        <v>358</v>
      </c>
      <c r="R745" t="s">
        <v>338</v>
      </c>
      <c r="S745" s="46">
        <v>-5328.48</v>
      </c>
      <c r="U745" s="46">
        <v>24</v>
      </c>
      <c r="IF745">
        <v>30192</v>
      </c>
      <c r="IG745" t="s">
        <v>357</v>
      </c>
      <c r="IH745" t="s">
        <v>285</v>
      </c>
      <c r="IK745">
        <v>-2</v>
      </c>
      <c r="IL745" t="s">
        <v>279</v>
      </c>
      <c r="IM745" t="s">
        <v>280</v>
      </c>
      <c r="IN745" t="s">
        <v>661</v>
      </c>
      <c r="IP745" t="s">
        <v>696</v>
      </c>
    </row>
    <row r="746" spans="1:250" x14ac:dyDescent="0.25">
      <c r="A746">
        <v>44553</v>
      </c>
      <c r="B746">
        <v>-890804480</v>
      </c>
      <c r="C746">
        <v>1837</v>
      </c>
      <c r="D746" t="s">
        <v>273</v>
      </c>
      <c r="E746" t="s">
        <v>274</v>
      </c>
      <c r="F746">
        <v>9695</v>
      </c>
      <c r="G746" t="s">
        <v>281</v>
      </c>
      <c r="H746" t="s">
        <v>282</v>
      </c>
      <c r="I746">
        <v>437</v>
      </c>
      <c r="J746" t="s">
        <v>658</v>
      </c>
      <c r="K746" t="s">
        <v>659</v>
      </c>
      <c r="L746">
        <v>30192</v>
      </c>
      <c r="M746" t="s">
        <v>357</v>
      </c>
      <c r="N746" t="s">
        <v>358</v>
      </c>
      <c r="O746">
        <v>30192</v>
      </c>
      <c r="P746" t="s">
        <v>357</v>
      </c>
      <c r="Q746" t="s">
        <v>358</v>
      </c>
      <c r="R746" t="s">
        <v>338</v>
      </c>
      <c r="S746" s="46">
        <v>-15659.16</v>
      </c>
      <c r="U746" s="46">
        <v>24</v>
      </c>
      <c r="IF746">
        <v>30192</v>
      </c>
      <c r="IG746" t="s">
        <v>357</v>
      </c>
      <c r="IH746" t="s">
        <v>285</v>
      </c>
      <c r="IK746">
        <v>-2</v>
      </c>
      <c r="IL746" t="s">
        <v>279</v>
      </c>
      <c r="IM746" t="s">
        <v>280</v>
      </c>
      <c r="IN746" t="s">
        <v>661</v>
      </c>
      <c r="IP746" t="s">
        <v>696</v>
      </c>
    </row>
    <row r="747" spans="1:250" x14ac:dyDescent="0.25">
      <c r="A747">
        <v>44554</v>
      </c>
      <c r="B747">
        <v>-890804480</v>
      </c>
      <c r="C747">
        <v>1837</v>
      </c>
      <c r="D747" t="s">
        <v>273</v>
      </c>
      <c r="E747" t="s">
        <v>274</v>
      </c>
      <c r="F747">
        <v>9695</v>
      </c>
      <c r="G747" t="s">
        <v>281</v>
      </c>
      <c r="H747" t="s">
        <v>282</v>
      </c>
      <c r="I747">
        <v>420</v>
      </c>
      <c r="J747" t="s">
        <v>403</v>
      </c>
      <c r="K747" t="s">
        <v>404</v>
      </c>
      <c r="L747">
        <v>30192</v>
      </c>
      <c r="M747" t="s">
        <v>357</v>
      </c>
      <c r="N747" t="s">
        <v>358</v>
      </c>
      <c r="O747">
        <v>30192</v>
      </c>
      <c r="P747" t="s">
        <v>357</v>
      </c>
      <c r="Q747" t="s">
        <v>358</v>
      </c>
      <c r="R747" t="s">
        <v>338</v>
      </c>
      <c r="S747" s="46">
        <v>-4144.37</v>
      </c>
      <c r="U747" s="46">
        <v>24</v>
      </c>
      <c r="IF747">
        <v>30192</v>
      </c>
      <c r="IG747" t="s">
        <v>357</v>
      </c>
      <c r="IH747" t="s">
        <v>285</v>
      </c>
      <c r="IK747">
        <v>-2</v>
      </c>
      <c r="IL747" t="s">
        <v>279</v>
      </c>
      <c r="IM747" t="s">
        <v>280</v>
      </c>
      <c r="IN747" t="s">
        <v>661</v>
      </c>
      <c r="IP747" t="s">
        <v>696</v>
      </c>
    </row>
    <row r="748" spans="1:250" x14ac:dyDescent="0.25">
      <c r="A748">
        <v>44555</v>
      </c>
      <c r="B748">
        <v>-890804480</v>
      </c>
      <c r="C748">
        <v>1837</v>
      </c>
      <c r="D748" t="s">
        <v>273</v>
      </c>
      <c r="E748" t="s">
        <v>274</v>
      </c>
      <c r="F748">
        <v>9695</v>
      </c>
      <c r="G748" t="s">
        <v>281</v>
      </c>
      <c r="H748" t="s">
        <v>282</v>
      </c>
      <c r="I748">
        <v>411</v>
      </c>
      <c r="J748" t="s">
        <v>393</v>
      </c>
      <c r="K748" t="s">
        <v>394</v>
      </c>
      <c r="L748">
        <v>30192</v>
      </c>
      <c r="M748" t="s">
        <v>357</v>
      </c>
      <c r="N748" t="s">
        <v>358</v>
      </c>
      <c r="O748">
        <v>30192</v>
      </c>
      <c r="P748" t="s">
        <v>357</v>
      </c>
      <c r="Q748" t="s">
        <v>358</v>
      </c>
      <c r="R748" t="s">
        <v>338</v>
      </c>
      <c r="S748" s="46">
        <v>-7071.22</v>
      </c>
      <c r="U748" s="46">
        <v>24</v>
      </c>
      <c r="IF748">
        <v>30192</v>
      </c>
      <c r="IG748" t="s">
        <v>357</v>
      </c>
      <c r="IH748" t="s">
        <v>285</v>
      </c>
      <c r="IK748">
        <v>-2</v>
      </c>
      <c r="IL748" t="s">
        <v>279</v>
      </c>
      <c r="IM748" t="s">
        <v>280</v>
      </c>
      <c r="IN748" t="s">
        <v>661</v>
      </c>
      <c r="IP748" t="s">
        <v>696</v>
      </c>
    </row>
    <row r="749" spans="1:250" x14ac:dyDescent="0.25">
      <c r="A749">
        <v>44556</v>
      </c>
      <c r="B749">
        <v>-890804480</v>
      </c>
      <c r="C749">
        <v>1837</v>
      </c>
      <c r="D749" t="s">
        <v>273</v>
      </c>
      <c r="E749" t="s">
        <v>274</v>
      </c>
      <c r="F749">
        <v>7057</v>
      </c>
      <c r="G749" t="s">
        <v>291</v>
      </c>
      <c r="H749" t="s">
        <v>292</v>
      </c>
      <c r="I749">
        <v>437</v>
      </c>
      <c r="J749" t="s">
        <v>658</v>
      </c>
      <c r="K749" t="s">
        <v>659</v>
      </c>
      <c r="L749">
        <v>30192</v>
      </c>
      <c r="M749" t="s">
        <v>357</v>
      </c>
      <c r="N749" t="s">
        <v>358</v>
      </c>
      <c r="O749">
        <v>30192</v>
      </c>
      <c r="P749" t="s">
        <v>357</v>
      </c>
      <c r="Q749" t="s">
        <v>358</v>
      </c>
      <c r="R749" t="s">
        <v>338</v>
      </c>
      <c r="S749" s="46">
        <v>-12893.78</v>
      </c>
      <c r="U749" s="46">
        <v>24</v>
      </c>
      <c r="IF749">
        <v>30192</v>
      </c>
      <c r="IG749" t="s">
        <v>357</v>
      </c>
      <c r="IH749" t="s">
        <v>293</v>
      </c>
      <c r="IK749">
        <v>-2</v>
      </c>
      <c r="IL749" t="s">
        <v>279</v>
      </c>
      <c r="IM749" t="s">
        <v>280</v>
      </c>
      <c r="IN749" t="s">
        <v>666</v>
      </c>
      <c r="IP749" t="s">
        <v>695</v>
      </c>
    </row>
    <row r="750" spans="1:250" x14ac:dyDescent="0.25">
      <c r="A750">
        <v>44557</v>
      </c>
      <c r="B750">
        <v>-890804480</v>
      </c>
      <c r="C750">
        <v>1837</v>
      </c>
      <c r="D750" t="s">
        <v>273</v>
      </c>
      <c r="E750" t="s">
        <v>274</v>
      </c>
      <c r="F750">
        <v>7057</v>
      </c>
      <c r="G750" t="s">
        <v>291</v>
      </c>
      <c r="H750" t="s">
        <v>292</v>
      </c>
      <c r="I750">
        <v>436</v>
      </c>
      <c r="J750" t="s">
        <v>656</v>
      </c>
      <c r="K750" t="s">
        <v>657</v>
      </c>
      <c r="L750">
        <v>30192</v>
      </c>
      <c r="M750" t="s">
        <v>357</v>
      </c>
      <c r="N750" t="s">
        <v>358</v>
      </c>
      <c r="O750">
        <v>30192</v>
      </c>
      <c r="P750" t="s">
        <v>357</v>
      </c>
      <c r="Q750" t="s">
        <v>358</v>
      </c>
      <c r="R750" t="s">
        <v>338</v>
      </c>
      <c r="S750" s="46">
        <v>-7736.27</v>
      </c>
      <c r="U750" s="46">
        <v>24</v>
      </c>
      <c r="IF750">
        <v>30192</v>
      </c>
      <c r="IG750" t="s">
        <v>357</v>
      </c>
      <c r="IH750" t="s">
        <v>293</v>
      </c>
      <c r="IK750">
        <v>-2</v>
      </c>
      <c r="IL750" t="s">
        <v>279</v>
      </c>
      <c r="IM750" t="s">
        <v>280</v>
      </c>
      <c r="IN750" t="s">
        <v>666</v>
      </c>
      <c r="IP750" t="s">
        <v>695</v>
      </c>
    </row>
    <row r="751" spans="1:250" x14ac:dyDescent="0.25">
      <c r="A751">
        <v>44558</v>
      </c>
      <c r="B751">
        <v>-890804480</v>
      </c>
      <c r="C751">
        <v>1837</v>
      </c>
      <c r="D751" t="s">
        <v>273</v>
      </c>
      <c r="E751" t="s">
        <v>274</v>
      </c>
      <c r="F751">
        <v>7057</v>
      </c>
      <c r="G751" t="s">
        <v>291</v>
      </c>
      <c r="H751" t="s">
        <v>292</v>
      </c>
      <c r="I751">
        <v>435</v>
      </c>
      <c r="J751" t="s">
        <v>491</v>
      </c>
      <c r="K751" t="s">
        <v>492</v>
      </c>
      <c r="L751">
        <v>30192</v>
      </c>
      <c r="M751" t="s">
        <v>357</v>
      </c>
      <c r="N751" t="s">
        <v>358</v>
      </c>
      <c r="O751">
        <v>30192</v>
      </c>
      <c r="P751" t="s">
        <v>357</v>
      </c>
      <c r="Q751" t="s">
        <v>358</v>
      </c>
      <c r="R751" t="s">
        <v>338</v>
      </c>
      <c r="S751" s="46">
        <v>-6133.29</v>
      </c>
      <c r="U751" s="46">
        <v>24</v>
      </c>
      <c r="IF751">
        <v>30192</v>
      </c>
      <c r="IG751" t="s">
        <v>357</v>
      </c>
      <c r="IH751" t="s">
        <v>293</v>
      </c>
      <c r="IK751">
        <v>-2</v>
      </c>
      <c r="IL751" t="s">
        <v>279</v>
      </c>
      <c r="IM751" t="s">
        <v>280</v>
      </c>
      <c r="IN751" t="s">
        <v>666</v>
      </c>
      <c r="IP751" t="s">
        <v>695</v>
      </c>
    </row>
    <row r="752" spans="1:250" x14ac:dyDescent="0.25">
      <c r="A752">
        <v>44559</v>
      </c>
      <c r="B752">
        <v>-890804480</v>
      </c>
      <c r="C752">
        <v>1837</v>
      </c>
      <c r="D752" t="s">
        <v>273</v>
      </c>
      <c r="E752" t="s">
        <v>274</v>
      </c>
      <c r="F752">
        <v>9695</v>
      </c>
      <c r="G752" t="s">
        <v>281</v>
      </c>
      <c r="H752" t="s">
        <v>282</v>
      </c>
      <c r="I752">
        <v>436</v>
      </c>
      <c r="J752" t="s">
        <v>656</v>
      </c>
      <c r="K752" t="s">
        <v>657</v>
      </c>
      <c r="L752">
        <v>30192</v>
      </c>
      <c r="M752" t="s">
        <v>357</v>
      </c>
      <c r="N752" t="s">
        <v>358</v>
      </c>
      <c r="O752">
        <v>30192</v>
      </c>
      <c r="P752" t="s">
        <v>357</v>
      </c>
      <c r="Q752" t="s">
        <v>358</v>
      </c>
      <c r="R752" t="s">
        <v>338</v>
      </c>
      <c r="S752" s="46">
        <v>-9395.49</v>
      </c>
      <c r="U752" s="46">
        <v>24</v>
      </c>
      <c r="IF752">
        <v>30192</v>
      </c>
      <c r="IG752" t="s">
        <v>357</v>
      </c>
      <c r="IH752" t="s">
        <v>285</v>
      </c>
      <c r="IK752">
        <v>-2</v>
      </c>
      <c r="IL752" t="s">
        <v>279</v>
      </c>
      <c r="IM752" t="s">
        <v>280</v>
      </c>
      <c r="IN752" t="s">
        <v>661</v>
      </c>
      <c r="IP752" t="s">
        <v>696</v>
      </c>
    </row>
    <row r="753" spans="1:250" x14ac:dyDescent="0.25">
      <c r="A753">
        <v>44560</v>
      </c>
      <c r="B753">
        <v>-890804480</v>
      </c>
      <c r="C753">
        <v>1837</v>
      </c>
      <c r="D753" t="s">
        <v>273</v>
      </c>
      <c r="E753" t="s">
        <v>274</v>
      </c>
      <c r="F753">
        <v>7057</v>
      </c>
      <c r="G753" t="s">
        <v>291</v>
      </c>
      <c r="H753" t="s">
        <v>292</v>
      </c>
      <c r="I753">
        <v>429</v>
      </c>
      <c r="J753" t="s">
        <v>395</v>
      </c>
      <c r="K753" t="s">
        <v>396</v>
      </c>
      <c r="L753">
        <v>30192</v>
      </c>
      <c r="M753" t="s">
        <v>357</v>
      </c>
      <c r="N753" t="s">
        <v>358</v>
      </c>
      <c r="O753">
        <v>30192</v>
      </c>
      <c r="P753" t="s">
        <v>357</v>
      </c>
      <c r="Q753" t="s">
        <v>358</v>
      </c>
      <c r="R753" t="s">
        <v>338</v>
      </c>
      <c r="S753" s="46">
        <v>-15472.54</v>
      </c>
      <c r="U753" s="46">
        <v>24</v>
      </c>
      <c r="IF753">
        <v>30192</v>
      </c>
      <c r="IG753" t="s">
        <v>357</v>
      </c>
      <c r="IH753" t="s">
        <v>293</v>
      </c>
      <c r="IK753">
        <v>-2</v>
      </c>
      <c r="IL753" t="s">
        <v>279</v>
      </c>
      <c r="IM753" t="s">
        <v>280</v>
      </c>
      <c r="IN753" t="s">
        <v>666</v>
      </c>
      <c r="IP753" t="s">
        <v>695</v>
      </c>
    </row>
    <row r="754" spans="1:250" x14ac:dyDescent="0.25">
      <c r="A754">
        <v>44561</v>
      </c>
      <c r="B754">
        <v>-890804480</v>
      </c>
      <c r="C754">
        <v>1837</v>
      </c>
      <c r="D754" t="s">
        <v>273</v>
      </c>
      <c r="E754" t="s">
        <v>274</v>
      </c>
      <c r="F754">
        <v>7057</v>
      </c>
      <c r="G754" t="s">
        <v>291</v>
      </c>
      <c r="H754" t="s">
        <v>292</v>
      </c>
      <c r="I754">
        <v>427</v>
      </c>
      <c r="J754" t="s">
        <v>397</v>
      </c>
      <c r="K754" t="s">
        <v>398</v>
      </c>
      <c r="L754">
        <v>30192</v>
      </c>
      <c r="M754" t="s">
        <v>357</v>
      </c>
      <c r="N754" t="s">
        <v>358</v>
      </c>
      <c r="O754">
        <v>30192</v>
      </c>
      <c r="P754" t="s">
        <v>357</v>
      </c>
      <c r="Q754" t="s">
        <v>358</v>
      </c>
      <c r="R754" t="s">
        <v>338</v>
      </c>
      <c r="S754" s="46">
        <v>-9025.65</v>
      </c>
      <c r="U754" s="46">
        <v>24</v>
      </c>
      <c r="IF754">
        <v>30192</v>
      </c>
      <c r="IG754" t="s">
        <v>357</v>
      </c>
      <c r="IH754" t="s">
        <v>293</v>
      </c>
      <c r="IK754">
        <v>-2</v>
      </c>
      <c r="IL754" t="s">
        <v>279</v>
      </c>
      <c r="IM754" t="s">
        <v>280</v>
      </c>
      <c r="IN754" t="s">
        <v>666</v>
      </c>
      <c r="IP754" t="s">
        <v>695</v>
      </c>
    </row>
    <row r="755" spans="1:250" x14ac:dyDescent="0.25">
      <c r="A755">
        <v>44562</v>
      </c>
      <c r="B755">
        <v>-890804480</v>
      </c>
      <c r="C755">
        <v>1837</v>
      </c>
      <c r="D755" t="s">
        <v>273</v>
      </c>
      <c r="E755" t="s">
        <v>274</v>
      </c>
      <c r="F755">
        <v>7057</v>
      </c>
      <c r="G755" t="s">
        <v>291</v>
      </c>
      <c r="H755" t="s">
        <v>292</v>
      </c>
      <c r="I755">
        <v>424</v>
      </c>
      <c r="J755" t="s">
        <v>399</v>
      </c>
      <c r="K755" t="s">
        <v>400</v>
      </c>
      <c r="L755">
        <v>30192</v>
      </c>
      <c r="M755" t="s">
        <v>357</v>
      </c>
      <c r="N755" t="s">
        <v>358</v>
      </c>
      <c r="O755">
        <v>30192</v>
      </c>
      <c r="P755" t="s">
        <v>357</v>
      </c>
      <c r="Q755" t="s">
        <v>358</v>
      </c>
      <c r="R755" t="s">
        <v>338</v>
      </c>
      <c r="S755" s="46">
        <v>-5830.39</v>
      </c>
      <c r="U755" s="46">
        <v>24</v>
      </c>
      <c r="IF755">
        <v>30192</v>
      </c>
      <c r="IG755" t="s">
        <v>357</v>
      </c>
      <c r="IH755" t="s">
        <v>293</v>
      </c>
      <c r="IK755">
        <v>-2</v>
      </c>
      <c r="IL755" t="s">
        <v>279</v>
      </c>
      <c r="IM755" t="s">
        <v>280</v>
      </c>
      <c r="IN755" t="s">
        <v>666</v>
      </c>
      <c r="IP755" t="s">
        <v>695</v>
      </c>
    </row>
    <row r="756" spans="1:250" x14ac:dyDescent="0.25">
      <c r="A756">
        <v>44563</v>
      </c>
      <c r="B756">
        <v>-890804480</v>
      </c>
      <c r="C756">
        <v>1837</v>
      </c>
      <c r="D756" t="s">
        <v>273</v>
      </c>
      <c r="E756" t="s">
        <v>274</v>
      </c>
      <c r="F756">
        <v>7057</v>
      </c>
      <c r="G756" t="s">
        <v>291</v>
      </c>
      <c r="H756" t="s">
        <v>292</v>
      </c>
      <c r="I756">
        <v>422</v>
      </c>
      <c r="J756" t="s">
        <v>401</v>
      </c>
      <c r="K756" t="s">
        <v>402</v>
      </c>
      <c r="L756">
        <v>30192</v>
      </c>
      <c r="M756" t="s">
        <v>357</v>
      </c>
      <c r="N756" t="s">
        <v>358</v>
      </c>
      <c r="O756">
        <v>30192</v>
      </c>
      <c r="P756" t="s">
        <v>357</v>
      </c>
      <c r="Q756" t="s">
        <v>358</v>
      </c>
      <c r="R756" t="s">
        <v>338</v>
      </c>
      <c r="S756" s="46">
        <v>-8248.33</v>
      </c>
      <c r="U756" s="46">
        <v>24</v>
      </c>
      <c r="IF756">
        <v>30192</v>
      </c>
      <c r="IG756" t="s">
        <v>357</v>
      </c>
      <c r="IH756" t="s">
        <v>293</v>
      </c>
      <c r="IK756">
        <v>-2</v>
      </c>
      <c r="IL756" t="s">
        <v>279</v>
      </c>
      <c r="IM756" t="s">
        <v>280</v>
      </c>
      <c r="IN756" t="s">
        <v>666</v>
      </c>
      <c r="IP756" t="s">
        <v>695</v>
      </c>
    </row>
    <row r="757" spans="1:250" x14ac:dyDescent="0.25">
      <c r="A757">
        <v>44564</v>
      </c>
      <c r="B757">
        <v>-890804480</v>
      </c>
      <c r="C757">
        <v>1837</v>
      </c>
      <c r="D757" t="s">
        <v>273</v>
      </c>
      <c r="E757" t="s">
        <v>274</v>
      </c>
      <c r="F757">
        <v>7057</v>
      </c>
      <c r="G757" t="s">
        <v>291</v>
      </c>
      <c r="H757" t="s">
        <v>292</v>
      </c>
      <c r="I757">
        <v>420</v>
      </c>
      <c r="J757" t="s">
        <v>403</v>
      </c>
      <c r="K757" t="s">
        <v>404</v>
      </c>
      <c r="L757">
        <v>30192</v>
      </c>
      <c r="M757" t="s">
        <v>357</v>
      </c>
      <c r="N757" t="s">
        <v>358</v>
      </c>
      <c r="O757">
        <v>30192</v>
      </c>
      <c r="P757" t="s">
        <v>357</v>
      </c>
      <c r="Q757" t="s">
        <v>358</v>
      </c>
      <c r="R757" t="s">
        <v>338</v>
      </c>
      <c r="S757" s="46">
        <v>-4692.91</v>
      </c>
      <c r="U757" s="46">
        <v>24</v>
      </c>
      <c r="IF757">
        <v>30192</v>
      </c>
      <c r="IG757" t="s">
        <v>357</v>
      </c>
      <c r="IH757" t="s">
        <v>293</v>
      </c>
      <c r="IK757">
        <v>-2</v>
      </c>
      <c r="IL757" t="s">
        <v>279</v>
      </c>
      <c r="IM757" t="s">
        <v>280</v>
      </c>
      <c r="IN757" t="s">
        <v>666</v>
      </c>
      <c r="IP757" t="s">
        <v>695</v>
      </c>
    </row>
    <row r="758" spans="1:250" x14ac:dyDescent="0.25">
      <c r="A758">
        <v>44565</v>
      </c>
      <c r="B758">
        <v>-890804480</v>
      </c>
      <c r="C758">
        <v>1837</v>
      </c>
      <c r="D758" t="s">
        <v>273</v>
      </c>
      <c r="E758" t="s">
        <v>274</v>
      </c>
      <c r="F758">
        <v>9695</v>
      </c>
      <c r="G758" t="s">
        <v>281</v>
      </c>
      <c r="H758" t="s">
        <v>282</v>
      </c>
      <c r="I758">
        <v>422</v>
      </c>
      <c r="J758" t="s">
        <v>401</v>
      </c>
      <c r="K758" t="s">
        <v>402</v>
      </c>
      <c r="L758">
        <v>30192</v>
      </c>
      <c r="M758" t="s">
        <v>357</v>
      </c>
      <c r="N758" t="s">
        <v>358</v>
      </c>
      <c r="O758">
        <v>30192</v>
      </c>
      <c r="P758" t="s">
        <v>357</v>
      </c>
      <c r="Q758" t="s">
        <v>358</v>
      </c>
      <c r="R758" t="s">
        <v>338</v>
      </c>
      <c r="S758" s="46">
        <v>-7104.64</v>
      </c>
      <c r="U758" s="46">
        <v>24</v>
      </c>
      <c r="IF758">
        <v>30192</v>
      </c>
      <c r="IG758" t="s">
        <v>357</v>
      </c>
      <c r="IH758" t="s">
        <v>285</v>
      </c>
      <c r="IK758">
        <v>-2</v>
      </c>
      <c r="IL758" t="s">
        <v>279</v>
      </c>
      <c r="IM758" t="s">
        <v>280</v>
      </c>
      <c r="IN758" t="s">
        <v>661</v>
      </c>
      <c r="IP758" t="s">
        <v>696</v>
      </c>
    </row>
    <row r="759" spans="1:250" x14ac:dyDescent="0.25">
      <c r="A759">
        <v>44566</v>
      </c>
      <c r="B759">
        <v>-890804480</v>
      </c>
      <c r="C759">
        <v>1837</v>
      </c>
      <c r="D759" t="s">
        <v>273</v>
      </c>
      <c r="E759" t="s">
        <v>274</v>
      </c>
      <c r="F759">
        <v>1848</v>
      </c>
      <c r="G759" t="s">
        <v>286</v>
      </c>
      <c r="H759" t="s">
        <v>274</v>
      </c>
      <c r="I759">
        <v>437</v>
      </c>
      <c r="J759" t="s">
        <v>658</v>
      </c>
      <c r="K759" t="s">
        <v>659</v>
      </c>
      <c r="L759">
        <v>30192</v>
      </c>
      <c r="M759" t="s">
        <v>357</v>
      </c>
      <c r="N759" t="s">
        <v>358</v>
      </c>
      <c r="O759">
        <v>30192</v>
      </c>
      <c r="P759" t="s">
        <v>357</v>
      </c>
      <c r="Q759" t="s">
        <v>358</v>
      </c>
      <c r="R759" t="s">
        <v>338</v>
      </c>
      <c r="S759" s="46">
        <v>-10911.15</v>
      </c>
      <c r="U759" s="46">
        <v>24</v>
      </c>
      <c r="IF759">
        <v>30192</v>
      </c>
      <c r="IG759" t="s">
        <v>357</v>
      </c>
      <c r="IH759" t="s">
        <v>288</v>
      </c>
      <c r="IK759">
        <v>-2</v>
      </c>
      <c r="IL759" t="s">
        <v>279</v>
      </c>
      <c r="IM759" t="s">
        <v>280</v>
      </c>
      <c r="IN759" t="s">
        <v>654</v>
      </c>
      <c r="IP759" t="s">
        <v>694</v>
      </c>
    </row>
    <row r="760" spans="1:250" x14ac:dyDescent="0.25">
      <c r="A760">
        <v>44567</v>
      </c>
      <c r="B760">
        <v>-890804480</v>
      </c>
      <c r="C760">
        <v>1837</v>
      </c>
      <c r="D760" t="s">
        <v>273</v>
      </c>
      <c r="E760" t="s">
        <v>274</v>
      </c>
      <c r="F760">
        <v>1848</v>
      </c>
      <c r="G760" t="s">
        <v>286</v>
      </c>
      <c r="H760" t="s">
        <v>274</v>
      </c>
      <c r="I760">
        <v>436</v>
      </c>
      <c r="J760" t="s">
        <v>656</v>
      </c>
      <c r="K760" t="s">
        <v>657</v>
      </c>
      <c r="L760">
        <v>30192</v>
      </c>
      <c r="M760" t="s">
        <v>357</v>
      </c>
      <c r="N760" t="s">
        <v>358</v>
      </c>
      <c r="O760">
        <v>30192</v>
      </c>
      <c r="P760" t="s">
        <v>357</v>
      </c>
      <c r="Q760" t="s">
        <v>358</v>
      </c>
      <c r="R760" t="s">
        <v>338</v>
      </c>
      <c r="S760" s="46">
        <v>-6546.7</v>
      </c>
      <c r="U760" s="46">
        <v>24</v>
      </c>
      <c r="IF760">
        <v>30192</v>
      </c>
      <c r="IG760" t="s">
        <v>357</v>
      </c>
      <c r="IH760" t="s">
        <v>288</v>
      </c>
      <c r="IK760">
        <v>-2</v>
      </c>
      <c r="IL760" t="s">
        <v>279</v>
      </c>
      <c r="IM760" t="s">
        <v>280</v>
      </c>
      <c r="IN760" t="s">
        <v>654</v>
      </c>
      <c r="IP760" t="s">
        <v>694</v>
      </c>
    </row>
    <row r="761" spans="1:250" x14ac:dyDescent="0.25">
      <c r="A761">
        <v>44568</v>
      </c>
      <c r="B761">
        <v>-890804480</v>
      </c>
      <c r="C761">
        <v>1837</v>
      </c>
      <c r="D761" t="s">
        <v>273</v>
      </c>
      <c r="E761" t="s">
        <v>274</v>
      </c>
      <c r="F761">
        <v>1848</v>
      </c>
      <c r="G761" t="s">
        <v>286</v>
      </c>
      <c r="H761" t="s">
        <v>274</v>
      </c>
      <c r="I761">
        <v>435</v>
      </c>
      <c r="J761" t="s">
        <v>491</v>
      </c>
      <c r="K761" t="s">
        <v>492</v>
      </c>
      <c r="L761">
        <v>30192</v>
      </c>
      <c r="M761" t="s">
        <v>357</v>
      </c>
      <c r="N761" t="s">
        <v>358</v>
      </c>
      <c r="O761">
        <v>30192</v>
      </c>
      <c r="P761" t="s">
        <v>357</v>
      </c>
      <c r="Q761" t="s">
        <v>358</v>
      </c>
      <c r="R761" t="s">
        <v>338</v>
      </c>
      <c r="S761" s="46">
        <v>-6546.7</v>
      </c>
      <c r="U761" s="46">
        <v>24</v>
      </c>
      <c r="IF761">
        <v>30192</v>
      </c>
      <c r="IG761" t="s">
        <v>357</v>
      </c>
      <c r="IH761" t="s">
        <v>288</v>
      </c>
      <c r="IK761">
        <v>-2</v>
      </c>
      <c r="IL761" t="s">
        <v>279</v>
      </c>
      <c r="IM761" t="s">
        <v>280</v>
      </c>
      <c r="IN761" t="s">
        <v>654</v>
      </c>
      <c r="IP761" t="s">
        <v>694</v>
      </c>
    </row>
    <row r="762" spans="1:250" x14ac:dyDescent="0.25">
      <c r="A762">
        <v>44569</v>
      </c>
      <c r="B762">
        <v>-890804480</v>
      </c>
      <c r="C762">
        <v>1837</v>
      </c>
      <c r="D762" t="s">
        <v>273</v>
      </c>
      <c r="E762" t="s">
        <v>274</v>
      </c>
      <c r="F762">
        <v>1848</v>
      </c>
      <c r="G762" t="s">
        <v>286</v>
      </c>
      <c r="H762" t="s">
        <v>274</v>
      </c>
      <c r="I762">
        <v>431</v>
      </c>
      <c r="J762" t="s">
        <v>493</v>
      </c>
      <c r="K762" t="s">
        <v>494</v>
      </c>
      <c r="L762">
        <v>30192</v>
      </c>
      <c r="M762" t="s">
        <v>357</v>
      </c>
      <c r="N762" t="s">
        <v>358</v>
      </c>
      <c r="O762">
        <v>30192</v>
      </c>
      <c r="P762" t="s">
        <v>357</v>
      </c>
      <c r="Q762" t="s">
        <v>358</v>
      </c>
      <c r="R762" t="s">
        <v>338</v>
      </c>
      <c r="S762" s="46">
        <v>-9781.69</v>
      </c>
      <c r="U762" s="46">
        <v>24</v>
      </c>
      <c r="IF762">
        <v>30192</v>
      </c>
      <c r="IG762" t="s">
        <v>357</v>
      </c>
      <c r="IH762" t="s">
        <v>288</v>
      </c>
      <c r="IK762">
        <v>-2</v>
      </c>
      <c r="IL762" t="s">
        <v>279</v>
      </c>
      <c r="IM762" t="s">
        <v>280</v>
      </c>
      <c r="IN762" t="s">
        <v>654</v>
      </c>
      <c r="IP762" t="s">
        <v>694</v>
      </c>
    </row>
    <row r="763" spans="1:250" x14ac:dyDescent="0.25">
      <c r="A763">
        <v>44570</v>
      </c>
      <c r="B763">
        <v>-890804480</v>
      </c>
      <c r="C763">
        <v>1837</v>
      </c>
      <c r="D763" t="s">
        <v>273</v>
      </c>
      <c r="E763" t="s">
        <v>274</v>
      </c>
      <c r="F763">
        <v>1848</v>
      </c>
      <c r="G763" t="s">
        <v>286</v>
      </c>
      <c r="H763" t="s">
        <v>274</v>
      </c>
      <c r="I763">
        <v>429</v>
      </c>
      <c r="J763" t="s">
        <v>395</v>
      </c>
      <c r="K763" t="s">
        <v>396</v>
      </c>
      <c r="L763">
        <v>30192</v>
      </c>
      <c r="M763" t="s">
        <v>357</v>
      </c>
      <c r="N763" t="s">
        <v>358</v>
      </c>
      <c r="O763">
        <v>30192</v>
      </c>
      <c r="P763" t="s">
        <v>357</v>
      </c>
      <c r="Q763" t="s">
        <v>358</v>
      </c>
      <c r="R763" t="s">
        <v>338</v>
      </c>
      <c r="S763" s="46">
        <v>-13042.26</v>
      </c>
      <c r="U763" s="46">
        <v>24</v>
      </c>
      <c r="IF763">
        <v>30192</v>
      </c>
      <c r="IG763" t="s">
        <v>357</v>
      </c>
      <c r="IH763" t="s">
        <v>288</v>
      </c>
      <c r="IK763">
        <v>-2</v>
      </c>
      <c r="IL763" t="s">
        <v>279</v>
      </c>
      <c r="IM763" t="s">
        <v>280</v>
      </c>
      <c r="IN763" t="s">
        <v>654</v>
      </c>
      <c r="IP763" t="s">
        <v>694</v>
      </c>
    </row>
    <row r="764" spans="1:250" x14ac:dyDescent="0.25">
      <c r="A764">
        <v>44571</v>
      </c>
      <c r="B764">
        <v>-890804480</v>
      </c>
      <c r="C764">
        <v>1837</v>
      </c>
      <c r="D764" t="s">
        <v>273</v>
      </c>
      <c r="E764" t="s">
        <v>274</v>
      </c>
      <c r="F764">
        <v>7057</v>
      </c>
      <c r="G764" t="s">
        <v>291</v>
      </c>
      <c r="H764" t="s">
        <v>292</v>
      </c>
      <c r="I764">
        <v>431</v>
      </c>
      <c r="J764" t="s">
        <v>493</v>
      </c>
      <c r="K764" t="s">
        <v>494</v>
      </c>
      <c r="L764">
        <v>30192</v>
      </c>
      <c r="M764" t="s">
        <v>357</v>
      </c>
      <c r="N764" t="s">
        <v>358</v>
      </c>
      <c r="O764">
        <v>30192</v>
      </c>
      <c r="P764" t="s">
        <v>357</v>
      </c>
      <c r="Q764" t="s">
        <v>358</v>
      </c>
      <c r="R764" t="s">
        <v>338</v>
      </c>
      <c r="S764" s="46">
        <v>-11604.4</v>
      </c>
      <c r="U764" s="46">
        <v>24</v>
      </c>
      <c r="IF764">
        <v>30192</v>
      </c>
      <c r="IG764" t="s">
        <v>357</v>
      </c>
      <c r="IH764" t="s">
        <v>293</v>
      </c>
      <c r="IK764">
        <v>-2</v>
      </c>
      <c r="IL764" t="s">
        <v>279</v>
      </c>
      <c r="IM764" t="s">
        <v>280</v>
      </c>
      <c r="IN764" t="s">
        <v>666</v>
      </c>
      <c r="IP764" t="s">
        <v>695</v>
      </c>
    </row>
    <row r="765" spans="1:250" x14ac:dyDescent="0.25">
      <c r="A765">
        <v>44572</v>
      </c>
      <c r="B765">
        <v>-890804480</v>
      </c>
      <c r="C765">
        <v>1837</v>
      </c>
      <c r="D765" t="s">
        <v>273</v>
      </c>
      <c r="E765" t="s">
        <v>274</v>
      </c>
      <c r="F765">
        <v>1848</v>
      </c>
      <c r="G765" t="s">
        <v>286</v>
      </c>
      <c r="H765" t="s">
        <v>274</v>
      </c>
      <c r="I765">
        <v>427</v>
      </c>
      <c r="J765" t="s">
        <v>397</v>
      </c>
      <c r="K765" t="s">
        <v>398</v>
      </c>
      <c r="L765">
        <v>30193</v>
      </c>
      <c r="M765" t="s">
        <v>359</v>
      </c>
      <c r="N765" t="s">
        <v>360</v>
      </c>
      <c r="O765">
        <v>30193</v>
      </c>
      <c r="P765" t="s">
        <v>359</v>
      </c>
      <c r="Q765" t="s">
        <v>360</v>
      </c>
      <c r="R765" t="s">
        <v>338</v>
      </c>
      <c r="S765" s="46">
        <v>-2277.77</v>
      </c>
      <c r="U765" s="46">
        <v>24</v>
      </c>
      <c r="IF765">
        <v>30193</v>
      </c>
      <c r="IG765" t="s">
        <v>359</v>
      </c>
      <c r="IH765" t="s">
        <v>288</v>
      </c>
      <c r="IK765">
        <v>-2</v>
      </c>
      <c r="IL765" t="s">
        <v>279</v>
      </c>
      <c r="IM765" t="s">
        <v>280</v>
      </c>
      <c r="IN765" t="s">
        <v>654</v>
      </c>
      <c r="IP765" t="s">
        <v>697</v>
      </c>
    </row>
    <row r="766" spans="1:250" x14ac:dyDescent="0.25">
      <c r="A766">
        <v>44573</v>
      </c>
      <c r="B766">
        <v>-890804480</v>
      </c>
      <c r="C766">
        <v>1837</v>
      </c>
      <c r="D766" t="s">
        <v>273</v>
      </c>
      <c r="E766" t="s">
        <v>274</v>
      </c>
      <c r="F766">
        <v>1848</v>
      </c>
      <c r="G766" t="s">
        <v>286</v>
      </c>
      <c r="H766" t="s">
        <v>274</v>
      </c>
      <c r="I766">
        <v>424</v>
      </c>
      <c r="J766" t="s">
        <v>399</v>
      </c>
      <c r="K766" t="s">
        <v>400</v>
      </c>
      <c r="L766">
        <v>30193</v>
      </c>
      <c r="M766" t="s">
        <v>359</v>
      </c>
      <c r="N766" t="s">
        <v>360</v>
      </c>
      <c r="O766">
        <v>30193</v>
      </c>
      <c r="P766" t="s">
        <v>359</v>
      </c>
      <c r="Q766" t="s">
        <v>360</v>
      </c>
      <c r="R766" t="s">
        <v>338</v>
      </c>
      <c r="S766" s="46">
        <v>-1684.61</v>
      </c>
      <c r="U766" s="46">
        <v>24</v>
      </c>
      <c r="IF766">
        <v>30193</v>
      </c>
      <c r="IG766" t="s">
        <v>359</v>
      </c>
      <c r="IH766" t="s">
        <v>288</v>
      </c>
      <c r="IK766">
        <v>-2</v>
      </c>
      <c r="IL766" t="s">
        <v>279</v>
      </c>
      <c r="IM766" t="s">
        <v>280</v>
      </c>
      <c r="IN766" t="s">
        <v>654</v>
      </c>
      <c r="IP766" t="s">
        <v>697</v>
      </c>
    </row>
    <row r="767" spans="1:250" x14ac:dyDescent="0.25">
      <c r="A767">
        <v>44574</v>
      </c>
      <c r="B767">
        <v>-890804480</v>
      </c>
      <c r="C767">
        <v>1837</v>
      </c>
      <c r="D767" t="s">
        <v>273</v>
      </c>
      <c r="E767" t="s">
        <v>274</v>
      </c>
      <c r="F767">
        <v>1848</v>
      </c>
      <c r="G767" t="s">
        <v>286</v>
      </c>
      <c r="H767" t="s">
        <v>274</v>
      </c>
      <c r="I767">
        <v>422</v>
      </c>
      <c r="J767" t="s">
        <v>401</v>
      </c>
      <c r="K767" t="s">
        <v>402</v>
      </c>
      <c r="L767">
        <v>30193</v>
      </c>
      <c r="M767" t="s">
        <v>359</v>
      </c>
      <c r="N767" t="s">
        <v>360</v>
      </c>
      <c r="O767">
        <v>30193</v>
      </c>
      <c r="P767" t="s">
        <v>359</v>
      </c>
      <c r="Q767" t="s">
        <v>360</v>
      </c>
      <c r="R767" t="s">
        <v>338</v>
      </c>
      <c r="S767" s="46">
        <v>-2246.14</v>
      </c>
      <c r="U767" s="46">
        <v>24</v>
      </c>
      <c r="IF767">
        <v>30193</v>
      </c>
      <c r="IG767" t="s">
        <v>359</v>
      </c>
      <c r="IH767" t="s">
        <v>288</v>
      </c>
      <c r="IK767">
        <v>-2</v>
      </c>
      <c r="IL767" t="s">
        <v>279</v>
      </c>
      <c r="IM767" t="s">
        <v>280</v>
      </c>
      <c r="IN767" t="s">
        <v>654</v>
      </c>
      <c r="IP767" t="s">
        <v>697</v>
      </c>
    </row>
    <row r="768" spans="1:250" x14ac:dyDescent="0.25">
      <c r="A768">
        <v>44575</v>
      </c>
      <c r="B768">
        <v>-890804480</v>
      </c>
      <c r="C768">
        <v>1837</v>
      </c>
      <c r="D768" t="s">
        <v>273</v>
      </c>
      <c r="E768" t="s">
        <v>274</v>
      </c>
      <c r="F768">
        <v>1848</v>
      </c>
      <c r="G768" t="s">
        <v>286</v>
      </c>
      <c r="H768" t="s">
        <v>274</v>
      </c>
      <c r="I768">
        <v>420</v>
      </c>
      <c r="J768" t="s">
        <v>403</v>
      </c>
      <c r="K768" t="s">
        <v>404</v>
      </c>
      <c r="L768">
        <v>30193</v>
      </c>
      <c r="M768" t="s">
        <v>359</v>
      </c>
      <c r="N768" t="s">
        <v>360</v>
      </c>
      <c r="O768">
        <v>30193</v>
      </c>
      <c r="P768" t="s">
        <v>359</v>
      </c>
      <c r="Q768" t="s">
        <v>360</v>
      </c>
      <c r="R768" t="s">
        <v>338</v>
      </c>
      <c r="S768" s="46">
        <v>-1310.25</v>
      </c>
      <c r="U768" s="46">
        <v>24</v>
      </c>
      <c r="IF768">
        <v>30193</v>
      </c>
      <c r="IG768" t="s">
        <v>359</v>
      </c>
      <c r="IH768" t="s">
        <v>288</v>
      </c>
      <c r="IK768">
        <v>-2</v>
      </c>
      <c r="IL768" t="s">
        <v>279</v>
      </c>
      <c r="IM768" t="s">
        <v>280</v>
      </c>
      <c r="IN768" t="s">
        <v>654</v>
      </c>
      <c r="IP768" t="s">
        <v>697</v>
      </c>
    </row>
    <row r="769" spans="1:250" x14ac:dyDescent="0.25">
      <c r="A769">
        <v>44576</v>
      </c>
      <c r="B769">
        <v>-890804480</v>
      </c>
      <c r="C769">
        <v>1837</v>
      </c>
      <c r="D769" t="s">
        <v>273</v>
      </c>
      <c r="E769" t="s">
        <v>274</v>
      </c>
      <c r="F769">
        <v>1848</v>
      </c>
      <c r="G769" t="s">
        <v>286</v>
      </c>
      <c r="H769" t="s">
        <v>274</v>
      </c>
      <c r="I769">
        <v>411</v>
      </c>
      <c r="J769" t="s">
        <v>393</v>
      </c>
      <c r="K769" t="s">
        <v>394</v>
      </c>
      <c r="L769">
        <v>30193</v>
      </c>
      <c r="M769" t="s">
        <v>359</v>
      </c>
      <c r="N769" t="s">
        <v>360</v>
      </c>
      <c r="O769">
        <v>30193</v>
      </c>
      <c r="P769" t="s">
        <v>359</v>
      </c>
      <c r="Q769" t="s">
        <v>360</v>
      </c>
      <c r="R769" t="s">
        <v>338</v>
      </c>
      <c r="S769" s="46">
        <v>-2235.86</v>
      </c>
      <c r="U769" s="46">
        <v>24</v>
      </c>
      <c r="IF769">
        <v>30193</v>
      </c>
      <c r="IG769" t="s">
        <v>359</v>
      </c>
      <c r="IH769" t="s">
        <v>288</v>
      </c>
      <c r="IK769">
        <v>-2</v>
      </c>
      <c r="IL769" t="s">
        <v>279</v>
      </c>
      <c r="IM769" t="s">
        <v>280</v>
      </c>
      <c r="IN769" t="s">
        <v>654</v>
      </c>
      <c r="IP769" t="s">
        <v>697</v>
      </c>
    </row>
    <row r="770" spans="1:250" x14ac:dyDescent="0.25">
      <c r="A770">
        <v>44577</v>
      </c>
      <c r="B770">
        <v>-890804480</v>
      </c>
      <c r="C770">
        <v>1837</v>
      </c>
      <c r="D770" t="s">
        <v>273</v>
      </c>
      <c r="E770" t="s">
        <v>274</v>
      </c>
      <c r="F770">
        <v>9695</v>
      </c>
      <c r="G770" t="s">
        <v>281</v>
      </c>
      <c r="H770" t="s">
        <v>282</v>
      </c>
      <c r="I770">
        <v>411</v>
      </c>
      <c r="J770" t="s">
        <v>393</v>
      </c>
      <c r="K770" t="s">
        <v>394</v>
      </c>
      <c r="L770">
        <v>30193</v>
      </c>
      <c r="M770" t="s">
        <v>359</v>
      </c>
      <c r="N770" t="s">
        <v>360</v>
      </c>
      <c r="O770">
        <v>30193</v>
      </c>
      <c r="P770" t="s">
        <v>359</v>
      </c>
      <c r="Q770" t="s">
        <v>360</v>
      </c>
      <c r="R770" t="s">
        <v>338</v>
      </c>
      <c r="S770" s="46">
        <v>-1884.75</v>
      </c>
      <c r="U770" s="46">
        <v>24</v>
      </c>
      <c r="IF770">
        <v>30193</v>
      </c>
      <c r="IG770" t="s">
        <v>359</v>
      </c>
      <c r="IH770" t="s">
        <v>285</v>
      </c>
      <c r="IK770">
        <v>-2</v>
      </c>
      <c r="IL770" t="s">
        <v>279</v>
      </c>
      <c r="IM770" t="s">
        <v>280</v>
      </c>
      <c r="IN770" t="s">
        <v>661</v>
      </c>
      <c r="IP770" t="s">
        <v>698</v>
      </c>
    </row>
    <row r="771" spans="1:250" x14ac:dyDescent="0.25">
      <c r="A771">
        <v>44578</v>
      </c>
      <c r="B771">
        <v>-890804480</v>
      </c>
      <c r="C771">
        <v>1837</v>
      </c>
      <c r="D771" t="s">
        <v>273</v>
      </c>
      <c r="E771" t="s">
        <v>274</v>
      </c>
      <c r="F771">
        <v>9695</v>
      </c>
      <c r="G771" t="s">
        <v>281</v>
      </c>
      <c r="H771" t="s">
        <v>282</v>
      </c>
      <c r="I771">
        <v>436</v>
      </c>
      <c r="J771" t="s">
        <v>656</v>
      </c>
      <c r="K771" t="s">
        <v>657</v>
      </c>
      <c r="L771">
        <v>30193</v>
      </c>
      <c r="M771" t="s">
        <v>359</v>
      </c>
      <c r="N771" t="s">
        <v>360</v>
      </c>
      <c r="O771">
        <v>30193</v>
      </c>
      <c r="P771" t="s">
        <v>359</v>
      </c>
      <c r="Q771" t="s">
        <v>360</v>
      </c>
      <c r="R771" t="s">
        <v>338</v>
      </c>
      <c r="S771" s="46">
        <v>-1652.15</v>
      </c>
      <c r="U771" s="46">
        <v>24</v>
      </c>
      <c r="IF771">
        <v>30193</v>
      </c>
      <c r="IG771" t="s">
        <v>359</v>
      </c>
      <c r="IH771" t="s">
        <v>285</v>
      </c>
      <c r="IK771">
        <v>-2</v>
      </c>
      <c r="IL771" t="s">
        <v>279</v>
      </c>
      <c r="IM771" t="s">
        <v>280</v>
      </c>
      <c r="IN771" t="s">
        <v>661</v>
      </c>
      <c r="IP771" t="s">
        <v>698</v>
      </c>
    </row>
    <row r="772" spans="1:250" x14ac:dyDescent="0.25">
      <c r="A772">
        <v>44579</v>
      </c>
      <c r="B772">
        <v>-890804480</v>
      </c>
      <c r="C772">
        <v>1837</v>
      </c>
      <c r="D772" t="s">
        <v>273</v>
      </c>
      <c r="E772" t="s">
        <v>274</v>
      </c>
      <c r="F772">
        <v>9695</v>
      </c>
      <c r="G772" t="s">
        <v>281</v>
      </c>
      <c r="H772" t="s">
        <v>282</v>
      </c>
      <c r="I772">
        <v>435</v>
      </c>
      <c r="J772" t="s">
        <v>491</v>
      </c>
      <c r="K772" t="s">
        <v>492</v>
      </c>
      <c r="L772">
        <v>30193</v>
      </c>
      <c r="M772" t="s">
        <v>359</v>
      </c>
      <c r="N772" t="s">
        <v>360</v>
      </c>
      <c r="O772">
        <v>30193</v>
      </c>
      <c r="P772" t="s">
        <v>359</v>
      </c>
      <c r="Q772" t="s">
        <v>360</v>
      </c>
      <c r="R772" t="s">
        <v>338</v>
      </c>
      <c r="S772" s="46">
        <v>-1652.15</v>
      </c>
      <c r="U772" s="46">
        <v>24</v>
      </c>
      <c r="IF772">
        <v>30193</v>
      </c>
      <c r="IG772" t="s">
        <v>359</v>
      </c>
      <c r="IH772" t="s">
        <v>285</v>
      </c>
      <c r="IK772">
        <v>-2</v>
      </c>
      <c r="IL772" t="s">
        <v>279</v>
      </c>
      <c r="IM772" t="s">
        <v>280</v>
      </c>
      <c r="IN772" t="s">
        <v>661</v>
      </c>
      <c r="IP772" t="s">
        <v>698</v>
      </c>
    </row>
    <row r="773" spans="1:250" x14ac:dyDescent="0.25">
      <c r="A773">
        <v>44580</v>
      </c>
      <c r="B773">
        <v>-890804480</v>
      </c>
      <c r="C773">
        <v>1837</v>
      </c>
      <c r="D773" t="s">
        <v>273</v>
      </c>
      <c r="E773" t="s">
        <v>274</v>
      </c>
      <c r="F773">
        <v>9695</v>
      </c>
      <c r="G773" t="s">
        <v>281</v>
      </c>
      <c r="H773" t="s">
        <v>282</v>
      </c>
      <c r="I773">
        <v>429</v>
      </c>
      <c r="J773" t="s">
        <v>395</v>
      </c>
      <c r="K773" t="s">
        <v>396</v>
      </c>
      <c r="L773">
        <v>30193</v>
      </c>
      <c r="M773" t="s">
        <v>359</v>
      </c>
      <c r="N773" t="s">
        <v>360</v>
      </c>
      <c r="O773">
        <v>30193</v>
      </c>
      <c r="P773" t="s">
        <v>359</v>
      </c>
      <c r="Q773" t="s">
        <v>360</v>
      </c>
      <c r="R773" t="s">
        <v>338</v>
      </c>
      <c r="S773" s="46">
        <v>-3291.09</v>
      </c>
      <c r="U773" s="46">
        <v>24</v>
      </c>
      <c r="IF773">
        <v>30193</v>
      </c>
      <c r="IG773" t="s">
        <v>359</v>
      </c>
      <c r="IH773" t="s">
        <v>285</v>
      </c>
      <c r="IK773">
        <v>-2</v>
      </c>
      <c r="IL773" t="s">
        <v>279</v>
      </c>
      <c r="IM773" t="s">
        <v>280</v>
      </c>
      <c r="IN773" t="s">
        <v>661</v>
      </c>
      <c r="IP773" t="s">
        <v>698</v>
      </c>
    </row>
    <row r="774" spans="1:250" x14ac:dyDescent="0.25">
      <c r="A774">
        <v>44581</v>
      </c>
      <c r="B774">
        <v>-890804480</v>
      </c>
      <c r="C774">
        <v>1837</v>
      </c>
      <c r="D774" t="s">
        <v>273</v>
      </c>
      <c r="E774" t="s">
        <v>274</v>
      </c>
      <c r="F774">
        <v>9695</v>
      </c>
      <c r="G774" t="s">
        <v>281</v>
      </c>
      <c r="H774" t="s">
        <v>282</v>
      </c>
      <c r="I774">
        <v>427</v>
      </c>
      <c r="J774" t="s">
        <v>397</v>
      </c>
      <c r="K774" t="s">
        <v>398</v>
      </c>
      <c r="L774">
        <v>30193</v>
      </c>
      <c r="M774" t="s">
        <v>359</v>
      </c>
      <c r="N774" t="s">
        <v>360</v>
      </c>
      <c r="O774">
        <v>30193</v>
      </c>
      <c r="P774" t="s">
        <v>359</v>
      </c>
      <c r="Q774" t="s">
        <v>360</v>
      </c>
      <c r="R774" t="s">
        <v>338</v>
      </c>
      <c r="S774" s="46">
        <v>-1919.8</v>
      </c>
      <c r="U774" s="46">
        <v>24</v>
      </c>
      <c r="IF774">
        <v>30193</v>
      </c>
      <c r="IG774" t="s">
        <v>359</v>
      </c>
      <c r="IH774" t="s">
        <v>285</v>
      </c>
      <c r="IK774">
        <v>-2</v>
      </c>
      <c r="IL774" t="s">
        <v>279</v>
      </c>
      <c r="IM774" t="s">
        <v>280</v>
      </c>
      <c r="IN774" t="s">
        <v>661</v>
      </c>
      <c r="IP774" t="s">
        <v>698</v>
      </c>
    </row>
    <row r="775" spans="1:250" x14ac:dyDescent="0.25">
      <c r="A775">
        <v>44582</v>
      </c>
      <c r="B775">
        <v>-890804480</v>
      </c>
      <c r="C775">
        <v>1837</v>
      </c>
      <c r="D775" t="s">
        <v>273</v>
      </c>
      <c r="E775" t="s">
        <v>274</v>
      </c>
      <c r="F775">
        <v>9695</v>
      </c>
      <c r="G775" t="s">
        <v>281</v>
      </c>
      <c r="H775" t="s">
        <v>282</v>
      </c>
      <c r="I775">
        <v>424</v>
      </c>
      <c r="J775" t="s">
        <v>399</v>
      </c>
      <c r="K775" t="s">
        <v>400</v>
      </c>
      <c r="L775">
        <v>30193</v>
      </c>
      <c r="M775" t="s">
        <v>359</v>
      </c>
      <c r="N775" t="s">
        <v>360</v>
      </c>
      <c r="O775">
        <v>30193</v>
      </c>
      <c r="P775" t="s">
        <v>359</v>
      </c>
      <c r="Q775" t="s">
        <v>360</v>
      </c>
      <c r="R775" t="s">
        <v>338</v>
      </c>
      <c r="S775" s="46">
        <v>-1420.24</v>
      </c>
      <c r="U775" s="46">
        <v>24</v>
      </c>
      <c r="IF775">
        <v>30193</v>
      </c>
      <c r="IG775" t="s">
        <v>359</v>
      </c>
      <c r="IH775" t="s">
        <v>285</v>
      </c>
      <c r="IK775">
        <v>-2</v>
      </c>
      <c r="IL775" t="s">
        <v>279</v>
      </c>
      <c r="IM775" t="s">
        <v>280</v>
      </c>
      <c r="IN775" t="s">
        <v>661</v>
      </c>
      <c r="IP775" t="s">
        <v>698</v>
      </c>
    </row>
    <row r="776" spans="1:250" x14ac:dyDescent="0.25">
      <c r="A776">
        <v>44583</v>
      </c>
      <c r="B776">
        <v>-890804480</v>
      </c>
      <c r="C776">
        <v>1837</v>
      </c>
      <c r="D776" t="s">
        <v>273</v>
      </c>
      <c r="E776" t="s">
        <v>274</v>
      </c>
      <c r="F776">
        <v>9695</v>
      </c>
      <c r="G776" t="s">
        <v>281</v>
      </c>
      <c r="H776" t="s">
        <v>282</v>
      </c>
      <c r="I776">
        <v>422</v>
      </c>
      <c r="J776" t="s">
        <v>401</v>
      </c>
      <c r="K776" t="s">
        <v>402</v>
      </c>
      <c r="L776">
        <v>30193</v>
      </c>
      <c r="M776" t="s">
        <v>359</v>
      </c>
      <c r="N776" t="s">
        <v>360</v>
      </c>
      <c r="O776">
        <v>30193</v>
      </c>
      <c r="P776" t="s">
        <v>359</v>
      </c>
      <c r="Q776" t="s">
        <v>360</v>
      </c>
      <c r="R776" t="s">
        <v>338</v>
      </c>
      <c r="S776" s="46">
        <v>-1893.66</v>
      </c>
      <c r="U776" s="46">
        <v>24</v>
      </c>
      <c r="IF776">
        <v>30193</v>
      </c>
      <c r="IG776" t="s">
        <v>359</v>
      </c>
      <c r="IH776" t="s">
        <v>285</v>
      </c>
      <c r="IK776">
        <v>-2</v>
      </c>
      <c r="IL776" t="s">
        <v>279</v>
      </c>
      <c r="IM776" t="s">
        <v>280</v>
      </c>
      <c r="IN776" t="s">
        <v>661</v>
      </c>
      <c r="IP776" t="s">
        <v>698</v>
      </c>
    </row>
    <row r="777" spans="1:250" x14ac:dyDescent="0.25">
      <c r="A777">
        <v>44584</v>
      </c>
      <c r="B777">
        <v>-890804480</v>
      </c>
      <c r="C777">
        <v>1837</v>
      </c>
      <c r="D777" t="s">
        <v>273</v>
      </c>
      <c r="E777" t="s">
        <v>274</v>
      </c>
      <c r="F777">
        <v>9695</v>
      </c>
      <c r="G777" t="s">
        <v>281</v>
      </c>
      <c r="H777" t="s">
        <v>282</v>
      </c>
      <c r="I777">
        <v>420</v>
      </c>
      <c r="J777" t="s">
        <v>403</v>
      </c>
      <c r="K777" t="s">
        <v>404</v>
      </c>
      <c r="L777">
        <v>30193</v>
      </c>
      <c r="M777" t="s">
        <v>359</v>
      </c>
      <c r="N777" t="s">
        <v>360</v>
      </c>
      <c r="O777">
        <v>30193</v>
      </c>
      <c r="P777" t="s">
        <v>359</v>
      </c>
      <c r="Q777" t="s">
        <v>360</v>
      </c>
      <c r="R777" t="s">
        <v>338</v>
      </c>
      <c r="S777" s="46">
        <v>-1104.6300000000001</v>
      </c>
      <c r="U777" s="46">
        <v>24</v>
      </c>
      <c r="IF777">
        <v>30193</v>
      </c>
      <c r="IG777" t="s">
        <v>359</v>
      </c>
      <c r="IH777" t="s">
        <v>285</v>
      </c>
      <c r="IK777">
        <v>-2</v>
      </c>
      <c r="IL777" t="s">
        <v>279</v>
      </c>
      <c r="IM777" t="s">
        <v>280</v>
      </c>
      <c r="IN777" t="s">
        <v>661</v>
      </c>
      <c r="IP777" t="s">
        <v>698</v>
      </c>
    </row>
    <row r="778" spans="1:250" x14ac:dyDescent="0.25">
      <c r="A778">
        <v>44585</v>
      </c>
      <c r="B778">
        <v>-890804480</v>
      </c>
      <c r="C778">
        <v>1837</v>
      </c>
      <c r="D778" t="s">
        <v>273</v>
      </c>
      <c r="E778" t="s">
        <v>274</v>
      </c>
      <c r="F778">
        <v>9695</v>
      </c>
      <c r="G778" t="s">
        <v>281</v>
      </c>
      <c r="H778" t="s">
        <v>282</v>
      </c>
      <c r="I778">
        <v>437</v>
      </c>
      <c r="J778" t="s">
        <v>658</v>
      </c>
      <c r="K778" t="s">
        <v>659</v>
      </c>
      <c r="L778">
        <v>30193</v>
      </c>
      <c r="M778" t="s">
        <v>359</v>
      </c>
      <c r="N778" t="s">
        <v>360</v>
      </c>
      <c r="O778">
        <v>30193</v>
      </c>
      <c r="P778" t="s">
        <v>359</v>
      </c>
      <c r="Q778" t="s">
        <v>360</v>
      </c>
      <c r="R778" t="s">
        <v>338</v>
      </c>
      <c r="S778" s="46">
        <v>-2753.59</v>
      </c>
      <c r="U778" s="46">
        <v>24</v>
      </c>
      <c r="IF778">
        <v>30193</v>
      </c>
      <c r="IG778" t="s">
        <v>359</v>
      </c>
      <c r="IH778" t="s">
        <v>285</v>
      </c>
      <c r="IK778">
        <v>-2</v>
      </c>
      <c r="IL778" t="s">
        <v>279</v>
      </c>
      <c r="IM778" t="s">
        <v>280</v>
      </c>
      <c r="IN778" t="s">
        <v>661</v>
      </c>
      <c r="IP778" t="s">
        <v>698</v>
      </c>
    </row>
    <row r="779" spans="1:250" x14ac:dyDescent="0.25">
      <c r="A779">
        <v>44586</v>
      </c>
      <c r="B779">
        <v>-890804480</v>
      </c>
      <c r="C779">
        <v>1837</v>
      </c>
      <c r="D779" t="s">
        <v>273</v>
      </c>
      <c r="E779" t="s">
        <v>274</v>
      </c>
      <c r="F779">
        <v>1848</v>
      </c>
      <c r="G779" t="s">
        <v>286</v>
      </c>
      <c r="H779" t="s">
        <v>274</v>
      </c>
      <c r="I779">
        <v>437</v>
      </c>
      <c r="J779" t="s">
        <v>658</v>
      </c>
      <c r="K779" t="s">
        <v>659</v>
      </c>
      <c r="L779">
        <v>30193</v>
      </c>
      <c r="M779" t="s">
        <v>359</v>
      </c>
      <c r="N779" t="s">
        <v>360</v>
      </c>
      <c r="O779">
        <v>30193</v>
      </c>
      <c r="P779" t="s">
        <v>359</v>
      </c>
      <c r="Q779" t="s">
        <v>360</v>
      </c>
      <c r="R779" t="s">
        <v>338</v>
      </c>
      <c r="S779" s="46">
        <v>-3266.72</v>
      </c>
      <c r="U779" s="46">
        <v>24</v>
      </c>
      <c r="IF779">
        <v>30193</v>
      </c>
      <c r="IG779" t="s">
        <v>359</v>
      </c>
      <c r="IH779" t="s">
        <v>288</v>
      </c>
      <c r="IK779">
        <v>-2</v>
      </c>
      <c r="IL779" t="s">
        <v>279</v>
      </c>
      <c r="IM779" t="s">
        <v>280</v>
      </c>
      <c r="IN779" t="s">
        <v>654</v>
      </c>
      <c r="IP779" t="s">
        <v>697</v>
      </c>
    </row>
    <row r="780" spans="1:250" x14ac:dyDescent="0.25">
      <c r="A780">
        <v>44587</v>
      </c>
      <c r="B780">
        <v>-890804480</v>
      </c>
      <c r="C780">
        <v>1837</v>
      </c>
      <c r="D780" t="s">
        <v>273</v>
      </c>
      <c r="E780" t="s">
        <v>274</v>
      </c>
      <c r="F780">
        <v>1848</v>
      </c>
      <c r="G780" t="s">
        <v>286</v>
      </c>
      <c r="H780" t="s">
        <v>274</v>
      </c>
      <c r="I780">
        <v>436</v>
      </c>
      <c r="J780" t="s">
        <v>656</v>
      </c>
      <c r="K780" t="s">
        <v>657</v>
      </c>
      <c r="L780">
        <v>30193</v>
      </c>
      <c r="M780" t="s">
        <v>359</v>
      </c>
      <c r="N780" t="s">
        <v>360</v>
      </c>
      <c r="O780">
        <v>30193</v>
      </c>
      <c r="P780" t="s">
        <v>359</v>
      </c>
      <c r="Q780" t="s">
        <v>360</v>
      </c>
      <c r="R780" t="s">
        <v>338</v>
      </c>
      <c r="S780" s="46">
        <v>-1960.03</v>
      </c>
      <c r="U780" s="46">
        <v>24</v>
      </c>
      <c r="IF780">
        <v>30193</v>
      </c>
      <c r="IG780" t="s">
        <v>359</v>
      </c>
      <c r="IH780" t="s">
        <v>288</v>
      </c>
      <c r="IK780">
        <v>-2</v>
      </c>
      <c r="IL780" t="s">
        <v>279</v>
      </c>
      <c r="IM780" t="s">
        <v>280</v>
      </c>
      <c r="IN780" t="s">
        <v>654</v>
      </c>
      <c r="IP780" t="s">
        <v>697</v>
      </c>
    </row>
    <row r="781" spans="1:250" x14ac:dyDescent="0.25">
      <c r="A781">
        <v>44588</v>
      </c>
      <c r="B781">
        <v>-890804480</v>
      </c>
      <c r="C781">
        <v>1837</v>
      </c>
      <c r="D781" t="s">
        <v>273</v>
      </c>
      <c r="E781" t="s">
        <v>274</v>
      </c>
      <c r="F781">
        <v>1848</v>
      </c>
      <c r="G781" t="s">
        <v>286</v>
      </c>
      <c r="H781" t="s">
        <v>274</v>
      </c>
      <c r="I781">
        <v>435</v>
      </c>
      <c r="J781" t="s">
        <v>491</v>
      </c>
      <c r="K781" t="s">
        <v>492</v>
      </c>
      <c r="L781">
        <v>30193</v>
      </c>
      <c r="M781" t="s">
        <v>359</v>
      </c>
      <c r="N781" t="s">
        <v>360</v>
      </c>
      <c r="O781">
        <v>30193</v>
      </c>
      <c r="P781" t="s">
        <v>359</v>
      </c>
      <c r="Q781" t="s">
        <v>360</v>
      </c>
      <c r="R781" t="s">
        <v>338</v>
      </c>
      <c r="S781" s="46">
        <v>-1960.03</v>
      </c>
      <c r="U781" s="46">
        <v>24</v>
      </c>
      <c r="IF781">
        <v>30193</v>
      </c>
      <c r="IG781" t="s">
        <v>359</v>
      </c>
      <c r="IH781" t="s">
        <v>288</v>
      </c>
      <c r="IK781">
        <v>-2</v>
      </c>
      <c r="IL781" t="s">
        <v>279</v>
      </c>
      <c r="IM781" t="s">
        <v>280</v>
      </c>
      <c r="IN781" t="s">
        <v>654</v>
      </c>
      <c r="IP781" t="s">
        <v>697</v>
      </c>
    </row>
    <row r="782" spans="1:250" x14ac:dyDescent="0.25">
      <c r="A782">
        <v>44589</v>
      </c>
      <c r="B782">
        <v>-890804480</v>
      </c>
      <c r="C782">
        <v>1837</v>
      </c>
      <c r="D782" t="s">
        <v>273</v>
      </c>
      <c r="E782" t="s">
        <v>274</v>
      </c>
      <c r="F782">
        <v>1848</v>
      </c>
      <c r="G782" t="s">
        <v>286</v>
      </c>
      <c r="H782" t="s">
        <v>274</v>
      </c>
      <c r="I782">
        <v>431</v>
      </c>
      <c r="J782" t="s">
        <v>493</v>
      </c>
      <c r="K782" t="s">
        <v>494</v>
      </c>
      <c r="L782">
        <v>30193</v>
      </c>
      <c r="M782" t="s">
        <v>359</v>
      </c>
      <c r="N782" t="s">
        <v>360</v>
      </c>
      <c r="O782">
        <v>30193</v>
      </c>
      <c r="P782" t="s">
        <v>359</v>
      </c>
      <c r="Q782" t="s">
        <v>360</v>
      </c>
      <c r="R782" t="s">
        <v>338</v>
      </c>
      <c r="S782" s="46">
        <v>-2928.56</v>
      </c>
      <c r="U782" s="46">
        <v>24</v>
      </c>
      <c r="IF782">
        <v>30193</v>
      </c>
      <c r="IG782" t="s">
        <v>359</v>
      </c>
      <c r="IH782" t="s">
        <v>288</v>
      </c>
      <c r="IK782">
        <v>-2</v>
      </c>
      <c r="IL782" t="s">
        <v>279</v>
      </c>
      <c r="IM782" t="s">
        <v>280</v>
      </c>
      <c r="IN782" t="s">
        <v>654</v>
      </c>
      <c r="IP782" t="s">
        <v>697</v>
      </c>
    </row>
    <row r="783" spans="1:250" x14ac:dyDescent="0.25">
      <c r="A783">
        <v>44590</v>
      </c>
      <c r="B783">
        <v>-890804480</v>
      </c>
      <c r="C783">
        <v>1837</v>
      </c>
      <c r="D783" t="s">
        <v>273</v>
      </c>
      <c r="E783" t="s">
        <v>274</v>
      </c>
      <c r="F783">
        <v>1848</v>
      </c>
      <c r="G783" t="s">
        <v>286</v>
      </c>
      <c r="H783" t="s">
        <v>274</v>
      </c>
      <c r="I783">
        <v>429</v>
      </c>
      <c r="J783" t="s">
        <v>395</v>
      </c>
      <c r="K783" t="s">
        <v>396</v>
      </c>
      <c r="L783">
        <v>30193</v>
      </c>
      <c r="M783" t="s">
        <v>359</v>
      </c>
      <c r="N783" t="s">
        <v>360</v>
      </c>
      <c r="O783">
        <v>30193</v>
      </c>
      <c r="P783" t="s">
        <v>359</v>
      </c>
      <c r="Q783" t="s">
        <v>360</v>
      </c>
      <c r="R783" t="s">
        <v>338</v>
      </c>
      <c r="S783" s="46">
        <v>-3904.75</v>
      </c>
      <c r="U783" s="46">
        <v>24</v>
      </c>
      <c r="IF783">
        <v>30193</v>
      </c>
      <c r="IG783" t="s">
        <v>359</v>
      </c>
      <c r="IH783" t="s">
        <v>288</v>
      </c>
      <c r="IK783">
        <v>-2</v>
      </c>
      <c r="IL783" t="s">
        <v>279</v>
      </c>
      <c r="IM783" t="s">
        <v>280</v>
      </c>
      <c r="IN783" t="s">
        <v>654</v>
      </c>
      <c r="IP783" t="s">
        <v>697</v>
      </c>
    </row>
    <row r="784" spans="1:250" x14ac:dyDescent="0.25">
      <c r="A784">
        <v>44591</v>
      </c>
      <c r="B784">
        <v>-890804480</v>
      </c>
      <c r="C784">
        <v>1837</v>
      </c>
      <c r="D784" t="s">
        <v>273</v>
      </c>
      <c r="E784" t="s">
        <v>274</v>
      </c>
      <c r="F784">
        <v>9695</v>
      </c>
      <c r="G784" t="s">
        <v>281</v>
      </c>
      <c r="H784" t="s">
        <v>282</v>
      </c>
      <c r="I784">
        <v>431</v>
      </c>
      <c r="J784" t="s">
        <v>493</v>
      </c>
      <c r="K784" t="s">
        <v>494</v>
      </c>
      <c r="L784">
        <v>30193</v>
      </c>
      <c r="M784" t="s">
        <v>359</v>
      </c>
      <c r="N784" t="s">
        <v>360</v>
      </c>
      <c r="O784">
        <v>30193</v>
      </c>
      <c r="P784" t="s">
        <v>359</v>
      </c>
      <c r="Q784" t="s">
        <v>360</v>
      </c>
      <c r="R784" t="s">
        <v>338</v>
      </c>
      <c r="S784" s="46">
        <v>-2468.3200000000002</v>
      </c>
      <c r="U784" s="46">
        <v>24</v>
      </c>
      <c r="IF784">
        <v>30193</v>
      </c>
      <c r="IG784" t="s">
        <v>359</v>
      </c>
      <c r="IH784" t="s">
        <v>285</v>
      </c>
      <c r="IK784">
        <v>-2</v>
      </c>
      <c r="IL784" t="s">
        <v>279</v>
      </c>
      <c r="IM784" t="s">
        <v>280</v>
      </c>
      <c r="IN784" t="s">
        <v>661</v>
      </c>
      <c r="IP784" t="s">
        <v>698</v>
      </c>
    </row>
    <row r="785" spans="1:250" x14ac:dyDescent="0.25">
      <c r="A785">
        <v>44592</v>
      </c>
      <c r="B785">
        <v>-890804480</v>
      </c>
      <c r="C785">
        <v>1837</v>
      </c>
      <c r="D785" t="s">
        <v>273</v>
      </c>
      <c r="E785" t="s">
        <v>274</v>
      </c>
      <c r="F785">
        <v>13794</v>
      </c>
      <c r="G785" t="s">
        <v>275</v>
      </c>
      <c r="H785" t="s">
        <v>276</v>
      </c>
      <c r="I785">
        <v>422</v>
      </c>
      <c r="J785" t="s">
        <v>401</v>
      </c>
      <c r="K785" t="s">
        <v>402</v>
      </c>
      <c r="L785">
        <v>31601</v>
      </c>
      <c r="M785" t="s">
        <v>361</v>
      </c>
      <c r="N785" t="s">
        <v>362</v>
      </c>
      <c r="O785">
        <v>31601</v>
      </c>
      <c r="P785" t="s">
        <v>361</v>
      </c>
      <c r="Q785" t="s">
        <v>362</v>
      </c>
      <c r="R785" t="s">
        <v>338</v>
      </c>
      <c r="S785" s="46">
        <v>-7621.95</v>
      </c>
      <c r="U785" s="46">
        <v>24</v>
      </c>
      <c r="IF785">
        <v>31601</v>
      </c>
      <c r="IG785" t="s">
        <v>361</v>
      </c>
      <c r="IH785" t="s">
        <v>319</v>
      </c>
      <c r="IK785">
        <v>-2</v>
      </c>
      <c r="IL785" t="s">
        <v>279</v>
      </c>
      <c r="IM785" t="s">
        <v>280</v>
      </c>
      <c r="IN785" t="s">
        <v>663</v>
      </c>
      <c r="IP785" t="s">
        <v>699</v>
      </c>
    </row>
    <row r="786" spans="1:250" x14ac:dyDescent="0.25">
      <c r="A786">
        <v>44593</v>
      </c>
      <c r="B786">
        <v>-890804480</v>
      </c>
      <c r="C786">
        <v>1837</v>
      </c>
      <c r="D786" t="s">
        <v>273</v>
      </c>
      <c r="E786" t="s">
        <v>274</v>
      </c>
      <c r="F786">
        <v>13794</v>
      </c>
      <c r="G786" t="s">
        <v>275</v>
      </c>
      <c r="H786" t="s">
        <v>276</v>
      </c>
      <c r="I786">
        <v>420</v>
      </c>
      <c r="J786" t="s">
        <v>403</v>
      </c>
      <c r="K786" t="s">
        <v>404</v>
      </c>
      <c r="L786">
        <v>31601</v>
      </c>
      <c r="M786" t="s">
        <v>361</v>
      </c>
      <c r="N786" t="s">
        <v>362</v>
      </c>
      <c r="O786">
        <v>31601</v>
      </c>
      <c r="P786" t="s">
        <v>361</v>
      </c>
      <c r="Q786" t="s">
        <v>362</v>
      </c>
      <c r="R786" t="s">
        <v>338</v>
      </c>
      <c r="S786" s="46">
        <v>-4446.1400000000003</v>
      </c>
      <c r="U786" s="46">
        <v>24</v>
      </c>
      <c r="IF786">
        <v>31601</v>
      </c>
      <c r="IG786" t="s">
        <v>361</v>
      </c>
      <c r="IH786" t="s">
        <v>319</v>
      </c>
      <c r="IK786">
        <v>-2</v>
      </c>
      <c r="IL786" t="s">
        <v>279</v>
      </c>
      <c r="IM786" t="s">
        <v>280</v>
      </c>
      <c r="IN786" t="s">
        <v>663</v>
      </c>
      <c r="IP786" t="s">
        <v>699</v>
      </c>
    </row>
    <row r="787" spans="1:250" x14ac:dyDescent="0.25">
      <c r="A787">
        <v>44594</v>
      </c>
      <c r="B787">
        <v>-890804480</v>
      </c>
      <c r="C787">
        <v>1837</v>
      </c>
      <c r="D787" t="s">
        <v>273</v>
      </c>
      <c r="E787" t="s">
        <v>274</v>
      </c>
      <c r="F787">
        <v>13794</v>
      </c>
      <c r="G787" t="s">
        <v>275</v>
      </c>
      <c r="H787" t="s">
        <v>276</v>
      </c>
      <c r="I787">
        <v>411</v>
      </c>
      <c r="J787" t="s">
        <v>393</v>
      </c>
      <c r="K787" t="s">
        <v>394</v>
      </c>
      <c r="L787">
        <v>31601</v>
      </c>
      <c r="M787" t="s">
        <v>361</v>
      </c>
      <c r="N787" t="s">
        <v>362</v>
      </c>
      <c r="O787">
        <v>31601</v>
      </c>
      <c r="P787" t="s">
        <v>361</v>
      </c>
      <c r="Q787" t="s">
        <v>362</v>
      </c>
      <c r="R787" t="s">
        <v>338</v>
      </c>
      <c r="S787" s="46">
        <v>-7532.47</v>
      </c>
      <c r="U787" s="46">
        <v>24</v>
      </c>
      <c r="IF787">
        <v>31601</v>
      </c>
      <c r="IG787" t="s">
        <v>361</v>
      </c>
      <c r="IH787" t="s">
        <v>319</v>
      </c>
      <c r="IK787">
        <v>-2</v>
      </c>
      <c r="IL787" t="s">
        <v>279</v>
      </c>
      <c r="IM787" t="s">
        <v>280</v>
      </c>
      <c r="IN787" t="s">
        <v>663</v>
      </c>
      <c r="IP787" t="s">
        <v>699</v>
      </c>
    </row>
    <row r="788" spans="1:250" x14ac:dyDescent="0.25">
      <c r="A788">
        <v>44595</v>
      </c>
      <c r="B788">
        <v>-890804480</v>
      </c>
      <c r="C788">
        <v>1837</v>
      </c>
      <c r="D788" t="s">
        <v>273</v>
      </c>
      <c r="E788" t="s">
        <v>274</v>
      </c>
      <c r="F788">
        <v>13794</v>
      </c>
      <c r="G788" t="s">
        <v>275</v>
      </c>
      <c r="H788" t="s">
        <v>276</v>
      </c>
      <c r="I788">
        <v>436</v>
      </c>
      <c r="J788" t="s">
        <v>656</v>
      </c>
      <c r="K788" t="s">
        <v>657</v>
      </c>
      <c r="L788">
        <v>31601</v>
      </c>
      <c r="M788" t="s">
        <v>361</v>
      </c>
      <c r="N788" t="s">
        <v>362</v>
      </c>
      <c r="O788">
        <v>31601</v>
      </c>
      <c r="P788" t="s">
        <v>361</v>
      </c>
      <c r="Q788" t="s">
        <v>362</v>
      </c>
      <c r="R788" t="s">
        <v>338</v>
      </c>
      <c r="S788" s="46">
        <v>-3810.99</v>
      </c>
      <c r="U788" s="46">
        <v>24</v>
      </c>
      <c r="IF788">
        <v>31601</v>
      </c>
      <c r="IG788" t="s">
        <v>361</v>
      </c>
      <c r="IH788" t="s">
        <v>319</v>
      </c>
      <c r="IK788">
        <v>-2</v>
      </c>
      <c r="IL788" t="s">
        <v>279</v>
      </c>
      <c r="IM788" t="s">
        <v>280</v>
      </c>
      <c r="IN788" t="s">
        <v>663</v>
      </c>
      <c r="IP788" t="s">
        <v>699</v>
      </c>
    </row>
    <row r="789" spans="1:250" x14ac:dyDescent="0.25">
      <c r="A789">
        <v>44596</v>
      </c>
      <c r="B789">
        <v>-890804480</v>
      </c>
      <c r="C789">
        <v>1837</v>
      </c>
      <c r="D789" t="s">
        <v>273</v>
      </c>
      <c r="E789" t="s">
        <v>274</v>
      </c>
      <c r="F789">
        <v>13794</v>
      </c>
      <c r="G789" t="s">
        <v>275</v>
      </c>
      <c r="H789" t="s">
        <v>276</v>
      </c>
      <c r="I789">
        <v>435</v>
      </c>
      <c r="J789" t="s">
        <v>491</v>
      </c>
      <c r="K789" t="s">
        <v>492</v>
      </c>
      <c r="L789">
        <v>31601</v>
      </c>
      <c r="M789" t="s">
        <v>361</v>
      </c>
      <c r="N789" t="s">
        <v>362</v>
      </c>
      <c r="O789">
        <v>31601</v>
      </c>
      <c r="P789" t="s">
        <v>361</v>
      </c>
      <c r="Q789" t="s">
        <v>362</v>
      </c>
      <c r="R789" t="s">
        <v>338</v>
      </c>
      <c r="S789" s="46">
        <v>-3810.99</v>
      </c>
      <c r="U789" s="46">
        <v>24</v>
      </c>
      <c r="IF789">
        <v>31601</v>
      </c>
      <c r="IG789" t="s">
        <v>361</v>
      </c>
      <c r="IH789" t="s">
        <v>319</v>
      </c>
      <c r="IK789">
        <v>-2</v>
      </c>
      <c r="IL789" t="s">
        <v>279</v>
      </c>
      <c r="IM789" t="s">
        <v>280</v>
      </c>
      <c r="IN789" t="s">
        <v>663</v>
      </c>
      <c r="IP789" t="s">
        <v>699</v>
      </c>
    </row>
    <row r="790" spans="1:250" x14ac:dyDescent="0.25">
      <c r="A790">
        <v>44597</v>
      </c>
      <c r="B790">
        <v>-890804480</v>
      </c>
      <c r="C790">
        <v>1837</v>
      </c>
      <c r="D790" t="s">
        <v>273</v>
      </c>
      <c r="E790" t="s">
        <v>274</v>
      </c>
      <c r="F790">
        <v>13794</v>
      </c>
      <c r="G790" t="s">
        <v>275</v>
      </c>
      <c r="H790" t="s">
        <v>276</v>
      </c>
      <c r="I790">
        <v>431</v>
      </c>
      <c r="J790" t="s">
        <v>493</v>
      </c>
      <c r="K790" t="s">
        <v>494</v>
      </c>
      <c r="L790">
        <v>31601</v>
      </c>
      <c r="M790" t="s">
        <v>361</v>
      </c>
      <c r="N790" t="s">
        <v>362</v>
      </c>
      <c r="O790">
        <v>31601</v>
      </c>
      <c r="P790" t="s">
        <v>361</v>
      </c>
      <c r="Q790" t="s">
        <v>362</v>
      </c>
      <c r="R790" t="s">
        <v>338</v>
      </c>
      <c r="S790" s="46">
        <v>-5716.48</v>
      </c>
      <c r="U790" s="46">
        <v>24</v>
      </c>
      <c r="IF790">
        <v>31601</v>
      </c>
      <c r="IG790" t="s">
        <v>361</v>
      </c>
      <c r="IH790" t="s">
        <v>319</v>
      </c>
      <c r="IK790">
        <v>-2</v>
      </c>
      <c r="IL790" t="s">
        <v>279</v>
      </c>
      <c r="IM790" t="s">
        <v>280</v>
      </c>
      <c r="IN790" t="s">
        <v>663</v>
      </c>
      <c r="IP790" t="s">
        <v>699</v>
      </c>
    </row>
    <row r="791" spans="1:250" x14ac:dyDescent="0.25">
      <c r="A791">
        <v>44598</v>
      </c>
      <c r="B791">
        <v>-890804480</v>
      </c>
      <c r="C791">
        <v>1837</v>
      </c>
      <c r="D791" t="s">
        <v>273</v>
      </c>
      <c r="E791" t="s">
        <v>274</v>
      </c>
      <c r="F791">
        <v>13794</v>
      </c>
      <c r="G791" t="s">
        <v>275</v>
      </c>
      <c r="H791" t="s">
        <v>276</v>
      </c>
      <c r="I791">
        <v>429</v>
      </c>
      <c r="J791" t="s">
        <v>395</v>
      </c>
      <c r="K791" t="s">
        <v>396</v>
      </c>
      <c r="L791">
        <v>31601</v>
      </c>
      <c r="M791" t="s">
        <v>361</v>
      </c>
      <c r="N791" t="s">
        <v>362</v>
      </c>
      <c r="O791">
        <v>31601</v>
      </c>
      <c r="P791" t="s">
        <v>361</v>
      </c>
      <c r="Q791" t="s">
        <v>362</v>
      </c>
      <c r="R791" t="s">
        <v>338</v>
      </c>
      <c r="S791" s="46">
        <v>-7756.33</v>
      </c>
      <c r="U791" s="46">
        <v>24</v>
      </c>
      <c r="IF791">
        <v>31601</v>
      </c>
      <c r="IG791" t="s">
        <v>361</v>
      </c>
      <c r="IH791" t="s">
        <v>319</v>
      </c>
      <c r="IK791">
        <v>-2</v>
      </c>
      <c r="IL791" t="s">
        <v>279</v>
      </c>
      <c r="IM791" t="s">
        <v>280</v>
      </c>
      <c r="IN791" t="s">
        <v>663</v>
      </c>
      <c r="IP791" t="s">
        <v>699</v>
      </c>
    </row>
    <row r="792" spans="1:250" x14ac:dyDescent="0.25">
      <c r="A792">
        <v>44599</v>
      </c>
      <c r="B792">
        <v>-890804480</v>
      </c>
      <c r="C792">
        <v>1837</v>
      </c>
      <c r="D792" t="s">
        <v>273</v>
      </c>
      <c r="E792" t="s">
        <v>274</v>
      </c>
      <c r="F792">
        <v>13794</v>
      </c>
      <c r="G792" t="s">
        <v>275</v>
      </c>
      <c r="H792" t="s">
        <v>276</v>
      </c>
      <c r="I792">
        <v>427</v>
      </c>
      <c r="J792" t="s">
        <v>397</v>
      </c>
      <c r="K792" t="s">
        <v>398</v>
      </c>
      <c r="L792">
        <v>31601</v>
      </c>
      <c r="M792" t="s">
        <v>361</v>
      </c>
      <c r="N792" t="s">
        <v>362</v>
      </c>
      <c r="O792">
        <v>31601</v>
      </c>
      <c r="P792" t="s">
        <v>361</v>
      </c>
      <c r="Q792" t="s">
        <v>362</v>
      </c>
      <c r="R792" t="s">
        <v>338</v>
      </c>
      <c r="S792" s="46">
        <v>-4446.1400000000003</v>
      </c>
      <c r="U792" s="46">
        <v>24</v>
      </c>
      <c r="IF792">
        <v>31601</v>
      </c>
      <c r="IG792" t="s">
        <v>361</v>
      </c>
      <c r="IH792" t="s">
        <v>319</v>
      </c>
      <c r="IK792">
        <v>-2</v>
      </c>
      <c r="IL792" t="s">
        <v>279</v>
      </c>
      <c r="IM792" t="s">
        <v>280</v>
      </c>
      <c r="IN792" t="s">
        <v>663</v>
      </c>
      <c r="IP792" t="s">
        <v>699</v>
      </c>
    </row>
    <row r="793" spans="1:250" x14ac:dyDescent="0.25">
      <c r="A793">
        <v>44600</v>
      </c>
      <c r="B793">
        <v>-890804480</v>
      </c>
      <c r="C793">
        <v>1837</v>
      </c>
      <c r="D793" t="s">
        <v>273</v>
      </c>
      <c r="E793" t="s">
        <v>274</v>
      </c>
      <c r="F793">
        <v>13794</v>
      </c>
      <c r="G793" t="s">
        <v>275</v>
      </c>
      <c r="H793" t="s">
        <v>276</v>
      </c>
      <c r="I793">
        <v>424</v>
      </c>
      <c r="J793" t="s">
        <v>399</v>
      </c>
      <c r="K793" t="s">
        <v>400</v>
      </c>
      <c r="L793">
        <v>31601</v>
      </c>
      <c r="M793" t="s">
        <v>361</v>
      </c>
      <c r="N793" t="s">
        <v>362</v>
      </c>
      <c r="O793">
        <v>31601</v>
      </c>
      <c r="P793" t="s">
        <v>361</v>
      </c>
      <c r="Q793" t="s">
        <v>362</v>
      </c>
      <c r="R793" t="s">
        <v>338</v>
      </c>
      <c r="S793" s="46">
        <v>-5716.46</v>
      </c>
      <c r="U793" s="46">
        <v>24</v>
      </c>
      <c r="IF793">
        <v>31601</v>
      </c>
      <c r="IG793" t="s">
        <v>361</v>
      </c>
      <c r="IH793" t="s">
        <v>319</v>
      </c>
      <c r="IK793">
        <v>-2</v>
      </c>
      <c r="IL793" t="s">
        <v>279</v>
      </c>
      <c r="IM793" t="s">
        <v>280</v>
      </c>
      <c r="IN793" t="s">
        <v>663</v>
      </c>
      <c r="IP793" t="s">
        <v>699</v>
      </c>
    </row>
    <row r="794" spans="1:250" x14ac:dyDescent="0.25">
      <c r="A794">
        <v>44601</v>
      </c>
      <c r="B794">
        <v>-890804480</v>
      </c>
      <c r="C794">
        <v>1837</v>
      </c>
      <c r="D794" t="s">
        <v>273</v>
      </c>
      <c r="E794" t="s">
        <v>274</v>
      </c>
      <c r="F794">
        <v>13794</v>
      </c>
      <c r="G794" t="s">
        <v>275</v>
      </c>
      <c r="H794" t="s">
        <v>276</v>
      </c>
      <c r="I794">
        <v>437</v>
      </c>
      <c r="J794" t="s">
        <v>658</v>
      </c>
      <c r="K794" t="s">
        <v>659</v>
      </c>
      <c r="L794">
        <v>31601</v>
      </c>
      <c r="M794" t="s">
        <v>361</v>
      </c>
      <c r="N794" t="s">
        <v>362</v>
      </c>
      <c r="O794">
        <v>31601</v>
      </c>
      <c r="P794" t="s">
        <v>361</v>
      </c>
      <c r="Q794" t="s">
        <v>362</v>
      </c>
      <c r="R794" t="s">
        <v>338</v>
      </c>
      <c r="S794" s="46">
        <v>-6351.64</v>
      </c>
      <c r="U794" s="46">
        <v>24</v>
      </c>
      <c r="IF794">
        <v>31601</v>
      </c>
      <c r="IG794" t="s">
        <v>361</v>
      </c>
      <c r="IH794" t="s">
        <v>319</v>
      </c>
      <c r="IK794">
        <v>-2</v>
      </c>
      <c r="IL794" t="s">
        <v>279</v>
      </c>
      <c r="IM794" t="s">
        <v>280</v>
      </c>
      <c r="IN794" t="s">
        <v>663</v>
      </c>
      <c r="IP794" t="s">
        <v>699</v>
      </c>
    </row>
    <row r="795" spans="1:250" x14ac:dyDescent="0.25">
      <c r="A795">
        <v>44602</v>
      </c>
      <c r="B795">
        <v>-890804480</v>
      </c>
      <c r="C795">
        <v>1837</v>
      </c>
      <c r="D795" t="s">
        <v>273</v>
      </c>
      <c r="E795" t="s">
        <v>274</v>
      </c>
      <c r="F795">
        <v>31620</v>
      </c>
      <c r="G795" t="s">
        <v>363</v>
      </c>
      <c r="H795" t="s">
        <v>364</v>
      </c>
      <c r="I795">
        <v>427</v>
      </c>
      <c r="J795" t="s">
        <v>397</v>
      </c>
      <c r="K795" t="s">
        <v>398</v>
      </c>
      <c r="L795">
        <v>31663</v>
      </c>
      <c r="M795" t="s">
        <v>365</v>
      </c>
      <c r="N795" t="s">
        <v>366</v>
      </c>
      <c r="O795">
        <v>31663</v>
      </c>
      <c r="P795" t="s">
        <v>365</v>
      </c>
      <c r="Q795" t="s">
        <v>366</v>
      </c>
      <c r="R795" t="s">
        <v>338</v>
      </c>
      <c r="S795" s="46">
        <v>-7255.15</v>
      </c>
      <c r="U795" s="46">
        <v>24</v>
      </c>
      <c r="IF795">
        <v>31663</v>
      </c>
      <c r="IG795" t="s">
        <v>365</v>
      </c>
      <c r="IH795" t="s">
        <v>367</v>
      </c>
      <c r="IK795">
        <v>-2</v>
      </c>
      <c r="IL795" t="s">
        <v>279</v>
      </c>
      <c r="IM795" t="s">
        <v>280</v>
      </c>
      <c r="IN795" t="s">
        <v>700</v>
      </c>
      <c r="IP795" t="s">
        <v>701</v>
      </c>
    </row>
    <row r="796" spans="1:250" x14ac:dyDescent="0.25">
      <c r="A796">
        <v>44603</v>
      </c>
      <c r="B796">
        <v>-890804480</v>
      </c>
      <c r="C796">
        <v>1837</v>
      </c>
      <c r="D796" t="s">
        <v>273</v>
      </c>
      <c r="E796" t="s">
        <v>274</v>
      </c>
      <c r="F796">
        <v>31620</v>
      </c>
      <c r="G796" t="s">
        <v>363</v>
      </c>
      <c r="H796" t="s">
        <v>364</v>
      </c>
      <c r="I796">
        <v>424</v>
      </c>
      <c r="J796" t="s">
        <v>399</v>
      </c>
      <c r="K796" t="s">
        <v>400</v>
      </c>
      <c r="L796">
        <v>31663</v>
      </c>
      <c r="M796" t="s">
        <v>365</v>
      </c>
      <c r="N796" t="s">
        <v>366</v>
      </c>
      <c r="O796">
        <v>31663</v>
      </c>
      <c r="P796" t="s">
        <v>365</v>
      </c>
      <c r="Q796" t="s">
        <v>366</v>
      </c>
      <c r="R796" t="s">
        <v>338</v>
      </c>
      <c r="S796" s="46">
        <v>-9328.0499999999993</v>
      </c>
      <c r="U796" s="46">
        <v>24</v>
      </c>
      <c r="IF796">
        <v>31663</v>
      </c>
      <c r="IG796" t="s">
        <v>365</v>
      </c>
      <c r="IH796" t="s">
        <v>367</v>
      </c>
      <c r="IK796">
        <v>-2</v>
      </c>
      <c r="IL796" t="s">
        <v>279</v>
      </c>
      <c r="IM796" t="s">
        <v>280</v>
      </c>
      <c r="IN796" t="s">
        <v>700</v>
      </c>
      <c r="IP796" t="s">
        <v>701</v>
      </c>
    </row>
    <row r="797" spans="1:250" x14ac:dyDescent="0.25">
      <c r="A797">
        <v>44604</v>
      </c>
      <c r="B797">
        <v>-890804480</v>
      </c>
      <c r="C797">
        <v>1837</v>
      </c>
      <c r="D797" t="s">
        <v>273</v>
      </c>
      <c r="E797" t="s">
        <v>274</v>
      </c>
      <c r="F797">
        <v>31620</v>
      </c>
      <c r="G797" t="s">
        <v>363</v>
      </c>
      <c r="H797" t="s">
        <v>364</v>
      </c>
      <c r="I797">
        <v>422</v>
      </c>
      <c r="J797" t="s">
        <v>401</v>
      </c>
      <c r="K797" t="s">
        <v>402</v>
      </c>
      <c r="L797">
        <v>31663</v>
      </c>
      <c r="M797" t="s">
        <v>365</v>
      </c>
      <c r="N797" t="s">
        <v>366</v>
      </c>
      <c r="O797">
        <v>31663</v>
      </c>
      <c r="P797" t="s">
        <v>365</v>
      </c>
      <c r="Q797" t="s">
        <v>366</v>
      </c>
      <c r="R797" t="s">
        <v>338</v>
      </c>
      <c r="S797" s="46">
        <v>-12437.4</v>
      </c>
      <c r="U797" s="46">
        <v>24</v>
      </c>
      <c r="IF797">
        <v>31663</v>
      </c>
      <c r="IG797" t="s">
        <v>365</v>
      </c>
      <c r="IH797" t="s">
        <v>367</v>
      </c>
      <c r="IK797">
        <v>-2</v>
      </c>
      <c r="IL797" t="s">
        <v>279</v>
      </c>
      <c r="IM797" t="s">
        <v>280</v>
      </c>
      <c r="IN797" t="s">
        <v>700</v>
      </c>
      <c r="IP797" t="s">
        <v>701</v>
      </c>
    </row>
    <row r="798" spans="1:250" x14ac:dyDescent="0.25">
      <c r="A798">
        <v>44605</v>
      </c>
      <c r="B798">
        <v>-890804480</v>
      </c>
      <c r="C798">
        <v>1837</v>
      </c>
      <c r="D798" t="s">
        <v>273</v>
      </c>
      <c r="E798" t="s">
        <v>274</v>
      </c>
      <c r="F798">
        <v>31620</v>
      </c>
      <c r="G798" t="s">
        <v>363</v>
      </c>
      <c r="H798" t="s">
        <v>364</v>
      </c>
      <c r="I798">
        <v>420</v>
      </c>
      <c r="J798" t="s">
        <v>403</v>
      </c>
      <c r="K798" t="s">
        <v>404</v>
      </c>
      <c r="L798">
        <v>31663</v>
      </c>
      <c r="M798" t="s">
        <v>365</v>
      </c>
      <c r="N798" t="s">
        <v>366</v>
      </c>
      <c r="O798">
        <v>31663</v>
      </c>
      <c r="P798" t="s">
        <v>365</v>
      </c>
      <c r="Q798" t="s">
        <v>366</v>
      </c>
      <c r="R798" t="s">
        <v>338</v>
      </c>
      <c r="S798" s="46">
        <v>-7255.15</v>
      </c>
      <c r="U798" s="46">
        <v>24</v>
      </c>
      <c r="IF798">
        <v>31663</v>
      </c>
      <c r="IG798" t="s">
        <v>365</v>
      </c>
      <c r="IH798" t="s">
        <v>367</v>
      </c>
      <c r="IK798">
        <v>-2</v>
      </c>
      <c r="IL798" t="s">
        <v>279</v>
      </c>
      <c r="IM798" t="s">
        <v>280</v>
      </c>
      <c r="IN798" t="s">
        <v>700</v>
      </c>
      <c r="IP798" t="s">
        <v>701</v>
      </c>
    </row>
    <row r="799" spans="1:250" x14ac:dyDescent="0.25">
      <c r="A799">
        <v>44606</v>
      </c>
      <c r="B799">
        <v>-890804480</v>
      </c>
      <c r="C799">
        <v>1837</v>
      </c>
      <c r="D799" t="s">
        <v>273</v>
      </c>
      <c r="E799" t="s">
        <v>274</v>
      </c>
      <c r="F799">
        <v>31620</v>
      </c>
      <c r="G799" t="s">
        <v>363</v>
      </c>
      <c r="H799" t="s">
        <v>364</v>
      </c>
      <c r="I799">
        <v>411</v>
      </c>
      <c r="J799" t="s">
        <v>393</v>
      </c>
      <c r="K799" t="s">
        <v>394</v>
      </c>
      <c r="L799">
        <v>31663</v>
      </c>
      <c r="M799" t="s">
        <v>365</v>
      </c>
      <c r="N799" t="s">
        <v>366</v>
      </c>
      <c r="O799">
        <v>31663</v>
      </c>
      <c r="P799" t="s">
        <v>365</v>
      </c>
      <c r="Q799" t="s">
        <v>366</v>
      </c>
      <c r="R799" t="s">
        <v>338</v>
      </c>
      <c r="S799" s="46">
        <v>-12437.4</v>
      </c>
      <c r="U799" s="46">
        <v>24</v>
      </c>
      <c r="IF799">
        <v>31663</v>
      </c>
      <c r="IG799" t="s">
        <v>365</v>
      </c>
      <c r="IH799" t="s">
        <v>367</v>
      </c>
      <c r="IK799">
        <v>-2</v>
      </c>
      <c r="IL799" t="s">
        <v>279</v>
      </c>
      <c r="IM799" t="s">
        <v>280</v>
      </c>
      <c r="IN799" t="s">
        <v>700</v>
      </c>
      <c r="IP799" t="s">
        <v>701</v>
      </c>
    </row>
    <row r="800" spans="1:250" x14ac:dyDescent="0.25">
      <c r="A800">
        <v>44607</v>
      </c>
      <c r="B800">
        <v>-890804480</v>
      </c>
      <c r="C800">
        <v>1837</v>
      </c>
      <c r="D800" t="s">
        <v>273</v>
      </c>
      <c r="E800" t="s">
        <v>274</v>
      </c>
      <c r="F800">
        <v>31620</v>
      </c>
      <c r="G800" t="s">
        <v>363</v>
      </c>
      <c r="H800" t="s">
        <v>364</v>
      </c>
      <c r="I800">
        <v>437</v>
      </c>
      <c r="J800" t="s">
        <v>658</v>
      </c>
      <c r="K800" t="s">
        <v>659</v>
      </c>
      <c r="L800">
        <v>31663</v>
      </c>
      <c r="M800" t="s">
        <v>365</v>
      </c>
      <c r="N800" t="s">
        <v>366</v>
      </c>
      <c r="O800">
        <v>31663</v>
      </c>
      <c r="P800" t="s">
        <v>365</v>
      </c>
      <c r="Q800" t="s">
        <v>366</v>
      </c>
      <c r="R800" t="s">
        <v>338</v>
      </c>
      <c r="S800" s="46">
        <v>-10364.5</v>
      </c>
      <c r="U800" s="46">
        <v>24</v>
      </c>
      <c r="IF800">
        <v>31663</v>
      </c>
      <c r="IG800" t="s">
        <v>365</v>
      </c>
      <c r="IH800" t="s">
        <v>367</v>
      </c>
      <c r="IK800">
        <v>-2</v>
      </c>
      <c r="IL800" t="s">
        <v>279</v>
      </c>
      <c r="IM800" t="s">
        <v>280</v>
      </c>
      <c r="IN800" t="s">
        <v>700</v>
      </c>
      <c r="IP800" t="s">
        <v>701</v>
      </c>
    </row>
    <row r="801" spans="1:250" x14ac:dyDescent="0.25">
      <c r="A801">
        <v>44608</v>
      </c>
      <c r="B801">
        <v>-890804480</v>
      </c>
      <c r="C801">
        <v>1837</v>
      </c>
      <c r="D801" t="s">
        <v>273</v>
      </c>
      <c r="E801" t="s">
        <v>274</v>
      </c>
      <c r="F801">
        <v>31620</v>
      </c>
      <c r="G801" t="s">
        <v>363</v>
      </c>
      <c r="H801" t="s">
        <v>364</v>
      </c>
      <c r="I801">
        <v>436</v>
      </c>
      <c r="J801" t="s">
        <v>656</v>
      </c>
      <c r="K801" t="s">
        <v>657</v>
      </c>
      <c r="L801">
        <v>31663</v>
      </c>
      <c r="M801" t="s">
        <v>365</v>
      </c>
      <c r="N801" t="s">
        <v>366</v>
      </c>
      <c r="O801">
        <v>31663</v>
      </c>
      <c r="P801" t="s">
        <v>365</v>
      </c>
      <c r="Q801" t="s">
        <v>366</v>
      </c>
      <c r="R801" t="s">
        <v>338</v>
      </c>
      <c r="S801" s="46">
        <v>-6218.7</v>
      </c>
      <c r="U801" s="46">
        <v>24</v>
      </c>
      <c r="IF801">
        <v>31663</v>
      </c>
      <c r="IG801" t="s">
        <v>365</v>
      </c>
      <c r="IH801" t="s">
        <v>367</v>
      </c>
      <c r="IK801">
        <v>-2</v>
      </c>
      <c r="IL801" t="s">
        <v>279</v>
      </c>
      <c r="IM801" t="s">
        <v>280</v>
      </c>
      <c r="IN801" t="s">
        <v>700</v>
      </c>
      <c r="IP801" t="s">
        <v>701</v>
      </c>
    </row>
    <row r="802" spans="1:250" x14ac:dyDescent="0.25">
      <c r="A802">
        <v>44609</v>
      </c>
      <c r="B802">
        <v>-890804480</v>
      </c>
      <c r="C802">
        <v>1837</v>
      </c>
      <c r="D802" t="s">
        <v>273</v>
      </c>
      <c r="E802" t="s">
        <v>274</v>
      </c>
      <c r="F802">
        <v>31620</v>
      </c>
      <c r="G802" t="s">
        <v>363</v>
      </c>
      <c r="H802" t="s">
        <v>364</v>
      </c>
      <c r="I802">
        <v>435</v>
      </c>
      <c r="J802" t="s">
        <v>491</v>
      </c>
      <c r="K802" t="s">
        <v>492</v>
      </c>
      <c r="L802">
        <v>31663</v>
      </c>
      <c r="M802" t="s">
        <v>365</v>
      </c>
      <c r="N802" t="s">
        <v>366</v>
      </c>
      <c r="O802">
        <v>31663</v>
      </c>
      <c r="P802" t="s">
        <v>365</v>
      </c>
      <c r="Q802" t="s">
        <v>366</v>
      </c>
      <c r="R802" t="s">
        <v>338</v>
      </c>
      <c r="S802" s="46">
        <v>-6218.7</v>
      </c>
      <c r="U802" s="46">
        <v>24</v>
      </c>
      <c r="IF802">
        <v>31663</v>
      </c>
      <c r="IG802" t="s">
        <v>365</v>
      </c>
      <c r="IH802" t="s">
        <v>367</v>
      </c>
      <c r="IK802">
        <v>-2</v>
      </c>
      <c r="IL802" t="s">
        <v>279</v>
      </c>
      <c r="IM802" t="s">
        <v>280</v>
      </c>
      <c r="IN802" t="s">
        <v>700</v>
      </c>
      <c r="IP802" t="s">
        <v>701</v>
      </c>
    </row>
    <row r="803" spans="1:250" x14ac:dyDescent="0.25">
      <c r="A803">
        <v>44610</v>
      </c>
      <c r="B803">
        <v>-890804480</v>
      </c>
      <c r="C803">
        <v>1837</v>
      </c>
      <c r="D803" t="s">
        <v>273</v>
      </c>
      <c r="E803" t="s">
        <v>274</v>
      </c>
      <c r="F803">
        <v>31620</v>
      </c>
      <c r="G803" t="s">
        <v>363</v>
      </c>
      <c r="H803" t="s">
        <v>364</v>
      </c>
      <c r="I803">
        <v>431</v>
      </c>
      <c r="J803" t="s">
        <v>493</v>
      </c>
      <c r="K803" t="s">
        <v>494</v>
      </c>
      <c r="L803">
        <v>31663</v>
      </c>
      <c r="M803" t="s">
        <v>365</v>
      </c>
      <c r="N803" t="s">
        <v>366</v>
      </c>
      <c r="O803">
        <v>31663</v>
      </c>
      <c r="P803" t="s">
        <v>365</v>
      </c>
      <c r="Q803" t="s">
        <v>366</v>
      </c>
      <c r="R803" t="s">
        <v>338</v>
      </c>
      <c r="S803" s="46">
        <v>-9328.0499999999993</v>
      </c>
      <c r="U803" s="46">
        <v>24</v>
      </c>
      <c r="IF803">
        <v>31663</v>
      </c>
      <c r="IG803" t="s">
        <v>365</v>
      </c>
      <c r="IH803" t="s">
        <v>367</v>
      </c>
      <c r="IK803">
        <v>-2</v>
      </c>
      <c r="IL803" t="s">
        <v>279</v>
      </c>
      <c r="IM803" t="s">
        <v>280</v>
      </c>
      <c r="IN803" t="s">
        <v>700</v>
      </c>
      <c r="IP803" t="s">
        <v>701</v>
      </c>
    </row>
    <row r="804" spans="1:250" x14ac:dyDescent="0.25">
      <c r="A804">
        <v>44611</v>
      </c>
      <c r="B804">
        <v>-890804480</v>
      </c>
      <c r="C804">
        <v>1837</v>
      </c>
      <c r="D804" t="s">
        <v>273</v>
      </c>
      <c r="E804" t="s">
        <v>274</v>
      </c>
      <c r="F804">
        <v>31620</v>
      </c>
      <c r="G804" t="s">
        <v>363</v>
      </c>
      <c r="H804" t="s">
        <v>364</v>
      </c>
      <c r="I804">
        <v>429</v>
      </c>
      <c r="J804" t="s">
        <v>395</v>
      </c>
      <c r="K804" t="s">
        <v>396</v>
      </c>
      <c r="L804">
        <v>31663</v>
      </c>
      <c r="M804" t="s">
        <v>365</v>
      </c>
      <c r="N804" t="s">
        <v>366</v>
      </c>
      <c r="O804">
        <v>31663</v>
      </c>
      <c r="P804" t="s">
        <v>365</v>
      </c>
      <c r="Q804" t="s">
        <v>366</v>
      </c>
      <c r="R804" t="s">
        <v>338</v>
      </c>
      <c r="S804" s="46">
        <v>-12437.4</v>
      </c>
      <c r="U804" s="46">
        <v>24</v>
      </c>
      <c r="IF804">
        <v>31663</v>
      </c>
      <c r="IG804" t="s">
        <v>365</v>
      </c>
      <c r="IH804" t="s">
        <v>367</v>
      </c>
      <c r="IK804">
        <v>-2</v>
      </c>
      <c r="IL804" t="s">
        <v>279</v>
      </c>
      <c r="IM804" t="s">
        <v>280</v>
      </c>
      <c r="IN804" t="s">
        <v>700</v>
      </c>
      <c r="IP804" t="s">
        <v>701</v>
      </c>
    </row>
    <row r="805" spans="1:250" x14ac:dyDescent="0.25">
      <c r="A805">
        <v>44612</v>
      </c>
      <c r="B805">
        <v>-890804480</v>
      </c>
      <c r="C805">
        <v>1837</v>
      </c>
      <c r="D805" t="s">
        <v>273</v>
      </c>
      <c r="E805" t="s">
        <v>274</v>
      </c>
      <c r="F805">
        <v>9695</v>
      </c>
      <c r="G805" t="s">
        <v>281</v>
      </c>
      <c r="H805" t="s">
        <v>282</v>
      </c>
      <c r="I805">
        <v>411</v>
      </c>
      <c r="J805" t="s">
        <v>393</v>
      </c>
      <c r="K805" t="s">
        <v>394</v>
      </c>
      <c r="L805">
        <v>32534</v>
      </c>
      <c r="M805" t="s">
        <v>368</v>
      </c>
      <c r="N805" t="s">
        <v>369</v>
      </c>
      <c r="O805">
        <v>32534</v>
      </c>
      <c r="P805" t="s">
        <v>368</v>
      </c>
      <c r="Q805" t="s">
        <v>369</v>
      </c>
      <c r="R805" t="s">
        <v>338</v>
      </c>
      <c r="S805" s="46">
        <v>-5791.65</v>
      </c>
      <c r="U805" s="46">
        <v>24</v>
      </c>
      <c r="IF805">
        <v>32534</v>
      </c>
      <c r="IG805" t="s">
        <v>368</v>
      </c>
      <c r="IH805" t="s">
        <v>285</v>
      </c>
      <c r="IK805">
        <v>-2</v>
      </c>
      <c r="IL805" t="s">
        <v>279</v>
      </c>
      <c r="IM805" t="s">
        <v>280</v>
      </c>
      <c r="IN805" t="s">
        <v>661</v>
      </c>
      <c r="IP805" t="s">
        <v>702</v>
      </c>
    </row>
    <row r="806" spans="1:250" x14ac:dyDescent="0.25">
      <c r="A806">
        <v>44613</v>
      </c>
      <c r="B806">
        <v>-890804480</v>
      </c>
      <c r="C806">
        <v>1837</v>
      </c>
      <c r="D806" t="s">
        <v>273</v>
      </c>
      <c r="E806" t="s">
        <v>274</v>
      </c>
      <c r="F806">
        <v>9695</v>
      </c>
      <c r="G806" t="s">
        <v>281</v>
      </c>
      <c r="H806" t="s">
        <v>282</v>
      </c>
      <c r="I806">
        <v>427</v>
      </c>
      <c r="J806" t="s">
        <v>397</v>
      </c>
      <c r="K806" t="s">
        <v>398</v>
      </c>
      <c r="L806">
        <v>32534</v>
      </c>
      <c r="M806" t="s">
        <v>368</v>
      </c>
      <c r="N806" t="s">
        <v>369</v>
      </c>
      <c r="O806">
        <v>32534</v>
      </c>
      <c r="P806" t="s">
        <v>368</v>
      </c>
      <c r="Q806" t="s">
        <v>369</v>
      </c>
      <c r="R806" t="s">
        <v>338</v>
      </c>
      <c r="S806" s="46">
        <v>0</v>
      </c>
      <c r="U806" s="46">
        <v>24</v>
      </c>
      <c r="IF806">
        <v>32534</v>
      </c>
      <c r="IG806" t="s">
        <v>368</v>
      </c>
      <c r="IH806" t="s">
        <v>285</v>
      </c>
      <c r="IK806">
        <v>-2</v>
      </c>
      <c r="IL806" t="s">
        <v>279</v>
      </c>
      <c r="IM806" t="s">
        <v>280</v>
      </c>
      <c r="IN806" t="s">
        <v>661</v>
      </c>
      <c r="IP806" t="s">
        <v>702</v>
      </c>
    </row>
    <row r="807" spans="1:250" x14ac:dyDescent="0.25">
      <c r="A807">
        <v>44614</v>
      </c>
      <c r="B807">
        <v>-890804480</v>
      </c>
      <c r="C807">
        <v>1837</v>
      </c>
      <c r="D807" t="s">
        <v>273</v>
      </c>
      <c r="E807" t="s">
        <v>274</v>
      </c>
      <c r="F807">
        <v>9695</v>
      </c>
      <c r="G807" t="s">
        <v>281</v>
      </c>
      <c r="H807" t="s">
        <v>282</v>
      </c>
      <c r="I807">
        <v>424</v>
      </c>
      <c r="J807" t="s">
        <v>399</v>
      </c>
      <c r="K807" t="s">
        <v>400</v>
      </c>
      <c r="L807">
        <v>32534</v>
      </c>
      <c r="M807" t="s">
        <v>368</v>
      </c>
      <c r="N807" t="s">
        <v>369</v>
      </c>
      <c r="O807">
        <v>32534</v>
      </c>
      <c r="P807" t="s">
        <v>368</v>
      </c>
      <c r="Q807" t="s">
        <v>369</v>
      </c>
      <c r="R807" t="s">
        <v>338</v>
      </c>
      <c r="S807" s="46">
        <v>-4343.75</v>
      </c>
      <c r="U807" s="46">
        <v>24</v>
      </c>
      <c r="IF807">
        <v>32534</v>
      </c>
      <c r="IG807" t="s">
        <v>368</v>
      </c>
      <c r="IH807" t="s">
        <v>285</v>
      </c>
      <c r="IK807">
        <v>-2</v>
      </c>
      <c r="IL807" t="s">
        <v>279</v>
      </c>
      <c r="IM807" t="s">
        <v>280</v>
      </c>
      <c r="IN807" t="s">
        <v>661</v>
      </c>
      <c r="IP807" t="s">
        <v>702</v>
      </c>
    </row>
    <row r="808" spans="1:250" x14ac:dyDescent="0.25">
      <c r="A808">
        <v>44615</v>
      </c>
      <c r="B808">
        <v>-890804480</v>
      </c>
      <c r="C808">
        <v>1837</v>
      </c>
      <c r="D808" t="s">
        <v>273</v>
      </c>
      <c r="E808" t="s">
        <v>274</v>
      </c>
      <c r="F808">
        <v>9695</v>
      </c>
      <c r="G808" t="s">
        <v>281</v>
      </c>
      <c r="H808" t="s">
        <v>282</v>
      </c>
      <c r="I808">
        <v>422</v>
      </c>
      <c r="J808" t="s">
        <v>401</v>
      </c>
      <c r="K808" t="s">
        <v>402</v>
      </c>
      <c r="L808">
        <v>32534</v>
      </c>
      <c r="M808" t="s">
        <v>368</v>
      </c>
      <c r="N808" t="s">
        <v>369</v>
      </c>
      <c r="O808">
        <v>32534</v>
      </c>
      <c r="P808" t="s">
        <v>368</v>
      </c>
      <c r="Q808" t="s">
        <v>369</v>
      </c>
      <c r="R808" t="s">
        <v>338</v>
      </c>
      <c r="S808" s="46">
        <v>-5791.66</v>
      </c>
      <c r="U808" s="46">
        <v>24</v>
      </c>
      <c r="IF808">
        <v>32534</v>
      </c>
      <c r="IG808" t="s">
        <v>368</v>
      </c>
      <c r="IH808" t="s">
        <v>285</v>
      </c>
      <c r="IK808">
        <v>-2</v>
      </c>
      <c r="IL808" t="s">
        <v>279</v>
      </c>
      <c r="IM808" t="s">
        <v>280</v>
      </c>
      <c r="IN808" t="s">
        <v>661</v>
      </c>
      <c r="IP808" t="s">
        <v>702</v>
      </c>
    </row>
    <row r="809" spans="1:250" x14ac:dyDescent="0.25">
      <c r="A809">
        <v>44616</v>
      </c>
      <c r="B809">
        <v>-890804480</v>
      </c>
      <c r="C809">
        <v>1837</v>
      </c>
      <c r="D809" t="s">
        <v>273</v>
      </c>
      <c r="E809" t="s">
        <v>274</v>
      </c>
      <c r="F809">
        <v>9695</v>
      </c>
      <c r="G809" t="s">
        <v>281</v>
      </c>
      <c r="H809" t="s">
        <v>282</v>
      </c>
      <c r="I809">
        <v>420</v>
      </c>
      <c r="J809" t="s">
        <v>403</v>
      </c>
      <c r="K809" t="s">
        <v>404</v>
      </c>
      <c r="L809">
        <v>32534</v>
      </c>
      <c r="M809" t="s">
        <v>368</v>
      </c>
      <c r="N809" t="s">
        <v>369</v>
      </c>
      <c r="O809">
        <v>32534</v>
      </c>
      <c r="P809" t="s">
        <v>368</v>
      </c>
      <c r="Q809" t="s">
        <v>369</v>
      </c>
      <c r="R809" t="s">
        <v>338</v>
      </c>
      <c r="S809" s="46">
        <v>-3378.47</v>
      </c>
      <c r="U809" s="46">
        <v>24</v>
      </c>
      <c r="IF809">
        <v>32534</v>
      </c>
      <c r="IG809" t="s">
        <v>368</v>
      </c>
      <c r="IH809" t="s">
        <v>285</v>
      </c>
      <c r="IK809">
        <v>-2</v>
      </c>
      <c r="IL809" t="s">
        <v>279</v>
      </c>
      <c r="IM809" t="s">
        <v>280</v>
      </c>
      <c r="IN809" t="s">
        <v>661</v>
      </c>
      <c r="IP809" t="s">
        <v>702</v>
      </c>
    </row>
    <row r="810" spans="1:250" x14ac:dyDescent="0.25">
      <c r="A810">
        <v>44617</v>
      </c>
      <c r="B810">
        <v>-890804480</v>
      </c>
      <c r="C810">
        <v>1837</v>
      </c>
      <c r="D810" t="s">
        <v>273</v>
      </c>
      <c r="E810" t="s">
        <v>274</v>
      </c>
      <c r="F810">
        <v>9695</v>
      </c>
      <c r="G810" t="s">
        <v>281</v>
      </c>
      <c r="H810" t="s">
        <v>282</v>
      </c>
      <c r="I810">
        <v>420</v>
      </c>
      <c r="J810" t="s">
        <v>403</v>
      </c>
      <c r="K810" t="s">
        <v>404</v>
      </c>
      <c r="L810">
        <v>34667</v>
      </c>
      <c r="M810" t="s">
        <v>370</v>
      </c>
      <c r="N810" t="s">
        <v>371</v>
      </c>
      <c r="O810">
        <v>34667</v>
      </c>
      <c r="P810" t="s">
        <v>370</v>
      </c>
      <c r="Q810" t="s">
        <v>371</v>
      </c>
      <c r="R810" t="s">
        <v>338</v>
      </c>
      <c r="S810" s="46">
        <v>0</v>
      </c>
      <c r="U810" s="46">
        <v>24</v>
      </c>
      <c r="IF810">
        <v>34667</v>
      </c>
      <c r="IG810" t="s">
        <v>370</v>
      </c>
      <c r="IH810" t="s">
        <v>285</v>
      </c>
      <c r="IK810">
        <v>-2</v>
      </c>
      <c r="IL810" t="s">
        <v>279</v>
      </c>
      <c r="IM810" t="s">
        <v>280</v>
      </c>
      <c r="IN810" t="s">
        <v>661</v>
      </c>
      <c r="IP810" t="s">
        <v>703</v>
      </c>
    </row>
    <row r="811" spans="1:250" x14ac:dyDescent="0.25">
      <c r="A811">
        <v>44618</v>
      </c>
      <c r="B811">
        <v>-890804480</v>
      </c>
      <c r="C811">
        <v>1837</v>
      </c>
      <c r="D811" t="s">
        <v>273</v>
      </c>
      <c r="E811" t="s">
        <v>274</v>
      </c>
      <c r="F811">
        <v>9695</v>
      </c>
      <c r="G811" t="s">
        <v>281</v>
      </c>
      <c r="H811" t="s">
        <v>282</v>
      </c>
      <c r="I811">
        <v>411</v>
      </c>
      <c r="J811" t="s">
        <v>393</v>
      </c>
      <c r="K811" t="s">
        <v>394</v>
      </c>
      <c r="L811">
        <v>34667</v>
      </c>
      <c r="M811" t="s">
        <v>370</v>
      </c>
      <c r="N811" t="s">
        <v>371</v>
      </c>
      <c r="O811">
        <v>34667</v>
      </c>
      <c r="P811" t="s">
        <v>370</v>
      </c>
      <c r="Q811" t="s">
        <v>371</v>
      </c>
      <c r="R811" t="s">
        <v>338</v>
      </c>
      <c r="S811" s="46">
        <v>-294.92</v>
      </c>
      <c r="U811" s="46">
        <v>24</v>
      </c>
      <c r="IF811">
        <v>34667</v>
      </c>
      <c r="IG811" t="s">
        <v>370</v>
      </c>
      <c r="IH811" t="s">
        <v>285</v>
      </c>
      <c r="IK811">
        <v>-2</v>
      </c>
      <c r="IL811" t="s">
        <v>279</v>
      </c>
      <c r="IM811" t="s">
        <v>280</v>
      </c>
      <c r="IN811" t="s">
        <v>661</v>
      </c>
      <c r="IP811" t="s">
        <v>703</v>
      </c>
    </row>
    <row r="812" spans="1:250" x14ac:dyDescent="0.25">
      <c r="A812">
        <v>44619</v>
      </c>
      <c r="B812">
        <v>-890804480</v>
      </c>
      <c r="C812">
        <v>1837</v>
      </c>
      <c r="D812" t="s">
        <v>273</v>
      </c>
      <c r="E812" t="s">
        <v>274</v>
      </c>
      <c r="F812">
        <v>13794</v>
      </c>
      <c r="G812" t="s">
        <v>275</v>
      </c>
      <c r="H812" t="s">
        <v>276</v>
      </c>
      <c r="I812">
        <v>429</v>
      </c>
      <c r="J812" t="s">
        <v>395</v>
      </c>
      <c r="K812" t="s">
        <v>396</v>
      </c>
      <c r="L812">
        <v>34667</v>
      </c>
      <c r="M812" t="s">
        <v>370</v>
      </c>
      <c r="N812" t="s">
        <v>371</v>
      </c>
      <c r="O812">
        <v>34667</v>
      </c>
      <c r="P812" t="s">
        <v>370</v>
      </c>
      <c r="Q812" t="s">
        <v>371</v>
      </c>
      <c r="R812" t="s">
        <v>338</v>
      </c>
      <c r="S812" s="46">
        <v>-2371.17</v>
      </c>
      <c r="U812" s="46">
        <v>24</v>
      </c>
      <c r="IF812">
        <v>34667</v>
      </c>
      <c r="IG812" t="s">
        <v>370</v>
      </c>
      <c r="IH812" t="s">
        <v>319</v>
      </c>
      <c r="IK812">
        <v>-2</v>
      </c>
      <c r="IL812" t="s">
        <v>279</v>
      </c>
      <c r="IM812" t="s">
        <v>280</v>
      </c>
      <c r="IN812" t="s">
        <v>663</v>
      </c>
      <c r="IP812" t="s">
        <v>704</v>
      </c>
    </row>
    <row r="813" spans="1:250" x14ac:dyDescent="0.25">
      <c r="A813">
        <v>44620</v>
      </c>
      <c r="B813">
        <v>-890804480</v>
      </c>
      <c r="C813">
        <v>1837</v>
      </c>
      <c r="D813" t="s">
        <v>273</v>
      </c>
      <c r="E813" t="s">
        <v>274</v>
      </c>
      <c r="F813">
        <v>13794</v>
      </c>
      <c r="G813" t="s">
        <v>275</v>
      </c>
      <c r="H813" t="s">
        <v>276</v>
      </c>
      <c r="I813">
        <v>427</v>
      </c>
      <c r="J813" t="s">
        <v>397</v>
      </c>
      <c r="K813" t="s">
        <v>398</v>
      </c>
      <c r="L813">
        <v>34667</v>
      </c>
      <c r="M813" t="s">
        <v>370</v>
      </c>
      <c r="N813" t="s">
        <v>371</v>
      </c>
      <c r="O813">
        <v>34667</v>
      </c>
      <c r="P813" t="s">
        <v>370</v>
      </c>
      <c r="Q813" t="s">
        <v>371</v>
      </c>
      <c r="R813" t="s">
        <v>338</v>
      </c>
      <c r="S813" s="46">
        <v>-796.68</v>
      </c>
      <c r="U813" s="46">
        <v>24</v>
      </c>
      <c r="IF813">
        <v>34667</v>
      </c>
      <c r="IG813" t="s">
        <v>370</v>
      </c>
      <c r="IH813" t="s">
        <v>319</v>
      </c>
      <c r="IK813">
        <v>-2</v>
      </c>
      <c r="IL813" t="s">
        <v>279</v>
      </c>
      <c r="IM813" t="s">
        <v>280</v>
      </c>
      <c r="IN813" t="s">
        <v>663</v>
      </c>
      <c r="IP813" t="s">
        <v>704</v>
      </c>
    </row>
    <row r="814" spans="1:250" x14ac:dyDescent="0.25">
      <c r="A814">
        <v>44621</v>
      </c>
      <c r="B814">
        <v>-890804480</v>
      </c>
      <c r="C814">
        <v>1837</v>
      </c>
      <c r="D814" t="s">
        <v>273</v>
      </c>
      <c r="E814" t="s">
        <v>274</v>
      </c>
      <c r="F814">
        <v>13794</v>
      </c>
      <c r="G814" t="s">
        <v>275</v>
      </c>
      <c r="H814" t="s">
        <v>276</v>
      </c>
      <c r="I814">
        <v>424</v>
      </c>
      <c r="J814" t="s">
        <v>399</v>
      </c>
      <c r="K814" t="s">
        <v>400</v>
      </c>
      <c r="L814">
        <v>34667</v>
      </c>
      <c r="M814" t="s">
        <v>370</v>
      </c>
      <c r="N814" t="s">
        <v>371</v>
      </c>
      <c r="O814">
        <v>34667</v>
      </c>
      <c r="P814" t="s">
        <v>370</v>
      </c>
      <c r="Q814" t="s">
        <v>371</v>
      </c>
      <c r="R814" t="s">
        <v>338</v>
      </c>
      <c r="S814" s="46">
        <v>-1024.3</v>
      </c>
      <c r="U814" s="46">
        <v>24</v>
      </c>
      <c r="IF814">
        <v>34667</v>
      </c>
      <c r="IG814" t="s">
        <v>370</v>
      </c>
      <c r="IH814" t="s">
        <v>319</v>
      </c>
      <c r="IK814">
        <v>-2</v>
      </c>
      <c r="IL814" t="s">
        <v>279</v>
      </c>
      <c r="IM814" t="s">
        <v>280</v>
      </c>
      <c r="IN814" t="s">
        <v>663</v>
      </c>
      <c r="IP814" t="s">
        <v>704</v>
      </c>
    </row>
    <row r="815" spans="1:250" x14ac:dyDescent="0.25">
      <c r="A815">
        <v>44622</v>
      </c>
      <c r="B815">
        <v>-890804480</v>
      </c>
      <c r="C815">
        <v>1837</v>
      </c>
      <c r="D815" t="s">
        <v>273</v>
      </c>
      <c r="E815" t="s">
        <v>274</v>
      </c>
      <c r="F815">
        <v>13794</v>
      </c>
      <c r="G815" t="s">
        <v>275</v>
      </c>
      <c r="H815" t="s">
        <v>276</v>
      </c>
      <c r="I815">
        <v>422</v>
      </c>
      <c r="J815" t="s">
        <v>401</v>
      </c>
      <c r="K815" t="s">
        <v>402</v>
      </c>
      <c r="L815">
        <v>34667</v>
      </c>
      <c r="M815" t="s">
        <v>370</v>
      </c>
      <c r="N815" t="s">
        <v>371</v>
      </c>
      <c r="O815">
        <v>34667</v>
      </c>
      <c r="P815" t="s">
        <v>370</v>
      </c>
      <c r="Q815" t="s">
        <v>371</v>
      </c>
      <c r="R815" t="s">
        <v>338</v>
      </c>
      <c r="S815" s="46">
        <v>-1365.74</v>
      </c>
      <c r="U815" s="46">
        <v>24</v>
      </c>
      <c r="IF815">
        <v>34667</v>
      </c>
      <c r="IG815" t="s">
        <v>370</v>
      </c>
      <c r="IH815" t="s">
        <v>319</v>
      </c>
      <c r="IK815">
        <v>-2</v>
      </c>
      <c r="IL815" t="s">
        <v>279</v>
      </c>
      <c r="IM815" t="s">
        <v>280</v>
      </c>
      <c r="IN815" t="s">
        <v>663</v>
      </c>
      <c r="IP815" t="s">
        <v>704</v>
      </c>
    </row>
    <row r="816" spans="1:250" x14ac:dyDescent="0.25">
      <c r="A816">
        <v>44623</v>
      </c>
      <c r="B816">
        <v>-890804480</v>
      </c>
      <c r="C816">
        <v>1837</v>
      </c>
      <c r="D816" t="s">
        <v>273</v>
      </c>
      <c r="E816" t="s">
        <v>274</v>
      </c>
      <c r="F816">
        <v>13794</v>
      </c>
      <c r="G816" t="s">
        <v>275</v>
      </c>
      <c r="H816" t="s">
        <v>276</v>
      </c>
      <c r="I816">
        <v>420</v>
      </c>
      <c r="J816" t="s">
        <v>403</v>
      </c>
      <c r="K816" t="s">
        <v>404</v>
      </c>
      <c r="L816">
        <v>34667</v>
      </c>
      <c r="M816" t="s">
        <v>370</v>
      </c>
      <c r="N816" t="s">
        <v>371</v>
      </c>
      <c r="O816">
        <v>34667</v>
      </c>
      <c r="P816" t="s">
        <v>370</v>
      </c>
      <c r="Q816" t="s">
        <v>371</v>
      </c>
      <c r="R816" t="s">
        <v>338</v>
      </c>
      <c r="S816" s="46">
        <v>-796.68</v>
      </c>
      <c r="U816" s="46">
        <v>24</v>
      </c>
      <c r="IF816">
        <v>34667</v>
      </c>
      <c r="IG816" t="s">
        <v>370</v>
      </c>
      <c r="IH816" t="s">
        <v>319</v>
      </c>
      <c r="IK816">
        <v>-2</v>
      </c>
      <c r="IL816" t="s">
        <v>279</v>
      </c>
      <c r="IM816" t="s">
        <v>280</v>
      </c>
      <c r="IN816" t="s">
        <v>663</v>
      </c>
      <c r="IP816" t="s">
        <v>704</v>
      </c>
    </row>
    <row r="817" spans="1:250" x14ac:dyDescent="0.25">
      <c r="A817">
        <v>44624</v>
      </c>
      <c r="B817">
        <v>-890804480</v>
      </c>
      <c r="C817">
        <v>1837</v>
      </c>
      <c r="D817" t="s">
        <v>273</v>
      </c>
      <c r="E817" t="s">
        <v>274</v>
      </c>
      <c r="F817">
        <v>13794</v>
      </c>
      <c r="G817" t="s">
        <v>275</v>
      </c>
      <c r="H817" t="s">
        <v>276</v>
      </c>
      <c r="I817">
        <v>411</v>
      </c>
      <c r="J817" t="s">
        <v>393</v>
      </c>
      <c r="K817" t="s">
        <v>394</v>
      </c>
      <c r="L817">
        <v>34667</v>
      </c>
      <c r="M817" t="s">
        <v>370</v>
      </c>
      <c r="N817" t="s">
        <v>371</v>
      </c>
      <c r="O817">
        <v>34667</v>
      </c>
      <c r="P817" t="s">
        <v>370</v>
      </c>
      <c r="Q817" t="s">
        <v>371</v>
      </c>
      <c r="R817" t="s">
        <v>338</v>
      </c>
      <c r="S817" s="46">
        <v>-972.6</v>
      </c>
      <c r="U817" s="46">
        <v>24</v>
      </c>
      <c r="IF817">
        <v>34667</v>
      </c>
      <c r="IG817" t="s">
        <v>370</v>
      </c>
      <c r="IH817" t="s">
        <v>319</v>
      </c>
      <c r="IK817">
        <v>-2</v>
      </c>
      <c r="IL817" t="s">
        <v>279</v>
      </c>
      <c r="IM817" t="s">
        <v>280</v>
      </c>
      <c r="IN817" t="s">
        <v>663</v>
      </c>
      <c r="IP817" t="s">
        <v>704</v>
      </c>
    </row>
    <row r="818" spans="1:250" x14ac:dyDescent="0.25">
      <c r="A818">
        <v>44625</v>
      </c>
      <c r="B818">
        <v>-890804480</v>
      </c>
      <c r="C818">
        <v>1837</v>
      </c>
      <c r="D818" t="s">
        <v>273</v>
      </c>
      <c r="E818" t="s">
        <v>274</v>
      </c>
      <c r="F818">
        <v>13794</v>
      </c>
      <c r="G818" t="s">
        <v>275</v>
      </c>
      <c r="H818" t="s">
        <v>276</v>
      </c>
      <c r="I818">
        <v>437</v>
      </c>
      <c r="J818" t="s">
        <v>658</v>
      </c>
      <c r="K818" t="s">
        <v>659</v>
      </c>
      <c r="L818">
        <v>34667</v>
      </c>
      <c r="M818" t="s">
        <v>370</v>
      </c>
      <c r="N818" t="s">
        <v>371</v>
      </c>
      <c r="O818">
        <v>34667</v>
      </c>
      <c r="P818" t="s">
        <v>370</v>
      </c>
      <c r="Q818" t="s">
        <v>371</v>
      </c>
      <c r="R818" t="s">
        <v>338</v>
      </c>
      <c r="S818" s="46">
        <v>-1941.74</v>
      </c>
      <c r="U818" s="46">
        <v>24</v>
      </c>
      <c r="IF818">
        <v>34667</v>
      </c>
      <c r="IG818" t="s">
        <v>370</v>
      </c>
      <c r="IH818" t="s">
        <v>319</v>
      </c>
      <c r="IK818">
        <v>-2</v>
      </c>
      <c r="IL818" t="s">
        <v>279</v>
      </c>
      <c r="IM818" t="s">
        <v>280</v>
      </c>
      <c r="IN818" t="s">
        <v>663</v>
      </c>
      <c r="IP818" t="s">
        <v>704</v>
      </c>
    </row>
    <row r="819" spans="1:250" x14ac:dyDescent="0.25">
      <c r="A819">
        <v>44626</v>
      </c>
      <c r="B819">
        <v>-890804480</v>
      </c>
      <c r="C819">
        <v>1837</v>
      </c>
      <c r="D819" t="s">
        <v>273</v>
      </c>
      <c r="E819" t="s">
        <v>274</v>
      </c>
      <c r="F819">
        <v>13794</v>
      </c>
      <c r="G819" t="s">
        <v>275</v>
      </c>
      <c r="H819" t="s">
        <v>276</v>
      </c>
      <c r="I819">
        <v>436</v>
      </c>
      <c r="J819" t="s">
        <v>656</v>
      </c>
      <c r="K819" t="s">
        <v>657</v>
      </c>
      <c r="L819">
        <v>34667</v>
      </c>
      <c r="M819" t="s">
        <v>370</v>
      </c>
      <c r="N819" t="s">
        <v>371</v>
      </c>
      <c r="O819">
        <v>34667</v>
      </c>
      <c r="P819" t="s">
        <v>370</v>
      </c>
      <c r="Q819" t="s">
        <v>371</v>
      </c>
      <c r="R819" t="s">
        <v>338</v>
      </c>
      <c r="S819" s="46">
        <v>-1165.05</v>
      </c>
      <c r="U819" s="46">
        <v>24</v>
      </c>
      <c r="IF819">
        <v>34667</v>
      </c>
      <c r="IG819" t="s">
        <v>370</v>
      </c>
      <c r="IH819" t="s">
        <v>319</v>
      </c>
      <c r="IK819">
        <v>-2</v>
      </c>
      <c r="IL819" t="s">
        <v>279</v>
      </c>
      <c r="IM819" t="s">
        <v>280</v>
      </c>
      <c r="IN819" t="s">
        <v>663</v>
      </c>
      <c r="IP819" t="s">
        <v>704</v>
      </c>
    </row>
    <row r="820" spans="1:250" x14ac:dyDescent="0.25">
      <c r="A820">
        <v>44627</v>
      </c>
      <c r="B820">
        <v>-890804480</v>
      </c>
      <c r="C820">
        <v>1837</v>
      </c>
      <c r="D820" t="s">
        <v>273</v>
      </c>
      <c r="E820" t="s">
        <v>274</v>
      </c>
      <c r="F820">
        <v>13794</v>
      </c>
      <c r="G820" t="s">
        <v>275</v>
      </c>
      <c r="H820" t="s">
        <v>276</v>
      </c>
      <c r="I820">
        <v>435</v>
      </c>
      <c r="J820" t="s">
        <v>491</v>
      </c>
      <c r="K820" t="s">
        <v>492</v>
      </c>
      <c r="L820">
        <v>34667</v>
      </c>
      <c r="M820" t="s">
        <v>370</v>
      </c>
      <c r="N820" t="s">
        <v>371</v>
      </c>
      <c r="O820">
        <v>34667</v>
      </c>
      <c r="P820" t="s">
        <v>370</v>
      </c>
      <c r="Q820" t="s">
        <v>371</v>
      </c>
      <c r="R820" t="s">
        <v>338</v>
      </c>
      <c r="S820" s="46">
        <v>-1165.05</v>
      </c>
      <c r="U820" s="46">
        <v>24</v>
      </c>
      <c r="IF820">
        <v>34667</v>
      </c>
      <c r="IG820" t="s">
        <v>370</v>
      </c>
      <c r="IH820" t="s">
        <v>319</v>
      </c>
      <c r="IK820">
        <v>-2</v>
      </c>
      <c r="IL820" t="s">
        <v>279</v>
      </c>
      <c r="IM820" t="s">
        <v>280</v>
      </c>
      <c r="IN820" t="s">
        <v>663</v>
      </c>
      <c r="IP820" t="s">
        <v>704</v>
      </c>
    </row>
    <row r="821" spans="1:250" x14ac:dyDescent="0.25">
      <c r="A821">
        <v>44628</v>
      </c>
      <c r="B821">
        <v>-890804480</v>
      </c>
      <c r="C821">
        <v>1837</v>
      </c>
      <c r="D821" t="s">
        <v>273</v>
      </c>
      <c r="E821" t="s">
        <v>274</v>
      </c>
      <c r="F821">
        <v>13794</v>
      </c>
      <c r="G821" t="s">
        <v>275</v>
      </c>
      <c r="H821" t="s">
        <v>276</v>
      </c>
      <c r="I821">
        <v>431</v>
      </c>
      <c r="J821" t="s">
        <v>493</v>
      </c>
      <c r="K821" t="s">
        <v>494</v>
      </c>
      <c r="L821">
        <v>34667</v>
      </c>
      <c r="M821" t="s">
        <v>370</v>
      </c>
      <c r="N821" t="s">
        <v>371</v>
      </c>
      <c r="O821">
        <v>34667</v>
      </c>
      <c r="P821" t="s">
        <v>370</v>
      </c>
      <c r="Q821" t="s">
        <v>371</v>
      </c>
      <c r="R821" t="s">
        <v>338</v>
      </c>
      <c r="S821" s="46">
        <v>-1747.57</v>
      </c>
      <c r="U821" s="46">
        <v>24</v>
      </c>
      <c r="IF821">
        <v>34667</v>
      </c>
      <c r="IG821" t="s">
        <v>370</v>
      </c>
      <c r="IH821" t="s">
        <v>319</v>
      </c>
      <c r="IK821">
        <v>-2</v>
      </c>
      <c r="IL821" t="s">
        <v>279</v>
      </c>
      <c r="IM821" t="s">
        <v>280</v>
      </c>
      <c r="IN821" t="s">
        <v>663</v>
      </c>
      <c r="IP821" t="s">
        <v>704</v>
      </c>
    </row>
    <row r="822" spans="1:250" x14ac:dyDescent="0.25">
      <c r="A822">
        <v>44629</v>
      </c>
      <c r="B822">
        <v>-890804480</v>
      </c>
      <c r="C822">
        <v>1837</v>
      </c>
      <c r="D822" t="s">
        <v>273</v>
      </c>
      <c r="E822" t="s">
        <v>274</v>
      </c>
      <c r="F822">
        <v>7057</v>
      </c>
      <c r="G822" t="s">
        <v>291</v>
      </c>
      <c r="H822" t="s">
        <v>292</v>
      </c>
      <c r="I822">
        <v>420</v>
      </c>
      <c r="J822" t="s">
        <v>403</v>
      </c>
      <c r="K822" t="s">
        <v>404</v>
      </c>
      <c r="L822">
        <v>35455</v>
      </c>
      <c r="M822" t="s">
        <v>355</v>
      </c>
      <c r="N822" t="s">
        <v>356</v>
      </c>
      <c r="O822">
        <v>35455</v>
      </c>
      <c r="P822" t="s">
        <v>355</v>
      </c>
      <c r="Q822" t="s">
        <v>356</v>
      </c>
      <c r="R822" t="s">
        <v>338</v>
      </c>
      <c r="S822" s="46">
        <v>-1768.9</v>
      </c>
      <c r="U822" s="46">
        <v>24</v>
      </c>
      <c r="IF822">
        <v>35455</v>
      </c>
      <c r="IG822" t="s">
        <v>355</v>
      </c>
      <c r="IH822" t="s">
        <v>293</v>
      </c>
      <c r="IK822">
        <v>-2</v>
      </c>
      <c r="IL822" t="s">
        <v>279</v>
      </c>
      <c r="IM822" t="s">
        <v>280</v>
      </c>
      <c r="IN822" t="s">
        <v>666</v>
      </c>
      <c r="IP822" t="s">
        <v>705</v>
      </c>
    </row>
    <row r="823" spans="1:250" x14ac:dyDescent="0.25">
      <c r="A823">
        <v>44630</v>
      </c>
      <c r="B823">
        <v>-890804480</v>
      </c>
      <c r="C823">
        <v>1837</v>
      </c>
      <c r="D823" t="s">
        <v>273</v>
      </c>
      <c r="E823" t="s">
        <v>274</v>
      </c>
      <c r="F823">
        <v>7057</v>
      </c>
      <c r="G823" t="s">
        <v>291</v>
      </c>
      <c r="H823" t="s">
        <v>292</v>
      </c>
      <c r="I823">
        <v>411</v>
      </c>
      <c r="J823" t="s">
        <v>393</v>
      </c>
      <c r="K823" t="s">
        <v>394</v>
      </c>
      <c r="L823">
        <v>35455</v>
      </c>
      <c r="M823" t="s">
        <v>355</v>
      </c>
      <c r="N823" t="s">
        <v>356</v>
      </c>
      <c r="O823">
        <v>35455</v>
      </c>
      <c r="P823" t="s">
        <v>355</v>
      </c>
      <c r="Q823" t="s">
        <v>356</v>
      </c>
      <c r="R823" t="s">
        <v>338</v>
      </c>
      <c r="S823" s="46">
        <v>-2998.67</v>
      </c>
      <c r="U823" s="46">
        <v>24</v>
      </c>
      <c r="IF823">
        <v>35455</v>
      </c>
      <c r="IG823" t="s">
        <v>355</v>
      </c>
      <c r="IH823" t="s">
        <v>293</v>
      </c>
      <c r="IK823">
        <v>-2</v>
      </c>
      <c r="IL823" t="s">
        <v>279</v>
      </c>
      <c r="IM823" t="s">
        <v>280</v>
      </c>
      <c r="IN823" t="s">
        <v>666</v>
      </c>
      <c r="IP823" t="s">
        <v>705</v>
      </c>
    </row>
    <row r="824" spans="1:250" x14ac:dyDescent="0.25">
      <c r="A824">
        <v>44631</v>
      </c>
      <c r="B824">
        <v>-890804480</v>
      </c>
      <c r="C824">
        <v>1837</v>
      </c>
      <c r="D824" t="s">
        <v>273</v>
      </c>
      <c r="E824" t="s">
        <v>274</v>
      </c>
      <c r="F824">
        <v>7057</v>
      </c>
      <c r="G824" t="s">
        <v>291</v>
      </c>
      <c r="H824" t="s">
        <v>292</v>
      </c>
      <c r="I824">
        <v>435</v>
      </c>
      <c r="J824" t="s">
        <v>491</v>
      </c>
      <c r="K824" t="s">
        <v>492</v>
      </c>
      <c r="L824">
        <v>35455</v>
      </c>
      <c r="M824" t="s">
        <v>355</v>
      </c>
      <c r="N824" t="s">
        <v>356</v>
      </c>
      <c r="O824">
        <v>35455</v>
      </c>
      <c r="P824" t="s">
        <v>355</v>
      </c>
      <c r="Q824" t="s">
        <v>356</v>
      </c>
      <c r="R824" t="s">
        <v>338</v>
      </c>
      <c r="S824" s="46">
        <v>-1202.04</v>
      </c>
      <c r="U824" s="46">
        <v>24</v>
      </c>
      <c r="IF824">
        <v>35455</v>
      </c>
      <c r="IG824" t="s">
        <v>355</v>
      </c>
      <c r="IH824" t="s">
        <v>293</v>
      </c>
      <c r="IK824">
        <v>-2</v>
      </c>
      <c r="IL824" t="s">
        <v>279</v>
      </c>
      <c r="IM824" t="s">
        <v>280</v>
      </c>
      <c r="IN824" t="s">
        <v>666</v>
      </c>
      <c r="IP824" t="s">
        <v>705</v>
      </c>
    </row>
    <row r="825" spans="1:250" x14ac:dyDescent="0.25">
      <c r="A825">
        <v>44632</v>
      </c>
      <c r="B825">
        <v>-890804480</v>
      </c>
      <c r="C825">
        <v>1837</v>
      </c>
      <c r="D825" t="s">
        <v>273</v>
      </c>
      <c r="E825" t="s">
        <v>274</v>
      </c>
      <c r="F825">
        <v>7057</v>
      </c>
      <c r="G825" t="s">
        <v>291</v>
      </c>
      <c r="H825" t="s">
        <v>292</v>
      </c>
      <c r="I825">
        <v>431</v>
      </c>
      <c r="J825" t="s">
        <v>493</v>
      </c>
      <c r="K825" t="s">
        <v>494</v>
      </c>
      <c r="L825">
        <v>35455</v>
      </c>
      <c r="M825" t="s">
        <v>355</v>
      </c>
      <c r="N825" t="s">
        <v>356</v>
      </c>
      <c r="O825">
        <v>35455</v>
      </c>
      <c r="P825" t="s">
        <v>355</v>
      </c>
      <c r="Q825" t="s">
        <v>356</v>
      </c>
      <c r="R825" t="s">
        <v>338</v>
      </c>
      <c r="S825" s="46">
        <v>-2274.29</v>
      </c>
      <c r="U825" s="46">
        <v>24</v>
      </c>
      <c r="IF825">
        <v>35455</v>
      </c>
      <c r="IG825" t="s">
        <v>355</v>
      </c>
      <c r="IH825" t="s">
        <v>293</v>
      </c>
      <c r="IK825">
        <v>-2</v>
      </c>
      <c r="IL825" t="s">
        <v>279</v>
      </c>
      <c r="IM825" t="s">
        <v>280</v>
      </c>
      <c r="IN825" t="s">
        <v>666</v>
      </c>
      <c r="IP825" t="s">
        <v>705</v>
      </c>
    </row>
    <row r="826" spans="1:250" x14ac:dyDescent="0.25">
      <c r="A826">
        <v>44633</v>
      </c>
      <c r="B826">
        <v>-890804480</v>
      </c>
      <c r="C826">
        <v>1837</v>
      </c>
      <c r="D826" t="s">
        <v>273</v>
      </c>
      <c r="E826" t="s">
        <v>274</v>
      </c>
      <c r="F826">
        <v>7057</v>
      </c>
      <c r="G826" t="s">
        <v>291</v>
      </c>
      <c r="H826" t="s">
        <v>292</v>
      </c>
      <c r="I826">
        <v>429</v>
      </c>
      <c r="J826" t="s">
        <v>395</v>
      </c>
      <c r="K826" t="s">
        <v>396</v>
      </c>
      <c r="L826">
        <v>35455</v>
      </c>
      <c r="M826" t="s">
        <v>355</v>
      </c>
      <c r="N826" t="s">
        <v>356</v>
      </c>
      <c r="O826">
        <v>35455</v>
      </c>
      <c r="P826" t="s">
        <v>355</v>
      </c>
      <c r="Q826" t="s">
        <v>356</v>
      </c>
      <c r="R826" t="s">
        <v>338</v>
      </c>
      <c r="S826" s="46">
        <v>-3032.39</v>
      </c>
      <c r="U826" s="46">
        <v>24</v>
      </c>
      <c r="IF826">
        <v>35455</v>
      </c>
      <c r="IG826" t="s">
        <v>355</v>
      </c>
      <c r="IH826" t="s">
        <v>293</v>
      </c>
      <c r="IK826">
        <v>-2</v>
      </c>
      <c r="IL826" t="s">
        <v>279</v>
      </c>
      <c r="IM826" t="s">
        <v>280</v>
      </c>
      <c r="IN826" t="s">
        <v>666</v>
      </c>
      <c r="IP826" t="s">
        <v>705</v>
      </c>
    </row>
    <row r="827" spans="1:250" x14ac:dyDescent="0.25">
      <c r="A827">
        <v>44634</v>
      </c>
      <c r="B827">
        <v>-890804480</v>
      </c>
      <c r="C827">
        <v>1837</v>
      </c>
      <c r="D827" t="s">
        <v>273</v>
      </c>
      <c r="E827" t="s">
        <v>274</v>
      </c>
      <c r="F827">
        <v>7057</v>
      </c>
      <c r="G827" t="s">
        <v>291</v>
      </c>
      <c r="H827" t="s">
        <v>292</v>
      </c>
      <c r="I827">
        <v>427</v>
      </c>
      <c r="J827" t="s">
        <v>397</v>
      </c>
      <c r="K827" t="s">
        <v>398</v>
      </c>
      <c r="L827">
        <v>35455</v>
      </c>
      <c r="M827" t="s">
        <v>355</v>
      </c>
      <c r="N827" t="s">
        <v>356</v>
      </c>
      <c r="O827">
        <v>35455</v>
      </c>
      <c r="P827" t="s">
        <v>355</v>
      </c>
      <c r="Q827" t="s">
        <v>356</v>
      </c>
      <c r="R827" t="s">
        <v>338</v>
      </c>
      <c r="S827" s="46">
        <v>-1768.9</v>
      </c>
      <c r="U827" s="46">
        <v>24</v>
      </c>
      <c r="IF827">
        <v>35455</v>
      </c>
      <c r="IG827" t="s">
        <v>355</v>
      </c>
      <c r="IH827" t="s">
        <v>293</v>
      </c>
      <c r="IK827">
        <v>-2</v>
      </c>
      <c r="IL827" t="s">
        <v>279</v>
      </c>
      <c r="IM827" t="s">
        <v>280</v>
      </c>
      <c r="IN827" t="s">
        <v>666</v>
      </c>
      <c r="IP827" t="s">
        <v>705</v>
      </c>
    </row>
    <row r="828" spans="1:250" x14ac:dyDescent="0.25">
      <c r="A828">
        <v>44635</v>
      </c>
      <c r="B828">
        <v>-890804480</v>
      </c>
      <c r="C828">
        <v>1837</v>
      </c>
      <c r="D828" t="s">
        <v>273</v>
      </c>
      <c r="E828" t="s">
        <v>274</v>
      </c>
      <c r="F828">
        <v>7057</v>
      </c>
      <c r="G828" t="s">
        <v>291</v>
      </c>
      <c r="H828" t="s">
        <v>292</v>
      </c>
      <c r="I828">
        <v>424</v>
      </c>
      <c r="J828" t="s">
        <v>399</v>
      </c>
      <c r="K828" t="s">
        <v>400</v>
      </c>
      <c r="L828">
        <v>35455</v>
      </c>
      <c r="M828" t="s">
        <v>355</v>
      </c>
      <c r="N828" t="s">
        <v>356</v>
      </c>
      <c r="O828">
        <v>35455</v>
      </c>
      <c r="P828" t="s">
        <v>355</v>
      </c>
      <c r="Q828" t="s">
        <v>356</v>
      </c>
      <c r="R828" t="s">
        <v>338</v>
      </c>
      <c r="S828" s="46">
        <v>-2197.64</v>
      </c>
      <c r="U828" s="46">
        <v>24</v>
      </c>
      <c r="IF828">
        <v>35455</v>
      </c>
      <c r="IG828" t="s">
        <v>355</v>
      </c>
      <c r="IH828" t="s">
        <v>293</v>
      </c>
      <c r="IK828">
        <v>-2</v>
      </c>
      <c r="IL828" t="s">
        <v>279</v>
      </c>
      <c r="IM828" t="s">
        <v>280</v>
      </c>
      <c r="IN828" t="s">
        <v>666</v>
      </c>
      <c r="IP828" t="s">
        <v>705</v>
      </c>
    </row>
    <row r="829" spans="1:250" x14ac:dyDescent="0.25">
      <c r="A829">
        <v>44636</v>
      </c>
      <c r="B829">
        <v>-890804480</v>
      </c>
      <c r="C829">
        <v>1837</v>
      </c>
      <c r="D829" t="s">
        <v>273</v>
      </c>
      <c r="E829" t="s">
        <v>274</v>
      </c>
      <c r="F829">
        <v>7057</v>
      </c>
      <c r="G829" t="s">
        <v>291</v>
      </c>
      <c r="H829" t="s">
        <v>292</v>
      </c>
      <c r="I829">
        <v>422</v>
      </c>
      <c r="J829" t="s">
        <v>401</v>
      </c>
      <c r="K829" t="s">
        <v>402</v>
      </c>
      <c r="L829">
        <v>35455</v>
      </c>
      <c r="M829" t="s">
        <v>355</v>
      </c>
      <c r="N829" t="s">
        <v>356</v>
      </c>
      <c r="O829">
        <v>35455</v>
      </c>
      <c r="P829" t="s">
        <v>355</v>
      </c>
      <c r="Q829" t="s">
        <v>356</v>
      </c>
      <c r="R829" t="s">
        <v>338</v>
      </c>
      <c r="S829" s="46">
        <v>-3109.04</v>
      </c>
      <c r="U829" s="46">
        <v>24</v>
      </c>
      <c r="IF829">
        <v>35455</v>
      </c>
      <c r="IG829" t="s">
        <v>355</v>
      </c>
      <c r="IH829" t="s">
        <v>293</v>
      </c>
      <c r="IK829">
        <v>-2</v>
      </c>
      <c r="IL829" t="s">
        <v>279</v>
      </c>
      <c r="IM829" t="s">
        <v>280</v>
      </c>
      <c r="IN829" t="s">
        <v>666</v>
      </c>
      <c r="IP829" t="s">
        <v>705</v>
      </c>
    </row>
    <row r="830" spans="1:250" x14ac:dyDescent="0.25">
      <c r="A830">
        <v>44637</v>
      </c>
      <c r="B830">
        <v>-890804480</v>
      </c>
      <c r="C830">
        <v>1837</v>
      </c>
      <c r="D830" t="s">
        <v>273</v>
      </c>
      <c r="E830" t="s">
        <v>274</v>
      </c>
      <c r="F830">
        <v>7057</v>
      </c>
      <c r="G830" t="s">
        <v>291</v>
      </c>
      <c r="H830" t="s">
        <v>292</v>
      </c>
      <c r="I830">
        <v>437</v>
      </c>
      <c r="J830" t="s">
        <v>658</v>
      </c>
      <c r="K830" t="s">
        <v>659</v>
      </c>
      <c r="L830">
        <v>35455</v>
      </c>
      <c r="M830" t="s">
        <v>355</v>
      </c>
      <c r="N830" t="s">
        <v>356</v>
      </c>
      <c r="O830">
        <v>35455</v>
      </c>
      <c r="P830" t="s">
        <v>355</v>
      </c>
      <c r="Q830" t="s">
        <v>356</v>
      </c>
      <c r="R830" t="s">
        <v>338</v>
      </c>
      <c r="S830" s="46">
        <v>-2526.9899999999998</v>
      </c>
      <c r="U830" s="46">
        <v>24</v>
      </c>
      <c r="IF830">
        <v>35455</v>
      </c>
      <c r="IG830" t="s">
        <v>355</v>
      </c>
      <c r="IH830" t="s">
        <v>293</v>
      </c>
      <c r="IK830">
        <v>-2</v>
      </c>
      <c r="IL830" t="s">
        <v>279</v>
      </c>
      <c r="IM830" t="s">
        <v>280</v>
      </c>
      <c r="IN830" t="s">
        <v>666</v>
      </c>
      <c r="IP830" t="s">
        <v>705</v>
      </c>
    </row>
    <row r="831" spans="1:250" x14ac:dyDescent="0.25">
      <c r="A831">
        <v>44638</v>
      </c>
      <c r="B831">
        <v>-890804480</v>
      </c>
      <c r="C831">
        <v>1837</v>
      </c>
      <c r="D831" t="s">
        <v>273</v>
      </c>
      <c r="E831" t="s">
        <v>274</v>
      </c>
      <c r="F831">
        <v>7057</v>
      </c>
      <c r="G831" t="s">
        <v>291</v>
      </c>
      <c r="H831" t="s">
        <v>292</v>
      </c>
      <c r="I831">
        <v>436</v>
      </c>
      <c r="J831" t="s">
        <v>656</v>
      </c>
      <c r="K831" t="s">
        <v>657</v>
      </c>
      <c r="L831">
        <v>35455</v>
      </c>
      <c r="M831" t="s">
        <v>355</v>
      </c>
      <c r="N831" t="s">
        <v>356</v>
      </c>
      <c r="O831">
        <v>35455</v>
      </c>
      <c r="P831" t="s">
        <v>355</v>
      </c>
      <c r="Q831" t="s">
        <v>356</v>
      </c>
      <c r="R831" t="s">
        <v>338</v>
      </c>
      <c r="S831" s="46">
        <v>-1516.2</v>
      </c>
      <c r="U831" s="46">
        <v>24</v>
      </c>
      <c r="IF831">
        <v>35455</v>
      </c>
      <c r="IG831" t="s">
        <v>355</v>
      </c>
      <c r="IH831" t="s">
        <v>293</v>
      </c>
      <c r="IK831">
        <v>-2</v>
      </c>
      <c r="IL831" t="s">
        <v>279</v>
      </c>
      <c r="IM831" t="s">
        <v>280</v>
      </c>
      <c r="IN831" t="s">
        <v>666</v>
      </c>
      <c r="IP831" t="s">
        <v>705</v>
      </c>
    </row>
    <row r="832" spans="1:250" x14ac:dyDescent="0.25">
      <c r="A832">
        <v>44639</v>
      </c>
      <c r="B832">
        <v>-890804480</v>
      </c>
      <c r="C832">
        <v>1837</v>
      </c>
      <c r="D832" t="s">
        <v>273</v>
      </c>
      <c r="E832" t="s">
        <v>274</v>
      </c>
      <c r="F832">
        <v>35467</v>
      </c>
      <c r="G832" t="s">
        <v>350</v>
      </c>
      <c r="H832" t="s">
        <v>351</v>
      </c>
      <c r="I832">
        <v>424</v>
      </c>
      <c r="J832" t="s">
        <v>399</v>
      </c>
      <c r="K832" t="s">
        <v>400</v>
      </c>
      <c r="L832">
        <v>35556</v>
      </c>
      <c r="M832" t="s">
        <v>352</v>
      </c>
      <c r="N832" t="s">
        <v>353</v>
      </c>
      <c r="O832">
        <v>35556</v>
      </c>
      <c r="P832" t="s">
        <v>352</v>
      </c>
      <c r="Q832" t="s">
        <v>353</v>
      </c>
      <c r="R832" t="s">
        <v>338</v>
      </c>
      <c r="S832" s="46">
        <v>-9743.58</v>
      </c>
      <c r="U832" s="46">
        <v>24</v>
      </c>
      <c r="IF832">
        <v>35556</v>
      </c>
      <c r="IG832" t="s">
        <v>352</v>
      </c>
      <c r="IH832" t="s">
        <v>354</v>
      </c>
      <c r="IK832">
        <v>-2</v>
      </c>
      <c r="IL832" t="s">
        <v>279</v>
      </c>
      <c r="IM832" t="s">
        <v>280</v>
      </c>
      <c r="IN832" t="s">
        <v>706</v>
      </c>
      <c r="IP832" t="s">
        <v>707</v>
      </c>
    </row>
    <row r="833" spans="1:250" x14ac:dyDescent="0.25">
      <c r="A833">
        <v>44640</v>
      </c>
      <c r="B833">
        <v>-890804480</v>
      </c>
      <c r="C833">
        <v>1837</v>
      </c>
      <c r="D833" t="s">
        <v>273</v>
      </c>
      <c r="E833" t="s">
        <v>274</v>
      </c>
      <c r="F833">
        <v>35467</v>
      </c>
      <c r="G833" t="s">
        <v>350</v>
      </c>
      <c r="H833" t="s">
        <v>351</v>
      </c>
      <c r="I833">
        <v>422</v>
      </c>
      <c r="J833" t="s">
        <v>401</v>
      </c>
      <c r="K833" t="s">
        <v>402</v>
      </c>
      <c r="L833">
        <v>35556</v>
      </c>
      <c r="M833" t="s">
        <v>352</v>
      </c>
      <c r="N833" t="s">
        <v>353</v>
      </c>
      <c r="O833">
        <v>35556</v>
      </c>
      <c r="P833" t="s">
        <v>352</v>
      </c>
      <c r="Q833" t="s">
        <v>353</v>
      </c>
      <c r="R833" t="s">
        <v>338</v>
      </c>
      <c r="S833" s="46">
        <v>-21628.23</v>
      </c>
      <c r="U833" s="46">
        <v>24</v>
      </c>
      <c r="IF833">
        <v>35556</v>
      </c>
      <c r="IG833" t="s">
        <v>352</v>
      </c>
      <c r="IH833" t="s">
        <v>354</v>
      </c>
      <c r="IK833">
        <v>-2</v>
      </c>
      <c r="IL833" t="s">
        <v>279</v>
      </c>
      <c r="IM833" t="s">
        <v>280</v>
      </c>
      <c r="IN833" t="s">
        <v>706</v>
      </c>
      <c r="IP833" t="s">
        <v>707</v>
      </c>
    </row>
    <row r="834" spans="1:250" x14ac:dyDescent="0.25">
      <c r="A834">
        <v>44641</v>
      </c>
      <c r="B834">
        <v>-890804480</v>
      </c>
      <c r="C834">
        <v>1837</v>
      </c>
      <c r="D834" t="s">
        <v>273</v>
      </c>
      <c r="E834" t="s">
        <v>274</v>
      </c>
      <c r="F834">
        <v>35467</v>
      </c>
      <c r="G834" t="s">
        <v>350</v>
      </c>
      <c r="H834" t="s">
        <v>351</v>
      </c>
      <c r="I834">
        <v>420</v>
      </c>
      <c r="J834" t="s">
        <v>403</v>
      </c>
      <c r="K834" t="s">
        <v>404</v>
      </c>
      <c r="L834">
        <v>35556</v>
      </c>
      <c r="M834" t="s">
        <v>352</v>
      </c>
      <c r="N834" t="s">
        <v>353</v>
      </c>
      <c r="O834">
        <v>35556</v>
      </c>
      <c r="P834" t="s">
        <v>352</v>
      </c>
      <c r="Q834" t="s">
        <v>353</v>
      </c>
      <c r="R834" t="s">
        <v>338</v>
      </c>
      <c r="S834" s="46">
        <v>-7578.34</v>
      </c>
      <c r="U834" s="46">
        <v>24</v>
      </c>
      <c r="IF834">
        <v>35556</v>
      </c>
      <c r="IG834" t="s">
        <v>352</v>
      </c>
      <c r="IH834" t="s">
        <v>354</v>
      </c>
      <c r="IK834">
        <v>-2</v>
      </c>
      <c r="IL834" t="s">
        <v>279</v>
      </c>
      <c r="IM834" t="s">
        <v>280</v>
      </c>
      <c r="IN834" t="s">
        <v>706</v>
      </c>
      <c r="IP834" t="s">
        <v>707</v>
      </c>
    </row>
    <row r="835" spans="1:250" x14ac:dyDescent="0.25">
      <c r="A835">
        <v>44642</v>
      </c>
      <c r="B835">
        <v>-890804480</v>
      </c>
      <c r="C835">
        <v>1837</v>
      </c>
      <c r="D835" t="s">
        <v>273</v>
      </c>
      <c r="E835" t="s">
        <v>274</v>
      </c>
      <c r="F835">
        <v>35467</v>
      </c>
      <c r="G835" t="s">
        <v>350</v>
      </c>
      <c r="H835" t="s">
        <v>351</v>
      </c>
      <c r="I835">
        <v>411</v>
      </c>
      <c r="J835" t="s">
        <v>393</v>
      </c>
      <c r="K835" t="s">
        <v>394</v>
      </c>
      <c r="L835">
        <v>35556</v>
      </c>
      <c r="M835" t="s">
        <v>352</v>
      </c>
      <c r="N835" t="s">
        <v>353</v>
      </c>
      <c r="O835">
        <v>35556</v>
      </c>
      <c r="P835" t="s">
        <v>352</v>
      </c>
      <c r="Q835" t="s">
        <v>353</v>
      </c>
      <c r="R835" t="s">
        <v>338</v>
      </c>
      <c r="S835" s="46">
        <v>-12991.44</v>
      </c>
      <c r="U835" s="46">
        <v>24</v>
      </c>
      <c r="IF835">
        <v>35556</v>
      </c>
      <c r="IG835" t="s">
        <v>352</v>
      </c>
      <c r="IH835" t="s">
        <v>354</v>
      </c>
      <c r="IK835">
        <v>-2</v>
      </c>
      <c r="IL835" t="s">
        <v>279</v>
      </c>
      <c r="IM835" t="s">
        <v>280</v>
      </c>
      <c r="IN835" t="s">
        <v>706</v>
      </c>
      <c r="IP835" t="s">
        <v>707</v>
      </c>
    </row>
    <row r="836" spans="1:250" x14ac:dyDescent="0.25">
      <c r="A836">
        <v>44643</v>
      </c>
      <c r="B836">
        <v>-890804480</v>
      </c>
      <c r="C836">
        <v>1837</v>
      </c>
      <c r="D836" t="s">
        <v>273</v>
      </c>
      <c r="E836" t="s">
        <v>274</v>
      </c>
      <c r="F836">
        <v>35467</v>
      </c>
      <c r="G836" t="s">
        <v>350</v>
      </c>
      <c r="H836" t="s">
        <v>351</v>
      </c>
      <c r="I836">
        <v>437</v>
      </c>
      <c r="J836" t="s">
        <v>658</v>
      </c>
      <c r="K836" t="s">
        <v>659</v>
      </c>
      <c r="L836">
        <v>35556</v>
      </c>
      <c r="M836" t="s">
        <v>352</v>
      </c>
      <c r="N836" t="s">
        <v>353</v>
      </c>
      <c r="O836">
        <v>35556</v>
      </c>
      <c r="P836" t="s">
        <v>352</v>
      </c>
      <c r="Q836" t="s">
        <v>353</v>
      </c>
      <c r="R836" t="s">
        <v>338</v>
      </c>
      <c r="S836" s="46">
        <v>-10696.4</v>
      </c>
      <c r="U836" s="46">
        <v>24</v>
      </c>
      <c r="IF836">
        <v>35556</v>
      </c>
      <c r="IG836" t="s">
        <v>352</v>
      </c>
      <c r="IH836" t="s">
        <v>354</v>
      </c>
      <c r="IK836">
        <v>-2</v>
      </c>
      <c r="IL836" t="s">
        <v>279</v>
      </c>
      <c r="IM836" t="s">
        <v>280</v>
      </c>
      <c r="IN836" t="s">
        <v>706</v>
      </c>
      <c r="IP836" t="s">
        <v>707</v>
      </c>
    </row>
    <row r="837" spans="1:250" x14ac:dyDescent="0.25">
      <c r="A837">
        <v>44644</v>
      </c>
      <c r="B837">
        <v>-890804480</v>
      </c>
      <c r="C837">
        <v>1837</v>
      </c>
      <c r="D837" t="s">
        <v>273</v>
      </c>
      <c r="E837" t="s">
        <v>274</v>
      </c>
      <c r="F837">
        <v>35467</v>
      </c>
      <c r="G837" t="s">
        <v>350</v>
      </c>
      <c r="H837" t="s">
        <v>351</v>
      </c>
      <c r="I837">
        <v>436</v>
      </c>
      <c r="J837" t="s">
        <v>656</v>
      </c>
      <c r="K837" t="s">
        <v>657</v>
      </c>
      <c r="L837">
        <v>35556</v>
      </c>
      <c r="M837" t="s">
        <v>352</v>
      </c>
      <c r="N837" t="s">
        <v>353</v>
      </c>
      <c r="O837">
        <v>35556</v>
      </c>
      <c r="P837" t="s">
        <v>352</v>
      </c>
      <c r="Q837" t="s">
        <v>353</v>
      </c>
      <c r="R837" t="s">
        <v>338</v>
      </c>
      <c r="S837" s="46">
        <v>-6496.2</v>
      </c>
      <c r="U837" s="46">
        <v>24</v>
      </c>
      <c r="IF837">
        <v>35556</v>
      </c>
      <c r="IG837" t="s">
        <v>352</v>
      </c>
      <c r="IH837" t="s">
        <v>354</v>
      </c>
      <c r="IK837">
        <v>-2</v>
      </c>
      <c r="IL837" t="s">
        <v>279</v>
      </c>
      <c r="IM837" t="s">
        <v>280</v>
      </c>
      <c r="IN837" t="s">
        <v>706</v>
      </c>
      <c r="IP837" t="s">
        <v>707</v>
      </c>
    </row>
    <row r="838" spans="1:250" x14ac:dyDescent="0.25">
      <c r="A838">
        <v>44645</v>
      </c>
      <c r="B838">
        <v>-890804480</v>
      </c>
      <c r="C838">
        <v>1837</v>
      </c>
      <c r="D838" t="s">
        <v>273</v>
      </c>
      <c r="E838" t="s">
        <v>274</v>
      </c>
      <c r="F838">
        <v>35467</v>
      </c>
      <c r="G838" t="s">
        <v>350</v>
      </c>
      <c r="H838" t="s">
        <v>351</v>
      </c>
      <c r="I838">
        <v>435</v>
      </c>
      <c r="J838" t="s">
        <v>491</v>
      </c>
      <c r="K838" t="s">
        <v>492</v>
      </c>
      <c r="L838">
        <v>35556</v>
      </c>
      <c r="M838" t="s">
        <v>352</v>
      </c>
      <c r="N838" t="s">
        <v>353</v>
      </c>
      <c r="O838">
        <v>35556</v>
      </c>
      <c r="P838" t="s">
        <v>352</v>
      </c>
      <c r="Q838" t="s">
        <v>353</v>
      </c>
      <c r="R838" t="s">
        <v>338</v>
      </c>
      <c r="S838" s="46">
        <v>-6495.72</v>
      </c>
      <c r="U838" s="46">
        <v>24</v>
      </c>
      <c r="IF838">
        <v>35556</v>
      </c>
      <c r="IG838" t="s">
        <v>352</v>
      </c>
      <c r="IH838" t="s">
        <v>354</v>
      </c>
      <c r="IK838">
        <v>-2</v>
      </c>
      <c r="IL838" t="s">
        <v>279</v>
      </c>
      <c r="IM838" t="s">
        <v>280</v>
      </c>
      <c r="IN838" t="s">
        <v>706</v>
      </c>
      <c r="IP838" t="s">
        <v>707</v>
      </c>
    </row>
    <row r="839" spans="1:250" x14ac:dyDescent="0.25">
      <c r="A839">
        <v>44646</v>
      </c>
      <c r="B839">
        <v>-890804480</v>
      </c>
      <c r="C839">
        <v>1837</v>
      </c>
      <c r="D839" t="s">
        <v>273</v>
      </c>
      <c r="E839" t="s">
        <v>274</v>
      </c>
      <c r="F839">
        <v>35467</v>
      </c>
      <c r="G839" t="s">
        <v>350</v>
      </c>
      <c r="H839" t="s">
        <v>351</v>
      </c>
      <c r="I839">
        <v>431</v>
      </c>
      <c r="J839" t="s">
        <v>493</v>
      </c>
      <c r="K839" t="s">
        <v>494</v>
      </c>
      <c r="L839">
        <v>35556</v>
      </c>
      <c r="M839" t="s">
        <v>352</v>
      </c>
      <c r="N839" t="s">
        <v>353</v>
      </c>
      <c r="O839">
        <v>35556</v>
      </c>
      <c r="P839" t="s">
        <v>352</v>
      </c>
      <c r="Q839" t="s">
        <v>353</v>
      </c>
      <c r="R839" t="s">
        <v>338</v>
      </c>
      <c r="S839" s="46">
        <v>-9743.58</v>
      </c>
      <c r="U839" s="46">
        <v>24</v>
      </c>
      <c r="IF839">
        <v>35556</v>
      </c>
      <c r="IG839" t="s">
        <v>352</v>
      </c>
      <c r="IH839" t="s">
        <v>354</v>
      </c>
      <c r="IK839">
        <v>-2</v>
      </c>
      <c r="IL839" t="s">
        <v>279</v>
      </c>
      <c r="IM839" t="s">
        <v>280</v>
      </c>
      <c r="IN839" t="s">
        <v>706</v>
      </c>
      <c r="IP839" t="s">
        <v>707</v>
      </c>
    </row>
    <row r="840" spans="1:250" x14ac:dyDescent="0.25">
      <c r="A840">
        <v>44647</v>
      </c>
      <c r="B840">
        <v>-890804480</v>
      </c>
      <c r="C840">
        <v>1837</v>
      </c>
      <c r="D840" t="s">
        <v>273</v>
      </c>
      <c r="E840" t="s">
        <v>274</v>
      </c>
      <c r="F840">
        <v>35467</v>
      </c>
      <c r="G840" t="s">
        <v>350</v>
      </c>
      <c r="H840" t="s">
        <v>351</v>
      </c>
      <c r="I840">
        <v>429</v>
      </c>
      <c r="J840" t="s">
        <v>395</v>
      </c>
      <c r="K840" t="s">
        <v>396</v>
      </c>
      <c r="L840">
        <v>35556</v>
      </c>
      <c r="M840" t="s">
        <v>352</v>
      </c>
      <c r="N840" t="s">
        <v>353</v>
      </c>
      <c r="O840">
        <v>35556</v>
      </c>
      <c r="P840" t="s">
        <v>352</v>
      </c>
      <c r="Q840" t="s">
        <v>353</v>
      </c>
      <c r="R840" t="s">
        <v>338</v>
      </c>
      <c r="S840" s="46">
        <v>-12991.44</v>
      </c>
      <c r="U840" s="46">
        <v>24</v>
      </c>
      <c r="IF840">
        <v>35556</v>
      </c>
      <c r="IG840" t="s">
        <v>352</v>
      </c>
      <c r="IH840" t="s">
        <v>354</v>
      </c>
      <c r="IK840">
        <v>-2</v>
      </c>
      <c r="IL840" t="s">
        <v>279</v>
      </c>
      <c r="IM840" t="s">
        <v>280</v>
      </c>
      <c r="IN840" t="s">
        <v>706</v>
      </c>
      <c r="IP840" t="s">
        <v>707</v>
      </c>
    </row>
    <row r="841" spans="1:250" x14ac:dyDescent="0.25">
      <c r="A841">
        <v>44648</v>
      </c>
      <c r="B841">
        <v>-890804480</v>
      </c>
      <c r="C841">
        <v>1837</v>
      </c>
      <c r="D841" t="s">
        <v>273</v>
      </c>
      <c r="E841" t="s">
        <v>274</v>
      </c>
      <c r="F841">
        <v>35467</v>
      </c>
      <c r="G841" t="s">
        <v>350</v>
      </c>
      <c r="H841" t="s">
        <v>351</v>
      </c>
      <c r="I841">
        <v>427</v>
      </c>
      <c r="J841" t="s">
        <v>397</v>
      </c>
      <c r="K841" t="s">
        <v>398</v>
      </c>
      <c r="L841">
        <v>35556</v>
      </c>
      <c r="M841" t="s">
        <v>352</v>
      </c>
      <c r="N841" t="s">
        <v>353</v>
      </c>
      <c r="O841">
        <v>35556</v>
      </c>
      <c r="P841" t="s">
        <v>352</v>
      </c>
      <c r="Q841" t="s">
        <v>353</v>
      </c>
      <c r="R841" t="s">
        <v>338</v>
      </c>
      <c r="S841" s="46">
        <v>-7578.34</v>
      </c>
      <c r="U841" s="46">
        <v>24</v>
      </c>
      <c r="IF841">
        <v>35556</v>
      </c>
      <c r="IG841" t="s">
        <v>352</v>
      </c>
      <c r="IH841" t="s">
        <v>354</v>
      </c>
      <c r="IK841">
        <v>-2</v>
      </c>
      <c r="IL841" t="s">
        <v>279</v>
      </c>
      <c r="IM841" t="s">
        <v>280</v>
      </c>
      <c r="IN841" t="s">
        <v>706</v>
      </c>
      <c r="IP841" t="s">
        <v>707</v>
      </c>
    </row>
    <row r="842" spans="1:250" x14ac:dyDescent="0.25">
      <c r="A842">
        <v>44649</v>
      </c>
      <c r="B842">
        <v>-890804480</v>
      </c>
      <c r="C842">
        <v>1837</v>
      </c>
      <c r="D842" t="s">
        <v>273</v>
      </c>
      <c r="E842" t="s">
        <v>274</v>
      </c>
      <c r="F842">
        <v>19011</v>
      </c>
      <c r="G842" t="s">
        <v>328</v>
      </c>
      <c r="H842" t="s">
        <v>329</v>
      </c>
      <c r="I842">
        <v>429</v>
      </c>
      <c r="J842" t="s">
        <v>395</v>
      </c>
      <c r="K842" t="s">
        <v>396</v>
      </c>
      <c r="L842">
        <v>38311</v>
      </c>
      <c r="M842" t="s">
        <v>373</v>
      </c>
      <c r="N842" t="s">
        <v>374</v>
      </c>
      <c r="O842">
        <v>38311</v>
      </c>
      <c r="P842" t="s">
        <v>373</v>
      </c>
      <c r="Q842" t="s">
        <v>374</v>
      </c>
      <c r="R842" t="s">
        <v>338</v>
      </c>
      <c r="S842" s="46">
        <v>-225.74</v>
      </c>
      <c r="U842" s="46">
        <v>24</v>
      </c>
      <c r="IF842">
        <v>38311</v>
      </c>
      <c r="IG842" t="s">
        <v>373</v>
      </c>
      <c r="IH842" t="s">
        <v>332</v>
      </c>
      <c r="IK842">
        <v>-2</v>
      </c>
      <c r="IL842" t="s">
        <v>279</v>
      </c>
      <c r="IM842" t="s">
        <v>280</v>
      </c>
      <c r="IN842" t="s">
        <v>687</v>
      </c>
      <c r="IP842" t="s">
        <v>708</v>
      </c>
    </row>
    <row r="843" spans="1:250" x14ac:dyDescent="0.25">
      <c r="A843">
        <v>44650</v>
      </c>
      <c r="B843">
        <v>-890804480</v>
      </c>
      <c r="C843">
        <v>1837</v>
      </c>
      <c r="D843" t="s">
        <v>273</v>
      </c>
      <c r="E843" t="s">
        <v>274</v>
      </c>
      <c r="F843">
        <v>19011</v>
      </c>
      <c r="G843" t="s">
        <v>328</v>
      </c>
      <c r="H843" t="s">
        <v>329</v>
      </c>
      <c r="I843">
        <v>427</v>
      </c>
      <c r="J843" t="s">
        <v>397</v>
      </c>
      <c r="K843" t="s">
        <v>398</v>
      </c>
      <c r="L843">
        <v>38311</v>
      </c>
      <c r="M843" t="s">
        <v>373</v>
      </c>
      <c r="N843" t="s">
        <v>374</v>
      </c>
      <c r="O843">
        <v>38311</v>
      </c>
      <c r="P843" t="s">
        <v>373</v>
      </c>
      <c r="Q843" t="s">
        <v>374</v>
      </c>
      <c r="R843" t="s">
        <v>338</v>
      </c>
      <c r="S843" s="46">
        <v>-131.68</v>
      </c>
      <c r="U843" s="46">
        <v>24</v>
      </c>
      <c r="IF843">
        <v>38311</v>
      </c>
      <c r="IG843" t="s">
        <v>373</v>
      </c>
      <c r="IH843" t="s">
        <v>332</v>
      </c>
      <c r="IK843">
        <v>-2</v>
      </c>
      <c r="IL843" t="s">
        <v>279</v>
      </c>
      <c r="IM843" t="s">
        <v>280</v>
      </c>
      <c r="IN843" t="s">
        <v>687</v>
      </c>
      <c r="IP843" t="s">
        <v>708</v>
      </c>
    </row>
    <row r="844" spans="1:250" x14ac:dyDescent="0.25">
      <c r="A844">
        <v>44651</v>
      </c>
      <c r="B844">
        <v>-890804480</v>
      </c>
      <c r="C844">
        <v>1837</v>
      </c>
      <c r="D844" t="s">
        <v>273</v>
      </c>
      <c r="E844" t="s">
        <v>274</v>
      </c>
      <c r="F844">
        <v>19011</v>
      </c>
      <c r="G844" t="s">
        <v>328</v>
      </c>
      <c r="H844" t="s">
        <v>329</v>
      </c>
      <c r="I844">
        <v>424</v>
      </c>
      <c r="J844" t="s">
        <v>399</v>
      </c>
      <c r="K844" t="s">
        <v>400</v>
      </c>
      <c r="L844">
        <v>38311</v>
      </c>
      <c r="M844" t="s">
        <v>373</v>
      </c>
      <c r="N844" t="s">
        <v>374</v>
      </c>
      <c r="O844">
        <v>38311</v>
      </c>
      <c r="P844" t="s">
        <v>373</v>
      </c>
      <c r="Q844" t="s">
        <v>374</v>
      </c>
      <c r="R844" t="s">
        <v>338</v>
      </c>
      <c r="S844" s="46">
        <v>-169.3</v>
      </c>
      <c r="U844" s="46">
        <v>24</v>
      </c>
      <c r="IF844">
        <v>38311</v>
      </c>
      <c r="IG844" t="s">
        <v>373</v>
      </c>
      <c r="IH844" t="s">
        <v>332</v>
      </c>
      <c r="IK844">
        <v>-2</v>
      </c>
      <c r="IL844" t="s">
        <v>279</v>
      </c>
      <c r="IM844" t="s">
        <v>280</v>
      </c>
      <c r="IN844" t="s">
        <v>687</v>
      </c>
      <c r="IP844" t="s">
        <v>708</v>
      </c>
    </row>
    <row r="845" spans="1:250" x14ac:dyDescent="0.25">
      <c r="A845">
        <v>44652</v>
      </c>
      <c r="B845">
        <v>-890804480</v>
      </c>
      <c r="C845">
        <v>1837</v>
      </c>
      <c r="D845" t="s">
        <v>273</v>
      </c>
      <c r="E845" t="s">
        <v>274</v>
      </c>
      <c r="F845">
        <v>19011</v>
      </c>
      <c r="G845" t="s">
        <v>328</v>
      </c>
      <c r="H845" t="s">
        <v>329</v>
      </c>
      <c r="I845">
        <v>422</v>
      </c>
      <c r="J845" t="s">
        <v>401</v>
      </c>
      <c r="K845" t="s">
        <v>402</v>
      </c>
      <c r="L845">
        <v>38311</v>
      </c>
      <c r="M845" t="s">
        <v>373</v>
      </c>
      <c r="N845" t="s">
        <v>374</v>
      </c>
      <c r="O845">
        <v>38311</v>
      </c>
      <c r="P845" t="s">
        <v>373</v>
      </c>
      <c r="Q845" t="s">
        <v>374</v>
      </c>
      <c r="R845" t="s">
        <v>338</v>
      </c>
      <c r="S845" s="46">
        <v>-225.74</v>
      </c>
      <c r="U845" s="46">
        <v>24</v>
      </c>
      <c r="IF845">
        <v>38311</v>
      </c>
      <c r="IG845" t="s">
        <v>373</v>
      </c>
      <c r="IH845" t="s">
        <v>332</v>
      </c>
      <c r="IK845">
        <v>-2</v>
      </c>
      <c r="IL845" t="s">
        <v>279</v>
      </c>
      <c r="IM845" t="s">
        <v>280</v>
      </c>
      <c r="IN845" t="s">
        <v>687</v>
      </c>
      <c r="IP845" t="s">
        <v>708</v>
      </c>
    </row>
    <row r="846" spans="1:250" x14ac:dyDescent="0.25">
      <c r="A846">
        <v>44653</v>
      </c>
      <c r="B846">
        <v>-890804480</v>
      </c>
      <c r="C846">
        <v>1837</v>
      </c>
      <c r="D846" t="s">
        <v>273</v>
      </c>
      <c r="E846" t="s">
        <v>274</v>
      </c>
      <c r="F846">
        <v>19011</v>
      </c>
      <c r="G846" t="s">
        <v>328</v>
      </c>
      <c r="H846" t="s">
        <v>329</v>
      </c>
      <c r="I846">
        <v>437</v>
      </c>
      <c r="J846" t="s">
        <v>658</v>
      </c>
      <c r="K846" t="s">
        <v>659</v>
      </c>
      <c r="L846">
        <v>38311</v>
      </c>
      <c r="M846" t="s">
        <v>373</v>
      </c>
      <c r="N846" t="s">
        <v>374</v>
      </c>
      <c r="O846">
        <v>38311</v>
      </c>
      <c r="P846" t="s">
        <v>373</v>
      </c>
      <c r="Q846" t="s">
        <v>374</v>
      </c>
      <c r="R846" t="s">
        <v>338</v>
      </c>
      <c r="S846" s="46">
        <v>-188.11</v>
      </c>
      <c r="U846" s="46">
        <v>24</v>
      </c>
      <c r="IF846">
        <v>38311</v>
      </c>
      <c r="IG846" t="s">
        <v>373</v>
      </c>
      <c r="IH846" t="s">
        <v>332</v>
      </c>
      <c r="IK846">
        <v>-2</v>
      </c>
      <c r="IL846" t="s">
        <v>279</v>
      </c>
      <c r="IM846" t="s">
        <v>280</v>
      </c>
      <c r="IN846" t="s">
        <v>687</v>
      </c>
      <c r="IP846" t="s">
        <v>708</v>
      </c>
    </row>
    <row r="847" spans="1:250" x14ac:dyDescent="0.25">
      <c r="A847">
        <v>44654</v>
      </c>
      <c r="B847">
        <v>-890804480</v>
      </c>
      <c r="C847">
        <v>1837</v>
      </c>
      <c r="D847" t="s">
        <v>273</v>
      </c>
      <c r="E847" t="s">
        <v>274</v>
      </c>
      <c r="F847">
        <v>19011</v>
      </c>
      <c r="G847" t="s">
        <v>328</v>
      </c>
      <c r="H847" t="s">
        <v>329</v>
      </c>
      <c r="I847">
        <v>436</v>
      </c>
      <c r="J847" t="s">
        <v>656</v>
      </c>
      <c r="K847" t="s">
        <v>657</v>
      </c>
      <c r="L847">
        <v>38311</v>
      </c>
      <c r="M847" t="s">
        <v>373</v>
      </c>
      <c r="N847" t="s">
        <v>374</v>
      </c>
      <c r="O847">
        <v>38311</v>
      </c>
      <c r="P847" t="s">
        <v>373</v>
      </c>
      <c r="Q847" t="s">
        <v>374</v>
      </c>
      <c r="R847" t="s">
        <v>338</v>
      </c>
      <c r="S847" s="46">
        <v>-112.87</v>
      </c>
      <c r="U847" s="46">
        <v>24</v>
      </c>
      <c r="IF847">
        <v>38311</v>
      </c>
      <c r="IG847" t="s">
        <v>373</v>
      </c>
      <c r="IH847" t="s">
        <v>332</v>
      </c>
      <c r="IK847">
        <v>-2</v>
      </c>
      <c r="IL847" t="s">
        <v>279</v>
      </c>
      <c r="IM847" t="s">
        <v>280</v>
      </c>
      <c r="IN847" t="s">
        <v>687</v>
      </c>
      <c r="IP847" t="s">
        <v>708</v>
      </c>
    </row>
    <row r="848" spans="1:250" x14ac:dyDescent="0.25">
      <c r="A848">
        <v>44655</v>
      </c>
      <c r="B848">
        <v>-890804480</v>
      </c>
      <c r="C848">
        <v>1837</v>
      </c>
      <c r="D848" t="s">
        <v>273</v>
      </c>
      <c r="E848" t="s">
        <v>274</v>
      </c>
      <c r="F848">
        <v>13794</v>
      </c>
      <c r="G848" t="s">
        <v>275</v>
      </c>
      <c r="H848" t="s">
        <v>276</v>
      </c>
      <c r="I848">
        <v>437</v>
      </c>
      <c r="J848" t="s">
        <v>658</v>
      </c>
      <c r="K848" t="s">
        <v>659</v>
      </c>
      <c r="L848">
        <v>38311</v>
      </c>
      <c r="M848" t="s">
        <v>373</v>
      </c>
      <c r="N848" t="s">
        <v>374</v>
      </c>
      <c r="O848">
        <v>38311</v>
      </c>
      <c r="P848" t="s">
        <v>373</v>
      </c>
      <c r="Q848" t="s">
        <v>374</v>
      </c>
      <c r="R848" t="s">
        <v>338</v>
      </c>
      <c r="S848" s="46">
        <v>-188.04</v>
      </c>
      <c r="U848" s="46">
        <v>24</v>
      </c>
      <c r="IF848">
        <v>38311</v>
      </c>
      <c r="IG848" t="s">
        <v>373</v>
      </c>
      <c r="IH848" t="s">
        <v>319</v>
      </c>
      <c r="IK848">
        <v>-2</v>
      </c>
      <c r="IL848" t="s">
        <v>279</v>
      </c>
      <c r="IM848" t="s">
        <v>280</v>
      </c>
      <c r="IN848" t="s">
        <v>663</v>
      </c>
      <c r="IP848" t="s">
        <v>709</v>
      </c>
    </row>
    <row r="849" spans="1:250" x14ac:dyDescent="0.25">
      <c r="A849">
        <v>44656</v>
      </c>
      <c r="B849">
        <v>-890804480</v>
      </c>
      <c r="C849">
        <v>1837</v>
      </c>
      <c r="D849" t="s">
        <v>273</v>
      </c>
      <c r="E849" t="s">
        <v>274</v>
      </c>
      <c r="F849">
        <v>13794</v>
      </c>
      <c r="G849" t="s">
        <v>275</v>
      </c>
      <c r="H849" t="s">
        <v>276</v>
      </c>
      <c r="I849">
        <v>436</v>
      </c>
      <c r="J849" t="s">
        <v>656</v>
      </c>
      <c r="K849" t="s">
        <v>657</v>
      </c>
      <c r="L849">
        <v>38311</v>
      </c>
      <c r="M849" t="s">
        <v>373</v>
      </c>
      <c r="N849" t="s">
        <v>374</v>
      </c>
      <c r="O849">
        <v>38311</v>
      </c>
      <c r="P849" t="s">
        <v>373</v>
      </c>
      <c r="Q849" t="s">
        <v>374</v>
      </c>
      <c r="R849" t="s">
        <v>338</v>
      </c>
      <c r="S849" s="46">
        <v>-112.82</v>
      </c>
      <c r="U849" s="46">
        <v>24</v>
      </c>
      <c r="IF849">
        <v>38311</v>
      </c>
      <c r="IG849" t="s">
        <v>373</v>
      </c>
      <c r="IH849" t="s">
        <v>319</v>
      </c>
      <c r="IK849">
        <v>-2</v>
      </c>
      <c r="IL849" t="s">
        <v>279</v>
      </c>
      <c r="IM849" t="s">
        <v>280</v>
      </c>
      <c r="IN849" t="s">
        <v>663</v>
      </c>
      <c r="IP849" t="s">
        <v>709</v>
      </c>
    </row>
    <row r="850" spans="1:250" x14ac:dyDescent="0.25">
      <c r="A850">
        <v>44657</v>
      </c>
      <c r="B850">
        <v>-890804480</v>
      </c>
      <c r="C850">
        <v>1837</v>
      </c>
      <c r="D850" t="s">
        <v>273</v>
      </c>
      <c r="E850" t="s">
        <v>274</v>
      </c>
      <c r="F850">
        <v>13794</v>
      </c>
      <c r="G850" t="s">
        <v>275</v>
      </c>
      <c r="H850" t="s">
        <v>276</v>
      </c>
      <c r="I850">
        <v>435</v>
      </c>
      <c r="J850" t="s">
        <v>491</v>
      </c>
      <c r="K850" t="s">
        <v>492</v>
      </c>
      <c r="L850">
        <v>38311</v>
      </c>
      <c r="M850" t="s">
        <v>373</v>
      </c>
      <c r="N850" t="s">
        <v>374</v>
      </c>
      <c r="O850">
        <v>38311</v>
      </c>
      <c r="P850" t="s">
        <v>373</v>
      </c>
      <c r="Q850" t="s">
        <v>374</v>
      </c>
      <c r="R850" t="s">
        <v>338</v>
      </c>
      <c r="S850" s="46">
        <v>-112.82</v>
      </c>
      <c r="U850" s="46">
        <v>24</v>
      </c>
      <c r="IF850">
        <v>38311</v>
      </c>
      <c r="IG850" t="s">
        <v>373</v>
      </c>
      <c r="IH850" t="s">
        <v>319</v>
      </c>
      <c r="IK850">
        <v>-2</v>
      </c>
      <c r="IL850" t="s">
        <v>279</v>
      </c>
      <c r="IM850" t="s">
        <v>280</v>
      </c>
      <c r="IN850" t="s">
        <v>663</v>
      </c>
      <c r="IP850" t="s">
        <v>709</v>
      </c>
    </row>
    <row r="851" spans="1:250" x14ac:dyDescent="0.25">
      <c r="A851">
        <v>44658</v>
      </c>
      <c r="B851">
        <v>-890804480</v>
      </c>
      <c r="C851">
        <v>1837</v>
      </c>
      <c r="D851" t="s">
        <v>273</v>
      </c>
      <c r="E851" t="s">
        <v>274</v>
      </c>
      <c r="F851">
        <v>13794</v>
      </c>
      <c r="G851" t="s">
        <v>275</v>
      </c>
      <c r="H851" t="s">
        <v>276</v>
      </c>
      <c r="I851">
        <v>431</v>
      </c>
      <c r="J851" t="s">
        <v>493</v>
      </c>
      <c r="K851" t="s">
        <v>494</v>
      </c>
      <c r="L851">
        <v>38311</v>
      </c>
      <c r="M851" t="s">
        <v>373</v>
      </c>
      <c r="N851" t="s">
        <v>374</v>
      </c>
      <c r="O851">
        <v>38311</v>
      </c>
      <c r="P851" t="s">
        <v>373</v>
      </c>
      <c r="Q851" t="s">
        <v>374</v>
      </c>
      <c r="R851" t="s">
        <v>338</v>
      </c>
      <c r="S851" s="46">
        <v>-169.24</v>
      </c>
      <c r="U851" s="46">
        <v>24</v>
      </c>
      <c r="IF851">
        <v>38311</v>
      </c>
      <c r="IG851" t="s">
        <v>373</v>
      </c>
      <c r="IH851" t="s">
        <v>319</v>
      </c>
      <c r="IK851">
        <v>-2</v>
      </c>
      <c r="IL851" t="s">
        <v>279</v>
      </c>
      <c r="IM851" t="s">
        <v>280</v>
      </c>
      <c r="IN851" t="s">
        <v>663</v>
      </c>
      <c r="IP851" t="s">
        <v>709</v>
      </c>
    </row>
    <row r="852" spans="1:250" x14ac:dyDescent="0.25">
      <c r="A852">
        <v>44659</v>
      </c>
      <c r="B852">
        <v>-890804480</v>
      </c>
      <c r="C852">
        <v>1837</v>
      </c>
      <c r="D852" t="s">
        <v>273</v>
      </c>
      <c r="E852" t="s">
        <v>274</v>
      </c>
      <c r="F852">
        <v>19011</v>
      </c>
      <c r="G852" t="s">
        <v>328</v>
      </c>
      <c r="H852" t="s">
        <v>329</v>
      </c>
      <c r="I852">
        <v>435</v>
      </c>
      <c r="J852" t="s">
        <v>491</v>
      </c>
      <c r="K852" t="s">
        <v>492</v>
      </c>
      <c r="L852">
        <v>38311</v>
      </c>
      <c r="M852" t="s">
        <v>373</v>
      </c>
      <c r="N852" t="s">
        <v>374</v>
      </c>
      <c r="O852">
        <v>38311</v>
      </c>
      <c r="P852" t="s">
        <v>373</v>
      </c>
      <c r="Q852" t="s">
        <v>374</v>
      </c>
      <c r="R852" t="s">
        <v>338</v>
      </c>
      <c r="S852" s="46">
        <v>-112.87</v>
      </c>
      <c r="U852" s="46">
        <v>24</v>
      </c>
      <c r="IF852">
        <v>38311</v>
      </c>
      <c r="IG852" t="s">
        <v>373</v>
      </c>
      <c r="IH852" t="s">
        <v>332</v>
      </c>
      <c r="IK852">
        <v>-2</v>
      </c>
      <c r="IL852" t="s">
        <v>279</v>
      </c>
      <c r="IM852" t="s">
        <v>280</v>
      </c>
      <c r="IN852" t="s">
        <v>687</v>
      </c>
      <c r="IP852" t="s">
        <v>708</v>
      </c>
    </row>
    <row r="853" spans="1:250" x14ac:dyDescent="0.25">
      <c r="A853">
        <v>44660</v>
      </c>
      <c r="B853">
        <v>-890804480</v>
      </c>
      <c r="C853">
        <v>1837</v>
      </c>
      <c r="D853" t="s">
        <v>273</v>
      </c>
      <c r="E853" t="s">
        <v>274</v>
      </c>
      <c r="F853">
        <v>19011</v>
      </c>
      <c r="G853" t="s">
        <v>328</v>
      </c>
      <c r="H853" t="s">
        <v>329</v>
      </c>
      <c r="I853">
        <v>431</v>
      </c>
      <c r="J853" t="s">
        <v>493</v>
      </c>
      <c r="K853" t="s">
        <v>494</v>
      </c>
      <c r="L853">
        <v>38311</v>
      </c>
      <c r="M853" t="s">
        <v>373</v>
      </c>
      <c r="N853" t="s">
        <v>374</v>
      </c>
      <c r="O853">
        <v>38311</v>
      </c>
      <c r="P853" t="s">
        <v>373</v>
      </c>
      <c r="Q853" t="s">
        <v>374</v>
      </c>
      <c r="R853" t="s">
        <v>338</v>
      </c>
      <c r="S853" s="46">
        <v>-169.3</v>
      </c>
      <c r="U853" s="46">
        <v>24</v>
      </c>
      <c r="IF853">
        <v>38311</v>
      </c>
      <c r="IG853" t="s">
        <v>373</v>
      </c>
      <c r="IH853" t="s">
        <v>332</v>
      </c>
      <c r="IK853">
        <v>-2</v>
      </c>
      <c r="IL853" t="s">
        <v>279</v>
      </c>
      <c r="IM853" t="s">
        <v>280</v>
      </c>
      <c r="IN853" t="s">
        <v>687</v>
      </c>
      <c r="IP853" t="s">
        <v>708</v>
      </c>
    </row>
    <row r="854" spans="1:250" x14ac:dyDescent="0.25">
      <c r="A854">
        <v>44661</v>
      </c>
      <c r="B854">
        <v>-890804480</v>
      </c>
      <c r="C854">
        <v>1837</v>
      </c>
      <c r="D854" t="s">
        <v>273</v>
      </c>
      <c r="E854" t="s">
        <v>274</v>
      </c>
      <c r="F854">
        <v>13794</v>
      </c>
      <c r="G854" t="s">
        <v>275</v>
      </c>
      <c r="H854" t="s">
        <v>276</v>
      </c>
      <c r="I854">
        <v>424</v>
      </c>
      <c r="J854" t="s">
        <v>399</v>
      </c>
      <c r="K854" t="s">
        <v>400</v>
      </c>
      <c r="L854">
        <v>38311</v>
      </c>
      <c r="M854" t="s">
        <v>373</v>
      </c>
      <c r="N854" t="s">
        <v>374</v>
      </c>
      <c r="O854">
        <v>38311</v>
      </c>
      <c r="P854" t="s">
        <v>373</v>
      </c>
      <c r="Q854" t="s">
        <v>374</v>
      </c>
      <c r="R854" t="s">
        <v>338</v>
      </c>
      <c r="S854" s="46">
        <v>-169.24</v>
      </c>
      <c r="U854" s="46">
        <v>24</v>
      </c>
      <c r="IF854">
        <v>38311</v>
      </c>
      <c r="IG854" t="s">
        <v>373</v>
      </c>
      <c r="IH854" t="s">
        <v>319</v>
      </c>
      <c r="IK854">
        <v>-2</v>
      </c>
      <c r="IL854" t="s">
        <v>279</v>
      </c>
      <c r="IM854" t="s">
        <v>280</v>
      </c>
      <c r="IN854" t="s">
        <v>663</v>
      </c>
      <c r="IP854" t="s">
        <v>709</v>
      </c>
    </row>
    <row r="855" spans="1:250" x14ac:dyDescent="0.25">
      <c r="A855">
        <v>44662</v>
      </c>
      <c r="B855">
        <v>-890804480</v>
      </c>
      <c r="C855">
        <v>1837</v>
      </c>
      <c r="D855" t="s">
        <v>273</v>
      </c>
      <c r="E855" t="s">
        <v>274</v>
      </c>
      <c r="F855">
        <v>13794</v>
      </c>
      <c r="G855" t="s">
        <v>275</v>
      </c>
      <c r="H855" t="s">
        <v>276</v>
      </c>
      <c r="I855">
        <v>422</v>
      </c>
      <c r="J855" t="s">
        <v>401</v>
      </c>
      <c r="K855" t="s">
        <v>402</v>
      </c>
      <c r="L855">
        <v>38311</v>
      </c>
      <c r="M855" t="s">
        <v>373</v>
      </c>
      <c r="N855" t="s">
        <v>374</v>
      </c>
      <c r="O855">
        <v>38311</v>
      </c>
      <c r="P855" t="s">
        <v>373</v>
      </c>
      <c r="Q855" t="s">
        <v>374</v>
      </c>
      <c r="R855" t="s">
        <v>338</v>
      </c>
      <c r="S855" s="46">
        <v>-225.65</v>
      </c>
      <c r="U855" s="46">
        <v>24</v>
      </c>
      <c r="IF855">
        <v>38311</v>
      </c>
      <c r="IG855" t="s">
        <v>373</v>
      </c>
      <c r="IH855" t="s">
        <v>319</v>
      </c>
      <c r="IK855">
        <v>-2</v>
      </c>
      <c r="IL855" t="s">
        <v>279</v>
      </c>
      <c r="IM855" t="s">
        <v>280</v>
      </c>
      <c r="IN855" t="s">
        <v>663</v>
      </c>
      <c r="IP855" t="s">
        <v>709</v>
      </c>
    </row>
    <row r="856" spans="1:250" x14ac:dyDescent="0.25">
      <c r="A856">
        <v>44663</v>
      </c>
      <c r="B856">
        <v>-890804480</v>
      </c>
      <c r="C856">
        <v>1837</v>
      </c>
      <c r="D856" t="s">
        <v>273</v>
      </c>
      <c r="E856" t="s">
        <v>274</v>
      </c>
      <c r="F856">
        <v>13794</v>
      </c>
      <c r="G856" t="s">
        <v>275</v>
      </c>
      <c r="H856" t="s">
        <v>276</v>
      </c>
      <c r="I856">
        <v>420</v>
      </c>
      <c r="J856" t="s">
        <v>403</v>
      </c>
      <c r="K856" t="s">
        <v>404</v>
      </c>
      <c r="L856">
        <v>38311</v>
      </c>
      <c r="M856" t="s">
        <v>373</v>
      </c>
      <c r="N856" t="s">
        <v>374</v>
      </c>
      <c r="O856">
        <v>38311</v>
      </c>
      <c r="P856" t="s">
        <v>373</v>
      </c>
      <c r="Q856" t="s">
        <v>374</v>
      </c>
      <c r="R856" t="s">
        <v>338</v>
      </c>
      <c r="S856" s="46">
        <v>-131.63</v>
      </c>
      <c r="U856" s="46">
        <v>24</v>
      </c>
      <c r="IF856">
        <v>38311</v>
      </c>
      <c r="IG856" t="s">
        <v>373</v>
      </c>
      <c r="IH856" t="s">
        <v>319</v>
      </c>
      <c r="IK856">
        <v>-2</v>
      </c>
      <c r="IL856" t="s">
        <v>279</v>
      </c>
      <c r="IM856" t="s">
        <v>280</v>
      </c>
      <c r="IN856" t="s">
        <v>663</v>
      </c>
      <c r="IP856" t="s">
        <v>709</v>
      </c>
    </row>
    <row r="857" spans="1:250" x14ac:dyDescent="0.25">
      <c r="A857">
        <v>44664</v>
      </c>
      <c r="B857">
        <v>-890804480</v>
      </c>
      <c r="C857">
        <v>1837</v>
      </c>
      <c r="D857" t="s">
        <v>273</v>
      </c>
      <c r="E857" t="s">
        <v>274</v>
      </c>
      <c r="F857">
        <v>13794</v>
      </c>
      <c r="G857" t="s">
        <v>275</v>
      </c>
      <c r="H857" t="s">
        <v>276</v>
      </c>
      <c r="I857">
        <v>411</v>
      </c>
      <c r="J857" t="s">
        <v>393</v>
      </c>
      <c r="K857" t="s">
        <v>394</v>
      </c>
      <c r="L857">
        <v>38311</v>
      </c>
      <c r="M857" t="s">
        <v>373</v>
      </c>
      <c r="N857" t="s">
        <v>374</v>
      </c>
      <c r="O857">
        <v>38311</v>
      </c>
      <c r="P857" t="s">
        <v>373</v>
      </c>
      <c r="Q857" t="s">
        <v>374</v>
      </c>
      <c r="R857" t="s">
        <v>338</v>
      </c>
      <c r="S857" s="46">
        <v>-222.93</v>
      </c>
      <c r="U857" s="46">
        <v>24</v>
      </c>
      <c r="IF857">
        <v>38311</v>
      </c>
      <c r="IG857" t="s">
        <v>373</v>
      </c>
      <c r="IH857" t="s">
        <v>319</v>
      </c>
      <c r="IK857">
        <v>-2</v>
      </c>
      <c r="IL857" t="s">
        <v>279</v>
      </c>
      <c r="IM857" t="s">
        <v>280</v>
      </c>
      <c r="IN857" t="s">
        <v>663</v>
      </c>
      <c r="IP857" t="s">
        <v>709</v>
      </c>
    </row>
    <row r="858" spans="1:250" x14ac:dyDescent="0.25">
      <c r="A858">
        <v>44665</v>
      </c>
      <c r="B858">
        <v>-890804480</v>
      </c>
      <c r="C858">
        <v>1837</v>
      </c>
      <c r="D858" t="s">
        <v>273</v>
      </c>
      <c r="E858" t="s">
        <v>274</v>
      </c>
      <c r="F858">
        <v>19011</v>
      </c>
      <c r="G858" t="s">
        <v>328</v>
      </c>
      <c r="H858" t="s">
        <v>329</v>
      </c>
      <c r="I858">
        <v>420</v>
      </c>
      <c r="J858" t="s">
        <v>403</v>
      </c>
      <c r="K858" t="s">
        <v>404</v>
      </c>
      <c r="L858">
        <v>38311</v>
      </c>
      <c r="M858" t="s">
        <v>373</v>
      </c>
      <c r="N858" t="s">
        <v>374</v>
      </c>
      <c r="O858">
        <v>38311</v>
      </c>
      <c r="P858" t="s">
        <v>373</v>
      </c>
      <c r="Q858" t="s">
        <v>374</v>
      </c>
      <c r="R858" t="s">
        <v>338</v>
      </c>
      <c r="S858" s="46">
        <v>-131.68</v>
      </c>
      <c r="U858" s="46">
        <v>24</v>
      </c>
      <c r="IF858">
        <v>38311</v>
      </c>
      <c r="IG858" t="s">
        <v>373</v>
      </c>
      <c r="IH858" t="s">
        <v>332</v>
      </c>
      <c r="IK858">
        <v>-2</v>
      </c>
      <c r="IL858" t="s">
        <v>279</v>
      </c>
      <c r="IM858" t="s">
        <v>280</v>
      </c>
      <c r="IN858" t="s">
        <v>687</v>
      </c>
      <c r="IP858" t="s">
        <v>708</v>
      </c>
    </row>
    <row r="859" spans="1:250" x14ac:dyDescent="0.25">
      <c r="A859">
        <v>44666</v>
      </c>
      <c r="B859">
        <v>-890804480</v>
      </c>
      <c r="C859">
        <v>1837</v>
      </c>
      <c r="D859" t="s">
        <v>273</v>
      </c>
      <c r="E859" t="s">
        <v>274</v>
      </c>
      <c r="F859">
        <v>19011</v>
      </c>
      <c r="G859" t="s">
        <v>328</v>
      </c>
      <c r="H859" t="s">
        <v>329</v>
      </c>
      <c r="I859">
        <v>411</v>
      </c>
      <c r="J859" t="s">
        <v>393</v>
      </c>
      <c r="K859" t="s">
        <v>394</v>
      </c>
      <c r="L859">
        <v>38311</v>
      </c>
      <c r="M859" t="s">
        <v>373</v>
      </c>
      <c r="N859" t="s">
        <v>374</v>
      </c>
      <c r="O859">
        <v>38311</v>
      </c>
      <c r="P859" t="s">
        <v>373</v>
      </c>
      <c r="Q859" t="s">
        <v>374</v>
      </c>
      <c r="R859" t="s">
        <v>338</v>
      </c>
      <c r="S859" s="46">
        <v>-222.89</v>
      </c>
      <c r="U859" s="46">
        <v>24</v>
      </c>
      <c r="IF859">
        <v>38311</v>
      </c>
      <c r="IG859" t="s">
        <v>373</v>
      </c>
      <c r="IH859" t="s">
        <v>332</v>
      </c>
      <c r="IK859">
        <v>-2</v>
      </c>
      <c r="IL859" t="s">
        <v>279</v>
      </c>
      <c r="IM859" t="s">
        <v>280</v>
      </c>
      <c r="IN859" t="s">
        <v>687</v>
      </c>
      <c r="IP859" t="s">
        <v>708</v>
      </c>
    </row>
    <row r="860" spans="1:250" x14ac:dyDescent="0.25">
      <c r="A860">
        <v>44667</v>
      </c>
      <c r="B860">
        <v>-890804480</v>
      </c>
      <c r="C860">
        <v>1837</v>
      </c>
      <c r="D860" t="s">
        <v>273</v>
      </c>
      <c r="E860" t="s">
        <v>274</v>
      </c>
      <c r="F860">
        <v>13794</v>
      </c>
      <c r="G860" t="s">
        <v>275</v>
      </c>
      <c r="H860" t="s">
        <v>276</v>
      </c>
      <c r="I860">
        <v>429</v>
      </c>
      <c r="J860" t="s">
        <v>395</v>
      </c>
      <c r="K860" t="s">
        <v>396</v>
      </c>
      <c r="L860">
        <v>38311</v>
      </c>
      <c r="M860" t="s">
        <v>373</v>
      </c>
      <c r="N860" t="s">
        <v>374</v>
      </c>
      <c r="O860">
        <v>38311</v>
      </c>
      <c r="P860" t="s">
        <v>373</v>
      </c>
      <c r="Q860" t="s">
        <v>374</v>
      </c>
      <c r="R860" t="s">
        <v>338</v>
      </c>
      <c r="S860" s="46">
        <v>-229.63</v>
      </c>
      <c r="U860" s="46">
        <v>24</v>
      </c>
      <c r="IF860">
        <v>38311</v>
      </c>
      <c r="IG860" t="s">
        <v>373</v>
      </c>
      <c r="IH860" t="s">
        <v>319</v>
      </c>
      <c r="IK860">
        <v>-2</v>
      </c>
      <c r="IL860" t="s">
        <v>279</v>
      </c>
      <c r="IM860" t="s">
        <v>280</v>
      </c>
      <c r="IN860" t="s">
        <v>663</v>
      </c>
      <c r="IP860" t="s">
        <v>709</v>
      </c>
    </row>
    <row r="861" spans="1:250" x14ac:dyDescent="0.25">
      <c r="A861">
        <v>44668</v>
      </c>
      <c r="B861">
        <v>-890804480</v>
      </c>
      <c r="C861">
        <v>1837</v>
      </c>
      <c r="D861" t="s">
        <v>273</v>
      </c>
      <c r="E861" t="s">
        <v>274</v>
      </c>
      <c r="F861">
        <v>13794</v>
      </c>
      <c r="G861" t="s">
        <v>275</v>
      </c>
      <c r="H861" t="s">
        <v>276</v>
      </c>
      <c r="I861">
        <v>427</v>
      </c>
      <c r="J861" t="s">
        <v>397</v>
      </c>
      <c r="K861" t="s">
        <v>398</v>
      </c>
      <c r="L861">
        <v>38311</v>
      </c>
      <c r="M861" t="s">
        <v>373</v>
      </c>
      <c r="N861" t="s">
        <v>374</v>
      </c>
      <c r="O861">
        <v>38311</v>
      </c>
      <c r="P861" t="s">
        <v>373</v>
      </c>
      <c r="Q861" t="s">
        <v>374</v>
      </c>
      <c r="R861" t="s">
        <v>338</v>
      </c>
      <c r="S861" s="46">
        <v>-131.63</v>
      </c>
      <c r="U861" s="46">
        <v>24</v>
      </c>
      <c r="IF861">
        <v>38311</v>
      </c>
      <c r="IG861" t="s">
        <v>373</v>
      </c>
      <c r="IH861" t="s">
        <v>319</v>
      </c>
      <c r="IK861">
        <v>-2</v>
      </c>
      <c r="IL861" t="s">
        <v>279</v>
      </c>
      <c r="IM861" t="s">
        <v>280</v>
      </c>
      <c r="IN861" t="s">
        <v>663</v>
      </c>
      <c r="IP861" t="s">
        <v>709</v>
      </c>
    </row>
    <row r="862" spans="1:250" x14ac:dyDescent="0.25">
      <c r="A862">
        <v>44669</v>
      </c>
      <c r="B862">
        <v>-890804480</v>
      </c>
      <c r="C862">
        <v>1837</v>
      </c>
      <c r="D862" t="s">
        <v>273</v>
      </c>
      <c r="E862" t="s">
        <v>274</v>
      </c>
      <c r="F862">
        <v>13794</v>
      </c>
      <c r="G862" t="s">
        <v>275</v>
      </c>
      <c r="H862" t="s">
        <v>276</v>
      </c>
      <c r="I862">
        <v>424</v>
      </c>
      <c r="J862" t="s">
        <v>399</v>
      </c>
      <c r="K862" t="s">
        <v>400</v>
      </c>
      <c r="L862">
        <v>39215</v>
      </c>
      <c r="M862" t="s">
        <v>389</v>
      </c>
      <c r="N862" t="s">
        <v>390</v>
      </c>
      <c r="O862">
        <v>39215</v>
      </c>
      <c r="P862" t="s">
        <v>389</v>
      </c>
      <c r="Q862" t="s">
        <v>390</v>
      </c>
      <c r="R862" t="s">
        <v>338</v>
      </c>
      <c r="S862" s="46">
        <v>-1094.94</v>
      </c>
      <c r="U862" s="46">
        <v>24</v>
      </c>
      <c r="IF862">
        <v>39215</v>
      </c>
      <c r="IG862" t="s">
        <v>389</v>
      </c>
      <c r="IH862" t="s">
        <v>319</v>
      </c>
      <c r="IK862">
        <v>-2</v>
      </c>
      <c r="IL862" t="s">
        <v>279</v>
      </c>
      <c r="IM862" t="s">
        <v>280</v>
      </c>
      <c r="IN862" t="s">
        <v>663</v>
      </c>
      <c r="IP862" t="s">
        <v>710</v>
      </c>
    </row>
    <row r="863" spans="1:250" x14ac:dyDescent="0.25">
      <c r="A863">
        <v>44670</v>
      </c>
      <c r="B863">
        <v>-890804480</v>
      </c>
      <c r="C863">
        <v>1837</v>
      </c>
      <c r="D863" t="s">
        <v>273</v>
      </c>
      <c r="E863" t="s">
        <v>274</v>
      </c>
      <c r="F863">
        <v>13794</v>
      </c>
      <c r="G863" t="s">
        <v>275</v>
      </c>
      <c r="H863" t="s">
        <v>276</v>
      </c>
      <c r="I863">
        <v>422</v>
      </c>
      <c r="J863" t="s">
        <v>401</v>
      </c>
      <c r="K863" t="s">
        <v>402</v>
      </c>
      <c r="L863">
        <v>39215</v>
      </c>
      <c r="M863" t="s">
        <v>389</v>
      </c>
      <c r="N863" t="s">
        <v>390</v>
      </c>
      <c r="O863">
        <v>39215</v>
      </c>
      <c r="P863" t="s">
        <v>389</v>
      </c>
      <c r="Q863" t="s">
        <v>390</v>
      </c>
      <c r="R863" t="s">
        <v>338</v>
      </c>
      <c r="S863" s="46">
        <v>-1459.92</v>
      </c>
      <c r="U863" s="46">
        <v>24</v>
      </c>
      <c r="IF863">
        <v>39215</v>
      </c>
      <c r="IG863" t="s">
        <v>389</v>
      </c>
      <c r="IH863" t="s">
        <v>319</v>
      </c>
      <c r="IK863">
        <v>-2</v>
      </c>
      <c r="IL863" t="s">
        <v>279</v>
      </c>
      <c r="IM863" t="s">
        <v>280</v>
      </c>
      <c r="IN863" t="s">
        <v>663</v>
      </c>
      <c r="IP863" t="s">
        <v>710</v>
      </c>
    </row>
    <row r="864" spans="1:250" x14ac:dyDescent="0.25">
      <c r="A864">
        <v>44671</v>
      </c>
      <c r="B864">
        <v>-890804480</v>
      </c>
      <c r="C864">
        <v>1837</v>
      </c>
      <c r="D864" t="s">
        <v>273</v>
      </c>
      <c r="E864" t="s">
        <v>274</v>
      </c>
      <c r="F864">
        <v>13794</v>
      </c>
      <c r="G864" t="s">
        <v>275</v>
      </c>
      <c r="H864" t="s">
        <v>276</v>
      </c>
      <c r="I864">
        <v>420</v>
      </c>
      <c r="J864" t="s">
        <v>403</v>
      </c>
      <c r="K864" t="s">
        <v>404</v>
      </c>
      <c r="L864">
        <v>39215</v>
      </c>
      <c r="M864" t="s">
        <v>389</v>
      </c>
      <c r="N864" t="s">
        <v>390</v>
      </c>
      <c r="O864">
        <v>39215</v>
      </c>
      <c r="P864" t="s">
        <v>389</v>
      </c>
      <c r="Q864" t="s">
        <v>390</v>
      </c>
      <c r="R864" t="s">
        <v>338</v>
      </c>
      <c r="S864" s="46">
        <v>-851.62</v>
      </c>
      <c r="U864" s="46">
        <v>24</v>
      </c>
      <c r="IF864">
        <v>39215</v>
      </c>
      <c r="IG864" t="s">
        <v>389</v>
      </c>
      <c r="IH864" t="s">
        <v>319</v>
      </c>
      <c r="IK864">
        <v>-2</v>
      </c>
      <c r="IL864" t="s">
        <v>279</v>
      </c>
      <c r="IM864" t="s">
        <v>280</v>
      </c>
      <c r="IN864" t="s">
        <v>663</v>
      </c>
      <c r="IP864" t="s">
        <v>710</v>
      </c>
    </row>
    <row r="865" spans="1:250" x14ac:dyDescent="0.25">
      <c r="A865">
        <v>44672</v>
      </c>
      <c r="B865">
        <v>-890804480</v>
      </c>
      <c r="C865">
        <v>1837</v>
      </c>
      <c r="D865" t="s">
        <v>273</v>
      </c>
      <c r="E865" t="s">
        <v>274</v>
      </c>
      <c r="F865">
        <v>13794</v>
      </c>
      <c r="G865" t="s">
        <v>275</v>
      </c>
      <c r="H865" t="s">
        <v>276</v>
      </c>
      <c r="I865">
        <v>411</v>
      </c>
      <c r="J865" t="s">
        <v>393</v>
      </c>
      <c r="K865" t="s">
        <v>394</v>
      </c>
      <c r="L865">
        <v>39215</v>
      </c>
      <c r="M865" t="s">
        <v>389</v>
      </c>
      <c r="N865" t="s">
        <v>390</v>
      </c>
      <c r="O865">
        <v>39215</v>
      </c>
      <c r="P865" t="s">
        <v>389</v>
      </c>
      <c r="Q865" t="s">
        <v>390</v>
      </c>
      <c r="R865" t="s">
        <v>338</v>
      </c>
      <c r="S865" s="46">
        <v>-1442.63</v>
      </c>
      <c r="U865" s="46">
        <v>24</v>
      </c>
      <c r="IF865">
        <v>39215</v>
      </c>
      <c r="IG865" t="s">
        <v>389</v>
      </c>
      <c r="IH865" t="s">
        <v>319</v>
      </c>
      <c r="IK865">
        <v>-2</v>
      </c>
      <c r="IL865" t="s">
        <v>279</v>
      </c>
      <c r="IM865" t="s">
        <v>280</v>
      </c>
      <c r="IN865" t="s">
        <v>663</v>
      </c>
      <c r="IP865" t="s">
        <v>710</v>
      </c>
    </row>
    <row r="866" spans="1:250" x14ac:dyDescent="0.25">
      <c r="A866">
        <v>44673</v>
      </c>
      <c r="B866">
        <v>-890804480</v>
      </c>
      <c r="C866">
        <v>1837</v>
      </c>
      <c r="D866" t="s">
        <v>273</v>
      </c>
      <c r="E866" t="s">
        <v>274</v>
      </c>
      <c r="F866">
        <v>13794</v>
      </c>
      <c r="G866" t="s">
        <v>275</v>
      </c>
      <c r="H866" t="s">
        <v>276</v>
      </c>
      <c r="I866">
        <v>437</v>
      </c>
      <c r="J866" t="s">
        <v>658</v>
      </c>
      <c r="K866" t="s">
        <v>659</v>
      </c>
      <c r="L866">
        <v>39215</v>
      </c>
      <c r="M866" t="s">
        <v>389</v>
      </c>
      <c r="N866" t="s">
        <v>390</v>
      </c>
      <c r="O866">
        <v>39215</v>
      </c>
      <c r="P866" t="s">
        <v>389</v>
      </c>
      <c r="Q866" t="s">
        <v>390</v>
      </c>
      <c r="R866" t="s">
        <v>338</v>
      </c>
      <c r="S866" s="46">
        <v>-1216.5999999999999</v>
      </c>
      <c r="U866" s="46">
        <v>24</v>
      </c>
      <c r="IF866">
        <v>39215</v>
      </c>
      <c r="IG866" t="s">
        <v>389</v>
      </c>
      <c r="IH866" t="s">
        <v>319</v>
      </c>
      <c r="IK866">
        <v>-2</v>
      </c>
      <c r="IL866" t="s">
        <v>279</v>
      </c>
      <c r="IM866" t="s">
        <v>280</v>
      </c>
      <c r="IN866" t="s">
        <v>663</v>
      </c>
      <c r="IP866" t="s">
        <v>710</v>
      </c>
    </row>
    <row r="867" spans="1:250" x14ac:dyDescent="0.25">
      <c r="A867">
        <v>44674</v>
      </c>
      <c r="B867">
        <v>-890804480</v>
      </c>
      <c r="C867">
        <v>1837</v>
      </c>
      <c r="D867" t="s">
        <v>273</v>
      </c>
      <c r="E867" t="s">
        <v>274</v>
      </c>
      <c r="F867">
        <v>13794</v>
      </c>
      <c r="G867" t="s">
        <v>275</v>
      </c>
      <c r="H867" t="s">
        <v>276</v>
      </c>
      <c r="I867">
        <v>436</v>
      </c>
      <c r="J867" t="s">
        <v>656</v>
      </c>
      <c r="K867" t="s">
        <v>657</v>
      </c>
      <c r="L867">
        <v>39215</v>
      </c>
      <c r="M867" t="s">
        <v>389</v>
      </c>
      <c r="N867" t="s">
        <v>390</v>
      </c>
      <c r="O867">
        <v>39215</v>
      </c>
      <c r="P867" t="s">
        <v>389</v>
      </c>
      <c r="Q867" t="s">
        <v>390</v>
      </c>
      <c r="R867" t="s">
        <v>338</v>
      </c>
      <c r="S867" s="46">
        <v>-729.96</v>
      </c>
      <c r="U867" s="46">
        <v>24</v>
      </c>
      <c r="IF867">
        <v>39215</v>
      </c>
      <c r="IG867" t="s">
        <v>389</v>
      </c>
      <c r="IH867" t="s">
        <v>319</v>
      </c>
      <c r="IK867">
        <v>-2</v>
      </c>
      <c r="IL867" t="s">
        <v>279</v>
      </c>
      <c r="IM867" t="s">
        <v>280</v>
      </c>
      <c r="IN867" t="s">
        <v>663</v>
      </c>
      <c r="IP867" t="s">
        <v>710</v>
      </c>
    </row>
    <row r="868" spans="1:250" x14ac:dyDescent="0.25">
      <c r="A868">
        <v>44675</v>
      </c>
      <c r="B868">
        <v>-890804480</v>
      </c>
      <c r="C868">
        <v>1837</v>
      </c>
      <c r="D868" t="s">
        <v>273</v>
      </c>
      <c r="E868" t="s">
        <v>274</v>
      </c>
      <c r="F868">
        <v>13794</v>
      </c>
      <c r="G868" t="s">
        <v>275</v>
      </c>
      <c r="H868" t="s">
        <v>276</v>
      </c>
      <c r="I868">
        <v>435</v>
      </c>
      <c r="J868" t="s">
        <v>491</v>
      </c>
      <c r="K868" t="s">
        <v>492</v>
      </c>
      <c r="L868">
        <v>39215</v>
      </c>
      <c r="M868" t="s">
        <v>389</v>
      </c>
      <c r="N868" t="s">
        <v>390</v>
      </c>
      <c r="O868">
        <v>39215</v>
      </c>
      <c r="P868" t="s">
        <v>389</v>
      </c>
      <c r="Q868" t="s">
        <v>390</v>
      </c>
      <c r="R868" t="s">
        <v>338</v>
      </c>
      <c r="S868" s="46">
        <v>-729.96</v>
      </c>
      <c r="U868" s="46">
        <v>24</v>
      </c>
      <c r="IF868">
        <v>39215</v>
      </c>
      <c r="IG868" t="s">
        <v>389</v>
      </c>
      <c r="IH868" t="s">
        <v>319</v>
      </c>
      <c r="IK868">
        <v>-2</v>
      </c>
      <c r="IL868" t="s">
        <v>279</v>
      </c>
      <c r="IM868" t="s">
        <v>280</v>
      </c>
      <c r="IN868" t="s">
        <v>663</v>
      </c>
      <c r="IP868" t="s">
        <v>710</v>
      </c>
    </row>
    <row r="869" spans="1:250" x14ac:dyDescent="0.25">
      <c r="A869">
        <v>44676</v>
      </c>
      <c r="B869">
        <v>-890804480</v>
      </c>
      <c r="C869">
        <v>1837</v>
      </c>
      <c r="D869" t="s">
        <v>273</v>
      </c>
      <c r="E869" t="s">
        <v>274</v>
      </c>
      <c r="F869">
        <v>13794</v>
      </c>
      <c r="G869" t="s">
        <v>275</v>
      </c>
      <c r="H869" t="s">
        <v>276</v>
      </c>
      <c r="I869">
        <v>431</v>
      </c>
      <c r="J869" t="s">
        <v>493</v>
      </c>
      <c r="K869" t="s">
        <v>494</v>
      </c>
      <c r="L869">
        <v>39215</v>
      </c>
      <c r="M869" t="s">
        <v>389</v>
      </c>
      <c r="N869" t="s">
        <v>390</v>
      </c>
      <c r="O869">
        <v>39215</v>
      </c>
      <c r="P869" t="s">
        <v>389</v>
      </c>
      <c r="Q869" t="s">
        <v>390</v>
      </c>
      <c r="R869" t="s">
        <v>338</v>
      </c>
      <c r="S869" s="46">
        <v>-1094.94</v>
      </c>
      <c r="U869" s="46">
        <v>24</v>
      </c>
      <c r="IF869">
        <v>39215</v>
      </c>
      <c r="IG869" t="s">
        <v>389</v>
      </c>
      <c r="IH869" t="s">
        <v>319</v>
      </c>
      <c r="IK869">
        <v>-2</v>
      </c>
      <c r="IL869" t="s">
        <v>279</v>
      </c>
      <c r="IM869" t="s">
        <v>280</v>
      </c>
      <c r="IN869" t="s">
        <v>663</v>
      </c>
      <c r="IP869" t="s">
        <v>710</v>
      </c>
    </row>
    <row r="870" spans="1:250" x14ac:dyDescent="0.25">
      <c r="A870">
        <v>44677</v>
      </c>
      <c r="B870">
        <v>-890804480</v>
      </c>
      <c r="C870">
        <v>1837</v>
      </c>
      <c r="D870" t="s">
        <v>273</v>
      </c>
      <c r="E870" t="s">
        <v>274</v>
      </c>
      <c r="F870">
        <v>13794</v>
      </c>
      <c r="G870" t="s">
        <v>275</v>
      </c>
      <c r="H870" t="s">
        <v>276</v>
      </c>
      <c r="I870">
        <v>429</v>
      </c>
      <c r="J870" t="s">
        <v>395</v>
      </c>
      <c r="K870" t="s">
        <v>396</v>
      </c>
      <c r="L870">
        <v>39215</v>
      </c>
      <c r="M870" t="s">
        <v>389</v>
      </c>
      <c r="N870" t="s">
        <v>390</v>
      </c>
      <c r="O870">
        <v>39215</v>
      </c>
      <c r="P870" t="s">
        <v>389</v>
      </c>
      <c r="Q870" t="s">
        <v>390</v>
      </c>
      <c r="R870" t="s">
        <v>338</v>
      </c>
      <c r="S870" s="46">
        <v>-1485.66</v>
      </c>
      <c r="U870" s="46">
        <v>24</v>
      </c>
      <c r="IF870">
        <v>39215</v>
      </c>
      <c r="IG870" t="s">
        <v>389</v>
      </c>
      <c r="IH870" t="s">
        <v>319</v>
      </c>
      <c r="IK870">
        <v>-2</v>
      </c>
      <c r="IL870" t="s">
        <v>279</v>
      </c>
      <c r="IM870" t="s">
        <v>280</v>
      </c>
      <c r="IN870" t="s">
        <v>663</v>
      </c>
      <c r="IP870" t="s">
        <v>710</v>
      </c>
    </row>
    <row r="871" spans="1:250" x14ac:dyDescent="0.25">
      <c r="A871">
        <v>44678</v>
      </c>
      <c r="B871">
        <v>-890804480</v>
      </c>
      <c r="C871">
        <v>1837</v>
      </c>
      <c r="D871" t="s">
        <v>273</v>
      </c>
      <c r="E871" t="s">
        <v>274</v>
      </c>
      <c r="F871">
        <v>13794</v>
      </c>
      <c r="G871" t="s">
        <v>275</v>
      </c>
      <c r="H871" t="s">
        <v>276</v>
      </c>
      <c r="I871">
        <v>427</v>
      </c>
      <c r="J871" t="s">
        <v>397</v>
      </c>
      <c r="K871" t="s">
        <v>398</v>
      </c>
      <c r="L871">
        <v>39215</v>
      </c>
      <c r="M871" t="s">
        <v>389</v>
      </c>
      <c r="N871" t="s">
        <v>390</v>
      </c>
      <c r="O871">
        <v>39215</v>
      </c>
      <c r="P871" t="s">
        <v>389</v>
      </c>
      <c r="Q871" t="s">
        <v>390</v>
      </c>
      <c r="R871" t="s">
        <v>338</v>
      </c>
      <c r="S871" s="46">
        <v>-851.62</v>
      </c>
      <c r="U871" s="46">
        <v>24</v>
      </c>
      <c r="IF871">
        <v>39215</v>
      </c>
      <c r="IG871" t="s">
        <v>389</v>
      </c>
      <c r="IH871" t="s">
        <v>319</v>
      </c>
      <c r="IK871">
        <v>-2</v>
      </c>
      <c r="IL871" t="s">
        <v>279</v>
      </c>
      <c r="IM871" t="s">
        <v>280</v>
      </c>
      <c r="IN871" t="s">
        <v>663</v>
      </c>
      <c r="IP871" t="s">
        <v>710</v>
      </c>
    </row>
    <row r="872" spans="1:250" x14ac:dyDescent="0.25">
      <c r="A872">
        <v>44679</v>
      </c>
      <c r="B872">
        <v>-890804480</v>
      </c>
      <c r="C872">
        <v>1837</v>
      </c>
      <c r="D872" t="s">
        <v>273</v>
      </c>
      <c r="E872" t="s">
        <v>274</v>
      </c>
      <c r="F872">
        <v>1848</v>
      </c>
      <c r="G872" t="s">
        <v>286</v>
      </c>
      <c r="H872" t="s">
        <v>274</v>
      </c>
      <c r="I872">
        <v>437</v>
      </c>
      <c r="J872" t="s">
        <v>658</v>
      </c>
      <c r="K872" t="s">
        <v>659</v>
      </c>
      <c r="L872">
        <v>41235</v>
      </c>
      <c r="M872" t="s">
        <v>405</v>
      </c>
      <c r="N872" t="s">
        <v>406</v>
      </c>
      <c r="O872">
        <v>41235</v>
      </c>
      <c r="P872" t="s">
        <v>405</v>
      </c>
      <c r="Q872" t="s">
        <v>406</v>
      </c>
      <c r="R872" t="s">
        <v>338</v>
      </c>
      <c r="S872" s="46">
        <v>-2559.02</v>
      </c>
      <c r="U872" s="46">
        <v>24</v>
      </c>
      <c r="IF872">
        <v>41235</v>
      </c>
      <c r="IG872" t="s">
        <v>405</v>
      </c>
      <c r="IH872" t="s">
        <v>288</v>
      </c>
      <c r="IK872">
        <v>-2</v>
      </c>
      <c r="IL872" t="s">
        <v>279</v>
      </c>
      <c r="IM872" t="s">
        <v>280</v>
      </c>
      <c r="IN872" t="s">
        <v>711</v>
      </c>
    </row>
    <row r="873" spans="1:250" x14ac:dyDescent="0.25">
      <c r="A873">
        <v>44680</v>
      </c>
      <c r="B873">
        <v>-890804480</v>
      </c>
      <c r="C873">
        <v>1837</v>
      </c>
      <c r="D873" t="s">
        <v>273</v>
      </c>
      <c r="E873" t="s">
        <v>274</v>
      </c>
      <c r="F873">
        <v>1848</v>
      </c>
      <c r="G873" t="s">
        <v>286</v>
      </c>
      <c r="H873" t="s">
        <v>274</v>
      </c>
      <c r="I873">
        <v>436</v>
      </c>
      <c r="J873" t="s">
        <v>656</v>
      </c>
      <c r="K873" t="s">
        <v>657</v>
      </c>
      <c r="L873">
        <v>41235</v>
      </c>
      <c r="M873" t="s">
        <v>405</v>
      </c>
      <c r="N873" t="s">
        <v>406</v>
      </c>
      <c r="O873">
        <v>41235</v>
      </c>
      <c r="P873" t="s">
        <v>405</v>
      </c>
      <c r="Q873" t="s">
        <v>406</v>
      </c>
      <c r="R873" t="s">
        <v>338</v>
      </c>
      <c r="S873" s="46">
        <v>-2497</v>
      </c>
      <c r="U873" s="46">
        <v>24</v>
      </c>
      <c r="IF873">
        <v>41235</v>
      </c>
      <c r="IG873" t="s">
        <v>405</v>
      </c>
      <c r="IH873" t="s">
        <v>288</v>
      </c>
      <c r="IK873">
        <v>-2</v>
      </c>
      <c r="IL873" t="s">
        <v>279</v>
      </c>
      <c r="IM873" t="s">
        <v>280</v>
      </c>
      <c r="IN873" t="s">
        <v>711</v>
      </c>
    </row>
    <row r="874" spans="1:250" x14ac:dyDescent="0.25">
      <c r="A874">
        <v>44681</v>
      </c>
      <c r="B874">
        <v>-890804480</v>
      </c>
      <c r="C874">
        <v>1837</v>
      </c>
      <c r="D874" t="s">
        <v>273</v>
      </c>
      <c r="E874" t="s">
        <v>274</v>
      </c>
      <c r="F874">
        <v>1848</v>
      </c>
      <c r="G874" t="s">
        <v>286</v>
      </c>
      <c r="H874" t="s">
        <v>274</v>
      </c>
      <c r="I874">
        <v>435</v>
      </c>
      <c r="J874" t="s">
        <v>491</v>
      </c>
      <c r="K874" t="s">
        <v>492</v>
      </c>
      <c r="L874">
        <v>41235</v>
      </c>
      <c r="M874" t="s">
        <v>405</v>
      </c>
      <c r="N874" t="s">
        <v>406</v>
      </c>
      <c r="O874">
        <v>41235</v>
      </c>
      <c r="P874" t="s">
        <v>405</v>
      </c>
      <c r="Q874" t="s">
        <v>406</v>
      </c>
      <c r="R874" t="s">
        <v>338</v>
      </c>
      <c r="S874" s="46">
        <v>-2497</v>
      </c>
      <c r="U874" s="46">
        <v>24</v>
      </c>
      <c r="IF874">
        <v>41235</v>
      </c>
      <c r="IG874" t="s">
        <v>405</v>
      </c>
      <c r="IH874" t="s">
        <v>288</v>
      </c>
      <c r="IK874">
        <v>-2</v>
      </c>
      <c r="IL874" t="s">
        <v>279</v>
      </c>
      <c r="IM874" t="s">
        <v>280</v>
      </c>
      <c r="IN874" t="s">
        <v>711</v>
      </c>
    </row>
    <row r="875" spans="1:250" x14ac:dyDescent="0.25">
      <c r="A875">
        <v>44682</v>
      </c>
      <c r="B875">
        <v>-890804480</v>
      </c>
      <c r="C875">
        <v>1837</v>
      </c>
      <c r="D875" t="s">
        <v>273</v>
      </c>
      <c r="E875" t="s">
        <v>274</v>
      </c>
      <c r="F875">
        <v>1848</v>
      </c>
      <c r="G875" t="s">
        <v>286</v>
      </c>
      <c r="H875" t="s">
        <v>274</v>
      </c>
      <c r="I875">
        <v>431</v>
      </c>
      <c r="J875" t="s">
        <v>493</v>
      </c>
      <c r="K875" t="s">
        <v>494</v>
      </c>
      <c r="L875">
        <v>41235</v>
      </c>
      <c r="M875" t="s">
        <v>405</v>
      </c>
      <c r="N875" t="s">
        <v>406</v>
      </c>
      <c r="O875">
        <v>41235</v>
      </c>
      <c r="P875" t="s">
        <v>405</v>
      </c>
      <c r="Q875" t="s">
        <v>406</v>
      </c>
      <c r="R875" t="s">
        <v>338</v>
      </c>
      <c r="S875" s="46">
        <v>-5326.75</v>
      </c>
      <c r="U875" s="46">
        <v>24</v>
      </c>
      <c r="IF875">
        <v>41235</v>
      </c>
      <c r="IG875" t="s">
        <v>405</v>
      </c>
      <c r="IH875" t="s">
        <v>288</v>
      </c>
      <c r="IK875">
        <v>-2</v>
      </c>
      <c r="IL875" t="s">
        <v>279</v>
      </c>
      <c r="IM875" t="s">
        <v>280</v>
      </c>
      <c r="IN875" t="s">
        <v>711</v>
      </c>
    </row>
    <row r="876" spans="1:250" x14ac:dyDescent="0.25">
      <c r="A876">
        <v>44683</v>
      </c>
      <c r="B876">
        <v>-890804480</v>
      </c>
      <c r="C876">
        <v>1837</v>
      </c>
      <c r="D876" t="s">
        <v>273</v>
      </c>
      <c r="E876" t="s">
        <v>274</v>
      </c>
      <c r="F876">
        <v>1848</v>
      </c>
      <c r="G876" t="s">
        <v>286</v>
      </c>
      <c r="H876" t="s">
        <v>274</v>
      </c>
      <c r="I876">
        <v>429</v>
      </c>
      <c r="J876" t="s">
        <v>395</v>
      </c>
      <c r="K876" t="s">
        <v>396</v>
      </c>
      <c r="L876">
        <v>41235</v>
      </c>
      <c r="M876" t="s">
        <v>405</v>
      </c>
      <c r="N876" t="s">
        <v>406</v>
      </c>
      <c r="O876">
        <v>41235</v>
      </c>
      <c r="P876" t="s">
        <v>405</v>
      </c>
      <c r="Q876" t="s">
        <v>406</v>
      </c>
      <c r="R876" t="s">
        <v>338</v>
      </c>
      <c r="S876" s="46">
        <v>-7102.32</v>
      </c>
      <c r="U876" s="46">
        <v>24</v>
      </c>
      <c r="IF876">
        <v>41235</v>
      </c>
      <c r="IG876" t="s">
        <v>405</v>
      </c>
      <c r="IH876" t="s">
        <v>288</v>
      </c>
      <c r="IK876">
        <v>-2</v>
      </c>
      <c r="IL876" t="s">
        <v>279</v>
      </c>
      <c r="IM876" t="s">
        <v>280</v>
      </c>
      <c r="IN876" t="s">
        <v>711</v>
      </c>
    </row>
    <row r="877" spans="1:250" x14ac:dyDescent="0.25">
      <c r="A877">
        <v>44684</v>
      </c>
      <c r="B877">
        <v>-890804480</v>
      </c>
      <c r="C877">
        <v>1837</v>
      </c>
      <c r="D877" t="s">
        <v>273</v>
      </c>
      <c r="E877" t="s">
        <v>274</v>
      </c>
      <c r="F877">
        <v>1848</v>
      </c>
      <c r="G877" t="s">
        <v>286</v>
      </c>
      <c r="H877" t="s">
        <v>274</v>
      </c>
      <c r="I877">
        <v>427</v>
      </c>
      <c r="J877" t="s">
        <v>397</v>
      </c>
      <c r="K877" t="s">
        <v>398</v>
      </c>
      <c r="L877">
        <v>41235</v>
      </c>
      <c r="M877" t="s">
        <v>405</v>
      </c>
      <c r="N877" t="s">
        <v>406</v>
      </c>
      <c r="O877">
        <v>41235</v>
      </c>
      <c r="P877" t="s">
        <v>405</v>
      </c>
      <c r="Q877" t="s">
        <v>406</v>
      </c>
      <c r="R877" t="s">
        <v>338</v>
      </c>
      <c r="S877" s="46">
        <v>-4143.0200000000004</v>
      </c>
      <c r="U877" s="46">
        <v>24</v>
      </c>
      <c r="IF877">
        <v>41235</v>
      </c>
      <c r="IG877" t="s">
        <v>405</v>
      </c>
      <c r="IH877" t="s">
        <v>288</v>
      </c>
      <c r="IK877">
        <v>-2</v>
      </c>
      <c r="IL877" t="s">
        <v>279</v>
      </c>
      <c r="IM877" t="s">
        <v>280</v>
      </c>
      <c r="IN877" t="s">
        <v>711</v>
      </c>
    </row>
    <row r="878" spans="1:250" x14ac:dyDescent="0.25">
      <c r="A878">
        <v>44685</v>
      </c>
      <c r="B878">
        <v>-890804480</v>
      </c>
      <c r="C878">
        <v>1837</v>
      </c>
      <c r="D878" t="s">
        <v>273</v>
      </c>
      <c r="E878" t="s">
        <v>274</v>
      </c>
      <c r="F878">
        <v>1848</v>
      </c>
      <c r="G878" t="s">
        <v>286</v>
      </c>
      <c r="H878" t="s">
        <v>274</v>
      </c>
      <c r="I878">
        <v>437</v>
      </c>
      <c r="J878" t="s">
        <v>658</v>
      </c>
      <c r="K878" t="s">
        <v>659</v>
      </c>
      <c r="L878">
        <v>41236</v>
      </c>
      <c r="M878" t="s">
        <v>407</v>
      </c>
      <c r="N878" t="s">
        <v>408</v>
      </c>
      <c r="O878">
        <v>41236</v>
      </c>
      <c r="P878" t="s">
        <v>407</v>
      </c>
      <c r="Q878" t="s">
        <v>408</v>
      </c>
      <c r="R878" t="s">
        <v>338</v>
      </c>
      <c r="S878" s="46">
        <v>-3819.44</v>
      </c>
      <c r="U878" s="46">
        <v>24</v>
      </c>
      <c r="IF878">
        <v>41236</v>
      </c>
      <c r="IG878" t="s">
        <v>407</v>
      </c>
      <c r="IH878" t="s">
        <v>288</v>
      </c>
      <c r="IK878">
        <v>-2</v>
      </c>
      <c r="IL878" t="s">
        <v>279</v>
      </c>
      <c r="IM878" t="s">
        <v>280</v>
      </c>
      <c r="IN878" t="s">
        <v>711</v>
      </c>
    </row>
    <row r="879" spans="1:250" x14ac:dyDescent="0.25">
      <c r="A879">
        <v>44686</v>
      </c>
      <c r="B879">
        <v>-890804480</v>
      </c>
      <c r="C879">
        <v>1837</v>
      </c>
      <c r="D879" t="s">
        <v>273</v>
      </c>
      <c r="E879" t="s">
        <v>274</v>
      </c>
      <c r="F879">
        <v>1848</v>
      </c>
      <c r="G879" t="s">
        <v>286</v>
      </c>
      <c r="H879" t="s">
        <v>274</v>
      </c>
      <c r="I879">
        <v>436</v>
      </c>
      <c r="J879" t="s">
        <v>656</v>
      </c>
      <c r="K879" t="s">
        <v>657</v>
      </c>
      <c r="L879">
        <v>41236</v>
      </c>
      <c r="M879" t="s">
        <v>407</v>
      </c>
      <c r="N879" t="s">
        <v>408</v>
      </c>
      <c r="O879">
        <v>41236</v>
      </c>
      <c r="P879" t="s">
        <v>407</v>
      </c>
      <c r="Q879" t="s">
        <v>408</v>
      </c>
      <c r="R879" t="s">
        <v>338</v>
      </c>
      <c r="S879" s="46">
        <v>-2291.67</v>
      </c>
      <c r="U879" s="46">
        <v>24</v>
      </c>
      <c r="IF879">
        <v>41236</v>
      </c>
      <c r="IG879" t="s">
        <v>407</v>
      </c>
      <c r="IH879" t="s">
        <v>288</v>
      </c>
      <c r="IK879">
        <v>-2</v>
      </c>
      <c r="IL879" t="s">
        <v>279</v>
      </c>
      <c r="IM879" t="s">
        <v>280</v>
      </c>
      <c r="IN879" t="s">
        <v>711</v>
      </c>
    </row>
    <row r="880" spans="1:250" x14ac:dyDescent="0.25">
      <c r="A880">
        <v>44687</v>
      </c>
      <c r="B880">
        <v>-890804480</v>
      </c>
      <c r="C880">
        <v>1837</v>
      </c>
      <c r="D880" t="s">
        <v>273</v>
      </c>
      <c r="E880" t="s">
        <v>274</v>
      </c>
      <c r="F880">
        <v>1848</v>
      </c>
      <c r="G880" t="s">
        <v>286</v>
      </c>
      <c r="H880" t="s">
        <v>274</v>
      </c>
      <c r="I880">
        <v>435</v>
      </c>
      <c r="J880" t="s">
        <v>491</v>
      </c>
      <c r="K880" t="s">
        <v>492</v>
      </c>
      <c r="L880">
        <v>41236</v>
      </c>
      <c r="M880" t="s">
        <v>407</v>
      </c>
      <c r="N880" t="s">
        <v>408</v>
      </c>
      <c r="O880">
        <v>41236</v>
      </c>
      <c r="P880" t="s">
        <v>407</v>
      </c>
      <c r="Q880" t="s">
        <v>408</v>
      </c>
      <c r="R880" t="s">
        <v>338</v>
      </c>
      <c r="S880" s="46">
        <v>-2291.67</v>
      </c>
      <c r="U880" s="46">
        <v>24</v>
      </c>
      <c r="IF880">
        <v>41236</v>
      </c>
      <c r="IG880" t="s">
        <v>407</v>
      </c>
      <c r="IH880" t="s">
        <v>288</v>
      </c>
      <c r="IK880">
        <v>-2</v>
      </c>
      <c r="IL880" t="s">
        <v>279</v>
      </c>
      <c r="IM880" t="s">
        <v>280</v>
      </c>
      <c r="IN880" t="s">
        <v>711</v>
      </c>
    </row>
    <row r="881" spans="1:250" x14ac:dyDescent="0.25">
      <c r="A881">
        <v>44688</v>
      </c>
      <c r="B881">
        <v>-890804480</v>
      </c>
      <c r="C881">
        <v>1837</v>
      </c>
      <c r="D881" t="s">
        <v>273</v>
      </c>
      <c r="E881" t="s">
        <v>274</v>
      </c>
      <c r="F881">
        <v>1848</v>
      </c>
      <c r="G881" t="s">
        <v>286</v>
      </c>
      <c r="H881" t="s">
        <v>274</v>
      </c>
      <c r="I881">
        <v>431</v>
      </c>
      <c r="J881" t="s">
        <v>493</v>
      </c>
      <c r="K881" t="s">
        <v>494</v>
      </c>
      <c r="L881">
        <v>41236</v>
      </c>
      <c r="M881" t="s">
        <v>407</v>
      </c>
      <c r="N881" t="s">
        <v>408</v>
      </c>
      <c r="O881">
        <v>41236</v>
      </c>
      <c r="P881" t="s">
        <v>407</v>
      </c>
      <c r="Q881" t="s">
        <v>408</v>
      </c>
      <c r="R881" t="s">
        <v>338</v>
      </c>
      <c r="S881" s="46">
        <v>-3437.51</v>
      </c>
      <c r="U881" s="46">
        <v>24</v>
      </c>
      <c r="IF881">
        <v>41236</v>
      </c>
      <c r="IG881" t="s">
        <v>407</v>
      </c>
      <c r="IH881" t="s">
        <v>288</v>
      </c>
      <c r="IK881">
        <v>-2</v>
      </c>
      <c r="IL881" t="s">
        <v>279</v>
      </c>
      <c r="IM881" t="s">
        <v>280</v>
      </c>
      <c r="IN881" t="s">
        <v>711</v>
      </c>
    </row>
    <row r="882" spans="1:250" x14ac:dyDescent="0.25">
      <c r="A882">
        <v>44689</v>
      </c>
      <c r="B882">
        <v>-890804480</v>
      </c>
      <c r="C882">
        <v>1837</v>
      </c>
      <c r="D882" t="s">
        <v>273</v>
      </c>
      <c r="E882" t="s">
        <v>274</v>
      </c>
      <c r="F882">
        <v>1848</v>
      </c>
      <c r="G882" t="s">
        <v>286</v>
      </c>
      <c r="H882" t="s">
        <v>274</v>
      </c>
      <c r="I882">
        <v>429</v>
      </c>
      <c r="J882" t="s">
        <v>395</v>
      </c>
      <c r="K882" t="s">
        <v>396</v>
      </c>
      <c r="L882">
        <v>41236</v>
      </c>
      <c r="M882" t="s">
        <v>407</v>
      </c>
      <c r="N882" t="s">
        <v>408</v>
      </c>
      <c r="O882">
        <v>41236</v>
      </c>
      <c r="P882" t="s">
        <v>407</v>
      </c>
      <c r="Q882" t="s">
        <v>408</v>
      </c>
      <c r="R882" t="s">
        <v>338</v>
      </c>
      <c r="S882" s="46">
        <v>-4583.33</v>
      </c>
      <c r="U882" s="46">
        <v>24</v>
      </c>
      <c r="IF882">
        <v>41236</v>
      </c>
      <c r="IG882" t="s">
        <v>407</v>
      </c>
      <c r="IH882" t="s">
        <v>288</v>
      </c>
      <c r="IK882">
        <v>-2</v>
      </c>
      <c r="IL882" t="s">
        <v>279</v>
      </c>
      <c r="IM882" t="s">
        <v>280</v>
      </c>
      <c r="IN882" t="s">
        <v>711</v>
      </c>
    </row>
    <row r="883" spans="1:250" x14ac:dyDescent="0.25">
      <c r="A883">
        <v>44690</v>
      </c>
      <c r="B883">
        <v>-890804480</v>
      </c>
      <c r="C883">
        <v>1837</v>
      </c>
      <c r="D883" t="s">
        <v>273</v>
      </c>
      <c r="E883" t="s">
        <v>274</v>
      </c>
      <c r="F883">
        <v>1848</v>
      </c>
      <c r="G883" t="s">
        <v>286</v>
      </c>
      <c r="H883" t="s">
        <v>274</v>
      </c>
      <c r="I883">
        <v>427</v>
      </c>
      <c r="J883" t="s">
        <v>397</v>
      </c>
      <c r="K883" t="s">
        <v>398</v>
      </c>
      <c r="L883">
        <v>41236</v>
      </c>
      <c r="M883" t="s">
        <v>407</v>
      </c>
      <c r="N883" t="s">
        <v>408</v>
      </c>
      <c r="O883">
        <v>41236</v>
      </c>
      <c r="P883" t="s">
        <v>407</v>
      </c>
      <c r="Q883" t="s">
        <v>408</v>
      </c>
      <c r="R883" t="s">
        <v>338</v>
      </c>
      <c r="S883" s="46">
        <v>-2673.61</v>
      </c>
      <c r="U883" s="46">
        <v>24</v>
      </c>
      <c r="IF883">
        <v>41236</v>
      </c>
      <c r="IG883" t="s">
        <v>407</v>
      </c>
      <c r="IH883" t="s">
        <v>288</v>
      </c>
      <c r="IK883">
        <v>-2</v>
      </c>
      <c r="IL883" t="s">
        <v>279</v>
      </c>
      <c r="IM883" t="s">
        <v>280</v>
      </c>
      <c r="IN883" t="s">
        <v>711</v>
      </c>
    </row>
    <row r="884" spans="1:250" x14ac:dyDescent="0.25">
      <c r="A884">
        <v>44691</v>
      </c>
      <c r="B884">
        <v>-890804480</v>
      </c>
      <c r="C884">
        <v>1837</v>
      </c>
      <c r="D884" t="s">
        <v>273</v>
      </c>
      <c r="E884" t="s">
        <v>274</v>
      </c>
      <c r="F884">
        <v>1848</v>
      </c>
      <c r="G884" t="s">
        <v>286</v>
      </c>
      <c r="H884" t="s">
        <v>274</v>
      </c>
      <c r="I884">
        <v>422</v>
      </c>
      <c r="J884" t="s">
        <v>401</v>
      </c>
      <c r="K884" t="s">
        <v>402</v>
      </c>
      <c r="L884">
        <v>1946</v>
      </c>
      <c r="M884" t="s">
        <v>287</v>
      </c>
      <c r="N884" t="s">
        <v>14</v>
      </c>
      <c r="O884">
        <v>1946</v>
      </c>
      <c r="P884" t="s">
        <v>287</v>
      </c>
      <c r="Q884" t="s">
        <v>14</v>
      </c>
      <c r="R884" t="s">
        <v>339</v>
      </c>
      <c r="S884" s="46">
        <v>4324.47</v>
      </c>
      <c r="U884" s="46">
        <v>25</v>
      </c>
      <c r="IF884">
        <v>1946</v>
      </c>
      <c r="IG884" t="s">
        <v>287</v>
      </c>
      <c r="IH884" t="s">
        <v>288</v>
      </c>
      <c r="IK884">
        <v>-2</v>
      </c>
      <c r="IL884" t="s">
        <v>279</v>
      </c>
      <c r="IM884" t="s">
        <v>280</v>
      </c>
      <c r="IN884" t="s">
        <v>654</v>
      </c>
      <c r="IP884" t="s">
        <v>655</v>
      </c>
    </row>
    <row r="885" spans="1:250" x14ac:dyDescent="0.25">
      <c r="A885">
        <v>44692</v>
      </c>
      <c r="B885">
        <v>-890804480</v>
      </c>
      <c r="C885">
        <v>1837</v>
      </c>
      <c r="D885" t="s">
        <v>273</v>
      </c>
      <c r="E885" t="s">
        <v>274</v>
      </c>
      <c r="F885">
        <v>1848</v>
      </c>
      <c r="G885" t="s">
        <v>286</v>
      </c>
      <c r="H885" t="s">
        <v>274</v>
      </c>
      <c r="I885">
        <v>420</v>
      </c>
      <c r="J885" t="s">
        <v>403</v>
      </c>
      <c r="K885" t="s">
        <v>404</v>
      </c>
      <c r="L885">
        <v>1946</v>
      </c>
      <c r="M885" t="s">
        <v>287</v>
      </c>
      <c r="N885" t="s">
        <v>14</v>
      </c>
      <c r="O885">
        <v>1946</v>
      </c>
      <c r="P885" t="s">
        <v>287</v>
      </c>
      <c r="Q885" t="s">
        <v>14</v>
      </c>
      <c r="R885" t="s">
        <v>339</v>
      </c>
      <c r="S885" s="46">
        <v>1848.93</v>
      </c>
      <c r="U885" s="46">
        <v>25</v>
      </c>
      <c r="IF885">
        <v>1946</v>
      </c>
      <c r="IG885" t="s">
        <v>287</v>
      </c>
      <c r="IH885" t="s">
        <v>288</v>
      </c>
      <c r="IK885">
        <v>-2</v>
      </c>
      <c r="IL885" t="s">
        <v>279</v>
      </c>
      <c r="IM885" t="s">
        <v>280</v>
      </c>
      <c r="IN885" t="s">
        <v>654</v>
      </c>
      <c r="IP885" t="s">
        <v>655</v>
      </c>
    </row>
    <row r="886" spans="1:250" x14ac:dyDescent="0.25">
      <c r="A886">
        <v>44693</v>
      </c>
      <c r="B886">
        <v>-890804480</v>
      </c>
      <c r="C886">
        <v>1837</v>
      </c>
      <c r="D886" t="s">
        <v>273</v>
      </c>
      <c r="E886" t="s">
        <v>274</v>
      </c>
      <c r="F886">
        <v>1848</v>
      </c>
      <c r="G886" t="s">
        <v>286</v>
      </c>
      <c r="H886" t="s">
        <v>274</v>
      </c>
      <c r="I886">
        <v>411</v>
      </c>
      <c r="J886" t="s">
        <v>393</v>
      </c>
      <c r="K886" t="s">
        <v>394</v>
      </c>
      <c r="L886">
        <v>1946</v>
      </c>
      <c r="M886" t="s">
        <v>287</v>
      </c>
      <c r="N886" t="s">
        <v>14</v>
      </c>
      <c r="O886">
        <v>1946</v>
      </c>
      <c r="P886" t="s">
        <v>287</v>
      </c>
      <c r="Q886" t="s">
        <v>14</v>
      </c>
      <c r="R886" t="s">
        <v>339</v>
      </c>
      <c r="S886" s="46">
        <v>1871.56</v>
      </c>
      <c r="U886" s="46">
        <v>25</v>
      </c>
      <c r="IF886">
        <v>1946</v>
      </c>
      <c r="IG886" t="s">
        <v>287</v>
      </c>
      <c r="IH886" t="s">
        <v>288</v>
      </c>
      <c r="IK886">
        <v>-2</v>
      </c>
      <c r="IL886" t="s">
        <v>279</v>
      </c>
      <c r="IM886" t="s">
        <v>280</v>
      </c>
      <c r="IN886" t="s">
        <v>654</v>
      </c>
      <c r="IP886" t="s">
        <v>655</v>
      </c>
    </row>
    <row r="887" spans="1:250" x14ac:dyDescent="0.25">
      <c r="A887">
        <v>44694</v>
      </c>
      <c r="B887">
        <v>-890804480</v>
      </c>
      <c r="C887">
        <v>1837</v>
      </c>
      <c r="D887" t="s">
        <v>273</v>
      </c>
      <c r="E887" t="s">
        <v>274</v>
      </c>
      <c r="F887">
        <v>1848</v>
      </c>
      <c r="G887" t="s">
        <v>286</v>
      </c>
      <c r="H887" t="s">
        <v>274</v>
      </c>
      <c r="I887">
        <v>436</v>
      </c>
      <c r="J887" t="s">
        <v>656</v>
      </c>
      <c r="K887" t="s">
        <v>657</v>
      </c>
      <c r="L887">
        <v>1946</v>
      </c>
      <c r="M887" t="s">
        <v>287</v>
      </c>
      <c r="N887" t="s">
        <v>14</v>
      </c>
      <c r="O887">
        <v>1946</v>
      </c>
      <c r="P887" t="s">
        <v>287</v>
      </c>
      <c r="Q887" t="s">
        <v>14</v>
      </c>
      <c r="R887" t="s">
        <v>339</v>
      </c>
      <c r="S887" s="46">
        <v>3286.75</v>
      </c>
      <c r="U887" s="46">
        <v>25</v>
      </c>
      <c r="IF887">
        <v>1946</v>
      </c>
      <c r="IG887" t="s">
        <v>287</v>
      </c>
      <c r="IH887" t="s">
        <v>288</v>
      </c>
      <c r="IK887">
        <v>-2</v>
      </c>
      <c r="IL887" t="s">
        <v>279</v>
      </c>
      <c r="IM887" t="s">
        <v>280</v>
      </c>
      <c r="IN887" t="s">
        <v>654</v>
      </c>
      <c r="IP887" t="s">
        <v>655</v>
      </c>
    </row>
    <row r="888" spans="1:250" x14ac:dyDescent="0.25">
      <c r="A888">
        <v>44695</v>
      </c>
      <c r="B888">
        <v>-890804480</v>
      </c>
      <c r="C888">
        <v>1837</v>
      </c>
      <c r="D888" t="s">
        <v>273</v>
      </c>
      <c r="E888" t="s">
        <v>274</v>
      </c>
      <c r="F888">
        <v>1848</v>
      </c>
      <c r="G888" t="s">
        <v>286</v>
      </c>
      <c r="H888" t="s">
        <v>274</v>
      </c>
      <c r="I888">
        <v>435</v>
      </c>
      <c r="J888" t="s">
        <v>491</v>
      </c>
      <c r="K888" t="s">
        <v>492</v>
      </c>
      <c r="L888">
        <v>1946</v>
      </c>
      <c r="M888" t="s">
        <v>287</v>
      </c>
      <c r="N888" t="s">
        <v>14</v>
      </c>
      <c r="O888">
        <v>1946</v>
      </c>
      <c r="P888" t="s">
        <v>287</v>
      </c>
      <c r="Q888" t="s">
        <v>14</v>
      </c>
      <c r="R888" t="s">
        <v>339</v>
      </c>
      <c r="S888" s="46">
        <v>5583.12</v>
      </c>
      <c r="U888" s="46">
        <v>25</v>
      </c>
      <c r="IF888">
        <v>1946</v>
      </c>
      <c r="IG888" t="s">
        <v>287</v>
      </c>
      <c r="IH888" t="s">
        <v>288</v>
      </c>
      <c r="IK888">
        <v>-2</v>
      </c>
      <c r="IL888" t="s">
        <v>279</v>
      </c>
      <c r="IM888" t="s">
        <v>280</v>
      </c>
      <c r="IN888" t="s">
        <v>654</v>
      </c>
      <c r="IP888" t="s">
        <v>655</v>
      </c>
    </row>
    <row r="889" spans="1:250" x14ac:dyDescent="0.25">
      <c r="A889">
        <v>44696</v>
      </c>
      <c r="B889">
        <v>-890804480</v>
      </c>
      <c r="C889">
        <v>1837</v>
      </c>
      <c r="D889" t="s">
        <v>273</v>
      </c>
      <c r="E889" t="s">
        <v>274</v>
      </c>
      <c r="F889">
        <v>1848</v>
      </c>
      <c r="G889" t="s">
        <v>286</v>
      </c>
      <c r="H889" t="s">
        <v>274</v>
      </c>
      <c r="I889">
        <v>431</v>
      </c>
      <c r="J889" t="s">
        <v>493</v>
      </c>
      <c r="K889" t="s">
        <v>494</v>
      </c>
      <c r="L889">
        <v>1946</v>
      </c>
      <c r="M889" t="s">
        <v>287</v>
      </c>
      <c r="N889" t="s">
        <v>14</v>
      </c>
      <c r="O889">
        <v>1946</v>
      </c>
      <c r="P889" t="s">
        <v>287</v>
      </c>
      <c r="Q889" t="s">
        <v>14</v>
      </c>
      <c r="R889" t="s">
        <v>339</v>
      </c>
      <c r="S889" s="46">
        <v>858.53</v>
      </c>
      <c r="U889" s="46">
        <v>25</v>
      </c>
      <c r="IF889">
        <v>1946</v>
      </c>
      <c r="IG889" t="s">
        <v>287</v>
      </c>
      <c r="IH889" t="s">
        <v>288</v>
      </c>
      <c r="IK889">
        <v>-2</v>
      </c>
      <c r="IL889" t="s">
        <v>279</v>
      </c>
      <c r="IM889" t="s">
        <v>280</v>
      </c>
      <c r="IN889" t="s">
        <v>654</v>
      </c>
      <c r="IP889" t="s">
        <v>655</v>
      </c>
    </row>
    <row r="890" spans="1:250" x14ac:dyDescent="0.25">
      <c r="A890">
        <v>44697</v>
      </c>
      <c r="B890">
        <v>-890804480</v>
      </c>
      <c r="C890">
        <v>1837</v>
      </c>
      <c r="D890" t="s">
        <v>273</v>
      </c>
      <c r="E890" t="s">
        <v>274</v>
      </c>
      <c r="F890">
        <v>1848</v>
      </c>
      <c r="G890" t="s">
        <v>286</v>
      </c>
      <c r="H890" t="s">
        <v>274</v>
      </c>
      <c r="I890">
        <v>429</v>
      </c>
      <c r="J890" t="s">
        <v>395</v>
      </c>
      <c r="K890" t="s">
        <v>396</v>
      </c>
      <c r="L890">
        <v>1946</v>
      </c>
      <c r="M890" t="s">
        <v>287</v>
      </c>
      <c r="N890" t="s">
        <v>14</v>
      </c>
      <c r="O890">
        <v>1946</v>
      </c>
      <c r="P890" t="s">
        <v>287</v>
      </c>
      <c r="Q890" t="s">
        <v>14</v>
      </c>
      <c r="R890" t="s">
        <v>339</v>
      </c>
      <c r="S890" s="46">
        <v>6583.09</v>
      </c>
      <c r="U890" s="46">
        <v>25</v>
      </c>
      <c r="IF890">
        <v>1946</v>
      </c>
      <c r="IG890" t="s">
        <v>287</v>
      </c>
      <c r="IH890" t="s">
        <v>288</v>
      </c>
      <c r="IK890">
        <v>-2</v>
      </c>
      <c r="IL890" t="s">
        <v>279</v>
      </c>
      <c r="IM890" t="s">
        <v>280</v>
      </c>
      <c r="IN890" t="s">
        <v>654</v>
      </c>
      <c r="IP890" t="s">
        <v>655</v>
      </c>
    </row>
    <row r="891" spans="1:250" x14ac:dyDescent="0.25">
      <c r="A891">
        <v>44698</v>
      </c>
      <c r="B891">
        <v>-890804480</v>
      </c>
      <c r="C891">
        <v>1837</v>
      </c>
      <c r="D891" t="s">
        <v>273</v>
      </c>
      <c r="E891" t="s">
        <v>274</v>
      </c>
      <c r="F891">
        <v>1848</v>
      </c>
      <c r="G891" t="s">
        <v>286</v>
      </c>
      <c r="H891" t="s">
        <v>274</v>
      </c>
      <c r="I891">
        <v>427</v>
      </c>
      <c r="J891" t="s">
        <v>397</v>
      </c>
      <c r="K891" t="s">
        <v>398</v>
      </c>
      <c r="L891">
        <v>1946</v>
      </c>
      <c r="M891" t="s">
        <v>287</v>
      </c>
      <c r="N891" t="s">
        <v>14</v>
      </c>
      <c r="O891">
        <v>1946</v>
      </c>
      <c r="P891" t="s">
        <v>287</v>
      </c>
      <c r="Q891" t="s">
        <v>14</v>
      </c>
      <c r="R891" t="s">
        <v>339</v>
      </c>
      <c r="S891" s="46">
        <v>9898.65</v>
      </c>
      <c r="U891" s="46">
        <v>25</v>
      </c>
      <c r="IF891">
        <v>1946</v>
      </c>
      <c r="IG891" t="s">
        <v>287</v>
      </c>
      <c r="IH891" t="s">
        <v>288</v>
      </c>
      <c r="IK891">
        <v>-2</v>
      </c>
      <c r="IL891" t="s">
        <v>279</v>
      </c>
      <c r="IM891" t="s">
        <v>280</v>
      </c>
      <c r="IN891" t="s">
        <v>654</v>
      </c>
      <c r="IP891" t="s">
        <v>655</v>
      </c>
    </row>
    <row r="892" spans="1:250" x14ac:dyDescent="0.25">
      <c r="A892">
        <v>44699</v>
      </c>
      <c r="B892">
        <v>-890804480</v>
      </c>
      <c r="C892">
        <v>1837</v>
      </c>
      <c r="D892" t="s">
        <v>273</v>
      </c>
      <c r="E892" t="s">
        <v>274</v>
      </c>
      <c r="F892">
        <v>1848</v>
      </c>
      <c r="G892" t="s">
        <v>286</v>
      </c>
      <c r="H892" t="s">
        <v>274</v>
      </c>
      <c r="I892">
        <v>424</v>
      </c>
      <c r="J892" t="s">
        <v>399</v>
      </c>
      <c r="K892" t="s">
        <v>400</v>
      </c>
      <c r="L892">
        <v>1946</v>
      </c>
      <c r="M892" t="s">
        <v>287</v>
      </c>
      <c r="N892" t="s">
        <v>14</v>
      </c>
      <c r="O892">
        <v>1946</v>
      </c>
      <c r="P892" t="s">
        <v>287</v>
      </c>
      <c r="Q892" t="s">
        <v>14</v>
      </c>
      <c r="R892" t="s">
        <v>339</v>
      </c>
      <c r="S892" s="46">
        <v>1153.4014</v>
      </c>
      <c r="U892" s="46">
        <v>25</v>
      </c>
      <c r="IF892">
        <v>1946</v>
      </c>
      <c r="IG892" t="s">
        <v>287</v>
      </c>
      <c r="IH892" t="s">
        <v>288</v>
      </c>
      <c r="IK892">
        <v>-2</v>
      </c>
      <c r="IL892" t="s">
        <v>279</v>
      </c>
      <c r="IM892" t="s">
        <v>280</v>
      </c>
      <c r="IN892" t="s">
        <v>654</v>
      </c>
      <c r="IP892" t="s">
        <v>655</v>
      </c>
    </row>
    <row r="893" spans="1:250" x14ac:dyDescent="0.25">
      <c r="A893">
        <v>44700</v>
      </c>
      <c r="B893">
        <v>-890804480</v>
      </c>
      <c r="C893">
        <v>1837</v>
      </c>
      <c r="D893" t="s">
        <v>273</v>
      </c>
      <c r="E893" t="s">
        <v>274</v>
      </c>
      <c r="F893">
        <v>1848</v>
      </c>
      <c r="G893" t="s">
        <v>286</v>
      </c>
      <c r="H893" t="s">
        <v>274</v>
      </c>
      <c r="I893">
        <v>437</v>
      </c>
      <c r="J893" t="s">
        <v>658</v>
      </c>
      <c r="K893" t="s">
        <v>659</v>
      </c>
      <c r="L893">
        <v>1946</v>
      </c>
      <c r="M893" t="s">
        <v>287</v>
      </c>
      <c r="N893" t="s">
        <v>14</v>
      </c>
      <c r="O893">
        <v>1946</v>
      </c>
      <c r="P893" t="s">
        <v>287</v>
      </c>
      <c r="Q893" t="s">
        <v>14</v>
      </c>
      <c r="R893" t="s">
        <v>339</v>
      </c>
      <c r="S893" s="46">
        <v>-529.32000000000005</v>
      </c>
      <c r="U893" s="46">
        <v>25</v>
      </c>
      <c r="IF893">
        <v>1946</v>
      </c>
      <c r="IG893" t="s">
        <v>287</v>
      </c>
      <c r="IH893" t="s">
        <v>288</v>
      </c>
      <c r="IK893">
        <v>-2</v>
      </c>
      <c r="IL893" t="s">
        <v>279</v>
      </c>
      <c r="IM893" t="s">
        <v>280</v>
      </c>
      <c r="IN893" t="s">
        <v>654</v>
      </c>
      <c r="IP893" t="s">
        <v>655</v>
      </c>
    </row>
    <row r="894" spans="1:250" x14ac:dyDescent="0.25">
      <c r="A894">
        <v>44701</v>
      </c>
      <c r="B894">
        <v>-890804480</v>
      </c>
      <c r="C894">
        <v>1837</v>
      </c>
      <c r="D894" t="s">
        <v>273</v>
      </c>
      <c r="E894" t="s">
        <v>274</v>
      </c>
      <c r="F894">
        <v>1848</v>
      </c>
      <c r="G894" t="s">
        <v>286</v>
      </c>
      <c r="H894" t="s">
        <v>274</v>
      </c>
      <c r="I894">
        <v>427</v>
      </c>
      <c r="J894" t="s">
        <v>397</v>
      </c>
      <c r="K894" t="s">
        <v>398</v>
      </c>
      <c r="L894">
        <v>2024</v>
      </c>
      <c r="M894" t="s">
        <v>289</v>
      </c>
      <c r="N894" t="s">
        <v>15</v>
      </c>
      <c r="O894">
        <v>2024</v>
      </c>
      <c r="P894" t="s">
        <v>289</v>
      </c>
      <c r="Q894" t="s">
        <v>15</v>
      </c>
      <c r="R894" t="s">
        <v>339</v>
      </c>
      <c r="S894" s="46">
        <v>0.94</v>
      </c>
      <c r="U894" s="46">
        <v>25</v>
      </c>
      <c r="IF894">
        <v>2024</v>
      </c>
      <c r="IG894" t="s">
        <v>289</v>
      </c>
      <c r="IH894" t="s">
        <v>288</v>
      </c>
      <c r="IK894">
        <v>-2</v>
      </c>
      <c r="IL894" t="s">
        <v>279</v>
      </c>
      <c r="IM894" t="s">
        <v>280</v>
      </c>
      <c r="IN894" t="s">
        <v>654</v>
      </c>
      <c r="IP894" t="s">
        <v>660</v>
      </c>
    </row>
    <row r="895" spans="1:250" x14ac:dyDescent="0.25">
      <c r="A895">
        <v>44702</v>
      </c>
      <c r="B895">
        <v>-890804480</v>
      </c>
      <c r="C895">
        <v>1837</v>
      </c>
      <c r="D895" t="s">
        <v>273</v>
      </c>
      <c r="E895" t="s">
        <v>274</v>
      </c>
      <c r="F895">
        <v>1848</v>
      </c>
      <c r="G895" t="s">
        <v>286</v>
      </c>
      <c r="H895" t="s">
        <v>274</v>
      </c>
      <c r="I895">
        <v>424</v>
      </c>
      <c r="J895" t="s">
        <v>399</v>
      </c>
      <c r="K895" t="s">
        <v>400</v>
      </c>
      <c r="L895">
        <v>2024</v>
      </c>
      <c r="M895" t="s">
        <v>289</v>
      </c>
      <c r="N895" t="s">
        <v>15</v>
      </c>
      <c r="O895">
        <v>2024</v>
      </c>
      <c r="P895" t="s">
        <v>289</v>
      </c>
      <c r="Q895" t="s">
        <v>15</v>
      </c>
      <c r="R895" t="s">
        <v>339</v>
      </c>
      <c r="S895" s="46">
        <v>0.16</v>
      </c>
      <c r="U895" s="46">
        <v>25</v>
      </c>
      <c r="IF895">
        <v>2024</v>
      </c>
      <c r="IG895" t="s">
        <v>289</v>
      </c>
      <c r="IH895" t="s">
        <v>288</v>
      </c>
      <c r="IK895">
        <v>-2</v>
      </c>
      <c r="IL895" t="s">
        <v>279</v>
      </c>
      <c r="IM895" t="s">
        <v>280</v>
      </c>
      <c r="IN895" t="s">
        <v>654</v>
      </c>
      <c r="IP895" t="s">
        <v>660</v>
      </c>
    </row>
    <row r="896" spans="1:250" x14ac:dyDescent="0.25">
      <c r="A896">
        <v>44703</v>
      </c>
      <c r="B896">
        <v>-890804480</v>
      </c>
      <c r="C896">
        <v>1837</v>
      </c>
      <c r="D896" t="s">
        <v>273</v>
      </c>
      <c r="E896" t="s">
        <v>274</v>
      </c>
      <c r="F896">
        <v>1848</v>
      </c>
      <c r="G896" t="s">
        <v>286</v>
      </c>
      <c r="H896" t="s">
        <v>274</v>
      </c>
      <c r="I896">
        <v>422</v>
      </c>
      <c r="J896" t="s">
        <v>401</v>
      </c>
      <c r="K896" t="s">
        <v>402</v>
      </c>
      <c r="L896">
        <v>2024</v>
      </c>
      <c r="M896" t="s">
        <v>289</v>
      </c>
      <c r="N896" t="s">
        <v>15</v>
      </c>
      <c r="O896">
        <v>2024</v>
      </c>
      <c r="P896" t="s">
        <v>289</v>
      </c>
      <c r="Q896" t="s">
        <v>15</v>
      </c>
      <c r="R896" t="s">
        <v>339</v>
      </c>
      <c r="S896" s="46">
        <v>0.61</v>
      </c>
      <c r="U896" s="46">
        <v>25</v>
      </c>
      <c r="IF896">
        <v>2024</v>
      </c>
      <c r="IG896" t="s">
        <v>289</v>
      </c>
      <c r="IH896" t="s">
        <v>288</v>
      </c>
      <c r="IK896">
        <v>-2</v>
      </c>
      <c r="IL896" t="s">
        <v>279</v>
      </c>
      <c r="IM896" t="s">
        <v>280</v>
      </c>
      <c r="IN896" t="s">
        <v>654</v>
      </c>
      <c r="IP896" t="s">
        <v>660</v>
      </c>
    </row>
    <row r="897" spans="1:250" x14ac:dyDescent="0.25">
      <c r="A897">
        <v>44704</v>
      </c>
      <c r="B897">
        <v>-890804480</v>
      </c>
      <c r="C897">
        <v>1837</v>
      </c>
      <c r="D897" t="s">
        <v>273</v>
      </c>
      <c r="E897" t="s">
        <v>274</v>
      </c>
      <c r="F897">
        <v>1848</v>
      </c>
      <c r="G897" t="s">
        <v>286</v>
      </c>
      <c r="H897" t="s">
        <v>274</v>
      </c>
      <c r="I897">
        <v>420</v>
      </c>
      <c r="J897" t="s">
        <v>403</v>
      </c>
      <c r="K897" t="s">
        <v>404</v>
      </c>
      <c r="L897">
        <v>2024</v>
      </c>
      <c r="M897" t="s">
        <v>289</v>
      </c>
      <c r="N897" t="s">
        <v>15</v>
      </c>
      <c r="O897">
        <v>2024</v>
      </c>
      <c r="P897" t="s">
        <v>289</v>
      </c>
      <c r="Q897" t="s">
        <v>15</v>
      </c>
      <c r="R897" t="s">
        <v>339</v>
      </c>
      <c r="S897" s="46">
        <v>0.26</v>
      </c>
      <c r="U897" s="46">
        <v>25</v>
      </c>
      <c r="IF897">
        <v>2024</v>
      </c>
      <c r="IG897" t="s">
        <v>289</v>
      </c>
      <c r="IH897" t="s">
        <v>288</v>
      </c>
      <c r="IK897">
        <v>-2</v>
      </c>
      <c r="IL897" t="s">
        <v>279</v>
      </c>
      <c r="IM897" t="s">
        <v>280</v>
      </c>
      <c r="IN897" t="s">
        <v>654</v>
      </c>
      <c r="IP897" t="s">
        <v>660</v>
      </c>
    </row>
    <row r="898" spans="1:250" x14ac:dyDescent="0.25">
      <c r="A898">
        <v>44705</v>
      </c>
      <c r="B898">
        <v>-890804480</v>
      </c>
      <c r="C898">
        <v>1837</v>
      </c>
      <c r="D898" t="s">
        <v>273</v>
      </c>
      <c r="E898" t="s">
        <v>274</v>
      </c>
      <c r="F898">
        <v>1848</v>
      </c>
      <c r="G898" t="s">
        <v>286</v>
      </c>
      <c r="H898" t="s">
        <v>274</v>
      </c>
      <c r="I898">
        <v>411</v>
      </c>
      <c r="J898" t="s">
        <v>393</v>
      </c>
      <c r="K898" t="s">
        <v>394</v>
      </c>
      <c r="L898">
        <v>2024</v>
      </c>
      <c r="M898" t="s">
        <v>289</v>
      </c>
      <c r="N898" t="s">
        <v>15</v>
      </c>
      <c r="O898">
        <v>2024</v>
      </c>
      <c r="P898" t="s">
        <v>289</v>
      </c>
      <c r="Q898" t="s">
        <v>15</v>
      </c>
      <c r="R898" t="s">
        <v>339</v>
      </c>
      <c r="S898" s="46">
        <v>0.27</v>
      </c>
      <c r="U898" s="46">
        <v>25</v>
      </c>
      <c r="IF898">
        <v>2024</v>
      </c>
      <c r="IG898" t="s">
        <v>289</v>
      </c>
      <c r="IH898" t="s">
        <v>288</v>
      </c>
      <c r="IK898">
        <v>-2</v>
      </c>
      <c r="IL898" t="s">
        <v>279</v>
      </c>
      <c r="IM898" t="s">
        <v>280</v>
      </c>
      <c r="IN898" t="s">
        <v>654</v>
      </c>
      <c r="IP898" t="s">
        <v>660</v>
      </c>
    </row>
    <row r="899" spans="1:250" x14ac:dyDescent="0.25">
      <c r="A899">
        <v>44706</v>
      </c>
      <c r="B899">
        <v>-890804480</v>
      </c>
      <c r="C899">
        <v>1837</v>
      </c>
      <c r="D899" t="s">
        <v>273</v>
      </c>
      <c r="E899" t="s">
        <v>274</v>
      </c>
      <c r="F899">
        <v>9695</v>
      </c>
      <c r="G899" t="s">
        <v>281</v>
      </c>
      <c r="H899" t="s">
        <v>282</v>
      </c>
      <c r="I899">
        <v>411</v>
      </c>
      <c r="J899" t="s">
        <v>393</v>
      </c>
      <c r="K899" t="s">
        <v>394</v>
      </c>
      <c r="L899">
        <v>2024</v>
      </c>
      <c r="M899" t="s">
        <v>289</v>
      </c>
      <c r="N899" t="s">
        <v>15</v>
      </c>
      <c r="O899">
        <v>2024</v>
      </c>
      <c r="P899" t="s">
        <v>289</v>
      </c>
      <c r="Q899" t="s">
        <v>15</v>
      </c>
      <c r="R899" t="s">
        <v>339</v>
      </c>
      <c r="S899" s="46">
        <v>19.21</v>
      </c>
      <c r="U899" s="46">
        <v>25</v>
      </c>
      <c r="IF899">
        <v>2024</v>
      </c>
      <c r="IG899" t="s">
        <v>289</v>
      </c>
      <c r="IH899" t="s">
        <v>285</v>
      </c>
      <c r="IK899">
        <v>-2</v>
      </c>
      <c r="IL899" t="s">
        <v>279</v>
      </c>
      <c r="IM899" t="s">
        <v>280</v>
      </c>
      <c r="IN899" t="s">
        <v>661</v>
      </c>
      <c r="IP899" t="s">
        <v>662</v>
      </c>
    </row>
    <row r="900" spans="1:250" x14ac:dyDescent="0.25">
      <c r="A900">
        <v>44707</v>
      </c>
      <c r="B900">
        <v>-890804480</v>
      </c>
      <c r="C900">
        <v>1837</v>
      </c>
      <c r="D900" t="s">
        <v>273</v>
      </c>
      <c r="E900" t="s">
        <v>274</v>
      </c>
      <c r="F900">
        <v>13794</v>
      </c>
      <c r="G900" t="s">
        <v>275</v>
      </c>
      <c r="H900" t="s">
        <v>276</v>
      </c>
      <c r="I900">
        <v>435</v>
      </c>
      <c r="J900" t="s">
        <v>491</v>
      </c>
      <c r="K900" t="s">
        <v>492</v>
      </c>
      <c r="L900">
        <v>2024</v>
      </c>
      <c r="M900" t="s">
        <v>289</v>
      </c>
      <c r="N900" t="s">
        <v>15</v>
      </c>
      <c r="O900">
        <v>2024</v>
      </c>
      <c r="P900" t="s">
        <v>289</v>
      </c>
      <c r="Q900" t="s">
        <v>15</v>
      </c>
      <c r="R900" t="s">
        <v>339</v>
      </c>
      <c r="S900" s="46">
        <v>0.78</v>
      </c>
      <c r="U900" s="46">
        <v>25</v>
      </c>
      <c r="IF900">
        <v>2024</v>
      </c>
      <c r="IG900" t="s">
        <v>289</v>
      </c>
      <c r="IH900" t="s">
        <v>319</v>
      </c>
      <c r="IK900">
        <v>-2</v>
      </c>
      <c r="IL900" t="s">
        <v>279</v>
      </c>
      <c r="IM900" t="s">
        <v>280</v>
      </c>
      <c r="IN900" t="s">
        <v>663</v>
      </c>
      <c r="IP900" t="s">
        <v>664</v>
      </c>
    </row>
    <row r="901" spans="1:250" x14ac:dyDescent="0.25">
      <c r="A901">
        <v>44708</v>
      </c>
      <c r="B901">
        <v>-890804480</v>
      </c>
      <c r="C901">
        <v>1837</v>
      </c>
      <c r="D901" t="s">
        <v>273</v>
      </c>
      <c r="E901" t="s">
        <v>274</v>
      </c>
      <c r="F901">
        <v>13794</v>
      </c>
      <c r="G901" t="s">
        <v>275</v>
      </c>
      <c r="H901" t="s">
        <v>276</v>
      </c>
      <c r="I901">
        <v>431</v>
      </c>
      <c r="J901" t="s">
        <v>493</v>
      </c>
      <c r="K901" t="s">
        <v>494</v>
      </c>
      <c r="L901">
        <v>2024</v>
      </c>
      <c r="M901" t="s">
        <v>289</v>
      </c>
      <c r="N901" t="s">
        <v>15</v>
      </c>
      <c r="O901">
        <v>2024</v>
      </c>
      <c r="P901" t="s">
        <v>289</v>
      </c>
      <c r="Q901" t="s">
        <v>15</v>
      </c>
      <c r="R901" t="s">
        <v>339</v>
      </c>
      <c r="S901" s="46">
        <v>1.1000000000000001</v>
      </c>
      <c r="U901" s="46">
        <v>25</v>
      </c>
      <c r="IF901">
        <v>2024</v>
      </c>
      <c r="IG901" t="s">
        <v>289</v>
      </c>
      <c r="IH901" t="s">
        <v>319</v>
      </c>
      <c r="IK901">
        <v>-2</v>
      </c>
      <c r="IL901" t="s">
        <v>279</v>
      </c>
      <c r="IM901" t="s">
        <v>280</v>
      </c>
      <c r="IN901" t="s">
        <v>663</v>
      </c>
      <c r="IP901" t="s">
        <v>664</v>
      </c>
    </row>
    <row r="902" spans="1:250" x14ac:dyDescent="0.25">
      <c r="A902">
        <v>44709</v>
      </c>
      <c r="B902">
        <v>-890804480</v>
      </c>
      <c r="C902">
        <v>1837</v>
      </c>
      <c r="D902" t="s">
        <v>273</v>
      </c>
      <c r="E902" t="s">
        <v>274</v>
      </c>
      <c r="F902">
        <v>13794</v>
      </c>
      <c r="G902" t="s">
        <v>275</v>
      </c>
      <c r="H902" t="s">
        <v>276</v>
      </c>
      <c r="I902">
        <v>429</v>
      </c>
      <c r="J902" t="s">
        <v>395</v>
      </c>
      <c r="K902" t="s">
        <v>396</v>
      </c>
      <c r="L902">
        <v>2024</v>
      </c>
      <c r="M902" t="s">
        <v>289</v>
      </c>
      <c r="N902" t="s">
        <v>15</v>
      </c>
      <c r="O902">
        <v>2024</v>
      </c>
      <c r="P902" t="s">
        <v>289</v>
      </c>
      <c r="Q902" t="s">
        <v>15</v>
      </c>
      <c r="R902" t="s">
        <v>339</v>
      </c>
      <c r="S902" s="46">
        <v>7.92</v>
      </c>
      <c r="U902" s="46">
        <v>25</v>
      </c>
      <c r="IF902">
        <v>2024</v>
      </c>
      <c r="IG902" t="s">
        <v>289</v>
      </c>
      <c r="IH902" t="s">
        <v>319</v>
      </c>
      <c r="IK902">
        <v>-2</v>
      </c>
      <c r="IL902" t="s">
        <v>279</v>
      </c>
      <c r="IM902" t="s">
        <v>280</v>
      </c>
      <c r="IN902" t="s">
        <v>663</v>
      </c>
      <c r="IP902" t="s">
        <v>664</v>
      </c>
    </row>
    <row r="903" spans="1:250" x14ac:dyDescent="0.25">
      <c r="A903">
        <v>44710</v>
      </c>
      <c r="B903">
        <v>-890804480</v>
      </c>
      <c r="C903">
        <v>1837</v>
      </c>
      <c r="D903" t="s">
        <v>273</v>
      </c>
      <c r="E903" t="s">
        <v>274</v>
      </c>
      <c r="F903">
        <v>13794</v>
      </c>
      <c r="G903" t="s">
        <v>275</v>
      </c>
      <c r="H903" t="s">
        <v>276</v>
      </c>
      <c r="I903">
        <v>427</v>
      </c>
      <c r="J903" t="s">
        <v>397</v>
      </c>
      <c r="K903" t="s">
        <v>398</v>
      </c>
      <c r="L903">
        <v>2024</v>
      </c>
      <c r="M903" t="s">
        <v>289</v>
      </c>
      <c r="N903" t="s">
        <v>15</v>
      </c>
      <c r="O903">
        <v>2024</v>
      </c>
      <c r="P903" t="s">
        <v>289</v>
      </c>
      <c r="Q903" t="s">
        <v>15</v>
      </c>
      <c r="R903" t="s">
        <v>339</v>
      </c>
      <c r="S903" s="46">
        <v>3.15</v>
      </c>
      <c r="U903" s="46">
        <v>25</v>
      </c>
      <c r="IF903">
        <v>2024</v>
      </c>
      <c r="IG903" t="s">
        <v>289</v>
      </c>
      <c r="IH903" t="s">
        <v>319</v>
      </c>
      <c r="IK903">
        <v>-2</v>
      </c>
      <c r="IL903" t="s">
        <v>279</v>
      </c>
      <c r="IM903" t="s">
        <v>280</v>
      </c>
      <c r="IN903" t="s">
        <v>663</v>
      </c>
      <c r="IP903" t="s">
        <v>664</v>
      </c>
    </row>
    <row r="904" spans="1:250" x14ac:dyDescent="0.25">
      <c r="A904">
        <v>44711</v>
      </c>
      <c r="B904">
        <v>-890804480</v>
      </c>
      <c r="C904">
        <v>1837</v>
      </c>
      <c r="D904" t="s">
        <v>273</v>
      </c>
      <c r="E904" t="s">
        <v>274</v>
      </c>
      <c r="F904">
        <v>13794</v>
      </c>
      <c r="G904" t="s">
        <v>275</v>
      </c>
      <c r="H904" t="s">
        <v>276</v>
      </c>
      <c r="I904">
        <v>424</v>
      </c>
      <c r="J904" t="s">
        <v>399</v>
      </c>
      <c r="K904" t="s">
        <v>400</v>
      </c>
      <c r="L904">
        <v>2024</v>
      </c>
      <c r="M904" t="s">
        <v>289</v>
      </c>
      <c r="N904" t="s">
        <v>15</v>
      </c>
      <c r="O904">
        <v>2024</v>
      </c>
      <c r="P904" t="s">
        <v>289</v>
      </c>
      <c r="Q904" t="s">
        <v>15</v>
      </c>
      <c r="R904" t="s">
        <v>339</v>
      </c>
      <c r="S904" s="46">
        <v>9.1999999999999993</v>
      </c>
      <c r="U904" s="46">
        <v>25</v>
      </c>
      <c r="IF904">
        <v>2024</v>
      </c>
      <c r="IG904" t="s">
        <v>289</v>
      </c>
      <c r="IH904" t="s">
        <v>319</v>
      </c>
      <c r="IK904">
        <v>-2</v>
      </c>
      <c r="IL904" t="s">
        <v>279</v>
      </c>
      <c r="IM904" t="s">
        <v>280</v>
      </c>
      <c r="IN904" t="s">
        <v>663</v>
      </c>
      <c r="IP904" t="s">
        <v>664</v>
      </c>
    </row>
    <row r="905" spans="1:250" x14ac:dyDescent="0.25">
      <c r="A905">
        <v>44712</v>
      </c>
      <c r="B905">
        <v>-890804480</v>
      </c>
      <c r="C905">
        <v>1837</v>
      </c>
      <c r="D905" t="s">
        <v>273</v>
      </c>
      <c r="E905" t="s">
        <v>274</v>
      </c>
      <c r="F905">
        <v>13794</v>
      </c>
      <c r="G905" t="s">
        <v>275</v>
      </c>
      <c r="H905" t="s">
        <v>276</v>
      </c>
      <c r="I905">
        <v>437</v>
      </c>
      <c r="J905" t="s">
        <v>658</v>
      </c>
      <c r="K905" t="s">
        <v>659</v>
      </c>
      <c r="L905">
        <v>2024</v>
      </c>
      <c r="M905" t="s">
        <v>289</v>
      </c>
      <c r="N905" t="s">
        <v>15</v>
      </c>
      <c r="O905">
        <v>2024</v>
      </c>
      <c r="P905" t="s">
        <v>289</v>
      </c>
      <c r="Q905" t="s">
        <v>15</v>
      </c>
      <c r="R905" t="s">
        <v>339</v>
      </c>
      <c r="S905" s="46">
        <v>-2.13</v>
      </c>
      <c r="U905" s="46">
        <v>25</v>
      </c>
      <c r="IF905">
        <v>2024</v>
      </c>
      <c r="IG905" t="s">
        <v>289</v>
      </c>
      <c r="IH905" t="s">
        <v>319</v>
      </c>
      <c r="IK905">
        <v>-2</v>
      </c>
      <c r="IL905" t="s">
        <v>279</v>
      </c>
      <c r="IM905" t="s">
        <v>280</v>
      </c>
      <c r="IN905" t="s">
        <v>663</v>
      </c>
      <c r="IP905" t="s">
        <v>664</v>
      </c>
    </row>
    <row r="906" spans="1:250" x14ac:dyDescent="0.25">
      <c r="A906">
        <v>44713</v>
      </c>
      <c r="B906">
        <v>-890804480</v>
      </c>
      <c r="C906">
        <v>1837</v>
      </c>
      <c r="D906" t="s">
        <v>273</v>
      </c>
      <c r="E906" t="s">
        <v>274</v>
      </c>
      <c r="F906">
        <v>13794</v>
      </c>
      <c r="G906" t="s">
        <v>275</v>
      </c>
      <c r="H906" t="s">
        <v>276</v>
      </c>
      <c r="I906">
        <v>420</v>
      </c>
      <c r="J906" t="s">
        <v>403</v>
      </c>
      <c r="K906" t="s">
        <v>404</v>
      </c>
      <c r="L906">
        <v>2024</v>
      </c>
      <c r="M906" t="s">
        <v>289</v>
      </c>
      <c r="N906" t="s">
        <v>15</v>
      </c>
      <c r="O906">
        <v>2024</v>
      </c>
      <c r="P906" t="s">
        <v>289</v>
      </c>
      <c r="Q906" t="s">
        <v>15</v>
      </c>
      <c r="R906" t="s">
        <v>339</v>
      </c>
      <c r="S906" s="46">
        <v>4.78</v>
      </c>
      <c r="U906" s="46">
        <v>25</v>
      </c>
      <c r="IF906">
        <v>2024</v>
      </c>
      <c r="IG906" t="s">
        <v>289</v>
      </c>
      <c r="IH906" t="s">
        <v>319</v>
      </c>
      <c r="IK906">
        <v>-2</v>
      </c>
      <c r="IL906" t="s">
        <v>279</v>
      </c>
      <c r="IM906" t="s">
        <v>280</v>
      </c>
      <c r="IN906" t="s">
        <v>663</v>
      </c>
      <c r="IP906" t="s">
        <v>664</v>
      </c>
    </row>
    <row r="907" spans="1:250" x14ac:dyDescent="0.25">
      <c r="A907">
        <v>44714</v>
      </c>
      <c r="B907">
        <v>-890804480</v>
      </c>
      <c r="C907">
        <v>1837</v>
      </c>
      <c r="D907" t="s">
        <v>273</v>
      </c>
      <c r="E907" t="s">
        <v>274</v>
      </c>
      <c r="F907">
        <v>13794</v>
      </c>
      <c r="G907" t="s">
        <v>275</v>
      </c>
      <c r="H907" t="s">
        <v>276</v>
      </c>
      <c r="I907">
        <v>411</v>
      </c>
      <c r="J907" t="s">
        <v>393</v>
      </c>
      <c r="K907" t="s">
        <v>394</v>
      </c>
      <c r="L907">
        <v>2024</v>
      </c>
      <c r="M907" t="s">
        <v>289</v>
      </c>
      <c r="N907" t="s">
        <v>15</v>
      </c>
      <c r="O907">
        <v>2024</v>
      </c>
      <c r="P907" t="s">
        <v>289</v>
      </c>
      <c r="Q907" t="s">
        <v>15</v>
      </c>
      <c r="R907" t="s">
        <v>339</v>
      </c>
      <c r="S907" s="46">
        <v>-2.91</v>
      </c>
      <c r="U907" s="46">
        <v>25</v>
      </c>
      <c r="IF907">
        <v>2024</v>
      </c>
      <c r="IG907" t="s">
        <v>289</v>
      </c>
      <c r="IH907" t="s">
        <v>319</v>
      </c>
      <c r="IK907">
        <v>-2</v>
      </c>
      <c r="IL907" t="s">
        <v>279</v>
      </c>
      <c r="IM907" t="s">
        <v>280</v>
      </c>
      <c r="IN907" t="s">
        <v>663</v>
      </c>
      <c r="IP907" t="s">
        <v>664</v>
      </c>
    </row>
    <row r="908" spans="1:250" x14ac:dyDescent="0.25">
      <c r="A908">
        <v>44715</v>
      </c>
      <c r="B908">
        <v>-890804480</v>
      </c>
      <c r="C908">
        <v>1837</v>
      </c>
      <c r="D908" t="s">
        <v>273</v>
      </c>
      <c r="E908" t="s">
        <v>274</v>
      </c>
      <c r="F908">
        <v>9695</v>
      </c>
      <c r="G908" t="s">
        <v>281</v>
      </c>
      <c r="H908" t="s">
        <v>282</v>
      </c>
      <c r="I908">
        <v>437</v>
      </c>
      <c r="J908" t="s">
        <v>658</v>
      </c>
      <c r="K908" t="s">
        <v>659</v>
      </c>
      <c r="L908">
        <v>2024</v>
      </c>
      <c r="M908" t="s">
        <v>289</v>
      </c>
      <c r="N908" t="s">
        <v>15</v>
      </c>
      <c r="O908">
        <v>2024</v>
      </c>
      <c r="P908" t="s">
        <v>289</v>
      </c>
      <c r="Q908" t="s">
        <v>15</v>
      </c>
      <c r="R908" t="s">
        <v>339</v>
      </c>
      <c r="S908" s="46">
        <v>2.84</v>
      </c>
      <c r="U908" s="46">
        <v>25</v>
      </c>
      <c r="IF908">
        <v>2024</v>
      </c>
      <c r="IG908" t="s">
        <v>289</v>
      </c>
      <c r="IH908" t="s">
        <v>285</v>
      </c>
      <c r="IK908">
        <v>-2</v>
      </c>
      <c r="IL908" t="s">
        <v>279</v>
      </c>
      <c r="IM908" t="s">
        <v>280</v>
      </c>
      <c r="IN908" t="s">
        <v>661</v>
      </c>
      <c r="IP908" t="s">
        <v>662</v>
      </c>
    </row>
    <row r="909" spans="1:250" x14ac:dyDescent="0.25">
      <c r="A909">
        <v>44716</v>
      </c>
      <c r="B909">
        <v>-890804480</v>
      </c>
      <c r="C909">
        <v>1837</v>
      </c>
      <c r="D909" t="s">
        <v>273</v>
      </c>
      <c r="E909" t="s">
        <v>274</v>
      </c>
      <c r="F909">
        <v>9695</v>
      </c>
      <c r="G909" t="s">
        <v>281</v>
      </c>
      <c r="H909" t="s">
        <v>282</v>
      </c>
      <c r="I909">
        <v>436</v>
      </c>
      <c r="J909" t="s">
        <v>656</v>
      </c>
      <c r="K909" t="s">
        <v>657</v>
      </c>
      <c r="L909">
        <v>2024</v>
      </c>
      <c r="M909" t="s">
        <v>289</v>
      </c>
      <c r="N909" t="s">
        <v>15</v>
      </c>
      <c r="O909">
        <v>2024</v>
      </c>
      <c r="P909" t="s">
        <v>289</v>
      </c>
      <c r="Q909" t="s">
        <v>15</v>
      </c>
      <c r="R909" t="s">
        <v>339</v>
      </c>
      <c r="S909" s="46">
        <v>3.61</v>
      </c>
      <c r="U909" s="46">
        <v>25</v>
      </c>
      <c r="IF909">
        <v>2024</v>
      </c>
      <c r="IG909" t="s">
        <v>289</v>
      </c>
      <c r="IH909" t="s">
        <v>285</v>
      </c>
      <c r="IK909">
        <v>-2</v>
      </c>
      <c r="IL909" t="s">
        <v>279</v>
      </c>
      <c r="IM909" t="s">
        <v>280</v>
      </c>
      <c r="IN909" t="s">
        <v>661</v>
      </c>
      <c r="IP909" t="s">
        <v>662</v>
      </c>
    </row>
    <row r="910" spans="1:250" x14ac:dyDescent="0.25">
      <c r="A910">
        <v>44717</v>
      </c>
      <c r="B910">
        <v>-890804480</v>
      </c>
      <c r="C910">
        <v>1837</v>
      </c>
      <c r="D910" t="s">
        <v>273</v>
      </c>
      <c r="E910" t="s">
        <v>274</v>
      </c>
      <c r="F910">
        <v>9695</v>
      </c>
      <c r="G910" t="s">
        <v>281</v>
      </c>
      <c r="H910" t="s">
        <v>282</v>
      </c>
      <c r="I910">
        <v>435</v>
      </c>
      <c r="J910" t="s">
        <v>491</v>
      </c>
      <c r="K910" t="s">
        <v>492</v>
      </c>
      <c r="L910">
        <v>2024</v>
      </c>
      <c r="M910" t="s">
        <v>289</v>
      </c>
      <c r="N910" t="s">
        <v>15</v>
      </c>
      <c r="O910">
        <v>2024</v>
      </c>
      <c r="P910" t="s">
        <v>289</v>
      </c>
      <c r="Q910" t="s">
        <v>15</v>
      </c>
      <c r="R910" t="s">
        <v>339</v>
      </c>
      <c r="S910" s="46">
        <v>5.65</v>
      </c>
      <c r="U910" s="46">
        <v>25</v>
      </c>
      <c r="IF910">
        <v>2024</v>
      </c>
      <c r="IG910" t="s">
        <v>289</v>
      </c>
      <c r="IH910" t="s">
        <v>285</v>
      </c>
      <c r="IK910">
        <v>-2</v>
      </c>
      <c r="IL910" t="s">
        <v>279</v>
      </c>
      <c r="IM910" t="s">
        <v>280</v>
      </c>
      <c r="IN910" t="s">
        <v>661</v>
      </c>
      <c r="IP910" t="s">
        <v>662</v>
      </c>
    </row>
    <row r="911" spans="1:250" x14ac:dyDescent="0.25">
      <c r="A911">
        <v>44718</v>
      </c>
      <c r="B911">
        <v>-890804480</v>
      </c>
      <c r="C911">
        <v>1837</v>
      </c>
      <c r="D911" t="s">
        <v>273</v>
      </c>
      <c r="E911" t="s">
        <v>274</v>
      </c>
      <c r="F911">
        <v>13794</v>
      </c>
      <c r="G911" t="s">
        <v>275</v>
      </c>
      <c r="H911" t="s">
        <v>276</v>
      </c>
      <c r="I911">
        <v>436</v>
      </c>
      <c r="J911" t="s">
        <v>656</v>
      </c>
      <c r="K911" t="s">
        <v>657</v>
      </c>
      <c r="L911">
        <v>2024</v>
      </c>
      <c r="M911" t="s">
        <v>289</v>
      </c>
      <c r="N911" t="s">
        <v>15</v>
      </c>
      <c r="O911">
        <v>2024</v>
      </c>
      <c r="P911" t="s">
        <v>289</v>
      </c>
      <c r="Q911" t="s">
        <v>15</v>
      </c>
      <c r="R911" t="s">
        <v>339</v>
      </c>
      <c r="S911" s="46">
        <v>-1.4</v>
      </c>
      <c r="U911" s="46">
        <v>25</v>
      </c>
      <c r="IF911">
        <v>2024</v>
      </c>
      <c r="IG911" t="s">
        <v>289</v>
      </c>
      <c r="IH911" t="s">
        <v>319</v>
      </c>
      <c r="IK911">
        <v>-2</v>
      </c>
      <c r="IL911" t="s">
        <v>279</v>
      </c>
      <c r="IM911" t="s">
        <v>280</v>
      </c>
      <c r="IN911" t="s">
        <v>663</v>
      </c>
      <c r="IP911" t="s">
        <v>664</v>
      </c>
    </row>
    <row r="912" spans="1:250" x14ac:dyDescent="0.25">
      <c r="A912">
        <v>44719</v>
      </c>
      <c r="B912">
        <v>-890804480</v>
      </c>
      <c r="C912">
        <v>1837</v>
      </c>
      <c r="D912" t="s">
        <v>273</v>
      </c>
      <c r="E912" t="s">
        <v>274</v>
      </c>
      <c r="F912">
        <v>9695</v>
      </c>
      <c r="G912" t="s">
        <v>281</v>
      </c>
      <c r="H912" t="s">
        <v>282</v>
      </c>
      <c r="I912">
        <v>429</v>
      </c>
      <c r="J912" t="s">
        <v>395</v>
      </c>
      <c r="K912" t="s">
        <v>396</v>
      </c>
      <c r="L912">
        <v>2024</v>
      </c>
      <c r="M912" t="s">
        <v>289</v>
      </c>
      <c r="N912" t="s">
        <v>15</v>
      </c>
      <c r="O912">
        <v>2024</v>
      </c>
      <c r="P912" t="s">
        <v>289</v>
      </c>
      <c r="Q912" t="s">
        <v>15</v>
      </c>
      <c r="R912" t="s">
        <v>339</v>
      </c>
      <c r="S912" s="46">
        <v>28.06</v>
      </c>
      <c r="U912" s="46">
        <v>25</v>
      </c>
      <c r="IF912">
        <v>2024</v>
      </c>
      <c r="IG912" t="s">
        <v>289</v>
      </c>
      <c r="IH912" t="s">
        <v>285</v>
      </c>
      <c r="IK912">
        <v>-2</v>
      </c>
      <c r="IL912" t="s">
        <v>279</v>
      </c>
      <c r="IM912" t="s">
        <v>280</v>
      </c>
      <c r="IN912" t="s">
        <v>661</v>
      </c>
      <c r="IP912" t="s">
        <v>662</v>
      </c>
    </row>
    <row r="913" spans="1:250" x14ac:dyDescent="0.25">
      <c r="A913">
        <v>44720</v>
      </c>
      <c r="B913">
        <v>-890804480</v>
      </c>
      <c r="C913">
        <v>1837</v>
      </c>
      <c r="D913" t="s">
        <v>273</v>
      </c>
      <c r="E913" t="s">
        <v>274</v>
      </c>
      <c r="F913">
        <v>9695</v>
      </c>
      <c r="G913" t="s">
        <v>281</v>
      </c>
      <c r="H913" t="s">
        <v>282</v>
      </c>
      <c r="I913">
        <v>427</v>
      </c>
      <c r="J913" t="s">
        <v>397</v>
      </c>
      <c r="K913" t="s">
        <v>398</v>
      </c>
      <c r="L913">
        <v>2024</v>
      </c>
      <c r="M913" t="s">
        <v>289</v>
      </c>
      <c r="N913" t="s">
        <v>15</v>
      </c>
      <c r="O913">
        <v>2024</v>
      </c>
      <c r="P913" t="s">
        <v>289</v>
      </c>
      <c r="Q913" t="s">
        <v>15</v>
      </c>
      <c r="R913" t="s">
        <v>339</v>
      </c>
      <c r="S913" s="46">
        <v>41.15</v>
      </c>
      <c r="U913" s="46">
        <v>25</v>
      </c>
      <c r="IF913">
        <v>2024</v>
      </c>
      <c r="IG913" t="s">
        <v>289</v>
      </c>
      <c r="IH913" t="s">
        <v>285</v>
      </c>
      <c r="IK913">
        <v>-2</v>
      </c>
      <c r="IL913" t="s">
        <v>279</v>
      </c>
      <c r="IM913" t="s">
        <v>280</v>
      </c>
      <c r="IN913" t="s">
        <v>661</v>
      </c>
      <c r="IP913" t="s">
        <v>662</v>
      </c>
    </row>
    <row r="914" spans="1:250" x14ac:dyDescent="0.25">
      <c r="A914">
        <v>44721</v>
      </c>
      <c r="B914">
        <v>-890804480</v>
      </c>
      <c r="C914">
        <v>1837</v>
      </c>
      <c r="D914" t="s">
        <v>273</v>
      </c>
      <c r="E914" t="s">
        <v>274</v>
      </c>
      <c r="F914">
        <v>9695</v>
      </c>
      <c r="G914" t="s">
        <v>281</v>
      </c>
      <c r="H914" t="s">
        <v>282</v>
      </c>
      <c r="I914">
        <v>424</v>
      </c>
      <c r="J914" t="s">
        <v>399</v>
      </c>
      <c r="K914" t="s">
        <v>400</v>
      </c>
      <c r="L914">
        <v>2024</v>
      </c>
      <c r="M914" t="s">
        <v>289</v>
      </c>
      <c r="N914" t="s">
        <v>15</v>
      </c>
      <c r="O914">
        <v>2024</v>
      </c>
      <c r="P914" t="s">
        <v>289</v>
      </c>
      <c r="Q914" t="s">
        <v>15</v>
      </c>
      <c r="R914" t="s">
        <v>339</v>
      </c>
      <c r="S914" s="46">
        <v>26.26</v>
      </c>
      <c r="U914" s="46">
        <v>25</v>
      </c>
      <c r="IF914">
        <v>2024</v>
      </c>
      <c r="IG914" t="s">
        <v>289</v>
      </c>
      <c r="IH914" t="s">
        <v>285</v>
      </c>
      <c r="IK914">
        <v>-2</v>
      </c>
      <c r="IL914" t="s">
        <v>279</v>
      </c>
      <c r="IM914" t="s">
        <v>280</v>
      </c>
      <c r="IN914" t="s">
        <v>661</v>
      </c>
      <c r="IP914" t="s">
        <v>662</v>
      </c>
    </row>
    <row r="915" spans="1:250" x14ac:dyDescent="0.25">
      <c r="A915">
        <v>44722</v>
      </c>
      <c r="B915">
        <v>-890804480</v>
      </c>
      <c r="C915">
        <v>1837</v>
      </c>
      <c r="D915" t="s">
        <v>273</v>
      </c>
      <c r="E915" t="s">
        <v>274</v>
      </c>
      <c r="F915">
        <v>9695</v>
      </c>
      <c r="G915" t="s">
        <v>281</v>
      </c>
      <c r="H915" t="s">
        <v>282</v>
      </c>
      <c r="I915">
        <v>422</v>
      </c>
      <c r="J915" t="s">
        <v>401</v>
      </c>
      <c r="K915" t="s">
        <v>402</v>
      </c>
      <c r="L915">
        <v>2024</v>
      </c>
      <c r="M915" t="s">
        <v>289</v>
      </c>
      <c r="N915" t="s">
        <v>15</v>
      </c>
      <c r="O915">
        <v>2024</v>
      </c>
      <c r="P915" t="s">
        <v>289</v>
      </c>
      <c r="Q915" t="s">
        <v>15</v>
      </c>
      <c r="R915" t="s">
        <v>339</v>
      </c>
      <c r="S915" s="46">
        <v>54.1</v>
      </c>
      <c r="U915" s="46">
        <v>25</v>
      </c>
      <c r="IF915">
        <v>2024</v>
      </c>
      <c r="IG915" t="s">
        <v>289</v>
      </c>
      <c r="IH915" t="s">
        <v>285</v>
      </c>
      <c r="IK915">
        <v>-2</v>
      </c>
      <c r="IL915" t="s">
        <v>279</v>
      </c>
      <c r="IM915" t="s">
        <v>280</v>
      </c>
      <c r="IN915" t="s">
        <v>661</v>
      </c>
      <c r="IP915" t="s">
        <v>662</v>
      </c>
    </row>
    <row r="916" spans="1:250" x14ac:dyDescent="0.25">
      <c r="A916">
        <v>44723</v>
      </c>
      <c r="B916">
        <v>-890804480</v>
      </c>
      <c r="C916">
        <v>1837</v>
      </c>
      <c r="D916" t="s">
        <v>273</v>
      </c>
      <c r="E916" t="s">
        <v>274</v>
      </c>
      <c r="F916">
        <v>9695</v>
      </c>
      <c r="G916" t="s">
        <v>281</v>
      </c>
      <c r="H916" t="s">
        <v>282</v>
      </c>
      <c r="I916">
        <v>420</v>
      </c>
      <c r="J916" t="s">
        <v>403</v>
      </c>
      <c r="K916" t="s">
        <v>404</v>
      </c>
      <c r="L916">
        <v>2024</v>
      </c>
      <c r="M916" t="s">
        <v>289</v>
      </c>
      <c r="N916" t="s">
        <v>15</v>
      </c>
      <c r="O916">
        <v>2024</v>
      </c>
      <c r="P916" t="s">
        <v>289</v>
      </c>
      <c r="Q916" t="s">
        <v>15</v>
      </c>
      <c r="R916" t="s">
        <v>339</v>
      </c>
      <c r="S916" s="46">
        <v>25.71</v>
      </c>
      <c r="U916" s="46">
        <v>25</v>
      </c>
      <c r="IF916">
        <v>2024</v>
      </c>
      <c r="IG916" t="s">
        <v>289</v>
      </c>
      <c r="IH916" t="s">
        <v>285</v>
      </c>
      <c r="IK916">
        <v>-2</v>
      </c>
      <c r="IL916" t="s">
        <v>279</v>
      </c>
      <c r="IM916" t="s">
        <v>280</v>
      </c>
      <c r="IN916" t="s">
        <v>661</v>
      </c>
      <c r="IP916" t="s">
        <v>662</v>
      </c>
    </row>
    <row r="917" spans="1:250" x14ac:dyDescent="0.25">
      <c r="A917">
        <v>44724</v>
      </c>
      <c r="B917">
        <v>-890804480</v>
      </c>
      <c r="C917">
        <v>1837</v>
      </c>
      <c r="D917" t="s">
        <v>273</v>
      </c>
      <c r="E917" t="s">
        <v>274</v>
      </c>
      <c r="F917">
        <v>13794</v>
      </c>
      <c r="G917" t="s">
        <v>275</v>
      </c>
      <c r="H917" t="s">
        <v>276</v>
      </c>
      <c r="I917">
        <v>422</v>
      </c>
      <c r="J917" t="s">
        <v>401</v>
      </c>
      <c r="K917" t="s">
        <v>402</v>
      </c>
      <c r="L917">
        <v>2024</v>
      </c>
      <c r="M917" t="s">
        <v>289</v>
      </c>
      <c r="N917" t="s">
        <v>15</v>
      </c>
      <c r="O917">
        <v>2024</v>
      </c>
      <c r="P917" t="s">
        <v>289</v>
      </c>
      <c r="Q917" t="s">
        <v>15</v>
      </c>
      <c r="R917" t="s">
        <v>339</v>
      </c>
      <c r="S917" s="46">
        <v>3.32</v>
      </c>
      <c r="U917" s="46">
        <v>25</v>
      </c>
      <c r="IF917">
        <v>2024</v>
      </c>
      <c r="IG917" t="s">
        <v>289</v>
      </c>
      <c r="IH917" t="s">
        <v>319</v>
      </c>
      <c r="IK917">
        <v>-2</v>
      </c>
      <c r="IL917" t="s">
        <v>279</v>
      </c>
      <c r="IM917" t="s">
        <v>280</v>
      </c>
      <c r="IN917" t="s">
        <v>663</v>
      </c>
      <c r="IP917" t="s">
        <v>664</v>
      </c>
    </row>
    <row r="918" spans="1:250" x14ac:dyDescent="0.25">
      <c r="A918">
        <v>44725</v>
      </c>
      <c r="B918">
        <v>-890804480</v>
      </c>
      <c r="C918">
        <v>1837</v>
      </c>
      <c r="D918" t="s">
        <v>273</v>
      </c>
      <c r="E918" t="s">
        <v>274</v>
      </c>
      <c r="F918">
        <v>1848</v>
      </c>
      <c r="G918" t="s">
        <v>286</v>
      </c>
      <c r="H918" t="s">
        <v>274</v>
      </c>
      <c r="I918">
        <v>437</v>
      </c>
      <c r="J918" t="s">
        <v>658</v>
      </c>
      <c r="K918" t="s">
        <v>659</v>
      </c>
      <c r="L918">
        <v>2024</v>
      </c>
      <c r="M918" t="s">
        <v>289</v>
      </c>
      <c r="N918" t="s">
        <v>15</v>
      </c>
      <c r="O918">
        <v>2024</v>
      </c>
      <c r="P918" t="s">
        <v>289</v>
      </c>
      <c r="Q918" t="s">
        <v>15</v>
      </c>
      <c r="R918" t="s">
        <v>339</v>
      </c>
      <c r="S918" s="46">
        <v>-0.06</v>
      </c>
      <c r="U918" s="46">
        <v>25</v>
      </c>
      <c r="IF918">
        <v>2024</v>
      </c>
      <c r="IG918" t="s">
        <v>289</v>
      </c>
      <c r="IH918" t="s">
        <v>288</v>
      </c>
      <c r="IK918">
        <v>-2</v>
      </c>
      <c r="IL918" t="s">
        <v>279</v>
      </c>
      <c r="IM918" t="s">
        <v>280</v>
      </c>
      <c r="IN918" t="s">
        <v>654</v>
      </c>
      <c r="IP918" t="s">
        <v>660</v>
      </c>
    </row>
    <row r="919" spans="1:250" x14ac:dyDescent="0.25">
      <c r="A919">
        <v>44726</v>
      </c>
      <c r="B919">
        <v>-890804480</v>
      </c>
      <c r="C919">
        <v>1837</v>
      </c>
      <c r="D919" t="s">
        <v>273</v>
      </c>
      <c r="E919" t="s">
        <v>274</v>
      </c>
      <c r="F919">
        <v>1848</v>
      </c>
      <c r="G919" t="s">
        <v>286</v>
      </c>
      <c r="H919" t="s">
        <v>274</v>
      </c>
      <c r="I919">
        <v>436</v>
      </c>
      <c r="J919" t="s">
        <v>656</v>
      </c>
      <c r="K919" t="s">
        <v>657</v>
      </c>
      <c r="L919">
        <v>2024</v>
      </c>
      <c r="M919" t="s">
        <v>289</v>
      </c>
      <c r="N919" t="s">
        <v>15</v>
      </c>
      <c r="O919">
        <v>2024</v>
      </c>
      <c r="P919" t="s">
        <v>289</v>
      </c>
      <c r="Q919" t="s">
        <v>15</v>
      </c>
      <c r="R919" t="s">
        <v>339</v>
      </c>
      <c r="S919" s="46">
        <v>0.37</v>
      </c>
      <c r="U919" s="46">
        <v>25</v>
      </c>
      <c r="IF919">
        <v>2024</v>
      </c>
      <c r="IG919" t="s">
        <v>289</v>
      </c>
      <c r="IH919" t="s">
        <v>288</v>
      </c>
      <c r="IK919">
        <v>-2</v>
      </c>
      <c r="IL919" t="s">
        <v>279</v>
      </c>
      <c r="IM919" t="s">
        <v>280</v>
      </c>
      <c r="IN919" t="s">
        <v>654</v>
      </c>
      <c r="IP919" t="s">
        <v>660</v>
      </c>
    </row>
    <row r="920" spans="1:250" x14ac:dyDescent="0.25">
      <c r="A920">
        <v>44727</v>
      </c>
      <c r="B920">
        <v>-890804480</v>
      </c>
      <c r="C920">
        <v>1837</v>
      </c>
      <c r="D920" t="s">
        <v>273</v>
      </c>
      <c r="E920" t="s">
        <v>274</v>
      </c>
      <c r="F920">
        <v>1848</v>
      </c>
      <c r="G920" t="s">
        <v>286</v>
      </c>
      <c r="H920" t="s">
        <v>274</v>
      </c>
      <c r="I920">
        <v>435</v>
      </c>
      <c r="J920" t="s">
        <v>491</v>
      </c>
      <c r="K920" t="s">
        <v>492</v>
      </c>
      <c r="L920">
        <v>2024</v>
      </c>
      <c r="M920" t="s">
        <v>289</v>
      </c>
      <c r="N920" t="s">
        <v>15</v>
      </c>
      <c r="O920">
        <v>2024</v>
      </c>
      <c r="P920" t="s">
        <v>289</v>
      </c>
      <c r="Q920" t="s">
        <v>15</v>
      </c>
      <c r="R920" t="s">
        <v>339</v>
      </c>
      <c r="S920" s="46">
        <v>0.63</v>
      </c>
      <c r="U920" s="46">
        <v>25</v>
      </c>
      <c r="IF920">
        <v>2024</v>
      </c>
      <c r="IG920" t="s">
        <v>289</v>
      </c>
      <c r="IH920" t="s">
        <v>288</v>
      </c>
      <c r="IK920">
        <v>-2</v>
      </c>
      <c r="IL920" t="s">
        <v>279</v>
      </c>
      <c r="IM920" t="s">
        <v>280</v>
      </c>
      <c r="IN920" t="s">
        <v>654</v>
      </c>
      <c r="IP920" t="s">
        <v>660</v>
      </c>
    </row>
    <row r="921" spans="1:250" x14ac:dyDescent="0.25">
      <c r="A921">
        <v>44728</v>
      </c>
      <c r="B921">
        <v>-890804480</v>
      </c>
      <c r="C921">
        <v>1837</v>
      </c>
      <c r="D921" t="s">
        <v>273</v>
      </c>
      <c r="E921" t="s">
        <v>274</v>
      </c>
      <c r="F921">
        <v>1848</v>
      </c>
      <c r="G921" t="s">
        <v>286</v>
      </c>
      <c r="H921" t="s">
        <v>274</v>
      </c>
      <c r="I921">
        <v>431</v>
      </c>
      <c r="J921" t="s">
        <v>493</v>
      </c>
      <c r="K921" t="s">
        <v>494</v>
      </c>
      <c r="L921">
        <v>2024</v>
      </c>
      <c r="M921" t="s">
        <v>289</v>
      </c>
      <c r="N921" t="s">
        <v>15</v>
      </c>
      <c r="O921">
        <v>2024</v>
      </c>
      <c r="P921" t="s">
        <v>289</v>
      </c>
      <c r="Q921" t="s">
        <v>15</v>
      </c>
      <c r="R921" t="s">
        <v>339</v>
      </c>
      <c r="S921" s="46">
        <v>0.08</v>
      </c>
      <c r="U921" s="46">
        <v>25</v>
      </c>
      <c r="IF921">
        <v>2024</v>
      </c>
      <c r="IG921" t="s">
        <v>289</v>
      </c>
      <c r="IH921" t="s">
        <v>288</v>
      </c>
      <c r="IK921">
        <v>-2</v>
      </c>
      <c r="IL921" t="s">
        <v>279</v>
      </c>
      <c r="IM921" t="s">
        <v>280</v>
      </c>
      <c r="IN921" t="s">
        <v>654</v>
      </c>
      <c r="IP921" t="s">
        <v>660</v>
      </c>
    </row>
    <row r="922" spans="1:250" x14ac:dyDescent="0.25">
      <c r="A922">
        <v>44729</v>
      </c>
      <c r="B922">
        <v>-890804480</v>
      </c>
      <c r="C922">
        <v>1837</v>
      </c>
      <c r="D922" t="s">
        <v>273</v>
      </c>
      <c r="E922" t="s">
        <v>274</v>
      </c>
      <c r="F922">
        <v>1848</v>
      </c>
      <c r="G922" t="s">
        <v>286</v>
      </c>
      <c r="H922" t="s">
        <v>274</v>
      </c>
      <c r="I922">
        <v>429</v>
      </c>
      <c r="J922" t="s">
        <v>395</v>
      </c>
      <c r="K922" t="s">
        <v>396</v>
      </c>
      <c r="L922">
        <v>2024</v>
      </c>
      <c r="M922" t="s">
        <v>289</v>
      </c>
      <c r="N922" t="s">
        <v>15</v>
      </c>
      <c r="O922">
        <v>2024</v>
      </c>
      <c r="P922" t="s">
        <v>289</v>
      </c>
      <c r="Q922" t="s">
        <v>15</v>
      </c>
      <c r="R922" t="s">
        <v>339</v>
      </c>
      <c r="S922" s="46">
        <v>0.62</v>
      </c>
      <c r="U922" s="46">
        <v>25</v>
      </c>
      <c r="IF922">
        <v>2024</v>
      </c>
      <c r="IG922" t="s">
        <v>289</v>
      </c>
      <c r="IH922" t="s">
        <v>288</v>
      </c>
      <c r="IK922">
        <v>-2</v>
      </c>
      <c r="IL922" t="s">
        <v>279</v>
      </c>
      <c r="IM922" t="s">
        <v>280</v>
      </c>
      <c r="IN922" t="s">
        <v>654</v>
      </c>
      <c r="IP922" t="s">
        <v>660</v>
      </c>
    </row>
    <row r="923" spans="1:250" x14ac:dyDescent="0.25">
      <c r="A923">
        <v>44730</v>
      </c>
      <c r="B923">
        <v>-890804480</v>
      </c>
      <c r="C923">
        <v>1837</v>
      </c>
      <c r="D923" t="s">
        <v>273</v>
      </c>
      <c r="E923" t="s">
        <v>274</v>
      </c>
      <c r="F923">
        <v>9695</v>
      </c>
      <c r="G923" t="s">
        <v>281</v>
      </c>
      <c r="H923" t="s">
        <v>282</v>
      </c>
      <c r="I923">
        <v>431</v>
      </c>
      <c r="J923" t="s">
        <v>493</v>
      </c>
      <c r="K923" t="s">
        <v>494</v>
      </c>
      <c r="L923">
        <v>2024</v>
      </c>
      <c r="M923" t="s">
        <v>289</v>
      </c>
      <c r="N923" t="s">
        <v>15</v>
      </c>
      <c r="O923">
        <v>2024</v>
      </c>
      <c r="P923" t="s">
        <v>289</v>
      </c>
      <c r="Q923" t="s">
        <v>15</v>
      </c>
      <c r="R923" t="s">
        <v>339</v>
      </c>
      <c r="S923" s="46">
        <v>7.6302000000000003</v>
      </c>
      <c r="U923" s="46">
        <v>25</v>
      </c>
      <c r="IF923">
        <v>2024</v>
      </c>
      <c r="IG923" t="s">
        <v>289</v>
      </c>
      <c r="IH923" t="s">
        <v>285</v>
      </c>
      <c r="IK923">
        <v>-2</v>
      </c>
      <c r="IL923" t="s">
        <v>279</v>
      </c>
      <c r="IM923" t="s">
        <v>280</v>
      </c>
      <c r="IN923" t="s">
        <v>661</v>
      </c>
      <c r="IP923" t="s">
        <v>662</v>
      </c>
    </row>
    <row r="924" spans="1:250" x14ac:dyDescent="0.25">
      <c r="A924">
        <v>44731</v>
      </c>
      <c r="B924">
        <v>-890804480</v>
      </c>
      <c r="C924">
        <v>1837</v>
      </c>
      <c r="D924" t="s">
        <v>273</v>
      </c>
      <c r="E924" t="s">
        <v>274</v>
      </c>
      <c r="F924">
        <v>1848</v>
      </c>
      <c r="G924" t="s">
        <v>286</v>
      </c>
      <c r="H924" t="s">
        <v>274</v>
      </c>
      <c r="I924">
        <v>427</v>
      </c>
      <c r="J924" t="s">
        <v>397</v>
      </c>
      <c r="K924" t="s">
        <v>398</v>
      </c>
      <c r="L924">
        <v>3549</v>
      </c>
      <c r="M924" t="s">
        <v>290</v>
      </c>
      <c r="N924" t="s">
        <v>17</v>
      </c>
      <c r="O924">
        <v>3549</v>
      </c>
      <c r="P924" t="s">
        <v>290</v>
      </c>
      <c r="Q924" t="s">
        <v>17</v>
      </c>
      <c r="R924" t="s">
        <v>339</v>
      </c>
      <c r="S924" s="46">
        <v>1718.27</v>
      </c>
      <c r="U924" s="46">
        <v>25</v>
      </c>
      <c r="IF924">
        <v>3549</v>
      </c>
      <c r="IG924" t="s">
        <v>290</v>
      </c>
      <c r="IH924" t="s">
        <v>288</v>
      </c>
      <c r="IK924">
        <v>-2</v>
      </c>
      <c r="IL924" t="s">
        <v>279</v>
      </c>
      <c r="IM924" t="s">
        <v>280</v>
      </c>
      <c r="IN924" t="s">
        <v>654</v>
      </c>
      <c r="IP924" t="s">
        <v>665</v>
      </c>
    </row>
    <row r="925" spans="1:250" x14ac:dyDescent="0.25">
      <c r="A925">
        <v>44732</v>
      </c>
      <c r="B925">
        <v>-890804480</v>
      </c>
      <c r="C925">
        <v>1837</v>
      </c>
      <c r="D925" t="s">
        <v>273</v>
      </c>
      <c r="E925" t="s">
        <v>274</v>
      </c>
      <c r="F925">
        <v>1848</v>
      </c>
      <c r="G925" t="s">
        <v>286</v>
      </c>
      <c r="H925" t="s">
        <v>274</v>
      </c>
      <c r="I925">
        <v>424</v>
      </c>
      <c r="J925" t="s">
        <v>399</v>
      </c>
      <c r="K925" t="s">
        <v>400</v>
      </c>
      <c r="L925">
        <v>3549</v>
      </c>
      <c r="M925" t="s">
        <v>290</v>
      </c>
      <c r="N925" t="s">
        <v>17</v>
      </c>
      <c r="O925">
        <v>3549</v>
      </c>
      <c r="P925" t="s">
        <v>290</v>
      </c>
      <c r="Q925" t="s">
        <v>17</v>
      </c>
      <c r="R925" t="s">
        <v>339</v>
      </c>
      <c r="S925" s="46">
        <v>270.84269999999998</v>
      </c>
      <c r="U925" s="46">
        <v>25</v>
      </c>
      <c r="IF925">
        <v>3549</v>
      </c>
      <c r="IG925" t="s">
        <v>290</v>
      </c>
      <c r="IH925" t="s">
        <v>288</v>
      </c>
      <c r="IK925">
        <v>-2</v>
      </c>
      <c r="IL925" t="s">
        <v>279</v>
      </c>
      <c r="IM925" t="s">
        <v>280</v>
      </c>
      <c r="IN925" t="s">
        <v>654</v>
      </c>
      <c r="IP925" t="s">
        <v>665</v>
      </c>
    </row>
    <row r="926" spans="1:250" x14ac:dyDescent="0.25">
      <c r="A926">
        <v>44733</v>
      </c>
      <c r="B926">
        <v>-890804480</v>
      </c>
      <c r="C926">
        <v>1837</v>
      </c>
      <c r="D926" t="s">
        <v>273</v>
      </c>
      <c r="E926" t="s">
        <v>274</v>
      </c>
      <c r="F926">
        <v>1848</v>
      </c>
      <c r="G926" t="s">
        <v>286</v>
      </c>
      <c r="H926" t="s">
        <v>274</v>
      </c>
      <c r="I926">
        <v>422</v>
      </c>
      <c r="J926" t="s">
        <v>401</v>
      </c>
      <c r="K926" t="s">
        <v>402</v>
      </c>
      <c r="L926">
        <v>3549</v>
      </c>
      <c r="M926" t="s">
        <v>290</v>
      </c>
      <c r="N926" t="s">
        <v>17</v>
      </c>
      <c r="O926">
        <v>3549</v>
      </c>
      <c r="P926" t="s">
        <v>290</v>
      </c>
      <c r="Q926" t="s">
        <v>17</v>
      </c>
      <c r="R926" t="s">
        <v>339</v>
      </c>
      <c r="S926" s="46">
        <v>1015.49</v>
      </c>
      <c r="U926" s="46">
        <v>25</v>
      </c>
      <c r="IF926">
        <v>3549</v>
      </c>
      <c r="IG926" t="s">
        <v>290</v>
      </c>
      <c r="IH926" t="s">
        <v>288</v>
      </c>
      <c r="IK926">
        <v>-2</v>
      </c>
      <c r="IL926" t="s">
        <v>279</v>
      </c>
      <c r="IM926" t="s">
        <v>280</v>
      </c>
      <c r="IN926" t="s">
        <v>654</v>
      </c>
      <c r="IP926" t="s">
        <v>665</v>
      </c>
    </row>
    <row r="927" spans="1:250" x14ac:dyDescent="0.25">
      <c r="A927">
        <v>44734</v>
      </c>
      <c r="B927">
        <v>-890804480</v>
      </c>
      <c r="C927">
        <v>1837</v>
      </c>
      <c r="D927" t="s">
        <v>273</v>
      </c>
      <c r="E927" t="s">
        <v>274</v>
      </c>
      <c r="F927">
        <v>1848</v>
      </c>
      <c r="G927" t="s">
        <v>286</v>
      </c>
      <c r="H927" t="s">
        <v>274</v>
      </c>
      <c r="I927">
        <v>420</v>
      </c>
      <c r="J927" t="s">
        <v>403</v>
      </c>
      <c r="K927" t="s">
        <v>404</v>
      </c>
      <c r="L927">
        <v>3549</v>
      </c>
      <c r="M927" t="s">
        <v>290</v>
      </c>
      <c r="N927" t="s">
        <v>17</v>
      </c>
      <c r="O927">
        <v>3549</v>
      </c>
      <c r="P927" t="s">
        <v>290</v>
      </c>
      <c r="Q927" t="s">
        <v>17</v>
      </c>
      <c r="R927" t="s">
        <v>339</v>
      </c>
      <c r="S927" s="46">
        <v>434.17</v>
      </c>
      <c r="U927" s="46">
        <v>25</v>
      </c>
      <c r="IF927">
        <v>3549</v>
      </c>
      <c r="IG927" t="s">
        <v>290</v>
      </c>
      <c r="IH927" t="s">
        <v>288</v>
      </c>
      <c r="IK927">
        <v>-2</v>
      </c>
      <c r="IL927" t="s">
        <v>279</v>
      </c>
      <c r="IM927" t="s">
        <v>280</v>
      </c>
      <c r="IN927" t="s">
        <v>654</v>
      </c>
      <c r="IP927" t="s">
        <v>665</v>
      </c>
    </row>
    <row r="928" spans="1:250" x14ac:dyDescent="0.25">
      <c r="A928">
        <v>44735</v>
      </c>
      <c r="B928">
        <v>-890804480</v>
      </c>
      <c r="C928">
        <v>1837</v>
      </c>
      <c r="D928" t="s">
        <v>273</v>
      </c>
      <c r="E928" t="s">
        <v>274</v>
      </c>
      <c r="F928">
        <v>1848</v>
      </c>
      <c r="G928" t="s">
        <v>286</v>
      </c>
      <c r="H928" t="s">
        <v>274</v>
      </c>
      <c r="I928">
        <v>411</v>
      </c>
      <c r="J928" t="s">
        <v>393</v>
      </c>
      <c r="K928" t="s">
        <v>394</v>
      </c>
      <c r="L928">
        <v>3549</v>
      </c>
      <c r="M928" t="s">
        <v>290</v>
      </c>
      <c r="N928" t="s">
        <v>17</v>
      </c>
      <c r="O928">
        <v>3549</v>
      </c>
      <c r="P928" t="s">
        <v>290</v>
      </c>
      <c r="Q928" t="s">
        <v>17</v>
      </c>
      <c r="R928" t="s">
        <v>339</v>
      </c>
      <c r="S928" s="46">
        <v>299.83999999999997</v>
      </c>
      <c r="U928" s="46">
        <v>25</v>
      </c>
      <c r="IF928">
        <v>3549</v>
      </c>
      <c r="IG928" t="s">
        <v>290</v>
      </c>
      <c r="IH928" t="s">
        <v>288</v>
      </c>
      <c r="IK928">
        <v>-2</v>
      </c>
      <c r="IL928" t="s">
        <v>279</v>
      </c>
      <c r="IM928" t="s">
        <v>280</v>
      </c>
      <c r="IN928" t="s">
        <v>654</v>
      </c>
      <c r="IP928" t="s">
        <v>665</v>
      </c>
    </row>
    <row r="929" spans="1:250" x14ac:dyDescent="0.25">
      <c r="A929">
        <v>44736</v>
      </c>
      <c r="B929">
        <v>-890804480</v>
      </c>
      <c r="C929">
        <v>1837</v>
      </c>
      <c r="D929" t="s">
        <v>273</v>
      </c>
      <c r="E929" t="s">
        <v>274</v>
      </c>
      <c r="F929">
        <v>7057</v>
      </c>
      <c r="G929" t="s">
        <v>291</v>
      </c>
      <c r="H929" t="s">
        <v>292</v>
      </c>
      <c r="I929">
        <v>411</v>
      </c>
      <c r="J929" t="s">
        <v>393</v>
      </c>
      <c r="K929" t="s">
        <v>394</v>
      </c>
      <c r="L929">
        <v>3549</v>
      </c>
      <c r="M929" t="s">
        <v>290</v>
      </c>
      <c r="N929" t="s">
        <v>17</v>
      </c>
      <c r="O929">
        <v>3549</v>
      </c>
      <c r="P929" t="s">
        <v>290</v>
      </c>
      <c r="Q929" t="s">
        <v>17</v>
      </c>
      <c r="R929" t="s">
        <v>339</v>
      </c>
      <c r="S929" s="46">
        <v>383.35</v>
      </c>
      <c r="U929" s="46">
        <v>25</v>
      </c>
      <c r="IF929">
        <v>3549</v>
      </c>
      <c r="IG929" t="s">
        <v>290</v>
      </c>
      <c r="IH929" t="s">
        <v>293</v>
      </c>
      <c r="IK929">
        <v>-2</v>
      </c>
      <c r="IL929" t="s">
        <v>279</v>
      </c>
      <c r="IM929" t="s">
        <v>280</v>
      </c>
      <c r="IN929" t="s">
        <v>666</v>
      </c>
      <c r="IP929" t="s">
        <v>667</v>
      </c>
    </row>
    <row r="930" spans="1:250" x14ac:dyDescent="0.25">
      <c r="A930">
        <v>44737</v>
      </c>
      <c r="B930">
        <v>-890804480</v>
      </c>
      <c r="C930">
        <v>1837</v>
      </c>
      <c r="D930" t="s">
        <v>273</v>
      </c>
      <c r="E930" t="s">
        <v>274</v>
      </c>
      <c r="F930">
        <v>7057</v>
      </c>
      <c r="G930" t="s">
        <v>291</v>
      </c>
      <c r="H930" t="s">
        <v>292</v>
      </c>
      <c r="I930">
        <v>436</v>
      </c>
      <c r="J930" t="s">
        <v>656</v>
      </c>
      <c r="K930" t="s">
        <v>657</v>
      </c>
      <c r="L930">
        <v>3549</v>
      </c>
      <c r="M930" t="s">
        <v>290</v>
      </c>
      <c r="N930" t="s">
        <v>17</v>
      </c>
      <c r="O930">
        <v>3549</v>
      </c>
      <c r="P930" t="s">
        <v>290</v>
      </c>
      <c r="Q930" t="s">
        <v>17</v>
      </c>
      <c r="R930" t="s">
        <v>339</v>
      </c>
      <c r="S930" s="46">
        <v>870.82</v>
      </c>
      <c r="U930" s="46">
        <v>25</v>
      </c>
      <c r="IF930">
        <v>3549</v>
      </c>
      <c r="IG930" t="s">
        <v>290</v>
      </c>
      <c r="IH930" t="s">
        <v>293</v>
      </c>
      <c r="IK930">
        <v>-2</v>
      </c>
      <c r="IL930" t="s">
        <v>279</v>
      </c>
      <c r="IM930" t="s">
        <v>280</v>
      </c>
      <c r="IN930" t="s">
        <v>666</v>
      </c>
      <c r="IP930" t="s">
        <v>667</v>
      </c>
    </row>
    <row r="931" spans="1:250" x14ac:dyDescent="0.25">
      <c r="A931">
        <v>44738</v>
      </c>
      <c r="B931">
        <v>-890804480</v>
      </c>
      <c r="C931">
        <v>1837</v>
      </c>
      <c r="D931" t="s">
        <v>273</v>
      </c>
      <c r="E931" t="s">
        <v>274</v>
      </c>
      <c r="F931">
        <v>7057</v>
      </c>
      <c r="G931" t="s">
        <v>291</v>
      </c>
      <c r="H931" t="s">
        <v>292</v>
      </c>
      <c r="I931">
        <v>435</v>
      </c>
      <c r="J931" t="s">
        <v>491</v>
      </c>
      <c r="K931" t="s">
        <v>492</v>
      </c>
      <c r="L931">
        <v>3549</v>
      </c>
      <c r="M931" t="s">
        <v>290</v>
      </c>
      <c r="N931" t="s">
        <v>17</v>
      </c>
      <c r="O931">
        <v>3549</v>
      </c>
      <c r="P931" t="s">
        <v>290</v>
      </c>
      <c r="Q931" t="s">
        <v>17</v>
      </c>
      <c r="R931" t="s">
        <v>339</v>
      </c>
      <c r="S931" s="46">
        <v>728.37</v>
      </c>
      <c r="U931" s="46">
        <v>25</v>
      </c>
      <c r="IF931">
        <v>3549</v>
      </c>
      <c r="IG931" t="s">
        <v>290</v>
      </c>
      <c r="IH931" t="s">
        <v>293</v>
      </c>
      <c r="IK931">
        <v>-2</v>
      </c>
      <c r="IL931" t="s">
        <v>279</v>
      </c>
      <c r="IM931" t="s">
        <v>280</v>
      </c>
      <c r="IN931" t="s">
        <v>666</v>
      </c>
      <c r="IP931" t="s">
        <v>667</v>
      </c>
    </row>
    <row r="932" spans="1:250" x14ac:dyDescent="0.25">
      <c r="A932">
        <v>44739</v>
      </c>
      <c r="B932">
        <v>-890804480</v>
      </c>
      <c r="C932">
        <v>1837</v>
      </c>
      <c r="D932" t="s">
        <v>273</v>
      </c>
      <c r="E932" t="s">
        <v>274</v>
      </c>
      <c r="F932">
        <v>7057</v>
      </c>
      <c r="G932" t="s">
        <v>291</v>
      </c>
      <c r="H932" t="s">
        <v>292</v>
      </c>
      <c r="I932">
        <v>429</v>
      </c>
      <c r="J932" t="s">
        <v>395</v>
      </c>
      <c r="K932" t="s">
        <v>396</v>
      </c>
      <c r="L932">
        <v>3549</v>
      </c>
      <c r="M932" t="s">
        <v>290</v>
      </c>
      <c r="N932" t="s">
        <v>17</v>
      </c>
      <c r="O932">
        <v>3549</v>
      </c>
      <c r="P932" t="s">
        <v>290</v>
      </c>
      <c r="Q932" t="s">
        <v>17</v>
      </c>
      <c r="R932" t="s">
        <v>339</v>
      </c>
      <c r="S932" s="46">
        <v>4189.3</v>
      </c>
      <c r="U932" s="46">
        <v>25</v>
      </c>
      <c r="IF932">
        <v>3549</v>
      </c>
      <c r="IG932" t="s">
        <v>290</v>
      </c>
      <c r="IH932" t="s">
        <v>293</v>
      </c>
      <c r="IK932">
        <v>-2</v>
      </c>
      <c r="IL932" t="s">
        <v>279</v>
      </c>
      <c r="IM932" t="s">
        <v>280</v>
      </c>
      <c r="IN932" t="s">
        <v>666</v>
      </c>
      <c r="IP932" t="s">
        <v>667</v>
      </c>
    </row>
    <row r="933" spans="1:250" x14ac:dyDescent="0.25">
      <c r="A933">
        <v>44740</v>
      </c>
      <c r="B933">
        <v>-890804480</v>
      </c>
      <c r="C933">
        <v>1837</v>
      </c>
      <c r="D933" t="s">
        <v>273</v>
      </c>
      <c r="E933" t="s">
        <v>274</v>
      </c>
      <c r="F933">
        <v>7057</v>
      </c>
      <c r="G933" t="s">
        <v>291</v>
      </c>
      <c r="H933" t="s">
        <v>292</v>
      </c>
      <c r="I933">
        <v>427</v>
      </c>
      <c r="J933" t="s">
        <v>397</v>
      </c>
      <c r="K933" t="s">
        <v>398</v>
      </c>
      <c r="L933">
        <v>3549</v>
      </c>
      <c r="M933" t="s">
        <v>290</v>
      </c>
      <c r="N933" t="s">
        <v>17</v>
      </c>
      <c r="O933">
        <v>3549</v>
      </c>
      <c r="P933" t="s">
        <v>290</v>
      </c>
      <c r="Q933" t="s">
        <v>17</v>
      </c>
      <c r="R933" t="s">
        <v>339</v>
      </c>
      <c r="S933" s="46">
        <v>4772.8999999999996</v>
      </c>
      <c r="U933" s="46">
        <v>25</v>
      </c>
      <c r="IF933">
        <v>3549</v>
      </c>
      <c r="IG933" t="s">
        <v>290</v>
      </c>
      <c r="IH933" t="s">
        <v>293</v>
      </c>
      <c r="IK933">
        <v>-2</v>
      </c>
      <c r="IL933" t="s">
        <v>279</v>
      </c>
      <c r="IM933" t="s">
        <v>280</v>
      </c>
      <c r="IN933" t="s">
        <v>666</v>
      </c>
      <c r="IP933" t="s">
        <v>667</v>
      </c>
    </row>
    <row r="934" spans="1:250" x14ac:dyDescent="0.25">
      <c r="A934">
        <v>44741</v>
      </c>
      <c r="B934">
        <v>-890804480</v>
      </c>
      <c r="C934">
        <v>1837</v>
      </c>
      <c r="D934" t="s">
        <v>273</v>
      </c>
      <c r="E934" t="s">
        <v>274</v>
      </c>
      <c r="F934">
        <v>7057</v>
      </c>
      <c r="G934" t="s">
        <v>291</v>
      </c>
      <c r="H934" t="s">
        <v>292</v>
      </c>
      <c r="I934">
        <v>424</v>
      </c>
      <c r="J934" t="s">
        <v>399</v>
      </c>
      <c r="K934" t="s">
        <v>400</v>
      </c>
      <c r="L934">
        <v>3549</v>
      </c>
      <c r="M934" t="s">
        <v>290</v>
      </c>
      <c r="N934" t="s">
        <v>17</v>
      </c>
      <c r="O934">
        <v>3549</v>
      </c>
      <c r="P934" t="s">
        <v>290</v>
      </c>
      <c r="Q934" t="s">
        <v>17</v>
      </c>
      <c r="R934" t="s">
        <v>339</v>
      </c>
      <c r="S934" s="46">
        <v>1332.1</v>
      </c>
      <c r="U934" s="46">
        <v>25</v>
      </c>
      <c r="IF934">
        <v>3549</v>
      </c>
      <c r="IG934" t="s">
        <v>290</v>
      </c>
      <c r="IH934" t="s">
        <v>293</v>
      </c>
      <c r="IK934">
        <v>-2</v>
      </c>
      <c r="IL934" t="s">
        <v>279</v>
      </c>
      <c r="IM934" t="s">
        <v>280</v>
      </c>
      <c r="IN934" t="s">
        <v>666</v>
      </c>
      <c r="IP934" t="s">
        <v>667</v>
      </c>
    </row>
    <row r="935" spans="1:250" x14ac:dyDescent="0.25">
      <c r="A935">
        <v>44742</v>
      </c>
      <c r="B935">
        <v>-890804480</v>
      </c>
      <c r="C935">
        <v>1837</v>
      </c>
      <c r="D935" t="s">
        <v>273</v>
      </c>
      <c r="E935" t="s">
        <v>274</v>
      </c>
      <c r="F935">
        <v>7057</v>
      </c>
      <c r="G935" t="s">
        <v>291</v>
      </c>
      <c r="H935" t="s">
        <v>292</v>
      </c>
      <c r="I935">
        <v>422</v>
      </c>
      <c r="J935" t="s">
        <v>401</v>
      </c>
      <c r="K935" t="s">
        <v>402</v>
      </c>
      <c r="L935">
        <v>3549</v>
      </c>
      <c r="M935" t="s">
        <v>290</v>
      </c>
      <c r="N935" t="s">
        <v>17</v>
      </c>
      <c r="O935">
        <v>3549</v>
      </c>
      <c r="P935" t="s">
        <v>290</v>
      </c>
      <c r="Q935" t="s">
        <v>17</v>
      </c>
      <c r="R935" t="s">
        <v>339</v>
      </c>
      <c r="S935" s="46">
        <v>2245.65</v>
      </c>
      <c r="U935" s="46">
        <v>25</v>
      </c>
      <c r="IF935">
        <v>3549</v>
      </c>
      <c r="IG935" t="s">
        <v>290</v>
      </c>
      <c r="IH935" t="s">
        <v>293</v>
      </c>
      <c r="IK935">
        <v>-2</v>
      </c>
      <c r="IL935" t="s">
        <v>279</v>
      </c>
      <c r="IM935" t="s">
        <v>280</v>
      </c>
      <c r="IN935" t="s">
        <v>666</v>
      </c>
      <c r="IP935" t="s">
        <v>667</v>
      </c>
    </row>
    <row r="936" spans="1:250" x14ac:dyDescent="0.25">
      <c r="A936">
        <v>44743</v>
      </c>
      <c r="B936">
        <v>-890804480</v>
      </c>
      <c r="C936">
        <v>1837</v>
      </c>
      <c r="D936" t="s">
        <v>273</v>
      </c>
      <c r="E936" t="s">
        <v>274</v>
      </c>
      <c r="F936">
        <v>7057</v>
      </c>
      <c r="G936" t="s">
        <v>291</v>
      </c>
      <c r="H936" t="s">
        <v>292</v>
      </c>
      <c r="I936">
        <v>420</v>
      </c>
      <c r="J936" t="s">
        <v>403</v>
      </c>
      <c r="K936" t="s">
        <v>404</v>
      </c>
      <c r="L936">
        <v>3549</v>
      </c>
      <c r="M936" t="s">
        <v>290</v>
      </c>
      <c r="N936" t="s">
        <v>17</v>
      </c>
      <c r="O936">
        <v>3549</v>
      </c>
      <c r="P936" t="s">
        <v>290</v>
      </c>
      <c r="Q936" t="s">
        <v>17</v>
      </c>
      <c r="R936" t="s">
        <v>339</v>
      </c>
      <c r="S936" s="46">
        <v>1448.85</v>
      </c>
      <c r="U936" s="46">
        <v>25</v>
      </c>
      <c r="IF936">
        <v>3549</v>
      </c>
      <c r="IG936" t="s">
        <v>290</v>
      </c>
      <c r="IH936" t="s">
        <v>293</v>
      </c>
      <c r="IK936">
        <v>-2</v>
      </c>
      <c r="IL936" t="s">
        <v>279</v>
      </c>
      <c r="IM936" t="s">
        <v>280</v>
      </c>
      <c r="IN936" t="s">
        <v>666</v>
      </c>
      <c r="IP936" t="s">
        <v>667</v>
      </c>
    </row>
    <row r="937" spans="1:250" x14ac:dyDescent="0.25">
      <c r="A937">
        <v>44744</v>
      </c>
      <c r="B937">
        <v>-890804480</v>
      </c>
      <c r="C937">
        <v>1837</v>
      </c>
      <c r="D937" t="s">
        <v>273</v>
      </c>
      <c r="E937" t="s">
        <v>274</v>
      </c>
      <c r="F937">
        <v>7057</v>
      </c>
      <c r="G937" t="s">
        <v>291</v>
      </c>
      <c r="H937" t="s">
        <v>292</v>
      </c>
      <c r="I937">
        <v>437</v>
      </c>
      <c r="J937" t="s">
        <v>658</v>
      </c>
      <c r="K937" t="s">
        <v>659</v>
      </c>
      <c r="L937">
        <v>3549</v>
      </c>
      <c r="M937" t="s">
        <v>290</v>
      </c>
      <c r="N937" t="s">
        <v>17</v>
      </c>
      <c r="O937">
        <v>3549</v>
      </c>
      <c r="P937" t="s">
        <v>290</v>
      </c>
      <c r="Q937" t="s">
        <v>17</v>
      </c>
      <c r="R937" t="s">
        <v>339</v>
      </c>
      <c r="S937" s="46">
        <v>1282.83</v>
      </c>
      <c r="U937" s="46">
        <v>25</v>
      </c>
      <c r="IF937">
        <v>3549</v>
      </c>
      <c r="IG937" t="s">
        <v>290</v>
      </c>
      <c r="IH937" t="s">
        <v>293</v>
      </c>
      <c r="IK937">
        <v>-2</v>
      </c>
      <c r="IL937" t="s">
        <v>279</v>
      </c>
      <c r="IM937" t="s">
        <v>280</v>
      </c>
      <c r="IN937" t="s">
        <v>666</v>
      </c>
      <c r="IP937" t="s">
        <v>667</v>
      </c>
    </row>
    <row r="938" spans="1:250" x14ac:dyDescent="0.25">
      <c r="A938">
        <v>44745</v>
      </c>
      <c r="B938">
        <v>-890804480</v>
      </c>
      <c r="C938">
        <v>1837</v>
      </c>
      <c r="D938" t="s">
        <v>273</v>
      </c>
      <c r="E938" t="s">
        <v>274</v>
      </c>
      <c r="F938">
        <v>1848</v>
      </c>
      <c r="G938" t="s">
        <v>286</v>
      </c>
      <c r="H938" t="s">
        <v>274</v>
      </c>
      <c r="I938">
        <v>437</v>
      </c>
      <c r="J938" t="s">
        <v>658</v>
      </c>
      <c r="K938" t="s">
        <v>659</v>
      </c>
      <c r="L938">
        <v>3549</v>
      </c>
      <c r="M938" t="s">
        <v>290</v>
      </c>
      <c r="N938" t="s">
        <v>17</v>
      </c>
      <c r="O938">
        <v>3549</v>
      </c>
      <c r="P938" t="s">
        <v>290</v>
      </c>
      <c r="Q938" t="s">
        <v>17</v>
      </c>
      <c r="R938" t="s">
        <v>339</v>
      </c>
      <c r="S938" s="46">
        <v>-110.04</v>
      </c>
      <c r="U938" s="46">
        <v>25</v>
      </c>
      <c r="IF938">
        <v>3549</v>
      </c>
      <c r="IG938" t="s">
        <v>290</v>
      </c>
      <c r="IH938" t="s">
        <v>288</v>
      </c>
      <c r="IK938">
        <v>-2</v>
      </c>
      <c r="IL938" t="s">
        <v>279</v>
      </c>
      <c r="IM938" t="s">
        <v>280</v>
      </c>
      <c r="IN938" t="s">
        <v>654</v>
      </c>
      <c r="IP938" t="s">
        <v>665</v>
      </c>
    </row>
    <row r="939" spans="1:250" x14ac:dyDescent="0.25">
      <c r="A939">
        <v>44746</v>
      </c>
      <c r="B939">
        <v>-890804480</v>
      </c>
      <c r="C939">
        <v>1837</v>
      </c>
      <c r="D939" t="s">
        <v>273</v>
      </c>
      <c r="E939" t="s">
        <v>274</v>
      </c>
      <c r="F939">
        <v>1848</v>
      </c>
      <c r="G939" t="s">
        <v>286</v>
      </c>
      <c r="H939" t="s">
        <v>274</v>
      </c>
      <c r="I939">
        <v>436</v>
      </c>
      <c r="J939" t="s">
        <v>656</v>
      </c>
      <c r="K939" t="s">
        <v>657</v>
      </c>
      <c r="L939">
        <v>3549</v>
      </c>
      <c r="M939" t="s">
        <v>290</v>
      </c>
      <c r="N939" t="s">
        <v>17</v>
      </c>
      <c r="O939">
        <v>3549</v>
      </c>
      <c r="P939" t="s">
        <v>290</v>
      </c>
      <c r="Q939" t="s">
        <v>17</v>
      </c>
      <c r="R939" t="s">
        <v>339</v>
      </c>
      <c r="S939" s="46">
        <v>683.3</v>
      </c>
      <c r="U939" s="46">
        <v>25</v>
      </c>
      <c r="IF939">
        <v>3549</v>
      </c>
      <c r="IG939" t="s">
        <v>290</v>
      </c>
      <c r="IH939" t="s">
        <v>288</v>
      </c>
      <c r="IK939">
        <v>-2</v>
      </c>
      <c r="IL939" t="s">
        <v>279</v>
      </c>
      <c r="IM939" t="s">
        <v>280</v>
      </c>
      <c r="IN939" t="s">
        <v>654</v>
      </c>
      <c r="IP939" t="s">
        <v>665</v>
      </c>
    </row>
    <row r="940" spans="1:250" x14ac:dyDescent="0.25">
      <c r="A940">
        <v>44747</v>
      </c>
      <c r="B940">
        <v>-890804480</v>
      </c>
      <c r="C940">
        <v>1837</v>
      </c>
      <c r="D940" t="s">
        <v>273</v>
      </c>
      <c r="E940" t="s">
        <v>274</v>
      </c>
      <c r="F940">
        <v>1848</v>
      </c>
      <c r="G940" t="s">
        <v>286</v>
      </c>
      <c r="H940" t="s">
        <v>274</v>
      </c>
      <c r="I940">
        <v>435</v>
      </c>
      <c r="J940" t="s">
        <v>491</v>
      </c>
      <c r="K940" t="s">
        <v>492</v>
      </c>
      <c r="L940">
        <v>3549</v>
      </c>
      <c r="M940" t="s">
        <v>290</v>
      </c>
      <c r="N940" t="s">
        <v>17</v>
      </c>
      <c r="O940">
        <v>3549</v>
      </c>
      <c r="P940" t="s">
        <v>290</v>
      </c>
      <c r="Q940" t="s">
        <v>17</v>
      </c>
      <c r="R940" t="s">
        <v>339</v>
      </c>
      <c r="S940" s="46">
        <v>1160.71</v>
      </c>
      <c r="U940" s="46">
        <v>25</v>
      </c>
      <c r="IF940">
        <v>3549</v>
      </c>
      <c r="IG940" t="s">
        <v>290</v>
      </c>
      <c r="IH940" t="s">
        <v>288</v>
      </c>
      <c r="IK940">
        <v>-2</v>
      </c>
      <c r="IL940" t="s">
        <v>279</v>
      </c>
      <c r="IM940" t="s">
        <v>280</v>
      </c>
      <c r="IN940" t="s">
        <v>654</v>
      </c>
      <c r="IP940" t="s">
        <v>665</v>
      </c>
    </row>
    <row r="941" spans="1:250" x14ac:dyDescent="0.25">
      <c r="A941">
        <v>44748</v>
      </c>
      <c r="B941">
        <v>-890804480</v>
      </c>
      <c r="C941">
        <v>1837</v>
      </c>
      <c r="D941" t="s">
        <v>273</v>
      </c>
      <c r="E941" t="s">
        <v>274</v>
      </c>
      <c r="F941">
        <v>1848</v>
      </c>
      <c r="G941" t="s">
        <v>286</v>
      </c>
      <c r="H941" t="s">
        <v>274</v>
      </c>
      <c r="I941">
        <v>431</v>
      </c>
      <c r="J941" t="s">
        <v>493</v>
      </c>
      <c r="K941" t="s">
        <v>494</v>
      </c>
      <c r="L941">
        <v>3549</v>
      </c>
      <c r="M941" t="s">
        <v>290</v>
      </c>
      <c r="N941" t="s">
        <v>17</v>
      </c>
      <c r="O941">
        <v>3549</v>
      </c>
      <c r="P941" t="s">
        <v>290</v>
      </c>
      <c r="Q941" t="s">
        <v>17</v>
      </c>
      <c r="R941" t="s">
        <v>339</v>
      </c>
      <c r="S941" s="46">
        <v>149.03</v>
      </c>
      <c r="U941" s="46">
        <v>25</v>
      </c>
      <c r="IF941">
        <v>3549</v>
      </c>
      <c r="IG941" t="s">
        <v>290</v>
      </c>
      <c r="IH941" t="s">
        <v>288</v>
      </c>
      <c r="IK941">
        <v>-2</v>
      </c>
      <c r="IL941" t="s">
        <v>279</v>
      </c>
      <c r="IM941" t="s">
        <v>280</v>
      </c>
      <c r="IN941" t="s">
        <v>654</v>
      </c>
      <c r="IP941" t="s">
        <v>665</v>
      </c>
    </row>
    <row r="942" spans="1:250" x14ac:dyDescent="0.25">
      <c r="A942">
        <v>44749</v>
      </c>
      <c r="B942">
        <v>-890804480</v>
      </c>
      <c r="C942">
        <v>1837</v>
      </c>
      <c r="D942" t="s">
        <v>273</v>
      </c>
      <c r="E942" t="s">
        <v>274</v>
      </c>
      <c r="F942">
        <v>1848</v>
      </c>
      <c r="G942" t="s">
        <v>286</v>
      </c>
      <c r="H942" t="s">
        <v>274</v>
      </c>
      <c r="I942">
        <v>429</v>
      </c>
      <c r="J942" t="s">
        <v>395</v>
      </c>
      <c r="K942" t="s">
        <v>396</v>
      </c>
      <c r="L942">
        <v>3549</v>
      </c>
      <c r="M942" t="s">
        <v>290</v>
      </c>
      <c r="N942" t="s">
        <v>17</v>
      </c>
      <c r="O942">
        <v>3549</v>
      </c>
      <c r="P942" t="s">
        <v>290</v>
      </c>
      <c r="Q942" t="s">
        <v>17</v>
      </c>
      <c r="R942" t="s">
        <v>339</v>
      </c>
      <c r="S942" s="46">
        <v>1142.73</v>
      </c>
      <c r="U942" s="46">
        <v>25</v>
      </c>
      <c r="IF942">
        <v>3549</v>
      </c>
      <c r="IG942" t="s">
        <v>290</v>
      </c>
      <c r="IH942" t="s">
        <v>288</v>
      </c>
      <c r="IK942">
        <v>-2</v>
      </c>
      <c r="IL942" t="s">
        <v>279</v>
      </c>
      <c r="IM942" t="s">
        <v>280</v>
      </c>
      <c r="IN942" t="s">
        <v>654</v>
      </c>
      <c r="IP942" t="s">
        <v>665</v>
      </c>
    </row>
    <row r="943" spans="1:250" x14ac:dyDescent="0.25">
      <c r="A943">
        <v>44750</v>
      </c>
      <c r="B943">
        <v>-890804480</v>
      </c>
      <c r="C943">
        <v>1837</v>
      </c>
      <c r="D943" t="s">
        <v>273</v>
      </c>
      <c r="E943" t="s">
        <v>274</v>
      </c>
      <c r="F943">
        <v>7057</v>
      </c>
      <c r="G943" t="s">
        <v>291</v>
      </c>
      <c r="H943" t="s">
        <v>292</v>
      </c>
      <c r="I943">
        <v>431</v>
      </c>
      <c r="J943" t="s">
        <v>493</v>
      </c>
      <c r="K943" t="s">
        <v>494</v>
      </c>
      <c r="L943">
        <v>3549</v>
      </c>
      <c r="M943" t="s">
        <v>290</v>
      </c>
      <c r="N943" t="s">
        <v>17</v>
      </c>
      <c r="O943">
        <v>3549</v>
      </c>
      <c r="P943" t="s">
        <v>290</v>
      </c>
      <c r="Q943" t="s">
        <v>17</v>
      </c>
      <c r="R943" t="s">
        <v>339</v>
      </c>
      <c r="S943" s="46">
        <v>911.08</v>
      </c>
      <c r="U943" s="46">
        <v>25</v>
      </c>
      <c r="IF943">
        <v>3549</v>
      </c>
      <c r="IG943" t="s">
        <v>290</v>
      </c>
      <c r="IH943" t="s">
        <v>293</v>
      </c>
      <c r="IK943">
        <v>-2</v>
      </c>
      <c r="IL943" t="s">
        <v>279</v>
      </c>
      <c r="IM943" t="s">
        <v>280</v>
      </c>
      <c r="IN943" t="s">
        <v>666</v>
      </c>
      <c r="IP943" t="s">
        <v>667</v>
      </c>
    </row>
    <row r="944" spans="1:250" x14ac:dyDescent="0.25">
      <c r="A944">
        <v>44751</v>
      </c>
      <c r="B944">
        <v>-890804480</v>
      </c>
      <c r="C944">
        <v>1837</v>
      </c>
      <c r="D944" t="s">
        <v>273</v>
      </c>
      <c r="E944" t="s">
        <v>274</v>
      </c>
      <c r="F944">
        <v>1848</v>
      </c>
      <c r="G944" t="s">
        <v>286</v>
      </c>
      <c r="H944" t="s">
        <v>274</v>
      </c>
      <c r="I944">
        <v>422</v>
      </c>
      <c r="J944" t="s">
        <v>401</v>
      </c>
      <c r="K944" t="s">
        <v>402</v>
      </c>
      <c r="L944">
        <v>4070</v>
      </c>
      <c r="M944" t="s">
        <v>294</v>
      </c>
      <c r="N944" t="s">
        <v>18</v>
      </c>
      <c r="O944">
        <v>4070</v>
      </c>
      <c r="P944" t="s">
        <v>294</v>
      </c>
      <c r="Q944" t="s">
        <v>18</v>
      </c>
      <c r="R944" t="s">
        <v>339</v>
      </c>
      <c r="S944" s="46">
        <v>1212.95</v>
      </c>
      <c r="U944" s="46">
        <v>25</v>
      </c>
      <c r="IF944">
        <v>4070</v>
      </c>
      <c r="IG944" t="s">
        <v>294</v>
      </c>
      <c r="IH944" t="s">
        <v>288</v>
      </c>
      <c r="IK944">
        <v>-2</v>
      </c>
      <c r="IL944" t="s">
        <v>279</v>
      </c>
      <c r="IM944" t="s">
        <v>280</v>
      </c>
      <c r="IN944" t="s">
        <v>654</v>
      </c>
      <c r="IP944" t="s">
        <v>668</v>
      </c>
    </row>
    <row r="945" spans="1:250" x14ac:dyDescent="0.25">
      <c r="A945">
        <v>44752</v>
      </c>
      <c r="B945">
        <v>-890804480</v>
      </c>
      <c r="C945">
        <v>1837</v>
      </c>
      <c r="D945" t="s">
        <v>273</v>
      </c>
      <c r="E945" t="s">
        <v>274</v>
      </c>
      <c r="F945">
        <v>1848</v>
      </c>
      <c r="G945" t="s">
        <v>286</v>
      </c>
      <c r="H945" t="s">
        <v>274</v>
      </c>
      <c r="I945">
        <v>420</v>
      </c>
      <c r="J945" t="s">
        <v>403</v>
      </c>
      <c r="K945" t="s">
        <v>404</v>
      </c>
      <c r="L945">
        <v>4070</v>
      </c>
      <c r="M945" t="s">
        <v>294</v>
      </c>
      <c r="N945" t="s">
        <v>18</v>
      </c>
      <c r="O945">
        <v>4070</v>
      </c>
      <c r="P945" t="s">
        <v>294</v>
      </c>
      <c r="Q945" t="s">
        <v>18</v>
      </c>
      <c r="R945" t="s">
        <v>339</v>
      </c>
      <c r="S945" s="46">
        <v>518.6</v>
      </c>
      <c r="U945" s="46">
        <v>25</v>
      </c>
      <c r="IF945">
        <v>4070</v>
      </c>
      <c r="IG945" t="s">
        <v>294</v>
      </c>
      <c r="IH945" t="s">
        <v>288</v>
      </c>
      <c r="IK945">
        <v>-2</v>
      </c>
      <c r="IL945" t="s">
        <v>279</v>
      </c>
      <c r="IM945" t="s">
        <v>280</v>
      </c>
      <c r="IN945" t="s">
        <v>654</v>
      </c>
      <c r="IP945" t="s">
        <v>668</v>
      </c>
    </row>
    <row r="946" spans="1:250" x14ac:dyDescent="0.25">
      <c r="A946">
        <v>44753</v>
      </c>
      <c r="B946">
        <v>-890804480</v>
      </c>
      <c r="C946">
        <v>1837</v>
      </c>
      <c r="D946" t="s">
        <v>273</v>
      </c>
      <c r="E946" t="s">
        <v>274</v>
      </c>
      <c r="F946">
        <v>1848</v>
      </c>
      <c r="G946" t="s">
        <v>286</v>
      </c>
      <c r="H946" t="s">
        <v>274</v>
      </c>
      <c r="I946">
        <v>411</v>
      </c>
      <c r="J946" t="s">
        <v>393</v>
      </c>
      <c r="K946" t="s">
        <v>394</v>
      </c>
      <c r="L946">
        <v>4070</v>
      </c>
      <c r="M946" t="s">
        <v>294</v>
      </c>
      <c r="N946" t="s">
        <v>18</v>
      </c>
      <c r="O946">
        <v>4070</v>
      </c>
      <c r="P946" t="s">
        <v>294</v>
      </c>
      <c r="Q946" t="s">
        <v>18</v>
      </c>
      <c r="R946" t="s">
        <v>339</v>
      </c>
      <c r="S946" s="46">
        <v>292.19</v>
      </c>
      <c r="U946" s="46">
        <v>25</v>
      </c>
      <c r="IF946">
        <v>4070</v>
      </c>
      <c r="IG946" t="s">
        <v>294</v>
      </c>
      <c r="IH946" t="s">
        <v>288</v>
      </c>
      <c r="IK946">
        <v>-2</v>
      </c>
      <c r="IL946" t="s">
        <v>279</v>
      </c>
      <c r="IM946" t="s">
        <v>280</v>
      </c>
      <c r="IN946" t="s">
        <v>654</v>
      </c>
      <c r="IP946" t="s">
        <v>668</v>
      </c>
    </row>
    <row r="947" spans="1:250" x14ac:dyDescent="0.25">
      <c r="A947">
        <v>44754</v>
      </c>
      <c r="B947">
        <v>-890804480</v>
      </c>
      <c r="C947">
        <v>1837</v>
      </c>
      <c r="D947" t="s">
        <v>273</v>
      </c>
      <c r="E947" t="s">
        <v>274</v>
      </c>
      <c r="F947">
        <v>1848</v>
      </c>
      <c r="G947" t="s">
        <v>286</v>
      </c>
      <c r="H947" t="s">
        <v>274</v>
      </c>
      <c r="I947">
        <v>436</v>
      </c>
      <c r="J947" t="s">
        <v>656</v>
      </c>
      <c r="K947" t="s">
        <v>657</v>
      </c>
      <c r="L947">
        <v>4070</v>
      </c>
      <c r="M947" t="s">
        <v>294</v>
      </c>
      <c r="N947" t="s">
        <v>18</v>
      </c>
      <c r="O947">
        <v>4070</v>
      </c>
      <c r="P947" t="s">
        <v>294</v>
      </c>
      <c r="Q947" t="s">
        <v>18</v>
      </c>
      <c r="R947" t="s">
        <v>339</v>
      </c>
      <c r="S947" s="46">
        <v>413.42</v>
      </c>
      <c r="U947" s="46">
        <v>25</v>
      </c>
      <c r="IF947">
        <v>4070</v>
      </c>
      <c r="IG947" t="s">
        <v>294</v>
      </c>
      <c r="IH947" t="s">
        <v>288</v>
      </c>
      <c r="IK947">
        <v>-2</v>
      </c>
      <c r="IL947" t="s">
        <v>279</v>
      </c>
      <c r="IM947" t="s">
        <v>280</v>
      </c>
      <c r="IN947" t="s">
        <v>654</v>
      </c>
      <c r="IP947" t="s">
        <v>668</v>
      </c>
    </row>
    <row r="948" spans="1:250" x14ac:dyDescent="0.25">
      <c r="A948">
        <v>44755</v>
      </c>
      <c r="B948">
        <v>-890804480</v>
      </c>
      <c r="C948">
        <v>1837</v>
      </c>
      <c r="D948" t="s">
        <v>273</v>
      </c>
      <c r="E948" t="s">
        <v>274</v>
      </c>
      <c r="F948">
        <v>1848</v>
      </c>
      <c r="G948" t="s">
        <v>286</v>
      </c>
      <c r="H948" t="s">
        <v>274</v>
      </c>
      <c r="I948">
        <v>435</v>
      </c>
      <c r="J948" t="s">
        <v>491</v>
      </c>
      <c r="K948" t="s">
        <v>492</v>
      </c>
      <c r="L948">
        <v>4070</v>
      </c>
      <c r="M948" t="s">
        <v>294</v>
      </c>
      <c r="N948" t="s">
        <v>18</v>
      </c>
      <c r="O948">
        <v>4070</v>
      </c>
      <c r="P948" t="s">
        <v>294</v>
      </c>
      <c r="Q948" t="s">
        <v>18</v>
      </c>
      <c r="R948" t="s">
        <v>339</v>
      </c>
      <c r="S948" s="46">
        <v>702.27</v>
      </c>
      <c r="U948" s="46">
        <v>25</v>
      </c>
      <c r="IF948">
        <v>4070</v>
      </c>
      <c r="IG948" t="s">
        <v>294</v>
      </c>
      <c r="IH948" t="s">
        <v>288</v>
      </c>
      <c r="IK948">
        <v>-2</v>
      </c>
      <c r="IL948" t="s">
        <v>279</v>
      </c>
      <c r="IM948" t="s">
        <v>280</v>
      </c>
      <c r="IN948" t="s">
        <v>654</v>
      </c>
      <c r="IP948" t="s">
        <v>668</v>
      </c>
    </row>
    <row r="949" spans="1:250" x14ac:dyDescent="0.25">
      <c r="A949">
        <v>44756</v>
      </c>
      <c r="B949">
        <v>-890804480</v>
      </c>
      <c r="C949">
        <v>1837</v>
      </c>
      <c r="D949" t="s">
        <v>273</v>
      </c>
      <c r="E949" t="s">
        <v>274</v>
      </c>
      <c r="F949">
        <v>1848</v>
      </c>
      <c r="G949" t="s">
        <v>286</v>
      </c>
      <c r="H949" t="s">
        <v>274</v>
      </c>
      <c r="I949">
        <v>431</v>
      </c>
      <c r="J949" t="s">
        <v>493</v>
      </c>
      <c r="K949" t="s">
        <v>494</v>
      </c>
      <c r="L949">
        <v>4070</v>
      </c>
      <c r="M949" t="s">
        <v>294</v>
      </c>
      <c r="N949" t="s">
        <v>18</v>
      </c>
      <c r="O949">
        <v>4070</v>
      </c>
      <c r="P949" t="s">
        <v>294</v>
      </c>
      <c r="Q949" t="s">
        <v>18</v>
      </c>
      <c r="R949" t="s">
        <v>339</v>
      </c>
      <c r="S949" s="46">
        <v>161.01</v>
      </c>
      <c r="U949" s="46">
        <v>25</v>
      </c>
      <c r="IF949">
        <v>4070</v>
      </c>
      <c r="IG949" t="s">
        <v>294</v>
      </c>
      <c r="IH949" t="s">
        <v>288</v>
      </c>
      <c r="IK949">
        <v>-2</v>
      </c>
      <c r="IL949" t="s">
        <v>279</v>
      </c>
      <c r="IM949" t="s">
        <v>280</v>
      </c>
      <c r="IN949" t="s">
        <v>654</v>
      </c>
      <c r="IP949" t="s">
        <v>668</v>
      </c>
    </row>
    <row r="950" spans="1:250" x14ac:dyDescent="0.25">
      <c r="A950">
        <v>44757</v>
      </c>
      <c r="B950">
        <v>-890804480</v>
      </c>
      <c r="C950">
        <v>1837</v>
      </c>
      <c r="D950" t="s">
        <v>273</v>
      </c>
      <c r="E950" t="s">
        <v>274</v>
      </c>
      <c r="F950">
        <v>1848</v>
      </c>
      <c r="G950" t="s">
        <v>286</v>
      </c>
      <c r="H950" t="s">
        <v>274</v>
      </c>
      <c r="I950">
        <v>429</v>
      </c>
      <c r="J950" t="s">
        <v>395</v>
      </c>
      <c r="K950" t="s">
        <v>396</v>
      </c>
      <c r="L950">
        <v>4070</v>
      </c>
      <c r="M950" t="s">
        <v>294</v>
      </c>
      <c r="N950" t="s">
        <v>18</v>
      </c>
      <c r="O950">
        <v>4070</v>
      </c>
      <c r="P950" t="s">
        <v>294</v>
      </c>
      <c r="Q950" t="s">
        <v>18</v>
      </c>
      <c r="R950" t="s">
        <v>339</v>
      </c>
      <c r="S950" s="46">
        <v>1234.6099999999999</v>
      </c>
      <c r="U950" s="46">
        <v>25</v>
      </c>
      <c r="IF950">
        <v>4070</v>
      </c>
      <c r="IG950" t="s">
        <v>294</v>
      </c>
      <c r="IH950" t="s">
        <v>288</v>
      </c>
      <c r="IK950">
        <v>-2</v>
      </c>
      <c r="IL950" t="s">
        <v>279</v>
      </c>
      <c r="IM950" t="s">
        <v>280</v>
      </c>
      <c r="IN950" t="s">
        <v>654</v>
      </c>
      <c r="IP950" t="s">
        <v>668</v>
      </c>
    </row>
    <row r="951" spans="1:250" x14ac:dyDescent="0.25">
      <c r="A951">
        <v>44758</v>
      </c>
      <c r="B951">
        <v>-890804480</v>
      </c>
      <c r="C951">
        <v>1837</v>
      </c>
      <c r="D951" t="s">
        <v>273</v>
      </c>
      <c r="E951" t="s">
        <v>274</v>
      </c>
      <c r="F951">
        <v>1848</v>
      </c>
      <c r="G951" t="s">
        <v>286</v>
      </c>
      <c r="H951" t="s">
        <v>274</v>
      </c>
      <c r="I951">
        <v>427</v>
      </c>
      <c r="J951" t="s">
        <v>397</v>
      </c>
      <c r="K951" t="s">
        <v>398</v>
      </c>
      <c r="L951">
        <v>4070</v>
      </c>
      <c r="M951" t="s">
        <v>294</v>
      </c>
      <c r="N951" t="s">
        <v>18</v>
      </c>
      <c r="O951">
        <v>4070</v>
      </c>
      <c r="P951" t="s">
        <v>294</v>
      </c>
      <c r="Q951" t="s">
        <v>18</v>
      </c>
      <c r="R951" t="s">
        <v>339</v>
      </c>
      <c r="S951" s="46">
        <v>1856.42</v>
      </c>
      <c r="U951" s="46">
        <v>25</v>
      </c>
      <c r="IF951">
        <v>4070</v>
      </c>
      <c r="IG951" t="s">
        <v>294</v>
      </c>
      <c r="IH951" t="s">
        <v>288</v>
      </c>
      <c r="IK951">
        <v>-2</v>
      </c>
      <c r="IL951" t="s">
        <v>279</v>
      </c>
      <c r="IM951" t="s">
        <v>280</v>
      </c>
      <c r="IN951" t="s">
        <v>654</v>
      </c>
      <c r="IP951" t="s">
        <v>668</v>
      </c>
    </row>
    <row r="952" spans="1:250" x14ac:dyDescent="0.25">
      <c r="A952">
        <v>44759</v>
      </c>
      <c r="B952">
        <v>-890804480</v>
      </c>
      <c r="C952">
        <v>1837</v>
      </c>
      <c r="D952" t="s">
        <v>273</v>
      </c>
      <c r="E952" t="s">
        <v>274</v>
      </c>
      <c r="F952">
        <v>1848</v>
      </c>
      <c r="G952" t="s">
        <v>286</v>
      </c>
      <c r="H952" t="s">
        <v>274</v>
      </c>
      <c r="I952">
        <v>424</v>
      </c>
      <c r="J952" t="s">
        <v>399</v>
      </c>
      <c r="K952" t="s">
        <v>400</v>
      </c>
      <c r="L952">
        <v>4070</v>
      </c>
      <c r="M952" t="s">
        <v>294</v>
      </c>
      <c r="N952" t="s">
        <v>18</v>
      </c>
      <c r="O952">
        <v>4070</v>
      </c>
      <c r="P952" t="s">
        <v>294</v>
      </c>
      <c r="Q952" t="s">
        <v>18</v>
      </c>
      <c r="R952" t="s">
        <v>339</v>
      </c>
      <c r="S952" s="46">
        <v>323.51319999999998</v>
      </c>
      <c r="U952" s="46">
        <v>25</v>
      </c>
      <c r="IF952">
        <v>4070</v>
      </c>
      <c r="IG952" t="s">
        <v>294</v>
      </c>
      <c r="IH952" t="s">
        <v>288</v>
      </c>
      <c r="IK952">
        <v>-2</v>
      </c>
      <c r="IL952" t="s">
        <v>279</v>
      </c>
      <c r="IM952" t="s">
        <v>280</v>
      </c>
      <c r="IN952" t="s">
        <v>654</v>
      </c>
      <c r="IP952" t="s">
        <v>668</v>
      </c>
    </row>
    <row r="953" spans="1:250" x14ac:dyDescent="0.25">
      <c r="A953">
        <v>44760</v>
      </c>
      <c r="B953">
        <v>-890804480</v>
      </c>
      <c r="C953">
        <v>1837</v>
      </c>
      <c r="D953" t="s">
        <v>273</v>
      </c>
      <c r="E953" t="s">
        <v>274</v>
      </c>
      <c r="F953">
        <v>1848</v>
      </c>
      <c r="G953" t="s">
        <v>286</v>
      </c>
      <c r="H953" t="s">
        <v>274</v>
      </c>
      <c r="I953">
        <v>437</v>
      </c>
      <c r="J953" t="s">
        <v>658</v>
      </c>
      <c r="K953" t="s">
        <v>659</v>
      </c>
      <c r="L953">
        <v>4070</v>
      </c>
      <c r="M953" t="s">
        <v>294</v>
      </c>
      <c r="N953" t="s">
        <v>18</v>
      </c>
      <c r="O953">
        <v>4070</v>
      </c>
      <c r="P953" t="s">
        <v>294</v>
      </c>
      <c r="Q953" t="s">
        <v>18</v>
      </c>
      <c r="R953" t="s">
        <v>339</v>
      </c>
      <c r="S953" s="46">
        <v>-66.58</v>
      </c>
      <c r="U953" s="46">
        <v>25</v>
      </c>
      <c r="IF953">
        <v>4070</v>
      </c>
      <c r="IG953" t="s">
        <v>294</v>
      </c>
      <c r="IH953" t="s">
        <v>288</v>
      </c>
      <c r="IK953">
        <v>-2</v>
      </c>
      <c r="IL953" t="s">
        <v>279</v>
      </c>
      <c r="IM953" t="s">
        <v>280</v>
      </c>
      <c r="IN953" t="s">
        <v>654</v>
      </c>
      <c r="IP953" t="s">
        <v>668</v>
      </c>
    </row>
    <row r="954" spans="1:250" x14ac:dyDescent="0.25">
      <c r="A954">
        <v>44761</v>
      </c>
      <c r="B954">
        <v>-890804480</v>
      </c>
      <c r="C954">
        <v>1837</v>
      </c>
      <c r="D954" t="s">
        <v>273</v>
      </c>
      <c r="E954" t="s">
        <v>274</v>
      </c>
      <c r="F954">
        <v>5062</v>
      </c>
      <c r="G954" t="s">
        <v>295</v>
      </c>
      <c r="H954" t="s">
        <v>296</v>
      </c>
      <c r="I954">
        <v>427</v>
      </c>
      <c r="J954" t="s">
        <v>397</v>
      </c>
      <c r="K954" t="s">
        <v>398</v>
      </c>
      <c r="L954">
        <v>4994</v>
      </c>
      <c r="M954" t="s">
        <v>297</v>
      </c>
      <c r="N954" t="s">
        <v>298</v>
      </c>
      <c r="O954">
        <v>4994</v>
      </c>
      <c r="P954" t="s">
        <v>297</v>
      </c>
      <c r="Q954" t="s">
        <v>298</v>
      </c>
      <c r="R954" t="s">
        <v>339</v>
      </c>
      <c r="S954" s="46">
        <v>974.84</v>
      </c>
      <c r="U954" s="46">
        <v>25</v>
      </c>
      <c r="IF954">
        <v>4994</v>
      </c>
      <c r="IG954" t="s">
        <v>297</v>
      </c>
      <c r="IH954" t="s">
        <v>299</v>
      </c>
      <c r="IK954">
        <v>-2</v>
      </c>
      <c r="IL954" t="s">
        <v>279</v>
      </c>
      <c r="IM954" t="s">
        <v>280</v>
      </c>
      <c r="IN954" t="s">
        <v>669</v>
      </c>
      <c r="IP954" t="s">
        <v>670</v>
      </c>
    </row>
    <row r="955" spans="1:250" x14ac:dyDescent="0.25">
      <c r="A955">
        <v>44762</v>
      </c>
      <c r="B955">
        <v>-890804480</v>
      </c>
      <c r="C955">
        <v>1837</v>
      </c>
      <c r="D955" t="s">
        <v>273</v>
      </c>
      <c r="E955" t="s">
        <v>274</v>
      </c>
      <c r="F955">
        <v>5062</v>
      </c>
      <c r="G955" t="s">
        <v>295</v>
      </c>
      <c r="H955" t="s">
        <v>296</v>
      </c>
      <c r="I955">
        <v>424</v>
      </c>
      <c r="J955" t="s">
        <v>399</v>
      </c>
      <c r="K955" t="s">
        <v>400</v>
      </c>
      <c r="L955">
        <v>4994</v>
      </c>
      <c r="M955" t="s">
        <v>297</v>
      </c>
      <c r="N955" t="s">
        <v>298</v>
      </c>
      <c r="O955">
        <v>4994</v>
      </c>
      <c r="P955" t="s">
        <v>297</v>
      </c>
      <c r="Q955" t="s">
        <v>298</v>
      </c>
      <c r="R955" t="s">
        <v>339</v>
      </c>
      <c r="S955" s="46">
        <v>102.24</v>
      </c>
      <c r="U955" s="46">
        <v>25</v>
      </c>
      <c r="IF955">
        <v>4994</v>
      </c>
      <c r="IG955" t="s">
        <v>297</v>
      </c>
      <c r="IH955" t="s">
        <v>299</v>
      </c>
      <c r="IK955">
        <v>-2</v>
      </c>
      <c r="IL955" t="s">
        <v>279</v>
      </c>
      <c r="IM955" t="s">
        <v>280</v>
      </c>
      <c r="IN955" t="s">
        <v>669</v>
      </c>
      <c r="IP955" t="s">
        <v>670</v>
      </c>
    </row>
    <row r="956" spans="1:250" x14ac:dyDescent="0.25">
      <c r="A956">
        <v>44763</v>
      </c>
      <c r="B956">
        <v>-890804480</v>
      </c>
      <c r="C956">
        <v>1837</v>
      </c>
      <c r="D956" t="s">
        <v>273</v>
      </c>
      <c r="E956" t="s">
        <v>274</v>
      </c>
      <c r="F956">
        <v>5062</v>
      </c>
      <c r="G956" t="s">
        <v>295</v>
      </c>
      <c r="H956" t="s">
        <v>296</v>
      </c>
      <c r="I956">
        <v>422</v>
      </c>
      <c r="J956" t="s">
        <v>401</v>
      </c>
      <c r="K956" t="s">
        <v>402</v>
      </c>
      <c r="L956">
        <v>4994</v>
      </c>
      <c r="M956" t="s">
        <v>297</v>
      </c>
      <c r="N956" t="s">
        <v>298</v>
      </c>
      <c r="O956">
        <v>4994</v>
      </c>
      <c r="P956" t="s">
        <v>297</v>
      </c>
      <c r="Q956" t="s">
        <v>298</v>
      </c>
      <c r="R956" t="s">
        <v>339</v>
      </c>
      <c r="S956" s="46">
        <v>603.80999999999995</v>
      </c>
      <c r="U956" s="46">
        <v>25</v>
      </c>
      <c r="IF956">
        <v>4994</v>
      </c>
      <c r="IG956" t="s">
        <v>297</v>
      </c>
      <c r="IH956" t="s">
        <v>299</v>
      </c>
      <c r="IK956">
        <v>-2</v>
      </c>
      <c r="IL956" t="s">
        <v>279</v>
      </c>
      <c r="IM956" t="s">
        <v>280</v>
      </c>
      <c r="IN956" t="s">
        <v>669</v>
      </c>
      <c r="IP956" t="s">
        <v>670</v>
      </c>
    </row>
    <row r="957" spans="1:250" x14ac:dyDescent="0.25">
      <c r="A957">
        <v>44764</v>
      </c>
      <c r="B957">
        <v>-890804480</v>
      </c>
      <c r="C957">
        <v>1837</v>
      </c>
      <c r="D957" t="s">
        <v>273</v>
      </c>
      <c r="E957" t="s">
        <v>274</v>
      </c>
      <c r="F957">
        <v>5062</v>
      </c>
      <c r="G957" t="s">
        <v>295</v>
      </c>
      <c r="H957" t="s">
        <v>296</v>
      </c>
      <c r="I957">
        <v>420</v>
      </c>
      <c r="J957" t="s">
        <v>403</v>
      </c>
      <c r="K957" t="s">
        <v>404</v>
      </c>
      <c r="L957">
        <v>4994</v>
      </c>
      <c r="M957" t="s">
        <v>297</v>
      </c>
      <c r="N957" t="s">
        <v>298</v>
      </c>
      <c r="O957">
        <v>4994</v>
      </c>
      <c r="P957" t="s">
        <v>297</v>
      </c>
      <c r="Q957" t="s">
        <v>298</v>
      </c>
      <c r="R957" t="s">
        <v>339</v>
      </c>
      <c r="S957" s="46">
        <v>222.45</v>
      </c>
      <c r="U957" s="46">
        <v>25</v>
      </c>
      <c r="IF957">
        <v>4994</v>
      </c>
      <c r="IG957" t="s">
        <v>297</v>
      </c>
      <c r="IH957" t="s">
        <v>299</v>
      </c>
      <c r="IK957">
        <v>-2</v>
      </c>
      <c r="IL957" t="s">
        <v>279</v>
      </c>
      <c r="IM957" t="s">
        <v>280</v>
      </c>
      <c r="IN957" t="s">
        <v>669</v>
      </c>
      <c r="IP957" t="s">
        <v>670</v>
      </c>
    </row>
    <row r="958" spans="1:250" x14ac:dyDescent="0.25">
      <c r="A958">
        <v>44765</v>
      </c>
      <c r="B958">
        <v>-890804480</v>
      </c>
      <c r="C958">
        <v>1837</v>
      </c>
      <c r="D958" t="s">
        <v>273</v>
      </c>
      <c r="E958" t="s">
        <v>274</v>
      </c>
      <c r="F958">
        <v>5062</v>
      </c>
      <c r="G958" t="s">
        <v>295</v>
      </c>
      <c r="H958" t="s">
        <v>296</v>
      </c>
      <c r="I958">
        <v>411</v>
      </c>
      <c r="J958" t="s">
        <v>393</v>
      </c>
      <c r="K958" t="s">
        <v>394</v>
      </c>
      <c r="L958">
        <v>4994</v>
      </c>
      <c r="M958" t="s">
        <v>297</v>
      </c>
      <c r="N958" t="s">
        <v>298</v>
      </c>
      <c r="O958">
        <v>4994</v>
      </c>
      <c r="P958" t="s">
        <v>297</v>
      </c>
      <c r="Q958" t="s">
        <v>298</v>
      </c>
      <c r="R958" t="s">
        <v>339</v>
      </c>
      <c r="S958" s="46">
        <v>441.44</v>
      </c>
      <c r="U958" s="46">
        <v>25</v>
      </c>
      <c r="IF958">
        <v>4994</v>
      </c>
      <c r="IG958" t="s">
        <v>297</v>
      </c>
      <c r="IH958" t="s">
        <v>299</v>
      </c>
      <c r="IK958">
        <v>-2</v>
      </c>
      <c r="IL958" t="s">
        <v>279</v>
      </c>
      <c r="IM958" t="s">
        <v>280</v>
      </c>
      <c r="IN958" t="s">
        <v>669</v>
      </c>
      <c r="IP958" t="s">
        <v>670</v>
      </c>
    </row>
    <row r="959" spans="1:250" x14ac:dyDescent="0.25">
      <c r="A959">
        <v>44766</v>
      </c>
      <c r="B959">
        <v>-890804480</v>
      </c>
      <c r="C959">
        <v>1837</v>
      </c>
      <c r="D959" t="s">
        <v>273</v>
      </c>
      <c r="E959" t="s">
        <v>274</v>
      </c>
      <c r="F959">
        <v>7057</v>
      </c>
      <c r="G959" t="s">
        <v>291</v>
      </c>
      <c r="H959" t="s">
        <v>292</v>
      </c>
      <c r="I959">
        <v>411</v>
      </c>
      <c r="J959" t="s">
        <v>393</v>
      </c>
      <c r="K959" t="s">
        <v>394</v>
      </c>
      <c r="L959">
        <v>4994</v>
      </c>
      <c r="M959" t="s">
        <v>297</v>
      </c>
      <c r="N959" t="s">
        <v>298</v>
      </c>
      <c r="O959">
        <v>4994</v>
      </c>
      <c r="P959" t="s">
        <v>297</v>
      </c>
      <c r="Q959" t="s">
        <v>298</v>
      </c>
      <c r="R959" t="s">
        <v>339</v>
      </c>
      <c r="S959" s="46">
        <v>631.46</v>
      </c>
      <c r="U959" s="46">
        <v>25</v>
      </c>
      <c r="IF959">
        <v>4994</v>
      </c>
      <c r="IG959" t="s">
        <v>297</v>
      </c>
      <c r="IH959" t="s">
        <v>293</v>
      </c>
      <c r="IK959">
        <v>-2</v>
      </c>
      <c r="IL959" t="s">
        <v>279</v>
      </c>
      <c r="IM959" t="s">
        <v>280</v>
      </c>
      <c r="IN959" t="s">
        <v>666</v>
      </c>
      <c r="IP959" t="s">
        <v>671</v>
      </c>
    </row>
    <row r="960" spans="1:250" x14ac:dyDescent="0.25">
      <c r="A960">
        <v>44767</v>
      </c>
      <c r="B960">
        <v>-890804480</v>
      </c>
      <c r="C960">
        <v>1837</v>
      </c>
      <c r="D960" t="s">
        <v>273</v>
      </c>
      <c r="E960" t="s">
        <v>274</v>
      </c>
      <c r="F960">
        <v>7057</v>
      </c>
      <c r="G960" t="s">
        <v>291</v>
      </c>
      <c r="H960" t="s">
        <v>292</v>
      </c>
      <c r="I960">
        <v>436</v>
      </c>
      <c r="J960" t="s">
        <v>656</v>
      </c>
      <c r="K960" t="s">
        <v>657</v>
      </c>
      <c r="L960">
        <v>4994</v>
      </c>
      <c r="M960" t="s">
        <v>297</v>
      </c>
      <c r="N960" t="s">
        <v>298</v>
      </c>
      <c r="O960">
        <v>4994</v>
      </c>
      <c r="P960" t="s">
        <v>297</v>
      </c>
      <c r="Q960" t="s">
        <v>298</v>
      </c>
      <c r="R960" t="s">
        <v>339</v>
      </c>
      <c r="S960" s="46">
        <v>1088.96</v>
      </c>
      <c r="U960" s="46">
        <v>25</v>
      </c>
      <c r="IF960">
        <v>4994</v>
      </c>
      <c r="IG960" t="s">
        <v>297</v>
      </c>
      <c r="IH960" t="s">
        <v>293</v>
      </c>
      <c r="IK960">
        <v>-2</v>
      </c>
      <c r="IL960" t="s">
        <v>279</v>
      </c>
      <c r="IM960" t="s">
        <v>280</v>
      </c>
      <c r="IN960" t="s">
        <v>666</v>
      </c>
      <c r="IP960" t="s">
        <v>671</v>
      </c>
    </row>
    <row r="961" spans="1:250" x14ac:dyDescent="0.25">
      <c r="A961">
        <v>44768</v>
      </c>
      <c r="B961">
        <v>-890804480</v>
      </c>
      <c r="C961">
        <v>1837</v>
      </c>
      <c r="D961" t="s">
        <v>273</v>
      </c>
      <c r="E961" t="s">
        <v>274</v>
      </c>
      <c r="F961">
        <v>7057</v>
      </c>
      <c r="G961" t="s">
        <v>291</v>
      </c>
      <c r="H961" t="s">
        <v>292</v>
      </c>
      <c r="I961">
        <v>435</v>
      </c>
      <c r="J961" t="s">
        <v>491</v>
      </c>
      <c r="K961" t="s">
        <v>492</v>
      </c>
      <c r="L961">
        <v>4994</v>
      </c>
      <c r="M961" t="s">
        <v>297</v>
      </c>
      <c r="N961" t="s">
        <v>298</v>
      </c>
      <c r="O961">
        <v>4994</v>
      </c>
      <c r="P961" t="s">
        <v>297</v>
      </c>
      <c r="Q961" t="s">
        <v>298</v>
      </c>
      <c r="R961" t="s">
        <v>339</v>
      </c>
      <c r="S961" s="46">
        <v>910.83</v>
      </c>
      <c r="U961" s="46">
        <v>25</v>
      </c>
      <c r="IF961">
        <v>4994</v>
      </c>
      <c r="IG961" t="s">
        <v>297</v>
      </c>
      <c r="IH961" t="s">
        <v>293</v>
      </c>
      <c r="IK961">
        <v>-2</v>
      </c>
      <c r="IL961" t="s">
        <v>279</v>
      </c>
      <c r="IM961" t="s">
        <v>280</v>
      </c>
      <c r="IN961" t="s">
        <v>666</v>
      </c>
      <c r="IP961" t="s">
        <v>671</v>
      </c>
    </row>
    <row r="962" spans="1:250" x14ac:dyDescent="0.25">
      <c r="A962">
        <v>44769</v>
      </c>
      <c r="B962">
        <v>-890804480</v>
      </c>
      <c r="C962">
        <v>1837</v>
      </c>
      <c r="D962" t="s">
        <v>273</v>
      </c>
      <c r="E962" t="s">
        <v>274</v>
      </c>
      <c r="F962">
        <v>7057</v>
      </c>
      <c r="G962" t="s">
        <v>291</v>
      </c>
      <c r="H962" t="s">
        <v>292</v>
      </c>
      <c r="I962">
        <v>429</v>
      </c>
      <c r="J962" t="s">
        <v>395</v>
      </c>
      <c r="K962" t="s">
        <v>396</v>
      </c>
      <c r="L962">
        <v>4994</v>
      </c>
      <c r="M962" t="s">
        <v>297</v>
      </c>
      <c r="N962" t="s">
        <v>298</v>
      </c>
      <c r="O962">
        <v>4994</v>
      </c>
      <c r="P962" t="s">
        <v>297</v>
      </c>
      <c r="Q962" t="s">
        <v>298</v>
      </c>
      <c r="R962" t="s">
        <v>339</v>
      </c>
      <c r="S962" s="46">
        <v>5238.72</v>
      </c>
      <c r="U962" s="46">
        <v>25</v>
      </c>
      <c r="IF962">
        <v>4994</v>
      </c>
      <c r="IG962" t="s">
        <v>297</v>
      </c>
      <c r="IH962" t="s">
        <v>293</v>
      </c>
      <c r="IK962">
        <v>-2</v>
      </c>
      <c r="IL962" t="s">
        <v>279</v>
      </c>
      <c r="IM962" t="s">
        <v>280</v>
      </c>
      <c r="IN962" t="s">
        <v>666</v>
      </c>
      <c r="IP962" t="s">
        <v>671</v>
      </c>
    </row>
    <row r="963" spans="1:250" x14ac:dyDescent="0.25">
      <c r="A963">
        <v>44770</v>
      </c>
      <c r="B963">
        <v>-890804480</v>
      </c>
      <c r="C963">
        <v>1837</v>
      </c>
      <c r="D963" t="s">
        <v>273</v>
      </c>
      <c r="E963" t="s">
        <v>274</v>
      </c>
      <c r="F963">
        <v>7057</v>
      </c>
      <c r="G963" t="s">
        <v>291</v>
      </c>
      <c r="H963" t="s">
        <v>292</v>
      </c>
      <c r="I963">
        <v>427</v>
      </c>
      <c r="J963" t="s">
        <v>397</v>
      </c>
      <c r="K963" t="s">
        <v>398</v>
      </c>
      <c r="L963">
        <v>4994</v>
      </c>
      <c r="M963" t="s">
        <v>297</v>
      </c>
      <c r="N963" t="s">
        <v>298</v>
      </c>
      <c r="O963">
        <v>4994</v>
      </c>
      <c r="P963" t="s">
        <v>297</v>
      </c>
      <c r="Q963" t="s">
        <v>298</v>
      </c>
      <c r="R963" t="s">
        <v>339</v>
      </c>
      <c r="S963" s="46">
        <v>5968.5</v>
      </c>
      <c r="U963" s="46">
        <v>25</v>
      </c>
      <c r="IF963">
        <v>4994</v>
      </c>
      <c r="IG963" t="s">
        <v>297</v>
      </c>
      <c r="IH963" t="s">
        <v>293</v>
      </c>
      <c r="IK963">
        <v>-2</v>
      </c>
      <c r="IL963" t="s">
        <v>279</v>
      </c>
      <c r="IM963" t="s">
        <v>280</v>
      </c>
      <c r="IN963" t="s">
        <v>666</v>
      </c>
      <c r="IP963" t="s">
        <v>671</v>
      </c>
    </row>
    <row r="964" spans="1:250" x14ac:dyDescent="0.25">
      <c r="A964">
        <v>44771</v>
      </c>
      <c r="B964">
        <v>-890804480</v>
      </c>
      <c r="C964">
        <v>1837</v>
      </c>
      <c r="D964" t="s">
        <v>273</v>
      </c>
      <c r="E964" t="s">
        <v>274</v>
      </c>
      <c r="F964">
        <v>7057</v>
      </c>
      <c r="G964" t="s">
        <v>291</v>
      </c>
      <c r="H964" t="s">
        <v>292</v>
      </c>
      <c r="I964">
        <v>424</v>
      </c>
      <c r="J964" t="s">
        <v>399</v>
      </c>
      <c r="K964" t="s">
        <v>400</v>
      </c>
      <c r="L964">
        <v>4994</v>
      </c>
      <c r="M964" t="s">
        <v>297</v>
      </c>
      <c r="N964" t="s">
        <v>298</v>
      </c>
      <c r="O964">
        <v>4994</v>
      </c>
      <c r="P964" t="s">
        <v>297</v>
      </c>
      <c r="Q964" t="s">
        <v>298</v>
      </c>
      <c r="R964" t="s">
        <v>339</v>
      </c>
      <c r="S964" s="46">
        <v>2194.62</v>
      </c>
      <c r="U964" s="46">
        <v>25</v>
      </c>
      <c r="IF964">
        <v>4994</v>
      </c>
      <c r="IG964" t="s">
        <v>297</v>
      </c>
      <c r="IH964" t="s">
        <v>293</v>
      </c>
      <c r="IK964">
        <v>-2</v>
      </c>
      <c r="IL964" t="s">
        <v>279</v>
      </c>
      <c r="IM964" t="s">
        <v>280</v>
      </c>
      <c r="IN964" t="s">
        <v>666</v>
      </c>
      <c r="IP964" t="s">
        <v>671</v>
      </c>
    </row>
    <row r="965" spans="1:250" x14ac:dyDescent="0.25">
      <c r="A965">
        <v>44772</v>
      </c>
      <c r="B965">
        <v>-890804480</v>
      </c>
      <c r="C965">
        <v>1837</v>
      </c>
      <c r="D965" t="s">
        <v>273</v>
      </c>
      <c r="E965" t="s">
        <v>274</v>
      </c>
      <c r="F965">
        <v>7057</v>
      </c>
      <c r="G965" t="s">
        <v>291</v>
      </c>
      <c r="H965" t="s">
        <v>292</v>
      </c>
      <c r="I965">
        <v>422</v>
      </c>
      <c r="J965" t="s">
        <v>401</v>
      </c>
      <c r="K965" t="s">
        <v>402</v>
      </c>
      <c r="L965">
        <v>4994</v>
      </c>
      <c r="M965" t="s">
        <v>297</v>
      </c>
      <c r="N965" t="s">
        <v>298</v>
      </c>
      <c r="O965">
        <v>4994</v>
      </c>
      <c r="P965" t="s">
        <v>297</v>
      </c>
      <c r="Q965" t="s">
        <v>298</v>
      </c>
      <c r="R965" t="s">
        <v>339</v>
      </c>
      <c r="S965" s="46">
        <v>3699.68</v>
      </c>
      <c r="U965" s="46">
        <v>25</v>
      </c>
      <c r="IF965">
        <v>4994</v>
      </c>
      <c r="IG965" t="s">
        <v>297</v>
      </c>
      <c r="IH965" t="s">
        <v>293</v>
      </c>
      <c r="IK965">
        <v>-2</v>
      </c>
      <c r="IL965" t="s">
        <v>279</v>
      </c>
      <c r="IM965" t="s">
        <v>280</v>
      </c>
      <c r="IN965" t="s">
        <v>666</v>
      </c>
      <c r="IP965" t="s">
        <v>671</v>
      </c>
    </row>
    <row r="966" spans="1:250" x14ac:dyDescent="0.25">
      <c r="A966">
        <v>44773</v>
      </c>
      <c r="B966">
        <v>-890804480</v>
      </c>
      <c r="C966">
        <v>1837</v>
      </c>
      <c r="D966" t="s">
        <v>273</v>
      </c>
      <c r="E966" t="s">
        <v>274</v>
      </c>
      <c r="F966">
        <v>7057</v>
      </c>
      <c r="G966" t="s">
        <v>291</v>
      </c>
      <c r="H966" t="s">
        <v>292</v>
      </c>
      <c r="I966">
        <v>420</v>
      </c>
      <c r="J966" t="s">
        <v>403</v>
      </c>
      <c r="K966" t="s">
        <v>404</v>
      </c>
      <c r="L966">
        <v>4994</v>
      </c>
      <c r="M966" t="s">
        <v>297</v>
      </c>
      <c r="N966" t="s">
        <v>298</v>
      </c>
      <c r="O966">
        <v>4994</v>
      </c>
      <c r="P966" t="s">
        <v>297</v>
      </c>
      <c r="Q966" t="s">
        <v>298</v>
      </c>
      <c r="R966" t="s">
        <v>339</v>
      </c>
      <c r="S966" s="46">
        <v>2386.96</v>
      </c>
      <c r="U966" s="46">
        <v>25</v>
      </c>
      <c r="IF966">
        <v>4994</v>
      </c>
      <c r="IG966" t="s">
        <v>297</v>
      </c>
      <c r="IH966" t="s">
        <v>293</v>
      </c>
      <c r="IK966">
        <v>-2</v>
      </c>
      <c r="IL966" t="s">
        <v>279</v>
      </c>
      <c r="IM966" t="s">
        <v>280</v>
      </c>
      <c r="IN966" t="s">
        <v>666</v>
      </c>
      <c r="IP966" t="s">
        <v>671</v>
      </c>
    </row>
    <row r="967" spans="1:250" x14ac:dyDescent="0.25">
      <c r="A967">
        <v>44774</v>
      </c>
      <c r="B967">
        <v>-890804480</v>
      </c>
      <c r="C967">
        <v>1837</v>
      </c>
      <c r="D967" t="s">
        <v>273</v>
      </c>
      <c r="E967" t="s">
        <v>274</v>
      </c>
      <c r="F967">
        <v>7057</v>
      </c>
      <c r="G967" t="s">
        <v>291</v>
      </c>
      <c r="H967" t="s">
        <v>292</v>
      </c>
      <c r="I967">
        <v>437</v>
      </c>
      <c r="J967" t="s">
        <v>658</v>
      </c>
      <c r="K967" t="s">
        <v>659</v>
      </c>
      <c r="L967">
        <v>4994</v>
      </c>
      <c r="M967" t="s">
        <v>297</v>
      </c>
      <c r="N967" t="s">
        <v>298</v>
      </c>
      <c r="O967">
        <v>4994</v>
      </c>
      <c r="P967" t="s">
        <v>297</v>
      </c>
      <c r="Q967" t="s">
        <v>298</v>
      </c>
      <c r="R967" t="s">
        <v>339</v>
      </c>
      <c r="S967" s="46">
        <v>1604.18</v>
      </c>
      <c r="U967" s="46">
        <v>25</v>
      </c>
      <c r="IF967">
        <v>4994</v>
      </c>
      <c r="IG967" t="s">
        <v>297</v>
      </c>
      <c r="IH967" t="s">
        <v>293</v>
      </c>
      <c r="IK967">
        <v>-2</v>
      </c>
      <c r="IL967" t="s">
        <v>279</v>
      </c>
      <c r="IM967" t="s">
        <v>280</v>
      </c>
      <c r="IN967" t="s">
        <v>666</v>
      </c>
      <c r="IP967" t="s">
        <v>671</v>
      </c>
    </row>
    <row r="968" spans="1:250" x14ac:dyDescent="0.25">
      <c r="A968">
        <v>44775</v>
      </c>
      <c r="B968">
        <v>-890804480</v>
      </c>
      <c r="C968">
        <v>1837</v>
      </c>
      <c r="D968" t="s">
        <v>273</v>
      </c>
      <c r="E968" t="s">
        <v>274</v>
      </c>
      <c r="F968">
        <v>5062</v>
      </c>
      <c r="G968" t="s">
        <v>295</v>
      </c>
      <c r="H968" t="s">
        <v>296</v>
      </c>
      <c r="I968">
        <v>437</v>
      </c>
      <c r="J968" t="s">
        <v>658</v>
      </c>
      <c r="K968" t="s">
        <v>659</v>
      </c>
      <c r="L968">
        <v>4994</v>
      </c>
      <c r="M968" t="s">
        <v>297</v>
      </c>
      <c r="N968" t="s">
        <v>298</v>
      </c>
      <c r="O968">
        <v>4994</v>
      </c>
      <c r="P968" t="s">
        <v>297</v>
      </c>
      <c r="Q968" t="s">
        <v>298</v>
      </c>
      <c r="R968" t="s">
        <v>339</v>
      </c>
      <c r="S968" s="46">
        <v>-25.6</v>
      </c>
      <c r="U968" s="46">
        <v>25</v>
      </c>
      <c r="IF968">
        <v>4994</v>
      </c>
      <c r="IG968" t="s">
        <v>297</v>
      </c>
      <c r="IH968" t="s">
        <v>299</v>
      </c>
      <c r="IK968">
        <v>-2</v>
      </c>
      <c r="IL968" t="s">
        <v>279</v>
      </c>
      <c r="IM968" t="s">
        <v>280</v>
      </c>
      <c r="IN968" t="s">
        <v>669</v>
      </c>
      <c r="IP968" t="s">
        <v>670</v>
      </c>
    </row>
    <row r="969" spans="1:250" x14ac:dyDescent="0.25">
      <c r="A969">
        <v>44776</v>
      </c>
      <c r="B969">
        <v>-890804480</v>
      </c>
      <c r="C969">
        <v>1837</v>
      </c>
      <c r="D969" t="s">
        <v>273</v>
      </c>
      <c r="E969" t="s">
        <v>274</v>
      </c>
      <c r="F969">
        <v>5062</v>
      </c>
      <c r="G969" t="s">
        <v>295</v>
      </c>
      <c r="H969" t="s">
        <v>296</v>
      </c>
      <c r="I969">
        <v>436</v>
      </c>
      <c r="J969" t="s">
        <v>656</v>
      </c>
      <c r="K969" t="s">
        <v>657</v>
      </c>
      <c r="L969">
        <v>4994</v>
      </c>
      <c r="M969" t="s">
        <v>297</v>
      </c>
      <c r="N969" t="s">
        <v>298</v>
      </c>
      <c r="O969">
        <v>4994</v>
      </c>
      <c r="P969" t="s">
        <v>297</v>
      </c>
      <c r="Q969" t="s">
        <v>298</v>
      </c>
      <c r="R969" t="s">
        <v>339</v>
      </c>
      <c r="S969" s="46">
        <v>267.61</v>
      </c>
      <c r="U969" s="46">
        <v>25</v>
      </c>
      <c r="IF969">
        <v>4994</v>
      </c>
      <c r="IG969" t="s">
        <v>297</v>
      </c>
      <c r="IH969" t="s">
        <v>299</v>
      </c>
      <c r="IK969">
        <v>-2</v>
      </c>
      <c r="IL969" t="s">
        <v>279</v>
      </c>
      <c r="IM969" t="s">
        <v>280</v>
      </c>
      <c r="IN969" t="s">
        <v>669</v>
      </c>
      <c r="IP969" t="s">
        <v>670</v>
      </c>
    </row>
    <row r="970" spans="1:250" x14ac:dyDescent="0.25">
      <c r="A970">
        <v>44777</v>
      </c>
      <c r="B970">
        <v>-890804480</v>
      </c>
      <c r="C970">
        <v>1837</v>
      </c>
      <c r="D970" t="s">
        <v>273</v>
      </c>
      <c r="E970" t="s">
        <v>274</v>
      </c>
      <c r="F970">
        <v>5062</v>
      </c>
      <c r="G970" t="s">
        <v>295</v>
      </c>
      <c r="H970" t="s">
        <v>296</v>
      </c>
      <c r="I970">
        <v>435</v>
      </c>
      <c r="J970" t="s">
        <v>491</v>
      </c>
      <c r="K970" t="s">
        <v>492</v>
      </c>
      <c r="L970">
        <v>4994</v>
      </c>
      <c r="M970" t="s">
        <v>297</v>
      </c>
      <c r="N970" t="s">
        <v>298</v>
      </c>
      <c r="O970">
        <v>4994</v>
      </c>
      <c r="P970" t="s">
        <v>297</v>
      </c>
      <c r="Q970" t="s">
        <v>298</v>
      </c>
      <c r="R970" t="s">
        <v>339</v>
      </c>
      <c r="S970" s="46">
        <v>578.61</v>
      </c>
      <c r="U970" s="46">
        <v>25</v>
      </c>
      <c r="IF970">
        <v>4994</v>
      </c>
      <c r="IG970" t="s">
        <v>297</v>
      </c>
      <c r="IH970" t="s">
        <v>299</v>
      </c>
      <c r="IK970">
        <v>-2</v>
      </c>
      <c r="IL970" t="s">
        <v>279</v>
      </c>
      <c r="IM970" t="s">
        <v>280</v>
      </c>
      <c r="IN970" t="s">
        <v>669</v>
      </c>
      <c r="IP970" t="s">
        <v>670</v>
      </c>
    </row>
    <row r="971" spans="1:250" x14ac:dyDescent="0.25">
      <c r="A971">
        <v>44778</v>
      </c>
      <c r="B971">
        <v>-890804480</v>
      </c>
      <c r="C971">
        <v>1837</v>
      </c>
      <c r="D971" t="s">
        <v>273</v>
      </c>
      <c r="E971" t="s">
        <v>274</v>
      </c>
      <c r="F971">
        <v>5062</v>
      </c>
      <c r="G971" t="s">
        <v>295</v>
      </c>
      <c r="H971" t="s">
        <v>296</v>
      </c>
      <c r="I971">
        <v>431</v>
      </c>
      <c r="J971" t="s">
        <v>493</v>
      </c>
      <c r="K971" t="s">
        <v>494</v>
      </c>
      <c r="L971">
        <v>4994</v>
      </c>
      <c r="M971" t="s">
        <v>297</v>
      </c>
      <c r="N971" t="s">
        <v>298</v>
      </c>
      <c r="O971">
        <v>4994</v>
      </c>
      <c r="P971" t="s">
        <v>297</v>
      </c>
      <c r="Q971" t="s">
        <v>298</v>
      </c>
      <c r="R971" t="s">
        <v>339</v>
      </c>
      <c r="S971" s="46">
        <v>37.94</v>
      </c>
      <c r="U971" s="46">
        <v>25</v>
      </c>
      <c r="IF971">
        <v>4994</v>
      </c>
      <c r="IG971" t="s">
        <v>297</v>
      </c>
      <c r="IH971" t="s">
        <v>299</v>
      </c>
      <c r="IK971">
        <v>-2</v>
      </c>
      <c r="IL971" t="s">
        <v>279</v>
      </c>
      <c r="IM971" t="s">
        <v>280</v>
      </c>
      <c r="IN971" t="s">
        <v>669</v>
      </c>
      <c r="IP971" t="s">
        <v>670</v>
      </c>
    </row>
    <row r="972" spans="1:250" x14ac:dyDescent="0.25">
      <c r="A972">
        <v>44779</v>
      </c>
      <c r="B972">
        <v>-890804480</v>
      </c>
      <c r="C972">
        <v>1837</v>
      </c>
      <c r="D972" t="s">
        <v>273</v>
      </c>
      <c r="E972" t="s">
        <v>274</v>
      </c>
      <c r="F972">
        <v>5062</v>
      </c>
      <c r="G972" t="s">
        <v>295</v>
      </c>
      <c r="H972" t="s">
        <v>296</v>
      </c>
      <c r="I972">
        <v>429</v>
      </c>
      <c r="J972" t="s">
        <v>395</v>
      </c>
      <c r="K972" t="s">
        <v>396</v>
      </c>
      <c r="L972">
        <v>4994</v>
      </c>
      <c r="M972" t="s">
        <v>297</v>
      </c>
      <c r="N972" t="s">
        <v>298</v>
      </c>
      <c r="O972">
        <v>4994</v>
      </c>
      <c r="P972" t="s">
        <v>297</v>
      </c>
      <c r="Q972" t="s">
        <v>298</v>
      </c>
      <c r="R972" t="s">
        <v>339</v>
      </c>
      <c r="S972" s="46">
        <v>547.66999999999996</v>
      </c>
      <c r="U972" s="46">
        <v>25</v>
      </c>
      <c r="IF972">
        <v>4994</v>
      </c>
      <c r="IG972" t="s">
        <v>297</v>
      </c>
      <c r="IH972" t="s">
        <v>299</v>
      </c>
      <c r="IK972">
        <v>-2</v>
      </c>
      <c r="IL972" t="s">
        <v>279</v>
      </c>
      <c r="IM972" t="s">
        <v>280</v>
      </c>
      <c r="IN972" t="s">
        <v>669</v>
      </c>
      <c r="IP972" t="s">
        <v>670</v>
      </c>
    </row>
    <row r="973" spans="1:250" x14ac:dyDescent="0.25">
      <c r="A973">
        <v>44780</v>
      </c>
      <c r="B973">
        <v>-890804480</v>
      </c>
      <c r="C973">
        <v>1837</v>
      </c>
      <c r="D973" t="s">
        <v>273</v>
      </c>
      <c r="E973" t="s">
        <v>274</v>
      </c>
      <c r="F973">
        <v>7057</v>
      </c>
      <c r="G973" t="s">
        <v>291</v>
      </c>
      <c r="H973" t="s">
        <v>292</v>
      </c>
      <c r="I973">
        <v>431</v>
      </c>
      <c r="J973" t="s">
        <v>493</v>
      </c>
      <c r="K973" t="s">
        <v>494</v>
      </c>
      <c r="L973">
        <v>4994</v>
      </c>
      <c r="M973" t="s">
        <v>297</v>
      </c>
      <c r="N973" t="s">
        <v>298</v>
      </c>
      <c r="O973">
        <v>4994</v>
      </c>
      <c r="P973" t="s">
        <v>297</v>
      </c>
      <c r="Q973" t="s">
        <v>298</v>
      </c>
      <c r="R973" t="s">
        <v>339</v>
      </c>
      <c r="S973" s="46">
        <v>1139.31</v>
      </c>
      <c r="U973" s="46">
        <v>25</v>
      </c>
      <c r="IF973">
        <v>4994</v>
      </c>
      <c r="IG973" t="s">
        <v>297</v>
      </c>
      <c r="IH973" t="s">
        <v>293</v>
      </c>
      <c r="IK973">
        <v>-2</v>
      </c>
      <c r="IL973" t="s">
        <v>279</v>
      </c>
      <c r="IM973" t="s">
        <v>280</v>
      </c>
      <c r="IN973" t="s">
        <v>666</v>
      </c>
      <c r="IP973" t="s">
        <v>671</v>
      </c>
    </row>
    <row r="974" spans="1:250" x14ac:dyDescent="0.25">
      <c r="A974">
        <v>44781</v>
      </c>
      <c r="B974">
        <v>-890804480</v>
      </c>
      <c r="C974">
        <v>1837</v>
      </c>
      <c r="D974" t="s">
        <v>273</v>
      </c>
      <c r="E974" t="s">
        <v>274</v>
      </c>
      <c r="F974">
        <v>1848</v>
      </c>
      <c r="G974" t="s">
        <v>286</v>
      </c>
      <c r="H974" t="s">
        <v>274</v>
      </c>
      <c r="I974">
        <v>422</v>
      </c>
      <c r="J974" t="s">
        <v>401</v>
      </c>
      <c r="K974" t="s">
        <v>402</v>
      </c>
      <c r="L974">
        <v>6330</v>
      </c>
      <c r="M974" t="s">
        <v>300</v>
      </c>
      <c r="N974" t="s">
        <v>301</v>
      </c>
      <c r="O974">
        <v>6330</v>
      </c>
      <c r="P974" t="s">
        <v>300</v>
      </c>
      <c r="Q974" t="s">
        <v>301</v>
      </c>
      <c r="R974" t="s">
        <v>339</v>
      </c>
      <c r="S974" s="46">
        <v>1666.85</v>
      </c>
      <c r="U974" s="46">
        <v>25</v>
      </c>
      <c r="IF974">
        <v>6330</v>
      </c>
      <c r="IG974" t="s">
        <v>300</v>
      </c>
      <c r="IH974" t="s">
        <v>288</v>
      </c>
      <c r="IK974">
        <v>-2</v>
      </c>
      <c r="IL974" t="s">
        <v>279</v>
      </c>
      <c r="IM974" t="s">
        <v>280</v>
      </c>
      <c r="IN974" t="s">
        <v>654</v>
      </c>
      <c r="IP974" t="s">
        <v>672</v>
      </c>
    </row>
    <row r="975" spans="1:250" x14ac:dyDescent="0.25">
      <c r="A975">
        <v>44782</v>
      </c>
      <c r="B975">
        <v>-890804480</v>
      </c>
      <c r="C975">
        <v>1837</v>
      </c>
      <c r="D975" t="s">
        <v>273</v>
      </c>
      <c r="E975" t="s">
        <v>274</v>
      </c>
      <c r="F975">
        <v>1848</v>
      </c>
      <c r="G975" t="s">
        <v>286</v>
      </c>
      <c r="H975" t="s">
        <v>274</v>
      </c>
      <c r="I975">
        <v>420</v>
      </c>
      <c r="J975" t="s">
        <v>403</v>
      </c>
      <c r="K975" t="s">
        <v>404</v>
      </c>
      <c r="L975">
        <v>6330</v>
      </c>
      <c r="M975" t="s">
        <v>300</v>
      </c>
      <c r="N975" t="s">
        <v>301</v>
      </c>
      <c r="O975">
        <v>6330</v>
      </c>
      <c r="P975" t="s">
        <v>300</v>
      </c>
      <c r="Q975" t="s">
        <v>301</v>
      </c>
      <c r="R975" t="s">
        <v>339</v>
      </c>
      <c r="S975" s="46">
        <v>712.66</v>
      </c>
      <c r="U975" s="46">
        <v>25</v>
      </c>
      <c r="IF975">
        <v>6330</v>
      </c>
      <c r="IG975" t="s">
        <v>300</v>
      </c>
      <c r="IH975" t="s">
        <v>288</v>
      </c>
      <c r="IK975">
        <v>-2</v>
      </c>
      <c r="IL975" t="s">
        <v>279</v>
      </c>
      <c r="IM975" t="s">
        <v>280</v>
      </c>
      <c r="IN975" t="s">
        <v>654</v>
      </c>
      <c r="IP975" t="s">
        <v>672</v>
      </c>
    </row>
    <row r="976" spans="1:250" x14ac:dyDescent="0.25">
      <c r="A976">
        <v>44783</v>
      </c>
      <c r="B976">
        <v>-890804480</v>
      </c>
      <c r="C976">
        <v>1837</v>
      </c>
      <c r="D976" t="s">
        <v>273</v>
      </c>
      <c r="E976" t="s">
        <v>274</v>
      </c>
      <c r="F976">
        <v>1848</v>
      </c>
      <c r="G976" t="s">
        <v>286</v>
      </c>
      <c r="H976" t="s">
        <v>274</v>
      </c>
      <c r="I976">
        <v>411</v>
      </c>
      <c r="J976" t="s">
        <v>393</v>
      </c>
      <c r="K976" t="s">
        <v>394</v>
      </c>
      <c r="L976">
        <v>6330</v>
      </c>
      <c r="M976" t="s">
        <v>300</v>
      </c>
      <c r="N976" t="s">
        <v>301</v>
      </c>
      <c r="O976">
        <v>6330</v>
      </c>
      <c r="P976" t="s">
        <v>300</v>
      </c>
      <c r="Q976" t="s">
        <v>301</v>
      </c>
      <c r="R976" t="s">
        <v>339</v>
      </c>
      <c r="S976" s="46">
        <v>724.69</v>
      </c>
      <c r="U976" s="46">
        <v>25</v>
      </c>
      <c r="IF976">
        <v>6330</v>
      </c>
      <c r="IG976" t="s">
        <v>300</v>
      </c>
      <c r="IH976" t="s">
        <v>288</v>
      </c>
      <c r="IK976">
        <v>-2</v>
      </c>
      <c r="IL976" t="s">
        <v>279</v>
      </c>
      <c r="IM976" t="s">
        <v>280</v>
      </c>
      <c r="IN976" t="s">
        <v>654</v>
      </c>
      <c r="IP976" t="s">
        <v>672</v>
      </c>
    </row>
    <row r="977" spans="1:250" x14ac:dyDescent="0.25">
      <c r="A977">
        <v>44784</v>
      </c>
      <c r="B977">
        <v>-890804480</v>
      </c>
      <c r="C977">
        <v>1837</v>
      </c>
      <c r="D977" t="s">
        <v>273</v>
      </c>
      <c r="E977" t="s">
        <v>274</v>
      </c>
      <c r="F977">
        <v>1848</v>
      </c>
      <c r="G977" t="s">
        <v>286</v>
      </c>
      <c r="H977" t="s">
        <v>274</v>
      </c>
      <c r="I977">
        <v>427</v>
      </c>
      <c r="J977" t="s">
        <v>397</v>
      </c>
      <c r="K977" t="s">
        <v>398</v>
      </c>
      <c r="L977">
        <v>6330</v>
      </c>
      <c r="M977" t="s">
        <v>300</v>
      </c>
      <c r="N977" t="s">
        <v>301</v>
      </c>
      <c r="O977">
        <v>6330</v>
      </c>
      <c r="P977" t="s">
        <v>300</v>
      </c>
      <c r="Q977" t="s">
        <v>301</v>
      </c>
      <c r="R977" t="s">
        <v>339</v>
      </c>
      <c r="S977" s="46">
        <v>0</v>
      </c>
      <c r="U977" s="46">
        <v>25</v>
      </c>
      <c r="IF977">
        <v>6330</v>
      </c>
      <c r="IG977" t="s">
        <v>300</v>
      </c>
      <c r="IH977" t="s">
        <v>288</v>
      </c>
      <c r="IK977">
        <v>-2</v>
      </c>
      <c r="IL977" t="s">
        <v>279</v>
      </c>
      <c r="IM977" t="s">
        <v>280</v>
      </c>
      <c r="IN977" t="s">
        <v>654</v>
      </c>
      <c r="IP977" t="s">
        <v>672</v>
      </c>
    </row>
    <row r="978" spans="1:250" x14ac:dyDescent="0.25">
      <c r="A978">
        <v>44785</v>
      </c>
      <c r="B978">
        <v>-890804480</v>
      </c>
      <c r="C978">
        <v>1837</v>
      </c>
      <c r="D978" t="s">
        <v>273</v>
      </c>
      <c r="E978" t="s">
        <v>274</v>
      </c>
      <c r="F978">
        <v>1848</v>
      </c>
      <c r="G978" t="s">
        <v>286</v>
      </c>
      <c r="H978" t="s">
        <v>274</v>
      </c>
      <c r="I978">
        <v>424</v>
      </c>
      <c r="J978" t="s">
        <v>399</v>
      </c>
      <c r="K978" t="s">
        <v>400</v>
      </c>
      <c r="L978">
        <v>6330</v>
      </c>
      <c r="M978" t="s">
        <v>300</v>
      </c>
      <c r="N978" t="s">
        <v>301</v>
      </c>
      <c r="O978">
        <v>6330</v>
      </c>
      <c r="P978" t="s">
        <v>300</v>
      </c>
      <c r="Q978" t="s">
        <v>301</v>
      </c>
      <c r="R978" t="s">
        <v>339</v>
      </c>
      <c r="S978" s="46">
        <v>444.55</v>
      </c>
      <c r="U978" s="46">
        <v>25</v>
      </c>
      <c r="IF978">
        <v>6330</v>
      </c>
      <c r="IG978" t="s">
        <v>300</v>
      </c>
      <c r="IH978" t="s">
        <v>288</v>
      </c>
      <c r="IK978">
        <v>-2</v>
      </c>
      <c r="IL978" t="s">
        <v>279</v>
      </c>
      <c r="IM978" t="s">
        <v>280</v>
      </c>
      <c r="IN978" t="s">
        <v>654</v>
      </c>
      <c r="IP978" t="s">
        <v>672</v>
      </c>
    </row>
    <row r="979" spans="1:250" x14ac:dyDescent="0.25">
      <c r="A979">
        <v>44786</v>
      </c>
      <c r="B979">
        <v>-890804480</v>
      </c>
      <c r="C979">
        <v>1837</v>
      </c>
      <c r="D979" t="s">
        <v>273</v>
      </c>
      <c r="E979" t="s">
        <v>274</v>
      </c>
      <c r="F979">
        <v>7057</v>
      </c>
      <c r="G979" t="s">
        <v>291</v>
      </c>
      <c r="H979" t="s">
        <v>292</v>
      </c>
      <c r="I979">
        <v>424</v>
      </c>
      <c r="J979" t="s">
        <v>399</v>
      </c>
      <c r="K979" t="s">
        <v>400</v>
      </c>
      <c r="L979">
        <v>7087</v>
      </c>
      <c r="M979" t="s">
        <v>302</v>
      </c>
      <c r="N979" t="s">
        <v>303</v>
      </c>
      <c r="O979">
        <v>7087</v>
      </c>
      <c r="P979" t="s">
        <v>302</v>
      </c>
      <c r="Q979" t="s">
        <v>303</v>
      </c>
      <c r="R979" t="s">
        <v>339</v>
      </c>
      <c r="S979" s="46">
        <v>4416.33</v>
      </c>
      <c r="U979" s="46">
        <v>25</v>
      </c>
      <c r="IF979">
        <v>7087</v>
      </c>
      <c r="IG979" t="s">
        <v>302</v>
      </c>
      <c r="IH979" t="s">
        <v>293</v>
      </c>
      <c r="IK979">
        <v>-2</v>
      </c>
      <c r="IL979" t="s">
        <v>279</v>
      </c>
      <c r="IM979" t="s">
        <v>280</v>
      </c>
      <c r="IN979" t="s">
        <v>666</v>
      </c>
      <c r="IP979" t="s">
        <v>673</v>
      </c>
    </row>
    <row r="980" spans="1:250" x14ac:dyDescent="0.25">
      <c r="A980">
        <v>44787</v>
      </c>
      <c r="B980">
        <v>-890804480</v>
      </c>
      <c r="C980">
        <v>1837</v>
      </c>
      <c r="D980" t="s">
        <v>273</v>
      </c>
      <c r="E980" t="s">
        <v>274</v>
      </c>
      <c r="F980">
        <v>7057</v>
      </c>
      <c r="G980" t="s">
        <v>291</v>
      </c>
      <c r="H980" t="s">
        <v>292</v>
      </c>
      <c r="I980">
        <v>422</v>
      </c>
      <c r="J980" t="s">
        <v>401</v>
      </c>
      <c r="K980" t="s">
        <v>402</v>
      </c>
      <c r="L980">
        <v>7087</v>
      </c>
      <c r="M980" t="s">
        <v>302</v>
      </c>
      <c r="N980" t="s">
        <v>303</v>
      </c>
      <c r="O980">
        <v>7087</v>
      </c>
      <c r="P980" t="s">
        <v>302</v>
      </c>
      <c r="Q980" t="s">
        <v>303</v>
      </c>
      <c r="R980" t="s">
        <v>339</v>
      </c>
      <c r="S980" s="46">
        <v>7445.03</v>
      </c>
      <c r="U980" s="46">
        <v>25</v>
      </c>
      <c r="IF980">
        <v>7087</v>
      </c>
      <c r="IG980" t="s">
        <v>302</v>
      </c>
      <c r="IH980" t="s">
        <v>293</v>
      </c>
      <c r="IK980">
        <v>-2</v>
      </c>
      <c r="IL980" t="s">
        <v>279</v>
      </c>
      <c r="IM980" t="s">
        <v>280</v>
      </c>
      <c r="IN980" t="s">
        <v>666</v>
      </c>
      <c r="IP980" t="s">
        <v>673</v>
      </c>
    </row>
    <row r="981" spans="1:250" x14ac:dyDescent="0.25">
      <c r="A981">
        <v>44788</v>
      </c>
      <c r="B981">
        <v>-890804480</v>
      </c>
      <c r="C981">
        <v>1837</v>
      </c>
      <c r="D981" t="s">
        <v>273</v>
      </c>
      <c r="E981" t="s">
        <v>274</v>
      </c>
      <c r="F981">
        <v>7057</v>
      </c>
      <c r="G981" t="s">
        <v>291</v>
      </c>
      <c r="H981" t="s">
        <v>292</v>
      </c>
      <c r="I981">
        <v>420</v>
      </c>
      <c r="J981" t="s">
        <v>403</v>
      </c>
      <c r="K981" t="s">
        <v>404</v>
      </c>
      <c r="L981">
        <v>7087</v>
      </c>
      <c r="M981" t="s">
        <v>302</v>
      </c>
      <c r="N981" t="s">
        <v>303</v>
      </c>
      <c r="O981">
        <v>7087</v>
      </c>
      <c r="P981" t="s">
        <v>302</v>
      </c>
      <c r="Q981" t="s">
        <v>303</v>
      </c>
      <c r="R981" t="s">
        <v>339</v>
      </c>
      <c r="S981" s="46">
        <v>4803.3900000000003</v>
      </c>
      <c r="U981" s="46">
        <v>25</v>
      </c>
      <c r="IF981">
        <v>7087</v>
      </c>
      <c r="IG981" t="s">
        <v>302</v>
      </c>
      <c r="IH981" t="s">
        <v>293</v>
      </c>
      <c r="IK981">
        <v>-2</v>
      </c>
      <c r="IL981" t="s">
        <v>279</v>
      </c>
      <c r="IM981" t="s">
        <v>280</v>
      </c>
      <c r="IN981" t="s">
        <v>666</v>
      </c>
      <c r="IP981" t="s">
        <v>673</v>
      </c>
    </row>
    <row r="982" spans="1:250" x14ac:dyDescent="0.25">
      <c r="A982">
        <v>44789</v>
      </c>
      <c r="B982">
        <v>-890804480</v>
      </c>
      <c r="C982">
        <v>1837</v>
      </c>
      <c r="D982" t="s">
        <v>273</v>
      </c>
      <c r="E982" t="s">
        <v>274</v>
      </c>
      <c r="F982">
        <v>7057</v>
      </c>
      <c r="G982" t="s">
        <v>291</v>
      </c>
      <c r="H982" t="s">
        <v>292</v>
      </c>
      <c r="I982">
        <v>411</v>
      </c>
      <c r="J982" t="s">
        <v>393</v>
      </c>
      <c r="K982" t="s">
        <v>394</v>
      </c>
      <c r="L982">
        <v>7087</v>
      </c>
      <c r="M982" t="s">
        <v>302</v>
      </c>
      <c r="N982" t="s">
        <v>303</v>
      </c>
      <c r="O982">
        <v>7087</v>
      </c>
      <c r="P982" t="s">
        <v>302</v>
      </c>
      <c r="Q982" t="s">
        <v>303</v>
      </c>
      <c r="R982" t="s">
        <v>339</v>
      </c>
      <c r="S982" s="46">
        <v>1284.3189</v>
      </c>
      <c r="U982" s="46">
        <v>25</v>
      </c>
      <c r="IF982">
        <v>7087</v>
      </c>
      <c r="IG982" t="s">
        <v>302</v>
      </c>
      <c r="IH982" t="s">
        <v>293</v>
      </c>
      <c r="IK982">
        <v>-2</v>
      </c>
      <c r="IL982" t="s">
        <v>279</v>
      </c>
      <c r="IM982" t="s">
        <v>280</v>
      </c>
      <c r="IN982" t="s">
        <v>666</v>
      </c>
      <c r="IP982" t="s">
        <v>673</v>
      </c>
    </row>
    <row r="983" spans="1:250" x14ac:dyDescent="0.25">
      <c r="A983">
        <v>44790</v>
      </c>
      <c r="B983">
        <v>-890804480</v>
      </c>
      <c r="C983">
        <v>1837</v>
      </c>
      <c r="D983" t="s">
        <v>273</v>
      </c>
      <c r="E983" t="s">
        <v>274</v>
      </c>
      <c r="F983">
        <v>7057</v>
      </c>
      <c r="G983" t="s">
        <v>291</v>
      </c>
      <c r="H983" t="s">
        <v>292</v>
      </c>
      <c r="I983">
        <v>437</v>
      </c>
      <c r="J983" t="s">
        <v>658</v>
      </c>
      <c r="K983" t="s">
        <v>659</v>
      </c>
      <c r="L983">
        <v>7087</v>
      </c>
      <c r="M983" t="s">
        <v>302</v>
      </c>
      <c r="N983" t="s">
        <v>303</v>
      </c>
      <c r="O983">
        <v>7087</v>
      </c>
      <c r="P983" t="s">
        <v>302</v>
      </c>
      <c r="Q983" t="s">
        <v>303</v>
      </c>
      <c r="R983" t="s">
        <v>339</v>
      </c>
      <c r="S983" s="46">
        <v>6518.39</v>
      </c>
      <c r="U983" s="46">
        <v>25</v>
      </c>
      <c r="IF983">
        <v>7087</v>
      </c>
      <c r="IG983" t="s">
        <v>302</v>
      </c>
      <c r="IH983" t="s">
        <v>293</v>
      </c>
      <c r="IK983">
        <v>-2</v>
      </c>
      <c r="IL983" t="s">
        <v>279</v>
      </c>
      <c r="IM983" t="s">
        <v>280</v>
      </c>
      <c r="IN983" t="s">
        <v>666</v>
      </c>
      <c r="IP983" t="s">
        <v>673</v>
      </c>
    </row>
    <row r="984" spans="1:250" x14ac:dyDescent="0.25">
      <c r="A984">
        <v>44791</v>
      </c>
      <c r="B984">
        <v>-890804480</v>
      </c>
      <c r="C984">
        <v>1837</v>
      </c>
      <c r="D984" t="s">
        <v>273</v>
      </c>
      <c r="E984" t="s">
        <v>274</v>
      </c>
      <c r="F984">
        <v>7057</v>
      </c>
      <c r="G984" t="s">
        <v>291</v>
      </c>
      <c r="H984" t="s">
        <v>292</v>
      </c>
      <c r="I984">
        <v>436</v>
      </c>
      <c r="J984" t="s">
        <v>656</v>
      </c>
      <c r="K984" t="s">
        <v>657</v>
      </c>
      <c r="L984">
        <v>7087</v>
      </c>
      <c r="M984" t="s">
        <v>302</v>
      </c>
      <c r="N984" t="s">
        <v>303</v>
      </c>
      <c r="O984">
        <v>7087</v>
      </c>
      <c r="P984" t="s">
        <v>302</v>
      </c>
      <c r="Q984" t="s">
        <v>303</v>
      </c>
      <c r="R984" t="s">
        <v>339</v>
      </c>
      <c r="S984" s="46">
        <v>4424.8500000000004</v>
      </c>
      <c r="U984" s="46">
        <v>25</v>
      </c>
      <c r="IF984">
        <v>7087</v>
      </c>
      <c r="IG984" t="s">
        <v>302</v>
      </c>
      <c r="IH984" t="s">
        <v>293</v>
      </c>
      <c r="IK984">
        <v>-2</v>
      </c>
      <c r="IL984" t="s">
        <v>279</v>
      </c>
      <c r="IM984" t="s">
        <v>280</v>
      </c>
      <c r="IN984" t="s">
        <v>666</v>
      </c>
      <c r="IP984" t="s">
        <v>673</v>
      </c>
    </row>
    <row r="985" spans="1:250" x14ac:dyDescent="0.25">
      <c r="A985">
        <v>44792</v>
      </c>
      <c r="B985">
        <v>-890804480</v>
      </c>
      <c r="C985">
        <v>1837</v>
      </c>
      <c r="D985" t="s">
        <v>273</v>
      </c>
      <c r="E985" t="s">
        <v>274</v>
      </c>
      <c r="F985">
        <v>7057</v>
      </c>
      <c r="G985" t="s">
        <v>291</v>
      </c>
      <c r="H985" t="s">
        <v>292</v>
      </c>
      <c r="I985">
        <v>435</v>
      </c>
      <c r="J985" t="s">
        <v>491</v>
      </c>
      <c r="K985" t="s">
        <v>492</v>
      </c>
      <c r="L985">
        <v>7087</v>
      </c>
      <c r="M985" t="s">
        <v>302</v>
      </c>
      <c r="N985" t="s">
        <v>303</v>
      </c>
      <c r="O985">
        <v>7087</v>
      </c>
      <c r="P985" t="s">
        <v>302</v>
      </c>
      <c r="Q985" t="s">
        <v>303</v>
      </c>
      <c r="R985" t="s">
        <v>339</v>
      </c>
      <c r="S985" s="46">
        <v>3701.06</v>
      </c>
      <c r="U985" s="46">
        <v>25</v>
      </c>
      <c r="IF985">
        <v>7087</v>
      </c>
      <c r="IG985" t="s">
        <v>302</v>
      </c>
      <c r="IH985" t="s">
        <v>293</v>
      </c>
      <c r="IK985">
        <v>-2</v>
      </c>
      <c r="IL985" t="s">
        <v>279</v>
      </c>
      <c r="IM985" t="s">
        <v>280</v>
      </c>
      <c r="IN985" t="s">
        <v>666</v>
      </c>
      <c r="IP985" t="s">
        <v>673</v>
      </c>
    </row>
    <row r="986" spans="1:250" x14ac:dyDescent="0.25">
      <c r="A986">
        <v>44793</v>
      </c>
      <c r="B986">
        <v>-890804480</v>
      </c>
      <c r="C986">
        <v>1837</v>
      </c>
      <c r="D986" t="s">
        <v>273</v>
      </c>
      <c r="E986" t="s">
        <v>274</v>
      </c>
      <c r="F986">
        <v>7057</v>
      </c>
      <c r="G986" t="s">
        <v>291</v>
      </c>
      <c r="H986" t="s">
        <v>292</v>
      </c>
      <c r="I986">
        <v>431</v>
      </c>
      <c r="J986" t="s">
        <v>493</v>
      </c>
      <c r="K986" t="s">
        <v>494</v>
      </c>
      <c r="L986">
        <v>7087</v>
      </c>
      <c r="M986" t="s">
        <v>302</v>
      </c>
      <c r="N986" t="s">
        <v>303</v>
      </c>
      <c r="O986">
        <v>7087</v>
      </c>
      <c r="P986" t="s">
        <v>302</v>
      </c>
      <c r="Q986" t="s">
        <v>303</v>
      </c>
      <c r="R986" t="s">
        <v>339</v>
      </c>
      <c r="S986" s="46">
        <v>2292.69</v>
      </c>
      <c r="U986" s="46">
        <v>25</v>
      </c>
      <c r="IF986">
        <v>7087</v>
      </c>
      <c r="IG986" t="s">
        <v>302</v>
      </c>
      <c r="IH986" t="s">
        <v>293</v>
      </c>
      <c r="IK986">
        <v>-2</v>
      </c>
      <c r="IL986" t="s">
        <v>279</v>
      </c>
      <c r="IM986" t="s">
        <v>280</v>
      </c>
      <c r="IN986" t="s">
        <v>666</v>
      </c>
      <c r="IP986" t="s">
        <v>673</v>
      </c>
    </row>
    <row r="987" spans="1:250" x14ac:dyDescent="0.25">
      <c r="A987">
        <v>44794</v>
      </c>
      <c r="B987">
        <v>-890804480</v>
      </c>
      <c r="C987">
        <v>1837</v>
      </c>
      <c r="D987" t="s">
        <v>273</v>
      </c>
      <c r="E987" t="s">
        <v>274</v>
      </c>
      <c r="F987">
        <v>7057</v>
      </c>
      <c r="G987" t="s">
        <v>291</v>
      </c>
      <c r="H987" t="s">
        <v>292</v>
      </c>
      <c r="I987">
        <v>429</v>
      </c>
      <c r="J987" t="s">
        <v>395</v>
      </c>
      <c r="K987" t="s">
        <v>396</v>
      </c>
      <c r="L987">
        <v>7087</v>
      </c>
      <c r="M987" t="s">
        <v>302</v>
      </c>
      <c r="N987" t="s">
        <v>303</v>
      </c>
      <c r="O987">
        <v>7087</v>
      </c>
      <c r="P987" t="s">
        <v>302</v>
      </c>
      <c r="Q987" t="s">
        <v>303</v>
      </c>
      <c r="R987" t="s">
        <v>339</v>
      </c>
      <c r="S987" s="46">
        <v>10542.11</v>
      </c>
      <c r="U987" s="46">
        <v>25</v>
      </c>
      <c r="IF987">
        <v>7087</v>
      </c>
      <c r="IG987" t="s">
        <v>302</v>
      </c>
      <c r="IH987" t="s">
        <v>293</v>
      </c>
      <c r="IK987">
        <v>-2</v>
      </c>
      <c r="IL987" t="s">
        <v>279</v>
      </c>
      <c r="IM987" t="s">
        <v>280</v>
      </c>
      <c r="IN987" t="s">
        <v>666</v>
      </c>
      <c r="IP987" t="s">
        <v>673</v>
      </c>
    </row>
    <row r="988" spans="1:250" x14ac:dyDescent="0.25">
      <c r="A988">
        <v>44795</v>
      </c>
      <c r="B988">
        <v>-890804480</v>
      </c>
      <c r="C988">
        <v>1837</v>
      </c>
      <c r="D988" t="s">
        <v>273</v>
      </c>
      <c r="E988" t="s">
        <v>274</v>
      </c>
      <c r="F988">
        <v>7057</v>
      </c>
      <c r="G988" t="s">
        <v>291</v>
      </c>
      <c r="H988" t="s">
        <v>292</v>
      </c>
      <c r="I988">
        <v>427</v>
      </c>
      <c r="J988" t="s">
        <v>397</v>
      </c>
      <c r="K988" t="s">
        <v>398</v>
      </c>
      <c r="L988">
        <v>7087</v>
      </c>
      <c r="M988" t="s">
        <v>302</v>
      </c>
      <c r="N988" t="s">
        <v>303</v>
      </c>
      <c r="O988">
        <v>7087</v>
      </c>
      <c r="P988" t="s">
        <v>302</v>
      </c>
      <c r="Q988" t="s">
        <v>303</v>
      </c>
      <c r="R988" t="s">
        <v>339</v>
      </c>
      <c r="S988" s="46">
        <v>12010.68</v>
      </c>
      <c r="U988" s="46">
        <v>25</v>
      </c>
      <c r="IF988">
        <v>7087</v>
      </c>
      <c r="IG988" t="s">
        <v>302</v>
      </c>
      <c r="IH988" t="s">
        <v>293</v>
      </c>
      <c r="IK988">
        <v>-2</v>
      </c>
      <c r="IL988" t="s">
        <v>279</v>
      </c>
      <c r="IM988" t="s">
        <v>280</v>
      </c>
      <c r="IN988" t="s">
        <v>666</v>
      </c>
      <c r="IP988" t="s">
        <v>673</v>
      </c>
    </row>
    <row r="989" spans="1:250" x14ac:dyDescent="0.25">
      <c r="A989">
        <v>44796</v>
      </c>
      <c r="B989">
        <v>-890804480</v>
      </c>
      <c r="C989">
        <v>1837</v>
      </c>
      <c r="D989" t="s">
        <v>273</v>
      </c>
      <c r="E989" t="s">
        <v>274</v>
      </c>
      <c r="F989">
        <v>5062</v>
      </c>
      <c r="G989" t="s">
        <v>295</v>
      </c>
      <c r="H989" t="s">
        <v>296</v>
      </c>
      <c r="I989">
        <v>429</v>
      </c>
      <c r="J989" t="s">
        <v>395</v>
      </c>
      <c r="K989" t="s">
        <v>396</v>
      </c>
      <c r="L989">
        <v>7999</v>
      </c>
      <c r="M989" t="s">
        <v>304</v>
      </c>
      <c r="N989" t="s">
        <v>305</v>
      </c>
      <c r="O989">
        <v>7999</v>
      </c>
      <c r="P989" t="s">
        <v>304</v>
      </c>
      <c r="Q989" t="s">
        <v>305</v>
      </c>
      <c r="R989" t="s">
        <v>339</v>
      </c>
      <c r="S989" s="46">
        <v>718.16</v>
      </c>
      <c r="U989" s="46">
        <v>25</v>
      </c>
      <c r="IF989">
        <v>7999</v>
      </c>
      <c r="IG989" t="s">
        <v>304</v>
      </c>
      <c r="IH989" t="s">
        <v>299</v>
      </c>
      <c r="IK989">
        <v>-2</v>
      </c>
      <c r="IL989" t="s">
        <v>279</v>
      </c>
      <c r="IM989" t="s">
        <v>280</v>
      </c>
      <c r="IN989" t="s">
        <v>669</v>
      </c>
      <c r="IP989" t="s">
        <v>674</v>
      </c>
    </row>
    <row r="990" spans="1:250" x14ac:dyDescent="0.25">
      <c r="A990">
        <v>44797</v>
      </c>
      <c r="B990">
        <v>-890804480</v>
      </c>
      <c r="C990">
        <v>1837</v>
      </c>
      <c r="D990" t="s">
        <v>273</v>
      </c>
      <c r="E990" t="s">
        <v>274</v>
      </c>
      <c r="F990">
        <v>5062</v>
      </c>
      <c r="G990" t="s">
        <v>295</v>
      </c>
      <c r="H990" t="s">
        <v>296</v>
      </c>
      <c r="I990">
        <v>427</v>
      </c>
      <c r="J990" t="s">
        <v>397</v>
      </c>
      <c r="K990" t="s">
        <v>398</v>
      </c>
      <c r="L990">
        <v>7999</v>
      </c>
      <c r="M990" t="s">
        <v>304</v>
      </c>
      <c r="N990" t="s">
        <v>305</v>
      </c>
      <c r="O990">
        <v>7999</v>
      </c>
      <c r="P990" t="s">
        <v>304</v>
      </c>
      <c r="Q990" t="s">
        <v>305</v>
      </c>
      <c r="R990" t="s">
        <v>339</v>
      </c>
      <c r="S990" s="46">
        <v>1278.32</v>
      </c>
      <c r="U990" s="46">
        <v>25</v>
      </c>
      <c r="IF990">
        <v>7999</v>
      </c>
      <c r="IG990" t="s">
        <v>304</v>
      </c>
      <c r="IH990" t="s">
        <v>299</v>
      </c>
      <c r="IK990">
        <v>-2</v>
      </c>
      <c r="IL990" t="s">
        <v>279</v>
      </c>
      <c r="IM990" t="s">
        <v>280</v>
      </c>
      <c r="IN990" t="s">
        <v>669</v>
      </c>
      <c r="IP990" t="s">
        <v>674</v>
      </c>
    </row>
    <row r="991" spans="1:250" x14ac:dyDescent="0.25">
      <c r="A991">
        <v>44798</v>
      </c>
      <c r="B991">
        <v>-890804480</v>
      </c>
      <c r="C991">
        <v>1837</v>
      </c>
      <c r="D991" t="s">
        <v>273</v>
      </c>
      <c r="E991" t="s">
        <v>274</v>
      </c>
      <c r="F991">
        <v>5062</v>
      </c>
      <c r="G991" t="s">
        <v>295</v>
      </c>
      <c r="H991" t="s">
        <v>296</v>
      </c>
      <c r="I991">
        <v>424</v>
      </c>
      <c r="J991" t="s">
        <v>399</v>
      </c>
      <c r="K991" t="s">
        <v>400</v>
      </c>
      <c r="L991">
        <v>7999</v>
      </c>
      <c r="M991" t="s">
        <v>304</v>
      </c>
      <c r="N991" t="s">
        <v>305</v>
      </c>
      <c r="O991">
        <v>7999</v>
      </c>
      <c r="P991" t="s">
        <v>304</v>
      </c>
      <c r="Q991" t="s">
        <v>305</v>
      </c>
      <c r="R991" t="s">
        <v>339</v>
      </c>
      <c r="S991" s="46">
        <v>134.07</v>
      </c>
      <c r="U991" s="46">
        <v>25</v>
      </c>
      <c r="IF991">
        <v>7999</v>
      </c>
      <c r="IG991" t="s">
        <v>304</v>
      </c>
      <c r="IH991" t="s">
        <v>299</v>
      </c>
      <c r="IK991">
        <v>-2</v>
      </c>
      <c r="IL991" t="s">
        <v>279</v>
      </c>
      <c r="IM991" t="s">
        <v>280</v>
      </c>
      <c r="IN991" t="s">
        <v>669</v>
      </c>
      <c r="IP991" t="s">
        <v>674</v>
      </c>
    </row>
    <row r="992" spans="1:250" x14ac:dyDescent="0.25">
      <c r="A992">
        <v>44799</v>
      </c>
      <c r="B992">
        <v>-890804480</v>
      </c>
      <c r="C992">
        <v>1837</v>
      </c>
      <c r="D992" t="s">
        <v>273</v>
      </c>
      <c r="E992" t="s">
        <v>274</v>
      </c>
      <c r="F992">
        <v>5062</v>
      </c>
      <c r="G992" t="s">
        <v>295</v>
      </c>
      <c r="H992" t="s">
        <v>296</v>
      </c>
      <c r="I992">
        <v>422</v>
      </c>
      <c r="J992" t="s">
        <v>401</v>
      </c>
      <c r="K992" t="s">
        <v>402</v>
      </c>
      <c r="L992">
        <v>7999</v>
      </c>
      <c r="M992" t="s">
        <v>304</v>
      </c>
      <c r="N992" t="s">
        <v>305</v>
      </c>
      <c r="O992">
        <v>7999</v>
      </c>
      <c r="P992" t="s">
        <v>304</v>
      </c>
      <c r="Q992" t="s">
        <v>305</v>
      </c>
      <c r="R992" t="s">
        <v>339</v>
      </c>
      <c r="S992" s="46">
        <v>791.79</v>
      </c>
      <c r="U992" s="46">
        <v>25</v>
      </c>
      <c r="IF992">
        <v>7999</v>
      </c>
      <c r="IG992" t="s">
        <v>304</v>
      </c>
      <c r="IH992" t="s">
        <v>299</v>
      </c>
      <c r="IK992">
        <v>-2</v>
      </c>
      <c r="IL992" t="s">
        <v>279</v>
      </c>
      <c r="IM992" t="s">
        <v>280</v>
      </c>
      <c r="IN992" t="s">
        <v>669</v>
      </c>
      <c r="IP992" t="s">
        <v>674</v>
      </c>
    </row>
    <row r="993" spans="1:250" x14ac:dyDescent="0.25">
      <c r="A993">
        <v>44800</v>
      </c>
      <c r="B993">
        <v>-890804480</v>
      </c>
      <c r="C993">
        <v>1837</v>
      </c>
      <c r="D993" t="s">
        <v>273</v>
      </c>
      <c r="E993" t="s">
        <v>274</v>
      </c>
      <c r="F993">
        <v>5062</v>
      </c>
      <c r="G993" t="s">
        <v>295</v>
      </c>
      <c r="H993" t="s">
        <v>296</v>
      </c>
      <c r="I993">
        <v>420</v>
      </c>
      <c r="J993" t="s">
        <v>403</v>
      </c>
      <c r="K993" t="s">
        <v>404</v>
      </c>
      <c r="L993">
        <v>7999</v>
      </c>
      <c r="M993" t="s">
        <v>304</v>
      </c>
      <c r="N993" t="s">
        <v>305</v>
      </c>
      <c r="O993">
        <v>7999</v>
      </c>
      <c r="P993" t="s">
        <v>304</v>
      </c>
      <c r="Q993" t="s">
        <v>305</v>
      </c>
      <c r="R993" t="s">
        <v>339</v>
      </c>
      <c r="S993" s="46">
        <v>291.69</v>
      </c>
      <c r="U993" s="46">
        <v>25</v>
      </c>
      <c r="IF993">
        <v>7999</v>
      </c>
      <c r="IG993" t="s">
        <v>304</v>
      </c>
      <c r="IH993" t="s">
        <v>299</v>
      </c>
      <c r="IK993">
        <v>-2</v>
      </c>
      <c r="IL993" t="s">
        <v>279</v>
      </c>
      <c r="IM993" t="s">
        <v>280</v>
      </c>
      <c r="IN993" t="s">
        <v>669</v>
      </c>
      <c r="IP993" t="s">
        <v>674</v>
      </c>
    </row>
    <row r="994" spans="1:250" x14ac:dyDescent="0.25">
      <c r="A994">
        <v>44801</v>
      </c>
      <c r="B994">
        <v>-890804480</v>
      </c>
      <c r="C994">
        <v>1837</v>
      </c>
      <c r="D994" t="s">
        <v>273</v>
      </c>
      <c r="E994" t="s">
        <v>274</v>
      </c>
      <c r="F994">
        <v>5062</v>
      </c>
      <c r="G994" t="s">
        <v>295</v>
      </c>
      <c r="H994" t="s">
        <v>296</v>
      </c>
      <c r="I994">
        <v>411</v>
      </c>
      <c r="J994" t="s">
        <v>393</v>
      </c>
      <c r="K994" t="s">
        <v>394</v>
      </c>
      <c r="L994">
        <v>7999</v>
      </c>
      <c r="M994" t="s">
        <v>304</v>
      </c>
      <c r="N994" t="s">
        <v>305</v>
      </c>
      <c r="O994">
        <v>7999</v>
      </c>
      <c r="P994" t="s">
        <v>304</v>
      </c>
      <c r="Q994" t="s">
        <v>305</v>
      </c>
      <c r="R994" t="s">
        <v>339</v>
      </c>
      <c r="S994" s="46">
        <v>578.86</v>
      </c>
      <c r="U994" s="46">
        <v>25</v>
      </c>
      <c r="IF994">
        <v>7999</v>
      </c>
      <c r="IG994" t="s">
        <v>304</v>
      </c>
      <c r="IH994" t="s">
        <v>299</v>
      </c>
      <c r="IK994">
        <v>-2</v>
      </c>
      <c r="IL994" t="s">
        <v>279</v>
      </c>
      <c r="IM994" t="s">
        <v>280</v>
      </c>
      <c r="IN994" t="s">
        <v>669</v>
      </c>
      <c r="IP994" t="s">
        <v>674</v>
      </c>
    </row>
    <row r="995" spans="1:250" x14ac:dyDescent="0.25">
      <c r="A995">
        <v>44802</v>
      </c>
      <c r="B995">
        <v>-890804480</v>
      </c>
      <c r="C995">
        <v>1837</v>
      </c>
      <c r="D995" t="s">
        <v>273</v>
      </c>
      <c r="E995" t="s">
        <v>274</v>
      </c>
      <c r="F995">
        <v>7057</v>
      </c>
      <c r="G995" t="s">
        <v>291</v>
      </c>
      <c r="H995" t="s">
        <v>292</v>
      </c>
      <c r="I995">
        <v>437</v>
      </c>
      <c r="J995" t="s">
        <v>658</v>
      </c>
      <c r="K995" t="s">
        <v>659</v>
      </c>
      <c r="L995">
        <v>7999</v>
      </c>
      <c r="M995" t="s">
        <v>304</v>
      </c>
      <c r="N995" t="s">
        <v>305</v>
      </c>
      <c r="O995">
        <v>7999</v>
      </c>
      <c r="P995" t="s">
        <v>304</v>
      </c>
      <c r="Q995" t="s">
        <v>305</v>
      </c>
      <c r="R995" t="s">
        <v>339</v>
      </c>
      <c r="S995" s="46">
        <v>1279.3399999999999</v>
      </c>
      <c r="U995" s="46">
        <v>25</v>
      </c>
      <c r="IF995">
        <v>7999</v>
      </c>
      <c r="IG995" t="s">
        <v>304</v>
      </c>
      <c r="IH995" t="s">
        <v>293</v>
      </c>
      <c r="IK995">
        <v>-2</v>
      </c>
      <c r="IL995" t="s">
        <v>279</v>
      </c>
      <c r="IM995" t="s">
        <v>280</v>
      </c>
      <c r="IN995" t="s">
        <v>666</v>
      </c>
      <c r="IP995" t="s">
        <v>675</v>
      </c>
    </row>
    <row r="996" spans="1:250" x14ac:dyDescent="0.25">
      <c r="A996">
        <v>44803</v>
      </c>
      <c r="B996">
        <v>-890804480</v>
      </c>
      <c r="C996">
        <v>1837</v>
      </c>
      <c r="D996" t="s">
        <v>273</v>
      </c>
      <c r="E996" t="s">
        <v>274</v>
      </c>
      <c r="F996">
        <v>7057</v>
      </c>
      <c r="G996" t="s">
        <v>291</v>
      </c>
      <c r="H996" t="s">
        <v>292</v>
      </c>
      <c r="I996">
        <v>436</v>
      </c>
      <c r="J996" t="s">
        <v>656</v>
      </c>
      <c r="K996" t="s">
        <v>657</v>
      </c>
      <c r="L996">
        <v>7999</v>
      </c>
      <c r="M996" t="s">
        <v>304</v>
      </c>
      <c r="N996" t="s">
        <v>305</v>
      </c>
      <c r="O996">
        <v>7999</v>
      </c>
      <c r="P996" t="s">
        <v>304</v>
      </c>
      <c r="Q996" t="s">
        <v>305</v>
      </c>
      <c r="R996" t="s">
        <v>339</v>
      </c>
      <c r="S996" s="46">
        <v>868.45</v>
      </c>
      <c r="U996" s="46">
        <v>25</v>
      </c>
      <c r="IF996">
        <v>7999</v>
      </c>
      <c r="IG996" t="s">
        <v>304</v>
      </c>
      <c r="IH996" t="s">
        <v>293</v>
      </c>
      <c r="IK996">
        <v>-2</v>
      </c>
      <c r="IL996" t="s">
        <v>279</v>
      </c>
      <c r="IM996" t="s">
        <v>280</v>
      </c>
      <c r="IN996" t="s">
        <v>666</v>
      </c>
      <c r="IP996" t="s">
        <v>675</v>
      </c>
    </row>
    <row r="997" spans="1:250" x14ac:dyDescent="0.25">
      <c r="A997">
        <v>44804</v>
      </c>
      <c r="B997">
        <v>-890804480</v>
      </c>
      <c r="C997">
        <v>1837</v>
      </c>
      <c r="D997" t="s">
        <v>273</v>
      </c>
      <c r="E997" t="s">
        <v>274</v>
      </c>
      <c r="F997">
        <v>7057</v>
      </c>
      <c r="G997" t="s">
        <v>291</v>
      </c>
      <c r="H997" t="s">
        <v>292</v>
      </c>
      <c r="I997">
        <v>435</v>
      </c>
      <c r="J997" t="s">
        <v>491</v>
      </c>
      <c r="K997" t="s">
        <v>492</v>
      </c>
      <c r="L997">
        <v>7999</v>
      </c>
      <c r="M997" t="s">
        <v>304</v>
      </c>
      <c r="N997" t="s">
        <v>305</v>
      </c>
      <c r="O997">
        <v>7999</v>
      </c>
      <c r="P997" t="s">
        <v>304</v>
      </c>
      <c r="Q997" t="s">
        <v>305</v>
      </c>
      <c r="R997" t="s">
        <v>339</v>
      </c>
      <c r="S997" s="46">
        <v>726.39</v>
      </c>
      <c r="U997" s="46">
        <v>25</v>
      </c>
      <c r="IF997">
        <v>7999</v>
      </c>
      <c r="IG997" t="s">
        <v>304</v>
      </c>
      <c r="IH997" t="s">
        <v>293</v>
      </c>
      <c r="IK997">
        <v>-2</v>
      </c>
      <c r="IL997" t="s">
        <v>279</v>
      </c>
      <c r="IM997" t="s">
        <v>280</v>
      </c>
      <c r="IN997" t="s">
        <v>666</v>
      </c>
      <c r="IP997" t="s">
        <v>675</v>
      </c>
    </row>
    <row r="998" spans="1:250" x14ac:dyDescent="0.25">
      <c r="A998">
        <v>44805</v>
      </c>
      <c r="B998">
        <v>-890804480</v>
      </c>
      <c r="C998">
        <v>1837</v>
      </c>
      <c r="D998" t="s">
        <v>273</v>
      </c>
      <c r="E998" t="s">
        <v>274</v>
      </c>
      <c r="F998">
        <v>7057</v>
      </c>
      <c r="G998" t="s">
        <v>291</v>
      </c>
      <c r="H998" t="s">
        <v>292</v>
      </c>
      <c r="I998">
        <v>431</v>
      </c>
      <c r="J998" t="s">
        <v>493</v>
      </c>
      <c r="K998" t="s">
        <v>494</v>
      </c>
      <c r="L998">
        <v>7999</v>
      </c>
      <c r="M998" t="s">
        <v>304</v>
      </c>
      <c r="N998" t="s">
        <v>305</v>
      </c>
      <c r="O998">
        <v>7999</v>
      </c>
      <c r="P998" t="s">
        <v>304</v>
      </c>
      <c r="Q998" t="s">
        <v>305</v>
      </c>
      <c r="R998" t="s">
        <v>339</v>
      </c>
      <c r="S998" s="46">
        <v>908.61</v>
      </c>
      <c r="U998" s="46">
        <v>25</v>
      </c>
      <c r="IF998">
        <v>7999</v>
      </c>
      <c r="IG998" t="s">
        <v>304</v>
      </c>
      <c r="IH998" t="s">
        <v>293</v>
      </c>
      <c r="IK998">
        <v>-2</v>
      </c>
      <c r="IL998" t="s">
        <v>279</v>
      </c>
      <c r="IM998" t="s">
        <v>280</v>
      </c>
      <c r="IN998" t="s">
        <v>666</v>
      </c>
      <c r="IP998" t="s">
        <v>675</v>
      </c>
    </row>
    <row r="999" spans="1:250" x14ac:dyDescent="0.25">
      <c r="A999">
        <v>44806</v>
      </c>
      <c r="B999">
        <v>-890804480</v>
      </c>
      <c r="C999">
        <v>1837</v>
      </c>
      <c r="D999" t="s">
        <v>273</v>
      </c>
      <c r="E999" t="s">
        <v>274</v>
      </c>
      <c r="F999">
        <v>7057</v>
      </c>
      <c r="G999" t="s">
        <v>291</v>
      </c>
      <c r="H999" t="s">
        <v>292</v>
      </c>
      <c r="I999">
        <v>429</v>
      </c>
      <c r="J999" t="s">
        <v>395</v>
      </c>
      <c r="K999" t="s">
        <v>396</v>
      </c>
      <c r="L999">
        <v>7999</v>
      </c>
      <c r="M999" t="s">
        <v>304</v>
      </c>
      <c r="N999" t="s">
        <v>305</v>
      </c>
      <c r="O999">
        <v>7999</v>
      </c>
      <c r="P999" t="s">
        <v>304</v>
      </c>
      <c r="Q999" t="s">
        <v>305</v>
      </c>
      <c r="R999" t="s">
        <v>339</v>
      </c>
      <c r="S999" s="46">
        <v>4177.91</v>
      </c>
      <c r="U999" s="46">
        <v>25</v>
      </c>
      <c r="IF999">
        <v>7999</v>
      </c>
      <c r="IG999" t="s">
        <v>304</v>
      </c>
      <c r="IH999" t="s">
        <v>293</v>
      </c>
      <c r="IK999">
        <v>-2</v>
      </c>
      <c r="IL999" t="s">
        <v>279</v>
      </c>
      <c r="IM999" t="s">
        <v>280</v>
      </c>
      <c r="IN999" t="s">
        <v>666</v>
      </c>
      <c r="IP999" t="s">
        <v>675</v>
      </c>
    </row>
    <row r="1000" spans="1:250" x14ac:dyDescent="0.25">
      <c r="A1000">
        <v>44807</v>
      </c>
      <c r="B1000">
        <v>-890804480</v>
      </c>
      <c r="C1000">
        <v>1837</v>
      </c>
      <c r="D1000" t="s">
        <v>273</v>
      </c>
      <c r="E1000" t="s">
        <v>274</v>
      </c>
      <c r="F1000">
        <v>7057</v>
      </c>
      <c r="G1000" t="s">
        <v>291</v>
      </c>
      <c r="H1000" t="s">
        <v>292</v>
      </c>
      <c r="I1000">
        <v>427</v>
      </c>
      <c r="J1000" t="s">
        <v>397</v>
      </c>
      <c r="K1000" t="s">
        <v>398</v>
      </c>
      <c r="L1000">
        <v>7999</v>
      </c>
      <c r="M1000" t="s">
        <v>304</v>
      </c>
      <c r="N1000" t="s">
        <v>305</v>
      </c>
      <c r="O1000">
        <v>7999</v>
      </c>
      <c r="P1000" t="s">
        <v>304</v>
      </c>
      <c r="Q1000" t="s">
        <v>305</v>
      </c>
      <c r="R1000" t="s">
        <v>339</v>
      </c>
      <c r="S1000" s="46">
        <v>4759.92</v>
      </c>
      <c r="U1000" s="46">
        <v>25</v>
      </c>
      <c r="IF1000">
        <v>7999</v>
      </c>
      <c r="IG1000" t="s">
        <v>304</v>
      </c>
      <c r="IH1000" t="s">
        <v>293</v>
      </c>
      <c r="IK1000">
        <v>-2</v>
      </c>
      <c r="IL1000" t="s">
        <v>279</v>
      </c>
      <c r="IM1000" t="s">
        <v>280</v>
      </c>
      <c r="IN1000" t="s">
        <v>666</v>
      </c>
      <c r="IP1000" t="s">
        <v>675</v>
      </c>
    </row>
    <row r="1001" spans="1:250" x14ac:dyDescent="0.25">
      <c r="A1001">
        <v>44808</v>
      </c>
      <c r="B1001">
        <v>-890804480</v>
      </c>
      <c r="C1001">
        <v>1837</v>
      </c>
      <c r="D1001" t="s">
        <v>273</v>
      </c>
      <c r="E1001" t="s">
        <v>274</v>
      </c>
      <c r="F1001">
        <v>7057</v>
      </c>
      <c r="G1001" t="s">
        <v>291</v>
      </c>
      <c r="H1001" t="s">
        <v>292</v>
      </c>
      <c r="I1001">
        <v>424</v>
      </c>
      <c r="J1001" t="s">
        <v>399</v>
      </c>
      <c r="K1001" t="s">
        <v>400</v>
      </c>
      <c r="L1001">
        <v>7999</v>
      </c>
      <c r="M1001" t="s">
        <v>304</v>
      </c>
      <c r="N1001" t="s">
        <v>305</v>
      </c>
      <c r="O1001">
        <v>7999</v>
      </c>
      <c r="P1001" t="s">
        <v>304</v>
      </c>
      <c r="Q1001" t="s">
        <v>305</v>
      </c>
      <c r="R1001" t="s">
        <v>339</v>
      </c>
      <c r="S1001" s="46">
        <v>1750.22</v>
      </c>
      <c r="U1001" s="46">
        <v>25</v>
      </c>
      <c r="IF1001">
        <v>7999</v>
      </c>
      <c r="IG1001" t="s">
        <v>304</v>
      </c>
      <c r="IH1001" t="s">
        <v>293</v>
      </c>
      <c r="IK1001">
        <v>-2</v>
      </c>
      <c r="IL1001" t="s">
        <v>279</v>
      </c>
      <c r="IM1001" t="s">
        <v>280</v>
      </c>
      <c r="IN1001" t="s">
        <v>666</v>
      </c>
      <c r="IP1001" t="s">
        <v>675</v>
      </c>
    </row>
    <row r="1002" spans="1:250" x14ac:dyDescent="0.25">
      <c r="A1002">
        <v>44809</v>
      </c>
      <c r="B1002">
        <v>-890804480</v>
      </c>
      <c r="C1002">
        <v>1837</v>
      </c>
      <c r="D1002" t="s">
        <v>273</v>
      </c>
      <c r="E1002" t="s">
        <v>274</v>
      </c>
      <c r="F1002">
        <v>7057</v>
      </c>
      <c r="G1002" t="s">
        <v>291</v>
      </c>
      <c r="H1002" t="s">
        <v>292</v>
      </c>
      <c r="I1002">
        <v>422</v>
      </c>
      <c r="J1002" t="s">
        <v>401</v>
      </c>
      <c r="K1002" t="s">
        <v>402</v>
      </c>
      <c r="L1002">
        <v>7999</v>
      </c>
      <c r="M1002" t="s">
        <v>304</v>
      </c>
      <c r="N1002" t="s">
        <v>305</v>
      </c>
      <c r="O1002">
        <v>7999</v>
      </c>
      <c r="P1002" t="s">
        <v>304</v>
      </c>
      <c r="Q1002" t="s">
        <v>305</v>
      </c>
      <c r="R1002" t="s">
        <v>339</v>
      </c>
      <c r="S1002" s="46">
        <v>2950.51</v>
      </c>
      <c r="U1002" s="46">
        <v>25</v>
      </c>
      <c r="IF1002">
        <v>7999</v>
      </c>
      <c r="IG1002" t="s">
        <v>304</v>
      </c>
      <c r="IH1002" t="s">
        <v>293</v>
      </c>
      <c r="IK1002">
        <v>-2</v>
      </c>
      <c r="IL1002" t="s">
        <v>279</v>
      </c>
      <c r="IM1002" t="s">
        <v>280</v>
      </c>
      <c r="IN1002" t="s">
        <v>666</v>
      </c>
      <c r="IP1002" t="s">
        <v>675</v>
      </c>
    </row>
    <row r="1003" spans="1:250" x14ac:dyDescent="0.25">
      <c r="A1003">
        <v>44810</v>
      </c>
      <c r="B1003">
        <v>-890804480</v>
      </c>
      <c r="C1003">
        <v>1837</v>
      </c>
      <c r="D1003" t="s">
        <v>273</v>
      </c>
      <c r="E1003" t="s">
        <v>274</v>
      </c>
      <c r="F1003">
        <v>7057</v>
      </c>
      <c r="G1003" t="s">
        <v>291</v>
      </c>
      <c r="H1003" t="s">
        <v>292</v>
      </c>
      <c r="I1003">
        <v>420</v>
      </c>
      <c r="J1003" t="s">
        <v>403</v>
      </c>
      <c r="K1003" t="s">
        <v>404</v>
      </c>
      <c r="L1003">
        <v>7999</v>
      </c>
      <c r="M1003" t="s">
        <v>304</v>
      </c>
      <c r="N1003" t="s">
        <v>305</v>
      </c>
      <c r="O1003">
        <v>7999</v>
      </c>
      <c r="P1003" t="s">
        <v>304</v>
      </c>
      <c r="Q1003" t="s">
        <v>305</v>
      </c>
      <c r="R1003" t="s">
        <v>339</v>
      </c>
      <c r="S1003" s="46">
        <v>1903.61</v>
      </c>
      <c r="U1003" s="46">
        <v>25</v>
      </c>
      <c r="IF1003">
        <v>7999</v>
      </c>
      <c r="IG1003" t="s">
        <v>304</v>
      </c>
      <c r="IH1003" t="s">
        <v>293</v>
      </c>
      <c r="IK1003">
        <v>-2</v>
      </c>
      <c r="IL1003" t="s">
        <v>279</v>
      </c>
      <c r="IM1003" t="s">
        <v>280</v>
      </c>
      <c r="IN1003" t="s">
        <v>666</v>
      </c>
      <c r="IP1003" t="s">
        <v>675</v>
      </c>
    </row>
    <row r="1004" spans="1:250" x14ac:dyDescent="0.25">
      <c r="A1004">
        <v>44811</v>
      </c>
      <c r="B1004">
        <v>-890804480</v>
      </c>
      <c r="C1004">
        <v>1837</v>
      </c>
      <c r="D1004" t="s">
        <v>273</v>
      </c>
      <c r="E1004" t="s">
        <v>274</v>
      </c>
      <c r="F1004">
        <v>7057</v>
      </c>
      <c r="G1004" t="s">
        <v>291</v>
      </c>
      <c r="H1004" t="s">
        <v>292</v>
      </c>
      <c r="I1004">
        <v>411</v>
      </c>
      <c r="J1004" t="s">
        <v>393</v>
      </c>
      <c r="K1004" t="s">
        <v>394</v>
      </c>
      <c r="L1004">
        <v>7999</v>
      </c>
      <c r="M1004" t="s">
        <v>304</v>
      </c>
      <c r="N1004" t="s">
        <v>305</v>
      </c>
      <c r="O1004">
        <v>7999</v>
      </c>
      <c r="P1004" t="s">
        <v>304</v>
      </c>
      <c r="Q1004" t="s">
        <v>305</v>
      </c>
      <c r="R1004" t="s">
        <v>339</v>
      </c>
      <c r="S1004" s="46">
        <v>502.84</v>
      </c>
      <c r="U1004" s="46">
        <v>25</v>
      </c>
      <c r="IF1004">
        <v>7999</v>
      </c>
      <c r="IG1004" t="s">
        <v>304</v>
      </c>
      <c r="IH1004" t="s">
        <v>293</v>
      </c>
      <c r="IK1004">
        <v>-2</v>
      </c>
      <c r="IL1004" t="s">
        <v>279</v>
      </c>
      <c r="IM1004" t="s">
        <v>280</v>
      </c>
      <c r="IN1004" t="s">
        <v>666</v>
      </c>
      <c r="IP1004" t="s">
        <v>675</v>
      </c>
    </row>
    <row r="1005" spans="1:250" x14ac:dyDescent="0.25">
      <c r="A1005">
        <v>44812</v>
      </c>
      <c r="B1005">
        <v>-890804480</v>
      </c>
      <c r="C1005">
        <v>1837</v>
      </c>
      <c r="D1005" t="s">
        <v>273</v>
      </c>
      <c r="E1005" t="s">
        <v>274</v>
      </c>
      <c r="F1005">
        <v>5062</v>
      </c>
      <c r="G1005" t="s">
        <v>295</v>
      </c>
      <c r="H1005" t="s">
        <v>296</v>
      </c>
      <c r="I1005">
        <v>437</v>
      </c>
      <c r="J1005" t="s">
        <v>658</v>
      </c>
      <c r="K1005" t="s">
        <v>659</v>
      </c>
      <c r="L1005">
        <v>7999</v>
      </c>
      <c r="M1005" t="s">
        <v>304</v>
      </c>
      <c r="N1005" t="s">
        <v>305</v>
      </c>
      <c r="O1005">
        <v>7999</v>
      </c>
      <c r="P1005" t="s">
        <v>304</v>
      </c>
      <c r="Q1005" t="s">
        <v>305</v>
      </c>
      <c r="R1005" t="s">
        <v>339</v>
      </c>
      <c r="S1005" s="46">
        <v>-33.58</v>
      </c>
      <c r="U1005" s="46">
        <v>25</v>
      </c>
      <c r="IF1005">
        <v>7999</v>
      </c>
      <c r="IG1005" t="s">
        <v>304</v>
      </c>
      <c r="IH1005" t="s">
        <v>299</v>
      </c>
      <c r="IK1005">
        <v>-2</v>
      </c>
      <c r="IL1005" t="s">
        <v>279</v>
      </c>
      <c r="IM1005" t="s">
        <v>280</v>
      </c>
      <c r="IN1005" t="s">
        <v>669</v>
      </c>
      <c r="IP1005" t="s">
        <v>674</v>
      </c>
    </row>
    <row r="1006" spans="1:250" x14ac:dyDescent="0.25">
      <c r="A1006">
        <v>44813</v>
      </c>
      <c r="B1006">
        <v>-890804480</v>
      </c>
      <c r="C1006">
        <v>1837</v>
      </c>
      <c r="D1006" t="s">
        <v>273</v>
      </c>
      <c r="E1006" t="s">
        <v>274</v>
      </c>
      <c r="F1006">
        <v>5062</v>
      </c>
      <c r="G1006" t="s">
        <v>295</v>
      </c>
      <c r="H1006" t="s">
        <v>296</v>
      </c>
      <c r="I1006">
        <v>436</v>
      </c>
      <c r="J1006" t="s">
        <v>656</v>
      </c>
      <c r="K1006" t="s">
        <v>657</v>
      </c>
      <c r="L1006">
        <v>7999</v>
      </c>
      <c r="M1006" t="s">
        <v>304</v>
      </c>
      <c r="N1006" t="s">
        <v>305</v>
      </c>
      <c r="O1006">
        <v>7999</v>
      </c>
      <c r="P1006" t="s">
        <v>304</v>
      </c>
      <c r="Q1006" t="s">
        <v>305</v>
      </c>
      <c r="R1006" t="s">
        <v>339</v>
      </c>
      <c r="S1006" s="46">
        <v>350.93</v>
      </c>
      <c r="U1006" s="46">
        <v>25</v>
      </c>
      <c r="IF1006">
        <v>7999</v>
      </c>
      <c r="IG1006" t="s">
        <v>304</v>
      </c>
      <c r="IH1006" t="s">
        <v>299</v>
      </c>
      <c r="IK1006">
        <v>-2</v>
      </c>
      <c r="IL1006" t="s">
        <v>279</v>
      </c>
      <c r="IM1006" t="s">
        <v>280</v>
      </c>
      <c r="IN1006" t="s">
        <v>669</v>
      </c>
      <c r="IP1006" t="s">
        <v>674</v>
      </c>
    </row>
    <row r="1007" spans="1:250" x14ac:dyDescent="0.25">
      <c r="A1007">
        <v>44814</v>
      </c>
      <c r="B1007">
        <v>-890804480</v>
      </c>
      <c r="C1007">
        <v>1837</v>
      </c>
      <c r="D1007" t="s">
        <v>273</v>
      </c>
      <c r="E1007" t="s">
        <v>274</v>
      </c>
      <c r="F1007">
        <v>5062</v>
      </c>
      <c r="G1007" t="s">
        <v>295</v>
      </c>
      <c r="H1007" t="s">
        <v>296</v>
      </c>
      <c r="I1007">
        <v>435</v>
      </c>
      <c r="J1007" t="s">
        <v>491</v>
      </c>
      <c r="K1007" t="s">
        <v>492</v>
      </c>
      <c r="L1007">
        <v>7999</v>
      </c>
      <c r="M1007" t="s">
        <v>304</v>
      </c>
      <c r="N1007" t="s">
        <v>305</v>
      </c>
      <c r="O1007">
        <v>7999</v>
      </c>
      <c r="P1007" t="s">
        <v>304</v>
      </c>
      <c r="Q1007" t="s">
        <v>305</v>
      </c>
      <c r="R1007" t="s">
        <v>339</v>
      </c>
      <c r="S1007" s="46">
        <v>758.73</v>
      </c>
      <c r="U1007" s="46">
        <v>25</v>
      </c>
      <c r="IF1007">
        <v>7999</v>
      </c>
      <c r="IG1007" t="s">
        <v>304</v>
      </c>
      <c r="IH1007" t="s">
        <v>299</v>
      </c>
      <c r="IK1007">
        <v>-2</v>
      </c>
      <c r="IL1007" t="s">
        <v>279</v>
      </c>
      <c r="IM1007" t="s">
        <v>280</v>
      </c>
      <c r="IN1007" t="s">
        <v>669</v>
      </c>
      <c r="IP1007" t="s">
        <v>674</v>
      </c>
    </row>
    <row r="1008" spans="1:250" x14ac:dyDescent="0.25">
      <c r="A1008">
        <v>44815</v>
      </c>
      <c r="B1008">
        <v>-890804480</v>
      </c>
      <c r="C1008">
        <v>1837</v>
      </c>
      <c r="D1008" t="s">
        <v>273</v>
      </c>
      <c r="E1008" t="s">
        <v>274</v>
      </c>
      <c r="F1008">
        <v>5062</v>
      </c>
      <c r="G1008" t="s">
        <v>295</v>
      </c>
      <c r="H1008" t="s">
        <v>296</v>
      </c>
      <c r="I1008">
        <v>431</v>
      </c>
      <c r="J1008" t="s">
        <v>493</v>
      </c>
      <c r="K1008" t="s">
        <v>494</v>
      </c>
      <c r="L1008">
        <v>7999</v>
      </c>
      <c r="M1008" t="s">
        <v>304</v>
      </c>
      <c r="N1008" t="s">
        <v>305</v>
      </c>
      <c r="O1008">
        <v>7999</v>
      </c>
      <c r="P1008" t="s">
        <v>304</v>
      </c>
      <c r="Q1008" t="s">
        <v>305</v>
      </c>
      <c r="R1008" t="s">
        <v>339</v>
      </c>
      <c r="S1008" s="46">
        <v>49.75</v>
      </c>
      <c r="U1008" s="46">
        <v>25</v>
      </c>
      <c r="IF1008">
        <v>7999</v>
      </c>
      <c r="IG1008" t="s">
        <v>304</v>
      </c>
      <c r="IH1008" t="s">
        <v>299</v>
      </c>
      <c r="IK1008">
        <v>-2</v>
      </c>
      <c r="IL1008" t="s">
        <v>279</v>
      </c>
      <c r="IM1008" t="s">
        <v>280</v>
      </c>
      <c r="IN1008" t="s">
        <v>669</v>
      </c>
      <c r="IP1008" t="s">
        <v>674</v>
      </c>
    </row>
    <row r="1009" spans="1:250" x14ac:dyDescent="0.25">
      <c r="A1009">
        <v>44816</v>
      </c>
      <c r="B1009">
        <v>-890804480</v>
      </c>
      <c r="C1009">
        <v>1837</v>
      </c>
      <c r="D1009" t="s">
        <v>273</v>
      </c>
      <c r="E1009" t="s">
        <v>274</v>
      </c>
      <c r="F1009">
        <v>1848</v>
      </c>
      <c r="G1009" t="s">
        <v>286</v>
      </c>
      <c r="H1009" t="s">
        <v>274</v>
      </c>
      <c r="I1009">
        <v>424</v>
      </c>
      <c r="J1009" t="s">
        <v>399</v>
      </c>
      <c r="K1009" t="s">
        <v>400</v>
      </c>
      <c r="L1009">
        <v>9036</v>
      </c>
      <c r="M1009" t="s">
        <v>306</v>
      </c>
      <c r="N1009" t="s">
        <v>21</v>
      </c>
      <c r="O1009">
        <v>9036</v>
      </c>
      <c r="P1009" t="s">
        <v>306</v>
      </c>
      <c r="Q1009" t="s">
        <v>21</v>
      </c>
      <c r="R1009" t="s">
        <v>339</v>
      </c>
      <c r="S1009" s="46">
        <v>295.50290000000001</v>
      </c>
      <c r="U1009" s="46">
        <v>25</v>
      </c>
      <c r="IF1009">
        <v>9036</v>
      </c>
      <c r="IG1009" t="s">
        <v>306</v>
      </c>
      <c r="IH1009" t="s">
        <v>288</v>
      </c>
      <c r="IK1009">
        <v>-2</v>
      </c>
      <c r="IL1009" t="s">
        <v>279</v>
      </c>
      <c r="IM1009" t="s">
        <v>280</v>
      </c>
      <c r="IN1009" t="s">
        <v>654</v>
      </c>
      <c r="IP1009" t="s">
        <v>676</v>
      </c>
    </row>
    <row r="1010" spans="1:250" x14ac:dyDescent="0.25">
      <c r="A1010">
        <v>44817</v>
      </c>
      <c r="B1010">
        <v>-890804480</v>
      </c>
      <c r="C1010">
        <v>1837</v>
      </c>
      <c r="D1010" t="s">
        <v>273</v>
      </c>
      <c r="E1010" t="s">
        <v>274</v>
      </c>
      <c r="F1010">
        <v>1848</v>
      </c>
      <c r="G1010" t="s">
        <v>286</v>
      </c>
      <c r="H1010" t="s">
        <v>274</v>
      </c>
      <c r="I1010">
        <v>422</v>
      </c>
      <c r="J1010" t="s">
        <v>401</v>
      </c>
      <c r="K1010" t="s">
        <v>402</v>
      </c>
      <c r="L1010">
        <v>9036</v>
      </c>
      <c r="M1010" t="s">
        <v>306</v>
      </c>
      <c r="N1010" t="s">
        <v>21</v>
      </c>
      <c r="O1010">
        <v>9036</v>
      </c>
      <c r="P1010" t="s">
        <v>306</v>
      </c>
      <c r="Q1010" t="s">
        <v>21</v>
      </c>
      <c r="R1010" t="s">
        <v>339</v>
      </c>
      <c r="S1010" s="46">
        <v>1107.94</v>
      </c>
      <c r="U1010" s="46">
        <v>25</v>
      </c>
      <c r="IF1010">
        <v>9036</v>
      </c>
      <c r="IG1010" t="s">
        <v>306</v>
      </c>
      <c r="IH1010" t="s">
        <v>288</v>
      </c>
      <c r="IK1010">
        <v>-2</v>
      </c>
      <c r="IL1010" t="s">
        <v>279</v>
      </c>
      <c r="IM1010" t="s">
        <v>280</v>
      </c>
      <c r="IN1010" t="s">
        <v>654</v>
      </c>
      <c r="IP1010" t="s">
        <v>676</v>
      </c>
    </row>
    <row r="1011" spans="1:250" x14ac:dyDescent="0.25">
      <c r="A1011">
        <v>44818</v>
      </c>
      <c r="B1011">
        <v>-890804480</v>
      </c>
      <c r="C1011">
        <v>1837</v>
      </c>
      <c r="D1011" t="s">
        <v>273</v>
      </c>
      <c r="E1011" t="s">
        <v>274</v>
      </c>
      <c r="F1011">
        <v>1848</v>
      </c>
      <c r="G1011" t="s">
        <v>286</v>
      </c>
      <c r="H1011" t="s">
        <v>274</v>
      </c>
      <c r="I1011">
        <v>420</v>
      </c>
      <c r="J1011" t="s">
        <v>403</v>
      </c>
      <c r="K1011" t="s">
        <v>404</v>
      </c>
      <c r="L1011">
        <v>9036</v>
      </c>
      <c r="M1011" t="s">
        <v>306</v>
      </c>
      <c r="N1011" t="s">
        <v>21</v>
      </c>
      <c r="O1011">
        <v>9036</v>
      </c>
      <c r="P1011" t="s">
        <v>306</v>
      </c>
      <c r="Q1011" t="s">
        <v>21</v>
      </c>
      <c r="R1011" t="s">
        <v>339</v>
      </c>
      <c r="S1011" s="46">
        <v>473.7</v>
      </c>
      <c r="U1011" s="46">
        <v>25</v>
      </c>
      <c r="IF1011">
        <v>9036</v>
      </c>
      <c r="IG1011" t="s">
        <v>306</v>
      </c>
      <c r="IH1011" t="s">
        <v>288</v>
      </c>
      <c r="IK1011">
        <v>-2</v>
      </c>
      <c r="IL1011" t="s">
        <v>279</v>
      </c>
      <c r="IM1011" t="s">
        <v>280</v>
      </c>
      <c r="IN1011" t="s">
        <v>654</v>
      </c>
      <c r="IP1011" t="s">
        <v>676</v>
      </c>
    </row>
    <row r="1012" spans="1:250" x14ac:dyDescent="0.25">
      <c r="A1012">
        <v>44819</v>
      </c>
      <c r="B1012">
        <v>-890804480</v>
      </c>
      <c r="C1012">
        <v>1837</v>
      </c>
      <c r="D1012" t="s">
        <v>273</v>
      </c>
      <c r="E1012" t="s">
        <v>274</v>
      </c>
      <c r="F1012">
        <v>1848</v>
      </c>
      <c r="G1012" t="s">
        <v>286</v>
      </c>
      <c r="H1012" t="s">
        <v>274</v>
      </c>
      <c r="I1012">
        <v>411</v>
      </c>
      <c r="J1012" t="s">
        <v>393</v>
      </c>
      <c r="K1012" t="s">
        <v>394</v>
      </c>
      <c r="L1012">
        <v>9036</v>
      </c>
      <c r="M1012" t="s">
        <v>306</v>
      </c>
      <c r="N1012" t="s">
        <v>21</v>
      </c>
      <c r="O1012">
        <v>9036</v>
      </c>
      <c r="P1012" t="s">
        <v>306</v>
      </c>
      <c r="Q1012" t="s">
        <v>21</v>
      </c>
      <c r="R1012" t="s">
        <v>339</v>
      </c>
      <c r="S1012" s="46">
        <v>479.52</v>
      </c>
      <c r="U1012" s="46">
        <v>25</v>
      </c>
      <c r="IF1012">
        <v>9036</v>
      </c>
      <c r="IG1012" t="s">
        <v>306</v>
      </c>
      <c r="IH1012" t="s">
        <v>288</v>
      </c>
      <c r="IK1012">
        <v>-2</v>
      </c>
      <c r="IL1012" t="s">
        <v>279</v>
      </c>
      <c r="IM1012" t="s">
        <v>280</v>
      </c>
      <c r="IN1012" t="s">
        <v>654</v>
      </c>
      <c r="IP1012" t="s">
        <v>676</v>
      </c>
    </row>
    <row r="1013" spans="1:250" x14ac:dyDescent="0.25">
      <c r="A1013">
        <v>44820</v>
      </c>
      <c r="B1013">
        <v>-890804480</v>
      </c>
      <c r="C1013">
        <v>1837</v>
      </c>
      <c r="D1013" t="s">
        <v>273</v>
      </c>
      <c r="E1013" t="s">
        <v>274</v>
      </c>
      <c r="F1013">
        <v>1848</v>
      </c>
      <c r="G1013" t="s">
        <v>286</v>
      </c>
      <c r="H1013" t="s">
        <v>274</v>
      </c>
      <c r="I1013">
        <v>437</v>
      </c>
      <c r="J1013" t="s">
        <v>658</v>
      </c>
      <c r="K1013" t="s">
        <v>659</v>
      </c>
      <c r="L1013">
        <v>9036</v>
      </c>
      <c r="M1013" t="s">
        <v>306</v>
      </c>
      <c r="N1013" t="s">
        <v>21</v>
      </c>
      <c r="O1013">
        <v>9036</v>
      </c>
      <c r="P1013" t="s">
        <v>306</v>
      </c>
      <c r="Q1013" t="s">
        <v>21</v>
      </c>
      <c r="R1013" t="s">
        <v>339</v>
      </c>
      <c r="S1013" s="46">
        <v>-12.35</v>
      </c>
      <c r="U1013" s="46">
        <v>25</v>
      </c>
      <c r="IF1013">
        <v>9036</v>
      </c>
      <c r="IG1013" t="s">
        <v>306</v>
      </c>
      <c r="IH1013" t="s">
        <v>288</v>
      </c>
      <c r="IK1013">
        <v>-2</v>
      </c>
      <c r="IL1013" t="s">
        <v>279</v>
      </c>
      <c r="IM1013" t="s">
        <v>280</v>
      </c>
      <c r="IN1013" t="s">
        <v>654</v>
      </c>
      <c r="IP1013" t="s">
        <v>676</v>
      </c>
    </row>
    <row r="1014" spans="1:250" x14ac:dyDescent="0.25">
      <c r="A1014">
        <v>44821</v>
      </c>
      <c r="B1014">
        <v>-890804480</v>
      </c>
      <c r="C1014">
        <v>1837</v>
      </c>
      <c r="D1014" t="s">
        <v>273</v>
      </c>
      <c r="E1014" t="s">
        <v>274</v>
      </c>
      <c r="F1014">
        <v>1848</v>
      </c>
      <c r="G1014" t="s">
        <v>286</v>
      </c>
      <c r="H1014" t="s">
        <v>274</v>
      </c>
      <c r="I1014">
        <v>436</v>
      </c>
      <c r="J1014" t="s">
        <v>656</v>
      </c>
      <c r="K1014" t="s">
        <v>657</v>
      </c>
      <c r="L1014">
        <v>9036</v>
      </c>
      <c r="M1014" t="s">
        <v>306</v>
      </c>
      <c r="N1014" t="s">
        <v>21</v>
      </c>
      <c r="O1014">
        <v>9036</v>
      </c>
      <c r="P1014" t="s">
        <v>306</v>
      </c>
      <c r="Q1014" t="s">
        <v>21</v>
      </c>
      <c r="R1014" t="s">
        <v>339</v>
      </c>
      <c r="S1014" s="46">
        <v>76.66</v>
      </c>
      <c r="U1014" s="46">
        <v>25</v>
      </c>
      <c r="IF1014">
        <v>9036</v>
      </c>
      <c r="IG1014" t="s">
        <v>306</v>
      </c>
      <c r="IH1014" t="s">
        <v>288</v>
      </c>
      <c r="IK1014">
        <v>-2</v>
      </c>
      <c r="IL1014" t="s">
        <v>279</v>
      </c>
      <c r="IM1014" t="s">
        <v>280</v>
      </c>
      <c r="IN1014" t="s">
        <v>654</v>
      </c>
      <c r="IP1014" t="s">
        <v>676</v>
      </c>
    </row>
    <row r="1015" spans="1:250" x14ac:dyDescent="0.25">
      <c r="A1015">
        <v>44822</v>
      </c>
      <c r="B1015">
        <v>-890804480</v>
      </c>
      <c r="C1015">
        <v>1837</v>
      </c>
      <c r="D1015" t="s">
        <v>273</v>
      </c>
      <c r="E1015" t="s">
        <v>274</v>
      </c>
      <c r="F1015">
        <v>1848</v>
      </c>
      <c r="G1015" t="s">
        <v>286</v>
      </c>
      <c r="H1015" t="s">
        <v>274</v>
      </c>
      <c r="I1015">
        <v>435</v>
      </c>
      <c r="J1015" t="s">
        <v>491</v>
      </c>
      <c r="K1015" t="s">
        <v>492</v>
      </c>
      <c r="L1015">
        <v>9036</v>
      </c>
      <c r="M1015" t="s">
        <v>306</v>
      </c>
      <c r="N1015" t="s">
        <v>21</v>
      </c>
      <c r="O1015">
        <v>9036</v>
      </c>
      <c r="P1015" t="s">
        <v>306</v>
      </c>
      <c r="Q1015" t="s">
        <v>21</v>
      </c>
      <c r="R1015" t="s">
        <v>339</v>
      </c>
      <c r="S1015" s="46">
        <v>130.22</v>
      </c>
      <c r="U1015" s="46">
        <v>25</v>
      </c>
      <c r="IF1015">
        <v>9036</v>
      </c>
      <c r="IG1015" t="s">
        <v>306</v>
      </c>
      <c r="IH1015" t="s">
        <v>288</v>
      </c>
      <c r="IK1015">
        <v>-2</v>
      </c>
      <c r="IL1015" t="s">
        <v>279</v>
      </c>
      <c r="IM1015" t="s">
        <v>280</v>
      </c>
      <c r="IN1015" t="s">
        <v>654</v>
      </c>
      <c r="IP1015" t="s">
        <v>676</v>
      </c>
    </row>
    <row r="1016" spans="1:250" x14ac:dyDescent="0.25">
      <c r="A1016">
        <v>44823</v>
      </c>
      <c r="B1016">
        <v>-890804480</v>
      </c>
      <c r="C1016">
        <v>1837</v>
      </c>
      <c r="D1016" t="s">
        <v>273</v>
      </c>
      <c r="E1016" t="s">
        <v>274</v>
      </c>
      <c r="F1016">
        <v>1848</v>
      </c>
      <c r="G1016" t="s">
        <v>286</v>
      </c>
      <c r="H1016" t="s">
        <v>274</v>
      </c>
      <c r="I1016">
        <v>431</v>
      </c>
      <c r="J1016" t="s">
        <v>493</v>
      </c>
      <c r="K1016" t="s">
        <v>494</v>
      </c>
      <c r="L1016">
        <v>9036</v>
      </c>
      <c r="M1016" t="s">
        <v>306</v>
      </c>
      <c r="N1016" t="s">
        <v>21</v>
      </c>
      <c r="O1016">
        <v>9036</v>
      </c>
      <c r="P1016" t="s">
        <v>306</v>
      </c>
      <c r="Q1016" t="s">
        <v>21</v>
      </c>
      <c r="R1016" t="s">
        <v>339</v>
      </c>
      <c r="S1016" s="46">
        <v>147.07</v>
      </c>
      <c r="U1016" s="46">
        <v>25</v>
      </c>
      <c r="IF1016">
        <v>9036</v>
      </c>
      <c r="IG1016" t="s">
        <v>306</v>
      </c>
      <c r="IH1016" t="s">
        <v>288</v>
      </c>
      <c r="IK1016">
        <v>-2</v>
      </c>
      <c r="IL1016" t="s">
        <v>279</v>
      </c>
      <c r="IM1016" t="s">
        <v>280</v>
      </c>
      <c r="IN1016" t="s">
        <v>654</v>
      </c>
      <c r="IP1016" t="s">
        <v>676</v>
      </c>
    </row>
    <row r="1017" spans="1:250" x14ac:dyDescent="0.25">
      <c r="A1017">
        <v>44824</v>
      </c>
      <c r="B1017">
        <v>-890804480</v>
      </c>
      <c r="C1017">
        <v>1837</v>
      </c>
      <c r="D1017" t="s">
        <v>273</v>
      </c>
      <c r="E1017" t="s">
        <v>274</v>
      </c>
      <c r="F1017">
        <v>1848</v>
      </c>
      <c r="G1017" t="s">
        <v>286</v>
      </c>
      <c r="H1017" t="s">
        <v>274</v>
      </c>
      <c r="I1017">
        <v>429</v>
      </c>
      <c r="J1017" t="s">
        <v>395</v>
      </c>
      <c r="K1017" t="s">
        <v>396</v>
      </c>
      <c r="L1017">
        <v>9036</v>
      </c>
      <c r="M1017" t="s">
        <v>306</v>
      </c>
      <c r="N1017" t="s">
        <v>21</v>
      </c>
      <c r="O1017">
        <v>9036</v>
      </c>
      <c r="P1017" t="s">
        <v>306</v>
      </c>
      <c r="Q1017" t="s">
        <v>21</v>
      </c>
      <c r="R1017" t="s">
        <v>339</v>
      </c>
      <c r="S1017" s="46">
        <v>1127.72</v>
      </c>
      <c r="U1017" s="46">
        <v>25</v>
      </c>
      <c r="IF1017">
        <v>9036</v>
      </c>
      <c r="IG1017" t="s">
        <v>306</v>
      </c>
      <c r="IH1017" t="s">
        <v>288</v>
      </c>
      <c r="IK1017">
        <v>-2</v>
      </c>
      <c r="IL1017" t="s">
        <v>279</v>
      </c>
      <c r="IM1017" t="s">
        <v>280</v>
      </c>
      <c r="IN1017" t="s">
        <v>654</v>
      </c>
      <c r="IP1017" t="s">
        <v>676</v>
      </c>
    </row>
    <row r="1018" spans="1:250" x14ac:dyDescent="0.25">
      <c r="A1018">
        <v>44825</v>
      </c>
      <c r="B1018">
        <v>-890804480</v>
      </c>
      <c r="C1018">
        <v>1837</v>
      </c>
      <c r="D1018" t="s">
        <v>273</v>
      </c>
      <c r="E1018" t="s">
        <v>274</v>
      </c>
      <c r="F1018">
        <v>1848</v>
      </c>
      <c r="G1018" t="s">
        <v>286</v>
      </c>
      <c r="H1018" t="s">
        <v>274</v>
      </c>
      <c r="I1018">
        <v>427</v>
      </c>
      <c r="J1018" t="s">
        <v>397</v>
      </c>
      <c r="K1018" t="s">
        <v>398</v>
      </c>
      <c r="L1018">
        <v>9036</v>
      </c>
      <c r="M1018" t="s">
        <v>306</v>
      </c>
      <c r="N1018" t="s">
        <v>21</v>
      </c>
      <c r="O1018">
        <v>9036</v>
      </c>
      <c r="P1018" t="s">
        <v>306</v>
      </c>
      <c r="Q1018" t="s">
        <v>21</v>
      </c>
      <c r="R1018" t="s">
        <v>339</v>
      </c>
      <c r="S1018" s="46">
        <v>1695.7</v>
      </c>
      <c r="U1018" s="46">
        <v>25</v>
      </c>
      <c r="IF1018">
        <v>9036</v>
      </c>
      <c r="IG1018" t="s">
        <v>306</v>
      </c>
      <c r="IH1018" t="s">
        <v>288</v>
      </c>
      <c r="IK1018">
        <v>-2</v>
      </c>
      <c r="IL1018" t="s">
        <v>279</v>
      </c>
      <c r="IM1018" t="s">
        <v>280</v>
      </c>
      <c r="IN1018" t="s">
        <v>654</v>
      </c>
      <c r="IP1018" t="s">
        <v>676</v>
      </c>
    </row>
    <row r="1019" spans="1:250" x14ac:dyDescent="0.25">
      <c r="A1019">
        <v>44826</v>
      </c>
      <c r="B1019">
        <v>-890804480</v>
      </c>
      <c r="C1019">
        <v>1837</v>
      </c>
      <c r="D1019" t="s">
        <v>273</v>
      </c>
      <c r="E1019" t="s">
        <v>274</v>
      </c>
      <c r="F1019">
        <v>9695</v>
      </c>
      <c r="G1019" t="s">
        <v>281</v>
      </c>
      <c r="H1019" t="s">
        <v>282</v>
      </c>
      <c r="I1019">
        <v>429</v>
      </c>
      <c r="J1019" t="s">
        <v>395</v>
      </c>
      <c r="K1019" t="s">
        <v>396</v>
      </c>
      <c r="L1019">
        <v>10360</v>
      </c>
      <c r="M1019" t="s">
        <v>307</v>
      </c>
      <c r="N1019" t="s">
        <v>308</v>
      </c>
      <c r="O1019">
        <v>10360</v>
      </c>
      <c r="P1019" t="s">
        <v>307</v>
      </c>
      <c r="Q1019" t="s">
        <v>308</v>
      </c>
      <c r="R1019" t="s">
        <v>339</v>
      </c>
      <c r="S1019" s="46">
        <v>1357.26</v>
      </c>
      <c r="U1019" s="46">
        <v>25</v>
      </c>
      <c r="IF1019">
        <v>10360</v>
      </c>
      <c r="IG1019" t="s">
        <v>307</v>
      </c>
      <c r="IH1019" t="s">
        <v>285</v>
      </c>
      <c r="IK1019">
        <v>-2</v>
      </c>
      <c r="IL1019" t="s">
        <v>279</v>
      </c>
      <c r="IM1019" t="s">
        <v>280</v>
      </c>
      <c r="IN1019" t="s">
        <v>661</v>
      </c>
      <c r="IP1019" t="s">
        <v>677</v>
      </c>
    </row>
    <row r="1020" spans="1:250" x14ac:dyDescent="0.25">
      <c r="A1020">
        <v>44827</v>
      </c>
      <c r="B1020">
        <v>-890804480</v>
      </c>
      <c r="C1020">
        <v>1837</v>
      </c>
      <c r="D1020" t="s">
        <v>273</v>
      </c>
      <c r="E1020" t="s">
        <v>274</v>
      </c>
      <c r="F1020">
        <v>9695</v>
      </c>
      <c r="G1020" t="s">
        <v>281</v>
      </c>
      <c r="H1020" t="s">
        <v>282</v>
      </c>
      <c r="I1020">
        <v>427</v>
      </c>
      <c r="J1020" t="s">
        <v>397</v>
      </c>
      <c r="K1020" t="s">
        <v>398</v>
      </c>
      <c r="L1020">
        <v>10360</v>
      </c>
      <c r="M1020" t="s">
        <v>307</v>
      </c>
      <c r="N1020" t="s">
        <v>308</v>
      </c>
      <c r="O1020">
        <v>10360</v>
      </c>
      <c r="P1020" t="s">
        <v>307</v>
      </c>
      <c r="Q1020" t="s">
        <v>308</v>
      </c>
      <c r="R1020" t="s">
        <v>339</v>
      </c>
      <c r="S1020" s="46">
        <v>1990.53</v>
      </c>
      <c r="U1020" s="46">
        <v>25</v>
      </c>
      <c r="IF1020">
        <v>10360</v>
      </c>
      <c r="IG1020" t="s">
        <v>307</v>
      </c>
      <c r="IH1020" t="s">
        <v>285</v>
      </c>
      <c r="IK1020">
        <v>-2</v>
      </c>
      <c r="IL1020" t="s">
        <v>279</v>
      </c>
      <c r="IM1020" t="s">
        <v>280</v>
      </c>
      <c r="IN1020" t="s">
        <v>661</v>
      </c>
      <c r="IP1020" t="s">
        <v>677</v>
      </c>
    </row>
    <row r="1021" spans="1:250" x14ac:dyDescent="0.25">
      <c r="A1021">
        <v>44828</v>
      </c>
      <c r="B1021">
        <v>-890804480</v>
      </c>
      <c r="C1021">
        <v>1837</v>
      </c>
      <c r="D1021" t="s">
        <v>273</v>
      </c>
      <c r="E1021" t="s">
        <v>274</v>
      </c>
      <c r="F1021">
        <v>9695</v>
      </c>
      <c r="G1021" t="s">
        <v>281</v>
      </c>
      <c r="H1021" t="s">
        <v>282</v>
      </c>
      <c r="I1021">
        <v>424</v>
      </c>
      <c r="J1021" t="s">
        <v>399</v>
      </c>
      <c r="K1021" t="s">
        <v>400</v>
      </c>
      <c r="L1021">
        <v>10360</v>
      </c>
      <c r="M1021" t="s">
        <v>307</v>
      </c>
      <c r="N1021" t="s">
        <v>308</v>
      </c>
      <c r="O1021">
        <v>10360</v>
      </c>
      <c r="P1021" t="s">
        <v>307</v>
      </c>
      <c r="Q1021" t="s">
        <v>308</v>
      </c>
      <c r="R1021" t="s">
        <v>339</v>
      </c>
      <c r="S1021" s="46">
        <v>1275.03</v>
      </c>
      <c r="U1021" s="46">
        <v>25</v>
      </c>
      <c r="IF1021">
        <v>10360</v>
      </c>
      <c r="IG1021" t="s">
        <v>307</v>
      </c>
      <c r="IH1021" t="s">
        <v>285</v>
      </c>
      <c r="IK1021">
        <v>-2</v>
      </c>
      <c r="IL1021" t="s">
        <v>279</v>
      </c>
      <c r="IM1021" t="s">
        <v>280</v>
      </c>
      <c r="IN1021" t="s">
        <v>661</v>
      </c>
      <c r="IP1021" t="s">
        <v>677</v>
      </c>
    </row>
    <row r="1022" spans="1:250" x14ac:dyDescent="0.25">
      <c r="A1022">
        <v>44829</v>
      </c>
      <c r="B1022">
        <v>-890804480</v>
      </c>
      <c r="C1022">
        <v>1837</v>
      </c>
      <c r="D1022" t="s">
        <v>273</v>
      </c>
      <c r="E1022" t="s">
        <v>274</v>
      </c>
      <c r="F1022">
        <v>9695</v>
      </c>
      <c r="G1022" t="s">
        <v>281</v>
      </c>
      <c r="H1022" t="s">
        <v>282</v>
      </c>
      <c r="I1022">
        <v>422</v>
      </c>
      <c r="J1022" t="s">
        <v>401</v>
      </c>
      <c r="K1022" t="s">
        <v>402</v>
      </c>
      <c r="L1022">
        <v>10360</v>
      </c>
      <c r="M1022" t="s">
        <v>307</v>
      </c>
      <c r="N1022" t="s">
        <v>308</v>
      </c>
      <c r="O1022">
        <v>10360</v>
      </c>
      <c r="P1022" t="s">
        <v>307</v>
      </c>
      <c r="Q1022" t="s">
        <v>308</v>
      </c>
      <c r="R1022" t="s">
        <v>339</v>
      </c>
      <c r="S1022" s="46">
        <v>2626.97</v>
      </c>
      <c r="U1022" s="46">
        <v>25</v>
      </c>
      <c r="IF1022">
        <v>10360</v>
      </c>
      <c r="IG1022" t="s">
        <v>307</v>
      </c>
      <c r="IH1022" t="s">
        <v>285</v>
      </c>
      <c r="IK1022">
        <v>-2</v>
      </c>
      <c r="IL1022" t="s">
        <v>279</v>
      </c>
      <c r="IM1022" t="s">
        <v>280</v>
      </c>
      <c r="IN1022" t="s">
        <v>661</v>
      </c>
      <c r="IP1022" t="s">
        <v>677</v>
      </c>
    </row>
    <row r="1023" spans="1:250" x14ac:dyDescent="0.25">
      <c r="A1023">
        <v>44830</v>
      </c>
      <c r="B1023">
        <v>-890804480</v>
      </c>
      <c r="C1023">
        <v>1837</v>
      </c>
      <c r="D1023" t="s">
        <v>273</v>
      </c>
      <c r="E1023" t="s">
        <v>274</v>
      </c>
      <c r="F1023">
        <v>9695</v>
      </c>
      <c r="G1023" t="s">
        <v>281</v>
      </c>
      <c r="H1023" t="s">
        <v>282</v>
      </c>
      <c r="I1023">
        <v>420</v>
      </c>
      <c r="J1023" t="s">
        <v>403</v>
      </c>
      <c r="K1023" t="s">
        <v>404</v>
      </c>
      <c r="L1023">
        <v>10360</v>
      </c>
      <c r="M1023" t="s">
        <v>307</v>
      </c>
      <c r="N1023" t="s">
        <v>308</v>
      </c>
      <c r="O1023">
        <v>10360</v>
      </c>
      <c r="P1023" t="s">
        <v>307</v>
      </c>
      <c r="Q1023" t="s">
        <v>308</v>
      </c>
      <c r="R1023" t="s">
        <v>339</v>
      </c>
      <c r="S1023" s="46">
        <v>1248.56</v>
      </c>
      <c r="U1023" s="46">
        <v>25</v>
      </c>
      <c r="IF1023">
        <v>10360</v>
      </c>
      <c r="IG1023" t="s">
        <v>307</v>
      </c>
      <c r="IH1023" t="s">
        <v>285</v>
      </c>
      <c r="IK1023">
        <v>-2</v>
      </c>
      <c r="IL1023" t="s">
        <v>279</v>
      </c>
      <c r="IM1023" t="s">
        <v>280</v>
      </c>
      <c r="IN1023" t="s">
        <v>661</v>
      </c>
      <c r="IP1023" t="s">
        <v>677</v>
      </c>
    </row>
    <row r="1024" spans="1:250" x14ac:dyDescent="0.25">
      <c r="A1024">
        <v>44831</v>
      </c>
      <c r="B1024">
        <v>-890804480</v>
      </c>
      <c r="C1024">
        <v>1837</v>
      </c>
      <c r="D1024" t="s">
        <v>273</v>
      </c>
      <c r="E1024" t="s">
        <v>274</v>
      </c>
      <c r="F1024">
        <v>9695</v>
      </c>
      <c r="G1024" t="s">
        <v>281</v>
      </c>
      <c r="H1024" t="s">
        <v>282</v>
      </c>
      <c r="I1024">
        <v>411</v>
      </c>
      <c r="J1024" t="s">
        <v>393</v>
      </c>
      <c r="K1024" t="s">
        <v>394</v>
      </c>
      <c r="L1024">
        <v>10360</v>
      </c>
      <c r="M1024" t="s">
        <v>307</v>
      </c>
      <c r="N1024" t="s">
        <v>308</v>
      </c>
      <c r="O1024">
        <v>10360</v>
      </c>
      <c r="P1024" t="s">
        <v>307</v>
      </c>
      <c r="Q1024" t="s">
        <v>308</v>
      </c>
      <c r="R1024" t="s">
        <v>339</v>
      </c>
      <c r="S1024" s="46">
        <v>937.22</v>
      </c>
      <c r="U1024" s="46">
        <v>25</v>
      </c>
      <c r="IF1024">
        <v>10360</v>
      </c>
      <c r="IG1024" t="s">
        <v>307</v>
      </c>
      <c r="IH1024" t="s">
        <v>285</v>
      </c>
      <c r="IK1024">
        <v>-2</v>
      </c>
      <c r="IL1024" t="s">
        <v>279</v>
      </c>
      <c r="IM1024" t="s">
        <v>280</v>
      </c>
      <c r="IN1024" t="s">
        <v>661</v>
      </c>
      <c r="IP1024" t="s">
        <v>677</v>
      </c>
    </row>
    <row r="1025" spans="1:250" x14ac:dyDescent="0.25">
      <c r="A1025">
        <v>44832</v>
      </c>
      <c r="B1025">
        <v>-890804480</v>
      </c>
      <c r="C1025">
        <v>1837</v>
      </c>
      <c r="D1025" t="s">
        <v>273</v>
      </c>
      <c r="E1025" t="s">
        <v>274</v>
      </c>
      <c r="F1025">
        <v>9695</v>
      </c>
      <c r="G1025" t="s">
        <v>281</v>
      </c>
      <c r="H1025" t="s">
        <v>282</v>
      </c>
      <c r="I1025">
        <v>437</v>
      </c>
      <c r="J1025" t="s">
        <v>658</v>
      </c>
      <c r="K1025" t="s">
        <v>659</v>
      </c>
      <c r="L1025">
        <v>10360</v>
      </c>
      <c r="M1025" t="s">
        <v>307</v>
      </c>
      <c r="N1025" t="s">
        <v>308</v>
      </c>
      <c r="O1025">
        <v>10360</v>
      </c>
      <c r="P1025" t="s">
        <v>307</v>
      </c>
      <c r="Q1025" t="s">
        <v>308</v>
      </c>
      <c r="R1025" t="s">
        <v>339</v>
      </c>
      <c r="S1025" s="46">
        <v>2397.02</v>
      </c>
      <c r="U1025" s="46">
        <v>25</v>
      </c>
      <c r="IF1025">
        <v>10360</v>
      </c>
      <c r="IG1025" t="s">
        <v>307</v>
      </c>
      <c r="IH1025" t="s">
        <v>285</v>
      </c>
      <c r="IK1025">
        <v>-2</v>
      </c>
      <c r="IL1025" t="s">
        <v>279</v>
      </c>
      <c r="IM1025" t="s">
        <v>280</v>
      </c>
      <c r="IN1025" t="s">
        <v>661</v>
      </c>
      <c r="IP1025" t="s">
        <v>677</v>
      </c>
    </row>
    <row r="1026" spans="1:250" x14ac:dyDescent="0.25">
      <c r="A1026">
        <v>44833</v>
      </c>
      <c r="B1026">
        <v>-890804480</v>
      </c>
      <c r="C1026">
        <v>1837</v>
      </c>
      <c r="D1026" t="s">
        <v>273</v>
      </c>
      <c r="E1026" t="s">
        <v>274</v>
      </c>
      <c r="F1026">
        <v>9695</v>
      </c>
      <c r="G1026" t="s">
        <v>281</v>
      </c>
      <c r="H1026" t="s">
        <v>282</v>
      </c>
      <c r="I1026">
        <v>436</v>
      </c>
      <c r="J1026" t="s">
        <v>656</v>
      </c>
      <c r="K1026" t="s">
        <v>657</v>
      </c>
      <c r="L1026">
        <v>10360</v>
      </c>
      <c r="M1026" t="s">
        <v>307</v>
      </c>
      <c r="N1026" t="s">
        <v>308</v>
      </c>
      <c r="O1026">
        <v>10360</v>
      </c>
      <c r="P1026" t="s">
        <v>307</v>
      </c>
      <c r="Q1026" t="s">
        <v>308</v>
      </c>
      <c r="R1026" t="s">
        <v>339</v>
      </c>
      <c r="S1026" s="46">
        <v>3212.96</v>
      </c>
      <c r="U1026" s="46">
        <v>25</v>
      </c>
      <c r="IF1026">
        <v>10360</v>
      </c>
      <c r="IG1026" t="s">
        <v>307</v>
      </c>
      <c r="IH1026" t="s">
        <v>285</v>
      </c>
      <c r="IK1026">
        <v>-2</v>
      </c>
      <c r="IL1026" t="s">
        <v>279</v>
      </c>
      <c r="IM1026" t="s">
        <v>280</v>
      </c>
      <c r="IN1026" t="s">
        <v>661</v>
      </c>
      <c r="IP1026" t="s">
        <v>677</v>
      </c>
    </row>
    <row r="1027" spans="1:250" x14ac:dyDescent="0.25">
      <c r="A1027">
        <v>44834</v>
      </c>
      <c r="B1027">
        <v>-890804480</v>
      </c>
      <c r="C1027">
        <v>1837</v>
      </c>
      <c r="D1027" t="s">
        <v>273</v>
      </c>
      <c r="E1027" t="s">
        <v>274</v>
      </c>
      <c r="F1027">
        <v>9695</v>
      </c>
      <c r="G1027" t="s">
        <v>281</v>
      </c>
      <c r="H1027" t="s">
        <v>282</v>
      </c>
      <c r="I1027">
        <v>435</v>
      </c>
      <c r="J1027" t="s">
        <v>491</v>
      </c>
      <c r="K1027" t="s">
        <v>492</v>
      </c>
      <c r="L1027">
        <v>10360</v>
      </c>
      <c r="M1027" t="s">
        <v>307</v>
      </c>
      <c r="N1027" t="s">
        <v>308</v>
      </c>
      <c r="O1027">
        <v>10360</v>
      </c>
      <c r="P1027" t="s">
        <v>307</v>
      </c>
      <c r="Q1027" t="s">
        <v>308</v>
      </c>
      <c r="R1027" t="s">
        <v>339</v>
      </c>
      <c r="S1027" s="46">
        <v>5024.68</v>
      </c>
      <c r="U1027" s="46">
        <v>25</v>
      </c>
      <c r="IF1027">
        <v>10360</v>
      </c>
      <c r="IG1027" t="s">
        <v>307</v>
      </c>
      <c r="IH1027" t="s">
        <v>285</v>
      </c>
      <c r="IK1027">
        <v>-2</v>
      </c>
      <c r="IL1027" t="s">
        <v>279</v>
      </c>
      <c r="IM1027" t="s">
        <v>280</v>
      </c>
      <c r="IN1027" t="s">
        <v>661</v>
      </c>
      <c r="IP1027" t="s">
        <v>677</v>
      </c>
    </row>
    <row r="1028" spans="1:250" x14ac:dyDescent="0.25">
      <c r="A1028">
        <v>44835</v>
      </c>
      <c r="B1028">
        <v>-890804480</v>
      </c>
      <c r="C1028">
        <v>1837</v>
      </c>
      <c r="D1028" t="s">
        <v>273</v>
      </c>
      <c r="E1028" t="s">
        <v>274</v>
      </c>
      <c r="F1028">
        <v>9695</v>
      </c>
      <c r="G1028" t="s">
        <v>281</v>
      </c>
      <c r="H1028" t="s">
        <v>282</v>
      </c>
      <c r="I1028">
        <v>431</v>
      </c>
      <c r="J1028" t="s">
        <v>493</v>
      </c>
      <c r="K1028" t="s">
        <v>494</v>
      </c>
      <c r="L1028">
        <v>10360</v>
      </c>
      <c r="M1028" t="s">
        <v>307</v>
      </c>
      <c r="N1028" t="s">
        <v>308</v>
      </c>
      <c r="O1028">
        <v>10360</v>
      </c>
      <c r="P1028" t="s">
        <v>307</v>
      </c>
      <c r="Q1028" t="s">
        <v>308</v>
      </c>
      <c r="R1028" t="s">
        <v>339</v>
      </c>
      <c r="S1028" s="46">
        <v>368.94</v>
      </c>
      <c r="U1028" s="46">
        <v>25</v>
      </c>
      <c r="IF1028">
        <v>10360</v>
      </c>
      <c r="IG1028" t="s">
        <v>307</v>
      </c>
      <c r="IH1028" t="s">
        <v>285</v>
      </c>
      <c r="IK1028">
        <v>-2</v>
      </c>
      <c r="IL1028" t="s">
        <v>279</v>
      </c>
      <c r="IM1028" t="s">
        <v>280</v>
      </c>
      <c r="IN1028" t="s">
        <v>661</v>
      </c>
      <c r="IP1028" t="s">
        <v>677</v>
      </c>
    </row>
    <row r="1029" spans="1:250" x14ac:dyDescent="0.25">
      <c r="A1029">
        <v>44836</v>
      </c>
      <c r="B1029">
        <v>-890804480</v>
      </c>
      <c r="C1029">
        <v>1837</v>
      </c>
      <c r="D1029" t="s">
        <v>273</v>
      </c>
      <c r="E1029" t="s">
        <v>274</v>
      </c>
      <c r="F1029">
        <v>1848</v>
      </c>
      <c r="G1029" t="s">
        <v>286</v>
      </c>
      <c r="H1029" t="s">
        <v>274</v>
      </c>
      <c r="I1029">
        <v>420</v>
      </c>
      <c r="J1029" t="s">
        <v>403</v>
      </c>
      <c r="K1029" t="s">
        <v>404</v>
      </c>
      <c r="L1029">
        <v>12390</v>
      </c>
      <c r="M1029" t="s">
        <v>309</v>
      </c>
      <c r="N1029" t="s">
        <v>310</v>
      </c>
      <c r="O1029">
        <v>12390</v>
      </c>
      <c r="P1029" t="s">
        <v>309</v>
      </c>
      <c r="Q1029" t="s">
        <v>310</v>
      </c>
      <c r="R1029" t="s">
        <v>339</v>
      </c>
      <c r="S1029" s="46">
        <v>3.37</v>
      </c>
      <c r="U1029" s="46">
        <v>25</v>
      </c>
      <c r="IF1029">
        <v>12390</v>
      </c>
      <c r="IG1029" t="s">
        <v>309</v>
      </c>
      <c r="IH1029" t="s">
        <v>288</v>
      </c>
      <c r="IK1029">
        <v>-2</v>
      </c>
      <c r="IL1029" t="s">
        <v>279</v>
      </c>
      <c r="IM1029" t="s">
        <v>280</v>
      </c>
      <c r="IN1029" t="s">
        <v>654</v>
      </c>
      <c r="IP1029" t="s">
        <v>678</v>
      </c>
    </row>
    <row r="1030" spans="1:250" x14ac:dyDescent="0.25">
      <c r="A1030">
        <v>44837</v>
      </c>
      <c r="B1030">
        <v>-890804480</v>
      </c>
      <c r="C1030">
        <v>1837</v>
      </c>
      <c r="D1030" t="s">
        <v>273</v>
      </c>
      <c r="E1030" t="s">
        <v>274</v>
      </c>
      <c r="F1030">
        <v>1848</v>
      </c>
      <c r="G1030" t="s">
        <v>286</v>
      </c>
      <c r="H1030" t="s">
        <v>274</v>
      </c>
      <c r="I1030">
        <v>411</v>
      </c>
      <c r="J1030" t="s">
        <v>393</v>
      </c>
      <c r="K1030" t="s">
        <v>394</v>
      </c>
      <c r="L1030">
        <v>12390</v>
      </c>
      <c r="M1030" t="s">
        <v>309</v>
      </c>
      <c r="N1030" t="s">
        <v>310</v>
      </c>
      <c r="O1030">
        <v>12390</v>
      </c>
      <c r="P1030" t="s">
        <v>309</v>
      </c>
      <c r="Q1030" t="s">
        <v>310</v>
      </c>
      <c r="R1030" t="s">
        <v>339</v>
      </c>
      <c r="S1030" s="46">
        <v>3.41</v>
      </c>
      <c r="U1030" s="46">
        <v>25</v>
      </c>
      <c r="IF1030">
        <v>12390</v>
      </c>
      <c r="IG1030" t="s">
        <v>309</v>
      </c>
      <c r="IH1030" t="s">
        <v>288</v>
      </c>
      <c r="IK1030">
        <v>-2</v>
      </c>
      <c r="IL1030" t="s">
        <v>279</v>
      </c>
      <c r="IM1030" t="s">
        <v>280</v>
      </c>
      <c r="IN1030" t="s">
        <v>654</v>
      </c>
      <c r="IP1030" t="s">
        <v>678</v>
      </c>
    </row>
    <row r="1031" spans="1:250" x14ac:dyDescent="0.25">
      <c r="A1031">
        <v>44838</v>
      </c>
      <c r="B1031">
        <v>-890804480</v>
      </c>
      <c r="C1031">
        <v>1837</v>
      </c>
      <c r="D1031" t="s">
        <v>273</v>
      </c>
      <c r="E1031" t="s">
        <v>274</v>
      </c>
      <c r="F1031">
        <v>1848</v>
      </c>
      <c r="G1031" t="s">
        <v>286</v>
      </c>
      <c r="H1031" t="s">
        <v>274</v>
      </c>
      <c r="I1031">
        <v>435</v>
      </c>
      <c r="J1031" t="s">
        <v>491</v>
      </c>
      <c r="K1031" t="s">
        <v>492</v>
      </c>
      <c r="L1031">
        <v>12390</v>
      </c>
      <c r="M1031" t="s">
        <v>309</v>
      </c>
      <c r="N1031" t="s">
        <v>310</v>
      </c>
      <c r="O1031">
        <v>12390</v>
      </c>
      <c r="P1031" t="s">
        <v>309</v>
      </c>
      <c r="Q1031" t="s">
        <v>310</v>
      </c>
      <c r="R1031" t="s">
        <v>339</v>
      </c>
      <c r="S1031" s="46">
        <v>229.72</v>
      </c>
      <c r="U1031" s="46">
        <v>25</v>
      </c>
      <c r="IF1031">
        <v>12390</v>
      </c>
      <c r="IG1031" t="s">
        <v>309</v>
      </c>
      <c r="IH1031" t="s">
        <v>288</v>
      </c>
      <c r="IK1031">
        <v>-2</v>
      </c>
      <c r="IL1031" t="s">
        <v>279</v>
      </c>
      <c r="IM1031" t="s">
        <v>280</v>
      </c>
      <c r="IN1031" t="s">
        <v>654</v>
      </c>
      <c r="IP1031" t="s">
        <v>678</v>
      </c>
    </row>
    <row r="1032" spans="1:250" x14ac:dyDescent="0.25">
      <c r="A1032">
        <v>44839</v>
      </c>
      <c r="B1032">
        <v>-890804480</v>
      </c>
      <c r="C1032">
        <v>1837</v>
      </c>
      <c r="D1032" t="s">
        <v>273</v>
      </c>
      <c r="E1032" t="s">
        <v>274</v>
      </c>
      <c r="F1032">
        <v>1848</v>
      </c>
      <c r="G1032" t="s">
        <v>286</v>
      </c>
      <c r="H1032" t="s">
        <v>274</v>
      </c>
      <c r="I1032">
        <v>431</v>
      </c>
      <c r="J1032" t="s">
        <v>493</v>
      </c>
      <c r="K1032" t="s">
        <v>494</v>
      </c>
      <c r="L1032">
        <v>12390</v>
      </c>
      <c r="M1032" t="s">
        <v>309</v>
      </c>
      <c r="N1032" t="s">
        <v>310</v>
      </c>
      <c r="O1032">
        <v>12390</v>
      </c>
      <c r="P1032" t="s">
        <v>309</v>
      </c>
      <c r="Q1032" t="s">
        <v>310</v>
      </c>
      <c r="R1032" t="s">
        <v>339</v>
      </c>
      <c r="S1032" s="46">
        <v>29.49</v>
      </c>
      <c r="U1032" s="46">
        <v>25</v>
      </c>
      <c r="IF1032">
        <v>12390</v>
      </c>
      <c r="IG1032" t="s">
        <v>309</v>
      </c>
      <c r="IH1032" t="s">
        <v>288</v>
      </c>
      <c r="IK1032">
        <v>-2</v>
      </c>
      <c r="IL1032" t="s">
        <v>279</v>
      </c>
      <c r="IM1032" t="s">
        <v>280</v>
      </c>
      <c r="IN1032" t="s">
        <v>654</v>
      </c>
      <c r="IP1032" t="s">
        <v>678</v>
      </c>
    </row>
    <row r="1033" spans="1:250" x14ac:dyDescent="0.25">
      <c r="A1033">
        <v>44840</v>
      </c>
      <c r="B1033">
        <v>-890804480</v>
      </c>
      <c r="C1033">
        <v>1837</v>
      </c>
      <c r="D1033" t="s">
        <v>273</v>
      </c>
      <c r="E1033" t="s">
        <v>274</v>
      </c>
      <c r="F1033">
        <v>1848</v>
      </c>
      <c r="G1033" t="s">
        <v>286</v>
      </c>
      <c r="H1033" t="s">
        <v>274</v>
      </c>
      <c r="I1033">
        <v>429</v>
      </c>
      <c r="J1033" t="s">
        <v>395</v>
      </c>
      <c r="K1033" t="s">
        <v>396</v>
      </c>
      <c r="L1033">
        <v>12390</v>
      </c>
      <c r="M1033" t="s">
        <v>309</v>
      </c>
      <c r="N1033" t="s">
        <v>310</v>
      </c>
      <c r="O1033">
        <v>12390</v>
      </c>
      <c r="P1033" t="s">
        <v>309</v>
      </c>
      <c r="Q1033" t="s">
        <v>310</v>
      </c>
      <c r="R1033" t="s">
        <v>339</v>
      </c>
      <c r="S1033" s="46">
        <v>226.16</v>
      </c>
      <c r="U1033" s="46">
        <v>25</v>
      </c>
      <c r="IF1033">
        <v>12390</v>
      </c>
      <c r="IG1033" t="s">
        <v>309</v>
      </c>
      <c r="IH1033" t="s">
        <v>288</v>
      </c>
      <c r="IK1033">
        <v>-2</v>
      </c>
      <c r="IL1033" t="s">
        <v>279</v>
      </c>
      <c r="IM1033" t="s">
        <v>280</v>
      </c>
      <c r="IN1033" t="s">
        <v>654</v>
      </c>
      <c r="IP1033" t="s">
        <v>678</v>
      </c>
    </row>
    <row r="1034" spans="1:250" x14ac:dyDescent="0.25">
      <c r="A1034">
        <v>44841</v>
      </c>
      <c r="B1034">
        <v>-890804480</v>
      </c>
      <c r="C1034">
        <v>1837</v>
      </c>
      <c r="D1034" t="s">
        <v>273</v>
      </c>
      <c r="E1034" t="s">
        <v>274</v>
      </c>
      <c r="F1034">
        <v>1848</v>
      </c>
      <c r="G1034" t="s">
        <v>286</v>
      </c>
      <c r="H1034" t="s">
        <v>274</v>
      </c>
      <c r="I1034">
        <v>427</v>
      </c>
      <c r="J1034" t="s">
        <v>397</v>
      </c>
      <c r="K1034" t="s">
        <v>398</v>
      </c>
      <c r="L1034">
        <v>12390</v>
      </c>
      <c r="M1034" t="s">
        <v>309</v>
      </c>
      <c r="N1034" t="s">
        <v>310</v>
      </c>
      <c r="O1034">
        <v>12390</v>
      </c>
      <c r="P1034" t="s">
        <v>309</v>
      </c>
      <c r="Q1034" t="s">
        <v>310</v>
      </c>
      <c r="R1034" t="s">
        <v>339</v>
      </c>
      <c r="S1034" s="46">
        <v>340.07</v>
      </c>
      <c r="U1034" s="46">
        <v>25</v>
      </c>
      <c r="IF1034">
        <v>12390</v>
      </c>
      <c r="IG1034" t="s">
        <v>309</v>
      </c>
      <c r="IH1034" t="s">
        <v>288</v>
      </c>
      <c r="IK1034">
        <v>-2</v>
      </c>
      <c r="IL1034" t="s">
        <v>279</v>
      </c>
      <c r="IM1034" t="s">
        <v>280</v>
      </c>
      <c r="IN1034" t="s">
        <v>654</v>
      </c>
      <c r="IP1034" t="s">
        <v>678</v>
      </c>
    </row>
    <row r="1035" spans="1:250" x14ac:dyDescent="0.25">
      <c r="A1035">
        <v>44842</v>
      </c>
      <c r="B1035">
        <v>-890804480</v>
      </c>
      <c r="C1035">
        <v>1837</v>
      </c>
      <c r="D1035" t="s">
        <v>273</v>
      </c>
      <c r="E1035" t="s">
        <v>274</v>
      </c>
      <c r="F1035">
        <v>1848</v>
      </c>
      <c r="G1035" t="s">
        <v>286</v>
      </c>
      <c r="H1035" t="s">
        <v>274</v>
      </c>
      <c r="I1035">
        <v>437</v>
      </c>
      <c r="J1035" t="s">
        <v>658</v>
      </c>
      <c r="K1035" t="s">
        <v>659</v>
      </c>
      <c r="L1035">
        <v>12390</v>
      </c>
      <c r="M1035" t="s">
        <v>309</v>
      </c>
      <c r="N1035" t="s">
        <v>310</v>
      </c>
      <c r="O1035">
        <v>12390</v>
      </c>
      <c r="P1035" t="s">
        <v>309</v>
      </c>
      <c r="Q1035" t="s">
        <v>310</v>
      </c>
      <c r="R1035" t="s">
        <v>339</v>
      </c>
      <c r="S1035" s="46">
        <v>-21.78</v>
      </c>
      <c r="U1035" s="46">
        <v>25</v>
      </c>
      <c r="IF1035">
        <v>12390</v>
      </c>
      <c r="IG1035" t="s">
        <v>309</v>
      </c>
      <c r="IH1035" t="s">
        <v>288</v>
      </c>
      <c r="IK1035">
        <v>-2</v>
      </c>
      <c r="IL1035" t="s">
        <v>279</v>
      </c>
      <c r="IM1035" t="s">
        <v>280</v>
      </c>
      <c r="IN1035" t="s">
        <v>654</v>
      </c>
      <c r="IP1035" t="s">
        <v>678</v>
      </c>
    </row>
    <row r="1036" spans="1:250" x14ac:dyDescent="0.25">
      <c r="A1036">
        <v>44843</v>
      </c>
      <c r="B1036">
        <v>-890804480</v>
      </c>
      <c r="C1036">
        <v>1837</v>
      </c>
      <c r="D1036" t="s">
        <v>273</v>
      </c>
      <c r="E1036" t="s">
        <v>274</v>
      </c>
      <c r="F1036">
        <v>1848</v>
      </c>
      <c r="G1036" t="s">
        <v>286</v>
      </c>
      <c r="H1036" t="s">
        <v>274</v>
      </c>
      <c r="I1036">
        <v>436</v>
      </c>
      <c r="J1036" t="s">
        <v>656</v>
      </c>
      <c r="K1036" t="s">
        <v>657</v>
      </c>
      <c r="L1036">
        <v>12390</v>
      </c>
      <c r="M1036" t="s">
        <v>309</v>
      </c>
      <c r="N1036" t="s">
        <v>310</v>
      </c>
      <c r="O1036">
        <v>12390</v>
      </c>
      <c r="P1036" t="s">
        <v>309</v>
      </c>
      <c r="Q1036" t="s">
        <v>310</v>
      </c>
      <c r="R1036" t="s">
        <v>339</v>
      </c>
      <c r="S1036" s="46">
        <v>135.24</v>
      </c>
      <c r="U1036" s="46">
        <v>25</v>
      </c>
      <c r="IF1036">
        <v>12390</v>
      </c>
      <c r="IG1036" t="s">
        <v>309</v>
      </c>
      <c r="IH1036" t="s">
        <v>288</v>
      </c>
      <c r="IK1036">
        <v>-2</v>
      </c>
      <c r="IL1036" t="s">
        <v>279</v>
      </c>
      <c r="IM1036" t="s">
        <v>280</v>
      </c>
      <c r="IN1036" t="s">
        <v>654</v>
      </c>
      <c r="IP1036" t="s">
        <v>678</v>
      </c>
    </row>
    <row r="1037" spans="1:250" x14ac:dyDescent="0.25">
      <c r="A1037">
        <v>44844</v>
      </c>
      <c r="B1037">
        <v>-890804480</v>
      </c>
      <c r="C1037">
        <v>1837</v>
      </c>
      <c r="D1037" t="s">
        <v>273</v>
      </c>
      <c r="E1037" t="s">
        <v>274</v>
      </c>
      <c r="F1037">
        <v>7057</v>
      </c>
      <c r="G1037" t="s">
        <v>291</v>
      </c>
      <c r="H1037" t="s">
        <v>292</v>
      </c>
      <c r="I1037">
        <v>437</v>
      </c>
      <c r="J1037" t="s">
        <v>658</v>
      </c>
      <c r="K1037" t="s">
        <v>659</v>
      </c>
      <c r="L1037">
        <v>12390</v>
      </c>
      <c r="M1037" t="s">
        <v>309</v>
      </c>
      <c r="N1037" t="s">
        <v>310</v>
      </c>
      <c r="O1037">
        <v>12390</v>
      </c>
      <c r="P1037" t="s">
        <v>309</v>
      </c>
      <c r="Q1037" t="s">
        <v>310</v>
      </c>
      <c r="R1037" t="s">
        <v>339</v>
      </c>
      <c r="S1037" s="46">
        <v>465.12</v>
      </c>
      <c r="U1037" s="46">
        <v>25</v>
      </c>
      <c r="IF1037">
        <v>12390</v>
      </c>
      <c r="IG1037" t="s">
        <v>309</v>
      </c>
      <c r="IH1037" t="s">
        <v>293</v>
      </c>
      <c r="IK1037">
        <v>-2</v>
      </c>
      <c r="IL1037" t="s">
        <v>279</v>
      </c>
      <c r="IM1037" t="s">
        <v>280</v>
      </c>
      <c r="IN1037" t="s">
        <v>666</v>
      </c>
      <c r="IP1037" t="s">
        <v>679</v>
      </c>
    </row>
    <row r="1038" spans="1:250" x14ac:dyDescent="0.25">
      <c r="A1038">
        <v>44845</v>
      </c>
      <c r="B1038">
        <v>-890804480</v>
      </c>
      <c r="C1038">
        <v>1837</v>
      </c>
      <c r="D1038" t="s">
        <v>273</v>
      </c>
      <c r="E1038" t="s">
        <v>274</v>
      </c>
      <c r="F1038">
        <v>7057</v>
      </c>
      <c r="G1038" t="s">
        <v>291</v>
      </c>
      <c r="H1038" t="s">
        <v>292</v>
      </c>
      <c r="I1038">
        <v>436</v>
      </c>
      <c r="J1038" t="s">
        <v>656</v>
      </c>
      <c r="K1038" t="s">
        <v>657</v>
      </c>
      <c r="L1038">
        <v>12390</v>
      </c>
      <c r="M1038" t="s">
        <v>309</v>
      </c>
      <c r="N1038" t="s">
        <v>310</v>
      </c>
      <c r="O1038">
        <v>12390</v>
      </c>
      <c r="P1038" t="s">
        <v>309</v>
      </c>
      <c r="Q1038" t="s">
        <v>310</v>
      </c>
      <c r="R1038" t="s">
        <v>339</v>
      </c>
      <c r="S1038" s="46">
        <v>315.73</v>
      </c>
      <c r="U1038" s="46">
        <v>25</v>
      </c>
      <c r="IF1038">
        <v>12390</v>
      </c>
      <c r="IG1038" t="s">
        <v>309</v>
      </c>
      <c r="IH1038" t="s">
        <v>293</v>
      </c>
      <c r="IK1038">
        <v>-2</v>
      </c>
      <c r="IL1038" t="s">
        <v>279</v>
      </c>
      <c r="IM1038" t="s">
        <v>280</v>
      </c>
      <c r="IN1038" t="s">
        <v>666</v>
      </c>
      <c r="IP1038" t="s">
        <v>679</v>
      </c>
    </row>
    <row r="1039" spans="1:250" x14ac:dyDescent="0.25">
      <c r="A1039">
        <v>44846</v>
      </c>
      <c r="B1039">
        <v>-890804480</v>
      </c>
      <c r="C1039">
        <v>1837</v>
      </c>
      <c r="D1039" t="s">
        <v>273</v>
      </c>
      <c r="E1039" t="s">
        <v>274</v>
      </c>
      <c r="F1039">
        <v>7057</v>
      </c>
      <c r="G1039" t="s">
        <v>291</v>
      </c>
      <c r="H1039" t="s">
        <v>292</v>
      </c>
      <c r="I1039">
        <v>435</v>
      </c>
      <c r="J1039" t="s">
        <v>491</v>
      </c>
      <c r="K1039" t="s">
        <v>492</v>
      </c>
      <c r="L1039">
        <v>12390</v>
      </c>
      <c r="M1039" t="s">
        <v>309</v>
      </c>
      <c r="N1039" t="s">
        <v>310</v>
      </c>
      <c r="O1039">
        <v>12390</v>
      </c>
      <c r="P1039" t="s">
        <v>309</v>
      </c>
      <c r="Q1039" t="s">
        <v>310</v>
      </c>
      <c r="R1039" t="s">
        <v>339</v>
      </c>
      <c r="S1039" s="46">
        <v>264.08999999999997</v>
      </c>
      <c r="U1039" s="46">
        <v>25</v>
      </c>
      <c r="IF1039">
        <v>12390</v>
      </c>
      <c r="IG1039" t="s">
        <v>309</v>
      </c>
      <c r="IH1039" t="s">
        <v>293</v>
      </c>
      <c r="IK1039">
        <v>-2</v>
      </c>
      <c r="IL1039" t="s">
        <v>279</v>
      </c>
      <c r="IM1039" t="s">
        <v>280</v>
      </c>
      <c r="IN1039" t="s">
        <v>666</v>
      </c>
      <c r="IP1039" t="s">
        <v>679</v>
      </c>
    </row>
    <row r="1040" spans="1:250" x14ac:dyDescent="0.25">
      <c r="A1040">
        <v>44847</v>
      </c>
      <c r="B1040">
        <v>-890804480</v>
      </c>
      <c r="C1040">
        <v>1837</v>
      </c>
      <c r="D1040" t="s">
        <v>273</v>
      </c>
      <c r="E1040" t="s">
        <v>274</v>
      </c>
      <c r="F1040">
        <v>7057</v>
      </c>
      <c r="G1040" t="s">
        <v>291</v>
      </c>
      <c r="H1040" t="s">
        <v>292</v>
      </c>
      <c r="I1040">
        <v>431</v>
      </c>
      <c r="J1040" t="s">
        <v>493</v>
      </c>
      <c r="K1040" t="s">
        <v>494</v>
      </c>
      <c r="L1040">
        <v>12390</v>
      </c>
      <c r="M1040" t="s">
        <v>309</v>
      </c>
      <c r="N1040" t="s">
        <v>310</v>
      </c>
      <c r="O1040">
        <v>12390</v>
      </c>
      <c r="P1040" t="s">
        <v>309</v>
      </c>
      <c r="Q1040" t="s">
        <v>310</v>
      </c>
      <c r="R1040" t="s">
        <v>339</v>
      </c>
      <c r="S1040" s="46">
        <v>330.33</v>
      </c>
      <c r="U1040" s="46">
        <v>25</v>
      </c>
      <c r="IF1040">
        <v>12390</v>
      </c>
      <c r="IG1040" t="s">
        <v>309</v>
      </c>
      <c r="IH1040" t="s">
        <v>293</v>
      </c>
      <c r="IK1040">
        <v>-2</v>
      </c>
      <c r="IL1040" t="s">
        <v>279</v>
      </c>
      <c r="IM1040" t="s">
        <v>280</v>
      </c>
      <c r="IN1040" t="s">
        <v>666</v>
      </c>
      <c r="IP1040" t="s">
        <v>679</v>
      </c>
    </row>
    <row r="1041" spans="1:250" x14ac:dyDescent="0.25">
      <c r="A1041">
        <v>44848</v>
      </c>
      <c r="B1041">
        <v>-890804480</v>
      </c>
      <c r="C1041">
        <v>1837</v>
      </c>
      <c r="D1041" t="s">
        <v>273</v>
      </c>
      <c r="E1041" t="s">
        <v>274</v>
      </c>
      <c r="F1041">
        <v>1848</v>
      </c>
      <c r="G1041" t="s">
        <v>286</v>
      </c>
      <c r="H1041" t="s">
        <v>274</v>
      </c>
      <c r="I1041">
        <v>424</v>
      </c>
      <c r="J1041" t="s">
        <v>399</v>
      </c>
      <c r="K1041" t="s">
        <v>400</v>
      </c>
      <c r="L1041">
        <v>12390</v>
      </c>
      <c r="M1041" t="s">
        <v>309</v>
      </c>
      <c r="N1041" t="s">
        <v>310</v>
      </c>
      <c r="O1041">
        <v>12390</v>
      </c>
      <c r="P1041" t="s">
        <v>309</v>
      </c>
      <c r="Q1041" t="s">
        <v>310</v>
      </c>
      <c r="R1041" t="s">
        <v>339</v>
      </c>
      <c r="S1041" s="46">
        <v>2.1</v>
      </c>
      <c r="U1041" s="46">
        <v>25</v>
      </c>
      <c r="IF1041">
        <v>12390</v>
      </c>
      <c r="IG1041" t="s">
        <v>309</v>
      </c>
      <c r="IH1041" t="s">
        <v>288</v>
      </c>
      <c r="IK1041">
        <v>-2</v>
      </c>
      <c r="IL1041" t="s">
        <v>279</v>
      </c>
      <c r="IM1041" t="s">
        <v>280</v>
      </c>
      <c r="IN1041" t="s">
        <v>654</v>
      </c>
      <c r="IP1041" t="s">
        <v>678</v>
      </c>
    </row>
    <row r="1042" spans="1:250" x14ac:dyDescent="0.25">
      <c r="A1042">
        <v>44849</v>
      </c>
      <c r="B1042">
        <v>-890804480</v>
      </c>
      <c r="C1042">
        <v>1837</v>
      </c>
      <c r="D1042" t="s">
        <v>273</v>
      </c>
      <c r="E1042" t="s">
        <v>274</v>
      </c>
      <c r="F1042">
        <v>1848</v>
      </c>
      <c r="G1042" t="s">
        <v>286</v>
      </c>
      <c r="H1042" t="s">
        <v>274</v>
      </c>
      <c r="I1042">
        <v>422</v>
      </c>
      <c r="J1042" t="s">
        <v>401</v>
      </c>
      <c r="K1042" t="s">
        <v>402</v>
      </c>
      <c r="L1042">
        <v>12390</v>
      </c>
      <c r="M1042" t="s">
        <v>309</v>
      </c>
      <c r="N1042" t="s">
        <v>310</v>
      </c>
      <c r="O1042">
        <v>12390</v>
      </c>
      <c r="P1042" t="s">
        <v>309</v>
      </c>
      <c r="Q1042" t="s">
        <v>310</v>
      </c>
      <c r="R1042" t="s">
        <v>339</v>
      </c>
      <c r="S1042" s="46">
        <v>7.88</v>
      </c>
      <c r="U1042" s="46">
        <v>25</v>
      </c>
      <c r="IF1042">
        <v>12390</v>
      </c>
      <c r="IG1042" t="s">
        <v>309</v>
      </c>
      <c r="IH1042" t="s">
        <v>288</v>
      </c>
      <c r="IK1042">
        <v>-2</v>
      </c>
      <c r="IL1042" t="s">
        <v>279</v>
      </c>
      <c r="IM1042" t="s">
        <v>280</v>
      </c>
      <c r="IN1042" t="s">
        <v>654</v>
      </c>
      <c r="IP1042" t="s">
        <v>678</v>
      </c>
    </row>
    <row r="1043" spans="1:250" x14ac:dyDescent="0.25">
      <c r="A1043">
        <v>44850</v>
      </c>
      <c r="B1043">
        <v>-890804480</v>
      </c>
      <c r="C1043">
        <v>1837</v>
      </c>
      <c r="D1043" t="s">
        <v>273</v>
      </c>
      <c r="E1043" t="s">
        <v>274</v>
      </c>
      <c r="F1043">
        <v>7057</v>
      </c>
      <c r="G1043" t="s">
        <v>291</v>
      </c>
      <c r="H1043" t="s">
        <v>292</v>
      </c>
      <c r="I1043">
        <v>429</v>
      </c>
      <c r="J1043" t="s">
        <v>395</v>
      </c>
      <c r="K1043" t="s">
        <v>396</v>
      </c>
      <c r="L1043">
        <v>12390</v>
      </c>
      <c r="M1043" t="s">
        <v>309</v>
      </c>
      <c r="N1043" t="s">
        <v>310</v>
      </c>
      <c r="O1043">
        <v>12390</v>
      </c>
      <c r="P1043" t="s">
        <v>309</v>
      </c>
      <c r="Q1043" t="s">
        <v>310</v>
      </c>
      <c r="R1043" t="s">
        <v>339</v>
      </c>
      <c r="S1043" s="46">
        <v>1518.92</v>
      </c>
      <c r="U1043" s="46">
        <v>25</v>
      </c>
      <c r="IF1043">
        <v>12390</v>
      </c>
      <c r="IG1043" t="s">
        <v>309</v>
      </c>
      <c r="IH1043" t="s">
        <v>293</v>
      </c>
      <c r="IK1043">
        <v>-2</v>
      </c>
      <c r="IL1043" t="s">
        <v>279</v>
      </c>
      <c r="IM1043" t="s">
        <v>280</v>
      </c>
      <c r="IN1043" t="s">
        <v>666</v>
      </c>
      <c r="IP1043" t="s">
        <v>679</v>
      </c>
    </row>
    <row r="1044" spans="1:250" x14ac:dyDescent="0.25">
      <c r="A1044">
        <v>44851</v>
      </c>
      <c r="B1044">
        <v>-890804480</v>
      </c>
      <c r="C1044">
        <v>1837</v>
      </c>
      <c r="D1044" t="s">
        <v>273</v>
      </c>
      <c r="E1044" t="s">
        <v>274</v>
      </c>
      <c r="F1044">
        <v>7057</v>
      </c>
      <c r="G1044" t="s">
        <v>291</v>
      </c>
      <c r="H1044" t="s">
        <v>292</v>
      </c>
      <c r="I1044">
        <v>427</v>
      </c>
      <c r="J1044" t="s">
        <v>397</v>
      </c>
      <c r="K1044" t="s">
        <v>398</v>
      </c>
      <c r="L1044">
        <v>12390</v>
      </c>
      <c r="M1044" t="s">
        <v>309</v>
      </c>
      <c r="N1044" t="s">
        <v>310</v>
      </c>
      <c r="O1044">
        <v>12390</v>
      </c>
      <c r="P1044" t="s">
        <v>309</v>
      </c>
      <c r="Q1044" t="s">
        <v>310</v>
      </c>
      <c r="R1044" t="s">
        <v>339</v>
      </c>
      <c r="S1044" s="46">
        <v>1730.52</v>
      </c>
      <c r="U1044" s="46">
        <v>25</v>
      </c>
      <c r="IF1044">
        <v>12390</v>
      </c>
      <c r="IG1044" t="s">
        <v>309</v>
      </c>
      <c r="IH1044" t="s">
        <v>293</v>
      </c>
      <c r="IK1044">
        <v>-2</v>
      </c>
      <c r="IL1044" t="s">
        <v>279</v>
      </c>
      <c r="IM1044" t="s">
        <v>280</v>
      </c>
      <c r="IN1044" t="s">
        <v>666</v>
      </c>
      <c r="IP1044" t="s">
        <v>679</v>
      </c>
    </row>
    <row r="1045" spans="1:250" x14ac:dyDescent="0.25">
      <c r="A1045">
        <v>44852</v>
      </c>
      <c r="B1045">
        <v>-890804480</v>
      </c>
      <c r="C1045">
        <v>1837</v>
      </c>
      <c r="D1045" t="s">
        <v>273</v>
      </c>
      <c r="E1045" t="s">
        <v>274</v>
      </c>
      <c r="F1045">
        <v>7057</v>
      </c>
      <c r="G1045" t="s">
        <v>291</v>
      </c>
      <c r="H1045" t="s">
        <v>292</v>
      </c>
      <c r="I1045">
        <v>424</v>
      </c>
      <c r="J1045" t="s">
        <v>399</v>
      </c>
      <c r="K1045" t="s">
        <v>400</v>
      </c>
      <c r="L1045">
        <v>12390</v>
      </c>
      <c r="M1045" t="s">
        <v>309</v>
      </c>
      <c r="N1045" t="s">
        <v>310</v>
      </c>
      <c r="O1045">
        <v>12390</v>
      </c>
      <c r="P1045" t="s">
        <v>309</v>
      </c>
      <c r="Q1045" t="s">
        <v>310</v>
      </c>
      <c r="R1045" t="s">
        <v>339</v>
      </c>
      <c r="S1045" s="46">
        <v>636.30999999999995</v>
      </c>
      <c r="U1045" s="46">
        <v>25</v>
      </c>
      <c r="IF1045">
        <v>12390</v>
      </c>
      <c r="IG1045" t="s">
        <v>309</v>
      </c>
      <c r="IH1045" t="s">
        <v>293</v>
      </c>
      <c r="IK1045">
        <v>-2</v>
      </c>
      <c r="IL1045" t="s">
        <v>279</v>
      </c>
      <c r="IM1045" t="s">
        <v>280</v>
      </c>
      <c r="IN1045" t="s">
        <v>666</v>
      </c>
      <c r="IP1045" t="s">
        <v>679</v>
      </c>
    </row>
    <row r="1046" spans="1:250" x14ac:dyDescent="0.25">
      <c r="A1046">
        <v>44853</v>
      </c>
      <c r="B1046">
        <v>-890804480</v>
      </c>
      <c r="C1046">
        <v>1837</v>
      </c>
      <c r="D1046" t="s">
        <v>273</v>
      </c>
      <c r="E1046" t="s">
        <v>274</v>
      </c>
      <c r="F1046">
        <v>7057</v>
      </c>
      <c r="G1046" t="s">
        <v>291</v>
      </c>
      <c r="H1046" t="s">
        <v>292</v>
      </c>
      <c r="I1046">
        <v>422</v>
      </c>
      <c r="J1046" t="s">
        <v>401</v>
      </c>
      <c r="K1046" t="s">
        <v>402</v>
      </c>
      <c r="L1046">
        <v>12390</v>
      </c>
      <c r="M1046" t="s">
        <v>309</v>
      </c>
      <c r="N1046" t="s">
        <v>310</v>
      </c>
      <c r="O1046">
        <v>12390</v>
      </c>
      <c r="P1046" t="s">
        <v>309</v>
      </c>
      <c r="Q1046" t="s">
        <v>310</v>
      </c>
      <c r="R1046" t="s">
        <v>339</v>
      </c>
      <c r="S1046" s="46">
        <v>1072.69</v>
      </c>
      <c r="U1046" s="46">
        <v>25</v>
      </c>
      <c r="IF1046">
        <v>12390</v>
      </c>
      <c r="IG1046" t="s">
        <v>309</v>
      </c>
      <c r="IH1046" t="s">
        <v>293</v>
      </c>
      <c r="IK1046">
        <v>-2</v>
      </c>
      <c r="IL1046" t="s">
        <v>279</v>
      </c>
      <c r="IM1046" t="s">
        <v>280</v>
      </c>
      <c r="IN1046" t="s">
        <v>666</v>
      </c>
      <c r="IP1046" t="s">
        <v>679</v>
      </c>
    </row>
    <row r="1047" spans="1:250" x14ac:dyDescent="0.25">
      <c r="A1047">
        <v>44854</v>
      </c>
      <c r="B1047">
        <v>-890804480</v>
      </c>
      <c r="C1047">
        <v>1837</v>
      </c>
      <c r="D1047" t="s">
        <v>273</v>
      </c>
      <c r="E1047" t="s">
        <v>274</v>
      </c>
      <c r="F1047">
        <v>1848</v>
      </c>
      <c r="G1047" t="s">
        <v>286</v>
      </c>
      <c r="H1047" t="s">
        <v>274</v>
      </c>
      <c r="I1047">
        <v>420</v>
      </c>
      <c r="J1047" t="s">
        <v>403</v>
      </c>
      <c r="K1047" t="s">
        <v>404</v>
      </c>
      <c r="L1047">
        <v>12391</v>
      </c>
      <c r="M1047" t="s">
        <v>311</v>
      </c>
      <c r="N1047" t="s">
        <v>312</v>
      </c>
      <c r="O1047">
        <v>12391</v>
      </c>
      <c r="P1047" t="s">
        <v>311</v>
      </c>
      <c r="Q1047" t="s">
        <v>312</v>
      </c>
      <c r="R1047" t="s">
        <v>339</v>
      </c>
      <c r="S1047" s="46">
        <v>259.45</v>
      </c>
      <c r="U1047" s="46">
        <v>25</v>
      </c>
      <c r="IF1047">
        <v>12391</v>
      </c>
      <c r="IG1047" t="s">
        <v>311</v>
      </c>
      <c r="IH1047" t="s">
        <v>288</v>
      </c>
      <c r="IK1047">
        <v>-2</v>
      </c>
      <c r="IL1047" t="s">
        <v>279</v>
      </c>
      <c r="IM1047" t="s">
        <v>280</v>
      </c>
      <c r="IN1047" t="s">
        <v>654</v>
      </c>
      <c r="IP1047" t="s">
        <v>680</v>
      </c>
    </row>
    <row r="1048" spans="1:250" x14ac:dyDescent="0.25">
      <c r="A1048">
        <v>44855</v>
      </c>
      <c r="B1048">
        <v>-890804480</v>
      </c>
      <c r="C1048">
        <v>1837</v>
      </c>
      <c r="D1048" t="s">
        <v>273</v>
      </c>
      <c r="E1048" t="s">
        <v>274</v>
      </c>
      <c r="F1048">
        <v>1848</v>
      </c>
      <c r="G1048" t="s">
        <v>286</v>
      </c>
      <c r="H1048" t="s">
        <v>274</v>
      </c>
      <c r="I1048">
        <v>411</v>
      </c>
      <c r="J1048" t="s">
        <v>393</v>
      </c>
      <c r="K1048" t="s">
        <v>394</v>
      </c>
      <c r="L1048">
        <v>12391</v>
      </c>
      <c r="M1048" t="s">
        <v>311</v>
      </c>
      <c r="N1048" t="s">
        <v>312</v>
      </c>
      <c r="O1048">
        <v>12391</v>
      </c>
      <c r="P1048" t="s">
        <v>311</v>
      </c>
      <c r="Q1048" t="s">
        <v>312</v>
      </c>
      <c r="R1048" t="s">
        <v>339</v>
      </c>
      <c r="S1048" s="46">
        <v>262.63</v>
      </c>
      <c r="U1048" s="46">
        <v>25</v>
      </c>
      <c r="IF1048">
        <v>12391</v>
      </c>
      <c r="IG1048" t="s">
        <v>311</v>
      </c>
      <c r="IH1048" t="s">
        <v>288</v>
      </c>
      <c r="IK1048">
        <v>-2</v>
      </c>
      <c r="IL1048" t="s">
        <v>279</v>
      </c>
      <c r="IM1048" t="s">
        <v>280</v>
      </c>
      <c r="IN1048" t="s">
        <v>654</v>
      </c>
      <c r="IP1048" t="s">
        <v>680</v>
      </c>
    </row>
    <row r="1049" spans="1:250" x14ac:dyDescent="0.25">
      <c r="A1049">
        <v>44856</v>
      </c>
      <c r="B1049">
        <v>-890804480</v>
      </c>
      <c r="C1049">
        <v>1837</v>
      </c>
      <c r="D1049" t="s">
        <v>273</v>
      </c>
      <c r="E1049" t="s">
        <v>274</v>
      </c>
      <c r="F1049">
        <v>1848</v>
      </c>
      <c r="G1049" t="s">
        <v>286</v>
      </c>
      <c r="H1049" t="s">
        <v>274</v>
      </c>
      <c r="I1049">
        <v>435</v>
      </c>
      <c r="J1049" t="s">
        <v>491</v>
      </c>
      <c r="K1049" t="s">
        <v>492</v>
      </c>
      <c r="L1049">
        <v>12391</v>
      </c>
      <c r="M1049" t="s">
        <v>311</v>
      </c>
      <c r="N1049" t="s">
        <v>312</v>
      </c>
      <c r="O1049">
        <v>12391</v>
      </c>
      <c r="P1049" t="s">
        <v>311</v>
      </c>
      <c r="Q1049" t="s">
        <v>312</v>
      </c>
      <c r="R1049" t="s">
        <v>339</v>
      </c>
      <c r="S1049" s="46">
        <v>627.37</v>
      </c>
      <c r="U1049" s="46">
        <v>25</v>
      </c>
      <c r="IF1049">
        <v>12391</v>
      </c>
      <c r="IG1049" t="s">
        <v>311</v>
      </c>
      <c r="IH1049" t="s">
        <v>288</v>
      </c>
      <c r="IK1049">
        <v>-2</v>
      </c>
      <c r="IL1049" t="s">
        <v>279</v>
      </c>
      <c r="IM1049" t="s">
        <v>280</v>
      </c>
      <c r="IN1049" t="s">
        <v>654</v>
      </c>
      <c r="IP1049" t="s">
        <v>680</v>
      </c>
    </row>
    <row r="1050" spans="1:250" x14ac:dyDescent="0.25">
      <c r="A1050">
        <v>44857</v>
      </c>
      <c r="B1050">
        <v>-890804480</v>
      </c>
      <c r="C1050">
        <v>1837</v>
      </c>
      <c r="D1050" t="s">
        <v>273</v>
      </c>
      <c r="E1050" t="s">
        <v>274</v>
      </c>
      <c r="F1050">
        <v>1848</v>
      </c>
      <c r="G1050" t="s">
        <v>286</v>
      </c>
      <c r="H1050" t="s">
        <v>274</v>
      </c>
      <c r="I1050">
        <v>431</v>
      </c>
      <c r="J1050" t="s">
        <v>493</v>
      </c>
      <c r="K1050" t="s">
        <v>494</v>
      </c>
      <c r="L1050">
        <v>12391</v>
      </c>
      <c r="M1050" t="s">
        <v>311</v>
      </c>
      <c r="N1050" t="s">
        <v>312</v>
      </c>
      <c r="O1050">
        <v>12391</v>
      </c>
      <c r="P1050" t="s">
        <v>311</v>
      </c>
      <c r="Q1050" t="s">
        <v>312</v>
      </c>
      <c r="R1050" t="s">
        <v>339</v>
      </c>
      <c r="S1050" s="46">
        <v>80.55</v>
      </c>
      <c r="U1050" s="46">
        <v>25</v>
      </c>
      <c r="IF1050">
        <v>12391</v>
      </c>
      <c r="IG1050" t="s">
        <v>311</v>
      </c>
      <c r="IH1050" t="s">
        <v>288</v>
      </c>
      <c r="IK1050">
        <v>-2</v>
      </c>
      <c r="IL1050" t="s">
        <v>279</v>
      </c>
      <c r="IM1050" t="s">
        <v>280</v>
      </c>
      <c r="IN1050" t="s">
        <v>654</v>
      </c>
      <c r="IP1050" t="s">
        <v>680</v>
      </c>
    </row>
    <row r="1051" spans="1:250" x14ac:dyDescent="0.25">
      <c r="A1051">
        <v>44858</v>
      </c>
      <c r="B1051">
        <v>-890804480</v>
      </c>
      <c r="C1051">
        <v>1837</v>
      </c>
      <c r="D1051" t="s">
        <v>273</v>
      </c>
      <c r="E1051" t="s">
        <v>274</v>
      </c>
      <c r="F1051">
        <v>1848</v>
      </c>
      <c r="G1051" t="s">
        <v>286</v>
      </c>
      <c r="H1051" t="s">
        <v>274</v>
      </c>
      <c r="I1051">
        <v>429</v>
      </c>
      <c r="J1051" t="s">
        <v>395</v>
      </c>
      <c r="K1051" t="s">
        <v>396</v>
      </c>
      <c r="L1051">
        <v>12391</v>
      </c>
      <c r="M1051" t="s">
        <v>311</v>
      </c>
      <c r="N1051" t="s">
        <v>312</v>
      </c>
      <c r="O1051">
        <v>12391</v>
      </c>
      <c r="P1051" t="s">
        <v>311</v>
      </c>
      <c r="Q1051" t="s">
        <v>312</v>
      </c>
      <c r="R1051" t="s">
        <v>339</v>
      </c>
      <c r="S1051" s="46">
        <v>617.65</v>
      </c>
      <c r="U1051" s="46">
        <v>25</v>
      </c>
      <c r="IF1051">
        <v>12391</v>
      </c>
      <c r="IG1051" t="s">
        <v>311</v>
      </c>
      <c r="IH1051" t="s">
        <v>288</v>
      </c>
      <c r="IK1051">
        <v>-2</v>
      </c>
      <c r="IL1051" t="s">
        <v>279</v>
      </c>
      <c r="IM1051" t="s">
        <v>280</v>
      </c>
      <c r="IN1051" t="s">
        <v>654</v>
      </c>
      <c r="IP1051" t="s">
        <v>680</v>
      </c>
    </row>
    <row r="1052" spans="1:250" x14ac:dyDescent="0.25">
      <c r="A1052">
        <v>44859</v>
      </c>
      <c r="B1052">
        <v>-890804480</v>
      </c>
      <c r="C1052">
        <v>1837</v>
      </c>
      <c r="D1052" t="s">
        <v>273</v>
      </c>
      <c r="E1052" t="s">
        <v>274</v>
      </c>
      <c r="F1052">
        <v>1848</v>
      </c>
      <c r="G1052" t="s">
        <v>286</v>
      </c>
      <c r="H1052" t="s">
        <v>274</v>
      </c>
      <c r="I1052">
        <v>427</v>
      </c>
      <c r="J1052" t="s">
        <v>397</v>
      </c>
      <c r="K1052" t="s">
        <v>398</v>
      </c>
      <c r="L1052">
        <v>12391</v>
      </c>
      <c r="M1052" t="s">
        <v>311</v>
      </c>
      <c r="N1052" t="s">
        <v>312</v>
      </c>
      <c r="O1052">
        <v>12391</v>
      </c>
      <c r="P1052" t="s">
        <v>311</v>
      </c>
      <c r="Q1052" t="s">
        <v>312</v>
      </c>
      <c r="R1052" t="s">
        <v>339</v>
      </c>
      <c r="S1052" s="46">
        <v>928.73</v>
      </c>
      <c r="U1052" s="46">
        <v>25</v>
      </c>
      <c r="IF1052">
        <v>12391</v>
      </c>
      <c r="IG1052" t="s">
        <v>311</v>
      </c>
      <c r="IH1052" t="s">
        <v>288</v>
      </c>
      <c r="IK1052">
        <v>-2</v>
      </c>
      <c r="IL1052" t="s">
        <v>279</v>
      </c>
      <c r="IM1052" t="s">
        <v>280</v>
      </c>
      <c r="IN1052" t="s">
        <v>654</v>
      </c>
      <c r="IP1052" t="s">
        <v>680</v>
      </c>
    </row>
    <row r="1053" spans="1:250" x14ac:dyDescent="0.25">
      <c r="A1053">
        <v>44860</v>
      </c>
      <c r="B1053">
        <v>-890804480</v>
      </c>
      <c r="C1053">
        <v>1837</v>
      </c>
      <c r="D1053" t="s">
        <v>273</v>
      </c>
      <c r="E1053" t="s">
        <v>274</v>
      </c>
      <c r="F1053">
        <v>7057</v>
      </c>
      <c r="G1053" t="s">
        <v>291</v>
      </c>
      <c r="H1053" t="s">
        <v>292</v>
      </c>
      <c r="I1053">
        <v>429</v>
      </c>
      <c r="J1053" t="s">
        <v>395</v>
      </c>
      <c r="K1053" t="s">
        <v>396</v>
      </c>
      <c r="L1053">
        <v>12391</v>
      </c>
      <c r="M1053" t="s">
        <v>311</v>
      </c>
      <c r="N1053" t="s">
        <v>312</v>
      </c>
      <c r="O1053">
        <v>12391</v>
      </c>
      <c r="P1053" t="s">
        <v>311</v>
      </c>
      <c r="Q1053" t="s">
        <v>312</v>
      </c>
      <c r="R1053" t="s">
        <v>339</v>
      </c>
      <c r="S1053" s="46">
        <v>2869.83</v>
      </c>
      <c r="U1053" s="46">
        <v>25</v>
      </c>
      <c r="IF1053">
        <v>12391</v>
      </c>
      <c r="IG1053" t="s">
        <v>311</v>
      </c>
      <c r="IH1053" t="s">
        <v>293</v>
      </c>
      <c r="IK1053">
        <v>-2</v>
      </c>
      <c r="IL1053" t="s">
        <v>279</v>
      </c>
      <c r="IM1053" t="s">
        <v>280</v>
      </c>
      <c r="IN1053" t="s">
        <v>666</v>
      </c>
      <c r="IP1053" t="s">
        <v>681</v>
      </c>
    </row>
    <row r="1054" spans="1:250" x14ac:dyDescent="0.25">
      <c r="A1054">
        <v>44861</v>
      </c>
      <c r="B1054">
        <v>-890804480</v>
      </c>
      <c r="C1054">
        <v>1837</v>
      </c>
      <c r="D1054" t="s">
        <v>273</v>
      </c>
      <c r="E1054" t="s">
        <v>274</v>
      </c>
      <c r="F1054">
        <v>7057</v>
      </c>
      <c r="G1054" t="s">
        <v>291</v>
      </c>
      <c r="H1054" t="s">
        <v>292</v>
      </c>
      <c r="I1054">
        <v>427</v>
      </c>
      <c r="J1054" t="s">
        <v>397</v>
      </c>
      <c r="K1054" t="s">
        <v>398</v>
      </c>
      <c r="L1054">
        <v>12391</v>
      </c>
      <c r="M1054" t="s">
        <v>311</v>
      </c>
      <c r="N1054" t="s">
        <v>312</v>
      </c>
      <c r="O1054">
        <v>12391</v>
      </c>
      <c r="P1054" t="s">
        <v>311</v>
      </c>
      <c r="Q1054" t="s">
        <v>312</v>
      </c>
      <c r="R1054" t="s">
        <v>339</v>
      </c>
      <c r="S1054" s="46">
        <v>3269.61</v>
      </c>
      <c r="U1054" s="46">
        <v>25</v>
      </c>
      <c r="IF1054">
        <v>12391</v>
      </c>
      <c r="IG1054" t="s">
        <v>311</v>
      </c>
      <c r="IH1054" t="s">
        <v>293</v>
      </c>
      <c r="IK1054">
        <v>-2</v>
      </c>
      <c r="IL1054" t="s">
        <v>279</v>
      </c>
      <c r="IM1054" t="s">
        <v>280</v>
      </c>
      <c r="IN1054" t="s">
        <v>666</v>
      </c>
      <c r="IP1054" t="s">
        <v>681</v>
      </c>
    </row>
    <row r="1055" spans="1:250" x14ac:dyDescent="0.25">
      <c r="A1055">
        <v>44862</v>
      </c>
      <c r="B1055">
        <v>-890804480</v>
      </c>
      <c r="C1055">
        <v>1837</v>
      </c>
      <c r="D1055" t="s">
        <v>273</v>
      </c>
      <c r="E1055" t="s">
        <v>274</v>
      </c>
      <c r="F1055">
        <v>1848</v>
      </c>
      <c r="G1055" t="s">
        <v>286</v>
      </c>
      <c r="H1055" t="s">
        <v>274</v>
      </c>
      <c r="I1055">
        <v>437</v>
      </c>
      <c r="J1055" t="s">
        <v>658</v>
      </c>
      <c r="K1055" t="s">
        <v>659</v>
      </c>
      <c r="L1055">
        <v>12391</v>
      </c>
      <c r="M1055" t="s">
        <v>311</v>
      </c>
      <c r="N1055" t="s">
        <v>312</v>
      </c>
      <c r="O1055">
        <v>12391</v>
      </c>
      <c r="P1055" t="s">
        <v>311</v>
      </c>
      <c r="Q1055" t="s">
        <v>312</v>
      </c>
      <c r="R1055" t="s">
        <v>339</v>
      </c>
      <c r="S1055" s="46">
        <v>-59.48</v>
      </c>
      <c r="U1055" s="46">
        <v>25</v>
      </c>
      <c r="IF1055">
        <v>12391</v>
      </c>
      <c r="IG1055" t="s">
        <v>311</v>
      </c>
      <c r="IH1055" t="s">
        <v>288</v>
      </c>
      <c r="IK1055">
        <v>-2</v>
      </c>
      <c r="IL1055" t="s">
        <v>279</v>
      </c>
      <c r="IM1055" t="s">
        <v>280</v>
      </c>
      <c r="IN1055" t="s">
        <v>654</v>
      </c>
      <c r="IP1055" t="s">
        <v>680</v>
      </c>
    </row>
    <row r="1056" spans="1:250" x14ac:dyDescent="0.25">
      <c r="A1056">
        <v>44863</v>
      </c>
      <c r="B1056">
        <v>-890804480</v>
      </c>
      <c r="C1056">
        <v>1837</v>
      </c>
      <c r="D1056" t="s">
        <v>273</v>
      </c>
      <c r="E1056" t="s">
        <v>274</v>
      </c>
      <c r="F1056">
        <v>1848</v>
      </c>
      <c r="G1056" t="s">
        <v>286</v>
      </c>
      <c r="H1056" t="s">
        <v>274</v>
      </c>
      <c r="I1056">
        <v>436</v>
      </c>
      <c r="J1056" t="s">
        <v>656</v>
      </c>
      <c r="K1056" t="s">
        <v>657</v>
      </c>
      <c r="L1056">
        <v>12391</v>
      </c>
      <c r="M1056" t="s">
        <v>311</v>
      </c>
      <c r="N1056" t="s">
        <v>312</v>
      </c>
      <c r="O1056">
        <v>12391</v>
      </c>
      <c r="P1056" t="s">
        <v>311</v>
      </c>
      <c r="Q1056" t="s">
        <v>312</v>
      </c>
      <c r="R1056" t="s">
        <v>339</v>
      </c>
      <c r="S1056" s="46">
        <v>369.33</v>
      </c>
      <c r="U1056" s="46">
        <v>25</v>
      </c>
      <c r="IF1056">
        <v>12391</v>
      </c>
      <c r="IG1056" t="s">
        <v>311</v>
      </c>
      <c r="IH1056" t="s">
        <v>288</v>
      </c>
      <c r="IK1056">
        <v>-2</v>
      </c>
      <c r="IL1056" t="s">
        <v>279</v>
      </c>
      <c r="IM1056" t="s">
        <v>280</v>
      </c>
      <c r="IN1056" t="s">
        <v>654</v>
      </c>
      <c r="IP1056" t="s">
        <v>680</v>
      </c>
    </row>
    <row r="1057" spans="1:250" x14ac:dyDescent="0.25">
      <c r="A1057">
        <v>44864</v>
      </c>
      <c r="B1057">
        <v>-890804480</v>
      </c>
      <c r="C1057">
        <v>1837</v>
      </c>
      <c r="D1057" t="s">
        <v>273</v>
      </c>
      <c r="E1057" t="s">
        <v>274</v>
      </c>
      <c r="F1057">
        <v>7057</v>
      </c>
      <c r="G1057" t="s">
        <v>291</v>
      </c>
      <c r="H1057" t="s">
        <v>292</v>
      </c>
      <c r="I1057">
        <v>437</v>
      </c>
      <c r="J1057" t="s">
        <v>658</v>
      </c>
      <c r="K1057" t="s">
        <v>659</v>
      </c>
      <c r="L1057">
        <v>12391</v>
      </c>
      <c r="M1057" t="s">
        <v>311</v>
      </c>
      <c r="N1057" t="s">
        <v>312</v>
      </c>
      <c r="O1057">
        <v>12391</v>
      </c>
      <c r="P1057" t="s">
        <v>311</v>
      </c>
      <c r="Q1057" t="s">
        <v>312</v>
      </c>
      <c r="R1057" t="s">
        <v>339</v>
      </c>
      <c r="S1057" s="46">
        <v>878.79</v>
      </c>
      <c r="U1057" s="46">
        <v>25</v>
      </c>
      <c r="IF1057">
        <v>12391</v>
      </c>
      <c r="IG1057" t="s">
        <v>311</v>
      </c>
      <c r="IH1057" t="s">
        <v>293</v>
      </c>
      <c r="IK1057">
        <v>-2</v>
      </c>
      <c r="IL1057" t="s">
        <v>279</v>
      </c>
      <c r="IM1057" t="s">
        <v>280</v>
      </c>
      <c r="IN1057" t="s">
        <v>666</v>
      </c>
      <c r="IP1057" t="s">
        <v>681</v>
      </c>
    </row>
    <row r="1058" spans="1:250" x14ac:dyDescent="0.25">
      <c r="A1058">
        <v>44865</v>
      </c>
      <c r="B1058">
        <v>-890804480</v>
      </c>
      <c r="C1058">
        <v>1837</v>
      </c>
      <c r="D1058" t="s">
        <v>273</v>
      </c>
      <c r="E1058" t="s">
        <v>274</v>
      </c>
      <c r="F1058">
        <v>7057</v>
      </c>
      <c r="G1058" t="s">
        <v>291</v>
      </c>
      <c r="H1058" t="s">
        <v>292</v>
      </c>
      <c r="I1058">
        <v>436</v>
      </c>
      <c r="J1058" t="s">
        <v>656</v>
      </c>
      <c r="K1058" t="s">
        <v>657</v>
      </c>
      <c r="L1058">
        <v>12391</v>
      </c>
      <c r="M1058" t="s">
        <v>311</v>
      </c>
      <c r="N1058" t="s">
        <v>312</v>
      </c>
      <c r="O1058">
        <v>12391</v>
      </c>
      <c r="P1058" t="s">
        <v>311</v>
      </c>
      <c r="Q1058" t="s">
        <v>312</v>
      </c>
      <c r="R1058" t="s">
        <v>339</v>
      </c>
      <c r="S1058" s="46">
        <v>596.54</v>
      </c>
      <c r="U1058" s="46">
        <v>25</v>
      </c>
      <c r="IF1058">
        <v>12391</v>
      </c>
      <c r="IG1058" t="s">
        <v>311</v>
      </c>
      <c r="IH1058" t="s">
        <v>293</v>
      </c>
      <c r="IK1058">
        <v>-2</v>
      </c>
      <c r="IL1058" t="s">
        <v>279</v>
      </c>
      <c r="IM1058" t="s">
        <v>280</v>
      </c>
      <c r="IN1058" t="s">
        <v>666</v>
      </c>
      <c r="IP1058" t="s">
        <v>681</v>
      </c>
    </row>
    <row r="1059" spans="1:250" x14ac:dyDescent="0.25">
      <c r="A1059">
        <v>44866</v>
      </c>
      <c r="B1059">
        <v>-890804480</v>
      </c>
      <c r="C1059">
        <v>1837</v>
      </c>
      <c r="D1059" t="s">
        <v>273</v>
      </c>
      <c r="E1059" t="s">
        <v>274</v>
      </c>
      <c r="F1059">
        <v>7057</v>
      </c>
      <c r="G1059" t="s">
        <v>291</v>
      </c>
      <c r="H1059" t="s">
        <v>292</v>
      </c>
      <c r="I1059">
        <v>435</v>
      </c>
      <c r="J1059" t="s">
        <v>491</v>
      </c>
      <c r="K1059" t="s">
        <v>492</v>
      </c>
      <c r="L1059">
        <v>12391</v>
      </c>
      <c r="M1059" t="s">
        <v>311</v>
      </c>
      <c r="N1059" t="s">
        <v>312</v>
      </c>
      <c r="O1059">
        <v>12391</v>
      </c>
      <c r="P1059" t="s">
        <v>311</v>
      </c>
      <c r="Q1059" t="s">
        <v>312</v>
      </c>
      <c r="R1059" t="s">
        <v>339</v>
      </c>
      <c r="S1059" s="46">
        <v>498.96</v>
      </c>
      <c r="U1059" s="46">
        <v>25</v>
      </c>
      <c r="IF1059">
        <v>12391</v>
      </c>
      <c r="IG1059" t="s">
        <v>311</v>
      </c>
      <c r="IH1059" t="s">
        <v>293</v>
      </c>
      <c r="IK1059">
        <v>-2</v>
      </c>
      <c r="IL1059" t="s">
        <v>279</v>
      </c>
      <c r="IM1059" t="s">
        <v>280</v>
      </c>
      <c r="IN1059" t="s">
        <v>666</v>
      </c>
      <c r="IP1059" t="s">
        <v>681</v>
      </c>
    </row>
    <row r="1060" spans="1:250" x14ac:dyDescent="0.25">
      <c r="A1060">
        <v>44867</v>
      </c>
      <c r="B1060">
        <v>-890804480</v>
      </c>
      <c r="C1060">
        <v>1837</v>
      </c>
      <c r="D1060" t="s">
        <v>273</v>
      </c>
      <c r="E1060" t="s">
        <v>274</v>
      </c>
      <c r="F1060">
        <v>7057</v>
      </c>
      <c r="G1060" t="s">
        <v>291</v>
      </c>
      <c r="H1060" t="s">
        <v>292</v>
      </c>
      <c r="I1060">
        <v>431</v>
      </c>
      <c r="J1060" t="s">
        <v>493</v>
      </c>
      <c r="K1060" t="s">
        <v>494</v>
      </c>
      <c r="L1060">
        <v>12391</v>
      </c>
      <c r="M1060" t="s">
        <v>311</v>
      </c>
      <c r="N1060" t="s">
        <v>312</v>
      </c>
      <c r="O1060">
        <v>12391</v>
      </c>
      <c r="P1060" t="s">
        <v>311</v>
      </c>
      <c r="Q1060" t="s">
        <v>312</v>
      </c>
      <c r="R1060" t="s">
        <v>339</v>
      </c>
      <c r="S1060" s="46">
        <v>624.13</v>
      </c>
      <c r="U1060" s="46">
        <v>25</v>
      </c>
      <c r="IF1060">
        <v>12391</v>
      </c>
      <c r="IG1060" t="s">
        <v>311</v>
      </c>
      <c r="IH1060" t="s">
        <v>293</v>
      </c>
      <c r="IK1060">
        <v>-2</v>
      </c>
      <c r="IL1060" t="s">
        <v>279</v>
      </c>
      <c r="IM1060" t="s">
        <v>280</v>
      </c>
      <c r="IN1060" t="s">
        <v>666</v>
      </c>
      <c r="IP1060" t="s">
        <v>681</v>
      </c>
    </row>
    <row r="1061" spans="1:250" x14ac:dyDescent="0.25">
      <c r="A1061">
        <v>44868</v>
      </c>
      <c r="B1061">
        <v>-890804480</v>
      </c>
      <c r="C1061">
        <v>1837</v>
      </c>
      <c r="D1061" t="s">
        <v>273</v>
      </c>
      <c r="E1061" t="s">
        <v>274</v>
      </c>
      <c r="F1061">
        <v>1848</v>
      </c>
      <c r="G1061" t="s">
        <v>286</v>
      </c>
      <c r="H1061" t="s">
        <v>274</v>
      </c>
      <c r="I1061">
        <v>424</v>
      </c>
      <c r="J1061" t="s">
        <v>399</v>
      </c>
      <c r="K1061" t="s">
        <v>400</v>
      </c>
      <c r="L1061">
        <v>12391</v>
      </c>
      <c r="M1061" t="s">
        <v>311</v>
      </c>
      <c r="N1061" t="s">
        <v>312</v>
      </c>
      <c r="O1061">
        <v>12391</v>
      </c>
      <c r="P1061" t="s">
        <v>311</v>
      </c>
      <c r="Q1061" t="s">
        <v>312</v>
      </c>
      <c r="R1061" t="s">
        <v>339</v>
      </c>
      <c r="S1061" s="46">
        <v>161.85159999999999</v>
      </c>
      <c r="U1061" s="46">
        <v>25</v>
      </c>
      <c r="IF1061">
        <v>12391</v>
      </c>
      <c r="IG1061" t="s">
        <v>311</v>
      </c>
      <c r="IH1061" t="s">
        <v>288</v>
      </c>
      <c r="IK1061">
        <v>-2</v>
      </c>
      <c r="IL1061" t="s">
        <v>279</v>
      </c>
      <c r="IM1061" t="s">
        <v>280</v>
      </c>
      <c r="IN1061" t="s">
        <v>654</v>
      </c>
      <c r="IP1061" t="s">
        <v>680</v>
      </c>
    </row>
    <row r="1062" spans="1:250" x14ac:dyDescent="0.25">
      <c r="A1062">
        <v>44869</v>
      </c>
      <c r="B1062">
        <v>-890804480</v>
      </c>
      <c r="C1062">
        <v>1837</v>
      </c>
      <c r="D1062" t="s">
        <v>273</v>
      </c>
      <c r="E1062" t="s">
        <v>274</v>
      </c>
      <c r="F1062">
        <v>1848</v>
      </c>
      <c r="G1062" t="s">
        <v>286</v>
      </c>
      <c r="H1062" t="s">
        <v>274</v>
      </c>
      <c r="I1062">
        <v>422</v>
      </c>
      <c r="J1062" t="s">
        <v>401</v>
      </c>
      <c r="K1062" t="s">
        <v>402</v>
      </c>
      <c r="L1062">
        <v>12391</v>
      </c>
      <c r="M1062" t="s">
        <v>311</v>
      </c>
      <c r="N1062" t="s">
        <v>312</v>
      </c>
      <c r="O1062">
        <v>12391</v>
      </c>
      <c r="P1062" t="s">
        <v>311</v>
      </c>
      <c r="Q1062" t="s">
        <v>312</v>
      </c>
      <c r="R1062" t="s">
        <v>339</v>
      </c>
      <c r="S1062" s="46">
        <v>606.82000000000005</v>
      </c>
      <c r="U1062" s="46">
        <v>25</v>
      </c>
      <c r="IF1062">
        <v>12391</v>
      </c>
      <c r="IG1062" t="s">
        <v>311</v>
      </c>
      <c r="IH1062" t="s">
        <v>288</v>
      </c>
      <c r="IK1062">
        <v>-2</v>
      </c>
      <c r="IL1062" t="s">
        <v>279</v>
      </c>
      <c r="IM1062" t="s">
        <v>280</v>
      </c>
      <c r="IN1062" t="s">
        <v>654</v>
      </c>
      <c r="IP1062" t="s">
        <v>680</v>
      </c>
    </row>
    <row r="1063" spans="1:250" x14ac:dyDescent="0.25">
      <c r="A1063">
        <v>44870</v>
      </c>
      <c r="B1063">
        <v>-890804480</v>
      </c>
      <c r="C1063">
        <v>1837</v>
      </c>
      <c r="D1063" t="s">
        <v>273</v>
      </c>
      <c r="E1063" t="s">
        <v>274</v>
      </c>
      <c r="F1063">
        <v>7057</v>
      </c>
      <c r="G1063" t="s">
        <v>291</v>
      </c>
      <c r="H1063" t="s">
        <v>292</v>
      </c>
      <c r="I1063">
        <v>424</v>
      </c>
      <c r="J1063" t="s">
        <v>399</v>
      </c>
      <c r="K1063" t="s">
        <v>400</v>
      </c>
      <c r="L1063">
        <v>12391</v>
      </c>
      <c r="M1063" t="s">
        <v>311</v>
      </c>
      <c r="N1063" t="s">
        <v>312</v>
      </c>
      <c r="O1063">
        <v>12391</v>
      </c>
      <c r="P1063" t="s">
        <v>311</v>
      </c>
      <c r="Q1063" t="s">
        <v>312</v>
      </c>
      <c r="R1063" t="s">
        <v>339</v>
      </c>
      <c r="S1063" s="46">
        <v>1202.24</v>
      </c>
      <c r="U1063" s="46">
        <v>25</v>
      </c>
      <c r="IF1063">
        <v>12391</v>
      </c>
      <c r="IG1063" t="s">
        <v>311</v>
      </c>
      <c r="IH1063" t="s">
        <v>293</v>
      </c>
      <c r="IK1063">
        <v>-2</v>
      </c>
      <c r="IL1063" t="s">
        <v>279</v>
      </c>
      <c r="IM1063" t="s">
        <v>280</v>
      </c>
      <c r="IN1063" t="s">
        <v>666</v>
      </c>
      <c r="IP1063" t="s">
        <v>681</v>
      </c>
    </row>
    <row r="1064" spans="1:250" x14ac:dyDescent="0.25">
      <c r="A1064">
        <v>44871</v>
      </c>
      <c r="B1064">
        <v>-890804480</v>
      </c>
      <c r="C1064">
        <v>1837</v>
      </c>
      <c r="D1064" t="s">
        <v>273</v>
      </c>
      <c r="E1064" t="s">
        <v>274</v>
      </c>
      <c r="F1064">
        <v>7057</v>
      </c>
      <c r="G1064" t="s">
        <v>291</v>
      </c>
      <c r="H1064" t="s">
        <v>292</v>
      </c>
      <c r="I1064">
        <v>422</v>
      </c>
      <c r="J1064" t="s">
        <v>401</v>
      </c>
      <c r="K1064" t="s">
        <v>402</v>
      </c>
      <c r="L1064">
        <v>12391</v>
      </c>
      <c r="M1064" t="s">
        <v>311</v>
      </c>
      <c r="N1064" t="s">
        <v>312</v>
      </c>
      <c r="O1064">
        <v>12391</v>
      </c>
      <c r="P1064" t="s">
        <v>311</v>
      </c>
      <c r="Q1064" t="s">
        <v>312</v>
      </c>
      <c r="R1064" t="s">
        <v>339</v>
      </c>
      <c r="S1064" s="46">
        <v>2026.72</v>
      </c>
      <c r="U1064" s="46">
        <v>25</v>
      </c>
      <c r="IF1064">
        <v>12391</v>
      </c>
      <c r="IG1064" t="s">
        <v>311</v>
      </c>
      <c r="IH1064" t="s">
        <v>293</v>
      </c>
      <c r="IK1064">
        <v>-2</v>
      </c>
      <c r="IL1064" t="s">
        <v>279</v>
      </c>
      <c r="IM1064" t="s">
        <v>280</v>
      </c>
      <c r="IN1064" t="s">
        <v>666</v>
      </c>
      <c r="IP1064" t="s">
        <v>681</v>
      </c>
    </row>
    <row r="1065" spans="1:250" x14ac:dyDescent="0.25">
      <c r="A1065">
        <v>44872</v>
      </c>
      <c r="B1065">
        <v>-890804480</v>
      </c>
      <c r="C1065">
        <v>1837</v>
      </c>
      <c r="D1065" t="s">
        <v>273</v>
      </c>
      <c r="E1065" t="s">
        <v>274</v>
      </c>
      <c r="F1065">
        <v>7057</v>
      </c>
      <c r="G1065" t="s">
        <v>291</v>
      </c>
      <c r="H1065" t="s">
        <v>292</v>
      </c>
      <c r="I1065">
        <v>420</v>
      </c>
      <c r="J1065" t="s">
        <v>403</v>
      </c>
      <c r="K1065" t="s">
        <v>404</v>
      </c>
      <c r="L1065">
        <v>12391</v>
      </c>
      <c r="M1065" t="s">
        <v>311</v>
      </c>
      <c r="N1065" t="s">
        <v>312</v>
      </c>
      <c r="O1065">
        <v>12391</v>
      </c>
      <c r="P1065" t="s">
        <v>311</v>
      </c>
      <c r="Q1065" t="s">
        <v>312</v>
      </c>
      <c r="R1065" t="s">
        <v>339</v>
      </c>
      <c r="S1065" s="46">
        <v>1307.5999999999999</v>
      </c>
      <c r="U1065" s="46">
        <v>25</v>
      </c>
      <c r="IF1065">
        <v>12391</v>
      </c>
      <c r="IG1065" t="s">
        <v>311</v>
      </c>
      <c r="IH1065" t="s">
        <v>293</v>
      </c>
      <c r="IK1065">
        <v>-2</v>
      </c>
      <c r="IL1065" t="s">
        <v>279</v>
      </c>
      <c r="IM1065" t="s">
        <v>280</v>
      </c>
      <c r="IN1065" t="s">
        <v>666</v>
      </c>
      <c r="IP1065" t="s">
        <v>681</v>
      </c>
    </row>
    <row r="1066" spans="1:250" x14ac:dyDescent="0.25">
      <c r="A1066">
        <v>44873</v>
      </c>
      <c r="B1066">
        <v>-890804480</v>
      </c>
      <c r="C1066">
        <v>1837</v>
      </c>
      <c r="D1066" t="s">
        <v>273</v>
      </c>
      <c r="E1066" t="s">
        <v>274</v>
      </c>
      <c r="F1066">
        <v>7057</v>
      </c>
      <c r="G1066" t="s">
        <v>291</v>
      </c>
      <c r="H1066" t="s">
        <v>292</v>
      </c>
      <c r="I1066">
        <v>411</v>
      </c>
      <c r="J1066" t="s">
        <v>393</v>
      </c>
      <c r="K1066" t="s">
        <v>394</v>
      </c>
      <c r="L1066">
        <v>12391</v>
      </c>
      <c r="M1066" t="s">
        <v>311</v>
      </c>
      <c r="N1066" t="s">
        <v>312</v>
      </c>
      <c r="O1066">
        <v>12391</v>
      </c>
      <c r="P1066" t="s">
        <v>311</v>
      </c>
      <c r="Q1066" t="s">
        <v>312</v>
      </c>
      <c r="R1066" t="s">
        <v>339</v>
      </c>
      <c r="S1066" s="46">
        <v>345.42</v>
      </c>
      <c r="U1066" s="46">
        <v>25</v>
      </c>
      <c r="IF1066">
        <v>12391</v>
      </c>
      <c r="IG1066" t="s">
        <v>311</v>
      </c>
      <c r="IH1066" t="s">
        <v>293</v>
      </c>
      <c r="IK1066">
        <v>-2</v>
      </c>
      <c r="IL1066" t="s">
        <v>279</v>
      </c>
      <c r="IM1066" t="s">
        <v>280</v>
      </c>
      <c r="IN1066" t="s">
        <v>666</v>
      </c>
      <c r="IP1066" t="s">
        <v>681</v>
      </c>
    </row>
    <row r="1067" spans="1:250" x14ac:dyDescent="0.25">
      <c r="A1067">
        <v>44874</v>
      </c>
      <c r="B1067">
        <v>-890804480</v>
      </c>
      <c r="C1067">
        <v>1837</v>
      </c>
      <c r="D1067" t="s">
        <v>273</v>
      </c>
      <c r="E1067" t="s">
        <v>274</v>
      </c>
      <c r="F1067">
        <v>1848</v>
      </c>
      <c r="G1067" t="s">
        <v>286</v>
      </c>
      <c r="H1067" t="s">
        <v>274</v>
      </c>
      <c r="I1067">
        <v>429</v>
      </c>
      <c r="J1067" t="s">
        <v>395</v>
      </c>
      <c r="K1067" t="s">
        <v>396</v>
      </c>
      <c r="L1067">
        <v>12392</v>
      </c>
      <c r="M1067" t="s">
        <v>313</v>
      </c>
      <c r="N1067" t="s">
        <v>314</v>
      </c>
      <c r="O1067">
        <v>12392</v>
      </c>
      <c r="P1067" t="s">
        <v>313</v>
      </c>
      <c r="Q1067" t="s">
        <v>314</v>
      </c>
      <c r="R1067" t="s">
        <v>339</v>
      </c>
      <c r="S1067" s="46">
        <v>111.44</v>
      </c>
      <c r="U1067" s="46">
        <v>25</v>
      </c>
      <c r="IF1067">
        <v>12392</v>
      </c>
      <c r="IG1067" t="s">
        <v>313</v>
      </c>
      <c r="IH1067" t="s">
        <v>288</v>
      </c>
      <c r="IK1067">
        <v>-2</v>
      </c>
      <c r="IL1067" t="s">
        <v>279</v>
      </c>
      <c r="IM1067" t="s">
        <v>280</v>
      </c>
      <c r="IN1067" t="s">
        <v>654</v>
      </c>
      <c r="IP1067" t="s">
        <v>682</v>
      </c>
    </row>
    <row r="1068" spans="1:250" x14ac:dyDescent="0.25">
      <c r="A1068">
        <v>44875</v>
      </c>
      <c r="B1068">
        <v>-890804480</v>
      </c>
      <c r="C1068">
        <v>1837</v>
      </c>
      <c r="D1068" t="s">
        <v>273</v>
      </c>
      <c r="E1068" t="s">
        <v>274</v>
      </c>
      <c r="F1068">
        <v>1848</v>
      </c>
      <c r="G1068" t="s">
        <v>286</v>
      </c>
      <c r="H1068" t="s">
        <v>274</v>
      </c>
      <c r="I1068">
        <v>427</v>
      </c>
      <c r="J1068" t="s">
        <v>397</v>
      </c>
      <c r="K1068" t="s">
        <v>398</v>
      </c>
      <c r="L1068">
        <v>12392</v>
      </c>
      <c r="M1068" t="s">
        <v>313</v>
      </c>
      <c r="N1068" t="s">
        <v>314</v>
      </c>
      <c r="O1068">
        <v>12392</v>
      </c>
      <c r="P1068" t="s">
        <v>313</v>
      </c>
      <c r="Q1068" t="s">
        <v>314</v>
      </c>
      <c r="R1068" t="s">
        <v>339</v>
      </c>
      <c r="S1068" s="46">
        <v>167.57</v>
      </c>
      <c r="U1068" s="46">
        <v>25</v>
      </c>
      <c r="IF1068">
        <v>12392</v>
      </c>
      <c r="IG1068" t="s">
        <v>313</v>
      </c>
      <c r="IH1068" t="s">
        <v>288</v>
      </c>
      <c r="IK1068">
        <v>-2</v>
      </c>
      <c r="IL1068" t="s">
        <v>279</v>
      </c>
      <c r="IM1068" t="s">
        <v>280</v>
      </c>
      <c r="IN1068" t="s">
        <v>654</v>
      </c>
      <c r="IP1068" t="s">
        <v>682</v>
      </c>
    </row>
    <row r="1069" spans="1:250" x14ac:dyDescent="0.25">
      <c r="A1069">
        <v>44876</v>
      </c>
      <c r="B1069">
        <v>-890804480</v>
      </c>
      <c r="C1069">
        <v>1837</v>
      </c>
      <c r="D1069" t="s">
        <v>273</v>
      </c>
      <c r="E1069" t="s">
        <v>274</v>
      </c>
      <c r="F1069">
        <v>1848</v>
      </c>
      <c r="G1069" t="s">
        <v>286</v>
      </c>
      <c r="H1069" t="s">
        <v>274</v>
      </c>
      <c r="I1069">
        <v>424</v>
      </c>
      <c r="J1069" t="s">
        <v>399</v>
      </c>
      <c r="K1069" t="s">
        <v>400</v>
      </c>
      <c r="L1069">
        <v>12392</v>
      </c>
      <c r="M1069" t="s">
        <v>313</v>
      </c>
      <c r="N1069" t="s">
        <v>314</v>
      </c>
      <c r="O1069">
        <v>12392</v>
      </c>
      <c r="P1069" t="s">
        <v>313</v>
      </c>
      <c r="Q1069" t="s">
        <v>314</v>
      </c>
      <c r="R1069" t="s">
        <v>339</v>
      </c>
      <c r="S1069" s="46">
        <v>29.200299999999999</v>
      </c>
      <c r="U1069" s="46">
        <v>25</v>
      </c>
      <c r="IF1069">
        <v>12392</v>
      </c>
      <c r="IG1069" t="s">
        <v>313</v>
      </c>
      <c r="IH1069" t="s">
        <v>288</v>
      </c>
      <c r="IK1069">
        <v>-2</v>
      </c>
      <c r="IL1069" t="s">
        <v>279</v>
      </c>
      <c r="IM1069" t="s">
        <v>280</v>
      </c>
      <c r="IN1069" t="s">
        <v>654</v>
      </c>
      <c r="IP1069" t="s">
        <v>682</v>
      </c>
    </row>
    <row r="1070" spans="1:250" x14ac:dyDescent="0.25">
      <c r="A1070">
        <v>44877</v>
      </c>
      <c r="B1070">
        <v>-890804480</v>
      </c>
      <c r="C1070">
        <v>1837</v>
      </c>
      <c r="D1070" t="s">
        <v>273</v>
      </c>
      <c r="E1070" t="s">
        <v>274</v>
      </c>
      <c r="F1070">
        <v>1848</v>
      </c>
      <c r="G1070" t="s">
        <v>286</v>
      </c>
      <c r="H1070" t="s">
        <v>274</v>
      </c>
      <c r="I1070">
        <v>422</v>
      </c>
      <c r="J1070" t="s">
        <v>401</v>
      </c>
      <c r="K1070" t="s">
        <v>402</v>
      </c>
      <c r="L1070">
        <v>12392</v>
      </c>
      <c r="M1070" t="s">
        <v>313</v>
      </c>
      <c r="N1070" t="s">
        <v>314</v>
      </c>
      <c r="O1070">
        <v>12392</v>
      </c>
      <c r="P1070" t="s">
        <v>313</v>
      </c>
      <c r="Q1070" t="s">
        <v>314</v>
      </c>
      <c r="R1070" t="s">
        <v>339</v>
      </c>
      <c r="S1070" s="46">
        <v>109.49</v>
      </c>
      <c r="U1070" s="46">
        <v>25</v>
      </c>
      <c r="IF1070">
        <v>12392</v>
      </c>
      <c r="IG1070" t="s">
        <v>313</v>
      </c>
      <c r="IH1070" t="s">
        <v>288</v>
      </c>
      <c r="IK1070">
        <v>-2</v>
      </c>
      <c r="IL1070" t="s">
        <v>279</v>
      </c>
      <c r="IM1070" t="s">
        <v>280</v>
      </c>
      <c r="IN1070" t="s">
        <v>654</v>
      </c>
      <c r="IP1070" t="s">
        <v>682</v>
      </c>
    </row>
    <row r="1071" spans="1:250" x14ac:dyDescent="0.25">
      <c r="A1071">
        <v>44878</v>
      </c>
      <c r="B1071">
        <v>-890804480</v>
      </c>
      <c r="C1071">
        <v>1837</v>
      </c>
      <c r="D1071" t="s">
        <v>273</v>
      </c>
      <c r="E1071" t="s">
        <v>274</v>
      </c>
      <c r="F1071">
        <v>1848</v>
      </c>
      <c r="G1071" t="s">
        <v>286</v>
      </c>
      <c r="H1071" t="s">
        <v>274</v>
      </c>
      <c r="I1071">
        <v>420</v>
      </c>
      <c r="J1071" t="s">
        <v>403</v>
      </c>
      <c r="K1071" t="s">
        <v>404</v>
      </c>
      <c r="L1071">
        <v>12392</v>
      </c>
      <c r="M1071" t="s">
        <v>313</v>
      </c>
      <c r="N1071" t="s">
        <v>314</v>
      </c>
      <c r="O1071">
        <v>12392</v>
      </c>
      <c r="P1071" t="s">
        <v>313</v>
      </c>
      <c r="Q1071" t="s">
        <v>314</v>
      </c>
      <c r="R1071" t="s">
        <v>339</v>
      </c>
      <c r="S1071" s="46">
        <v>46.81</v>
      </c>
      <c r="U1071" s="46">
        <v>25</v>
      </c>
      <c r="IF1071">
        <v>12392</v>
      </c>
      <c r="IG1071" t="s">
        <v>313</v>
      </c>
      <c r="IH1071" t="s">
        <v>288</v>
      </c>
      <c r="IK1071">
        <v>-2</v>
      </c>
      <c r="IL1071" t="s">
        <v>279</v>
      </c>
      <c r="IM1071" t="s">
        <v>280</v>
      </c>
      <c r="IN1071" t="s">
        <v>654</v>
      </c>
      <c r="IP1071" t="s">
        <v>682</v>
      </c>
    </row>
    <row r="1072" spans="1:250" x14ac:dyDescent="0.25">
      <c r="A1072">
        <v>44879</v>
      </c>
      <c r="B1072">
        <v>-890804480</v>
      </c>
      <c r="C1072">
        <v>1837</v>
      </c>
      <c r="D1072" t="s">
        <v>273</v>
      </c>
      <c r="E1072" t="s">
        <v>274</v>
      </c>
      <c r="F1072">
        <v>1848</v>
      </c>
      <c r="G1072" t="s">
        <v>286</v>
      </c>
      <c r="H1072" t="s">
        <v>274</v>
      </c>
      <c r="I1072">
        <v>411</v>
      </c>
      <c r="J1072" t="s">
        <v>393</v>
      </c>
      <c r="K1072" t="s">
        <v>394</v>
      </c>
      <c r="L1072">
        <v>12392</v>
      </c>
      <c r="M1072" t="s">
        <v>313</v>
      </c>
      <c r="N1072" t="s">
        <v>314</v>
      </c>
      <c r="O1072">
        <v>12392</v>
      </c>
      <c r="P1072" t="s">
        <v>313</v>
      </c>
      <c r="Q1072" t="s">
        <v>314</v>
      </c>
      <c r="R1072" t="s">
        <v>339</v>
      </c>
      <c r="S1072" s="46">
        <v>47.39</v>
      </c>
      <c r="U1072" s="46">
        <v>25</v>
      </c>
      <c r="IF1072">
        <v>12392</v>
      </c>
      <c r="IG1072" t="s">
        <v>313</v>
      </c>
      <c r="IH1072" t="s">
        <v>288</v>
      </c>
      <c r="IK1072">
        <v>-2</v>
      </c>
      <c r="IL1072" t="s">
        <v>279</v>
      </c>
      <c r="IM1072" t="s">
        <v>280</v>
      </c>
      <c r="IN1072" t="s">
        <v>654</v>
      </c>
      <c r="IP1072" t="s">
        <v>682</v>
      </c>
    </row>
    <row r="1073" spans="1:250" x14ac:dyDescent="0.25">
      <c r="A1073">
        <v>44880</v>
      </c>
      <c r="B1073">
        <v>-890804480</v>
      </c>
      <c r="C1073">
        <v>1837</v>
      </c>
      <c r="D1073" t="s">
        <v>273</v>
      </c>
      <c r="E1073" t="s">
        <v>274</v>
      </c>
      <c r="F1073">
        <v>1848</v>
      </c>
      <c r="G1073" t="s">
        <v>286</v>
      </c>
      <c r="H1073" t="s">
        <v>274</v>
      </c>
      <c r="I1073">
        <v>437</v>
      </c>
      <c r="J1073" t="s">
        <v>658</v>
      </c>
      <c r="K1073" t="s">
        <v>659</v>
      </c>
      <c r="L1073">
        <v>12392</v>
      </c>
      <c r="M1073" t="s">
        <v>313</v>
      </c>
      <c r="N1073" t="s">
        <v>314</v>
      </c>
      <c r="O1073">
        <v>12392</v>
      </c>
      <c r="P1073" t="s">
        <v>313</v>
      </c>
      <c r="Q1073" t="s">
        <v>314</v>
      </c>
      <c r="R1073" t="s">
        <v>339</v>
      </c>
      <c r="S1073" s="46">
        <v>-10.73</v>
      </c>
      <c r="U1073" s="46">
        <v>25</v>
      </c>
      <c r="IF1073">
        <v>12392</v>
      </c>
      <c r="IG1073" t="s">
        <v>313</v>
      </c>
      <c r="IH1073" t="s">
        <v>288</v>
      </c>
      <c r="IK1073">
        <v>-2</v>
      </c>
      <c r="IL1073" t="s">
        <v>279</v>
      </c>
      <c r="IM1073" t="s">
        <v>280</v>
      </c>
      <c r="IN1073" t="s">
        <v>654</v>
      </c>
      <c r="IP1073" t="s">
        <v>682</v>
      </c>
    </row>
    <row r="1074" spans="1:250" x14ac:dyDescent="0.25">
      <c r="A1074">
        <v>44881</v>
      </c>
      <c r="B1074">
        <v>-890804480</v>
      </c>
      <c r="C1074">
        <v>1837</v>
      </c>
      <c r="D1074" t="s">
        <v>273</v>
      </c>
      <c r="E1074" t="s">
        <v>274</v>
      </c>
      <c r="F1074">
        <v>1848</v>
      </c>
      <c r="G1074" t="s">
        <v>286</v>
      </c>
      <c r="H1074" t="s">
        <v>274</v>
      </c>
      <c r="I1074">
        <v>436</v>
      </c>
      <c r="J1074" t="s">
        <v>656</v>
      </c>
      <c r="K1074" t="s">
        <v>657</v>
      </c>
      <c r="L1074">
        <v>12392</v>
      </c>
      <c r="M1074" t="s">
        <v>313</v>
      </c>
      <c r="N1074" t="s">
        <v>314</v>
      </c>
      <c r="O1074">
        <v>12392</v>
      </c>
      <c r="P1074" t="s">
        <v>313</v>
      </c>
      <c r="Q1074" t="s">
        <v>314</v>
      </c>
      <c r="R1074" t="s">
        <v>339</v>
      </c>
      <c r="S1074" s="46">
        <v>66.64</v>
      </c>
      <c r="U1074" s="46">
        <v>25</v>
      </c>
      <c r="IF1074">
        <v>12392</v>
      </c>
      <c r="IG1074" t="s">
        <v>313</v>
      </c>
      <c r="IH1074" t="s">
        <v>288</v>
      </c>
      <c r="IK1074">
        <v>-2</v>
      </c>
      <c r="IL1074" t="s">
        <v>279</v>
      </c>
      <c r="IM1074" t="s">
        <v>280</v>
      </c>
      <c r="IN1074" t="s">
        <v>654</v>
      </c>
      <c r="IP1074" t="s">
        <v>682</v>
      </c>
    </row>
    <row r="1075" spans="1:250" x14ac:dyDescent="0.25">
      <c r="A1075">
        <v>44882</v>
      </c>
      <c r="B1075">
        <v>-890804480</v>
      </c>
      <c r="C1075">
        <v>1837</v>
      </c>
      <c r="D1075" t="s">
        <v>273</v>
      </c>
      <c r="E1075" t="s">
        <v>274</v>
      </c>
      <c r="F1075">
        <v>1848</v>
      </c>
      <c r="G1075" t="s">
        <v>286</v>
      </c>
      <c r="H1075" t="s">
        <v>274</v>
      </c>
      <c r="I1075">
        <v>435</v>
      </c>
      <c r="J1075" t="s">
        <v>491</v>
      </c>
      <c r="K1075" t="s">
        <v>492</v>
      </c>
      <c r="L1075">
        <v>12392</v>
      </c>
      <c r="M1075" t="s">
        <v>313</v>
      </c>
      <c r="N1075" t="s">
        <v>314</v>
      </c>
      <c r="O1075">
        <v>12392</v>
      </c>
      <c r="P1075" t="s">
        <v>313</v>
      </c>
      <c r="Q1075" t="s">
        <v>314</v>
      </c>
      <c r="R1075" t="s">
        <v>339</v>
      </c>
      <c r="S1075" s="46">
        <v>113.19</v>
      </c>
      <c r="U1075" s="46">
        <v>25</v>
      </c>
      <c r="IF1075">
        <v>12392</v>
      </c>
      <c r="IG1075" t="s">
        <v>313</v>
      </c>
      <c r="IH1075" t="s">
        <v>288</v>
      </c>
      <c r="IK1075">
        <v>-2</v>
      </c>
      <c r="IL1075" t="s">
        <v>279</v>
      </c>
      <c r="IM1075" t="s">
        <v>280</v>
      </c>
      <c r="IN1075" t="s">
        <v>654</v>
      </c>
      <c r="IP1075" t="s">
        <v>682</v>
      </c>
    </row>
    <row r="1076" spans="1:250" x14ac:dyDescent="0.25">
      <c r="A1076">
        <v>44883</v>
      </c>
      <c r="B1076">
        <v>-890804480</v>
      </c>
      <c r="C1076">
        <v>1837</v>
      </c>
      <c r="D1076" t="s">
        <v>273</v>
      </c>
      <c r="E1076" t="s">
        <v>274</v>
      </c>
      <c r="F1076">
        <v>1848</v>
      </c>
      <c r="G1076" t="s">
        <v>286</v>
      </c>
      <c r="H1076" t="s">
        <v>274</v>
      </c>
      <c r="I1076">
        <v>431</v>
      </c>
      <c r="J1076" t="s">
        <v>493</v>
      </c>
      <c r="K1076" t="s">
        <v>494</v>
      </c>
      <c r="L1076">
        <v>12392</v>
      </c>
      <c r="M1076" t="s">
        <v>313</v>
      </c>
      <c r="N1076" t="s">
        <v>314</v>
      </c>
      <c r="O1076">
        <v>12392</v>
      </c>
      <c r="P1076" t="s">
        <v>313</v>
      </c>
      <c r="Q1076" t="s">
        <v>314</v>
      </c>
      <c r="R1076" t="s">
        <v>339</v>
      </c>
      <c r="S1076" s="46">
        <v>14.53</v>
      </c>
      <c r="U1076" s="46">
        <v>25</v>
      </c>
      <c r="IF1076">
        <v>12392</v>
      </c>
      <c r="IG1076" t="s">
        <v>313</v>
      </c>
      <c r="IH1076" t="s">
        <v>288</v>
      </c>
      <c r="IK1076">
        <v>-2</v>
      </c>
      <c r="IL1076" t="s">
        <v>279</v>
      </c>
      <c r="IM1076" t="s">
        <v>280</v>
      </c>
      <c r="IN1076" t="s">
        <v>654</v>
      </c>
      <c r="IP1076" t="s">
        <v>682</v>
      </c>
    </row>
    <row r="1077" spans="1:250" x14ac:dyDescent="0.25">
      <c r="A1077">
        <v>44884</v>
      </c>
      <c r="B1077">
        <v>-890804480</v>
      </c>
      <c r="C1077">
        <v>1837</v>
      </c>
      <c r="D1077" t="s">
        <v>273</v>
      </c>
      <c r="E1077" t="s">
        <v>274</v>
      </c>
      <c r="F1077">
        <v>1848</v>
      </c>
      <c r="G1077" t="s">
        <v>286</v>
      </c>
      <c r="H1077" t="s">
        <v>274</v>
      </c>
      <c r="I1077">
        <v>420</v>
      </c>
      <c r="J1077" t="s">
        <v>403</v>
      </c>
      <c r="K1077" t="s">
        <v>404</v>
      </c>
      <c r="L1077">
        <v>12394</v>
      </c>
      <c r="M1077" t="s">
        <v>315</v>
      </c>
      <c r="N1077" t="s">
        <v>316</v>
      </c>
      <c r="O1077">
        <v>12394</v>
      </c>
      <c r="P1077" t="s">
        <v>315</v>
      </c>
      <c r="Q1077" t="s">
        <v>316</v>
      </c>
      <c r="R1077" t="s">
        <v>339</v>
      </c>
      <c r="S1077" s="46">
        <v>1.69</v>
      </c>
      <c r="U1077" s="46">
        <v>25</v>
      </c>
      <c r="IF1077">
        <v>12394</v>
      </c>
      <c r="IG1077" t="s">
        <v>315</v>
      </c>
      <c r="IH1077" t="s">
        <v>288</v>
      </c>
      <c r="IK1077">
        <v>-2</v>
      </c>
      <c r="IL1077" t="s">
        <v>279</v>
      </c>
      <c r="IM1077" t="s">
        <v>280</v>
      </c>
      <c r="IN1077" t="s">
        <v>654</v>
      </c>
      <c r="IP1077" t="s">
        <v>683</v>
      </c>
    </row>
    <row r="1078" spans="1:250" x14ac:dyDescent="0.25">
      <c r="A1078">
        <v>44885</v>
      </c>
      <c r="B1078">
        <v>-890804480</v>
      </c>
      <c r="C1078">
        <v>1837</v>
      </c>
      <c r="D1078" t="s">
        <v>273</v>
      </c>
      <c r="E1078" t="s">
        <v>274</v>
      </c>
      <c r="F1078">
        <v>1848</v>
      </c>
      <c r="G1078" t="s">
        <v>286</v>
      </c>
      <c r="H1078" t="s">
        <v>274</v>
      </c>
      <c r="I1078">
        <v>411</v>
      </c>
      <c r="J1078" t="s">
        <v>393</v>
      </c>
      <c r="K1078" t="s">
        <v>394</v>
      </c>
      <c r="L1078">
        <v>12394</v>
      </c>
      <c r="M1078" t="s">
        <v>315</v>
      </c>
      <c r="N1078" t="s">
        <v>316</v>
      </c>
      <c r="O1078">
        <v>12394</v>
      </c>
      <c r="P1078" t="s">
        <v>315</v>
      </c>
      <c r="Q1078" t="s">
        <v>316</v>
      </c>
      <c r="R1078" t="s">
        <v>339</v>
      </c>
      <c r="S1078" s="46">
        <v>1.71</v>
      </c>
      <c r="U1078" s="46">
        <v>25</v>
      </c>
      <c r="IF1078">
        <v>12394</v>
      </c>
      <c r="IG1078" t="s">
        <v>315</v>
      </c>
      <c r="IH1078" t="s">
        <v>288</v>
      </c>
      <c r="IK1078">
        <v>-2</v>
      </c>
      <c r="IL1078" t="s">
        <v>279</v>
      </c>
      <c r="IM1078" t="s">
        <v>280</v>
      </c>
      <c r="IN1078" t="s">
        <v>654</v>
      </c>
      <c r="IP1078" t="s">
        <v>683</v>
      </c>
    </row>
    <row r="1079" spans="1:250" x14ac:dyDescent="0.25">
      <c r="A1079">
        <v>44886</v>
      </c>
      <c r="B1079">
        <v>-890804480</v>
      </c>
      <c r="C1079">
        <v>1837</v>
      </c>
      <c r="D1079" t="s">
        <v>273</v>
      </c>
      <c r="E1079" t="s">
        <v>274</v>
      </c>
      <c r="F1079">
        <v>1848</v>
      </c>
      <c r="G1079" t="s">
        <v>286</v>
      </c>
      <c r="H1079" t="s">
        <v>274</v>
      </c>
      <c r="I1079">
        <v>435</v>
      </c>
      <c r="J1079" t="s">
        <v>491</v>
      </c>
      <c r="K1079" t="s">
        <v>492</v>
      </c>
      <c r="L1079">
        <v>12394</v>
      </c>
      <c r="M1079" t="s">
        <v>315</v>
      </c>
      <c r="N1079" t="s">
        <v>316</v>
      </c>
      <c r="O1079">
        <v>12394</v>
      </c>
      <c r="P1079" t="s">
        <v>315</v>
      </c>
      <c r="Q1079" t="s">
        <v>316</v>
      </c>
      <c r="R1079" t="s">
        <v>339</v>
      </c>
      <c r="S1079" s="46">
        <v>4.08</v>
      </c>
      <c r="U1079" s="46">
        <v>25</v>
      </c>
      <c r="IF1079">
        <v>12394</v>
      </c>
      <c r="IG1079" t="s">
        <v>315</v>
      </c>
      <c r="IH1079" t="s">
        <v>288</v>
      </c>
      <c r="IK1079">
        <v>-2</v>
      </c>
      <c r="IL1079" t="s">
        <v>279</v>
      </c>
      <c r="IM1079" t="s">
        <v>280</v>
      </c>
      <c r="IN1079" t="s">
        <v>654</v>
      </c>
      <c r="IP1079" t="s">
        <v>683</v>
      </c>
    </row>
    <row r="1080" spans="1:250" x14ac:dyDescent="0.25">
      <c r="A1080">
        <v>44887</v>
      </c>
      <c r="B1080">
        <v>-890804480</v>
      </c>
      <c r="C1080">
        <v>1837</v>
      </c>
      <c r="D1080" t="s">
        <v>273</v>
      </c>
      <c r="E1080" t="s">
        <v>274</v>
      </c>
      <c r="F1080">
        <v>1848</v>
      </c>
      <c r="G1080" t="s">
        <v>286</v>
      </c>
      <c r="H1080" t="s">
        <v>274</v>
      </c>
      <c r="I1080">
        <v>431</v>
      </c>
      <c r="J1080" t="s">
        <v>493</v>
      </c>
      <c r="K1080" t="s">
        <v>494</v>
      </c>
      <c r="L1080">
        <v>12394</v>
      </c>
      <c r="M1080" t="s">
        <v>315</v>
      </c>
      <c r="N1080" t="s">
        <v>316</v>
      </c>
      <c r="O1080">
        <v>12394</v>
      </c>
      <c r="P1080" t="s">
        <v>315</v>
      </c>
      <c r="Q1080" t="s">
        <v>316</v>
      </c>
      <c r="R1080" t="s">
        <v>339</v>
      </c>
      <c r="S1080" s="46">
        <v>0.52</v>
      </c>
      <c r="U1080" s="46">
        <v>25</v>
      </c>
      <c r="IF1080">
        <v>12394</v>
      </c>
      <c r="IG1080" t="s">
        <v>315</v>
      </c>
      <c r="IH1080" t="s">
        <v>288</v>
      </c>
      <c r="IK1080">
        <v>-2</v>
      </c>
      <c r="IL1080" t="s">
        <v>279</v>
      </c>
      <c r="IM1080" t="s">
        <v>280</v>
      </c>
      <c r="IN1080" t="s">
        <v>654</v>
      </c>
      <c r="IP1080" t="s">
        <v>683</v>
      </c>
    </row>
    <row r="1081" spans="1:250" x14ac:dyDescent="0.25">
      <c r="A1081">
        <v>44888</v>
      </c>
      <c r="B1081">
        <v>-890804480</v>
      </c>
      <c r="C1081">
        <v>1837</v>
      </c>
      <c r="D1081" t="s">
        <v>273</v>
      </c>
      <c r="E1081" t="s">
        <v>274</v>
      </c>
      <c r="F1081">
        <v>1848</v>
      </c>
      <c r="G1081" t="s">
        <v>286</v>
      </c>
      <c r="H1081" t="s">
        <v>274</v>
      </c>
      <c r="I1081">
        <v>429</v>
      </c>
      <c r="J1081" t="s">
        <v>395</v>
      </c>
      <c r="K1081" t="s">
        <v>396</v>
      </c>
      <c r="L1081">
        <v>12394</v>
      </c>
      <c r="M1081" t="s">
        <v>315</v>
      </c>
      <c r="N1081" t="s">
        <v>316</v>
      </c>
      <c r="O1081">
        <v>12394</v>
      </c>
      <c r="P1081" t="s">
        <v>315</v>
      </c>
      <c r="Q1081" t="s">
        <v>316</v>
      </c>
      <c r="R1081" t="s">
        <v>339</v>
      </c>
      <c r="S1081" s="46">
        <v>4.01</v>
      </c>
      <c r="U1081" s="46">
        <v>25</v>
      </c>
      <c r="IF1081">
        <v>12394</v>
      </c>
      <c r="IG1081" t="s">
        <v>315</v>
      </c>
      <c r="IH1081" t="s">
        <v>288</v>
      </c>
      <c r="IK1081">
        <v>-2</v>
      </c>
      <c r="IL1081" t="s">
        <v>279</v>
      </c>
      <c r="IM1081" t="s">
        <v>280</v>
      </c>
      <c r="IN1081" t="s">
        <v>654</v>
      </c>
      <c r="IP1081" t="s">
        <v>683</v>
      </c>
    </row>
    <row r="1082" spans="1:250" x14ac:dyDescent="0.25">
      <c r="A1082">
        <v>44889</v>
      </c>
      <c r="B1082">
        <v>-890804480</v>
      </c>
      <c r="C1082">
        <v>1837</v>
      </c>
      <c r="D1082" t="s">
        <v>273</v>
      </c>
      <c r="E1082" t="s">
        <v>274</v>
      </c>
      <c r="F1082">
        <v>1848</v>
      </c>
      <c r="G1082" t="s">
        <v>286</v>
      </c>
      <c r="H1082" t="s">
        <v>274</v>
      </c>
      <c r="I1082">
        <v>427</v>
      </c>
      <c r="J1082" t="s">
        <v>397</v>
      </c>
      <c r="K1082" t="s">
        <v>398</v>
      </c>
      <c r="L1082">
        <v>12394</v>
      </c>
      <c r="M1082" t="s">
        <v>315</v>
      </c>
      <c r="N1082" t="s">
        <v>316</v>
      </c>
      <c r="O1082">
        <v>12394</v>
      </c>
      <c r="P1082" t="s">
        <v>315</v>
      </c>
      <c r="Q1082" t="s">
        <v>316</v>
      </c>
      <c r="R1082" t="s">
        <v>339</v>
      </c>
      <c r="S1082" s="46">
        <v>6.03</v>
      </c>
      <c r="U1082" s="46">
        <v>25</v>
      </c>
      <c r="IF1082">
        <v>12394</v>
      </c>
      <c r="IG1082" t="s">
        <v>315</v>
      </c>
      <c r="IH1082" t="s">
        <v>288</v>
      </c>
      <c r="IK1082">
        <v>-2</v>
      </c>
      <c r="IL1082" t="s">
        <v>279</v>
      </c>
      <c r="IM1082" t="s">
        <v>280</v>
      </c>
      <c r="IN1082" t="s">
        <v>654</v>
      </c>
      <c r="IP1082" t="s">
        <v>683</v>
      </c>
    </row>
    <row r="1083" spans="1:250" x14ac:dyDescent="0.25">
      <c r="A1083">
        <v>44890</v>
      </c>
      <c r="B1083">
        <v>-890804480</v>
      </c>
      <c r="C1083">
        <v>1837</v>
      </c>
      <c r="D1083" t="s">
        <v>273</v>
      </c>
      <c r="E1083" t="s">
        <v>274</v>
      </c>
      <c r="F1083">
        <v>1848</v>
      </c>
      <c r="G1083" t="s">
        <v>286</v>
      </c>
      <c r="H1083" t="s">
        <v>274</v>
      </c>
      <c r="I1083">
        <v>424</v>
      </c>
      <c r="J1083" t="s">
        <v>399</v>
      </c>
      <c r="K1083" t="s">
        <v>400</v>
      </c>
      <c r="L1083">
        <v>12394</v>
      </c>
      <c r="M1083" t="s">
        <v>315</v>
      </c>
      <c r="N1083" t="s">
        <v>316</v>
      </c>
      <c r="O1083">
        <v>12394</v>
      </c>
      <c r="P1083" t="s">
        <v>315</v>
      </c>
      <c r="Q1083" t="s">
        <v>316</v>
      </c>
      <c r="R1083" t="s">
        <v>339</v>
      </c>
      <c r="S1083" s="46">
        <v>1.05</v>
      </c>
      <c r="U1083" s="46">
        <v>25</v>
      </c>
      <c r="IF1083">
        <v>12394</v>
      </c>
      <c r="IG1083" t="s">
        <v>315</v>
      </c>
      <c r="IH1083" t="s">
        <v>288</v>
      </c>
      <c r="IK1083">
        <v>-2</v>
      </c>
      <c r="IL1083" t="s">
        <v>279</v>
      </c>
      <c r="IM1083" t="s">
        <v>280</v>
      </c>
      <c r="IN1083" t="s">
        <v>654</v>
      </c>
      <c r="IP1083" t="s">
        <v>683</v>
      </c>
    </row>
    <row r="1084" spans="1:250" x14ac:dyDescent="0.25">
      <c r="A1084">
        <v>44891</v>
      </c>
      <c r="B1084">
        <v>-890804480</v>
      </c>
      <c r="C1084">
        <v>1837</v>
      </c>
      <c r="D1084" t="s">
        <v>273</v>
      </c>
      <c r="E1084" t="s">
        <v>274</v>
      </c>
      <c r="F1084">
        <v>1848</v>
      </c>
      <c r="G1084" t="s">
        <v>286</v>
      </c>
      <c r="H1084" t="s">
        <v>274</v>
      </c>
      <c r="I1084">
        <v>422</v>
      </c>
      <c r="J1084" t="s">
        <v>401</v>
      </c>
      <c r="K1084" t="s">
        <v>402</v>
      </c>
      <c r="L1084">
        <v>12394</v>
      </c>
      <c r="M1084" t="s">
        <v>315</v>
      </c>
      <c r="N1084" t="s">
        <v>316</v>
      </c>
      <c r="O1084">
        <v>12394</v>
      </c>
      <c r="P1084" t="s">
        <v>315</v>
      </c>
      <c r="Q1084" t="s">
        <v>316</v>
      </c>
      <c r="R1084" t="s">
        <v>339</v>
      </c>
      <c r="S1084" s="46">
        <v>3.94</v>
      </c>
      <c r="U1084" s="46">
        <v>25</v>
      </c>
      <c r="IF1084">
        <v>12394</v>
      </c>
      <c r="IG1084" t="s">
        <v>315</v>
      </c>
      <c r="IH1084" t="s">
        <v>288</v>
      </c>
      <c r="IK1084">
        <v>-2</v>
      </c>
      <c r="IL1084" t="s">
        <v>279</v>
      </c>
      <c r="IM1084" t="s">
        <v>280</v>
      </c>
      <c r="IN1084" t="s">
        <v>654</v>
      </c>
      <c r="IP1084" t="s">
        <v>683</v>
      </c>
    </row>
    <row r="1085" spans="1:250" x14ac:dyDescent="0.25">
      <c r="A1085">
        <v>44892</v>
      </c>
      <c r="B1085">
        <v>-890804480</v>
      </c>
      <c r="C1085">
        <v>1837</v>
      </c>
      <c r="D1085" t="s">
        <v>273</v>
      </c>
      <c r="E1085" t="s">
        <v>274</v>
      </c>
      <c r="F1085">
        <v>1848</v>
      </c>
      <c r="G1085" t="s">
        <v>286</v>
      </c>
      <c r="H1085" t="s">
        <v>274</v>
      </c>
      <c r="I1085">
        <v>437</v>
      </c>
      <c r="J1085" t="s">
        <v>658</v>
      </c>
      <c r="K1085" t="s">
        <v>659</v>
      </c>
      <c r="L1085">
        <v>12394</v>
      </c>
      <c r="M1085" t="s">
        <v>315</v>
      </c>
      <c r="N1085" t="s">
        <v>316</v>
      </c>
      <c r="O1085">
        <v>12394</v>
      </c>
      <c r="P1085" t="s">
        <v>315</v>
      </c>
      <c r="Q1085" t="s">
        <v>316</v>
      </c>
      <c r="R1085" t="s">
        <v>339</v>
      </c>
      <c r="S1085" s="46">
        <v>-0.39</v>
      </c>
      <c r="U1085" s="46">
        <v>25</v>
      </c>
      <c r="IF1085">
        <v>12394</v>
      </c>
      <c r="IG1085" t="s">
        <v>315</v>
      </c>
      <c r="IH1085" t="s">
        <v>288</v>
      </c>
      <c r="IK1085">
        <v>-2</v>
      </c>
      <c r="IL1085" t="s">
        <v>279</v>
      </c>
      <c r="IM1085" t="s">
        <v>280</v>
      </c>
      <c r="IN1085" t="s">
        <v>654</v>
      </c>
      <c r="IP1085" t="s">
        <v>683</v>
      </c>
    </row>
    <row r="1086" spans="1:250" x14ac:dyDescent="0.25">
      <c r="A1086">
        <v>44893</v>
      </c>
      <c r="B1086">
        <v>-890804480</v>
      </c>
      <c r="C1086">
        <v>1837</v>
      </c>
      <c r="D1086" t="s">
        <v>273</v>
      </c>
      <c r="E1086" t="s">
        <v>274</v>
      </c>
      <c r="F1086">
        <v>1848</v>
      </c>
      <c r="G1086" t="s">
        <v>286</v>
      </c>
      <c r="H1086" t="s">
        <v>274</v>
      </c>
      <c r="I1086">
        <v>436</v>
      </c>
      <c r="J1086" t="s">
        <v>656</v>
      </c>
      <c r="K1086" t="s">
        <v>657</v>
      </c>
      <c r="L1086">
        <v>12394</v>
      </c>
      <c r="M1086" t="s">
        <v>315</v>
      </c>
      <c r="N1086" t="s">
        <v>316</v>
      </c>
      <c r="O1086">
        <v>12394</v>
      </c>
      <c r="P1086" t="s">
        <v>315</v>
      </c>
      <c r="Q1086" t="s">
        <v>316</v>
      </c>
      <c r="R1086" t="s">
        <v>339</v>
      </c>
      <c r="S1086" s="46">
        <v>2.4</v>
      </c>
      <c r="U1086" s="46">
        <v>25</v>
      </c>
      <c r="IF1086">
        <v>12394</v>
      </c>
      <c r="IG1086" t="s">
        <v>315</v>
      </c>
      <c r="IH1086" t="s">
        <v>288</v>
      </c>
      <c r="IK1086">
        <v>-2</v>
      </c>
      <c r="IL1086" t="s">
        <v>279</v>
      </c>
      <c r="IM1086" t="s">
        <v>280</v>
      </c>
      <c r="IN1086" t="s">
        <v>654</v>
      </c>
      <c r="IP1086" t="s">
        <v>683</v>
      </c>
    </row>
    <row r="1087" spans="1:250" x14ac:dyDescent="0.25">
      <c r="A1087">
        <v>44894</v>
      </c>
      <c r="B1087">
        <v>-890804480</v>
      </c>
      <c r="C1087">
        <v>1837</v>
      </c>
      <c r="D1087" t="s">
        <v>273</v>
      </c>
      <c r="E1087" t="s">
        <v>274</v>
      </c>
      <c r="F1087">
        <v>13794</v>
      </c>
      <c r="G1087" t="s">
        <v>275</v>
      </c>
      <c r="H1087" t="s">
        <v>276</v>
      </c>
      <c r="I1087">
        <v>424</v>
      </c>
      <c r="J1087" t="s">
        <v>399</v>
      </c>
      <c r="K1087" t="s">
        <v>400</v>
      </c>
      <c r="L1087">
        <v>13917</v>
      </c>
      <c r="M1087" t="s">
        <v>317</v>
      </c>
      <c r="N1087" t="s">
        <v>318</v>
      </c>
      <c r="O1087">
        <v>13917</v>
      </c>
      <c r="P1087" t="s">
        <v>317</v>
      </c>
      <c r="Q1087" t="s">
        <v>318</v>
      </c>
      <c r="R1087" t="s">
        <v>339</v>
      </c>
      <c r="S1087" s="46">
        <v>2192.4299999999998</v>
      </c>
      <c r="U1087" s="46">
        <v>25</v>
      </c>
      <c r="IF1087">
        <v>13917</v>
      </c>
      <c r="IG1087" t="s">
        <v>317</v>
      </c>
      <c r="IH1087" t="s">
        <v>319</v>
      </c>
      <c r="IK1087">
        <v>-2</v>
      </c>
      <c r="IL1087" t="s">
        <v>279</v>
      </c>
      <c r="IM1087" t="s">
        <v>280</v>
      </c>
      <c r="IN1087" t="s">
        <v>663</v>
      </c>
      <c r="IP1087" t="s">
        <v>684</v>
      </c>
    </row>
    <row r="1088" spans="1:250" x14ac:dyDescent="0.25">
      <c r="A1088">
        <v>44895</v>
      </c>
      <c r="B1088">
        <v>-890804480</v>
      </c>
      <c r="C1088">
        <v>1837</v>
      </c>
      <c r="D1088" t="s">
        <v>273</v>
      </c>
      <c r="E1088" t="s">
        <v>274</v>
      </c>
      <c r="F1088">
        <v>13794</v>
      </c>
      <c r="G1088" t="s">
        <v>275</v>
      </c>
      <c r="H1088" t="s">
        <v>276</v>
      </c>
      <c r="I1088">
        <v>422</v>
      </c>
      <c r="J1088" t="s">
        <v>401</v>
      </c>
      <c r="K1088" t="s">
        <v>402</v>
      </c>
      <c r="L1088">
        <v>13917</v>
      </c>
      <c r="M1088" t="s">
        <v>317</v>
      </c>
      <c r="N1088" t="s">
        <v>318</v>
      </c>
      <c r="O1088">
        <v>13917</v>
      </c>
      <c r="P1088" t="s">
        <v>317</v>
      </c>
      <c r="Q1088" t="s">
        <v>318</v>
      </c>
      <c r="R1088" t="s">
        <v>339</v>
      </c>
      <c r="S1088" s="46">
        <v>791.11</v>
      </c>
      <c r="U1088" s="46">
        <v>25</v>
      </c>
      <c r="IF1088">
        <v>13917</v>
      </c>
      <c r="IG1088" t="s">
        <v>317</v>
      </c>
      <c r="IH1088" t="s">
        <v>319</v>
      </c>
      <c r="IK1088">
        <v>-2</v>
      </c>
      <c r="IL1088" t="s">
        <v>279</v>
      </c>
      <c r="IM1088" t="s">
        <v>280</v>
      </c>
      <c r="IN1088" t="s">
        <v>663</v>
      </c>
      <c r="IP1088" t="s">
        <v>684</v>
      </c>
    </row>
    <row r="1089" spans="1:250" x14ac:dyDescent="0.25">
      <c r="A1089">
        <v>44896</v>
      </c>
      <c r="B1089">
        <v>-890804480</v>
      </c>
      <c r="C1089">
        <v>1837</v>
      </c>
      <c r="D1089" t="s">
        <v>273</v>
      </c>
      <c r="E1089" t="s">
        <v>274</v>
      </c>
      <c r="F1089">
        <v>13794</v>
      </c>
      <c r="G1089" t="s">
        <v>275</v>
      </c>
      <c r="H1089" t="s">
        <v>276</v>
      </c>
      <c r="I1089">
        <v>420</v>
      </c>
      <c r="J1089" t="s">
        <v>403</v>
      </c>
      <c r="K1089" t="s">
        <v>404</v>
      </c>
      <c r="L1089">
        <v>13917</v>
      </c>
      <c r="M1089" t="s">
        <v>317</v>
      </c>
      <c r="N1089" t="s">
        <v>318</v>
      </c>
      <c r="O1089">
        <v>13917</v>
      </c>
      <c r="P1089" t="s">
        <v>317</v>
      </c>
      <c r="Q1089" t="s">
        <v>318</v>
      </c>
      <c r="R1089" t="s">
        <v>339</v>
      </c>
      <c r="S1089" s="46">
        <v>1139.6099999999999</v>
      </c>
      <c r="U1089" s="46">
        <v>25</v>
      </c>
      <c r="IF1089">
        <v>13917</v>
      </c>
      <c r="IG1089" t="s">
        <v>317</v>
      </c>
      <c r="IH1089" t="s">
        <v>319</v>
      </c>
      <c r="IK1089">
        <v>-2</v>
      </c>
      <c r="IL1089" t="s">
        <v>279</v>
      </c>
      <c r="IM1089" t="s">
        <v>280</v>
      </c>
      <c r="IN1089" t="s">
        <v>663</v>
      </c>
      <c r="IP1089" t="s">
        <v>684</v>
      </c>
    </row>
    <row r="1090" spans="1:250" x14ac:dyDescent="0.25">
      <c r="A1090">
        <v>44897</v>
      </c>
      <c r="B1090">
        <v>-890804480</v>
      </c>
      <c r="C1090">
        <v>1837</v>
      </c>
      <c r="D1090" t="s">
        <v>273</v>
      </c>
      <c r="E1090" t="s">
        <v>274</v>
      </c>
      <c r="F1090">
        <v>13794</v>
      </c>
      <c r="G1090" t="s">
        <v>275</v>
      </c>
      <c r="H1090" t="s">
        <v>276</v>
      </c>
      <c r="I1090">
        <v>411</v>
      </c>
      <c r="J1090" t="s">
        <v>393</v>
      </c>
      <c r="K1090" t="s">
        <v>394</v>
      </c>
      <c r="L1090">
        <v>13917</v>
      </c>
      <c r="M1090" t="s">
        <v>317</v>
      </c>
      <c r="N1090" t="s">
        <v>318</v>
      </c>
      <c r="O1090">
        <v>13917</v>
      </c>
      <c r="P1090" t="s">
        <v>317</v>
      </c>
      <c r="Q1090" t="s">
        <v>318</v>
      </c>
      <c r="R1090" t="s">
        <v>339</v>
      </c>
      <c r="S1090" s="46">
        <v>-703.19</v>
      </c>
      <c r="U1090" s="46">
        <v>25</v>
      </c>
      <c r="IF1090">
        <v>13917</v>
      </c>
      <c r="IG1090" t="s">
        <v>317</v>
      </c>
      <c r="IH1090" t="s">
        <v>319</v>
      </c>
      <c r="IK1090">
        <v>-2</v>
      </c>
      <c r="IL1090" t="s">
        <v>279</v>
      </c>
      <c r="IM1090" t="s">
        <v>280</v>
      </c>
      <c r="IN1090" t="s">
        <v>663</v>
      </c>
      <c r="IP1090" t="s">
        <v>684</v>
      </c>
    </row>
    <row r="1091" spans="1:250" x14ac:dyDescent="0.25">
      <c r="A1091">
        <v>44898</v>
      </c>
      <c r="B1091">
        <v>-890804480</v>
      </c>
      <c r="C1091">
        <v>1837</v>
      </c>
      <c r="D1091" t="s">
        <v>273</v>
      </c>
      <c r="E1091" t="s">
        <v>274</v>
      </c>
      <c r="F1091">
        <v>13794</v>
      </c>
      <c r="G1091" t="s">
        <v>275</v>
      </c>
      <c r="H1091" t="s">
        <v>276</v>
      </c>
      <c r="I1091">
        <v>437</v>
      </c>
      <c r="J1091" t="s">
        <v>658</v>
      </c>
      <c r="K1091" t="s">
        <v>659</v>
      </c>
      <c r="L1091">
        <v>13917</v>
      </c>
      <c r="M1091" t="s">
        <v>317</v>
      </c>
      <c r="N1091" t="s">
        <v>318</v>
      </c>
      <c r="O1091">
        <v>13917</v>
      </c>
      <c r="P1091" t="s">
        <v>317</v>
      </c>
      <c r="Q1091" t="s">
        <v>318</v>
      </c>
      <c r="R1091" t="s">
        <v>339</v>
      </c>
      <c r="S1091" s="46">
        <v>-507.1</v>
      </c>
      <c r="U1091" s="46">
        <v>25</v>
      </c>
      <c r="IF1091">
        <v>13917</v>
      </c>
      <c r="IG1091" t="s">
        <v>317</v>
      </c>
      <c r="IH1091" t="s">
        <v>319</v>
      </c>
      <c r="IK1091">
        <v>-2</v>
      </c>
      <c r="IL1091" t="s">
        <v>279</v>
      </c>
      <c r="IM1091" t="s">
        <v>280</v>
      </c>
      <c r="IN1091" t="s">
        <v>663</v>
      </c>
      <c r="IP1091" t="s">
        <v>684</v>
      </c>
    </row>
    <row r="1092" spans="1:250" x14ac:dyDescent="0.25">
      <c r="A1092">
        <v>44899</v>
      </c>
      <c r="B1092">
        <v>-890804480</v>
      </c>
      <c r="C1092">
        <v>1837</v>
      </c>
      <c r="D1092" t="s">
        <v>273</v>
      </c>
      <c r="E1092" t="s">
        <v>274</v>
      </c>
      <c r="F1092">
        <v>13794</v>
      </c>
      <c r="G1092" t="s">
        <v>275</v>
      </c>
      <c r="H1092" t="s">
        <v>276</v>
      </c>
      <c r="I1092">
        <v>436</v>
      </c>
      <c r="J1092" t="s">
        <v>656</v>
      </c>
      <c r="K1092" t="s">
        <v>657</v>
      </c>
      <c r="L1092">
        <v>13917</v>
      </c>
      <c r="M1092" t="s">
        <v>317</v>
      </c>
      <c r="N1092" t="s">
        <v>318</v>
      </c>
      <c r="O1092">
        <v>13917</v>
      </c>
      <c r="P1092" t="s">
        <v>317</v>
      </c>
      <c r="Q1092" t="s">
        <v>318</v>
      </c>
      <c r="R1092" t="s">
        <v>339</v>
      </c>
      <c r="S1092" s="46">
        <v>-333.95</v>
      </c>
      <c r="U1092" s="46">
        <v>25</v>
      </c>
      <c r="IF1092">
        <v>13917</v>
      </c>
      <c r="IG1092" t="s">
        <v>317</v>
      </c>
      <c r="IH1092" t="s">
        <v>319</v>
      </c>
      <c r="IK1092">
        <v>-2</v>
      </c>
      <c r="IL1092" t="s">
        <v>279</v>
      </c>
      <c r="IM1092" t="s">
        <v>280</v>
      </c>
      <c r="IN1092" t="s">
        <v>663</v>
      </c>
      <c r="IP1092" t="s">
        <v>684</v>
      </c>
    </row>
    <row r="1093" spans="1:250" x14ac:dyDescent="0.25">
      <c r="A1093">
        <v>44900</v>
      </c>
      <c r="B1093">
        <v>-890804480</v>
      </c>
      <c r="C1093">
        <v>1837</v>
      </c>
      <c r="D1093" t="s">
        <v>273</v>
      </c>
      <c r="E1093" t="s">
        <v>274</v>
      </c>
      <c r="F1093">
        <v>13794</v>
      </c>
      <c r="G1093" t="s">
        <v>275</v>
      </c>
      <c r="H1093" t="s">
        <v>276</v>
      </c>
      <c r="I1093">
        <v>435</v>
      </c>
      <c r="J1093" t="s">
        <v>491</v>
      </c>
      <c r="K1093" t="s">
        <v>492</v>
      </c>
      <c r="L1093">
        <v>13917</v>
      </c>
      <c r="M1093" t="s">
        <v>317</v>
      </c>
      <c r="N1093" t="s">
        <v>318</v>
      </c>
      <c r="O1093">
        <v>13917</v>
      </c>
      <c r="P1093" t="s">
        <v>317</v>
      </c>
      <c r="Q1093" t="s">
        <v>318</v>
      </c>
      <c r="R1093" t="s">
        <v>339</v>
      </c>
      <c r="S1093" s="46">
        <v>186.29</v>
      </c>
      <c r="U1093" s="46">
        <v>25</v>
      </c>
      <c r="IF1093">
        <v>13917</v>
      </c>
      <c r="IG1093" t="s">
        <v>317</v>
      </c>
      <c r="IH1093" t="s">
        <v>319</v>
      </c>
      <c r="IK1093">
        <v>-2</v>
      </c>
      <c r="IL1093" t="s">
        <v>279</v>
      </c>
      <c r="IM1093" t="s">
        <v>280</v>
      </c>
      <c r="IN1093" t="s">
        <v>663</v>
      </c>
      <c r="IP1093" t="s">
        <v>684</v>
      </c>
    </row>
    <row r="1094" spans="1:250" x14ac:dyDescent="0.25">
      <c r="A1094">
        <v>44901</v>
      </c>
      <c r="B1094">
        <v>-890804480</v>
      </c>
      <c r="C1094">
        <v>1837</v>
      </c>
      <c r="D1094" t="s">
        <v>273</v>
      </c>
      <c r="E1094" t="s">
        <v>274</v>
      </c>
      <c r="F1094">
        <v>13794</v>
      </c>
      <c r="G1094" t="s">
        <v>275</v>
      </c>
      <c r="H1094" t="s">
        <v>276</v>
      </c>
      <c r="I1094">
        <v>431</v>
      </c>
      <c r="J1094" t="s">
        <v>493</v>
      </c>
      <c r="K1094" t="s">
        <v>494</v>
      </c>
      <c r="L1094">
        <v>13917</v>
      </c>
      <c r="M1094" t="s">
        <v>317</v>
      </c>
      <c r="N1094" t="s">
        <v>318</v>
      </c>
      <c r="O1094">
        <v>13917</v>
      </c>
      <c r="P1094" t="s">
        <v>317</v>
      </c>
      <c r="Q1094" t="s">
        <v>318</v>
      </c>
      <c r="R1094" t="s">
        <v>339</v>
      </c>
      <c r="S1094" s="46">
        <v>261.64</v>
      </c>
      <c r="U1094" s="46">
        <v>25</v>
      </c>
      <c r="IF1094">
        <v>13917</v>
      </c>
      <c r="IG1094" t="s">
        <v>317</v>
      </c>
      <c r="IH1094" t="s">
        <v>319</v>
      </c>
      <c r="IK1094">
        <v>-2</v>
      </c>
      <c r="IL1094" t="s">
        <v>279</v>
      </c>
      <c r="IM1094" t="s">
        <v>280</v>
      </c>
      <c r="IN1094" t="s">
        <v>663</v>
      </c>
      <c r="IP1094" t="s">
        <v>684</v>
      </c>
    </row>
    <row r="1095" spans="1:250" x14ac:dyDescent="0.25">
      <c r="A1095">
        <v>44902</v>
      </c>
      <c r="B1095">
        <v>-890804480</v>
      </c>
      <c r="C1095">
        <v>1837</v>
      </c>
      <c r="D1095" t="s">
        <v>273</v>
      </c>
      <c r="E1095" t="s">
        <v>274</v>
      </c>
      <c r="F1095">
        <v>13794</v>
      </c>
      <c r="G1095" t="s">
        <v>275</v>
      </c>
      <c r="H1095" t="s">
        <v>276</v>
      </c>
      <c r="I1095">
        <v>429</v>
      </c>
      <c r="J1095" t="s">
        <v>395</v>
      </c>
      <c r="K1095" t="s">
        <v>396</v>
      </c>
      <c r="L1095">
        <v>13917</v>
      </c>
      <c r="M1095" t="s">
        <v>317</v>
      </c>
      <c r="N1095" t="s">
        <v>318</v>
      </c>
      <c r="O1095">
        <v>13917</v>
      </c>
      <c r="P1095" t="s">
        <v>317</v>
      </c>
      <c r="Q1095" t="s">
        <v>318</v>
      </c>
      <c r="R1095" t="s">
        <v>339</v>
      </c>
      <c r="S1095" s="46">
        <v>1886.74</v>
      </c>
      <c r="U1095" s="46">
        <v>25</v>
      </c>
      <c r="IF1095">
        <v>13917</v>
      </c>
      <c r="IG1095" t="s">
        <v>317</v>
      </c>
      <c r="IH1095" t="s">
        <v>319</v>
      </c>
      <c r="IK1095">
        <v>-2</v>
      </c>
      <c r="IL1095" t="s">
        <v>279</v>
      </c>
      <c r="IM1095" t="s">
        <v>280</v>
      </c>
      <c r="IN1095" t="s">
        <v>663</v>
      </c>
      <c r="IP1095" t="s">
        <v>684</v>
      </c>
    </row>
    <row r="1096" spans="1:250" x14ac:dyDescent="0.25">
      <c r="A1096">
        <v>44903</v>
      </c>
      <c r="B1096">
        <v>-890804480</v>
      </c>
      <c r="C1096">
        <v>1837</v>
      </c>
      <c r="D1096" t="s">
        <v>273</v>
      </c>
      <c r="E1096" t="s">
        <v>274</v>
      </c>
      <c r="F1096">
        <v>13794</v>
      </c>
      <c r="G1096" t="s">
        <v>275</v>
      </c>
      <c r="H1096" t="s">
        <v>276</v>
      </c>
      <c r="I1096">
        <v>427</v>
      </c>
      <c r="J1096" t="s">
        <v>397</v>
      </c>
      <c r="K1096" t="s">
        <v>398</v>
      </c>
      <c r="L1096">
        <v>13917</v>
      </c>
      <c r="M1096" t="s">
        <v>317</v>
      </c>
      <c r="N1096" t="s">
        <v>318</v>
      </c>
      <c r="O1096">
        <v>13917</v>
      </c>
      <c r="P1096" t="s">
        <v>317</v>
      </c>
      <c r="Q1096" t="s">
        <v>318</v>
      </c>
      <c r="R1096" t="s">
        <v>339</v>
      </c>
      <c r="S1096" s="46">
        <v>750</v>
      </c>
      <c r="U1096" s="46">
        <v>25</v>
      </c>
      <c r="IF1096">
        <v>13917</v>
      </c>
      <c r="IG1096" t="s">
        <v>317</v>
      </c>
      <c r="IH1096" t="s">
        <v>319</v>
      </c>
      <c r="IK1096">
        <v>-2</v>
      </c>
      <c r="IL1096" t="s">
        <v>279</v>
      </c>
      <c r="IM1096" t="s">
        <v>280</v>
      </c>
      <c r="IN1096" t="s">
        <v>663</v>
      </c>
      <c r="IP1096" t="s">
        <v>684</v>
      </c>
    </row>
    <row r="1097" spans="1:250" x14ac:dyDescent="0.25">
      <c r="A1097">
        <v>44904</v>
      </c>
      <c r="B1097">
        <v>-890804480</v>
      </c>
      <c r="C1097">
        <v>1837</v>
      </c>
      <c r="D1097" t="s">
        <v>273</v>
      </c>
      <c r="E1097" t="s">
        <v>274</v>
      </c>
      <c r="F1097">
        <v>13794</v>
      </c>
      <c r="G1097" t="s">
        <v>275</v>
      </c>
      <c r="H1097" t="s">
        <v>276</v>
      </c>
      <c r="I1097">
        <v>429</v>
      </c>
      <c r="J1097" t="s">
        <v>395</v>
      </c>
      <c r="K1097" t="s">
        <v>396</v>
      </c>
      <c r="L1097">
        <v>15188</v>
      </c>
      <c r="M1097" t="s">
        <v>320</v>
      </c>
      <c r="N1097" t="s">
        <v>321</v>
      </c>
      <c r="O1097">
        <v>15188</v>
      </c>
      <c r="P1097" t="s">
        <v>320</v>
      </c>
      <c r="Q1097" t="s">
        <v>321</v>
      </c>
      <c r="R1097" t="s">
        <v>339</v>
      </c>
      <c r="S1097" s="46">
        <v>82.33</v>
      </c>
      <c r="U1097" s="46">
        <v>25</v>
      </c>
      <c r="IF1097">
        <v>15188</v>
      </c>
      <c r="IG1097" t="s">
        <v>320</v>
      </c>
      <c r="IH1097" t="s">
        <v>319</v>
      </c>
      <c r="IK1097">
        <v>-2</v>
      </c>
      <c r="IL1097" t="s">
        <v>279</v>
      </c>
      <c r="IM1097" t="s">
        <v>280</v>
      </c>
      <c r="IN1097" t="s">
        <v>663</v>
      </c>
      <c r="IP1097" t="s">
        <v>685</v>
      </c>
    </row>
    <row r="1098" spans="1:250" x14ac:dyDescent="0.25">
      <c r="A1098">
        <v>44905</v>
      </c>
      <c r="B1098">
        <v>-890804480</v>
      </c>
      <c r="C1098">
        <v>1837</v>
      </c>
      <c r="D1098" t="s">
        <v>273</v>
      </c>
      <c r="E1098" t="s">
        <v>274</v>
      </c>
      <c r="F1098">
        <v>13794</v>
      </c>
      <c r="G1098" t="s">
        <v>275</v>
      </c>
      <c r="H1098" t="s">
        <v>276</v>
      </c>
      <c r="I1098">
        <v>427</v>
      </c>
      <c r="J1098" t="s">
        <v>397</v>
      </c>
      <c r="K1098" t="s">
        <v>398</v>
      </c>
      <c r="L1098">
        <v>15188</v>
      </c>
      <c r="M1098" t="s">
        <v>320</v>
      </c>
      <c r="N1098" t="s">
        <v>321</v>
      </c>
      <c r="O1098">
        <v>15188</v>
      </c>
      <c r="P1098" t="s">
        <v>320</v>
      </c>
      <c r="Q1098" t="s">
        <v>321</v>
      </c>
      <c r="R1098" t="s">
        <v>339</v>
      </c>
      <c r="S1098" s="46">
        <v>32.729999999999997</v>
      </c>
      <c r="U1098" s="46">
        <v>25</v>
      </c>
      <c r="IF1098">
        <v>15188</v>
      </c>
      <c r="IG1098" t="s">
        <v>320</v>
      </c>
      <c r="IH1098" t="s">
        <v>319</v>
      </c>
      <c r="IK1098">
        <v>-2</v>
      </c>
      <c r="IL1098" t="s">
        <v>279</v>
      </c>
      <c r="IM1098" t="s">
        <v>280</v>
      </c>
      <c r="IN1098" t="s">
        <v>663</v>
      </c>
      <c r="IP1098" t="s">
        <v>685</v>
      </c>
    </row>
    <row r="1099" spans="1:250" x14ac:dyDescent="0.25">
      <c r="A1099">
        <v>44906</v>
      </c>
      <c r="B1099">
        <v>-890804480</v>
      </c>
      <c r="C1099">
        <v>1837</v>
      </c>
      <c r="D1099" t="s">
        <v>273</v>
      </c>
      <c r="E1099" t="s">
        <v>274</v>
      </c>
      <c r="F1099">
        <v>13794</v>
      </c>
      <c r="G1099" t="s">
        <v>275</v>
      </c>
      <c r="H1099" t="s">
        <v>276</v>
      </c>
      <c r="I1099">
        <v>424</v>
      </c>
      <c r="J1099" t="s">
        <v>399</v>
      </c>
      <c r="K1099" t="s">
        <v>400</v>
      </c>
      <c r="L1099">
        <v>15188</v>
      </c>
      <c r="M1099" t="s">
        <v>320</v>
      </c>
      <c r="N1099" t="s">
        <v>321</v>
      </c>
      <c r="O1099">
        <v>15188</v>
      </c>
      <c r="P1099" t="s">
        <v>320</v>
      </c>
      <c r="Q1099" t="s">
        <v>321</v>
      </c>
      <c r="R1099" t="s">
        <v>339</v>
      </c>
      <c r="S1099" s="46">
        <v>95.67</v>
      </c>
      <c r="U1099" s="46">
        <v>25</v>
      </c>
      <c r="IF1099">
        <v>15188</v>
      </c>
      <c r="IG1099" t="s">
        <v>320</v>
      </c>
      <c r="IH1099" t="s">
        <v>319</v>
      </c>
      <c r="IK1099">
        <v>-2</v>
      </c>
      <c r="IL1099" t="s">
        <v>279</v>
      </c>
      <c r="IM1099" t="s">
        <v>280</v>
      </c>
      <c r="IN1099" t="s">
        <v>663</v>
      </c>
      <c r="IP1099" t="s">
        <v>685</v>
      </c>
    </row>
    <row r="1100" spans="1:250" x14ac:dyDescent="0.25">
      <c r="A1100">
        <v>44907</v>
      </c>
      <c r="B1100">
        <v>-890804480</v>
      </c>
      <c r="C1100">
        <v>1837</v>
      </c>
      <c r="D1100" t="s">
        <v>273</v>
      </c>
      <c r="E1100" t="s">
        <v>274</v>
      </c>
      <c r="F1100">
        <v>13794</v>
      </c>
      <c r="G1100" t="s">
        <v>275</v>
      </c>
      <c r="H1100" t="s">
        <v>276</v>
      </c>
      <c r="I1100">
        <v>422</v>
      </c>
      <c r="J1100" t="s">
        <v>401</v>
      </c>
      <c r="K1100" t="s">
        <v>402</v>
      </c>
      <c r="L1100">
        <v>15188</v>
      </c>
      <c r="M1100" t="s">
        <v>320</v>
      </c>
      <c r="N1100" t="s">
        <v>321</v>
      </c>
      <c r="O1100">
        <v>15188</v>
      </c>
      <c r="P1100" t="s">
        <v>320</v>
      </c>
      <c r="Q1100" t="s">
        <v>321</v>
      </c>
      <c r="R1100" t="s">
        <v>339</v>
      </c>
      <c r="S1100" s="46">
        <v>34.520000000000003</v>
      </c>
      <c r="U1100" s="46">
        <v>25</v>
      </c>
      <c r="IF1100">
        <v>15188</v>
      </c>
      <c r="IG1100" t="s">
        <v>320</v>
      </c>
      <c r="IH1100" t="s">
        <v>319</v>
      </c>
      <c r="IK1100">
        <v>-2</v>
      </c>
      <c r="IL1100" t="s">
        <v>279</v>
      </c>
      <c r="IM1100" t="s">
        <v>280</v>
      </c>
      <c r="IN1100" t="s">
        <v>663</v>
      </c>
      <c r="IP1100" t="s">
        <v>685</v>
      </c>
    </row>
    <row r="1101" spans="1:250" x14ac:dyDescent="0.25">
      <c r="A1101">
        <v>44908</v>
      </c>
      <c r="B1101">
        <v>-890804480</v>
      </c>
      <c r="C1101">
        <v>1837</v>
      </c>
      <c r="D1101" t="s">
        <v>273</v>
      </c>
      <c r="E1101" t="s">
        <v>274</v>
      </c>
      <c r="F1101">
        <v>13794</v>
      </c>
      <c r="G1101" t="s">
        <v>275</v>
      </c>
      <c r="H1101" t="s">
        <v>276</v>
      </c>
      <c r="I1101">
        <v>420</v>
      </c>
      <c r="J1101" t="s">
        <v>403</v>
      </c>
      <c r="K1101" t="s">
        <v>404</v>
      </c>
      <c r="L1101">
        <v>15188</v>
      </c>
      <c r="M1101" t="s">
        <v>320</v>
      </c>
      <c r="N1101" t="s">
        <v>321</v>
      </c>
      <c r="O1101">
        <v>15188</v>
      </c>
      <c r="P1101" t="s">
        <v>320</v>
      </c>
      <c r="Q1101" t="s">
        <v>321</v>
      </c>
      <c r="R1101" t="s">
        <v>339</v>
      </c>
      <c r="S1101" s="46">
        <v>49.73</v>
      </c>
      <c r="U1101" s="46">
        <v>25</v>
      </c>
      <c r="IF1101">
        <v>15188</v>
      </c>
      <c r="IG1101" t="s">
        <v>320</v>
      </c>
      <c r="IH1101" t="s">
        <v>319</v>
      </c>
      <c r="IK1101">
        <v>-2</v>
      </c>
      <c r="IL1101" t="s">
        <v>279</v>
      </c>
      <c r="IM1101" t="s">
        <v>280</v>
      </c>
      <c r="IN1101" t="s">
        <v>663</v>
      </c>
      <c r="IP1101" t="s">
        <v>685</v>
      </c>
    </row>
    <row r="1102" spans="1:250" x14ac:dyDescent="0.25">
      <c r="A1102">
        <v>44909</v>
      </c>
      <c r="B1102">
        <v>-890804480</v>
      </c>
      <c r="C1102">
        <v>1837</v>
      </c>
      <c r="D1102" t="s">
        <v>273</v>
      </c>
      <c r="E1102" t="s">
        <v>274</v>
      </c>
      <c r="F1102">
        <v>13794</v>
      </c>
      <c r="G1102" t="s">
        <v>275</v>
      </c>
      <c r="H1102" t="s">
        <v>276</v>
      </c>
      <c r="I1102">
        <v>411</v>
      </c>
      <c r="J1102" t="s">
        <v>393</v>
      </c>
      <c r="K1102" t="s">
        <v>394</v>
      </c>
      <c r="L1102">
        <v>15188</v>
      </c>
      <c r="M1102" t="s">
        <v>320</v>
      </c>
      <c r="N1102" t="s">
        <v>321</v>
      </c>
      <c r="O1102">
        <v>15188</v>
      </c>
      <c r="P1102" t="s">
        <v>320</v>
      </c>
      <c r="Q1102" t="s">
        <v>321</v>
      </c>
      <c r="R1102" t="s">
        <v>339</v>
      </c>
      <c r="S1102" s="46">
        <v>-30.32</v>
      </c>
      <c r="U1102" s="46">
        <v>25</v>
      </c>
      <c r="IF1102">
        <v>15188</v>
      </c>
      <c r="IG1102" t="s">
        <v>320</v>
      </c>
      <c r="IH1102" t="s">
        <v>319</v>
      </c>
      <c r="IK1102">
        <v>-2</v>
      </c>
      <c r="IL1102" t="s">
        <v>279</v>
      </c>
      <c r="IM1102" t="s">
        <v>280</v>
      </c>
      <c r="IN1102" t="s">
        <v>663</v>
      </c>
      <c r="IP1102" t="s">
        <v>685</v>
      </c>
    </row>
    <row r="1103" spans="1:250" x14ac:dyDescent="0.25">
      <c r="A1103">
        <v>44910</v>
      </c>
      <c r="B1103">
        <v>-890804480</v>
      </c>
      <c r="C1103">
        <v>1837</v>
      </c>
      <c r="D1103" t="s">
        <v>273</v>
      </c>
      <c r="E1103" t="s">
        <v>274</v>
      </c>
      <c r="F1103">
        <v>13794</v>
      </c>
      <c r="G1103" t="s">
        <v>275</v>
      </c>
      <c r="H1103" t="s">
        <v>276</v>
      </c>
      <c r="I1103">
        <v>437</v>
      </c>
      <c r="J1103" t="s">
        <v>658</v>
      </c>
      <c r="K1103" t="s">
        <v>659</v>
      </c>
      <c r="L1103">
        <v>15188</v>
      </c>
      <c r="M1103" t="s">
        <v>320</v>
      </c>
      <c r="N1103" t="s">
        <v>321</v>
      </c>
      <c r="O1103">
        <v>15188</v>
      </c>
      <c r="P1103" t="s">
        <v>320</v>
      </c>
      <c r="Q1103" t="s">
        <v>321</v>
      </c>
      <c r="R1103" t="s">
        <v>339</v>
      </c>
      <c r="S1103" s="46">
        <v>-22.13</v>
      </c>
      <c r="U1103" s="46">
        <v>25</v>
      </c>
      <c r="IF1103">
        <v>15188</v>
      </c>
      <c r="IG1103" t="s">
        <v>320</v>
      </c>
      <c r="IH1103" t="s">
        <v>319</v>
      </c>
      <c r="IK1103">
        <v>-2</v>
      </c>
      <c r="IL1103" t="s">
        <v>279</v>
      </c>
      <c r="IM1103" t="s">
        <v>280</v>
      </c>
      <c r="IN1103" t="s">
        <v>663</v>
      </c>
      <c r="IP1103" t="s">
        <v>685</v>
      </c>
    </row>
    <row r="1104" spans="1:250" x14ac:dyDescent="0.25">
      <c r="A1104">
        <v>44911</v>
      </c>
      <c r="B1104">
        <v>-890804480</v>
      </c>
      <c r="C1104">
        <v>1837</v>
      </c>
      <c r="D1104" t="s">
        <v>273</v>
      </c>
      <c r="E1104" t="s">
        <v>274</v>
      </c>
      <c r="F1104">
        <v>13794</v>
      </c>
      <c r="G1104" t="s">
        <v>275</v>
      </c>
      <c r="H1104" t="s">
        <v>276</v>
      </c>
      <c r="I1104">
        <v>436</v>
      </c>
      <c r="J1104" t="s">
        <v>656</v>
      </c>
      <c r="K1104" t="s">
        <v>657</v>
      </c>
      <c r="L1104">
        <v>15188</v>
      </c>
      <c r="M1104" t="s">
        <v>320</v>
      </c>
      <c r="N1104" t="s">
        <v>321</v>
      </c>
      <c r="O1104">
        <v>15188</v>
      </c>
      <c r="P1104" t="s">
        <v>320</v>
      </c>
      <c r="Q1104" t="s">
        <v>321</v>
      </c>
      <c r="R1104" t="s">
        <v>339</v>
      </c>
      <c r="S1104" s="46">
        <v>-14.57</v>
      </c>
      <c r="U1104" s="46">
        <v>25</v>
      </c>
      <c r="IF1104">
        <v>15188</v>
      </c>
      <c r="IG1104" t="s">
        <v>320</v>
      </c>
      <c r="IH1104" t="s">
        <v>319</v>
      </c>
      <c r="IK1104">
        <v>-2</v>
      </c>
      <c r="IL1104" t="s">
        <v>279</v>
      </c>
      <c r="IM1104" t="s">
        <v>280</v>
      </c>
      <c r="IN1104" t="s">
        <v>663</v>
      </c>
      <c r="IP1104" t="s">
        <v>685</v>
      </c>
    </row>
    <row r="1105" spans="1:250" x14ac:dyDescent="0.25">
      <c r="A1105">
        <v>44912</v>
      </c>
      <c r="B1105">
        <v>-890804480</v>
      </c>
      <c r="C1105">
        <v>1837</v>
      </c>
      <c r="D1105" t="s">
        <v>273</v>
      </c>
      <c r="E1105" t="s">
        <v>274</v>
      </c>
      <c r="F1105">
        <v>13794</v>
      </c>
      <c r="G1105" t="s">
        <v>275</v>
      </c>
      <c r="H1105" t="s">
        <v>276</v>
      </c>
      <c r="I1105">
        <v>435</v>
      </c>
      <c r="J1105" t="s">
        <v>491</v>
      </c>
      <c r="K1105" t="s">
        <v>492</v>
      </c>
      <c r="L1105">
        <v>15188</v>
      </c>
      <c r="M1105" t="s">
        <v>320</v>
      </c>
      <c r="N1105" t="s">
        <v>321</v>
      </c>
      <c r="O1105">
        <v>15188</v>
      </c>
      <c r="P1105" t="s">
        <v>320</v>
      </c>
      <c r="Q1105" t="s">
        <v>321</v>
      </c>
      <c r="R1105" t="s">
        <v>339</v>
      </c>
      <c r="S1105" s="46">
        <v>8.1300000000000008</v>
      </c>
      <c r="U1105" s="46">
        <v>25</v>
      </c>
      <c r="IF1105">
        <v>15188</v>
      </c>
      <c r="IG1105" t="s">
        <v>320</v>
      </c>
      <c r="IH1105" t="s">
        <v>319</v>
      </c>
      <c r="IK1105">
        <v>-2</v>
      </c>
      <c r="IL1105" t="s">
        <v>279</v>
      </c>
      <c r="IM1105" t="s">
        <v>280</v>
      </c>
      <c r="IN1105" t="s">
        <v>663</v>
      </c>
      <c r="IP1105" t="s">
        <v>685</v>
      </c>
    </row>
    <row r="1106" spans="1:250" x14ac:dyDescent="0.25">
      <c r="A1106">
        <v>44913</v>
      </c>
      <c r="B1106">
        <v>-890804480</v>
      </c>
      <c r="C1106">
        <v>1837</v>
      </c>
      <c r="D1106" t="s">
        <v>273</v>
      </c>
      <c r="E1106" t="s">
        <v>274</v>
      </c>
      <c r="F1106">
        <v>13794</v>
      </c>
      <c r="G1106" t="s">
        <v>275</v>
      </c>
      <c r="H1106" t="s">
        <v>276</v>
      </c>
      <c r="I1106">
        <v>431</v>
      </c>
      <c r="J1106" t="s">
        <v>493</v>
      </c>
      <c r="K1106" t="s">
        <v>494</v>
      </c>
      <c r="L1106">
        <v>15188</v>
      </c>
      <c r="M1106" t="s">
        <v>320</v>
      </c>
      <c r="N1106" t="s">
        <v>321</v>
      </c>
      <c r="O1106">
        <v>15188</v>
      </c>
      <c r="P1106" t="s">
        <v>320</v>
      </c>
      <c r="Q1106" t="s">
        <v>321</v>
      </c>
      <c r="R1106" t="s">
        <v>339</v>
      </c>
      <c r="S1106" s="46">
        <v>11.42</v>
      </c>
      <c r="U1106" s="46">
        <v>25</v>
      </c>
      <c r="IF1106">
        <v>15188</v>
      </c>
      <c r="IG1106" t="s">
        <v>320</v>
      </c>
      <c r="IH1106" t="s">
        <v>319</v>
      </c>
      <c r="IK1106">
        <v>-2</v>
      </c>
      <c r="IL1106" t="s">
        <v>279</v>
      </c>
      <c r="IM1106" t="s">
        <v>280</v>
      </c>
      <c r="IN1106" t="s">
        <v>663</v>
      </c>
      <c r="IP1106" t="s">
        <v>685</v>
      </c>
    </row>
    <row r="1107" spans="1:250" x14ac:dyDescent="0.25">
      <c r="A1107">
        <v>44914</v>
      </c>
      <c r="B1107">
        <v>-890804480</v>
      </c>
      <c r="C1107">
        <v>1837</v>
      </c>
      <c r="D1107" t="s">
        <v>273</v>
      </c>
      <c r="E1107" t="s">
        <v>274</v>
      </c>
      <c r="F1107">
        <v>13794</v>
      </c>
      <c r="G1107" t="s">
        <v>275</v>
      </c>
      <c r="H1107" t="s">
        <v>276</v>
      </c>
      <c r="I1107">
        <v>420</v>
      </c>
      <c r="J1107" t="s">
        <v>403</v>
      </c>
      <c r="K1107" t="s">
        <v>404</v>
      </c>
      <c r="L1107">
        <v>15189</v>
      </c>
      <c r="M1107" t="s">
        <v>322</v>
      </c>
      <c r="N1107" t="s">
        <v>323</v>
      </c>
      <c r="O1107">
        <v>15189</v>
      </c>
      <c r="P1107" t="s">
        <v>322</v>
      </c>
      <c r="Q1107" t="s">
        <v>323</v>
      </c>
      <c r="R1107" t="s">
        <v>339</v>
      </c>
      <c r="S1107" s="46">
        <v>1234.47</v>
      </c>
      <c r="U1107" s="46">
        <v>25</v>
      </c>
      <c r="IF1107">
        <v>15189</v>
      </c>
      <c r="IG1107" t="s">
        <v>322</v>
      </c>
      <c r="IH1107" t="s">
        <v>319</v>
      </c>
      <c r="IK1107">
        <v>-2</v>
      </c>
      <c r="IL1107" t="s">
        <v>279</v>
      </c>
      <c r="IM1107" t="s">
        <v>280</v>
      </c>
      <c r="IN1107" t="s">
        <v>663</v>
      </c>
      <c r="IP1107" t="s">
        <v>686</v>
      </c>
    </row>
    <row r="1108" spans="1:250" x14ac:dyDescent="0.25">
      <c r="A1108">
        <v>44915</v>
      </c>
      <c r="B1108">
        <v>-890804480</v>
      </c>
      <c r="C1108">
        <v>1837</v>
      </c>
      <c r="D1108" t="s">
        <v>273</v>
      </c>
      <c r="E1108" t="s">
        <v>274</v>
      </c>
      <c r="F1108">
        <v>13794</v>
      </c>
      <c r="G1108" t="s">
        <v>275</v>
      </c>
      <c r="H1108" t="s">
        <v>276</v>
      </c>
      <c r="I1108">
        <v>411</v>
      </c>
      <c r="J1108" t="s">
        <v>393</v>
      </c>
      <c r="K1108" t="s">
        <v>394</v>
      </c>
      <c r="L1108">
        <v>15189</v>
      </c>
      <c r="M1108" t="s">
        <v>322</v>
      </c>
      <c r="N1108" t="s">
        <v>323</v>
      </c>
      <c r="O1108">
        <v>15189</v>
      </c>
      <c r="P1108" t="s">
        <v>322</v>
      </c>
      <c r="Q1108" t="s">
        <v>323</v>
      </c>
      <c r="R1108" t="s">
        <v>339</v>
      </c>
      <c r="S1108" s="46">
        <v>-1325.96</v>
      </c>
      <c r="U1108" s="46">
        <v>25</v>
      </c>
      <c r="IF1108">
        <v>15189</v>
      </c>
      <c r="IG1108" t="s">
        <v>322</v>
      </c>
      <c r="IH1108" t="s">
        <v>319</v>
      </c>
      <c r="IK1108">
        <v>-2</v>
      </c>
      <c r="IL1108" t="s">
        <v>279</v>
      </c>
      <c r="IM1108" t="s">
        <v>280</v>
      </c>
      <c r="IN1108" t="s">
        <v>663</v>
      </c>
      <c r="IP1108" t="s">
        <v>686</v>
      </c>
    </row>
    <row r="1109" spans="1:250" x14ac:dyDescent="0.25">
      <c r="A1109">
        <v>44916</v>
      </c>
      <c r="B1109">
        <v>-890804480</v>
      </c>
      <c r="C1109">
        <v>1837</v>
      </c>
      <c r="D1109" t="s">
        <v>273</v>
      </c>
      <c r="E1109" t="s">
        <v>274</v>
      </c>
      <c r="F1109">
        <v>13794</v>
      </c>
      <c r="G1109" t="s">
        <v>275</v>
      </c>
      <c r="H1109" t="s">
        <v>276</v>
      </c>
      <c r="I1109">
        <v>435</v>
      </c>
      <c r="J1109" t="s">
        <v>491</v>
      </c>
      <c r="K1109" t="s">
        <v>492</v>
      </c>
      <c r="L1109">
        <v>15189</v>
      </c>
      <c r="M1109" t="s">
        <v>322</v>
      </c>
      <c r="N1109" t="s">
        <v>323</v>
      </c>
      <c r="O1109">
        <v>15189</v>
      </c>
      <c r="P1109" t="s">
        <v>322</v>
      </c>
      <c r="Q1109" t="s">
        <v>323</v>
      </c>
      <c r="R1109" t="s">
        <v>339</v>
      </c>
      <c r="S1109" s="46">
        <v>201.8</v>
      </c>
      <c r="U1109" s="46">
        <v>25</v>
      </c>
      <c r="IF1109">
        <v>15189</v>
      </c>
      <c r="IG1109" t="s">
        <v>322</v>
      </c>
      <c r="IH1109" t="s">
        <v>319</v>
      </c>
      <c r="IK1109">
        <v>-2</v>
      </c>
      <c r="IL1109" t="s">
        <v>279</v>
      </c>
      <c r="IM1109" t="s">
        <v>280</v>
      </c>
      <c r="IN1109" t="s">
        <v>663</v>
      </c>
      <c r="IP1109" t="s">
        <v>686</v>
      </c>
    </row>
    <row r="1110" spans="1:250" x14ac:dyDescent="0.25">
      <c r="A1110">
        <v>44917</v>
      </c>
      <c r="B1110">
        <v>-890804480</v>
      </c>
      <c r="C1110">
        <v>1837</v>
      </c>
      <c r="D1110" t="s">
        <v>273</v>
      </c>
      <c r="E1110" t="s">
        <v>274</v>
      </c>
      <c r="F1110">
        <v>13794</v>
      </c>
      <c r="G1110" t="s">
        <v>275</v>
      </c>
      <c r="H1110" t="s">
        <v>276</v>
      </c>
      <c r="I1110">
        <v>431</v>
      </c>
      <c r="J1110" t="s">
        <v>493</v>
      </c>
      <c r="K1110" t="s">
        <v>494</v>
      </c>
      <c r="L1110">
        <v>15189</v>
      </c>
      <c r="M1110" t="s">
        <v>322</v>
      </c>
      <c r="N1110" t="s">
        <v>323</v>
      </c>
      <c r="O1110">
        <v>15189</v>
      </c>
      <c r="P1110" t="s">
        <v>322</v>
      </c>
      <c r="Q1110" t="s">
        <v>323</v>
      </c>
      <c r="R1110" t="s">
        <v>339</v>
      </c>
      <c r="S1110" s="46">
        <v>283.44</v>
      </c>
      <c r="U1110" s="46">
        <v>25</v>
      </c>
      <c r="IF1110">
        <v>15189</v>
      </c>
      <c r="IG1110" t="s">
        <v>322</v>
      </c>
      <c r="IH1110" t="s">
        <v>319</v>
      </c>
      <c r="IK1110">
        <v>-2</v>
      </c>
      <c r="IL1110" t="s">
        <v>279</v>
      </c>
      <c r="IM1110" t="s">
        <v>280</v>
      </c>
      <c r="IN1110" t="s">
        <v>663</v>
      </c>
      <c r="IP1110" t="s">
        <v>686</v>
      </c>
    </row>
    <row r="1111" spans="1:250" x14ac:dyDescent="0.25">
      <c r="A1111">
        <v>44918</v>
      </c>
      <c r="B1111">
        <v>-890804480</v>
      </c>
      <c r="C1111">
        <v>1837</v>
      </c>
      <c r="D1111" t="s">
        <v>273</v>
      </c>
      <c r="E1111" t="s">
        <v>274</v>
      </c>
      <c r="F1111">
        <v>13794</v>
      </c>
      <c r="G1111" t="s">
        <v>275</v>
      </c>
      <c r="H1111" t="s">
        <v>276</v>
      </c>
      <c r="I1111">
        <v>429</v>
      </c>
      <c r="J1111" t="s">
        <v>395</v>
      </c>
      <c r="K1111" t="s">
        <v>396</v>
      </c>
      <c r="L1111">
        <v>15189</v>
      </c>
      <c r="M1111" t="s">
        <v>322</v>
      </c>
      <c r="N1111" t="s">
        <v>323</v>
      </c>
      <c r="O1111">
        <v>15189</v>
      </c>
      <c r="P1111" t="s">
        <v>322</v>
      </c>
      <c r="Q1111" t="s">
        <v>323</v>
      </c>
      <c r="R1111" t="s">
        <v>339</v>
      </c>
      <c r="S1111" s="46">
        <v>2043.78</v>
      </c>
      <c r="U1111" s="46">
        <v>25</v>
      </c>
      <c r="IF1111">
        <v>15189</v>
      </c>
      <c r="IG1111" t="s">
        <v>322</v>
      </c>
      <c r="IH1111" t="s">
        <v>319</v>
      </c>
      <c r="IK1111">
        <v>-2</v>
      </c>
      <c r="IL1111" t="s">
        <v>279</v>
      </c>
      <c r="IM1111" t="s">
        <v>280</v>
      </c>
      <c r="IN1111" t="s">
        <v>663</v>
      </c>
      <c r="IP1111" t="s">
        <v>686</v>
      </c>
    </row>
    <row r="1112" spans="1:250" x14ac:dyDescent="0.25">
      <c r="A1112">
        <v>44919</v>
      </c>
      <c r="B1112">
        <v>-890804480</v>
      </c>
      <c r="C1112">
        <v>1837</v>
      </c>
      <c r="D1112" t="s">
        <v>273</v>
      </c>
      <c r="E1112" t="s">
        <v>274</v>
      </c>
      <c r="F1112">
        <v>13794</v>
      </c>
      <c r="G1112" t="s">
        <v>275</v>
      </c>
      <c r="H1112" t="s">
        <v>276</v>
      </c>
      <c r="I1112">
        <v>427</v>
      </c>
      <c r="J1112" t="s">
        <v>397</v>
      </c>
      <c r="K1112" t="s">
        <v>398</v>
      </c>
      <c r="L1112">
        <v>15189</v>
      </c>
      <c r="M1112" t="s">
        <v>322</v>
      </c>
      <c r="N1112" t="s">
        <v>323</v>
      </c>
      <c r="O1112">
        <v>15189</v>
      </c>
      <c r="P1112" t="s">
        <v>322</v>
      </c>
      <c r="Q1112" t="s">
        <v>323</v>
      </c>
      <c r="R1112" t="s">
        <v>339</v>
      </c>
      <c r="S1112" s="46">
        <v>812.42</v>
      </c>
      <c r="U1112" s="46">
        <v>25</v>
      </c>
      <c r="IF1112">
        <v>15189</v>
      </c>
      <c r="IG1112" t="s">
        <v>322</v>
      </c>
      <c r="IH1112" t="s">
        <v>319</v>
      </c>
      <c r="IK1112">
        <v>-2</v>
      </c>
      <c r="IL1112" t="s">
        <v>279</v>
      </c>
      <c r="IM1112" t="s">
        <v>280</v>
      </c>
      <c r="IN1112" t="s">
        <v>663</v>
      </c>
      <c r="IP1112" t="s">
        <v>686</v>
      </c>
    </row>
    <row r="1113" spans="1:250" x14ac:dyDescent="0.25">
      <c r="A1113">
        <v>44920</v>
      </c>
      <c r="B1113">
        <v>-890804480</v>
      </c>
      <c r="C1113">
        <v>1837</v>
      </c>
      <c r="D1113" t="s">
        <v>273</v>
      </c>
      <c r="E1113" t="s">
        <v>274</v>
      </c>
      <c r="F1113">
        <v>19011</v>
      </c>
      <c r="G1113" t="s">
        <v>328</v>
      </c>
      <c r="H1113" t="s">
        <v>329</v>
      </c>
      <c r="I1113">
        <v>429</v>
      </c>
      <c r="J1113" t="s">
        <v>395</v>
      </c>
      <c r="K1113" t="s">
        <v>396</v>
      </c>
      <c r="L1113">
        <v>15189</v>
      </c>
      <c r="M1113" t="s">
        <v>322</v>
      </c>
      <c r="N1113" t="s">
        <v>323</v>
      </c>
      <c r="O1113">
        <v>15189</v>
      </c>
      <c r="P1113" t="s">
        <v>322</v>
      </c>
      <c r="Q1113" t="s">
        <v>323</v>
      </c>
      <c r="R1113" t="s">
        <v>339</v>
      </c>
      <c r="S1113" s="46">
        <v>5496.82</v>
      </c>
      <c r="U1113" s="46">
        <v>25</v>
      </c>
      <c r="IF1113">
        <v>15189</v>
      </c>
      <c r="IG1113" t="s">
        <v>322</v>
      </c>
      <c r="IH1113" t="s">
        <v>332</v>
      </c>
      <c r="IK1113">
        <v>-2</v>
      </c>
      <c r="IL1113" t="s">
        <v>279</v>
      </c>
      <c r="IM1113" t="s">
        <v>280</v>
      </c>
      <c r="IN1113" t="s">
        <v>687</v>
      </c>
      <c r="IP1113" t="s">
        <v>688</v>
      </c>
    </row>
    <row r="1114" spans="1:250" x14ac:dyDescent="0.25">
      <c r="A1114">
        <v>44921</v>
      </c>
      <c r="B1114">
        <v>-890804480</v>
      </c>
      <c r="C1114">
        <v>1837</v>
      </c>
      <c r="D1114" t="s">
        <v>273</v>
      </c>
      <c r="E1114" t="s">
        <v>274</v>
      </c>
      <c r="F1114">
        <v>13794</v>
      </c>
      <c r="G1114" t="s">
        <v>275</v>
      </c>
      <c r="H1114" t="s">
        <v>276</v>
      </c>
      <c r="I1114">
        <v>437</v>
      </c>
      <c r="J1114" t="s">
        <v>658</v>
      </c>
      <c r="K1114" t="s">
        <v>659</v>
      </c>
      <c r="L1114">
        <v>15189</v>
      </c>
      <c r="M1114" t="s">
        <v>322</v>
      </c>
      <c r="N1114" t="s">
        <v>323</v>
      </c>
      <c r="O1114">
        <v>15189</v>
      </c>
      <c r="P1114" t="s">
        <v>322</v>
      </c>
      <c r="Q1114" t="s">
        <v>323</v>
      </c>
      <c r="R1114" t="s">
        <v>339</v>
      </c>
      <c r="S1114" s="46">
        <v>-549.28</v>
      </c>
      <c r="U1114" s="46">
        <v>25</v>
      </c>
      <c r="IF1114">
        <v>15189</v>
      </c>
      <c r="IG1114" t="s">
        <v>322</v>
      </c>
      <c r="IH1114" t="s">
        <v>319</v>
      </c>
      <c r="IK1114">
        <v>-2</v>
      </c>
      <c r="IL1114" t="s">
        <v>279</v>
      </c>
      <c r="IM1114" t="s">
        <v>280</v>
      </c>
      <c r="IN1114" t="s">
        <v>663</v>
      </c>
      <c r="IP1114" t="s">
        <v>686</v>
      </c>
    </row>
    <row r="1115" spans="1:250" x14ac:dyDescent="0.25">
      <c r="A1115">
        <v>44922</v>
      </c>
      <c r="B1115">
        <v>-890804480</v>
      </c>
      <c r="C1115">
        <v>1837</v>
      </c>
      <c r="D1115" t="s">
        <v>273</v>
      </c>
      <c r="E1115" t="s">
        <v>274</v>
      </c>
      <c r="F1115">
        <v>13794</v>
      </c>
      <c r="G1115" t="s">
        <v>275</v>
      </c>
      <c r="H1115" t="s">
        <v>276</v>
      </c>
      <c r="I1115">
        <v>436</v>
      </c>
      <c r="J1115" t="s">
        <v>656</v>
      </c>
      <c r="K1115" t="s">
        <v>657</v>
      </c>
      <c r="L1115">
        <v>15189</v>
      </c>
      <c r="M1115" t="s">
        <v>322</v>
      </c>
      <c r="N1115" t="s">
        <v>323</v>
      </c>
      <c r="O1115">
        <v>15189</v>
      </c>
      <c r="P1115" t="s">
        <v>322</v>
      </c>
      <c r="Q1115" t="s">
        <v>323</v>
      </c>
      <c r="R1115" t="s">
        <v>339</v>
      </c>
      <c r="S1115" s="46">
        <v>-361.73</v>
      </c>
      <c r="U1115" s="46">
        <v>25</v>
      </c>
      <c r="IF1115">
        <v>15189</v>
      </c>
      <c r="IG1115" t="s">
        <v>322</v>
      </c>
      <c r="IH1115" t="s">
        <v>319</v>
      </c>
      <c r="IK1115">
        <v>-2</v>
      </c>
      <c r="IL1115" t="s">
        <v>279</v>
      </c>
      <c r="IM1115" t="s">
        <v>280</v>
      </c>
      <c r="IN1115" t="s">
        <v>663</v>
      </c>
      <c r="IP1115" t="s">
        <v>686</v>
      </c>
    </row>
    <row r="1116" spans="1:250" x14ac:dyDescent="0.25">
      <c r="A1116">
        <v>44923</v>
      </c>
      <c r="B1116">
        <v>-890804480</v>
      </c>
      <c r="C1116">
        <v>1837</v>
      </c>
      <c r="D1116" t="s">
        <v>273</v>
      </c>
      <c r="E1116" t="s">
        <v>274</v>
      </c>
      <c r="F1116">
        <v>19011</v>
      </c>
      <c r="G1116" t="s">
        <v>328</v>
      </c>
      <c r="H1116" t="s">
        <v>329</v>
      </c>
      <c r="I1116">
        <v>437</v>
      </c>
      <c r="J1116" t="s">
        <v>658</v>
      </c>
      <c r="K1116" t="s">
        <v>659</v>
      </c>
      <c r="L1116">
        <v>15189</v>
      </c>
      <c r="M1116" t="s">
        <v>322</v>
      </c>
      <c r="N1116" t="s">
        <v>323</v>
      </c>
      <c r="O1116">
        <v>15189</v>
      </c>
      <c r="P1116" t="s">
        <v>322</v>
      </c>
      <c r="Q1116" t="s">
        <v>323</v>
      </c>
      <c r="R1116" t="s">
        <v>339</v>
      </c>
      <c r="S1116" s="46">
        <v>293.85000000000002</v>
      </c>
      <c r="U1116" s="46">
        <v>25</v>
      </c>
      <c r="IF1116">
        <v>15189</v>
      </c>
      <c r="IG1116" t="s">
        <v>322</v>
      </c>
      <c r="IH1116" t="s">
        <v>332</v>
      </c>
      <c r="IK1116">
        <v>-2</v>
      </c>
      <c r="IL1116" t="s">
        <v>279</v>
      </c>
      <c r="IM1116" t="s">
        <v>280</v>
      </c>
      <c r="IN1116" t="s">
        <v>687</v>
      </c>
      <c r="IP1116" t="s">
        <v>688</v>
      </c>
    </row>
    <row r="1117" spans="1:250" x14ac:dyDescent="0.25">
      <c r="A1117">
        <v>44924</v>
      </c>
      <c r="B1117">
        <v>-890804480</v>
      </c>
      <c r="C1117">
        <v>1837</v>
      </c>
      <c r="D1117" t="s">
        <v>273</v>
      </c>
      <c r="E1117" t="s">
        <v>274</v>
      </c>
      <c r="F1117">
        <v>19011</v>
      </c>
      <c r="G1117" t="s">
        <v>328</v>
      </c>
      <c r="H1117" t="s">
        <v>329</v>
      </c>
      <c r="I1117">
        <v>436</v>
      </c>
      <c r="J1117" t="s">
        <v>656</v>
      </c>
      <c r="K1117" t="s">
        <v>657</v>
      </c>
      <c r="L1117">
        <v>15189</v>
      </c>
      <c r="M1117" t="s">
        <v>322</v>
      </c>
      <c r="N1117" t="s">
        <v>323</v>
      </c>
      <c r="O1117">
        <v>15189</v>
      </c>
      <c r="P1117" t="s">
        <v>322</v>
      </c>
      <c r="Q1117" t="s">
        <v>323</v>
      </c>
      <c r="R1117" t="s">
        <v>339</v>
      </c>
      <c r="S1117" s="46">
        <v>-138.97999999999999</v>
      </c>
      <c r="U1117" s="46">
        <v>25</v>
      </c>
      <c r="IF1117">
        <v>15189</v>
      </c>
      <c r="IG1117" t="s">
        <v>322</v>
      </c>
      <c r="IH1117" t="s">
        <v>332</v>
      </c>
      <c r="IK1117">
        <v>-2</v>
      </c>
      <c r="IL1117" t="s">
        <v>279</v>
      </c>
      <c r="IM1117" t="s">
        <v>280</v>
      </c>
      <c r="IN1117" t="s">
        <v>687</v>
      </c>
      <c r="IP1117" t="s">
        <v>688</v>
      </c>
    </row>
    <row r="1118" spans="1:250" x14ac:dyDescent="0.25">
      <c r="A1118">
        <v>44925</v>
      </c>
      <c r="B1118">
        <v>-890804480</v>
      </c>
      <c r="C1118">
        <v>1837</v>
      </c>
      <c r="D1118" t="s">
        <v>273</v>
      </c>
      <c r="E1118" t="s">
        <v>274</v>
      </c>
      <c r="F1118">
        <v>19011</v>
      </c>
      <c r="G1118" t="s">
        <v>328</v>
      </c>
      <c r="H1118" t="s">
        <v>329</v>
      </c>
      <c r="I1118">
        <v>435</v>
      </c>
      <c r="J1118" t="s">
        <v>491</v>
      </c>
      <c r="K1118" t="s">
        <v>492</v>
      </c>
      <c r="L1118">
        <v>15189</v>
      </c>
      <c r="M1118" t="s">
        <v>322</v>
      </c>
      <c r="N1118" t="s">
        <v>323</v>
      </c>
      <c r="O1118">
        <v>15189</v>
      </c>
      <c r="P1118" t="s">
        <v>322</v>
      </c>
      <c r="Q1118" t="s">
        <v>323</v>
      </c>
      <c r="R1118" t="s">
        <v>339</v>
      </c>
      <c r="S1118" s="46">
        <v>1700.29</v>
      </c>
      <c r="U1118" s="46">
        <v>25</v>
      </c>
      <c r="IF1118">
        <v>15189</v>
      </c>
      <c r="IG1118" t="s">
        <v>322</v>
      </c>
      <c r="IH1118" t="s">
        <v>332</v>
      </c>
      <c r="IK1118">
        <v>-2</v>
      </c>
      <c r="IL1118" t="s">
        <v>279</v>
      </c>
      <c r="IM1118" t="s">
        <v>280</v>
      </c>
      <c r="IN1118" t="s">
        <v>687</v>
      </c>
      <c r="IP1118" t="s">
        <v>688</v>
      </c>
    </row>
    <row r="1119" spans="1:250" x14ac:dyDescent="0.25">
      <c r="A1119">
        <v>44926</v>
      </c>
      <c r="B1119">
        <v>-890804480</v>
      </c>
      <c r="C1119">
        <v>1837</v>
      </c>
      <c r="D1119" t="s">
        <v>273</v>
      </c>
      <c r="E1119" t="s">
        <v>274</v>
      </c>
      <c r="F1119">
        <v>19011</v>
      </c>
      <c r="G1119" t="s">
        <v>328</v>
      </c>
      <c r="H1119" t="s">
        <v>329</v>
      </c>
      <c r="I1119">
        <v>431</v>
      </c>
      <c r="J1119" t="s">
        <v>493</v>
      </c>
      <c r="K1119" t="s">
        <v>494</v>
      </c>
      <c r="L1119">
        <v>15189</v>
      </c>
      <c r="M1119" t="s">
        <v>322</v>
      </c>
      <c r="N1119" t="s">
        <v>323</v>
      </c>
      <c r="O1119">
        <v>15189</v>
      </c>
      <c r="P1119" t="s">
        <v>322</v>
      </c>
      <c r="Q1119" t="s">
        <v>323</v>
      </c>
      <c r="R1119" t="s">
        <v>339</v>
      </c>
      <c r="S1119" s="46">
        <v>3766.3</v>
      </c>
      <c r="U1119" s="46">
        <v>25</v>
      </c>
      <c r="IF1119">
        <v>15189</v>
      </c>
      <c r="IG1119" t="s">
        <v>322</v>
      </c>
      <c r="IH1119" t="s">
        <v>332</v>
      </c>
      <c r="IK1119">
        <v>-2</v>
      </c>
      <c r="IL1119" t="s">
        <v>279</v>
      </c>
      <c r="IM1119" t="s">
        <v>280</v>
      </c>
      <c r="IN1119" t="s">
        <v>687</v>
      </c>
      <c r="IP1119" t="s">
        <v>688</v>
      </c>
    </row>
    <row r="1120" spans="1:250" x14ac:dyDescent="0.25">
      <c r="A1120">
        <v>44927</v>
      </c>
      <c r="B1120">
        <v>-890804480</v>
      </c>
      <c r="C1120">
        <v>1837</v>
      </c>
      <c r="D1120" t="s">
        <v>273</v>
      </c>
      <c r="E1120" t="s">
        <v>274</v>
      </c>
      <c r="F1120">
        <v>13794</v>
      </c>
      <c r="G1120" t="s">
        <v>275</v>
      </c>
      <c r="H1120" t="s">
        <v>276</v>
      </c>
      <c r="I1120">
        <v>424</v>
      </c>
      <c r="J1120" t="s">
        <v>399</v>
      </c>
      <c r="K1120" t="s">
        <v>400</v>
      </c>
      <c r="L1120">
        <v>15189</v>
      </c>
      <c r="M1120" t="s">
        <v>322</v>
      </c>
      <c r="N1120" t="s">
        <v>323</v>
      </c>
      <c r="O1120">
        <v>15189</v>
      </c>
      <c r="P1120" t="s">
        <v>322</v>
      </c>
      <c r="Q1120" t="s">
        <v>323</v>
      </c>
      <c r="R1120" t="s">
        <v>339</v>
      </c>
      <c r="S1120" s="46">
        <v>2374.91</v>
      </c>
      <c r="U1120" s="46">
        <v>25</v>
      </c>
      <c r="IF1120">
        <v>15189</v>
      </c>
      <c r="IG1120" t="s">
        <v>322</v>
      </c>
      <c r="IH1120" t="s">
        <v>319</v>
      </c>
      <c r="IK1120">
        <v>-2</v>
      </c>
      <c r="IL1120" t="s">
        <v>279</v>
      </c>
      <c r="IM1120" t="s">
        <v>280</v>
      </c>
      <c r="IN1120" t="s">
        <v>663</v>
      </c>
      <c r="IP1120" t="s">
        <v>686</v>
      </c>
    </row>
    <row r="1121" spans="1:250" x14ac:dyDescent="0.25">
      <c r="A1121">
        <v>44928</v>
      </c>
      <c r="B1121">
        <v>-890804480</v>
      </c>
      <c r="C1121">
        <v>1837</v>
      </c>
      <c r="D1121" t="s">
        <v>273</v>
      </c>
      <c r="E1121" t="s">
        <v>274</v>
      </c>
      <c r="F1121">
        <v>13794</v>
      </c>
      <c r="G1121" t="s">
        <v>275</v>
      </c>
      <c r="H1121" t="s">
        <v>276</v>
      </c>
      <c r="I1121">
        <v>422</v>
      </c>
      <c r="J1121" t="s">
        <v>401</v>
      </c>
      <c r="K1121" t="s">
        <v>402</v>
      </c>
      <c r="L1121">
        <v>15189</v>
      </c>
      <c r="M1121" t="s">
        <v>322</v>
      </c>
      <c r="N1121" t="s">
        <v>323</v>
      </c>
      <c r="O1121">
        <v>15189</v>
      </c>
      <c r="P1121" t="s">
        <v>322</v>
      </c>
      <c r="Q1121" t="s">
        <v>323</v>
      </c>
      <c r="R1121" t="s">
        <v>339</v>
      </c>
      <c r="S1121" s="46">
        <v>856.96</v>
      </c>
      <c r="U1121" s="46">
        <v>25</v>
      </c>
      <c r="IF1121">
        <v>15189</v>
      </c>
      <c r="IG1121" t="s">
        <v>322</v>
      </c>
      <c r="IH1121" t="s">
        <v>319</v>
      </c>
      <c r="IK1121">
        <v>-2</v>
      </c>
      <c r="IL1121" t="s">
        <v>279</v>
      </c>
      <c r="IM1121" t="s">
        <v>280</v>
      </c>
      <c r="IN1121" t="s">
        <v>663</v>
      </c>
      <c r="IP1121" t="s">
        <v>686</v>
      </c>
    </row>
    <row r="1122" spans="1:250" x14ac:dyDescent="0.25">
      <c r="A1122">
        <v>44929</v>
      </c>
      <c r="B1122">
        <v>-890804480</v>
      </c>
      <c r="C1122">
        <v>1837</v>
      </c>
      <c r="D1122" t="s">
        <v>273</v>
      </c>
      <c r="E1122" t="s">
        <v>274</v>
      </c>
      <c r="F1122">
        <v>19011</v>
      </c>
      <c r="G1122" t="s">
        <v>328</v>
      </c>
      <c r="H1122" t="s">
        <v>329</v>
      </c>
      <c r="I1122">
        <v>427</v>
      </c>
      <c r="J1122" t="s">
        <v>397</v>
      </c>
      <c r="K1122" t="s">
        <v>398</v>
      </c>
      <c r="L1122">
        <v>15189</v>
      </c>
      <c r="M1122" t="s">
        <v>322</v>
      </c>
      <c r="N1122" t="s">
        <v>323</v>
      </c>
      <c r="O1122">
        <v>15189</v>
      </c>
      <c r="P1122" t="s">
        <v>322</v>
      </c>
      <c r="Q1122" t="s">
        <v>323</v>
      </c>
      <c r="R1122" t="s">
        <v>339</v>
      </c>
      <c r="S1122" s="46">
        <v>3290.68</v>
      </c>
      <c r="U1122" s="46">
        <v>25</v>
      </c>
      <c r="IF1122">
        <v>15189</v>
      </c>
      <c r="IG1122" t="s">
        <v>322</v>
      </c>
      <c r="IH1122" t="s">
        <v>332</v>
      </c>
      <c r="IK1122">
        <v>-2</v>
      </c>
      <c r="IL1122" t="s">
        <v>279</v>
      </c>
      <c r="IM1122" t="s">
        <v>280</v>
      </c>
      <c r="IN1122" t="s">
        <v>687</v>
      </c>
      <c r="IP1122" t="s">
        <v>688</v>
      </c>
    </row>
    <row r="1123" spans="1:250" x14ac:dyDescent="0.25">
      <c r="A1123">
        <v>44930</v>
      </c>
      <c r="B1123">
        <v>-890804480</v>
      </c>
      <c r="C1123">
        <v>1837</v>
      </c>
      <c r="D1123" t="s">
        <v>273</v>
      </c>
      <c r="E1123" t="s">
        <v>274</v>
      </c>
      <c r="F1123">
        <v>19011</v>
      </c>
      <c r="G1123" t="s">
        <v>328</v>
      </c>
      <c r="H1123" t="s">
        <v>329</v>
      </c>
      <c r="I1123">
        <v>424</v>
      </c>
      <c r="J1123" t="s">
        <v>399</v>
      </c>
      <c r="K1123" t="s">
        <v>400</v>
      </c>
      <c r="L1123">
        <v>15189</v>
      </c>
      <c r="M1123" t="s">
        <v>322</v>
      </c>
      <c r="N1123" t="s">
        <v>323</v>
      </c>
      <c r="O1123">
        <v>15189</v>
      </c>
      <c r="P1123" t="s">
        <v>322</v>
      </c>
      <c r="Q1123" t="s">
        <v>323</v>
      </c>
      <c r="R1123" t="s">
        <v>339</v>
      </c>
      <c r="S1123" s="46">
        <v>2379.77</v>
      </c>
      <c r="U1123" s="46">
        <v>25</v>
      </c>
      <c r="IF1123">
        <v>15189</v>
      </c>
      <c r="IG1123" t="s">
        <v>322</v>
      </c>
      <c r="IH1123" t="s">
        <v>332</v>
      </c>
      <c r="IK1123">
        <v>-2</v>
      </c>
      <c r="IL1123" t="s">
        <v>279</v>
      </c>
      <c r="IM1123" t="s">
        <v>280</v>
      </c>
      <c r="IN1123" t="s">
        <v>687</v>
      </c>
      <c r="IP1123" t="s">
        <v>688</v>
      </c>
    </row>
    <row r="1124" spans="1:250" x14ac:dyDescent="0.25">
      <c r="A1124">
        <v>44931</v>
      </c>
      <c r="B1124">
        <v>-890804480</v>
      </c>
      <c r="C1124">
        <v>1837</v>
      </c>
      <c r="D1124" t="s">
        <v>273</v>
      </c>
      <c r="E1124" t="s">
        <v>274</v>
      </c>
      <c r="F1124">
        <v>19011</v>
      </c>
      <c r="G1124" t="s">
        <v>328</v>
      </c>
      <c r="H1124" t="s">
        <v>329</v>
      </c>
      <c r="I1124">
        <v>422</v>
      </c>
      <c r="J1124" t="s">
        <v>401</v>
      </c>
      <c r="K1124" t="s">
        <v>402</v>
      </c>
      <c r="L1124">
        <v>15189</v>
      </c>
      <c r="M1124" t="s">
        <v>322</v>
      </c>
      <c r="N1124" t="s">
        <v>323</v>
      </c>
      <c r="O1124">
        <v>15189</v>
      </c>
      <c r="P1124" t="s">
        <v>322</v>
      </c>
      <c r="Q1124" t="s">
        <v>323</v>
      </c>
      <c r="R1124" t="s">
        <v>339</v>
      </c>
      <c r="S1124" s="46">
        <v>2231.1799999999998</v>
      </c>
      <c r="U1124" s="46">
        <v>25</v>
      </c>
      <c r="IF1124">
        <v>15189</v>
      </c>
      <c r="IG1124" t="s">
        <v>322</v>
      </c>
      <c r="IH1124" t="s">
        <v>332</v>
      </c>
      <c r="IK1124">
        <v>-2</v>
      </c>
      <c r="IL1124" t="s">
        <v>279</v>
      </c>
      <c r="IM1124" t="s">
        <v>280</v>
      </c>
      <c r="IN1124" t="s">
        <v>687</v>
      </c>
      <c r="IP1124" t="s">
        <v>688</v>
      </c>
    </row>
    <row r="1125" spans="1:250" x14ac:dyDescent="0.25">
      <c r="A1125">
        <v>44932</v>
      </c>
      <c r="B1125">
        <v>-890804480</v>
      </c>
      <c r="C1125">
        <v>1837</v>
      </c>
      <c r="D1125" t="s">
        <v>273</v>
      </c>
      <c r="E1125" t="s">
        <v>274</v>
      </c>
      <c r="F1125">
        <v>19011</v>
      </c>
      <c r="G1125" t="s">
        <v>328</v>
      </c>
      <c r="H1125" t="s">
        <v>329</v>
      </c>
      <c r="I1125">
        <v>420</v>
      </c>
      <c r="J1125" t="s">
        <v>403</v>
      </c>
      <c r="K1125" t="s">
        <v>404</v>
      </c>
      <c r="L1125">
        <v>15189</v>
      </c>
      <c r="M1125" t="s">
        <v>322</v>
      </c>
      <c r="N1125" t="s">
        <v>323</v>
      </c>
      <c r="O1125">
        <v>15189</v>
      </c>
      <c r="P1125" t="s">
        <v>322</v>
      </c>
      <c r="Q1125" t="s">
        <v>323</v>
      </c>
      <c r="R1125" t="s">
        <v>339</v>
      </c>
      <c r="S1125" s="46">
        <v>1071.48</v>
      </c>
      <c r="U1125" s="46">
        <v>25</v>
      </c>
      <c r="IF1125">
        <v>15189</v>
      </c>
      <c r="IG1125" t="s">
        <v>322</v>
      </c>
      <c r="IH1125" t="s">
        <v>332</v>
      </c>
      <c r="IK1125">
        <v>-2</v>
      </c>
      <c r="IL1125" t="s">
        <v>279</v>
      </c>
      <c r="IM1125" t="s">
        <v>280</v>
      </c>
      <c r="IN1125" t="s">
        <v>687</v>
      </c>
      <c r="IP1125" t="s">
        <v>688</v>
      </c>
    </row>
    <row r="1126" spans="1:250" x14ac:dyDescent="0.25">
      <c r="A1126">
        <v>44933</v>
      </c>
      <c r="B1126">
        <v>-890804480</v>
      </c>
      <c r="C1126">
        <v>1837</v>
      </c>
      <c r="D1126" t="s">
        <v>273</v>
      </c>
      <c r="E1126" t="s">
        <v>274</v>
      </c>
      <c r="F1126">
        <v>13794</v>
      </c>
      <c r="G1126" t="s">
        <v>275</v>
      </c>
      <c r="H1126" t="s">
        <v>276</v>
      </c>
      <c r="I1126">
        <v>411</v>
      </c>
      <c r="J1126" t="s">
        <v>393</v>
      </c>
      <c r="K1126" t="s">
        <v>394</v>
      </c>
      <c r="L1126">
        <v>17005</v>
      </c>
      <c r="M1126" t="s">
        <v>324</v>
      </c>
      <c r="N1126" t="s">
        <v>325</v>
      </c>
      <c r="O1126">
        <v>17005</v>
      </c>
      <c r="P1126" t="s">
        <v>324</v>
      </c>
      <c r="Q1126" t="s">
        <v>325</v>
      </c>
      <c r="R1126" t="s">
        <v>339</v>
      </c>
      <c r="S1126" s="46">
        <v>-201.82</v>
      </c>
      <c r="U1126" s="46">
        <v>25</v>
      </c>
      <c r="IF1126">
        <v>17005</v>
      </c>
      <c r="IG1126" t="s">
        <v>324</v>
      </c>
      <c r="IH1126" t="s">
        <v>319</v>
      </c>
      <c r="IK1126">
        <v>-2</v>
      </c>
      <c r="IL1126" t="s">
        <v>279</v>
      </c>
      <c r="IM1126" t="s">
        <v>280</v>
      </c>
      <c r="IN1126" t="s">
        <v>663</v>
      </c>
      <c r="IP1126" t="s">
        <v>689</v>
      </c>
    </row>
    <row r="1127" spans="1:250" x14ac:dyDescent="0.25">
      <c r="A1127">
        <v>44934</v>
      </c>
      <c r="B1127">
        <v>-890804480</v>
      </c>
      <c r="C1127">
        <v>1837</v>
      </c>
      <c r="D1127" t="s">
        <v>273</v>
      </c>
      <c r="E1127" t="s">
        <v>274</v>
      </c>
      <c r="F1127">
        <v>13794</v>
      </c>
      <c r="G1127" t="s">
        <v>275</v>
      </c>
      <c r="H1127" t="s">
        <v>276</v>
      </c>
      <c r="I1127">
        <v>431</v>
      </c>
      <c r="J1127" t="s">
        <v>493</v>
      </c>
      <c r="K1127" t="s">
        <v>494</v>
      </c>
      <c r="L1127">
        <v>17005</v>
      </c>
      <c r="M1127" t="s">
        <v>324</v>
      </c>
      <c r="N1127" t="s">
        <v>325</v>
      </c>
      <c r="O1127">
        <v>17005</v>
      </c>
      <c r="P1127" t="s">
        <v>324</v>
      </c>
      <c r="Q1127" t="s">
        <v>325</v>
      </c>
      <c r="R1127" t="s">
        <v>339</v>
      </c>
      <c r="S1127" s="46">
        <v>75.98</v>
      </c>
      <c r="U1127" s="46">
        <v>25</v>
      </c>
      <c r="IF1127">
        <v>17005</v>
      </c>
      <c r="IG1127" t="s">
        <v>324</v>
      </c>
      <c r="IH1127" t="s">
        <v>319</v>
      </c>
      <c r="IK1127">
        <v>-2</v>
      </c>
      <c r="IL1127" t="s">
        <v>279</v>
      </c>
      <c r="IM1127" t="s">
        <v>280</v>
      </c>
      <c r="IN1127" t="s">
        <v>663</v>
      </c>
      <c r="IP1127" t="s">
        <v>689</v>
      </c>
    </row>
    <row r="1128" spans="1:250" x14ac:dyDescent="0.25">
      <c r="A1128">
        <v>44935</v>
      </c>
      <c r="B1128">
        <v>-890804480</v>
      </c>
      <c r="C1128">
        <v>1837</v>
      </c>
      <c r="D1128" t="s">
        <v>273</v>
      </c>
      <c r="E1128" t="s">
        <v>274</v>
      </c>
      <c r="F1128">
        <v>13794</v>
      </c>
      <c r="G1128" t="s">
        <v>275</v>
      </c>
      <c r="H1128" t="s">
        <v>276</v>
      </c>
      <c r="I1128">
        <v>429</v>
      </c>
      <c r="J1128" t="s">
        <v>395</v>
      </c>
      <c r="K1128" t="s">
        <v>396</v>
      </c>
      <c r="L1128">
        <v>17005</v>
      </c>
      <c r="M1128" t="s">
        <v>324</v>
      </c>
      <c r="N1128" t="s">
        <v>325</v>
      </c>
      <c r="O1128">
        <v>17005</v>
      </c>
      <c r="P1128" t="s">
        <v>324</v>
      </c>
      <c r="Q1128" t="s">
        <v>325</v>
      </c>
      <c r="R1128" t="s">
        <v>339</v>
      </c>
      <c r="S1128" s="46">
        <v>547.91999999999996</v>
      </c>
      <c r="U1128" s="46">
        <v>25</v>
      </c>
      <c r="IF1128">
        <v>17005</v>
      </c>
      <c r="IG1128" t="s">
        <v>324</v>
      </c>
      <c r="IH1128" t="s">
        <v>319</v>
      </c>
      <c r="IK1128">
        <v>-2</v>
      </c>
      <c r="IL1128" t="s">
        <v>279</v>
      </c>
      <c r="IM1128" t="s">
        <v>280</v>
      </c>
      <c r="IN1128" t="s">
        <v>663</v>
      </c>
      <c r="IP1128" t="s">
        <v>689</v>
      </c>
    </row>
    <row r="1129" spans="1:250" x14ac:dyDescent="0.25">
      <c r="A1129">
        <v>44936</v>
      </c>
      <c r="B1129">
        <v>-890804480</v>
      </c>
      <c r="C1129">
        <v>1837</v>
      </c>
      <c r="D1129" t="s">
        <v>273</v>
      </c>
      <c r="E1129" t="s">
        <v>274</v>
      </c>
      <c r="F1129">
        <v>13794</v>
      </c>
      <c r="G1129" t="s">
        <v>275</v>
      </c>
      <c r="H1129" t="s">
        <v>276</v>
      </c>
      <c r="I1129">
        <v>427</v>
      </c>
      <c r="J1129" t="s">
        <v>397</v>
      </c>
      <c r="K1129" t="s">
        <v>398</v>
      </c>
      <c r="L1129">
        <v>17005</v>
      </c>
      <c r="M1129" t="s">
        <v>324</v>
      </c>
      <c r="N1129" t="s">
        <v>325</v>
      </c>
      <c r="O1129">
        <v>17005</v>
      </c>
      <c r="P1129" t="s">
        <v>324</v>
      </c>
      <c r="Q1129" t="s">
        <v>325</v>
      </c>
      <c r="R1129" t="s">
        <v>339</v>
      </c>
      <c r="S1129" s="46">
        <v>217.81</v>
      </c>
      <c r="U1129" s="46">
        <v>25</v>
      </c>
      <c r="IF1129">
        <v>17005</v>
      </c>
      <c r="IG1129" t="s">
        <v>324</v>
      </c>
      <c r="IH1129" t="s">
        <v>319</v>
      </c>
      <c r="IK1129">
        <v>-2</v>
      </c>
      <c r="IL1129" t="s">
        <v>279</v>
      </c>
      <c r="IM1129" t="s">
        <v>280</v>
      </c>
      <c r="IN1129" t="s">
        <v>663</v>
      </c>
      <c r="IP1129" t="s">
        <v>689</v>
      </c>
    </row>
    <row r="1130" spans="1:250" x14ac:dyDescent="0.25">
      <c r="A1130">
        <v>44937</v>
      </c>
      <c r="B1130">
        <v>-890804480</v>
      </c>
      <c r="C1130">
        <v>1837</v>
      </c>
      <c r="D1130" t="s">
        <v>273</v>
      </c>
      <c r="E1130" t="s">
        <v>274</v>
      </c>
      <c r="F1130">
        <v>13794</v>
      </c>
      <c r="G1130" t="s">
        <v>275</v>
      </c>
      <c r="H1130" t="s">
        <v>276</v>
      </c>
      <c r="I1130">
        <v>424</v>
      </c>
      <c r="J1130" t="s">
        <v>399</v>
      </c>
      <c r="K1130" t="s">
        <v>400</v>
      </c>
      <c r="L1130">
        <v>17005</v>
      </c>
      <c r="M1130" t="s">
        <v>324</v>
      </c>
      <c r="N1130" t="s">
        <v>325</v>
      </c>
      <c r="O1130">
        <v>17005</v>
      </c>
      <c r="P1130" t="s">
        <v>324</v>
      </c>
      <c r="Q1130" t="s">
        <v>325</v>
      </c>
      <c r="R1130" t="s">
        <v>339</v>
      </c>
      <c r="S1130" s="46">
        <v>636.70000000000005</v>
      </c>
      <c r="U1130" s="46">
        <v>25</v>
      </c>
      <c r="IF1130">
        <v>17005</v>
      </c>
      <c r="IG1130" t="s">
        <v>324</v>
      </c>
      <c r="IH1130" t="s">
        <v>319</v>
      </c>
      <c r="IK1130">
        <v>-2</v>
      </c>
      <c r="IL1130" t="s">
        <v>279</v>
      </c>
      <c r="IM1130" t="s">
        <v>280</v>
      </c>
      <c r="IN1130" t="s">
        <v>663</v>
      </c>
      <c r="IP1130" t="s">
        <v>689</v>
      </c>
    </row>
    <row r="1131" spans="1:250" x14ac:dyDescent="0.25">
      <c r="A1131">
        <v>44938</v>
      </c>
      <c r="B1131">
        <v>-890804480</v>
      </c>
      <c r="C1131">
        <v>1837</v>
      </c>
      <c r="D1131" t="s">
        <v>273</v>
      </c>
      <c r="E1131" t="s">
        <v>274</v>
      </c>
      <c r="F1131">
        <v>13794</v>
      </c>
      <c r="G1131" t="s">
        <v>275</v>
      </c>
      <c r="H1131" t="s">
        <v>276</v>
      </c>
      <c r="I1131">
        <v>422</v>
      </c>
      <c r="J1131" t="s">
        <v>401</v>
      </c>
      <c r="K1131" t="s">
        <v>402</v>
      </c>
      <c r="L1131">
        <v>17005</v>
      </c>
      <c r="M1131" t="s">
        <v>324</v>
      </c>
      <c r="N1131" t="s">
        <v>325</v>
      </c>
      <c r="O1131">
        <v>17005</v>
      </c>
      <c r="P1131" t="s">
        <v>324</v>
      </c>
      <c r="Q1131" t="s">
        <v>325</v>
      </c>
      <c r="R1131" t="s">
        <v>339</v>
      </c>
      <c r="S1131" s="46">
        <v>229.74</v>
      </c>
      <c r="U1131" s="46">
        <v>25</v>
      </c>
      <c r="IF1131">
        <v>17005</v>
      </c>
      <c r="IG1131" t="s">
        <v>324</v>
      </c>
      <c r="IH1131" t="s">
        <v>319</v>
      </c>
      <c r="IK1131">
        <v>-2</v>
      </c>
      <c r="IL1131" t="s">
        <v>279</v>
      </c>
      <c r="IM1131" t="s">
        <v>280</v>
      </c>
      <c r="IN1131" t="s">
        <v>663</v>
      </c>
      <c r="IP1131" t="s">
        <v>689</v>
      </c>
    </row>
    <row r="1132" spans="1:250" x14ac:dyDescent="0.25">
      <c r="A1132">
        <v>44939</v>
      </c>
      <c r="B1132">
        <v>-890804480</v>
      </c>
      <c r="C1132">
        <v>1837</v>
      </c>
      <c r="D1132" t="s">
        <v>273</v>
      </c>
      <c r="E1132" t="s">
        <v>274</v>
      </c>
      <c r="F1132">
        <v>13794</v>
      </c>
      <c r="G1132" t="s">
        <v>275</v>
      </c>
      <c r="H1132" t="s">
        <v>276</v>
      </c>
      <c r="I1132">
        <v>420</v>
      </c>
      <c r="J1132" t="s">
        <v>403</v>
      </c>
      <c r="K1132" t="s">
        <v>404</v>
      </c>
      <c r="L1132">
        <v>17005</v>
      </c>
      <c r="M1132" t="s">
        <v>324</v>
      </c>
      <c r="N1132" t="s">
        <v>325</v>
      </c>
      <c r="O1132">
        <v>17005</v>
      </c>
      <c r="P1132" t="s">
        <v>324</v>
      </c>
      <c r="Q1132" t="s">
        <v>325</v>
      </c>
      <c r="R1132" t="s">
        <v>339</v>
      </c>
      <c r="S1132" s="46">
        <v>330.95</v>
      </c>
      <c r="U1132" s="46">
        <v>25</v>
      </c>
      <c r="IF1132">
        <v>17005</v>
      </c>
      <c r="IG1132" t="s">
        <v>324</v>
      </c>
      <c r="IH1132" t="s">
        <v>319</v>
      </c>
      <c r="IK1132">
        <v>-2</v>
      </c>
      <c r="IL1132" t="s">
        <v>279</v>
      </c>
      <c r="IM1132" t="s">
        <v>280</v>
      </c>
      <c r="IN1132" t="s">
        <v>663</v>
      </c>
      <c r="IP1132" t="s">
        <v>689</v>
      </c>
    </row>
    <row r="1133" spans="1:250" x14ac:dyDescent="0.25">
      <c r="A1133">
        <v>44940</v>
      </c>
      <c r="B1133">
        <v>-890804480</v>
      </c>
      <c r="C1133">
        <v>1837</v>
      </c>
      <c r="D1133" t="s">
        <v>273</v>
      </c>
      <c r="E1133" t="s">
        <v>274</v>
      </c>
      <c r="F1133">
        <v>13794</v>
      </c>
      <c r="G1133" t="s">
        <v>275</v>
      </c>
      <c r="H1133" t="s">
        <v>276</v>
      </c>
      <c r="I1133">
        <v>437</v>
      </c>
      <c r="J1133" t="s">
        <v>658</v>
      </c>
      <c r="K1133" t="s">
        <v>659</v>
      </c>
      <c r="L1133">
        <v>17005</v>
      </c>
      <c r="M1133" t="s">
        <v>324</v>
      </c>
      <c r="N1133" t="s">
        <v>325</v>
      </c>
      <c r="O1133">
        <v>17005</v>
      </c>
      <c r="P1133" t="s">
        <v>324</v>
      </c>
      <c r="Q1133" t="s">
        <v>325</v>
      </c>
      <c r="R1133" t="s">
        <v>339</v>
      </c>
      <c r="S1133" s="46">
        <v>-147.26</v>
      </c>
      <c r="U1133" s="46">
        <v>25</v>
      </c>
      <c r="IF1133">
        <v>17005</v>
      </c>
      <c r="IG1133" t="s">
        <v>324</v>
      </c>
      <c r="IH1133" t="s">
        <v>319</v>
      </c>
      <c r="IK1133">
        <v>-2</v>
      </c>
      <c r="IL1133" t="s">
        <v>279</v>
      </c>
      <c r="IM1133" t="s">
        <v>280</v>
      </c>
      <c r="IN1133" t="s">
        <v>663</v>
      </c>
      <c r="IP1133" t="s">
        <v>689</v>
      </c>
    </row>
    <row r="1134" spans="1:250" x14ac:dyDescent="0.25">
      <c r="A1134">
        <v>44941</v>
      </c>
      <c r="B1134">
        <v>-890804480</v>
      </c>
      <c r="C1134">
        <v>1837</v>
      </c>
      <c r="D1134" t="s">
        <v>273</v>
      </c>
      <c r="E1134" t="s">
        <v>274</v>
      </c>
      <c r="F1134">
        <v>13794</v>
      </c>
      <c r="G1134" t="s">
        <v>275</v>
      </c>
      <c r="H1134" t="s">
        <v>276</v>
      </c>
      <c r="I1134">
        <v>436</v>
      </c>
      <c r="J1134" t="s">
        <v>656</v>
      </c>
      <c r="K1134" t="s">
        <v>657</v>
      </c>
      <c r="L1134">
        <v>17005</v>
      </c>
      <c r="M1134" t="s">
        <v>324</v>
      </c>
      <c r="N1134" t="s">
        <v>325</v>
      </c>
      <c r="O1134">
        <v>17005</v>
      </c>
      <c r="P1134" t="s">
        <v>324</v>
      </c>
      <c r="Q1134" t="s">
        <v>325</v>
      </c>
      <c r="R1134" t="s">
        <v>339</v>
      </c>
      <c r="S1134" s="46">
        <v>-96.98</v>
      </c>
      <c r="U1134" s="46">
        <v>25</v>
      </c>
      <c r="IF1134">
        <v>17005</v>
      </c>
      <c r="IG1134" t="s">
        <v>324</v>
      </c>
      <c r="IH1134" t="s">
        <v>319</v>
      </c>
      <c r="IK1134">
        <v>-2</v>
      </c>
      <c r="IL1134" t="s">
        <v>279</v>
      </c>
      <c r="IM1134" t="s">
        <v>280</v>
      </c>
      <c r="IN1134" t="s">
        <v>663</v>
      </c>
      <c r="IP1134" t="s">
        <v>689</v>
      </c>
    </row>
    <row r="1135" spans="1:250" x14ac:dyDescent="0.25">
      <c r="A1135">
        <v>44942</v>
      </c>
      <c r="B1135">
        <v>-890804480</v>
      </c>
      <c r="C1135">
        <v>1837</v>
      </c>
      <c r="D1135" t="s">
        <v>273</v>
      </c>
      <c r="E1135" t="s">
        <v>274</v>
      </c>
      <c r="F1135">
        <v>13794</v>
      </c>
      <c r="G1135" t="s">
        <v>275</v>
      </c>
      <c r="H1135" t="s">
        <v>276</v>
      </c>
      <c r="I1135">
        <v>435</v>
      </c>
      <c r="J1135" t="s">
        <v>491</v>
      </c>
      <c r="K1135" t="s">
        <v>492</v>
      </c>
      <c r="L1135">
        <v>17005</v>
      </c>
      <c r="M1135" t="s">
        <v>324</v>
      </c>
      <c r="N1135" t="s">
        <v>325</v>
      </c>
      <c r="O1135">
        <v>17005</v>
      </c>
      <c r="P1135" t="s">
        <v>324</v>
      </c>
      <c r="Q1135" t="s">
        <v>325</v>
      </c>
      <c r="R1135" t="s">
        <v>339</v>
      </c>
      <c r="S1135" s="46">
        <v>54.1</v>
      </c>
      <c r="U1135" s="46">
        <v>25</v>
      </c>
      <c r="IF1135">
        <v>17005</v>
      </c>
      <c r="IG1135" t="s">
        <v>324</v>
      </c>
      <c r="IH1135" t="s">
        <v>319</v>
      </c>
      <c r="IK1135">
        <v>-2</v>
      </c>
      <c r="IL1135" t="s">
        <v>279</v>
      </c>
      <c r="IM1135" t="s">
        <v>280</v>
      </c>
      <c r="IN1135" t="s">
        <v>663</v>
      </c>
      <c r="IP1135" t="s">
        <v>689</v>
      </c>
    </row>
    <row r="1136" spans="1:250" x14ac:dyDescent="0.25">
      <c r="A1136">
        <v>44943</v>
      </c>
      <c r="B1136">
        <v>-890804480</v>
      </c>
      <c r="C1136">
        <v>1837</v>
      </c>
      <c r="D1136" t="s">
        <v>273</v>
      </c>
      <c r="E1136" t="s">
        <v>274</v>
      </c>
      <c r="F1136">
        <v>13794</v>
      </c>
      <c r="G1136" t="s">
        <v>275</v>
      </c>
      <c r="H1136" t="s">
        <v>276</v>
      </c>
      <c r="I1136">
        <v>422</v>
      </c>
      <c r="J1136" t="s">
        <v>401</v>
      </c>
      <c r="K1136" t="s">
        <v>402</v>
      </c>
      <c r="L1136">
        <v>17006</v>
      </c>
      <c r="M1136" t="s">
        <v>326</v>
      </c>
      <c r="N1136" t="s">
        <v>327</v>
      </c>
      <c r="O1136">
        <v>17006</v>
      </c>
      <c r="P1136" t="s">
        <v>326</v>
      </c>
      <c r="Q1136" t="s">
        <v>327</v>
      </c>
      <c r="R1136" t="s">
        <v>339</v>
      </c>
      <c r="S1136" s="46">
        <v>285.10000000000002</v>
      </c>
      <c r="U1136" s="46">
        <v>25</v>
      </c>
      <c r="IF1136">
        <v>17006</v>
      </c>
      <c r="IG1136" t="s">
        <v>326</v>
      </c>
      <c r="IH1136" t="s">
        <v>319</v>
      </c>
      <c r="IK1136">
        <v>-2</v>
      </c>
      <c r="IL1136" t="s">
        <v>279</v>
      </c>
      <c r="IM1136" t="s">
        <v>280</v>
      </c>
      <c r="IN1136" t="s">
        <v>663</v>
      </c>
      <c r="IP1136" t="s">
        <v>690</v>
      </c>
    </row>
    <row r="1137" spans="1:250" x14ac:dyDescent="0.25">
      <c r="A1137">
        <v>44944</v>
      </c>
      <c r="B1137">
        <v>-890804480</v>
      </c>
      <c r="C1137">
        <v>1837</v>
      </c>
      <c r="D1137" t="s">
        <v>273</v>
      </c>
      <c r="E1137" t="s">
        <v>274</v>
      </c>
      <c r="F1137">
        <v>13794</v>
      </c>
      <c r="G1137" t="s">
        <v>275</v>
      </c>
      <c r="H1137" t="s">
        <v>276</v>
      </c>
      <c r="I1137">
        <v>420</v>
      </c>
      <c r="J1137" t="s">
        <v>403</v>
      </c>
      <c r="K1137" t="s">
        <v>404</v>
      </c>
      <c r="L1137">
        <v>17006</v>
      </c>
      <c r="M1137" t="s">
        <v>326</v>
      </c>
      <c r="N1137" t="s">
        <v>327</v>
      </c>
      <c r="O1137">
        <v>17006</v>
      </c>
      <c r="P1137" t="s">
        <v>326</v>
      </c>
      <c r="Q1137" t="s">
        <v>327</v>
      </c>
      <c r="R1137" t="s">
        <v>339</v>
      </c>
      <c r="S1137" s="46">
        <v>410.69</v>
      </c>
      <c r="U1137" s="46">
        <v>25</v>
      </c>
      <c r="IF1137">
        <v>17006</v>
      </c>
      <c r="IG1137" t="s">
        <v>326</v>
      </c>
      <c r="IH1137" t="s">
        <v>319</v>
      </c>
      <c r="IK1137">
        <v>-2</v>
      </c>
      <c r="IL1137" t="s">
        <v>279</v>
      </c>
      <c r="IM1137" t="s">
        <v>280</v>
      </c>
      <c r="IN1137" t="s">
        <v>663</v>
      </c>
      <c r="IP1137" t="s">
        <v>690</v>
      </c>
    </row>
    <row r="1138" spans="1:250" x14ac:dyDescent="0.25">
      <c r="A1138">
        <v>44945</v>
      </c>
      <c r="B1138">
        <v>-890804480</v>
      </c>
      <c r="C1138">
        <v>1837</v>
      </c>
      <c r="D1138" t="s">
        <v>273</v>
      </c>
      <c r="E1138" t="s">
        <v>274</v>
      </c>
      <c r="F1138">
        <v>13794</v>
      </c>
      <c r="G1138" t="s">
        <v>275</v>
      </c>
      <c r="H1138" t="s">
        <v>276</v>
      </c>
      <c r="I1138">
        <v>411</v>
      </c>
      <c r="J1138" t="s">
        <v>393</v>
      </c>
      <c r="K1138" t="s">
        <v>394</v>
      </c>
      <c r="L1138">
        <v>17006</v>
      </c>
      <c r="M1138" t="s">
        <v>326</v>
      </c>
      <c r="N1138" t="s">
        <v>327</v>
      </c>
      <c r="O1138">
        <v>17006</v>
      </c>
      <c r="P1138" t="s">
        <v>326</v>
      </c>
      <c r="Q1138" t="s">
        <v>327</v>
      </c>
      <c r="R1138" t="s">
        <v>339</v>
      </c>
      <c r="S1138" s="46">
        <v>-250.45</v>
      </c>
      <c r="U1138" s="46">
        <v>25</v>
      </c>
      <c r="IF1138">
        <v>17006</v>
      </c>
      <c r="IG1138" t="s">
        <v>326</v>
      </c>
      <c r="IH1138" t="s">
        <v>319</v>
      </c>
      <c r="IK1138">
        <v>-2</v>
      </c>
      <c r="IL1138" t="s">
        <v>279</v>
      </c>
      <c r="IM1138" t="s">
        <v>280</v>
      </c>
      <c r="IN1138" t="s">
        <v>663</v>
      </c>
      <c r="IP1138" t="s">
        <v>690</v>
      </c>
    </row>
    <row r="1139" spans="1:250" x14ac:dyDescent="0.25">
      <c r="A1139">
        <v>44946</v>
      </c>
      <c r="B1139">
        <v>-890804480</v>
      </c>
      <c r="C1139">
        <v>1837</v>
      </c>
      <c r="D1139" t="s">
        <v>273</v>
      </c>
      <c r="E1139" t="s">
        <v>274</v>
      </c>
      <c r="F1139">
        <v>13794</v>
      </c>
      <c r="G1139" t="s">
        <v>275</v>
      </c>
      <c r="H1139" t="s">
        <v>276</v>
      </c>
      <c r="I1139">
        <v>436</v>
      </c>
      <c r="J1139" t="s">
        <v>656</v>
      </c>
      <c r="K1139" t="s">
        <v>657</v>
      </c>
      <c r="L1139">
        <v>17006</v>
      </c>
      <c r="M1139" t="s">
        <v>326</v>
      </c>
      <c r="N1139" t="s">
        <v>327</v>
      </c>
      <c r="O1139">
        <v>17006</v>
      </c>
      <c r="P1139" t="s">
        <v>326</v>
      </c>
      <c r="Q1139" t="s">
        <v>327</v>
      </c>
      <c r="R1139" t="s">
        <v>339</v>
      </c>
      <c r="S1139" s="46">
        <v>-120.35</v>
      </c>
      <c r="U1139" s="46">
        <v>25</v>
      </c>
      <c r="IF1139">
        <v>17006</v>
      </c>
      <c r="IG1139" t="s">
        <v>326</v>
      </c>
      <c r="IH1139" t="s">
        <v>319</v>
      </c>
      <c r="IK1139">
        <v>-2</v>
      </c>
      <c r="IL1139" t="s">
        <v>279</v>
      </c>
      <c r="IM1139" t="s">
        <v>280</v>
      </c>
      <c r="IN1139" t="s">
        <v>663</v>
      </c>
      <c r="IP1139" t="s">
        <v>690</v>
      </c>
    </row>
    <row r="1140" spans="1:250" x14ac:dyDescent="0.25">
      <c r="A1140">
        <v>44947</v>
      </c>
      <c r="B1140">
        <v>-890804480</v>
      </c>
      <c r="C1140">
        <v>1837</v>
      </c>
      <c r="D1140" t="s">
        <v>273</v>
      </c>
      <c r="E1140" t="s">
        <v>274</v>
      </c>
      <c r="F1140">
        <v>13794</v>
      </c>
      <c r="G1140" t="s">
        <v>275</v>
      </c>
      <c r="H1140" t="s">
        <v>276</v>
      </c>
      <c r="I1140">
        <v>435</v>
      </c>
      <c r="J1140" t="s">
        <v>491</v>
      </c>
      <c r="K1140" t="s">
        <v>492</v>
      </c>
      <c r="L1140">
        <v>17006</v>
      </c>
      <c r="M1140" t="s">
        <v>326</v>
      </c>
      <c r="N1140" t="s">
        <v>327</v>
      </c>
      <c r="O1140">
        <v>17006</v>
      </c>
      <c r="P1140" t="s">
        <v>326</v>
      </c>
      <c r="Q1140" t="s">
        <v>327</v>
      </c>
      <c r="R1140" t="s">
        <v>339</v>
      </c>
      <c r="S1140" s="46">
        <v>67.13</v>
      </c>
      <c r="U1140" s="46">
        <v>25</v>
      </c>
      <c r="IF1140">
        <v>17006</v>
      </c>
      <c r="IG1140" t="s">
        <v>326</v>
      </c>
      <c r="IH1140" t="s">
        <v>319</v>
      </c>
      <c r="IK1140">
        <v>-2</v>
      </c>
      <c r="IL1140" t="s">
        <v>279</v>
      </c>
      <c r="IM1140" t="s">
        <v>280</v>
      </c>
      <c r="IN1140" t="s">
        <v>663</v>
      </c>
      <c r="IP1140" t="s">
        <v>690</v>
      </c>
    </row>
    <row r="1141" spans="1:250" x14ac:dyDescent="0.25">
      <c r="A1141">
        <v>44948</v>
      </c>
      <c r="B1141">
        <v>-890804480</v>
      </c>
      <c r="C1141">
        <v>1837</v>
      </c>
      <c r="D1141" t="s">
        <v>273</v>
      </c>
      <c r="E1141" t="s">
        <v>274</v>
      </c>
      <c r="F1141">
        <v>13794</v>
      </c>
      <c r="G1141" t="s">
        <v>275</v>
      </c>
      <c r="H1141" t="s">
        <v>276</v>
      </c>
      <c r="I1141">
        <v>431</v>
      </c>
      <c r="J1141" t="s">
        <v>493</v>
      </c>
      <c r="K1141" t="s">
        <v>494</v>
      </c>
      <c r="L1141">
        <v>17006</v>
      </c>
      <c r="M1141" t="s">
        <v>326</v>
      </c>
      <c r="N1141" t="s">
        <v>327</v>
      </c>
      <c r="O1141">
        <v>17006</v>
      </c>
      <c r="P1141" t="s">
        <v>326</v>
      </c>
      <c r="Q1141" t="s">
        <v>327</v>
      </c>
      <c r="R1141" t="s">
        <v>339</v>
      </c>
      <c r="S1141" s="46">
        <v>94.29</v>
      </c>
      <c r="U1141" s="46">
        <v>25</v>
      </c>
      <c r="IF1141">
        <v>17006</v>
      </c>
      <c r="IG1141" t="s">
        <v>326</v>
      </c>
      <c r="IH1141" t="s">
        <v>319</v>
      </c>
      <c r="IK1141">
        <v>-2</v>
      </c>
      <c r="IL1141" t="s">
        <v>279</v>
      </c>
      <c r="IM1141" t="s">
        <v>280</v>
      </c>
      <c r="IN1141" t="s">
        <v>663</v>
      </c>
      <c r="IP1141" t="s">
        <v>690</v>
      </c>
    </row>
    <row r="1142" spans="1:250" x14ac:dyDescent="0.25">
      <c r="A1142">
        <v>44949</v>
      </c>
      <c r="B1142">
        <v>-890804480</v>
      </c>
      <c r="C1142">
        <v>1837</v>
      </c>
      <c r="D1142" t="s">
        <v>273</v>
      </c>
      <c r="E1142" t="s">
        <v>274</v>
      </c>
      <c r="F1142">
        <v>13794</v>
      </c>
      <c r="G1142" t="s">
        <v>275</v>
      </c>
      <c r="H1142" t="s">
        <v>276</v>
      </c>
      <c r="I1142">
        <v>429</v>
      </c>
      <c r="J1142" t="s">
        <v>395</v>
      </c>
      <c r="K1142" t="s">
        <v>396</v>
      </c>
      <c r="L1142">
        <v>17006</v>
      </c>
      <c r="M1142" t="s">
        <v>326</v>
      </c>
      <c r="N1142" t="s">
        <v>327</v>
      </c>
      <c r="O1142">
        <v>17006</v>
      </c>
      <c r="P1142" t="s">
        <v>326</v>
      </c>
      <c r="Q1142" t="s">
        <v>327</v>
      </c>
      <c r="R1142" t="s">
        <v>339</v>
      </c>
      <c r="S1142" s="46">
        <v>679.95</v>
      </c>
      <c r="U1142" s="46">
        <v>25</v>
      </c>
      <c r="IF1142">
        <v>17006</v>
      </c>
      <c r="IG1142" t="s">
        <v>326</v>
      </c>
      <c r="IH1142" t="s">
        <v>319</v>
      </c>
      <c r="IK1142">
        <v>-2</v>
      </c>
      <c r="IL1142" t="s">
        <v>279</v>
      </c>
      <c r="IM1142" t="s">
        <v>280</v>
      </c>
      <c r="IN1142" t="s">
        <v>663</v>
      </c>
      <c r="IP1142" t="s">
        <v>690</v>
      </c>
    </row>
    <row r="1143" spans="1:250" x14ac:dyDescent="0.25">
      <c r="A1143">
        <v>44950</v>
      </c>
      <c r="B1143">
        <v>-890804480</v>
      </c>
      <c r="C1143">
        <v>1837</v>
      </c>
      <c r="D1143" t="s">
        <v>273</v>
      </c>
      <c r="E1143" t="s">
        <v>274</v>
      </c>
      <c r="F1143">
        <v>13794</v>
      </c>
      <c r="G1143" t="s">
        <v>275</v>
      </c>
      <c r="H1143" t="s">
        <v>276</v>
      </c>
      <c r="I1143">
        <v>427</v>
      </c>
      <c r="J1143" t="s">
        <v>397</v>
      </c>
      <c r="K1143" t="s">
        <v>398</v>
      </c>
      <c r="L1143">
        <v>17006</v>
      </c>
      <c r="M1143" t="s">
        <v>326</v>
      </c>
      <c r="N1143" t="s">
        <v>327</v>
      </c>
      <c r="O1143">
        <v>17006</v>
      </c>
      <c r="P1143" t="s">
        <v>326</v>
      </c>
      <c r="Q1143" t="s">
        <v>327</v>
      </c>
      <c r="R1143" t="s">
        <v>339</v>
      </c>
      <c r="S1143" s="46">
        <v>270.29000000000002</v>
      </c>
      <c r="U1143" s="46">
        <v>25</v>
      </c>
      <c r="IF1143">
        <v>17006</v>
      </c>
      <c r="IG1143" t="s">
        <v>326</v>
      </c>
      <c r="IH1143" t="s">
        <v>319</v>
      </c>
      <c r="IK1143">
        <v>-2</v>
      </c>
      <c r="IL1143" t="s">
        <v>279</v>
      </c>
      <c r="IM1143" t="s">
        <v>280</v>
      </c>
      <c r="IN1143" t="s">
        <v>663</v>
      </c>
      <c r="IP1143" t="s">
        <v>690</v>
      </c>
    </row>
    <row r="1144" spans="1:250" x14ac:dyDescent="0.25">
      <c r="A1144">
        <v>44951</v>
      </c>
      <c r="B1144">
        <v>-890804480</v>
      </c>
      <c r="C1144">
        <v>1837</v>
      </c>
      <c r="D1144" t="s">
        <v>273</v>
      </c>
      <c r="E1144" t="s">
        <v>274</v>
      </c>
      <c r="F1144">
        <v>13794</v>
      </c>
      <c r="G1144" t="s">
        <v>275</v>
      </c>
      <c r="H1144" t="s">
        <v>276</v>
      </c>
      <c r="I1144">
        <v>424</v>
      </c>
      <c r="J1144" t="s">
        <v>399</v>
      </c>
      <c r="K1144" t="s">
        <v>400</v>
      </c>
      <c r="L1144">
        <v>17006</v>
      </c>
      <c r="M1144" t="s">
        <v>326</v>
      </c>
      <c r="N1144" t="s">
        <v>327</v>
      </c>
      <c r="O1144">
        <v>17006</v>
      </c>
      <c r="P1144" t="s">
        <v>326</v>
      </c>
      <c r="Q1144" t="s">
        <v>327</v>
      </c>
      <c r="R1144" t="s">
        <v>339</v>
      </c>
      <c r="S1144" s="46">
        <v>790.11</v>
      </c>
      <c r="U1144" s="46">
        <v>25</v>
      </c>
      <c r="IF1144">
        <v>17006</v>
      </c>
      <c r="IG1144" t="s">
        <v>326</v>
      </c>
      <c r="IH1144" t="s">
        <v>319</v>
      </c>
      <c r="IK1144">
        <v>-2</v>
      </c>
      <c r="IL1144" t="s">
        <v>279</v>
      </c>
      <c r="IM1144" t="s">
        <v>280</v>
      </c>
      <c r="IN1144" t="s">
        <v>663</v>
      </c>
      <c r="IP1144" t="s">
        <v>690</v>
      </c>
    </row>
    <row r="1145" spans="1:250" x14ac:dyDescent="0.25">
      <c r="A1145">
        <v>44952</v>
      </c>
      <c r="B1145">
        <v>-890804480</v>
      </c>
      <c r="C1145">
        <v>1837</v>
      </c>
      <c r="D1145" t="s">
        <v>273</v>
      </c>
      <c r="E1145" t="s">
        <v>274</v>
      </c>
      <c r="F1145">
        <v>13794</v>
      </c>
      <c r="G1145" t="s">
        <v>275</v>
      </c>
      <c r="H1145" t="s">
        <v>276</v>
      </c>
      <c r="I1145">
        <v>437</v>
      </c>
      <c r="J1145" t="s">
        <v>658</v>
      </c>
      <c r="K1145" t="s">
        <v>659</v>
      </c>
      <c r="L1145">
        <v>17006</v>
      </c>
      <c r="M1145" t="s">
        <v>326</v>
      </c>
      <c r="N1145" t="s">
        <v>327</v>
      </c>
      <c r="O1145">
        <v>17006</v>
      </c>
      <c r="P1145" t="s">
        <v>326</v>
      </c>
      <c r="Q1145" t="s">
        <v>327</v>
      </c>
      <c r="R1145" t="s">
        <v>339</v>
      </c>
      <c r="S1145" s="46">
        <v>-182.74</v>
      </c>
      <c r="U1145" s="46">
        <v>25</v>
      </c>
      <c r="IF1145">
        <v>17006</v>
      </c>
      <c r="IG1145" t="s">
        <v>326</v>
      </c>
      <c r="IH1145" t="s">
        <v>319</v>
      </c>
      <c r="IK1145">
        <v>-2</v>
      </c>
      <c r="IL1145" t="s">
        <v>279</v>
      </c>
      <c r="IM1145" t="s">
        <v>280</v>
      </c>
      <c r="IN1145" t="s">
        <v>663</v>
      </c>
      <c r="IP1145" t="s">
        <v>690</v>
      </c>
    </row>
    <row r="1146" spans="1:250" x14ac:dyDescent="0.25">
      <c r="A1146">
        <v>44953</v>
      </c>
      <c r="B1146">
        <v>-890804480</v>
      </c>
      <c r="C1146">
        <v>1837</v>
      </c>
      <c r="D1146" t="s">
        <v>273</v>
      </c>
      <c r="E1146" t="s">
        <v>274</v>
      </c>
      <c r="F1146">
        <v>19011</v>
      </c>
      <c r="G1146" t="s">
        <v>328</v>
      </c>
      <c r="H1146" t="s">
        <v>329</v>
      </c>
      <c r="I1146">
        <v>427</v>
      </c>
      <c r="J1146" t="s">
        <v>397</v>
      </c>
      <c r="K1146" t="s">
        <v>398</v>
      </c>
      <c r="L1146">
        <v>19213</v>
      </c>
      <c r="M1146" t="s">
        <v>330</v>
      </c>
      <c r="N1146" t="s">
        <v>331</v>
      </c>
      <c r="O1146">
        <v>19213</v>
      </c>
      <c r="P1146" t="s">
        <v>330</v>
      </c>
      <c r="Q1146" t="s">
        <v>331</v>
      </c>
      <c r="R1146" t="s">
        <v>339</v>
      </c>
      <c r="S1146" s="46">
        <v>5841.44</v>
      </c>
      <c r="U1146" s="46">
        <v>25</v>
      </c>
      <c r="IF1146">
        <v>19213</v>
      </c>
      <c r="IG1146" t="s">
        <v>330</v>
      </c>
      <c r="IH1146" t="s">
        <v>332</v>
      </c>
      <c r="IK1146">
        <v>-2</v>
      </c>
      <c r="IL1146" t="s">
        <v>279</v>
      </c>
      <c r="IM1146" t="s">
        <v>280</v>
      </c>
      <c r="IN1146" t="s">
        <v>687</v>
      </c>
      <c r="IP1146" t="s">
        <v>691</v>
      </c>
    </row>
    <row r="1147" spans="1:250" x14ac:dyDescent="0.25">
      <c r="A1147">
        <v>44954</v>
      </c>
      <c r="B1147">
        <v>-890804480</v>
      </c>
      <c r="C1147">
        <v>1837</v>
      </c>
      <c r="D1147" t="s">
        <v>273</v>
      </c>
      <c r="E1147" t="s">
        <v>274</v>
      </c>
      <c r="F1147">
        <v>19011</v>
      </c>
      <c r="G1147" t="s">
        <v>328</v>
      </c>
      <c r="H1147" t="s">
        <v>329</v>
      </c>
      <c r="I1147">
        <v>424</v>
      </c>
      <c r="J1147" t="s">
        <v>399</v>
      </c>
      <c r="K1147" t="s">
        <v>400</v>
      </c>
      <c r="L1147">
        <v>19213</v>
      </c>
      <c r="M1147" t="s">
        <v>330</v>
      </c>
      <c r="N1147" t="s">
        <v>331</v>
      </c>
      <c r="O1147">
        <v>19213</v>
      </c>
      <c r="P1147" t="s">
        <v>330</v>
      </c>
      <c r="Q1147" t="s">
        <v>331</v>
      </c>
      <c r="R1147" t="s">
        <v>339</v>
      </c>
      <c r="S1147" s="46">
        <v>4224.45</v>
      </c>
      <c r="U1147" s="46">
        <v>25</v>
      </c>
      <c r="IF1147">
        <v>19213</v>
      </c>
      <c r="IG1147" t="s">
        <v>330</v>
      </c>
      <c r="IH1147" t="s">
        <v>332</v>
      </c>
      <c r="IK1147">
        <v>-2</v>
      </c>
      <c r="IL1147" t="s">
        <v>279</v>
      </c>
      <c r="IM1147" t="s">
        <v>280</v>
      </c>
      <c r="IN1147" t="s">
        <v>687</v>
      </c>
      <c r="IP1147" t="s">
        <v>691</v>
      </c>
    </row>
    <row r="1148" spans="1:250" x14ac:dyDescent="0.25">
      <c r="A1148">
        <v>44955</v>
      </c>
      <c r="B1148">
        <v>-890804480</v>
      </c>
      <c r="C1148">
        <v>1837</v>
      </c>
      <c r="D1148" t="s">
        <v>273</v>
      </c>
      <c r="E1148" t="s">
        <v>274</v>
      </c>
      <c r="F1148">
        <v>19011</v>
      </c>
      <c r="G1148" t="s">
        <v>328</v>
      </c>
      <c r="H1148" t="s">
        <v>329</v>
      </c>
      <c r="I1148">
        <v>422</v>
      </c>
      <c r="J1148" t="s">
        <v>401</v>
      </c>
      <c r="K1148" t="s">
        <v>402</v>
      </c>
      <c r="L1148">
        <v>19213</v>
      </c>
      <c r="M1148" t="s">
        <v>330</v>
      </c>
      <c r="N1148" t="s">
        <v>331</v>
      </c>
      <c r="O1148">
        <v>19213</v>
      </c>
      <c r="P1148" t="s">
        <v>330</v>
      </c>
      <c r="Q1148" t="s">
        <v>331</v>
      </c>
      <c r="R1148" t="s">
        <v>339</v>
      </c>
      <c r="S1148" s="46">
        <v>3960.66</v>
      </c>
      <c r="U1148" s="46">
        <v>25</v>
      </c>
      <c r="IF1148">
        <v>19213</v>
      </c>
      <c r="IG1148" t="s">
        <v>330</v>
      </c>
      <c r="IH1148" t="s">
        <v>332</v>
      </c>
      <c r="IK1148">
        <v>-2</v>
      </c>
      <c r="IL1148" t="s">
        <v>279</v>
      </c>
      <c r="IM1148" t="s">
        <v>280</v>
      </c>
      <c r="IN1148" t="s">
        <v>687</v>
      </c>
      <c r="IP1148" t="s">
        <v>691</v>
      </c>
    </row>
    <row r="1149" spans="1:250" x14ac:dyDescent="0.25">
      <c r="A1149">
        <v>44956</v>
      </c>
      <c r="B1149">
        <v>-890804480</v>
      </c>
      <c r="C1149">
        <v>1837</v>
      </c>
      <c r="D1149" t="s">
        <v>273</v>
      </c>
      <c r="E1149" t="s">
        <v>274</v>
      </c>
      <c r="F1149">
        <v>19011</v>
      </c>
      <c r="G1149" t="s">
        <v>328</v>
      </c>
      <c r="H1149" t="s">
        <v>329</v>
      </c>
      <c r="I1149">
        <v>420</v>
      </c>
      <c r="J1149" t="s">
        <v>403</v>
      </c>
      <c r="K1149" t="s">
        <v>404</v>
      </c>
      <c r="L1149">
        <v>19213</v>
      </c>
      <c r="M1149" t="s">
        <v>330</v>
      </c>
      <c r="N1149" t="s">
        <v>331</v>
      </c>
      <c r="O1149">
        <v>19213</v>
      </c>
      <c r="P1149" t="s">
        <v>330</v>
      </c>
      <c r="Q1149" t="s">
        <v>331</v>
      </c>
      <c r="R1149" t="s">
        <v>339</v>
      </c>
      <c r="S1149" s="46">
        <v>1902.05</v>
      </c>
      <c r="U1149" s="46">
        <v>25</v>
      </c>
      <c r="IF1149">
        <v>19213</v>
      </c>
      <c r="IG1149" t="s">
        <v>330</v>
      </c>
      <c r="IH1149" t="s">
        <v>332</v>
      </c>
      <c r="IK1149">
        <v>-2</v>
      </c>
      <c r="IL1149" t="s">
        <v>279</v>
      </c>
      <c r="IM1149" t="s">
        <v>280</v>
      </c>
      <c r="IN1149" t="s">
        <v>687</v>
      </c>
      <c r="IP1149" t="s">
        <v>691</v>
      </c>
    </row>
    <row r="1150" spans="1:250" x14ac:dyDescent="0.25">
      <c r="A1150">
        <v>44957</v>
      </c>
      <c r="B1150">
        <v>-890804480</v>
      </c>
      <c r="C1150">
        <v>1837</v>
      </c>
      <c r="D1150" t="s">
        <v>273</v>
      </c>
      <c r="E1150" t="s">
        <v>274</v>
      </c>
      <c r="F1150">
        <v>19011</v>
      </c>
      <c r="G1150" t="s">
        <v>328</v>
      </c>
      <c r="H1150" t="s">
        <v>329</v>
      </c>
      <c r="I1150">
        <v>411</v>
      </c>
      <c r="J1150" t="s">
        <v>393</v>
      </c>
      <c r="K1150" t="s">
        <v>394</v>
      </c>
      <c r="L1150">
        <v>19213</v>
      </c>
      <c r="M1150" t="s">
        <v>330</v>
      </c>
      <c r="N1150" t="s">
        <v>331</v>
      </c>
      <c r="O1150">
        <v>19213</v>
      </c>
      <c r="P1150" t="s">
        <v>330</v>
      </c>
      <c r="Q1150" t="s">
        <v>331</v>
      </c>
      <c r="R1150" t="s">
        <v>339</v>
      </c>
      <c r="S1150" s="46">
        <v>-3480.57</v>
      </c>
      <c r="U1150" s="46">
        <v>25</v>
      </c>
      <c r="IF1150">
        <v>19213</v>
      </c>
      <c r="IG1150" t="s">
        <v>330</v>
      </c>
      <c r="IH1150" t="s">
        <v>332</v>
      </c>
      <c r="IK1150">
        <v>-2</v>
      </c>
      <c r="IL1150" t="s">
        <v>279</v>
      </c>
      <c r="IM1150" t="s">
        <v>280</v>
      </c>
      <c r="IN1150" t="s">
        <v>687</v>
      </c>
      <c r="IP1150" t="s">
        <v>691</v>
      </c>
    </row>
    <row r="1151" spans="1:250" x14ac:dyDescent="0.25">
      <c r="A1151">
        <v>44958</v>
      </c>
      <c r="B1151">
        <v>-890804480</v>
      </c>
      <c r="C1151">
        <v>1837</v>
      </c>
      <c r="D1151" t="s">
        <v>273</v>
      </c>
      <c r="E1151" t="s">
        <v>274</v>
      </c>
      <c r="F1151">
        <v>19011</v>
      </c>
      <c r="G1151" t="s">
        <v>328</v>
      </c>
      <c r="H1151" t="s">
        <v>329</v>
      </c>
      <c r="I1151">
        <v>437</v>
      </c>
      <c r="J1151" t="s">
        <v>658</v>
      </c>
      <c r="K1151" t="s">
        <v>659</v>
      </c>
      <c r="L1151">
        <v>19213</v>
      </c>
      <c r="M1151" t="s">
        <v>330</v>
      </c>
      <c r="N1151" t="s">
        <v>331</v>
      </c>
      <c r="O1151">
        <v>19213</v>
      </c>
      <c r="P1151" t="s">
        <v>330</v>
      </c>
      <c r="Q1151" t="s">
        <v>331</v>
      </c>
      <c r="R1151" t="s">
        <v>339</v>
      </c>
      <c r="S1151" s="46">
        <v>694.92</v>
      </c>
      <c r="U1151" s="46">
        <v>25</v>
      </c>
      <c r="IF1151">
        <v>19213</v>
      </c>
      <c r="IG1151" t="s">
        <v>330</v>
      </c>
      <c r="IH1151" t="s">
        <v>332</v>
      </c>
      <c r="IK1151">
        <v>-2</v>
      </c>
      <c r="IL1151" t="s">
        <v>279</v>
      </c>
      <c r="IM1151" t="s">
        <v>280</v>
      </c>
      <c r="IN1151" t="s">
        <v>687</v>
      </c>
      <c r="IP1151" t="s">
        <v>691</v>
      </c>
    </row>
    <row r="1152" spans="1:250" x14ac:dyDescent="0.25">
      <c r="A1152">
        <v>44959</v>
      </c>
      <c r="B1152">
        <v>-890804480</v>
      </c>
      <c r="C1152">
        <v>1837</v>
      </c>
      <c r="D1152" t="s">
        <v>273</v>
      </c>
      <c r="E1152" t="s">
        <v>274</v>
      </c>
      <c r="F1152">
        <v>19011</v>
      </c>
      <c r="G1152" t="s">
        <v>328</v>
      </c>
      <c r="H1152" t="s">
        <v>329</v>
      </c>
      <c r="I1152">
        <v>436</v>
      </c>
      <c r="J1152" t="s">
        <v>656</v>
      </c>
      <c r="K1152" t="s">
        <v>657</v>
      </c>
      <c r="L1152">
        <v>19213</v>
      </c>
      <c r="M1152" t="s">
        <v>330</v>
      </c>
      <c r="N1152" t="s">
        <v>331</v>
      </c>
      <c r="O1152">
        <v>19213</v>
      </c>
      <c r="P1152" t="s">
        <v>330</v>
      </c>
      <c r="Q1152" t="s">
        <v>331</v>
      </c>
      <c r="R1152" t="s">
        <v>339</v>
      </c>
      <c r="S1152" s="46">
        <v>-246.72</v>
      </c>
      <c r="U1152" s="46">
        <v>25</v>
      </c>
      <c r="IF1152">
        <v>19213</v>
      </c>
      <c r="IG1152" t="s">
        <v>330</v>
      </c>
      <c r="IH1152" t="s">
        <v>332</v>
      </c>
      <c r="IK1152">
        <v>-2</v>
      </c>
      <c r="IL1152" t="s">
        <v>279</v>
      </c>
      <c r="IM1152" t="s">
        <v>280</v>
      </c>
      <c r="IN1152" t="s">
        <v>687</v>
      </c>
      <c r="IP1152" t="s">
        <v>691</v>
      </c>
    </row>
    <row r="1153" spans="1:250" x14ac:dyDescent="0.25">
      <c r="A1153">
        <v>44960</v>
      </c>
      <c r="B1153">
        <v>-890804480</v>
      </c>
      <c r="C1153">
        <v>1837</v>
      </c>
      <c r="D1153" t="s">
        <v>273</v>
      </c>
      <c r="E1153" t="s">
        <v>274</v>
      </c>
      <c r="F1153">
        <v>19011</v>
      </c>
      <c r="G1153" t="s">
        <v>328</v>
      </c>
      <c r="H1153" t="s">
        <v>329</v>
      </c>
      <c r="I1153">
        <v>435</v>
      </c>
      <c r="J1153" t="s">
        <v>491</v>
      </c>
      <c r="K1153" t="s">
        <v>492</v>
      </c>
      <c r="L1153">
        <v>19213</v>
      </c>
      <c r="M1153" t="s">
        <v>330</v>
      </c>
      <c r="N1153" t="s">
        <v>331</v>
      </c>
      <c r="O1153">
        <v>19213</v>
      </c>
      <c r="P1153" t="s">
        <v>330</v>
      </c>
      <c r="Q1153" t="s">
        <v>331</v>
      </c>
      <c r="R1153" t="s">
        <v>339</v>
      </c>
      <c r="S1153" s="46">
        <v>3018.27</v>
      </c>
      <c r="U1153" s="46">
        <v>25</v>
      </c>
      <c r="IF1153">
        <v>19213</v>
      </c>
      <c r="IG1153" t="s">
        <v>330</v>
      </c>
      <c r="IH1153" t="s">
        <v>332</v>
      </c>
      <c r="IK1153">
        <v>-2</v>
      </c>
      <c r="IL1153" t="s">
        <v>279</v>
      </c>
      <c r="IM1153" t="s">
        <v>280</v>
      </c>
      <c r="IN1153" t="s">
        <v>687</v>
      </c>
      <c r="IP1153" t="s">
        <v>691</v>
      </c>
    </row>
    <row r="1154" spans="1:250" x14ac:dyDescent="0.25">
      <c r="A1154">
        <v>44961</v>
      </c>
      <c r="B1154">
        <v>-890804480</v>
      </c>
      <c r="C1154">
        <v>1837</v>
      </c>
      <c r="D1154" t="s">
        <v>273</v>
      </c>
      <c r="E1154" t="s">
        <v>274</v>
      </c>
      <c r="F1154">
        <v>19011</v>
      </c>
      <c r="G1154" t="s">
        <v>328</v>
      </c>
      <c r="H1154" t="s">
        <v>329</v>
      </c>
      <c r="I1154">
        <v>431</v>
      </c>
      <c r="J1154" t="s">
        <v>493</v>
      </c>
      <c r="K1154" t="s">
        <v>494</v>
      </c>
      <c r="L1154">
        <v>19213</v>
      </c>
      <c r="M1154" t="s">
        <v>330</v>
      </c>
      <c r="N1154" t="s">
        <v>331</v>
      </c>
      <c r="O1154">
        <v>19213</v>
      </c>
      <c r="P1154" t="s">
        <v>330</v>
      </c>
      <c r="Q1154" t="s">
        <v>331</v>
      </c>
      <c r="R1154" t="s">
        <v>339</v>
      </c>
      <c r="S1154" s="46">
        <v>6685.75</v>
      </c>
      <c r="U1154" s="46">
        <v>25</v>
      </c>
      <c r="IF1154">
        <v>19213</v>
      </c>
      <c r="IG1154" t="s">
        <v>330</v>
      </c>
      <c r="IH1154" t="s">
        <v>332</v>
      </c>
      <c r="IK1154">
        <v>-2</v>
      </c>
      <c r="IL1154" t="s">
        <v>279</v>
      </c>
      <c r="IM1154" t="s">
        <v>280</v>
      </c>
      <c r="IN1154" t="s">
        <v>687</v>
      </c>
      <c r="IP1154" t="s">
        <v>691</v>
      </c>
    </row>
    <row r="1155" spans="1:250" x14ac:dyDescent="0.25">
      <c r="A1155">
        <v>44962</v>
      </c>
      <c r="B1155">
        <v>-890804480</v>
      </c>
      <c r="C1155">
        <v>1837</v>
      </c>
      <c r="D1155" t="s">
        <v>273</v>
      </c>
      <c r="E1155" t="s">
        <v>274</v>
      </c>
      <c r="F1155">
        <v>19011</v>
      </c>
      <c r="G1155" t="s">
        <v>328</v>
      </c>
      <c r="H1155" t="s">
        <v>329</v>
      </c>
      <c r="I1155">
        <v>429</v>
      </c>
      <c r="J1155" t="s">
        <v>395</v>
      </c>
      <c r="K1155" t="s">
        <v>396</v>
      </c>
      <c r="L1155">
        <v>19213</v>
      </c>
      <c r="M1155" t="s">
        <v>330</v>
      </c>
      <c r="N1155" t="s">
        <v>331</v>
      </c>
      <c r="O1155">
        <v>19213</v>
      </c>
      <c r="P1155" t="s">
        <v>330</v>
      </c>
      <c r="Q1155" t="s">
        <v>331</v>
      </c>
      <c r="R1155" t="s">
        <v>339</v>
      </c>
      <c r="S1155" s="46">
        <v>9757.66</v>
      </c>
      <c r="U1155" s="46">
        <v>25</v>
      </c>
      <c r="IF1155">
        <v>19213</v>
      </c>
      <c r="IG1155" t="s">
        <v>330</v>
      </c>
      <c r="IH1155" t="s">
        <v>332</v>
      </c>
      <c r="IK1155">
        <v>-2</v>
      </c>
      <c r="IL1155" t="s">
        <v>279</v>
      </c>
      <c r="IM1155" t="s">
        <v>280</v>
      </c>
      <c r="IN1155" t="s">
        <v>687</v>
      </c>
      <c r="IP1155" t="s">
        <v>691</v>
      </c>
    </row>
    <row r="1156" spans="1:250" x14ac:dyDescent="0.25">
      <c r="A1156">
        <v>44963</v>
      </c>
      <c r="B1156">
        <v>-890804480</v>
      </c>
      <c r="C1156">
        <v>1837</v>
      </c>
      <c r="D1156" t="s">
        <v>273</v>
      </c>
      <c r="E1156" t="s">
        <v>274</v>
      </c>
      <c r="F1156">
        <v>9695</v>
      </c>
      <c r="G1156" t="s">
        <v>281</v>
      </c>
      <c r="H1156" t="s">
        <v>282</v>
      </c>
      <c r="I1156">
        <v>411</v>
      </c>
      <c r="J1156" t="s">
        <v>393</v>
      </c>
      <c r="K1156" t="s">
        <v>394</v>
      </c>
      <c r="L1156">
        <v>21324</v>
      </c>
      <c r="M1156" t="s">
        <v>283</v>
      </c>
      <c r="N1156" t="s">
        <v>284</v>
      </c>
      <c r="O1156">
        <v>21324</v>
      </c>
      <c r="P1156" t="s">
        <v>283</v>
      </c>
      <c r="Q1156" t="s">
        <v>284</v>
      </c>
      <c r="R1156" t="s">
        <v>339</v>
      </c>
      <c r="S1156" s="46">
        <v>288.58</v>
      </c>
      <c r="U1156" s="46">
        <v>25</v>
      </c>
      <c r="IF1156">
        <v>21324</v>
      </c>
      <c r="IG1156" t="s">
        <v>283</v>
      </c>
      <c r="IH1156" t="s">
        <v>285</v>
      </c>
      <c r="IK1156">
        <v>-2</v>
      </c>
      <c r="IL1156" t="s">
        <v>279</v>
      </c>
      <c r="IM1156" t="s">
        <v>280</v>
      </c>
      <c r="IN1156" t="s">
        <v>661</v>
      </c>
      <c r="IP1156" t="s">
        <v>692</v>
      </c>
    </row>
    <row r="1157" spans="1:250" x14ac:dyDescent="0.25">
      <c r="A1157">
        <v>44964</v>
      </c>
      <c r="B1157">
        <v>-890804480</v>
      </c>
      <c r="C1157">
        <v>1837</v>
      </c>
      <c r="D1157" t="s">
        <v>273</v>
      </c>
      <c r="E1157" t="s">
        <v>274</v>
      </c>
      <c r="F1157">
        <v>9695</v>
      </c>
      <c r="G1157" t="s">
        <v>281</v>
      </c>
      <c r="H1157" t="s">
        <v>282</v>
      </c>
      <c r="I1157">
        <v>431</v>
      </c>
      <c r="J1157" t="s">
        <v>493</v>
      </c>
      <c r="K1157" t="s">
        <v>494</v>
      </c>
      <c r="L1157">
        <v>21324</v>
      </c>
      <c r="M1157" t="s">
        <v>283</v>
      </c>
      <c r="N1157" t="s">
        <v>284</v>
      </c>
      <c r="O1157">
        <v>21324</v>
      </c>
      <c r="P1157" t="s">
        <v>283</v>
      </c>
      <c r="Q1157" t="s">
        <v>284</v>
      </c>
      <c r="R1157" t="s">
        <v>339</v>
      </c>
      <c r="S1157" s="46">
        <v>114.60339999999999</v>
      </c>
      <c r="U1157" s="46">
        <v>25</v>
      </c>
      <c r="IF1157">
        <v>21324</v>
      </c>
      <c r="IG1157" t="s">
        <v>283</v>
      </c>
      <c r="IH1157" t="s">
        <v>285</v>
      </c>
      <c r="IK1157">
        <v>-2</v>
      </c>
      <c r="IL1157" t="s">
        <v>279</v>
      </c>
      <c r="IM1157" t="s">
        <v>280</v>
      </c>
      <c r="IN1157" t="s">
        <v>661</v>
      </c>
      <c r="IP1157" t="s">
        <v>692</v>
      </c>
    </row>
    <row r="1158" spans="1:250" x14ac:dyDescent="0.25">
      <c r="A1158">
        <v>44965</v>
      </c>
      <c r="B1158">
        <v>-890804480</v>
      </c>
      <c r="C1158">
        <v>1837</v>
      </c>
      <c r="D1158" t="s">
        <v>273</v>
      </c>
      <c r="E1158" t="s">
        <v>274</v>
      </c>
      <c r="F1158">
        <v>9695</v>
      </c>
      <c r="G1158" t="s">
        <v>281</v>
      </c>
      <c r="H1158" t="s">
        <v>282</v>
      </c>
      <c r="I1158">
        <v>429</v>
      </c>
      <c r="J1158" t="s">
        <v>395</v>
      </c>
      <c r="K1158" t="s">
        <v>396</v>
      </c>
      <c r="L1158">
        <v>21324</v>
      </c>
      <c r="M1158" t="s">
        <v>283</v>
      </c>
      <c r="N1158" t="s">
        <v>284</v>
      </c>
      <c r="O1158">
        <v>21324</v>
      </c>
      <c r="P1158" t="s">
        <v>283</v>
      </c>
      <c r="Q1158" t="s">
        <v>284</v>
      </c>
      <c r="R1158" t="s">
        <v>339</v>
      </c>
      <c r="S1158" s="46">
        <v>421.53</v>
      </c>
      <c r="U1158" s="46">
        <v>25</v>
      </c>
      <c r="IF1158">
        <v>21324</v>
      </c>
      <c r="IG1158" t="s">
        <v>283</v>
      </c>
      <c r="IH1158" t="s">
        <v>285</v>
      </c>
      <c r="IK1158">
        <v>-2</v>
      </c>
      <c r="IL1158" t="s">
        <v>279</v>
      </c>
      <c r="IM1158" t="s">
        <v>280</v>
      </c>
      <c r="IN1158" t="s">
        <v>661</v>
      </c>
      <c r="IP1158" t="s">
        <v>692</v>
      </c>
    </row>
    <row r="1159" spans="1:250" x14ac:dyDescent="0.25">
      <c r="A1159">
        <v>44966</v>
      </c>
      <c r="B1159">
        <v>-890804480</v>
      </c>
      <c r="C1159">
        <v>1837</v>
      </c>
      <c r="D1159" t="s">
        <v>273</v>
      </c>
      <c r="E1159" t="s">
        <v>274</v>
      </c>
      <c r="F1159">
        <v>9695</v>
      </c>
      <c r="G1159" t="s">
        <v>281</v>
      </c>
      <c r="H1159" t="s">
        <v>282</v>
      </c>
      <c r="I1159">
        <v>427</v>
      </c>
      <c r="J1159" t="s">
        <v>397</v>
      </c>
      <c r="K1159" t="s">
        <v>398</v>
      </c>
      <c r="L1159">
        <v>21324</v>
      </c>
      <c r="M1159" t="s">
        <v>283</v>
      </c>
      <c r="N1159" t="s">
        <v>284</v>
      </c>
      <c r="O1159">
        <v>21324</v>
      </c>
      <c r="P1159" t="s">
        <v>283</v>
      </c>
      <c r="Q1159" t="s">
        <v>284</v>
      </c>
      <c r="R1159" t="s">
        <v>339</v>
      </c>
      <c r="S1159" s="46">
        <v>618.21</v>
      </c>
      <c r="U1159" s="46">
        <v>25</v>
      </c>
      <c r="IF1159">
        <v>21324</v>
      </c>
      <c r="IG1159" t="s">
        <v>283</v>
      </c>
      <c r="IH1159" t="s">
        <v>285</v>
      </c>
      <c r="IK1159">
        <v>-2</v>
      </c>
      <c r="IL1159" t="s">
        <v>279</v>
      </c>
      <c r="IM1159" t="s">
        <v>280</v>
      </c>
      <c r="IN1159" t="s">
        <v>661</v>
      </c>
      <c r="IP1159" t="s">
        <v>692</v>
      </c>
    </row>
    <row r="1160" spans="1:250" x14ac:dyDescent="0.25">
      <c r="A1160">
        <v>44967</v>
      </c>
      <c r="B1160">
        <v>-890804480</v>
      </c>
      <c r="C1160">
        <v>1837</v>
      </c>
      <c r="D1160" t="s">
        <v>273</v>
      </c>
      <c r="E1160" t="s">
        <v>274</v>
      </c>
      <c r="F1160">
        <v>9695</v>
      </c>
      <c r="G1160" t="s">
        <v>281</v>
      </c>
      <c r="H1160" t="s">
        <v>282</v>
      </c>
      <c r="I1160">
        <v>424</v>
      </c>
      <c r="J1160" t="s">
        <v>399</v>
      </c>
      <c r="K1160" t="s">
        <v>400</v>
      </c>
      <c r="L1160">
        <v>21324</v>
      </c>
      <c r="M1160" t="s">
        <v>283</v>
      </c>
      <c r="N1160" t="s">
        <v>284</v>
      </c>
      <c r="O1160">
        <v>21324</v>
      </c>
      <c r="P1160" t="s">
        <v>283</v>
      </c>
      <c r="Q1160" t="s">
        <v>284</v>
      </c>
      <c r="R1160" t="s">
        <v>339</v>
      </c>
      <c r="S1160" s="46">
        <v>394.48</v>
      </c>
      <c r="U1160" s="46">
        <v>25</v>
      </c>
      <c r="IF1160">
        <v>21324</v>
      </c>
      <c r="IG1160" t="s">
        <v>283</v>
      </c>
      <c r="IH1160" t="s">
        <v>285</v>
      </c>
      <c r="IK1160">
        <v>-2</v>
      </c>
      <c r="IL1160" t="s">
        <v>279</v>
      </c>
      <c r="IM1160" t="s">
        <v>280</v>
      </c>
      <c r="IN1160" t="s">
        <v>661</v>
      </c>
      <c r="IP1160" t="s">
        <v>692</v>
      </c>
    </row>
    <row r="1161" spans="1:250" x14ac:dyDescent="0.25">
      <c r="A1161">
        <v>44968</v>
      </c>
      <c r="B1161">
        <v>-890804480</v>
      </c>
      <c r="C1161">
        <v>1837</v>
      </c>
      <c r="D1161" t="s">
        <v>273</v>
      </c>
      <c r="E1161" t="s">
        <v>274</v>
      </c>
      <c r="F1161">
        <v>9695</v>
      </c>
      <c r="G1161" t="s">
        <v>281</v>
      </c>
      <c r="H1161" t="s">
        <v>282</v>
      </c>
      <c r="I1161">
        <v>422</v>
      </c>
      <c r="J1161" t="s">
        <v>401</v>
      </c>
      <c r="K1161" t="s">
        <v>402</v>
      </c>
      <c r="L1161">
        <v>21324</v>
      </c>
      <c r="M1161" t="s">
        <v>283</v>
      </c>
      <c r="N1161" t="s">
        <v>284</v>
      </c>
      <c r="O1161">
        <v>21324</v>
      </c>
      <c r="P1161" t="s">
        <v>283</v>
      </c>
      <c r="Q1161" t="s">
        <v>284</v>
      </c>
      <c r="R1161" t="s">
        <v>339</v>
      </c>
      <c r="S1161" s="46">
        <v>812.69</v>
      </c>
      <c r="U1161" s="46">
        <v>25</v>
      </c>
      <c r="IF1161">
        <v>21324</v>
      </c>
      <c r="IG1161" t="s">
        <v>283</v>
      </c>
      <c r="IH1161" t="s">
        <v>285</v>
      </c>
      <c r="IK1161">
        <v>-2</v>
      </c>
      <c r="IL1161" t="s">
        <v>279</v>
      </c>
      <c r="IM1161" t="s">
        <v>280</v>
      </c>
      <c r="IN1161" t="s">
        <v>661</v>
      </c>
      <c r="IP1161" t="s">
        <v>692</v>
      </c>
    </row>
    <row r="1162" spans="1:250" x14ac:dyDescent="0.25">
      <c r="A1162">
        <v>44969</v>
      </c>
      <c r="B1162">
        <v>-890804480</v>
      </c>
      <c r="C1162">
        <v>1837</v>
      </c>
      <c r="D1162" t="s">
        <v>273</v>
      </c>
      <c r="E1162" t="s">
        <v>274</v>
      </c>
      <c r="F1162">
        <v>9695</v>
      </c>
      <c r="G1162" t="s">
        <v>281</v>
      </c>
      <c r="H1162" t="s">
        <v>282</v>
      </c>
      <c r="I1162">
        <v>420</v>
      </c>
      <c r="J1162" t="s">
        <v>403</v>
      </c>
      <c r="K1162" t="s">
        <v>404</v>
      </c>
      <c r="L1162">
        <v>21324</v>
      </c>
      <c r="M1162" t="s">
        <v>283</v>
      </c>
      <c r="N1162" t="s">
        <v>284</v>
      </c>
      <c r="O1162">
        <v>21324</v>
      </c>
      <c r="P1162" t="s">
        <v>283</v>
      </c>
      <c r="Q1162" t="s">
        <v>284</v>
      </c>
      <c r="R1162" t="s">
        <v>339</v>
      </c>
      <c r="S1162" s="46">
        <v>386.26</v>
      </c>
      <c r="U1162" s="46">
        <v>25</v>
      </c>
      <c r="IF1162">
        <v>21324</v>
      </c>
      <c r="IG1162" t="s">
        <v>283</v>
      </c>
      <c r="IH1162" t="s">
        <v>285</v>
      </c>
      <c r="IK1162">
        <v>-2</v>
      </c>
      <c r="IL1162" t="s">
        <v>279</v>
      </c>
      <c r="IM1162" t="s">
        <v>280</v>
      </c>
      <c r="IN1162" t="s">
        <v>661</v>
      </c>
      <c r="IP1162" t="s">
        <v>692</v>
      </c>
    </row>
    <row r="1163" spans="1:250" x14ac:dyDescent="0.25">
      <c r="A1163">
        <v>44970</v>
      </c>
      <c r="B1163">
        <v>-890804480</v>
      </c>
      <c r="C1163">
        <v>1837</v>
      </c>
      <c r="D1163" t="s">
        <v>273</v>
      </c>
      <c r="E1163" t="s">
        <v>274</v>
      </c>
      <c r="F1163">
        <v>9695</v>
      </c>
      <c r="G1163" t="s">
        <v>281</v>
      </c>
      <c r="H1163" t="s">
        <v>282</v>
      </c>
      <c r="I1163">
        <v>437</v>
      </c>
      <c r="J1163" t="s">
        <v>658</v>
      </c>
      <c r="K1163" t="s">
        <v>659</v>
      </c>
      <c r="L1163">
        <v>21324</v>
      </c>
      <c r="M1163" t="s">
        <v>283</v>
      </c>
      <c r="N1163" t="s">
        <v>284</v>
      </c>
      <c r="O1163">
        <v>21324</v>
      </c>
      <c r="P1163" t="s">
        <v>283</v>
      </c>
      <c r="Q1163" t="s">
        <v>284</v>
      </c>
      <c r="R1163" t="s">
        <v>339</v>
      </c>
      <c r="S1163" s="46">
        <v>253.17</v>
      </c>
      <c r="U1163" s="46">
        <v>25</v>
      </c>
      <c r="IF1163">
        <v>21324</v>
      </c>
      <c r="IG1163" t="s">
        <v>283</v>
      </c>
      <c r="IH1163" t="s">
        <v>285</v>
      </c>
      <c r="IK1163">
        <v>-2</v>
      </c>
      <c r="IL1163" t="s">
        <v>279</v>
      </c>
      <c r="IM1163" t="s">
        <v>280</v>
      </c>
      <c r="IN1163" t="s">
        <v>661</v>
      </c>
      <c r="IP1163" t="s">
        <v>692</v>
      </c>
    </row>
    <row r="1164" spans="1:250" x14ac:dyDescent="0.25">
      <c r="A1164">
        <v>44971</v>
      </c>
      <c r="B1164">
        <v>-890804480</v>
      </c>
      <c r="C1164">
        <v>1837</v>
      </c>
      <c r="D1164" t="s">
        <v>273</v>
      </c>
      <c r="E1164" t="s">
        <v>274</v>
      </c>
      <c r="F1164">
        <v>9695</v>
      </c>
      <c r="G1164" t="s">
        <v>281</v>
      </c>
      <c r="H1164" t="s">
        <v>282</v>
      </c>
      <c r="I1164">
        <v>436</v>
      </c>
      <c r="J1164" t="s">
        <v>656</v>
      </c>
      <c r="K1164" t="s">
        <v>657</v>
      </c>
      <c r="L1164">
        <v>21324</v>
      </c>
      <c r="M1164" t="s">
        <v>283</v>
      </c>
      <c r="N1164" t="s">
        <v>284</v>
      </c>
      <c r="O1164">
        <v>21324</v>
      </c>
      <c r="P1164" t="s">
        <v>283</v>
      </c>
      <c r="Q1164" t="s">
        <v>284</v>
      </c>
      <c r="R1164" t="s">
        <v>339</v>
      </c>
      <c r="S1164" s="46">
        <v>322.52999999999997</v>
      </c>
      <c r="U1164" s="46">
        <v>25</v>
      </c>
      <c r="IF1164">
        <v>21324</v>
      </c>
      <c r="IG1164" t="s">
        <v>283</v>
      </c>
      <c r="IH1164" t="s">
        <v>285</v>
      </c>
      <c r="IK1164">
        <v>-2</v>
      </c>
      <c r="IL1164" t="s">
        <v>279</v>
      </c>
      <c r="IM1164" t="s">
        <v>280</v>
      </c>
      <c r="IN1164" t="s">
        <v>661</v>
      </c>
      <c r="IP1164" t="s">
        <v>692</v>
      </c>
    </row>
    <row r="1165" spans="1:250" x14ac:dyDescent="0.25">
      <c r="A1165">
        <v>44972</v>
      </c>
      <c r="B1165">
        <v>-890804480</v>
      </c>
      <c r="C1165">
        <v>1837</v>
      </c>
      <c r="D1165" t="s">
        <v>273</v>
      </c>
      <c r="E1165" t="s">
        <v>274</v>
      </c>
      <c r="F1165">
        <v>9695</v>
      </c>
      <c r="G1165" t="s">
        <v>281</v>
      </c>
      <c r="H1165" t="s">
        <v>282</v>
      </c>
      <c r="I1165">
        <v>435</v>
      </c>
      <c r="J1165" t="s">
        <v>491</v>
      </c>
      <c r="K1165" t="s">
        <v>492</v>
      </c>
      <c r="L1165">
        <v>21324</v>
      </c>
      <c r="M1165" t="s">
        <v>283</v>
      </c>
      <c r="N1165" t="s">
        <v>284</v>
      </c>
      <c r="O1165">
        <v>21324</v>
      </c>
      <c r="P1165" t="s">
        <v>283</v>
      </c>
      <c r="Q1165" t="s">
        <v>284</v>
      </c>
      <c r="R1165" t="s">
        <v>339</v>
      </c>
      <c r="S1165" s="46">
        <v>504.39</v>
      </c>
      <c r="U1165" s="46">
        <v>25</v>
      </c>
      <c r="IF1165">
        <v>21324</v>
      </c>
      <c r="IG1165" t="s">
        <v>283</v>
      </c>
      <c r="IH1165" t="s">
        <v>285</v>
      </c>
      <c r="IK1165">
        <v>-2</v>
      </c>
      <c r="IL1165" t="s">
        <v>279</v>
      </c>
      <c r="IM1165" t="s">
        <v>280</v>
      </c>
      <c r="IN1165" t="s">
        <v>661</v>
      </c>
      <c r="IP1165" t="s">
        <v>692</v>
      </c>
    </row>
    <row r="1166" spans="1:250" x14ac:dyDescent="0.25">
      <c r="A1166">
        <v>44973</v>
      </c>
      <c r="B1166">
        <v>-890804480</v>
      </c>
      <c r="C1166">
        <v>1837</v>
      </c>
      <c r="D1166" t="s">
        <v>273</v>
      </c>
      <c r="E1166" t="s">
        <v>274</v>
      </c>
      <c r="F1166">
        <v>13794</v>
      </c>
      <c r="G1166" t="s">
        <v>275</v>
      </c>
      <c r="H1166" t="s">
        <v>276</v>
      </c>
      <c r="I1166">
        <v>422</v>
      </c>
      <c r="J1166" t="s">
        <v>401</v>
      </c>
      <c r="K1166" t="s">
        <v>402</v>
      </c>
      <c r="L1166">
        <v>22128</v>
      </c>
      <c r="M1166" t="s">
        <v>277</v>
      </c>
      <c r="N1166" t="s">
        <v>278</v>
      </c>
      <c r="O1166">
        <v>22128</v>
      </c>
      <c r="P1166" t="s">
        <v>277</v>
      </c>
      <c r="Q1166" t="s">
        <v>278</v>
      </c>
      <c r="R1166" t="s">
        <v>339</v>
      </c>
      <c r="S1166" s="46">
        <v>16.690000000000001</v>
      </c>
      <c r="U1166" s="46">
        <v>25</v>
      </c>
      <c r="IF1166">
        <v>22128</v>
      </c>
      <c r="IG1166" t="s">
        <v>277</v>
      </c>
      <c r="IH1166" t="s">
        <v>319</v>
      </c>
      <c r="IK1166">
        <v>-2</v>
      </c>
      <c r="IL1166" t="s">
        <v>279</v>
      </c>
      <c r="IM1166" t="s">
        <v>280</v>
      </c>
      <c r="IN1166" t="s">
        <v>663</v>
      </c>
      <c r="IP1166" t="s">
        <v>693</v>
      </c>
    </row>
    <row r="1167" spans="1:250" x14ac:dyDescent="0.25">
      <c r="A1167">
        <v>44974</v>
      </c>
      <c r="B1167">
        <v>-890804480</v>
      </c>
      <c r="C1167">
        <v>1837</v>
      </c>
      <c r="D1167" t="s">
        <v>273</v>
      </c>
      <c r="E1167" t="s">
        <v>274</v>
      </c>
      <c r="F1167">
        <v>13794</v>
      </c>
      <c r="G1167" t="s">
        <v>275</v>
      </c>
      <c r="H1167" t="s">
        <v>276</v>
      </c>
      <c r="I1167">
        <v>420</v>
      </c>
      <c r="J1167" t="s">
        <v>403</v>
      </c>
      <c r="K1167" t="s">
        <v>404</v>
      </c>
      <c r="L1167">
        <v>22128</v>
      </c>
      <c r="M1167" t="s">
        <v>277</v>
      </c>
      <c r="N1167" t="s">
        <v>278</v>
      </c>
      <c r="O1167">
        <v>22128</v>
      </c>
      <c r="P1167" t="s">
        <v>277</v>
      </c>
      <c r="Q1167" t="s">
        <v>278</v>
      </c>
      <c r="R1167" t="s">
        <v>339</v>
      </c>
      <c r="S1167" s="46">
        <v>24.05</v>
      </c>
      <c r="U1167" s="46">
        <v>25</v>
      </c>
      <c r="IF1167">
        <v>22128</v>
      </c>
      <c r="IG1167" t="s">
        <v>277</v>
      </c>
      <c r="IH1167" t="s">
        <v>319</v>
      </c>
      <c r="IK1167">
        <v>-2</v>
      </c>
      <c r="IL1167" t="s">
        <v>279</v>
      </c>
      <c r="IM1167" t="s">
        <v>280</v>
      </c>
      <c r="IN1167" t="s">
        <v>663</v>
      </c>
      <c r="IP1167" t="s">
        <v>693</v>
      </c>
    </row>
    <row r="1168" spans="1:250" x14ac:dyDescent="0.25">
      <c r="A1168">
        <v>44975</v>
      </c>
      <c r="B1168">
        <v>-890804480</v>
      </c>
      <c r="C1168">
        <v>1837</v>
      </c>
      <c r="D1168" t="s">
        <v>273</v>
      </c>
      <c r="E1168" t="s">
        <v>274</v>
      </c>
      <c r="F1168">
        <v>13794</v>
      </c>
      <c r="G1168" t="s">
        <v>275</v>
      </c>
      <c r="H1168" t="s">
        <v>276</v>
      </c>
      <c r="I1168">
        <v>411</v>
      </c>
      <c r="J1168" t="s">
        <v>393</v>
      </c>
      <c r="K1168" t="s">
        <v>394</v>
      </c>
      <c r="L1168">
        <v>22128</v>
      </c>
      <c r="M1168" t="s">
        <v>277</v>
      </c>
      <c r="N1168" t="s">
        <v>278</v>
      </c>
      <c r="O1168">
        <v>22128</v>
      </c>
      <c r="P1168" t="s">
        <v>277</v>
      </c>
      <c r="Q1168" t="s">
        <v>278</v>
      </c>
      <c r="R1168" t="s">
        <v>339</v>
      </c>
      <c r="S1168" s="46">
        <v>-14.71</v>
      </c>
      <c r="U1168" s="46">
        <v>25</v>
      </c>
      <c r="IF1168">
        <v>22128</v>
      </c>
      <c r="IG1168" t="s">
        <v>277</v>
      </c>
      <c r="IH1168" t="s">
        <v>319</v>
      </c>
      <c r="IK1168">
        <v>-2</v>
      </c>
      <c r="IL1168" t="s">
        <v>279</v>
      </c>
      <c r="IM1168" t="s">
        <v>280</v>
      </c>
      <c r="IN1168" t="s">
        <v>663</v>
      </c>
      <c r="IP1168" t="s">
        <v>693</v>
      </c>
    </row>
    <row r="1169" spans="1:250" x14ac:dyDescent="0.25">
      <c r="A1169">
        <v>44976</v>
      </c>
      <c r="B1169">
        <v>-890804480</v>
      </c>
      <c r="C1169">
        <v>1837</v>
      </c>
      <c r="D1169" t="s">
        <v>273</v>
      </c>
      <c r="E1169" t="s">
        <v>274</v>
      </c>
      <c r="F1169">
        <v>13794</v>
      </c>
      <c r="G1169" t="s">
        <v>275</v>
      </c>
      <c r="H1169" t="s">
        <v>276</v>
      </c>
      <c r="I1169">
        <v>436</v>
      </c>
      <c r="J1169" t="s">
        <v>656</v>
      </c>
      <c r="K1169" t="s">
        <v>657</v>
      </c>
      <c r="L1169">
        <v>22128</v>
      </c>
      <c r="M1169" t="s">
        <v>277</v>
      </c>
      <c r="N1169" t="s">
        <v>278</v>
      </c>
      <c r="O1169">
        <v>22128</v>
      </c>
      <c r="P1169" t="s">
        <v>277</v>
      </c>
      <c r="Q1169" t="s">
        <v>278</v>
      </c>
      <c r="R1169" t="s">
        <v>339</v>
      </c>
      <c r="S1169" s="46">
        <v>-7.05</v>
      </c>
      <c r="U1169" s="46">
        <v>25</v>
      </c>
      <c r="IF1169">
        <v>22128</v>
      </c>
      <c r="IG1169" t="s">
        <v>277</v>
      </c>
      <c r="IH1169" t="s">
        <v>319</v>
      </c>
      <c r="IK1169">
        <v>-2</v>
      </c>
      <c r="IL1169" t="s">
        <v>279</v>
      </c>
      <c r="IM1169" t="s">
        <v>280</v>
      </c>
      <c r="IN1169" t="s">
        <v>663</v>
      </c>
      <c r="IP1169" t="s">
        <v>693</v>
      </c>
    </row>
    <row r="1170" spans="1:250" x14ac:dyDescent="0.25">
      <c r="A1170">
        <v>44977</v>
      </c>
      <c r="B1170">
        <v>-890804480</v>
      </c>
      <c r="C1170">
        <v>1837</v>
      </c>
      <c r="D1170" t="s">
        <v>273</v>
      </c>
      <c r="E1170" t="s">
        <v>274</v>
      </c>
      <c r="F1170">
        <v>13794</v>
      </c>
      <c r="G1170" t="s">
        <v>275</v>
      </c>
      <c r="H1170" t="s">
        <v>276</v>
      </c>
      <c r="I1170">
        <v>435</v>
      </c>
      <c r="J1170" t="s">
        <v>491</v>
      </c>
      <c r="K1170" t="s">
        <v>492</v>
      </c>
      <c r="L1170">
        <v>22128</v>
      </c>
      <c r="M1170" t="s">
        <v>277</v>
      </c>
      <c r="N1170" t="s">
        <v>278</v>
      </c>
      <c r="O1170">
        <v>22128</v>
      </c>
      <c r="P1170" t="s">
        <v>277</v>
      </c>
      <c r="Q1170" t="s">
        <v>278</v>
      </c>
      <c r="R1170" t="s">
        <v>339</v>
      </c>
      <c r="S1170" s="46">
        <v>3.93</v>
      </c>
      <c r="U1170" s="46">
        <v>25</v>
      </c>
      <c r="IF1170">
        <v>22128</v>
      </c>
      <c r="IG1170" t="s">
        <v>277</v>
      </c>
      <c r="IH1170" t="s">
        <v>319</v>
      </c>
      <c r="IK1170">
        <v>-2</v>
      </c>
      <c r="IL1170" t="s">
        <v>279</v>
      </c>
      <c r="IM1170" t="s">
        <v>280</v>
      </c>
      <c r="IN1170" t="s">
        <v>663</v>
      </c>
      <c r="IP1170" t="s">
        <v>693</v>
      </c>
    </row>
    <row r="1171" spans="1:250" x14ac:dyDescent="0.25">
      <c r="A1171">
        <v>44978</v>
      </c>
      <c r="B1171">
        <v>-890804480</v>
      </c>
      <c r="C1171">
        <v>1837</v>
      </c>
      <c r="D1171" t="s">
        <v>273</v>
      </c>
      <c r="E1171" t="s">
        <v>274</v>
      </c>
      <c r="F1171">
        <v>13794</v>
      </c>
      <c r="G1171" t="s">
        <v>275</v>
      </c>
      <c r="H1171" t="s">
        <v>276</v>
      </c>
      <c r="I1171">
        <v>431</v>
      </c>
      <c r="J1171" t="s">
        <v>493</v>
      </c>
      <c r="K1171" t="s">
        <v>494</v>
      </c>
      <c r="L1171">
        <v>22128</v>
      </c>
      <c r="M1171" t="s">
        <v>277</v>
      </c>
      <c r="N1171" t="s">
        <v>278</v>
      </c>
      <c r="O1171">
        <v>22128</v>
      </c>
      <c r="P1171" t="s">
        <v>277</v>
      </c>
      <c r="Q1171" t="s">
        <v>278</v>
      </c>
      <c r="R1171" t="s">
        <v>339</v>
      </c>
      <c r="S1171" s="46">
        <v>5.52</v>
      </c>
      <c r="U1171" s="46">
        <v>25</v>
      </c>
      <c r="IF1171">
        <v>22128</v>
      </c>
      <c r="IG1171" t="s">
        <v>277</v>
      </c>
      <c r="IH1171" t="s">
        <v>319</v>
      </c>
      <c r="IK1171">
        <v>-2</v>
      </c>
      <c r="IL1171" t="s">
        <v>279</v>
      </c>
      <c r="IM1171" t="s">
        <v>280</v>
      </c>
      <c r="IN1171" t="s">
        <v>663</v>
      </c>
      <c r="IP1171" t="s">
        <v>693</v>
      </c>
    </row>
    <row r="1172" spans="1:250" x14ac:dyDescent="0.25">
      <c r="A1172">
        <v>44979</v>
      </c>
      <c r="B1172">
        <v>-890804480</v>
      </c>
      <c r="C1172">
        <v>1837</v>
      </c>
      <c r="D1172" t="s">
        <v>273</v>
      </c>
      <c r="E1172" t="s">
        <v>274</v>
      </c>
      <c r="F1172">
        <v>13794</v>
      </c>
      <c r="G1172" t="s">
        <v>275</v>
      </c>
      <c r="H1172" t="s">
        <v>276</v>
      </c>
      <c r="I1172">
        <v>429</v>
      </c>
      <c r="J1172" t="s">
        <v>395</v>
      </c>
      <c r="K1172" t="s">
        <v>396</v>
      </c>
      <c r="L1172">
        <v>22128</v>
      </c>
      <c r="M1172" t="s">
        <v>277</v>
      </c>
      <c r="N1172" t="s">
        <v>278</v>
      </c>
      <c r="O1172">
        <v>22128</v>
      </c>
      <c r="P1172" t="s">
        <v>277</v>
      </c>
      <c r="Q1172" t="s">
        <v>278</v>
      </c>
      <c r="R1172" t="s">
        <v>339</v>
      </c>
      <c r="S1172" s="46">
        <v>39.82</v>
      </c>
      <c r="U1172" s="46">
        <v>25</v>
      </c>
      <c r="IF1172">
        <v>22128</v>
      </c>
      <c r="IG1172" t="s">
        <v>277</v>
      </c>
      <c r="IH1172" t="s">
        <v>319</v>
      </c>
      <c r="IK1172">
        <v>-2</v>
      </c>
      <c r="IL1172" t="s">
        <v>279</v>
      </c>
      <c r="IM1172" t="s">
        <v>280</v>
      </c>
      <c r="IN1172" t="s">
        <v>663</v>
      </c>
      <c r="IP1172" t="s">
        <v>693</v>
      </c>
    </row>
    <row r="1173" spans="1:250" x14ac:dyDescent="0.25">
      <c r="A1173">
        <v>44980</v>
      </c>
      <c r="B1173">
        <v>-890804480</v>
      </c>
      <c r="C1173">
        <v>1837</v>
      </c>
      <c r="D1173" t="s">
        <v>273</v>
      </c>
      <c r="E1173" t="s">
        <v>274</v>
      </c>
      <c r="F1173">
        <v>13794</v>
      </c>
      <c r="G1173" t="s">
        <v>275</v>
      </c>
      <c r="H1173" t="s">
        <v>276</v>
      </c>
      <c r="I1173">
        <v>427</v>
      </c>
      <c r="J1173" t="s">
        <v>397</v>
      </c>
      <c r="K1173" t="s">
        <v>398</v>
      </c>
      <c r="L1173">
        <v>22128</v>
      </c>
      <c r="M1173" t="s">
        <v>277</v>
      </c>
      <c r="N1173" t="s">
        <v>278</v>
      </c>
      <c r="O1173">
        <v>22128</v>
      </c>
      <c r="P1173" t="s">
        <v>277</v>
      </c>
      <c r="Q1173" t="s">
        <v>278</v>
      </c>
      <c r="R1173" t="s">
        <v>339</v>
      </c>
      <c r="S1173" s="46">
        <v>15.83</v>
      </c>
      <c r="U1173" s="46">
        <v>25</v>
      </c>
      <c r="IF1173">
        <v>22128</v>
      </c>
      <c r="IG1173" t="s">
        <v>277</v>
      </c>
      <c r="IH1173" t="s">
        <v>319</v>
      </c>
      <c r="IK1173">
        <v>-2</v>
      </c>
      <c r="IL1173" t="s">
        <v>279</v>
      </c>
      <c r="IM1173" t="s">
        <v>280</v>
      </c>
      <c r="IN1173" t="s">
        <v>663</v>
      </c>
      <c r="IP1173" t="s">
        <v>693</v>
      </c>
    </row>
    <row r="1174" spans="1:250" x14ac:dyDescent="0.25">
      <c r="A1174">
        <v>44981</v>
      </c>
      <c r="B1174">
        <v>-890804480</v>
      </c>
      <c r="C1174">
        <v>1837</v>
      </c>
      <c r="D1174" t="s">
        <v>273</v>
      </c>
      <c r="E1174" t="s">
        <v>274</v>
      </c>
      <c r="F1174">
        <v>13794</v>
      </c>
      <c r="G1174" t="s">
        <v>275</v>
      </c>
      <c r="H1174" t="s">
        <v>276</v>
      </c>
      <c r="I1174">
        <v>424</v>
      </c>
      <c r="J1174" t="s">
        <v>399</v>
      </c>
      <c r="K1174" t="s">
        <v>400</v>
      </c>
      <c r="L1174">
        <v>22128</v>
      </c>
      <c r="M1174" t="s">
        <v>277</v>
      </c>
      <c r="N1174" t="s">
        <v>278</v>
      </c>
      <c r="O1174">
        <v>22128</v>
      </c>
      <c r="P1174" t="s">
        <v>277</v>
      </c>
      <c r="Q1174" t="s">
        <v>278</v>
      </c>
      <c r="R1174" t="s">
        <v>339</v>
      </c>
      <c r="S1174" s="46">
        <v>46.27</v>
      </c>
      <c r="U1174" s="46">
        <v>25</v>
      </c>
      <c r="IF1174">
        <v>22128</v>
      </c>
      <c r="IG1174" t="s">
        <v>277</v>
      </c>
      <c r="IH1174" t="s">
        <v>319</v>
      </c>
      <c r="IK1174">
        <v>-2</v>
      </c>
      <c r="IL1174" t="s">
        <v>279</v>
      </c>
      <c r="IM1174" t="s">
        <v>280</v>
      </c>
      <c r="IN1174" t="s">
        <v>663</v>
      </c>
      <c r="IP1174" t="s">
        <v>693</v>
      </c>
    </row>
    <row r="1175" spans="1:250" x14ac:dyDescent="0.25">
      <c r="A1175">
        <v>44982</v>
      </c>
      <c r="B1175">
        <v>-890804480</v>
      </c>
      <c r="C1175">
        <v>1837</v>
      </c>
      <c r="D1175" t="s">
        <v>273</v>
      </c>
      <c r="E1175" t="s">
        <v>274</v>
      </c>
      <c r="F1175">
        <v>13794</v>
      </c>
      <c r="G1175" t="s">
        <v>275</v>
      </c>
      <c r="H1175" t="s">
        <v>276</v>
      </c>
      <c r="I1175">
        <v>437</v>
      </c>
      <c r="J1175" t="s">
        <v>658</v>
      </c>
      <c r="K1175" t="s">
        <v>659</v>
      </c>
      <c r="L1175">
        <v>22128</v>
      </c>
      <c r="M1175" t="s">
        <v>277</v>
      </c>
      <c r="N1175" t="s">
        <v>278</v>
      </c>
      <c r="O1175">
        <v>22128</v>
      </c>
      <c r="P1175" t="s">
        <v>277</v>
      </c>
      <c r="Q1175" t="s">
        <v>278</v>
      </c>
      <c r="R1175" t="s">
        <v>339</v>
      </c>
      <c r="S1175" s="46">
        <v>-10.7</v>
      </c>
      <c r="U1175" s="46">
        <v>25</v>
      </c>
      <c r="IF1175">
        <v>22128</v>
      </c>
      <c r="IG1175" t="s">
        <v>277</v>
      </c>
      <c r="IH1175" t="s">
        <v>319</v>
      </c>
      <c r="IK1175">
        <v>-2</v>
      </c>
      <c r="IL1175" t="s">
        <v>279</v>
      </c>
      <c r="IM1175" t="s">
        <v>280</v>
      </c>
      <c r="IN1175" t="s">
        <v>663</v>
      </c>
      <c r="IP1175" t="s">
        <v>693</v>
      </c>
    </row>
    <row r="1176" spans="1:250" x14ac:dyDescent="0.25">
      <c r="A1176">
        <v>44983</v>
      </c>
      <c r="B1176">
        <v>-890804480</v>
      </c>
      <c r="C1176">
        <v>1837</v>
      </c>
      <c r="D1176" t="s">
        <v>273</v>
      </c>
      <c r="E1176" t="s">
        <v>274</v>
      </c>
      <c r="F1176">
        <v>1848</v>
      </c>
      <c r="G1176" t="s">
        <v>286</v>
      </c>
      <c r="H1176" t="s">
        <v>274</v>
      </c>
      <c r="I1176">
        <v>427</v>
      </c>
      <c r="J1176" t="s">
        <v>397</v>
      </c>
      <c r="K1176" t="s">
        <v>398</v>
      </c>
      <c r="L1176">
        <v>30192</v>
      </c>
      <c r="M1176" t="s">
        <v>357</v>
      </c>
      <c r="N1176" t="s">
        <v>358</v>
      </c>
      <c r="O1176">
        <v>30192</v>
      </c>
      <c r="P1176" t="s">
        <v>357</v>
      </c>
      <c r="Q1176" t="s">
        <v>358</v>
      </c>
      <c r="R1176" t="s">
        <v>339</v>
      </c>
      <c r="S1176" s="46">
        <v>4666.82</v>
      </c>
      <c r="U1176" s="46">
        <v>25</v>
      </c>
      <c r="IF1176">
        <v>30192</v>
      </c>
      <c r="IG1176" t="s">
        <v>357</v>
      </c>
      <c r="IH1176" t="s">
        <v>288</v>
      </c>
      <c r="IK1176">
        <v>-2</v>
      </c>
      <c r="IL1176" t="s">
        <v>279</v>
      </c>
      <c r="IM1176" t="s">
        <v>280</v>
      </c>
      <c r="IN1176" t="s">
        <v>654</v>
      </c>
      <c r="IP1176" t="s">
        <v>694</v>
      </c>
    </row>
    <row r="1177" spans="1:250" x14ac:dyDescent="0.25">
      <c r="A1177">
        <v>44984</v>
      </c>
      <c r="B1177">
        <v>-890804480</v>
      </c>
      <c r="C1177">
        <v>1837</v>
      </c>
      <c r="D1177" t="s">
        <v>273</v>
      </c>
      <c r="E1177" t="s">
        <v>274</v>
      </c>
      <c r="F1177">
        <v>1848</v>
      </c>
      <c r="G1177" t="s">
        <v>286</v>
      </c>
      <c r="H1177" t="s">
        <v>274</v>
      </c>
      <c r="I1177">
        <v>424</v>
      </c>
      <c r="J1177" t="s">
        <v>399</v>
      </c>
      <c r="K1177" t="s">
        <v>400</v>
      </c>
      <c r="L1177">
        <v>30192</v>
      </c>
      <c r="M1177" t="s">
        <v>357</v>
      </c>
      <c r="N1177" t="s">
        <v>358</v>
      </c>
      <c r="O1177">
        <v>30192</v>
      </c>
      <c r="P1177" t="s">
        <v>357</v>
      </c>
      <c r="Q1177" t="s">
        <v>358</v>
      </c>
      <c r="R1177" t="s">
        <v>339</v>
      </c>
      <c r="S1177" s="46">
        <v>527.47519999999997</v>
      </c>
      <c r="U1177" s="46">
        <v>25</v>
      </c>
      <c r="IF1177">
        <v>30192</v>
      </c>
      <c r="IG1177" t="s">
        <v>357</v>
      </c>
      <c r="IH1177" t="s">
        <v>288</v>
      </c>
      <c r="IK1177">
        <v>-2</v>
      </c>
      <c r="IL1177" t="s">
        <v>279</v>
      </c>
      <c r="IM1177" t="s">
        <v>280</v>
      </c>
      <c r="IN1177" t="s">
        <v>654</v>
      </c>
      <c r="IP1177" t="s">
        <v>694</v>
      </c>
    </row>
    <row r="1178" spans="1:250" x14ac:dyDescent="0.25">
      <c r="A1178">
        <v>44985</v>
      </c>
      <c r="B1178">
        <v>-890804480</v>
      </c>
      <c r="C1178">
        <v>1837</v>
      </c>
      <c r="D1178" t="s">
        <v>273</v>
      </c>
      <c r="E1178" t="s">
        <v>274</v>
      </c>
      <c r="F1178">
        <v>1848</v>
      </c>
      <c r="G1178" t="s">
        <v>286</v>
      </c>
      <c r="H1178" t="s">
        <v>274</v>
      </c>
      <c r="I1178">
        <v>422</v>
      </c>
      <c r="J1178" t="s">
        <v>401</v>
      </c>
      <c r="K1178" t="s">
        <v>402</v>
      </c>
      <c r="L1178">
        <v>30192</v>
      </c>
      <c r="M1178" t="s">
        <v>357</v>
      </c>
      <c r="N1178" t="s">
        <v>358</v>
      </c>
      <c r="O1178">
        <v>30192</v>
      </c>
      <c r="P1178" t="s">
        <v>357</v>
      </c>
      <c r="Q1178" t="s">
        <v>358</v>
      </c>
      <c r="R1178" t="s">
        <v>339</v>
      </c>
      <c r="S1178" s="46">
        <v>1977.65</v>
      </c>
      <c r="U1178" s="46">
        <v>25</v>
      </c>
      <c r="IF1178">
        <v>30192</v>
      </c>
      <c r="IG1178" t="s">
        <v>357</v>
      </c>
      <c r="IH1178" t="s">
        <v>288</v>
      </c>
      <c r="IK1178">
        <v>-2</v>
      </c>
      <c r="IL1178" t="s">
        <v>279</v>
      </c>
      <c r="IM1178" t="s">
        <v>280</v>
      </c>
      <c r="IN1178" t="s">
        <v>654</v>
      </c>
      <c r="IP1178" t="s">
        <v>694</v>
      </c>
    </row>
    <row r="1179" spans="1:250" x14ac:dyDescent="0.25">
      <c r="A1179">
        <v>44986</v>
      </c>
      <c r="B1179">
        <v>-890804480</v>
      </c>
      <c r="C1179">
        <v>1837</v>
      </c>
      <c r="D1179" t="s">
        <v>273</v>
      </c>
      <c r="E1179" t="s">
        <v>274</v>
      </c>
      <c r="F1179">
        <v>1848</v>
      </c>
      <c r="G1179" t="s">
        <v>286</v>
      </c>
      <c r="H1179" t="s">
        <v>274</v>
      </c>
      <c r="I1179">
        <v>420</v>
      </c>
      <c r="J1179" t="s">
        <v>403</v>
      </c>
      <c r="K1179" t="s">
        <v>404</v>
      </c>
      <c r="L1179">
        <v>30192</v>
      </c>
      <c r="M1179" t="s">
        <v>357</v>
      </c>
      <c r="N1179" t="s">
        <v>358</v>
      </c>
      <c r="O1179">
        <v>30192</v>
      </c>
      <c r="P1179" t="s">
        <v>357</v>
      </c>
      <c r="Q1179" t="s">
        <v>358</v>
      </c>
      <c r="R1179" t="s">
        <v>339</v>
      </c>
      <c r="S1179" s="46">
        <v>845.55</v>
      </c>
      <c r="U1179" s="46">
        <v>25</v>
      </c>
      <c r="IF1179">
        <v>30192</v>
      </c>
      <c r="IG1179" t="s">
        <v>357</v>
      </c>
      <c r="IH1179" t="s">
        <v>288</v>
      </c>
      <c r="IK1179">
        <v>-2</v>
      </c>
      <c r="IL1179" t="s">
        <v>279</v>
      </c>
      <c r="IM1179" t="s">
        <v>280</v>
      </c>
      <c r="IN1179" t="s">
        <v>654</v>
      </c>
      <c r="IP1179" t="s">
        <v>694</v>
      </c>
    </row>
    <row r="1180" spans="1:250" x14ac:dyDescent="0.25">
      <c r="A1180">
        <v>44987</v>
      </c>
      <c r="B1180">
        <v>-890804480</v>
      </c>
      <c r="C1180">
        <v>1837</v>
      </c>
      <c r="D1180" t="s">
        <v>273</v>
      </c>
      <c r="E1180" t="s">
        <v>274</v>
      </c>
      <c r="F1180">
        <v>1848</v>
      </c>
      <c r="G1180" t="s">
        <v>286</v>
      </c>
      <c r="H1180" t="s">
        <v>274</v>
      </c>
      <c r="I1180">
        <v>411</v>
      </c>
      <c r="J1180" t="s">
        <v>393</v>
      </c>
      <c r="K1180" t="s">
        <v>394</v>
      </c>
      <c r="L1180">
        <v>30192</v>
      </c>
      <c r="M1180" t="s">
        <v>357</v>
      </c>
      <c r="N1180" t="s">
        <v>358</v>
      </c>
      <c r="O1180">
        <v>30192</v>
      </c>
      <c r="P1180" t="s">
        <v>357</v>
      </c>
      <c r="Q1180" t="s">
        <v>358</v>
      </c>
      <c r="R1180" t="s">
        <v>339</v>
      </c>
      <c r="S1180" s="46">
        <v>855.96</v>
      </c>
      <c r="U1180" s="46">
        <v>25</v>
      </c>
      <c r="IF1180">
        <v>30192</v>
      </c>
      <c r="IG1180" t="s">
        <v>357</v>
      </c>
      <c r="IH1180" t="s">
        <v>288</v>
      </c>
      <c r="IK1180">
        <v>-2</v>
      </c>
      <c r="IL1180" t="s">
        <v>279</v>
      </c>
      <c r="IM1180" t="s">
        <v>280</v>
      </c>
      <c r="IN1180" t="s">
        <v>654</v>
      </c>
      <c r="IP1180" t="s">
        <v>694</v>
      </c>
    </row>
    <row r="1181" spans="1:250" x14ac:dyDescent="0.25">
      <c r="A1181">
        <v>44988</v>
      </c>
      <c r="B1181">
        <v>-890804480</v>
      </c>
      <c r="C1181">
        <v>1837</v>
      </c>
      <c r="D1181" t="s">
        <v>273</v>
      </c>
      <c r="E1181" t="s">
        <v>274</v>
      </c>
      <c r="F1181">
        <v>7057</v>
      </c>
      <c r="G1181" t="s">
        <v>291</v>
      </c>
      <c r="H1181" t="s">
        <v>292</v>
      </c>
      <c r="I1181">
        <v>411</v>
      </c>
      <c r="J1181" t="s">
        <v>393</v>
      </c>
      <c r="K1181" t="s">
        <v>394</v>
      </c>
      <c r="L1181">
        <v>30192</v>
      </c>
      <c r="M1181" t="s">
        <v>357</v>
      </c>
      <c r="N1181" t="s">
        <v>358</v>
      </c>
      <c r="O1181">
        <v>30192</v>
      </c>
      <c r="P1181" t="s">
        <v>357</v>
      </c>
      <c r="Q1181" t="s">
        <v>358</v>
      </c>
      <c r="R1181" t="s">
        <v>339</v>
      </c>
      <c r="S1181" s="46">
        <v>3711.105</v>
      </c>
      <c r="U1181" s="46">
        <v>25</v>
      </c>
      <c r="IF1181">
        <v>30192</v>
      </c>
      <c r="IG1181" t="s">
        <v>357</v>
      </c>
      <c r="IH1181" t="s">
        <v>293</v>
      </c>
      <c r="IK1181">
        <v>-2</v>
      </c>
      <c r="IL1181" t="s">
        <v>279</v>
      </c>
      <c r="IM1181" t="s">
        <v>280</v>
      </c>
      <c r="IN1181" t="s">
        <v>666</v>
      </c>
      <c r="IP1181" t="s">
        <v>695</v>
      </c>
    </row>
    <row r="1182" spans="1:250" x14ac:dyDescent="0.25">
      <c r="A1182">
        <v>44989</v>
      </c>
      <c r="B1182">
        <v>-890804480</v>
      </c>
      <c r="C1182">
        <v>1837</v>
      </c>
      <c r="D1182" t="s">
        <v>273</v>
      </c>
      <c r="E1182" t="s">
        <v>274</v>
      </c>
      <c r="F1182">
        <v>9695</v>
      </c>
      <c r="G1182" t="s">
        <v>281</v>
      </c>
      <c r="H1182" t="s">
        <v>282</v>
      </c>
      <c r="I1182">
        <v>435</v>
      </c>
      <c r="J1182" t="s">
        <v>491</v>
      </c>
      <c r="K1182" t="s">
        <v>492</v>
      </c>
      <c r="L1182">
        <v>30192</v>
      </c>
      <c r="M1182" t="s">
        <v>357</v>
      </c>
      <c r="N1182" t="s">
        <v>358</v>
      </c>
      <c r="O1182">
        <v>30192</v>
      </c>
      <c r="P1182" t="s">
        <v>357</v>
      </c>
      <c r="Q1182" t="s">
        <v>358</v>
      </c>
      <c r="R1182" t="s">
        <v>339</v>
      </c>
      <c r="S1182" s="46">
        <v>4530.4799999999996</v>
      </c>
      <c r="U1182" s="46">
        <v>25</v>
      </c>
      <c r="IF1182">
        <v>30192</v>
      </c>
      <c r="IG1182" t="s">
        <v>357</v>
      </c>
      <c r="IH1182" t="s">
        <v>285</v>
      </c>
      <c r="IK1182">
        <v>-2</v>
      </c>
      <c r="IL1182" t="s">
        <v>279</v>
      </c>
      <c r="IM1182" t="s">
        <v>280</v>
      </c>
      <c r="IN1182" t="s">
        <v>661</v>
      </c>
      <c r="IP1182" t="s">
        <v>696</v>
      </c>
    </row>
    <row r="1183" spans="1:250" x14ac:dyDescent="0.25">
      <c r="A1183">
        <v>44990</v>
      </c>
      <c r="B1183">
        <v>-890804480</v>
      </c>
      <c r="C1183">
        <v>1837</v>
      </c>
      <c r="D1183" t="s">
        <v>273</v>
      </c>
      <c r="E1183" t="s">
        <v>274</v>
      </c>
      <c r="F1183">
        <v>9695</v>
      </c>
      <c r="G1183" t="s">
        <v>281</v>
      </c>
      <c r="H1183" t="s">
        <v>282</v>
      </c>
      <c r="I1183">
        <v>431</v>
      </c>
      <c r="J1183" t="s">
        <v>493</v>
      </c>
      <c r="K1183" t="s">
        <v>494</v>
      </c>
      <c r="L1183">
        <v>30192</v>
      </c>
      <c r="M1183" t="s">
        <v>357</v>
      </c>
      <c r="N1183" t="s">
        <v>358</v>
      </c>
      <c r="O1183">
        <v>30192</v>
      </c>
      <c r="P1183" t="s">
        <v>357</v>
      </c>
      <c r="Q1183" t="s">
        <v>358</v>
      </c>
      <c r="R1183" t="s">
        <v>339</v>
      </c>
      <c r="S1183" s="46">
        <v>1029.3809000000001</v>
      </c>
      <c r="U1183" s="46">
        <v>25</v>
      </c>
      <c r="IF1183">
        <v>30192</v>
      </c>
      <c r="IG1183" t="s">
        <v>357</v>
      </c>
      <c r="IH1183" t="s">
        <v>285</v>
      </c>
      <c r="IK1183">
        <v>-2</v>
      </c>
      <c r="IL1183" t="s">
        <v>279</v>
      </c>
      <c r="IM1183" t="s">
        <v>280</v>
      </c>
      <c r="IN1183" t="s">
        <v>661</v>
      </c>
      <c r="IP1183" t="s">
        <v>696</v>
      </c>
    </row>
    <row r="1184" spans="1:250" x14ac:dyDescent="0.25">
      <c r="A1184">
        <v>44991</v>
      </c>
      <c r="B1184">
        <v>-890804480</v>
      </c>
      <c r="C1184">
        <v>1837</v>
      </c>
      <c r="D1184" t="s">
        <v>273</v>
      </c>
      <c r="E1184" t="s">
        <v>274</v>
      </c>
      <c r="F1184">
        <v>9695</v>
      </c>
      <c r="G1184" t="s">
        <v>281</v>
      </c>
      <c r="H1184" t="s">
        <v>282</v>
      </c>
      <c r="I1184">
        <v>429</v>
      </c>
      <c r="J1184" t="s">
        <v>395</v>
      </c>
      <c r="K1184" t="s">
        <v>396</v>
      </c>
      <c r="L1184">
        <v>30192</v>
      </c>
      <c r="M1184" t="s">
        <v>357</v>
      </c>
      <c r="N1184" t="s">
        <v>358</v>
      </c>
      <c r="O1184">
        <v>30192</v>
      </c>
      <c r="P1184" t="s">
        <v>357</v>
      </c>
      <c r="Q1184" t="s">
        <v>358</v>
      </c>
      <c r="R1184" t="s">
        <v>339</v>
      </c>
      <c r="S1184" s="46">
        <v>3786.26</v>
      </c>
      <c r="U1184" s="46">
        <v>25</v>
      </c>
      <c r="IF1184">
        <v>30192</v>
      </c>
      <c r="IG1184" t="s">
        <v>357</v>
      </c>
      <c r="IH1184" t="s">
        <v>285</v>
      </c>
      <c r="IK1184">
        <v>-2</v>
      </c>
      <c r="IL1184" t="s">
        <v>279</v>
      </c>
      <c r="IM1184" t="s">
        <v>280</v>
      </c>
      <c r="IN1184" t="s">
        <v>661</v>
      </c>
      <c r="IP1184" t="s">
        <v>696</v>
      </c>
    </row>
    <row r="1185" spans="1:250" x14ac:dyDescent="0.25">
      <c r="A1185">
        <v>44992</v>
      </c>
      <c r="B1185">
        <v>-890804480</v>
      </c>
      <c r="C1185">
        <v>1837</v>
      </c>
      <c r="D1185" t="s">
        <v>273</v>
      </c>
      <c r="E1185" t="s">
        <v>274</v>
      </c>
      <c r="F1185">
        <v>9695</v>
      </c>
      <c r="G1185" t="s">
        <v>281</v>
      </c>
      <c r="H1185" t="s">
        <v>282</v>
      </c>
      <c r="I1185">
        <v>427</v>
      </c>
      <c r="J1185" t="s">
        <v>397</v>
      </c>
      <c r="K1185" t="s">
        <v>398</v>
      </c>
      <c r="L1185">
        <v>30192</v>
      </c>
      <c r="M1185" t="s">
        <v>357</v>
      </c>
      <c r="N1185" t="s">
        <v>358</v>
      </c>
      <c r="O1185">
        <v>30192</v>
      </c>
      <c r="P1185" t="s">
        <v>357</v>
      </c>
      <c r="Q1185" t="s">
        <v>358</v>
      </c>
      <c r="R1185" t="s">
        <v>339</v>
      </c>
      <c r="S1185" s="46">
        <v>5552.84</v>
      </c>
      <c r="U1185" s="46">
        <v>25</v>
      </c>
      <c r="IF1185">
        <v>30192</v>
      </c>
      <c r="IG1185" t="s">
        <v>357</v>
      </c>
      <c r="IH1185" t="s">
        <v>285</v>
      </c>
      <c r="IK1185">
        <v>-2</v>
      </c>
      <c r="IL1185" t="s">
        <v>279</v>
      </c>
      <c r="IM1185" t="s">
        <v>280</v>
      </c>
      <c r="IN1185" t="s">
        <v>661</v>
      </c>
      <c r="IP1185" t="s">
        <v>696</v>
      </c>
    </row>
    <row r="1186" spans="1:250" x14ac:dyDescent="0.25">
      <c r="A1186">
        <v>44993</v>
      </c>
      <c r="B1186">
        <v>-890804480</v>
      </c>
      <c r="C1186">
        <v>1837</v>
      </c>
      <c r="D1186" t="s">
        <v>273</v>
      </c>
      <c r="E1186" t="s">
        <v>274</v>
      </c>
      <c r="F1186">
        <v>9695</v>
      </c>
      <c r="G1186" t="s">
        <v>281</v>
      </c>
      <c r="H1186" t="s">
        <v>282</v>
      </c>
      <c r="I1186">
        <v>424</v>
      </c>
      <c r="J1186" t="s">
        <v>399</v>
      </c>
      <c r="K1186" t="s">
        <v>400</v>
      </c>
      <c r="L1186">
        <v>30192</v>
      </c>
      <c r="M1186" t="s">
        <v>357</v>
      </c>
      <c r="N1186" t="s">
        <v>358</v>
      </c>
      <c r="O1186">
        <v>30192</v>
      </c>
      <c r="P1186" t="s">
        <v>357</v>
      </c>
      <c r="Q1186" t="s">
        <v>358</v>
      </c>
      <c r="R1186" t="s">
        <v>339</v>
      </c>
      <c r="S1186" s="46">
        <v>1350.31</v>
      </c>
      <c r="U1186" s="46">
        <v>25</v>
      </c>
      <c r="IF1186">
        <v>30192</v>
      </c>
      <c r="IG1186" t="s">
        <v>357</v>
      </c>
      <c r="IH1186" t="s">
        <v>285</v>
      </c>
      <c r="IK1186">
        <v>-2</v>
      </c>
      <c r="IL1186" t="s">
        <v>279</v>
      </c>
      <c r="IM1186" t="s">
        <v>280</v>
      </c>
      <c r="IN1186" t="s">
        <v>661</v>
      </c>
      <c r="IP1186" t="s">
        <v>696</v>
      </c>
    </row>
    <row r="1187" spans="1:250" x14ac:dyDescent="0.25">
      <c r="A1187">
        <v>44994</v>
      </c>
      <c r="B1187">
        <v>-890804480</v>
      </c>
      <c r="C1187">
        <v>1837</v>
      </c>
      <c r="D1187" t="s">
        <v>273</v>
      </c>
      <c r="E1187" t="s">
        <v>274</v>
      </c>
      <c r="F1187">
        <v>9695</v>
      </c>
      <c r="G1187" t="s">
        <v>281</v>
      </c>
      <c r="H1187" t="s">
        <v>282</v>
      </c>
      <c r="I1187">
        <v>437</v>
      </c>
      <c r="J1187" t="s">
        <v>658</v>
      </c>
      <c r="K1187" t="s">
        <v>659</v>
      </c>
      <c r="L1187">
        <v>30192</v>
      </c>
      <c r="M1187" t="s">
        <v>357</v>
      </c>
      <c r="N1187" t="s">
        <v>358</v>
      </c>
      <c r="O1187">
        <v>30192</v>
      </c>
      <c r="P1187" t="s">
        <v>357</v>
      </c>
      <c r="Q1187" t="s">
        <v>358</v>
      </c>
      <c r="R1187" t="s">
        <v>339</v>
      </c>
      <c r="S1187" s="46">
        <v>2274</v>
      </c>
      <c r="U1187" s="46">
        <v>25</v>
      </c>
      <c r="IF1187">
        <v>30192</v>
      </c>
      <c r="IG1187" t="s">
        <v>357</v>
      </c>
      <c r="IH1187" t="s">
        <v>285</v>
      </c>
      <c r="IK1187">
        <v>-2</v>
      </c>
      <c r="IL1187" t="s">
        <v>279</v>
      </c>
      <c r="IM1187" t="s">
        <v>280</v>
      </c>
      <c r="IN1187" t="s">
        <v>661</v>
      </c>
      <c r="IP1187" t="s">
        <v>696</v>
      </c>
    </row>
    <row r="1188" spans="1:250" x14ac:dyDescent="0.25">
      <c r="A1188">
        <v>44995</v>
      </c>
      <c r="B1188">
        <v>-890804480</v>
      </c>
      <c r="C1188">
        <v>1837</v>
      </c>
      <c r="D1188" t="s">
        <v>273</v>
      </c>
      <c r="E1188" t="s">
        <v>274</v>
      </c>
      <c r="F1188">
        <v>9695</v>
      </c>
      <c r="G1188" t="s">
        <v>281</v>
      </c>
      <c r="H1188" t="s">
        <v>282</v>
      </c>
      <c r="I1188">
        <v>420</v>
      </c>
      <c r="J1188" t="s">
        <v>403</v>
      </c>
      <c r="K1188" t="s">
        <v>404</v>
      </c>
      <c r="L1188">
        <v>30192</v>
      </c>
      <c r="M1188" t="s">
        <v>357</v>
      </c>
      <c r="N1188" t="s">
        <v>358</v>
      </c>
      <c r="O1188">
        <v>30192</v>
      </c>
      <c r="P1188" t="s">
        <v>357</v>
      </c>
      <c r="Q1188" t="s">
        <v>358</v>
      </c>
      <c r="R1188" t="s">
        <v>339</v>
      </c>
      <c r="S1188" s="46">
        <v>1322.17</v>
      </c>
      <c r="U1188" s="46">
        <v>25</v>
      </c>
      <c r="IF1188">
        <v>30192</v>
      </c>
      <c r="IG1188" t="s">
        <v>357</v>
      </c>
      <c r="IH1188" t="s">
        <v>285</v>
      </c>
      <c r="IK1188">
        <v>-2</v>
      </c>
      <c r="IL1188" t="s">
        <v>279</v>
      </c>
      <c r="IM1188" t="s">
        <v>280</v>
      </c>
      <c r="IN1188" t="s">
        <v>661</v>
      </c>
      <c r="IP1188" t="s">
        <v>696</v>
      </c>
    </row>
    <row r="1189" spans="1:250" x14ac:dyDescent="0.25">
      <c r="A1189">
        <v>44996</v>
      </c>
      <c r="B1189">
        <v>-890804480</v>
      </c>
      <c r="C1189">
        <v>1837</v>
      </c>
      <c r="D1189" t="s">
        <v>273</v>
      </c>
      <c r="E1189" t="s">
        <v>274</v>
      </c>
      <c r="F1189">
        <v>9695</v>
      </c>
      <c r="G1189" t="s">
        <v>281</v>
      </c>
      <c r="H1189" t="s">
        <v>282</v>
      </c>
      <c r="I1189">
        <v>411</v>
      </c>
      <c r="J1189" t="s">
        <v>393</v>
      </c>
      <c r="K1189" t="s">
        <v>394</v>
      </c>
      <c r="L1189">
        <v>30192</v>
      </c>
      <c r="M1189" t="s">
        <v>357</v>
      </c>
      <c r="N1189" t="s">
        <v>358</v>
      </c>
      <c r="O1189">
        <v>30192</v>
      </c>
      <c r="P1189" t="s">
        <v>357</v>
      </c>
      <c r="Q1189" t="s">
        <v>358</v>
      </c>
      <c r="R1189" t="s">
        <v>339</v>
      </c>
      <c r="S1189" s="46">
        <v>987.82</v>
      </c>
      <c r="U1189" s="46">
        <v>25</v>
      </c>
      <c r="IF1189">
        <v>30192</v>
      </c>
      <c r="IG1189" t="s">
        <v>357</v>
      </c>
      <c r="IH1189" t="s">
        <v>285</v>
      </c>
      <c r="IK1189">
        <v>-2</v>
      </c>
      <c r="IL1189" t="s">
        <v>279</v>
      </c>
      <c r="IM1189" t="s">
        <v>280</v>
      </c>
      <c r="IN1189" t="s">
        <v>661</v>
      </c>
      <c r="IP1189" t="s">
        <v>696</v>
      </c>
    </row>
    <row r="1190" spans="1:250" x14ac:dyDescent="0.25">
      <c r="A1190">
        <v>44997</v>
      </c>
      <c r="B1190">
        <v>-890804480</v>
      </c>
      <c r="C1190">
        <v>1837</v>
      </c>
      <c r="D1190" t="s">
        <v>273</v>
      </c>
      <c r="E1190" t="s">
        <v>274</v>
      </c>
      <c r="F1190">
        <v>7057</v>
      </c>
      <c r="G1190" t="s">
        <v>291</v>
      </c>
      <c r="H1190" t="s">
        <v>292</v>
      </c>
      <c r="I1190">
        <v>437</v>
      </c>
      <c r="J1190" t="s">
        <v>658</v>
      </c>
      <c r="K1190" t="s">
        <v>659</v>
      </c>
      <c r="L1190">
        <v>30192</v>
      </c>
      <c r="M1190" t="s">
        <v>357</v>
      </c>
      <c r="N1190" t="s">
        <v>358</v>
      </c>
      <c r="O1190">
        <v>30192</v>
      </c>
      <c r="P1190" t="s">
        <v>357</v>
      </c>
      <c r="Q1190" t="s">
        <v>358</v>
      </c>
      <c r="R1190" t="s">
        <v>339</v>
      </c>
      <c r="S1190" s="46">
        <v>3219.67</v>
      </c>
      <c r="U1190" s="46">
        <v>25</v>
      </c>
      <c r="IF1190">
        <v>30192</v>
      </c>
      <c r="IG1190" t="s">
        <v>357</v>
      </c>
      <c r="IH1190" t="s">
        <v>293</v>
      </c>
      <c r="IK1190">
        <v>-2</v>
      </c>
      <c r="IL1190" t="s">
        <v>279</v>
      </c>
      <c r="IM1190" t="s">
        <v>280</v>
      </c>
      <c r="IN1190" t="s">
        <v>666</v>
      </c>
      <c r="IP1190" t="s">
        <v>695</v>
      </c>
    </row>
    <row r="1191" spans="1:250" x14ac:dyDescent="0.25">
      <c r="A1191">
        <v>44998</v>
      </c>
      <c r="B1191">
        <v>-890804480</v>
      </c>
      <c r="C1191">
        <v>1837</v>
      </c>
      <c r="D1191" t="s">
        <v>273</v>
      </c>
      <c r="E1191" t="s">
        <v>274</v>
      </c>
      <c r="F1191">
        <v>7057</v>
      </c>
      <c r="G1191" t="s">
        <v>291</v>
      </c>
      <c r="H1191" t="s">
        <v>292</v>
      </c>
      <c r="I1191">
        <v>436</v>
      </c>
      <c r="J1191" t="s">
        <v>656</v>
      </c>
      <c r="K1191" t="s">
        <v>657</v>
      </c>
      <c r="L1191">
        <v>30192</v>
      </c>
      <c r="M1191" t="s">
        <v>357</v>
      </c>
      <c r="N1191" t="s">
        <v>358</v>
      </c>
      <c r="O1191">
        <v>30192</v>
      </c>
      <c r="P1191" t="s">
        <v>357</v>
      </c>
      <c r="Q1191" t="s">
        <v>358</v>
      </c>
      <c r="R1191" t="s">
        <v>339</v>
      </c>
      <c r="S1191" s="46">
        <v>2185.6</v>
      </c>
      <c r="U1191" s="46">
        <v>25</v>
      </c>
      <c r="IF1191">
        <v>30192</v>
      </c>
      <c r="IG1191" t="s">
        <v>357</v>
      </c>
      <c r="IH1191" t="s">
        <v>293</v>
      </c>
      <c r="IK1191">
        <v>-2</v>
      </c>
      <c r="IL1191" t="s">
        <v>279</v>
      </c>
      <c r="IM1191" t="s">
        <v>280</v>
      </c>
      <c r="IN1191" t="s">
        <v>666</v>
      </c>
      <c r="IP1191" t="s">
        <v>695</v>
      </c>
    </row>
    <row r="1192" spans="1:250" x14ac:dyDescent="0.25">
      <c r="A1192">
        <v>44999</v>
      </c>
      <c r="B1192">
        <v>-890804480</v>
      </c>
      <c r="C1192">
        <v>1837</v>
      </c>
      <c r="D1192" t="s">
        <v>273</v>
      </c>
      <c r="E1192" t="s">
        <v>274</v>
      </c>
      <c r="F1192">
        <v>7057</v>
      </c>
      <c r="G1192" t="s">
        <v>291</v>
      </c>
      <c r="H1192" t="s">
        <v>292</v>
      </c>
      <c r="I1192">
        <v>435</v>
      </c>
      <c r="J1192" t="s">
        <v>491</v>
      </c>
      <c r="K1192" t="s">
        <v>492</v>
      </c>
      <c r="L1192">
        <v>30192</v>
      </c>
      <c r="M1192" t="s">
        <v>357</v>
      </c>
      <c r="N1192" t="s">
        <v>358</v>
      </c>
      <c r="O1192">
        <v>30192</v>
      </c>
      <c r="P1192" t="s">
        <v>357</v>
      </c>
      <c r="Q1192" t="s">
        <v>358</v>
      </c>
      <c r="R1192" t="s">
        <v>339</v>
      </c>
      <c r="S1192" s="46">
        <v>1828.08</v>
      </c>
      <c r="U1192" s="46">
        <v>25</v>
      </c>
      <c r="IF1192">
        <v>30192</v>
      </c>
      <c r="IG1192" t="s">
        <v>357</v>
      </c>
      <c r="IH1192" t="s">
        <v>293</v>
      </c>
      <c r="IK1192">
        <v>-2</v>
      </c>
      <c r="IL1192" t="s">
        <v>279</v>
      </c>
      <c r="IM1192" t="s">
        <v>280</v>
      </c>
      <c r="IN1192" t="s">
        <v>666</v>
      </c>
      <c r="IP1192" t="s">
        <v>695</v>
      </c>
    </row>
    <row r="1193" spans="1:250" x14ac:dyDescent="0.25">
      <c r="A1193">
        <v>45000</v>
      </c>
      <c r="B1193">
        <v>-890804480</v>
      </c>
      <c r="C1193">
        <v>1837</v>
      </c>
      <c r="D1193" t="s">
        <v>273</v>
      </c>
      <c r="E1193" t="s">
        <v>274</v>
      </c>
      <c r="F1193">
        <v>9695</v>
      </c>
      <c r="G1193" t="s">
        <v>281</v>
      </c>
      <c r="H1193" t="s">
        <v>282</v>
      </c>
      <c r="I1193">
        <v>436</v>
      </c>
      <c r="J1193" t="s">
        <v>656</v>
      </c>
      <c r="K1193" t="s">
        <v>657</v>
      </c>
      <c r="L1193">
        <v>30192</v>
      </c>
      <c r="M1193" t="s">
        <v>357</v>
      </c>
      <c r="N1193" t="s">
        <v>358</v>
      </c>
      <c r="O1193">
        <v>30192</v>
      </c>
      <c r="P1193" t="s">
        <v>357</v>
      </c>
      <c r="Q1193" t="s">
        <v>358</v>
      </c>
      <c r="R1193" t="s">
        <v>339</v>
      </c>
      <c r="S1193" s="46">
        <v>2896.96</v>
      </c>
      <c r="U1193" s="46">
        <v>25</v>
      </c>
      <c r="IF1193">
        <v>30192</v>
      </c>
      <c r="IG1193" t="s">
        <v>357</v>
      </c>
      <c r="IH1193" t="s">
        <v>285</v>
      </c>
      <c r="IK1193">
        <v>-2</v>
      </c>
      <c r="IL1193" t="s">
        <v>279</v>
      </c>
      <c r="IM1193" t="s">
        <v>280</v>
      </c>
      <c r="IN1193" t="s">
        <v>661</v>
      </c>
      <c r="IP1193" t="s">
        <v>696</v>
      </c>
    </row>
    <row r="1194" spans="1:250" x14ac:dyDescent="0.25">
      <c r="A1194">
        <v>45001</v>
      </c>
      <c r="B1194">
        <v>-890804480</v>
      </c>
      <c r="C1194">
        <v>1837</v>
      </c>
      <c r="D1194" t="s">
        <v>273</v>
      </c>
      <c r="E1194" t="s">
        <v>274</v>
      </c>
      <c r="F1194">
        <v>7057</v>
      </c>
      <c r="G1194" t="s">
        <v>291</v>
      </c>
      <c r="H1194" t="s">
        <v>292</v>
      </c>
      <c r="I1194">
        <v>429</v>
      </c>
      <c r="J1194" t="s">
        <v>395</v>
      </c>
      <c r="K1194" t="s">
        <v>396</v>
      </c>
      <c r="L1194">
        <v>30192</v>
      </c>
      <c r="M1194" t="s">
        <v>357</v>
      </c>
      <c r="N1194" t="s">
        <v>358</v>
      </c>
      <c r="O1194">
        <v>30192</v>
      </c>
      <c r="P1194" t="s">
        <v>357</v>
      </c>
      <c r="Q1194" t="s">
        <v>358</v>
      </c>
      <c r="R1194" t="s">
        <v>339</v>
      </c>
      <c r="S1194" s="46">
        <v>10514.39</v>
      </c>
      <c r="U1194" s="46">
        <v>25</v>
      </c>
      <c r="IF1194">
        <v>30192</v>
      </c>
      <c r="IG1194" t="s">
        <v>357</v>
      </c>
      <c r="IH1194" t="s">
        <v>293</v>
      </c>
      <c r="IK1194">
        <v>-2</v>
      </c>
      <c r="IL1194" t="s">
        <v>279</v>
      </c>
      <c r="IM1194" t="s">
        <v>280</v>
      </c>
      <c r="IN1194" t="s">
        <v>666</v>
      </c>
      <c r="IP1194" t="s">
        <v>695</v>
      </c>
    </row>
    <row r="1195" spans="1:250" x14ac:dyDescent="0.25">
      <c r="A1195">
        <v>45002</v>
      </c>
      <c r="B1195">
        <v>-890804480</v>
      </c>
      <c r="C1195">
        <v>1837</v>
      </c>
      <c r="D1195" t="s">
        <v>273</v>
      </c>
      <c r="E1195" t="s">
        <v>274</v>
      </c>
      <c r="F1195">
        <v>7057</v>
      </c>
      <c r="G1195" t="s">
        <v>291</v>
      </c>
      <c r="H1195" t="s">
        <v>292</v>
      </c>
      <c r="I1195">
        <v>427</v>
      </c>
      <c r="J1195" t="s">
        <v>397</v>
      </c>
      <c r="K1195" t="s">
        <v>398</v>
      </c>
      <c r="L1195">
        <v>30192</v>
      </c>
      <c r="M1195" t="s">
        <v>357</v>
      </c>
      <c r="N1195" t="s">
        <v>358</v>
      </c>
      <c r="O1195">
        <v>30192</v>
      </c>
      <c r="P1195" t="s">
        <v>357</v>
      </c>
      <c r="Q1195" t="s">
        <v>358</v>
      </c>
      <c r="R1195" t="s">
        <v>339</v>
      </c>
      <c r="S1195" s="46">
        <v>11979.1</v>
      </c>
      <c r="U1195" s="46">
        <v>25</v>
      </c>
      <c r="IF1195">
        <v>30192</v>
      </c>
      <c r="IG1195" t="s">
        <v>357</v>
      </c>
      <c r="IH1195" t="s">
        <v>293</v>
      </c>
      <c r="IK1195">
        <v>-2</v>
      </c>
      <c r="IL1195" t="s">
        <v>279</v>
      </c>
      <c r="IM1195" t="s">
        <v>280</v>
      </c>
      <c r="IN1195" t="s">
        <v>666</v>
      </c>
      <c r="IP1195" t="s">
        <v>695</v>
      </c>
    </row>
    <row r="1196" spans="1:250" x14ac:dyDescent="0.25">
      <c r="A1196">
        <v>45003</v>
      </c>
      <c r="B1196">
        <v>-890804480</v>
      </c>
      <c r="C1196">
        <v>1837</v>
      </c>
      <c r="D1196" t="s">
        <v>273</v>
      </c>
      <c r="E1196" t="s">
        <v>274</v>
      </c>
      <c r="F1196">
        <v>7057</v>
      </c>
      <c r="G1196" t="s">
        <v>291</v>
      </c>
      <c r="H1196" t="s">
        <v>292</v>
      </c>
      <c r="I1196">
        <v>424</v>
      </c>
      <c r="J1196" t="s">
        <v>399</v>
      </c>
      <c r="K1196" t="s">
        <v>400</v>
      </c>
      <c r="L1196">
        <v>30192</v>
      </c>
      <c r="M1196" t="s">
        <v>357</v>
      </c>
      <c r="N1196" t="s">
        <v>358</v>
      </c>
      <c r="O1196">
        <v>30192</v>
      </c>
      <c r="P1196" t="s">
        <v>357</v>
      </c>
      <c r="Q1196" t="s">
        <v>358</v>
      </c>
      <c r="R1196" t="s">
        <v>339</v>
      </c>
      <c r="S1196" s="46">
        <v>2290.25</v>
      </c>
      <c r="U1196" s="46">
        <v>25</v>
      </c>
      <c r="IF1196">
        <v>30192</v>
      </c>
      <c r="IG1196" t="s">
        <v>357</v>
      </c>
      <c r="IH1196" t="s">
        <v>293</v>
      </c>
      <c r="IK1196">
        <v>-2</v>
      </c>
      <c r="IL1196" t="s">
        <v>279</v>
      </c>
      <c r="IM1196" t="s">
        <v>280</v>
      </c>
      <c r="IN1196" t="s">
        <v>666</v>
      </c>
      <c r="IP1196" t="s">
        <v>695</v>
      </c>
    </row>
    <row r="1197" spans="1:250" x14ac:dyDescent="0.25">
      <c r="A1197">
        <v>45004</v>
      </c>
      <c r="B1197">
        <v>-890804480</v>
      </c>
      <c r="C1197">
        <v>1837</v>
      </c>
      <c r="D1197" t="s">
        <v>273</v>
      </c>
      <c r="E1197" t="s">
        <v>274</v>
      </c>
      <c r="F1197">
        <v>7057</v>
      </c>
      <c r="G1197" t="s">
        <v>291</v>
      </c>
      <c r="H1197" t="s">
        <v>292</v>
      </c>
      <c r="I1197">
        <v>422</v>
      </c>
      <c r="J1197" t="s">
        <v>401</v>
      </c>
      <c r="K1197" t="s">
        <v>402</v>
      </c>
      <c r="L1197">
        <v>30192</v>
      </c>
      <c r="M1197" t="s">
        <v>357</v>
      </c>
      <c r="N1197" t="s">
        <v>358</v>
      </c>
      <c r="O1197">
        <v>30192</v>
      </c>
      <c r="P1197" t="s">
        <v>357</v>
      </c>
      <c r="Q1197" t="s">
        <v>358</v>
      </c>
      <c r="R1197" t="s">
        <v>339</v>
      </c>
      <c r="S1197" s="46">
        <v>3860.89</v>
      </c>
      <c r="U1197" s="46">
        <v>25</v>
      </c>
      <c r="IF1197">
        <v>30192</v>
      </c>
      <c r="IG1197" t="s">
        <v>357</v>
      </c>
      <c r="IH1197" t="s">
        <v>293</v>
      </c>
      <c r="IK1197">
        <v>-2</v>
      </c>
      <c r="IL1197" t="s">
        <v>279</v>
      </c>
      <c r="IM1197" t="s">
        <v>280</v>
      </c>
      <c r="IN1197" t="s">
        <v>666</v>
      </c>
      <c r="IP1197" t="s">
        <v>695</v>
      </c>
    </row>
    <row r="1198" spans="1:250" x14ac:dyDescent="0.25">
      <c r="A1198">
        <v>45005</v>
      </c>
      <c r="B1198">
        <v>-890804480</v>
      </c>
      <c r="C1198">
        <v>1837</v>
      </c>
      <c r="D1198" t="s">
        <v>273</v>
      </c>
      <c r="E1198" t="s">
        <v>274</v>
      </c>
      <c r="F1198">
        <v>7057</v>
      </c>
      <c r="G1198" t="s">
        <v>291</v>
      </c>
      <c r="H1198" t="s">
        <v>292</v>
      </c>
      <c r="I1198">
        <v>420</v>
      </c>
      <c r="J1198" t="s">
        <v>403</v>
      </c>
      <c r="K1198" t="s">
        <v>404</v>
      </c>
      <c r="L1198">
        <v>30192</v>
      </c>
      <c r="M1198" t="s">
        <v>357</v>
      </c>
      <c r="N1198" t="s">
        <v>358</v>
      </c>
      <c r="O1198">
        <v>30192</v>
      </c>
      <c r="P1198" t="s">
        <v>357</v>
      </c>
      <c r="Q1198" t="s">
        <v>358</v>
      </c>
      <c r="R1198" t="s">
        <v>339</v>
      </c>
      <c r="S1198" s="46">
        <v>2490.9699999999998</v>
      </c>
      <c r="U1198" s="46">
        <v>25</v>
      </c>
      <c r="IF1198">
        <v>30192</v>
      </c>
      <c r="IG1198" t="s">
        <v>357</v>
      </c>
      <c r="IH1198" t="s">
        <v>293</v>
      </c>
      <c r="IK1198">
        <v>-2</v>
      </c>
      <c r="IL1198" t="s">
        <v>279</v>
      </c>
      <c r="IM1198" t="s">
        <v>280</v>
      </c>
      <c r="IN1198" t="s">
        <v>666</v>
      </c>
      <c r="IP1198" t="s">
        <v>695</v>
      </c>
    </row>
    <row r="1199" spans="1:250" x14ac:dyDescent="0.25">
      <c r="A1199">
        <v>45006</v>
      </c>
      <c r="B1199">
        <v>-890804480</v>
      </c>
      <c r="C1199">
        <v>1837</v>
      </c>
      <c r="D1199" t="s">
        <v>273</v>
      </c>
      <c r="E1199" t="s">
        <v>274</v>
      </c>
      <c r="F1199">
        <v>9695</v>
      </c>
      <c r="G1199" t="s">
        <v>281</v>
      </c>
      <c r="H1199" t="s">
        <v>282</v>
      </c>
      <c r="I1199">
        <v>422</v>
      </c>
      <c r="J1199" t="s">
        <v>401</v>
      </c>
      <c r="K1199" t="s">
        <v>402</v>
      </c>
      <c r="L1199">
        <v>30192</v>
      </c>
      <c r="M1199" t="s">
        <v>357</v>
      </c>
      <c r="N1199" t="s">
        <v>358</v>
      </c>
      <c r="O1199">
        <v>30192</v>
      </c>
      <c r="P1199" t="s">
        <v>357</v>
      </c>
      <c r="Q1199" t="s">
        <v>358</v>
      </c>
      <c r="R1199" t="s">
        <v>339</v>
      </c>
      <c r="S1199" s="46">
        <v>2781.87</v>
      </c>
      <c r="U1199" s="46">
        <v>25</v>
      </c>
      <c r="IF1199">
        <v>30192</v>
      </c>
      <c r="IG1199" t="s">
        <v>357</v>
      </c>
      <c r="IH1199" t="s">
        <v>285</v>
      </c>
      <c r="IK1199">
        <v>-2</v>
      </c>
      <c r="IL1199" t="s">
        <v>279</v>
      </c>
      <c r="IM1199" t="s">
        <v>280</v>
      </c>
      <c r="IN1199" t="s">
        <v>661</v>
      </c>
      <c r="IP1199" t="s">
        <v>696</v>
      </c>
    </row>
    <row r="1200" spans="1:250" x14ac:dyDescent="0.25">
      <c r="A1200">
        <v>45007</v>
      </c>
      <c r="B1200">
        <v>-890804480</v>
      </c>
      <c r="C1200">
        <v>1837</v>
      </c>
      <c r="D1200" t="s">
        <v>273</v>
      </c>
      <c r="E1200" t="s">
        <v>274</v>
      </c>
      <c r="F1200">
        <v>1848</v>
      </c>
      <c r="G1200" t="s">
        <v>286</v>
      </c>
      <c r="H1200" t="s">
        <v>274</v>
      </c>
      <c r="I1200">
        <v>437</v>
      </c>
      <c r="J1200" t="s">
        <v>658</v>
      </c>
      <c r="K1200" t="s">
        <v>659</v>
      </c>
      <c r="L1200">
        <v>30192</v>
      </c>
      <c r="M1200" t="s">
        <v>357</v>
      </c>
      <c r="N1200" t="s">
        <v>358</v>
      </c>
      <c r="O1200">
        <v>30192</v>
      </c>
      <c r="P1200" t="s">
        <v>357</v>
      </c>
      <c r="Q1200" t="s">
        <v>358</v>
      </c>
      <c r="R1200" t="s">
        <v>339</v>
      </c>
      <c r="S1200" s="46">
        <v>-298.88</v>
      </c>
      <c r="U1200" s="46">
        <v>25</v>
      </c>
      <c r="IF1200">
        <v>30192</v>
      </c>
      <c r="IG1200" t="s">
        <v>357</v>
      </c>
      <c r="IH1200" t="s">
        <v>288</v>
      </c>
      <c r="IK1200">
        <v>-2</v>
      </c>
      <c r="IL1200" t="s">
        <v>279</v>
      </c>
      <c r="IM1200" t="s">
        <v>280</v>
      </c>
      <c r="IN1200" t="s">
        <v>654</v>
      </c>
      <c r="IP1200" t="s">
        <v>694</v>
      </c>
    </row>
    <row r="1201" spans="1:250" x14ac:dyDescent="0.25">
      <c r="A1201">
        <v>45008</v>
      </c>
      <c r="B1201">
        <v>-890804480</v>
      </c>
      <c r="C1201">
        <v>1837</v>
      </c>
      <c r="D1201" t="s">
        <v>273</v>
      </c>
      <c r="E1201" t="s">
        <v>274</v>
      </c>
      <c r="F1201">
        <v>1848</v>
      </c>
      <c r="G1201" t="s">
        <v>286</v>
      </c>
      <c r="H1201" t="s">
        <v>274</v>
      </c>
      <c r="I1201">
        <v>436</v>
      </c>
      <c r="J1201" t="s">
        <v>656</v>
      </c>
      <c r="K1201" t="s">
        <v>657</v>
      </c>
      <c r="L1201">
        <v>30192</v>
      </c>
      <c r="M1201" t="s">
        <v>357</v>
      </c>
      <c r="N1201" t="s">
        <v>358</v>
      </c>
      <c r="O1201">
        <v>30192</v>
      </c>
      <c r="P1201" t="s">
        <v>357</v>
      </c>
      <c r="Q1201" t="s">
        <v>358</v>
      </c>
      <c r="R1201" t="s">
        <v>339</v>
      </c>
      <c r="S1201" s="46">
        <v>1855.85</v>
      </c>
      <c r="U1201" s="46">
        <v>25</v>
      </c>
      <c r="IF1201">
        <v>30192</v>
      </c>
      <c r="IG1201" t="s">
        <v>357</v>
      </c>
      <c r="IH1201" t="s">
        <v>288</v>
      </c>
      <c r="IK1201">
        <v>-2</v>
      </c>
      <c r="IL1201" t="s">
        <v>279</v>
      </c>
      <c r="IM1201" t="s">
        <v>280</v>
      </c>
      <c r="IN1201" t="s">
        <v>654</v>
      </c>
      <c r="IP1201" t="s">
        <v>694</v>
      </c>
    </row>
    <row r="1202" spans="1:250" x14ac:dyDescent="0.25">
      <c r="A1202">
        <v>45009</v>
      </c>
      <c r="B1202">
        <v>-890804480</v>
      </c>
      <c r="C1202">
        <v>1837</v>
      </c>
      <c r="D1202" t="s">
        <v>273</v>
      </c>
      <c r="E1202" t="s">
        <v>274</v>
      </c>
      <c r="F1202">
        <v>1848</v>
      </c>
      <c r="G1202" t="s">
        <v>286</v>
      </c>
      <c r="H1202" t="s">
        <v>274</v>
      </c>
      <c r="I1202">
        <v>435</v>
      </c>
      <c r="J1202" t="s">
        <v>491</v>
      </c>
      <c r="K1202" t="s">
        <v>492</v>
      </c>
      <c r="L1202">
        <v>30192</v>
      </c>
      <c r="M1202" t="s">
        <v>357</v>
      </c>
      <c r="N1202" t="s">
        <v>358</v>
      </c>
      <c r="O1202">
        <v>30192</v>
      </c>
      <c r="P1202" t="s">
        <v>357</v>
      </c>
      <c r="Q1202" t="s">
        <v>358</v>
      </c>
      <c r="R1202" t="s">
        <v>339</v>
      </c>
      <c r="S1202" s="46">
        <v>3152.49</v>
      </c>
      <c r="U1202" s="46">
        <v>25</v>
      </c>
      <c r="IF1202">
        <v>30192</v>
      </c>
      <c r="IG1202" t="s">
        <v>357</v>
      </c>
      <c r="IH1202" t="s">
        <v>288</v>
      </c>
      <c r="IK1202">
        <v>-2</v>
      </c>
      <c r="IL1202" t="s">
        <v>279</v>
      </c>
      <c r="IM1202" t="s">
        <v>280</v>
      </c>
      <c r="IN1202" t="s">
        <v>654</v>
      </c>
      <c r="IP1202" t="s">
        <v>694</v>
      </c>
    </row>
    <row r="1203" spans="1:250" x14ac:dyDescent="0.25">
      <c r="A1203">
        <v>45010</v>
      </c>
      <c r="B1203">
        <v>-890804480</v>
      </c>
      <c r="C1203">
        <v>1837</v>
      </c>
      <c r="D1203" t="s">
        <v>273</v>
      </c>
      <c r="E1203" t="s">
        <v>274</v>
      </c>
      <c r="F1203">
        <v>1848</v>
      </c>
      <c r="G1203" t="s">
        <v>286</v>
      </c>
      <c r="H1203" t="s">
        <v>274</v>
      </c>
      <c r="I1203">
        <v>431</v>
      </c>
      <c r="J1203" t="s">
        <v>493</v>
      </c>
      <c r="K1203" t="s">
        <v>494</v>
      </c>
      <c r="L1203">
        <v>30192</v>
      </c>
      <c r="M1203" t="s">
        <v>357</v>
      </c>
      <c r="N1203" t="s">
        <v>358</v>
      </c>
      <c r="O1203">
        <v>30192</v>
      </c>
      <c r="P1203" t="s">
        <v>357</v>
      </c>
      <c r="Q1203" t="s">
        <v>358</v>
      </c>
      <c r="R1203" t="s">
        <v>339</v>
      </c>
      <c r="S1203" s="46">
        <v>404.75</v>
      </c>
      <c r="U1203" s="46">
        <v>25</v>
      </c>
      <c r="IF1203">
        <v>30192</v>
      </c>
      <c r="IG1203" t="s">
        <v>357</v>
      </c>
      <c r="IH1203" t="s">
        <v>288</v>
      </c>
      <c r="IK1203">
        <v>-2</v>
      </c>
      <c r="IL1203" t="s">
        <v>279</v>
      </c>
      <c r="IM1203" t="s">
        <v>280</v>
      </c>
      <c r="IN1203" t="s">
        <v>654</v>
      </c>
      <c r="IP1203" t="s">
        <v>694</v>
      </c>
    </row>
    <row r="1204" spans="1:250" x14ac:dyDescent="0.25">
      <c r="A1204">
        <v>45011</v>
      </c>
      <c r="B1204">
        <v>-890804480</v>
      </c>
      <c r="C1204">
        <v>1837</v>
      </c>
      <c r="D1204" t="s">
        <v>273</v>
      </c>
      <c r="E1204" t="s">
        <v>274</v>
      </c>
      <c r="F1204">
        <v>1848</v>
      </c>
      <c r="G1204" t="s">
        <v>286</v>
      </c>
      <c r="H1204" t="s">
        <v>274</v>
      </c>
      <c r="I1204">
        <v>429</v>
      </c>
      <c r="J1204" t="s">
        <v>395</v>
      </c>
      <c r="K1204" t="s">
        <v>396</v>
      </c>
      <c r="L1204">
        <v>30192</v>
      </c>
      <c r="M1204" t="s">
        <v>357</v>
      </c>
      <c r="N1204" t="s">
        <v>358</v>
      </c>
      <c r="O1204">
        <v>30192</v>
      </c>
      <c r="P1204" t="s">
        <v>357</v>
      </c>
      <c r="Q1204" t="s">
        <v>358</v>
      </c>
      <c r="R1204" t="s">
        <v>339</v>
      </c>
      <c r="S1204" s="46">
        <v>3103.66</v>
      </c>
      <c r="U1204" s="46">
        <v>25</v>
      </c>
      <c r="IF1204">
        <v>30192</v>
      </c>
      <c r="IG1204" t="s">
        <v>357</v>
      </c>
      <c r="IH1204" t="s">
        <v>288</v>
      </c>
      <c r="IK1204">
        <v>-2</v>
      </c>
      <c r="IL1204" t="s">
        <v>279</v>
      </c>
      <c r="IM1204" t="s">
        <v>280</v>
      </c>
      <c r="IN1204" t="s">
        <v>654</v>
      </c>
      <c r="IP1204" t="s">
        <v>694</v>
      </c>
    </row>
    <row r="1205" spans="1:250" x14ac:dyDescent="0.25">
      <c r="A1205">
        <v>45012</v>
      </c>
      <c r="B1205">
        <v>-890804480</v>
      </c>
      <c r="C1205">
        <v>1837</v>
      </c>
      <c r="D1205" t="s">
        <v>273</v>
      </c>
      <c r="E1205" t="s">
        <v>274</v>
      </c>
      <c r="F1205">
        <v>7057</v>
      </c>
      <c r="G1205" t="s">
        <v>291</v>
      </c>
      <c r="H1205" t="s">
        <v>292</v>
      </c>
      <c r="I1205">
        <v>431</v>
      </c>
      <c r="J1205" t="s">
        <v>493</v>
      </c>
      <c r="K1205" t="s">
        <v>494</v>
      </c>
      <c r="L1205">
        <v>30192</v>
      </c>
      <c r="M1205" t="s">
        <v>357</v>
      </c>
      <c r="N1205" t="s">
        <v>358</v>
      </c>
      <c r="O1205">
        <v>30192</v>
      </c>
      <c r="P1205" t="s">
        <v>357</v>
      </c>
      <c r="Q1205" t="s">
        <v>358</v>
      </c>
      <c r="R1205" t="s">
        <v>339</v>
      </c>
      <c r="S1205" s="46">
        <v>2286.65</v>
      </c>
      <c r="U1205" s="46">
        <v>25</v>
      </c>
      <c r="IF1205">
        <v>30192</v>
      </c>
      <c r="IG1205" t="s">
        <v>357</v>
      </c>
      <c r="IH1205" t="s">
        <v>293</v>
      </c>
      <c r="IK1205">
        <v>-2</v>
      </c>
      <c r="IL1205" t="s">
        <v>279</v>
      </c>
      <c r="IM1205" t="s">
        <v>280</v>
      </c>
      <c r="IN1205" t="s">
        <v>666</v>
      </c>
      <c r="IP1205" t="s">
        <v>695</v>
      </c>
    </row>
    <row r="1206" spans="1:250" x14ac:dyDescent="0.25">
      <c r="A1206">
        <v>45013</v>
      </c>
      <c r="B1206">
        <v>-890804480</v>
      </c>
      <c r="C1206">
        <v>1837</v>
      </c>
      <c r="D1206" t="s">
        <v>273</v>
      </c>
      <c r="E1206" t="s">
        <v>274</v>
      </c>
      <c r="F1206">
        <v>1848</v>
      </c>
      <c r="G1206" t="s">
        <v>286</v>
      </c>
      <c r="H1206" t="s">
        <v>274</v>
      </c>
      <c r="I1206">
        <v>427</v>
      </c>
      <c r="J1206" t="s">
        <v>397</v>
      </c>
      <c r="K1206" t="s">
        <v>398</v>
      </c>
      <c r="L1206">
        <v>30193</v>
      </c>
      <c r="M1206" t="s">
        <v>359</v>
      </c>
      <c r="N1206" t="s">
        <v>360</v>
      </c>
      <c r="O1206">
        <v>30193</v>
      </c>
      <c r="P1206" t="s">
        <v>359</v>
      </c>
      <c r="Q1206" t="s">
        <v>360</v>
      </c>
      <c r="R1206" t="s">
        <v>339</v>
      </c>
      <c r="S1206" s="46">
        <v>1397.21</v>
      </c>
      <c r="U1206" s="46">
        <v>25</v>
      </c>
      <c r="IF1206">
        <v>30193</v>
      </c>
      <c r="IG1206" t="s">
        <v>359</v>
      </c>
      <c r="IH1206" t="s">
        <v>288</v>
      </c>
      <c r="IK1206">
        <v>-2</v>
      </c>
      <c r="IL1206" t="s">
        <v>279</v>
      </c>
      <c r="IM1206" t="s">
        <v>280</v>
      </c>
      <c r="IN1206" t="s">
        <v>654</v>
      </c>
      <c r="IP1206" t="s">
        <v>697</v>
      </c>
    </row>
    <row r="1207" spans="1:250" x14ac:dyDescent="0.25">
      <c r="A1207">
        <v>45014</v>
      </c>
      <c r="B1207">
        <v>-890804480</v>
      </c>
      <c r="C1207">
        <v>1837</v>
      </c>
      <c r="D1207" t="s">
        <v>273</v>
      </c>
      <c r="E1207" t="s">
        <v>274</v>
      </c>
      <c r="F1207">
        <v>1848</v>
      </c>
      <c r="G1207" t="s">
        <v>286</v>
      </c>
      <c r="H1207" t="s">
        <v>274</v>
      </c>
      <c r="I1207">
        <v>424</v>
      </c>
      <c r="J1207" t="s">
        <v>399</v>
      </c>
      <c r="K1207" t="s">
        <v>400</v>
      </c>
      <c r="L1207">
        <v>30193</v>
      </c>
      <c r="M1207" t="s">
        <v>359</v>
      </c>
      <c r="N1207" t="s">
        <v>360</v>
      </c>
      <c r="O1207">
        <v>30193</v>
      </c>
      <c r="P1207" t="s">
        <v>359</v>
      </c>
      <c r="Q1207" t="s">
        <v>360</v>
      </c>
      <c r="R1207" t="s">
        <v>339</v>
      </c>
      <c r="S1207" s="46">
        <v>140.60140000000001</v>
      </c>
      <c r="U1207" s="46">
        <v>25</v>
      </c>
      <c r="IF1207">
        <v>30193</v>
      </c>
      <c r="IG1207" t="s">
        <v>359</v>
      </c>
      <c r="IH1207" t="s">
        <v>288</v>
      </c>
      <c r="IK1207">
        <v>-2</v>
      </c>
      <c r="IL1207" t="s">
        <v>279</v>
      </c>
      <c r="IM1207" t="s">
        <v>280</v>
      </c>
      <c r="IN1207" t="s">
        <v>654</v>
      </c>
      <c r="IP1207" t="s">
        <v>697</v>
      </c>
    </row>
    <row r="1208" spans="1:250" x14ac:dyDescent="0.25">
      <c r="A1208">
        <v>45015</v>
      </c>
      <c r="B1208">
        <v>-890804480</v>
      </c>
      <c r="C1208">
        <v>1837</v>
      </c>
      <c r="D1208" t="s">
        <v>273</v>
      </c>
      <c r="E1208" t="s">
        <v>274</v>
      </c>
      <c r="F1208">
        <v>1848</v>
      </c>
      <c r="G1208" t="s">
        <v>286</v>
      </c>
      <c r="H1208" t="s">
        <v>274</v>
      </c>
      <c r="I1208">
        <v>422</v>
      </c>
      <c r="J1208" t="s">
        <v>401</v>
      </c>
      <c r="K1208" t="s">
        <v>402</v>
      </c>
      <c r="L1208">
        <v>30193</v>
      </c>
      <c r="M1208" t="s">
        <v>359</v>
      </c>
      <c r="N1208" t="s">
        <v>360</v>
      </c>
      <c r="O1208">
        <v>30193</v>
      </c>
      <c r="P1208" t="s">
        <v>359</v>
      </c>
      <c r="Q1208" t="s">
        <v>360</v>
      </c>
      <c r="R1208" t="s">
        <v>339</v>
      </c>
      <c r="S1208" s="46">
        <v>527.15</v>
      </c>
      <c r="U1208" s="46">
        <v>25</v>
      </c>
      <c r="IF1208">
        <v>30193</v>
      </c>
      <c r="IG1208" t="s">
        <v>359</v>
      </c>
      <c r="IH1208" t="s">
        <v>288</v>
      </c>
      <c r="IK1208">
        <v>-2</v>
      </c>
      <c r="IL1208" t="s">
        <v>279</v>
      </c>
      <c r="IM1208" t="s">
        <v>280</v>
      </c>
      <c r="IN1208" t="s">
        <v>654</v>
      </c>
      <c r="IP1208" t="s">
        <v>697</v>
      </c>
    </row>
    <row r="1209" spans="1:250" x14ac:dyDescent="0.25">
      <c r="A1209">
        <v>45016</v>
      </c>
      <c r="B1209">
        <v>-890804480</v>
      </c>
      <c r="C1209">
        <v>1837</v>
      </c>
      <c r="D1209" t="s">
        <v>273</v>
      </c>
      <c r="E1209" t="s">
        <v>274</v>
      </c>
      <c r="F1209">
        <v>1848</v>
      </c>
      <c r="G1209" t="s">
        <v>286</v>
      </c>
      <c r="H1209" t="s">
        <v>274</v>
      </c>
      <c r="I1209">
        <v>420</v>
      </c>
      <c r="J1209" t="s">
        <v>403</v>
      </c>
      <c r="K1209" t="s">
        <v>404</v>
      </c>
      <c r="L1209">
        <v>30193</v>
      </c>
      <c r="M1209" t="s">
        <v>359</v>
      </c>
      <c r="N1209" t="s">
        <v>360</v>
      </c>
      <c r="O1209">
        <v>30193</v>
      </c>
      <c r="P1209" t="s">
        <v>359</v>
      </c>
      <c r="Q1209" t="s">
        <v>360</v>
      </c>
      <c r="R1209" t="s">
        <v>339</v>
      </c>
      <c r="S1209" s="46">
        <v>225.38</v>
      </c>
      <c r="U1209" s="46">
        <v>25</v>
      </c>
      <c r="IF1209">
        <v>30193</v>
      </c>
      <c r="IG1209" t="s">
        <v>359</v>
      </c>
      <c r="IH1209" t="s">
        <v>288</v>
      </c>
      <c r="IK1209">
        <v>-2</v>
      </c>
      <c r="IL1209" t="s">
        <v>279</v>
      </c>
      <c r="IM1209" t="s">
        <v>280</v>
      </c>
      <c r="IN1209" t="s">
        <v>654</v>
      </c>
      <c r="IP1209" t="s">
        <v>697</v>
      </c>
    </row>
    <row r="1210" spans="1:250" x14ac:dyDescent="0.25">
      <c r="A1210">
        <v>45017</v>
      </c>
      <c r="B1210">
        <v>-890804480</v>
      </c>
      <c r="C1210">
        <v>1837</v>
      </c>
      <c r="D1210" t="s">
        <v>273</v>
      </c>
      <c r="E1210" t="s">
        <v>274</v>
      </c>
      <c r="F1210">
        <v>1848</v>
      </c>
      <c r="G1210" t="s">
        <v>286</v>
      </c>
      <c r="H1210" t="s">
        <v>274</v>
      </c>
      <c r="I1210">
        <v>411</v>
      </c>
      <c r="J1210" t="s">
        <v>393</v>
      </c>
      <c r="K1210" t="s">
        <v>394</v>
      </c>
      <c r="L1210">
        <v>30193</v>
      </c>
      <c r="M1210" t="s">
        <v>359</v>
      </c>
      <c r="N1210" t="s">
        <v>360</v>
      </c>
      <c r="O1210">
        <v>30193</v>
      </c>
      <c r="P1210" t="s">
        <v>359</v>
      </c>
      <c r="Q1210" t="s">
        <v>360</v>
      </c>
      <c r="R1210" t="s">
        <v>339</v>
      </c>
      <c r="S1210" s="46">
        <v>228.15</v>
      </c>
      <c r="U1210" s="46">
        <v>25</v>
      </c>
      <c r="IF1210">
        <v>30193</v>
      </c>
      <c r="IG1210" t="s">
        <v>359</v>
      </c>
      <c r="IH1210" t="s">
        <v>288</v>
      </c>
      <c r="IK1210">
        <v>-2</v>
      </c>
      <c r="IL1210" t="s">
        <v>279</v>
      </c>
      <c r="IM1210" t="s">
        <v>280</v>
      </c>
      <c r="IN1210" t="s">
        <v>654</v>
      </c>
      <c r="IP1210" t="s">
        <v>697</v>
      </c>
    </row>
    <row r="1211" spans="1:250" x14ac:dyDescent="0.25">
      <c r="A1211">
        <v>45018</v>
      </c>
      <c r="B1211">
        <v>-890804480</v>
      </c>
      <c r="C1211">
        <v>1837</v>
      </c>
      <c r="D1211" t="s">
        <v>273</v>
      </c>
      <c r="E1211" t="s">
        <v>274</v>
      </c>
      <c r="F1211">
        <v>9695</v>
      </c>
      <c r="G1211" t="s">
        <v>281</v>
      </c>
      <c r="H1211" t="s">
        <v>282</v>
      </c>
      <c r="I1211">
        <v>411</v>
      </c>
      <c r="J1211" t="s">
        <v>393</v>
      </c>
      <c r="K1211" t="s">
        <v>394</v>
      </c>
      <c r="L1211">
        <v>30193</v>
      </c>
      <c r="M1211" t="s">
        <v>359</v>
      </c>
      <c r="N1211" t="s">
        <v>360</v>
      </c>
      <c r="O1211">
        <v>30193</v>
      </c>
      <c r="P1211" t="s">
        <v>359</v>
      </c>
      <c r="Q1211" t="s">
        <v>360</v>
      </c>
      <c r="R1211" t="s">
        <v>339</v>
      </c>
      <c r="S1211" s="46">
        <v>263.29000000000002</v>
      </c>
      <c r="U1211" s="46">
        <v>25</v>
      </c>
      <c r="IF1211">
        <v>30193</v>
      </c>
      <c r="IG1211" t="s">
        <v>359</v>
      </c>
      <c r="IH1211" t="s">
        <v>285</v>
      </c>
      <c r="IK1211">
        <v>-2</v>
      </c>
      <c r="IL1211" t="s">
        <v>279</v>
      </c>
      <c r="IM1211" t="s">
        <v>280</v>
      </c>
      <c r="IN1211" t="s">
        <v>661</v>
      </c>
      <c r="IP1211" t="s">
        <v>698</v>
      </c>
    </row>
    <row r="1212" spans="1:250" x14ac:dyDescent="0.25">
      <c r="A1212">
        <v>45019</v>
      </c>
      <c r="B1212">
        <v>-890804480</v>
      </c>
      <c r="C1212">
        <v>1837</v>
      </c>
      <c r="D1212" t="s">
        <v>273</v>
      </c>
      <c r="E1212" t="s">
        <v>274</v>
      </c>
      <c r="F1212">
        <v>9695</v>
      </c>
      <c r="G1212" t="s">
        <v>281</v>
      </c>
      <c r="H1212" t="s">
        <v>282</v>
      </c>
      <c r="I1212">
        <v>436</v>
      </c>
      <c r="J1212" t="s">
        <v>656</v>
      </c>
      <c r="K1212" t="s">
        <v>657</v>
      </c>
      <c r="L1212">
        <v>30193</v>
      </c>
      <c r="M1212" t="s">
        <v>359</v>
      </c>
      <c r="N1212" t="s">
        <v>360</v>
      </c>
      <c r="O1212">
        <v>30193</v>
      </c>
      <c r="P1212" t="s">
        <v>359</v>
      </c>
      <c r="Q1212" t="s">
        <v>360</v>
      </c>
      <c r="R1212" t="s">
        <v>339</v>
      </c>
      <c r="S1212" s="46">
        <v>509.42</v>
      </c>
      <c r="U1212" s="46">
        <v>25</v>
      </c>
      <c r="IF1212">
        <v>30193</v>
      </c>
      <c r="IG1212" t="s">
        <v>359</v>
      </c>
      <c r="IH1212" t="s">
        <v>285</v>
      </c>
      <c r="IK1212">
        <v>-2</v>
      </c>
      <c r="IL1212" t="s">
        <v>279</v>
      </c>
      <c r="IM1212" t="s">
        <v>280</v>
      </c>
      <c r="IN1212" t="s">
        <v>661</v>
      </c>
      <c r="IP1212" t="s">
        <v>698</v>
      </c>
    </row>
    <row r="1213" spans="1:250" x14ac:dyDescent="0.25">
      <c r="A1213">
        <v>45020</v>
      </c>
      <c r="B1213">
        <v>-890804480</v>
      </c>
      <c r="C1213">
        <v>1837</v>
      </c>
      <c r="D1213" t="s">
        <v>273</v>
      </c>
      <c r="E1213" t="s">
        <v>274</v>
      </c>
      <c r="F1213">
        <v>9695</v>
      </c>
      <c r="G1213" t="s">
        <v>281</v>
      </c>
      <c r="H1213" t="s">
        <v>282</v>
      </c>
      <c r="I1213">
        <v>435</v>
      </c>
      <c r="J1213" t="s">
        <v>491</v>
      </c>
      <c r="K1213" t="s">
        <v>492</v>
      </c>
      <c r="L1213">
        <v>30193</v>
      </c>
      <c r="M1213" t="s">
        <v>359</v>
      </c>
      <c r="N1213" t="s">
        <v>360</v>
      </c>
      <c r="O1213">
        <v>30193</v>
      </c>
      <c r="P1213" t="s">
        <v>359</v>
      </c>
      <c r="Q1213" t="s">
        <v>360</v>
      </c>
      <c r="R1213" t="s">
        <v>339</v>
      </c>
      <c r="S1213" s="46">
        <v>796.66</v>
      </c>
      <c r="U1213" s="46">
        <v>25</v>
      </c>
      <c r="IF1213">
        <v>30193</v>
      </c>
      <c r="IG1213" t="s">
        <v>359</v>
      </c>
      <c r="IH1213" t="s">
        <v>285</v>
      </c>
      <c r="IK1213">
        <v>-2</v>
      </c>
      <c r="IL1213" t="s">
        <v>279</v>
      </c>
      <c r="IM1213" t="s">
        <v>280</v>
      </c>
      <c r="IN1213" t="s">
        <v>661</v>
      </c>
      <c r="IP1213" t="s">
        <v>698</v>
      </c>
    </row>
    <row r="1214" spans="1:250" x14ac:dyDescent="0.25">
      <c r="A1214">
        <v>45021</v>
      </c>
      <c r="B1214">
        <v>-890804480</v>
      </c>
      <c r="C1214">
        <v>1837</v>
      </c>
      <c r="D1214" t="s">
        <v>273</v>
      </c>
      <c r="E1214" t="s">
        <v>274</v>
      </c>
      <c r="F1214">
        <v>9695</v>
      </c>
      <c r="G1214" t="s">
        <v>281</v>
      </c>
      <c r="H1214" t="s">
        <v>282</v>
      </c>
      <c r="I1214">
        <v>429</v>
      </c>
      <c r="J1214" t="s">
        <v>395</v>
      </c>
      <c r="K1214" t="s">
        <v>396</v>
      </c>
      <c r="L1214">
        <v>30193</v>
      </c>
      <c r="M1214" t="s">
        <v>359</v>
      </c>
      <c r="N1214" t="s">
        <v>360</v>
      </c>
      <c r="O1214">
        <v>30193</v>
      </c>
      <c r="P1214" t="s">
        <v>359</v>
      </c>
      <c r="Q1214" t="s">
        <v>360</v>
      </c>
      <c r="R1214" t="s">
        <v>339</v>
      </c>
      <c r="S1214" s="46">
        <v>665.79</v>
      </c>
      <c r="U1214" s="46">
        <v>25</v>
      </c>
      <c r="IF1214">
        <v>30193</v>
      </c>
      <c r="IG1214" t="s">
        <v>359</v>
      </c>
      <c r="IH1214" t="s">
        <v>285</v>
      </c>
      <c r="IK1214">
        <v>-2</v>
      </c>
      <c r="IL1214" t="s">
        <v>279</v>
      </c>
      <c r="IM1214" t="s">
        <v>280</v>
      </c>
      <c r="IN1214" t="s">
        <v>661</v>
      </c>
      <c r="IP1214" t="s">
        <v>698</v>
      </c>
    </row>
    <row r="1215" spans="1:250" x14ac:dyDescent="0.25">
      <c r="A1215">
        <v>45022</v>
      </c>
      <c r="B1215">
        <v>-890804480</v>
      </c>
      <c r="C1215">
        <v>1837</v>
      </c>
      <c r="D1215" t="s">
        <v>273</v>
      </c>
      <c r="E1215" t="s">
        <v>274</v>
      </c>
      <c r="F1215">
        <v>9695</v>
      </c>
      <c r="G1215" t="s">
        <v>281</v>
      </c>
      <c r="H1215" t="s">
        <v>282</v>
      </c>
      <c r="I1215">
        <v>427</v>
      </c>
      <c r="J1215" t="s">
        <v>397</v>
      </c>
      <c r="K1215" t="s">
        <v>398</v>
      </c>
      <c r="L1215">
        <v>30193</v>
      </c>
      <c r="M1215" t="s">
        <v>359</v>
      </c>
      <c r="N1215" t="s">
        <v>360</v>
      </c>
      <c r="O1215">
        <v>30193</v>
      </c>
      <c r="P1215" t="s">
        <v>359</v>
      </c>
      <c r="Q1215" t="s">
        <v>360</v>
      </c>
      <c r="R1215" t="s">
        <v>339</v>
      </c>
      <c r="S1215" s="46">
        <v>976.44</v>
      </c>
      <c r="U1215" s="46">
        <v>25</v>
      </c>
      <c r="IF1215">
        <v>30193</v>
      </c>
      <c r="IG1215" t="s">
        <v>359</v>
      </c>
      <c r="IH1215" t="s">
        <v>285</v>
      </c>
      <c r="IK1215">
        <v>-2</v>
      </c>
      <c r="IL1215" t="s">
        <v>279</v>
      </c>
      <c r="IM1215" t="s">
        <v>280</v>
      </c>
      <c r="IN1215" t="s">
        <v>661</v>
      </c>
      <c r="IP1215" t="s">
        <v>698</v>
      </c>
    </row>
    <row r="1216" spans="1:250" x14ac:dyDescent="0.25">
      <c r="A1216">
        <v>45023</v>
      </c>
      <c r="B1216">
        <v>-890804480</v>
      </c>
      <c r="C1216">
        <v>1837</v>
      </c>
      <c r="D1216" t="s">
        <v>273</v>
      </c>
      <c r="E1216" t="s">
        <v>274</v>
      </c>
      <c r="F1216">
        <v>9695</v>
      </c>
      <c r="G1216" t="s">
        <v>281</v>
      </c>
      <c r="H1216" t="s">
        <v>282</v>
      </c>
      <c r="I1216">
        <v>424</v>
      </c>
      <c r="J1216" t="s">
        <v>399</v>
      </c>
      <c r="K1216" t="s">
        <v>400</v>
      </c>
      <c r="L1216">
        <v>30193</v>
      </c>
      <c r="M1216" t="s">
        <v>359</v>
      </c>
      <c r="N1216" t="s">
        <v>360</v>
      </c>
      <c r="O1216">
        <v>30193</v>
      </c>
      <c r="P1216" t="s">
        <v>359</v>
      </c>
      <c r="Q1216" t="s">
        <v>360</v>
      </c>
      <c r="R1216" t="s">
        <v>339</v>
      </c>
      <c r="S1216" s="46">
        <v>359.91</v>
      </c>
      <c r="U1216" s="46">
        <v>25</v>
      </c>
      <c r="IF1216">
        <v>30193</v>
      </c>
      <c r="IG1216" t="s">
        <v>359</v>
      </c>
      <c r="IH1216" t="s">
        <v>285</v>
      </c>
      <c r="IK1216">
        <v>-2</v>
      </c>
      <c r="IL1216" t="s">
        <v>279</v>
      </c>
      <c r="IM1216" t="s">
        <v>280</v>
      </c>
      <c r="IN1216" t="s">
        <v>661</v>
      </c>
      <c r="IP1216" t="s">
        <v>698</v>
      </c>
    </row>
    <row r="1217" spans="1:250" x14ac:dyDescent="0.25">
      <c r="A1217">
        <v>45024</v>
      </c>
      <c r="B1217">
        <v>-890804480</v>
      </c>
      <c r="C1217">
        <v>1837</v>
      </c>
      <c r="D1217" t="s">
        <v>273</v>
      </c>
      <c r="E1217" t="s">
        <v>274</v>
      </c>
      <c r="F1217">
        <v>9695</v>
      </c>
      <c r="G1217" t="s">
        <v>281</v>
      </c>
      <c r="H1217" t="s">
        <v>282</v>
      </c>
      <c r="I1217">
        <v>422</v>
      </c>
      <c r="J1217" t="s">
        <v>401</v>
      </c>
      <c r="K1217" t="s">
        <v>402</v>
      </c>
      <c r="L1217">
        <v>30193</v>
      </c>
      <c r="M1217" t="s">
        <v>359</v>
      </c>
      <c r="N1217" t="s">
        <v>360</v>
      </c>
      <c r="O1217">
        <v>30193</v>
      </c>
      <c r="P1217" t="s">
        <v>359</v>
      </c>
      <c r="Q1217" t="s">
        <v>360</v>
      </c>
      <c r="R1217" t="s">
        <v>339</v>
      </c>
      <c r="S1217" s="46">
        <v>741.48</v>
      </c>
      <c r="U1217" s="46">
        <v>25</v>
      </c>
      <c r="IF1217">
        <v>30193</v>
      </c>
      <c r="IG1217" t="s">
        <v>359</v>
      </c>
      <c r="IH1217" t="s">
        <v>285</v>
      </c>
      <c r="IK1217">
        <v>-2</v>
      </c>
      <c r="IL1217" t="s">
        <v>279</v>
      </c>
      <c r="IM1217" t="s">
        <v>280</v>
      </c>
      <c r="IN1217" t="s">
        <v>661</v>
      </c>
      <c r="IP1217" t="s">
        <v>698</v>
      </c>
    </row>
    <row r="1218" spans="1:250" x14ac:dyDescent="0.25">
      <c r="A1218">
        <v>45025</v>
      </c>
      <c r="B1218">
        <v>-890804480</v>
      </c>
      <c r="C1218">
        <v>1837</v>
      </c>
      <c r="D1218" t="s">
        <v>273</v>
      </c>
      <c r="E1218" t="s">
        <v>274</v>
      </c>
      <c r="F1218">
        <v>9695</v>
      </c>
      <c r="G1218" t="s">
        <v>281</v>
      </c>
      <c r="H1218" t="s">
        <v>282</v>
      </c>
      <c r="I1218">
        <v>420</v>
      </c>
      <c r="J1218" t="s">
        <v>403</v>
      </c>
      <c r="K1218" t="s">
        <v>404</v>
      </c>
      <c r="L1218">
        <v>30193</v>
      </c>
      <c r="M1218" t="s">
        <v>359</v>
      </c>
      <c r="N1218" t="s">
        <v>360</v>
      </c>
      <c r="O1218">
        <v>30193</v>
      </c>
      <c r="P1218" t="s">
        <v>359</v>
      </c>
      <c r="Q1218" t="s">
        <v>360</v>
      </c>
      <c r="R1218" t="s">
        <v>339</v>
      </c>
      <c r="S1218" s="46">
        <v>352.41</v>
      </c>
      <c r="U1218" s="46">
        <v>25</v>
      </c>
      <c r="IF1218">
        <v>30193</v>
      </c>
      <c r="IG1218" t="s">
        <v>359</v>
      </c>
      <c r="IH1218" t="s">
        <v>285</v>
      </c>
      <c r="IK1218">
        <v>-2</v>
      </c>
      <c r="IL1218" t="s">
        <v>279</v>
      </c>
      <c r="IM1218" t="s">
        <v>280</v>
      </c>
      <c r="IN1218" t="s">
        <v>661</v>
      </c>
      <c r="IP1218" t="s">
        <v>698</v>
      </c>
    </row>
    <row r="1219" spans="1:250" x14ac:dyDescent="0.25">
      <c r="A1219">
        <v>45026</v>
      </c>
      <c r="B1219">
        <v>-890804480</v>
      </c>
      <c r="C1219">
        <v>1837</v>
      </c>
      <c r="D1219" t="s">
        <v>273</v>
      </c>
      <c r="E1219" t="s">
        <v>274</v>
      </c>
      <c r="F1219">
        <v>9695</v>
      </c>
      <c r="G1219" t="s">
        <v>281</v>
      </c>
      <c r="H1219" t="s">
        <v>282</v>
      </c>
      <c r="I1219">
        <v>437</v>
      </c>
      <c r="J1219" t="s">
        <v>658</v>
      </c>
      <c r="K1219" t="s">
        <v>659</v>
      </c>
      <c r="L1219">
        <v>30193</v>
      </c>
      <c r="M1219" t="s">
        <v>359</v>
      </c>
      <c r="N1219" t="s">
        <v>360</v>
      </c>
      <c r="O1219">
        <v>30193</v>
      </c>
      <c r="P1219" t="s">
        <v>359</v>
      </c>
      <c r="Q1219" t="s">
        <v>360</v>
      </c>
      <c r="R1219" t="s">
        <v>339</v>
      </c>
      <c r="S1219" s="46">
        <v>399.87</v>
      </c>
      <c r="U1219" s="46">
        <v>25</v>
      </c>
      <c r="IF1219">
        <v>30193</v>
      </c>
      <c r="IG1219" t="s">
        <v>359</v>
      </c>
      <c r="IH1219" t="s">
        <v>285</v>
      </c>
      <c r="IK1219">
        <v>-2</v>
      </c>
      <c r="IL1219" t="s">
        <v>279</v>
      </c>
      <c r="IM1219" t="s">
        <v>280</v>
      </c>
      <c r="IN1219" t="s">
        <v>661</v>
      </c>
      <c r="IP1219" t="s">
        <v>698</v>
      </c>
    </row>
    <row r="1220" spans="1:250" x14ac:dyDescent="0.25">
      <c r="A1220">
        <v>45027</v>
      </c>
      <c r="B1220">
        <v>-890804480</v>
      </c>
      <c r="C1220">
        <v>1837</v>
      </c>
      <c r="D1220" t="s">
        <v>273</v>
      </c>
      <c r="E1220" t="s">
        <v>274</v>
      </c>
      <c r="F1220">
        <v>1848</v>
      </c>
      <c r="G1220" t="s">
        <v>286</v>
      </c>
      <c r="H1220" t="s">
        <v>274</v>
      </c>
      <c r="I1220">
        <v>437</v>
      </c>
      <c r="J1220" t="s">
        <v>658</v>
      </c>
      <c r="K1220" t="s">
        <v>659</v>
      </c>
      <c r="L1220">
        <v>30193</v>
      </c>
      <c r="M1220" t="s">
        <v>359</v>
      </c>
      <c r="N1220" t="s">
        <v>360</v>
      </c>
      <c r="O1220">
        <v>30193</v>
      </c>
      <c r="P1220" t="s">
        <v>359</v>
      </c>
      <c r="Q1220" t="s">
        <v>360</v>
      </c>
      <c r="R1220" t="s">
        <v>339</v>
      </c>
      <c r="S1220" s="46">
        <v>-89.48</v>
      </c>
      <c r="U1220" s="46">
        <v>25</v>
      </c>
      <c r="IF1220">
        <v>30193</v>
      </c>
      <c r="IG1220" t="s">
        <v>359</v>
      </c>
      <c r="IH1220" t="s">
        <v>288</v>
      </c>
      <c r="IK1220">
        <v>-2</v>
      </c>
      <c r="IL1220" t="s">
        <v>279</v>
      </c>
      <c r="IM1220" t="s">
        <v>280</v>
      </c>
      <c r="IN1220" t="s">
        <v>654</v>
      </c>
      <c r="IP1220" t="s">
        <v>697</v>
      </c>
    </row>
    <row r="1221" spans="1:250" x14ac:dyDescent="0.25">
      <c r="A1221">
        <v>45028</v>
      </c>
      <c r="B1221">
        <v>-890804480</v>
      </c>
      <c r="C1221">
        <v>1837</v>
      </c>
      <c r="D1221" t="s">
        <v>273</v>
      </c>
      <c r="E1221" t="s">
        <v>274</v>
      </c>
      <c r="F1221">
        <v>1848</v>
      </c>
      <c r="G1221" t="s">
        <v>286</v>
      </c>
      <c r="H1221" t="s">
        <v>274</v>
      </c>
      <c r="I1221">
        <v>436</v>
      </c>
      <c r="J1221" t="s">
        <v>656</v>
      </c>
      <c r="K1221" t="s">
        <v>657</v>
      </c>
      <c r="L1221">
        <v>30193</v>
      </c>
      <c r="M1221" t="s">
        <v>359</v>
      </c>
      <c r="N1221" t="s">
        <v>360</v>
      </c>
      <c r="O1221">
        <v>30193</v>
      </c>
      <c r="P1221" t="s">
        <v>359</v>
      </c>
      <c r="Q1221" t="s">
        <v>360</v>
      </c>
      <c r="R1221" t="s">
        <v>339</v>
      </c>
      <c r="S1221" s="46">
        <v>555.63</v>
      </c>
      <c r="U1221" s="46">
        <v>25</v>
      </c>
      <c r="IF1221">
        <v>30193</v>
      </c>
      <c r="IG1221" t="s">
        <v>359</v>
      </c>
      <c r="IH1221" t="s">
        <v>288</v>
      </c>
      <c r="IK1221">
        <v>-2</v>
      </c>
      <c r="IL1221" t="s">
        <v>279</v>
      </c>
      <c r="IM1221" t="s">
        <v>280</v>
      </c>
      <c r="IN1221" t="s">
        <v>654</v>
      </c>
      <c r="IP1221" t="s">
        <v>697</v>
      </c>
    </row>
    <row r="1222" spans="1:250" x14ac:dyDescent="0.25">
      <c r="A1222">
        <v>45029</v>
      </c>
      <c r="B1222">
        <v>-890804480</v>
      </c>
      <c r="C1222">
        <v>1837</v>
      </c>
      <c r="D1222" t="s">
        <v>273</v>
      </c>
      <c r="E1222" t="s">
        <v>274</v>
      </c>
      <c r="F1222">
        <v>1848</v>
      </c>
      <c r="G1222" t="s">
        <v>286</v>
      </c>
      <c r="H1222" t="s">
        <v>274</v>
      </c>
      <c r="I1222">
        <v>435</v>
      </c>
      <c r="J1222" t="s">
        <v>491</v>
      </c>
      <c r="K1222" t="s">
        <v>492</v>
      </c>
      <c r="L1222">
        <v>30193</v>
      </c>
      <c r="M1222" t="s">
        <v>359</v>
      </c>
      <c r="N1222" t="s">
        <v>360</v>
      </c>
      <c r="O1222">
        <v>30193</v>
      </c>
      <c r="P1222" t="s">
        <v>359</v>
      </c>
      <c r="Q1222" t="s">
        <v>360</v>
      </c>
      <c r="R1222" t="s">
        <v>339</v>
      </c>
      <c r="S1222" s="46">
        <v>943.83</v>
      </c>
      <c r="U1222" s="46">
        <v>25</v>
      </c>
      <c r="IF1222">
        <v>30193</v>
      </c>
      <c r="IG1222" t="s">
        <v>359</v>
      </c>
      <c r="IH1222" t="s">
        <v>288</v>
      </c>
      <c r="IK1222">
        <v>-2</v>
      </c>
      <c r="IL1222" t="s">
        <v>279</v>
      </c>
      <c r="IM1222" t="s">
        <v>280</v>
      </c>
      <c r="IN1222" t="s">
        <v>654</v>
      </c>
      <c r="IP1222" t="s">
        <v>697</v>
      </c>
    </row>
    <row r="1223" spans="1:250" x14ac:dyDescent="0.25">
      <c r="A1223">
        <v>45030</v>
      </c>
      <c r="B1223">
        <v>-890804480</v>
      </c>
      <c r="C1223">
        <v>1837</v>
      </c>
      <c r="D1223" t="s">
        <v>273</v>
      </c>
      <c r="E1223" t="s">
        <v>274</v>
      </c>
      <c r="F1223">
        <v>1848</v>
      </c>
      <c r="G1223" t="s">
        <v>286</v>
      </c>
      <c r="H1223" t="s">
        <v>274</v>
      </c>
      <c r="I1223">
        <v>431</v>
      </c>
      <c r="J1223" t="s">
        <v>493</v>
      </c>
      <c r="K1223" t="s">
        <v>494</v>
      </c>
      <c r="L1223">
        <v>30193</v>
      </c>
      <c r="M1223" t="s">
        <v>359</v>
      </c>
      <c r="N1223" t="s">
        <v>360</v>
      </c>
      <c r="O1223">
        <v>30193</v>
      </c>
      <c r="P1223" t="s">
        <v>359</v>
      </c>
      <c r="Q1223" t="s">
        <v>360</v>
      </c>
      <c r="R1223" t="s">
        <v>339</v>
      </c>
      <c r="S1223" s="46">
        <v>121.18</v>
      </c>
      <c r="U1223" s="46">
        <v>25</v>
      </c>
      <c r="IF1223">
        <v>30193</v>
      </c>
      <c r="IG1223" t="s">
        <v>359</v>
      </c>
      <c r="IH1223" t="s">
        <v>288</v>
      </c>
      <c r="IK1223">
        <v>-2</v>
      </c>
      <c r="IL1223" t="s">
        <v>279</v>
      </c>
      <c r="IM1223" t="s">
        <v>280</v>
      </c>
      <c r="IN1223" t="s">
        <v>654</v>
      </c>
      <c r="IP1223" t="s">
        <v>697</v>
      </c>
    </row>
    <row r="1224" spans="1:250" x14ac:dyDescent="0.25">
      <c r="A1224">
        <v>45031</v>
      </c>
      <c r="B1224">
        <v>-890804480</v>
      </c>
      <c r="C1224">
        <v>1837</v>
      </c>
      <c r="D1224" t="s">
        <v>273</v>
      </c>
      <c r="E1224" t="s">
        <v>274</v>
      </c>
      <c r="F1224">
        <v>1848</v>
      </c>
      <c r="G1224" t="s">
        <v>286</v>
      </c>
      <c r="H1224" t="s">
        <v>274</v>
      </c>
      <c r="I1224">
        <v>429</v>
      </c>
      <c r="J1224" t="s">
        <v>395</v>
      </c>
      <c r="K1224" t="s">
        <v>396</v>
      </c>
      <c r="L1224">
        <v>30193</v>
      </c>
      <c r="M1224" t="s">
        <v>359</v>
      </c>
      <c r="N1224" t="s">
        <v>360</v>
      </c>
      <c r="O1224">
        <v>30193</v>
      </c>
      <c r="P1224" t="s">
        <v>359</v>
      </c>
      <c r="Q1224" t="s">
        <v>360</v>
      </c>
      <c r="R1224" t="s">
        <v>339</v>
      </c>
      <c r="S1224" s="46">
        <v>929.21</v>
      </c>
      <c r="U1224" s="46">
        <v>25</v>
      </c>
      <c r="IF1224">
        <v>30193</v>
      </c>
      <c r="IG1224" t="s">
        <v>359</v>
      </c>
      <c r="IH1224" t="s">
        <v>288</v>
      </c>
      <c r="IK1224">
        <v>-2</v>
      </c>
      <c r="IL1224" t="s">
        <v>279</v>
      </c>
      <c r="IM1224" t="s">
        <v>280</v>
      </c>
      <c r="IN1224" t="s">
        <v>654</v>
      </c>
      <c r="IP1224" t="s">
        <v>697</v>
      </c>
    </row>
    <row r="1225" spans="1:250" x14ac:dyDescent="0.25">
      <c r="A1225">
        <v>45032</v>
      </c>
      <c r="B1225">
        <v>-890804480</v>
      </c>
      <c r="C1225">
        <v>1837</v>
      </c>
      <c r="D1225" t="s">
        <v>273</v>
      </c>
      <c r="E1225" t="s">
        <v>274</v>
      </c>
      <c r="F1225">
        <v>9695</v>
      </c>
      <c r="G1225" t="s">
        <v>281</v>
      </c>
      <c r="H1225" t="s">
        <v>282</v>
      </c>
      <c r="I1225">
        <v>431</v>
      </c>
      <c r="J1225" t="s">
        <v>493</v>
      </c>
      <c r="K1225" t="s">
        <v>494</v>
      </c>
      <c r="L1225">
        <v>30193</v>
      </c>
      <c r="M1225" t="s">
        <v>359</v>
      </c>
      <c r="N1225" t="s">
        <v>360</v>
      </c>
      <c r="O1225">
        <v>30193</v>
      </c>
      <c r="P1225" t="s">
        <v>359</v>
      </c>
      <c r="Q1225" t="s">
        <v>360</v>
      </c>
      <c r="R1225" t="s">
        <v>339</v>
      </c>
      <c r="S1225" s="46">
        <v>181.0154</v>
      </c>
      <c r="U1225" s="46">
        <v>25</v>
      </c>
      <c r="IF1225">
        <v>30193</v>
      </c>
      <c r="IG1225" t="s">
        <v>359</v>
      </c>
      <c r="IH1225" t="s">
        <v>285</v>
      </c>
      <c r="IK1225">
        <v>-2</v>
      </c>
      <c r="IL1225" t="s">
        <v>279</v>
      </c>
      <c r="IM1225" t="s">
        <v>280</v>
      </c>
      <c r="IN1225" t="s">
        <v>661</v>
      </c>
      <c r="IP1225" t="s">
        <v>698</v>
      </c>
    </row>
    <row r="1226" spans="1:250" x14ac:dyDescent="0.25">
      <c r="A1226">
        <v>45033</v>
      </c>
      <c r="B1226">
        <v>-890804480</v>
      </c>
      <c r="C1226">
        <v>1837</v>
      </c>
      <c r="D1226" t="s">
        <v>273</v>
      </c>
      <c r="E1226" t="s">
        <v>274</v>
      </c>
      <c r="F1226">
        <v>13794</v>
      </c>
      <c r="G1226" t="s">
        <v>275</v>
      </c>
      <c r="H1226" t="s">
        <v>276</v>
      </c>
      <c r="I1226">
        <v>422</v>
      </c>
      <c r="J1226" t="s">
        <v>401</v>
      </c>
      <c r="K1226" t="s">
        <v>402</v>
      </c>
      <c r="L1226">
        <v>31601</v>
      </c>
      <c r="M1226" t="s">
        <v>361</v>
      </c>
      <c r="N1226" t="s">
        <v>362</v>
      </c>
      <c r="O1226">
        <v>31601</v>
      </c>
      <c r="P1226" t="s">
        <v>361</v>
      </c>
      <c r="Q1226" t="s">
        <v>362</v>
      </c>
      <c r="R1226" t="s">
        <v>339</v>
      </c>
      <c r="S1226" s="46">
        <v>833.48</v>
      </c>
      <c r="U1226" s="46">
        <v>25</v>
      </c>
      <c r="IF1226">
        <v>31601</v>
      </c>
      <c r="IG1226" t="s">
        <v>361</v>
      </c>
      <c r="IH1226" t="s">
        <v>319</v>
      </c>
      <c r="IK1226">
        <v>-2</v>
      </c>
      <c r="IL1226" t="s">
        <v>279</v>
      </c>
      <c r="IM1226" t="s">
        <v>280</v>
      </c>
      <c r="IN1226" t="s">
        <v>663</v>
      </c>
      <c r="IP1226" t="s">
        <v>699</v>
      </c>
    </row>
    <row r="1227" spans="1:250" x14ac:dyDescent="0.25">
      <c r="A1227">
        <v>45034</v>
      </c>
      <c r="B1227">
        <v>-890804480</v>
      </c>
      <c r="C1227">
        <v>1837</v>
      </c>
      <c r="D1227" t="s">
        <v>273</v>
      </c>
      <c r="E1227" t="s">
        <v>274</v>
      </c>
      <c r="F1227">
        <v>13794</v>
      </c>
      <c r="G1227" t="s">
        <v>275</v>
      </c>
      <c r="H1227" t="s">
        <v>276</v>
      </c>
      <c r="I1227">
        <v>420</v>
      </c>
      <c r="J1227" t="s">
        <v>403</v>
      </c>
      <c r="K1227" t="s">
        <v>404</v>
      </c>
      <c r="L1227">
        <v>31601</v>
      </c>
      <c r="M1227" t="s">
        <v>361</v>
      </c>
      <c r="N1227" t="s">
        <v>362</v>
      </c>
      <c r="O1227">
        <v>31601</v>
      </c>
      <c r="P1227" t="s">
        <v>361</v>
      </c>
      <c r="Q1227" t="s">
        <v>362</v>
      </c>
      <c r="R1227" t="s">
        <v>339</v>
      </c>
      <c r="S1227" s="46">
        <v>1200.6400000000001</v>
      </c>
      <c r="U1227" s="46">
        <v>25</v>
      </c>
      <c r="IF1227">
        <v>31601</v>
      </c>
      <c r="IG1227" t="s">
        <v>361</v>
      </c>
      <c r="IH1227" t="s">
        <v>319</v>
      </c>
      <c r="IK1227">
        <v>-2</v>
      </c>
      <c r="IL1227" t="s">
        <v>279</v>
      </c>
      <c r="IM1227" t="s">
        <v>280</v>
      </c>
      <c r="IN1227" t="s">
        <v>663</v>
      </c>
      <c r="IP1227" t="s">
        <v>699</v>
      </c>
    </row>
    <row r="1228" spans="1:250" x14ac:dyDescent="0.25">
      <c r="A1228">
        <v>45035</v>
      </c>
      <c r="B1228">
        <v>-890804480</v>
      </c>
      <c r="C1228">
        <v>1837</v>
      </c>
      <c r="D1228" t="s">
        <v>273</v>
      </c>
      <c r="E1228" t="s">
        <v>274</v>
      </c>
      <c r="F1228">
        <v>13794</v>
      </c>
      <c r="G1228" t="s">
        <v>275</v>
      </c>
      <c r="H1228" t="s">
        <v>276</v>
      </c>
      <c r="I1228">
        <v>411</v>
      </c>
      <c r="J1228" t="s">
        <v>393</v>
      </c>
      <c r="K1228" t="s">
        <v>394</v>
      </c>
      <c r="L1228">
        <v>31601</v>
      </c>
      <c r="M1228" t="s">
        <v>361</v>
      </c>
      <c r="N1228" t="s">
        <v>362</v>
      </c>
      <c r="O1228">
        <v>31601</v>
      </c>
      <c r="P1228" t="s">
        <v>361</v>
      </c>
      <c r="Q1228" t="s">
        <v>362</v>
      </c>
      <c r="R1228" t="s">
        <v>339</v>
      </c>
      <c r="S1228" s="46">
        <v>-732.16</v>
      </c>
      <c r="U1228" s="46">
        <v>25</v>
      </c>
      <c r="IF1228">
        <v>31601</v>
      </c>
      <c r="IG1228" t="s">
        <v>361</v>
      </c>
      <c r="IH1228" t="s">
        <v>319</v>
      </c>
      <c r="IK1228">
        <v>-2</v>
      </c>
      <c r="IL1228" t="s">
        <v>279</v>
      </c>
      <c r="IM1228" t="s">
        <v>280</v>
      </c>
      <c r="IN1228" t="s">
        <v>663</v>
      </c>
      <c r="IP1228" t="s">
        <v>699</v>
      </c>
    </row>
    <row r="1229" spans="1:250" x14ac:dyDescent="0.25">
      <c r="A1229">
        <v>45036</v>
      </c>
      <c r="B1229">
        <v>-890804480</v>
      </c>
      <c r="C1229">
        <v>1837</v>
      </c>
      <c r="D1229" t="s">
        <v>273</v>
      </c>
      <c r="E1229" t="s">
        <v>274</v>
      </c>
      <c r="F1229">
        <v>13794</v>
      </c>
      <c r="G1229" t="s">
        <v>275</v>
      </c>
      <c r="H1229" t="s">
        <v>276</v>
      </c>
      <c r="I1229">
        <v>436</v>
      </c>
      <c r="J1229" t="s">
        <v>656</v>
      </c>
      <c r="K1229" t="s">
        <v>657</v>
      </c>
      <c r="L1229">
        <v>31601</v>
      </c>
      <c r="M1229" t="s">
        <v>361</v>
      </c>
      <c r="N1229" t="s">
        <v>362</v>
      </c>
      <c r="O1229">
        <v>31601</v>
      </c>
      <c r="P1229" t="s">
        <v>361</v>
      </c>
      <c r="Q1229" t="s">
        <v>362</v>
      </c>
      <c r="R1229" t="s">
        <v>339</v>
      </c>
      <c r="S1229" s="46">
        <v>-351.83</v>
      </c>
      <c r="U1229" s="46">
        <v>25</v>
      </c>
      <c r="IF1229">
        <v>31601</v>
      </c>
      <c r="IG1229" t="s">
        <v>361</v>
      </c>
      <c r="IH1229" t="s">
        <v>319</v>
      </c>
      <c r="IK1229">
        <v>-2</v>
      </c>
      <c r="IL1229" t="s">
        <v>279</v>
      </c>
      <c r="IM1229" t="s">
        <v>280</v>
      </c>
      <c r="IN1229" t="s">
        <v>663</v>
      </c>
      <c r="IP1229" t="s">
        <v>699</v>
      </c>
    </row>
    <row r="1230" spans="1:250" x14ac:dyDescent="0.25">
      <c r="A1230">
        <v>45037</v>
      </c>
      <c r="B1230">
        <v>-890804480</v>
      </c>
      <c r="C1230">
        <v>1837</v>
      </c>
      <c r="D1230" t="s">
        <v>273</v>
      </c>
      <c r="E1230" t="s">
        <v>274</v>
      </c>
      <c r="F1230">
        <v>13794</v>
      </c>
      <c r="G1230" t="s">
        <v>275</v>
      </c>
      <c r="H1230" t="s">
        <v>276</v>
      </c>
      <c r="I1230">
        <v>435</v>
      </c>
      <c r="J1230" t="s">
        <v>491</v>
      </c>
      <c r="K1230" t="s">
        <v>492</v>
      </c>
      <c r="L1230">
        <v>31601</v>
      </c>
      <c r="M1230" t="s">
        <v>361</v>
      </c>
      <c r="N1230" t="s">
        <v>362</v>
      </c>
      <c r="O1230">
        <v>31601</v>
      </c>
      <c r="P1230" t="s">
        <v>361</v>
      </c>
      <c r="Q1230" t="s">
        <v>362</v>
      </c>
      <c r="R1230" t="s">
        <v>339</v>
      </c>
      <c r="S1230" s="46">
        <v>196.26</v>
      </c>
      <c r="U1230" s="46">
        <v>25</v>
      </c>
      <c r="IF1230">
        <v>31601</v>
      </c>
      <c r="IG1230" t="s">
        <v>361</v>
      </c>
      <c r="IH1230" t="s">
        <v>319</v>
      </c>
      <c r="IK1230">
        <v>-2</v>
      </c>
      <c r="IL1230" t="s">
        <v>279</v>
      </c>
      <c r="IM1230" t="s">
        <v>280</v>
      </c>
      <c r="IN1230" t="s">
        <v>663</v>
      </c>
      <c r="IP1230" t="s">
        <v>699</v>
      </c>
    </row>
    <row r="1231" spans="1:250" x14ac:dyDescent="0.25">
      <c r="A1231">
        <v>45038</v>
      </c>
      <c r="B1231">
        <v>-890804480</v>
      </c>
      <c r="C1231">
        <v>1837</v>
      </c>
      <c r="D1231" t="s">
        <v>273</v>
      </c>
      <c r="E1231" t="s">
        <v>274</v>
      </c>
      <c r="F1231">
        <v>13794</v>
      </c>
      <c r="G1231" t="s">
        <v>275</v>
      </c>
      <c r="H1231" t="s">
        <v>276</v>
      </c>
      <c r="I1231">
        <v>431</v>
      </c>
      <c r="J1231" t="s">
        <v>493</v>
      </c>
      <c r="K1231" t="s">
        <v>494</v>
      </c>
      <c r="L1231">
        <v>31601</v>
      </c>
      <c r="M1231" t="s">
        <v>361</v>
      </c>
      <c r="N1231" t="s">
        <v>362</v>
      </c>
      <c r="O1231">
        <v>31601</v>
      </c>
      <c r="P1231" t="s">
        <v>361</v>
      </c>
      <c r="Q1231" t="s">
        <v>362</v>
      </c>
      <c r="R1231" t="s">
        <v>339</v>
      </c>
      <c r="S1231" s="46">
        <v>275.66000000000003</v>
      </c>
      <c r="U1231" s="46">
        <v>25</v>
      </c>
      <c r="IF1231">
        <v>31601</v>
      </c>
      <c r="IG1231" t="s">
        <v>361</v>
      </c>
      <c r="IH1231" t="s">
        <v>319</v>
      </c>
      <c r="IK1231">
        <v>-2</v>
      </c>
      <c r="IL1231" t="s">
        <v>279</v>
      </c>
      <c r="IM1231" t="s">
        <v>280</v>
      </c>
      <c r="IN1231" t="s">
        <v>663</v>
      </c>
      <c r="IP1231" t="s">
        <v>699</v>
      </c>
    </row>
    <row r="1232" spans="1:250" x14ac:dyDescent="0.25">
      <c r="A1232">
        <v>45039</v>
      </c>
      <c r="B1232">
        <v>-890804480</v>
      </c>
      <c r="C1232">
        <v>1837</v>
      </c>
      <c r="D1232" t="s">
        <v>273</v>
      </c>
      <c r="E1232" t="s">
        <v>274</v>
      </c>
      <c r="F1232">
        <v>13794</v>
      </c>
      <c r="G1232" t="s">
        <v>275</v>
      </c>
      <c r="H1232" t="s">
        <v>276</v>
      </c>
      <c r="I1232">
        <v>429</v>
      </c>
      <c r="J1232" t="s">
        <v>395</v>
      </c>
      <c r="K1232" t="s">
        <v>396</v>
      </c>
      <c r="L1232">
        <v>31601</v>
      </c>
      <c r="M1232" t="s">
        <v>361</v>
      </c>
      <c r="N1232" t="s">
        <v>362</v>
      </c>
      <c r="O1232">
        <v>31601</v>
      </c>
      <c r="P1232" t="s">
        <v>361</v>
      </c>
      <c r="Q1232" t="s">
        <v>362</v>
      </c>
      <c r="R1232" t="s">
        <v>339</v>
      </c>
      <c r="S1232" s="46">
        <v>1987.78</v>
      </c>
      <c r="U1232" s="46">
        <v>25</v>
      </c>
      <c r="IF1232">
        <v>31601</v>
      </c>
      <c r="IG1232" t="s">
        <v>361</v>
      </c>
      <c r="IH1232" t="s">
        <v>319</v>
      </c>
      <c r="IK1232">
        <v>-2</v>
      </c>
      <c r="IL1232" t="s">
        <v>279</v>
      </c>
      <c r="IM1232" t="s">
        <v>280</v>
      </c>
      <c r="IN1232" t="s">
        <v>663</v>
      </c>
      <c r="IP1232" t="s">
        <v>699</v>
      </c>
    </row>
    <row r="1233" spans="1:250" x14ac:dyDescent="0.25">
      <c r="A1233">
        <v>45040</v>
      </c>
      <c r="B1233">
        <v>-890804480</v>
      </c>
      <c r="C1233">
        <v>1837</v>
      </c>
      <c r="D1233" t="s">
        <v>273</v>
      </c>
      <c r="E1233" t="s">
        <v>274</v>
      </c>
      <c r="F1233">
        <v>13794</v>
      </c>
      <c r="G1233" t="s">
        <v>275</v>
      </c>
      <c r="H1233" t="s">
        <v>276</v>
      </c>
      <c r="I1233">
        <v>427</v>
      </c>
      <c r="J1233" t="s">
        <v>397</v>
      </c>
      <c r="K1233" t="s">
        <v>398</v>
      </c>
      <c r="L1233">
        <v>31601</v>
      </c>
      <c r="M1233" t="s">
        <v>361</v>
      </c>
      <c r="N1233" t="s">
        <v>362</v>
      </c>
      <c r="O1233">
        <v>31601</v>
      </c>
      <c r="P1233" t="s">
        <v>361</v>
      </c>
      <c r="Q1233" t="s">
        <v>362</v>
      </c>
      <c r="R1233" t="s">
        <v>339</v>
      </c>
      <c r="S1233" s="46">
        <v>790.17</v>
      </c>
      <c r="U1233" s="46">
        <v>25</v>
      </c>
      <c r="IF1233">
        <v>31601</v>
      </c>
      <c r="IG1233" t="s">
        <v>361</v>
      </c>
      <c r="IH1233" t="s">
        <v>319</v>
      </c>
      <c r="IK1233">
        <v>-2</v>
      </c>
      <c r="IL1233" t="s">
        <v>279</v>
      </c>
      <c r="IM1233" t="s">
        <v>280</v>
      </c>
      <c r="IN1233" t="s">
        <v>663</v>
      </c>
      <c r="IP1233" t="s">
        <v>699</v>
      </c>
    </row>
    <row r="1234" spans="1:250" x14ac:dyDescent="0.25">
      <c r="A1234">
        <v>45041</v>
      </c>
      <c r="B1234">
        <v>-890804480</v>
      </c>
      <c r="C1234">
        <v>1837</v>
      </c>
      <c r="D1234" t="s">
        <v>273</v>
      </c>
      <c r="E1234" t="s">
        <v>274</v>
      </c>
      <c r="F1234">
        <v>13794</v>
      </c>
      <c r="G1234" t="s">
        <v>275</v>
      </c>
      <c r="H1234" t="s">
        <v>276</v>
      </c>
      <c r="I1234">
        <v>424</v>
      </c>
      <c r="J1234" t="s">
        <v>399</v>
      </c>
      <c r="K1234" t="s">
        <v>400</v>
      </c>
      <c r="L1234">
        <v>31601</v>
      </c>
      <c r="M1234" t="s">
        <v>361</v>
      </c>
      <c r="N1234" t="s">
        <v>362</v>
      </c>
      <c r="O1234">
        <v>31601</v>
      </c>
      <c r="P1234" t="s">
        <v>361</v>
      </c>
      <c r="Q1234" t="s">
        <v>362</v>
      </c>
      <c r="R1234" t="s">
        <v>339</v>
      </c>
      <c r="S1234" s="46">
        <v>2309.84</v>
      </c>
      <c r="U1234" s="46">
        <v>25</v>
      </c>
      <c r="IF1234">
        <v>31601</v>
      </c>
      <c r="IG1234" t="s">
        <v>361</v>
      </c>
      <c r="IH1234" t="s">
        <v>319</v>
      </c>
      <c r="IK1234">
        <v>-2</v>
      </c>
      <c r="IL1234" t="s">
        <v>279</v>
      </c>
      <c r="IM1234" t="s">
        <v>280</v>
      </c>
      <c r="IN1234" t="s">
        <v>663</v>
      </c>
      <c r="IP1234" t="s">
        <v>699</v>
      </c>
    </row>
    <row r="1235" spans="1:250" x14ac:dyDescent="0.25">
      <c r="A1235">
        <v>45042</v>
      </c>
      <c r="B1235">
        <v>-890804480</v>
      </c>
      <c r="C1235">
        <v>1837</v>
      </c>
      <c r="D1235" t="s">
        <v>273</v>
      </c>
      <c r="E1235" t="s">
        <v>274</v>
      </c>
      <c r="F1235">
        <v>13794</v>
      </c>
      <c r="G1235" t="s">
        <v>275</v>
      </c>
      <c r="H1235" t="s">
        <v>276</v>
      </c>
      <c r="I1235">
        <v>437</v>
      </c>
      <c r="J1235" t="s">
        <v>658</v>
      </c>
      <c r="K1235" t="s">
        <v>659</v>
      </c>
      <c r="L1235">
        <v>31601</v>
      </c>
      <c r="M1235" t="s">
        <v>361</v>
      </c>
      <c r="N1235" t="s">
        <v>362</v>
      </c>
      <c r="O1235">
        <v>31601</v>
      </c>
      <c r="P1235" t="s">
        <v>361</v>
      </c>
      <c r="Q1235" t="s">
        <v>362</v>
      </c>
      <c r="R1235" t="s">
        <v>339</v>
      </c>
      <c r="S1235" s="46">
        <v>-534.24</v>
      </c>
      <c r="U1235" s="46">
        <v>25</v>
      </c>
      <c r="IF1235">
        <v>31601</v>
      </c>
      <c r="IG1235" t="s">
        <v>361</v>
      </c>
      <c r="IH1235" t="s">
        <v>319</v>
      </c>
      <c r="IK1235">
        <v>-2</v>
      </c>
      <c r="IL1235" t="s">
        <v>279</v>
      </c>
      <c r="IM1235" t="s">
        <v>280</v>
      </c>
      <c r="IN1235" t="s">
        <v>663</v>
      </c>
      <c r="IP1235" t="s">
        <v>699</v>
      </c>
    </row>
    <row r="1236" spans="1:250" x14ac:dyDescent="0.25">
      <c r="A1236">
        <v>45043</v>
      </c>
      <c r="B1236">
        <v>-890804480</v>
      </c>
      <c r="C1236">
        <v>1837</v>
      </c>
      <c r="D1236" t="s">
        <v>273</v>
      </c>
      <c r="E1236" t="s">
        <v>274</v>
      </c>
      <c r="F1236">
        <v>31620</v>
      </c>
      <c r="G1236" t="s">
        <v>363</v>
      </c>
      <c r="H1236" t="s">
        <v>364</v>
      </c>
      <c r="I1236">
        <v>427</v>
      </c>
      <c r="J1236" t="s">
        <v>397</v>
      </c>
      <c r="K1236" t="s">
        <v>398</v>
      </c>
      <c r="L1236">
        <v>31663</v>
      </c>
      <c r="M1236" t="s">
        <v>365</v>
      </c>
      <c r="N1236" t="s">
        <v>366</v>
      </c>
      <c r="O1236">
        <v>31663</v>
      </c>
      <c r="P1236" t="s">
        <v>365</v>
      </c>
      <c r="Q1236" t="s">
        <v>366</v>
      </c>
      <c r="R1236" t="s">
        <v>339</v>
      </c>
      <c r="S1236" s="46">
        <v>0</v>
      </c>
      <c r="U1236" s="46">
        <v>25</v>
      </c>
      <c r="IF1236">
        <v>31663</v>
      </c>
      <c r="IG1236" t="s">
        <v>365</v>
      </c>
      <c r="IH1236" t="s">
        <v>367</v>
      </c>
      <c r="IK1236">
        <v>-2</v>
      </c>
      <c r="IL1236" t="s">
        <v>279</v>
      </c>
      <c r="IM1236" t="s">
        <v>280</v>
      </c>
      <c r="IN1236" t="s">
        <v>700</v>
      </c>
      <c r="IP1236" t="s">
        <v>701</v>
      </c>
    </row>
    <row r="1237" spans="1:250" x14ac:dyDescent="0.25">
      <c r="A1237">
        <v>45044</v>
      </c>
      <c r="B1237">
        <v>-890804480</v>
      </c>
      <c r="C1237">
        <v>1837</v>
      </c>
      <c r="D1237" t="s">
        <v>273</v>
      </c>
      <c r="E1237" t="s">
        <v>274</v>
      </c>
      <c r="F1237">
        <v>31620</v>
      </c>
      <c r="G1237" t="s">
        <v>363</v>
      </c>
      <c r="H1237" t="s">
        <v>364</v>
      </c>
      <c r="I1237">
        <v>424</v>
      </c>
      <c r="J1237" t="s">
        <v>399</v>
      </c>
      <c r="K1237" t="s">
        <v>400</v>
      </c>
      <c r="L1237">
        <v>31663</v>
      </c>
      <c r="M1237" t="s">
        <v>365</v>
      </c>
      <c r="N1237" t="s">
        <v>366</v>
      </c>
      <c r="O1237">
        <v>31663</v>
      </c>
      <c r="P1237" t="s">
        <v>365</v>
      </c>
      <c r="Q1237" t="s">
        <v>366</v>
      </c>
      <c r="R1237" t="s">
        <v>339</v>
      </c>
      <c r="S1237" s="46">
        <v>0</v>
      </c>
      <c r="U1237" s="46">
        <v>25</v>
      </c>
      <c r="IF1237">
        <v>31663</v>
      </c>
      <c r="IG1237" t="s">
        <v>365</v>
      </c>
      <c r="IH1237" t="s">
        <v>367</v>
      </c>
      <c r="IK1237">
        <v>-2</v>
      </c>
      <c r="IL1237" t="s">
        <v>279</v>
      </c>
      <c r="IM1237" t="s">
        <v>280</v>
      </c>
      <c r="IN1237" t="s">
        <v>700</v>
      </c>
      <c r="IP1237" t="s">
        <v>701</v>
      </c>
    </row>
    <row r="1238" spans="1:250" x14ac:dyDescent="0.25">
      <c r="A1238">
        <v>45045</v>
      </c>
      <c r="B1238">
        <v>-890804480</v>
      </c>
      <c r="C1238">
        <v>1837</v>
      </c>
      <c r="D1238" t="s">
        <v>273</v>
      </c>
      <c r="E1238" t="s">
        <v>274</v>
      </c>
      <c r="F1238">
        <v>31620</v>
      </c>
      <c r="G1238" t="s">
        <v>363</v>
      </c>
      <c r="H1238" t="s">
        <v>364</v>
      </c>
      <c r="I1238">
        <v>422</v>
      </c>
      <c r="J1238" t="s">
        <v>401</v>
      </c>
      <c r="K1238" t="s">
        <v>402</v>
      </c>
      <c r="L1238">
        <v>31663</v>
      </c>
      <c r="M1238" t="s">
        <v>365</v>
      </c>
      <c r="N1238" t="s">
        <v>366</v>
      </c>
      <c r="O1238">
        <v>31663</v>
      </c>
      <c r="P1238" t="s">
        <v>365</v>
      </c>
      <c r="Q1238" t="s">
        <v>366</v>
      </c>
      <c r="R1238" t="s">
        <v>339</v>
      </c>
      <c r="S1238" s="46">
        <v>0</v>
      </c>
      <c r="U1238" s="46">
        <v>25</v>
      </c>
      <c r="IF1238">
        <v>31663</v>
      </c>
      <c r="IG1238" t="s">
        <v>365</v>
      </c>
      <c r="IH1238" t="s">
        <v>367</v>
      </c>
      <c r="IK1238">
        <v>-2</v>
      </c>
      <c r="IL1238" t="s">
        <v>279</v>
      </c>
      <c r="IM1238" t="s">
        <v>280</v>
      </c>
      <c r="IN1238" t="s">
        <v>700</v>
      </c>
      <c r="IP1238" t="s">
        <v>701</v>
      </c>
    </row>
    <row r="1239" spans="1:250" x14ac:dyDescent="0.25">
      <c r="A1239">
        <v>45046</v>
      </c>
      <c r="B1239">
        <v>-890804480</v>
      </c>
      <c r="C1239">
        <v>1837</v>
      </c>
      <c r="D1239" t="s">
        <v>273</v>
      </c>
      <c r="E1239" t="s">
        <v>274</v>
      </c>
      <c r="F1239">
        <v>31620</v>
      </c>
      <c r="G1239" t="s">
        <v>363</v>
      </c>
      <c r="H1239" t="s">
        <v>364</v>
      </c>
      <c r="I1239">
        <v>420</v>
      </c>
      <c r="J1239" t="s">
        <v>403</v>
      </c>
      <c r="K1239" t="s">
        <v>404</v>
      </c>
      <c r="L1239">
        <v>31663</v>
      </c>
      <c r="M1239" t="s">
        <v>365</v>
      </c>
      <c r="N1239" t="s">
        <v>366</v>
      </c>
      <c r="O1239">
        <v>31663</v>
      </c>
      <c r="P1239" t="s">
        <v>365</v>
      </c>
      <c r="Q1239" t="s">
        <v>366</v>
      </c>
      <c r="R1239" t="s">
        <v>339</v>
      </c>
      <c r="S1239" s="46">
        <v>0</v>
      </c>
      <c r="U1239" s="46">
        <v>25</v>
      </c>
      <c r="IF1239">
        <v>31663</v>
      </c>
      <c r="IG1239" t="s">
        <v>365</v>
      </c>
      <c r="IH1239" t="s">
        <v>367</v>
      </c>
      <c r="IK1239">
        <v>-2</v>
      </c>
      <c r="IL1239" t="s">
        <v>279</v>
      </c>
      <c r="IM1239" t="s">
        <v>280</v>
      </c>
      <c r="IN1239" t="s">
        <v>700</v>
      </c>
      <c r="IP1239" t="s">
        <v>701</v>
      </c>
    </row>
    <row r="1240" spans="1:250" x14ac:dyDescent="0.25">
      <c r="A1240">
        <v>45047</v>
      </c>
      <c r="B1240">
        <v>-890804480</v>
      </c>
      <c r="C1240">
        <v>1837</v>
      </c>
      <c r="D1240" t="s">
        <v>273</v>
      </c>
      <c r="E1240" t="s">
        <v>274</v>
      </c>
      <c r="F1240">
        <v>31620</v>
      </c>
      <c r="G1240" t="s">
        <v>363</v>
      </c>
      <c r="H1240" t="s">
        <v>364</v>
      </c>
      <c r="I1240">
        <v>411</v>
      </c>
      <c r="J1240" t="s">
        <v>393</v>
      </c>
      <c r="K1240" t="s">
        <v>394</v>
      </c>
      <c r="L1240">
        <v>31663</v>
      </c>
      <c r="M1240" t="s">
        <v>365</v>
      </c>
      <c r="N1240" t="s">
        <v>366</v>
      </c>
      <c r="O1240">
        <v>31663</v>
      </c>
      <c r="P1240" t="s">
        <v>365</v>
      </c>
      <c r="Q1240" t="s">
        <v>366</v>
      </c>
      <c r="R1240" t="s">
        <v>339</v>
      </c>
      <c r="S1240" s="46">
        <v>0</v>
      </c>
      <c r="U1240" s="46">
        <v>25</v>
      </c>
      <c r="IF1240">
        <v>31663</v>
      </c>
      <c r="IG1240" t="s">
        <v>365</v>
      </c>
      <c r="IH1240" t="s">
        <v>367</v>
      </c>
      <c r="IK1240">
        <v>-2</v>
      </c>
      <c r="IL1240" t="s">
        <v>279</v>
      </c>
      <c r="IM1240" t="s">
        <v>280</v>
      </c>
      <c r="IN1240" t="s">
        <v>700</v>
      </c>
      <c r="IP1240" t="s">
        <v>701</v>
      </c>
    </row>
    <row r="1241" spans="1:250" x14ac:dyDescent="0.25">
      <c r="A1241">
        <v>45048</v>
      </c>
      <c r="B1241">
        <v>-890804480</v>
      </c>
      <c r="C1241">
        <v>1837</v>
      </c>
      <c r="D1241" t="s">
        <v>273</v>
      </c>
      <c r="E1241" t="s">
        <v>274</v>
      </c>
      <c r="F1241">
        <v>31620</v>
      </c>
      <c r="G1241" t="s">
        <v>363</v>
      </c>
      <c r="H1241" t="s">
        <v>364</v>
      </c>
      <c r="I1241">
        <v>437</v>
      </c>
      <c r="J1241" t="s">
        <v>658</v>
      </c>
      <c r="K1241" t="s">
        <v>659</v>
      </c>
      <c r="L1241">
        <v>31663</v>
      </c>
      <c r="M1241" t="s">
        <v>365</v>
      </c>
      <c r="N1241" t="s">
        <v>366</v>
      </c>
      <c r="O1241">
        <v>31663</v>
      </c>
      <c r="P1241" t="s">
        <v>365</v>
      </c>
      <c r="Q1241" t="s">
        <v>366</v>
      </c>
      <c r="R1241" t="s">
        <v>339</v>
      </c>
      <c r="S1241" s="46">
        <v>-14375.4</v>
      </c>
      <c r="U1241" s="46">
        <v>25</v>
      </c>
      <c r="IF1241">
        <v>31663</v>
      </c>
      <c r="IG1241" t="s">
        <v>365</v>
      </c>
      <c r="IH1241" t="s">
        <v>367</v>
      </c>
      <c r="IK1241">
        <v>-2</v>
      </c>
      <c r="IL1241" t="s">
        <v>279</v>
      </c>
      <c r="IM1241" t="s">
        <v>280</v>
      </c>
      <c r="IN1241" t="s">
        <v>700</v>
      </c>
      <c r="IP1241" t="s">
        <v>701</v>
      </c>
    </row>
    <row r="1242" spans="1:250" x14ac:dyDescent="0.25">
      <c r="A1242">
        <v>45049</v>
      </c>
      <c r="B1242">
        <v>-890804480</v>
      </c>
      <c r="C1242">
        <v>1837</v>
      </c>
      <c r="D1242" t="s">
        <v>273</v>
      </c>
      <c r="E1242" t="s">
        <v>274</v>
      </c>
      <c r="F1242">
        <v>31620</v>
      </c>
      <c r="G1242" t="s">
        <v>363</v>
      </c>
      <c r="H1242" t="s">
        <v>364</v>
      </c>
      <c r="I1242">
        <v>436</v>
      </c>
      <c r="J1242" t="s">
        <v>656</v>
      </c>
      <c r="K1242" t="s">
        <v>657</v>
      </c>
      <c r="L1242">
        <v>31663</v>
      </c>
      <c r="M1242" t="s">
        <v>365</v>
      </c>
      <c r="N1242" t="s">
        <v>366</v>
      </c>
      <c r="O1242">
        <v>31663</v>
      </c>
      <c r="P1242" t="s">
        <v>365</v>
      </c>
      <c r="Q1242" t="s">
        <v>366</v>
      </c>
      <c r="R1242" t="s">
        <v>339</v>
      </c>
      <c r="S1242" s="46">
        <v>0</v>
      </c>
      <c r="U1242" s="46">
        <v>25</v>
      </c>
      <c r="IF1242">
        <v>31663</v>
      </c>
      <c r="IG1242" t="s">
        <v>365</v>
      </c>
      <c r="IH1242" t="s">
        <v>367</v>
      </c>
      <c r="IK1242">
        <v>-2</v>
      </c>
      <c r="IL1242" t="s">
        <v>279</v>
      </c>
      <c r="IM1242" t="s">
        <v>280</v>
      </c>
      <c r="IN1242" t="s">
        <v>700</v>
      </c>
      <c r="IP1242" t="s">
        <v>701</v>
      </c>
    </row>
    <row r="1243" spans="1:250" x14ac:dyDescent="0.25">
      <c r="A1243">
        <v>45050</v>
      </c>
      <c r="B1243">
        <v>-890804480</v>
      </c>
      <c r="C1243">
        <v>1837</v>
      </c>
      <c r="D1243" t="s">
        <v>273</v>
      </c>
      <c r="E1243" t="s">
        <v>274</v>
      </c>
      <c r="F1243">
        <v>31620</v>
      </c>
      <c r="G1243" t="s">
        <v>363</v>
      </c>
      <c r="H1243" t="s">
        <v>364</v>
      </c>
      <c r="I1243">
        <v>435</v>
      </c>
      <c r="J1243" t="s">
        <v>491</v>
      </c>
      <c r="K1243" t="s">
        <v>492</v>
      </c>
      <c r="L1243">
        <v>31663</v>
      </c>
      <c r="M1243" t="s">
        <v>365</v>
      </c>
      <c r="N1243" t="s">
        <v>366</v>
      </c>
      <c r="O1243">
        <v>31663</v>
      </c>
      <c r="P1243" t="s">
        <v>365</v>
      </c>
      <c r="Q1243" t="s">
        <v>366</v>
      </c>
      <c r="R1243" t="s">
        <v>339</v>
      </c>
      <c r="S1243" s="46">
        <v>0</v>
      </c>
      <c r="U1243" s="46">
        <v>25</v>
      </c>
      <c r="IF1243">
        <v>31663</v>
      </c>
      <c r="IG1243" t="s">
        <v>365</v>
      </c>
      <c r="IH1243" t="s">
        <v>367</v>
      </c>
      <c r="IK1243">
        <v>-2</v>
      </c>
      <c r="IL1243" t="s">
        <v>279</v>
      </c>
      <c r="IM1243" t="s">
        <v>280</v>
      </c>
      <c r="IN1243" t="s">
        <v>700</v>
      </c>
      <c r="IP1243" t="s">
        <v>701</v>
      </c>
    </row>
    <row r="1244" spans="1:250" x14ac:dyDescent="0.25">
      <c r="A1244">
        <v>45051</v>
      </c>
      <c r="B1244">
        <v>-890804480</v>
      </c>
      <c r="C1244">
        <v>1837</v>
      </c>
      <c r="D1244" t="s">
        <v>273</v>
      </c>
      <c r="E1244" t="s">
        <v>274</v>
      </c>
      <c r="F1244">
        <v>31620</v>
      </c>
      <c r="G1244" t="s">
        <v>363</v>
      </c>
      <c r="H1244" t="s">
        <v>364</v>
      </c>
      <c r="I1244">
        <v>431</v>
      </c>
      <c r="J1244" t="s">
        <v>493</v>
      </c>
      <c r="K1244" t="s">
        <v>494</v>
      </c>
      <c r="L1244">
        <v>31663</v>
      </c>
      <c r="M1244" t="s">
        <v>365</v>
      </c>
      <c r="N1244" t="s">
        <v>366</v>
      </c>
      <c r="O1244">
        <v>31663</v>
      </c>
      <c r="P1244" t="s">
        <v>365</v>
      </c>
      <c r="Q1244" t="s">
        <v>366</v>
      </c>
      <c r="R1244" t="s">
        <v>339</v>
      </c>
      <c r="S1244" s="46">
        <v>14510.3</v>
      </c>
      <c r="U1244" s="46">
        <v>25</v>
      </c>
      <c r="IF1244">
        <v>31663</v>
      </c>
      <c r="IG1244" t="s">
        <v>365</v>
      </c>
      <c r="IH1244" t="s">
        <v>367</v>
      </c>
      <c r="IK1244">
        <v>-2</v>
      </c>
      <c r="IL1244" t="s">
        <v>279</v>
      </c>
      <c r="IM1244" t="s">
        <v>280</v>
      </c>
      <c r="IN1244" t="s">
        <v>700</v>
      </c>
      <c r="IP1244" t="s">
        <v>701</v>
      </c>
    </row>
    <row r="1245" spans="1:250" x14ac:dyDescent="0.25">
      <c r="A1245">
        <v>45052</v>
      </c>
      <c r="B1245">
        <v>-890804480</v>
      </c>
      <c r="C1245">
        <v>1837</v>
      </c>
      <c r="D1245" t="s">
        <v>273</v>
      </c>
      <c r="E1245" t="s">
        <v>274</v>
      </c>
      <c r="F1245">
        <v>31620</v>
      </c>
      <c r="G1245" t="s">
        <v>363</v>
      </c>
      <c r="H1245" t="s">
        <v>364</v>
      </c>
      <c r="I1245">
        <v>429</v>
      </c>
      <c r="J1245" t="s">
        <v>395</v>
      </c>
      <c r="K1245" t="s">
        <v>396</v>
      </c>
      <c r="L1245">
        <v>31663</v>
      </c>
      <c r="M1245" t="s">
        <v>365</v>
      </c>
      <c r="N1245" t="s">
        <v>366</v>
      </c>
      <c r="O1245">
        <v>31663</v>
      </c>
      <c r="P1245" t="s">
        <v>365</v>
      </c>
      <c r="Q1245" t="s">
        <v>366</v>
      </c>
      <c r="R1245" t="s">
        <v>339</v>
      </c>
      <c r="S1245" s="46">
        <v>0</v>
      </c>
      <c r="U1245" s="46">
        <v>25</v>
      </c>
      <c r="IF1245">
        <v>31663</v>
      </c>
      <c r="IG1245" t="s">
        <v>365</v>
      </c>
      <c r="IH1245" t="s">
        <v>367</v>
      </c>
      <c r="IK1245">
        <v>-2</v>
      </c>
      <c r="IL1245" t="s">
        <v>279</v>
      </c>
      <c r="IM1245" t="s">
        <v>280</v>
      </c>
      <c r="IN1245" t="s">
        <v>700</v>
      </c>
      <c r="IP1245" t="s">
        <v>701</v>
      </c>
    </row>
    <row r="1246" spans="1:250" x14ac:dyDescent="0.25">
      <c r="A1246">
        <v>45053</v>
      </c>
      <c r="B1246">
        <v>-890804480</v>
      </c>
      <c r="C1246">
        <v>1837</v>
      </c>
      <c r="D1246" t="s">
        <v>273</v>
      </c>
      <c r="E1246" t="s">
        <v>274</v>
      </c>
      <c r="F1246">
        <v>9695</v>
      </c>
      <c r="G1246" t="s">
        <v>281</v>
      </c>
      <c r="H1246" t="s">
        <v>282</v>
      </c>
      <c r="I1246">
        <v>411</v>
      </c>
      <c r="J1246" t="s">
        <v>393</v>
      </c>
      <c r="K1246" t="s">
        <v>394</v>
      </c>
      <c r="L1246">
        <v>32534</v>
      </c>
      <c r="M1246" t="s">
        <v>368</v>
      </c>
      <c r="N1246" t="s">
        <v>369</v>
      </c>
      <c r="O1246">
        <v>32534</v>
      </c>
      <c r="P1246" t="s">
        <v>368</v>
      </c>
      <c r="Q1246" t="s">
        <v>369</v>
      </c>
      <c r="R1246" t="s">
        <v>339</v>
      </c>
      <c r="S1246" s="46">
        <v>809.05</v>
      </c>
      <c r="U1246" s="46">
        <v>25</v>
      </c>
      <c r="IF1246">
        <v>32534</v>
      </c>
      <c r="IG1246" t="s">
        <v>368</v>
      </c>
      <c r="IH1246" t="s">
        <v>285</v>
      </c>
      <c r="IK1246">
        <v>-2</v>
      </c>
      <c r="IL1246" t="s">
        <v>279</v>
      </c>
      <c r="IM1246" t="s">
        <v>280</v>
      </c>
      <c r="IN1246" t="s">
        <v>661</v>
      </c>
      <c r="IP1246" t="s">
        <v>702</v>
      </c>
    </row>
    <row r="1247" spans="1:250" x14ac:dyDescent="0.25">
      <c r="A1247">
        <v>45054</v>
      </c>
      <c r="B1247">
        <v>-890804480</v>
      </c>
      <c r="C1247">
        <v>1837</v>
      </c>
      <c r="D1247" t="s">
        <v>273</v>
      </c>
      <c r="E1247" t="s">
        <v>274</v>
      </c>
      <c r="F1247">
        <v>9695</v>
      </c>
      <c r="G1247" t="s">
        <v>281</v>
      </c>
      <c r="H1247" t="s">
        <v>282</v>
      </c>
      <c r="I1247">
        <v>427</v>
      </c>
      <c r="J1247" t="s">
        <v>397</v>
      </c>
      <c r="K1247" t="s">
        <v>398</v>
      </c>
      <c r="L1247">
        <v>32534</v>
      </c>
      <c r="M1247" t="s">
        <v>368</v>
      </c>
      <c r="N1247" t="s">
        <v>369</v>
      </c>
      <c r="O1247">
        <v>32534</v>
      </c>
      <c r="P1247" t="s">
        <v>368</v>
      </c>
      <c r="Q1247" t="s">
        <v>369</v>
      </c>
      <c r="R1247" t="s">
        <v>339</v>
      </c>
      <c r="S1247" s="46">
        <v>0</v>
      </c>
      <c r="U1247" s="46">
        <v>25</v>
      </c>
      <c r="IF1247">
        <v>32534</v>
      </c>
      <c r="IG1247" t="s">
        <v>368</v>
      </c>
      <c r="IH1247" t="s">
        <v>285</v>
      </c>
      <c r="IK1247">
        <v>-2</v>
      </c>
      <c r="IL1247" t="s">
        <v>279</v>
      </c>
      <c r="IM1247" t="s">
        <v>280</v>
      </c>
      <c r="IN1247" t="s">
        <v>661</v>
      </c>
      <c r="IP1247" t="s">
        <v>702</v>
      </c>
    </row>
    <row r="1248" spans="1:250" x14ac:dyDescent="0.25">
      <c r="A1248">
        <v>45055</v>
      </c>
      <c r="B1248">
        <v>-890804480</v>
      </c>
      <c r="C1248">
        <v>1837</v>
      </c>
      <c r="D1248" t="s">
        <v>273</v>
      </c>
      <c r="E1248" t="s">
        <v>274</v>
      </c>
      <c r="F1248">
        <v>9695</v>
      </c>
      <c r="G1248" t="s">
        <v>281</v>
      </c>
      <c r="H1248" t="s">
        <v>282</v>
      </c>
      <c r="I1248">
        <v>424</v>
      </c>
      <c r="J1248" t="s">
        <v>399</v>
      </c>
      <c r="K1248" t="s">
        <v>400</v>
      </c>
      <c r="L1248">
        <v>32534</v>
      </c>
      <c r="M1248" t="s">
        <v>368</v>
      </c>
      <c r="N1248" t="s">
        <v>369</v>
      </c>
      <c r="O1248">
        <v>32534</v>
      </c>
      <c r="P1248" t="s">
        <v>368</v>
      </c>
      <c r="Q1248" t="s">
        <v>369</v>
      </c>
      <c r="R1248" t="s">
        <v>339</v>
      </c>
      <c r="S1248" s="46">
        <v>1100.67</v>
      </c>
      <c r="U1248" s="46">
        <v>25</v>
      </c>
      <c r="IF1248">
        <v>32534</v>
      </c>
      <c r="IG1248" t="s">
        <v>368</v>
      </c>
      <c r="IH1248" t="s">
        <v>285</v>
      </c>
      <c r="IK1248">
        <v>-2</v>
      </c>
      <c r="IL1248" t="s">
        <v>279</v>
      </c>
      <c r="IM1248" t="s">
        <v>280</v>
      </c>
      <c r="IN1248" t="s">
        <v>661</v>
      </c>
      <c r="IP1248" t="s">
        <v>702</v>
      </c>
    </row>
    <row r="1249" spans="1:250" x14ac:dyDescent="0.25">
      <c r="A1249">
        <v>45056</v>
      </c>
      <c r="B1249">
        <v>-890804480</v>
      </c>
      <c r="C1249">
        <v>1837</v>
      </c>
      <c r="D1249" t="s">
        <v>273</v>
      </c>
      <c r="E1249" t="s">
        <v>274</v>
      </c>
      <c r="F1249">
        <v>9695</v>
      </c>
      <c r="G1249" t="s">
        <v>281</v>
      </c>
      <c r="H1249" t="s">
        <v>282</v>
      </c>
      <c r="I1249">
        <v>422</v>
      </c>
      <c r="J1249" t="s">
        <v>401</v>
      </c>
      <c r="K1249" t="s">
        <v>402</v>
      </c>
      <c r="L1249">
        <v>32534</v>
      </c>
      <c r="M1249" t="s">
        <v>368</v>
      </c>
      <c r="N1249" t="s">
        <v>369</v>
      </c>
      <c r="O1249">
        <v>32534</v>
      </c>
      <c r="P1249" t="s">
        <v>368</v>
      </c>
      <c r="Q1249" t="s">
        <v>369</v>
      </c>
      <c r="R1249" t="s">
        <v>339</v>
      </c>
      <c r="S1249" s="46">
        <v>2267.77</v>
      </c>
      <c r="U1249" s="46">
        <v>25</v>
      </c>
      <c r="IF1249">
        <v>32534</v>
      </c>
      <c r="IG1249" t="s">
        <v>368</v>
      </c>
      <c r="IH1249" t="s">
        <v>285</v>
      </c>
      <c r="IK1249">
        <v>-2</v>
      </c>
      <c r="IL1249" t="s">
        <v>279</v>
      </c>
      <c r="IM1249" t="s">
        <v>280</v>
      </c>
      <c r="IN1249" t="s">
        <v>661</v>
      </c>
      <c r="IP1249" t="s">
        <v>702</v>
      </c>
    </row>
    <row r="1250" spans="1:250" x14ac:dyDescent="0.25">
      <c r="A1250">
        <v>45057</v>
      </c>
      <c r="B1250">
        <v>-890804480</v>
      </c>
      <c r="C1250">
        <v>1837</v>
      </c>
      <c r="D1250" t="s">
        <v>273</v>
      </c>
      <c r="E1250" t="s">
        <v>274</v>
      </c>
      <c r="F1250">
        <v>9695</v>
      </c>
      <c r="G1250" t="s">
        <v>281</v>
      </c>
      <c r="H1250" t="s">
        <v>282</v>
      </c>
      <c r="I1250">
        <v>420</v>
      </c>
      <c r="J1250" t="s">
        <v>403</v>
      </c>
      <c r="K1250" t="s">
        <v>404</v>
      </c>
      <c r="L1250">
        <v>32534</v>
      </c>
      <c r="M1250" t="s">
        <v>368</v>
      </c>
      <c r="N1250" t="s">
        <v>369</v>
      </c>
      <c r="O1250">
        <v>32534</v>
      </c>
      <c r="P1250" t="s">
        <v>368</v>
      </c>
      <c r="Q1250" t="s">
        <v>369</v>
      </c>
      <c r="R1250" t="s">
        <v>339</v>
      </c>
      <c r="S1250" s="46">
        <v>1077.83</v>
      </c>
      <c r="U1250" s="46">
        <v>25</v>
      </c>
      <c r="IF1250">
        <v>32534</v>
      </c>
      <c r="IG1250" t="s">
        <v>368</v>
      </c>
      <c r="IH1250" t="s">
        <v>285</v>
      </c>
      <c r="IK1250">
        <v>-2</v>
      </c>
      <c r="IL1250" t="s">
        <v>279</v>
      </c>
      <c r="IM1250" t="s">
        <v>280</v>
      </c>
      <c r="IN1250" t="s">
        <v>661</v>
      </c>
      <c r="IP1250" t="s">
        <v>702</v>
      </c>
    </row>
    <row r="1251" spans="1:250" x14ac:dyDescent="0.25">
      <c r="A1251">
        <v>45058</v>
      </c>
      <c r="B1251">
        <v>-890804480</v>
      </c>
      <c r="C1251">
        <v>1837</v>
      </c>
      <c r="D1251" t="s">
        <v>273</v>
      </c>
      <c r="E1251" t="s">
        <v>274</v>
      </c>
      <c r="F1251">
        <v>9695</v>
      </c>
      <c r="G1251" t="s">
        <v>281</v>
      </c>
      <c r="H1251" t="s">
        <v>282</v>
      </c>
      <c r="I1251">
        <v>420</v>
      </c>
      <c r="J1251" t="s">
        <v>403</v>
      </c>
      <c r="K1251" t="s">
        <v>404</v>
      </c>
      <c r="L1251">
        <v>34667</v>
      </c>
      <c r="M1251" t="s">
        <v>370</v>
      </c>
      <c r="N1251" t="s">
        <v>371</v>
      </c>
      <c r="O1251">
        <v>34667</v>
      </c>
      <c r="P1251" t="s">
        <v>370</v>
      </c>
      <c r="Q1251" t="s">
        <v>371</v>
      </c>
      <c r="R1251" t="s">
        <v>339</v>
      </c>
      <c r="S1251" s="46">
        <v>0</v>
      </c>
      <c r="U1251" s="46">
        <v>25</v>
      </c>
      <c r="IF1251">
        <v>34667</v>
      </c>
      <c r="IG1251" t="s">
        <v>370</v>
      </c>
      <c r="IH1251" t="s">
        <v>285</v>
      </c>
      <c r="IK1251">
        <v>-2</v>
      </c>
      <c r="IL1251" t="s">
        <v>279</v>
      </c>
      <c r="IM1251" t="s">
        <v>280</v>
      </c>
      <c r="IN1251" t="s">
        <v>661</v>
      </c>
      <c r="IP1251" t="s">
        <v>703</v>
      </c>
    </row>
    <row r="1252" spans="1:250" x14ac:dyDescent="0.25">
      <c r="A1252">
        <v>45059</v>
      </c>
      <c r="B1252">
        <v>-890804480</v>
      </c>
      <c r="C1252">
        <v>1837</v>
      </c>
      <c r="D1252" t="s">
        <v>273</v>
      </c>
      <c r="E1252" t="s">
        <v>274</v>
      </c>
      <c r="F1252">
        <v>9695</v>
      </c>
      <c r="G1252" t="s">
        <v>281</v>
      </c>
      <c r="H1252" t="s">
        <v>282</v>
      </c>
      <c r="I1252">
        <v>411</v>
      </c>
      <c r="J1252" t="s">
        <v>393</v>
      </c>
      <c r="K1252" t="s">
        <v>394</v>
      </c>
      <c r="L1252">
        <v>34667</v>
      </c>
      <c r="M1252" t="s">
        <v>370</v>
      </c>
      <c r="N1252" t="s">
        <v>371</v>
      </c>
      <c r="O1252">
        <v>34667</v>
      </c>
      <c r="P1252" t="s">
        <v>370</v>
      </c>
      <c r="Q1252" t="s">
        <v>371</v>
      </c>
      <c r="R1252" t="s">
        <v>339</v>
      </c>
      <c r="S1252" s="46">
        <v>41.19</v>
      </c>
      <c r="U1252" s="46">
        <v>25</v>
      </c>
      <c r="IF1252">
        <v>34667</v>
      </c>
      <c r="IG1252" t="s">
        <v>370</v>
      </c>
      <c r="IH1252" t="s">
        <v>285</v>
      </c>
      <c r="IK1252">
        <v>-2</v>
      </c>
      <c r="IL1252" t="s">
        <v>279</v>
      </c>
      <c r="IM1252" t="s">
        <v>280</v>
      </c>
      <c r="IN1252" t="s">
        <v>661</v>
      </c>
      <c r="IP1252" t="s">
        <v>703</v>
      </c>
    </row>
    <row r="1253" spans="1:250" x14ac:dyDescent="0.25">
      <c r="A1253">
        <v>45060</v>
      </c>
      <c r="B1253">
        <v>-890804480</v>
      </c>
      <c r="C1253">
        <v>1837</v>
      </c>
      <c r="D1253" t="s">
        <v>273</v>
      </c>
      <c r="E1253" t="s">
        <v>274</v>
      </c>
      <c r="F1253">
        <v>13794</v>
      </c>
      <c r="G1253" t="s">
        <v>275</v>
      </c>
      <c r="H1253" t="s">
        <v>276</v>
      </c>
      <c r="I1253">
        <v>429</v>
      </c>
      <c r="J1253" t="s">
        <v>395</v>
      </c>
      <c r="K1253" t="s">
        <v>396</v>
      </c>
      <c r="L1253">
        <v>34667</v>
      </c>
      <c r="M1253" t="s">
        <v>370</v>
      </c>
      <c r="N1253" t="s">
        <v>371</v>
      </c>
      <c r="O1253">
        <v>34667</v>
      </c>
      <c r="P1253" t="s">
        <v>370</v>
      </c>
      <c r="Q1253" t="s">
        <v>371</v>
      </c>
      <c r="R1253" t="s">
        <v>339</v>
      </c>
      <c r="S1253" s="46">
        <v>607.67999999999995</v>
      </c>
      <c r="U1253" s="46">
        <v>25</v>
      </c>
      <c r="IF1253">
        <v>34667</v>
      </c>
      <c r="IG1253" t="s">
        <v>370</v>
      </c>
      <c r="IH1253" t="s">
        <v>319</v>
      </c>
      <c r="IK1253">
        <v>-2</v>
      </c>
      <c r="IL1253" t="s">
        <v>279</v>
      </c>
      <c r="IM1253" t="s">
        <v>280</v>
      </c>
      <c r="IN1253" t="s">
        <v>663</v>
      </c>
      <c r="IP1253" t="s">
        <v>704</v>
      </c>
    </row>
    <row r="1254" spans="1:250" x14ac:dyDescent="0.25">
      <c r="A1254">
        <v>45061</v>
      </c>
      <c r="B1254">
        <v>-890804480</v>
      </c>
      <c r="C1254">
        <v>1837</v>
      </c>
      <c r="D1254" t="s">
        <v>273</v>
      </c>
      <c r="E1254" t="s">
        <v>274</v>
      </c>
      <c r="F1254">
        <v>13794</v>
      </c>
      <c r="G1254" t="s">
        <v>275</v>
      </c>
      <c r="H1254" t="s">
        <v>276</v>
      </c>
      <c r="I1254">
        <v>427</v>
      </c>
      <c r="J1254" t="s">
        <v>397</v>
      </c>
      <c r="K1254" t="s">
        <v>398</v>
      </c>
      <c r="L1254">
        <v>34667</v>
      </c>
      <c r="M1254" t="s">
        <v>370</v>
      </c>
      <c r="N1254" t="s">
        <v>371</v>
      </c>
      <c r="O1254">
        <v>34667</v>
      </c>
      <c r="P1254" t="s">
        <v>370</v>
      </c>
      <c r="Q1254" t="s">
        <v>371</v>
      </c>
      <c r="R1254" t="s">
        <v>339</v>
      </c>
      <c r="S1254" s="46">
        <v>141.59</v>
      </c>
      <c r="U1254" s="46">
        <v>25</v>
      </c>
      <c r="IF1254">
        <v>34667</v>
      </c>
      <c r="IG1254" t="s">
        <v>370</v>
      </c>
      <c r="IH1254" t="s">
        <v>319</v>
      </c>
      <c r="IK1254">
        <v>-2</v>
      </c>
      <c r="IL1254" t="s">
        <v>279</v>
      </c>
      <c r="IM1254" t="s">
        <v>280</v>
      </c>
      <c r="IN1254" t="s">
        <v>663</v>
      </c>
      <c r="IP1254" t="s">
        <v>704</v>
      </c>
    </row>
    <row r="1255" spans="1:250" x14ac:dyDescent="0.25">
      <c r="A1255">
        <v>45062</v>
      </c>
      <c r="B1255">
        <v>-890804480</v>
      </c>
      <c r="C1255">
        <v>1837</v>
      </c>
      <c r="D1255" t="s">
        <v>273</v>
      </c>
      <c r="E1255" t="s">
        <v>274</v>
      </c>
      <c r="F1255">
        <v>13794</v>
      </c>
      <c r="G1255" t="s">
        <v>275</v>
      </c>
      <c r="H1255" t="s">
        <v>276</v>
      </c>
      <c r="I1255">
        <v>424</v>
      </c>
      <c r="J1255" t="s">
        <v>399</v>
      </c>
      <c r="K1255" t="s">
        <v>400</v>
      </c>
      <c r="L1255">
        <v>34667</v>
      </c>
      <c r="M1255" t="s">
        <v>370</v>
      </c>
      <c r="N1255" t="s">
        <v>371</v>
      </c>
      <c r="O1255">
        <v>34667</v>
      </c>
      <c r="P1255" t="s">
        <v>370</v>
      </c>
      <c r="Q1255" t="s">
        <v>371</v>
      </c>
      <c r="R1255" t="s">
        <v>339</v>
      </c>
      <c r="S1255" s="46">
        <v>413.89</v>
      </c>
      <c r="U1255" s="46">
        <v>25</v>
      </c>
      <c r="IF1255">
        <v>34667</v>
      </c>
      <c r="IG1255" t="s">
        <v>370</v>
      </c>
      <c r="IH1255" t="s">
        <v>319</v>
      </c>
      <c r="IK1255">
        <v>-2</v>
      </c>
      <c r="IL1255" t="s">
        <v>279</v>
      </c>
      <c r="IM1255" t="s">
        <v>280</v>
      </c>
      <c r="IN1255" t="s">
        <v>663</v>
      </c>
      <c r="IP1255" t="s">
        <v>704</v>
      </c>
    </row>
    <row r="1256" spans="1:250" x14ac:dyDescent="0.25">
      <c r="A1256">
        <v>45063</v>
      </c>
      <c r="B1256">
        <v>-890804480</v>
      </c>
      <c r="C1256">
        <v>1837</v>
      </c>
      <c r="D1256" t="s">
        <v>273</v>
      </c>
      <c r="E1256" t="s">
        <v>274</v>
      </c>
      <c r="F1256">
        <v>13794</v>
      </c>
      <c r="G1256" t="s">
        <v>275</v>
      </c>
      <c r="H1256" t="s">
        <v>276</v>
      </c>
      <c r="I1256">
        <v>422</v>
      </c>
      <c r="J1256" t="s">
        <v>401</v>
      </c>
      <c r="K1256" t="s">
        <v>402</v>
      </c>
      <c r="L1256">
        <v>34667</v>
      </c>
      <c r="M1256" t="s">
        <v>370</v>
      </c>
      <c r="N1256" t="s">
        <v>371</v>
      </c>
      <c r="O1256">
        <v>34667</v>
      </c>
      <c r="P1256" t="s">
        <v>370</v>
      </c>
      <c r="Q1256" t="s">
        <v>371</v>
      </c>
      <c r="R1256" t="s">
        <v>339</v>
      </c>
      <c r="S1256" s="46">
        <v>149.35</v>
      </c>
      <c r="U1256" s="46">
        <v>25</v>
      </c>
      <c r="IF1256">
        <v>34667</v>
      </c>
      <c r="IG1256" t="s">
        <v>370</v>
      </c>
      <c r="IH1256" t="s">
        <v>319</v>
      </c>
      <c r="IK1256">
        <v>-2</v>
      </c>
      <c r="IL1256" t="s">
        <v>279</v>
      </c>
      <c r="IM1256" t="s">
        <v>280</v>
      </c>
      <c r="IN1256" t="s">
        <v>663</v>
      </c>
      <c r="IP1256" t="s">
        <v>704</v>
      </c>
    </row>
    <row r="1257" spans="1:250" x14ac:dyDescent="0.25">
      <c r="A1257">
        <v>45064</v>
      </c>
      <c r="B1257">
        <v>-890804480</v>
      </c>
      <c r="C1257">
        <v>1837</v>
      </c>
      <c r="D1257" t="s">
        <v>273</v>
      </c>
      <c r="E1257" t="s">
        <v>274</v>
      </c>
      <c r="F1257">
        <v>13794</v>
      </c>
      <c r="G1257" t="s">
        <v>275</v>
      </c>
      <c r="H1257" t="s">
        <v>276</v>
      </c>
      <c r="I1257">
        <v>420</v>
      </c>
      <c r="J1257" t="s">
        <v>403</v>
      </c>
      <c r="K1257" t="s">
        <v>404</v>
      </c>
      <c r="L1257">
        <v>34667</v>
      </c>
      <c r="M1257" t="s">
        <v>370</v>
      </c>
      <c r="N1257" t="s">
        <v>371</v>
      </c>
      <c r="O1257">
        <v>34667</v>
      </c>
      <c r="P1257" t="s">
        <v>370</v>
      </c>
      <c r="Q1257" t="s">
        <v>371</v>
      </c>
      <c r="R1257" t="s">
        <v>339</v>
      </c>
      <c r="S1257" s="46">
        <v>215.14</v>
      </c>
      <c r="U1257" s="46">
        <v>25</v>
      </c>
      <c r="IF1257">
        <v>34667</v>
      </c>
      <c r="IG1257" t="s">
        <v>370</v>
      </c>
      <c r="IH1257" t="s">
        <v>319</v>
      </c>
      <c r="IK1257">
        <v>-2</v>
      </c>
      <c r="IL1257" t="s">
        <v>279</v>
      </c>
      <c r="IM1257" t="s">
        <v>280</v>
      </c>
      <c r="IN1257" t="s">
        <v>663</v>
      </c>
      <c r="IP1257" t="s">
        <v>704</v>
      </c>
    </row>
    <row r="1258" spans="1:250" x14ac:dyDescent="0.25">
      <c r="A1258">
        <v>45065</v>
      </c>
      <c r="B1258">
        <v>-890804480</v>
      </c>
      <c r="C1258">
        <v>1837</v>
      </c>
      <c r="D1258" t="s">
        <v>273</v>
      </c>
      <c r="E1258" t="s">
        <v>274</v>
      </c>
      <c r="F1258">
        <v>13794</v>
      </c>
      <c r="G1258" t="s">
        <v>275</v>
      </c>
      <c r="H1258" t="s">
        <v>276</v>
      </c>
      <c r="I1258">
        <v>411</v>
      </c>
      <c r="J1258" t="s">
        <v>393</v>
      </c>
      <c r="K1258" t="s">
        <v>394</v>
      </c>
      <c r="L1258">
        <v>34667</v>
      </c>
      <c r="M1258" t="s">
        <v>370</v>
      </c>
      <c r="N1258" t="s">
        <v>371</v>
      </c>
      <c r="O1258">
        <v>34667</v>
      </c>
      <c r="P1258" t="s">
        <v>370</v>
      </c>
      <c r="Q1258" t="s">
        <v>371</v>
      </c>
      <c r="R1258" t="s">
        <v>339</v>
      </c>
      <c r="S1258" s="46">
        <v>-94.54</v>
      </c>
      <c r="U1258" s="46">
        <v>25</v>
      </c>
      <c r="IF1258">
        <v>34667</v>
      </c>
      <c r="IG1258" t="s">
        <v>370</v>
      </c>
      <c r="IH1258" t="s">
        <v>319</v>
      </c>
      <c r="IK1258">
        <v>-2</v>
      </c>
      <c r="IL1258" t="s">
        <v>279</v>
      </c>
      <c r="IM1258" t="s">
        <v>280</v>
      </c>
      <c r="IN1258" t="s">
        <v>663</v>
      </c>
      <c r="IP1258" t="s">
        <v>704</v>
      </c>
    </row>
    <row r="1259" spans="1:250" x14ac:dyDescent="0.25">
      <c r="A1259">
        <v>45066</v>
      </c>
      <c r="B1259">
        <v>-890804480</v>
      </c>
      <c r="C1259">
        <v>1837</v>
      </c>
      <c r="D1259" t="s">
        <v>273</v>
      </c>
      <c r="E1259" t="s">
        <v>274</v>
      </c>
      <c r="F1259">
        <v>13794</v>
      </c>
      <c r="G1259" t="s">
        <v>275</v>
      </c>
      <c r="H1259" t="s">
        <v>276</v>
      </c>
      <c r="I1259">
        <v>437</v>
      </c>
      <c r="J1259" t="s">
        <v>658</v>
      </c>
      <c r="K1259" t="s">
        <v>659</v>
      </c>
      <c r="L1259">
        <v>34667</v>
      </c>
      <c r="M1259" t="s">
        <v>370</v>
      </c>
      <c r="N1259" t="s">
        <v>371</v>
      </c>
      <c r="O1259">
        <v>34667</v>
      </c>
      <c r="P1259" t="s">
        <v>370</v>
      </c>
      <c r="Q1259" t="s">
        <v>371</v>
      </c>
      <c r="R1259" t="s">
        <v>339</v>
      </c>
      <c r="S1259" s="46">
        <v>-163.32</v>
      </c>
      <c r="U1259" s="46">
        <v>25</v>
      </c>
      <c r="IF1259">
        <v>34667</v>
      </c>
      <c r="IG1259" t="s">
        <v>370</v>
      </c>
      <c r="IH1259" t="s">
        <v>319</v>
      </c>
      <c r="IK1259">
        <v>-2</v>
      </c>
      <c r="IL1259" t="s">
        <v>279</v>
      </c>
      <c r="IM1259" t="s">
        <v>280</v>
      </c>
      <c r="IN1259" t="s">
        <v>663</v>
      </c>
      <c r="IP1259" t="s">
        <v>704</v>
      </c>
    </row>
    <row r="1260" spans="1:250" x14ac:dyDescent="0.25">
      <c r="A1260">
        <v>45067</v>
      </c>
      <c r="B1260">
        <v>-890804480</v>
      </c>
      <c r="C1260">
        <v>1837</v>
      </c>
      <c r="D1260" t="s">
        <v>273</v>
      </c>
      <c r="E1260" t="s">
        <v>274</v>
      </c>
      <c r="F1260">
        <v>13794</v>
      </c>
      <c r="G1260" t="s">
        <v>275</v>
      </c>
      <c r="H1260" t="s">
        <v>276</v>
      </c>
      <c r="I1260">
        <v>436</v>
      </c>
      <c r="J1260" t="s">
        <v>656</v>
      </c>
      <c r="K1260" t="s">
        <v>657</v>
      </c>
      <c r="L1260">
        <v>34667</v>
      </c>
      <c r="M1260" t="s">
        <v>370</v>
      </c>
      <c r="N1260" t="s">
        <v>371</v>
      </c>
      <c r="O1260">
        <v>34667</v>
      </c>
      <c r="P1260" t="s">
        <v>370</v>
      </c>
      <c r="Q1260" t="s">
        <v>371</v>
      </c>
      <c r="R1260" t="s">
        <v>339</v>
      </c>
      <c r="S1260" s="46">
        <v>-107.56</v>
      </c>
      <c r="U1260" s="46">
        <v>25</v>
      </c>
      <c r="IF1260">
        <v>34667</v>
      </c>
      <c r="IG1260" t="s">
        <v>370</v>
      </c>
      <c r="IH1260" t="s">
        <v>319</v>
      </c>
      <c r="IK1260">
        <v>-2</v>
      </c>
      <c r="IL1260" t="s">
        <v>279</v>
      </c>
      <c r="IM1260" t="s">
        <v>280</v>
      </c>
      <c r="IN1260" t="s">
        <v>663</v>
      </c>
      <c r="IP1260" t="s">
        <v>704</v>
      </c>
    </row>
    <row r="1261" spans="1:250" x14ac:dyDescent="0.25">
      <c r="A1261">
        <v>45068</v>
      </c>
      <c r="B1261">
        <v>-890804480</v>
      </c>
      <c r="C1261">
        <v>1837</v>
      </c>
      <c r="D1261" t="s">
        <v>273</v>
      </c>
      <c r="E1261" t="s">
        <v>274</v>
      </c>
      <c r="F1261">
        <v>13794</v>
      </c>
      <c r="G1261" t="s">
        <v>275</v>
      </c>
      <c r="H1261" t="s">
        <v>276</v>
      </c>
      <c r="I1261">
        <v>435</v>
      </c>
      <c r="J1261" t="s">
        <v>491</v>
      </c>
      <c r="K1261" t="s">
        <v>492</v>
      </c>
      <c r="L1261">
        <v>34667</v>
      </c>
      <c r="M1261" t="s">
        <v>370</v>
      </c>
      <c r="N1261" t="s">
        <v>371</v>
      </c>
      <c r="O1261">
        <v>34667</v>
      </c>
      <c r="P1261" t="s">
        <v>370</v>
      </c>
      <c r="Q1261" t="s">
        <v>371</v>
      </c>
      <c r="R1261" t="s">
        <v>339</v>
      </c>
      <c r="S1261" s="46">
        <v>60</v>
      </c>
      <c r="U1261" s="46">
        <v>25</v>
      </c>
      <c r="IF1261">
        <v>34667</v>
      </c>
      <c r="IG1261" t="s">
        <v>370</v>
      </c>
      <c r="IH1261" t="s">
        <v>319</v>
      </c>
      <c r="IK1261">
        <v>-2</v>
      </c>
      <c r="IL1261" t="s">
        <v>279</v>
      </c>
      <c r="IM1261" t="s">
        <v>280</v>
      </c>
      <c r="IN1261" t="s">
        <v>663</v>
      </c>
      <c r="IP1261" t="s">
        <v>704</v>
      </c>
    </row>
    <row r="1262" spans="1:250" x14ac:dyDescent="0.25">
      <c r="A1262">
        <v>45069</v>
      </c>
      <c r="B1262">
        <v>-890804480</v>
      </c>
      <c r="C1262">
        <v>1837</v>
      </c>
      <c r="D1262" t="s">
        <v>273</v>
      </c>
      <c r="E1262" t="s">
        <v>274</v>
      </c>
      <c r="F1262">
        <v>13794</v>
      </c>
      <c r="G1262" t="s">
        <v>275</v>
      </c>
      <c r="H1262" t="s">
        <v>276</v>
      </c>
      <c r="I1262">
        <v>431</v>
      </c>
      <c r="J1262" t="s">
        <v>493</v>
      </c>
      <c r="K1262" t="s">
        <v>494</v>
      </c>
      <c r="L1262">
        <v>34667</v>
      </c>
      <c r="M1262" t="s">
        <v>370</v>
      </c>
      <c r="N1262" t="s">
        <v>371</v>
      </c>
      <c r="O1262">
        <v>34667</v>
      </c>
      <c r="P1262" t="s">
        <v>370</v>
      </c>
      <c r="Q1262" t="s">
        <v>371</v>
      </c>
      <c r="R1262" t="s">
        <v>339</v>
      </c>
      <c r="S1262" s="46">
        <v>84.27</v>
      </c>
      <c r="U1262" s="46">
        <v>25</v>
      </c>
      <c r="IF1262">
        <v>34667</v>
      </c>
      <c r="IG1262" t="s">
        <v>370</v>
      </c>
      <c r="IH1262" t="s">
        <v>319</v>
      </c>
      <c r="IK1262">
        <v>-2</v>
      </c>
      <c r="IL1262" t="s">
        <v>279</v>
      </c>
      <c r="IM1262" t="s">
        <v>280</v>
      </c>
      <c r="IN1262" t="s">
        <v>663</v>
      </c>
      <c r="IP1262" t="s">
        <v>704</v>
      </c>
    </row>
    <row r="1263" spans="1:250" x14ac:dyDescent="0.25">
      <c r="A1263">
        <v>45070</v>
      </c>
      <c r="B1263">
        <v>-890804480</v>
      </c>
      <c r="C1263">
        <v>1837</v>
      </c>
      <c r="D1263" t="s">
        <v>273</v>
      </c>
      <c r="E1263" t="s">
        <v>274</v>
      </c>
      <c r="F1263">
        <v>7057</v>
      </c>
      <c r="G1263" t="s">
        <v>291</v>
      </c>
      <c r="H1263" t="s">
        <v>292</v>
      </c>
      <c r="I1263">
        <v>420</v>
      </c>
      <c r="J1263" t="s">
        <v>403</v>
      </c>
      <c r="K1263" t="s">
        <v>404</v>
      </c>
      <c r="L1263">
        <v>35455</v>
      </c>
      <c r="M1263" t="s">
        <v>355</v>
      </c>
      <c r="N1263" t="s">
        <v>356</v>
      </c>
      <c r="O1263">
        <v>35455</v>
      </c>
      <c r="P1263" t="s">
        <v>355</v>
      </c>
      <c r="Q1263" t="s">
        <v>356</v>
      </c>
      <c r="R1263" t="s">
        <v>339</v>
      </c>
      <c r="S1263" s="46">
        <v>938.92</v>
      </c>
      <c r="U1263" s="46">
        <v>25</v>
      </c>
      <c r="IF1263">
        <v>35455</v>
      </c>
      <c r="IG1263" t="s">
        <v>355</v>
      </c>
      <c r="IH1263" t="s">
        <v>293</v>
      </c>
      <c r="IK1263">
        <v>-2</v>
      </c>
      <c r="IL1263" t="s">
        <v>279</v>
      </c>
      <c r="IM1263" t="s">
        <v>280</v>
      </c>
      <c r="IN1263" t="s">
        <v>666</v>
      </c>
      <c r="IP1263" t="s">
        <v>705</v>
      </c>
    </row>
    <row r="1264" spans="1:250" x14ac:dyDescent="0.25">
      <c r="A1264">
        <v>45071</v>
      </c>
      <c r="B1264">
        <v>-890804480</v>
      </c>
      <c r="C1264">
        <v>1837</v>
      </c>
      <c r="D1264" t="s">
        <v>273</v>
      </c>
      <c r="E1264" t="s">
        <v>274</v>
      </c>
      <c r="F1264">
        <v>7057</v>
      </c>
      <c r="G1264" t="s">
        <v>291</v>
      </c>
      <c r="H1264" t="s">
        <v>292</v>
      </c>
      <c r="I1264">
        <v>411</v>
      </c>
      <c r="J1264" t="s">
        <v>393</v>
      </c>
      <c r="K1264" t="s">
        <v>394</v>
      </c>
      <c r="L1264">
        <v>35455</v>
      </c>
      <c r="M1264" t="s">
        <v>355</v>
      </c>
      <c r="N1264" t="s">
        <v>356</v>
      </c>
      <c r="O1264">
        <v>35455</v>
      </c>
      <c r="P1264" t="s">
        <v>355</v>
      </c>
      <c r="Q1264" t="s">
        <v>356</v>
      </c>
      <c r="R1264" t="s">
        <v>339</v>
      </c>
      <c r="S1264" s="46">
        <v>248.75</v>
      </c>
      <c r="U1264" s="46">
        <v>25</v>
      </c>
      <c r="IF1264">
        <v>35455</v>
      </c>
      <c r="IG1264" t="s">
        <v>355</v>
      </c>
      <c r="IH1264" t="s">
        <v>293</v>
      </c>
      <c r="IK1264">
        <v>-2</v>
      </c>
      <c r="IL1264" t="s">
        <v>279</v>
      </c>
      <c r="IM1264" t="s">
        <v>280</v>
      </c>
      <c r="IN1264" t="s">
        <v>666</v>
      </c>
      <c r="IP1264" t="s">
        <v>705</v>
      </c>
    </row>
    <row r="1265" spans="1:250" x14ac:dyDescent="0.25">
      <c r="A1265">
        <v>45072</v>
      </c>
      <c r="B1265">
        <v>-890804480</v>
      </c>
      <c r="C1265">
        <v>1837</v>
      </c>
      <c r="D1265" t="s">
        <v>273</v>
      </c>
      <c r="E1265" t="s">
        <v>274</v>
      </c>
      <c r="F1265">
        <v>7057</v>
      </c>
      <c r="G1265" t="s">
        <v>291</v>
      </c>
      <c r="H1265" t="s">
        <v>292</v>
      </c>
      <c r="I1265">
        <v>435</v>
      </c>
      <c r="J1265" t="s">
        <v>491</v>
      </c>
      <c r="K1265" t="s">
        <v>492</v>
      </c>
      <c r="L1265">
        <v>35455</v>
      </c>
      <c r="M1265" t="s">
        <v>355</v>
      </c>
      <c r="N1265" t="s">
        <v>356</v>
      </c>
      <c r="O1265">
        <v>35455</v>
      </c>
      <c r="P1265" t="s">
        <v>355</v>
      </c>
      <c r="Q1265" t="s">
        <v>356</v>
      </c>
      <c r="R1265" t="s">
        <v>339</v>
      </c>
      <c r="S1265" s="46">
        <v>358.28</v>
      </c>
      <c r="U1265" s="46">
        <v>25</v>
      </c>
      <c r="IF1265">
        <v>35455</v>
      </c>
      <c r="IG1265" t="s">
        <v>355</v>
      </c>
      <c r="IH1265" t="s">
        <v>293</v>
      </c>
      <c r="IK1265">
        <v>-2</v>
      </c>
      <c r="IL1265" t="s">
        <v>279</v>
      </c>
      <c r="IM1265" t="s">
        <v>280</v>
      </c>
      <c r="IN1265" t="s">
        <v>666</v>
      </c>
      <c r="IP1265" t="s">
        <v>705</v>
      </c>
    </row>
    <row r="1266" spans="1:250" x14ac:dyDescent="0.25">
      <c r="A1266">
        <v>45073</v>
      </c>
      <c r="B1266">
        <v>-890804480</v>
      </c>
      <c r="C1266">
        <v>1837</v>
      </c>
      <c r="D1266" t="s">
        <v>273</v>
      </c>
      <c r="E1266" t="s">
        <v>274</v>
      </c>
      <c r="F1266">
        <v>7057</v>
      </c>
      <c r="G1266" t="s">
        <v>291</v>
      </c>
      <c r="H1266" t="s">
        <v>292</v>
      </c>
      <c r="I1266">
        <v>431</v>
      </c>
      <c r="J1266" t="s">
        <v>493</v>
      </c>
      <c r="K1266" t="s">
        <v>494</v>
      </c>
      <c r="L1266">
        <v>35455</v>
      </c>
      <c r="M1266" t="s">
        <v>355</v>
      </c>
      <c r="N1266" t="s">
        <v>356</v>
      </c>
      <c r="O1266">
        <v>35455</v>
      </c>
      <c r="P1266" t="s">
        <v>355</v>
      </c>
      <c r="Q1266" t="s">
        <v>356</v>
      </c>
      <c r="R1266" t="s">
        <v>339</v>
      </c>
      <c r="S1266" s="46">
        <v>448.15</v>
      </c>
      <c r="U1266" s="46">
        <v>25</v>
      </c>
      <c r="IF1266">
        <v>35455</v>
      </c>
      <c r="IG1266" t="s">
        <v>355</v>
      </c>
      <c r="IH1266" t="s">
        <v>293</v>
      </c>
      <c r="IK1266">
        <v>-2</v>
      </c>
      <c r="IL1266" t="s">
        <v>279</v>
      </c>
      <c r="IM1266" t="s">
        <v>280</v>
      </c>
      <c r="IN1266" t="s">
        <v>666</v>
      </c>
      <c r="IP1266" t="s">
        <v>705</v>
      </c>
    </row>
    <row r="1267" spans="1:250" x14ac:dyDescent="0.25">
      <c r="A1267">
        <v>45074</v>
      </c>
      <c r="B1267">
        <v>-890804480</v>
      </c>
      <c r="C1267">
        <v>1837</v>
      </c>
      <c r="D1267" t="s">
        <v>273</v>
      </c>
      <c r="E1267" t="s">
        <v>274</v>
      </c>
      <c r="F1267">
        <v>7057</v>
      </c>
      <c r="G1267" t="s">
        <v>291</v>
      </c>
      <c r="H1267" t="s">
        <v>292</v>
      </c>
      <c r="I1267">
        <v>429</v>
      </c>
      <c r="J1267" t="s">
        <v>395</v>
      </c>
      <c r="K1267" t="s">
        <v>396</v>
      </c>
      <c r="L1267">
        <v>35455</v>
      </c>
      <c r="M1267" t="s">
        <v>355</v>
      </c>
      <c r="N1267" t="s">
        <v>356</v>
      </c>
      <c r="O1267">
        <v>35455</v>
      </c>
      <c r="P1267" t="s">
        <v>355</v>
      </c>
      <c r="Q1267" t="s">
        <v>356</v>
      </c>
      <c r="R1267" t="s">
        <v>339</v>
      </c>
      <c r="S1267" s="46">
        <v>2060.67</v>
      </c>
      <c r="U1267" s="46">
        <v>25</v>
      </c>
      <c r="IF1267">
        <v>35455</v>
      </c>
      <c r="IG1267" t="s">
        <v>355</v>
      </c>
      <c r="IH1267" t="s">
        <v>293</v>
      </c>
      <c r="IK1267">
        <v>-2</v>
      </c>
      <c r="IL1267" t="s">
        <v>279</v>
      </c>
      <c r="IM1267" t="s">
        <v>280</v>
      </c>
      <c r="IN1267" t="s">
        <v>666</v>
      </c>
      <c r="IP1267" t="s">
        <v>705</v>
      </c>
    </row>
    <row r="1268" spans="1:250" x14ac:dyDescent="0.25">
      <c r="A1268">
        <v>45075</v>
      </c>
      <c r="B1268">
        <v>-890804480</v>
      </c>
      <c r="C1268">
        <v>1837</v>
      </c>
      <c r="D1268" t="s">
        <v>273</v>
      </c>
      <c r="E1268" t="s">
        <v>274</v>
      </c>
      <c r="F1268">
        <v>7057</v>
      </c>
      <c r="G1268" t="s">
        <v>291</v>
      </c>
      <c r="H1268" t="s">
        <v>292</v>
      </c>
      <c r="I1268">
        <v>427</v>
      </c>
      <c r="J1268" t="s">
        <v>397</v>
      </c>
      <c r="K1268" t="s">
        <v>398</v>
      </c>
      <c r="L1268">
        <v>35455</v>
      </c>
      <c r="M1268" t="s">
        <v>355</v>
      </c>
      <c r="N1268" t="s">
        <v>356</v>
      </c>
      <c r="O1268">
        <v>35455</v>
      </c>
      <c r="P1268" t="s">
        <v>355</v>
      </c>
      <c r="Q1268" t="s">
        <v>356</v>
      </c>
      <c r="R1268" t="s">
        <v>339</v>
      </c>
      <c r="S1268" s="46">
        <v>2347.73</v>
      </c>
      <c r="U1268" s="46">
        <v>25</v>
      </c>
      <c r="IF1268">
        <v>35455</v>
      </c>
      <c r="IG1268" t="s">
        <v>355</v>
      </c>
      <c r="IH1268" t="s">
        <v>293</v>
      </c>
      <c r="IK1268">
        <v>-2</v>
      </c>
      <c r="IL1268" t="s">
        <v>279</v>
      </c>
      <c r="IM1268" t="s">
        <v>280</v>
      </c>
      <c r="IN1268" t="s">
        <v>666</v>
      </c>
      <c r="IP1268" t="s">
        <v>705</v>
      </c>
    </row>
    <row r="1269" spans="1:250" x14ac:dyDescent="0.25">
      <c r="A1269">
        <v>45076</v>
      </c>
      <c r="B1269">
        <v>-890804480</v>
      </c>
      <c r="C1269">
        <v>1837</v>
      </c>
      <c r="D1269" t="s">
        <v>273</v>
      </c>
      <c r="E1269" t="s">
        <v>274</v>
      </c>
      <c r="F1269">
        <v>7057</v>
      </c>
      <c r="G1269" t="s">
        <v>291</v>
      </c>
      <c r="H1269" t="s">
        <v>292</v>
      </c>
      <c r="I1269">
        <v>424</v>
      </c>
      <c r="J1269" t="s">
        <v>399</v>
      </c>
      <c r="K1269" t="s">
        <v>400</v>
      </c>
      <c r="L1269">
        <v>35455</v>
      </c>
      <c r="M1269" t="s">
        <v>355</v>
      </c>
      <c r="N1269" t="s">
        <v>356</v>
      </c>
      <c r="O1269">
        <v>35455</v>
      </c>
      <c r="P1269" t="s">
        <v>355</v>
      </c>
      <c r="Q1269" t="s">
        <v>356</v>
      </c>
      <c r="R1269" t="s">
        <v>339</v>
      </c>
      <c r="S1269" s="46">
        <v>863.26</v>
      </c>
      <c r="U1269" s="46">
        <v>25</v>
      </c>
      <c r="IF1269">
        <v>35455</v>
      </c>
      <c r="IG1269" t="s">
        <v>355</v>
      </c>
      <c r="IH1269" t="s">
        <v>293</v>
      </c>
      <c r="IK1269">
        <v>-2</v>
      </c>
      <c r="IL1269" t="s">
        <v>279</v>
      </c>
      <c r="IM1269" t="s">
        <v>280</v>
      </c>
      <c r="IN1269" t="s">
        <v>666</v>
      </c>
      <c r="IP1269" t="s">
        <v>705</v>
      </c>
    </row>
    <row r="1270" spans="1:250" x14ac:dyDescent="0.25">
      <c r="A1270">
        <v>45077</v>
      </c>
      <c r="B1270">
        <v>-890804480</v>
      </c>
      <c r="C1270">
        <v>1837</v>
      </c>
      <c r="D1270" t="s">
        <v>273</v>
      </c>
      <c r="E1270" t="s">
        <v>274</v>
      </c>
      <c r="F1270">
        <v>7057</v>
      </c>
      <c r="G1270" t="s">
        <v>291</v>
      </c>
      <c r="H1270" t="s">
        <v>292</v>
      </c>
      <c r="I1270">
        <v>422</v>
      </c>
      <c r="J1270" t="s">
        <v>401</v>
      </c>
      <c r="K1270" t="s">
        <v>402</v>
      </c>
      <c r="L1270">
        <v>35455</v>
      </c>
      <c r="M1270" t="s">
        <v>355</v>
      </c>
      <c r="N1270" t="s">
        <v>356</v>
      </c>
      <c r="O1270">
        <v>35455</v>
      </c>
      <c r="P1270" t="s">
        <v>355</v>
      </c>
      <c r="Q1270" t="s">
        <v>356</v>
      </c>
      <c r="R1270" t="s">
        <v>339</v>
      </c>
      <c r="S1270" s="46">
        <v>1455.28</v>
      </c>
      <c r="U1270" s="46">
        <v>25</v>
      </c>
      <c r="IF1270">
        <v>35455</v>
      </c>
      <c r="IG1270" t="s">
        <v>355</v>
      </c>
      <c r="IH1270" t="s">
        <v>293</v>
      </c>
      <c r="IK1270">
        <v>-2</v>
      </c>
      <c r="IL1270" t="s">
        <v>279</v>
      </c>
      <c r="IM1270" t="s">
        <v>280</v>
      </c>
      <c r="IN1270" t="s">
        <v>666</v>
      </c>
      <c r="IP1270" t="s">
        <v>705</v>
      </c>
    </row>
    <row r="1271" spans="1:250" x14ac:dyDescent="0.25">
      <c r="A1271">
        <v>45078</v>
      </c>
      <c r="B1271">
        <v>-890804480</v>
      </c>
      <c r="C1271">
        <v>1837</v>
      </c>
      <c r="D1271" t="s">
        <v>273</v>
      </c>
      <c r="E1271" t="s">
        <v>274</v>
      </c>
      <c r="F1271">
        <v>7057</v>
      </c>
      <c r="G1271" t="s">
        <v>291</v>
      </c>
      <c r="H1271" t="s">
        <v>292</v>
      </c>
      <c r="I1271">
        <v>437</v>
      </c>
      <c r="J1271" t="s">
        <v>658</v>
      </c>
      <c r="K1271" t="s">
        <v>659</v>
      </c>
      <c r="L1271">
        <v>35455</v>
      </c>
      <c r="M1271" t="s">
        <v>355</v>
      </c>
      <c r="N1271" t="s">
        <v>356</v>
      </c>
      <c r="O1271">
        <v>35455</v>
      </c>
      <c r="P1271" t="s">
        <v>355</v>
      </c>
      <c r="Q1271" t="s">
        <v>356</v>
      </c>
      <c r="R1271" t="s">
        <v>339</v>
      </c>
      <c r="S1271" s="46">
        <v>631.01</v>
      </c>
      <c r="U1271" s="46">
        <v>25</v>
      </c>
      <c r="IF1271">
        <v>35455</v>
      </c>
      <c r="IG1271" t="s">
        <v>355</v>
      </c>
      <c r="IH1271" t="s">
        <v>293</v>
      </c>
      <c r="IK1271">
        <v>-2</v>
      </c>
      <c r="IL1271" t="s">
        <v>279</v>
      </c>
      <c r="IM1271" t="s">
        <v>280</v>
      </c>
      <c r="IN1271" t="s">
        <v>666</v>
      </c>
      <c r="IP1271" t="s">
        <v>705</v>
      </c>
    </row>
    <row r="1272" spans="1:250" x14ac:dyDescent="0.25">
      <c r="A1272">
        <v>45079</v>
      </c>
      <c r="B1272">
        <v>-890804480</v>
      </c>
      <c r="C1272">
        <v>1837</v>
      </c>
      <c r="D1272" t="s">
        <v>273</v>
      </c>
      <c r="E1272" t="s">
        <v>274</v>
      </c>
      <c r="F1272">
        <v>7057</v>
      </c>
      <c r="G1272" t="s">
        <v>291</v>
      </c>
      <c r="H1272" t="s">
        <v>292</v>
      </c>
      <c r="I1272">
        <v>436</v>
      </c>
      <c r="J1272" t="s">
        <v>656</v>
      </c>
      <c r="K1272" t="s">
        <v>657</v>
      </c>
      <c r="L1272">
        <v>35455</v>
      </c>
      <c r="M1272" t="s">
        <v>355</v>
      </c>
      <c r="N1272" t="s">
        <v>356</v>
      </c>
      <c r="O1272">
        <v>35455</v>
      </c>
      <c r="P1272" t="s">
        <v>355</v>
      </c>
      <c r="Q1272" t="s">
        <v>356</v>
      </c>
      <c r="R1272" t="s">
        <v>339</v>
      </c>
      <c r="S1272" s="46">
        <v>428.35</v>
      </c>
      <c r="U1272" s="46">
        <v>25</v>
      </c>
      <c r="IF1272">
        <v>35455</v>
      </c>
      <c r="IG1272" t="s">
        <v>355</v>
      </c>
      <c r="IH1272" t="s">
        <v>293</v>
      </c>
      <c r="IK1272">
        <v>-2</v>
      </c>
      <c r="IL1272" t="s">
        <v>279</v>
      </c>
      <c r="IM1272" t="s">
        <v>280</v>
      </c>
      <c r="IN1272" t="s">
        <v>666</v>
      </c>
      <c r="IP1272" t="s">
        <v>705</v>
      </c>
    </row>
    <row r="1273" spans="1:250" x14ac:dyDescent="0.25">
      <c r="A1273">
        <v>45080</v>
      </c>
      <c r="B1273">
        <v>-890804480</v>
      </c>
      <c r="C1273">
        <v>1837</v>
      </c>
      <c r="D1273" t="s">
        <v>273</v>
      </c>
      <c r="E1273" t="s">
        <v>274</v>
      </c>
      <c r="F1273">
        <v>35467</v>
      </c>
      <c r="G1273" t="s">
        <v>350</v>
      </c>
      <c r="H1273" t="s">
        <v>351</v>
      </c>
      <c r="I1273">
        <v>424</v>
      </c>
      <c r="J1273" t="s">
        <v>399</v>
      </c>
      <c r="K1273" t="s">
        <v>400</v>
      </c>
      <c r="L1273">
        <v>35556</v>
      </c>
      <c r="M1273" t="s">
        <v>352</v>
      </c>
      <c r="N1273" t="s">
        <v>353</v>
      </c>
      <c r="O1273">
        <v>35556</v>
      </c>
      <c r="P1273" t="s">
        <v>352</v>
      </c>
      <c r="Q1273" t="s">
        <v>353</v>
      </c>
      <c r="R1273" t="s">
        <v>339</v>
      </c>
      <c r="S1273" s="46">
        <v>4871.79</v>
      </c>
      <c r="U1273" s="46">
        <v>25</v>
      </c>
      <c r="IF1273">
        <v>35556</v>
      </c>
      <c r="IG1273" t="s">
        <v>352</v>
      </c>
      <c r="IH1273" t="s">
        <v>354</v>
      </c>
      <c r="IK1273">
        <v>-2</v>
      </c>
      <c r="IL1273" t="s">
        <v>279</v>
      </c>
      <c r="IM1273" t="s">
        <v>280</v>
      </c>
      <c r="IN1273" t="s">
        <v>706</v>
      </c>
      <c r="IP1273" t="s">
        <v>707</v>
      </c>
    </row>
    <row r="1274" spans="1:250" x14ac:dyDescent="0.25">
      <c r="A1274">
        <v>45081</v>
      </c>
      <c r="B1274">
        <v>-890804480</v>
      </c>
      <c r="C1274">
        <v>1837</v>
      </c>
      <c r="D1274" t="s">
        <v>273</v>
      </c>
      <c r="E1274" t="s">
        <v>274</v>
      </c>
      <c r="F1274">
        <v>35467</v>
      </c>
      <c r="G1274" t="s">
        <v>350</v>
      </c>
      <c r="H1274" t="s">
        <v>351</v>
      </c>
      <c r="I1274">
        <v>422</v>
      </c>
      <c r="J1274" t="s">
        <v>401</v>
      </c>
      <c r="K1274" t="s">
        <v>402</v>
      </c>
      <c r="L1274">
        <v>35556</v>
      </c>
      <c r="M1274" t="s">
        <v>352</v>
      </c>
      <c r="N1274" t="s">
        <v>353</v>
      </c>
      <c r="O1274">
        <v>35556</v>
      </c>
      <c r="P1274" t="s">
        <v>352</v>
      </c>
      <c r="Q1274" t="s">
        <v>353</v>
      </c>
      <c r="R1274" t="s">
        <v>339</v>
      </c>
      <c r="S1274" s="46">
        <v>15132.51</v>
      </c>
      <c r="U1274" s="46">
        <v>25</v>
      </c>
      <c r="IF1274">
        <v>35556</v>
      </c>
      <c r="IG1274" t="s">
        <v>352</v>
      </c>
      <c r="IH1274" t="s">
        <v>354</v>
      </c>
      <c r="IK1274">
        <v>-2</v>
      </c>
      <c r="IL1274" t="s">
        <v>279</v>
      </c>
      <c r="IM1274" t="s">
        <v>280</v>
      </c>
      <c r="IN1274" t="s">
        <v>706</v>
      </c>
      <c r="IP1274" t="s">
        <v>707</v>
      </c>
    </row>
    <row r="1275" spans="1:250" x14ac:dyDescent="0.25">
      <c r="A1275">
        <v>45082</v>
      </c>
      <c r="B1275">
        <v>-890804480</v>
      </c>
      <c r="C1275">
        <v>1837</v>
      </c>
      <c r="D1275" t="s">
        <v>273</v>
      </c>
      <c r="E1275" t="s">
        <v>274</v>
      </c>
      <c r="F1275">
        <v>35467</v>
      </c>
      <c r="G1275" t="s">
        <v>350</v>
      </c>
      <c r="H1275" t="s">
        <v>351</v>
      </c>
      <c r="I1275">
        <v>420</v>
      </c>
      <c r="J1275" t="s">
        <v>403</v>
      </c>
      <c r="K1275" t="s">
        <v>404</v>
      </c>
      <c r="L1275">
        <v>35556</v>
      </c>
      <c r="M1275" t="s">
        <v>352</v>
      </c>
      <c r="N1275" t="s">
        <v>353</v>
      </c>
      <c r="O1275">
        <v>35556</v>
      </c>
      <c r="P1275" t="s">
        <v>352</v>
      </c>
      <c r="Q1275" t="s">
        <v>353</v>
      </c>
      <c r="R1275" t="s">
        <v>339</v>
      </c>
      <c r="S1275" s="46">
        <v>0</v>
      </c>
      <c r="U1275" s="46">
        <v>25</v>
      </c>
      <c r="IF1275">
        <v>35556</v>
      </c>
      <c r="IG1275" t="s">
        <v>352</v>
      </c>
      <c r="IH1275" t="s">
        <v>354</v>
      </c>
      <c r="IK1275">
        <v>-2</v>
      </c>
      <c r="IL1275" t="s">
        <v>279</v>
      </c>
      <c r="IM1275" t="s">
        <v>280</v>
      </c>
      <c r="IN1275" t="s">
        <v>706</v>
      </c>
      <c r="IP1275" t="s">
        <v>707</v>
      </c>
    </row>
    <row r="1276" spans="1:250" x14ac:dyDescent="0.25">
      <c r="A1276">
        <v>45083</v>
      </c>
      <c r="B1276">
        <v>-890804480</v>
      </c>
      <c r="C1276">
        <v>1837</v>
      </c>
      <c r="D1276" t="s">
        <v>273</v>
      </c>
      <c r="E1276" t="s">
        <v>274</v>
      </c>
      <c r="F1276">
        <v>35467</v>
      </c>
      <c r="G1276" t="s">
        <v>350</v>
      </c>
      <c r="H1276" t="s">
        <v>351</v>
      </c>
      <c r="I1276">
        <v>411</v>
      </c>
      <c r="J1276" t="s">
        <v>393</v>
      </c>
      <c r="K1276" t="s">
        <v>394</v>
      </c>
      <c r="L1276">
        <v>35556</v>
      </c>
      <c r="M1276" t="s">
        <v>352</v>
      </c>
      <c r="N1276" t="s">
        <v>353</v>
      </c>
      <c r="O1276">
        <v>35556</v>
      </c>
      <c r="P1276" t="s">
        <v>352</v>
      </c>
      <c r="Q1276" t="s">
        <v>353</v>
      </c>
      <c r="R1276" t="s">
        <v>339</v>
      </c>
      <c r="S1276" s="46">
        <v>0</v>
      </c>
      <c r="U1276" s="46">
        <v>25</v>
      </c>
      <c r="IF1276">
        <v>35556</v>
      </c>
      <c r="IG1276" t="s">
        <v>352</v>
      </c>
      <c r="IH1276" t="s">
        <v>354</v>
      </c>
      <c r="IK1276">
        <v>-2</v>
      </c>
      <c r="IL1276" t="s">
        <v>279</v>
      </c>
      <c r="IM1276" t="s">
        <v>280</v>
      </c>
      <c r="IN1276" t="s">
        <v>706</v>
      </c>
      <c r="IP1276" t="s">
        <v>707</v>
      </c>
    </row>
    <row r="1277" spans="1:250" x14ac:dyDescent="0.25">
      <c r="A1277">
        <v>45084</v>
      </c>
      <c r="B1277">
        <v>-890804480</v>
      </c>
      <c r="C1277">
        <v>1837</v>
      </c>
      <c r="D1277" t="s">
        <v>273</v>
      </c>
      <c r="E1277" t="s">
        <v>274</v>
      </c>
      <c r="F1277">
        <v>35467</v>
      </c>
      <c r="G1277" t="s">
        <v>350</v>
      </c>
      <c r="H1277" t="s">
        <v>351</v>
      </c>
      <c r="I1277">
        <v>437</v>
      </c>
      <c r="J1277" t="s">
        <v>658</v>
      </c>
      <c r="K1277" t="s">
        <v>659</v>
      </c>
      <c r="L1277">
        <v>35556</v>
      </c>
      <c r="M1277" t="s">
        <v>352</v>
      </c>
      <c r="N1277" t="s">
        <v>353</v>
      </c>
      <c r="O1277">
        <v>35556</v>
      </c>
      <c r="P1277" t="s">
        <v>352</v>
      </c>
      <c r="Q1277" t="s">
        <v>353</v>
      </c>
      <c r="R1277" t="s">
        <v>339</v>
      </c>
      <c r="S1277" s="46">
        <v>5348.2</v>
      </c>
      <c r="U1277" s="46">
        <v>25</v>
      </c>
      <c r="IF1277">
        <v>35556</v>
      </c>
      <c r="IG1277" t="s">
        <v>352</v>
      </c>
      <c r="IH1277" t="s">
        <v>354</v>
      </c>
      <c r="IK1277">
        <v>-2</v>
      </c>
      <c r="IL1277" t="s">
        <v>279</v>
      </c>
      <c r="IM1277" t="s">
        <v>280</v>
      </c>
      <c r="IN1277" t="s">
        <v>706</v>
      </c>
      <c r="IP1277" t="s">
        <v>707</v>
      </c>
    </row>
    <row r="1278" spans="1:250" x14ac:dyDescent="0.25">
      <c r="A1278">
        <v>45085</v>
      </c>
      <c r="B1278">
        <v>-890804480</v>
      </c>
      <c r="C1278">
        <v>1837</v>
      </c>
      <c r="D1278" t="s">
        <v>273</v>
      </c>
      <c r="E1278" t="s">
        <v>274</v>
      </c>
      <c r="F1278">
        <v>35467</v>
      </c>
      <c r="G1278" t="s">
        <v>350</v>
      </c>
      <c r="H1278" t="s">
        <v>351</v>
      </c>
      <c r="I1278">
        <v>436</v>
      </c>
      <c r="J1278" t="s">
        <v>656</v>
      </c>
      <c r="K1278" t="s">
        <v>657</v>
      </c>
      <c r="L1278">
        <v>35556</v>
      </c>
      <c r="M1278" t="s">
        <v>352</v>
      </c>
      <c r="N1278" t="s">
        <v>353</v>
      </c>
      <c r="O1278">
        <v>35556</v>
      </c>
      <c r="P1278" t="s">
        <v>352</v>
      </c>
      <c r="Q1278" t="s">
        <v>353</v>
      </c>
      <c r="R1278" t="s">
        <v>339</v>
      </c>
      <c r="S1278" s="46">
        <v>3248.1</v>
      </c>
      <c r="U1278" s="46">
        <v>25</v>
      </c>
      <c r="IF1278">
        <v>35556</v>
      </c>
      <c r="IG1278" t="s">
        <v>352</v>
      </c>
      <c r="IH1278" t="s">
        <v>354</v>
      </c>
      <c r="IK1278">
        <v>-2</v>
      </c>
      <c r="IL1278" t="s">
        <v>279</v>
      </c>
      <c r="IM1278" t="s">
        <v>280</v>
      </c>
      <c r="IN1278" t="s">
        <v>706</v>
      </c>
      <c r="IP1278" t="s">
        <v>707</v>
      </c>
    </row>
    <row r="1279" spans="1:250" x14ac:dyDescent="0.25">
      <c r="A1279">
        <v>45086</v>
      </c>
      <c r="B1279">
        <v>-890804480</v>
      </c>
      <c r="C1279">
        <v>1837</v>
      </c>
      <c r="D1279" t="s">
        <v>273</v>
      </c>
      <c r="E1279" t="s">
        <v>274</v>
      </c>
      <c r="F1279">
        <v>35467</v>
      </c>
      <c r="G1279" t="s">
        <v>350</v>
      </c>
      <c r="H1279" t="s">
        <v>351</v>
      </c>
      <c r="I1279">
        <v>435</v>
      </c>
      <c r="J1279" t="s">
        <v>491</v>
      </c>
      <c r="K1279" t="s">
        <v>492</v>
      </c>
      <c r="L1279">
        <v>35556</v>
      </c>
      <c r="M1279" t="s">
        <v>352</v>
      </c>
      <c r="N1279" t="s">
        <v>353</v>
      </c>
      <c r="O1279">
        <v>35556</v>
      </c>
      <c r="P1279" t="s">
        <v>352</v>
      </c>
      <c r="Q1279" t="s">
        <v>353</v>
      </c>
      <c r="R1279" t="s">
        <v>339</v>
      </c>
      <c r="S1279" s="46">
        <v>3247.86</v>
      </c>
      <c r="U1279" s="46">
        <v>25</v>
      </c>
      <c r="IF1279">
        <v>35556</v>
      </c>
      <c r="IG1279" t="s">
        <v>352</v>
      </c>
      <c r="IH1279" t="s">
        <v>354</v>
      </c>
      <c r="IK1279">
        <v>-2</v>
      </c>
      <c r="IL1279" t="s">
        <v>279</v>
      </c>
      <c r="IM1279" t="s">
        <v>280</v>
      </c>
      <c r="IN1279" t="s">
        <v>706</v>
      </c>
      <c r="IP1279" t="s">
        <v>707</v>
      </c>
    </row>
    <row r="1280" spans="1:250" x14ac:dyDescent="0.25">
      <c r="A1280">
        <v>45087</v>
      </c>
      <c r="B1280">
        <v>-890804480</v>
      </c>
      <c r="C1280">
        <v>1837</v>
      </c>
      <c r="D1280" t="s">
        <v>273</v>
      </c>
      <c r="E1280" t="s">
        <v>274</v>
      </c>
      <c r="F1280">
        <v>35467</v>
      </c>
      <c r="G1280" t="s">
        <v>350</v>
      </c>
      <c r="H1280" t="s">
        <v>351</v>
      </c>
      <c r="I1280">
        <v>431</v>
      </c>
      <c r="J1280" t="s">
        <v>493</v>
      </c>
      <c r="K1280" t="s">
        <v>494</v>
      </c>
      <c r="L1280">
        <v>35556</v>
      </c>
      <c r="M1280" t="s">
        <v>352</v>
      </c>
      <c r="N1280" t="s">
        <v>353</v>
      </c>
      <c r="O1280">
        <v>35556</v>
      </c>
      <c r="P1280" t="s">
        <v>352</v>
      </c>
      <c r="Q1280" t="s">
        <v>353</v>
      </c>
      <c r="R1280" t="s">
        <v>339</v>
      </c>
      <c r="S1280" s="46">
        <v>-10284.89</v>
      </c>
      <c r="U1280" s="46">
        <v>25</v>
      </c>
      <c r="IF1280">
        <v>35556</v>
      </c>
      <c r="IG1280" t="s">
        <v>352</v>
      </c>
      <c r="IH1280" t="s">
        <v>354</v>
      </c>
      <c r="IK1280">
        <v>-2</v>
      </c>
      <c r="IL1280" t="s">
        <v>279</v>
      </c>
      <c r="IM1280" t="s">
        <v>280</v>
      </c>
      <c r="IN1280" t="s">
        <v>706</v>
      </c>
      <c r="IP1280" t="s">
        <v>707</v>
      </c>
    </row>
    <row r="1281" spans="1:250" x14ac:dyDescent="0.25">
      <c r="A1281">
        <v>45088</v>
      </c>
      <c r="B1281">
        <v>-890804480</v>
      </c>
      <c r="C1281">
        <v>1837</v>
      </c>
      <c r="D1281" t="s">
        <v>273</v>
      </c>
      <c r="E1281" t="s">
        <v>274</v>
      </c>
      <c r="F1281">
        <v>35467</v>
      </c>
      <c r="G1281" t="s">
        <v>350</v>
      </c>
      <c r="H1281" t="s">
        <v>351</v>
      </c>
      <c r="I1281">
        <v>429</v>
      </c>
      <c r="J1281" t="s">
        <v>395</v>
      </c>
      <c r="K1281" t="s">
        <v>396</v>
      </c>
      <c r="L1281">
        <v>35556</v>
      </c>
      <c r="M1281" t="s">
        <v>352</v>
      </c>
      <c r="N1281" t="s">
        <v>353</v>
      </c>
      <c r="O1281">
        <v>35556</v>
      </c>
      <c r="P1281" t="s">
        <v>352</v>
      </c>
      <c r="Q1281" t="s">
        <v>353</v>
      </c>
      <c r="R1281" t="s">
        <v>339</v>
      </c>
      <c r="S1281" s="46">
        <v>6495.72</v>
      </c>
      <c r="U1281" s="46">
        <v>25</v>
      </c>
      <c r="IF1281">
        <v>35556</v>
      </c>
      <c r="IG1281" t="s">
        <v>352</v>
      </c>
      <c r="IH1281" t="s">
        <v>354</v>
      </c>
      <c r="IK1281">
        <v>-2</v>
      </c>
      <c r="IL1281" t="s">
        <v>279</v>
      </c>
      <c r="IM1281" t="s">
        <v>280</v>
      </c>
      <c r="IN1281" t="s">
        <v>706</v>
      </c>
      <c r="IP1281" t="s">
        <v>707</v>
      </c>
    </row>
    <row r="1282" spans="1:250" x14ac:dyDescent="0.25">
      <c r="A1282">
        <v>45089</v>
      </c>
      <c r="B1282">
        <v>-890804480</v>
      </c>
      <c r="C1282">
        <v>1837</v>
      </c>
      <c r="D1282" t="s">
        <v>273</v>
      </c>
      <c r="E1282" t="s">
        <v>274</v>
      </c>
      <c r="F1282">
        <v>35467</v>
      </c>
      <c r="G1282" t="s">
        <v>350</v>
      </c>
      <c r="H1282" t="s">
        <v>351</v>
      </c>
      <c r="I1282">
        <v>427</v>
      </c>
      <c r="J1282" t="s">
        <v>397</v>
      </c>
      <c r="K1282" t="s">
        <v>398</v>
      </c>
      <c r="L1282">
        <v>35556</v>
      </c>
      <c r="M1282" t="s">
        <v>352</v>
      </c>
      <c r="N1282" t="s">
        <v>353</v>
      </c>
      <c r="O1282">
        <v>35556</v>
      </c>
      <c r="P1282" t="s">
        <v>352</v>
      </c>
      <c r="Q1282" t="s">
        <v>353</v>
      </c>
      <c r="R1282" t="s">
        <v>339</v>
      </c>
      <c r="S1282" s="46">
        <v>3789.17</v>
      </c>
      <c r="U1282" s="46">
        <v>25</v>
      </c>
      <c r="IF1282">
        <v>35556</v>
      </c>
      <c r="IG1282" t="s">
        <v>352</v>
      </c>
      <c r="IH1282" t="s">
        <v>354</v>
      </c>
      <c r="IK1282">
        <v>-2</v>
      </c>
      <c r="IL1282" t="s">
        <v>279</v>
      </c>
      <c r="IM1282" t="s">
        <v>280</v>
      </c>
      <c r="IN1282" t="s">
        <v>706</v>
      </c>
      <c r="IP1282" t="s">
        <v>707</v>
      </c>
    </row>
    <row r="1283" spans="1:250" x14ac:dyDescent="0.25">
      <c r="A1283">
        <v>45090</v>
      </c>
      <c r="B1283">
        <v>-890804480</v>
      </c>
      <c r="C1283">
        <v>1837</v>
      </c>
      <c r="D1283" t="s">
        <v>273</v>
      </c>
      <c r="E1283" t="s">
        <v>274</v>
      </c>
      <c r="F1283">
        <v>19011</v>
      </c>
      <c r="G1283" t="s">
        <v>328</v>
      </c>
      <c r="H1283" t="s">
        <v>329</v>
      </c>
      <c r="I1283">
        <v>429</v>
      </c>
      <c r="J1283" t="s">
        <v>395</v>
      </c>
      <c r="K1283" t="s">
        <v>396</v>
      </c>
      <c r="L1283">
        <v>38311</v>
      </c>
      <c r="M1283" t="s">
        <v>373</v>
      </c>
      <c r="N1283" t="s">
        <v>374</v>
      </c>
      <c r="O1283">
        <v>38311</v>
      </c>
      <c r="P1283" t="s">
        <v>373</v>
      </c>
      <c r="Q1283" t="s">
        <v>374</v>
      </c>
      <c r="R1283" t="s">
        <v>339</v>
      </c>
      <c r="S1283" s="46">
        <v>164.07</v>
      </c>
      <c r="U1283" s="46">
        <v>25</v>
      </c>
      <c r="IF1283">
        <v>38311</v>
      </c>
      <c r="IG1283" t="s">
        <v>373</v>
      </c>
      <c r="IH1283" t="s">
        <v>332</v>
      </c>
      <c r="IK1283">
        <v>-2</v>
      </c>
      <c r="IL1283" t="s">
        <v>279</v>
      </c>
      <c r="IM1283" t="s">
        <v>280</v>
      </c>
      <c r="IN1283" t="s">
        <v>687</v>
      </c>
      <c r="IP1283" t="s">
        <v>708</v>
      </c>
    </row>
    <row r="1284" spans="1:250" x14ac:dyDescent="0.25">
      <c r="A1284">
        <v>45091</v>
      </c>
      <c r="B1284">
        <v>-890804480</v>
      </c>
      <c r="C1284">
        <v>1837</v>
      </c>
      <c r="D1284" t="s">
        <v>273</v>
      </c>
      <c r="E1284" t="s">
        <v>274</v>
      </c>
      <c r="F1284">
        <v>19011</v>
      </c>
      <c r="G1284" t="s">
        <v>328</v>
      </c>
      <c r="H1284" t="s">
        <v>329</v>
      </c>
      <c r="I1284">
        <v>427</v>
      </c>
      <c r="J1284" t="s">
        <v>397</v>
      </c>
      <c r="K1284" t="s">
        <v>398</v>
      </c>
      <c r="L1284">
        <v>38311</v>
      </c>
      <c r="M1284" t="s">
        <v>373</v>
      </c>
      <c r="N1284" t="s">
        <v>374</v>
      </c>
      <c r="O1284">
        <v>38311</v>
      </c>
      <c r="P1284" t="s">
        <v>373</v>
      </c>
      <c r="Q1284" t="s">
        <v>374</v>
      </c>
      <c r="R1284" t="s">
        <v>339</v>
      </c>
      <c r="S1284" s="46">
        <v>98.22</v>
      </c>
      <c r="U1284" s="46">
        <v>25</v>
      </c>
      <c r="IF1284">
        <v>38311</v>
      </c>
      <c r="IG1284" t="s">
        <v>373</v>
      </c>
      <c r="IH1284" t="s">
        <v>332</v>
      </c>
      <c r="IK1284">
        <v>-2</v>
      </c>
      <c r="IL1284" t="s">
        <v>279</v>
      </c>
      <c r="IM1284" t="s">
        <v>280</v>
      </c>
      <c r="IN1284" t="s">
        <v>687</v>
      </c>
      <c r="IP1284" t="s">
        <v>708</v>
      </c>
    </row>
    <row r="1285" spans="1:250" x14ac:dyDescent="0.25">
      <c r="A1285">
        <v>45092</v>
      </c>
      <c r="B1285">
        <v>-890804480</v>
      </c>
      <c r="C1285">
        <v>1837</v>
      </c>
      <c r="D1285" t="s">
        <v>273</v>
      </c>
      <c r="E1285" t="s">
        <v>274</v>
      </c>
      <c r="F1285">
        <v>19011</v>
      </c>
      <c r="G1285" t="s">
        <v>328</v>
      </c>
      <c r="H1285" t="s">
        <v>329</v>
      </c>
      <c r="I1285">
        <v>424</v>
      </c>
      <c r="J1285" t="s">
        <v>399</v>
      </c>
      <c r="K1285" t="s">
        <v>400</v>
      </c>
      <c r="L1285">
        <v>38311</v>
      </c>
      <c r="M1285" t="s">
        <v>373</v>
      </c>
      <c r="N1285" t="s">
        <v>374</v>
      </c>
      <c r="O1285">
        <v>38311</v>
      </c>
      <c r="P1285" t="s">
        <v>373</v>
      </c>
      <c r="Q1285" t="s">
        <v>374</v>
      </c>
      <c r="R1285" t="s">
        <v>339</v>
      </c>
      <c r="S1285" s="46">
        <v>71.03</v>
      </c>
      <c r="U1285" s="46">
        <v>25</v>
      </c>
      <c r="IF1285">
        <v>38311</v>
      </c>
      <c r="IG1285" t="s">
        <v>373</v>
      </c>
      <c r="IH1285" t="s">
        <v>332</v>
      </c>
      <c r="IK1285">
        <v>-2</v>
      </c>
      <c r="IL1285" t="s">
        <v>279</v>
      </c>
      <c r="IM1285" t="s">
        <v>280</v>
      </c>
      <c r="IN1285" t="s">
        <v>687</v>
      </c>
      <c r="IP1285" t="s">
        <v>708</v>
      </c>
    </row>
    <row r="1286" spans="1:250" x14ac:dyDescent="0.25">
      <c r="A1286">
        <v>45093</v>
      </c>
      <c r="B1286">
        <v>-890804480</v>
      </c>
      <c r="C1286">
        <v>1837</v>
      </c>
      <c r="D1286" t="s">
        <v>273</v>
      </c>
      <c r="E1286" t="s">
        <v>274</v>
      </c>
      <c r="F1286">
        <v>19011</v>
      </c>
      <c r="G1286" t="s">
        <v>328</v>
      </c>
      <c r="H1286" t="s">
        <v>329</v>
      </c>
      <c r="I1286">
        <v>422</v>
      </c>
      <c r="J1286" t="s">
        <v>401</v>
      </c>
      <c r="K1286" t="s">
        <v>402</v>
      </c>
      <c r="L1286">
        <v>38311</v>
      </c>
      <c r="M1286" t="s">
        <v>373</v>
      </c>
      <c r="N1286" t="s">
        <v>374</v>
      </c>
      <c r="O1286">
        <v>38311</v>
      </c>
      <c r="P1286" t="s">
        <v>373</v>
      </c>
      <c r="Q1286" t="s">
        <v>374</v>
      </c>
      <c r="R1286" t="s">
        <v>339</v>
      </c>
      <c r="S1286" s="46">
        <v>66.599999999999994</v>
      </c>
      <c r="U1286" s="46">
        <v>25</v>
      </c>
      <c r="IF1286">
        <v>38311</v>
      </c>
      <c r="IG1286" t="s">
        <v>373</v>
      </c>
      <c r="IH1286" t="s">
        <v>332</v>
      </c>
      <c r="IK1286">
        <v>-2</v>
      </c>
      <c r="IL1286" t="s">
        <v>279</v>
      </c>
      <c r="IM1286" t="s">
        <v>280</v>
      </c>
      <c r="IN1286" t="s">
        <v>687</v>
      </c>
      <c r="IP1286" t="s">
        <v>708</v>
      </c>
    </row>
    <row r="1287" spans="1:250" x14ac:dyDescent="0.25">
      <c r="A1287">
        <v>45094</v>
      </c>
      <c r="B1287">
        <v>-890804480</v>
      </c>
      <c r="C1287">
        <v>1837</v>
      </c>
      <c r="D1287" t="s">
        <v>273</v>
      </c>
      <c r="E1287" t="s">
        <v>274</v>
      </c>
      <c r="F1287">
        <v>19011</v>
      </c>
      <c r="G1287" t="s">
        <v>328</v>
      </c>
      <c r="H1287" t="s">
        <v>329</v>
      </c>
      <c r="I1287">
        <v>437</v>
      </c>
      <c r="J1287" t="s">
        <v>658</v>
      </c>
      <c r="K1287" t="s">
        <v>659</v>
      </c>
      <c r="L1287">
        <v>38311</v>
      </c>
      <c r="M1287" t="s">
        <v>373</v>
      </c>
      <c r="N1287" t="s">
        <v>374</v>
      </c>
      <c r="O1287">
        <v>38311</v>
      </c>
      <c r="P1287" t="s">
        <v>373</v>
      </c>
      <c r="Q1287" t="s">
        <v>374</v>
      </c>
      <c r="R1287" t="s">
        <v>339</v>
      </c>
      <c r="S1287" s="46">
        <v>8.77</v>
      </c>
      <c r="U1287" s="46">
        <v>25</v>
      </c>
      <c r="IF1287">
        <v>38311</v>
      </c>
      <c r="IG1287" t="s">
        <v>373</v>
      </c>
      <c r="IH1287" t="s">
        <v>332</v>
      </c>
      <c r="IK1287">
        <v>-2</v>
      </c>
      <c r="IL1287" t="s">
        <v>279</v>
      </c>
      <c r="IM1287" t="s">
        <v>280</v>
      </c>
      <c r="IN1287" t="s">
        <v>687</v>
      </c>
      <c r="IP1287" t="s">
        <v>708</v>
      </c>
    </row>
    <row r="1288" spans="1:250" x14ac:dyDescent="0.25">
      <c r="A1288">
        <v>45095</v>
      </c>
      <c r="B1288">
        <v>-890804480</v>
      </c>
      <c r="C1288">
        <v>1837</v>
      </c>
      <c r="D1288" t="s">
        <v>273</v>
      </c>
      <c r="E1288" t="s">
        <v>274</v>
      </c>
      <c r="F1288">
        <v>19011</v>
      </c>
      <c r="G1288" t="s">
        <v>328</v>
      </c>
      <c r="H1288" t="s">
        <v>329</v>
      </c>
      <c r="I1288">
        <v>436</v>
      </c>
      <c r="J1288" t="s">
        <v>656</v>
      </c>
      <c r="K1288" t="s">
        <v>657</v>
      </c>
      <c r="L1288">
        <v>38311</v>
      </c>
      <c r="M1288" t="s">
        <v>373</v>
      </c>
      <c r="N1288" t="s">
        <v>374</v>
      </c>
      <c r="O1288">
        <v>38311</v>
      </c>
      <c r="P1288" t="s">
        <v>373</v>
      </c>
      <c r="Q1288" t="s">
        <v>374</v>
      </c>
      <c r="R1288" t="s">
        <v>339</v>
      </c>
      <c r="S1288" s="46">
        <v>-4.1500000000000004</v>
      </c>
      <c r="U1288" s="46">
        <v>25</v>
      </c>
      <c r="IF1288">
        <v>38311</v>
      </c>
      <c r="IG1288" t="s">
        <v>373</v>
      </c>
      <c r="IH1288" t="s">
        <v>332</v>
      </c>
      <c r="IK1288">
        <v>-2</v>
      </c>
      <c r="IL1288" t="s">
        <v>279</v>
      </c>
      <c r="IM1288" t="s">
        <v>280</v>
      </c>
      <c r="IN1288" t="s">
        <v>687</v>
      </c>
      <c r="IP1288" t="s">
        <v>708</v>
      </c>
    </row>
    <row r="1289" spans="1:250" x14ac:dyDescent="0.25">
      <c r="A1289">
        <v>45096</v>
      </c>
      <c r="B1289">
        <v>-890804480</v>
      </c>
      <c r="C1289">
        <v>1837</v>
      </c>
      <c r="D1289" t="s">
        <v>273</v>
      </c>
      <c r="E1289" t="s">
        <v>274</v>
      </c>
      <c r="F1289">
        <v>13794</v>
      </c>
      <c r="G1289" t="s">
        <v>275</v>
      </c>
      <c r="H1289" t="s">
        <v>276</v>
      </c>
      <c r="I1289">
        <v>437</v>
      </c>
      <c r="J1289" t="s">
        <v>658</v>
      </c>
      <c r="K1289" t="s">
        <v>659</v>
      </c>
      <c r="L1289">
        <v>38311</v>
      </c>
      <c r="M1289" t="s">
        <v>373</v>
      </c>
      <c r="N1289" t="s">
        <v>374</v>
      </c>
      <c r="O1289">
        <v>38311</v>
      </c>
      <c r="P1289" t="s">
        <v>373</v>
      </c>
      <c r="Q1289" t="s">
        <v>374</v>
      </c>
      <c r="R1289" t="s">
        <v>339</v>
      </c>
      <c r="S1289" s="46">
        <v>-15.82</v>
      </c>
      <c r="U1289" s="46">
        <v>25</v>
      </c>
      <c r="IF1289">
        <v>38311</v>
      </c>
      <c r="IG1289" t="s">
        <v>373</v>
      </c>
      <c r="IH1289" t="s">
        <v>319</v>
      </c>
      <c r="IK1289">
        <v>-2</v>
      </c>
      <c r="IL1289" t="s">
        <v>279</v>
      </c>
      <c r="IM1289" t="s">
        <v>280</v>
      </c>
      <c r="IN1289" t="s">
        <v>663</v>
      </c>
      <c r="IP1289" t="s">
        <v>709</v>
      </c>
    </row>
    <row r="1290" spans="1:250" x14ac:dyDescent="0.25">
      <c r="A1290">
        <v>45097</v>
      </c>
      <c r="B1290">
        <v>-890804480</v>
      </c>
      <c r="C1290">
        <v>1837</v>
      </c>
      <c r="D1290" t="s">
        <v>273</v>
      </c>
      <c r="E1290" t="s">
        <v>274</v>
      </c>
      <c r="F1290">
        <v>13794</v>
      </c>
      <c r="G1290" t="s">
        <v>275</v>
      </c>
      <c r="H1290" t="s">
        <v>276</v>
      </c>
      <c r="I1290">
        <v>436</v>
      </c>
      <c r="J1290" t="s">
        <v>656</v>
      </c>
      <c r="K1290" t="s">
        <v>657</v>
      </c>
      <c r="L1290">
        <v>38311</v>
      </c>
      <c r="M1290" t="s">
        <v>373</v>
      </c>
      <c r="N1290" t="s">
        <v>374</v>
      </c>
      <c r="O1290">
        <v>38311</v>
      </c>
      <c r="P1290" t="s">
        <v>373</v>
      </c>
      <c r="Q1290" t="s">
        <v>374</v>
      </c>
      <c r="R1290" t="s">
        <v>339</v>
      </c>
      <c r="S1290" s="46">
        <v>-10.42</v>
      </c>
      <c r="U1290" s="46">
        <v>25</v>
      </c>
      <c r="IF1290">
        <v>38311</v>
      </c>
      <c r="IG1290" t="s">
        <v>373</v>
      </c>
      <c r="IH1290" t="s">
        <v>319</v>
      </c>
      <c r="IK1290">
        <v>-2</v>
      </c>
      <c r="IL1290" t="s">
        <v>279</v>
      </c>
      <c r="IM1290" t="s">
        <v>280</v>
      </c>
      <c r="IN1290" t="s">
        <v>663</v>
      </c>
      <c r="IP1290" t="s">
        <v>709</v>
      </c>
    </row>
    <row r="1291" spans="1:250" x14ac:dyDescent="0.25">
      <c r="A1291">
        <v>45098</v>
      </c>
      <c r="B1291">
        <v>-890804480</v>
      </c>
      <c r="C1291">
        <v>1837</v>
      </c>
      <c r="D1291" t="s">
        <v>273</v>
      </c>
      <c r="E1291" t="s">
        <v>274</v>
      </c>
      <c r="F1291">
        <v>13794</v>
      </c>
      <c r="G1291" t="s">
        <v>275</v>
      </c>
      <c r="H1291" t="s">
        <v>276</v>
      </c>
      <c r="I1291">
        <v>435</v>
      </c>
      <c r="J1291" t="s">
        <v>491</v>
      </c>
      <c r="K1291" t="s">
        <v>492</v>
      </c>
      <c r="L1291">
        <v>38311</v>
      </c>
      <c r="M1291" t="s">
        <v>373</v>
      </c>
      <c r="N1291" t="s">
        <v>374</v>
      </c>
      <c r="O1291">
        <v>38311</v>
      </c>
      <c r="P1291" t="s">
        <v>373</v>
      </c>
      <c r="Q1291" t="s">
        <v>374</v>
      </c>
      <c r="R1291" t="s">
        <v>339</v>
      </c>
      <c r="S1291" s="46">
        <v>5.81</v>
      </c>
      <c r="U1291" s="46">
        <v>25</v>
      </c>
      <c r="IF1291">
        <v>38311</v>
      </c>
      <c r="IG1291" t="s">
        <v>373</v>
      </c>
      <c r="IH1291" t="s">
        <v>319</v>
      </c>
      <c r="IK1291">
        <v>-2</v>
      </c>
      <c r="IL1291" t="s">
        <v>279</v>
      </c>
      <c r="IM1291" t="s">
        <v>280</v>
      </c>
      <c r="IN1291" t="s">
        <v>663</v>
      </c>
      <c r="IP1291" t="s">
        <v>709</v>
      </c>
    </row>
    <row r="1292" spans="1:250" x14ac:dyDescent="0.25">
      <c r="A1292">
        <v>45099</v>
      </c>
      <c r="B1292">
        <v>-890804480</v>
      </c>
      <c r="C1292">
        <v>1837</v>
      </c>
      <c r="D1292" t="s">
        <v>273</v>
      </c>
      <c r="E1292" t="s">
        <v>274</v>
      </c>
      <c r="F1292">
        <v>13794</v>
      </c>
      <c r="G1292" t="s">
        <v>275</v>
      </c>
      <c r="H1292" t="s">
        <v>276</v>
      </c>
      <c r="I1292">
        <v>431</v>
      </c>
      <c r="J1292" t="s">
        <v>493</v>
      </c>
      <c r="K1292" t="s">
        <v>494</v>
      </c>
      <c r="L1292">
        <v>38311</v>
      </c>
      <c r="M1292" t="s">
        <v>373</v>
      </c>
      <c r="N1292" t="s">
        <v>374</v>
      </c>
      <c r="O1292">
        <v>38311</v>
      </c>
      <c r="P1292" t="s">
        <v>373</v>
      </c>
      <c r="Q1292" t="s">
        <v>374</v>
      </c>
      <c r="R1292" t="s">
        <v>339</v>
      </c>
      <c r="S1292" s="46">
        <v>8.16</v>
      </c>
      <c r="U1292" s="46">
        <v>25</v>
      </c>
      <c r="IF1292">
        <v>38311</v>
      </c>
      <c r="IG1292" t="s">
        <v>373</v>
      </c>
      <c r="IH1292" t="s">
        <v>319</v>
      </c>
      <c r="IK1292">
        <v>-2</v>
      </c>
      <c r="IL1292" t="s">
        <v>279</v>
      </c>
      <c r="IM1292" t="s">
        <v>280</v>
      </c>
      <c r="IN1292" t="s">
        <v>663</v>
      </c>
      <c r="IP1292" t="s">
        <v>709</v>
      </c>
    </row>
    <row r="1293" spans="1:250" x14ac:dyDescent="0.25">
      <c r="A1293">
        <v>45100</v>
      </c>
      <c r="B1293">
        <v>-890804480</v>
      </c>
      <c r="C1293">
        <v>1837</v>
      </c>
      <c r="D1293" t="s">
        <v>273</v>
      </c>
      <c r="E1293" t="s">
        <v>274</v>
      </c>
      <c r="F1293">
        <v>19011</v>
      </c>
      <c r="G1293" t="s">
        <v>328</v>
      </c>
      <c r="H1293" t="s">
        <v>329</v>
      </c>
      <c r="I1293">
        <v>435</v>
      </c>
      <c r="J1293" t="s">
        <v>491</v>
      </c>
      <c r="K1293" t="s">
        <v>492</v>
      </c>
      <c r="L1293">
        <v>38311</v>
      </c>
      <c r="M1293" t="s">
        <v>373</v>
      </c>
      <c r="N1293" t="s">
        <v>374</v>
      </c>
      <c r="O1293">
        <v>38311</v>
      </c>
      <c r="P1293" t="s">
        <v>373</v>
      </c>
      <c r="Q1293" t="s">
        <v>374</v>
      </c>
      <c r="R1293" t="s">
        <v>339</v>
      </c>
      <c r="S1293" s="46">
        <v>50.75</v>
      </c>
      <c r="U1293" s="46">
        <v>25</v>
      </c>
      <c r="IF1293">
        <v>38311</v>
      </c>
      <c r="IG1293" t="s">
        <v>373</v>
      </c>
      <c r="IH1293" t="s">
        <v>332</v>
      </c>
      <c r="IK1293">
        <v>-2</v>
      </c>
      <c r="IL1293" t="s">
        <v>279</v>
      </c>
      <c r="IM1293" t="s">
        <v>280</v>
      </c>
      <c r="IN1293" t="s">
        <v>687</v>
      </c>
      <c r="IP1293" t="s">
        <v>708</v>
      </c>
    </row>
    <row r="1294" spans="1:250" x14ac:dyDescent="0.25">
      <c r="A1294">
        <v>45101</v>
      </c>
      <c r="B1294">
        <v>-890804480</v>
      </c>
      <c r="C1294">
        <v>1837</v>
      </c>
      <c r="D1294" t="s">
        <v>273</v>
      </c>
      <c r="E1294" t="s">
        <v>274</v>
      </c>
      <c r="F1294">
        <v>19011</v>
      </c>
      <c r="G1294" t="s">
        <v>328</v>
      </c>
      <c r="H1294" t="s">
        <v>329</v>
      </c>
      <c r="I1294">
        <v>431</v>
      </c>
      <c r="J1294" t="s">
        <v>493</v>
      </c>
      <c r="K1294" t="s">
        <v>494</v>
      </c>
      <c r="L1294">
        <v>38311</v>
      </c>
      <c r="M1294" t="s">
        <v>373</v>
      </c>
      <c r="N1294" t="s">
        <v>374</v>
      </c>
      <c r="O1294">
        <v>38311</v>
      </c>
      <c r="P1294" t="s">
        <v>373</v>
      </c>
      <c r="Q1294" t="s">
        <v>374</v>
      </c>
      <c r="R1294" t="s">
        <v>339</v>
      </c>
      <c r="S1294" s="46">
        <v>112.42</v>
      </c>
      <c r="U1294" s="46">
        <v>25</v>
      </c>
      <c r="IF1294">
        <v>38311</v>
      </c>
      <c r="IG1294" t="s">
        <v>373</v>
      </c>
      <c r="IH1294" t="s">
        <v>332</v>
      </c>
      <c r="IK1294">
        <v>-2</v>
      </c>
      <c r="IL1294" t="s">
        <v>279</v>
      </c>
      <c r="IM1294" t="s">
        <v>280</v>
      </c>
      <c r="IN1294" t="s">
        <v>687</v>
      </c>
      <c r="IP1294" t="s">
        <v>708</v>
      </c>
    </row>
    <row r="1295" spans="1:250" x14ac:dyDescent="0.25">
      <c r="A1295">
        <v>45102</v>
      </c>
      <c r="B1295">
        <v>-890804480</v>
      </c>
      <c r="C1295">
        <v>1837</v>
      </c>
      <c r="D1295" t="s">
        <v>273</v>
      </c>
      <c r="E1295" t="s">
        <v>274</v>
      </c>
      <c r="F1295">
        <v>13794</v>
      </c>
      <c r="G1295" t="s">
        <v>275</v>
      </c>
      <c r="H1295" t="s">
        <v>276</v>
      </c>
      <c r="I1295">
        <v>424</v>
      </c>
      <c r="J1295" t="s">
        <v>399</v>
      </c>
      <c r="K1295" t="s">
        <v>400</v>
      </c>
      <c r="L1295">
        <v>38311</v>
      </c>
      <c r="M1295" t="s">
        <v>373</v>
      </c>
      <c r="N1295" t="s">
        <v>374</v>
      </c>
      <c r="O1295">
        <v>38311</v>
      </c>
      <c r="P1295" t="s">
        <v>373</v>
      </c>
      <c r="Q1295" t="s">
        <v>374</v>
      </c>
      <c r="R1295" t="s">
        <v>339</v>
      </c>
      <c r="S1295" s="46">
        <v>68.38</v>
      </c>
      <c r="U1295" s="46">
        <v>25</v>
      </c>
      <c r="IF1295">
        <v>38311</v>
      </c>
      <c r="IG1295" t="s">
        <v>373</v>
      </c>
      <c r="IH1295" t="s">
        <v>319</v>
      </c>
      <c r="IK1295">
        <v>-2</v>
      </c>
      <c r="IL1295" t="s">
        <v>279</v>
      </c>
      <c r="IM1295" t="s">
        <v>280</v>
      </c>
      <c r="IN1295" t="s">
        <v>663</v>
      </c>
      <c r="IP1295" t="s">
        <v>709</v>
      </c>
    </row>
    <row r="1296" spans="1:250" x14ac:dyDescent="0.25">
      <c r="A1296">
        <v>45103</v>
      </c>
      <c r="B1296">
        <v>-890804480</v>
      </c>
      <c r="C1296">
        <v>1837</v>
      </c>
      <c r="D1296" t="s">
        <v>273</v>
      </c>
      <c r="E1296" t="s">
        <v>274</v>
      </c>
      <c r="F1296">
        <v>13794</v>
      </c>
      <c r="G1296" t="s">
        <v>275</v>
      </c>
      <c r="H1296" t="s">
        <v>276</v>
      </c>
      <c r="I1296">
        <v>422</v>
      </c>
      <c r="J1296" t="s">
        <v>401</v>
      </c>
      <c r="K1296" t="s">
        <v>402</v>
      </c>
      <c r="L1296">
        <v>38311</v>
      </c>
      <c r="M1296" t="s">
        <v>373</v>
      </c>
      <c r="N1296" t="s">
        <v>374</v>
      </c>
      <c r="O1296">
        <v>38311</v>
      </c>
      <c r="P1296" t="s">
        <v>373</v>
      </c>
      <c r="Q1296" t="s">
        <v>374</v>
      </c>
      <c r="R1296" t="s">
        <v>339</v>
      </c>
      <c r="S1296" s="46">
        <v>24.68</v>
      </c>
      <c r="U1296" s="46">
        <v>25</v>
      </c>
      <c r="IF1296">
        <v>38311</v>
      </c>
      <c r="IG1296" t="s">
        <v>373</v>
      </c>
      <c r="IH1296" t="s">
        <v>319</v>
      </c>
      <c r="IK1296">
        <v>-2</v>
      </c>
      <c r="IL1296" t="s">
        <v>279</v>
      </c>
      <c r="IM1296" t="s">
        <v>280</v>
      </c>
      <c r="IN1296" t="s">
        <v>663</v>
      </c>
      <c r="IP1296" t="s">
        <v>709</v>
      </c>
    </row>
    <row r="1297" spans="1:250" x14ac:dyDescent="0.25">
      <c r="A1297">
        <v>45104</v>
      </c>
      <c r="B1297">
        <v>-890804480</v>
      </c>
      <c r="C1297">
        <v>1837</v>
      </c>
      <c r="D1297" t="s">
        <v>273</v>
      </c>
      <c r="E1297" t="s">
        <v>274</v>
      </c>
      <c r="F1297">
        <v>13794</v>
      </c>
      <c r="G1297" t="s">
        <v>275</v>
      </c>
      <c r="H1297" t="s">
        <v>276</v>
      </c>
      <c r="I1297">
        <v>420</v>
      </c>
      <c r="J1297" t="s">
        <v>403</v>
      </c>
      <c r="K1297" t="s">
        <v>404</v>
      </c>
      <c r="L1297">
        <v>38311</v>
      </c>
      <c r="M1297" t="s">
        <v>373</v>
      </c>
      <c r="N1297" t="s">
        <v>374</v>
      </c>
      <c r="O1297">
        <v>38311</v>
      </c>
      <c r="P1297" t="s">
        <v>373</v>
      </c>
      <c r="Q1297" t="s">
        <v>374</v>
      </c>
      <c r="R1297" t="s">
        <v>339</v>
      </c>
      <c r="S1297" s="46">
        <v>35.54</v>
      </c>
      <c r="U1297" s="46">
        <v>25</v>
      </c>
      <c r="IF1297">
        <v>38311</v>
      </c>
      <c r="IG1297" t="s">
        <v>373</v>
      </c>
      <c r="IH1297" t="s">
        <v>319</v>
      </c>
      <c r="IK1297">
        <v>-2</v>
      </c>
      <c r="IL1297" t="s">
        <v>279</v>
      </c>
      <c r="IM1297" t="s">
        <v>280</v>
      </c>
      <c r="IN1297" t="s">
        <v>663</v>
      </c>
      <c r="IP1297" t="s">
        <v>709</v>
      </c>
    </row>
    <row r="1298" spans="1:250" x14ac:dyDescent="0.25">
      <c r="A1298">
        <v>45105</v>
      </c>
      <c r="B1298">
        <v>-890804480</v>
      </c>
      <c r="C1298">
        <v>1837</v>
      </c>
      <c r="D1298" t="s">
        <v>273</v>
      </c>
      <c r="E1298" t="s">
        <v>274</v>
      </c>
      <c r="F1298">
        <v>13794</v>
      </c>
      <c r="G1298" t="s">
        <v>275</v>
      </c>
      <c r="H1298" t="s">
        <v>276</v>
      </c>
      <c r="I1298">
        <v>411</v>
      </c>
      <c r="J1298" t="s">
        <v>393</v>
      </c>
      <c r="K1298" t="s">
        <v>394</v>
      </c>
      <c r="L1298">
        <v>38311</v>
      </c>
      <c r="M1298" t="s">
        <v>373</v>
      </c>
      <c r="N1298" t="s">
        <v>374</v>
      </c>
      <c r="O1298">
        <v>38311</v>
      </c>
      <c r="P1298" t="s">
        <v>373</v>
      </c>
      <c r="Q1298" t="s">
        <v>374</v>
      </c>
      <c r="R1298" t="s">
        <v>339</v>
      </c>
      <c r="S1298" s="46">
        <v>-21.67</v>
      </c>
      <c r="U1298" s="46">
        <v>25</v>
      </c>
      <c r="IF1298">
        <v>38311</v>
      </c>
      <c r="IG1298" t="s">
        <v>373</v>
      </c>
      <c r="IH1298" t="s">
        <v>319</v>
      </c>
      <c r="IK1298">
        <v>-2</v>
      </c>
      <c r="IL1298" t="s">
        <v>279</v>
      </c>
      <c r="IM1298" t="s">
        <v>280</v>
      </c>
      <c r="IN1298" t="s">
        <v>663</v>
      </c>
      <c r="IP1298" t="s">
        <v>709</v>
      </c>
    </row>
    <row r="1299" spans="1:250" x14ac:dyDescent="0.25">
      <c r="A1299">
        <v>45106</v>
      </c>
      <c r="B1299">
        <v>-890804480</v>
      </c>
      <c r="C1299">
        <v>1837</v>
      </c>
      <c r="D1299" t="s">
        <v>273</v>
      </c>
      <c r="E1299" t="s">
        <v>274</v>
      </c>
      <c r="F1299">
        <v>19011</v>
      </c>
      <c r="G1299" t="s">
        <v>328</v>
      </c>
      <c r="H1299" t="s">
        <v>329</v>
      </c>
      <c r="I1299">
        <v>420</v>
      </c>
      <c r="J1299" t="s">
        <v>403</v>
      </c>
      <c r="K1299" t="s">
        <v>404</v>
      </c>
      <c r="L1299">
        <v>38311</v>
      </c>
      <c r="M1299" t="s">
        <v>373</v>
      </c>
      <c r="N1299" t="s">
        <v>374</v>
      </c>
      <c r="O1299">
        <v>38311</v>
      </c>
      <c r="P1299" t="s">
        <v>373</v>
      </c>
      <c r="Q1299" t="s">
        <v>374</v>
      </c>
      <c r="R1299" t="s">
        <v>339</v>
      </c>
      <c r="S1299" s="46">
        <v>31.98</v>
      </c>
      <c r="U1299" s="46">
        <v>25</v>
      </c>
      <c r="IF1299">
        <v>38311</v>
      </c>
      <c r="IG1299" t="s">
        <v>373</v>
      </c>
      <c r="IH1299" t="s">
        <v>332</v>
      </c>
      <c r="IK1299">
        <v>-2</v>
      </c>
      <c r="IL1299" t="s">
        <v>279</v>
      </c>
      <c r="IM1299" t="s">
        <v>280</v>
      </c>
      <c r="IN1299" t="s">
        <v>687</v>
      </c>
      <c r="IP1299" t="s">
        <v>708</v>
      </c>
    </row>
    <row r="1300" spans="1:250" x14ac:dyDescent="0.25">
      <c r="A1300">
        <v>45107</v>
      </c>
      <c r="B1300">
        <v>-890804480</v>
      </c>
      <c r="C1300">
        <v>1837</v>
      </c>
      <c r="D1300" t="s">
        <v>273</v>
      </c>
      <c r="E1300" t="s">
        <v>274</v>
      </c>
      <c r="F1300">
        <v>19011</v>
      </c>
      <c r="G1300" t="s">
        <v>328</v>
      </c>
      <c r="H1300" t="s">
        <v>329</v>
      </c>
      <c r="I1300">
        <v>411</v>
      </c>
      <c r="J1300" t="s">
        <v>393</v>
      </c>
      <c r="K1300" t="s">
        <v>394</v>
      </c>
      <c r="L1300">
        <v>38311</v>
      </c>
      <c r="M1300" t="s">
        <v>373</v>
      </c>
      <c r="N1300" t="s">
        <v>374</v>
      </c>
      <c r="O1300">
        <v>38311</v>
      </c>
      <c r="P1300" t="s">
        <v>373</v>
      </c>
      <c r="Q1300" t="s">
        <v>374</v>
      </c>
      <c r="R1300" t="s">
        <v>339</v>
      </c>
      <c r="S1300" s="46">
        <v>-57.79</v>
      </c>
      <c r="U1300" s="46">
        <v>25</v>
      </c>
      <c r="IF1300">
        <v>38311</v>
      </c>
      <c r="IG1300" t="s">
        <v>373</v>
      </c>
      <c r="IH1300" t="s">
        <v>332</v>
      </c>
      <c r="IK1300">
        <v>-2</v>
      </c>
      <c r="IL1300" t="s">
        <v>279</v>
      </c>
      <c r="IM1300" t="s">
        <v>280</v>
      </c>
      <c r="IN1300" t="s">
        <v>687</v>
      </c>
      <c r="IP1300" t="s">
        <v>708</v>
      </c>
    </row>
    <row r="1301" spans="1:250" x14ac:dyDescent="0.25">
      <c r="A1301">
        <v>45108</v>
      </c>
      <c r="B1301">
        <v>-890804480</v>
      </c>
      <c r="C1301">
        <v>1837</v>
      </c>
      <c r="D1301" t="s">
        <v>273</v>
      </c>
      <c r="E1301" t="s">
        <v>274</v>
      </c>
      <c r="F1301">
        <v>13794</v>
      </c>
      <c r="G1301" t="s">
        <v>275</v>
      </c>
      <c r="H1301" t="s">
        <v>276</v>
      </c>
      <c r="I1301">
        <v>429</v>
      </c>
      <c r="J1301" t="s">
        <v>395</v>
      </c>
      <c r="K1301" t="s">
        <v>396</v>
      </c>
      <c r="L1301">
        <v>38311</v>
      </c>
      <c r="M1301" t="s">
        <v>373</v>
      </c>
      <c r="N1301" t="s">
        <v>374</v>
      </c>
      <c r="O1301">
        <v>38311</v>
      </c>
      <c r="P1301" t="s">
        <v>373</v>
      </c>
      <c r="Q1301" t="s">
        <v>374</v>
      </c>
      <c r="R1301" t="s">
        <v>339</v>
      </c>
      <c r="S1301" s="46">
        <v>58.85</v>
      </c>
      <c r="U1301" s="46">
        <v>25</v>
      </c>
      <c r="IF1301">
        <v>38311</v>
      </c>
      <c r="IG1301" t="s">
        <v>373</v>
      </c>
      <c r="IH1301" t="s">
        <v>319</v>
      </c>
      <c r="IK1301">
        <v>-2</v>
      </c>
      <c r="IL1301" t="s">
        <v>279</v>
      </c>
      <c r="IM1301" t="s">
        <v>280</v>
      </c>
      <c r="IN1301" t="s">
        <v>663</v>
      </c>
      <c r="IP1301" t="s">
        <v>709</v>
      </c>
    </row>
    <row r="1302" spans="1:250" x14ac:dyDescent="0.25">
      <c r="A1302">
        <v>45109</v>
      </c>
      <c r="B1302">
        <v>-890804480</v>
      </c>
      <c r="C1302">
        <v>1837</v>
      </c>
      <c r="D1302" t="s">
        <v>273</v>
      </c>
      <c r="E1302" t="s">
        <v>274</v>
      </c>
      <c r="F1302">
        <v>13794</v>
      </c>
      <c r="G1302" t="s">
        <v>275</v>
      </c>
      <c r="H1302" t="s">
        <v>276</v>
      </c>
      <c r="I1302">
        <v>427</v>
      </c>
      <c r="J1302" t="s">
        <v>397</v>
      </c>
      <c r="K1302" t="s">
        <v>398</v>
      </c>
      <c r="L1302">
        <v>38311</v>
      </c>
      <c r="M1302" t="s">
        <v>373</v>
      </c>
      <c r="N1302" t="s">
        <v>374</v>
      </c>
      <c r="O1302">
        <v>38311</v>
      </c>
      <c r="P1302" t="s">
        <v>373</v>
      </c>
      <c r="Q1302" t="s">
        <v>374</v>
      </c>
      <c r="R1302" t="s">
        <v>339</v>
      </c>
      <c r="S1302" s="46">
        <v>23.39</v>
      </c>
      <c r="U1302" s="46">
        <v>25</v>
      </c>
      <c r="IF1302">
        <v>38311</v>
      </c>
      <c r="IG1302" t="s">
        <v>373</v>
      </c>
      <c r="IH1302" t="s">
        <v>319</v>
      </c>
      <c r="IK1302">
        <v>-2</v>
      </c>
      <c r="IL1302" t="s">
        <v>279</v>
      </c>
      <c r="IM1302" t="s">
        <v>280</v>
      </c>
      <c r="IN1302" t="s">
        <v>663</v>
      </c>
      <c r="IP1302" t="s">
        <v>709</v>
      </c>
    </row>
    <row r="1303" spans="1:250" x14ac:dyDescent="0.25">
      <c r="A1303">
        <v>45110</v>
      </c>
      <c r="B1303">
        <v>-890804480</v>
      </c>
      <c r="C1303">
        <v>1837</v>
      </c>
      <c r="D1303" t="s">
        <v>273</v>
      </c>
      <c r="E1303" t="s">
        <v>274</v>
      </c>
      <c r="F1303">
        <v>13794</v>
      </c>
      <c r="G1303" t="s">
        <v>275</v>
      </c>
      <c r="H1303" t="s">
        <v>276</v>
      </c>
      <c r="I1303">
        <v>424</v>
      </c>
      <c r="J1303" t="s">
        <v>399</v>
      </c>
      <c r="K1303" t="s">
        <v>400</v>
      </c>
      <c r="L1303">
        <v>39215</v>
      </c>
      <c r="M1303" t="s">
        <v>389</v>
      </c>
      <c r="N1303" t="s">
        <v>390</v>
      </c>
      <c r="O1303">
        <v>39215</v>
      </c>
      <c r="P1303" t="s">
        <v>389</v>
      </c>
      <c r="Q1303" t="s">
        <v>390</v>
      </c>
      <c r="R1303" t="s">
        <v>339</v>
      </c>
      <c r="S1303" s="46">
        <v>442.43</v>
      </c>
      <c r="U1303" s="46">
        <v>25</v>
      </c>
      <c r="IF1303">
        <v>39215</v>
      </c>
      <c r="IG1303" t="s">
        <v>389</v>
      </c>
      <c r="IH1303" t="s">
        <v>319</v>
      </c>
      <c r="IK1303">
        <v>-2</v>
      </c>
      <c r="IL1303" t="s">
        <v>279</v>
      </c>
      <c r="IM1303" t="s">
        <v>280</v>
      </c>
      <c r="IN1303" t="s">
        <v>663</v>
      </c>
      <c r="IP1303" t="s">
        <v>710</v>
      </c>
    </row>
    <row r="1304" spans="1:250" x14ac:dyDescent="0.25">
      <c r="A1304">
        <v>45111</v>
      </c>
      <c r="B1304">
        <v>-890804480</v>
      </c>
      <c r="C1304">
        <v>1837</v>
      </c>
      <c r="D1304" t="s">
        <v>273</v>
      </c>
      <c r="E1304" t="s">
        <v>274</v>
      </c>
      <c r="F1304">
        <v>13794</v>
      </c>
      <c r="G1304" t="s">
        <v>275</v>
      </c>
      <c r="H1304" t="s">
        <v>276</v>
      </c>
      <c r="I1304">
        <v>422</v>
      </c>
      <c r="J1304" t="s">
        <v>401</v>
      </c>
      <c r="K1304" t="s">
        <v>402</v>
      </c>
      <c r="L1304">
        <v>39215</v>
      </c>
      <c r="M1304" t="s">
        <v>389</v>
      </c>
      <c r="N1304" t="s">
        <v>390</v>
      </c>
      <c r="O1304">
        <v>39215</v>
      </c>
      <c r="P1304" t="s">
        <v>389</v>
      </c>
      <c r="Q1304" t="s">
        <v>390</v>
      </c>
      <c r="R1304" t="s">
        <v>339</v>
      </c>
      <c r="S1304" s="46">
        <v>159.65</v>
      </c>
      <c r="U1304" s="46">
        <v>25</v>
      </c>
      <c r="IF1304">
        <v>39215</v>
      </c>
      <c r="IG1304" t="s">
        <v>389</v>
      </c>
      <c r="IH1304" t="s">
        <v>319</v>
      </c>
      <c r="IK1304">
        <v>-2</v>
      </c>
      <c r="IL1304" t="s">
        <v>279</v>
      </c>
      <c r="IM1304" t="s">
        <v>280</v>
      </c>
      <c r="IN1304" t="s">
        <v>663</v>
      </c>
      <c r="IP1304" t="s">
        <v>710</v>
      </c>
    </row>
    <row r="1305" spans="1:250" x14ac:dyDescent="0.25">
      <c r="A1305">
        <v>45112</v>
      </c>
      <c r="B1305">
        <v>-890804480</v>
      </c>
      <c r="C1305">
        <v>1837</v>
      </c>
      <c r="D1305" t="s">
        <v>273</v>
      </c>
      <c r="E1305" t="s">
        <v>274</v>
      </c>
      <c r="F1305">
        <v>13794</v>
      </c>
      <c r="G1305" t="s">
        <v>275</v>
      </c>
      <c r="H1305" t="s">
        <v>276</v>
      </c>
      <c r="I1305">
        <v>420</v>
      </c>
      <c r="J1305" t="s">
        <v>403</v>
      </c>
      <c r="K1305" t="s">
        <v>404</v>
      </c>
      <c r="L1305">
        <v>39215</v>
      </c>
      <c r="M1305" t="s">
        <v>389</v>
      </c>
      <c r="N1305" t="s">
        <v>390</v>
      </c>
      <c r="O1305">
        <v>39215</v>
      </c>
      <c r="P1305" t="s">
        <v>389</v>
      </c>
      <c r="Q1305" t="s">
        <v>390</v>
      </c>
      <c r="R1305" t="s">
        <v>339</v>
      </c>
      <c r="S1305" s="46">
        <v>229.97</v>
      </c>
      <c r="U1305" s="46">
        <v>25</v>
      </c>
      <c r="IF1305">
        <v>39215</v>
      </c>
      <c r="IG1305" t="s">
        <v>389</v>
      </c>
      <c r="IH1305" t="s">
        <v>319</v>
      </c>
      <c r="IK1305">
        <v>-2</v>
      </c>
      <c r="IL1305" t="s">
        <v>279</v>
      </c>
      <c r="IM1305" t="s">
        <v>280</v>
      </c>
      <c r="IN1305" t="s">
        <v>663</v>
      </c>
      <c r="IP1305" t="s">
        <v>710</v>
      </c>
    </row>
    <row r="1306" spans="1:250" x14ac:dyDescent="0.25">
      <c r="A1306">
        <v>45113</v>
      </c>
      <c r="B1306">
        <v>-890804480</v>
      </c>
      <c r="C1306">
        <v>1837</v>
      </c>
      <c r="D1306" t="s">
        <v>273</v>
      </c>
      <c r="E1306" t="s">
        <v>274</v>
      </c>
      <c r="F1306">
        <v>13794</v>
      </c>
      <c r="G1306" t="s">
        <v>275</v>
      </c>
      <c r="H1306" t="s">
        <v>276</v>
      </c>
      <c r="I1306">
        <v>411</v>
      </c>
      <c r="J1306" t="s">
        <v>393</v>
      </c>
      <c r="K1306" t="s">
        <v>394</v>
      </c>
      <c r="L1306">
        <v>39215</v>
      </c>
      <c r="M1306" t="s">
        <v>389</v>
      </c>
      <c r="N1306" t="s">
        <v>390</v>
      </c>
      <c r="O1306">
        <v>39215</v>
      </c>
      <c r="P1306" t="s">
        <v>389</v>
      </c>
      <c r="Q1306" t="s">
        <v>390</v>
      </c>
      <c r="R1306" t="s">
        <v>339</v>
      </c>
      <c r="S1306" s="46">
        <v>-140.22</v>
      </c>
      <c r="U1306" s="46">
        <v>25</v>
      </c>
      <c r="IF1306">
        <v>39215</v>
      </c>
      <c r="IG1306" t="s">
        <v>389</v>
      </c>
      <c r="IH1306" t="s">
        <v>319</v>
      </c>
      <c r="IK1306">
        <v>-2</v>
      </c>
      <c r="IL1306" t="s">
        <v>279</v>
      </c>
      <c r="IM1306" t="s">
        <v>280</v>
      </c>
      <c r="IN1306" t="s">
        <v>663</v>
      </c>
      <c r="IP1306" t="s">
        <v>710</v>
      </c>
    </row>
    <row r="1307" spans="1:250" x14ac:dyDescent="0.25">
      <c r="A1307">
        <v>45114</v>
      </c>
      <c r="B1307">
        <v>-890804480</v>
      </c>
      <c r="C1307">
        <v>1837</v>
      </c>
      <c r="D1307" t="s">
        <v>273</v>
      </c>
      <c r="E1307" t="s">
        <v>274</v>
      </c>
      <c r="F1307">
        <v>13794</v>
      </c>
      <c r="G1307" t="s">
        <v>275</v>
      </c>
      <c r="H1307" t="s">
        <v>276</v>
      </c>
      <c r="I1307">
        <v>437</v>
      </c>
      <c r="J1307" t="s">
        <v>658</v>
      </c>
      <c r="K1307" t="s">
        <v>659</v>
      </c>
      <c r="L1307">
        <v>39215</v>
      </c>
      <c r="M1307" t="s">
        <v>389</v>
      </c>
      <c r="N1307" t="s">
        <v>390</v>
      </c>
      <c r="O1307">
        <v>39215</v>
      </c>
      <c r="P1307" t="s">
        <v>389</v>
      </c>
      <c r="Q1307" t="s">
        <v>390</v>
      </c>
      <c r="R1307" t="s">
        <v>339</v>
      </c>
      <c r="S1307" s="46">
        <v>-102.33</v>
      </c>
      <c r="U1307" s="46">
        <v>25</v>
      </c>
      <c r="IF1307">
        <v>39215</v>
      </c>
      <c r="IG1307" t="s">
        <v>389</v>
      </c>
      <c r="IH1307" t="s">
        <v>319</v>
      </c>
      <c r="IK1307">
        <v>-2</v>
      </c>
      <c r="IL1307" t="s">
        <v>279</v>
      </c>
      <c r="IM1307" t="s">
        <v>280</v>
      </c>
      <c r="IN1307" t="s">
        <v>663</v>
      </c>
      <c r="IP1307" t="s">
        <v>710</v>
      </c>
    </row>
    <row r="1308" spans="1:250" x14ac:dyDescent="0.25">
      <c r="A1308">
        <v>45115</v>
      </c>
      <c r="B1308">
        <v>-890804480</v>
      </c>
      <c r="C1308">
        <v>1837</v>
      </c>
      <c r="D1308" t="s">
        <v>273</v>
      </c>
      <c r="E1308" t="s">
        <v>274</v>
      </c>
      <c r="F1308">
        <v>13794</v>
      </c>
      <c r="G1308" t="s">
        <v>275</v>
      </c>
      <c r="H1308" t="s">
        <v>276</v>
      </c>
      <c r="I1308">
        <v>436</v>
      </c>
      <c r="J1308" t="s">
        <v>656</v>
      </c>
      <c r="K1308" t="s">
        <v>657</v>
      </c>
      <c r="L1308">
        <v>39215</v>
      </c>
      <c r="M1308" t="s">
        <v>389</v>
      </c>
      <c r="N1308" t="s">
        <v>390</v>
      </c>
      <c r="O1308">
        <v>39215</v>
      </c>
      <c r="P1308" t="s">
        <v>389</v>
      </c>
      <c r="Q1308" t="s">
        <v>390</v>
      </c>
      <c r="R1308" t="s">
        <v>339</v>
      </c>
      <c r="S1308" s="46">
        <v>-67.39</v>
      </c>
      <c r="U1308" s="46">
        <v>25</v>
      </c>
      <c r="IF1308">
        <v>39215</v>
      </c>
      <c r="IG1308" t="s">
        <v>389</v>
      </c>
      <c r="IH1308" t="s">
        <v>319</v>
      </c>
      <c r="IK1308">
        <v>-2</v>
      </c>
      <c r="IL1308" t="s">
        <v>279</v>
      </c>
      <c r="IM1308" t="s">
        <v>280</v>
      </c>
      <c r="IN1308" t="s">
        <v>663</v>
      </c>
      <c r="IP1308" t="s">
        <v>710</v>
      </c>
    </row>
    <row r="1309" spans="1:250" x14ac:dyDescent="0.25">
      <c r="A1309">
        <v>45116</v>
      </c>
      <c r="B1309">
        <v>-890804480</v>
      </c>
      <c r="C1309">
        <v>1837</v>
      </c>
      <c r="D1309" t="s">
        <v>273</v>
      </c>
      <c r="E1309" t="s">
        <v>274</v>
      </c>
      <c r="F1309">
        <v>13794</v>
      </c>
      <c r="G1309" t="s">
        <v>275</v>
      </c>
      <c r="H1309" t="s">
        <v>276</v>
      </c>
      <c r="I1309">
        <v>435</v>
      </c>
      <c r="J1309" t="s">
        <v>491</v>
      </c>
      <c r="K1309" t="s">
        <v>492</v>
      </c>
      <c r="L1309">
        <v>39215</v>
      </c>
      <c r="M1309" t="s">
        <v>389</v>
      </c>
      <c r="N1309" t="s">
        <v>390</v>
      </c>
      <c r="O1309">
        <v>39215</v>
      </c>
      <c r="P1309" t="s">
        <v>389</v>
      </c>
      <c r="Q1309" t="s">
        <v>390</v>
      </c>
      <c r="R1309" t="s">
        <v>339</v>
      </c>
      <c r="S1309" s="46">
        <v>37.590000000000003</v>
      </c>
      <c r="U1309" s="46">
        <v>25</v>
      </c>
      <c r="IF1309">
        <v>39215</v>
      </c>
      <c r="IG1309" t="s">
        <v>389</v>
      </c>
      <c r="IH1309" t="s">
        <v>319</v>
      </c>
      <c r="IK1309">
        <v>-2</v>
      </c>
      <c r="IL1309" t="s">
        <v>279</v>
      </c>
      <c r="IM1309" t="s">
        <v>280</v>
      </c>
      <c r="IN1309" t="s">
        <v>663</v>
      </c>
      <c r="IP1309" t="s">
        <v>710</v>
      </c>
    </row>
    <row r="1310" spans="1:250" x14ac:dyDescent="0.25">
      <c r="A1310">
        <v>45117</v>
      </c>
      <c r="B1310">
        <v>-890804480</v>
      </c>
      <c r="C1310">
        <v>1837</v>
      </c>
      <c r="D1310" t="s">
        <v>273</v>
      </c>
      <c r="E1310" t="s">
        <v>274</v>
      </c>
      <c r="F1310">
        <v>13794</v>
      </c>
      <c r="G1310" t="s">
        <v>275</v>
      </c>
      <c r="H1310" t="s">
        <v>276</v>
      </c>
      <c r="I1310">
        <v>431</v>
      </c>
      <c r="J1310" t="s">
        <v>493</v>
      </c>
      <c r="K1310" t="s">
        <v>494</v>
      </c>
      <c r="L1310">
        <v>39215</v>
      </c>
      <c r="M1310" t="s">
        <v>389</v>
      </c>
      <c r="N1310" t="s">
        <v>390</v>
      </c>
      <c r="O1310">
        <v>39215</v>
      </c>
      <c r="P1310" t="s">
        <v>389</v>
      </c>
      <c r="Q1310" t="s">
        <v>390</v>
      </c>
      <c r="R1310" t="s">
        <v>339</v>
      </c>
      <c r="S1310" s="46">
        <v>52.8</v>
      </c>
      <c r="U1310" s="46">
        <v>25</v>
      </c>
      <c r="IF1310">
        <v>39215</v>
      </c>
      <c r="IG1310" t="s">
        <v>389</v>
      </c>
      <c r="IH1310" t="s">
        <v>319</v>
      </c>
      <c r="IK1310">
        <v>-2</v>
      </c>
      <c r="IL1310" t="s">
        <v>279</v>
      </c>
      <c r="IM1310" t="s">
        <v>280</v>
      </c>
      <c r="IN1310" t="s">
        <v>663</v>
      </c>
      <c r="IP1310" t="s">
        <v>710</v>
      </c>
    </row>
    <row r="1311" spans="1:250" x14ac:dyDescent="0.25">
      <c r="A1311">
        <v>45118</v>
      </c>
      <c r="B1311">
        <v>-890804480</v>
      </c>
      <c r="C1311">
        <v>1837</v>
      </c>
      <c r="D1311" t="s">
        <v>273</v>
      </c>
      <c r="E1311" t="s">
        <v>274</v>
      </c>
      <c r="F1311">
        <v>13794</v>
      </c>
      <c r="G1311" t="s">
        <v>275</v>
      </c>
      <c r="H1311" t="s">
        <v>276</v>
      </c>
      <c r="I1311">
        <v>429</v>
      </c>
      <c r="J1311" t="s">
        <v>395</v>
      </c>
      <c r="K1311" t="s">
        <v>396</v>
      </c>
      <c r="L1311">
        <v>39215</v>
      </c>
      <c r="M1311" t="s">
        <v>389</v>
      </c>
      <c r="N1311" t="s">
        <v>390</v>
      </c>
      <c r="O1311">
        <v>39215</v>
      </c>
      <c r="P1311" t="s">
        <v>389</v>
      </c>
      <c r="Q1311" t="s">
        <v>390</v>
      </c>
      <c r="R1311" t="s">
        <v>339</v>
      </c>
      <c r="S1311" s="46">
        <v>380.74</v>
      </c>
      <c r="U1311" s="46">
        <v>25</v>
      </c>
      <c r="IF1311">
        <v>39215</v>
      </c>
      <c r="IG1311" t="s">
        <v>389</v>
      </c>
      <c r="IH1311" t="s">
        <v>319</v>
      </c>
      <c r="IK1311">
        <v>-2</v>
      </c>
      <c r="IL1311" t="s">
        <v>279</v>
      </c>
      <c r="IM1311" t="s">
        <v>280</v>
      </c>
      <c r="IN1311" t="s">
        <v>663</v>
      </c>
      <c r="IP1311" t="s">
        <v>710</v>
      </c>
    </row>
    <row r="1312" spans="1:250" x14ac:dyDescent="0.25">
      <c r="A1312">
        <v>45119</v>
      </c>
      <c r="B1312">
        <v>-890804480</v>
      </c>
      <c r="C1312">
        <v>1837</v>
      </c>
      <c r="D1312" t="s">
        <v>273</v>
      </c>
      <c r="E1312" t="s">
        <v>274</v>
      </c>
      <c r="F1312">
        <v>13794</v>
      </c>
      <c r="G1312" t="s">
        <v>275</v>
      </c>
      <c r="H1312" t="s">
        <v>276</v>
      </c>
      <c r="I1312">
        <v>427</v>
      </c>
      <c r="J1312" t="s">
        <v>397</v>
      </c>
      <c r="K1312" t="s">
        <v>398</v>
      </c>
      <c r="L1312">
        <v>39215</v>
      </c>
      <c r="M1312" t="s">
        <v>389</v>
      </c>
      <c r="N1312" t="s">
        <v>390</v>
      </c>
      <c r="O1312">
        <v>39215</v>
      </c>
      <c r="P1312" t="s">
        <v>389</v>
      </c>
      <c r="Q1312" t="s">
        <v>390</v>
      </c>
      <c r="R1312" t="s">
        <v>339</v>
      </c>
      <c r="S1312" s="46">
        <v>151.35</v>
      </c>
      <c r="U1312" s="46">
        <v>25</v>
      </c>
      <c r="IF1312">
        <v>39215</v>
      </c>
      <c r="IG1312" t="s">
        <v>389</v>
      </c>
      <c r="IH1312" t="s">
        <v>319</v>
      </c>
      <c r="IK1312">
        <v>-2</v>
      </c>
      <c r="IL1312" t="s">
        <v>279</v>
      </c>
      <c r="IM1312" t="s">
        <v>280</v>
      </c>
      <c r="IN1312" t="s">
        <v>663</v>
      </c>
      <c r="IP1312" t="s">
        <v>710</v>
      </c>
    </row>
    <row r="1313" spans="1:248" x14ac:dyDescent="0.25">
      <c r="A1313">
        <v>45120</v>
      </c>
      <c r="B1313">
        <v>-890804480</v>
      </c>
      <c r="C1313">
        <v>1837</v>
      </c>
      <c r="D1313" t="s">
        <v>273</v>
      </c>
      <c r="E1313" t="s">
        <v>274</v>
      </c>
      <c r="F1313">
        <v>1848</v>
      </c>
      <c r="G1313" t="s">
        <v>286</v>
      </c>
      <c r="H1313" t="s">
        <v>274</v>
      </c>
      <c r="I1313">
        <v>437</v>
      </c>
      <c r="J1313" t="s">
        <v>658</v>
      </c>
      <c r="K1313" t="s">
        <v>659</v>
      </c>
      <c r="L1313">
        <v>41235</v>
      </c>
      <c r="M1313" t="s">
        <v>405</v>
      </c>
      <c r="N1313" t="s">
        <v>406</v>
      </c>
      <c r="O1313">
        <v>41235</v>
      </c>
      <c r="P1313" t="s">
        <v>405</v>
      </c>
      <c r="Q1313" t="s">
        <v>406</v>
      </c>
      <c r="R1313" t="s">
        <v>339</v>
      </c>
      <c r="S1313" s="46">
        <v>-70.09</v>
      </c>
      <c r="U1313" s="46">
        <v>25</v>
      </c>
      <c r="IF1313">
        <v>41235</v>
      </c>
      <c r="IG1313" t="s">
        <v>405</v>
      </c>
      <c r="IH1313" t="s">
        <v>288</v>
      </c>
      <c r="IK1313">
        <v>-2</v>
      </c>
      <c r="IL1313" t="s">
        <v>279</v>
      </c>
      <c r="IM1313" t="s">
        <v>280</v>
      </c>
      <c r="IN1313" t="s">
        <v>711</v>
      </c>
    </row>
    <row r="1314" spans="1:248" x14ac:dyDescent="0.25">
      <c r="A1314">
        <v>45121</v>
      </c>
      <c r="B1314">
        <v>-890804480</v>
      </c>
      <c r="C1314">
        <v>1837</v>
      </c>
      <c r="D1314" t="s">
        <v>273</v>
      </c>
      <c r="E1314" t="s">
        <v>274</v>
      </c>
      <c r="F1314">
        <v>1848</v>
      </c>
      <c r="G1314" t="s">
        <v>286</v>
      </c>
      <c r="H1314" t="s">
        <v>274</v>
      </c>
      <c r="I1314">
        <v>436</v>
      </c>
      <c r="J1314" t="s">
        <v>656</v>
      </c>
      <c r="K1314" t="s">
        <v>657</v>
      </c>
      <c r="L1314">
        <v>41235</v>
      </c>
      <c r="M1314" t="s">
        <v>405</v>
      </c>
      <c r="N1314" t="s">
        <v>406</v>
      </c>
      <c r="O1314">
        <v>41235</v>
      </c>
      <c r="P1314" t="s">
        <v>405</v>
      </c>
      <c r="Q1314" t="s">
        <v>406</v>
      </c>
      <c r="R1314" t="s">
        <v>339</v>
      </c>
      <c r="S1314" s="46">
        <v>707.85</v>
      </c>
      <c r="U1314" s="46">
        <v>25</v>
      </c>
      <c r="IF1314">
        <v>41235</v>
      </c>
      <c r="IG1314" t="s">
        <v>405</v>
      </c>
      <c r="IH1314" t="s">
        <v>288</v>
      </c>
      <c r="IK1314">
        <v>-2</v>
      </c>
      <c r="IL1314" t="s">
        <v>279</v>
      </c>
      <c r="IM1314" t="s">
        <v>280</v>
      </c>
      <c r="IN1314" t="s">
        <v>711</v>
      </c>
    </row>
    <row r="1315" spans="1:248" x14ac:dyDescent="0.25">
      <c r="A1315">
        <v>45122</v>
      </c>
      <c r="B1315">
        <v>-890804480</v>
      </c>
      <c r="C1315">
        <v>1837</v>
      </c>
      <c r="D1315" t="s">
        <v>273</v>
      </c>
      <c r="E1315" t="s">
        <v>274</v>
      </c>
      <c r="F1315">
        <v>1848</v>
      </c>
      <c r="G1315" t="s">
        <v>286</v>
      </c>
      <c r="H1315" t="s">
        <v>274</v>
      </c>
      <c r="I1315">
        <v>435</v>
      </c>
      <c r="J1315" t="s">
        <v>491</v>
      </c>
      <c r="K1315" t="s">
        <v>492</v>
      </c>
      <c r="L1315">
        <v>41235</v>
      </c>
      <c r="M1315" t="s">
        <v>405</v>
      </c>
      <c r="N1315" t="s">
        <v>406</v>
      </c>
      <c r="O1315">
        <v>41235</v>
      </c>
      <c r="P1315" t="s">
        <v>405</v>
      </c>
      <c r="Q1315" t="s">
        <v>406</v>
      </c>
      <c r="R1315" t="s">
        <v>339</v>
      </c>
      <c r="S1315" s="46">
        <v>1202.4000000000001</v>
      </c>
      <c r="U1315" s="46">
        <v>25</v>
      </c>
      <c r="IF1315">
        <v>41235</v>
      </c>
      <c r="IG1315" t="s">
        <v>405</v>
      </c>
      <c r="IH1315" t="s">
        <v>288</v>
      </c>
      <c r="IK1315">
        <v>-2</v>
      </c>
      <c r="IL1315" t="s">
        <v>279</v>
      </c>
      <c r="IM1315" t="s">
        <v>280</v>
      </c>
      <c r="IN1315" t="s">
        <v>711</v>
      </c>
    </row>
    <row r="1316" spans="1:248" x14ac:dyDescent="0.25">
      <c r="A1316">
        <v>45123</v>
      </c>
      <c r="B1316">
        <v>-890804480</v>
      </c>
      <c r="C1316">
        <v>1837</v>
      </c>
      <c r="D1316" t="s">
        <v>273</v>
      </c>
      <c r="E1316" t="s">
        <v>274</v>
      </c>
      <c r="F1316">
        <v>1848</v>
      </c>
      <c r="G1316" t="s">
        <v>286</v>
      </c>
      <c r="H1316" t="s">
        <v>274</v>
      </c>
      <c r="I1316">
        <v>431</v>
      </c>
      <c r="J1316" t="s">
        <v>493</v>
      </c>
      <c r="K1316" t="s">
        <v>494</v>
      </c>
      <c r="L1316">
        <v>41235</v>
      </c>
      <c r="M1316" t="s">
        <v>405</v>
      </c>
      <c r="N1316" t="s">
        <v>406</v>
      </c>
      <c r="O1316">
        <v>41235</v>
      </c>
      <c r="P1316" t="s">
        <v>405</v>
      </c>
      <c r="Q1316" t="s">
        <v>406</v>
      </c>
      <c r="R1316" t="s">
        <v>339</v>
      </c>
      <c r="S1316" s="46">
        <v>220.4</v>
      </c>
      <c r="U1316" s="46">
        <v>25</v>
      </c>
      <c r="IF1316">
        <v>41235</v>
      </c>
      <c r="IG1316" t="s">
        <v>405</v>
      </c>
      <c r="IH1316" t="s">
        <v>288</v>
      </c>
      <c r="IK1316">
        <v>-2</v>
      </c>
      <c r="IL1316" t="s">
        <v>279</v>
      </c>
      <c r="IM1316" t="s">
        <v>280</v>
      </c>
      <c r="IN1316" t="s">
        <v>711</v>
      </c>
    </row>
    <row r="1317" spans="1:248" x14ac:dyDescent="0.25">
      <c r="A1317">
        <v>45124</v>
      </c>
      <c r="B1317">
        <v>-890804480</v>
      </c>
      <c r="C1317">
        <v>1837</v>
      </c>
      <c r="D1317" t="s">
        <v>273</v>
      </c>
      <c r="E1317" t="s">
        <v>274</v>
      </c>
      <c r="F1317">
        <v>1848</v>
      </c>
      <c r="G1317" t="s">
        <v>286</v>
      </c>
      <c r="H1317" t="s">
        <v>274</v>
      </c>
      <c r="I1317">
        <v>429</v>
      </c>
      <c r="J1317" t="s">
        <v>395</v>
      </c>
      <c r="K1317" t="s">
        <v>396</v>
      </c>
      <c r="L1317">
        <v>41235</v>
      </c>
      <c r="M1317" t="s">
        <v>405</v>
      </c>
      <c r="N1317" t="s">
        <v>406</v>
      </c>
      <c r="O1317">
        <v>41235</v>
      </c>
      <c r="P1317" t="s">
        <v>405</v>
      </c>
      <c r="Q1317" t="s">
        <v>406</v>
      </c>
      <c r="R1317" t="s">
        <v>339</v>
      </c>
      <c r="S1317" s="46">
        <v>1690.14</v>
      </c>
      <c r="U1317" s="46">
        <v>25</v>
      </c>
      <c r="IF1317">
        <v>41235</v>
      </c>
      <c r="IG1317" t="s">
        <v>405</v>
      </c>
      <c r="IH1317" t="s">
        <v>288</v>
      </c>
      <c r="IK1317">
        <v>-2</v>
      </c>
      <c r="IL1317" t="s">
        <v>279</v>
      </c>
      <c r="IM1317" t="s">
        <v>280</v>
      </c>
      <c r="IN1317" t="s">
        <v>711</v>
      </c>
    </row>
    <row r="1318" spans="1:248" x14ac:dyDescent="0.25">
      <c r="A1318">
        <v>45125</v>
      </c>
      <c r="B1318">
        <v>-890804480</v>
      </c>
      <c r="C1318">
        <v>1837</v>
      </c>
      <c r="D1318" t="s">
        <v>273</v>
      </c>
      <c r="E1318" t="s">
        <v>274</v>
      </c>
      <c r="F1318">
        <v>1848</v>
      </c>
      <c r="G1318" t="s">
        <v>286</v>
      </c>
      <c r="H1318" t="s">
        <v>274</v>
      </c>
      <c r="I1318">
        <v>427</v>
      </c>
      <c r="J1318" t="s">
        <v>397</v>
      </c>
      <c r="K1318" t="s">
        <v>398</v>
      </c>
      <c r="L1318">
        <v>41235</v>
      </c>
      <c r="M1318" t="s">
        <v>405</v>
      </c>
      <c r="N1318" t="s">
        <v>406</v>
      </c>
      <c r="O1318">
        <v>41235</v>
      </c>
      <c r="P1318" t="s">
        <v>405</v>
      </c>
      <c r="Q1318" t="s">
        <v>406</v>
      </c>
      <c r="R1318" t="s">
        <v>339</v>
      </c>
      <c r="S1318" s="46">
        <v>2541.38</v>
      </c>
      <c r="U1318" s="46">
        <v>25</v>
      </c>
      <c r="IF1318">
        <v>41235</v>
      </c>
      <c r="IG1318" t="s">
        <v>405</v>
      </c>
      <c r="IH1318" t="s">
        <v>288</v>
      </c>
      <c r="IK1318">
        <v>-2</v>
      </c>
      <c r="IL1318" t="s">
        <v>279</v>
      </c>
      <c r="IM1318" t="s">
        <v>280</v>
      </c>
      <c r="IN1318" t="s">
        <v>711</v>
      </c>
    </row>
    <row r="1319" spans="1:248" x14ac:dyDescent="0.25">
      <c r="A1319">
        <v>45126</v>
      </c>
      <c r="B1319">
        <v>-890804480</v>
      </c>
      <c r="C1319">
        <v>1837</v>
      </c>
      <c r="D1319" t="s">
        <v>273</v>
      </c>
      <c r="E1319" t="s">
        <v>274</v>
      </c>
      <c r="F1319">
        <v>1848</v>
      </c>
      <c r="G1319" t="s">
        <v>286</v>
      </c>
      <c r="H1319" t="s">
        <v>274</v>
      </c>
      <c r="I1319">
        <v>437</v>
      </c>
      <c r="J1319" t="s">
        <v>658</v>
      </c>
      <c r="K1319" t="s">
        <v>659</v>
      </c>
      <c r="L1319">
        <v>41236</v>
      </c>
      <c r="M1319" t="s">
        <v>407</v>
      </c>
      <c r="N1319" t="s">
        <v>408</v>
      </c>
      <c r="O1319">
        <v>41236</v>
      </c>
      <c r="P1319" t="s">
        <v>407</v>
      </c>
      <c r="Q1319" t="s">
        <v>408</v>
      </c>
      <c r="R1319" t="s">
        <v>339</v>
      </c>
      <c r="S1319" s="46">
        <v>-104.62</v>
      </c>
      <c r="U1319" s="46">
        <v>25</v>
      </c>
      <c r="IF1319">
        <v>41236</v>
      </c>
      <c r="IG1319" t="s">
        <v>407</v>
      </c>
      <c r="IH1319" t="s">
        <v>288</v>
      </c>
      <c r="IK1319">
        <v>-2</v>
      </c>
      <c r="IL1319" t="s">
        <v>279</v>
      </c>
      <c r="IM1319" t="s">
        <v>280</v>
      </c>
      <c r="IN1319" t="s">
        <v>711</v>
      </c>
    </row>
    <row r="1320" spans="1:248" x14ac:dyDescent="0.25">
      <c r="A1320">
        <v>45127</v>
      </c>
      <c r="B1320">
        <v>-890804480</v>
      </c>
      <c r="C1320">
        <v>1837</v>
      </c>
      <c r="D1320" t="s">
        <v>273</v>
      </c>
      <c r="E1320" t="s">
        <v>274</v>
      </c>
      <c r="F1320">
        <v>1848</v>
      </c>
      <c r="G1320" t="s">
        <v>286</v>
      </c>
      <c r="H1320" t="s">
        <v>274</v>
      </c>
      <c r="I1320">
        <v>436</v>
      </c>
      <c r="J1320" t="s">
        <v>656</v>
      </c>
      <c r="K1320" t="s">
        <v>657</v>
      </c>
      <c r="L1320">
        <v>41236</v>
      </c>
      <c r="M1320" t="s">
        <v>407</v>
      </c>
      <c r="N1320" t="s">
        <v>408</v>
      </c>
      <c r="O1320">
        <v>41236</v>
      </c>
      <c r="P1320" t="s">
        <v>407</v>
      </c>
      <c r="Q1320" t="s">
        <v>408</v>
      </c>
      <c r="R1320" t="s">
        <v>339</v>
      </c>
      <c r="S1320" s="46">
        <v>649.64</v>
      </c>
      <c r="U1320" s="46">
        <v>25</v>
      </c>
      <c r="IF1320">
        <v>41236</v>
      </c>
      <c r="IG1320" t="s">
        <v>407</v>
      </c>
      <c r="IH1320" t="s">
        <v>288</v>
      </c>
      <c r="IK1320">
        <v>-2</v>
      </c>
      <c r="IL1320" t="s">
        <v>279</v>
      </c>
      <c r="IM1320" t="s">
        <v>280</v>
      </c>
      <c r="IN1320" t="s">
        <v>711</v>
      </c>
    </row>
    <row r="1321" spans="1:248" x14ac:dyDescent="0.25">
      <c r="A1321">
        <v>45128</v>
      </c>
      <c r="B1321">
        <v>-890804480</v>
      </c>
      <c r="C1321">
        <v>1837</v>
      </c>
      <c r="D1321" t="s">
        <v>273</v>
      </c>
      <c r="E1321" t="s">
        <v>274</v>
      </c>
      <c r="F1321">
        <v>1848</v>
      </c>
      <c r="G1321" t="s">
        <v>286</v>
      </c>
      <c r="H1321" t="s">
        <v>274</v>
      </c>
      <c r="I1321">
        <v>435</v>
      </c>
      <c r="J1321" t="s">
        <v>491</v>
      </c>
      <c r="K1321" t="s">
        <v>492</v>
      </c>
      <c r="L1321">
        <v>41236</v>
      </c>
      <c r="M1321" t="s">
        <v>407</v>
      </c>
      <c r="N1321" t="s">
        <v>408</v>
      </c>
      <c r="O1321">
        <v>41236</v>
      </c>
      <c r="P1321" t="s">
        <v>407</v>
      </c>
      <c r="Q1321" t="s">
        <v>408</v>
      </c>
      <c r="R1321" t="s">
        <v>339</v>
      </c>
      <c r="S1321" s="46">
        <v>1103.53</v>
      </c>
      <c r="U1321" s="46">
        <v>25</v>
      </c>
      <c r="IF1321">
        <v>41236</v>
      </c>
      <c r="IG1321" t="s">
        <v>407</v>
      </c>
      <c r="IH1321" t="s">
        <v>288</v>
      </c>
      <c r="IK1321">
        <v>-2</v>
      </c>
      <c r="IL1321" t="s">
        <v>279</v>
      </c>
      <c r="IM1321" t="s">
        <v>280</v>
      </c>
      <c r="IN1321" t="s">
        <v>711</v>
      </c>
    </row>
    <row r="1322" spans="1:248" x14ac:dyDescent="0.25">
      <c r="A1322">
        <v>45129</v>
      </c>
      <c r="B1322">
        <v>-890804480</v>
      </c>
      <c r="C1322">
        <v>1837</v>
      </c>
      <c r="D1322" t="s">
        <v>273</v>
      </c>
      <c r="E1322" t="s">
        <v>274</v>
      </c>
      <c r="F1322">
        <v>1848</v>
      </c>
      <c r="G1322" t="s">
        <v>286</v>
      </c>
      <c r="H1322" t="s">
        <v>274</v>
      </c>
      <c r="I1322">
        <v>431</v>
      </c>
      <c r="J1322" t="s">
        <v>493</v>
      </c>
      <c r="K1322" t="s">
        <v>494</v>
      </c>
      <c r="L1322">
        <v>41236</v>
      </c>
      <c r="M1322" t="s">
        <v>407</v>
      </c>
      <c r="N1322" t="s">
        <v>408</v>
      </c>
      <c r="O1322">
        <v>41236</v>
      </c>
      <c r="P1322" t="s">
        <v>407</v>
      </c>
      <c r="Q1322" t="s">
        <v>408</v>
      </c>
      <c r="R1322" t="s">
        <v>339</v>
      </c>
      <c r="S1322" s="46">
        <v>142.28</v>
      </c>
      <c r="U1322" s="46">
        <v>25</v>
      </c>
      <c r="IF1322">
        <v>41236</v>
      </c>
      <c r="IG1322" t="s">
        <v>407</v>
      </c>
      <c r="IH1322" t="s">
        <v>288</v>
      </c>
      <c r="IK1322">
        <v>-2</v>
      </c>
      <c r="IL1322" t="s">
        <v>279</v>
      </c>
      <c r="IM1322" t="s">
        <v>280</v>
      </c>
      <c r="IN1322" t="s">
        <v>711</v>
      </c>
    </row>
    <row r="1323" spans="1:248" x14ac:dyDescent="0.25">
      <c r="A1323">
        <v>45130</v>
      </c>
      <c r="B1323">
        <v>-890804480</v>
      </c>
      <c r="C1323">
        <v>1837</v>
      </c>
      <c r="D1323" t="s">
        <v>273</v>
      </c>
      <c r="E1323" t="s">
        <v>274</v>
      </c>
      <c r="F1323">
        <v>1848</v>
      </c>
      <c r="G1323" t="s">
        <v>286</v>
      </c>
      <c r="H1323" t="s">
        <v>274</v>
      </c>
      <c r="I1323">
        <v>429</v>
      </c>
      <c r="J1323" t="s">
        <v>395</v>
      </c>
      <c r="K1323" t="s">
        <v>396</v>
      </c>
      <c r="L1323">
        <v>41236</v>
      </c>
      <c r="M1323" t="s">
        <v>407</v>
      </c>
      <c r="N1323" t="s">
        <v>408</v>
      </c>
      <c r="O1323">
        <v>41236</v>
      </c>
      <c r="P1323" t="s">
        <v>407</v>
      </c>
      <c r="Q1323" t="s">
        <v>408</v>
      </c>
      <c r="R1323" t="s">
        <v>339</v>
      </c>
      <c r="S1323" s="46">
        <v>1090.69</v>
      </c>
      <c r="U1323" s="46">
        <v>25</v>
      </c>
      <c r="IF1323">
        <v>41236</v>
      </c>
      <c r="IG1323" t="s">
        <v>407</v>
      </c>
      <c r="IH1323" t="s">
        <v>288</v>
      </c>
      <c r="IK1323">
        <v>-2</v>
      </c>
      <c r="IL1323" t="s">
        <v>279</v>
      </c>
      <c r="IM1323" t="s">
        <v>280</v>
      </c>
      <c r="IN1323" t="s">
        <v>711</v>
      </c>
    </row>
    <row r="1324" spans="1:248" x14ac:dyDescent="0.25">
      <c r="A1324">
        <v>45131</v>
      </c>
      <c r="B1324">
        <v>-890804480</v>
      </c>
      <c r="C1324">
        <v>1837</v>
      </c>
      <c r="D1324" t="s">
        <v>273</v>
      </c>
      <c r="E1324" t="s">
        <v>274</v>
      </c>
      <c r="F1324">
        <v>1848</v>
      </c>
      <c r="G1324" t="s">
        <v>286</v>
      </c>
      <c r="H1324" t="s">
        <v>274</v>
      </c>
      <c r="I1324">
        <v>427</v>
      </c>
      <c r="J1324" t="s">
        <v>397</v>
      </c>
      <c r="K1324" t="s">
        <v>398</v>
      </c>
      <c r="L1324">
        <v>41236</v>
      </c>
      <c r="M1324" t="s">
        <v>407</v>
      </c>
      <c r="N1324" t="s">
        <v>408</v>
      </c>
      <c r="O1324">
        <v>41236</v>
      </c>
      <c r="P1324" t="s">
        <v>407</v>
      </c>
      <c r="Q1324" t="s">
        <v>408</v>
      </c>
      <c r="R1324" t="s">
        <v>339</v>
      </c>
      <c r="S1324" s="46">
        <v>1640.02</v>
      </c>
      <c r="U1324" s="46">
        <v>25</v>
      </c>
      <c r="IF1324">
        <v>41236</v>
      </c>
      <c r="IG1324" t="s">
        <v>407</v>
      </c>
      <c r="IH1324" t="s">
        <v>288</v>
      </c>
      <c r="IK1324">
        <v>-2</v>
      </c>
      <c r="IL1324" t="s">
        <v>279</v>
      </c>
      <c r="IM1324" t="s">
        <v>280</v>
      </c>
      <c r="IN1324" t="s">
        <v>711</v>
      </c>
    </row>
    <row r="1325" spans="1:248" x14ac:dyDescent="0.25">
      <c r="S1325" s="46"/>
      <c r="U1325" s="46"/>
    </row>
    <row r="1326" spans="1:248" x14ac:dyDescent="0.25">
      <c r="S1326" s="46"/>
      <c r="U1326" s="46"/>
    </row>
    <row r="1327" spans="1:248" x14ac:dyDescent="0.25">
      <c r="S1327" s="46"/>
      <c r="U1327" s="46"/>
    </row>
    <row r="1328" spans="1:248" x14ac:dyDescent="0.25">
      <c r="S1328" s="46"/>
      <c r="U1328" s="46"/>
    </row>
    <row r="1329" spans="19:21" x14ac:dyDescent="0.25">
      <c r="S1329" s="46"/>
      <c r="U1329" s="46"/>
    </row>
    <row r="1330" spans="19:21" x14ac:dyDescent="0.25">
      <c r="S1330" s="46"/>
      <c r="U1330" s="46"/>
    </row>
    <row r="1331" spans="19:21" x14ac:dyDescent="0.25">
      <c r="S1331" s="46"/>
      <c r="U1331" s="46"/>
    </row>
    <row r="1332" spans="19:21" x14ac:dyDescent="0.25">
      <c r="S1332" s="46"/>
      <c r="U1332" s="46"/>
    </row>
    <row r="1333" spans="19:21" x14ac:dyDescent="0.25">
      <c r="S1333" s="46"/>
      <c r="U1333" s="46"/>
    </row>
    <row r="1334" spans="19:21" x14ac:dyDescent="0.25">
      <c r="S1334" s="46"/>
      <c r="U1334" s="46"/>
    </row>
    <row r="1335" spans="19:21" x14ac:dyDescent="0.25">
      <c r="S1335" s="46"/>
      <c r="U1335" s="46"/>
    </row>
    <row r="1336" spans="19:21" x14ac:dyDescent="0.25">
      <c r="S1336" s="46"/>
      <c r="U1336" s="46"/>
    </row>
    <row r="1337" spans="19:21" x14ac:dyDescent="0.25">
      <c r="S1337" s="46"/>
      <c r="U1337" s="46"/>
    </row>
    <row r="1338" spans="19:21" x14ac:dyDescent="0.25">
      <c r="S1338" s="46"/>
      <c r="U1338" s="46"/>
    </row>
    <row r="1339" spans="19:21" x14ac:dyDescent="0.25">
      <c r="S1339" s="46"/>
      <c r="U1339" s="46"/>
    </row>
    <row r="1340" spans="19:21" x14ac:dyDescent="0.25">
      <c r="S1340" s="46"/>
      <c r="U1340" s="46"/>
    </row>
    <row r="1341" spans="19:21" x14ac:dyDescent="0.25">
      <c r="S1341" s="46"/>
      <c r="U1341" s="46"/>
    </row>
    <row r="1342" spans="19:21" x14ac:dyDescent="0.25">
      <c r="S1342" s="46"/>
      <c r="U1342" s="46"/>
    </row>
    <row r="1343" spans="19:21" x14ac:dyDescent="0.25">
      <c r="S1343" s="46"/>
      <c r="U1343" s="46"/>
    </row>
    <row r="1344" spans="19:21" x14ac:dyDescent="0.25">
      <c r="S1344" s="46"/>
      <c r="U1344" s="46"/>
    </row>
    <row r="1345" spans="19:21" x14ac:dyDescent="0.25">
      <c r="S1345" s="46"/>
      <c r="U1345" s="46"/>
    </row>
    <row r="1346" spans="19:21" x14ac:dyDescent="0.25">
      <c r="S1346" s="46"/>
      <c r="U1346" s="46"/>
    </row>
    <row r="1347" spans="19:21" x14ac:dyDescent="0.25">
      <c r="S1347" s="46"/>
      <c r="U1347" s="46"/>
    </row>
    <row r="1348" spans="19:21" x14ac:dyDescent="0.25">
      <c r="S1348" s="46"/>
      <c r="U1348" s="46"/>
    </row>
    <row r="1349" spans="19:21" x14ac:dyDescent="0.25">
      <c r="S1349" s="46"/>
      <c r="U1349" s="46"/>
    </row>
    <row r="1350" spans="19:21" x14ac:dyDescent="0.25">
      <c r="S1350" s="46"/>
      <c r="U1350" s="46"/>
    </row>
    <row r="1351" spans="19:21" x14ac:dyDescent="0.25">
      <c r="S1351" s="46"/>
      <c r="U1351" s="46"/>
    </row>
    <row r="1352" spans="19:21" x14ac:dyDescent="0.25">
      <c r="S1352" s="46"/>
      <c r="U1352" s="46"/>
    </row>
    <row r="1353" spans="19:21" x14ac:dyDescent="0.25">
      <c r="S1353" s="46"/>
      <c r="U1353" s="46"/>
    </row>
    <row r="1354" spans="19:21" x14ac:dyDescent="0.25">
      <c r="S1354" s="46"/>
      <c r="U1354" s="46"/>
    </row>
    <row r="1355" spans="19:21" x14ac:dyDescent="0.25">
      <c r="S1355" s="46"/>
      <c r="U1355" s="46"/>
    </row>
    <row r="1356" spans="19:21" x14ac:dyDescent="0.25">
      <c r="S1356" s="46"/>
      <c r="U1356" s="46"/>
    </row>
    <row r="1357" spans="19:21" x14ac:dyDescent="0.25">
      <c r="S1357" s="46"/>
      <c r="U1357" s="46"/>
    </row>
    <row r="1358" spans="19:21" x14ac:dyDescent="0.25">
      <c r="S1358" s="46"/>
      <c r="U1358" s="46"/>
    </row>
    <row r="1359" spans="19:21" x14ac:dyDescent="0.25">
      <c r="S1359" s="46"/>
      <c r="U1359" s="46"/>
    </row>
    <row r="1360" spans="19:21" x14ac:dyDescent="0.25">
      <c r="S1360" s="46"/>
      <c r="U1360" s="46"/>
    </row>
    <row r="1361" spans="19:21" x14ac:dyDescent="0.25">
      <c r="S1361" s="46"/>
      <c r="U1361" s="46"/>
    </row>
    <row r="1362" spans="19:21" x14ac:dyDescent="0.25">
      <c r="S1362" s="46"/>
      <c r="U1362" s="46"/>
    </row>
    <row r="1363" spans="19:21" x14ac:dyDescent="0.25">
      <c r="S1363" s="46"/>
      <c r="U1363" s="46"/>
    </row>
    <row r="1364" spans="19:21" x14ac:dyDescent="0.25">
      <c r="S1364" s="46"/>
      <c r="U1364" s="46"/>
    </row>
    <row r="1365" spans="19:21" x14ac:dyDescent="0.25">
      <c r="S1365" s="46"/>
      <c r="U1365" s="46"/>
    </row>
    <row r="1366" spans="19:21" x14ac:dyDescent="0.25">
      <c r="S1366" s="46"/>
      <c r="U1366" s="46"/>
    </row>
    <row r="1367" spans="19:21" x14ac:dyDescent="0.25">
      <c r="S1367" s="46"/>
      <c r="U1367" s="46"/>
    </row>
    <row r="1368" spans="19:21" x14ac:dyDescent="0.25">
      <c r="S1368" s="46"/>
      <c r="U1368" s="46"/>
    </row>
    <row r="1369" spans="19:21" x14ac:dyDescent="0.25">
      <c r="S1369" s="46"/>
      <c r="U1369" s="46"/>
    </row>
    <row r="1370" spans="19:21" x14ac:dyDescent="0.25">
      <c r="S1370" s="46"/>
      <c r="U1370" s="46"/>
    </row>
    <row r="1371" spans="19:21" x14ac:dyDescent="0.25">
      <c r="S1371" s="46"/>
      <c r="U1371" s="46"/>
    </row>
    <row r="1372" spans="19:21" x14ac:dyDescent="0.25">
      <c r="S1372" s="46"/>
      <c r="U1372" s="46"/>
    </row>
    <row r="1373" spans="19:21" x14ac:dyDescent="0.25">
      <c r="S1373" s="46"/>
      <c r="U1373" s="46"/>
    </row>
    <row r="1374" spans="19:21" x14ac:dyDescent="0.25">
      <c r="S1374" s="46"/>
      <c r="U1374" s="46"/>
    </row>
    <row r="1375" spans="19:21" x14ac:dyDescent="0.25">
      <c r="S1375" s="46"/>
      <c r="U1375" s="46"/>
    </row>
    <row r="1376" spans="19:21" x14ac:dyDescent="0.25">
      <c r="S1376" s="46"/>
      <c r="U1376" s="46"/>
    </row>
    <row r="1377" spans="19:21" x14ac:dyDescent="0.25">
      <c r="S1377" s="46"/>
      <c r="U1377" s="46"/>
    </row>
    <row r="1378" spans="19:21" x14ac:dyDescent="0.25">
      <c r="S1378" s="46"/>
      <c r="U1378" s="46"/>
    </row>
    <row r="1379" spans="19:21" x14ac:dyDescent="0.25">
      <c r="S1379" s="46"/>
      <c r="U1379" s="46"/>
    </row>
    <row r="1380" spans="19:21" x14ac:dyDescent="0.25">
      <c r="S1380" s="46"/>
      <c r="U1380" s="46"/>
    </row>
    <row r="1381" spans="19:21" x14ac:dyDescent="0.25">
      <c r="S1381" s="46"/>
      <c r="U1381" s="46"/>
    </row>
    <row r="1382" spans="19:21" x14ac:dyDescent="0.25">
      <c r="S1382" s="46"/>
      <c r="U1382" s="46"/>
    </row>
    <row r="1383" spans="19:21" x14ac:dyDescent="0.25">
      <c r="S1383" s="46"/>
      <c r="U1383" s="46"/>
    </row>
    <row r="1384" spans="19:21" x14ac:dyDescent="0.25">
      <c r="S1384" s="46"/>
      <c r="U1384" s="46"/>
    </row>
    <row r="1385" spans="19:21" x14ac:dyDescent="0.25">
      <c r="S1385" s="46"/>
      <c r="U1385" s="46"/>
    </row>
    <row r="1386" spans="19:21" x14ac:dyDescent="0.25">
      <c r="S1386" s="46"/>
      <c r="U1386" s="46"/>
    </row>
    <row r="1387" spans="19:21" x14ac:dyDescent="0.25">
      <c r="S1387" s="46"/>
      <c r="U1387" s="46"/>
    </row>
    <row r="1388" spans="19:21" x14ac:dyDescent="0.25">
      <c r="S1388" s="46"/>
      <c r="U1388" s="46"/>
    </row>
    <row r="1389" spans="19:21" x14ac:dyDescent="0.25">
      <c r="S1389" s="46"/>
      <c r="U1389" s="46"/>
    </row>
    <row r="1390" spans="19:21" x14ac:dyDescent="0.25">
      <c r="S1390" s="46"/>
      <c r="U1390" s="46"/>
    </row>
    <row r="1391" spans="19:21" x14ac:dyDescent="0.25">
      <c r="S1391" s="46"/>
      <c r="U1391" s="46"/>
    </row>
    <row r="1392" spans="19:21" x14ac:dyDescent="0.25">
      <c r="S1392" s="46"/>
      <c r="U1392" s="46"/>
    </row>
    <row r="1393" spans="19:21" x14ac:dyDescent="0.25">
      <c r="S1393" s="46"/>
      <c r="U1393" s="46"/>
    </row>
    <row r="1394" spans="19:21" x14ac:dyDescent="0.25">
      <c r="S1394" s="46"/>
      <c r="U1394" s="46"/>
    </row>
    <row r="1395" spans="19:21" x14ac:dyDescent="0.25">
      <c r="S1395" s="46"/>
      <c r="U1395" s="46"/>
    </row>
    <row r="1396" spans="19:21" x14ac:dyDescent="0.25">
      <c r="S1396" s="46"/>
      <c r="U1396" s="46"/>
    </row>
    <row r="1397" spans="19:21" x14ac:dyDescent="0.25">
      <c r="S1397" s="46"/>
      <c r="U1397" s="46"/>
    </row>
    <row r="1398" spans="19:21" x14ac:dyDescent="0.25">
      <c r="S1398" s="46"/>
      <c r="U1398" s="46"/>
    </row>
    <row r="1399" spans="19:21" x14ac:dyDescent="0.25">
      <c r="S1399" s="46"/>
      <c r="U1399" s="46"/>
    </row>
    <row r="1400" spans="19:21" x14ac:dyDescent="0.25">
      <c r="S1400" s="46"/>
      <c r="U1400" s="46"/>
    </row>
    <row r="1401" spans="19:21" x14ac:dyDescent="0.25">
      <c r="S1401" s="46"/>
      <c r="U1401" s="46"/>
    </row>
    <row r="1402" spans="19:21" x14ac:dyDescent="0.25">
      <c r="S1402" s="46"/>
      <c r="U1402" s="46"/>
    </row>
    <row r="1403" spans="19:21" x14ac:dyDescent="0.25">
      <c r="S1403" s="46"/>
      <c r="U1403" s="46"/>
    </row>
    <row r="1404" spans="19:21" x14ac:dyDescent="0.25">
      <c r="S1404" s="46"/>
      <c r="U1404" s="46"/>
    </row>
    <row r="1405" spans="19:21" x14ac:dyDescent="0.25">
      <c r="S1405" s="46"/>
      <c r="U1405" s="46"/>
    </row>
    <row r="1406" spans="19:21" x14ac:dyDescent="0.25">
      <c r="S1406" s="46"/>
      <c r="U1406" s="46"/>
    </row>
    <row r="1407" spans="19:21" x14ac:dyDescent="0.25">
      <c r="S1407" s="46"/>
      <c r="U1407" s="46"/>
    </row>
    <row r="1408" spans="19:21" x14ac:dyDescent="0.25">
      <c r="S1408" s="46"/>
      <c r="U1408" s="46"/>
    </row>
    <row r="1409" spans="19:21" x14ac:dyDescent="0.25">
      <c r="S1409" s="46"/>
      <c r="U1409" s="46"/>
    </row>
    <row r="1410" spans="19:21" x14ac:dyDescent="0.25">
      <c r="S1410" s="46"/>
      <c r="U1410" s="46"/>
    </row>
    <row r="1411" spans="19:21" x14ac:dyDescent="0.25">
      <c r="S1411" s="46"/>
      <c r="U1411" s="46"/>
    </row>
    <row r="1412" spans="19:21" x14ac:dyDescent="0.25">
      <c r="S1412" s="46"/>
      <c r="U1412" s="46"/>
    </row>
    <row r="1413" spans="19:21" x14ac:dyDescent="0.25">
      <c r="S1413" s="46"/>
      <c r="U1413" s="46"/>
    </row>
    <row r="1414" spans="19:21" x14ac:dyDescent="0.25">
      <c r="S1414" s="46"/>
      <c r="U1414" s="46"/>
    </row>
    <row r="1415" spans="19:21" x14ac:dyDescent="0.25">
      <c r="S1415" s="46"/>
      <c r="U1415" s="46"/>
    </row>
    <row r="1416" spans="19:21" x14ac:dyDescent="0.25">
      <c r="S1416" s="46"/>
      <c r="U1416" s="46"/>
    </row>
    <row r="1417" spans="19:21" x14ac:dyDescent="0.25">
      <c r="S1417" s="46"/>
      <c r="U1417" s="46"/>
    </row>
    <row r="1418" spans="19:21" x14ac:dyDescent="0.25">
      <c r="S1418" s="46"/>
      <c r="U1418" s="46"/>
    </row>
    <row r="1419" spans="19:21" x14ac:dyDescent="0.25">
      <c r="S1419" s="46"/>
      <c r="U1419" s="46"/>
    </row>
    <row r="1420" spans="19:21" x14ac:dyDescent="0.25">
      <c r="S1420" s="46"/>
      <c r="U1420" s="46"/>
    </row>
    <row r="1421" spans="19:21" x14ac:dyDescent="0.25">
      <c r="S1421" s="46"/>
      <c r="U1421" s="46"/>
    </row>
    <row r="1422" spans="19:21" x14ac:dyDescent="0.25">
      <c r="S1422" s="46"/>
      <c r="U1422" s="46"/>
    </row>
    <row r="1423" spans="19:21" x14ac:dyDescent="0.25">
      <c r="S1423" s="46"/>
      <c r="U1423" s="46"/>
    </row>
    <row r="1424" spans="19:21" x14ac:dyDescent="0.25">
      <c r="S1424" s="46"/>
      <c r="U1424" s="46"/>
    </row>
    <row r="1425" spans="19:21" x14ac:dyDescent="0.25">
      <c r="S1425" s="46"/>
      <c r="U1425" s="46"/>
    </row>
    <row r="1426" spans="19:21" x14ac:dyDescent="0.25">
      <c r="S1426" s="46"/>
      <c r="U1426" s="46"/>
    </row>
    <row r="1427" spans="19:21" x14ac:dyDescent="0.25">
      <c r="S1427" s="46"/>
      <c r="U1427" s="46"/>
    </row>
    <row r="1428" spans="19:21" x14ac:dyDescent="0.25">
      <c r="S1428" s="46"/>
      <c r="U1428" s="46"/>
    </row>
    <row r="1429" spans="19:21" x14ac:dyDescent="0.25">
      <c r="S1429" s="46"/>
      <c r="U1429" s="46"/>
    </row>
    <row r="1430" spans="19:21" x14ac:dyDescent="0.25">
      <c r="S1430" s="46"/>
      <c r="U1430" s="46"/>
    </row>
    <row r="1431" spans="19:21" x14ac:dyDescent="0.25">
      <c r="S1431" s="46"/>
      <c r="U1431" s="46"/>
    </row>
    <row r="1432" spans="19:21" x14ac:dyDescent="0.25">
      <c r="S1432" s="46"/>
      <c r="U1432" s="46"/>
    </row>
    <row r="1433" spans="19:21" x14ac:dyDescent="0.25">
      <c r="S1433" s="46"/>
      <c r="U1433" s="46"/>
    </row>
    <row r="1434" spans="19:21" x14ac:dyDescent="0.25">
      <c r="S1434" s="46"/>
      <c r="U1434" s="46"/>
    </row>
    <row r="1435" spans="19:21" x14ac:dyDescent="0.25">
      <c r="S1435" s="46"/>
      <c r="U1435" s="46"/>
    </row>
    <row r="1436" spans="19:21" x14ac:dyDescent="0.25">
      <c r="S1436" s="46"/>
      <c r="U1436" s="46"/>
    </row>
    <row r="1437" spans="19:21" x14ac:dyDescent="0.25">
      <c r="S1437" s="46"/>
      <c r="U1437" s="46"/>
    </row>
    <row r="1438" spans="19:21" x14ac:dyDescent="0.25">
      <c r="S1438" s="46"/>
      <c r="U1438" s="46"/>
    </row>
    <row r="1439" spans="19:21" x14ac:dyDescent="0.25">
      <c r="S1439" s="46"/>
      <c r="U1439" s="46"/>
    </row>
    <row r="1440" spans="19:21" x14ac:dyDescent="0.25">
      <c r="S1440" s="46"/>
      <c r="U1440" s="46"/>
    </row>
    <row r="1441" spans="19:21" x14ac:dyDescent="0.25">
      <c r="S1441" s="46"/>
      <c r="U1441" s="46"/>
    </row>
    <row r="1442" spans="19:21" x14ac:dyDescent="0.25">
      <c r="S1442" s="46"/>
      <c r="U1442" s="46"/>
    </row>
    <row r="1443" spans="19:21" x14ac:dyDescent="0.25">
      <c r="S1443" s="46"/>
      <c r="U1443" s="46"/>
    </row>
    <row r="1444" spans="19:21" x14ac:dyDescent="0.25">
      <c r="S1444" s="46"/>
      <c r="U1444" s="46"/>
    </row>
    <row r="1445" spans="19:21" x14ac:dyDescent="0.25">
      <c r="S1445" s="46"/>
      <c r="U1445" s="46"/>
    </row>
    <row r="1446" spans="19:21" x14ac:dyDescent="0.25">
      <c r="S1446" s="46"/>
      <c r="U1446" s="46"/>
    </row>
    <row r="1447" spans="19:21" x14ac:dyDescent="0.25">
      <c r="S1447" s="46"/>
      <c r="U1447" s="46"/>
    </row>
    <row r="1448" spans="19:21" x14ac:dyDescent="0.25">
      <c r="S1448" s="46"/>
      <c r="U1448" s="46"/>
    </row>
    <row r="1449" spans="19:21" x14ac:dyDescent="0.25">
      <c r="S1449" s="46"/>
      <c r="U1449" s="46"/>
    </row>
    <row r="1450" spans="19:21" x14ac:dyDescent="0.25">
      <c r="S1450" s="46"/>
      <c r="U1450" s="46"/>
    </row>
    <row r="1451" spans="19:21" x14ac:dyDescent="0.25">
      <c r="S1451" s="46"/>
      <c r="U1451" s="46"/>
    </row>
    <row r="1452" spans="19:21" x14ac:dyDescent="0.25">
      <c r="S1452" s="46"/>
      <c r="U1452" s="46"/>
    </row>
    <row r="1453" spans="19:21" x14ac:dyDescent="0.25">
      <c r="S1453" s="46"/>
      <c r="U1453" s="46"/>
    </row>
    <row r="1454" spans="19:21" x14ac:dyDescent="0.25">
      <c r="S1454" s="46"/>
      <c r="U1454" s="46"/>
    </row>
    <row r="1455" spans="19:21" x14ac:dyDescent="0.25">
      <c r="S1455" s="46"/>
      <c r="U1455" s="46"/>
    </row>
    <row r="1456" spans="19:21" x14ac:dyDescent="0.25">
      <c r="S1456" s="46"/>
      <c r="U1456" s="46"/>
    </row>
    <row r="1457" spans="19:21" x14ac:dyDescent="0.25">
      <c r="S1457" s="46"/>
      <c r="U1457" s="46"/>
    </row>
    <row r="1458" spans="19:21" x14ac:dyDescent="0.25">
      <c r="S1458" s="46"/>
      <c r="U1458" s="46"/>
    </row>
    <row r="1459" spans="19:21" x14ac:dyDescent="0.25">
      <c r="S1459" s="46"/>
      <c r="U1459" s="46"/>
    </row>
    <row r="1460" spans="19:21" x14ac:dyDescent="0.25">
      <c r="S1460" s="46"/>
      <c r="U1460" s="46"/>
    </row>
    <row r="1461" spans="19:21" x14ac:dyDescent="0.25">
      <c r="S1461" s="46"/>
      <c r="U1461" s="46"/>
    </row>
    <row r="1462" spans="19:21" x14ac:dyDescent="0.25">
      <c r="S1462" s="46"/>
      <c r="U1462" s="46"/>
    </row>
    <row r="1463" spans="19:21" x14ac:dyDescent="0.25">
      <c r="S1463" s="46"/>
      <c r="U1463" s="46"/>
    </row>
    <row r="1464" spans="19:21" x14ac:dyDescent="0.25">
      <c r="S1464" s="46"/>
      <c r="U1464" s="46"/>
    </row>
    <row r="1465" spans="19:21" x14ac:dyDescent="0.25">
      <c r="S1465" s="46"/>
      <c r="U1465" s="46"/>
    </row>
    <row r="1466" spans="19:21" x14ac:dyDescent="0.25">
      <c r="S1466" s="46"/>
      <c r="U1466" s="46"/>
    </row>
    <row r="1467" spans="19:21" x14ac:dyDescent="0.25">
      <c r="S1467" s="46"/>
      <c r="U1467" s="46"/>
    </row>
    <row r="1468" spans="19:21" x14ac:dyDescent="0.25">
      <c r="S1468" s="46"/>
      <c r="U1468" s="46"/>
    </row>
    <row r="1469" spans="19:21" x14ac:dyDescent="0.25">
      <c r="S1469" s="46"/>
      <c r="U1469" s="46"/>
    </row>
    <row r="1470" spans="19:21" x14ac:dyDescent="0.25">
      <c r="S1470" s="46"/>
      <c r="U1470" s="46"/>
    </row>
    <row r="1471" spans="19:21" x14ac:dyDescent="0.25">
      <c r="S1471" s="46"/>
      <c r="U1471" s="46"/>
    </row>
    <row r="1472" spans="19:21" x14ac:dyDescent="0.25">
      <c r="S1472" s="46"/>
      <c r="U1472" s="46"/>
    </row>
    <row r="1473" spans="19:21" x14ac:dyDescent="0.25">
      <c r="S1473" s="46"/>
      <c r="U1473" s="46"/>
    </row>
    <row r="1474" spans="19:21" x14ac:dyDescent="0.25">
      <c r="S1474" s="46"/>
      <c r="U1474" s="46"/>
    </row>
    <row r="1475" spans="19:21" x14ac:dyDescent="0.25">
      <c r="S1475" s="46"/>
      <c r="U1475" s="46"/>
    </row>
    <row r="1476" spans="19:21" x14ac:dyDescent="0.25">
      <c r="S1476" s="46"/>
      <c r="U1476" s="46"/>
    </row>
    <row r="1477" spans="19:21" x14ac:dyDescent="0.25">
      <c r="S1477" s="46"/>
      <c r="U1477" s="46"/>
    </row>
    <row r="1478" spans="19:21" x14ac:dyDescent="0.25">
      <c r="S1478" s="46"/>
      <c r="U1478" s="46"/>
    </row>
    <row r="1479" spans="19:21" x14ac:dyDescent="0.25">
      <c r="S1479" s="46"/>
      <c r="U1479" s="46"/>
    </row>
    <row r="1480" spans="19:21" x14ac:dyDescent="0.25">
      <c r="S1480" s="46"/>
      <c r="U1480" s="46"/>
    </row>
    <row r="1481" spans="19:21" x14ac:dyDescent="0.25">
      <c r="S1481" s="46"/>
      <c r="U1481" s="46"/>
    </row>
    <row r="1482" spans="19:21" x14ac:dyDescent="0.25">
      <c r="S1482" s="46"/>
      <c r="U1482" s="46"/>
    </row>
    <row r="1483" spans="19:21" x14ac:dyDescent="0.25">
      <c r="S1483" s="46"/>
      <c r="U1483" s="46"/>
    </row>
    <row r="1484" spans="19:21" x14ac:dyDescent="0.25">
      <c r="S1484" s="46"/>
      <c r="U1484" s="46"/>
    </row>
    <row r="1485" spans="19:21" x14ac:dyDescent="0.25">
      <c r="S1485" s="46"/>
      <c r="U1485" s="46"/>
    </row>
    <row r="1486" spans="19:21" x14ac:dyDescent="0.25">
      <c r="S1486" s="46"/>
      <c r="U1486" s="46"/>
    </row>
    <row r="1487" spans="19:21" x14ac:dyDescent="0.25">
      <c r="S1487" s="46"/>
      <c r="U1487" s="46"/>
    </row>
    <row r="1488" spans="19:21" x14ac:dyDescent="0.25">
      <c r="S1488" s="46"/>
      <c r="U1488" s="46"/>
    </row>
    <row r="1489" spans="19:21" x14ac:dyDescent="0.25">
      <c r="S1489" s="46"/>
      <c r="U1489" s="46"/>
    </row>
    <row r="1490" spans="19:21" x14ac:dyDescent="0.25">
      <c r="S1490" s="46"/>
      <c r="U1490" s="46"/>
    </row>
    <row r="1491" spans="19:21" x14ac:dyDescent="0.25">
      <c r="S1491" s="46"/>
      <c r="U1491" s="46"/>
    </row>
    <row r="1492" spans="19:21" x14ac:dyDescent="0.25">
      <c r="S1492" s="46"/>
      <c r="U1492" s="46"/>
    </row>
    <row r="1493" spans="19:21" x14ac:dyDescent="0.25">
      <c r="S1493" s="46"/>
      <c r="U1493" s="46"/>
    </row>
    <row r="1494" spans="19:21" x14ac:dyDescent="0.25">
      <c r="S1494" s="46"/>
      <c r="U1494" s="46"/>
    </row>
    <row r="1495" spans="19:21" x14ac:dyDescent="0.25">
      <c r="S1495" s="46"/>
      <c r="U1495" s="46"/>
    </row>
    <row r="1496" spans="19:21" x14ac:dyDescent="0.25">
      <c r="S1496" s="46"/>
      <c r="U1496" s="46"/>
    </row>
    <row r="1497" spans="19:21" x14ac:dyDescent="0.25">
      <c r="S1497" s="46"/>
      <c r="U1497" s="46"/>
    </row>
    <row r="1498" spans="19:21" x14ac:dyDescent="0.25">
      <c r="S1498" s="46"/>
      <c r="U1498" s="46"/>
    </row>
    <row r="1499" spans="19:21" x14ac:dyDescent="0.25">
      <c r="S1499" s="46"/>
      <c r="U1499" s="46"/>
    </row>
    <row r="1500" spans="19:21" x14ac:dyDescent="0.25">
      <c r="S1500" s="46"/>
      <c r="U1500" s="46"/>
    </row>
    <row r="1501" spans="19:21" x14ac:dyDescent="0.25">
      <c r="S1501" s="46"/>
      <c r="U1501" s="46"/>
    </row>
    <row r="1502" spans="19:21" x14ac:dyDescent="0.25">
      <c r="S1502" s="46"/>
      <c r="U1502" s="46"/>
    </row>
    <row r="1503" spans="19:21" x14ac:dyDescent="0.25">
      <c r="S1503" s="46"/>
      <c r="U1503" s="46"/>
    </row>
    <row r="1504" spans="19:21" x14ac:dyDescent="0.25">
      <c r="S1504" s="46"/>
      <c r="U1504" s="46"/>
    </row>
    <row r="1505" spans="19:21" x14ac:dyDescent="0.25">
      <c r="S1505" s="46"/>
      <c r="U1505" s="46"/>
    </row>
    <row r="1506" spans="19:21" x14ac:dyDescent="0.25">
      <c r="S1506" s="46"/>
      <c r="U1506" s="46"/>
    </row>
    <row r="1507" spans="19:21" x14ac:dyDescent="0.25">
      <c r="S1507" s="46"/>
      <c r="U1507" s="46"/>
    </row>
    <row r="1508" spans="19:21" x14ac:dyDescent="0.25">
      <c r="S1508" s="46"/>
      <c r="U1508" s="46"/>
    </row>
    <row r="1509" spans="19:21" x14ac:dyDescent="0.25">
      <c r="S1509" s="46"/>
      <c r="U1509" s="46"/>
    </row>
    <row r="1510" spans="19:21" x14ac:dyDescent="0.25">
      <c r="S1510" s="46"/>
      <c r="U1510" s="46"/>
    </row>
    <row r="1511" spans="19:21" x14ac:dyDescent="0.25">
      <c r="S1511" s="46"/>
      <c r="U1511" s="46"/>
    </row>
    <row r="1512" spans="19:21" x14ac:dyDescent="0.25">
      <c r="S1512" s="46"/>
      <c r="U1512" s="46"/>
    </row>
    <row r="1513" spans="19:21" x14ac:dyDescent="0.25">
      <c r="S1513" s="46"/>
      <c r="U1513" s="46"/>
    </row>
    <row r="1514" spans="19:21" x14ac:dyDescent="0.25">
      <c r="S1514" s="46"/>
      <c r="U1514" s="46"/>
    </row>
    <row r="1515" spans="19:21" x14ac:dyDescent="0.25">
      <c r="S1515" s="46"/>
      <c r="U1515" s="46"/>
    </row>
    <row r="1516" spans="19:21" x14ac:dyDescent="0.25">
      <c r="S1516" s="46"/>
      <c r="U1516" s="46"/>
    </row>
    <row r="1517" spans="19:21" x14ac:dyDescent="0.25">
      <c r="S1517" s="46"/>
      <c r="U1517" s="46"/>
    </row>
    <row r="1518" spans="19:21" x14ac:dyDescent="0.25">
      <c r="S1518" s="46"/>
      <c r="U1518" s="46"/>
    </row>
    <row r="1519" spans="19:21" x14ac:dyDescent="0.25">
      <c r="S1519" s="46"/>
      <c r="U1519" s="46"/>
    </row>
    <row r="1520" spans="19:21" x14ac:dyDescent="0.25">
      <c r="S1520" s="46"/>
      <c r="U1520" s="46"/>
    </row>
    <row r="1521" spans="19:21" x14ac:dyDescent="0.25">
      <c r="S1521" s="46"/>
      <c r="U1521" s="46"/>
    </row>
    <row r="1522" spans="19:21" x14ac:dyDescent="0.25">
      <c r="S1522" s="46"/>
      <c r="U1522" s="46"/>
    </row>
    <row r="1523" spans="19:21" x14ac:dyDescent="0.25">
      <c r="S1523" s="46"/>
      <c r="U1523" s="46"/>
    </row>
    <row r="1524" spans="19:21" x14ac:dyDescent="0.25">
      <c r="S1524" s="46"/>
      <c r="U1524" s="46"/>
    </row>
    <row r="1525" spans="19:21" x14ac:dyDescent="0.25">
      <c r="S1525" s="46"/>
      <c r="U1525" s="46"/>
    </row>
    <row r="1526" spans="19:21" x14ac:dyDescent="0.25">
      <c r="S1526" s="46"/>
      <c r="U1526" s="46"/>
    </row>
    <row r="1527" spans="19:21" x14ac:dyDescent="0.25">
      <c r="S1527" s="46"/>
      <c r="U1527" s="46"/>
    </row>
    <row r="1528" spans="19:21" x14ac:dyDescent="0.25">
      <c r="S1528" s="46"/>
      <c r="U1528" s="46"/>
    </row>
    <row r="1529" spans="19:21" x14ac:dyDescent="0.25">
      <c r="S1529" s="46"/>
      <c r="U1529" s="46"/>
    </row>
    <row r="1530" spans="19:21" x14ac:dyDescent="0.25">
      <c r="S1530" s="46"/>
      <c r="U1530" s="46"/>
    </row>
    <row r="1531" spans="19:21" x14ac:dyDescent="0.25">
      <c r="S1531" s="46"/>
      <c r="U1531" s="46"/>
    </row>
    <row r="1532" spans="19:21" x14ac:dyDescent="0.25">
      <c r="S1532" s="46"/>
      <c r="U1532" s="46"/>
    </row>
    <row r="1533" spans="19:21" x14ac:dyDescent="0.25">
      <c r="S1533" s="46"/>
      <c r="U1533" s="46"/>
    </row>
    <row r="1534" spans="19:21" x14ac:dyDescent="0.25">
      <c r="S1534" s="46"/>
      <c r="U1534" s="46"/>
    </row>
    <row r="1535" spans="19:21" x14ac:dyDescent="0.25">
      <c r="S1535" s="46"/>
      <c r="U1535" s="46"/>
    </row>
    <row r="1536" spans="19:21" x14ac:dyDescent="0.25">
      <c r="S1536" s="46"/>
      <c r="U1536" s="46"/>
    </row>
    <row r="1537" spans="19:21" x14ac:dyDescent="0.25">
      <c r="S1537" s="46"/>
      <c r="U1537" s="46"/>
    </row>
    <row r="1538" spans="19:21" x14ac:dyDescent="0.25">
      <c r="S1538" s="46"/>
      <c r="U1538" s="46"/>
    </row>
    <row r="1539" spans="19:21" x14ac:dyDescent="0.25">
      <c r="S1539" s="46"/>
      <c r="U1539" s="46"/>
    </row>
    <row r="1540" spans="19:21" x14ac:dyDescent="0.25">
      <c r="S1540" s="46"/>
      <c r="U1540" s="46"/>
    </row>
    <row r="1541" spans="19:21" x14ac:dyDescent="0.25">
      <c r="S1541" s="46"/>
      <c r="U1541" s="46"/>
    </row>
    <row r="1542" spans="19:21" x14ac:dyDescent="0.25">
      <c r="S1542" s="46"/>
      <c r="U1542" s="46"/>
    </row>
    <row r="1543" spans="19:21" x14ac:dyDescent="0.25">
      <c r="S1543" s="46"/>
      <c r="U1543" s="46"/>
    </row>
    <row r="1544" spans="19:21" x14ac:dyDescent="0.25">
      <c r="S1544" s="46"/>
      <c r="U1544" s="46"/>
    </row>
    <row r="1545" spans="19:21" x14ac:dyDescent="0.25">
      <c r="S1545" s="46"/>
      <c r="U1545" s="46"/>
    </row>
    <row r="1546" spans="19:21" x14ac:dyDescent="0.25">
      <c r="S1546" s="46"/>
      <c r="U1546" s="46"/>
    </row>
    <row r="1547" spans="19:21" x14ac:dyDescent="0.25">
      <c r="S1547" s="46"/>
      <c r="U1547" s="46"/>
    </row>
    <row r="1548" spans="19:21" x14ac:dyDescent="0.25">
      <c r="S1548" s="46"/>
      <c r="U1548" s="46"/>
    </row>
    <row r="1549" spans="19:21" x14ac:dyDescent="0.25">
      <c r="S1549" s="46"/>
      <c r="U1549" s="46"/>
    </row>
    <row r="1550" spans="19:21" x14ac:dyDescent="0.25">
      <c r="S1550" s="46"/>
      <c r="U1550" s="46"/>
    </row>
    <row r="1551" spans="19:21" x14ac:dyDescent="0.25">
      <c r="S1551" s="46"/>
      <c r="U1551" s="46"/>
    </row>
    <row r="1552" spans="19:21" x14ac:dyDescent="0.25">
      <c r="S1552" s="46"/>
      <c r="U1552" s="46"/>
    </row>
    <row r="1553" spans="19:21" x14ac:dyDescent="0.25">
      <c r="S1553" s="46"/>
      <c r="U1553" s="46"/>
    </row>
    <row r="1554" spans="19:21" x14ac:dyDescent="0.25">
      <c r="S1554" s="46"/>
      <c r="U1554" s="46"/>
    </row>
    <row r="1555" spans="19:21" x14ac:dyDescent="0.25">
      <c r="S1555" s="46"/>
      <c r="U1555" s="46"/>
    </row>
    <row r="1556" spans="19:21" x14ac:dyDescent="0.25">
      <c r="S1556" s="46"/>
      <c r="U1556" s="46"/>
    </row>
    <row r="1557" spans="19:21" x14ac:dyDescent="0.25">
      <c r="S1557" s="46"/>
      <c r="U1557" s="46"/>
    </row>
    <row r="1558" spans="19:21" x14ac:dyDescent="0.25">
      <c r="S1558" s="46"/>
      <c r="U1558" s="46"/>
    </row>
    <row r="1559" spans="19:21" x14ac:dyDescent="0.25">
      <c r="S1559" s="46"/>
      <c r="U1559" s="46"/>
    </row>
    <row r="1560" spans="19:21" x14ac:dyDescent="0.25">
      <c r="S1560" s="46"/>
      <c r="U1560" s="46"/>
    </row>
    <row r="1561" spans="19:21" x14ac:dyDescent="0.25">
      <c r="S1561" s="46"/>
      <c r="U1561" s="46"/>
    </row>
    <row r="1562" spans="19:21" x14ac:dyDescent="0.25">
      <c r="S1562" s="46"/>
      <c r="U1562" s="46"/>
    </row>
    <row r="1563" spans="19:21" x14ac:dyDescent="0.25">
      <c r="S1563" s="46"/>
      <c r="U1563" s="46"/>
    </row>
    <row r="1564" spans="19:21" x14ac:dyDescent="0.25">
      <c r="S1564" s="46"/>
      <c r="U1564" s="46"/>
    </row>
    <row r="1565" spans="19:21" x14ac:dyDescent="0.25">
      <c r="S1565" s="46"/>
      <c r="U1565" s="46"/>
    </row>
    <row r="1566" spans="19:21" x14ac:dyDescent="0.25">
      <c r="S1566" s="46"/>
      <c r="U1566" s="46"/>
    </row>
    <row r="1567" spans="19:21" x14ac:dyDescent="0.25">
      <c r="S1567" s="46"/>
      <c r="U1567" s="46"/>
    </row>
    <row r="1568" spans="19:21" x14ac:dyDescent="0.25">
      <c r="S1568" s="46"/>
      <c r="U1568" s="46"/>
    </row>
    <row r="1569" spans="19:21" x14ac:dyDescent="0.25">
      <c r="S1569" s="46"/>
      <c r="U1569" s="46"/>
    </row>
    <row r="1570" spans="19:21" x14ac:dyDescent="0.25">
      <c r="S1570" s="46"/>
      <c r="U1570" s="46"/>
    </row>
    <row r="1571" spans="19:21" x14ac:dyDescent="0.25">
      <c r="S1571" s="46"/>
      <c r="U1571" s="46"/>
    </row>
    <row r="1572" spans="19:21" x14ac:dyDescent="0.25">
      <c r="S1572" s="46"/>
      <c r="U1572" s="46"/>
    </row>
    <row r="1573" spans="19:21" x14ac:dyDescent="0.25">
      <c r="S1573" s="46"/>
      <c r="U1573" s="46"/>
    </row>
    <row r="1574" spans="19:21" x14ac:dyDescent="0.25">
      <c r="S1574" s="46"/>
      <c r="U1574" s="46"/>
    </row>
    <row r="1575" spans="19:21" x14ac:dyDescent="0.25">
      <c r="S1575" s="46"/>
      <c r="U1575" s="46"/>
    </row>
    <row r="1576" spans="19:21" x14ac:dyDescent="0.25">
      <c r="S1576" s="46"/>
      <c r="U1576" s="46"/>
    </row>
    <row r="1577" spans="19:21" x14ac:dyDescent="0.25">
      <c r="S1577" s="46"/>
      <c r="U1577" s="46"/>
    </row>
    <row r="1578" spans="19:21" x14ac:dyDescent="0.25">
      <c r="S1578" s="46"/>
      <c r="U1578" s="46"/>
    </row>
    <row r="1579" spans="19:21" x14ac:dyDescent="0.25">
      <c r="S1579" s="46"/>
      <c r="U1579" s="46"/>
    </row>
    <row r="1580" spans="19:21" x14ac:dyDescent="0.25">
      <c r="S1580" s="46"/>
      <c r="U1580" s="46"/>
    </row>
    <row r="1581" spans="19:21" x14ac:dyDescent="0.25">
      <c r="S1581" s="46"/>
      <c r="U1581" s="46"/>
    </row>
    <row r="1582" spans="19:21" x14ac:dyDescent="0.25">
      <c r="S1582" s="46"/>
      <c r="U1582" s="46"/>
    </row>
    <row r="1583" spans="19:21" x14ac:dyDescent="0.25">
      <c r="S1583" s="46"/>
      <c r="U1583" s="46"/>
    </row>
    <row r="1584" spans="19:21" x14ac:dyDescent="0.25">
      <c r="S1584" s="46"/>
      <c r="U1584" s="46"/>
    </row>
    <row r="1585" spans="19:21" x14ac:dyDescent="0.25">
      <c r="S1585" s="46"/>
      <c r="U1585" s="46"/>
    </row>
    <row r="1586" spans="19:21" x14ac:dyDescent="0.25">
      <c r="S1586" s="46"/>
      <c r="U1586" s="46"/>
    </row>
    <row r="1587" spans="19:21" x14ac:dyDescent="0.25">
      <c r="S1587" s="46"/>
      <c r="U1587" s="46"/>
    </row>
    <row r="1588" spans="19:21" x14ac:dyDescent="0.25">
      <c r="S1588" s="46"/>
      <c r="U1588" s="46"/>
    </row>
    <row r="1589" spans="19:21" x14ac:dyDescent="0.25">
      <c r="S1589" s="46"/>
      <c r="U1589" s="46"/>
    </row>
    <row r="1590" spans="19:21" x14ac:dyDescent="0.25">
      <c r="S1590" s="46"/>
      <c r="U1590" s="46"/>
    </row>
    <row r="1591" spans="19:21" x14ac:dyDescent="0.25">
      <c r="S1591" s="46"/>
      <c r="U1591" s="46"/>
    </row>
    <row r="1592" spans="19:21" x14ac:dyDescent="0.25">
      <c r="S1592" s="46"/>
      <c r="U1592" s="46"/>
    </row>
    <row r="1593" spans="19:21" x14ac:dyDescent="0.25">
      <c r="S1593" s="46"/>
      <c r="U1593" s="46"/>
    </row>
    <row r="1594" spans="19:21" x14ac:dyDescent="0.25">
      <c r="S1594" s="46"/>
      <c r="U1594" s="46"/>
    </row>
    <row r="1595" spans="19:21" x14ac:dyDescent="0.25">
      <c r="S1595" s="46"/>
      <c r="U1595" s="46"/>
    </row>
    <row r="1596" spans="19:21" x14ac:dyDescent="0.25">
      <c r="S1596" s="46"/>
      <c r="U1596" s="46"/>
    </row>
    <row r="1597" spans="19:21" x14ac:dyDescent="0.25">
      <c r="S1597" s="46"/>
      <c r="U1597" s="46"/>
    </row>
    <row r="1598" spans="19:21" x14ac:dyDescent="0.25">
      <c r="S1598" s="46"/>
      <c r="U1598" s="46"/>
    </row>
    <row r="1599" spans="19:21" x14ac:dyDescent="0.25">
      <c r="S1599" s="46"/>
      <c r="U1599" s="46"/>
    </row>
    <row r="1600" spans="19:21" x14ac:dyDescent="0.25">
      <c r="S1600" s="46"/>
      <c r="U1600" s="46"/>
    </row>
    <row r="1601" spans="19:21" x14ac:dyDescent="0.25">
      <c r="S1601" s="46"/>
      <c r="U1601" s="46"/>
    </row>
    <row r="1602" spans="19:21" x14ac:dyDescent="0.25">
      <c r="S1602" s="46"/>
      <c r="U1602" s="46"/>
    </row>
    <row r="1603" spans="19:21" x14ac:dyDescent="0.25">
      <c r="S1603" s="46"/>
      <c r="U1603" s="46"/>
    </row>
    <row r="1604" spans="19:21" x14ac:dyDescent="0.25">
      <c r="S1604" s="46"/>
      <c r="U1604" s="46"/>
    </row>
    <row r="1605" spans="19:21" x14ac:dyDescent="0.25">
      <c r="S1605" s="46"/>
      <c r="U1605" s="46"/>
    </row>
    <row r="1606" spans="19:21" x14ac:dyDescent="0.25">
      <c r="S1606" s="46"/>
      <c r="U1606" s="46"/>
    </row>
    <row r="1607" spans="19:21" x14ac:dyDescent="0.25">
      <c r="S1607" s="46"/>
      <c r="U1607" s="46"/>
    </row>
    <row r="1608" spans="19:21" x14ac:dyDescent="0.25">
      <c r="S1608" s="46"/>
      <c r="U1608" s="46"/>
    </row>
    <row r="1609" spans="19:21" x14ac:dyDescent="0.25">
      <c r="S1609" s="46"/>
      <c r="U1609" s="46"/>
    </row>
    <row r="1610" spans="19:21" x14ac:dyDescent="0.25">
      <c r="S1610" s="46"/>
      <c r="U1610" s="46"/>
    </row>
    <row r="1611" spans="19:21" x14ac:dyDescent="0.25">
      <c r="S1611" s="46"/>
      <c r="U1611" s="46"/>
    </row>
    <row r="1612" spans="19:21" x14ac:dyDescent="0.25">
      <c r="S1612" s="46"/>
      <c r="U1612" s="46"/>
    </row>
    <row r="1613" spans="19:21" x14ac:dyDescent="0.25">
      <c r="S1613" s="46"/>
      <c r="U1613" s="46"/>
    </row>
    <row r="1614" spans="19:21" x14ac:dyDescent="0.25">
      <c r="S1614" s="46"/>
      <c r="U1614" s="46"/>
    </row>
    <row r="1615" spans="19:21" x14ac:dyDescent="0.25">
      <c r="S1615" s="46"/>
      <c r="U1615" s="46"/>
    </row>
    <row r="1616" spans="19:21" x14ac:dyDescent="0.25">
      <c r="S1616" s="46"/>
      <c r="U1616" s="46"/>
    </row>
    <row r="1617" spans="19:21" x14ac:dyDescent="0.25">
      <c r="S1617" s="46"/>
      <c r="U1617" s="46"/>
    </row>
    <row r="1618" spans="19:21" x14ac:dyDescent="0.25">
      <c r="S1618" s="46"/>
      <c r="U1618" s="46"/>
    </row>
    <row r="1619" spans="19:21" x14ac:dyDescent="0.25">
      <c r="S1619" s="46"/>
      <c r="U1619" s="46"/>
    </row>
    <row r="1620" spans="19:21" x14ac:dyDescent="0.25">
      <c r="S1620" s="46"/>
      <c r="U1620" s="46"/>
    </row>
    <row r="1621" spans="19:21" x14ac:dyDescent="0.25">
      <c r="S1621" s="46"/>
      <c r="U1621" s="46"/>
    </row>
    <row r="1622" spans="19:21" x14ac:dyDescent="0.25">
      <c r="S1622" s="46"/>
      <c r="U1622" s="46"/>
    </row>
    <row r="1623" spans="19:21" x14ac:dyDescent="0.25">
      <c r="S1623" s="46"/>
      <c r="U1623" s="46"/>
    </row>
    <row r="1624" spans="19:21" x14ac:dyDescent="0.25">
      <c r="S1624" s="46"/>
      <c r="U1624" s="46"/>
    </row>
    <row r="1625" spans="19:21" x14ac:dyDescent="0.25">
      <c r="S1625" s="46"/>
      <c r="U1625" s="46"/>
    </row>
    <row r="1626" spans="19:21" x14ac:dyDescent="0.25">
      <c r="S1626" s="46"/>
      <c r="U1626" s="46"/>
    </row>
    <row r="1627" spans="19:21" x14ac:dyDescent="0.25">
      <c r="S1627" s="46"/>
      <c r="U1627" s="46"/>
    </row>
    <row r="1628" spans="19:21" x14ac:dyDescent="0.25">
      <c r="S1628" s="46"/>
      <c r="U1628" s="46"/>
    </row>
    <row r="1629" spans="19:21" x14ac:dyDescent="0.25">
      <c r="S1629" s="46"/>
      <c r="U1629" s="46"/>
    </row>
    <row r="1630" spans="19:21" x14ac:dyDescent="0.25">
      <c r="S1630" s="46"/>
      <c r="U1630" s="46"/>
    </row>
    <row r="1631" spans="19:21" x14ac:dyDescent="0.25">
      <c r="S1631" s="46"/>
      <c r="U1631" s="46"/>
    </row>
    <row r="1632" spans="19:21" x14ac:dyDescent="0.25">
      <c r="S1632" s="46"/>
      <c r="U1632" s="46"/>
    </row>
    <row r="1633" spans="19:21" x14ac:dyDescent="0.25">
      <c r="S1633" s="46"/>
      <c r="U1633" s="46"/>
    </row>
    <row r="1634" spans="19:21" x14ac:dyDescent="0.25">
      <c r="S1634" s="46"/>
      <c r="U1634" s="46"/>
    </row>
    <row r="1635" spans="19:21" x14ac:dyDescent="0.25">
      <c r="S1635" s="46"/>
      <c r="U1635" s="46"/>
    </row>
    <row r="1636" spans="19:21" x14ac:dyDescent="0.25">
      <c r="S1636" s="46"/>
      <c r="U1636" s="46"/>
    </row>
    <row r="1637" spans="19:21" x14ac:dyDescent="0.25">
      <c r="S1637" s="46"/>
      <c r="U1637" s="46"/>
    </row>
    <row r="1638" spans="19:21" x14ac:dyDescent="0.25">
      <c r="S1638" s="46"/>
      <c r="U1638" s="46"/>
    </row>
    <row r="1639" spans="19:21" x14ac:dyDescent="0.25">
      <c r="S1639" s="46"/>
      <c r="U1639" s="46"/>
    </row>
    <row r="1640" spans="19:21" x14ac:dyDescent="0.25">
      <c r="S1640" s="46"/>
      <c r="U1640" s="46"/>
    </row>
    <row r="1641" spans="19:21" x14ac:dyDescent="0.25">
      <c r="S1641" s="46"/>
      <c r="U1641" s="46"/>
    </row>
    <row r="1642" spans="19:21" x14ac:dyDescent="0.25">
      <c r="S1642" s="46"/>
      <c r="U1642" s="46"/>
    </row>
    <row r="1643" spans="19:21" x14ac:dyDescent="0.25">
      <c r="S1643" s="46"/>
      <c r="U1643" s="46"/>
    </row>
    <row r="1644" spans="19:21" x14ac:dyDescent="0.25">
      <c r="S1644" s="46"/>
      <c r="U1644" s="46"/>
    </row>
    <row r="1645" spans="19:21" x14ac:dyDescent="0.25">
      <c r="S1645" s="46"/>
      <c r="U1645" s="46"/>
    </row>
    <row r="1646" spans="19:21" x14ac:dyDescent="0.25">
      <c r="S1646" s="46"/>
      <c r="U1646" s="46"/>
    </row>
    <row r="1647" spans="19:21" x14ac:dyDescent="0.25">
      <c r="S1647" s="46"/>
      <c r="U1647" s="46"/>
    </row>
    <row r="1648" spans="19:21" x14ac:dyDescent="0.25">
      <c r="S1648" s="46"/>
      <c r="U1648" s="46"/>
    </row>
    <row r="1649" spans="19:21" x14ac:dyDescent="0.25">
      <c r="S1649" s="46"/>
      <c r="U1649" s="46"/>
    </row>
    <row r="1650" spans="19:21" x14ac:dyDescent="0.25">
      <c r="S1650" s="46"/>
      <c r="U1650" s="46"/>
    </row>
    <row r="1651" spans="19:21" x14ac:dyDescent="0.25">
      <c r="S1651" s="46"/>
      <c r="U1651" s="46"/>
    </row>
    <row r="1652" spans="19:21" x14ac:dyDescent="0.25">
      <c r="S1652" s="46"/>
      <c r="U1652" s="46"/>
    </row>
    <row r="1653" spans="19:21" x14ac:dyDescent="0.25">
      <c r="S1653" s="46"/>
      <c r="U1653" s="46"/>
    </row>
    <row r="1654" spans="19:21" x14ac:dyDescent="0.25">
      <c r="S1654" s="46"/>
      <c r="U1654" s="46"/>
    </row>
    <row r="1655" spans="19:21" x14ac:dyDescent="0.25">
      <c r="S1655" s="46"/>
      <c r="U1655" s="46"/>
    </row>
    <row r="1656" spans="19:21" x14ac:dyDescent="0.25">
      <c r="S1656" s="46"/>
      <c r="U1656" s="46"/>
    </row>
    <row r="1657" spans="19:21" x14ac:dyDescent="0.25">
      <c r="S1657" s="46"/>
      <c r="U1657" s="46"/>
    </row>
    <row r="1658" spans="19:21" x14ac:dyDescent="0.25">
      <c r="S1658" s="46"/>
      <c r="U1658" s="46"/>
    </row>
    <row r="1659" spans="19:21" x14ac:dyDescent="0.25">
      <c r="S1659" s="46"/>
      <c r="U1659" s="46"/>
    </row>
    <row r="1660" spans="19:21" x14ac:dyDescent="0.25">
      <c r="S1660" s="46"/>
      <c r="U1660" s="46"/>
    </row>
    <row r="1661" spans="19:21" x14ac:dyDescent="0.25">
      <c r="S1661" s="46"/>
      <c r="U1661" s="46"/>
    </row>
    <row r="1662" spans="19:21" x14ac:dyDescent="0.25">
      <c r="S1662" s="46"/>
      <c r="U1662" s="46"/>
    </row>
    <row r="1663" spans="19:21" x14ac:dyDescent="0.25">
      <c r="S1663" s="46"/>
      <c r="U1663" s="46"/>
    </row>
    <row r="1664" spans="19:21" x14ac:dyDescent="0.25">
      <c r="S1664" s="46"/>
      <c r="U1664" s="46"/>
    </row>
    <row r="1665" spans="19:21" x14ac:dyDescent="0.25">
      <c r="S1665" s="46"/>
      <c r="U1665" s="46"/>
    </row>
    <row r="1666" spans="19:21" x14ac:dyDescent="0.25">
      <c r="S1666" s="46"/>
      <c r="U1666" s="46"/>
    </row>
    <row r="1667" spans="19:21" x14ac:dyDescent="0.25">
      <c r="S1667" s="46"/>
      <c r="U1667" s="46"/>
    </row>
    <row r="1668" spans="19:21" x14ac:dyDescent="0.25">
      <c r="S1668" s="46"/>
      <c r="U1668" s="46"/>
    </row>
    <row r="1669" spans="19:21" x14ac:dyDescent="0.25">
      <c r="S1669" s="46"/>
      <c r="U1669" s="46"/>
    </row>
    <row r="1670" spans="19:21" x14ac:dyDescent="0.25">
      <c r="S1670" s="46"/>
      <c r="U1670" s="46"/>
    </row>
    <row r="1671" spans="19:21" x14ac:dyDescent="0.25">
      <c r="S1671" s="46"/>
      <c r="U1671" s="46"/>
    </row>
    <row r="1672" spans="19:21" x14ac:dyDescent="0.25">
      <c r="S1672" s="46"/>
      <c r="U1672" s="46"/>
    </row>
    <row r="1673" spans="19:21" x14ac:dyDescent="0.25">
      <c r="S1673" s="46"/>
      <c r="U1673" s="46"/>
    </row>
    <row r="1674" spans="19:21" x14ac:dyDescent="0.25">
      <c r="S1674" s="46"/>
      <c r="U1674" s="46"/>
    </row>
    <row r="1675" spans="19:21" x14ac:dyDescent="0.25">
      <c r="S1675" s="46"/>
      <c r="U1675" s="46"/>
    </row>
    <row r="1676" spans="19:21" x14ac:dyDescent="0.25">
      <c r="S1676" s="46"/>
      <c r="U1676" s="46"/>
    </row>
    <row r="1677" spans="19:21" x14ac:dyDescent="0.25">
      <c r="S1677" s="46"/>
      <c r="U1677" s="46"/>
    </row>
    <row r="1678" spans="19:21" x14ac:dyDescent="0.25">
      <c r="S1678" s="46"/>
      <c r="U1678" s="46"/>
    </row>
    <row r="1679" spans="19:21" x14ac:dyDescent="0.25">
      <c r="S1679" s="46"/>
      <c r="U1679" s="46"/>
    </row>
    <row r="1680" spans="19:21" x14ac:dyDescent="0.25">
      <c r="S1680" s="46"/>
      <c r="U1680" s="46"/>
    </row>
    <row r="1681" spans="19:21" x14ac:dyDescent="0.25">
      <c r="S1681" s="46"/>
      <c r="U1681" s="46"/>
    </row>
    <row r="1682" spans="19:21" x14ac:dyDescent="0.25">
      <c r="S1682" s="46"/>
      <c r="U1682" s="46"/>
    </row>
    <row r="1683" spans="19:21" x14ac:dyDescent="0.25">
      <c r="S1683" s="46"/>
      <c r="U1683" s="46"/>
    </row>
    <row r="1684" spans="19:21" x14ac:dyDescent="0.25">
      <c r="S1684" s="46"/>
      <c r="U1684" s="46"/>
    </row>
    <row r="1685" spans="19:21" x14ac:dyDescent="0.25">
      <c r="S1685" s="46"/>
      <c r="U1685" s="46"/>
    </row>
    <row r="1686" spans="19:21" x14ac:dyDescent="0.25">
      <c r="S1686" s="46"/>
      <c r="U1686" s="46"/>
    </row>
    <row r="1687" spans="19:21" x14ac:dyDescent="0.25">
      <c r="S1687" s="46"/>
      <c r="U1687" s="46"/>
    </row>
    <row r="1688" spans="19:21" x14ac:dyDescent="0.25">
      <c r="S1688" s="46"/>
      <c r="U1688" s="46"/>
    </row>
    <row r="1689" spans="19:21" x14ac:dyDescent="0.25">
      <c r="S1689" s="46"/>
      <c r="U1689" s="46"/>
    </row>
    <row r="1690" spans="19:21" x14ac:dyDescent="0.25">
      <c r="S1690" s="46"/>
      <c r="U1690" s="46"/>
    </row>
    <row r="1691" spans="19:21" x14ac:dyDescent="0.25">
      <c r="S1691" s="46"/>
      <c r="U1691" s="46"/>
    </row>
    <row r="1692" spans="19:21" x14ac:dyDescent="0.25">
      <c r="S1692" s="46"/>
      <c r="U1692" s="46"/>
    </row>
    <row r="1693" spans="19:21" x14ac:dyDescent="0.25">
      <c r="S1693" s="46"/>
      <c r="U1693" s="46"/>
    </row>
    <row r="1694" spans="19:21" x14ac:dyDescent="0.25">
      <c r="S1694" s="46"/>
      <c r="U1694" s="46"/>
    </row>
    <row r="1695" spans="19:21" x14ac:dyDescent="0.25">
      <c r="S1695" s="46"/>
      <c r="U1695" s="46"/>
    </row>
    <row r="1696" spans="19:21" x14ac:dyDescent="0.25">
      <c r="S1696" s="46"/>
      <c r="U1696" s="46"/>
    </row>
    <row r="1697" spans="19:21" x14ac:dyDescent="0.25">
      <c r="S1697" s="46"/>
      <c r="U1697" s="46"/>
    </row>
    <row r="1698" spans="19:21" x14ac:dyDescent="0.25">
      <c r="S1698" s="46"/>
      <c r="U1698" s="46"/>
    </row>
    <row r="1699" spans="19:21" x14ac:dyDescent="0.25">
      <c r="S1699" s="46"/>
      <c r="U1699" s="46"/>
    </row>
    <row r="1700" spans="19:21" x14ac:dyDescent="0.25">
      <c r="S1700" s="46"/>
      <c r="U1700" s="46"/>
    </row>
    <row r="1701" spans="19:21" x14ac:dyDescent="0.25">
      <c r="S1701" s="46"/>
      <c r="U1701" s="46"/>
    </row>
    <row r="1702" spans="19:21" x14ac:dyDescent="0.25">
      <c r="S1702" s="46"/>
      <c r="U1702" s="46"/>
    </row>
    <row r="1703" spans="19:21" x14ac:dyDescent="0.25">
      <c r="S1703" s="46"/>
      <c r="U1703" s="46"/>
    </row>
    <row r="1704" spans="19:21" x14ac:dyDescent="0.25">
      <c r="S1704" s="46"/>
      <c r="U1704" s="46"/>
    </row>
    <row r="1705" spans="19:21" x14ac:dyDescent="0.25">
      <c r="S1705" s="46"/>
      <c r="U1705" s="46"/>
    </row>
    <row r="1706" spans="19:21" x14ac:dyDescent="0.25">
      <c r="S1706" s="46"/>
      <c r="U1706" s="46"/>
    </row>
    <row r="1707" spans="19:21" x14ac:dyDescent="0.25">
      <c r="S1707" s="46"/>
      <c r="U1707" s="46"/>
    </row>
    <row r="1708" spans="19:21" x14ac:dyDescent="0.25">
      <c r="S1708" s="46"/>
      <c r="U1708" s="46"/>
    </row>
    <row r="1709" spans="19:21" x14ac:dyDescent="0.25">
      <c r="S1709" s="46"/>
      <c r="U1709" s="46"/>
    </row>
    <row r="1710" spans="19:21" x14ac:dyDescent="0.25">
      <c r="S1710" s="46"/>
      <c r="U1710" s="46"/>
    </row>
    <row r="1711" spans="19:21" x14ac:dyDescent="0.25">
      <c r="S1711" s="46"/>
      <c r="U1711" s="46"/>
    </row>
    <row r="1712" spans="19:21" x14ac:dyDescent="0.25">
      <c r="S1712" s="46"/>
      <c r="U1712" s="46"/>
    </row>
    <row r="1713" spans="19:21" x14ac:dyDescent="0.25">
      <c r="S1713" s="46"/>
      <c r="U1713" s="46"/>
    </row>
    <row r="1714" spans="19:21" x14ac:dyDescent="0.25">
      <c r="S1714" s="46"/>
      <c r="U1714" s="46"/>
    </row>
    <row r="1715" spans="19:21" x14ac:dyDescent="0.25">
      <c r="S1715" s="46"/>
      <c r="U1715" s="46"/>
    </row>
    <row r="1716" spans="19:21" x14ac:dyDescent="0.25">
      <c r="S1716" s="46"/>
      <c r="U1716" s="46"/>
    </row>
    <row r="1717" spans="19:21" x14ac:dyDescent="0.25">
      <c r="S1717" s="46"/>
      <c r="U1717" s="46"/>
    </row>
    <row r="1718" spans="19:21" x14ac:dyDescent="0.25">
      <c r="S1718" s="46"/>
      <c r="U1718" s="46"/>
    </row>
    <row r="1719" spans="19:21" x14ac:dyDescent="0.25">
      <c r="S1719" s="46"/>
      <c r="U1719" s="46"/>
    </row>
    <row r="1720" spans="19:21" x14ac:dyDescent="0.25">
      <c r="S1720" s="46"/>
      <c r="U1720" s="46"/>
    </row>
    <row r="1721" spans="19:21" x14ac:dyDescent="0.25">
      <c r="S1721" s="46"/>
      <c r="U1721" s="46"/>
    </row>
    <row r="1722" spans="19:21" x14ac:dyDescent="0.25">
      <c r="S1722" s="46"/>
      <c r="U1722" s="46"/>
    </row>
    <row r="1723" spans="19:21" x14ac:dyDescent="0.25">
      <c r="S1723" s="46"/>
      <c r="U1723" s="46"/>
    </row>
    <row r="1724" spans="19:21" x14ac:dyDescent="0.25">
      <c r="S1724" s="46"/>
      <c r="U1724" s="46"/>
    </row>
    <row r="1725" spans="19:21" x14ac:dyDescent="0.25">
      <c r="S1725" s="46"/>
      <c r="U1725" s="46"/>
    </row>
    <row r="1726" spans="19:21" x14ac:dyDescent="0.25">
      <c r="S1726" s="46"/>
      <c r="U1726" s="46"/>
    </row>
    <row r="1727" spans="19:21" x14ac:dyDescent="0.25">
      <c r="S1727" s="46"/>
      <c r="U1727" s="46"/>
    </row>
    <row r="1728" spans="19:21" x14ac:dyDescent="0.25">
      <c r="S1728" s="46"/>
      <c r="U1728" s="46"/>
    </row>
    <row r="1729" spans="19:21" x14ac:dyDescent="0.25">
      <c r="S1729" s="46"/>
      <c r="U1729" s="46"/>
    </row>
    <row r="1730" spans="19:21" x14ac:dyDescent="0.25">
      <c r="S1730" s="46"/>
      <c r="U1730" s="46"/>
    </row>
    <row r="1731" spans="19:21" x14ac:dyDescent="0.25">
      <c r="S1731" s="46"/>
      <c r="U1731" s="46"/>
    </row>
    <row r="1732" spans="19:21" x14ac:dyDescent="0.25">
      <c r="S1732" s="46"/>
      <c r="U1732" s="46"/>
    </row>
    <row r="1733" spans="19:21" x14ac:dyDescent="0.25">
      <c r="S1733" s="46"/>
      <c r="U1733" s="46"/>
    </row>
    <row r="1734" spans="19:21" x14ac:dyDescent="0.25">
      <c r="S1734" s="46"/>
      <c r="U1734" s="46"/>
    </row>
    <row r="1735" spans="19:21" x14ac:dyDescent="0.25">
      <c r="S1735" s="46"/>
      <c r="U1735" s="46"/>
    </row>
    <row r="1736" spans="19:21" x14ac:dyDescent="0.25">
      <c r="S1736" s="46"/>
      <c r="U1736" s="46"/>
    </row>
    <row r="1737" spans="19:21" x14ac:dyDescent="0.25">
      <c r="S1737" s="46"/>
      <c r="U1737" s="46"/>
    </row>
    <row r="1738" spans="19:21" x14ac:dyDescent="0.25">
      <c r="S1738" s="46"/>
      <c r="U1738" s="46"/>
    </row>
    <row r="1739" spans="19:21" x14ac:dyDescent="0.25">
      <c r="S1739" s="46"/>
      <c r="U1739" s="46"/>
    </row>
    <row r="1740" spans="19:21" x14ac:dyDescent="0.25">
      <c r="S1740" s="46"/>
      <c r="U1740" s="46"/>
    </row>
    <row r="1741" spans="19:21" x14ac:dyDescent="0.25">
      <c r="S1741" s="46"/>
      <c r="U1741" s="46"/>
    </row>
    <row r="1742" spans="19:21" x14ac:dyDescent="0.25">
      <c r="S1742" s="46"/>
      <c r="U1742" s="46"/>
    </row>
    <row r="1743" spans="19:21" x14ac:dyDescent="0.25">
      <c r="S1743" s="46"/>
      <c r="U1743" s="46"/>
    </row>
    <row r="1744" spans="19:21" x14ac:dyDescent="0.25">
      <c r="S1744" s="46"/>
      <c r="U1744" s="46"/>
    </row>
    <row r="1745" spans="19:21" x14ac:dyDescent="0.25">
      <c r="S1745" s="46"/>
      <c r="U1745" s="46"/>
    </row>
    <row r="1746" spans="19:21" x14ac:dyDescent="0.25">
      <c r="S1746" s="46"/>
      <c r="U1746" s="46"/>
    </row>
    <row r="1747" spans="19:21" x14ac:dyDescent="0.25">
      <c r="S1747" s="46"/>
      <c r="U1747" s="46"/>
    </row>
    <row r="1748" spans="19:21" x14ac:dyDescent="0.25">
      <c r="S1748" s="46"/>
      <c r="U1748" s="46"/>
    </row>
    <row r="1749" spans="19:21" x14ac:dyDescent="0.25">
      <c r="S1749" s="46"/>
      <c r="U1749" s="46"/>
    </row>
    <row r="1750" spans="19:21" x14ac:dyDescent="0.25">
      <c r="S1750" s="46"/>
      <c r="U1750" s="46"/>
    </row>
    <row r="1751" spans="19:21" x14ac:dyDescent="0.25">
      <c r="S1751" s="46"/>
      <c r="U1751" s="46"/>
    </row>
    <row r="1752" spans="19:21" x14ac:dyDescent="0.25">
      <c r="S1752" s="46"/>
      <c r="U1752" s="46"/>
    </row>
    <row r="1753" spans="19:21" x14ac:dyDescent="0.25">
      <c r="S1753" s="46"/>
      <c r="U1753" s="46"/>
    </row>
    <row r="1754" spans="19:21" x14ac:dyDescent="0.25">
      <c r="S1754" s="46"/>
      <c r="U1754" s="46"/>
    </row>
    <row r="1755" spans="19:21" x14ac:dyDescent="0.25">
      <c r="S1755" s="46"/>
      <c r="U1755" s="46"/>
    </row>
    <row r="1756" spans="19:21" x14ac:dyDescent="0.25">
      <c r="S1756" s="46"/>
      <c r="U1756" s="46"/>
    </row>
    <row r="1757" spans="19:21" x14ac:dyDescent="0.25">
      <c r="S1757" s="46"/>
      <c r="U1757" s="46"/>
    </row>
    <row r="1758" spans="19:21" x14ac:dyDescent="0.25">
      <c r="S1758" s="46"/>
      <c r="U1758" s="46"/>
    </row>
    <row r="1759" spans="19:21" x14ac:dyDescent="0.25">
      <c r="S1759" s="46"/>
      <c r="U1759" s="46"/>
    </row>
    <row r="1760" spans="19:21" x14ac:dyDescent="0.25">
      <c r="S1760" s="46"/>
      <c r="U1760" s="46"/>
    </row>
    <row r="1761" spans="19:21" x14ac:dyDescent="0.25">
      <c r="S1761" s="46"/>
      <c r="U1761" s="46"/>
    </row>
    <row r="1762" spans="19:21" x14ac:dyDescent="0.25">
      <c r="S1762" s="46"/>
      <c r="U1762" s="46"/>
    </row>
    <row r="1763" spans="19:21" x14ac:dyDescent="0.25">
      <c r="S1763" s="46"/>
      <c r="U1763" s="46"/>
    </row>
    <row r="1764" spans="19:21" x14ac:dyDescent="0.25">
      <c r="S1764" s="46"/>
      <c r="U1764" s="46"/>
    </row>
    <row r="1765" spans="19:21" x14ac:dyDescent="0.25">
      <c r="S1765" s="46"/>
      <c r="U1765" s="46"/>
    </row>
    <row r="1766" spans="19:21" x14ac:dyDescent="0.25">
      <c r="S1766" s="46"/>
      <c r="U1766" s="46"/>
    </row>
    <row r="1767" spans="19:21" x14ac:dyDescent="0.25">
      <c r="S1767" s="46"/>
      <c r="U1767" s="46"/>
    </row>
    <row r="1768" spans="19:21" x14ac:dyDescent="0.25">
      <c r="S1768" s="46"/>
      <c r="U1768" s="46"/>
    </row>
    <row r="1769" spans="19:21" x14ac:dyDescent="0.25">
      <c r="S1769" s="46"/>
      <c r="U1769" s="46"/>
    </row>
    <row r="1770" spans="19:21" x14ac:dyDescent="0.25">
      <c r="S1770" s="46"/>
      <c r="U1770" s="46"/>
    </row>
    <row r="1771" spans="19:21" x14ac:dyDescent="0.25">
      <c r="S1771" s="46"/>
      <c r="U1771" s="46"/>
    </row>
    <row r="1772" spans="19:21" x14ac:dyDescent="0.25">
      <c r="S1772" s="46"/>
      <c r="U1772" s="46"/>
    </row>
    <row r="1773" spans="19:21" x14ac:dyDescent="0.25">
      <c r="S1773" s="46"/>
      <c r="U1773" s="46"/>
    </row>
    <row r="1774" spans="19:21" x14ac:dyDescent="0.25">
      <c r="S1774" s="46"/>
      <c r="U1774" s="46"/>
    </row>
    <row r="1775" spans="19:21" x14ac:dyDescent="0.25">
      <c r="S1775" s="46"/>
      <c r="U1775" s="46"/>
    </row>
    <row r="1776" spans="19:21" x14ac:dyDescent="0.25">
      <c r="S1776" s="46"/>
      <c r="U1776" s="46"/>
    </row>
    <row r="1777" spans="19:21" x14ac:dyDescent="0.25">
      <c r="S1777" s="46"/>
      <c r="U1777" s="46"/>
    </row>
    <row r="1778" spans="19:21" x14ac:dyDescent="0.25">
      <c r="S1778" s="46"/>
      <c r="U1778" s="46"/>
    </row>
    <row r="1779" spans="19:21" x14ac:dyDescent="0.25">
      <c r="S1779" s="46"/>
      <c r="U1779" s="46"/>
    </row>
    <row r="1780" spans="19:21" x14ac:dyDescent="0.25">
      <c r="S1780" s="46"/>
      <c r="U1780" s="46"/>
    </row>
    <row r="1781" spans="19:21" x14ac:dyDescent="0.25">
      <c r="S1781" s="46"/>
      <c r="U1781" s="46"/>
    </row>
    <row r="1782" spans="19:21" x14ac:dyDescent="0.25">
      <c r="S1782" s="46"/>
      <c r="U1782" s="46"/>
    </row>
    <row r="1783" spans="19:21" x14ac:dyDescent="0.25">
      <c r="S1783" s="46"/>
      <c r="U1783" s="46"/>
    </row>
    <row r="1784" spans="19:21" x14ac:dyDescent="0.25">
      <c r="S1784" s="46"/>
      <c r="U1784" s="46"/>
    </row>
    <row r="1785" spans="19:21" x14ac:dyDescent="0.25">
      <c r="S1785" s="46"/>
      <c r="U1785" s="46"/>
    </row>
    <row r="1786" spans="19:21" x14ac:dyDescent="0.25">
      <c r="S1786" s="46"/>
      <c r="U1786" s="46"/>
    </row>
    <row r="1787" spans="19:21" x14ac:dyDescent="0.25">
      <c r="S1787" s="46"/>
      <c r="U1787" s="46"/>
    </row>
    <row r="1788" spans="19:21" x14ac:dyDescent="0.25">
      <c r="S1788" s="46"/>
      <c r="U1788" s="46"/>
    </row>
    <row r="1789" spans="19:21" x14ac:dyDescent="0.25">
      <c r="S1789" s="46"/>
      <c r="U1789" s="46"/>
    </row>
    <row r="1790" spans="19:21" x14ac:dyDescent="0.25">
      <c r="S1790" s="46"/>
      <c r="U1790" s="46"/>
    </row>
    <row r="1791" spans="19:21" x14ac:dyDescent="0.25">
      <c r="S1791" s="46"/>
      <c r="U1791" s="46"/>
    </row>
    <row r="1792" spans="19:21" x14ac:dyDescent="0.25">
      <c r="S1792" s="46"/>
      <c r="U1792" s="46"/>
    </row>
    <row r="1793" spans="19:21" x14ac:dyDescent="0.25">
      <c r="S1793" s="46"/>
      <c r="U1793" s="46"/>
    </row>
    <row r="1794" spans="19:21" x14ac:dyDescent="0.25">
      <c r="S1794" s="46"/>
      <c r="U1794" s="46"/>
    </row>
    <row r="1795" spans="19:21" x14ac:dyDescent="0.25">
      <c r="S1795" s="46"/>
      <c r="U1795" s="46"/>
    </row>
    <row r="1796" spans="19:21" x14ac:dyDescent="0.25">
      <c r="S1796" s="46"/>
      <c r="U1796" s="46"/>
    </row>
    <row r="1797" spans="19:21" x14ac:dyDescent="0.25">
      <c r="S1797" s="46"/>
      <c r="U1797" s="46"/>
    </row>
    <row r="1798" spans="19:21" x14ac:dyDescent="0.25">
      <c r="S1798" s="46"/>
      <c r="U1798" s="46"/>
    </row>
    <row r="1799" spans="19:21" x14ac:dyDescent="0.25">
      <c r="S1799" s="46"/>
      <c r="U1799" s="46"/>
    </row>
    <row r="1800" spans="19:21" x14ac:dyDescent="0.25">
      <c r="S1800" s="46"/>
      <c r="U1800" s="46"/>
    </row>
    <row r="1801" spans="19:21" x14ac:dyDescent="0.25">
      <c r="S1801" s="46"/>
      <c r="U1801" s="46"/>
    </row>
    <row r="1802" spans="19:21" x14ac:dyDescent="0.25">
      <c r="S1802" s="46"/>
      <c r="U1802" s="46"/>
    </row>
    <row r="1803" spans="19:21" x14ac:dyDescent="0.25">
      <c r="S1803" s="46"/>
      <c r="U1803" s="46"/>
    </row>
    <row r="1804" spans="19:21" x14ac:dyDescent="0.25">
      <c r="S1804" s="46"/>
      <c r="U1804" s="46"/>
    </row>
    <row r="1805" spans="19:21" x14ac:dyDescent="0.25">
      <c r="S1805" s="46"/>
      <c r="U1805" s="46"/>
    </row>
    <row r="1806" spans="19:21" x14ac:dyDescent="0.25">
      <c r="S1806" s="46"/>
      <c r="U1806" s="46"/>
    </row>
    <row r="1807" spans="19:21" x14ac:dyDescent="0.25">
      <c r="S1807" s="46"/>
      <c r="U1807" s="46"/>
    </row>
    <row r="1808" spans="19:21" x14ac:dyDescent="0.25">
      <c r="S1808" s="46"/>
      <c r="U1808" s="46"/>
    </row>
    <row r="1809" spans="19:21" x14ac:dyDescent="0.25">
      <c r="S1809" s="46"/>
      <c r="U1809" s="46"/>
    </row>
    <row r="1810" spans="19:21" x14ac:dyDescent="0.25">
      <c r="S1810" s="46"/>
      <c r="U1810" s="46"/>
    </row>
    <row r="1811" spans="19:21" x14ac:dyDescent="0.25">
      <c r="S1811" s="46"/>
      <c r="U1811" s="46"/>
    </row>
    <row r="1812" spans="19:21" x14ac:dyDescent="0.25">
      <c r="S1812" s="46"/>
      <c r="U1812" s="46"/>
    </row>
    <row r="1813" spans="19:21" x14ac:dyDescent="0.25">
      <c r="S1813" s="46"/>
      <c r="U1813" s="46"/>
    </row>
    <row r="1814" spans="19:21" x14ac:dyDescent="0.25">
      <c r="S1814" s="46"/>
      <c r="U1814" s="46"/>
    </row>
    <row r="1815" spans="19:21" x14ac:dyDescent="0.25">
      <c r="S1815" s="46"/>
      <c r="U1815" s="46"/>
    </row>
    <row r="1816" spans="19:21" x14ac:dyDescent="0.25">
      <c r="S1816" s="46"/>
      <c r="U1816" s="46"/>
    </row>
    <row r="1817" spans="19:21" x14ac:dyDescent="0.25">
      <c r="S1817" s="46"/>
      <c r="U1817" s="46"/>
    </row>
    <row r="1818" spans="19:21" x14ac:dyDescent="0.25">
      <c r="S1818" s="46"/>
      <c r="U1818" s="46"/>
    </row>
    <row r="1819" spans="19:21" x14ac:dyDescent="0.25">
      <c r="S1819" s="46"/>
      <c r="U1819" s="46"/>
    </row>
    <row r="1820" spans="19:21" x14ac:dyDescent="0.25">
      <c r="S1820" s="46"/>
      <c r="U1820" s="46"/>
    </row>
    <row r="1821" spans="19:21" x14ac:dyDescent="0.25">
      <c r="S1821" s="46"/>
      <c r="U1821" s="46"/>
    </row>
    <row r="1822" spans="19:21" x14ac:dyDescent="0.25">
      <c r="S1822" s="46"/>
      <c r="U1822" s="46"/>
    </row>
    <row r="1823" spans="19:21" x14ac:dyDescent="0.25">
      <c r="S1823" s="46"/>
      <c r="U1823" s="46"/>
    </row>
    <row r="1824" spans="19:21" x14ac:dyDescent="0.25">
      <c r="S1824" s="46"/>
      <c r="U1824" s="46"/>
    </row>
    <row r="1825" spans="19:21" x14ac:dyDescent="0.25">
      <c r="S1825" s="46"/>
      <c r="U1825" s="46"/>
    </row>
    <row r="1826" spans="19:21" x14ac:dyDescent="0.25">
      <c r="S1826" s="46"/>
      <c r="U1826" s="46"/>
    </row>
    <row r="1827" spans="19:21" x14ac:dyDescent="0.25">
      <c r="S1827" s="46"/>
      <c r="U1827" s="46"/>
    </row>
    <row r="1828" spans="19:21" x14ac:dyDescent="0.25">
      <c r="S1828" s="46"/>
      <c r="U1828" s="46"/>
    </row>
    <row r="1829" spans="19:21" x14ac:dyDescent="0.25">
      <c r="S1829" s="46"/>
      <c r="U1829" s="46"/>
    </row>
    <row r="1830" spans="19:21" x14ac:dyDescent="0.25">
      <c r="S1830" s="46"/>
      <c r="U1830" s="46"/>
    </row>
    <row r="1831" spans="19:21" x14ac:dyDescent="0.25">
      <c r="S1831" s="46"/>
      <c r="U1831" s="46"/>
    </row>
    <row r="1832" spans="19:21" x14ac:dyDescent="0.25">
      <c r="S1832" s="46"/>
      <c r="U1832" s="46"/>
    </row>
    <row r="1833" spans="19:21" x14ac:dyDescent="0.25">
      <c r="S1833" s="46"/>
      <c r="U1833" s="46"/>
    </row>
    <row r="1834" spans="19:21" x14ac:dyDescent="0.25">
      <c r="S1834" s="46"/>
      <c r="U1834" s="46"/>
    </row>
    <row r="1835" spans="19:21" x14ac:dyDescent="0.25">
      <c r="S1835" s="46"/>
      <c r="U1835" s="46"/>
    </row>
    <row r="1836" spans="19:21" x14ac:dyDescent="0.25">
      <c r="S1836" s="46"/>
      <c r="U1836" s="46"/>
    </row>
    <row r="1837" spans="19:21" x14ac:dyDescent="0.25">
      <c r="S1837" s="46"/>
      <c r="U1837" s="46"/>
    </row>
    <row r="1838" spans="19:21" x14ac:dyDescent="0.25">
      <c r="S1838" s="46"/>
      <c r="U1838" s="46"/>
    </row>
    <row r="1839" spans="19:21" x14ac:dyDescent="0.25">
      <c r="S1839" s="46"/>
      <c r="U1839" s="46"/>
    </row>
    <row r="1840" spans="19:21" x14ac:dyDescent="0.25">
      <c r="S1840" s="46"/>
      <c r="U1840" s="46"/>
    </row>
    <row r="1841" spans="19:21" x14ac:dyDescent="0.25">
      <c r="S1841" s="46"/>
      <c r="U1841" s="46"/>
    </row>
    <row r="1842" spans="19:21" x14ac:dyDescent="0.25">
      <c r="S1842" s="46"/>
      <c r="U1842" s="46"/>
    </row>
    <row r="1843" spans="19:21" x14ac:dyDescent="0.25">
      <c r="S1843" s="46"/>
      <c r="U1843" s="46"/>
    </row>
    <row r="1844" spans="19:21" x14ac:dyDescent="0.25">
      <c r="S1844" s="46"/>
      <c r="U1844" s="46"/>
    </row>
    <row r="1845" spans="19:21" x14ac:dyDescent="0.25">
      <c r="S1845" s="46"/>
      <c r="U1845" s="46"/>
    </row>
    <row r="1846" spans="19:21" x14ac:dyDescent="0.25">
      <c r="S1846" s="46"/>
      <c r="U1846" s="46"/>
    </row>
    <row r="1847" spans="19:21" x14ac:dyDescent="0.25">
      <c r="S1847" s="46"/>
      <c r="U1847" s="46"/>
    </row>
    <row r="1848" spans="19:21" x14ac:dyDescent="0.25">
      <c r="S1848" s="46"/>
      <c r="U1848" s="46"/>
    </row>
    <row r="1849" spans="19:21" x14ac:dyDescent="0.25">
      <c r="S1849" s="46"/>
      <c r="U1849" s="46"/>
    </row>
    <row r="1850" spans="19:21" x14ac:dyDescent="0.25">
      <c r="S1850" s="46"/>
      <c r="U1850" s="46"/>
    </row>
    <row r="1851" spans="19:21" x14ac:dyDescent="0.25">
      <c r="S1851" s="46"/>
      <c r="U1851" s="46"/>
    </row>
    <row r="1852" spans="19:21" x14ac:dyDescent="0.25">
      <c r="S1852" s="46"/>
      <c r="U1852" s="46"/>
    </row>
    <row r="1853" spans="19:21" x14ac:dyDescent="0.25">
      <c r="S1853" s="46"/>
      <c r="U1853" s="46"/>
    </row>
    <row r="1854" spans="19:21" x14ac:dyDescent="0.25">
      <c r="S1854" s="46"/>
      <c r="U1854" s="46"/>
    </row>
    <row r="1855" spans="19:21" x14ac:dyDescent="0.25">
      <c r="S1855" s="46"/>
      <c r="U1855" s="46"/>
    </row>
    <row r="1856" spans="19:21" x14ac:dyDescent="0.25">
      <c r="S1856" s="46"/>
      <c r="U1856" s="46"/>
    </row>
    <row r="1857" spans="19:21" x14ac:dyDescent="0.25">
      <c r="S1857" s="46"/>
      <c r="U1857" s="46"/>
    </row>
    <row r="1858" spans="19:21" x14ac:dyDescent="0.25">
      <c r="S1858" s="46"/>
      <c r="U1858" s="46"/>
    </row>
    <row r="1859" spans="19:21" x14ac:dyDescent="0.25">
      <c r="S1859" s="46"/>
      <c r="U1859" s="46"/>
    </row>
    <row r="1860" spans="19:21" x14ac:dyDescent="0.25">
      <c r="S1860" s="46"/>
      <c r="U1860" s="46"/>
    </row>
    <row r="1861" spans="19:21" x14ac:dyDescent="0.25">
      <c r="S1861" s="46"/>
      <c r="U1861" s="46"/>
    </row>
    <row r="1862" spans="19:21" x14ac:dyDescent="0.25">
      <c r="S1862" s="46"/>
      <c r="U1862" s="46"/>
    </row>
    <row r="1863" spans="19:21" x14ac:dyDescent="0.25">
      <c r="S1863" s="46"/>
      <c r="U1863" s="46"/>
    </row>
    <row r="1864" spans="19:21" x14ac:dyDescent="0.25">
      <c r="S1864" s="46"/>
      <c r="U1864" s="46"/>
    </row>
    <row r="1865" spans="19:21" x14ac:dyDescent="0.25">
      <c r="S1865" s="46"/>
      <c r="U1865" s="46"/>
    </row>
    <row r="1866" spans="19:21" x14ac:dyDescent="0.25">
      <c r="S1866" s="46"/>
      <c r="U1866" s="46"/>
    </row>
    <row r="1867" spans="19:21" x14ac:dyDescent="0.25">
      <c r="S1867" s="46"/>
      <c r="U1867" s="46"/>
    </row>
    <row r="1868" spans="19:21" x14ac:dyDescent="0.25">
      <c r="S1868" s="46"/>
      <c r="U1868" s="46"/>
    </row>
    <row r="1869" spans="19:21" x14ac:dyDescent="0.25">
      <c r="S1869" s="46"/>
      <c r="U1869" s="46"/>
    </row>
    <row r="1870" spans="19:21" x14ac:dyDescent="0.25">
      <c r="S1870" s="46"/>
      <c r="U1870" s="46"/>
    </row>
    <row r="1871" spans="19:21" x14ac:dyDescent="0.25">
      <c r="S1871" s="46"/>
      <c r="U1871" s="46"/>
    </row>
    <row r="1872" spans="19:21" x14ac:dyDescent="0.25">
      <c r="S1872" s="46"/>
      <c r="U1872" s="46"/>
    </row>
    <row r="1873" spans="19:21" x14ac:dyDescent="0.25">
      <c r="S1873" s="46"/>
      <c r="U1873" s="46"/>
    </row>
    <row r="1874" spans="19:21" x14ac:dyDescent="0.25">
      <c r="S1874" s="46"/>
      <c r="U1874" s="46"/>
    </row>
    <row r="1875" spans="19:21" x14ac:dyDescent="0.25">
      <c r="S1875" s="46"/>
      <c r="U1875" s="46"/>
    </row>
    <row r="1876" spans="19:21" x14ac:dyDescent="0.25">
      <c r="S1876" s="46"/>
      <c r="U1876" s="46"/>
    </row>
    <row r="1877" spans="19:21" x14ac:dyDescent="0.25">
      <c r="S1877" s="46"/>
      <c r="U1877" s="46"/>
    </row>
    <row r="1878" spans="19:21" x14ac:dyDescent="0.25">
      <c r="S1878" s="46"/>
      <c r="U1878" s="46"/>
    </row>
    <row r="1879" spans="19:21" x14ac:dyDescent="0.25">
      <c r="S1879" s="46"/>
      <c r="U1879" s="46"/>
    </row>
    <row r="1880" spans="19:21" x14ac:dyDescent="0.25">
      <c r="S1880" s="46"/>
      <c r="U1880" s="46"/>
    </row>
    <row r="1881" spans="19:21" x14ac:dyDescent="0.25">
      <c r="S1881" s="46"/>
      <c r="U1881" s="46"/>
    </row>
    <row r="1882" spans="19:21" x14ac:dyDescent="0.25">
      <c r="S1882" s="46"/>
      <c r="U1882" s="46"/>
    </row>
    <row r="1883" spans="19:21" x14ac:dyDescent="0.25">
      <c r="S1883" s="46"/>
      <c r="U1883" s="46"/>
    </row>
    <row r="1884" spans="19:21" x14ac:dyDescent="0.25">
      <c r="S1884" s="46"/>
      <c r="U1884" s="46"/>
    </row>
    <row r="1885" spans="19:21" x14ac:dyDescent="0.25">
      <c r="S1885" s="46"/>
      <c r="U1885" s="46"/>
    </row>
    <row r="1886" spans="19:21" x14ac:dyDescent="0.25">
      <c r="S1886" s="46"/>
      <c r="U1886" s="46"/>
    </row>
    <row r="1887" spans="19:21" x14ac:dyDescent="0.25">
      <c r="S1887" s="46"/>
      <c r="U1887" s="46"/>
    </row>
    <row r="1888" spans="19:21" x14ac:dyDescent="0.25">
      <c r="S1888" s="46"/>
      <c r="U1888" s="46"/>
    </row>
    <row r="1889" spans="19:21" x14ac:dyDescent="0.25">
      <c r="S1889" s="46"/>
      <c r="U1889" s="46"/>
    </row>
    <row r="1890" spans="19:21" x14ac:dyDescent="0.25">
      <c r="S1890" s="46"/>
      <c r="U1890" s="46"/>
    </row>
    <row r="1891" spans="19:21" x14ac:dyDescent="0.25">
      <c r="S1891" s="46"/>
      <c r="U1891" s="46"/>
    </row>
    <row r="1892" spans="19:21" x14ac:dyDescent="0.25">
      <c r="S1892" s="46"/>
      <c r="U1892" s="46"/>
    </row>
    <row r="1893" spans="19:21" x14ac:dyDescent="0.25">
      <c r="S1893" s="46"/>
      <c r="U1893" s="46"/>
    </row>
    <row r="1894" spans="19:21" x14ac:dyDescent="0.25">
      <c r="S1894" s="46"/>
      <c r="U1894" s="46"/>
    </row>
    <row r="1895" spans="19:21" x14ac:dyDescent="0.25">
      <c r="S1895" s="46"/>
      <c r="U1895" s="46"/>
    </row>
    <row r="1896" spans="19:21" x14ac:dyDescent="0.25">
      <c r="S1896" s="46"/>
      <c r="U1896" s="46"/>
    </row>
    <row r="1897" spans="19:21" x14ac:dyDescent="0.25">
      <c r="S1897" s="46"/>
      <c r="U1897" s="46"/>
    </row>
    <row r="1898" spans="19:21" x14ac:dyDescent="0.25">
      <c r="S1898" s="46"/>
      <c r="U1898" s="46"/>
    </row>
    <row r="1899" spans="19:21" x14ac:dyDescent="0.25">
      <c r="S1899" s="46"/>
      <c r="U1899" s="46"/>
    </row>
    <row r="1900" spans="19:21" x14ac:dyDescent="0.25">
      <c r="S1900" s="46"/>
      <c r="U1900" s="46"/>
    </row>
    <row r="1901" spans="19:21" x14ac:dyDescent="0.25">
      <c r="S1901" s="46"/>
      <c r="U1901" s="46"/>
    </row>
    <row r="1902" spans="19:21" x14ac:dyDescent="0.25">
      <c r="S1902" s="46"/>
      <c r="U1902" s="46"/>
    </row>
    <row r="1903" spans="19:21" x14ac:dyDescent="0.25">
      <c r="S1903" s="46"/>
      <c r="U1903" s="46"/>
    </row>
    <row r="1904" spans="19:21" x14ac:dyDescent="0.25">
      <c r="S1904" s="46"/>
      <c r="U1904" s="46"/>
    </row>
    <row r="1905" spans="19:21" x14ac:dyDescent="0.25">
      <c r="S1905" s="46"/>
      <c r="U1905" s="46"/>
    </row>
    <row r="1906" spans="19:21" x14ac:dyDescent="0.25">
      <c r="S1906" s="46"/>
      <c r="U1906" s="46"/>
    </row>
    <row r="1907" spans="19:21" x14ac:dyDescent="0.25">
      <c r="S1907" s="46"/>
      <c r="U1907" s="46"/>
    </row>
    <row r="1908" spans="19:21" x14ac:dyDescent="0.25">
      <c r="S1908" s="46"/>
      <c r="U1908" s="46"/>
    </row>
    <row r="1909" spans="19:21" x14ac:dyDescent="0.25">
      <c r="S1909" s="46"/>
      <c r="U1909" s="46"/>
    </row>
    <row r="1910" spans="19:21" x14ac:dyDescent="0.25">
      <c r="S1910" s="46"/>
      <c r="U1910" s="46"/>
    </row>
    <row r="1911" spans="19:21" x14ac:dyDescent="0.25">
      <c r="S1911" s="46"/>
      <c r="U1911" s="46"/>
    </row>
    <row r="1912" spans="19:21" x14ac:dyDescent="0.25">
      <c r="S1912" s="46"/>
      <c r="U1912" s="46"/>
    </row>
    <row r="1913" spans="19:21" x14ac:dyDescent="0.25">
      <c r="S1913" s="46"/>
      <c r="U1913" s="46"/>
    </row>
    <row r="1914" spans="19:21" x14ac:dyDescent="0.25">
      <c r="S1914" s="46"/>
      <c r="U1914" s="46"/>
    </row>
    <row r="1915" spans="19:21" x14ac:dyDescent="0.25">
      <c r="S1915" s="46"/>
      <c r="U1915" s="46"/>
    </row>
    <row r="1916" spans="19:21" x14ac:dyDescent="0.25">
      <c r="S1916" s="46"/>
      <c r="U1916" s="46"/>
    </row>
    <row r="1917" spans="19:21" x14ac:dyDescent="0.25">
      <c r="S1917" s="46"/>
      <c r="U1917" s="46"/>
    </row>
    <row r="1918" spans="19:21" x14ac:dyDescent="0.25">
      <c r="S1918" s="46"/>
      <c r="U1918" s="46"/>
    </row>
    <row r="1919" spans="19:21" x14ac:dyDescent="0.25">
      <c r="S1919" s="46"/>
      <c r="U1919" s="46"/>
    </row>
    <row r="1920" spans="19:21" x14ac:dyDescent="0.25">
      <c r="S1920" s="46"/>
      <c r="U1920" s="46"/>
    </row>
    <row r="1921" spans="19:21" x14ac:dyDescent="0.25">
      <c r="S1921" s="46"/>
      <c r="U1921" s="46"/>
    </row>
    <row r="1922" spans="19:21" x14ac:dyDescent="0.25">
      <c r="S1922" s="46"/>
      <c r="U1922" s="46"/>
    </row>
    <row r="1923" spans="19:21" x14ac:dyDescent="0.25">
      <c r="S1923" s="46"/>
      <c r="U1923" s="46"/>
    </row>
    <row r="1924" spans="19:21" x14ac:dyDescent="0.25">
      <c r="S1924" s="46"/>
      <c r="U1924" s="46"/>
    </row>
    <row r="1925" spans="19:21" x14ac:dyDescent="0.25">
      <c r="S1925" s="46"/>
      <c r="U1925" s="46"/>
    </row>
    <row r="1926" spans="19:21" x14ac:dyDescent="0.25">
      <c r="S1926" s="46"/>
      <c r="U1926" s="46"/>
    </row>
    <row r="1927" spans="19:21" x14ac:dyDescent="0.25">
      <c r="S1927" s="46"/>
      <c r="U1927" s="46"/>
    </row>
    <row r="1928" spans="19:21" x14ac:dyDescent="0.25">
      <c r="S1928" s="46"/>
      <c r="U1928" s="46"/>
    </row>
    <row r="1929" spans="19:21" x14ac:dyDescent="0.25">
      <c r="S1929" s="46"/>
      <c r="U1929" s="46"/>
    </row>
    <row r="1930" spans="19:21" x14ac:dyDescent="0.25">
      <c r="S1930" s="46"/>
      <c r="U1930" s="46"/>
    </row>
    <row r="1931" spans="19:21" x14ac:dyDescent="0.25">
      <c r="S1931" s="46"/>
      <c r="U1931" s="46"/>
    </row>
    <row r="1932" spans="19:21" x14ac:dyDescent="0.25">
      <c r="S1932" s="46"/>
      <c r="U1932" s="46"/>
    </row>
    <row r="1933" spans="19:21" x14ac:dyDescent="0.25">
      <c r="S1933" s="46"/>
      <c r="U1933" s="46"/>
    </row>
    <row r="1934" spans="19:21" x14ac:dyDescent="0.25">
      <c r="S1934" s="46"/>
      <c r="U1934" s="46"/>
    </row>
    <row r="1935" spans="19:21" x14ac:dyDescent="0.25">
      <c r="S1935" s="46"/>
      <c r="U1935" s="46"/>
    </row>
    <row r="1936" spans="19:21" x14ac:dyDescent="0.25">
      <c r="S1936" s="46"/>
      <c r="U1936" s="46"/>
    </row>
    <row r="1937" spans="19:21" x14ac:dyDescent="0.25">
      <c r="S1937" s="46"/>
      <c r="U1937" s="46"/>
    </row>
    <row r="1938" spans="19:21" x14ac:dyDescent="0.25">
      <c r="S1938" s="46"/>
      <c r="U1938" s="46"/>
    </row>
    <row r="1939" spans="19:21" x14ac:dyDescent="0.25">
      <c r="S1939" s="46"/>
      <c r="U1939" s="46"/>
    </row>
    <row r="1940" spans="19:21" x14ac:dyDescent="0.25">
      <c r="S1940" s="46"/>
      <c r="U1940" s="46"/>
    </row>
    <row r="1941" spans="19:21" x14ac:dyDescent="0.25">
      <c r="S1941" s="46"/>
      <c r="U1941" s="46"/>
    </row>
    <row r="1942" spans="19:21" x14ac:dyDescent="0.25">
      <c r="S1942" s="46"/>
      <c r="U1942" s="46"/>
    </row>
    <row r="1943" spans="19:21" x14ac:dyDescent="0.25">
      <c r="S1943" s="46"/>
      <c r="U1943" s="46"/>
    </row>
    <row r="1944" spans="19:21" x14ac:dyDescent="0.25">
      <c r="S1944" s="46"/>
      <c r="U1944" s="46"/>
    </row>
    <row r="1945" spans="19:21" x14ac:dyDescent="0.25">
      <c r="S1945" s="46"/>
      <c r="U1945" s="46"/>
    </row>
    <row r="1946" spans="19:21" x14ac:dyDescent="0.25">
      <c r="S1946" s="46"/>
      <c r="U1946" s="46"/>
    </row>
    <row r="1947" spans="19:21" x14ac:dyDescent="0.25">
      <c r="S1947" s="46"/>
      <c r="U1947" s="46"/>
    </row>
    <row r="1948" spans="19:21" x14ac:dyDescent="0.25">
      <c r="S1948" s="46"/>
      <c r="U1948" s="46"/>
    </row>
    <row r="1949" spans="19:21" x14ac:dyDescent="0.25">
      <c r="S1949" s="46"/>
      <c r="U1949" s="46"/>
    </row>
    <row r="1950" spans="19:21" x14ac:dyDescent="0.25">
      <c r="S1950" s="46"/>
      <c r="U1950" s="46"/>
    </row>
    <row r="1951" spans="19:21" x14ac:dyDescent="0.25">
      <c r="S1951" s="46"/>
      <c r="U1951" s="46"/>
    </row>
    <row r="1952" spans="19:21" x14ac:dyDescent="0.25">
      <c r="S1952" s="46"/>
      <c r="U1952" s="46"/>
    </row>
    <row r="1953" spans="19:21" x14ac:dyDescent="0.25">
      <c r="S1953" s="46"/>
      <c r="U1953" s="46"/>
    </row>
    <row r="1954" spans="19:21" x14ac:dyDescent="0.25">
      <c r="S1954" s="46"/>
      <c r="U1954" s="46"/>
    </row>
    <row r="1955" spans="19:21" x14ac:dyDescent="0.25">
      <c r="S1955" s="46"/>
      <c r="U1955" s="46"/>
    </row>
    <row r="1956" spans="19:21" x14ac:dyDescent="0.25">
      <c r="S1956" s="46"/>
      <c r="U1956" s="46"/>
    </row>
    <row r="1957" spans="19:21" x14ac:dyDescent="0.25">
      <c r="S1957" s="46"/>
      <c r="U1957" s="46"/>
    </row>
    <row r="1958" spans="19:21" x14ac:dyDescent="0.25">
      <c r="S1958" s="46"/>
      <c r="U1958" s="46"/>
    </row>
    <row r="1959" spans="19:21" x14ac:dyDescent="0.25">
      <c r="S1959" s="46"/>
      <c r="U1959" s="46"/>
    </row>
    <row r="1960" spans="19:21" x14ac:dyDescent="0.25">
      <c r="S1960" s="46"/>
      <c r="U1960" s="46"/>
    </row>
    <row r="1961" spans="19:21" x14ac:dyDescent="0.25">
      <c r="S1961" s="46"/>
      <c r="U1961" s="46"/>
    </row>
    <row r="1962" spans="19:21" x14ac:dyDescent="0.25">
      <c r="S1962" s="46"/>
      <c r="U1962" s="46"/>
    </row>
    <row r="1963" spans="19:21" x14ac:dyDescent="0.25">
      <c r="S1963" s="46"/>
      <c r="U1963" s="46"/>
    </row>
    <row r="1964" spans="19:21" x14ac:dyDescent="0.25">
      <c r="S1964" s="46"/>
      <c r="U1964" s="46"/>
    </row>
    <row r="1965" spans="19:21" x14ac:dyDescent="0.25">
      <c r="S1965" s="46"/>
      <c r="U1965" s="46"/>
    </row>
    <row r="1966" spans="19:21" x14ac:dyDescent="0.25">
      <c r="S1966" s="46"/>
      <c r="U1966" s="46"/>
    </row>
    <row r="1967" spans="19:21" x14ac:dyDescent="0.25">
      <c r="S1967" s="46"/>
      <c r="U1967" s="46"/>
    </row>
    <row r="1968" spans="19:21" x14ac:dyDescent="0.25">
      <c r="S1968" s="46"/>
      <c r="U1968" s="46"/>
    </row>
    <row r="1969" spans="19:21" x14ac:dyDescent="0.25">
      <c r="S1969" s="46"/>
      <c r="U1969" s="46"/>
    </row>
    <row r="1970" spans="19:21" x14ac:dyDescent="0.25">
      <c r="S1970" s="46"/>
      <c r="U1970" s="46"/>
    </row>
    <row r="1971" spans="19:21" x14ac:dyDescent="0.25">
      <c r="S1971" s="46"/>
      <c r="U1971" s="46"/>
    </row>
    <row r="1972" spans="19:21" x14ac:dyDescent="0.25">
      <c r="S1972" s="46"/>
      <c r="U1972" s="46"/>
    </row>
    <row r="1973" spans="19:21" x14ac:dyDescent="0.25">
      <c r="S1973" s="46"/>
      <c r="U1973" s="46"/>
    </row>
    <row r="1974" spans="19:21" x14ac:dyDescent="0.25">
      <c r="S1974" s="46"/>
      <c r="U1974" s="46"/>
    </row>
    <row r="1975" spans="19:21" x14ac:dyDescent="0.25">
      <c r="S1975" s="46"/>
      <c r="U1975" s="46"/>
    </row>
    <row r="1976" spans="19:21" x14ac:dyDescent="0.25">
      <c r="S1976" s="46"/>
      <c r="U1976" s="46"/>
    </row>
    <row r="1977" spans="19:21" x14ac:dyDescent="0.25">
      <c r="S1977" s="46"/>
      <c r="U1977" s="46"/>
    </row>
    <row r="1978" spans="19:21" x14ac:dyDescent="0.25">
      <c r="S1978" s="46"/>
      <c r="U1978" s="46"/>
    </row>
    <row r="1979" spans="19:21" x14ac:dyDescent="0.25">
      <c r="S1979" s="46"/>
      <c r="U1979" s="46"/>
    </row>
    <row r="1980" spans="19:21" x14ac:dyDescent="0.25">
      <c r="S1980" s="46"/>
      <c r="U1980" s="46"/>
    </row>
    <row r="1981" spans="19:21" x14ac:dyDescent="0.25">
      <c r="S1981" s="46"/>
      <c r="U1981" s="46"/>
    </row>
    <row r="1982" spans="19:21" x14ac:dyDescent="0.25">
      <c r="S1982" s="46"/>
      <c r="U1982" s="46"/>
    </row>
    <row r="1983" spans="19:21" x14ac:dyDescent="0.25">
      <c r="S1983" s="46"/>
      <c r="U1983" s="46"/>
    </row>
    <row r="1984" spans="19:21" x14ac:dyDescent="0.25">
      <c r="S1984" s="46"/>
      <c r="U1984" s="46"/>
    </row>
    <row r="1985" spans="19:21" x14ac:dyDescent="0.25">
      <c r="S1985" s="46"/>
      <c r="U1985" s="46"/>
    </row>
    <row r="1986" spans="19:21" x14ac:dyDescent="0.25">
      <c r="S1986" s="46"/>
      <c r="U1986" s="46"/>
    </row>
    <row r="1987" spans="19:21" x14ac:dyDescent="0.25">
      <c r="S1987" s="46"/>
      <c r="U1987" s="46"/>
    </row>
    <row r="1988" spans="19:21" x14ac:dyDescent="0.25">
      <c r="S1988" s="46"/>
      <c r="U1988" s="46"/>
    </row>
    <row r="1989" spans="19:21" x14ac:dyDescent="0.25">
      <c r="S1989" s="46"/>
      <c r="U1989" s="46"/>
    </row>
    <row r="1990" spans="19:21" x14ac:dyDescent="0.25">
      <c r="S1990" s="46"/>
      <c r="U1990" s="46"/>
    </row>
    <row r="1991" spans="19:21" x14ac:dyDescent="0.25">
      <c r="S1991" s="46"/>
      <c r="U1991" s="46"/>
    </row>
    <row r="1992" spans="19:21" x14ac:dyDescent="0.25">
      <c r="S1992" s="46"/>
      <c r="U1992" s="46"/>
    </row>
    <row r="1993" spans="19:21" x14ac:dyDescent="0.25">
      <c r="S1993" s="46"/>
      <c r="U1993" s="46"/>
    </row>
    <row r="1994" spans="19:21" x14ac:dyDescent="0.25">
      <c r="S1994" s="46"/>
      <c r="U1994" s="46"/>
    </row>
    <row r="1995" spans="19:21" x14ac:dyDescent="0.25">
      <c r="S1995" s="46"/>
      <c r="U1995" s="46"/>
    </row>
    <row r="1996" spans="19:21" x14ac:dyDescent="0.25">
      <c r="S1996" s="46"/>
      <c r="U1996" s="46"/>
    </row>
    <row r="1997" spans="19:21" x14ac:dyDescent="0.25">
      <c r="S1997" s="46"/>
      <c r="U1997" s="46"/>
    </row>
    <row r="1998" spans="19:21" x14ac:dyDescent="0.25">
      <c r="S1998" s="46"/>
      <c r="U1998" s="46"/>
    </row>
    <row r="1999" spans="19:21" x14ac:dyDescent="0.25">
      <c r="S1999" s="46"/>
      <c r="U1999" s="46"/>
    </row>
    <row r="2000" spans="19:21" x14ac:dyDescent="0.25">
      <c r="S2000" s="46"/>
      <c r="U2000" s="46"/>
    </row>
    <row r="2001" spans="19:21" x14ac:dyDescent="0.25">
      <c r="S2001" s="46"/>
      <c r="U2001" s="46"/>
    </row>
    <row r="2002" spans="19:21" x14ac:dyDescent="0.25">
      <c r="S2002" s="46"/>
      <c r="U2002" s="46"/>
    </row>
    <row r="2003" spans="19:21" x14ac:dyDescent="0.25">
      <c r="S2003" s="46"/>
      <c r="U2003" s="46"/>
    </row>
    <row r="2004" spans="19:21" x14ac:dyDescent="0.25">
      <c r="S2004" s="46"/>
      <c r="U2004" s="46"/>
    </row>
    <row r="2005" spans="19:21" x14ac:dyDescent="0.25">
      <c r="S2005" s="46"/>
      <c r="U2005" s="46"/>
    </row>
    <row r="2006" spans="19:21" x14ac:dyDescent="0.25">
      <c r="S2006" s="46"/>
      <c r="U2006" s="46"/>
    </row>
    <row r="2007" spans="19:21" x14ac:dyDescent="0.25">
      <c r="S2007" s="46"/>
      <c r="U2007" s="46"/>
    </row>
    <row r="2008" spans="19:21" x14ac:dyDescent="0.25">
      <c r="S2008" s="46"/>
      <c r="U2008" s="46"/>
    </row>
    <row r="2009" spans="19:21" x14ac:dyDescent="0.25">
      <c r="S2009" s="46"/>
      <c r="U2009" s="46"/>
    </row>
    <row r="2010" spans="19:21" x14ac:dyDescent="0.25">
      <c r="S2010" s="46"/>
      <c r="U2010" s="46"/>
    </row>
    <row r="2011" spans="19:21" x14ac:dyDescent="0.25">
      <c r="S2011" s="46"/>
      <c r="U2011" s="46"/>
    </row>
    <row r="2012" spans="19:21" x14ac:dyDescent="0.25">
      <c r="S2012" s="46"/>
      <c r="U2012" s="46"/>
    </row>
    <row r="2013" spans="19:21" x14ac:dyDescent="0.25">
      <c r="S2013" s="46"/>
      <c r="U2013" s="46"/>
    </row>
    <row r="2014" spans="19:21" x14ac:dyDescent="0.25">
      <c r="S2014" s="46"/>
      <c r="U2014" s="46"/>
    </row>
    <row r="2015" spans="19:21" x14ac:dyDescent="0.25">
      <c r="S2015" s="46"/>
      <c r="U2015" s="46"/>
    </row>
    <row r="2016" spans="19:21" x14ac:dyDescent="0.25">
      <c r="S2016" s="46"/>
      <c r="U2016" s="46"/>
    </row>
    <row r="2017" spans="19:21" x14ac:dyDescent="0.25">
      <c r="S2017" s="46"/>
      <c r="U2017" s="46"/>
    </row>
    <row r="2018" spans="19:21" x14ac:dyDescent="0.25">
      <c r="S2018" s="46"/>
      <c r="U2018" s="46"/>
    </row>
    <row r="2019" spans="19:21" x14ac:dyDescent="0.25">
      <c r="S2019" s="46"/>
      <c r="U2019" s="46"/>
    </row>
    <row r="2020" spans="19:21" x14ac:dyDescent="0.25">
      <c r="S2020" s="46"/>
      <c r="U2020" s="46"/>
    </row>
    <row r="2021" spans="19:21" x14ac:dyDescent="0.25">
      <c r="S2021" s="46"/>
      <c r="U2021" s="46"/>
    </row>
    <row r="2022" spans="19:21" x14ac:dyDescent="0.25">
      <c r="S2022" s="46"/>
      <c r="U2022" s="46"/>
    </row>
    <row r="2023" spans="19:21" x14ac:dyDescent="0.25">
      <c r="S2023" s="46"/>
      <c r="U2023" s="46"/>
    </row>
    <row r="2024" spans="19:21" x14ac:dyDescent="0.25">
      <c r="S2024" s="46"/>
      <c r="U2024" s="46"/>
    </row>
    <row r="2025" spans="19:21" x14ac:dyDescent="0.25">
      <c r="S2025" s="46"/>
      <c r="U2025" s="46"/>
    </row>
    <row r="2026" spans="19:21" x14ac:dyDescent="0.25">
      <c r="S2026" s="46"/>
      <c r="U2026" s="46"/>
    </row>
    <row r="2027" spans="19:21" x14ac:dyDescent="0.25">
      <c r="S2027" s="46"/>
      <c r="U2027" s="46"/>
    </row>
    <row r="2028" spans="19:21" x14ac:dyDescent="0.25">
      <c r="S2028" s="46"/>
      <c r="U2028" s="46"/>
    </row>
    <row r="2029" spans="19:21" x14ac:dyDescent="0.25">
      <c r="S2029" s="46"/>
      <c r="U2029" s="46"/>
    </row>
    <row r="2030" spans="19:21" x14ac:dyDescent="0.25">
      <c r="S2030" s="46"/>
      <c r="U2030" s="46"/>
    </row>
    <row r="2031" spans="19:21" x14ac:dyDescent="0.25">
      <c r="S2031" s="46"/>
      <c r="U2031" s="46"/>
    </row>
    <row r="2032" spans="19:21" x14ac:dyDescent="0.25">
      <c r="S2032" s="46"/>
      <c r="U2032" s="46"/>
    </row>
    <row r="2033" spans="19:21" x14ac:dyDescent="0.25">
      <c r="S2033" s="46"/>
      <c r="U2033" s="46"/>
    </row>
    <row r="2034" spans="19:21" x14ac:dyDescent="0.25">
      <c r="S2034" s="46"/>
      <c r="U2034" s="46"/>
    </row>
    <row r="2035" spans="19:21" x14ac:dyDescent="0.25">
      <c r="S2035" s="46"/>
      <c r="U2035" s="46"/>
    </row>
    <row r="2036" spans="19:21" x14ac:dyDescent="0.25">
      <c r="S2036" s="46"/>
      <c r="U2036" s="46"/>
    </row>
    <row r="2037" spans="19:21" x14ac:dyDescent="0.25">
      <c r="S2037" s="46"/>
      <c r="U2037" s="46"/>
    </row>
    <row r="2038" spans="19:21" x14ac:dyDescent="0.25">
      <c r="S2038" s="46"/>
      <c r="U2038" s="46"/>
    </row>
    <row r="2039" spans="19:21" x14ac:dyDescent="0.25">
      <c r="S2039" s="46"/>
      <c r="U2039" s="46"/>
    </row>
    <row r="2040" spans="19:21" x14ac:dyDescent="0.25">
      <c r="S2040" s="46"/>
      <c r="U2040" s="46"/>
    </row>
    <row r="2041" spans="19:21" x14ac:dyDescent="0.25">
      <c r="S2041" s="46"/>
      <c r="U2041" s="46"/>
    </row>
    <row r="2042" spans="19:21" x14ac:dyDescent="0.25">
      <c r="S2042" s="46"/>
      <c r="U2042" s="46"/>
    </row>
    <row r="2043" spans="19:21" x14ac:dyDescent="0.25">
      <c r="S2043" s="46"/>
      <c r="U2043" s="46"/>
    </row>
    <row r="2044" spans="19:21" x14ac:dyDescent="0.25">
      <c r="S2044" s="46"/>
      <c r="U2044" s="46"/>
    </row>
    <row r="2045" spans="19:21" x14ac:dyDescent="0.25">
      <c r="S2045" s="46"/>
      <c r="U2045" s="46"/>
    </row>
    <row r="2046" spans="19:21" x14ac:dyDescent="0.25">
      <c r="S2046" s="46"/>
      <c r="U2046" s="46"/>
    </row>
    <row r="2047" spans="19:21" x14ac:dyDescent="0.25">
      <c r="S2047" s="46"/>
      <c r="U2047" s="46"/>
    </row>
    <row r="2048" spans="19:21" x14ac:dyDescent="0.25">
      <c r="S2048" s="46"/>
      <c r="U2048" s="46"/>
    </row>
    <row r="2049" spans="19:21" x14ac:dyDescent="0.25">
      <c r="S2049" s="46"/>
      <c r="U2049" s="46"/>
    </row>
    <row r="2050" spans="19:21" x14ac:dyDescent="0.25">
      <c r="S2050" s="46"/>
      <c r="U2050" s="46"/>
    </row>
    <row r="2051" spans="19:21" x14ac:dyDescent="0.25">
      <c r="S2051" s="46"/>
      <c r="U2051" s="46"/>
    </row>
    <row r="2052" spans="19:21" x14ac:dyDescent="0.25">
      <c r="S2052" s="46"/>
      <c r="U2052" s="46"/>
    </row>
    <row r="2053" spans="19:21" x14ac:dyDescent="0.25">
      <c r="S2053" s="46"/>
      <c r="U2053" s="46"/>
    </row>
    <row r="2054" spans="19:21" x14ac:dyDescent="0.25">
      <c r="S2054" s="46"/>
      <c r="U2054" s="46"/>
    </row>
    <row r="2055" spans="19:21" x14ac:dyDescent="0.25">
      <c r="S2055" s="46"/>
      <c r="U2055" s="46"/>
    </row>
    <row r="2056" spans="19:21" x14ac:dyDescent="0.25">
      <c r="S2056" s="46"/>
      <c r="U2056" s="46"/>
    </row>
    <row r="2057" spans="19:21" x14ac:dyDescent="0.25">
      <c r="S2057" s="46"/>
      <c r="U2057" s="46"/>
    </row>
    <row r="2058" spans="19:21" x14ac:dyDescent="0.25">
      <c r="S2058" s="46"/>
      <c r="U2058" s="46"/>
    </row>
    <row r="2059" spans="19:21" x14ac:dyDescent="0.25">
      <c r="S2059" s="46"/>
      <c r="U2059" s="46"/>
    </row>
    <row r="2060" spans="19:21" x14ac:dyDescent="0.25">
      <c r="S2060" s="46"/>
      <c r="U2060" s="46"/>
    </row>
    <row r="2061" spans="19:21" x14ac:dyDescent="0.25">
      <c r="S2061" s="46"/>
      <c r="U2061" s="46"/>
    </row>
    <row r="2062" spans="19:21" x14ac:dyDescent="0.25">
      <c r="S2062" s="46"/>
      <c r="U2062" s="46"/>
    </row>
    <row r="2063" spans="19:21" x14ac:dyDescent="0.25">
      <c r="S2063" s="46"/>
      <c r="U2063" s="46"/>
    </row>
    <row r="2064" spans="19:21" x14ac:dyDescent="0.25">
      <c r="S2064" s="46"/>
      <c r="U2064" s="46"/>
    </row>
    <row r="2065" spans="19:21" x14ac:dyDescent="0.25">
      <c r="S2065" s="46"/>
      <c r="U2065" s="46"/>
    </row>
    <row r="2066" spans="19:21" x14ac:dyDescent="0.25">
      <c r="S2066" s="46"/>
      <c r="U2066" s="46"/>
    </row>
    <row r="2067" spans="19:21" x14ac:dyDescent="0.25">
      <c r="S2067" s="46"/>
      <c r="U2067" s="46"/>
    </row>
    <row r="2068" spans="19:21" x14ac:dyDescent="0.25">
      <c r="S2068" s="46"/>
      <c r="U2068" s="46"/>
    </row>
    <row r="2069" spans="19:21" x14ac:dyDescent="0.25">
      <c r="S2069" s="46"/>
      <c r="U2069" s="46"/>
    </row>
    <row r="2070" spans="19:21" x14ac:dyDescent="0.25">
      <c r="S2070" s="46"/>
      <c r="U2070" s="46"/>
    </row>
    <row r="2071" spans="19:21" x14ac:dyDescent="0.25">
      <c r="S2071" s="46"/>
      <c r="U2071" s="46"/>
    </row>
    <row r="2072" spans="19:21" x14ac:dyDescent="0.25">
      <c r="S2072" s="46"/>
      <c r="U2072" s="46"/>
    </row>
    <row r="2073" spans="19:21" x14ac:dyDescent="0.25">
      <c r="S2073" s="46"/>
      <c r="U2073" s="46"/>
    </row>
    <row r="2074" spans="19:21" x14ac:dyDescent="0.25">
      <c r="S2074" s="46"/>
      <c r="U2074" s="46"/>
    </row>
    <row r="2075" spans="19:21" x14ac:dyDescent="0.25">
      <c r="S2075" s="46"/>
      <c r="U2075" s="46"/>
    </row>
    <row r="2076" spans="19:21" x14ac:dyDescent="0.25">
      <c r="S2076" s="46"/>
      <c r="U2076" s="46"/>
    </row>
    <row r="2077" spans="19:21" x14ac:dyDescent="0.25">
      <c r="S2077" s="46"/>
      <c r="U2077" s="46"/>
    </row>
    <row r="2078" spans="19:21" x14ac:dyDescent="0.25">
      <c r="S2078" s="46"/>
      <c r="U2078" s="46"/>
    </row>
    <row r="2079" spans="19:21" x14ac:dyDescent="0.25">
      <c r="S2079" s="46"/>
      <c r="U2079" s="46"/>
    </row>
    <row r="2080" spans="19:21" x14ac:dyDescent="0.25">
      <c r="S2080" s="46"/>
      <c r="U2080" s="46"/>
    </row>
    <row r="2081" spans="19:21" x14ac:dyDescent="0.25">
      <c r="S2081" s="46"/>
      <c r="U2081" s="46"/>
    </row>
    <row r="2082" spans="19:21" x14ac:dyDescent="0.25">
      <c r="S2082" s="46"/>
      <c r="U2082" s="46"/>
    </row>
    <row r="2083" spans="19:21" x14ac:dyDescent="0.25">
      <c r="S2083" s="46"/>
      <c r="U2083" s="46"/>
    </row>
    <row r="2084" spans="19:21" x14ac:dyDescent="0.25">
      <c r="S2084" s="46"/>
      <c r="U2084" s="46"/>
    </row>
    <row r="2085" spans="19:21" x14ac:dyDescent="0.25">
      <c r="S2085" s="46"/>
      <c r="U2085" s="46"/>
    </row>
    <row r="2086" spans="19:21" x14ac:dyDescent="0.25">
      <c r="S2086" s="46"/>
      <c r="U2086" s="46"/>
    </row>
    <row r="2087" spans="19:21" x14ac:dyDescent="0.25">
      <c r="S2087" s="46"/>
      <c r="U2087" s="46"/>
    </row>
    <row r="2088" spans="19:21" x14ac:dyDescent="0.25">
      <c r="S2088" s="46"/>
      <c r="U2088" s="46"/>
    </row>
    <row r="2089" spans="19:21" x14ac:dyDescent="0.25">
      <c r="S2089" s="46"/>
      <c r="U2089" s="46"/>
    </row>
    <row r="2090" spans="19:21" x14ac:dyDescent="0.25">
      <c r="S2090" s="46"/>
      <c r="U2090" s="46"/>
    </row>
    <row r="2091" spans="19:21" x14ac:dyDescent="0.25">
      <c r="S2091" s="46"/>
      <c r="U2091" s="46"/>
    </row>
    <row r="2092" spans="19:21" x14ac:dyDescent="0.25">
      <c r="S2092" s="46"/>
      <c r="U2092" s="46"/>
    </row>
    <row r="2093" spans="19:21" x14ac:dyDescent="0.25">
      <c r="S2093" s="46"/>
      <c r="U2093" s="46"/>
    </row>
    <row r="2094" spans="19:21" x14ac:dyDescent="0.25">
      <c r="S2094" s="46"/>
      <c r="U2094" s="46"/>
    </row>
    <row r="2095" spans="19:21" x14ac:dyDescent="0.25">
      <c r="S2095" s="46"/>
      <c r="U2095" s="46"/>
    </row>
    <row r="2096" spans="19:21" x14ac:dyDescent="0.25">
      <c r="S2096" s="46"/>
      <c r="U2096" s="46"/>
    </row>
    <row r="2097" spans="19:21" x14ac:dyDescent="0.25">
      <c r="S2097" s="46"/>
      <c r="U2097" s="46"/>
    </row>
    <row r="2098" spans="19:21" x14ac:dyDescent="0.25">
      <c r="S2098" s="46"/>
      <c r="U2098" s="46"/>
    </row>
    <row r="2099" spans="19:21" x14ac:dyDescent="0.25">
      <c r="S2099" s="46"/>
      <c r="U2099" s="46"/>
    </row>
    <row r="2100" spans="19:21" x14ac:dyDescent="0.25">
      <c r="S2100" s="46"/>
      <c r="U2100" s="46"/>
    </row>
    <row r="2101" spans="19:21" x14ac:dyDescent="0.25">
      <c r="S2101" s="46"/>
      <c r="U2101" s="46"/>
    </row>
    <row r="2102" spans="19:21" x14ac:dyDescent="0.25">
      <c r="S2102" s="46"/>
      <c r="U2102" s="46"/>
    </row>
    <row r="2103" spans="19:21" x14ac:dyDescent="0.25">
      <c r="S2103" s="46"/>
      <c r="U2103" s="46"/>
    </row>
    <row r="2104" spans="19:21" x14ac:dyDescent="0.25">
      <c r="S2104" s="46"/>
      <c r="U2104" s="46"/>
    </row>
    <row r="2105" spans="19:21" x14ac:dyDescent="0.25">
      <c r="S2105" s="46"/>
      <c r="U2105" s="46"/>
    </row>
    <row r="2106" spans="19:21" x14ac:dyDescent="0.25">
      <c r="S2106" s="46"/>
      <c r="U2106" s="46"/>
    </row>
    <row r="2107" spans="19:21" x14ac:dyDescent="0.25">
      <c r="S2107" s="46"/>
      <c r="U2107" s="46"/>
    </row>
    <row r="2108" spans="19:21" x14ac:dyDescent="0.25">
      <c r="S2108" s="46"/>
      <c r="U2108" s="46"/>
    </row>
    <row r="2109" spans="19:21" x14ac:dyDescent="0.25">
      <c r="S2109" s="46"/>
      <c r="U2109" s="46"/>
    </row>
    <row r="2110" spans="19:21" x14ac:dyDescent="0.25">
      <c r="S2110" s="46"/>
      <c r="U2110" s="46"/>
    </row>
    <row r="2111" spans="19:21" x14ac:dyDescent="0.25">
      <c r="S2111" s="46"/>
      <c r="U2111" s="46"/>
    </row>
    <row r="2112" spans="19:21" x14ac:dyDescent="0.25">
      <c r="S2112" s="46"/>
      <c r="U2112" s="46"/>
    </row>
    <row r="2113" spans="19:21" x14ac:dyDescent="0.25">
      <c r="S2113" s="46"/>
      <c r="U2113" s="46"/>
    </row>
    <row r="2114" spans="19:21" x14ac:dyDescent="0.25">
      <c r="S2114" s="46"/>
      <c r="U2114" s="46"/>
    </row>
    <row r="2115" spans="19:21" x14ac:dyDescent="0.25">
      <c r="S2115" s="46"/>
      <c r="U2115" s="46"/>
    </row>
    <row r="2116" spans="19:21" x14ac:dyDescent="0.25">
      <c r="S2116" s="46"/>
      <c r="U2116" s="46"/>
    </row>
    <row r="2117" spans="19:21" x14ac:dyDescent="0.25">
      <c r="S2117" s="46"/>
      <c r="U2117" s="46"/>
    </row>
    <row r="2118" spans="19:21" x14ac:dyDescent="0.25">
      <c r="S2118" s="46"/>
      <c r="U2118" s="46"/>
    </row>
    <row r="2119" spans="19:21" x14ac:dyDescent="0.25">
      <c r="S2119" s="46"/>
      <c r="U2119" s="46"/>
    </row>
    <row r="2120" spans="19:21" x14ac:dyDescent="0.25">
      <c r="S2120" s="46"/>
      <c r="U2120" s="46"/>
    </row>
    <row r="2121" spans="19:21" x14ac:dyDescent="0.25">
      <c r="S2121" s="46"/>
      <c r="U2121" s="46"/>
    </row>
    <row r="2122" spans="19:21" x14ac:dyDescent="0.25">
      <c r="S2122" s="46"/>
      <c r="U2122" s="46"/>
    </row>
    <row r="2123" spans="19:21" x14ac:dyDescent="0.25">
      <c r="S2123" s="46"/>
      <c r="U2123" s="46"/>
    </row>
    <row r="2124" spans="19:21" x14ac:dyDescent="0.25">
      <c r="S2124" s="46"/>
      <c r="U2124" s="46"/>
    </row>
    <row r="2125" spans="19:21" x14ac:dyDescent="0.25">
      <c r="S2125" s="46"/>
      <c r="U2125" s="46"/>
    </row>
    <row r="2126" spans="19:21" x14ac:dyDescent="0.25">
      <c r="S2126" s="46"/>
      <c r="U2126" s="46"/>
    </row>
    <row r="2127" spans="19:21" x14ac:dyDescent="0.25">
      <c r="S2127" s="46"/>
      <c r="U2127" s="46"/>
    </row>
    <row r="2128" spans="19:21" x14ac:dyDescent="0.25">
      <c r="S2128" s="46"/>
      <c r="U2128" s="46"/>
    </row>
    <row r="2129" spans="19:21" x14ac:dyDescent="0.25">
      <c r="S2129" s="46"/>
      <c r="U2129" s="46"/>
    </row>
    <row r="2130" spans="19:21" x14ac:dyDescent="0.25">
      <c r="S2130" s="46"/>
      <c r="U2130" s="46"/>
    </row>
    <row r="2131" spans="19:21" x14ac:dyDescent="0.25">
      <c r="S2131" s="46"/>
      <c r="U2131" s="46"/>
    </row>
    <row r="2132" spans="19:21" x14ac:dyDescent="0.25">
      <c r="S2132" s="46"/>
      <c r="U2132" s="46"/>
    </row>
    <row r="2133" spans="19:21" x14ac:dyDescent="0.25">
      <c r="S2133" s="46"/>
      <c r="U2133" s="46"/>
    </row>
    <row r="2134" spans="19:21" x14ac:dyDescent="0.25">
      <c r="S2134" s="46"/>
      <c r="U2134" s="46"/>
    </row>
    <row r="2135" spans="19:21" x14ac:dyDescent="0.25">
      <c r="S2135" s="46"/>
      <c r="U2135" s="46"/>
    </row>
    <row r="2136" spans="19:21" x14ac:dyDescent="0.25">
      <c r="S2136" s="46"/>
      <c r="U2136" s="46"/>
    </row>
    <row r="2137" spans="19:21" x14ac:dyDescent="0.25">
      <c r="S2137" s="46"/>
      <c r="U2137" s="46"/>
    </row>
    <row r="2138" spans="19:21" x14ac:dyDescent="0.25">
      <c r="S2138" s="46"/>
      <c r="U2138" s="46"/>
    </row>
    <row r="2139" spans="19:21" x14ac:dyDescent="0.25">
      <c r="S2139" s="46"/>
      <c r="U2139" s="46"/>
    </row>
    <row r="2140" spans="19:21" x14ac:dyDescent="0.25">
      <c r="S2140" s="46"/>
      <c r="U2140" s="46"/>
    </row>
    <row r="2141" spans="19:21" x14ac:dyDescent="0.25">
      <c r="S2141" s="46"/>
      <c r="U2141" s="46"/>
    </row>
    <row r="2142" spans="19:21" x14ac:dyDescent="0.25">
      <c r="S2142" s="46"/>
      <c r="U2142" s="46"/>
    </row>
    <row r="2143" spans="19:21" x14ac:dyDescent="0.25">
      <c r="S2143" s="46"/>
      <c r="U2143" s="46"/>
    </row>
    <row r="2144" spans="19:21" x14ac:dyDescent="0.25">
      <c r="S2144" s="46"/>
      <c r="U2144" s="46"/>
    </row>
    <row r="2145" spans="19:21" x14ac:dyDescent="0.25">
      <c r="S2145" s="46"/>
      <c r="U2145" s="46"/>
    </row>
    <row r="2146" spans="19:21" x14ac:dyDescent="0.25">
      <c r="S2146" s="46"/>
      <c r="U2146" s="46"/>
    </row>
    <row r="2147" spans="19:21" x14ac:dyDescent="0.25">
      <c r="S2147" s="46"/>
      <c r="U2147" s="46"/>
    </row>
    <row r="2148" spans="19:21" x14ac:dyDescent="0.25">
      <c r="S2148" s="46"/>
      <c r="U2148" s="46"/>
    </row>
    <row r="2149" spans="19:21" x14ac:dyDescent="0.25">
      <c r="S2149" s="46"/>
      <c r="U2149" s="46"/>
    </row>
    <row r="2150" spans="19:21" x14ac:dyDescent="0.25">
      <c r="S2150" s="46"/>
      <c r="U2150" s="46"/>
    </row>
    <row r="2151" spans="19:21" x14ac:dyDescent="0.25">
      <c r="S2151" s="46"/>
      <c r="U2151" s="46"/>
    </row>
    <row r="2152" spans="19:21" x14ac:dyDescent="0.25">
      <c r="S2152" s="46"/>
      <c r="U2152" s="46"/>
    </row>
    <row r="2153" spans="19:21" x14ac:dyDescent="0.25">
      <c r="S2153" s="46"/>
      <c r="U2153" s="46"/>
    </row>
    <row r="2154" spans="19:21" x14ac:dyDescent="0.25">
      <c r="S2154" s="46"/>
      <c r="U2154" s="46"/>
    </row>
    <row r="2155" spans="19:21" x14ac:dyDescent="0.25">
      <c r="S2155" s="46"/>
      <c r="U2155" s="46"/>
    </row>
    <row r="2156" spans="19:21" x14ac:dyDescent="0.25">
      <c r="S2156" s="46"/>
      <c r="U2156" s="46"/>
    </row>
    <row r="2157" spans="19:21" x14ac:dyDescent="0.25">
      <c r="S2157" s="46"/>
      <c r="U2157" s="46"/>
    </row>
    <row r="2158" spans="19:21" x14ac:dyDescent="0.25">
      <c r="S2158" s="46"/>
      <c r="U2158" s="46"/>
    </row>
    <row r="2159" spans="19:21" x14ac:dyDescent="0.25">
      <c r="S2159" s="46"/>
      <c r="U2159" s="46"/>
    </row>
    <row r="2160" spans="19:21" x14ac:dyDescent="0.25">
      <c r="S2160" s="46"/>
      <c r="U2160" s="46"/>
    </row>
    <row r="2161" spans="19:21" x14ac:dyDescent="0.25">
      <c r="S2161" s="46"/>
      <c r="U2161" s="46"/>
    </row>
    <row r="2162" spans="19:21" x14ac:dyDescent="0.25">
      <c r="S2162" s="46"/>
      <c r="U2162" s="46"/>
    </row>
    <row r="2163" spans="19:21" x14ac:dyDescent="0.25">
      <c r="S2163" s="46"/>
      <c r="U2163" s="46"/>
    </row>
    <row r="2164" spans="19:21" x14ac:dyDescent="0.25">
      <c r="S2164" s="46"/>
      <c r="U2164" s="46"/>
    </row>
    <row r="2165" spans="19:21" x14ac:dyDescent="0.25">
      <c r="S2165" s="46"/>
      <c r="U2165" s="46"/>
    </row>
    <row r="2166" spans="19:21" x14ac:dyDescent="0.25">
      <c r="S2166" s="46"/>
      <c r="U2166" s="46"/>
    </row>
    <row r="2167" spans="19:21" x14ac:dyDescent="0.25">
      <c r="S2167" s="46"/>
      <c r="U2167" s="46"/>
    </row>
    <row r="2168" spans="19:21" x14ac:dyDescent="0.25">
      <c r="S2168" s="46"/>
      <c r="U2168" s="46"/>
    </row>
    <row r="2169" spans="19:21" x14ac:dyDescent="0.25">
      <c r="S2169" s="46"/>
      <c r="U2169" s="46"/>
    </row>
    <row r="2170" spans="19:21" x14ac:dyDescent="0.25">
      <c r="S2170" s="46"/>
      <c r="U2170" s="46"/>
    </row>
    <row r="2171" spans="19:21" x14ac:dyDescent="0.25">
      <c r="S2171" s="46"/>
      <c r="U2171" s="46"/>
    </row>
    <row r="2172" spans="19:21" x14ac:dyDescent="0.25">
      <c r="S2172" s="46"/>
      <c r="U2172" s="46"/>
    </row>
    <row r="2173" spans="19:21" x14ac:dyDescent="0.25">
      <c r="S2173" s="46"/>
      <c r="U2173" s="46"/>
    </row>
    <row r="2174" spans="19:21" x14ac:dyDescent="0.25">
      <c r="S2174" s="46"/>
      <c r="U2174" s="46"/>
    </row>
    <row r="2175" spans="19:21" x14ac:dyDescent="0.25">
      <c r="S2175" s="46"/>
      <c r="U2175" s="46"/>
    </row>
    <row r="2176" spans="19:21" x14ac:dyDescent="0.25">
      <c r="S2176" s="46"/>
      <c r="U2176" s="46"/>
    </row>
    <row r="2177" spans="19:21" x14ac:dyDescent="0.25">
      <c r="S2177" s="46"/>
      <c r="U2177" s="46"/>
    </row>
    <row r="2178" spans="19:21" x14ac:dyDescent="0.25">
      <c r="S2178" s="46"/>
      <c r="U2178" s="46"/>
    </row>
    <row r="2179" spans="19:21" x14ac:dyDescent="0.25">
      <c r="S2179" s="46"/>
      <c r="U2179" s="46"/>
    </row>
    <row r="2180" spans="19:21" x14ac:dyDescent="0.25">
      <c r="S2180" s="46"/>
      <c r="U2180" s="46"/>
    </row>
    <row r="2181" spans="19:21" x14ac:dyDescent="0.25">
      <c r="S2181" s="46"/>
      <c r="U2181" s="46"/>
    </row>
    <row r="2182" spans="19:21" x14ac:dyDescent="0.25">
      <c r="S2182" s="46"/>
      <c r="U2182" s="46"/>
    </row>
    <row r="2183" spans="19:21" x14ac:dyDescent="0.25">
      <c r="S2183" s="46"/>
      <c r="U2183" s="46"/>
    </row>
    <row r="2184" spans="19:21" x14ac:dyDescent="0.25">
      <c r="S2184" s="46"/>
      <c r="U2184" s="46"/>
    </row>
    <row r="2185" spans="19:21" x14ac:dyDescent="0.25">
      <c r="S2185" s="46"/>
      <c r="U2185" s="46"/>
    </row>
    <row r="2186" spans="19:21" x14ac:dyDescent="0.25">
      <c r="S2186" s="46"/>
      <c r="U2186" s="46"/>
    </row>
    <row r="2187" spans="19:21" x14ac:dyDescent="0.25">
      <c r="S2187" s="46"/>
      <c r="U2187" s="46"/>
    </row>
    <row r="2188" spans="19:21" x14ac:dyDescent="0.25">
      <c r="S2188" s="46"/>
      <c r="U2188" s="46"/>
    </row>
    <row r="2189" spans="19:21" x14ac:dyDescent="0.25">
      <c r="S2189" s="46"/>
      <c r="U2189" s="46"/>
    </row>
    <row r="2190" spans="19:21" x14ac:dyDescent="0.25">
      <c r="S2190" s="46"/>
      <c r="U2190" s="46"/>
    </row>
    <row r="2191" spans="19:21" x14ac:dyDescent="0.25">
      <c r="S2191" s="46"/>
      <c r="U2191" s="46"/>
    </row>
    <row r="2192" spans="19:21" x14ac:dyDescent="0.25">
      <c r="S2192" s="46"/>
      <c r="U2192" s="46"/>
    </row>
    <row r="2193" spans="19:21" x14ac:dyDescent="0.25">
      <c r="S2193" s="46"/>
      <c r="U2193" s="46"/>
    </row>
    <row r="2194" spans="19:21" x14ac:dyDescent="0.25">
      <c r="S2194" s="46"/>
      <c r="U2194" s="46"/>
    </row>
    <row r="2195" spans="19:21" x14ac:dyDescent="0.25">
      <c r="S2195" s="46"/>
      <c r="U2195" s="46"/>
    </row>
    <row r="2196" spans="19:21" x14ac:dyDescent="0.25">
      <c r="S2196" s="46"/>
      <c r="U2196" s="46"/>
    </row>
    <row r="2197" spans="19:21" x14ac:dyDescent="0.25">
      <c r="S2197" s="46"/>
      <c r="U2197" s="46"/>
    </row>
    <row r="2198" spans="19:21" x14ac:dyDescent="0.25">
      <c r="S2198" s="46"/>
      <c r="U2198" s="46"/>
    </row>
    <row r="2199" spans="19:21" x14ac:dyDescent="0.25">
      <c r="S2199" s="46"/>
      <c r="U2199" s="46"/>
    </row>
    <row r="2200" spans="19:21" x14ac:dyDescent="0.25">
      <c r="S2200" s="46"/>
      <c r="U2200" s="46"/>
    </row>
    <row r="2201" spans="19:21" x14ac:dyDescent="0.25">
      <c r="S2201" s="46"/>
      <c r="U2201" s="46"/>
    </row>
    <row r="2202" spans="19:21" x14ac:dyDescent="0.25">
      <c r="S2202" s="46"/>
      <c r="U2202" s="46"/>
    </row>
    <row r="2203" spans="19:21" x14ac:dyDescent="0.25">
      <c r="S2203" s="46"/>
      <c r="U2203" s="46"/>
    </row>
    <row r="2204" spans="19:21" x14ac:dyDescent="0.25">
      <c r="S2204" s="46"/>
      <c r="U2204" s="46"/>
    </row>
    <row r="2205" spans="19:21" x14ac:dyDescent="0.25">
      <c r="S2205" s="46"/>
      <c r="U2205" s="46"/>
    </row>
    <row r="2206" spans="19:21" x14ac:dyDescent="0.25">
      <c r="S2206" s="46"/>
      <c r="U2206" s="46"/>
    </row>
    <row r="2207" spans="19:21" x14ac:dyDescent="0.25">
      <c r="S2207" s="46"/>
      <c r="U2207" s="46"/>
    </row>
    <row r="2208" spans="19:21" x14ac:dyDescent="0.25">
      <c r="S2208" s="46"/>
      <c r="U2208" s="46"/>
    </row>
    <row r="2209" spans="19:21" x14ac:dyDescent="0.25">
      <c r="S2209" s="46"/>
      <c r="U2209" s="46"/>
    </row>
    <row r="2210" spans="19:21" x14ac:dyDescent="0.25">
      <c r="S2210" s="46"/>
      <c r="U2210" s="46"/>
    </row>
    <row r="2211" spans="19:21" x14ac:dyDescent="0.25">
      <c r="S2211" s="46"/>
      <c r="U2211" s="46"/>
    </row>
    <row r="2212" spans="19:21" x14ac:dyDescent="0.25">
      <c r="S2212" s="46"/>
      <c r="U2212" s="46"/>
    </row>
    <row r="2213" spans="19:21" x14ac:dyDescent="0.25">
      <c r="S2213" s="46"/>
      <c r="U2213" s="46"/>
    </row>
    <row r="2214" spans="19:21" x14ac:dyDescent="0.25">
      <c r="S2214" s="46"/>
      <c r="U2214" s="46"/>
    </row>
    <row r="2215" spans="19:21" x14ac:dyDescent="0.25">
      <c r="S2215" s="46"/>
      <c r="U2215" s="46"/>
    </row>
    <row r="2216" spans="19:21" x14ac:dyDescent="0.25">
      <c r="S2216" s="46"/>
      <c r="U2216" s="46"/>
    </row>
    <row r="2217" spans="19:21" x14ac:dyDescent="0.25">
      <c r="S2217" s="46"/>
      <c r="U2217" s="46"/>
    </row>
    <row r="2218" spans="19:21" x14ac:dyDescent="0.25">
      <c r="S2218" s="46"/>
      <c r="U2218" s="46"/>
    </row>
    <row r="2219" spans="19:21" x14ac:dyDescent="0.25">
      <c r="S2219" s="46"/>
      <c r="U2219" s="46"/>
    </row>
    <row r="2220" spans="19:21" x14ac:dyDescent="0.25">
      <c r="S2220" s="46"/>
      <c r="U2220" s="46"/>
    </row>
    <row r="2221" spans="19:21" x14ac:dyDescent="0.25">
      <c r="S2221" s="46"/>
      <c r="U2221" s="46"/>
    </row>
    <row r="2222" spans="19:21" x14ac:dyDescent="0.25">
      <c r="S2222" s="46"/>
      <c r="U2222" s="46"/>
    </row>
    <row r="2223" spans="19:21" x14ac:dyDescent="0.25">
      <c r="S2223" s="46"/>
      <c r="U2223" s="46"/>
    </row>
    <row r="2224" spans="19:21" x14ac:dyDescent="0.25">
      <c r="S2224" s="46"/>
      <c r="U2224" s="46"/>
    </row>
    <row r="2225" spans="19:21" x14ac:dyDescent="0.25">
      <c r="S2225" s="46"/>
      <c r="U2225" s="46"/>
    </row>
    <row r="2226" spans="19:21" x14ac:dyDescent="0.25">
      <c r="S2226" s="46"/>
      <c r="U2226" s="46"/>
    </row>
    <row r="2227" spans="19:21" x14ac:dyDescent="0.25">
      <c r="S2227" s="46"/>
      <c r="U2227" s="46"/>
    </row>
    <row r="2228" spans="19:21" x14ac:dyDescent="0.25">
      <c r="S2228" s="46"/>
      <c r="U2228" s="46"/>
    </row>
    <row r="2229" spans="19:21" x14ac:dyDescent="0.25">
      <c r="S2229" s="46"/>
      <c r="U2229" s="46"/>
    </row>
    <row r="2230" spans="19:21" x14ac:dyDescent="0.25">
      <c r="S2230" s="46"/>
      <c r="U2230" s="46"/>
    </row>
    <row r="2231" spans="19:21" x14ac:dyDescent="0.25">
      <c r="S2231" s="46"/>
      <c r="U2231" s="46"/>
    </row>
    <row r="2232" spans="19:21" x14ac:dyDescent="0.25">
      <c r="S2232" s="46"/>
      <c r="U2232" s="46"/>
    </row>
    <row r="2233" spans="19:21" x14ac:dyDescent="0.25">
      <c r="S2233" s="46"/>
      <c r="U2233" s="46"/>
    </row>
    <row r="2234" spans="19:21" x14ac:dyDescent="0.25">
      <c r="S2234" s="46"/>
      <c r="U2234" s="46"/>
    </row>
    <row r="2235" spans="19:21" x14ac:dyDescent="0.25">
      <c r="S2235" s="46"/>
      <c r="U2235" s="46"/>
    </row>
    <row r="2236" spans="19:21" x14ac:dyDescent="0.25">
      <c r="S2236" s="46"/>
      <c r="U2236" s="46"/>
    </row>
    <row r="2237" spans="19:21" x14ac:dyDescent="0.25">
      <c r="S2237" s="46"/>
      <c r="U2237" s="46"/>
    </row>
    <row r="2238" spans="19:21" x14ac:dyDescent="0.25">
      <c r="S2238" s="46"/>
      <c r="U2238" s="46"/>
    </row>
    <row r="2239" spans="19:21" x14ac:dyDescent="0.25">
      <c r="S2239" s="46"/>
      <c r="U2239" s="46"/>
    </row>
    <row r="2240" spans="19:21" x14ac:dyDescent="0.25">
      <c r="S2240" s="46"/>
      <c r="U2240" s="46"/>
    </row>
    <row r="2241" spans="19:21" x14ac:dyDescent="0.25">
      <c r="S2241" s="46"/>
      <c r="U2241" s="46"/>
    </row>
    <row r="2242" spans="19:21" x14ac:dyDescent="0.25">
      <c r="S2242" s="46"/>
      <c r="U2242" s="46"/>
    </row>
    <row r="2243" spans="19:21" x14ac:dyDescent="0.25">
      <c r="S2243" s="46"/>
      <c r="U2243" s="46"/>
    </row>
    <row r="2244" spans="19:21" x14ac:dyDescent="0.25">
      <c r="S2244" s="46"/>
      <c r="U2244" s="46"/>
    </row>
    <row r="2245" spans="19:21" x14ac:dyDescent="0.25">
      <c r="S2245" s="46"/>
      <c r="U2245" s="46"/>
    </row>
    <row r="2246" spans="19:21" x14ac:dyDescent="0.25">
      <c r="S2246" s="46"/>
      <c r="U2246" s="46"/>
    </row>
    <row r="2247" spans="19:21" x14ac:dyDescent="0.25">
      <c r="S2247" s="46"/>
      <c r="U2247" s="46"/>
    </row>
    <row r="2248" spans="19:21" x14ac:dyDescent="0.25">
      <c r="S2248" s="46"/>
      <c r="U2248" s="46"/>
    </row>
    <row r="2249" spans="19:21" x14ac:dyDescent="0.25">
      <c r="S2249" s="46"/>
      <c r="U2249" s="46"/>
    </row>
    <row r="2250" spans="19:21" x14ac:dyDescent="0.25">
      <c r="S2250" s="46"/>
      <c r="U2250" s="46"/>
    </row>
    <row r="2251" spans="19:21" x14ac:dyDescent="0.25">
      <c r="S2251" s="46"/>
      <c r="U2251" s="46"/>
    </row>
    <row r="2252" spans="19:21" x14ac:dyDescent="0.25">
      <c r="S2252" s="46"/>
      <c r="U2252" s="46"/>
    </row>
    <row r="2253" spans="19:21" x14ac:dyDescent="0.25">
      <c r="S2253" s="46"/>
      <c r="U2253" s="46"/>
    </row>
    <row r="2254" spans="19:21" x14ac:dyDescent="0.25">
      <c r="S2254" s="46"/>
      <c r="U2254" s="46"/>
    </row>
    <row r="2255" spans="19:21" x14ac:dyDescent="0.25">
      <c r="S2255" s="46"/>
      <c r="U2255" s="46"/>
    </row>
    <row r="2256" spans="19:21" x14ac:dyDescent="0.25">
      <c r="S2256" s="46"/>
      <c r="U2256" s="46"/>
    </row>
    <row r="2257" spans="19:21" x14ac:dyDescent="0.25">
      <c r="S2257" s="46"/>
      <c r="U2257" s="46"/>
    </row>
    <row r="2258" spans="19:21" x14ac:dyDescent="0.25">
      <c r="S2258" s="46"/>
      <c r="U2258" s="46"/>
    </row>
    <row r="2259" spans="19:21" x14ac:dyDescent="0.25">
      <c r="S2259" s="46"/>
      <c r="U2259" s="46"/>
    </row>
    <row r="2260" spans="19:21" x14ac:dyDescent="0.25">
      <c r="S2260" s="46"/>
      <c r="U2260" s="46"/>
    </row>
    <row r="2261" spans="19:21" x14ac:dyDescent="0.25">
      <c r="S2261" s="46"/>
      <c r="U2261" s="46"/>
    </row>
    <row r="2262" spans="19:21" x14ac:dyDescent="0.25">
      <c r="S2262" s="46"/>
      <c r="U2262" s="46"/>
    </row>
    <row r="2263" spans="19:21" x14ac:dyDescent="0.25">
      <c r="S2263" s="46"/>
      <c r="U2263" s="46"/>
    </row>
    <row r="2264" spans="19:21" x14ac:dyDescent="0.25">
      <c r="S2264" s="46"/>
      <c r="U2264" s="46"/>
    </row>
    <row r="2265" spans="19:21" x14ac:dyDescent="0.25">
      <c r="S2265" s="46"/>
      <c r="U2265" s="46"/>
    </row>
    <row r="2266" spans="19:21" x14ac:dyDescent="0.25">
      <c r="S2266" s="46"/>
      <c r="U2266" s="46"/>
    </row>
    <row r="2267" spans="19:21" x14ac:dyDescent="0.25">
      <c r="S2267" s="46"/>
      <c r="U2267" s="46"/>
    </row>
    <row r="2268" spans="19:21" x14ac:dyDescent="0.25">
      <c r="S2268" s="46"/>
      <c r="U2268" s="46"/>
    </row>
    <row r="2269" spans="19:21" x14ac:dyDescent="0.25">
      <c r="S2269" s="46"/>
      <c r="U2269" s="46"/>
    </row>
    <row r="2270" spans="19:21" x14ac:dyDescent="0.25">
      <c r="S2270" s="46"/>
      <c r="U2270" s="46"/>
    </row>
    <row r="2271" spans="19:21" x14ac:dyDescent="0.25">
      <c r="S2271" s="46"/>
      <c r="U2271" s="46"/>
    </row>
    <row r="2272" spans="19:21" x14ac:dyDescent="0.25">
      <c r="S2272" s="46"/>
      <c r="U2272" s="46"/>
    </row>
    <row r="2273" spans="19:21" x14ac:dyDescent="0.25">
      <c r="S2273" s="46"/>
      <c r="U2273" s="46"/>
    </row>
    <row r="2274" spans="19:21" x14ac:dyDescent="0.25">
      <c r="S2274" s="46"/>
      <c r="U2274" s="46"/>
    </row>
    <row r="2275" spans="19:21" x14ac:dyDescent="0.25">
      <c r="S2275" s="46"/>
      <c r="U2275" s="46"/>
    </row>
    <row r="2276" spans="19:21" x14ac:dyDescent="0.25">
      <c r="S2276" s="46"/>
      <c r="U2276" s="46"/>
    </row>
    <row r="2277" spans="19:21" x14ac:dyDescent="0.25">
      <c r="S2277" s="46"/>
      <c r="U2277" s="46"/>
    </row>
    <row r="2278" spans="19:21" x14ac:dyDescent="0.25">
      <c r="S2278" s="46"/>
      <c r="U2278" s="46"/>
    </row>
    <row r="2279" spans="19:21" x14ac:dyDescent="0.25">
      <c r="S2279" s="46"/>
      <c r="U2279" s="46"/>
    </row>
    <row r="2280" spans="19:21" x14ac:dyDescent="0.25">
      <c r="S2280" s="46"/>
      <c r="U2280" s="46"/>
    </row>
    <row r="2281" spans="19:21" x14ac:dyDescent="0.25">
      <c r="S2281" s="46"/>
      <c r="U2281" s="46"/>
    </row>
    <row r="2282" spans="19:21" x14ac:dyDescent="0.25">
      <c r="S2282" s="46"/>
      <c r="U2282" s="46"/>
    </row>
    <row r="2283" spans="19:21" x14ac:dyDescent="0.25">
      <c r="S2283" s="46"/>
      <c r="U2283" s="46"/>
    </row>
    <row r="2284" spans="19:21" x14ac:dyDescent="0.25">
      <c r="S2284" s="46"/>
      <c r="U2284" s="46"/>
    </row>
    <row r="2285" spans="19:21" x14ac:dyDescent="0.25">
      <c r="S2285" s="46"/>
      <c r="U2285" s="46"/>
    </row>
    <row r="2286" spans="19:21" x14ac:dyDescent="0.25">
      <c r="S2286" s="46"/>
      <c r="U2286" s="46"/>
    </row>
    <row r="2287" spans="19:21" x14ac:dyDescent="0.25">
      <c r="S2287" s="46"/>
      <c r="U2287" s="46"/>
    </row>
    <row r="2288" spans="19:21" x14ac:dyDescent="0.25">
      <c r="S2288" s="46"/>
      <c r="U2288" s="46"/>
    </row>
    <row r="2289" spans="19:21" x14ac:dyDescent="0.25">
      <c r="S2289" s="46"/>
      <c r="U2289" s="46"/>
    </row>
    <row r="2290" spans="19:21" x14ac:dyDescent="0.25">
      <c r="S2290" s="46"/>
      <c r="U2290" s="46"/>
    </row>
    <row r="2291" spans="19:21" x14ac:dyDescent="0.25">
      <c r="S2291" s="46"/>
      <c r="U2291" s="46"/>
    </row>
    <row r="2292" spans="19:21" x14ac:dyDescent="0.25">
      <c r="S2292" s="46"/>
      <c r="U2292" s="46"/>
    </row>
    <row r="2293" spans="19:21" x14ac:dyDescent="0.25">
      <c r="S2293" s="46"/>
      <c r="U2293" s="46"/>
    </row>
    <row r="2294" spans="19:21" x14ac:dyDescent="0.25">
      <c r="S2294" s="46"/>
      <c r="U2294" s="46"/>
    </row>
    <row r="2295" spans="19:21" x14ac:dyDescent="0.25">
      <c r="S2295" s="46"/>
      <c r="U2295" s="46"/>
    </row>
    <row r="2296" spans="19:21" x14ac:dyDescent="0.25">
      <c r="S2296" s="46"/>
      <c r="U2296" s="46"/>
    </row>
    <row r="2297" spans="19:21" x14ac:dyDescent="0.25">
      <c r="S2297" s="46"/>
      <c r="U2297" s="46"/>
    </row>
    <row r="2298" spans="19:21" x14ac:dyDescent="0.25">
      <c r="S2298" s="46"/>
      <c r="U2298" s="46"/>
    </row>
    <row r="2299" spans="19:21" x14ac:dyDescent="0.25">
      <c r="S2299" s="46"/>
      <c r="U2299" s="46"/>
    </row>
    <row r="2300" spans="19:21" x14ac:dyDescent="0.25">
      <c r="S2300" s="46"/>
      <c r="U2300" s="46"/>
    </row>
    <row r="2301" spans="19:21" x14ac:dyDescent="0.25">
      <c r="S2301" s="46"/>
      <c r="U2301" s="46"/>
    </row>
    <row r="2302" spans="19:21" x14ac:dyDescent="0.25">
      <c r="S2302" s="46"/>
      <c r="U2302" s="46"/>
    </row>
    <row r="2303" spans="19:21" x14ac:dyDescent="0.25">
      <c r="S2303" s="46"/>
      <c r="U2303" s="46"/>
    </row>
    <row r="2304" spans="19:21" x14ac:dyDescent="0.25">
      <c r="S2304" s="46"/>
      <c r="U2304" s="46"/>
    </row>
    <row r="2305" spans="19:21" x14ac:dyDescent="0.25">
      <c r="S2305" s="46"/>
      <c r="U2305" s="46"/>
    </row>
    <row r="2306" spans="19:21" x14ac:dyDescent="0.25">
      <c r="S2306" s="46"/>
      <c r="U2306" s="46"/>
    </row>
    <row r="2307" spans="19:21" x14ac:dyDescent="0.25">
      <c r="S2307" s="46"/>
      <c r="U2307" s="46"/>
    </row>
    <row r="2308" spans="19:21" x14ac:dyDescent="0.25">
      <c r="S2308" s="46"/>
      <c r="U2308" s="46"/>
    </row>
    <row r="2309" spans="19:21" x14ac:dyDescent="0.25">
      <c r="S2309" s="46"/>
      <c r="U2309" s="46"/>
    </row>
    <row r="2310" spans="19:21" x14ac:dyDescent="0.25">
      <c r="S2310" s="46"/>
      <c r="U2310" s="46"/>
    </row>
    <row r="2311" spans="19:21" x14ac:dyDescent="0.25">
      <c r="S2311" s="46"/>
      <c r="U2311" s="46"/>
    </row>
    <row r="2312" spans="19:21" x14ac:dyDescent="0.25">
      <c r="S2312" s="46"/>
      <c r="U2312" s="46"/>
    </row>
    <row r="2313" spans="19:21" x14ac:dyDescent="0.25">
      <c r="S2313" s="46"/>
      <c r="U2313" s="46"/>
    </row>
    <row r="2314" spans="19:21" x14ac:dyDescent="0.25">
      <c r="S2314" s="46"/>
      <c r="U2314" s="46"/>
    </row>
    <row r="2315" spans="19:21" x14ac:dyDescent="0.25">
      <c r="S2315" s="46"/>
      <c r="U2315" s="46"/>
    </row>
    <row r="2316" spans="19:21" x14ac:dyDescent="0.25">
      <c r="S2316" s="46"/>
      <c r="U2316" s="46"/>
    </row>
    <row r="2317" spans="19:21" x14ac:dyDescent="0.25">
      <c r="S2317" s="46"/>
      <c r="U2317" s="46"/>
    </row>
    <row r="2318" spans="19:21" x14ac:dyDescent="0.25">
      <c r="S2318" s="46"/>
      <c r="U2318" s="46"/>
    </row>
    <row r="2319" spans="19:21" x14ac:dyDescent="0.25">
      <c r="S2319" s="46"/>
      <c r="U2319" s="46"/>
    </row>
    <row r="2320" spans="19:21" x14ac:dyDescent="0.25">
      <c r="S2320" s="46"/>
      <c r="U2320" s="46"/>
    </row>
    <row r="2321" spans="19:21" x14ac:dyDescent="0.25">
      <c r="S2321" s="46"/>
      <c r="U2321" s="46"/>
    </row>
    <row r="2322" spans="19:21" x14ac:dyDescent="0.25">
      <c r="S2322" s="46"/>
      <c r="U2322" s="46"/>
    </row>
    <row r="2323" spans="19:21" x14ac:dyDescent="0.25">
      <c r="S2323" s="46"/>
      <c r="U2323" s="46"/>
    </row>
    <row r="2324" spans="19:21" x14ac:dyDescent="0.25">
      <c r="S2324" s="46"/>
      <c r="U2324" s="46"/>
    </row>
    <row r="2325" spans="19:21" x14ac:dyDescent="0.25">
      <c r="S2325" s="46"/>
      <c r="U2325" s="46"/>
    </row>
    <row r="2326" spans="19:21" x14ac:dyDescent="0.25">
      <c r="S2326" s="46"/>
      <c r="U2326" s="46"/>
    </row>
    <row r="2327" spans="19:21" x14ac:dyDescent="0.25">
      <c r="S2327" s="46"/>
      <c r="U2327" s="46"/>
    </row>
    <row r="2328" spans="19:21" x14ac:dyDescent="0.25">
      <c r="S2328" s="46"/>
      <c r="U2328" s="46"/>
    </row>
    <row r="2329" spans="19:21" x14ac:dyDescent="0.25">
      <c r="S2329" s="46"/>
      <c r="U2329" s="46"/>
    </row>
    <row r="2330" spans="19:21" x14ac:dyDescent="0.25">
      <c r="S2330" s="46"/>
      <c r="U2330" s="46"/>
    </row>
    <row r="2331" spans="19:21" x14ac:dyDescent="0.25">
      <c r="S2331" s="46"/>
      <c r="U2331" s="46"/>
    </row>
    <row r="2332" spans="19:21" x14ac:dyDescent="0.25">
      <c r="S2332" s="46"/>
      <c r="U2332" s="46"/>
    </row>
    <row r="2333" spans="19:21" x14ac:dyDescent="0.25">
      <c r="S2333" s="46"/>
      <c r="U2333" s="46"/>
    </row>
    <row r="2334" spans="19:21" x14ac:dyDescent="0.25">
      <c r="S2334" s="46"/>
      <c r="U2334" s="46"/>
    </row>
    <row r="2335" spans="19:21" x14ac:dyDescent="0.25">
      <c r="S2335" s="46"/>
      <c r="U2335" s="46"/>
    </row>
    <row r="2336" spans="19:21" x14ac:dyDescent="0.25">
      <c r="S2336" s="46"/>
      <c r="U2336" s="46"/>
    </row>
    <row r="2337" spans="19:21" x14ac:dyDescent="0.25">
      <c r="S2337" s="46"/>
      <c r="U2337" s="46"/>
    </row>
    <row r="2338" spans="19:21" x14ac:dyDescent="0.25">
      <c r="S2338" s="46"/>
      <c r="U2338" s="46"/>
    </row>
    <row r="2339" spans="19:21" x14ac:dyDescent="0.25">
      <c r="S2339" s="46"/>
      <c r="U2339" s="46"/>
    </row>
    <row r="2340" spans="19:21" x14ac:dyDescent="0.25">
      <c r="S2340" s="46"/>
      <c r="U2340" s="46"/>
    </row>
    <row r="2341" spans="19:21" x14ac:dyDescent="0.25">
      <c r="S2341" s="46"/>
      <c r="U2341" s="46"/>
    </row>
    <row r="2342" spans="19:21" x14ac:dyDescent="0.25">
      <c r="S2342" s="46"/>
      <c r="U2342" s="46"/>
    </row>
    <row r="2343" spans="19:21" x14ac:dyDescent="0.25">
      <c r="S2343" s="46"/>
      <c r="U2343" s="46"/>
    </row>
    <row r="2344" spans="19:21" x14ac:dyDescent="0.25">
      <c r="S2344" s="46"/>
      <c r="U2344" s="46"/>
    </row>
    <row r="2345" spans="19:21" x14ac:dyDescent="0.25">
      <c r="S2345" s="46"/>
      <c r="U2345" s="46"/>
    </row>
    <row r="2346" spans="19:21" x14ac:dyDescent="0.25">
      <c r="S2346" s="46"/>
      <c r="U2346" s="46"/>
    </row>
    <row r="2347" spans="19:21" x14ac:dyDescent="0.25">
      <c r="S2347" s="46"/>
      <c r="U2347" s="46"/>
    </row>
    <row r="2348" spans="19:21" x14ac:dyDescent="0.25">
      <c r="S2348" s="46"/>
      <c r="U2348" s="46"/>
    </row>
    <row r="2349" spans="19:21" x14ac:dyDescent="0.25">
      <c r="S2349" s="46"/>
      <c r="U2349" s="46"/>
    </row>
    <row r="2350" spans="19:21" x14ac:dyDescent="0.25">
      <c r="S2350" s="46"/>
      <c r="U2350" s="46"/>
    </row>
    <row r="2351" spans="19:21" x14ac:dyDescent="0.25">
      <c r="S2351" s="46"/>
      <c r="U2351" s="46"/>
    </row>
    <row r="2352" spans="19:21" x14ac:dyDescent="0.25">
      <c r="S2352" s="46"/>
      <c r="U2352" s="46"/>
    </row>
    <row r="2353" spans="19:21" x14ac:dyDescent="0.25">
      <c r="S2353" s="46"/>
      <c r="U2353" s="46"/>
    </row>
    <row r="2354" spans="19:21" x14ac:dyDescent="0.25">
      <c r="S2354" s="46"/>
      <c r="U2354" s="46"/>
    </row>
    <row r="2355" spans="19:21" x14ac:dyDescent="0.25">
      <c r="S2355" s="46"/>
      <c r="U2355" s="46"/>
    </row>
    <row r="2356" spans="19:21" x14ac:dyDescent="0.25">
      <c r="S2356" s="46"/>
      <c r="U2356" s="46"/>
    </row>
    <row r="2357" spans="19:21" x14ac:dyDescent="0.25">
      <c r="S2357" s="46"/>
      <c r="U2357" s="46"/>
    </row>
    <row r="2358" spans="19:21" x14ac:dyDescent="0.25">
      <c r="S2358" s="46"/>
      <c r="U2358" s="46"/>
    </row>
    <row r="2359" spans="19:21" x14ac:dyDescent="0.25">
      <c r="S2359" s="46"/>
      <c r="U2359" s="46"/>
    </row>
    <row r="2360" spans="19:21" x14ac:dyDescent="0.25">
      <c r="S2360" s="46"/>
      <c r="U2360" s="46"/>
    </row>
    <row r="2361" spans="19:21" x14ac:dyDescent="0.25">
      <c r="S2361" s="46"/>
      <c r="U2361" s="46"/>
    </row>
    <row r="2362" spans="19:21" x14ac:dyDescent="0.25">
      <c r="S2362" s="46"/>
      <c r="U2362" s="46"/>
    </row>
    <row r="2363" spans="19:21" x14ac:dyDescent="0.25">
      <c r="S2363" s="46"/>
      <c r="U2363" s="46"/>
    </row>
    <row r="2364" spans="19:21" x14ac:dyDescent="0.25">
      <c r="S2364" s="46"/>
      <c r="U2364" s="46"/>
    </row>
    <row r="2365" spans="19:21" x14ac:dyDescent="0.25">
      <c r="S2365" s="46"/>
      <c r="U2365" s="46"/>
    </row>
    <row r="2366" spans="19:21" x14ac:dyDescent="0.25">
      <c r="S2366" s="46"/>
      <c r="U2366" s="46"/>
    </row>
    <row r="2367" spans="19:21" x14ac:dyDescent="0.25">
      <c r="S2367" s="46"/>
      <c r="U2367" s="46"/>
    </row>
    <row r="2368" spans="19:21" x14ac:dyDescent="0.25">
      <c r="S2368" s="46"/>
      <c r="U2368" s="46"/>
    </row>
    <row r="2369" spans="19:21" x14ac:dyDescent="0.25">
      <c r="S2369" s="46"/>
      <c r="U2369" s="46"/>
    </row>
    <row r="2370" spans="19:21" x14ac:dyDescent="0.25">
      <c r="S2370" s="46"/>
      <c r="U2370" s="46"/>
    </row>
    <row r="2371" spans="19:21" x14ac:dyDescent="0.25">
      <c r="S2371" s="46"/>
      <c r="U2371" s="46"/>
    </row>
    <row r="2372" spans="19:21" x14ac:dyDescent="0.25">
      <c r="S2372" s="46"/>
      <c r="U2372" s="46"/>
    </row>
    <row r="2373" spans="19:21" x14ac:dyDescent="0.25">
      <c r="S2373" s="46"/>
      <c r="U2373" s="46"/>
    </row>
    <row r="2374" spans="19:21" x14ac:dyDescent="0.25">
      <c r="S2374" s="46"/>
      <c r="U2374" s="46"/>
    </row>
    <row r="2375" spans="19:21" x14ac:dyDescent="0.25">
      <c r="S2375" s="46"/>
      <c r="U2375" s="46"/>
    </row>
    <row r="2376" spans="19:21" x14ac:dyDescent="0.25">
      <c r="S2376" s="46"/>
      <c r="U2376" s="46"/>
    </row>
    <row r="2377" spans="19:21" x14ac:dyDescent="0.25">
      <c r="S2377" s="46"/>
      <c r="U2377" s="46"/>
    </row>
    <row r="2378" spans="19:21" x14ac:dyDescent="0.25">
      <c r="S2378" s="46"/>
      <c r="U2378" s="46"/>
    </row>
    <row r="2379" spans="19:21" x14ac:dyDescent="0.25">
      <c r="S2379" s="46"/>
      <c r="U2379" s="46"/>
    </row>
    <row r="2380" spans="19:21" x14ac:dyDescent="0.25">
      <c r="S2380" s="46"/>
      <c r="U2380" s="46"/>
    </row>
    <row r="2381" spans="19:21" x14ac:dyDescent="0.25">
      <c r="S2381" s="46"/>
      <c r="U2381" s="46"/>
    </row>
    <row r="2382" spans="19:21" x14ac:dyDescent="0.25">
      <c r="S2382" s="46"/>
      <c r="U2382" s="46"/>
    </row>
    <row r="2383" spans="19:21" x14ac:dyDescent="0.25">
      <c r="S2383" s="46"/>
      <c r="U2383" s="46"/>
    </row>
    <row r="2384" spans="19:21" x14ac:dyDescent="0.25">
      <c r="S2384" s="46"/>
      <c r="U2384" s="46"/>
    </row>
    <row r="2385" spans="19:21" x14ac:dyDescent="0.25">
      <c r="S2385" s="46"/>
      <c r="U2385" s="46"/>
    </row>
    <row r="2386" spans="19:21" x14ac:dyDescent="0.25">
      <c r="S2386" s="46"/>
      <c r="U2386" s="46"/>
    </row>
    <row r="2387" spans="19:21" x14ac:dyDescent="0.25">
      <c r="S2387" s="46"/>
      <c r="U2387" s="46"/>
    </row>
    <row r="2388" spans="19:21" x14ac:dyDescent="0.25">
      <c r="S2388" s="46"/>
      <c r="U2388" s="46"/>
    </row>
    <row r="2389" spans="19:21" x14ac:dyDescent="0.25">
      <c r="S2389" s="46"/>
      <c r="U2389" s="46"/>
    </row>
    <row r="2390" spans="19:21" x14ac:dyDescent="0.25">
      <c r="S2390" s="46"/>
      <c r="U2390" s="46"/>
    </row>
    <row r="2391" spans="19:21" x14ac:dyDescent="0.25">
      <c r="S2391" s="46"/>
      <c r="U2391" s="46"/>
    </row>
    <row r="2392" spans="19:21" x14ac:dyDescent="0.25">
      <c r="S2392" s="46"/>
      <c r="U2392" s="46"/>
    </row>
    <row r="2393" spans="19:21" x14ac:dyDescent="0.25">
      <c r="S2393" s="46"/>
      <c r="U2393" s="46"/>
    </row>
    <row r="2394" spans="19:21" x14ac:dyDescent="0.25">
      <c r="S2394" s="46"/>
      <c r="U2394" s="46"/>
    </row>
    <row r="2395" spans="19:21" x14ac:dyDescent="0.25">
      <c r="S2395" s="46"/>
      <c r="U2395" s="46"/>
    </row>
    <row r="2396" spans="19:21" x14ac:dyDescent="0.25">
      <c r="S2396" s="46"/>
      <c r="U2396" s="46"/>
    </row>
    <row r="2397" spans="19:21" x14ac:dyDescent="0.25">
      <c r="S2397" s="46"/>
      <c r="U2397" s="46"/>
    </row>
    <row r="2398" spans="19:21" x14ac:dyDescent="0.25">
      <c r="S2398" s="46"/>
      <c r="U2398" s="46"/>
    </row>
    <row r="2399" spans="19:21" x14ac:dyDescent="0.25">
      <c r="S2399" s="46"/>
      <c r="U2399" s="46"/>
    </row>
    <row r="2400" spans="19:21" x14ac:dyDescent="0.25">
      <c r="S2400" s="46"/>
      <c r="U2400" s="46"/>
    </row>
    <row r="2401" spans="19:21" x14ac:dyDescent="0.25">
      <c r="S2401" s="46"/>
      <c r="U2401" s="46"/>
    </row>
    <row r="2402" spans="19:21" x14ac:dyDescent="0.25">
      <c r="S2402" s="46"/>
      <c r="U2402" s="46"/>
    </row>
    <row r="2403" spans="19:21" x14ac:dyDescent="0.25">
      <c r="S2403" s="46"/>
      <c r="U2403" s="46"/>
    </row>
    <row r="2404" spans="19:21" x14ac:dyDescent="0.25">
      <c r="S2404" s="46"/>
      <c r="U2404" s="46"/>
    </row>
    <row r="2405" spans="19:21" x14ac:dyDescent="0.25">
      <c r="S2405" s="46"/>
      <c r="U2405" s="46"/>
    </row>
    <row r="2406" spans="19:21" x14ac:dyDescent="0.25">
      <c r="S2406" s="46"/>
      <c r="U2406" s="46"/>
    </row>
    <row r="2407" spans="19:21" x14ac:dyDescent="0.25">
      <c r="S2407" s="46"/>
      <c r="U2407" s="46"/>
    </row>
    <row r="2408" spans="19:21" x14ac:dyDescent="0.25">
      <c r="S2408" s="46"/>
      <c r="U2408" s="46"/>
    </row>
    <row r="2409" spans="19:21" x14ac:dyDescent="0.25">
      <c r="S2409" s="46"/>
      <c r="U2409" s="46"/>
    </row>
    <row r="2410" spans="19:21" x14ac:dyDescent="0.25">
      <c r="S2410" s="46"/>
      <c r="U2410" s="46"/>
    </row>
    <row r="2411" spans="19:21" x14ac:dyDescent="0.25">
      <c r="S2411" s="46"/>
      <c r="U2411" s="46"/>
    </row>
    <row r="2412" spans="19:21" x14ac:dyDescent="0.25">
      <c r="S2412" s="46"/>
      <c r="U2412" s="46"/>
    </row>
    <row r="2413" spans="19:21" x14ac:dyDescent="0.25">
      <c r="S2413" s="46"/>
      <c r="U2413" s="46"/>
    </row>
    <row r="2414" spans="19:21" x14ac:dyDescent="0.25">
      <c r="S2414" s="46"/>
      <c r="U2414" s="46"/>
    </row>
    <row r="2415" spans="19:21" x14ac:dyDescent="0.25">
      <c r="S2415" s="46"/>
      <c r="U2415" s="46"/>
    </row>
    <row r="2416" spans="19:21" x14ac:dyDescent="0.25">
      <c r="S2416" s="46"/>
      <c r="U2416" s="46"/>
    </row>
    <row r="2417" spans="19:21" x14ac:dyDescent="0.25">
      <c r="S2417" s="46"/>
      <c r="U2417" s="46"/>
    </row>
    <row r="2418" spans="19:21" x14ac:dyDescent="0.25">
      <c r="S2418" s="46"/>
      <c r="U2418" s="46"/>
    </row>
    <row r="2419" spans="19:21" x14ac:dyDescent="0.25">
      <c r="S2419" s="46"/>
      <c r="U2419" s="46"/>
    </row>
    <row r="2420" spans="19:21" x14ac:dyDescent="0.25">
      <c r="S2420" s="46"/>
      <c r="U2420" s="46"/>
    </row>
    <row r="2421" spans="19:21" x14ac:dyDescent="0.25">
      <c r="S2421" s="46"/>
      <c r="U2421" s="46"/>
    </row>
    <row r="2422" spans="19:21" x14ac:dyDescent="0.25">
      <c r="S2422" s="46"/>
      <c r="U2422" s="46"/>
    </row>
    <row r="2423" spans="19:21" x14ac:dyDescent="0.25">
      <c r="S2423" s="46"/>
      <c r="U2423" s="46"/>
    </row>
    <row r="2424" spans="19:21" x14ac:dyDescent="0.25">
      <c r="S2424" s="46"/>
      <c r="U2424" s="46"/>
    </row>
    <row r="2425" spans="19:21" x14ac:dyDescent="0.25">
      <c r="S2425" s="46"/>
      <c r="U2425" s="46"/>
    </row>
    <row r="2426" spans="19:21" x14ac:dyDescent="0.25">
      <c r="S2426" s="46"/>
      <c r="U2426" s="46"/>
    </row>
    <row r="2427" spans="19:21" x14ac:dyDescent="0.25">
      <c r="S2427" s="46"/>
      <c r="U2427" s="46"/>
    </row>
    <row r="2428" spans="19:21" x14ac:dyDescent="0.25">
      <c r="S2428" s="46"/>
      <c r="U2428" s="46"/>
    </row>
    <row r="2429" spans="19:21" x14ac:dyDescent="0.25">
      <c r="S2429" s="46"/>
      <c r="U2429" s="46"/>
    </row>
    <row r="2430" spans="19:21" x14ac:dyDescent="0.25">
      <c r="S2430" s="46"/>
      <c r="U2430" s="46"/>
    </row>
    <row r="2431" spans="19:21" x14ac:dyDescent="0.25">
      <c r="S2431" s="46"/>
      <c r="U2431" s="46"/>
    </row>
    <row r="2432" spans="19:21" x14ac:dyDescent="0.25">
      <c r="S2432" s="46"/>
      <c r="U2432" s="46"/>
    </row>
    <row r="2433" spans="19:21" x14ac:dyDescent="0.25">
      <c r="S2433" s="46"/>
      <c r="U2433" s="46"/>
    </row>
    <row r="2434" spans="19:21" x14ac:dyDescent="0.25">
      <c r="S2434" s="46"/>
      <c r="U2434" s="46"/>
    </row>
    <row r="2435" spans="19:21" x14ac:dyDescent="0.25">
      <c r="S2435" s="46"/>
      <c r="U2435" s="46"/>
    </row>
    <row r="2436" spans="19:21" x14ac:dyDescent="0.25">
      <c r="S2436" s="46"/>
      <c r="U2436" s="46"/>
    </row>
    <row r="2437" spans="19:21" x14ac:dyDescent="0.25">
      <c r="S2437" s="46"/>
      <c r="U2437" s="46"/>
    </row>
    <row r="2438" spans="19:21" x14ac:dyDescent="0.25">
      <c r="S2438" s="46"/>
      <c r="U2438" s="46"/>
    </row>
    <row r="2439" spans="19:21" x14ac:dyDescent="0.25">
      <c r="S2439" s="46"/>
      <c r="U2439" s="46"/>
    </row>
    <row r="2440" spans="19:21" x14ac:dyDescent="0.25">
      <c r="S2440" s="46"/>
      <c r="U2440" s="46"/>
    </row>
    <row r="2441" spans="19:21" x14ac:dyDescent="0.25">
      <c r="S2441" s="46"/>
      <c r="U2441" s="46"/>
    </row>
    <row r="2442" spans="19:21" x14ac:dyDescent="0.25">
      <c r="S2442" s="46"/>
      <c r="U2442" s="46"/>
    </row>
    <row r="2443" spans="19:21" x14ac:dyDescent="0.25">
      <c r="S2443" s="46"/>
      <c r="U2443" s="46"/>
    </row>
    <row r="2444" spans="19:21" x14ac:dyDescent="0.25">
      <c r="S2444" s="46"/>
      <c r="U2444" s="46"/>
    </row>
    <row r="2445" spans="19:21" x14ac:dyDescent="0.25">
      <c r="S2445" s="46"/>
      <c r="U2445" s="46"/>
    </row>
    <row r="2446" spans="19:21" x14ac:dyDescent="0.25">
      <c r="S2446" s="46"/>
      <c r="U2446" s="46"/>
    </row>
    <row r="2447" spans="19:21" x14ac:dyDescent="0.25">
      <c r="S2447" s="46"/>
      <c r="U2447" s="46"/>
    </row>
    <row r="2448" spans="19:21" x14ac:dyDescent="0.25">
      <c r="S2448" s="46"/>
      <c r="U2448" s="46"/>
    </row>
    <row r="2449" spans="19:21" x14ac:dyDescent="0.25">
      <c r="S2449" s="46"/>
      <c r="U2449" s="46"/>
    </row>
    <row r="2450" spans="19:21" x14ac:dyDescent="0.25">
      <c r="S2450" s="46"/>
      <c r="U2450" s="46"/>
    </row>
    <row r="2451" spans="19:21" x14ac:dyDescent="0.25">
      <c r="S2451" s="46"/>
      <c r="U2451" s="46"/>
    </row>
    <row r="2452" spans="19:21" x14ac:dyDescent="0.25">
      <c r="S2452" s="46"/>
      <c r="U2452" s="46"/>
    </row>
    <row r="2453" spans="19:21" x14ac:dyDescent="0.25">
      <c r="S2453" s="46"/>
      <c r="U2453" s="46"/>
    </row>
    <row r="2454" spans="19:21" x14ac:dyDescent="0.25">
      <c r="S2454" s="46"/>
      <c r="U2454" s="46"/>
    </row>
    <row r="2455" spans="19:21" x14ac:dyDescent="0.25">
      <c r="S2455" s="46"/>
      <c r="U2455" s="46"/>
    </row>
    <row r="2456" spans="19:21" x14ac:dyDescent="0.25">
      <c r="S2456" s="46"/>
      <c r="U2456" s="46"/>
    </row>
    <row r="2457" spans="19:21" x14ac:dyDescent="0.25">
      <c r="S2457" s="46"/>
      <c r="U2457" s="46"/>
    </row>
    <row r="2458" spans="19:21" x14ac:dyDescent="0.25">
      <c r="S2458" s="46"/>
      <c r="U2458" s="46"/>
    </row>
    <row r="2459" spans="19:21" x14ac:dyDescent="0.25">
      <c r="S2459" s="46"/>
      <c r="U2459" s="46"/>
    </row>
    <row r="2460" spans="19:21" x14ac:dyDescent="0.25">
      <c r="S2460" s="46"/>
      <c r="U2460" s="46"/>
    </row>
    <row r="2461" spans="19:21" x14ac:dyDescent="0.25">
      <c r="S2461" s="46"/>
      <c r="U2461" s="46"/>
    </row>
    <row r="2462" spans="19:21" x14ac:dyDescent="0.25">
      <c r="S2462" s="46"/>
      <c r="U2462" s="46"/>
    </row>
    <row r="2463" spans="19:21" x14ac:dyDescent="0.25">
      <c r="S2463" s="46"/>
      <c r="U2463" s="46"/>
    </row>
    <row r="2464" spans="19:21" x14ac:dyDescent="0.25">
      <c r="S2464" s="46"/>
      <c r="U2464" s="46"/>
    </row>
    <row r="2465" spans="19:21" x14ac:dyDescent="0.25">
      <c r="S2465" s="46"/>
      <c r="U2465" s="46"/>
    </row>
    <row r="2466" spans="19:21" x14ac:dyDescent="0.25">
      <c r="S2466" s="46"/>
      <c r="U2466" s="46"/>
    </row>
    <row r="2467" spans="19:21" x14ac:dyDescent="0.25">
      <c r="S2467" s="46"/>
      <c r="U2467" s="46"/>
    </row>
    <row r="2468" spans="19:21" x14ac:dyDescent="0.25">
      <c r="S2468" s="46"/>
      <c r="U2468" s="46"/>
    </row>
    <row r="2469" spans="19:21" x14ac:dyDescent="0.25">
      <c r="S2469" s="46"/>
      <c r="U2469" s="46"/>
    </row>
    <row r="2470" spans="19:21" x14ac:dyDescent="0.25">
      <c r="S2470" s="46"/>
      <c r="U2470" s="46"/>
    </row>
    <row r="2471" spans="19:21" x14ac:dyDescent="0.25">
      <c r="S2471" s="46"/>
      <c r="U2471" s="46"/>
    </row>
    <row r="2472" spans="19:21" x14ac:dyDescent="0.25">
      <c r="S2472" s="46"/>
      <c r="U2472" s="46"/>
    </row>
    <row r="2473" spans="19:21" x14ac:dyDescent="0.25">
      <c r="S2473" s="46"/>
      <c r="U2473" s="46"/>
    </row>
    <row r="2474" spans="19:21" x14ac:dyDescent="0.25">
      <c r="S2474" s="46"/>
      <c r="U2474" s="46"/>
    </row>
    <row r="2475" spans="19:21" x14ac:dyDescent="0.25">
      <c r="S2475" s="46"/>
      <c r="U2475" s="46"/>
    </row>
    <row r="2476" spans="19:21" x14ac:dyDescent="0.25">
      <c r="S2476" s="46"/>
      <c r="U2476" s="46"/>
    </row>
    <row r="2477" spans="19:21" x14ac:dyDescent="0.25">
      <c r="S2477" s="46"/>
      <c r="U2477" s="46"/>
    </row>
    <row r="2478" spans="19:21" x14ac:dyDescent="0.25">
      <c r="S2478" s="46"/>
      <c r="U2478" s="46"/>
    </row>
    <row r="2479" spans="19:21" x14ac:dyDescent="0.25">
      <c r="S2479" s="46"/>
      <c r="U2479" s="46"/>
    </row>
    <row r="2480" spans="19:21" x14ac:dyDescent="0.25">
      <c r="S2480" s="46"/>
      <c r="U2480" s="46"/>
    </row>
    <row r="2481" spans="19:21" x14ac:dyDescent="0.25">
      <c r="S2481" s="46"/>
      <c r="U2481" s="46"/>
    </row>
    <row r="2482" spans="19:21" x14ac:dyDescent="0.25">
      <c r="S2482" s="46"/>
      <c r="U2482" s="46"/>
    </row>
    <row r="2483" spans="19:21" x14ac:dyDescent="0.25">
      <c r="S2483" s="46"/>
      <c r="U2483" s="46"/>
    </row>
    <row r="2484" spans="19:21" x14ac:dyDescent="0.25">
      <c r="S2484" s="46"/>
      <c r="U2484" s="46"/>
    </row>
    <row r="2485" spans="19:21" x14ac:dyDescent="0.25">
      <c r="S2485" s="46"/>
      <c r="U2485" s="46"/>
    </row>
    <row r="2486" spans="19:21" x14ac:dyDescent="0.25">
      <c r="S2486" s="46"/>
      <c r="U2486" s="46"/>
    </row>
    <row r="2487" spans="19:21" x14ac:dyDescent="0.25">
      <c r="S2487" s="46"/>
      <c r="U2487" s="46"/>
    </row>
    <row r="2488" spans="19:21" x14ac:dyDescent="0.25">
      <c r="S2488" s="46"/>
      <c r="U2488" s="46"/>
    </row>
    <row r="2489" spans="19:21" x14ac:dyDescent="0.25">
      <c r="S2489" s="46"/>
      <c r="U2489" s="46"/>
    </row>
    <row r="2490" spans="19:21" x14ac:dyDescent="0.25">
      <c r="S2490" s="46"/>
      <c r="U2490" s="46"/>
    </row>
    <row r="2491" spans="19:21" x14ac:dyDescent="0.25">
      <c r="S2491" s="46"/>
      <c r="U2491" s="46"/>
    </row>
    <row r="2492" spans="19:21" x14ac:dyDescent="0.25">
      <c r="S2492" s="46"/>
      <c r="U2492" s="46"/>
    </row>
    <row r="2493" spans="19:21" x14ac:dyDescent="0.25">
      <c r="S2493" s="46"/>
      <c r="U2493" s="46"/>
    </row>
    <row r="2494" spans="19:21" x14ac:dyDescent="0.25">
      <c r="S2494" s="46"/>
      <c r="U2494" s="46"/>
    </row>
    <row r="2495" spans="19:21" x14ac:dyDescent="0.25">
      <c r="S2495" s="46"/>
      <c r="U2495" s="46"/>
    </row>
    <row r="2496" spans="19:21" x14ac:dyDescent="0.25">
      <c r="S2496" s="46"/>
      <c r="U2496" s="46"/>
    </row>
    <row r="2497" spans="19:21" x14ac:dyDescent="0.25">
      <c r="S2497" s="46"/>
      <c r="U2497" s="46"/>
    </row>
    <row r="2498" spans="19:21" x14ac:dyDescent="0.25">
      <c r="S2498" s="46"/>
      <c r="U2498" s="46"/>
    </row>
    <row r="2499" spans="19:21" x14ac:dyDescent="0.25">
      <c r="S2499" s="46"/>
      <c r="U2499" s="46"/>
    </row>
    <row r="2500" spans="19:21" x14ac:dyDescent="0.25">
      <c r="S2500" s="46"/>
      <c r="U2500" s="46"/>
    </row>
    <row r="2501" spans="19:21" x14ac:dyDescent="0.25">
      <c r="S2501" s="46"/>
      <c r="U2501" s="46"/>
    </row>
    <row r="2502" spans="19:21" x14ac:dyDescent="0.25">
      <c r="S2502" s="46"/>
      <c r="U2502" s="46"/>
    </row>
    <row r="2503" spans="19:21" x14ac:dyDescent="0.25">
      <c r="S2503" s="46"/>
      <c r="U2503" s="46"/>
    </row>
    <row r="2504" spans="19:21" x14ac:dyDescent="0.25">
      <c r="S2504" s="46"/>
      <c r="U2504" s="46"/>
    </row>
    <row r="2505" spans="19:21" x14ac:dyDescent="0.25">
      <c r="S2505" s="46"/>
      <c r="U2505" s="46"/>
    </row>
    <row r="2506" spans="19:21" x14ac:dyDescent="0.25">
      <c r="S2506" s="46"/>
      <c r="U2506" s="46"/>
    </row>
    <row r="2507" spans="19:21" x14ac:dyDescent="0.25">
      <c r="S2507" s="46"/>
      <c r="U2507" s="46"/>
    </row>
    <row r="2508" spans="19:21" x14ac:dyDescent="0.25">
      <c r="S2508" s="46"/>
      <c r="U2508" s="46"/>
    </row>
    <row r="2509" spans="19:21" x14ac:dyDescent="0.25">
      <c r="S2509" s="46"/>
      <c r="U2509" s="46"/>
    </row>
    <row r="2510" spans="19:21" x14ac:dyDescent="0.25">
      <c r="S2510" s="46"/>
      <c r="U2510" s="46"/>
    </row>
    <row r="2511" spans="19:21" x14ac:dyDescent="0.25">
      <c r="S2511" s="46"/>
      <c r="U2511" s="46"/>
    </row>
    <row r="2512" spans="19:21" x14ac:dyDescent="0.25">
      <c r="S2512" s="46"/>
      <c r="U2512" s="46"/>
    </row>
    <row r="2513" spans="19:21" x14ac:dyDescent="0.25">
      <c r="S2513" s="46"/>
      <c r="U2513" s="46"/>
    </row>
    <row r="2514" spans="19:21" x14ac:dyDescent="0.25">
      <c r="S2514" s="46"/>
      <c r="U2514" s="46"/>
    </row>
    <row r="2515" spans="19:21" x14ac:dyDescent="0.25">
      <c r="S2515" s="46"/>
      <c r="U2515" s="46"/>
    </row>
    <row r="2516" spans="19:21" x14ac:dyDescent="0.25">
      <c r="S2516" s="46"/>
      <c r="U2516" s="46"/>
    </row>
    <row r="2517" spans="19:21" x14ac:dyDescent="0.25">
      <c r="S2517" s="46"/>
      <c r="U2517" s="46"/>
    </row>
    <row r="2518" spans="19:21" x14ac:dyDescent="0.25">
      <c r="S2518" s="46"/>
      <c r="U2518" s="46"/>
    </row>
    <row r="2519" spans="19:21" x14ac:dyDescent="0.25">
      <c r="S2519" s="46"/>
      <c r="U2519" s="46"/>
    </row>
    <row r="2520" spans="19:21" x14ac:dyDescent="0.25">
      <c r="S2520" s="46"/>
      <c r="U2520" s="46"/>
    </row>
    <row r="2521" spans="19:21" x14ac:dyDescent="0.25">
      <c r="S2521" s="46"/>
      <c r="U2521" s="46"/>
    </row>
    <row r="2522" spans="19:21" x14ac:dyDescent="0.25">
      <c r="S2522" s="46"/>
      <c r="U2522" s="46"/>
    </row>
    <row r="2523" spans="19:21" x14ac:dyDescent="0.25">
      <c r="S2523" s="46"/>
      <c r="U2523" s="46"/>
    </row>
    <row r="2524" spans="19:21" x14ac:dyDescent="0.25">
      <c r="S2524" s="46"/>
      <c r="U2524" s="46"/>
    </row>
    <row r="2525" spans="19:21" x14ac:dyDescent="0.25">
      <c r="S2525" s="46"/>
      <c r="U2525" s="46"/>
    </row>
    <row r="2526" spans="19:21" x14ac:dyDescent="0.25">
      <c r="S2526" s="46"/>
      <c r="U2526" s="46"/>
    </row>
    <row r="2527" spans="19:21" x14ac:dyDescent="0.25">
      <c r="S2527" s="46"/>
      <c r="U2527" s="46"/>
    </row>
    <row r="2528" spans="19:21" x14ac:dyDescent="0.25">
      <c r="S2528" s="46"/>
      <c r="U2528" s="46"/>
    </row>
    <row r="2529" spans="19:21" x14ac:dyDescent="0.25">
      <c r="S2529" s="46"/>
      <c r="U2529" s="46"/>
    </row>
    <row r="2530" spans="19:21" x14ac:dyDescent="0.25">
      <c r="S2530" s="46"/>
      <c r="U2530" s="46"/>
    </row>
    <row r="2531" spans="19:21" x14ac:dyDescent="0.25">
      <c r="S2531" s="46"/>
      <c r="U2531" s="46"/>
    </row>
    <row r="2532" spans="19:21" x14ac:dyDescent="0.25">
      <c r="S2532" s="46"/>
      <c r="U2532" s="46"/>
    </row>
    <row r="2533" spans="19:21" x14ac:dyDescent="0.25">
      <c r="S2533" s="46"/>
      <c r="U2533" s="46"/>
    </row>
    <row r="2534" spans="19:21" x14ac:dyDescent="0.25">
      <c r="S2534" s="46"/>
      <c r="U2534" s="46"/>
    </row>
    <row r="2535" spans="19:21" x14ac:dyDescent="0.25">
      <c r="S2535" s="46"/>
      <c r="U2535" s="46"/>
    </row>
    <row r="2536" spans="19:21" x14ac:dyDescent="0.25">
      <c r="S2536" s="46"/>
      <c r="U2536" s="46"/>
    </row>
    <row r="2537" spans="19:21" x14ac:dyDescent="0.25">
      <c r="S2537" s="46"/>
      <c r="U2537" s="46"/>
    </row>
    <row r="2538" spans="19:21" x14ac:dyDescent="0.25">
      <c r="S2538" s="46"/>
      <c r="U2538" s="46"/>
    </row>
    <row r="2539" spans="19:21" x14ac:dyDescent="0.25">
      <c r="S2539" s="46"/>
      <c r="U2539" s="46"/>
    </row>
    <row r="2540" spans="19:21" x14ac:dyDescent="0.25">
      <c r="S2540" s="46"/>
      <c r="U2540" s="46"/>
    </row>
    <row r="2541" spans="19:21" x14ac:dyDescent="0.25">
      <c r="S2541" s="46"/>
      <c r="U2541" s="46"/>
    </row>
    <row r="2542" spans="19:21" x14ac:dyDescent="0.25">
      <c r="S2542" s="46"/>
      <c r="U2542" s="46"/>
    </row>
    <row r="2543" spans="19:21" x14ac:dyDescent="0.25">
      <c r="S2543" s="46"/>
      <c r="U2543" s="46"/>
    </row>
    <row r="2544" spans="19:21" x14ac:dyDescent="0.25">
      <c r="S2544" s="46"/>
      <c r="U2544" s="46"/>
    </row>
    <row r="2545" spans="19:21" x14ac:dyDescent="0.25">
      <c r="S2545" s="46"/>
      <c r="U2545" s="46"/>
    </row>
    <row r="2546" spans="19:21" x14ac:dyDescent="0.25">
      <c r="S2546" s="46"/>
      <c r="U2546" s="46"/>
    </row>
    <row r="2547" spans="19:21" x14ac:dyDescent="0.25">
      <c r="S2547" s="46"/>
      <c r="U2547" s="46"/>
    </row>
    <row r="2548" spans="19:21" x14ac:dyDescent="0.25">
      <c r="S2548" s="46"/>
      <c r="U2548" s="46"/>
    </row>
    <row r="2549" spans="19:21" x14ac:dyDescent="0.25">
      <c r="S2549" s="46"/>
      <c r="U2549" s="46"/>
    </row>
    <row r="2550" spans="19:21" x14ac:dyDescent="0.25">
      <c r="S2550" s="46"/>
      <c r="U2550" s="46"/>
    </row>
    <row r="2551" spans="19:21" x14ac:dyDescent="0.25">
      <c r="S2551" s="46"/>
      <c r="U2551" s="46"/>
    </row>
    <row r="2552" spans="19:21" x14ac:dyDescent="0.25">
      <c r="S2552" s="46"/>
      <c r="U2552" s="46"/>
    </row>
    <row r="2553" spans="19:21" x14ac:dyDescent="0.25">
      <c r="S2553" s="46"/>
      <c r="U2553" s="46"/>
    </row>
    <row r="2554" spans="19:21" x14ac:dyDescent="0.25">
      <c r="S2554" s="46"/>
      <c r="U2554" s="46"/>
    </row>
    <row r="2555" spans="19:21" x14ac:dyDescent="0.25">
      <c r="S2555" s="46"/>
      <c r="U2555" s="46"/>
    </row>
    <row r="2556" spans="19:21" x14ac:dyDescent="0.25">
      <c r="S2556" s="46"/>
      <c r="U2556" s="46"/>
    </row>
    <row r="2557" spans="19:21" x14ac:dyDescent="0.25">
      <c r="S2557" s="46"/>
      <c r="U2557" s="46"/>
    </row>
    <row r="2558" spans="19:21" x14ac:dyDescent="0.25">
      <c r="S2558" s="46"/>
      <c r="U2558" s="46"/>
    </row>
    <row r="2559" spans="19:21" x14ac:dyDescent="0.25">
      <c r="S2559" s="46"/>
      <c r="U2559" s="46"/>
    </row>
    <row r="2560" spans="19:21" x14ac:dyDescent="0.25">
      <c r="S2560" s="46"/>
      <c r="U2560" s="46"/>
    </row>
    <row r="2561" spans="19:21" x14ac:dyDescent="0.25">
      <c r="S2561" s="46"/>
      <c r="U2561" s="46"/>
    </row>
    <row r="2562" spans="19:21" x14ac:dyDescent="0.25">
      <c r="S2562" s="46"/>
      <c r="U2562" s="46"/>
    </row>
    <row r="2563" spans="19:21" x14ac:dyDescent="0.25">
      <c r="S2563" s="46"/>
      <c r="U2563" s="46"/>
    </row>
    <row r="2564" spans="19:21" x14ac:dyDescent="0.25">
      <c r="S2564" s="46"/>
      <c r="U2564" s="46"/>
    </row>
    <row r="2565" spans="19:21" x14ac:dyDescent="0.25">
      <c r="S2565" s="46"/>
      <c r="U2565" s="46"/>
    </row>
    <row r="2566" spans="19:21" x14ac:dyDescent="0.25">
      <c r="S2566" s="46"/>
      <c r="U2566" s="46"/>
    </row>
    <row r="2567" spans="19:21" x14ac:dyDescent="0.25">
      <c r="S2567" s="46"/>
      <c r="U2567" s="46"/>
    </row>
    <row r="2568" spans="19:21" x14ac:dyDescent="0.25">
      <c r="S2568" s="46"/>
      <c r="U2568" s="46"/>
    </row>
    <row r="2569" spans="19:21" x14ac:dyDescent="0.25">
      <c r="S2569" s="46"/>
      <c r="U2569" s="46"/>
    </row>
    <row r="2570" spans="19:21" x14ac:dyDescent="0.25">
      <c r="S2570" s="46"/>
      <c r="U2570" s="46"/>
    </row>
    <row r="2571" spans="19:21" x14ac:dyDescent="0.25">
      <c r="S2571" s="46"/>
      <c r="U2571" s="46"/>
    </row>
    <row r="2572" spans="19:21" x14ac:dyDescent="0.25">
      <c r="S2572" s="46"/>
      <c r="U2572" s="46"/>
    </row>
    <row r="2573" spans="19:21" x14ac:dyDescent="0.25">
      <c r="S2573" s="46"/>
      <c r="U2573" s="46"/>
    </row>
    <row r="2574" spans="19:21" x14ac:dyDescent="0.25">
      <c r="S2574" s="46"/>
      <c r="U2574" s="46"/>
    </row>
    <row r="2575" spans="19:21" x14ac:dyDescent="0.25">
      <c r="S2575" s="46"/>
      <c r="U2575" s="46"/>
    </row>
    <row r="2576" spans="19:21" x14ac:dyDescent="0.25">
      <c r="S2576" s="46"/>
      <c r="U2576" s="46"/>
    </row>
    <row r="2577" spans="19:21" x14ac:dyDescent="0.25">
      <c r="S2577" s="46"/>
      <c r="U2577" s="46"/>
    </row>
    <row r="2578" spans="19:21" x14ac:dyDescent="0.25">
      <c r="S2578" s="46"/>
      <c r="U2578" s="46"/>
    </row>
    <row r="2579" spans="19:21" x14ac:dyDescent="0.25">
      <c r="S2579" s="46"/>
      <c r="U2579" s="46"/>
    </row>
    <row r="2580" spans="19:21" x14ac:dyDescent="0.25">
      <c r="S2580" s="46"/>
      <c r="U2580" s="46"/>
    </row>
    <row r="2581" spans="19:21" x14ac:dyDescent="0.25">
      <c r="S2581" s="46"/>
      <c r="U2581" s="46"/>
    </row>
    <row r="2582" spans="19:21" x14ac:dyDescent="0.25">
      <c r="S2582" s="46"/>
      <c r="U2582" s="46"/>
    </row>
    <row r="2583" spans="19:21" x14ac:dyDescent="0.25">
      <c r="S2583" s="46"/>
      <c r="U2583" s="46"/>
    </row>
    <row r="2584" spans="19:21" x14ac:dyDescent="0.25">
      <c r="S2584" s="46"/>
      <c r="U2584" s="46"/>
    </row>
    <row r="2585" spans="19:21" x14ac:dyDescent="0.25">
      <c r="S2585" s="46"/>
      <c r="U2585" s="46"/>
    </row>
    <row r="2586" spans="19:21" x14ac:dyDescent="0.25">
      <c r="S2586" s="46"/>
      <c r="U2586" s="46"/>
    </row>
    <row r="2587" spans="19:21" x14ac:dyDescent="0.25">
      <c r="S2587" s="46"/>
      <c r="U2587" s="46"/>
    </row>
    <row r="2588" spans="19:21" x14ac:dyDescent="0.25">
      <c r="S2588" s="46"/>
      <c r="U2588" s="46"/>
    </row>
    <row r="2589" spans="19:21" x14ac:dyDescent="0.25">
      <c r="S2589" s="46"/>
      <c r="U2589" s="46"/>
    </row>
    <row r="2590" spans="19:21" x14ac:dyDescent="0.25">
      <c r="S2590" s="46"/>
      <c r="U2590" s="46"/>
    </row>
    <row r="2591" spans="19:21" x14ac:dyDescent="0.25">
      <c r="S2591" s="46"/>
      <c r="U2591" s="46"/>
    </row>
    <row r="2592" spans="19:21" x14ac:dyDescent="0.25">
      <c r="S2592" s="46"/>
      <c r="U2592" s="46"/>
    </row>
    <row r="2593" spans="19:21" x14ac:dyDescent="0.25">
      <c r="S2593" s="46"/>
      <c r="U2593" s="46"/>
    </row>
    <row r="2594" spans="19:21" x14ac:dyDescent="0.25">
      <c r="S2594" s="46"/>
      <c r="U2594" s="46"/>
    </row>
    <row r="2595" spans="19:21" x14ac:dyDescent="0.25">
      <c r="S2595" s="46"/>
      <c r="U2595" s="46"/>
    </row>
    <row r="2596" spans="19:21" x14ac:dyDescent="0.25">
      <c r="S2596" s="46"/>
      <c r="U2596" s="46"/>
    </row>
    <row r="2597" spans="19:21" x14ac:dyDescent="0.25">
      <c r="S2597" s="46"/>
      <c r="U2597" s="46"/>
    </row>
    <row r="2598" spans="19:21" x14ac:dyDescent="0.25">
      <c r="S2598" s="46"/>
      <c r="U2598" s="46"/>
    </row>
    <row r="2599" spans="19:21" x14ac:dyDescent="0.25">
      <c r="S2599" s="46"/>
      <c r="U2599" s="46"/>
    </row>
    <row r="2600" spans="19:21" x14ac:dyDescent="0.25">
      <c r="S2600" s="46"/>
      <c r="U2600" s="46"/>
    </row>
    <row r="2601" spans="19:21" x14ac:dyDescent="0.25">
      <c r="S2601" s="46"/>
      <c r="U2601" s="46"/>
    </row>
    <row r="2602" spans="19:21" x14ac:dyDescent="0.25">
      <c r="S2602" s="46"/>
      <c r="U2602" s="46"/>
    </row>
    <row r="2603" spans="19:21" x14ac:dyDescent="0.25">
      <c r="S2603" s="46"/>
      <c r="U2603" s="46"/>
    </row>
    <row r="2604" spans="19:21" x14ac:dyDescent="0.25">
      <c r="S2604" s="46"/>
      <c r="U2604" s="46"/>
    </row>
    <row r="2605" spans="19:21" x14ac:dyDescent="0.25">
      <c r="S2605" s="46"/>
      <c r="U2605" s="46"/>
    </row>
    <row r="2606" spans="19:21" x14ac:dyDescent="0.25">
      <c r="S2606" s="46"/>
      <c r="U2606" s="46"/>
    </row>
    <row r="2607" spans="19:21" x14ac:dyDescent="0.25">
      <c r="S2607" s="46"/>
      <c r="U2607" s="46"/>
    </row>
    <row r="2608" spans="19:21" x14ac:dyDescent="0.25">
      <c r="S2608" s="46"/>
      <c r="U2608" s="46"/>
    </row>
    <row r="2609" spans="19:21" x14ac:dyDescent="0.25">
      <c r="S2609" s="46"/>
      <c r="U2609" s="46"/>
    </row>
    <row r="2610" spans="19:21" x14ac:dyDescent="0.25">
      <c r="S2610" s="46"/>
      <c r="U2610" s="46"/>
    </row>
    <row r="2611" spans="19:21" x14ac:dyDescent="0.25">
      <c r="S2611" s="46"/>
      <c r="U2611" s="46"/>
    </row>
    <row r="2612" spans="19:21" x14ac:dyDescent="0.25">
      <c r="S2612" s="46"/>
      <c r="U2612" s="46"/>
    </row>
    <row r="2613" spans="19:21" x14ac:dyDescent="0.25">
      <c r="S2613" s="46"/>
      <c r="U2613" s="46"/>
    </row>
    <row r="2614" spans="19:21" x14ac:dyDescent="0.25">
      <c r="S2614" s="46"/>
      <c r="U2614" s="46"/>
    </row>
    <row r="2615" spans="19:21" x14ac:dyDescent="0.25">
      <c r="S2615" s="46"/>
      <c r="U2615" s="46"/>
    </row>
    <row r="2616" spans="19:21" x14ac:dyDescent="0.25">
      <c r="S2616" s="46"/>
      <c r="U2616" s="46"/>
    </row>
    <row r="2617" spans="19:21" x14ac:dyDescent="0.25">
      <c r="S2617" s="46"/>
      <c r="U2617" s="46"/>
    </row>
    <row r="2618" spans="19:21" x14ac:dyDescent="0.25">
      <c r="S2618" s="46"/>
      <c r="U2618" s="46"/>
    </row>
    <row r="2619" spans="19:21" x14ac:dyDescent="0.25">
      <c r="S2619" s="46"/>
      <c r="U2619" s="46"/>
    </row>
    <row r="2620" spans="19:21" x14ac:dyDescent="0.25">
      <c r="S2620" s="46"/>
      <c r="U2620" s="46"/>
    </row>
    <row r="2621" spans="19:21" x14ac:dyDescent="0.25">
      <c r="S2621" s="46"/>
      <c r="U2621" s="46"/>
    </row>
    <row r="2622" spans="19:21" x14ac:dyDescent="0.25">
      <c r="S2622" s="46"/>
      <c r="U2622" s="46"/>
    </row>
    <row r="2623" spans="19:21" x14ac:dyDescent="0.25">
      <c r="S2623" s="46"/>
      <c r="U2623" s="46"/>
    </row>
    <row r="2624" spans="19:21" x14ac:dyDescent="0.25">
      <c r="S2624" s="46"/>
      <c r="U2624" s="46"/>
    </row>
    <row r="2625" spans="19:21" x14ac:dyDescent="0.25">
      <c r="S2625" s="46"/>
      <c r="U2625" s="46"/>
    </row>
    <row r="2626" spans="19:21" x14ac:dyDescent="0.25">
      <c r="S2626" s="46"/>
      <c r="U2626" s="46"/>
    </row>
    <row r="2627" spans="19:21" x14ac:dyDescent="0.25">
      <c r="S2627" s="46"/>
      <c r="U2627" s="46"/>
    </row>
    <row r="2628" spans="19:21" x14ac:dyDescent="0.25">
      <c r="S2628" s="46"/>
      <c r="U2628" s="46"/>
    </row>
    <row r="2629" spans="19:21" x14ac:dyDescent="0.25">
      <c r="S2629" s="46"/>
      <c r="U2629" s="46"/>
    </row>
    <row r="2630" spans="19:21" x14ac:dyDescent="0.25">
      <c r="S2630" s="46"/>
      <c r="U2630" s="46"/>
    </row>
    <row r="2631" spans="19:21" x14ac:dyDescent="0.25">
      <c r="S2631" s="46"/>
      <c r="U2631" s="46"/>
    </row>
    <row r="2632" spans="19:21" x14ac:dyDescent="0.25">
      <c r="S2632" s="46"/>
      <c r="U2632" s="46"/>
    </row>
    <row r="2633" spans="19:21" x14ac:dyDescent="0.25">
      <c r="S2633" s="46"/>
      <c r="U2633" s="46"/>
    </row>
    <row r="2634" spans="19:21" x14ac:dyDescent="0.25">
      <c r="S2634" s="46"/>
      <c r="U2634" s="46"/>
    </row>
    <row r="2635" spans="19:21" x14ac:dyDescent="0.25">
      <c r="S2635" s="46"/>
      <c r="U2635" s="46"/>
    </row>
    <row r="2636" spans="19:21" x14ac:dyDescent="0.25">
      <c r="S2636" s="46"/>
      <c r="U2636" s="46"/>
    </row>
    <row r="2637" spans="19:21" x14ac:dyDescent="0.25">
      <c r="S2637" s="46"/>
      <c r="U2637" s="46"/>
    </row>
    <row r="2638" spans="19:21" x14ac:dyDescent="0.25">
      <c r="S2638" s="46"/>
      <c r="U2638" s="46"/>
    </row>
    <row r="2639" spans="19:21" x14ac:dyDescent="0.25">
      <c r="S2639" s="46"/>
      <c r="U2639" s="46"/>
    </row>
    <row r="2640" spans="19:21" x14ac:dyDescent="0.25">
      <c r="S2640" s="46"/>
      <c r="U2640" s="46"/>
    </row>
    <row r="2641" spans="19:21" x14ac:dyDescent="0.25">
      <c r="S2641" s="46"/>
      <c r="U2641" s="46"/>
    </row>
    <row r="2642" spans="19:21" x14ac:dyDescent="0.25">
      <c r="S2642" s="46"/>
      <c r="U2642" s="46"/>
    </row>
    <row r="2643" spans="19:21" x14ac:dyDescent="0.25">
      <c r="S2643" s="46"/>
      <c r="U2643" s="46"/>
    </row>
    <row r="2644" spans="19:21" x14ac:dyDescent="0.25">
      <c r="S2644" s="46"/>
      <c r="U2644" s="46"/>
    </row>
    <row r="2645" spans="19:21" x14ac:dyDescent="0.25">
      <c r="S2645" s="46"/>
      <c r="U2645" s="46"/>
    </row>
    <row r="2646" spans="19:21" x14ac:dyDescent="0.25">
      <c r="S2646" s="46"/>
      <c r="U2646" s="46"/>
    </row>
    <row r="2647" spans="19:21" x14ac:dyDescent="0.25">
      <c r="S2647" s="46"/>
      <c r="U2647" s="46"/>
    </row>
    <row r="2648" spans="19:21" x14ac:dyDescent="0.25">
      <c r="S2648" s="46"/>
      <c r="U2648" s="46"/>
    </row>
    <row r="2649" spans="19:21" x14ac:dyDescent="0.25">
      <c r="S2649" s="46"/>
      <c r="U2649" s="46"/>
    </row>
    <row r="2650" spans="19:21" x14ac:dyDescent="0.25">
      <c r="S2650" s="46"/>
      <c r="U2650" s="46"/>
    </row>
    <row r="2651" spans="19:21" x14ac:dyDescent="0.25">
      <c r="S2651" s="46"/>
      <c r="U2651" s="46"/>
    </row>
    <row r="2652" spans="19:21" x14ac:dyDescent="0.25">
      <c r="S2652" s="46"/>
      <c r="U2652" s="46"/>
    </row>
    <row r="2653" spans="19:21" x14ac:dyDescent="0.25">
      <c r="S2653" s="46"/>
      <c r="U2653" s="46"/>
    </row>
    <row r="2654" spans="19:21" x14ac:dyDescent="0.25">
      <c r="S2654" s="46"/>
      <c r="U2654" s="46"/>
    </row>
    <row r="2655" spans="19:21" x14ac:dyDescent="0.25">
      <c r="S2655" s="46"/>
      <c r="U2655" s="46"/>
    </row>
    <row r="2656" spans="19:21" x14ac:dyDescent="0.25">
      <c r="S2656" s="46"/>
      <c r="U2656" s="46"/>
    </row>
    <row r="2657" spans="19:21" x14ac:dyDescent="0.25">
      <c r="S2657" s="46"/>
      <c r="U2657" s="46"/>
    </row>
    <row r="2658" spans="19:21" x14ac:dyDescent="0.25">
      <c r="S2658" s="46"/>
      <c r="U2658" s="46"/>
    </row>
    <row r="2659" spans="19:21" x14ac:dyDescent="0.25">
      <c r="S2659" s="46"/>
      <c r="U2659" s="46"/>
    </row>
    <row r="2660" spans="19:21" x14ac:dyDescent="0.25">
      <c r="S2660" s="46"/>
      <c r="U2660" s="46"/>
    </row>
    <row r="2661" spans="19:21" x14ac:dyDescent="0.25">
      <c r="S2661" s="46"/>
      <c r="U2661" s="46"/>
    </row>
    <row r="2662" spans="19:21" x14ac:dyDescent="0.25">
      <c r="S2662" s="46"/>
      <c r="U2662" s="46"/>
    </row>
    <row r="2663" spans="19:21" x14ac:dyDescent="0.25">
      <c r="S2663" s="46"/>
      <c r="U2663" s="46"/>
    </row>
    <row r="2664" spans="19:21" x14ac:dyDescent="0.25">
      <c r="S2664" s="46"/>
      <c r="U2664" s="46"/>
    </row>
    <row r="2665" spans="19:21" x14ac:dyDescent="0.25">
      <c r="S2665" s="46"/>
      <c r="U2665" s="46"/>
    </row>
    <row r="2666" spans="19:21" x14ac:dyDescent="0.25">
      <c r="S2666" s="46"/>
      <c r="U2666" s="46"/>
    </row>
    <row r="2667" spans="19:21" x14ac:dyDescent="0.25">
      <c r="S2667" s="46"/>
      <c r="U2667" s="46"/>
    </row>
    <row r="2668" spans="19:21" x14ac:dyDescent="0.25">
      <c r="S2668" s="46"/>
      <c r="U2668" s="46"/>
    </row>
    <row r="2669" spans="19:21" x14ac:dyDescent="0.25">
      <c r="S2669" s="46"/>
      <c r="U2669" s="46"/>
    </row>
    <row r="2670" spans="19:21" x14ac:dyDescent="0.25">
      <c r="S2670" s="46"/>
      <c r="U2670" s="46"/>
    </row>
    <row r="2671" spans="19:21" x14ac:dyDescent="0.25">
      <c r="S2671" s="46"/>
      <c r="U2671" s="46"/>
    </row>
    <row r="2672" spans="19:21" x14ac:dyDescent="0.25">
      <c r="S2672" s="46"/>
      <c r="U2672" s="46"/>
    </row>
    <row r="2673" spans="19:21" x14ac:dyDescent="0.25">
      <c r="S2673" s="46"/>
      <c r="U2673" s="46"/>
    </row>
    <row r="2674" spans="19:21" x14ac:dyDescent="0.25">
      <c r="S2674" s="46"/>
      <c r="U2674" s="46"/>
    </row>
    <row r="2675" spans="19:21" x14ac:dyDescent="0.25">
      <c r="S2675" s="46"/>
      <c r="U2675" s="46"/>
    </row>
    <row r="2676" spans="19:21" x14ac:dyDescent="0.25">
      <c r="S2676" s="46"/>
      <c r="U2676" s="46"/>
    </row>
    <row r="2677" spans="19:21" x14ac:dyDescent="0.25">
      <c r="S2677" s="46"/>
      <c r="U2677" s="46"/>
    </row>
    <row r="2678" spans="19:21" x14ac:dyDescent="0.25">
      <c r="S2678" s="46"/>
      <c r="U2678" s="46"/>
    </row>
    <row r="2679" spans="19:21" x14ac:dyDescent="0.25">
      <c r="S2679" s="46"/>
      <c r="U2679" s="46"/>
    </row>
    <row r="2680" spans="19:21" x14ac:dyDescent="0.25">
      <c r="S2680" s="46"/>
      <c r="U2680" s="46"/>
    </row>
    <row r="2681" spans="19:21" x14ac:dyDescent="0.25">
      <c r="S2681" s="46"/>
      <c r="U2681" s="46"/>
    </row>
    <row r="2682" spans="19:21" x14ac:dyDescent="0.25">
      <c r="S2682" s="46"/>
      <c r="U2682" s="46"/>
    </row>
    <row r="2683" spans="19:21" x14ac:dyDescent="0.25">
      <c r="S2683" s="46"/>
      <c r="U2683" s="46"/>
    </row>
    <row r="2684" spans="19:21" x14ac:dyDescent="0.25">
      <c r="S2684" s="46"/>
      <c r="U2684" s="46"/>
    </row>
    <row r="2685" spans="19:21" x14ac:dyDescent="0.25">
      <c r="S2685" s="46"/>
      <c r="U2685" s="46"/>
    </row>
    <row r="2686" spans="19:21" x14ac:dyDescent="0.25">
      <c r="S2686" s="46"/>
      <c r="U2686" s="46"/>
    </row>
    <row r="2687" spans="19:21" x14ac:dyDescent="0.25">
      <c r="S2687" s="46"/>
      <c r="U2687" s="46"/>
    </row>
    <row r="2688" spans="19:21" x14ac:dyDescent="0.25">
      <c r="S2688" s="46"/>
      <c r="U2688" s="46"/>
    </row>
    <row r="2689" spans="19:21" x14ac:dyDescent="0.25">
      <c r="S2689" s="46"/>
      <c r="U2689" s="46"/>
    </row>
    <row r="2690" spans="19:21" x14ac:dyDescent="0.25">
      <c r="S2690" s="46"/>
      <c r="U2690" s="46"/>
    </row>
    <row r="2691" spans="19:21" x14ac:dyDescent="0.25">
      <c r="S2691" s="46"/>
      <c r="U2691" s="46"/>
    </row>
    <row r="2692" spans="19:21" x14ac:dyDescent="0.25">
      <c r="S2692" s="46"/>
      <c r="U2692" s="46"/>
    </row>
    <row r="2693" spans="19:21" x14ac:dyDescent="0.25">
      <c r="S2693" s="46"/>
      <c r="U2693" s="46"/>
    </row>
    <row r="2694" spans="19:21" x14ac:dyDescent="0.25">
      <c r="S2694" s="46"/>
      <c r="U2694" s="46"/>
    </row>
    <row r="2695" spans="19:21" x14ac:dyDescent="0.25">
      <c r="S2695" s="46"/>
      <c r="U2695" s="46"/>
    </row>
    <row r="2696" spans="19:21" x14ac:dyDescent="0.25">
      <c r="S2696" s="46"/>
      <c r="U2696" s="46"/>
    </row>
    <row r="2697" spans="19:21" x14ac:dyDescent="0.25">
      <c r="S2697" s="46"/>
      <c r="U2697" s="46"/>
    </row>
    <row r="2698" spans="19:21" x14ac:dyDescent="0.25">
      <c r="S2698" s="46"/>
      <c r="U2698" s="46"/>
    </row>
    <row r="2699" spans="19:21" x14ac:dyDescent="0.25">
      <c r="S2699" s="46"/>
      <c r="U2699" s="46"/>
    </row>
    <row r="2700" spans="19:21" x14ac:dyDescent="0.25">
      <c r="S2700" s="46"/>
      <c r="U2700" s="46"/>
    </row>
    <row r="2701" spans="19:21" x14ac:dyDescent="0.25">
      <c r="S2701" s="46"/>
      <c r="U2701" s="46"/>
    </row>
    <row r="2702" spans="19:21" x14ac:dyDescent="0.25">
      <c r="S2702" s="46"/>
      <c r="U2702" s="46"/>
    </row>
    <row r="2703" spans="19:21" x14ac:dyDescent="0.25">
      <c r="S2703" s="46"/>
      <c r="U2703" s="46"/>
    </row>
    <row r="2704" spans="19:21" x14ac:dyDescent="0.25">
      <c r="S2704" s="46"/>
      <c r="U2704" s="46"/>
    </row>
    <row r="2705" spans="19:21" x14ac:dyDescent="0.25">
      <c r="S2705" s="46"/>
      <c r="U2705" s="46"/>
    </row>
    <row r="2706" spans="19:21" x14ac:dyDescent="0.25">
      <c r="S2706" s="46"/>
      <c r="U2706" s="46"/>
    </row>
    <row r="2707" spans="19:21" x14ac:dyDescent="0.25">
      <c r="S2707" s="46"/>
      <c r="U2707" s="46"/>
    </row>
    <row r="2708" spans="19:21" x14ac:dyDescent="0.25">
      <c r="S2708" s="46"/>
      <c r="U2708" s="46"/>
    </row>
    <row r="2709" spans="19:21" x14ac:dyDescent="0.25">
      <c r="S2709" s="46"/>
      <c r="U2709" s="46"/>
    </row>
    <row r="2710" spans="19:21" x14ac:dyDescent="0.25">
      <c r="S2710" s="46"/>
      <c r="U2710" s="46"/>
    </row>
    <row r="2711" spans="19:21" x14ac:dyDescent="0.25">
      <c r="S2711" s="46"/>
      <c r="U2711" s="46"/>
    </row>
    <row r="2712" spans="19:21" x14ac:dyDescent="0.25">
      <c r="S2712" s="46"/>
      <c r="U2712" s="46"/>
    </row>
    <row r="2713" spans="19:21" x14ac:dyDescent="0.25">
      <c r="S2713" s="46"/>
      <c r="U2713" s="46"/>
    </row>
    <row r="2714" spans="19:21" x14ac:dyDescent="0.25">
      <c r="S2714" s="46"/>
      <c r="U2714" s="46"/>
    </row>
    <row r="2715" spans="19:21" x14ac:dyDescent="0.25">
      <c r="S2715" s="46"/>
      <c r="U2715" s="46"/>
    </row>
    <row r="2716" spans="19:21" x14ac:dyDescent="0.25">
      <c r="S2716" s="46"/>
      <c r="U2716" s="46"/>
    </row>
    <row r="2717" spans="19:21" x14ac:dyDescent="0.25">
      <c r="S2717" s="46"/>
      <c r="U2717" s="46"/>
    </row>
    <row r="2718" spans="19:21" x14ac:dyDescent="0.25">
      <c r="S2718" s="46"/>
      <c r="U2718" s="46"/>
    </row>
    <row r="2719" spans="19:21" x14ac:dyDescent="0.25">
      <c r="S2719" s="46"/>
      <c r="U2719" s="46"/>
    </row>
    <row r="2720" spans="19:21" x14ac:dyDescent="0.25">
      <c r="S2720" s="46"/>
      <c r="U2720" s="46"/>
    </row>
    <row r="2721" spans="19:21" x14ac:dyDescent="0.25">
      <c r="S2721" s="46"/>
      <c r="U2721" s="46"/>
    </row>
    <row r="2722" spans="19:21" x14ac:dyDescent="0.25">
      <c r="S2722" s="46"/>
      <c r="U2722" s="46"/>
    </row>
    <row r="2723" spans="19:21" x14ac:dyDescent="0.25">
      <c r="S2723" s="46"/>
      <c r="U2723" s="46"/>
    </row>
    <row r="2724" spans="19:21" x14ac:dyDescent="0.25">
      <c r="S2724" s="46"/>
      <c r="U2724" s="46"/>
    </row>
    <row r="2725" spans="19:21" x14ac:dyDescent="0.25">
      <c r="S2725" s="46"/>
      <c r="U2725" s="46"/>
    </row>
    <row r="2726" spans="19:21" x14ac:dyDescent="0.25">
      <c r="S2726" s="46"/>
      <c r="U2726" s="46"/>
    </row>
    <row r="2727" spans="19:21" x14ac:dyDescent="0.25">
      <c r="S2727" s="46"/>
      <c r="U2727" s="46"/>
    </row>
    <row r="2728" spans="19:21" x14ac:dyDescent="0.25">
      <c r="S2728" s="46"/>
      <c r="U2728" s="46"/>
    </row>
    <row r="2729" spans="19:21" x14ac:dyDescent="0.25">
      <c r="S2729" s="46"/>
      <c r="U2729" s="46"/>
    </row>
    <row r="2730" spans="19:21" x14ac:dyDescent="0.25">
      <c r="S2730" s="46"/>
      <c r="U2730" s="46"/>
    </row>
    <row r="2731" spans="19:21" x14ac:dyDescent="0.25">
      <c r="S2731" s="46"/>
      <c r="U2731" s="46"/>
    </row>
    <row r="2732" spans="19:21" x14ac:dyDescent="0.25">
      <c r="S2732" s="46"/>
      <c r="U2732" s="46"/>
    </row>
    <row r="2733" spans="19:21" x14ac:dyDescent="0.25">
      <c r="S2733" s="46"/>
      <c r="U2733" s="46"/>
    </row>
    <row r="2734" spans="19:21" x14ac:dyDescent="0.25">
      <c r="S2734" s="46"/>
      <c r="U2734" s="46"/>
    </row>
    <row r="2735" spans="19:21" x14ac:dyDescent="0.25">
      <c r="S2735" s="46"/>
      <c r="U2735" s="46"/>
    </row>
    <row r="2736" spans="19:21" x14ac:dyDescent="0.25">
      <c r="S2736" s="46"/>
      <c r="U2736" s="46"/>
    </row>
    <row r="2737" spans="19:21" x14ac:dyDescent="0.25">
      <c r="S2737" s="46"/>
      <c r="U2737" s="46"/>
    </row>
    <row r="2738" spans="19:21" x14ac:dyDescent="0.25">
      <c r="S2738" s="46"/>
      <c r="U2738" s="46"/>
    </row>
    <row r="2739" spans="19:21" x14ac:dyDescent="0.25">
      <c r="S2739" s="46"/>
      <c r="U2739" s="46"/>
    </row>
    <row r="2740" spans="19:21" x14ac:dyDescent="0.25">
      <c r="S2740" s="46"/>
      <c r="U2740" s="46"/>
    </row>
    <row r="2741" spans="19:21" x14ac:dyDescent="0.25">
      <c r="S2741" s="46"/>
      <c r="U2741" s="46"/>
    </row>
    <row r="2742" spans="19:21" x14ac:dyDescent="0.25">
      <c r="S2742" s="46"/>
      <c r="U2742" s="46"/>
    </row>
    <row r="2743" spans="19:21" x14ac:dyDescent="0.25">
      <c r="S2743" s="46"/>
      <c r="U2743" s="46"/>
    </row>
    <row r="2744" spans="19:21" x14ac:dyDescent="0.25">
      <c r="S2744" s="46"/>
      <c r="U2744" s="46"/>
    </row>
    <row r="2745" spans="19:21" x14ac:dyDescent="0.25">
      <c r="S2745" s="46"/>
      <c r="U2745" s="46"/>
    </row>
    <row r="2746" spans="19:21" x14ac:dyDescent="0.25">
      <c r="S2746" s="46"/>
      <c r="U2746" s="46"/>
    </row>
    <row r="2747" spans="19:21" x14ac:dyDescent="0.25">
      <c r="S2747" s="46"/>
      <c r="U2747" s="46"/>
    </row>
    <row r="2748" spans="19:21" x14ac:dyDescent="0.25">
      <c r="S2748" s="46"/>
      <c r="U2748" s="46"/>
    </row>
    <row r="2749" spans="19:21" x14ac:dyDescent="0.25">
      <c r="S2749" s="46"/>
      <c r="U2749" s="46"/>
    </row>
    <row r="2750" spans="19:21" x14ac:dyDescent="0.25">
      <c r="S2750" s="46"/>
      <c r="U2750" s="46"/>
    </row>
    <row r="2751" spans="19:21" x14ac:dyDescent="0.25">
      <c r="S2751" s="46"/>
      <c r="U2751" s="46"/>
    </row>
    <row r="2752" spans="19:21" x14ac:dyDescent="0.25">
      <c r="S2752" s="46"/>
      <c r="U2752" s="46"/>
    </row>
    <row r="2753" spans="19:21" x14ac:dyDescent="0.25">
      <c r="S2753" s="46"/>
      <c r="U2753" s="46"/>
    </row>
    <row r="2754" spans="19:21" x14ac:dyDescent="0.25">
      <c r="S2754" s="46"/>
      <c r="U2754" s="46"/>
    </row>
    <row r="2755" spans="19:21" x14ac:dyDescent="0.25">
      <c r="S2755" s="46"/>
      <c r="U2755" s="46"/>
    </row>
    <row r="2756" spans="19:21" x14ac:dyDescent="0.25">
      <c r="S2756" s="46"/>
      <c r="U2756" s="46"/>
    </row>
    <row r="2757" spans="19:21" x14ac:dyDescent="0.25">
      <c r="S2757" s="46"/>
      <c r="U2757" s="46"/>
    </row>
    <row r="2758" spans="19:21" x14ac:dyDescent="0.25">
      <c r="S2758" s="46"/>
      <c r="U2758" s="46"/>
    </row>
    <row r="2759" spans="19:21" x14ac:dyDescent="0.25">
      <c r="S2759" s="46"/>
      <c r="U2759" s="46"/>
    </row>
    <row r="2760" spans="19:21" x14ac:dyDescent="0.25">
      <c r="S2760" s="46"/>
      <c r="U2760" s="46"/>
    </row>
    <row r="2761" spans="19:21" x14ac:dyDescent="0.25">
      <c r="S2761" s="46"/>
      <c r="U2761" s="46"/>
    </row>
    <row r="2762" spans="19:21" x14ac:dyDescent="0.25">
      <c r="S2762" s="46"/>
      <c r="U2762" s="46"/>
    </row>
    <row r="2763" spans="19:21" x14ac:dyDescent="0.25">
      <c r="S2763" s="46"/>
      <c r="U2763" s="46"/>
    </row>
    <row r="2764" spans="19:21" x14ac:dyDescent="0.25">
      <c r="S2764" s="46"/>
      <c r="U2764" s="46"/>
    </row>
    <row r="2765" spans="19:21" x14ac:dyDescent="0.25">
      <c r="S2765" s="46"/>
      <c r="U2765" s="46"/>
    </row>
    <row r="2766" spans="19:21" x14ac:dyDescent="0.25">
      <c r="S2766" s="46"/>
      <c r="U2766" s="46"/>
    </row>
    <row r="2767" spans="19:21" x14ac:dyDescent="0.25">
      <c r="S2767" s="46"/>
      <c r="U2767" s="46"/>
    </row>
    <row r="2768" spans="19:21" x14ac:dyDescent="0.25">
      <c r="S2768" s="46"/>
      <c r="U2768" s="46"/>
    </row>
    <row r="2769" spans="19:21" x14ac:dyDescent="0.25">
      <c r="S2769" s="46"/>
      <c r="U2769" s="46"/>
    </row>
    <row r="2770" spans="19:21" x14ac:dyDescent="0.25">
      <c r="S2770" s="46"/>
      <c r="U2770" s="46"/>
    </row>
    <row r="2771" spans="19:21" x14ac:dyDescent="0.25">
      <c r="S2771" s="46"/>
      <c r="U2771" s="46"/>
    </row>
    <row r="2772" spans="19:21" x14ac:dyDescent="0.25">
      <c r="S2772" s="46"/>
      <c r="U2772" s="46"/>
    </row>
    <row r="2773" spans="19:21" x14ac:dyDescent="0.25">
      <c r="S2773" s="46"/>
      <c r="U2773" s="46"/>
    </row>
    <row r="2774" spans="19:21" x14ac:dyDescent="0.25">
      <c r="S2774" s="46"/>
      <c r="U2774" s="46"/>
    </row>
    <row r="2775" spans="19:21" x14ac:dyDescent="0.25">
      <c r="S2775" s="46"/>
      <c r="U2775" s="46"/>
    </row>
    <row r="2776" spans="19:21" x14ac:dyDescent="0.25">
      <c r="S2776" s="46"/>
      <c r="U2776" s="46"/>
    </row>
    <row r="2777" spans="19:21" x14ac:dyDescent="0.25">
      <c r="S2777" s="46"/>
      <c r="U2777" s="46"/>
    </row>
    <row r="2778" spans="19:21" x14ac:dyDescent="0.25">
      <c r="S2778" s="46"/>
      <c r="U2778" s="46"/>
    </row>
    <row r="2779" spans="19:21" x14ac:dyDescent="0.25">
      <c r="S2779" s="46"/>
      <c r="U2779" s="46"/>
    </row>
    <row r="2780" spans="19:21" x14ac:dyDescent="0.25">
      <c r="S2780" s="46"/>
      <c r="U2780" s="46"/>
    </row>
    <row r="2781" spans="19:21" x14ac:dyDescent="0.25">
      <c r="S2781" s="46"/>
      <c r="U2781" s="46"/>
    </row>
    <row r="2782" spans="19:21" x14ac:dyDescent="0.25">
      <c r="S2782" s="46"/>
      <c r="U2782" s="46"/>
    </row>
    <row r="2783" spans="19:21" x14ac:dyDescent="0.25">
      <c r="S2783" s="46"/>
      <c r="U2783" s="46"/>
    </row>
    <row r="2784" spans="19:21" x14ac:dyDescent="0.25">
      <c r="S2784" s="46"/>
      <c r="U2784" s="46"/>
    </row>
    <row r="2785" spans="19:21" x14ac:dyDescent="0.25">
      <c r="S2785" s="46"/>
      <c r="U2785" s="46"/>
    </row>
    <row r="2786" spans="19:21" x14ac:dyDescent="0.25">
      <c r="S2786" s="46"/>
      <c r="U2786" s="46"/>
    </row>
    <row r="2787" spans="19:21" x14ac:dyDescent="0.25">
      <c r="S2787" s="46"/>
      <c r="U2787" s="46"/>
    </row>
    <row r="2788" spans="19:21" x14ac:dyDescent="0.25">
      <c r="S2788" s="46"/>
      <c r="U2788" s="46"/>
    </row>
    <row r="2789" spans="19:21" x14ac:dyDescent="0.25">
      <c r="S2789" s="46"/>
      <c r="U2789" s="46"/>
    </row>
    <row r="2790" spans="19:21" x14ac:dyDescent="0.25">
      <c r="S2790" s="46"/>
      <c r="U2790" s="46"/>
    </row>
    <row r="2791" spans="19:21" x14ac:dyDescent="0.25">
      <c r="S2791" s="46"/>
      <c r="U2791" s="46"/>
    </row>
    <row r="2792" spans="19:21" x14ac:dyDescent="0.25">
      <c r="S2792" s="46"/>
      <c r="U2792" s="46"/>
    </row>
    <row r="2793" spans="19:21" x14ac:dyDescent="0.25">
      <c r="S2793" s="46"/>
      <c r="U2793" s="46"/>
    </row>
    <row r="2794" spans="19:21" x14ac:dyDescent="0.25">
      <c r="S2794" s="46"/>
      <c r="U2794" s="46"/>
    </row>
    <row r="2795" spans="19:21" x14ac:dyDescent="0.25">
      <c r="S2795" s="46"/>
      <c r="U2795" s="46"/>
    </row>
    <row r="2796" spans="19:21" x14ac:dyDescent="0.25">
      <c r="S2796" s="46"/>
      <c r="U2796" s="46"/>
    </row>
    <row r="2797" spans="19:21" x14ac:dyDescent="0.25">
      <c r="S2797" s="46"/>
      <c r="U2797" s="46"/>
    </row>
    <row r="2798" spans="19:21" x14ac:dyDescent="0.25">
      <c r="S2798" s="46"/>
      <c r="U2798" s="46"/>
    </row>
    <row r="2799" spans="19:21" x14ac:dyDescent="0.25">
      <c r="S2799" s="46"/>
      <c r="U2799" s="46"/>
    </row>
    <row r="2800" spans="19:21" x14ac:dyDescent="0.25">
      <c r="S2800" s="46"/>
      <c r="U2800" s="46"/>
    </row>
    <row r="2801" spans="19:21" x14ac:dyDescent="0.25">
      <c r="S2801" s="46"/>
      <c r="U2801" s="46"/>
    </row>
    <row r="2802" spans="19:21" x14ac:dyDescent="0.25">
      <c r="S2802" s="46"/>
      <c r="U2802" s="46"/>
    </row>
    <row r="2803" spans="19:21" x14ac:dyDescent="0.25">
      <c r="S2803" s="46"/>
      <c r="U2803" s="46"/>
    </row>
    <row r="2804" spans="19:21" x14ac:dyDescent="0.25">
      <c r="S2804" s="46"/>
      <c r="U2804" s="46"/>
    </row>
    <row r="2805" spans="19:21" x14ac:dyDescent="0.25">
      <c r="S2805" s="46"/>
      <c r="U2805" s="46"/>
    </row>
    <row r="2806" spans="19:21" x14ac:dyDescent="0.25">
      <c r="S2806" s="46"/>
      <c r="U2806" s="46"/>
    </row>
    <row r="2807" spans="19:21" x14ac:dyDescent="0.25">
      <c r="S2807" s="46"/>
      <c r="U2807" s="46"/>
    </row>
    <row r="2808" spans="19:21" x14ac:dyDescent="0.25">
      <c r="S2808" s="46"/>
      <c r="U2808" s="46"/>
    </row>
    <row r="2809" spans="19:21" x14ac:dyDescent="0.25">
      <c r="S2809" s="46"/>
      <c r="U2809" s="46"/>
    </row>
    <row r="2810" spans="19:21" x14ac:dyDescent="0.25">
      <c r="S2810" s="46"/>
      <c r="U2810" s="46"/>
    </row>
    <row r="2811" spans="19:21" x14ac:dyDescent="0.25">
      <c r="S2811" s="46"/>
      <c r="U2811" s="46"/>
    </row>
    <row r="2812" spans="19:21" x14ac:dyDescent="0.25">
      <c r="S2812" s="46"/>
      <c r="U2812" s="46"/>
    </row>
    <row r="2813" spans="19:21" x14ac:dyDescent="0.25">
      <c r="S2813" s="46"/>
      <c r="U2813" s="46"/>
    </row>
    <row r="2814" spans="19:21" x14ac:dyDescent="0.25">
      <c r="S2814" s="46"/>
      <c r="U2814" s="46"/>
    </row>
    <row r="2815" spans="19:21" x14ac:dyDescent="0.25">
      <c r="S2815" s="46"/>
      <c r="U2815" s="46"/>
    </row>
    <row r="2816" spans="19:21" x14ac:dyDescent="0.25">
      <c r="S2816" s="46"/>
      <c r="U2816" s="46"/>
    </row>
    <row r="2817" spans="19:21" x14ac:dyDescent="0.25">
      <c r="S2817" s="46"/>
      <c r="U2817" s="46"/>
    </row>
    <row r="2818" spans="19:21" x14ac:dyDescent="0.25">
      <c r="S2818" s="46"/>
      <c r="U2818" s="46"/>
    </row>
    <row r="2819" spans="19:21" x14ac:dyDescent="0.25">
      <c r="S2819" s="46"/>
      <c r="U2819" s="46"/>
    </row>
    <row r="2820" spans="19:21" x14ac:dyDescent="0.25">
      <c r="S2820" s="46"/>
      <c r="U2820" s="46"/>
    </row>
    <row r="2821" spans="19:21" x14ac:dyDescent="0.25">
      <c r="S2821" s="46"/>
      <c r="U2821" s="46"/>
    </row>
    <row r="2822" spans="19:21" x14ac:dyDescent="0.25">
      <c r="S2822" s="46"/>
      <c r="U2822" s="46"/>
    </row>
    <row r="2823" spans="19:21" x14ac:dyDescent="0.25">
      <c r="S2823" s="46"/>
      <c r="U2823" s="46"/>
    </row>
    <row r="2824" spans="19:21" x14ac:dyDescent="0.25">
      <c r="S2824" s="46"/>
      <c r="U2824" s="46"/>
    </row>
    <row r="2825" spans="19:21" x14ac:dyDescent="0.25">
      <c r="S2825" s="46"/>
      <c r="U2825" s="46"/>
    </row>
    <row r="2826" spans="19:21" x14ac:dyDescent="0.25">
      <c r="S2826" s="46"/>
      <c r="U2826" s="46"/>
    </row>
    <row r="2827" spans="19:21" x14ac:dyDescent="0.25">
      <c r="S2827" s="46"/>
      <c r="U2827" s="46"/>
    </row>
    <row r="2828" spans="19:21" x14ac:dyDescent="0.25">
      <c r="S2828" s="46"/>
      <c r="U2828" s="46"/>
    </row>
    <row r="2829" spans="19:21" x14ac:dyDescent="0.25">
      <c r="S2829" s="46"/>
      <c r="U2829" s="46"/>
    </row>
    <row r="2830" spans="19:21" x14ac:dyDescent="0.25">
      <c r="S2830" s="46"/>
      <c r="U2830" s="46"/>
    </row>
    <row r="2831" spans="19:21" x14ac:dyDescent="0.25">
      <c r="S2831" s="46"/>
      <c r="U2831" s="46"/>
    </row>
    <row r="2832" spans="19:21" x14ac:dyDescent="0.25">
      <c r="S2832" s="46"/>
      <c r="U2832" s="46"/>
    </row>
    <row r="2833" spans="19:21" x14ac:dyDescent="0.25">
      <c r="S2833" s="46"/>
      <c r="U2833" s="46"/>
    </row>
    <row r="2834" spans="19:21" x14ac:dyDescent="0.25">
      <c r="S2834" s="46"/>
      <c r="U2834" s="46"/>
    </row>
    <row r="2835" spans="19:21" x14ac:dyDescent="0.25">
      <c r="S2835" s="46"/>
      <c r="U2835" s="46"/>
    </row>
    <row r="2836" spans="19:21" x14ac:dyDescent="0.25">
      <c r="S2836" s="46"/>
      <c r="U2836" s="46"/>
    </row>
    <row r="2837" spans="19:21" x14ac:dyDescent="0.25">
      <c r="S2837" s="46"/>
      <c r="U2837" s="46"/>
    </row>
    <row r="2838" spans="19:21" x14ac:dyDescent="0.25">
      <c r="S2838" s="46"/>
      <c r="U2838" s="46"/>
    </row>
    <row r="2839" spans="19:21" x14ac:dyDescent="0.25">
      <c r="S2839" s="46"/>
      <c r="U2839" s="46"/>
    </row>
    <row r="2840" spans="19:21" x14ac:dyDescent="0.25">
      <c r="S2840" s="46"/>
      <c r="U2840" s="46"/>
    </row>
    <row r="2841" spans="19:21" x14ac:dyDescent="0.25">
      <c r="S2841" s="46"/>
      <c r="U2841" s="46"/>
    </row>
    <row r="2842" spans="19:21" x14ac:dyDescent="0.25">
      <c r="S2842" s="46"/>
      <c r="U2842" s="46"/>
    </row>
    <row r="2843" spans="19:21" x14ac:dyDescent="0.25">
      <c r="S2843" s="46"/>
      <c r="U2843" s="46"/>
    </row>
    <row r="2844" spans="19:21" x14ac:dyDescent="0.25">
      <c r="S2844" s="46"/>
      <c r="U2844" s="46"/>
    </row>
    <row r="2845" spans="19:21" x14ac:dyDescent="0.25">
      <c r="S2845" s="46"/>
      <c r="U2845" s="46"/>
    </row>
    <row r="2846" spans="19:21" x14ac:dyDescent="0.25">
      <c r="S2846" s="46"/>
      <c r="U2846" s="46"/>
    </row>
    <row r="2847" spans="19:21" x14ac:dyDescent="0.25">
      <c r="S2847" s="46"/>
      <c r="U2847" s="46"/>
    </row>
    <row r="2848" spans="19:21" x14ac:dyDescent="0.25">
      <c r="S2848" s="46"/>
      <c r="U2848" s="46"/>
    </row>
    <row r="2849" spans="19:21" x14ac:dyDescent="0.25">
      <c r="S2849" s="46"/>
      <c r="U2849" s="46"/>
    </row>
    <row r="2850" spans="19:21" x14ac:dyDescent="0.25">
      <c r="S2850" s="46"/>
      <c r="U2850" s="46"/>
    </row>
    <row r="2851" spans="19:21" x14ac:dyDescent="0.25">
      <c r="S2851" s="46"/>
      <c r="U2851" s="46"/>
    </row>
    <row r="2852" spans="19:21" x14ac:dyDescent="0.25">
      <c r="S2852" s="46"/>
      <c r="U2852" s="46"/>
    </row>
    <row r="2853" spans="19:21" x14ac:dyDescent="0.25">
      <c r="S2853" s="46"/>
      <c r="U2853" s="46"/>
    </row>
    <row r="2854" spans="19:21" x14ac:dyDescent="0.25">
      <c r="S2854" s="46"/>
      <c r="U2854" s="46"/>
    </row>
    <row r="2855" spans="19:21" x14ac:dyDescent="0.25">
      <c r="S2855" s="46"/>
      <c r="U2855" s="46"/>
    </row>
    <row r="2856" spans="19:21" x14ac:dyDescent="0.25">
      <c r="S2856" s="46"/>
      <c r="U2856" s="46"/>
    </row>
    <row r="2857" spans="19:21" x14ac:dyDescent="0.25">
      <c r="S2857" s="46"/>
      <c r="U2857" s="46"/>
    </row>
    <row r="2858" spans="19:21" x14ac:dyDescent="0.25">
      <c r="S2858" s="46"/>
      <c r="U2858" s="46"/>
    </row>
    <row r="2859" spans="19:21" x14ac:dyDescent="0.25">
      <c r="S2859" s="46"/>
      <c r="U2859" s="46"/>
    </row>
    <row r="2860" spans="19:21" x14ac:dyDescent="0.25">
      <c r="S2860" s="46"/>
      <c r="U2860" s="46"/>
    </row>
    <row r="2861" spans="19:21" x14ac:dyDescent="0.25">
      <c r="S2861" s="46"/>
      <c r="U2861" s="46"/>
    </row>
    <row r="2862" spans="19:21" x14ac:dyDescent="0.25">
      <c r="S2862" s="46"/>
      <c r="U2862" s="46"/>
    </row>
    <row r="2863" spans="19:21" x14ac:dyDescent="0.25">
      <c r="S2863" s="46"/>
      <c r="U2863" s="46"/>
    </row>
    <row r="2864" spans="19:21" x14ac:dyDescent="0.25">
      <c r="S2864" s="46"/>
      <c r="U2864" s="46"/>
    </row>
    <row r="2865" spans="19:21" x14ac:dyDescent="0.25">
      <c r="S2865" s="46"/>
      <c r="U2865" s="46"/>
    </row>
    <row r="2866" spans="19:21" x14ac:dyDescent="0.25">
      <c r="S2866" s="46"/>
      <c r="U2866" s="46"/>
    </row>
    <row r="2867" spans="19:21" x14ac:dyDescent="0.25">
      <c r="S2867" s="46"/>
      <c r="U2867" s="46"/>
    </row>
    <row r="2868" spans="19:21" x14ac:dyDescent="0.25">
      <c r="S2868" s="46"/>
      <c r="U2868" s="46"/>
    </row>
    <row r="2869" spans="19:21" x14ac:dyDescent="0.25">
      <c r="S2869" s="46"/>
      <c r="U2869" s="46"/>
    </row>
    <row r="2870" spans="19:21" x14ac:dyDescent="0.25">
      <c r="S2870" s="46"/>
      <c r="U2870" s="46"/>
    </row>
    <row r="2871" spans="19:21" x14ac:dyDescent="0.25">
      <c r="S2871" s="46"/>
      <c r="U2871" s="46"/>
    </row>
    <row r="2872" spans="19:21" x14ac:dyDescent="0.25">
      <c r="S2872" s="46"/>
      <c r="U2872" s="46"/>
    </row>
    <row r="2873" spans="19:21" x14ac:dyDescent="0.25">
      <c r="S2873" s="46"/>
      <c r="U2873" s="46"/>
    </row>
    <row r="2874" spans="19:21" x14ac:dyDescent="0.25">
      <c r="S2874" s="46"/>
      <c r="U2874" s="46"/>
    </row>
    <row r="2875" spans="19:21" x14ac:dyDescent="0.25">
      <c r="S2875" s="46"/>
      <c r="U2875" s="46"/>
    </row>
    <row r="2876" spans="19:21" x14ac:dyDescent="0.25">
      <c r="S2876" s="46"/>
      <c r="U2876" s="46"/>
    </row>
    <row r="2877" spans="19:21" x14ac:dyDescent="0.25">
      <c r="S2877" s="46"/>
      <c r="U2877" s="46"/>
    </row>
    <row r="2878" spans="19:21" x14ac:dyDescent="0.25">
      <c r="S2878" s="46"/>
      <c r="U2878" s="46"/>
    </row>
    <row r="2879" spans="19:21" x14ac:dyDescent="0.25">
      <c r="S2879" s="46"/>
      <c r="U2879" s="46"/>
    </row>
    <row r="2880" spans="19:21" x14ac:dyDescent="0.25">
      <c r="S2880" s="46"/>
      <c r="U2880" s="46"/>
    </row>
    <row r="2881" spans="19:21" x14ac:dyDescent="0.25">
      <c r="S2881" s="46"/>
      <c r="U2881" s="46"/>
    </row>
    <row r="2882" spans="19:21" x14ac:dyDescent="0.25">
      <c r="S2882" s="46"/>
      <c r="U2882" s="46"/>
    </row>
    <row r="2883" spans="19:21" x14ac:dyDescent="0.25">
      <c r="S2883" s="46"/>
      <c r="U2883" s="46"/>
    </row>
    <row r="2884" spans="19:21" x14ac:dyDescent="0.25">
      <c r="S2884" s="46"/>
      <c r="U2884" s="46"/>
    </row>
    <row r="2885" spans="19:21" x14ac:dyDescent="0.25">
      <c r="S2885" s="46"/>
      <c r="U2885" s="46"/>
    </row>
    <row r="2886" spans="19:21" x14ac:dyDescent="0.25">
      <c r="S2886" s="46"/>
      <c r="U2886" s="46"/>
    </row>
    <row r="2887" spans="19:21" x14ac:dyDescent="0.25">
      <c r="S2887" s="46"/>
      <c r="U2887" s="46"/>
    </row>
    <row r="2888" spans="19:21" x14ac:dyDescent="0.25">
      <c r="S2888" s="46"/>
      <c r="U2888" s="46"/>
    </row>
    <row r="2889" spans="19:21" x14ac:dyDescent="0.25">
      <c r="S2889" s="46"/>
      <c r="U2889" s="46"/>
    </row>
    <row r="2890" spans="19:21" x14ac:dyDescent="0.25">
      <c r="S2890" s="46"/>
      <c r="U2890" s="46"/>
    </row>
    <row r="2891" spans="19:21" x14ac:dyDescent="0.25">
      <c r="S2891" s="46"/>
      <c r="U2891" s="46"/>
    </row>
    <row r="2892" spans="19:21" x14ac:dyDescent="0.25">
      <c r="S2892" s="46"/>
      <c r="U2892" s="46"/>
    </row>
    <row r="2893" spans="19:21" x14ac:dyDescent="0.25">
      <c r="S2893" s="46"/>
      <c r="U2893" s="46"/>
    </row>
    <row r="2894" spans="19:21" x14ac:dyDescent="0.25">
      <c r="S2894" s="46"/>
      <c r="U2894" s="46"/>
    </row>
    <row r="2895" spans="19:21" x14ac:dyDescent="0.25">
      <c r="S2895" s="46"/>
      <c r="U2895" s="46"/>
    </row>
    <row r="2896" spans="19:21" x14ac:dyDescent="0.25">
      <c r="S2896" s="46"/>
      <c r="U2896" s="46"/>
    </row>
    <row r="2897" spans="19:21" x14ac:dyDescent="0.25">
      <c r="S2897" s="46"/>
      <c r="U2897" s="46"/>
    </row>
    <row r="2898" spans="19:21" x14ac:dyDescent="0.25">
      <c r="S2898" s="46"/>
      <c r="U2898" s="46"/>
    </row>
    <row r="2899" spans="19:21" x14ac:dyDescent="0.25">
      <c r="S2899" s="46"/>
      <c r="U2899" s="46"/>
    </row>
    <row r="2900" spans="19:21" x14ac:dyDescent="0.25">
      <c r="S2900" s="46"/>
      <c r="U2900" s="46"/>
    </row>
    <row r="2901" spans="19:21" x14ac:dyDescent="0.25">
      <c r="S2901" s="46"/>
      <c r="U2901" s="46"/>
    </row>
    <row r="2902" spans="19:21" x14ac:dyDescent="0.25">
      <c r="S2902" s="46"/>
      <c r="U2902" s="46"/>
    </row>
    <row r="2903" spans="19:21" x14ac:dyDescent="0.25">
      <c r="S2903" s="46"/>
      <c r="U2903" s="46"/>
    </row>
    <row r="2904" spans="19:21" x14ac:dyDescent="0.25">
      <c r="S2904" s="46"/>
      <c r="U2904" s="46"/>
    </row>
    <row r="2905" spans="19:21" x14ac:dyDescent="0.25">
      <c r="S2905" s="46"/>
      <c r="U2905" s="46"/>
    </row>
    <row r="2906" spans="19:21" x14ac:dyDescent="0.25">
      <c r="S2906" s="46"/>
      <c r="U2906" s="46"/>
    </row>
    <row r="2907" spans="19:21" x14ac:dyDescent="0.25">
      <c r="S2907" s="46"/>
      <c r="U2907" s="46"/>
    </row>
    <row r="2908" spans="19:21" x14ac:dyDescent="0.25">
      <c r="S2908" s="46"/>
      <c r="U2908" s="46"/>
    </row>
    <row r="2909" spans="19:21" x14ac:dyDescent="0.25">
      <c r="S2909" s="46"/>
      <c r="U2909" s="46"/>
    </row>
    <row r="2910" spans="19:21" x14ac:dyDescent="0.25">
      <c r="S2910" s="46"/>
      <c r="U2910" s="46"/>
    </row>
    <row r="2911" spans="19:21" x14ac:dyDescent="0.25">
      <c r="S2911" s="46"/>
      <c r="U2911" s="46"/>
    </row>
    <row r="2912" spans="19:21" x14ac:dyDescent="0.25">
      <c r="S2912" s="46"/>
      <c r="U2912" s="46"/>
    </row>
    <row r="2913" spans="19:21" x14ac:dyDescent="0.25">
      <c r="S2913" s="46"/>
      <c r="U2913" s="46"/>
    </row>
    <row r="2914" spans="19:21" x14ac:dyDescent="0.25">
      <c r="S2914" s="46"/>
      <c r="U2914" s="46"/>
    </row>
    <row r="2915" spans="19:21" x14ac:dyDescent="0.25">
      <c r="S2915" s="46"/>
      <c r="U2915" s="46"/>
    </row>
    <row r="2916" spans="19:21" x14ac:dyDescent="0.25">
      <c r="S2916" s="46"/>
      <c r="U2916" s="46"/>
    </row>
    <row r="2917" spans="19:21" x14ac:dyDescent="0.25">
      <c r="S2917" s="46"/>
      <c r="U2917" s="46"/>
    </row>
    <row r="2918" spans="19:21" x14ac:dyDescent="0.25">
      <c r="S2918" s="46"/>
      <c r="U2918" s="46"/>
    </row>
    <row r="2919" spans="19:21" x14ac:dyDescent="0.25">
      <c r="S2919" s="46"/>
      <c r="U2919" s="46"/>
    </row>
    <row r="2920" spans="19:21" x14ac:dyDescent="0.25">
      <c r="S2920" s="46"/>
      <c r="U2920" s="46"/>
    </row>
    <row r="2921" spans="19:21" x14ac:dyDescent="0.25">
      <c r="S2921" s="46"/>
      <c r="U2921" s="46"/>
    </row>
    <row r="2922" spans="19:21" x14ac:dyDescent="0.25">
      <c r="S2922" s="46"/>
      <c r="U2922" s="46"/>
    </row>
    <row r="2923" spans="19:21" x14ac:dyDescent="0.25">
      <c r="S2923" s="46"/>
      <c r="U2923" s="46"/>
    </row>
    <row r="2924" spans="19:21" x14ac:dyDescent="0.25">
      <c r="S2924" s="46"/>
      <c r="U2924" s="46"/>
    </row>
    <row r="2925" spans="19:21" x14ac:dyDescent="0.25">
      <c r="S2925" s="46"/>
      <c r="U2925" s="46"/>
    </row>
    <row r="2926" spans="19:21" x14ac:dyDescent="0.25">
      <c r="S2926" s="46"/>
      <c r="U2926" s="46"/>
    </row>
    <row r="2927" spans="19:21" x14ac:dyDescent="0.25">
      <c r="S2927" s="46"/>
      <c r="U2927" s="46"/>
    </row>
    <row r="2928" spans="19:21" x14ac:dyDescent="0.25">
      <c r="S2928" s="46"/>
      <c r="U2928" s="46"/>
    </row>
    <row r="2929" spans="19:21" x14ac:dyDescent="0.25">
      <c r="S2929" s="46"/>
      <c r="U2929" s="46"/>
    </row>
    <row r="2930" spans="19:21" x14ac:dyDescent="0.25">
      <c r="S2930" s="46"/>
      <c r="U2930" s="46"/>
    </row>
    <row r="2931" spans="19:21" x14ac:dyDescent="0.25">
      <c r="S2931" s="46"/>
      <c r="U2931" s="46"/>
    </row>
    <row r="2932" spans="19:21" x14ac:dyDescent="0.25">
      <c r="S2932" s="46"/>
      <c r="U2932" s="46"/>
    </row>
    <row r="2933" spans="19:21" x14ac:dyDescent="0.25">
      <c r="S2933" s="46"/>
      <c r="U2933" s="46"/>
    </row>
    <row r="2934" spans="19:21" x14ac:dyDescent="0.25">
      <c r="S2934" s="46"/>
      <c r="U2934" s="46"/>
    </row>
    <row r="2935" spans="19:21" x14ac:dyDescent="0.25">
      <c r="S2935" s="46"/>
      <c r="U2935" s="46"/>
    </row>
    <row r="2936" spans="19:21" x14ac:dyDescent="0.25">
      <c r="S2936" s="46"/>
      <c r="U2936" s="46"/>
    </row>
    <row r="2937" spans="19:21" x14ac:dyDescent="0.25">
      <c r="S2937" s="46"/>
      <c r="U2937" s="46"/>
    </row>
    <row r="2938" spans="19:21" x14ac:dyDescent="0.25">
      <c r="S2938" s="46"/>
      <c r="U2938" s="46"/>
    </row>
    <row r="2939" spans="19:21" x14ac:dyDescent="0.25">
      <c r="S2939" s="46"/>
      <c r="U2939" s="46"/>
    </row>
    <row r="2940" spans="19:21" x14ac:dyDescent="0.25">
      <c r="S2940" s="46"/>
      <c r="U2940" s="46"/>
    </row>
    <row r="2941" spans="19:21" x14ac:dyDescent="0.25">
      <c r="S2941" s="46"/>
      <c r="U2941" s="46"/>
    </row>
    <row r="2942" spans="19:21" x14ac:dyDescent="0.25">
      <c r="S2942" s="46"/>
      <c r="U2942" s="46"/>
    </row>
    <row r="2943" spans="19:21" x14ac:dyDescent="0.25">
      <c r="S2943" s="46"/>
      <c r="U2943" s="46"/>
    </row>
    <row r="2944" spans="19:21" x14ac:dyDescent="0.25">
      <c r="S2944" s="46"/>
      <c r="U2944" s="46"/>
    </row>
    <row r="2945" spans="19:21" x14ac:dyDescent="0.25">
      <c r="S2945" s="46"/>
      <c r="U2945" s="46"/>
    </row>
    <row r="2946" spans="19:21" x14ac:dyDescent="0.25">
      <c r="S2946" s="46"/>
      <c r="U2946" s="46"/>
    </row>
    <row r="2947" spans="19:21" x14ac:dyDescent="0.25">
      <c r="S2947" s="46"/>
      <c r="U2947" s="46"/>
    </row>
    <row r="2948" spans="19:21" x14ac:dyDescent="0.25">
      <c r="S2948" s="46"/>
      <c r="U2948" s="46"/>
    </row>
    <row r="2949" spans="19:21" x14ac:dyDescent="0.25">
      <c r="S2949" s="46"/>
      <c r="U2949" s="46"/>
    </row>
    <row r="2950" spans="19:21" x14ac:dyDescent="0.25">
      <c r="S2950" s="46"/>
      <c r="U2950" s="46"/>
    </row>
    <row r="2951" spans="19:21" x14ac:dyDescent="0.25">
      <c r="S2951" s="46"/>
      <c r="U2951" s="46"/>
    </row>
    <row r="2952" spans="19:21" x14ac:dyDescent="0.25">
      <c r="S2952" s="46"/>
      <c r="U2952" s="46"/>
    </row>
    <row r="2953" spans="19:21" x14ac:dyDescent="0.25">
      <c r="S2953" s="46"/>
      <c r="U2953" s="46"/>
    </row>
    <row r="2954" spans="19:21" x14ac:dyDescent="0.25">
      <c r="S2954" s="46"/>
      <c r="U2954" s="46"/>
    </row>
    <row r="2955" spans="19:21" x14ac:dyDescent="0.25">
      <c r="S2955" s="46"/>
      <c r="U2955" s="46"/>
    </row>
    <row r="2956" spans="19:21" x14ac:dyDescent="0.25">
      <c r="S2956" s="46"/>
      <c r="U2956" s="46"/>
    </row>
    <row r="2957" spans="19:21" x14ac:dyDescent="0.25">
      <c r="S2957" s="46"/>
      <c r="U2957" s="46"/>
    </row>
    <row r="2958" spans="19:21" x14ac:dyDescent="0.25">
      <c r="S2958" s="46"/>
      <c r="U2958" s="46"/>
    </row>
    <row r="2959" spans="19:21" x14ac:dyDescent="0.25">
      <c r="S2959" s="46"/>
      <c r="U2959" s="46"/>
    </row>
    <row r="2960" spans="19:21" x14ac:dyDescent="0.25">
      <c r="S2960" s="46"/>
      <c r="U2960" s="46"/>
    </row>
    <row r="2961" spans="19:21" x14ac:dyDescent="0.25">
      <c r="S2961" s="46"/>
      <c r="U2961" s="46"/>
    </row>
    <row r="2962" spans="19:21" x14ac:dyDescent="0.25">
      <c r="S2962" s="46"/>
      <c r="U2962" s="46"/>
    </row>
    <row r="2963" spans="19:21" x14ac:dyDescent="0.25">
      <c r="S2963" s="46"/>
      <c r="U2963" s="46"/>
    </row>
    <row r="2964" spans="19:21" x14ac:dyDescent="0.25">
      <c r="S2964" s="46"/>
      <c r="U2964" s="46"/>
    </row>
    <row r="2965" spans="19:21" x14ac:dyDescent="0.25">
      <c r="S2965" s="46"/>
      <c r="U2965" s="46"/>
    </row>
    <row r="2966" spans="19:21" x14ac:dyDescent="0.25">
      <c r="S2966" s="46"/>
      <c r="U2966" s="46"/>
    </row>
    <row r="2967" spans="19:21" x14ac:dyDescent="0.25">
      <c r="S2967" s="46"/>
      <c r="U2967" s="46"/>
    </row>
    <row r="2968" spans="19:21" x14ac:dyDescent="0.25">
      <c r="S2968" s="46"/>
      <c r="U2968" s="46"/>
    </row>
    <row r="2969" spans="19:21" x14ac:dyDescent="0.25">
      <c r="S2969" s="46"/>
      <c r="U2969" s="46"/>
    </row>
    <row r="2970" spans="19:21" x14ac:dyDescent="0.25">
      <c r="S2970" s="46"/>
      <c r="U2970" s="46"/>
    </row>
    <row r="2971" spans="19:21" x14ac:dyDescent="0.25">
      <c r="S2971" s="46"/>
      <c r="U2971" s="46"/>
    </row>
    <row r="2972" spans="19:21" x14ac:dyDescent="0.25">
      <c r="S2972" s="46"/>
      <c r="U2972" s="46"/>
    </row>
    <row r="2973" spans="19:21" x14ac:dyDescent="0.25">
      <c r="S2973" s="46"/>
      <c r="U2973" s="46"/>
    </row>
    <row r="2974" spans="19:21" x14ac:dyDescent="0.25">
      <c r="S2974" s="46"/>
      <c r="U2974" s="46"/>
    </row>
    <row r="2975" spans="19:21" x14ac:dyDescent="0.25">
      <c r="S2975" s="46"/>
      <c r="U2975" s="46"/>
    </row>
    <row r="2976" spans="19:21" x14ac:dyDescent="0.25">
      <c r="S2976" s="46"/>
      <c r="U2976" s="46"/>
    </row>
    <row r="2977" spans="19:21" x14ac:dyDescent="0.25">
      <c r="S2977" s="46"/>
      <c r="U2977" s="46"/>
    </row>
    <row r="2978" spans="19:21" x14ac:dyDescent="0.25">
      <c r="S2978" s="46"/>
      <c r="U2978" s="46"/>
    </row>
    <row r="2979" spans="19:21" x14ac:dyDescent="0.25">
      <c r="S2979" s="46"/>
      <c r="U2979" s="46"/>
    </row>
    <row r="2980" spans="19:21" x14ac:dyDescent="0.25">
      <c r="S2980" s="46"/>
      <c r="U2980" s="46"/>
    </row>
    <row r="2981" spans="19:21" x14ac:dyDescent="0.25">
      <c r="S2981" s="46"/>
      <c r="U2981" s="46"/>
    </row>
    <row r="2982" spans="19:21" x14ac:dyDescent="0.25">
      <c r="S2982" s="46"/>
      <c r="U2982" s="46"/>
    </row>
    <row r="2983" spans="19:21" x14ac:dyDescent="0.25">
      <c r="S2983" s="46"/>
      <c r="U2983" s="46"/>
    </row>
    <row r="2984" spans="19:21" x14ac:dyDescent="0.25">
      <c r="S2984" s="46"/>
      <c r="U2984" s="46"/>
    </row>
    <row r="2985" spans="19:21" x14ac:dyDescent="0.25">
      <c r="S2985" s="46"/>
      <c r="U2985" s="46"/>
    </row>
    <row r="2986" spans="19:21" x14ac:dyDescent="0.25">
      <c r="S2986" s="46"/>
      <c r="U2986" s="46"/>
    </row>
    <row r="2987" spans="19:21" x14ac:dyDescent="0.25">
      <c r="S2987" s="46"/>
      <c r="U2987" s="46"/>
    </row>
    <row r="2988" spans="19:21" x14ac:dyDescent="0.25">
      <c r="S2988" s="46"/>
      <c r="U2988" s="46"/>
    </row>
    <row r="2989" spans="19:21" x14ac:dyDescent="0.25">
      <c r="S2989" s="46"/>
      <c r="U2989" s="46"/>
    </row>
    <row r="2990" spans="19:21" x14ac:dyDescent="0.25">
      <c r="S2990" s="46"/>
      <c r="U2990" s="46"/>
    </row>
    <row r="2991" spans="19:21" x14ac:dyDescent="0.25">
      <c r="S2991" s="46"/>
      <c r="U2991" s="46"/>
    </row>
    <row r="2992" spans="19:21" x14ac:dyDescent="0.25">
      <c r="S2992" s="46"/>
      <c r="U2992" s="46"/>
    </row>
    <row r="2993" spans="19:21" x14ac:dyDescent="0.25">
      <c r="S2993" s="46"/>
      <c r="U2993" s="46"/>
    </row>
    <row r="2994" spans="19:21" x14ac:dyDescent="0.25">
      <c r="S2994" s="46"/>
      <c r="U2994" s="46"/>
    </row>
    <row r="2995" spans="19:21" x14ac:dyDescent="0.25">
      <c r="S2995" s="46"/>
      <c r="U2995" s="46"/>
    </row>
    <row r="2996" spans="19:21" x14ac:dyDescent="0.25">
      <c r="S2996" s="46"/>
      <c r="U2996" s="46"/>
    </row>
    <row r="2997" spans="19:21" x14ac:dyDescent="0.25">
      <c r="S2997" s="46"/>
      <c r="U2997" s="46"/>
    </row>
    <row r="2998" spans="19:21" x14ac:dyDescent="0.25">
      <c r="S2998" s="46"/>
      <c r="U2998" s="46"/>
    </row>
    <row r="2999" spans="19:21" x14ac:dyDescent="0.25">
      <c r="S2999" s="46"/>
      <c r="U2999" s="46"/>
    </row>
    <row r="3000" spans="19:21" x14ac:dyDescent="0.25">
      <c r="S3000" s="46"/>
      <c r="U3000" s="46"/>
    </row>
    <row r="3001" spans="19:21" x14ac:dyDescent="0.25">
      <c r="S3001" s="46"/>
      <c r="U3001" s="46"/>
    </row>
    <row r="3002" spans="19:21" x14ac:dyDescent="0.25">
      <c r="S3002" s="46"/>
      <c r="U3002" s="46"/>
    </row>
    <row r="3003" spans="19:21" x14ac:dyDescent="0.25">
      <c r="S3003" s="46"/>
      <c r="U3003" s="46"/>
    </row>
    <row r="3004" spans="19:21" x14ac:dyDescent="0.25">
      <c r="S3004" s="46"/>
      <c r="U3004" s="46"/>
    </row>
    <row r="3005" spans="19:21" x14ac:dyDescent="0.25">
      <c r="S3005" s="46"/>
      <c r="U3005" s="46"/>
    </row>
    <row r="3006" spans="19:21" x14ac:dyDescent="0.25">
      <c r="S3006" s="46"/>
      <c r="U3006" s="46"/>
    </row>
    <row r="3007" spans="19:21" x14ac:dyDescent="0.25">
      <c r="S3007" s="46"/>
      <c r="U3007" s="46"/>
    </row>
    <row r="3008" spans="19:21" x14ac:dyDescent="0.25">
      <c r="S3008" s="46"/>
      <c r="U3008" s="46"/>
    </row>
    <row r="3009" spans="19:21" x14ac:dyDescent="0.25">
      <c r="S3009" s="46"/>
      <c r="U3009" s="46"/>
    </row>
    <row r="3010" spans="19:21" x14ac:dyDescent="0.25">
      <c r="S3010" s="46"/>
      <c r="U3010" s="46"/>
    </row>
    <row r="3011" spans="19:21" x14ac:dyDescent="0.25">
      <c r="S3011" s="46"/>
      <c r="U3011" s="46"/>
    </row>
    <row r="3012" spans="19:21" x14ac:dyDescent="0.25">
      <c r="S3012" s="46"/>
      <c r="U3012" s="46"/>
    </row>
    <row r="3013" spans="19:21" x14ac:dyDescent="0.25">
      <c r="S3013" s="46"/>
      <c r="U3013" s="46"/>
    </row>
    <row r="3014" spans="19:21" x14ac:dyDescent="0.25">
      <c r="S3014" s="46"/>
      <c r="U3014" s="46"/>
    </row>
    <row r="3015" spans="19:21" x14ac:dyDescent="0.25">
      <c r="S3015" s="46"/>
      <c r="U3015" s="46"/>
    </row>
    <row r="3016" spans="19:21" x14ac:dyDescent="0.25">
      <c r="S3016" s="46"/>
      <c r="U3016" s="46"/>
    </row>
    <row r="3017" spans="19:21" x14ac:dyDescent="0.25">
      <c r="S3017" s="46"/>
      <c r="U3017" s="46"/>
    </row>
    <row r="3018" spans="19:21" x14ac:dyDescent="0.25">
      <c r="S3018" s="46"/>
      <c r="U3018" s="46"/>
    </row>
    <row r="3019" spans="19:21" x14ac:dyDescent="0.25">
      <c r="S3019" s="46"/>
      <c r="U3019" s="46"/>
    </row>
    <row r="3020" spans="19:21" x14ac:dyDescent="0.25">
      <c r="S3020" s="46"/>
      <c r="U3020" s="46"/>
    </row>
    <row r="3021" spans="19:21" x14ac:dyDescent="0.25">
      <c r="S3021" s="46"/>
      <c r="U3021" s="46"/>
    </row>
    <row r="3022" spans="19:21" x14ac:dyDescent="0.25">
      <c r="S3022" s="46"/>
      <c r="U3022" s="46"/>
    </row>
    <row r="3023" spans="19:21" x14ac:dyDescent="0.25">
      <c r="S3023" s="46"/>
      <c r="U3023" s="46"/>
    </row>
    <row r="3024" spans="19:21" x14ac:dyDescent="0.25">
      <c r="S3024" s="46"/>
      <c r="U3024" s="46"/>
    </row>
    <row r="3025" spans="19:21" x14ac:dyDescent="0.25">
      <c r="S3025" s="46"/>
      <c r="U3025" s="46"/>
    </row>
    <row r="3026" spans="19:21" x14ac:dyDescent="0.25">
      <c r="S3026" s="46"/>
      <c r="U3026" s="46"/>
    </row>
    <row r="3027" spans="19:21" x14ac:dyDescent="0.25">
      <c r="S3027" s="46"/>
      <c r="U3027" s="46"/>
    </row>
    <row r="3028" spans="19:21" x14ac:dyDescent="0.25">
      <c r="S3028" s="46"/>
      <c r="U3028" s="46"/>
    </row>
    <row r="3029" spans="19:21" x14ac:dyDescent="0.25">
      <c r="S3029" s="46"/>
      <c r="U3029" s="46"/>
    </row>
    <row r="3030" spans="19:21" x14ac:dyDescent="0.25">
      <c r="S3030" s="46"/>
      <c r="U3030" s="46"/>
    </row>
    <row r="3031" spans="19:21" x14ac:dyDescent="0.25">
      <c r="S3031" s="46"/>
      <c r="U3031" s="46"/>
    </row>
    <row r="3032" spans="19:21" x14ac:dyDescent="0.25">
      <c r="S3032" s="46"/>
      <c r="U3032" s="46"/>
    </row>
    <row r="3033" spans="19:21" x14ac:dyDescent="0.25">
      <c r="S3033" s="46"/>
      <c r="U3033" s="46"/>
    </row>
    <row r="3034" spans="19:21" x14ac:dyDescent="0.25">
      <c r="S3034" s="46"/>
      <c r="U3034" s="46"/>
    </row>
    <row r="3035" spans="19:21" x14ac:dyDescent="0.25">
      <c r="S3035" s="46"/>
      <c r="U3035" s="46"/>
    </row>
    <row r="3036" spans="19:21" x14ac:dyDescent="0.25">
      <c r="S3036" s="46"/>
      <c r="U3036" s="46"/>
    </row>
    <row r="3037" spans="19:21" x14ac:dyDescent="0.25">
      <c r="S3037" s="46"/>
      <c r="U3037" s="46"/>
    </row>
    <row r="3038" spans="19:21" x14ac:dyDescent="0.25">
      <c r="S3038" s="46"/>
      <c r="U3038" s="46"/>
    </row>
    <row r="3039" spans="19:21" x14ac:dyDescent="0.25">
      <c r="S3039" s="46"/>
      <c r="U3039" s="46"/>
    </row>
    <row r="3040" spans="19:21" x14ac:dyDescent="0.25">
      <c r="S3040" s="46"/>
      <c r="U3040" s="46"/>
    </row>
    <row r="3041" spans="19:21" x14ac:dyDescent="0.25">
      <c r="S3041" s="46"/>
      <c r="U3041" s="46"/>
    </row>
    <row r="3042" spans="19:21" x14ac:dyDescent="0.25">
      <c r="S3042" s="46"/>
      <c r="U3042" s="46"/>
    </row>
    <row r="3043" spans="19:21" x14ac:dyDescent="0.25">
      <c r="S3043" s="46"/>
      <c r="U3043" s="46"/>
    </row>
    <row r="3044" spans="19:21" x14ac:dyDescent="0.25">
      <c r="S3044" s="46"/>
      <c r="U3044" s="46"/>
    </row>
    <row r="3045" spans="19:21" x14ac:dyDescent="0.25">
      <c r="S3045" s="46"/>
      <c r="U3045" s="46"/>
    </row>
    <row r="3046" spans="19:21" x14ac:dyDescent="0.25">
      <c r="S3046" s="46"/>
      <c r="U3046" s="46"/>
    </row>
    <row r="3047" spans="19:21" x14ac:dyDescent="0.25">
      <c r="S3047" s="46"/>
      <c r="U3047" s="46"/>
    </row>
    <row r="3048" spans="19:21" x14ac:dyDescent="0.25">
      <c r="S3048" s="46"/>
      <c r="U3048" s="46"/>
    </row>
    <row r="3049" spans="19:21" x14ac:dyDescent="0.25">
      <c r="S3049" s="46"/>
      <c r="U3049" s="46"/>
    </row>
    <row r="3050" spans="19:21" x14ac:dyDescent="0.25">
      <c r="S3050" s="46"/>
      <c r="U3050" s="46"/>
    </row>
    <row r="3051" spans="19:21" x14ac:dyDescent="0.25">
      <c r="S3051" s="46"/>
      <c r="U3051" s="46"/>
    </row>
    <row r="3052" spans="19:21" x14ac:dyDescent="0.25">
      <c r="S3052" s="46"/>
      <c r="U3052" s="46"/>
    </row>
    <row r="3053" spans="19:21" x14ac:dyDescent="0.25">
      <c r="S3053" s="46"/>
      <c r="U3053" s="46"/>
    </row>
    <row r="3054" spans="19:21" x14ac:dyDescent="0.25">
      <c r="S3054" s="46"/>
      <c r="U3054" s="46"/>
    </row>
    <row r="3055" spans="19:21" x14ac:dyDescent="0.25">
      <c r="S3055" s="46"/>
      <c r="U3055" s="46"/>
    </row>
    <row r="3056" spans="19:21" x14ac:dyDescent="0.25">
      <c r="S3056" s="46"/>
      <c r="U3056" s="46"/>
    </row>
    <row r="3057" spans="19:21" x14ac:dyDescent="0.25">
      <c r="S3057" s="46"/>
      <c r="U3057" s="46"/>
    </row>
    <row r="3058" spans="19:21" x14ac:dyDescent="0.25">
      <c r="S3058" s="46"/>
      <c r="U3058" s="46"/>
    </row>
    <row r="3059" spans="19:21" x14ac:dyDescent="0.25">
      <c r="S3059" s="46"/>
      <c r="U3059" s="46"/>
    </row>
    <row r="3060" spans="19:21" x14ac:dyDescent="0.25">
      <c r="S3060" s="46"/>
      <c r="U3060" s="46"/>
    </row>
    <row r="3061" spans="19:21" x14ac:dyDescent="0.25">
      <c r="S3061" s="46"/>
      <c r="U3061" s="46"/>
    </row>
    <row r="3062" spans="19:21" x14ac:dyDescent="0.25">
      <c r="S3062" s="46"/>
      <c r="U3062" s="46"/>
    </row>
    <row r="3063" spans="19:21" x14ac:dyDescent="0.25">
      <c r="S3063" s="46"/>
      <c r="U3063" s="46"/>
    </row>
    <row r="3064" spans="19:21" x14ac:dyDescent="0.25">
      <c r="S3064" s="46"/>
      <c r="U3064" s="46"/>
    </row>
    <row r="3065" spans="19:21" x14ac:dyDescent="0.25">
      <c r="S3065" s="46"/>
      <c r="U3065" s="46"/>
    </row>
    <row r="3066" spans="19:21" x14ac:dyDescent="0.25">
      <c r="S3066" s="46"/>
      <c r="U3066" s="46"/>
    </row>
    <row r="3067" spans="19:21" x14ac:dyDescent="0.25">
      <c r="S3067" s="46"/>
      <c r="U3067" s="46"/>
    </row>
    <row r="3068" spans="19:21" x14ac:dyDescent="0.25">
      <c r="S3068" s="46"/>
      <c r="U3068" s="46"/>
    </row>
    <row r="3069" spans="19:21" x14ac:dyDescent="0.25">
      <c r="S3069" s="46"/>
      <c r="U3069" s="46"/>
    </row>
    <row r="3070" spans="19:21" x14ac:dyDescent="0.25">
      <c r="S3070" s="46"/>
      <c r="U3070" s="46"/>
    </row>
    <row r="3071" spans="19:21" x14ac:dyDescent="0.25">
      <c r="S3071" s="46"/>
      <c r="U3071" s="46"/>
    </row>
    <row r="3072" spans="19:21" x14ac:dyDescent="0.25">
      <c r="S3072" s="46"/>
      <c r="U3072" s="46"/>
    </row>
    <row r="3073" spans="19:21" x14ac:dyDescent="0.25">
      <c r="S3073" s="46"/>
      <c r="U3073" s="46"/>
    </row>
    <row r="3074" spans="19:21" x14ac:dyDescent="0.25">
      <c r="S3074" s="46"/>
      <c r="U3074" s="46"/>
    </row>
    <row r="3075" spans="19:21" x14ac:dyDescent="0.25">
      <c r="S3075" s="46"/>
      <c r="U3075" s="46"/>
    </row>
    <row r="3076" spans="19:21" x14ac:dyDescent="0.25">
      <c r="S3076" s="46"/>
      <c r="U3076" s="46"/>
    </row>
    <row r="3077" spans="19:21" x14ac:dyDescent="0.25">
      <c r="S3077" s="46"/>
      <c r="U3077" s="46"/>
    </row>
    <row r="3078" spans="19:21" x14ac:dyDescent="0.25">
      <c r="S3078" s="46"/>
      <c r="U3078" s="46"/>
    </row>
    <row r="3079" spans="19:21" x14ac:dyDescent="0.25">
      <c r="S3079" s="46"/>
      <c r="U3079" s="46"/>
    </row>
    <row r="3080" spans="19:21" x14ac:dyDescent="0.25">
      <c r="S3080" s="46"/>
      <c r="U3080" s="46"/>
    </row>
    <row r="3081" spans="19:21" x14ac:dyDescent="0.25">
      <c r="S3081" s="46"/>
      <c r="U3081" s="46"/>
    </row>
    <row r="3082" spans="19:21" x14ac:dyDescent="0.25">
      <c r="S3082" s="46"/>
      <c r="U3082" s="46"/>
    </row>
    <row r="3083" spans="19:21" x14ac:dyDescent="0.25">
      <c r="S3083" s="46"/>
      <c r="U3083" s="46"/>
    </row>
    <row r="3084" spans="19:21" x14ac:dyDescent="0.25">
      <c r="S3084" s="46"/>
      <c r="U3084" s="46"/>
    </row>
    <row r="3085" spans="19:21" x14ac:dyDescent="0.25">
      <c r="S3085" s="46"/>
      <c r="U3085" s="46"/>
    </row>
    <row r="3086" spans="19:21" x14ac:dyDescent="0.25">
      <c r="S3086" s="46"/>
      <c r="U3086" s="46"/>
    </row>
    <row r="3087" spans="19:21" x14ac:dyDescent="0.25">
      <c r="S3087" s="46"/>
      <c r="U3087" s="46"/>
    </row>
    <row r="3088" spans="19:21" x14ac:dyDescent="0.25">
      <c r="S3088" s="46"/>
      <c r="U3088" s="46"/>
    </row>
    <row r="3089" spans="19:21" x14ac:dyDescent="0.25">
      <c r="S3089" s="46"/>
      <c r="U3089" s="46"/>
    </row>
    <row r="3090" spans="19:21" x14ac:dyDescent="0.25">
      <c r="S3090" s="46"/>
      <c r="U3090" s="46"/>
    </row>
    <row r="3091" spans="19:21" x14ac:dyDescent="0.25">
      <c r="S3091" s="46"/>
      <c r="U3091" s="46"/>
    </row>
    <row r="3092" spans="19:21" x14ac:dyDescent="0.25">
      <c r="S3092" s="46"/>
      <c r="U3092" s="46"/>
    </row>
    <row r="3093" spans="19:21" x14ac:dyDescent="0.25">
      <c r="S3093" s="46"/>
      <c r="U3093" s="46"/>
    </row>
    <row r="3094" spans="19:21" x14ac:dyDescent="0.25">
      <c r="S3094" s="46"/>
      <c r="U3094" s="46"/>
    </row>
    <row r="3095" spans="19:21" x14ac:dyDescent="0.25">
      <c r="S3095" s="46"/>
      <c r="U3095" s="46"/>
    </row>
    <row r="3096" spans="19:21" x14ac:dyDescent="0.25">
      <c r="S3096" s="46"/>
      <c r="U3096" s="46"/>
    </row>
    <row r="3097" spans="19:21" x14ac:dyDescent="0.25">
      <c r="S3097" s="46"/>
      <c r="U3097" s="46"/>
    </row>
    <row r="3098" spans="19:21" x14ac:dyDescent="0.25">
      <c r="S3098" s="46"/>
      <c r="U3098" s="46"/>
    </row>
    <row r="3099" spans="19:21" x14ac:dyDescent="0.25">
      <c r="S3099" s="46"/>
      <c r="U3099" s="46"/>
    </row>
    <row r="3100" spans="19:21" x14ac:dyDescent="0.25">
      <c r="S3100" s="46"/>
      <c r="U3100" s="46"/>
    </row>
    <row r="3101" spans="19:21" x14ac:dyDescent="0.25">
      <c r="S3101" s="46"/>
      <c r="U3101" s="46"/>
    </row>
    <row r="3102" spans="19:21" x14ac:dyDescent="0.25">
      <c r="S3102" s="46"/>
      <c r="U3102" s="46"/>
    </row>
    <row r="3103" spans="19:21" x14ac:dyDescent="0.25">
      <c r="S3103" s="46"/>
      <c r="U3103" s="46"/>
    </row>
    <row r="3104" spans="19:21" x14ac:dyDescent="0.25">
      <c r="S3104" s="46"/>
      <c r="U3104" s="46"/>
    </row>
    <row r="3105" spans="19:21" x14ac:dyDescent="0.25">
      <c r="S3105" s="46"/>
      <c r="U3105" s="46"/>
    </row>
    <row r="3106" spans="19:21" x14ac:dyDescent="0.25">
      <c r="S3106" s="46"/>
      <c r="U3106" s="46"/>
    </row>
    <row r="3107" spans="19:21" x14ac:dyDescent="0.25">
      <c r="S3107" s="46"/>
      <c r="U3107" s="46"/>
    </row>
    <row r="3108" spans="19:21" x14ac:dyDescent="0.25">
      <c r="S3108" s="46"/>
      <c r="U3108" s="46"/>
    </row>
    <row r="3109" spans="19:21" x14ac:dyDescent="0.25">
      <c r="S3109" s="46"/>
      <c r="U3109" s="46"/>
    </row>
    <row r="3110" spans="19:21" x14ac:dyDescent="0.25">
      <c r="S3110" s="46"/>
      <c r="U3110" s="46"/>
    </row>
    <row r="3111" spans="19:21" x14ac:dyDescent="0.25">
      <c r="S3111" s="46"/>
      <c r="U3111" s="46"/>
    </row>
    <row r="3112" spans="19:21" x14ac:dyDescent="0.25">
      <c r="S3112" s="46"/>
      <c r="U3112" s="46"/>
    </row>
    <row r="3113" spans="19:21" x14ac:dyDescent="0.25">
      <c r="S3113" s="46"/>
      <c r="U3113" s="46"/>
    </row>
    <row r="3114" spans="19:21" x14ac:dyDescent="0.25">
      <c r="S3114" s="46"/>
      <c r="U3114" s="46"/>
    </row>
    <row r="3115" spans="19:21" x14ac:dyDescent="0.25">
      <c r="S3115" s="46"/>
      <c r="U3115" s="46"/>
    </row>
    <row r="3116" spans="19:21" x14ac:dyDescent="0.25">
      <c r="S3116" s="46"/>
      <c r="U3116" s="46"/>
    </row>
    <row r="3117" spans="19:21" x14ac:dyDescent="0.25">
      <c r="S3117" s="46"/>
      <c r="U3117" s="46"/>
    </row>
    <row r="3118" spans="19:21" x14ac:dyDescent="0.25">
      <c r="S3118" s="46"/>
      <c r="U3118" s="46"/>
    </row>
    <row r="3119" spans="19:21" x14ac:dyDescent="0.25">
      <c r="S3119" s="46"/>
      <c r="U3119" s="46"/>
    </row>
    <row r="3120" spans="19:21" x14ac:dyDescent="0.25">
      <c r="S3120" s="46"/>
      <c r="U3120" s="46"/>
    </row>
    <row r="3121" spans="19:21" x14ac:dyDescent="0.25">
      <c r="S3121" s="46"/>
      <c r="U3121" s="46"/>
    </row>
    <row r="3122" spans="19:21" x14ac:dyDescent="0.25">
      <c r="S3122" s="46"/>
      <c r="U3122" s="46"/>
    </row>
    <row r="3123" spans="19:21" x14ac:dyDescent="0.25">
      <c r="S3123" s="46"/>
      <c r="U3123" s="46"/>
    </row>
    <row r="3124" spans="19:21" x14ac:dyDescent="0.25">
      <c r="S3124" s="46"/>
      <c r="U3124" s="46"/>
    </row>
    <row r="3125" spans="19:21" x14ac:dyDescent="0.25">
      <c r="S3125" s="46"/>
      <c r="U3125" s="46"/>
    </row>
    <row r="3126" spans="19:21" x14ac:dyDescent="0.25">
      <c r="S3126" s="46"/>
      <c r="U3126" s="46"/>
    </row>
    <row r="3127" spans="19:21" x14ac:dyDescent="0.25">
      <c r="S3127" s="46"/>
      <c r="U3127" s="46"/>
    </row>
    <row r="3128" spans="19:21" x14ac:dyDescent="0.25">
      <c r="S3128" s="46"/>
      <c r="U3128" s="46"/>
    </row>
    <row r="3129" spans="19:21" x14ac:dyDescent="0.25">
      <c r="S3129" s="46"/>
      <c r="U3129" s="46"/>
    </row>
    <row r="3130" spans="19:21" x14ac:dyDescent="0.25">
      <c r="S3130" s="46"/>
      <c r="U3130" s="46"/>
    </row>
    <row r="3131" spans="19:21" x14ac:dyDescent="0.25">
      <c r="S3131" s="46"/>
      <c r="U3131" s="46"/>
    </row>
    <row r="3132" spans="19:21" x14ac:dyDescent="0.25">
      <c r="S3132" s="46"/>
      <c r="U3132" s="46"/>
    </row>
    <row r="3133" spans="19:21" x14ac:dyDescent="0.25">
      <c r="S3133" s="46"/>
      <c r="U3133" s="46"/>
    </row>
    <row r="3134" spans="19:21" x14ac:dyDescent="0.25">
      <c r="S3134" s="46"/>
      <c r="U3134" s="46"/>
    </row>
    <row r="3135" spans="19:21" x14ac:dyDescent="0.25">
      <c r="S3135" s="46"/>
      <c r="U3135" s="46"/>
    </row>
    <row r="3136" spans="19:21" x14ac:dyDescent="0.25">
      <c r="S3136" s="46"/>
      <c r="U3136" s="46"/>
    </row>
    <row r="3137" spans="19:21" x14ac:dyDescent="0.25">
      <c r="S3137" s="46"/>
      <c r="U3137" s="46"/>
    </row>
    <row r="3138" spans="19:21" x14ac:dyDescent="0.25">
      <c r="S3138" s="46"/>
      <c r="U3138" s="46"/>
    </row>
    <row r="3139" spans="19:21" x14ac:dyDescent="0.25">
      <c r="S3139" s="46"/>
      <c r="U3139" s="46"/>
    </row>
    <row r="3140" spans="19:21" x14ac:dyDescent="0.25">
      <c r="S3140" s="46"/>
      <c r="U3140" s="46"/>
    </row>
    <row r="3141" spans="19:21" x14ac:dyDescent="0.25">
      <c r="S3141" s="46"/>
      <c r="U3141" s="46"/>
    </row>
    <row r="3142" spans="19:21" x14ac:dyDescent="0.25">
      <c r="S3142" s="46"/>
      <c r="U3142" s="46"/>
    </row>
    <row r="3143" spans="19:21" x14ac:dyDescent="0.25">
      <c r="S3143" s="46"/>
      <c r="U3143" s="46"/>
    </row>
    <row r="3144" spans="19:21" x14ac:dyDescent="0.25">
      <c r="S3144" s="46"/>
      <c r="U3144" s="46"/>
    </row>
    <row r="3145" spans="19:21" x14ac:dyDescent="0.25">
      <c r="S3145" s="46"/>
      <c r="U3145" s="46"/>
    </row>
    <row r="3146" spans="19:21" x14ac:dyDescent="0.25">
      <c r="S3146" s="46"/>
      <c r="U3146" s="46"/>
    </row>
    <row r="3147" spans="19:21" x14ac:dyDescent="0.25">
      <c r="S3147" s="46"/>
      <c r="U3147" s="46"/>
    </row>
    <row r="3148" spans="19:21" x14ac:dyDescent="0.25">
      <c r="S3148" s="46"/>
      <c r="U3148" s="46"/>
    </row>
    <row r="3149" spans="19:21" x14ac:dyDescent="0.25">
      <c r="S3149" s="46"/>
      <c r="U3149" s="46"/>
    </row>
    <row r="3150" spans="19:21" x14ac:dyDescent="0.25">
      <c r="S3150" s="46"/>
      <c r="U3150" s="46"/>
    </row>
    <row r="3151" spans="19:21" x14ac:dyDescent="0.25">
      <c r="S3151" s="46"/>
      <c r="U3151" s="46"/>
    </row>
    <row r="3152" spans="19:21" x14ac:dyDescent="0.25">
      <c r="S3152" s="46"/>
      <c r="U3152" s="46"/>
    </row>
    <row r="3153" spans="19:21" x14ac:dyDescent="0.25">
      <c r="S3153" s="46"/>
      <c r="U3153" s="46"/>
    </row>
    <row r="3154" spans="19:21" x14ac:dyDescent="0.25">
      <c r="S3154" s="46"/>
      <c r="U3154" s="46"/>
    </row>
    <row r="3155" spans="19:21" x14ac:dyDescent="0.25">
      <c r="S3155" s="46"/>
      <c r="U3155" s="46"/>
    </row>
    <row r="3156" spans="19:21" x14ac:dyDescent="0.25">
      <c r="S3156" s="46"/>
      <c r="U3156" s="46"/>
    </row>
    <row r="3157" spans="19:21" x14ac:dyDescent="0.25">
      <c r="S3157" s="46"/>
      <c r="U3157" s="46"/>
    </row>
    <row r="3158" spans="19:21" x14ac:dyDescent="0.25">
      <c r="S3158" s="46"/>
      <c r="U3158" s="46"/>
    </row>
    <row r="3159" spans="19:21" x14ac:dyDescent="0.25">
      <c r="S3159" s="46"/>
      <c r="U3159" s="46"/>
    </row>
    <row r="3160" spans="19:21" x14ac:dyDescent="0.25">
      <c r="S3160" s="46"/>
      <c r="U3160" s="46"/>
    </row>
    <row r="3161" spans="19:21" x14ac:dyDescent="0.25">
      <c r="S3161" s="46"/>
      <c r="U3161" s="46"/>
    </row>
    <row r="3162" spans="19:21" x14ac:dyDescent="0.25">
      <c r="S3162" s="46"/>
      <c r="U3162" s="46"/>
    </row>
    <row r="3163" spans="19:21" x14ac:dyDescent="0.25">
      <c r="S3163" s="46"/>
      <c r="U3163" s="46"/>
    </row>
    <row r="3164" spans="19:21" x14ac:dyDescent="0.25">
      <c r="S3164" s="46"/>
      <c r="U3164" s="46"/>
    </row>
    <row r="3165" spans="19:21" x14ac:dyDescent="0.25">
      <c r="S3165" s="46"/>
      <c r="U3165" s="46"/>
    </row>
    <row r="3166" spans="19:21" x14ac:dyDescent="0.25">
      <c r="S3166" s="46"/>
      <c r="U3166" s="46"/>
    </row>
    <row r="3167" spans="19:21" x14ac:dyDescent="0.25">
      <c r="S3167" s="46"/>
      <c r="U3167" s="46"/>
    </row>
    <row r="3168" spans="19:21" x14ac:dyDescent="0.25">
      <c r="S3168" s="46"/>
      <c r="U3168" s="46"/>
    </row>
    <row r="3169" spans="19:21" x14ac:dyDescent="0.25">
      <c r="S3169" s="46"/>
      <c r="U3169" s="46"/>
    </row>
    <row r="3170" spans="19:21" x14ac:dyDescent="0.25">
      <c r="S3170" s="46"/>
      <c r="U3170" s="46"/>
    </row>
    <row r="3171" spans="19:21" x14ac:dyDescent="0.25">
      <c r="S3171" s="46"/>
      <c r="U3171" s="46"/>
    </row>
    <row r="3172" spans="19:21" x14ac:dyDescent="0.25">
      <c r="S3172" s="46"/>
      <c r="U3172" s="46"/>
    </row>
    <row r="3173" spans="19:21" x14ac:dyDescent="0.25">
      <c r="S3173" s="46"/>
      <c r="U3173" s="46"/>
    </row>
    <row r="3174" spans="19:21" x14ac:dyDescent="0.25">
      <c r="S3174" s="46"/>
      <c r="U3174" s="46"/>
    </row>
    <row r="3175" spans="19:21" x14ac:dyDescent="0.25">
      <c r="S3175" s="46"/>
      <c r="U3175" s="46"/>
    </row>
    <row r="3176" spans="19:21" x14ac:dyDescent="0.25">
      <c r="S3176" s="46"/>
      <c r="U3176" s="46"/>
    </row>
    <row r="3177" spans="19:21" x14ac:dyDescent="0.25">
      <c r="S3177" s="46"/>
      <c r="U3177" s="46"/>
    </row>
    <row r="3178" spans="19:21" x14ac:dyDescent="0.25">
      <c r="S3178" s="46"/>
      <c r="U3178" s="46"/>
    </row>
    <row r="3179" spans="19:21" x14ac:dyDescent="0.25">
      <c r="S3179" s="46"/>
      <c r="U3179" s="46"/>
    </row>
    <row r="3180" spans="19:21" x14ac:dyDescent="0.25">
      <c r="S3180" s="46"/>
      <c r="U3180" s="46"/>
    </row>
    <row r="3181" spans="19:21" x14ac:dyDescent="0.25">
      <c r="S3181" s="46"/>
      <c r="U3181" s="46"/>
    </row>
    <row r="3182" spans="19:21" x14ac:dyDescent="0.25">
      <c r="S3182" s="46"/>
      <c r="U3182" s="46"/>
    </row>
    <row r="3183" spans="19:21" x14ac:dyDescent="0.25">
      <c r="S3183" s="46"/>
      <c r="U3183" s="46"/>
    </row>
    <row r="3184" spans="19:21" x14ac:dyDescent="0.25">
      <c r="S3184" s="46"/>
      <c r="U3184" s="46"/>
    </row>
    <row r="3185" spans="19:21" x14ac:dyDescent="0.25">
      <c r="S3185" s="46"/>
      <c r="U3185" s="46"/>
    </row>
    <row r="3186" spans="19:21" x14ac:dyDescent="0.25">
      <c r="S3186" s="46"/>
      <c r="U3186" s="46"/>
    </row>
    <row r="3187" spans="19:21" x14ac:dyDescent="0.25">
      <c r="S3187" s="46"/>
      <c r="U3187" s="46"/>
    </row>
    <row r="3188" spans="19:21" x14ac:dyDescent="0.25">
      <c r="S3188" s="46"/>
      <c r="U3188" s="46"/>
    </row>
    <row r="3189" spans="19:21" x14ac:dyDescent="0.25">
      <c r="S3189" s="46"/>
      <c r="U3189" s="46"/>
    </row>
    <row r="3190" spans="19:21" x14ac:dyDescent="0.25">
      <c r="S3190" s="46"/>
      <c r="U3190" s="46"/>
    </row>
    <row r="3191" spans="19:21" x14ac:dyDescent="0.25">
      <c r="S3191" s="46"/>
      <c r="U3191" s="46"/>
    </row>
    <row r="3192" spans="19:21" x14ac:dyDescent="0.25">
      <c r="S3192" s="46"/>
      <c r="U3192" s="46"/>
    </row>
    <row r="3193" spans="19:21" x14ac:dyDescent="0.25">
      <c r="S3193" s="46"/>
      <c r="U3193" s="46"/>
    </row>
    <row r="3194" spans="19:21" x14ac:dyDescent="0.25">
      <c r="S3194" s="46"/>
      <c r="U3194" s="46"/>
    </row>
    <row r="3195" spans="19:21" x14ac:dyDescent="0.25">
      <c r="S3195" s="46"/>
      <c r="U3195" s="46"/>
    </row>
    <row r="3196" spans="19:21" x14ac:dyDescent="0.25">
      <c r="S3196" s="46"/>
      <c r="U3196" s="46"/>
    </row>
    <row r="3197" spans="19:21" x14ac:dyDescent="0.25">
      <c r="S3197" s="46"/>
      <c r="U3197" s="46"/>
    </row>
    <row r="3198" spans="19:21" x14ac:dyDescent="0.25">
      <c r="S3198" s="46"/>
      <c r="U3198" s="46"/>
    </row>
    <row r="3199" spans="19:21" x14ac:dyDescent="0.25">
      <c r="S3199" s="46"/>
      <c r="U3199" s="46"/>
    </row>
    <row r="3200" spans="19:21" x14ac:dyDescent="0.25">
      <c r="S3200" s="46"/>
      <c r="U3200" s="46"/>
    </row>
    <row r="3201" spans="19:21" x14ac:dyDescent="0.25">
      <c r="S3201" s="46"/>
      <c r="U3201" s="46"/>
    </row>
    <row r="3202" spans="19:21" x14ac:dyDescent="0.25">
      <c r="S3202" s="46"/>
      <c r="U3202" s="46"/>
    </row>
    <row r="3203" spans="19:21" x14ac:dyDescent="0.25">
      <c r="S3203" s="46"/>
      <c r="U3203" s="46"/>
    </row>
    <row r="3204" spans="19:21" x14ac:dyDescent="0.25">
      <c r="S3204" s="46"/>
      <c r="U3204" s="46"/>
    </row>
    <row r="3205" spans="19:21" x14ac:dyDescent="0.25">
      <c r="S3205" s="46"/>
      <c r="U3205" s="46"/>
    </row>
    <row r="3206" spans="19:21" x14ac:dyDescent="0.25">
      <c r="S3206" s="46"/>
      <c r="U3206" s="46"/>
    </row>
    <row r="3207" spans="19:21" x14ac:dyDescent="0.25">
      <c r="S3207" s="46"/>
      <c r="U3207" s="46"/>
    </row>
    <row r="3208" spans="19:21" x14ac:dyDescent="0.25">
      <c r="S3208" s="46"/>
      <c r="U3208" s="46"/>
    </row>
    <row r="3209" spans="19:21" x14ac:dyDescent="0.25">
      <c r="S3209" s="46"/>
      <c r="U3209" s="46"/>
    </row>
    <row r="3210" spans="19:21" x14ac:dyDescent="0.25">
      <c r="S3210" s="46"/>
      <c r="U3210" s="46"/>
    </row>
    <row r="3211" spans="19:21" x14ac:dyDescent="0.25">
      <c r="S3211" s="46"/>
      <c r="U3211" s="46"/>
    </row>
    <row r="3212" spans="19:21" x14ac:dyDescent="0.25">
      <c r="S3212" s="46"/>
      <c r="U3212" s="46"/>
    </row>
    <row r="3213" spans="19:21" x14ac:dyDescent="0.25">
      <c r="S3213" s="46"/>
      <c r="U3213" s="46"/>
    </row>
    <row r="3214" spans="19:21" x14ac:dyDescent="0.25">
      <c r="S3214" s="46"/>
      <c r="U3214" s="46"/>
    </row>
    <row r="3215" spans="19:21" x14ac:dyDescent="0.25">
      <c r="S3215" s="46"/>
      <c r="U3215" s="46"/>
    </row>
    <row r="3216" spans="19:21" x14ac:dyDescent="0.25">
      <c r="S3216" s="46"/>
      <c r="U3216" s="46"/>
    </row>
    <row r="3217" spans="19:21" x14ac:dyDescent="0.25">
      <c r="S3217" s="46"/>
      <c r="U3217" s="46"/>
    </row>
    <row r="3218" spans="19:21" x14ac:dyDescent="0.25">
      <c r="S3218" s="46"/>
      <c r="U3218" s="46"/>
    </row>
    <row r="3219" spans="19:21" x14ac:dyDescent="0.25">
      <c r="S3219" s="46"/>
      <c r="U3219" s="46"/>
    </row>
    <row r="3220" spans="19:21" x14ac:dyDescent="0.25">
      <c r="S3220" s="46"/>
      <c r="U3220" s="46"/>
    </row>
    <row r="3221" spans="19:21" x14ac:dyDescent="0.25">
      <c r="S3221" s="46"/>
      <c r="U3221" s="46"/>
    </row>
    <row r="3222" spans="19:21" x14ac:dyDescent="0.25">
      <c r="S3222" s="46"/>
      <c r="U3222" s="46"/>
    </row>
    <row r="3223" spans="19:21" x14ac:dyDescent="0.25">
      <c r="S3223" s="46"/>
      <c r="U3223" s="46"/>
    </row>
    <row r="3224" spans="19:21" x14ac:dyDescent="0.25">
      <c r="S3224" s="46"/>
      <c r="U3224" s="46"/>
    </row>
    <row r="3225" spans="19:21" x14ac:dyDescent="0.25">
      <c r="S3225" s="46"/>
      <c r="U3225" s="46"/>
    </row>
    <row r="3226" spans="19:21" x14ac:dyDescent="0.25">
      <c r="S3226" s="46"/>
      <c r="U3226" s="46"/>
    </row>
    <row r="3227" spans="19:21" x14ac:dyDescent="0.25">
      <c r="S3227" s="46"/>
      <c r="U3227" s="46"/>
    </row>
    <row r="3228" spans="19:21" x14ac:dyDescent="0.25">
      <c r="S3228" s="46"/>
      <c r="U3228" s="46"/>
    </row>
    <row r="3229" spans="19:21" x14ac:dyDescent="0.25">
      <c r="S3229" s="46"/>
      <c r="U3229" s="46"/>
    </row>
    <row r="3230" spans="19:21" x14ac:dyDescent="0.25">
      <c r="S3230" s="46"/>
      <c r="U3230" s="46"/>
    </row>
    <row r="3231" spans="19:21" x14ac:dyDescent="0.25">
      <c r="S3231" s="46"/>
      <c r="U3231" s="46"/>
    </row>
    <row r="3232" spans="19:21" x14ac:dyDescent="0.25">
      <c r="S3232" s="46"/>
      <c r="U3232" s="46"/>
    </row>
    <row r="3233" spans="19:21" x14ac:dyDescent="0.25">
      <c r="S3233" s="46"/>
      <c r="U3233" s="46"/>
    </row>
    <row r="3234" spans="19:21" x14ac:dyDescent="0.25">
      <c r="S3234" s="46"/>
      <c r="U3234" s="46"/>
    </row>
    <row r="3235" spans="19:21" x14ac:dyDescent="0.25">
      <c r="S3235" s="46"/>
      <c r="U3235" s="46"/>
    </row>
    <row r="3236" spans="19:21" x14ac:dyDescent="0.25">
      <c r="S3236" s="46"/>
      <c r="U3236" s="46"/>
    </row>
    <row r="3237" spans="19:21" x14ac:dyDescent="0.25">
      <c r="S3237" s="46"/>
      <c r="U3237" s="46"/>
    </row>
    <row r="3238" spans="19:21" x14ac:dyDescent="0.25">
      <c r="S3238" s="46"/>
      <c r="U3238" s="46"/>
    </row>
    <row r="3239" spans="19:21" x14ac:dyDescent="0.25">
      <c r="S3239" s="46"/>
      <c r="U3239" s="46"/>
    </row>
    <row r="3240" spans="19:21" x14ac:dyDescent="0.25">
      <c r="S3240" s="46"/>
      <c r="U3240" s="46"/>
    </row>
    <row r="3241" spans="19:21" x14ac:dyDescent="0.25">
      <c r="S3241" s="46"/>
      <c r="U3241" s="46"/>
    </row>
    <row r="3242" spans="19:21" x14ac:dyDescent="0.25">
      <c r="S3242" s="46"/>
      <c r="U3242" s="46"/>
    </row>
    <row r="3243" spans="19:21" x14ac:dyDescent="0.25">
      <c r="S3243" s="46"/>
      <c r="U3243" s="46"/>
    </row>
    <row r="3244" spans="19:21" x14ac:dyDescent="0.25">
      <c r="S3244" s="46"/>
      <c r="U3244" s="46"/>
    </row>
    <row r="3245" spans="19:21" x14ac:dyDescent="0.25">
      <c r="S3245" s="46"/>
      <c r="U3245" s="46"/>
    </row>
    <row r="3246" spans="19:21" x14ac:dyDescent="0.25">
      <c r="S3246" s="46"/>
      <c r="U3246" s="46"/>
    </row>
    <row r="3247" spans="19:21" x14ac:dyDescent="0.25">
      <c r="S3247" s="46"/>
      <c r="U3247" s="46"/>
    </row>
    <row r="3248" spans="19:21" x14ac:dyDescent="0.25">
      <c r="S3248" s="46"/>
      <c r="U3248" s="46"/>
    </row>
    <row r="3249" spans="19:21" x14ac:dyDescent="0.25">
      <c r="S3249" s="46"/>
      <c r="U3249" s="46"/>
    </row>
    <row r="3250" spans="19:21" x14ac:dyDescent="0.25">
      <c r="S3250" s="46"/>
      <c r="U3250" s="46"/>
    </row>
    <row r="3251" spans="19:21" x14ac:dyDescent="0.25">
      <c r="S3251" s="46"/>
      <c r="U3251" s="46"/>
    </row>
    <row r="3252" spans="19:21" x14ac:dyDescent="0.25">
      <c r="S3252" s="46"/>
      <c r="U3252" s="46"/>
    </row>
    <row r="3253" spans="19:21" x14ac:dyDescent="0.25">
      <c r="S3253" s="46"/>
      <c r="U3253" s="46"/>
    </row>
    <row r="3254" spans="19:21" x14ac:dyDescent="0.25">
      <c r="S3254" s="46"/>
      <c r="U3254" s="46"/>
    </row>
    <row r="3255" spans="19:21" x14ac:dyDescent="0.25">
      <c r="S3255" s="46"/>
      <c r="U3255" s="46"/>
    </row>
    <row r="3256" spans="19:21" x14ac:dyDescent="0.25">
      <c r="S3256" s="46"/>
      <c r="U3256" s="46"/>
    </row>
    <row r="3257" spans="19:21" x14ac:dyDescent="0.25">
      <c r="S3257" s="46"/>
      <c r="U3257" s="46"/>
    </row>
    <row r="3258" spans="19:21" x14ac:dyDescent="0.25">
      <c r="S3258" s="46"/>
      <c r="U3258" s="46"/>
    </row>
    <row r="3259" spans="19:21" x14ac:dyDescent="0.25">
      <c r="S3259" s="46"/>
      <c r="U3259" s="46"/>
    </row>
    <row r="3260" spans="19:21" x14ac:dyDescent="0.25">
      <c r="S3260" s="46"/>
      <c r="U3260" s="46"/>
    </row>
    <row r="3261" spans="19:21" x14ac:dyDescent="0.25">
      <c r="S3261" s="46"/>
      <c r="U3261" s="46"/>
    </row>
    <row r="3262" spans="19:21" x14ac:dyDescent="0.25">
      <c r="S3262" s="46"/>
      <c r="U3262" s="46"/>
    </row>
    <row r="3263" spans="19:21" x14ac:dyDescent="0.25">
      <c r="S3263" s="46"/>
      <c r="U3263" s="46"/>
    </row>
    <row r="3264" spans="19:21" x14ac:dyDescent="0.25">
      <c r="S3264" s="46"/>
      <c r="U3264" s="46"/>
    </row>
    <row r="3265" spans="19:21" x14ac:dyDescent="0.25">
      <c r="S3265" s="46"/>
      <c r="U3265" s="46"/>
    </row>
    <row r="3266" spans="19:21" x14ac:dyDescent="0.25">
      <c r="S3266" s="46"/>
      <c r="U3266" s="46"/>
    </row>
    <row r="3267" spans="19:21" x14ac:dyDescent="0.25">
      <c r="S3267" s="46"/>
      <c r="U3267" s="46"/>
    </row>
    <row r="3268" spans="19:21" x14ac:dyDescent="0.25">
      <c r="S3268" s="46"/>
      <c r="U3268" s="46"/>
    </row>
    <row r="3269" spans="19:21" x14ac:dyDescent="0.25">
      <c r="S3269" s="46"/>
      <c r="U3269" s="46"/>
    </row>
    <row r="3270" spans="19:21" x14ac:dyDescent="0.25">
      <c r="S3270" s="46"/>
      <c r="U3270" s="46"/>
    </row>
    <row r="3271" spans="19:21" x14ac:dyDescent="0.25">
      <c r="S3271" s="46"/>
      <c r="U3271" s="46"/>
    </row>
    <row r="3272" spans="19:21" x14ac:dyDescent="0.25">
      <c r="S3272" s="46"/>
      <c r="U3272" s="46"/>
    </row>
    <row r="3273" spans="19:21" x14ac:dyDescent="0.25">
      <c r="S3273" s="46"/>
      <c r="U3273" s="46"/>
    </row>
    <row r="3274" spans="19:21" x14ac:dyDescent="0.25">
      <c r="S3274" s="46"/>
      <c r="U3274" s="46"/>
    </row>
    <row r="3275" spans="19:21" x14ac:dyDescent="0.25">
      <c r="S3275" s="46"/>
      <c r="U3275" s="46"/>
    </row>
    <row r="3276" spans="19:21" x14ac:dyDescent="0.25">
      <c r="S3276" s="46"/>
      <c r="U3276" s="46"/>
    </row>
    <row r="3277" spans="19:21" x14ac:dyDescent="0.25">
      <c r="S3277" s="46"/>
      <c r="U3277" s="46"/>
    </row>
    <row r="3278" spans="19:21" x14ac:dyDescent="0.25">
      <c r="S3278" s="46"/>
      <c r="U3278" s="46"/>
    </row>
    <row r="3279" spans="19:21" x14ac:dyDescent="0.25">
      <c r="S3279" s="46"/>
      <c r="U3279" s="46"/>
    </row>
    <row r="3280" spans="19:21" x14ac:dyDescent="0.25">
      <c r="S3280" s="46"/>
      <c r="U3280" s="46"/>
    </row>
    <row r="3281" spans="19:21" x14ac:dyDescent="0.25">
      <c r="S3281" s="46"/>
      <c r="U3281" s="46"/>
    </row>
    <row r="3282" spans="19:21" x14ac:dyDescent="0.25">
      <c r="S3282" s="46"/>
      <c r="U3282" s="46"/>
    </row>
    <row r="3283" spans="19:21" x14ac:dyDescent="0.25">
      <c r="S3283" s="46"/>
      <c r="U3283" s="46"/>
    </row>
    <row r="3284" spans="19:21" x14ac:dyDescent="0.25">
      <c r="S3284" s="46"/>
      <c r="U3284" s="46"/>
    </row>
    <row r="3285" spans="19:21" x14ac:dyDescent="0.25">
      <c r="S3285" s="46"/>
      <c r="U3285" s="46"/>
    </row>
    <row r="3286" spans="19:21" x14ac:dyDescent="0.25">
      <c r="S3286" s="46"/>
      <c r="U3286" s="46"/>
    </row>
    <row r="3287" spans="19:21" x14ac:dyDescent="0.25">
      <c r="S3287" s="46"/>
      <c r="U3287" s="46"/>
    </row>
    <row r="3288" spans="19:21" x14ac:dyDescent="0.25">
      <c r="S3288" s="46"/>
      <c r="U3288" s="46"/>
    </row>
    <row r="3289" spans="19:21" x14ac:dyDescent="0.25">
      <c r="S3289" s="46"/>
      <c r="U3289" s="46"/>
    </row>
    <row r="3290" spans="19:21" x14ac:dyDescent="0.25">
      <c r="S3290" s="46"/>
      <c r="U3290" s="46"/>
    </row>
    <row r="3291" spans="19:21" x14ac:dyDescent="0.25">
      <c r="S3291" s="46"/>
      <c r="U3291" s="46"/>
    </row>
    <row r="3292" spans="19:21" x14ac:dyDescent="0.25">
      <c r="S3292" s="46"/>
      <c r="U3292" s="46"/>
    </row>
    <row r="3293" spans="19:21" x14ac:dyDescent="0.25">
      <c r="S3293" s="46"/>
      <c r="U3293" s="46"/>
    </row>
    <row r="3294" spans="19:21" x14ac:dyDescent="0.25">
      <c r="S3294" s="46"/>
      <c r="U3294" s="46"/>
    </row>
    <row r="3295" spans="19:21" x14ac:dyDescent="0.25">
      <c r="S3295" s="46"/>
      <c r="U3295" s="46"/>
    </row>
    <row r="3296" spans="19:21" x14ac:dyDescent="0.25">
      <c r="S3296" s="46"/>
      <c r="U3296" s="46"/>
    </row>
    <row r="3297" spans="19:21" x14ac:dyDescent="0.25">
      <c r="S3297" s="46"/>
      <c r="U3297" s="46"/>
    </row>
    <row r="3298" spans="19:21" x14ac:dyDescent="0.25">
      <c r="S3298" s="46"/>
      <c r="U3298" s="46"/>
    </row>
    <row r="3299" spans="19:21" x14ac:dyDescent="0.25">
      <c r="S3299" s="46"/>
      <c r="U3299" s="46"/>
    </row>
    <row r="3300" spans="19:21" x14ac:dyDescent="0.25">
      <c r="S3300" s="46"/>
      <c r="U3300" s="46"/>
    </row>
    <row r="3301" spans="19:21" x14ac:dyDescent="0.25">
      <c r="S3301" s="46"/>
      <c r="U3301" s="46"/>
    </row>
    <row r="3302" spans="19:21" x14ac:dyDescent="0.25">
      <c r="S3302" s="46"/>
      <c r="U3302" s="46"/>
    </row>
    <row r="3303" spans="19:21" x14ac:dyDescent="0.25">
      <c r="S3303" s="46"/>
      <c r="U3303" s="46"/>
    </row>
    <row r="3304" spans="19:21" x14ac:dyDescent="0.25">
      <c r="S3304" s="46"/>
      <c r="U3304" s="46"/>
    </row>
    <row r="3305" spans="19:21" x14ac:dyDescent="0.25">
      <c r="S3305" s="46"/>
      <c r="U3305" s="46"/>
    </row>
    <row r="3306" spans="19:21" x14ac:dyDescent="0.25">
      <c r="S3306" s="46"/>
      <c r="U3306" s="46"/>
    </row>
    <row r="3307" spans="19:21" x14ac:dyDescent="0.25">
      <c r="S3307" s="46"/>
      <c r="U3307" s="46"/>
    </row>
    <row r="3308" spans="19:21" x14ac:dyDescent="0.25">
      <c r="S3308" s="46"/>
      <c r="U3308" s="46"/>
    </row>
    <row r="3309" spans="19:21" x14ac:dyDescent="0.25">
      <c r="S3309" s="46"/>
      <c r="U3309" s="46"/>
    </row>
    <row r="3310" spans="19:21" x14ac:dyDescent="0.25">
      <c r="S3310" s="46"/>
      <c r="U3310" s="46"/>
    </row>
    <row r="3311" spans="19:21" x14ac:dyDescent="0.25">
      <c r="S3311" s="46"/>
      <c r="U3311" s="46"/>
    </row>
    <row r="3312" spans="19:21" x14ac:dyDescent="0.25">
      <c r="S3312" s="46"/>
      <c r="U3312" s="46"/>
    </row>
    <row r="3313" spans="19:21" x14ac:dyDescent="0.25">
      <c r="S3313" s="46"/>
      <c r="U3313" s="46"/>
    </row>
    <row r="3314" spans="19:21" x14ac:dyDescent="0.25">
      <c r="S3314" s="46"/>
      <c r="U3314" s="46"/>
    </row>
    <row r="3315" spans="19:21" x14ac:dyDescent="0.25">
      <c r="S3315" s="46"/>
      <c r="U3315" s="46"/>
    </row>
    <row r="3316" spans="19:21" x14ac:dyDescent="0.25">
      <c r="S3316" s="46"/>
      <c r="U3316" s="46"/>
    </row>
    <row r="3317" spans="19:21" x14ac:dyDescent="0.25">
      <c r="S3317" s="46"/>
      <c r="U3317" s="46"/>
    </row>
    <row r="3318" spans="19:21" x14ac:dyDescent="0.25">
      <c r="S3318" s="46"/>
      <c r="U3318" s="46"/>
    </row>
    <row r="3319" spans="19:21" x14ac:dyDescent="0.25">
      <c r="S3319" s="46"/>
      <c r="U3319" s="46"/>
    </row>
    <row r="3320" spans="19:21" x14ac:dyDescent="0.25">
      <c r="S3320" s="46"/>
      <c r="U3320" s="46"/>
    </row>
    <row r="3321" spans="19:21" x14ac:dyDescent="0.25">
      <c r="S3321" s="46"/>
      <c r="U3321" s="46"/>
    </row>
    <row r="3322" spans="19:21" x14ac:dyDescent="0.25">
      <c r="S3322" s="46"/>
      <c r="U3322" s="46"/>
    </row>
    <row r="3323" spans="19:21" x14ac:dyDescent="0.25">
      <c r="S3323" s="46"/>
      <c r="U3323" s="46"/>
    </row>
    <row r="3324" spans="19:21" x14ac:dyDescent="0.25">
      <c r="S3324" s="46"/>
      <c r="U3324" s="46"/>
    </row>
    <row r="3325" spans="19:21" x14ac:dyDescent="0.25">
      <c r="S3325" s="46"/>
      <c r="U3325" s="46"/>
    </row>
    <row r="3326" spans="19:21" x14ac:dyDescent="0.25">
      <c r="S3326" s="46"/>
      <c r="U3326" s="46"/>
    </row>
    <row r="3327" spans="19:21" x14ac:dyDescent="0.25">
      <c r="S3327" s="46"/>
      <c r="U3327" s="46"/>
    </row>
    <row r="3328" spans="19:21" x14ac:dyDescent="0.25">
      <c r="S3328" s="46"/>
      <c r="U3328" s="46"/>
    </row>
    <row r="3329" spans="19:21" x14ac:dyDescent="0.25">
      <c r="S3329" s="46"/>
      <c r="U3329" s="46"/>
    </row>
    <row r="3330" spans="19:21" x14ac:dyDescent="0.25">
      <c r="S3330" s="46"/>
      <c r="U3330" s="46"/>
    </row>
    <row r="3331" spans="19:21" x14ac:dyDescent="0.25">
      <c r="S3331" s="46"/>
      <c r="U3331" s="46"/>
    </row>
    <row r="3332" spans="19:21" x14ac:dyDescent="0.25">
      <c r="S3332" s="46"/>
      <c r="U3332" s="46"/>
    </row>
    <row r="3333" spans="19:21" x14ac:dyDescent="0.25">
      <c r="S3333" s="46"/>
      <c r="U3333" s="46"/>
    </row>
    <row r="3334" spans="19:21" x14ac:dyDescent="0.25">
      <c r="S3334" s="46"/>
      <c r="U3334" s="46"/>
    </row>
    <row r="3335" spans="19:21" x14ac:dyDescent="0.25">
      <c r="S3335" s="46"/>
      <c r="U3335" s="46"/>
    </row>
    <row r="3336" spans="19:21" x14ac:dyDescent="0.25">
      <c r="S3336" s="46"/>
      <c r="U3336" s="46"/>
    </row>
    <row r="3337" spans="19:21" x14ac:dyDescent="0.25">
      <c r="S3337" s="46"/>
      <c r="U3337" s="46"/>
    </row>
    <row r="3338" spans="19:21" x14ac:dyDescent="0.25">
      <c r="S3338" s="46"/>
      <c r="U3338" s="46"/>
    </row>
    <row r="3339" spans="19:21" x14ac:dyDescent="0.25">
      <c r="S3339" s="46"/>
      <c r="U3339" s="46"/>
    </row>
    <row r="3340" spans="19:21" x14ac:dyDescent="0.25">
      <c r="S3340" s="46"/>
      <c r="U3340" s="46"/>
    </row>
    <row r="3341" spans="19:21" x14ac:dyDescent="0.25">
      <c r="S3341" s="46"/>
      <c r="U3341" s="46"/>
    </row>
    <row r="3342" spans="19:21" x14ac:dyDescent="0.25">
      <c r="S3342" s="46"/>
      <c r="U3342" s="46"/>
    </row>
    <row r="3343" spans="19:21" x14ac:dyDescent="0.25">
      <c r="S3343" s="46"/>
      <c r="U3343" s="46"/>
    </row>
    <row r="3344" spans="19:21" x14ac:dyDescent="0.25">
      <c r="S3344" s="46"/>
      <c r="U3344" s="46"/>
    </row>
    <row r="3345" spans="19:21" x14ac:dyDescent="0.25">
      <c r="S3345" s="46"/>
      <c r="U3345" s="46"/>
    </row>
    <row r="3346" spans="19:21" x14ac:dyDescent="0.25">
      <c r="S3346" s="46"/>
      <c r="U3346" s="46"/>
    </row>
    <row r="3347" spans="19:21" x14ac:dyDescent="0.25">
      <c r="S3347" s="46"/>
      <c r="U3347" s="46"/>
    </row>
    <row r="3348" spans="19:21" x14ac:dyDescent="0.25">
      <c r="S3348" s="46"/>
      <c r="U3348" s="46"/>
    </row>
    <row r="3349" spans="19:21" x14ac:dyDescent="0.25">
      <c r="S3349" s="46"/>
      <c r="U3349" s="46"/>
    </row>
    <row r="3350" spans="19:21" x14ac:dyDescent="0.25">
      <c r="S3350" s="46"/>
      <c r="U3350" s="46"/>
    </row>
    <row r="3351" spans="19:21" x14ac:dyDescent="0.25">
      <c r="S3351" s="46"/>
      <c r="U3351" s="46"/>
    </row>
    <row r="3352" spans="19:21" x14ac:dyDescent="0.25">
      <c r="S3352" s="46"/>
      <c r="U3352" s="46"/>
    </row>
    <row r="3353" spans="19:21" x14ac:dyDescent="0.25">
      <c r="S3353" s="46"/>
      <c r="U3353" s="46"/>
    </row>
    <row r="3354" spans="19:21" x14ac:dyDescent="0.25">
      <c r="S3354" s="46"/>
      <c r="U3354" s="46"/>
    </row>
    <row r="3355" spans="19:21" x14ac:dyDescent="0.25">
      <c r="S3355" s="46"/>
      <c r="U3355" s="46"/>
    </row>
    <row r="3356" spans="19:21" x14ac:dyDescent="0.25">
      <c r="S3356" s="46"/>
      <c r="U3356" s="46"/>
    </row>
    <row r="3357" spans="19:21" x14ac:dyDescent="0.25">
      <c r="S3357" s="46"/>
      <c r="U3357" s="46"/>
    </row>
    <row r="3358" spans="19:21" x14ac:dyDescent="0.25">
      <c r="S3358" s="46"/>
      <c r="U3358" s="46"/>
    </row>
    <row r="3359" spans="19:21" x14ac:dyDescent="0.25">
      <c r="S3359" s="46"/>
      <c r="U3359" s="46"/>
    </row>
    <row r="3360" spans="19:21" x14ac:dyDescent="0.25">
      <c r="S3360" s="46"/>
      <c r="U3360" s="46"/>
    </row>
    <row r="3361" spans="19:21" x14ac:dyDescent="0.25">
      <c r="S3361" s="46"/>
      <c r="U3361" s="46"/>
    </row>
    <row r="3362" spans="19:21" x14ac:dyDescent="0.25">
      <c r="S3362" s="46"/>
      <c r="U3362" s="46"/>
    </row>
    <row r="3363" spans="19:21" x14ac:dyDescent="0.25">
      <c r="S3363" s="46"/>
      <c r="U3363" s="46"/>
    </row>
    <row r="3364" spans="19:21" x14ac:dyDescent="0.25">
      <c r="S3364" s="46"/>
      <c r="U3364" s="46"/>
    </row>
    <row r="3365" spans="19:21" x14ac:dyDescent="0.25">
      <c r="S3365" s="46"/>
      <c r="U3365" s="46"/>
    </row>
    <row r="3366" spans="19:21" x14ac:dyDescent="0.25">
      <c r="S3366" s="46"/>
      <c r="U3366" s="46"/>
    </row>
    <row r="3367" spans="19:21" x14ac:dyDescent="0.25">
      <c r="S3367" s="46"/>
      <c r="U3367" s="46"/>
    </row>
    <row r="3368" spans="19:21" x14ac:dyDescent="0.25">
      <c r="S3368" s="46"/>
      <c r="U3368" s="46"/>
    </row>
    <row r="3369" spans="19:21" x14ac:dyDescent="0.25">
      <c r="S3369" s="46"/>
      <c r="U3369" s="46"/>
    </row>
    <row r="3370" spans="19:21" x14ac:dyDescent="0.25">
      <c r="S3370" s="46"/>
      <c r="U3370" s="46"/>
    </row>
    <row r="3371" spans="19:21" x14ac:dyDescent="0.25">
      <c r="S3371" s="46"/>
      <c r="U3371" s="46"/>
    </row>
    <row r="3372" spans="19:21" x14ac:dyDescent="0.25">
      <c r="S3372" s="46"/>
      <c r="U3372" s="46"/>
    </row>
    <row r="3373" spans="19:21" x14ac:dyDescent="0.25">
      <c r="S3373" s="46"/>
      <c r="U3373" s="46"/>
    </row>
    <row r="3374" spans="19:21" x14ac:dyDescent="0.25">
      <c r="S3374" s="46"/>
      <c r="U3374" s="46"/>
    </row>
    <row r="3375" spans="19:21" x14ac:dyDescent="0.25">
      <c r="S3375" s="46"/>
      <c r="U3375" s="46"/>
    </row>
    <row r="3376" spans="19:21" x14ac:dyDescent="0.25">
      <c r="S3376" s="46"/>
      <c r="U3376" s="46"/>
    </row>
    <row r="3377" spans="19:21" x14ac:dyDescent="0.25">
      <c r="S3377" s="46"/>
      <c r="U3377" s="46"/>
    </row>
    <row r="3378" spans="19:21" x14ac:dyDescent="0.25">
      <c r="S3378" s="46"/>
      <c r="U3378" s="46"/>
    </row>
    <row r="3379" spans="19:21" x14ac:dyDescent="0.25">
      <c r="S3379" s="46"/>
      <c r="U3379" s="46"/>
    </row>
    <row r="3380" spans="19:21" x14ac:dyDescent="0.25">
      <c r="S3380" s="46"/>
      <c r="U3380" s="46"/>
    </row>
    <row r="3381" spans="19:21" x14ac:dyDescent="0.25">
      <c r="S3381" s="46"/>
      <c r="U3381" s="46"/>
    </row>
    <row r="3382" spans="19:21" x14ac:dyDescent="0.25">
      <c r="S3382" s="46"/>
      <c r="U3382" s="46"/>
    </row>
    <row r="3383" spans="19:21" x14ac:dyDescent="0.25">
      <c r="S3383" s="46"/>
      <c r="U3383" s="46"/>
    </row>
    <row r="3384" spans="19:21" x14ac:dyDescent="0.25">
      <c r="S3384" s="46"/>
      <c r="U3384" s="46"/>
    </row>
    <row r="3385" spans="19:21" x14ac:dyDescent="0.25">
      <c r="S3385" s="46"/>
      <c r="U3385" s="46"/>
    </row>
    <row r="3386" spans="19:21" x14ac:dyDescent="0.25">
      <c r="S3386" s="46"/>
      <c r="U3386" s="46"/>
    </row>
    <row r="3387" spans="19:21" x14ac:dyDescent="0.25">
      <c r="S3387" s="46"/>
      <c r="U3387" s="46"/>
    </row>
    <row r="3388" spans="19:21" x14ac:dyDescent="0.25">
      <c r="S3388" s="46"/>
      <c r="U3388" s="46"/>
    </row>
    <row r="3389" spans="19:21" x14ac:dyDescent="0.25">
      <c r="S3389" s="46"/>
      <c r="U3389" s="46"/>
    </row>
    <row r="3390" spans="19:21" x14ac:dyDescent="0.25">
      <c r="S3390" s="46"/>
      <c r="U3390" s="46"/>
    </row>
    <row r="3391" spans="19:21" x14ac:dyDescent="0.25">
      <c r="S3391" s="46"/>
      <c r="U3391" s="46"/>
    </row>
    <row r="3392" spans="19:21" x14ac:dyDescent="0.25">
      <c r="S3392" s="46"/>
      <c r="U3392" s="46"/>
    </row>
    <row r="3393" spans="19:21" x14ac:dyDescent="0.25">
      <c r="S3393" s="46"/>
      <c r="U3393" s="46"/>
    </row>
    <row r="3394" spans="19:21" x14ac:dyDescent="0.25">
      <c r="S3394" s="46"/>
      <c r="U3394" s="46"/>
    </row>
    <row r="3395" spans="19:21" x14ac:dyDescent="0.25">
      <c r="S3395" s="46"/>
      <c r="U3395" s="46"/>
    </row>
    <row r="3396" spans="19:21" x14ac:dyDescent="0.25">
      <c r="S3396" s="46"/>
      <c r="U3396" s="46"/>
    </row>
    <row r="3397" spans="19:21" x14ac:dyDescent="0.25">
      <c r="S3397" s="46"/>
      <c r="U3397" s="46"/>
    </row>
    <row r="3398" spans="19:21" x14ac:dyDescent="0.25">
      <c r="S3398" s="46"/>
      <c r="U3398" s="46"/>
    </row>
    <row r="3399" spans="19:21" x14ac:dyDescent="0.25">
      <c r="S3399" s="46"/>
      <c r="U3399" s="46"/>
    </row>
    <row r="3400" spans="19:21" x14ac:dyDescent="0.25">
      <c r="S3400" s="46"/>
      <c r="U3400" s="46"/>
    </row>
    <row r="3401" spans="19:21" x14ac:dyDescent="0.25">
      <c r="S3401" s="46"/>
      <c r="U3401" s="46"/>
    </row>
    <row r="3402" spans="19:21" x14ac:dyDescent="0.25">
      <c r="S3402" s="46"/>
      <c r="U3402" s="46"/>
    </row>
    <row r="3403" spans="19:21" x14ac:dyDescent="0.25">
      <c r="S3403" s="46"/>
      <c r="U3403" s="46"/>
    </row>
    <row r="3404" spans="19:21" x14ac:dyDescent="0.25">
      <c r="S3404" s="46"/>
      <c r="U3404" s="46"/>
    </row>
    <row r="3405" spans="19:21" x14ac:dyDescent="0.25">
      <c r="S3405" s="46"/>
      <c r="U3405" s="46"/>
    </row>
    <row r="3406" spans="19:21" x14ac:dyDescent="0.25">
      <c r="S3406" s="46"/>
      <c r="U3406" s="46"/>
    </row>
    <row r="3407" spans="19:21" x14ac:dyDescent="0.25">
      <c r="S3407" s="46"/>
      <c r="U3407" s="46"/>
    </row>
    <row r="3408" spans="19:21" x14ac:dyDescent="0.25">
      <c r="S3408" s="46"/>
      <c r="U3408" s="46"/>
    </row>
    <row r="3409" spans="19:21" x14ac:dyDescent="0.25">
      <c r="S3409" s="46"/>
      <c r="U3409" s="46"/>
    </row>
    <row r="3410" spans="19:21" x14ac:dyDescent="0.25">
      <c r="S3410" s="46"/>
      <c r="U3410" s="46"/>
    </row>
    <row r="3411" spans="19:21" x14ac:dyDescent="0.25">
      <c r="S3411" s="46"/>
      <c r="U3411" s="46"/>
    </row>
    <row r="3412" spans="19:21" x14ac:dyDescent="0.25">
      <c r="S3412" s="46"/>
      <c r="U3412" s="46"/>
    </row>
    <row r="3413" spans="19:21" x14ac:dyDescent="0.25">
      <c r="S3413" s="46"/>
      <c r="U3413" s="46"/>
    </row>
    <row r="3414" spans="19:21" x14ac:dyDescent="0.25">
      <c r="S3414" s="46"/>
      <c r="U3414" s="46"/>
    </row>
    <row r="3415" spans="19:21" x14ac:dyDescent="0.25">
      <c r="S3415" s="46"/>
      <c r="U3415" s="46"/>
    </row>
    <row r="3416" spans="19:21" x14ac:dyDescent="0.25">
      <c r="S3416" s="46"/>
      <c r="U3416" s="46"/>
    </row>
    <row r="3417" spans="19:21" x14ac:dyDescent="0.25">
      <c r="S3417" s="46"/>
      <c r="U3417" s="46"/>
    </row>
    <row r="3418" spans="19:21" x14ac:dyDescent="0.25">
      <c r="S3418" s="46"/>
      <c r="U3418" s="46"/>
    </row>
    <row r="3419" spans="19:21" x14ac:dyDescent="0.25">
      <c r="S3419" s="46"/>
      <c r="U3419" s="46"/>
    </row>
    <row r="3420" spans="19:21" x14ac:dyDescent="0.25">
      <c r="S3420" s="46"/>
      <c r="U3420" s="46"/>
    </row>
    <row r="3421" spans="19:21" x14ac:dyDescent="0.25">
      <c r="S3421" s="46"/>
      <c r="U3421" s="46"/>
    </row>
    <row r="3422" spans="19:21" x14ac:dyDescent="0.25">
      <c r="S3422" s="46"/>
      <c r="U3422" s="46"/>
    </row>
    <row r="3423" spans="19:21" x14ac:dyDescent="0.25">
      <c r="S3423" s="46"/>
      <c r="U3423" s="46"/>
    </row>
    <row r="3424" spans="19:21" x14ac:dyDescent="0.25">
      <c r="S3424" s="46"/>
      <c r="U3424" s="46"/>
    </row>
    <row r="3425" spans="19:21" x14ac:dyDescent="0.25">
      <c r="S3425" s="46"/>
      <c r="U3425" s="46"/>
    </row>
    <row r="3426" spans="19:21" x14ac:dyDescent="0.25">
      <c r="S3426" s="46"/>
      <c r="U3426" s="46"/>
    </row>
    <row r="3427" spans="19:21" x14ac:dyDescent="0.25">
      <c r="S3427" s="46"/>
      <c r="U3427" s="46"/>
    </row>
    <row r="3428" spans="19:21" x14ac:dyDescent="0.25">
      <c r="S3428" s="46"/>
      <c r="U3428" s="46"/>
    </row>
    <row r="3429" spans="19:21" x14ac:dyDescent="0.25">
      <c r="S3429" s="46"/>
      <c r="U3429" s="46"/>
    </row>
    <row r="3430" spans="19:21" x14ac:dyDescent="0.25">
      <c r="S3430" s="46"/>
      <c r="U3430" s="46"/>
    </row>
    <row r="3431" spans="19:21" x14ac:dyDescent="0.25">
      <c r="S3431" s="46"/>
      <c r="U3431" s="46"/>
    </row>
    <row r="3432" spans="19:21" x14ac:dyDescent="0.25">
      <c r="S3432" s="46"/>
      <c r="U3432" s="46"/>
    </row>
    <row r="3433" spans="19:21" x14ac:dyDescent="0.25">
      <c r="S3433" s="46"/>
      <c r="U3433" s="46"/>
    </row>
    <row r="3434" spans="19:21" x14ac:dyDescent="0.25">
      <c r="S3434" s="46"/>
      <c r="U3434" s="46"/>
    </row>
    <row r="3435" spans="19:21" x14ac:dyDescent="0.25">
      <c r="S3435" s="46"/>
      <c r="U3435" s="46"/>
    </row>
    <row r="3436" spans="19:21" x14ac:dyDescent="0.25">
      <c r="S3436" s="46"/>
      <c r="U3436" s="46"/>
    </row>
    <row r="3437" spans="19:21" x14ac:dyDescent="0.25">
      <c r="S3437" s="46"/>
      <c r="U3437" s="46"/>
    </row>
    <row r="3438" spans="19:21" x14ac:dyDescent="0.25">
      <c r="S3438" s="46"/>
      <c r="U3438" s="46"/>
    </row>
    <row r="3439" spans="19:21" x14ac:dyDescent="0.25">
      <c r="S3439" s="46"/>
      <c r="U3439" s="46"/>
    </row>
    <row r="3440" spans="19:21" x14ac:dyDescent="0.25">
      <c r="S3440" s="46"/>
      <c r="U3440" s="46"/>
    </row>
    <row r="3441" spans="19:21" x14ac:dyDescent="0.25">
      <c r="S3441" s="46"/>
      <c r="U3441" s="46"/>
    </row>
    <row r="3442" spans="19:21" x14ac:dyDescent="0.25">
      <c r="S3442" s="46"/>
      <c r="U3442" s="46"/>
    </row>
    <row r="3443" spans="19:21" x14ac:dyDescent="0.25">
      <c r="S3443" s="46"/>
      <c r="U3443" s="46"/>
    </row>
    <row r="3444" spans="19:21" x14ac:dyDescent="0.25">
      <c r="S3444" s="46"/>
      <c r="U3444" s="46"/>
    </row>
    <row r="3445" spans="19:21" x14ac:dyDescent="0.25">
      <c r="S3445" s="46"/>
      <c r="U3445" s="46"/>
    </row>
    <row r="3446" spans="19:21" x14ac:dyDescent="0.25">
      <c r="S3446" s="46"/>
      <c r="U3446" s="46"/>
    </row>
    <row r="3447" spans="19:21" x14ac:dyDescent="0.25">
      <c r="S3447" s="46"/>
      <c r="U3447" s="46"/>
    </row>
    <row r="3448" spans="19:21" x14ac:dyDescent="0.25">
      <c r="S3448" s="46"/>
      <c r="U3448" s="46"/>
    </row>
    <row r="3449" spans="19:21" x14ac:dyDescent="0.25">
      <c r="S3449" s="46"/>
      <c r="U3449" s="46"/>
    </row>
    <row r="3450" spans="19:21" x14ac:dyDescent="0.25">
      <c r="S3450" s="46"/>
      <c r="U3450" s="46"/>
    </row>
    <row r="3451" spans="19:21" x14ac:dyDescent="0.25">
      <c r="S3451" s="46"/>
      <c r="U3451" s="46"/>
    </row>
    <row r="3452" spans="19:21" x14ac:dyDescent="0.25">
      <c r="S3452" s="46"/>
      <c r="U3452" s="46"/>
    </row>
    <row r="3453" spans="19:21" x14ac:dyDescent="0.25">
      <c r="S3453" s="46"/>
      <c r="U3453" s="46"/>
    </row>
    <row r="3454" spans="19:21" x14ac:dyDescent="0.25">
      <c r="S3454" s="46"/>
      <c r="U3454" s="46"/>
    </row>
    <row r="3455" spans="19:21" x14ac:dyDescent="0.25">
      <c r="S3455" s="46"/>
      <c r="U3455" s="46"/>
    </row>
    <row r="3456" spans="19:21" x14ac:dyDescent="0.25">
      <c r="S3456" s="46"/>
      <c r="U3456" s="46"/>
    </row>
    <row r="3457" spans="19:21" x14ac:dyDescent="0.25">
      <c r="S3457" s="46"/>
      <c r="U3457" s="46"/>
    </row>
    <row r="3458" spans="19:21" x14ac:dyDescent="0.25">
      <c r="S3458" s="46"/>
      <c r="U3458" s="46"/>
    </row>
    <row r="3459" spans="19:21" x14ac:dyDescent="0.25">
      <c r="S3459" s="46"/>
      <c r="U3459" s="46"/>
    </row>
    <row r="3460" spans="19:21" x14ac:dyDescent="0.25">
      <c r="S3460" s="46"/>
      <c r="U3460" s="46"/>
    </row>
    <row r="3461" spans="19:21" x14ac:dyDescent="0.25">
      <c r="S3461" s="46"/>
      <c r="U3461" s="46"/>
    </row>
    <row r="3462" spans="19:21" x14ac:dyDescent="0.25">
      <c r="S3462" s="46"/>
      <c r="U3462" s="46"/>
    </row>
    <row r="3463" spans="19:21" x14ac:dyDescent="0.25">
      <c r="S3463" s="46"/>
      <c r="U3463" s="46"/>
    </row>
  </sheetData>
  <autoFilter ref="A1:IP3235" xr:uid="{35462468-3D8A-4817-9617-10786BB7106F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CA01-55D2-408E-B8FF-ED2F96EC9A00}">
  <sheetPr filterMode="1"/>
  <dimension ref="A1:IP31097"/>
  <sheetViews>
    <sheetView workbookViewId="0">
      <selection activeCell="S2564" sqref="S2564"/>
    </sheetView>
  </sheetViews>
  <sheetFormatPr defaultRowHeight="15" x14ac:dyDescent="0.25"/>
  <cols>
    <col min="11" max="11" width="28.28515625" bestFit="1" customWidth="1"/>
    <col min="14" max="14" width="92.7109375" bestFit="1" customWidth="1"/>
    <col min="19" max="19" width="14" bestFit="1" customWidth="1"/>
  </cols>
  <sheetData>
    <row r="1" spans="1:250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23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  <c r="CZ1" t="s">
        <v>126</v>
      </c>
      <c r="DA1" t="s">
        <v>127</v>
      </c>
      <c r="DB1" t="s">
        <v>128</v>
      </c>
      <c r="DC1" t="s">
        <v>129</v>
      </c>
      <c r="DD1" t="s">
        <v>130</v>
      </c>
      <c r="DE1" t="s">
        <v>131</v>
      </c>
      <c r="DF1" t="s">
        <v>132</v>
      </c>
      <c r="DG1" t="s">
        <v>133</v>
      </c>
      <c r="DH1" t="s">
        <v>134</v>
      </c>
      <c r="DI1" t="s">
        <v>135</v>
      </c>
      <c r="DJ1" t="s">
        <v>136</v>
      </c>
      <c r="DK1" t="s">
        <v>137</v>
      </c>
      <c r="DL1" t="s">
        <v>138</v>
      </c>
      <c r="DM1" t="s">
        <v>139</v>
      </c>
      <c r="DN1" t="s">
        <v>140</v>
      </c>
      <c r="DO1" t="s">
        <v>141</v>
      </c>
      <c r="DP1" t="s">
        <v>142</v>
      </c>
      <c r="DQ1" t="s">
        <v>143</v>
      </c>
      <c r="DR1" t="s">
        <v>144</v>
      </c>
      <c r="DS1" t="s">
        <v>145</v>
      </c>
      <c r="DT1" t="s">
        <v>146</v>
      </c>
      <c r="DU1" t="s">
        <v>147</v>
      </c>
      <c r="DV1" t="s">
        <v>148</v>
      </c>
      <c r="DW1" t="s">
        <v>149</v>
      </c>
      <c r="DX1" t="s">
        <v>150</v>
      </c>
      <c r="DY1" t="s">
        <v>151</v>
      </c>
      <c r="DZ1" t="s">
        <v>152</v>
      </c>
      <c r="EA1" t="s">
        <v>153</v>
      </c>
      <c r="EB1" t="s">
        <v>154</v>
      </c>
      <c r="EC1" t="s">
        <v>155</v>
      </c>
      <c r="ED1" t="s">
        <v>156</v>
      </c>
      <c r="EE1" t="s">
        <v>157</v>
      </c>
      <c r="EF1" t="s">
        <v>158</v>
      </c>
      <c r="EG1" t="s">
        <v>159</v>
      </c>
      <c r="EH1" t="s">
        <v>160</v>
      </c>
      <c r="EI1" t="s">
        <v>161</v>
      </c>
      <c r="EJ1" t="s">
        <v>162</v>
      </c>
      <c r="EK1" t="s">
        <v>163</v>
      </c>
      <c r="EL1" t="s">
        <v>164</v>
      </c>
      <c r="EM1" t="s">
        <v>165</v>
      </c>
      <c r="EN1" t="s">
        <v>166</v>
      </c>
      <c r="EO1" t="s">
        <v>167</v>
      </c>
      <c r="EP1" t="s">
        <v>168</v>
      </c>
      <c r="EQ1" t="s">
        <v>169</v>
      </c>
      <c r="ER1" t="s">
        <v>170</v>
      </c>
      <c r="ES1" t="s">
        <v>171</v>
      </c>
      <c r="ET1" t="s">
        <v>172</v>
      </c>
      <c r="EU1" t="s">
        <v>173</v>
      </c>
      <c r="EV1" t="s">
        <v>174</v>
      </c>
      <c r="EW1" t="s">
        <v>175</v>
      </c>
      <c r="EX1" t="s">
        <v>176</v>
      </c>
      <c r="EY1" t="s">
        <v>177</v>
      </c>
      <c r="EZ1" t="s">
        <v>178</v>
      </c>
      <c r="FA1" t="s">
        <v>179</v>
      </c>
      <c r="FB1" t="s">
        <v>180</v>
      </c>
      <c r="FC1" t="s">
        <v>181</v>
      </c>
      <c r="FD1" t="s">
        <v>182</v>
      </c>
      <c r="FE1" t="s">
        <v>183</v>
      </c>
      <c r="FF1" t="s">
        <v>184</v>
      </c>
      <c r="FG1" t="s">
        <v>185</v>
      </c>
      <c r="FH1" t="s">
        <v>186</v>
      </c>
      <c r="FI1" t="s">
        <v>187</v>
      </c>
      <c r="FJ1" t="s">
        <v>188</v>
      </c>
      <c r="FK1" t="s">
        <v>189</v>
      </c>
      <c r="FL1" t="s">
        <v>190</v>
      </c>
      <c r="FM1" t="s">
        <v>191</v>
      </c>
      <c r="FN1" t="s">
        <v>192</v>
      </c>
      <c r="FO1" t="s">
        <v>193</v>
      </c>
      <c r="FP1" t="s">
        <v>194</v>
      </c>
      <c r="FQ1" t="s">
        <v>195</v>
      </c>
      <c r="FR1" t="s">
        <v>196</v>
      </c>
      <c r="FS1" t="s">
        <v>197</v>
      </c>
      <c r="FT1" t="s">
        <v>198</v>
      </c>
      <c r="FU1" t="s">
        <v>199</v>
      </c>
      <c r="FV1" t="s">
        <v>200</v>
      </c>
      <c r="FW1" t="s">
        <v>201</v>
      </c>
      <c r="FX1" t="s">
        <v>202</v>
      </c>
      <c r="FY1" t="s">
        <v>203</v>
      </c>
      <c r="FZ1" t="s">
        <v>204</v>
      </c>
      <c r="GA1" t="s">
        <v>205</v>
      </c>
      <c r="GB1" t="s">
        <v>206</v>
      </c>
      <c r="GC1" t="s">
        <v>207</v>
      </c>
      <c r="GD1" t="s">
        <v>208</v>
      </c>
      <c r="GE1" t="s">
        <v>209</v>
      </c>
      <c r="GF1" t="s">
        <v>210</v>
      </c>
      <c r="GG1" t="s">
        <v>211</v>
      </c>
      <c r="GH1" t="s">
        <v>212</v>
      </c>
      <c r="GI1" t="s">
        <v>213</v>
      </c>
      <c r="GJ1" t="s">
        <v>214</v>
      </c>
      <c r="GK1" t="s">
        <v>215</v>
      </c>
      <c r="GL1" t="s">
        <v>216</v>
      </c>
      <c r="GM1" t="s">
        <v>217</v>
      </c>
      <c r="GN1" t="s">
        <v>218</v>
      </c>
      <c r="GO1" t="s">
        <v>219</v>
      </c>
      <c r="GP1" t="s">
        <v>220</v>
      </c>
      <c r="GQ1" t="s">
        <v>221</v>
      </c>
      <c r="GR1" t="s">
        <v>222</v>
      </c>
      <c r="GS1" t="s">
        <v>223</v>
      </c>
      <c r="GT1" t="s">
        <v>224</v>
      </c>
      <c r="GU1" t="s">
        <v>225</v>
      </c>
      <c r="GV1" t="s">
        <v>226</v>
      </c>
      <c r="GW1" t="s">
        <v>227</v>
      </c>
      <c r="GX1" t="s">
        <v>228</v>
      </c>
      <c r="GY1" t="s">
        <v>229</v>
      </c>
      <c r="GZ1" t="s">
        <v>230</v>
      </c>
      <c r="HA1" t="s">
        <v>231</v>
      </c>
      <c r="HB1" t="s">
        <v>232</v>
      </c>
      <c r="HC1" t="s">
        <v>233</v>
      </c>
      <c r="HD1" t="s">
        <v>234</v>
      </c>
      <c r="HE1" t="s">
        <v>235</v>
      </c>
      <c r="HF1" t="s">
        <v>236</v>
      </c>
      <c r="HG1" t="s">
        <v>237</v>
      </c>
      <c r="HH1" t="s">
        <v>238</v>
      </c>
      <c r="HI1" t="s">
        <v>239</v>
      </c>
      <c r="HJ1" t="s">
        <v>240</v>
      </c>
      <c r="HK1" t="s">
        <v>241</v>
      </c>
      <c r="HL1" t="s">
        <v>242</v>
      </c>
      <c r="HM1" t="s">
        <v>243</v>
      </c>
      <c r="HN1" t="s">
        <v>244</v>
      </c>
      <c r="HO1" t="s">
        <v>245</v>
      </c>
      <c r="HP1" t="s">
        <v>246</v>
      </c>
      <c r="HQ1" t="s">
        <v>247</v>
      </c>
      <c r="HR1" t="s">
        <v>248</v>
      </c>
      <c r="HS1" t="s">
        <v>249</v>
      </c>
      <c r="HT1" t="s">
        <v>250</v>
      </c>
      <c r="HU1" t="s">
        <v>251</v>
      </c>
      <c r="HV1" t="s">
        <v>252</v>
      </c>
      <c r="HW1" t="s">
        <v>253</v>
      </c>
      <c r="HX1" t="s">
        <v>254</v>
      </c>
      <c r="HY1" t="s">
        <v>255</v>
      </c>
      <c r="HZ1" t="s">
        <v>256</v>
      </c>
      <c r="IA1" t="s">
        <v>257</v>
      </c>
      <c r="IB1" t="s">
        <v>258</v>
      </c>
      <c r="IC1" t="s">
        <v>259</v>
      </c>
      <c r="ID1" t="s">
        <v>260</v>
      </c>
      <c r="IE1" t="s">
        <v>261</v>
      </c>
      <c r="IF1" t="s">
        <v>262</v>
      </c>
      <c r="IG1" t="s">
        <v>263</v>
      </c>
      <c r="IH1" t="s">
        <v>264</v>
      </c>
      <c r="II1" t="s">
        <v>265</v>
      </c>
      <c r="IJ1" t="s">
        <v>266</v>
      </c>
      <c r="IK1" t="s">
        <v>267</v>
      </c>
      <c r="IL1" t="s">
        <v>268</v>
      </c>
      <c r="IM1" t="s">
        <v>269</v>
      </c>
      <c r="IN1" t="s">
        <v>270</v>
      </c>
      <c r="IO1" t="s">
        <v>271</v>
      </c>
      <c r="IP1" t="s">
        <v>272</v>
      </c>
    </row>
    <row r="2" spans="1:250" hidden="1" x14ac:dyDescent="0.25">
      <c r="A2">
        <v>34107</v>
      </c>
      <c r="B2">
        <v>-890804480</v>
      </c>
      <c r="C2">
        <v>1837</v>
      </c>
      <c r="D2" t="s">
        <v>273</v>
      </c>
      <c r="E2" t="s">
        <v>274</v>
      </c>
      <c r="F2">
        <v>1848</v>
      </c>
      <c r="G2" t="s">
        <v>286</v>
      </c>
      <c r="H2" t="s">
        <v>274</v>
      </c>
      <c r="I2">
        <v>422</v>
      </c>
      <c r="J2" t="s">
        <v>401</v>
      </c>
      <c r="K2" t="s">
        <v>402</v>
      </c>
      <c r="L2">
        <v>1946</v>
      </c>
      <c r="M2" t="s">
        <v>287</v>
      </c>
      <c r="N2" t="s">
        <v>14</v>
      </c>
      <c r="O2">
        <v>1946</v>
      </c>
      <c r="P2" t="s">
        <v>287</v>
      </c>
      <c r="Q2" t="s">
        <v>14</v>
      </c>
      <c r="R2" t="s">
        <v>340</v>
      </c>
      <c r="S2" s="46">
        <v>201206359.85499999</v>
      </c>
      <c r="U2" s="46">
        <v>1</v>
      </c>
      <c r="IF2">
        <v>1946</v>
      </c>
      <c r="IG2" t="s">
        <v>287</v>
      </c>
      <c r="IH2" t="s">
        <v>288</v>
      </c>
      <c r="IK2">
        <v>-2</v>
      </c>
      <c r="IL2" t="s">
        <v>279</v>
      </c>
      <c r="IM2" t="s">
        <v>280</v>
      </c>
      <c r="IN2" t="s">
        <v>654</v>
      </c>
      <c r="IP2" t="s">
        <v>655</v>
      </c>
    </row>
    <row r="3" spans="1:250" hidden="1" x14ac:dyDescent="0.25">
      <c r="A3">
        <v>34108</v>
      </c>
      <c r="B3">
        <v>-890804480</v>
      </c>
      <c r="C3">
        <v>1837</v>
      </c>
      <c r="D3" t="s">
        <v>273</v>
      </c>
      <c r="E3" t="s">
        <v>274</v>
      </c>
      <c r="F3">
        <v>1848</v>
      </c>
      <c r="G3" t="s">
        <v>286</v>
      </c>
      <c r="H3" t="s">
        <v>274</v>
      </c>
      <c r="I3">
        <v>420</v>
      </c>
      <c r="J3" t="s">
        <v>403</v>
      </c>
      <c r="K3" t="s">
        <v>404</v>
      </c>
      <c r="L3">
        <v>1946</v>
      </c>
      <c r="M3" t="s">
        <v>287</v>
      </c>
      <c r="N3" t="s">
        <v>14</v>
      </c>
      <c r="O3">
        <v>1946</v>
      </c>
      <c r="P3" t="s">
        <v>287</v>
      </c>
      <c r="Q3" t="s">
        <v>14</v>
      </c>
      <c r="R3" t="s">
        <v>340</v>
      </c>
      <c r="S3" s="46">
        <v>201013665.875</v>
      </c>
      <c r="U3" s="46">
        <v>1</v>
      </c>
      <c r="IF3">
        <v>1946</v>
      </c>
      <c r="IG3" t="s">
        <v>287</v>
      </c>
      <c r="IH3" t="s">
        <v>288</v>
      </c>
      <c r="IK3">
        <v>-2</v>
      </c>
      <c r="IL3" t="s">
        <v>279</v>
      </c>
      <c r="IM3" t="s">
        <v>280</v>
      </c>
      <c r="IN3" t="s">
        <v>654</v>
      </c>
      <c r="IP3" t="s">
        <v>655</v>
      </c>
    </row>
    <row r="4" spans="1:250" hidden="1" x14ac:dyDescent="0.25">
      <c r="A4">
        <v>34109</v>
      </c>
      <c r="B4">
        <v>-890804480</v>
      </c>
      <c r="C4">
        <v>1837</v>
      </c>
      <c r="D4" t="s">
        <v>273</v>
      </c>
      <c r="E4" t="s">
        <v>274</v>
      </c>
      <c r="F4">
        <v>1848</v>
      </c>
      <c r="G4" t="s">
        <v>286</v>
      </c>
      <c r="H4" t="s">
        <v>274</v>
      </c>
      <c r="I4">
        <v>411</v>
      </c>
      <c r="J4" t="s">
        <v>393</v>
      </c>
      <c r="K4" t="s">
        <v>394</v>
      </c>
      <c r="L4">
        <v>1946</v>
      </c>
      <c r="M4" t="s">
        <v>287</v>
      </c>
      <c r="N4" t="s">
        <v>14</v>
      </c>
      <c r="O4">
        <v>1946</v>
      </c>
      <c r="P4" t="s">
        <v>287</v>
      </c>
      <c r="Q4" t="s">
        <v>14</v>
      </c>
      <c r="R4" t="s">
        <v>340</v>
      </c>
      <c r="S4" s="46">
        <v>200698128.69499999</v>
      </c>
      <c r="U4" s="46">
        <v>1</v>
      </c>
      <c r="IF4">
        <v>1946</v>
      </c>
      <c r="IG4" t="s">
        <v>287</v>
      </c>
      <c r="IH4" t="s">
        <v>288</v>
      </c>
      <c r="IK4">
        <v>-2</v>
      </c>
      <c r="IL4" t="s">
        <v>279</v>
      </c>
      <c r="IM4" t="s">
        <v>280</v>
      </c>
      <c r="IN4" t="s">
        <v>654</v>
      </c>
      <c r="IP4" t="s">
        <v>655</v>
      </c>
    </row>
    <row r="5" spans="1:250" hidden="1" x14ac:dyDescent="0.25">
      <c r="A5">
        <v>34110</v>
      </c>
      <c r="B5">
        <v>-890804480</v>
      </c>
      <c r="C5">
        <v>1837</v>
      </c>
      <c r="D5" t="s">
        <v>273</v>
      </c>
      <c r="E5" t="s">
        <v>274</v>
      </c>
      <c r="F5">
        <v>1848</v>
      </c>
      <c r="G5" t="s">
        <v>286</v>
      </c>
      <c r="H5" t="s">
        <v>274</v>
      </c>
      <c r="I5">
        <v>436</v>
      </c>
      <c r="J5" t="s">
        <v>656</v>
      </c>
      <c r="K5" t="s">
        <v>657</v>
      </c>
      <c r="L5">
        <v>1946</v>
      </c>
      <c r="M5" t="s">
        <v>287</v>
      </c>
      <c r="N5" t="s">
        <v>14</v>
      </c>
      <c r="O5">
        <v>1946</v>
      </c>
      <c r="P5" t="s">
        <v>287</v>
      </c>
      <c r="Q5" t="s">
        <v>14</v>
      </c>
      <c r="R5" t="s">
        <v>340</v>
      </c>
      <c r="S5" s="46">
        <v>253187096.78639999</v>
      </c>
      <c r="U5" s="46">
        <v>1</v>
      </c>
      <c r="IF5">
        <v>1946</v>
      </c>
      <c r="IG5" t="s">
        <v>287</v>
      </c>
      <c r="IH5" t="s">
        <v>288</v>
      </c>
      <c r="IK5">
        <v>-2</v>
      </c>
      <c r="IL5" t="s">
        <v>279</v>
      </c>
      <c r="IM5" t="s">
        <v>280</v>
      </c>
      <c r="IN5" t="s">
        <v>654</v>
      </c>
      <c r="IP5" t="s">
        <v>655</v>
      </c>
    </row>
    <row r="6" spans="1:250" hidden="1" x14ac:dyDescent="0.25">
      <c r="A6">
        <v>34115</v>
      </c>
      <c r="B6">
        <v>-890804480</v>
      </c>
      <c r="C6">
        <v>1837</v>
      </c>
      <c r="D6" t="s">
        <v>273</v>
      </c>
      <c r="E6" t="s">
        <v>274</v>
      </c>
      <c r="F6">
        <v>1848</v>
      </c>
      <c r="G6" t="s">
        <v>286</v>
      </c>
      <c r="H6" t="s">
        <v>274</v>
      </c>
      <c r="I6">
        <v>424</v>
      </c>
      <c r="J6" t="s">
        <v>399</v>
      </c>
      <c r="K6" t="s">
        <v>400</v>
      </c>
      <c r="L6">
        <v>1946</v>
      </c>
      <c r="M6" t="s">
        <v>287</v>
      </c>
      <c r="N6" t="s">
        <v>14</v>
      </c>
      <c r="O6">
        <v>1946</v>
      </c>
      <c r="P6" t="s">
        <v>287</v>
      </c>
      <c r="Q6" t="s">
        <v>14</v>
      </c>
      <c r="R6" t="s">
        <v>340</v>
      </c>
      <c r="S6" s="46">
        <v>201536692.33500001</v>
      </c>
      <c r="U6" s="46">
        <v>1</v>
      </c>
      <c r="IF6">
        <v>1946</v>
      </c>
      <c r="IG6" t="s">
        <v>287</v>
      </c>
      <c r="IH6" t="s">
        <v>288</v>
      </c>
      <c r="IK6">
        <v>-2</v>
      </c>
      <c r="IL6" t="s">
        <v>279</v>
      </c>
      <c r="IM6" t="s">
        <v>280</v>
      </c>
      <c r="IN6" t="s">
        <v>654</v>
      </c>
      <c r="IP6" t="s">
        <v>655</v>
      </c>
    </row>
    <row r="7" spans="1:250" hidden="1" x14ac:dyDescent="0.25">
      <c r="A7">
        <v>34116</v>
      </c>
      <c r="B7">
        <v>-890804480</v>
      </c>
      <c r="C7">
        <v>1837</v>
      </c>
      <c r="D7" t="s">
        <v>273</v>
      </c>
      <c r="E7" t="s">
        <v>274</v>
      </c>
      <c r="F7">
        <v>1848</v>
      </c>
      <c r="G7" t="s">
        <v>286</v>
      </c>
      <c r="H7" t="s">
        <v>274</v>
      </c>
      <c r="I7">
        <v>437</v>
      </c>
      <c r="J7" t="s">
        <v>658</v>
      </c>
      <c r="K7" t="s">
        <v>659</v>
      </c>
      <c r="L7">
        <v>1946</v>
      </c>
      <c r="M7" t="s">
        <v>287</v>
      </c>
      <c r="N7" t="s">
        <v>14</v>
      </c>
      <c r="O7">
        <v>1946</v>
      </c>
      <c r="P7" t="s">
        <v>287</v>
      </c>
      <c r="Q7" t="s">
        <v>14</v>
      </c>
      <c r="R7" t="s">
        <v>340</v>
      </c>
      <c r="S7" s="46">
        <v>253406756.78639999</v>
      </c>
      <c r="U7" s="46">
        <v>1</v>
      </c>
      <c r="IF7">
        <v>1946</v>
      </c>
      <c r="IG7" t="s">
        <v>287</v>
      </c>
      <c r="IH7" t="s">
        <v>288</v>
      </c>
      <c r="IK7">
        <v>-2</v>
      </c>
      <c r="IL7" t="s">
        <v>279</v>
      </c>
      <c r="IM7" t="s">
        <v>280</v>
      </c>
      <c r="IN7" t="s">
        <v>654</v>
      </c>
      <c r="IP7" t="s">
        <v>655</v>
      </c>
    </row>
    <row r="8" spans="1:250" hidden="1" x14ac:dyDescent="0.25">
      <c r="A8">
        <v>34117</v>
      </c>
      <c r="B8">
        <v>-890804480</v>
      </c>
      <c r="C8">
        <v>1837</v>
      </c>
      <c r="D8" t="s">
        <v>273</v>
      </c>
      <c r="E8" t="s">
        <v>274</v>
      </c>
      <c r="F8">
        <v>1848</v>
      </c>
      <c r="G8" t="s">
        <v>286</v>
      </c>
      <c r="H8" t="s">
        <v>274</v>
      </c>
      <c r="I8">
        <v>427</v>
      </c>
      <c r="J8" t="s">
        <v>397</v>
      </c>
      <c r="K8" t="s">
        <v>398</v>
      </c>
      <c r="L8">
        <v>2024</v>
      </c>
      <c r="M8" t="s">
        <v>289</v>
      </c>
      <c r="N8" t="s">
        <v>15</v>
      </c>
      <c r="O8">
        <v>2024</v>
      </c>
      <c r="P8" t="s">
        <v>289</v>
      </c>
      <c r="Q8" t="s">
        <v>15</v>
      </c>
      <c r="R8" t="s">
        <v>340</v>
      </c>
      <c r="S8" s="46">
        <v>28649.175899999998</v>
      </c>
      <c r="U8" s="46">
        <v>1</v>
      </c>
      <c r="IF8">
        <v>2024</v>
      </c>
      <c r="IG8" t="s">
        <v>289</v>
      </c>
      <c r="IH8" t="s">
        <v>288</v>
      </c>
      <c r="IK8">
        <v>-2</v>
      </c>
      <c r="IL8" t="s">
        <v>279</v>
      </c>
      <c r="IM8" t="s">
        <v>280</v>
      </c>
      <c r="IN8" t="s">
        <v>654</v>
      </c>
      <c r="IP8" t="s">
        <v>660</v>
      </c>
    </row>
    <row r="9" spans="1:250" hidden="1" x14ac:dyDescent="0.25">
      <c r="A9">
        <v>34118</v>
      </c>
      <c r="B9">
        <v>-890804480</v>
      </c>
      <c r="C9">
        <v>1837</v>
      </c>
      <c r="D9" t="s">
        <v>273</v>
      </c>
      <c r="E9" t="s">
        <v>274</v>
      </c>
      <c r="F9">
        <v>1848</v>
      </c>
      <c r="G9" t="s">
        <v>286</v>
      </c>
      <c r="H9" t="s">
        <v>274</v>
      </c>
      <c r="I9">
        <v>424</v>
      </c>
      <c r="J9" t="s">
        <v>399</v>
      </c>
      <c r="K9" t="s">
        <v>400</v>
      </c>
      <c r="L9">
        <v>2024</v>
      </c>
      <c r="M9" t="s">
        <v>289</v>
      </c>
      <c r="N9" t="s">
        <v>15</v>
      </c>
      <c r="O9">
        <v>2024</v>
      </c>
      <c r="P9" t="s">
        <v>289</v>
      </c>
      <c r="Q9" t="s">
        <v>15</v>
      </c>
      <c r="R9" t="s">
        <v>340</v>
      </c>
      <c r="S9" s="46">
        <v>28614.0059</v>
      </c>
      <c r="U9" s="46">
        <v>1</v>
      </c>
      <c r="IF9">
        <v>2024</v>
      </c>
      <c r="IG9" t="s">
        <v>289</v>
      </c>
      <c r="IH9" t="s">
        <v>288</v>
      </c>
      <c r="IK9">
        <v>-2</v>
      </c>
      <c r="IL9" t="s">
        <v>279</v>
      </c>
      <c r="IM9" t="s">
        <v>280</v>
      </c>
      <c r="IN9" t="s">
        <v>654</v>
      </c>
      <c r="IP9" t="s">
        <v>660</v>
      </c>
    </row>
    <row r="10" spans="1:250" hidden="1" x14ac:dyDescent="0.25">
      <c r="A10">
        <v>34119</v>
      </c>
      <c r="B10">
        <v>-890804480</v>
      </c>
      <c r="C10">
        <v>1837</v>
      </c>
      <c r="D10" t="s">
        <v>273</v>
      </c>
      <c r="E10" t="s">
        <v>274</v>
      </c>
      <c r="F10">
        <v>1848</v>
      </c>
      <c r="G10" t="s">
        <v>286</v>
      </c>
      <c r="H10" t="s">
        <v>274</v>
      </c>
      <c r="I10">
        <v>422</v>
      </c>
      <c r="J10" t="s">
        <v>401</v>
      </c>
      <c r="K10" t="s">
        <v>402</v>
      </c>
      <c r="L10">
        <v>2024</v>
      </c>
      <c r="M10" t="s">
        <v>289</v>
      </c>
      <c r="N10" t="s">
        <v>15</v>
      </c>
      <c r="O10">
        <v>2024</v>
      </c>
      <c r="P10" t="s">
        <v>289</v>
      </c>
      <c r="Q10" t="s">
        <v>15</v>
      </c>
      <c r="R10" t="s">
        <v>340</v>
      </c>
      <c r="S10" s="46">
        <v>28567.125899999999</v>
      </c>
      <c r="U10" s="46">
        <v>1</v>
      </c>
      <c r="IF10">
        <v>2024</v>
      </c>
      <c r="IG10" t="s">
        <v>289</v>
      </c>
      <c r="IH10" t="s">
        <v>288</v>
      </c>
      <c r="IK10">
        <v>-2</v>
      </c>
      <c r="IL10" t="s">
        <v>279</v>
      </c>
      <c r="IM10" t="s">
        <v>280</v>
      </c>
      <c r="IN10" t="s">
        <v>654</v>
      </c>
      <c r="IP10" t="s">
        <v>660</v>
      </c>
    </row>
    <row r="11" spans="1:250" hidden="1" x14ac:dyDescent="0.25">
      <c r="A11">
        <v>34120</v>
      </c>
      <c r="B11">
        <v>-890804480</v>
      </c>
      <c r="C11">
        <v>1837</v>
      </c>
      <c r="D11" t="s">
        <v>273</v>
      </c>
      <c r="E11" t="s">
        <v>274</v>
      </c>
      <c r="F11">
        <v>1848</v>
      </c>
      <c r="G11" t="s">
        <v>286</v>
      </c>
      <c r="H11" t="s">
        <v>274</v>
      </c>
      <c r="I11">
        <v>420</v>
      </c>
      <c r="J11" t="s">
        <v>403</v>
      </c>
      <c r="K11" t="s">
        <v>404</v>
      </c>
      <c r="L11">
        <v>2024</v>
      </c>
      <c r="M11" t="s">
        <v>289</v>
      </c>
      <c r="N11" t="s">
        <v>15</v>
      </c>
      <c r="O11">
        <v>2024</v>
      </c>
      <c r="P11" t="s">
        <v>289</v>
      </c>
      <c r="Q11" t="s">
        <v>15</v>
      </c>
      <c r="R11" t="s">
        <v>340</v>
      </c>
      <c r="S11" s="46">
        <v>28539.775900000001</v>
      </c>
      <c r="U11" s="46">
        <v>1</v>
      </c>
      <c r="IF11">
        <v>2024</v>
      </c>
      <c r="IG11" t="s">
        <v>289</v>
      </c>
      <c r="IH11" t="s">
        <v>288</v>
      </c>
      <c r="IK11">
        <v>-2</v>
      </c>
      <c r="IL11" t="s">
        <v>279</v>
      </c>
      <c r="IM11" t="s">
        <v>280</v>
      </c>
      <c r="IN11" t="s">
        <v>654</v>
      </c>
      <c r="IP11" t="s">
        <v>660</v>
      </c>
    </row>
    <row r="12" spans="1:250" hidden="1" x14ac:dyDescent="0.25">
      <c r="A12">
        <v>34121</v>
      </c>
      <c r="B12">
        <v>-890804480</v>
      </c>
      <c r="C12">
        <v>1837</v>
      </c>
      <c r="D12" t="s">
        <v>273</v>
      </c>
      <c r="E12" t="s">
        <v>274</v>
      </c>
      <c r="F12">
        <v>1848</v>
      </c>
      <c r="G12" t="s">
        <v>286</v>
      </c>
      <c r="H12" t="s">
        <v>274</v>
      </c>
      <c r="I12">
        <v>411</v>
      </c>
      <c r="J12" t="s">
        <v>393</v>
      </c>
      <c r="K12" t="s">
        <v>394</v>
      </c>
      <c r="L12">
        <v>2024</v>
      </c>
      <c r="M12" t="s">
        <v>289</v>
      </c>
      <c r="N12" t="s">
        <v>15</v>
      </c>
      <c r="O12">
        <v>2024</v>
      </c>
      <c r="P12" t="s">
        <v>289</v>
      </c>
      <c r="Q12" t="s">
        <v>15</v>
      </c>
      <c r="R12" t="s">
        <v>340</v>
      </c>
      <c r="S12" s="46">
        <v>28494.975900000001</v>
      </c>
      <c r="U12" s="46">
        <v>1</v>
      </c>
      <c r="IF12">
        <v>2024</v>
      </c>
      <c r="IG12" t="s">
        <v>289</v>
      </c>
      <c r="IH12" t="s">
        <v>288</v>
      </c>
      <c r="IK12">
        <v>-2</v>
      </c>
      <c r="IL12" t="s">
        <v>279</v>
      </c>
      <c r="IM12" t="s">
        <v>280</v>
      </c>
      <c r="IN12" t="s">
        <v>654</v>
      </c>
      <c r="IP12" t="s">
        <v>660</v>
      </c>
    </row>
    <row r="13" spans="1:250" hidden="1" x14ac:dyDescent="0.25">
      <c r="A13">
        <v>34122</v>
      </c>
      <c r="B13">
        <v>-890804480</v>
      </c>
      <c r="C13">
        <v>1837</v>
      </c>
      <c r="D13" t="s">
        <v>273</v>
      </c>
      <c r="E13" t="s">
        <v>274</v>
      </c>
      <c r="F13">
        <v>9695</v>
      </c>
      <c r="G13" t="s">
        <v>281</v>
      </c>
      <c r="H13" t="s">
        <v>282</v>
      </c>
      <c r="I13">
        <v>411</v>
      </c>
      <c r="J13" t="s">
        <v>393</v>
      </c>
      <c r="K13" t="s">
        <v>394</v>
      </c>
      <c r="L13">
        <v>2024</v>
      </c>
      <c r="M13" t="s">
        <v>289</v>
      </c>
      <c r="N13" t="s">
        <v>15</v>
      </c>
      <c r="O13">
        <v>2024</v>
      </c>
      <c r="P13" t="s">
        <v>289</v>
      </c>
      <c r="Q13" t="s">
        <v>15</v>
      </c>
      <c r="R13" t="s">
        <v>340</v>
      </c>
      <c r="S13" s="46">
        <v>1190913.8999999999</v>
      </c>
      <c r="U13" s="46">
        <v>1</v>
      </c>
      <c r="IF13">
        <v>2024</v>
      </c>
      <c r="IG13" t="s">
        <v>289</v>
      </c>
      <c r="IH13" t="s">
        <v>285</v>
      </c>
      <c r="IK13">
        <v>-2</v>
      </c>
      <c r="IL13" t="s">
        <v>279</v>
      </c>
      <c r="IM13" t="s">
        <v>280</v>
      </c>
      <c r="IN13" t="s">
        <v>661</v>
      </c>
      <c r="IP13" t="s">
        <v>662</v>
      </c>
    </row>
    <row r="14" spans="1:250" hidden="1" x14ac:dyDescent="0.25">
      <c r="A14">
        <v>34123</v>
      </c>
      <c r="B14">
        <v>-890804480</v>
      </c>
      <c r="C14">
        <v>1837</v>
      </c>
      <c r="D14" t="s">
        <v>273</v>
      </c>
      <c r="E14" t="s">
        <v>274</v>
      </c>
      <c r="F14">
        <v>13794</v>
      </c>
      <c r="G14" t="s">
        <v>275</v>
      </c>
      <c r="H14" t="s">
        <v>276</v>
      </c>
      <c r="I14">
        <v>435</v>
      </c>
      <c r="J14" t="s">
        <v>491</v>
      </c>
      <c r="K14" t="s">
        <v>492</v>
      </c>
      <c r="L14">
        <v>2024</v>
      </c>
      <c r="M14" t="s">
        <v>289</v>
      </c>
      <c r="N14" t="s">
        <v>15</v>
      </c>
      <c r="O14">
        <v>2024</v>
      </c>
      <c r="P14" t="s">
        <v>289</v>
      </c>
      <c r="Q14" t="s">
        <v>15</v>
      </c>
      <c r="R14" t="s">
        <v>340</v>
      </c>
      <c r="S14" s="46">
        <v>205395.04</v>
      </c>
      <c r="U14" s="46">
        <v>1</v>
      </c>
      <c r="IF14">
        <v>2024</v>
      </c>
      <c r="IG14" t="s">
        <v>289</v>
      </c>
      <c r="IH14" t="s">
        <v>319</v>
      </c>
      <c r="IK14">
        <v>-2</v>
      </c>
      <c r="IL14" t="s">
        <v>279</v>
      </c>
      <c r="IM14" t="s">
        <v>280</v>
      </c>
      <c r="IN14" t="s">
        <v>663</v>
      </c>
      <c r="IP14" t="s">
        <v>664</v>
      </c>
    </row>
    <row r="15" spans="1:250" hidden="1" x14ac:dyDescent="0.25">
      <c r="A15">
        <v>34124</v>
      </c>
      <c r="B15">
        <v>-890804480</v>
      </c>
      <c r="C15">
        <v>1837</v>
      </c>
      <c r="D15" t="s">
        <v>273</v>
      </c>
      <c r="E15" t="s">
        <v>274</v>
      </c>
      <c r="F15">
        <v>13794</v>
      </c>
      <c r="G15" t="s">
        <v>275</v>
      </c>
      <c r="H15" t="s">
        <v>276</v>
      </c>
      <c r="I15">
        <v>431</v>
      </c>
      <c r="J15" t="s">
        <v>493</v>
      </c>
      <c r="K15" t="s">
        <v>494</v>
      </c>
      <c r="L15">
        <v>2024</v>
      </c>
      <c r="M15" t="s">
        <v>289</v>
      </c>
      <c r="N15" t="s">
        <v>15</v>
      </c>
      <c r="O15">
        <v>2024</v>
      </c>
      <c r="P15" t="s">
        <v>289</v>
      </c>
      <c r="Q15" t="s">
        <v>15</v>
      </c>
      <c r="R15" t="s">
        <v>340</v>
      </c>
      <c r="S15" s="46">
        <v>205110.98</v>
      </c>
      <c r="U15" s="46">
        <v>1</v>
      </c>
      <c r="IF15">
        <v>2024</v>
      </c>
      <c r="IG15" t="s">
        <v>289</v>
      </c>
      <c r="IH15" t="s">
        <v>319</v>
      </c>
      <c r="IK15">
        <v>-2</v>
      </c>
      <c r="IL15" t="s">
        <v>279</v>
      </c>
      <c r="IM15" t="s">
        <v>280</v>
      </c>
      <c r="IN15" t="s">
        <v>663</v>
      </c>
      <c r="IP15" t="s">
        <v>664</v>
      </c>
    </row>
    <row r="16" spans="1:250" hidden="1" x14ac:dyDescent="0.25">
      <c r="A16">
        <v>34125</v>
      </c>
      <c r="B16">
        <v>-890804480</v>
      </c>
      <c r="C16">
        <v>1837</v>
      </c>
      <c r="D16" t="s">
        <v>273</v>
      </c>
      <c r="E16" t="s">
        <v>274</v>
      </c>
      <c r="F16">
        <v>13794</v>
      </c>
      <c r="G16" t="s">
        <v>275</v>
      </c>
      <c r="H16" t="s">
        <v>276</v>
      </c>
      <c r="I16">
        <v>429</v>
      </c>
      <c r="J16" t="s">
        <v>395</v>
      </c>
      <c r="K16" t="s">
        <v>396</v>
      </c>
      <c r="L16">
        <v>2024</v>
      </c>
      <c r="M16" t="s">
        <v>289</v>
      </c>
      <c r="N16" t="s">
        <v>15</v>
      </c>
      <c r="O16">
        <v>2024</v>
      </c>
      <c r="P16" t="s">
        <v>289</v>
      </c>
      <c r="Q16" t="s">
        <v>15</v>
      </c>
      <c r="R16" t="s">
        <v>340</v>
      </c>
      <c r="S16" s="46">
        <v>204732.22</v>
      </c>
      <c r="U16" s="46">
        <v>1</v>
      </c>
      <c r="IF16">
        <v>2024</v>
      </c>
      <c r="IG16" t="s">
        <v>289</v>
      </c>
      <c r="IH16" t="s">
        <v>319</v>
      </c>
      <c r="IK16">
        <v>-2</v>
      </c>
      <c r="IL16" t="s">
        <v>279</v>
      </c>
      <c r="IM16" t="s">
        <v>280</v>
      </c>
      <c r="IN16" t="s">
        <v>663</v>
      </c>
      <c r="IP16" t="s">
        <v>664</v>
      </c>
    </row>
    <row r="17" spans="1:250" hidden="1" x14ac:dyDescent="0.25">
      <c r="A17">
        <v>34126</v>
      </c>
      <c r="B17">
        <v>-890804480</v>
      </c>
      <c r="C17">
        <v>1837</v>
      </c>
      <c r="D17" t="s">
        <v>273</v>
      </c>
      <c r="E17" t="s">
        <v>274</v>
      </c>
      <c r="F17">
        <v>13794</v>
      </c>
      <c r="G17" t="s">
        <v>275</v>
      </c>
      <c r="H17" t="s">
        <v>276</v>
      </c>
      <c r="I17">
        <v>427</v>
      </c>
      <c r="J17" t="s">
        <v>397</v>
      </c>
      <c r="K17" t="s">
        <v>398</v>
      </c>
      <c r="L17">
        <v>2024</v>
      </c>
      <c r="M17" t="s">
        <v>289</v>
      </c>
      <c r="N17" t="s">
        <v>15</v>
      </c>
      <c r="O17">
        <v>2024</v>
      </c>
      <c r="P17" t="s">
        <v>289</v>
      </c>
      <c r="Q17" t="s">
        <v>15</v>
      </c>
      <c r="R17" t="s">
        <v>340</v>
      </c>
      <c r="S17" s="46">
        <v>204511.28</v>
      </c>
      <c r="U17" s="46">
        <v>1</v>
      </c>
      <c r="IF17">
        <v>2024</v>
      </c>
      <c r="IG17" t="s">
        <v>289</v>
      </c>
      <c r="IH17" t="s">
        <v>319</v>
      </c>
      <c r="IK17">
        <v>-2</v>
      </c>
      <c r="IL17" t="s">
        <v>279</v>
      </c>
      <c r="IM17" t="s">
        <v>280</v>
      </c>
      <c r="IN17" t="s">
        <v>663</v>
      </c>
      <c r="IP17" t="s">
        <v>664</v>
      </c>
    </row>
    <row r="18" spans="1:250" hidden="1" x14ac:dyDescent="0.25">
      <c r="A18">
        <v>34127</v>
      </c>
      <c r="B18">
        <v>-890804480</v>
      </c>
      <c r="C18">
        <v>1837</v>
      </c>
      <c r="D18" t="s">
        <v>273</v>
      </c>
      <c r="E18" t="s">
        <v>274</v>
      </c>
      <c r="F18">
        <v>13794</v>
      </c>
      <c r="G18" t="s">
        <v>275</v>
      </c>
      <c r="H18" t="s">
        <v>276</v>
      </c>
      <c r="I18">
        <v>424</v>
      </c>
      <c r="J18" t="s">
        <v>399</v>
      </c>
      <c r="K18" t="s">
        <v>400</v>
      </c>
      <c r="L18">
        <v>2024</v>
      </c>
      <c r="M18" t="s">
        <v>289</v>
      </c>
      <c r="N18" t="s">
        <v>15</v>
      </c>
      <c r="O18">
        <v>2024</v>
      </c>
      <c r="P18" t="s">
        <v>289</v>
      </c>
      <c r="Q18" t="s">
        <v>15</v>
      </c>
      <c r="R18" t="s">
        <v>340</v>
      </c>
      <c r="S18" s="46">
        <v>204227.23</v>
      </c>
      <c r="U18" s="46">
        <v>1</v>
      </c>
      <c r="IF18">
        <v>2024</v>
      </c>
      <c r="IG18" t="s">
        <v>289</v>
      </c>
      <c r="IH18" t="s">
        <v>319</v>
      </c>
      <c r="IK18">
        <v>-2</v>
      </c>
      <c r="IL18" t="s">
        <v>279</v>
      </c>
      <c r="IM18" t="s">
        <v>280</v>
      </c>
      <c r="IN18" t="s">
        <v>663</v>
      </c>
      <c r="IP18" t="s">
        <v>664</v>
      </c>
    </row>
    <row r="19" spans="1:250" hidden="1" x14ac:dyDescent="0.25">
      <c r="A19">
        <v>34128</v>
      </c>
      <c r="B19">
        <v>-890804480</v>
      </c>
      <c r="C19">
        <v>1837</v>
      </c>
      <c r="D19" t="s">
        <v>273</v>
      </c>
      <c r="E19" t="s">
        <v>274</v>
      </c>
      <c r="F19">
        <v>13794</v>
      </c>
      <c r="G19" t="s">
        <v>275</v>
      </c>
      <c r="H19" t="s">
        <v>276</v>
      </c>
      <c r="I19">
        <v>437</v>
      </c>
      <c r="J19" t="s">
        <v>658</v>
      </c>
      <c r="K19" t="s">
        <v>659</v>
      </c>
      <c r="L19">
        <v>2024</v>
      </c>
      <c r="M19" t="s">
        <v>289</v>
      </c>
      <c r="N19" t="s">
        <v>15</v>
      </c>
      <c r="O19">
        <v>2024</v>
      </c>
      <c r="P19" t="s">
        <v>289</v>
      </c>
      <c r="Q19" t="s">
        <v>15</v>
      </c>
      <c r="R19" t="s">
        <v>340</v>
      </c>
      <c r="S19" s="46">
        <v>205773.77</v>
      </c>
      <c r="U19" s="46">
        <v>1</v>
      </c>
      <c r="IF19">
        <v>2024</v>
      </c>
      <c r="IG19" t="s">
        <v>289</v>
      </c>
      <c r="IH19" t="s">
        <v>319</v>
      </c>
      <c r="IK19">
        <v>-2</v>
      </c>
      <c r="IL19" t="s">
        <v>279</v>
      </c>
      <c r="IM19" t="s">
        <v>280</v>
      </c>
      <c r="IN19" t="s">
        <v>663</v>
      </c>
      <c r="IP19" t="s">
        <v>664</v>
      </c>
    </row>
    <row r="20" spans="1:250" hidden="1" x14ac:dyDescent="0.25">
      <c r="A20">
        <v>34111</v>
      </c>
      <c r="B20">
        <v>-890804480</v>
      </c>
      <c r="C20">
        <v>1837</v>
      </c>
      <c r="D20" t="s">
        <v>273</v>
      </c>
      <c r="E20" t="s">
        <v>274</v>
      </c>
      <c r="F20">
        <v>1848</v>
      </c>
      <c r="G20" t="s">
        <v>286</v>
      </c>
      <c r="H20" t="s">
        <v>274</v>
      </c>
      <c r="I20">
        <v>435</v>
      </c>
      <c r="J20" t="s">
        <v>491</v>
      </c>
      <c r="K20" t="s">
        <v>492</v>
      </c>
      <c r="L20">
        <v>1946</v>
      </c>
      <c r="M20" t="s">
        <v>287</v>
      </c>
      <c r="N20" t="s">
        <v>14</v>
      </c>
      <c r="O20">
        <v>1946</v>
      </c>
      <c r="P20" t="s">
        <v>287</v>
      </c>
      <c r="Q20" t="s">
        <v>14</v>
      </c>
      <c r="R20" t="s">
        <v>340</v>
      </c>
      <c r="S20" s="46">
        <v>302967436.77640003</v>
      </c>
      <c r="U20" s="46">
        <v>1</v>
      </c>
      <c r="IF20">
        <v>1946</v>
      </c>
      <c r="IG20" t="s">
        <v>287</v>
      </c>
      <c r="IH20" t="s">
        <v>288</v>
      </c>
      <c r="IK20">
        <v>-2</v>
      </c>
      <c r="IL20" t="s">
        <v>279</v>
      </c>
      <c r="IM20" t="s">
        <v>280</v>
      </c>
      <c r="IN20" t="s">
        <v>654</v>
      </c>
      <c r="IP20" t="s">
        <v>655</v>
      </c>
    </row>
    <row r="21" spans="1:250" hidden="1" x14ac:dyDescent="0.25">
      <c r="A21">
        <v>34112</v>
      </c>
      <c r="B21">
        <v>-890804480</v>
      </c>
      <c r="C21">
        <v>1837</v>
      </c>
      <c r="D21" t="s">
        <v>273</v>
      </c>
      <c r="E21" t="s">
        <v>274</v>
      </c>
      <c r="F21">
        <v>1848</v>
      </c>
      <c r="G21" t="s">
        <v>286</v>
      </c>
      <c r="H21" t="s">
        <v>274</v>
      </c>
      <c r="I21">
        <v>431</v>
      </c>
      <c r="J21" t="s">
        <v>493</v>
      </c>
      <c r="K21" t="s">
        <v>494</v>
      </c>
      <c r="L21">
        <v>1946</v>
      </c>
      <c r="M21" t="s">
        <v>287</v>
      </c>
      <c r="N21" t="s">
        <v>14</v>
      </c>
      <c r="O21">
        <v>1946</v>
      </c>
      <c r="P21" t="s">
        <v>287</v>
      </c>
      <c r="Q21" t="s">
        <v>14</v>
      </c>
      <c r="R21" t="s">
        <v>340</v>
      </c>
      <c r="S21" s="46">
        <v>302587188.41640002</v>
      </c>
      <c r="U21" s="46">
        <v>1</v>
      </c>
      <c r="IF21">
        <v>1946</v>
      </c>
      <c r="IG21" t="s">
        <v>287</v>
      </c>
      <c r="IH21" t="s">
        <v>288</v>
      </c>
      <c r="IK21">
        <v>-2</v>
      </c>
      <c r="IL21" t="s">
        <v>279</v>
      </c>
      <c r="IM21" t="s">
        <v>280</v>
      </c>
      <c r="IN21" t="s">
        <v>654</v>
      </c>
      <c r="IP21" t="s">
        <v>655</v>
      </c>
    </row>
    <row r="22" spans="1:250" hidden="1" x14ac:dyDescent="0.25">
      <c r="A22">
        <v>34113</v>
      </c>
      <c r="B22">
        <v>-890804480</v>
      </c>
      <c r="C22">
        <v>1837</v>
      </c>
      <c r="D22" t="s">
        <v>273</v>
      </c>
      <c r="E22" t="s">
        <v>274</v>
      </c>
      <c r="F22">
        <v>1848</v>
      </c>
      <c r="G22" t="s">
        <v>286</v>
      </c>
      <c r="H22" t="s">
        <v>274</v>
      </c>
      <c r="I22">
        <v>429</v>
      </c>
      <c r="J22" t="s">
        <v>395</v>
      </c>
      <c r="K22" t="s">
        <v>396</v>
      </c>
      <c r="L22">
        <v>1946</v>
      </c>
      <c r="M22" t="s">
        <v>287</v>
      </c>
      <c r="N22" t="s">
        <v>14</v>
      </c>
      <c r="O22">
        <v>1946</v>
      </c>
      <c r="P22" t="s">
        <v>287</v>
      </c>
      <c r="Q22" t="s">
        <v>14</v>
      </c>
      <c r="R22" t="s">
        <v>340</v>
      </c>
      <c r="S22" s="46">
        <v>302080190.50639999</v>
      </c>
      <c r="U22" s="46">
        <v>1</v>
      </c>
      <c r="IF22">
        <v>1946</v>
      </c>
      <c r="IG22" t="s">
        <v>287</v>
      </c>
      <c r="IH22" t="s">
        <v>288</v>
      </c>
      <c r="IK22">
        <v>-2</v>
      </c>
      <c r="IL22" t="s">
        <v>279</v>
      </c>
      <c r="IM22" t="s">
        <v>280</v>
      </c>
      <c r="IN22" t="s">
        <v>654</v>
      </c>
      <c r="IP22" t="s">
        <v>655</v>
      </c>
    </row>
    <row r="23" spans="1:250" hidden="1" x14ac:dyDescent="0.25">
      <c r="A23">
        <v>34114</v>
      </c>
      <c r="B23">
        <v>-890804480</v>
      </c>
      <c r="C23">
        <v>1837</v>
      </c>
      <c r="D23" t="s">
        <v>273</v>
      </c>
      <c r="E23" t="s">
        <v>274</v>
      </c>
      <c r="F23">
        <v>1848</v>
      </c>
      <c r="G23" t="s">
        <v>286</v>
      </c>
      <c r="H23" t="s">
        <v>274</v>
      </c>
      <c r="I23">
        <v>427</v>
      </c>
      <c r="J23" t="s">
        <v>397</v>
      </c>
      <c r="K23" t="s">
        <v>398</v>
      </c>
      <c r="L23">
        <v>1946</v>
      </c>
      <c r="M23" t="s">
        <v>287</v>
      </c>
      <c r="N23" t="s">
        <v>14</v>
      </c>
      <c r="O23">
        <v>1946</v>
      </c>
      <c r="P23" t="s">
        <v>287</v>
      </c>
      <c r="Q23" t="s">
        <v>14</v>
      </c>
      <c r="R23" t="s">
        <v>340</v>
      </c>
      <c r="S23" s="46">
        <v>201784441.73640001</v>
      </c>
      <c r="U23" s="46">
        <v>1</v>
      </c>
      <c r="IF23">
        <v>1946</v>
      </c>
      <c r="IG23" t="s">
        <v>287</v>
      </c>
      <c r="IH23" t="s">
        <v>288</v>
      </c>
      <c r="IK23">
        <v>-2</v>
      </c>
      <c r="IL23" t="s">
        <v>279</v>
      </c>
      <c r="IM23" t="s">
        <v>280</v>
      </c>
      <c r="IN23" t="s">
        <v>654</v>
      </c>
      <c r="IP23" t="s">
        <v>655</v>
      </c>
    </row>
    <row r="24" spans="1:250" hidden="1" x14ac:dyDescent="0.25">
      <c r="A24">
        <v>34129</v>
      </c>
      <c r="B24">
        <v>-890804480</v>
      </c>
      <c r="C24">
        <v>1837</v>
      </c>
      <c r="D24" t="s">
        <v>273</v>
      </c>
      <c r="E24" t="s">
        <v>274</v>
      </c>
      <c r="F24">
        <v>13794</v>
      </c>
      <c r="G24" t="s">
        <v>275</v>
      </c>
      <c r="H24" t="s">
        <v>276</v>
      </c>
      <c r="I24">
        <v>420</v>
      </c>
      <c r="J24" t="s">
        <v>403</v>
      </c>
      <c r="K24" t="s">
        <v>404</v>
      </c>
      <c r="L24">
        <v>2024</v>
      </c>
      <c r="M24" t="s">
        <v>289</v>
      </c>
      <c r="N24" t="s">
        <v>15</v>
      </c>
      <c r="O24">
        <v>2024</v>
      </c>
      <c r="P24" t="s">
        <v>289</v>
      </c>
      <c r="Q24" t="s">
        <v>15</v>
      </c>
      <c r="R24" t="s">
        <v>340</v>
      </c>
      <c r="S24" s="46">
        <v>203254.34</v>
      </c>
      <c r="U24" s="46">
        <v>1</v>
      </c>
      <c r="IF24">
        <v>2024</v>
      </c>
      <c r="IG24" t="s">
        <v>289</v>
      </c>
      <c r="IH24" t="s">
        <v>319</v>
      </c>
      <c r="IK24">
        <v>-2</v>
      </c>
      <c r="IL24" t="s">
        <v>279</v>
      </c>
      <c r="IM24" t="s">
        <v>280</v>
      </c>
      <c r="IN24" t="s">
        <v>663</v>
      </c>
      <c r="IP24" t="s">
        <v>664</v>
      </c>
    </row>
    <row r="25" spans="1:250" hidden="1" x14ac:dyDescent="0.25">
      <c r="A25">
        <v>34130</v>
      </c>
      <c r="B25">
        <v>-890804480</v>
      </c>
      <c r="C25">
        <v>1837</v>
      </c>
      <c r="D25" t="s">
        <v>273</v>
      </c>
      <c r="E25" t="s">
        <v>274</v>
      </c>
      <c r="F25">
        <v>13794</v>
      </c>
      <c r="G25" t="s">
        <v>275</v>
      </c>
      <c r="H25" t="s">
        <v>276</v>
      </c>
      <c r="I25">
        <v>411</v>
      </c>
      <c r="J25" t="s">
        <v>393</v>
      </c>
      <c r="K25" t="s">
        <v>394</v>
      </c>
      <c r="L25">
        <v>2024</v>
      </c>
      <c r="M25" t="s">
        <v>289</v>
      </c>
      <c r="N25" t="s">
        <v>15</v>
      </c>
      <c r="O25">
        <v>2024</v>
      </c>
      <c r="P25" t="s">
        <v>289</v>
      </c>
      <c r="Q25" t="s">
        <v>15</v>
      </c>
      <c r="R25" t="s">
        <v>340</v>
      </c>
      <c r="S25" s="46">
        <v>202939.59</v>
      </c>
      <c r="U25" s="46">
        <v>1</v>
      </c>
      <c r="IF25">
        <v>2024</v>
      </c>
      <c r="IG25" t="s">
        <v>289</v>
      </c>
      <c r="IH25" t="s">
        <v>319</v>
      </c>
      <c r="IK25">
        <v>-2</v>
      </c>
      <c r="IL25" t="s">
        <v>279</v>
      </c>
      <c r="IM25" t="s">
        <v>280</v>
      </c>
      <c r="IN25" t="s">
        <v>663</v>
      </c>
      <c r="IP25" t="s">
        <v>664</v>
      </c>
    </row>
    <row r="26" spans="1:250" hidden="1" x14ac:dyDescent="0.25">
      <c r="A26">
        <v>34131</v>
      </c>
      <c r="B26">
        <v>-890804480</v>
      </c>
      <c r="C26">
        <v>1837</v>
      </c>
      <c r="D26" t="s">
        <v>273</v>
      </c>
      <c r="E26" t="s">
        <v>274</v>
      </c>
      <c r="F26">
        <v>9695</v>
      </c>
      <c r="G26" t="s">
        <v>281</v>
      </c>
      <c r="H26" t="s">
        <v>282</v>
      </c>
      <c r="I26">
        <v>437</v>
      </c>
      <c r="J26" t="s">
        <v>658</v>
      </c>
      <c r="K26" t="s">
        <v>659</v>
      </c>
      <c r="L26">
        <v>2024</v>
      </c>
      <c r="M26" t="s">
        <v>289</v>
      </c>
      <c r="N26" t="s">
        <v>15</v>
      </c>
      <c r="O26">
        <v>2024</v>
      </c>
      <c r="P26" t="s">
        <v>289</v>
      </c>
      <c r="Q26" t="s">
        <v>15</v>
      </c>
      <c r="R26" t="s">
        <v>340</v>
      </c>
      <c r="S26" s="46">
        <v>202688.13020000001</v>
      </c>
      <c r="U26" s="46">
        <v>1</v>
      </c>
      <c r="IF26">
        <v>2024</v>
      </c>
      <c r="IG26" t="s">
        <v>289</v>
      </c>
      <c r="IH26" t="s">
        <v>285</v>
      </c>
      <c r="IK26">
        <v>-2</v>
      </c>
      <c r="IL26" t="s">
        <v>279</v>
      </c>
      <c r="IM26" t="s">
        <v>280</v>
      </c>
      <c r="IN26" t="s">
        <v>661</v>
      </c>
      <c r="IP26" t="s">
        <v>662</v>
      </c>
    </row>
    <row r="27" spans="1:250" hidden="1" x14ac:dyDescent="0.25">
      <c r="A27">
        <v>34132</v>
      </c>
      <c r="B27">
        <v>-890804480</v>
      </c>
      <c r="C27">
        <v>1837</v>
      </c>
      <c r="D27" t="s">
        <v>273</v>
      </c>
      <c r="E27" t="s">
        <v>274</v>
      </c>
      <c r="F27">
        <v>9695</v>
      </c>
      <c r="G27" t="s">
        <v>281</v>
      </c>
      <c r="H27" t="s">
        <v>282</v>
      </c>
      <c r="I27">
        <v>436</v>
      </c>
      <c r="J27" t="s">
        <v>656</v>
      </c>
      <c r="K27" t="s">
        <v>657</v>
      </c>
      <c r="L27">
        <v>2024</v>
      </c>
      <c r="M27" t="s">
        <v>289</v>
      </c>
      <c r="N27" t="s">
        <v>15</v>
      </c>
      <c r="O27">
        <v>2024</v>
      </c>
      <c r="P27" t="s">
        <v>289</v>
      </c>
      <c r="Q27" t="s">
        <v>15</v>
      </c>
      <c r="R27" t="s">
        <v>340</v>
      </c>
      <c r="S27" s="46">
        <v>202508.4002</v>
      </c>
      <c r="U27" s="46">
        <v>1</v>
      </c>
      <c r="IF27">
        <v>2024</v>
      </c>
      <c r="IG27" t="s">
        <v>289</v>
      </c>
      <c r="IH27" t="s">
        <v>285</v>
      </c>
      <c r="IK27">
        <v>-2</v>
      </c>
      <c r="IL27" t="s">
        <v>279</v>
      </c>
      <c r="IM27" t="s">
        <v>280</v>
      </c>
      <c r="IN27" t="s">
        <v>661</v>
      </c>
      <c r="IP27" t="s">
        <v>662</v>
      </c>
    </row>
    <row r="28" spans="1:250" hidden="1" x14ac:dyDescent="0.25">
      <c r="A28">
        <v>34133</v>
      </c>
      <c r="B28">
        <v>-890804480</v>
      </c>
      <c r="C28">
        <v>1837</v>
      </c>
      <c r="D28" t="s">
        <v>273</v>
      </c>
      <c r="E28" t="s">
        <v>274</v>
      </c>
      <c r="F28">
        <v>9695</v>
      </c>
      <c r="G28" t="s">
        <v>281</v>
      </c>
      <c r="H28" t="s">
        <v>282</v>
      </c>
      <c r="I28">
        <v>435</v>
      </c>
      <c r="J28" t="s">
        <v>491</v>
      </c>
      <c r="K28" t="s">
        <v>492</v>
      </c>
      <c r="L28">
        <v>2024</v>
      </c>
      <c r="M28" t="s">
        <v>289</v>
      </c>
      <c r="N28" t="s">
        <v>15</v>
      </c>
      <c r="O28">
        <v>2024</v>
      </c>
      <c r="P28" t="s">
        <v>289</v>
      </c>
      <c r="Q28" t="s">
        <v>15</v>
      </c>
      <c r="R28" t="s">
        <v>340</v>
      </c>
      <c r="S28" s="46">
        <v>1202328.6602</v>
      </c>
      <c r="U28" s="46">
        <v>1</v>
      </c>
      <c r="IF28">
        <v>2024</v>
      </c>
      <c r="IG28" t="s">
        <v>289</v>
      </c>
      <c r="IH28" t="s">
        <v>285</v>
      </c>
      <c r="IK28">
        <v>-2</v>
      </c>
      <c r="IL28" t="s">
        <v>279</v>
      </c>
      <c r="IM28" t="s">
        <v>280</v>
      </c>
      <c r="IN28" t="s">
        <v>661</v>
      </c>
      <c r="IP28" t="s">
        <v>662</v>
      </c>
    </row>
    <row r="29" spans="1:250" hidden="1" x14ac:dyDescent="0.25">
      <c r="A29">
        <v>34134</v>
      </c>
      <c r="B29">
        <v>-890804480</v>
      </c>
      <c r="C29">
        <v>1837</v>
      </c>
      <c r="D29" t="s">
        <v>273</v>
      </c>
      <c r="E29" t="s">
        <v>274</v>
      </c>
      <c r="F29">
        <v>13794</v>
      </c>
      <c r="G29" t="s">
        <v>275</v>
      </c>
      <c r="H29" t="s">
        <v>276</v>
      </c>
      <c r="I29">
        <v>436</v>
      </c>
      <c r="J29" t="s">
        <v>656</v>
      </c>
      <c r="K29" t="s">
        <v>657</v>
      </c>
      <c r="L29">
        <v>2024</v>
      </c>
      <c r="M29" t="s">
        <v>289</v>
      </c>
      <c r="N29" t="s">
        <v>15</v>
      </c>
      <c r="O29">
        <v>2024</v>
      </c>
      <c r="P29" t="s">
        <v>289</v>
      </c>
      <c r="Q29" t="s">
        <v>15</v>
      </c>
      <c r="R29" t="s">
        <v>340</v>
      </c>
      <c r="S29" s="46">
        <v>205584.4</v>
      </c>
      <c r="U29" s="46">
        <v>1</v>
      </c>
      <c r="IF29">
        <v>2024</v>
      </c>
      <c r="IG29" t="s">
        <v>289</v>
      </c>
      <c r="IH29" t="s">
        <v>319</v>
      </c>
      <c r="IK29">
        <v>-2</v>
      </c>
      <c r="IL29" t="s">
        <v>279</v>
      </c>
      <c r="IM29" t="s">
        <v>280</v>
      </c>
      <c r="IN29" t="s">
        <v>663</v>
      </c>
      <c r="IP29" t="s">
        <v>664</v>
      </c>
    </row>
    <row r="30" spans="1:250" hidden="1" x14ac:dyDescent="0.25">
      <c r="A30">
        <v>34135</v>
      </c>
      <c r="B30">
        <v>-890804480</v>
      </c>
      <c r="C30">
        <v>1837</v>
      </c>
      <c r="D30" t="s">
        <v>273</v>
      </c>
      <c r="E30" t="s">
        <v>274</v>
      </c>
      <c r="F30">
        <v>9695</v>
      </c>
      <c r="G30" t="s">
        <v>281</v>
      </c>
      <c r="H30" t="s">
        <v>282</v>
      </c>
      <c r="I30">
        <v>429</v>
      </c>
      <c r="J30" t="s">
        <v>395</v>
      </c>
      <c r="K30" t="s">
        <v>396</v>
      </c>
      <c r="L30">
        <v>2024</v>
      </c>
      <c r="M30" t="s">
        <v>289</v>
      </c>
      <c r="N30" t="s">
        <v>15</v>
      </c>
      <c r="O30">
        <v>2024</v>
      </c>
      <c r="P30" t="s">
        <v>289</v>
      </c>
      <c r="Q30" t="s">
        <v>15</v>
      </c>
      <c r="R30" t="s">
        <v>340</v>
      </c>
      <c r="S30" s="46">
        <v>1198724.1100000001</v>
      </c>
      <c r="U30" s="46">
        <v>1</v>
      </c>
      <c r="IF30">
        <v>2024</v>
      </c>
      <c r="IG30" t="s">
        <v>289</v>
      </c>
      <c r="IH30" t="s">
        <v>285</v>
      </c>
      <c r="IK30">
        <v>-2</v>
      </c>
      <c r="IL30" t="s">
        <v>279</v>
      </c>
      <c r="IM30" t="s">
        <v>280</v>
      </c>
      <c r="IN30" t="s">
        <v>661</v>
      </c>
      <c r="IP30" t="s">
        <v>662</v>
      </c>
    </row>
    <row r="31" spans="1:250" hidden="1" x14ac:dyDescent="0.25">
      <c r="A31">
        <v>34136</v>
      </c>
      <c r="B31">
        <v>-890804480</v>
      </c>
      <c r="C31">
        <v>1837</v>
      </c>
      <c r="D31" t="s">
        <v>273</v>
      </c>
      <c r="E31" t="s">
        <v>274</v>
      </c>
      <c r="F31">
        <v>9695</v>
      </c>
      <c r="G31" t="s">
        <v>281</v>
      </c>
      <c r="H31" t="s">
        <v>282</v>
      </c>
      <c r="I31">
        <v>427</v>
      </c>
      <c r="J31" t="s">
        <v>397</v>
      </c>
      <c r="K31" t="s">
        <v>398</v>
      </c>
      <c r="L31">
        <v>2024</v>
      </c>
      <c r="M31" t="s">
        <v>289</v>
      </c>
      <c r="N31" t="s">
        <v>15</v>
      </c>
      <c r="O31">
        <v>2024</v>
      </c>
      <c r="P31" t="s">
        <v>289</v>
      </c>
      <c r="Q31" t="s">
        <v>15</v>
      </c>
      <c r="R31" t="s">
        <v>340</v>
      </c>
      <c r="S31" s="46">
        <v>1197522.6100000001</v>
      </c>
      <c r="U31" s="46">
        <v>1</v>
      </c>
      <c r="IF31">
        <v>2024</v>
      </c>
      <c r="IG31" t="s">
        <v>289</v>
      </c>
      <c r="IH31" t="s">
        <v>285</v>
      </c>
      <c r="IK31">
        <v>-2</v>
      </c>
      <c r="IL31" t="s">
        <v>279</v>
      </c>
      <c r="IM31" t="s">
        <v>280</v>
      </c>
      <c r="IN31" t="s">
        <v>661</v>
      </c>
      <c r="IP31" t="s">
        <v>662</v>
      </c>
    </row>
    <row r="32" spans="1:250" hidden="1" x14ac:dyDescent="0.25">
      <c r="A32">
        <v>34137</v>
      </c>
      <c r="B32">
        <v>-890804480</v>
      </c>
      <c r="C32">
        <v>1837</v>
      </c>
      <c r="D32" t="s">
        <v>273</v>
      </c>
      <c r="E32" t="s">
        <v>274</v>
      </c>
      <c r="F32">
        <v>9695</v>
      </c>
      <c r="G32" t="s">
        <v>281</v>
      </c>
      <c r="H32" t="s">
        <v>282</v>
      </c>
      <c r="I32">
        <v>424</v>
      </c>
      <c r="J32" t="s">
        <v>399</v>
      </c>
      <c r="K32" t="s">
        <v>400</v>
      </c>
      <c r="L32">
        <v>2024</v>
      </c>
      <c r="M32" t="s">
        <v>289</v>
      </c>
      <c r="N32" t="s">
        <v>15</v>
      </c>
      <c r="O32">
        <v>2024</v>
      </c>
      <c r="P32" t="s">
        <v>289</v>
      </c>
      <c r="Q32" t="s">
        <v>15</v>
      </c>
      <c r="R32" t="s">
        <v>340</v>
      </c>
      <c r="S32" s="46">
        <v>1196016.6499999999</v>
      </c>
      <c r="U32" s="46">
        <v>1</v>
      </c>
      <c r="IF32">
        <v>2024</v>
      </c>
      <c r="IG32" t="s">
        <v>289</v>
      </c>
      <c r="IH32" t="s">
        <v>285</v>
      </c>
      <c r="IK32">
        <v>-2</v>
      </c>
      <c r="IL32" t="s">
        <v>279</v>
      </c>
      <c r="IM32" t="s">
        <v>280</v>
      </c>
      <c r="IN32" t="s">
        <v>661</v>
      </c>
      <c r="IP32" t="s">
        <v>662</v>
      </c>
    </row>
    <row r="33" spans="1:250" hidden="1" x14ac:dyDescent="0.25">
      <c r="A33">
        <v>34138</v>
      </c>
      <c r="B33">
        <v>-890804480</v>
      </c>
      <c r="C33">
        <v>1837</v>
      </c>
      <c r="D33" t="s">
        <v>273</v>
      </c>
      <c r="E33" t="s">
        <v>274</v>
      </c>
      <c r="F33">
        <v>9695</v>
      </c>
      <c r="G33" t="s">
        <v>281</v>
      </c>
      <c r="H33" t="s">
        <v>282</v>
      </c>
      <c r="I33">
        <v>422</v>
      </c>
      <c r="J33" t="s">
        <v>401</v>
      </c>
      <c r="K33" t="s">
        <v>402</v>
      </c>
      <c r="L33">
        <v>2024</v>
      </c>
      <c r="M33" t="s">
        <v>289</v>
      </c>
      <c r="N33" t="s">
        <v>15</v>
      </c>
      <c r="O33">
        <v>2024</v>
      </c>
      <c r="P33" t="s">
        <v>289</v>
      </c>
      <c r="Q33" t="s">
        <v>15</v>
      </c>
      <c r="R33" t="s">
        <v>340</v>
      </c>
      <c r="S33" s="46">
        <v>1194008.7</v>
      </c>
      <c r="U33" s="46">
        <v>1</v>
      </c>
      <c r="IF33">
        <v>2024</v>
      </c>
      <c r="IG33" t="s">
        <v>289</v>
      </c>
      <c r="IH33" t="s">
        <v>285</v>
      </c>
      <c r="IK33">
        <v>-2</v>
      </c>
      <c r="IL33" t="s">
        <v>279</v>
      </c>
      <c r="IM33" t="s">
        <v>280</v>
      </c>
      <c r="IN33" t="s">
        <v>661</v>
      </c>
      <c r="IP33" t="s">
        <v>662</v>
      </c>
    </row>
    <row r="34" spans="1:250" hidden="1" x14ac:dyDescent="0.25">
      <c r="A34">
        <v>34139</v>
      </c>
      <c r="B34">
        <v>-890804480</v>
      </c>
      <c r="C34">
        <v>1837</v>
      </c>
      <c r="D34" t="s">
        <v>273</v>
      </c>
      <c r="E34" t="s">
        <v>274</v>
      </c>
      <c r="F34">
        <v>9695</v>
      </c>
      <c r="G34" t="s">
        <v>281</v>
      </c>
      <c r="H34" t="s">
        <v>282</v>
      </c>
      <c r="I34">
        <v>420</v>
      </c>
      <c r="J34" t="s">
        <v>403</v>
      </c>
      <c r="K34" t="s">
        <v>404</v>
      </c>
      <c r="L34">
        <v>2024</v>
      </c>
      <c r="M34" t="s">
        <v>289</v>
      </c>
      <c r="N34" t="s">
        <v>15</v>
      </c>
      <c r="O34">
        <v>2024</v>
      </c>
      <c r="P34" t="s">
        <v>289</v>
      </c>
      <c r="Q34" t="s">
        <v>15</v>
      </c>
      <c r="R34" t="s">
        <v>340</v>
      </c>
      <c r="S34" s="46">
        <v>1192837.4099999999</v>
      </c>
      <c r="U34" s="46">
        <v>1</v>
      </c>
      <c r="IF34">
        <v>2024</v>
      </c>
      <c r="IG34" t="s">
        <v>289</v>
      </c>
      <c r="IH34" t="s">
        <v>285</v>
      </c>
      <c r="IK34">
        <v>-2</v>
      </c>
      <c r="IL34" t="s">
        <v>279</v>
      </c>
      <c r="IM34" t="s">
        <v>280</v>
      </c>
      <c r="IN34" t="s">
        <v>661</v>
      </c>
      <c r="IP34" t="s">
        <v>662</v>
      </c>
    </row>
    <row r="35" spans="1:250" hidden="1" x14ac:dyDescent="0.25">
      <c r="A35">
        <v>34140</v>
      </c>
      <c r="B35">
        <v>-890804480</v>
      </c>
      <c r="C35">
        <v>1837</v>
      </c>
      <c r="D35" t="s">
        <v>273</v>
      </c>
      <c r="E35" t="s">
        <v>274</v>
      </c>
      <c r="F35">
        <v>13794</v>
      </c>
      <c r="G35" t="s">
        <v>275</v>
      </c>
      <c r="H35" t="s">
        <v>276</v>
      </c>
      <c r="I35">
        <v>422</v>
      </c>
      <c r="J35" t="s">
        <v>401</v>
      </c>
      <c r="K35" t="s">
        <v>402</v>
      </c>
      <c r="L35">
        <v>2024</v>
      </c>
      <c r="M35" t="s">
        <v>289</v>
      </c>
      <c r="N35" t="s">
        <v>15</v>
      </c>
      <c r="O35">
        <v>2024</v>
      </c>
      <c r="P35" t="s">
        <v>289</v>
      </c>
      <c r="Q35" t="s">
        <v>15</v>
      </c>
      <c r="R35" t="s">
        <v>340</v>
      </c>
      <c r="S35" s="46">
        <v>203848.49</v>
      </c>
      <c r="U35" s="46">
        <v>1</v>
      </c>
      <c r="IF35">
        <v>2024</v>
      </c>
      <c r="IG35" t="s">
        <v>289</v>
      </c>
      <c r="IH35" t="s">
        <v>319</v>
      </c>
      <c r="IK35">
        <v>-2</v>
      </c>
      <c r="IL35" t="s">
        <v>279</v>
      </c>
      <c r="IM35" t="s">
        <v>280</v>
      </c>
      <c r="IN35" t="s">
        <v>663</v>
      </c>
      <c r="IP35" t="s">
        <v>664</v>
      </c>
    </row>
    <row r="36" spans="1:250" hidden="1" x14ac:dyDescent="0.25">
      <c r="A36">
        <v>34141</v>
      </c>
      <c r="B36">
        <v>-890804480</v>
      </c>
      <c r="C36">
        <v>1837</v>
      </c>
      <c r="D36" t="s">
        <v>273</v>
      </c>
      <c r="E36" t="s">
        <v>274</v>
      </c>
      <c r="F36">
        <v>1848</v>
      </c>
      <c r="G36" t="s">
        <v>286</v>
      </c>
      <c r="H36" t="s">
        <v>274</v>
      </c>
      <c r="I36">
        <v>437</v>
      </c>
      <c r="J36" t="s">
        <v>658</v>
      </c>
      <c r="K36" t="s">
        <v>659</v>
      </c>
      <c r="L36">
        <v>2024</v>
      </c>
      <c r="M36" t="s">
        <v>289</v>
      </c>
      <c r="N36" t="s">
        <v>15</v>
      </c>
      <c r="O36">
        <v>2024</v>
      </c>
      <c r="P36" t="s">
        <v>289</v>
      </c>
      <c r="Q36" t="s">
        <v>15</v>
      </c>
      <c r="R36" t="s">
        <v>340</v>
      </c>
      <c r="S36" s="46">
        <v>28811.4159</v>
      </c>
      <c r="U36" s="46">
        <v>1</v>
      </c>
      <c r="IF36">
        <v>2024</v>
      </c>
      <c r="IG36" t="s">
        <v>289</v>
      </c>
      <c r="IH36" t="s">
        <v>288</v>
      </c>
      <c r="IK36">
        <v>-2</v>
      </c>
      <c r="IL36" t="s">
        <v>279</v>
      </c>
      <c r="IM36" t="s">
        <v>280</v>
      </c>
      <c r="IN36" t="s">
        <v>654</v>
      </c>
      <c r="IP36" t="s">
        <v>660</v>
      </c>
    </row>
    <row r="37" spans="1:250" hidden="1" x14ac:dyDescent="0.25">
      <c r="A37">
        <v>34142</v>
      </c>
      <c r="B37">
        <v>-890804480</v>
      </c>
      <c r="C37">
        <v>1837</v>
      </c>
      <c r="D37" t="s">
        <v>273</v>
      </c>
      <c r="E37" t="s">
        <v>274</v>
      </c>
      <c r="F37">
        <v>1848</v>
      </c>
      <c r="G37" t="s">
        <v>286</v>
      </c>
      <c r="H37" t="s">
        <v>274</v>
      </c>
      <c r="I37">
        <v>436</v>
      </c>
      <c r="J37" t="s">
        <v>656</v>
      </c>
      <c r="K37" t="s">
        <v>657</v>
      </c>
      <c r="L37">
        <v>2024</v>
      </c>
      <c r="M37" t="s">
        <v>289</v>
      </c>
      <c r="N37" t="s">
        <v>15</v>
      </c>
      <c r="O37">
        <v>2024</v>
      </c>
      <c r="P37" t="s">
        <v>289</v>
      </c>
      <c r="Q37" t="s">
        <v>15</v>
      </c>
      <c r="R37" t="s">
        <v>340</v>
      </c>
      <c r="S37" s="46">
        <v>28786.445899999999</v>
      </c>
      <c r="U37" s="46">
        <v>1</v>
      </c>
      <c r="IF37">
        <v>2024</v>
      </c>
      <c r="IG37" t="s">
        <v>289</v>
      </c>
      <c r="IH37" t="s">
        <v>288</v>
      </c>
      <c r="IK37">
        <v>-2</v>
      </c>
      <c r="IL37" t="s">
        <v>279</v>
      </c>
      <c r="IM37" t="s">
        <v>280</v>
      </c>
      <c r="IN37" t="s">
        <v>654</v>
      </c>
      <c r="IP37" t="s">
        <v>660</v>
      </c>
    </row>
    <row r="38" spans="1:250" hidden="1" x14ac:dyDescent="0.25">
      <c r="A38">
        <v>34143</v>
      </c>
      <c r="B38">
        <v>-890804480</v>
      </c>
      <c r="C38">
        <v>1837</v>
      </c>
      <c r="D38" t="s">
        <v>273</v>
      </c>
      <c r="E38" t="s">
        <v>274</v>
      </c>
      <c r="F38">
        <v>1848</v>
      </c>
      <c r="G38" t="s">
        <v>286</v>
      </c>
      <c r="H38" t="s">
        <v>274</v>
      </c>
      <c r="I38">
        <v>435</v>
      </c>
      <c r="J38" t="s">
        <v>491</v>
      </c>
      <c r="K38" t="s">
        <v>492</v>
      </c>
      <c r="L38">
        <v>2024</v>
      </c>
      <c r="M38" t="s">
        <v>289</v>
      </c>
      <c r="N38" t="s">
        <v>15</v>
      </c>
      <c r="O38">
        <v>2024</v>
      </c>
      <c r="P38" t="s">
        <v>289</v>
      </c>
      <c r="Q38" t="s">
        <v>15</v>
      </c>
      <c r="R38" t="s">
        <v>340</v>
      </c>
      <c r="S38" s="46">
        <v>28761.475900000001</v>
      </c>
      <c r="U38" s="46">
        <v>1</v>
      </c>
      <c r="IF38">
        <v>2024</v>
      </c>
      <c r="IG38" t="s">
        <v>289</v>
      </c>
      <c r="IH38" t="s">
        <v>288</v>
      </c>
      <c r="IK38">
        <v>-2</v>
      </c>
      <c r="IL38" t="s">
        <v>279</v>
      </c>
      <c r="IM38" t="s">
        <v>280</v>
      </c>
      <c r="IN38" t="s">
        <v>654</v>
      </c>
      <c r="IP38" t="s">
        <v>660</v>
      </c>
    </row>
    <row r="39" spans="1:250" hidden="1" x14ac:dyDescent="0.25">
      <c r="A39">
        <v>34144</v>
      </c>
      <c r="B39">
        <v>-890804480</v>
      </c>
      <c r="C39">
        <v>1837</v>
      </c>
      <c r="D39" t="s">
        <v>273</v>
      </c>
      <c r="E39" t="s">
        <v>274</v>
      </c>
      <c r="F39">
        <v>1848</v>
      </c>
      <c r="G39" t="s">
        <v>286</v>
      </c>
      <c r="H39" t="s">
        <v>274</v>
      </c>
      <c r="I39">
        <v>431</v>
      </c>
      <c r="J39" t="s">
        <v>493</v>
      </c>
      <c r="K39" t="s">
        <v>494</v>
      </c>
      <c r="L39">
        <v>2024</v>
      </c>
      <c r="M39" t="s">
        <v>289</v>
      </c>
      <c r="N39" t="s">
        <v>15</v>
      </c>
      <c r="O39">
        <v>2024</v>
      </c>
      <c r="P39" t="s">
        <v>289</v>
      </c>
      <c r="Q39" t="s">
        <v>15</v>
      </c>
      <c r="R39" t="s">
        <v>340</v>
      </c>
      <c r="S39" s="46">
        <v>28725.375899999999</v>
      </c>
      <c r="U39" s="46">
        <v>1</v>
      </c>
      <c r="IF39">
        <v>2024</v>
      </c>
      <c r="IG39" t="s">
        <v>289</v>
      </c>
      <c r="IH39" t="s">
        <v>288</v>
      </c>
      <c r="IK39">
        <v>-2</v>
      </c>
      <c r="IL39" t="s">
        <v>279</v>
      </c>
      <c r="IM39" t="s">
        <v>280</v>
      </c>
      <c r="IN39" t="s">
        <v>654</v>
      </c>
      <c r="IP39" t="s">
        <v>660</v>
      </c>
    </row>
    <row r="40" spans="1:250" hidden="1" x14ac:dyDescent="0.25">
      <c r="A40">
        <v>34145</v>
      </c>
      <c r="B40">
        <v>-890804480</v>
      </c>
      <c r="C40">
        <v>1837</v>
      </c>
      <c r="D40" t="s">
        <v>273</v>
      </c>
      <c r="E40" t="s">
        <v>274</v>
      </c>
      <c r="F40">
        <v>1848</v>
      </c>
      <c r="G40" t="s">
        <v>286</v>
      </c>
      <c r="H40" t="s">
        <v>274</v>
      </c>
      <c r="I40">
        <v>429</v>
      </c>
      <c r="J40" t="s">
        <v>395</v>
      </c>
      <c r="K40" t="s">
        <v>396</v>
      </c>
      <c r="L40">
        <v>2024</v>
      </c>
      <c r="M40" t="s">
        <v>289</v>
      </c>
      <c r="N40" t="s">
        <v>15</v>
      </c>
      <c r="O40">
        <v>2024</v>
      </c>
      <c r="P40" t="s">
        <v>289</v>
      </c>
      <c r="Q40" t="s">
        <v>15</v>
      </c>
      <c r="R40" t="s">
        <v>340</v>
      </c>
      <c r="S40" s="46">
        <v>28677.2559</v>
      </c>
      <c r="U40" s="46">
        <v>1</v>
      </c>
      <c r="IF40">
        <v>2024</v>
      </c>
      <c r="IG40" t="s">
        <v>289</v>
      </c>
      <c r="IH40" t="s">
        <v>288</v>
      </c>
      <c r="IK40">
        <v>-2</v>
      </c>
      <c r="IL40" t="s">
        <v>279</v>
      </c>
      <c r="IM40" t="s">
        <v>280</v>
      </c>
      <c r="IN40" t="s">
        <v>654</v>
      </c>
      <c r="IP40" t="s">
        <v>660</v>
      </c>
    </row>
    <row r="41" spans="1:250" hidden="1" x14ac:dyDescent="0.25">
      <c r="A41">
        <v>34146</v>
      </c>
      <c r="B41">
        <v>-890804480</v>
      </c>
      <c r="C41">
        <v>1837</v>
      </c>
      <c r="D41" t="s">
        <v>273</v>
      </c>
      <c r="E41" t="s">
        <v>274</v>
      </c>
      <c r="F41">
        <v>9695</v>
      </c>
      <c r="G41" t="s">
        <v>281</v>
      </c>
      <c r="H41" t="s">
        <v>282</v>
      </c>
      <c r="I41">
        <v>431</v>
      </c>
      <c r="J41" t="s">
        <v>493</v>
      </c>
      <c r="K41" t="s">
        <v>494</v>
      </c>
      <c r="L41">
        <v>2024</v>
      </c>
      <c r="M41" t="s">
        <v>289</v>
      </c>
      <c r="N41" t="s">
        <v>15</v>
      </c>
      <c r="O41">
        <v>2024</v>
      </c>
      <c r="P41" t="s">
        <v>289</v>
      </c>
      <c r="Q41" t="s">
        <v>15</v>
      </c>
      <c r="R41" t="s">
        <v>340</v>
      </c>
      <c r="S41" s="46">
        <v>1200783.8500000001</v>
      </c>
      <c r="U41" s="46">
        <v>1</v>
      </c>
      <c r="IF41">
        <v>2024</v>
      </c>
      <c r="IG41" t="s">
        <v>289</v>
      </c>
      <c r="IH41" t="s">
        <v>285</v>
      </c>
      <c r="IK41">
        <v>-2</v>
      </c>
      <c r="IL41" t="s">
        <v>279</v>
      </c>
      <c r="IM41" t="s">
        <v>280</v>
      </c>
      <c r="IN41" t="s">
        <v>661</v>
      </c>
      <c r="IP41" t="s">
        <v>662</v>
      </c>
    </row>
    <row r="42" spans="1:250" hidden="1" x14ac:dyDescent="0.25">
      <c r="A42">
        <v>34147</v>
      </c>
      <c r="B42">
        <v>-890804480</v>
      </c>
      <c r="C42">
        <v>1837</v>
      </c>
      <c r="D42" t="s">
        <v>273</v>
      </c>
      <c r="E42" t="s">
        <v>274</v>
      </c>
      <c r="F42">
        <v>1848</v>
      </c>
      <c r="G42" t="s">
        <v>286</v>
      </c>
      <c r="H42" t="s">
        <v>274</v>
      </c>
      <c r="I42">
        <v>427</v>
      </c>
      <c r="J42" t="s">
        <v>397</v>
      </c>
      <c r="K42" t="s">
        <v>398</v>
      </c>
      <c r="L42">
        <v>3549</v>
      </c>
      <c r="M42" t="s">
        <v>290</v>
      </c>
      <c r="N42" t="s">
        <v>17</v>
      </c>
      <c r="O42">
        <v>3549</v>
      </c>
      <c r="P42" t="s">
        <v>290</v>
      </c>
      <c r="Q42" t="s">
        <v>17</v>
      </c>
      <c r="R42" t="s">
        <v>340</v>
      </c>
      <c r="S42" s="46">
        <v>47383857.492200002</v>
      </c>
      <c r="U42" s="46">
        <v>1</v>
      </c>
      <c r="IF42">
        <v>3549</v>
      </c>
      <c r="IG42" t="s">
        <v>290</v>
      </c>
      <c r="IH42" t="s">
        <v>288</v>
      </c>
      <c r="IK42">
        <v>-2</v>
      </c>
      <c r="IL42" t="s">
        <v>279</v>
      </c>
      <c r="IM42" t="s">
        <v>280</v>
      </c>
      <c r="IN42" t="s">
        <v>654</v>
      </c>
      <c r="IP42" t="s">
        <v>665</v>
      </c>
    </row>
    <row r="43" spans="1:250" hidden="1" x14ac:dyDescent="0.25">
      <c r="A43">
        <v>34148</v>
      </c>
      <c r="B43">
        <v>-890804480</v>
      </c>
      <c r="C43">
        <v>1837</v>
      </c>
      <c r="D43" t="s">
        <v>273</v>
      </c>
      <c r="E43" t="s">
        <v>274</v>
      </c>
      <c r="F43">
        <v>1848</v>
      </c>
      <c r="G43" t="s">
        <v>286</v>
      </c>
      <c r="H43" t="s">
        <v>274</v>
      </c>
      <c r="I43">
        <v>424</v>
      </c>
      <c r="J43" t="s">
        <v>399</v>
      </c>
      <c r="K43" t="s">
        <v>400</v>
      </c>
      <c r="L43">
        <v>3549</v>
      </c>
      <c r="M43" t="s">
        <v>290</v>
      </c>
      <c r="N43" t="s">
        <v>17</v>
      </c>
      <c r="O43">
        <v>3549</v>
      </c>
      <c r="P43" t="s">
        <v>290</v>
      </c>
      <c r="Q43" t="s">
        <v>17</v>
      </c>
      <c r="R43" t="s">
        <v>340</v>
      </c>
      <c r="S43" s="46">
        <v>47325679.969499998</v>
      </c>
      <c r="U43" s="46">
        <v>1</v>
      </c>
      <c r="IF43">
        <v>3549</v>
      </c>
      <c r="IG43" t="s">
        <v>290</v>
      </c>
      <c r="IH43" t="s">
        <v>288</v>
      </c>
      <c r="IK43">
        <v>-2</v>
      </c>
      <c r="IL43" t="s">
        <v>279</v>
      </c>
      <c r="IM43" t="s">
        <v>280</v>
      </c>
      <c r="IN43" t="s">
        <v>654</v>
      </c>
      <c r="IP43" t="s">
        <v>665</v>
      </c>
    </row>
    <row r="44" spans="1:250" hidden="1" x14ac:dyDescent="0.25">
      <c r="A44">
        <v>34149</v>
      </c>
      <c r="B44">
        <v>-890804480</v>
      </c>
      <c r="C44">
        <v>1837</v>
      </c>
      <c r="D44" t="s">
        <v>273</v>
      </c>
      <c r="E44" t="s">
        <v>274</v>
      </c>
      <c r="F44">
        <v>1848</v>
      </c>
      <c r="G44" t="s">
        <v>286</v>
      </c>
      <c r="H44" t="s">
        <v>274</v>
      </c>
      <c r="I44">
        <v>422</v>
      </c>
      <c r="J44" t="s">
        <v>401</v>
      </c>
      <c r="K44" t="s">
        <v>402</v>
      </c>
      <c r="L44">
        <v>3549</v>
      </c>
      <c r="M44" t="s">
        <v>290</v>
      </c>
      <c r="N44" t="s">
        <v>17</v>
      </c>
      <c r="O44">
        <v>3549</v>
      </c>
      <c r="P44" t="s">
        <v>290</v>
      </c>
      <c r="Q44" t="s">
        <v>17</v>
      </c>
      <c r="R44" t="s">
        <v>340</v>
      </c>
      <c r="S44" s="46">
        <v>47248109.909500003</v>
      </c>
      <c r="U44" s="46">
        <v>1</v>
      </c>
      <c r="IF44">
        <v>3549</v>
      </c>
      <c r="IG44" t="s">
        <v>290</v>
      </c>
      <c r="IH44" t="s">
        <v>288</v>
      </c>
      <c r="IK44">
        <v>-2</v>
      </c>
      <c r="IL44" t="s">
        <v>279</v>
      </c>
      <c r="IM44" t="s">
        <v>280</v>
      </c>
      <c r="IN44" t="s">
        <v>654</v>
      </c>
      <c r="IP44" t="s">
        <v>665</v>
      </c>
    </row>
    <row r="45" spans="1:250" hidden="1" x14ac:dyDescent="0.25">
      <c r="A45">
        <v>34150</v>
      </c>
      <c r="B45">
        <v>-890804480</v>
      </c>
      <c r="C45">
        <v>1837</v>
      </c>
      <c r="D45" t="s">
        <v>273</v>
      </c>
      <c r="E45" t="s">
        <v>274</v>
      </c>
      <c r="F45">
        <v>1848</v>
      </c>
      <c r="G45" t="s">
        <v>286</v>
      </c>
      <c r="H45" t="s">
        <v>274</v>
      </c>
      <c r="I45">
        <v>420</v>
      </c>
      <c r="J45" t="s">
        <v>403</v>
      </c>
      <c r="K45" t="s">
        <v>404</v>
      </c>
      <c r="L45">
        <v>3549</v>
      </c>
      <c r="M45" t="s">
        <v>290</v>
      </c>
      <c r="N45" t="s">
        <v>17</v>
      </c>
      <c r="O45">
        <v>3549</v>
      </c>
      <c r="P45" t="s">
        <v>290</v>
      </c>
      <c r="Q45" t="s">
        <v>17</v>
      </c>
      <c r="R45" t="s">
        <v>340</v>
      </c>
      <c r="S45" s="46">
        <v>32202860.719500002</v>
      </c>
      <c r="U45" s="46">
        <v>1</v>
      </c>
      <c r="IF45">
        <v>3549</v>
      </c>
      <c r="IG45" t="s">
        <v>290</v>
      </c>
      <c r="IH45" t="s">
        <v>288</v>
      </c>
      <c r="IK45">
        <v>-2</v>
      </c>
      <c r="IL45" t="s">
        <v>279</v>
      </c>
      <c r="IM45" t="s">
        <v>280</v>
      </c>
      <c r="IN45" t="s">
        <v>654</v>
      </c>
      <c r="IP45" t="s">
        <v>665</v>
      </c>
    </row>
    <row r="46" spans="1:250" hidden="1" x14ac:dyDescent="0.25">
      <c r="A46">
        <v>34151</v>
      </c>
      <c r="B46">
        <v>-890804480</v>
      </c>
      <c r="C46">
        <v>1837</v>
      </c>
      <c r="D46" t="s">
        <v>273</v>
      </c>
      <c r="E46" t="s">
        <v>274</v>
      </c>
      <c r="F46">
        <v>1848</v>
      </c>
      <c r="G46" t="s">
        <v>286</v>
      </c>
      <c r="H46" t="s">
        <v>274</v>
      </c>
      <c r="I46">
        <v>411</v>
      </c>
      <c r="J46" t="s">
        <v>393</v>
      </c>
      <c r="K46" t="s">
        <v>394</v>
      </c>
      <c r="L46">
        <v>3549</v>
      </c>
      <c r="M46" t="s">
        <v>290</v>
      </c>
      <c r="N46" t="s">
        <v>17</v>
      </c>
      <c r="O46">
        <v>3549</v>
      </c>
      <c r="P46" t="s">
        <v>290</v>
      </c>
      <c r="Q46" t="s">
        <v>17</v>
      </c>
      <c r="R46" t="s">
        <v>340</v>
      </c>
      <c r="S46" s="46">
        <v>32152310.8895</v>
      </c>
      <c r="U46" s="46">
        <v>1</v>
      </c>
      <c r="IF46">
        <v>3549</v>
      </c>
      <c r="IG46" t="s">
        <v>290</v>
      </c>
      <c r="IH46" t="s">
        <v>288</v>
      </c>
      <c r="IK46">
        <v>-2</v>
      </c>
      <c r="IL46" t="s">
        <v>279</v>
      </c>
      <c r="IM46" t="s">
        <v>280</v>
      </c>
      <c r="IN46" t="s">
        <v>654</v>
      </c>
      <c r="IP46" t="s">
        <v>665</v>
      </c>
    </row>
    <row r="47" spans="1:250" hidden="1" x14ac:dyDescent="0.25">
      <c r="A47">
        <v>34152</v>
      </c>
      <c r="B47">
        <v>-890804480</v>
      </c>
      <c r="C47">
        <v>1837</v>
      </c>
      <c r="D47" t="s">
        <v>273</v>
      </c>
      <c r="E47" t="s">
        <v>274</v>
      </c>
      <c r="F47">
        <v>7057</v>
      </c>
      <c r="G47" t="s">
        <v>291</v>
      </c>
      <c r="H47" t="s">
        <v>292</v>
      </c>
      <c r="I47">
        <v>411</v>
      </c>
      <c r="J47" t="s">
        <v>393</v>
      </c>
      <c r="K47" t="s">
        <v>394</v>
      </c>
      <c r="L47">
        <v>3549</v>
      </c>
      <c r="M47" t="s">
        <v>290</v>
      </c>
      <c r="N47" t="s">
        <v>17</v>
      </c>
      <c r="O47">
        <v>3549</v>
      </c>
      <c r="P47" t="s">
        <v>290</v>
      </c>
      <c r="Q47" t="s">
        <v>17</v>
      </c>
      <c r="R47" t="s">
        <v>340</v>
      </c>
      <c r="S47" s="46">
        <v>31323884.679400001</v>
      </c>
      <c r="U47" s="46">
        <v>1</v>
      </c>
      <c r="IF47">
        <v>3549</v>
      </c>
      <c r="IG47" t="s">
        <v>290</v>
      </c>
      <c r="IH47" t="s">
        <v>293</v>
      </c>
      <c r="IK47">
        <v>-2</v>
      </c>
      <c r="IL47" t="s">
        <v>279</v>
      </c>
      <c r="IM47" t="s">
        <v>280</v>
      </c>
      <c r="IN47" t="s">
        <v>666</v>
      </c>
      <c r="IP47" t="s">
        <v>667</v>
      </c>
    </row>
    <row r="48" spans="1:250" hidden="1" x14ac:dyDescent="0.25">
      <c r="A48">
        <v>34153</v>
      </c>
      <c r="B48">
        <v>-890804480</v>
      </c>
      <c r="C48">
        <v>1837</v>
      </c>
      <c r="D48" t="s">
        <v>273</v>
      </c>
      <c r="E48" t="s">
        <v>274</v>
      </c>
      <c r="F48">
        <v>7057</v>
      </c>
      <c r="G48" t="s">
        <v>291</v>
      </c>
      <c r="H48" t="s">
        <v>292</v>
      </c>
      <c r="I48">
        <v>436</v>
      </c>
      <c r="J48" t="s">
        <v>656</v>
      </c>
      <c r="K48" t="s">
        <v>657</v>
      </c>
      <c r="L48">
        <v>3549</v>
      </c>
      <c r="M48" t="s">
        <v>290</v>
      </c>
      <c r="N48" t="s">
        <v>17</v>
      </c>
      <c r="O48">
        <v>3549</v>
      </c>
      <c r="P48" t="s">
        <v>290</v>
      </c>
      <c r="Q48" t="s">
        <v>17</v>
      </c>
      <c r="R48" t="s">
        <v>340</v>
      </c>
      <c r="S48" s="46">
        <v>41707679.089400001</v>
      </c>
      <c r="U48" s="46">
        <v>1</v>
      </c>
      <c r="IF48">
        <v>3549</v>
      </c>
      <c r="IG48" t="s">
        <v>290</v>
      </c>
      <c r="IH48" t="s">
        <v>293</v>
      </c>
      <c r="IK48">
        <v>-2</v>
      </c>
      <c r="IL48" t="s">
        <v>279</v>
      </c>
      <c r="IM48" t="s">
        <v>280</v>
      </c>
      <c r="IN48" t="s">
        <v>666</v>
      </c>
      <c r="IP48" t="s">
        <v>667</v>
      </c>
    </row>
    <row r="49" spans="1:250" hidden="1" x14ac:dyDescent="0.25">
      <c r="A49">
        <v>34154</v>
      </c>
      <c r="B49">
        <v>-890804480</v>
      </c>
      <c r="C49">
        <v>1837</v>
      </c>
      <c r="D49" t="s">
        <v>273</v>
      </c>
      <c r="E49" t="s">
        <v>274</v>
      </c>
      <c r="F49">
        <v>7057</v>
      </c>
      <c r="G49" t="s">
        <v>291</v>
      </c>
      <c r="H49" t="s">
        <v>292</v>
      </c>
      <c r="I49">
        <v>435</v>
      </c>
      <c r="J49" t="s">
        <v>491</v>
      </c>
      <c r="K49" t="s">
        <v>492</v>
      </c>
      <c r="L49">
        <v>3549</v>
      </c>
      <c r="M49" t="s">
        <v>290</v>
      </c>
      <c r="N49" t="s">
        <v>17</v>
      </c>
      <c r="O49">
        <v>3549</v>
      </c>
      <c r="P49" t="s">
        <v>290</v>
      </c>
      <c r="Q49" t="s">
        <v>17</v>
      </c>
      <c r="R49" t="s">
        <v>340</v>
      </c>
      <c r="S49" s="46">
        <v>41670965.799400002</v>
      </c>
      <c r="U49" s="46">
        <v>1</v>
      </c>
      <c r="IF49">
        <v>3549</v>
      </c>
      <c r="IG49" t="s">
        <v>290</v>
      </c>
      <c r="IH49" t="s">
        <v>293</v>
      </c>
      <c r="IK49">
        <v>-2</v>
      </c>
      <c r="IL49" t="s">
        <v>279</v>
      </c>
      <c r="IM49" t="s">
        <v>280</v>
      </c>
      <c r="IN49" t="s">
        <v>666</v>
      </c>
      <c r="IP49" t="s">
        <v>667</v>
      </c>
    </row>
    <row r="50" spans="1:250" hidden="1" x14ac:dyDescent="0.25">
      <c r="A50">
        <v>34155</v>
      </c>
      <c r="B50">
        <v>-890804480</v>
      </c>
      <c r="C50">
        <v>1837</v>
      </c>
      <c r="D50" t="s">
        <v>273</v>
      </c>
      <c r="E50" t="s">
        <v>274</v>
      </c>
      <c r="F50">
        <v>7057</v>
      </c>
      <c r="G50" t="s">
        <v>291</v>
      </c>
      <c r="H50" t="s">
        <v>292</v>
      </c>
      <c r="I50">
        <v>429</v>
      </c>
      <c r="J50" t="s">
        <v>395</v>
      </c>
      <c r="K50" t="s">
        <v>396</v>
      </c>
      <c r="L50">
        <v>3549</v>
      </c>
      <c r="M50" t="s">
        <v>290</v>
      </c>
      <c r="N50" t="s">
        <v>17</v>
      </c>
      <c r="O50">
        <v>3549</v>
      </c>
      <c r="P50" t="s">
        <v>290</v>
      </c>
      <c r="Q50" t="s">
        <v>17</v>
      </c>
      <c r="R50" t="s">
        <v>340</v>
      </c>
      <c r="S50" s="46">
        <v>41542469.1994</v>
      </c>
      <c r="U50" s="46">
        <v>1</v>
      </c>
      <c r="IF50">
        <v>3549</v>
      </c>
      <c r="IG50" t="s">
        <v>290</v>
      </c>
      <c r="IH50" t="s">
        <v>293</v>
      </c>
      <c r="IK50">
        <v>-2</v>
      </c>
      <c r="IL50" t="s">
        <v>279</v>
      </c>
      <c r="IM50" t="s">
        <v>280</v>
      </c>
      <c r="IN50" t="s">
        <v>666</v>
      </c>
      <c r="IP50" t="s">
        <v>667</v>
      </c>
    </row>
    <row r="51" spans="1:250" hidden="1" x14ac:dyDescent="0.25">
      <c r="A51">
        <v>34156</v>
      </c>
      <c r="B51">
        <v>-890804480</v>
      </c>
      <c r="C51">
        <v>1837</v>
      </c>
      <c r="D51" t="s">
        <v>273</v>
      </c>
      <c r="E51" t="s">
        <v>274</v>
      </c>
      <c r="F51">
        <v>7057</v>
      </c>
      <c r="G51" t="s">
        <v>291</v>
      </c>
      <c r="H51" t="s">
        <v>292</v>
      </c>
      <c r="I51">
        <v>427</v>
      </c>
      <c r="J51" t="s">
        <v>397</v>
      </c>
      <c r="K51" t="s">
        <v>398</v>
      </c>
      <c r="L51">
        <v>3549</v>
      </c>
      <c r="M51" t="s">
        <v>290</v>
      </c>
      <c r="N51" t="s">
        <v>17</v>
      </c>
      <c r="O51">
        <v>3549</v>
      </c>
      <c r="P51" t="s">
        <v>290</v>
      </c>
      <c r="Q51" t="s">
        <v>17</v>
      </c>
      <c r="R51" t="s">
        <v>340</v>
      </c>
      <c r="S51" s="46">
        <v>31499637.0394</v>
      </c>
      <c r="U51" s="46">
        <v>1</v>
      </c>
      <c r="IF51">
        <v>3549</v>
      </c>
      <c r="IG51" t="s">
        <v>290</v>
      </c>
      <c r="IH51" t="s">
        <v>293</v>
      </c>
      <c r="IK51">
        <v>-2</v>
      </c>
      <c r="IL51" t="s">
        <v>279</v>
      </c>
      <c r="IM51" t="s">
        <v>280</v>
      </c>
      <c r="IN51" t="s">
        <v>666</v>
      </c>
      <c r="IP51" t="s">
        <v>667</v>
      </c>
    </row>
    <row r="52" spans="1:250" hidden="1" x14ac:dyDescent="0.25">
      <c r="A52">
        <v>34157</v>
      </c>
      <c r="B52">
        <v>-890804480</v>
      </c>
      <c r="C52">
        <v>1837</v>
      </c>
      <c r="D52" t="s">
        <v>273</v>
      </c>
      <c r="E52" t="s">
        <v>274</v>
      </c>
      <c r="F52">
        <v>7057</v>
      </c>
      <c r="G52" t="s">
        <v>291</v>
      </c>
      <c r="H52" t="s">
        <v>292</v>
      </c>
      <c r="I52">
        <v>424</v>
      </c>
      <c r="J52" t="s">
        <v>399</v>
      </c>
      <c r="K52" t="s">
        <v>400</v>
      </c>
      <c r="L52">
        <v>3549</v>
      </c>
      <c r="M52" t="s">
        <v>290</v>
      </c>
      <c r="N52" t="s">
        <v>17</v>
      </c>
      <c r="O52">
        <v>3549</v>
      </c>
      <c r="P52" t="s">
        <v>290</v>
      </c>
      <c r="Q52" t="s">
        <v>17</v>
      </c>
      <c r="R52" t="s">
        <v>340</v>
      </c>
      <c r="S52" s="46">
        <v>31457837.049400002</v>
      </c>
      <c r="U52" s="46">
        <v>1</v>
      </c>
      <c r="IF52">
        <v>3549</v>
      </c>
      <c r="IG52" t="s">
        <v>290</v>
      </c>
      <c r="IH52" t="s">
        <v>293</v>
      </c>
      <c r="IK52">
        <v>-2</v>
      </c>
      <c r="IL52" t="s">
        <v>279</v>
      </c>
      <c r="IM52" t="s">
        <v>280</v>
      </c>
      <c r="IN52" t="s">
        <v>666</v>
      </c>
      <c r="IP52" t="s">
        <v>667</v>
      </c>
    </row>
    <row r="53" spans="1:250" hidden="1" x14ac:dyDescent="0.25">
      <c r="A53">
        <v>34158</v>
      </c>
      <c r="B53">
        <v>-890804480</v>
      </c>
      <c r="C53">
        <v>1837</v>
      </c>
      <c r="D53" t="s">
        <v>273</v>
      </c>
      <c r="E53" t="s">
        <v>274</v>
      </c>
      <c r="F53">
        <v>7057</v>
      </c>
      <c r="G53" t="s">
        <v>291</v>
      </c>
      <c r="H53" t="s">
        <v>292</v>
      </c>
      <c r="I53">
        <v>422</v>
      </c>
      <c r="J53" t="s">
        <v>401</v>
      </c>
      <c r="K53" t="s">
        <v>402</v>
      </c>
      <c r="L53">
        <v>3549</v>
      </c>
      <c r="M53" t="s">
        <v>290</v>
      </c>
      <c r="N53" t="s">
        <v>17</v>
      </c>
      <c r="O53">
        <v>3549</v>
      </c>
      <c r="P53" t="s">
        <v>290</v>
      </c>
      <c r="Q53" t="s">
        <v>17</v>
      </c>
      <c r="R53" t="s">
        <v>340</v>
      </c>
      <c r="S53" s="46">
        <v>31402103.8094</v>
      </c>
      <c r="U53" s="46">
        <v>1</v>
      </c>
      <c r="IF53">
        <v>3549</v>
      </c>
      <c r="IG53" t="s">
        <v>290</v>
      </c>
      <c r="IH53" t="s">
        <v>293</v>
      </c>
      <c r="IK53">
        <v>-2</v>
      </c>
      <c r="IL53" t="s">
        <v>279</v>
      </c>
      <c r="IM53" t="s">
        <v>280</v>
      </c>
      <c r="IN53" t="s">
        <v>666</v>
      </c>
      <c r="IP53" t="s">
        <v>667</v>
      </c>
    </row>
    <row r="54" spans="1:250" hidden="1" x14ac:dyDescent="0.25">
      <c r="A54">
        <v>34159</v>
      </c>
      <c r="B54">
        <v>-890804480</v>
      </c>
      <c r="C54">
        <v>1837</v>
      </c>
      <c r="D54" t="s">
        <v>273</v>
      </c>
      <c r="E54" t="s">
        <v>274</v>
      </c>
      <c r="F54">
        <v>7057</v>
      </c>
      <c r="G54" t="s">
        <v>291</v>
      </c>
      <c r="H54" t="s">
        <v>292</v>
      </c>
      <c r="I54">
        <v>420</v>
      </c>
      <c r="J54" t="s">
        <v>403</v>
      </c>
      <c r="K54" t="s">
        <v>404</v>
      </c>
      <c r="L54">
        <v>3549</v>
      </c>
      <c r="M54" t="s">
        <v>290</v>
      </c>
      <c r="N54" t="s">
        <v>17</v>
      </c>
      <c r="O54">
        <v>3549</v>
      </c>
      <c r="P54" t="s">
        <v>290</v>
      </c>
      <c r="Q54" t="s">
        <v>17</v>
      </c>
      <c r="R54" t="s">
        <v>340</v>
      </c>
      <c r="S54" s="46">
        <v>31369592.659400001</v>
      </c>
      <c r="U54" s="46">
        <v>1</v>
      </c>
      <c r="IF54">
        <v>3549</v>
      </c>
      <c r="IG54" t="s">
        <v>290</v>
      </c>
      <c r="IH54" t="s">
        <v>293</v>
      </c>
      <c r="IK54">
        <v>-2</v>
      </c>
      <c r="IL54" t="s">
        <v>279</v>
      </c>
      <c r="IM54" t="s">
        <v>280</v>
      </c>
      <c r="IN54" t="s">
        <v>666</v>
      </c>
      <c r="IP54" t="s">
        <v>667</v>
      </c>
    </row>
    <row r="55" spans="1:250" hidden="1" x14ac:dyDescent="0.25">
      <c r="A55">
        <v>34160</v>
      </c>
      <c r="B55">
        <v>-890804480</v>
      </c>
      <c r="C55">
        <v>1837</v>
      </c>
      <c r="D55" t="s">
        <v>273</v>
      </c>
      <c r="E55" t="s">
        <v>274</v>
      </c>
      <c r="F55">
        <v>7057</v>
      </c>
      <c r="G55" t="s">
        <v>291</v>
      </c>
      <c r="H55" t="s">
        <v>292</v>
      </c>
      <c r="I55">
        <v>437</v>
      </c>
      <c r="J55" t="s">
        <v>658</v>
      </c>
      <c r="K55" t="s">
        <v>659</v>
      </c>
      <c r="L55">
        <v>3549</v>
      </c>
      <c r="M55" t="s">
        <v>290</v>
      </c>
      <c r="N55" t="s">
        <v>17</v>
      </c>
      <c r="O55">
        <v>3549</v>
      </c>
      <c r="P55" t="s">
        <v>290</v>
      </c>
      <c r="Q55" t="s">
        <v>17</v>
      </c>
      <c r="R55" t="s">
        <v>340</v>
      </c>
      <c r="S55" s="46">
        <v>41744392.419399999</v>
      </c>
      <c r="U55" s="46">
        <v>1</v>
      </c>
      <c r="IF55">
        <v>3549</v>
      </c>
      <c r="IG55" t="s">
        <v>290</v>
      </c>
      <c r="IH55" t="s">
        <v>293</v>
      </c>
      <c r="IK55">
        <v>-2</v>
      </c>
      <c r="IL55" t="s">
        <v>279</v>
      </c>
      <c r="IM55" t="s">
        <v>280</v>
      </c>
      <c r="IN55" t="s">
        <v>666</v>
      </c>
      <c r="IP55" t="s">
        <v>667</v>
      </c>
    </row>
    <row r="56" spans="1:250" hidden="1" x14ac:dyDescent="0.25">
      <c r="A56">
        <v>34161</v>
      </c>
      <c r="B56">
        <v>-890804480</v>
      </c>
      <c r="C56">
        <v>1837</v>
      </c>
      <c r="D56" t="s">
        <v>273</v>
      </c>
      <c r="E56" t="s">
        <v>274</v>
      </c>
      <c r="F56">
        <v>1848</v>
      </c>
      <c r="G56" t="s">
        <v>286</v>
      </c>
      <c r="H56" t="s">
        <v>274</v>
      </c>
      <c r="I56">
        <v>437</v>
      </c>
      <c r="J56" t="s">
        <v>658</v>
      </c>
      <c r="K56" t="s">
        <v>659</v>
      </c>
      <c r="L56">
        <v>3549</v>
      </c>
      <c r="M56" t="s">
        <v>290</v>
      </c>
      <c r="N56" t="s">
        <v>17</v>
      </c>
      <c r="O56">
        <v>3549</v>
      </c>
      <c r="P56" t="s">
        <v>290</v>
      </c>
      <c r="Q56" t="s">
        <v>17</v>
      </c>
      <c r="R56" t="s">
        <v>340</v>
      </c>
      <c r="S56" s="46">
        <v>52682273.992200002</v>
      </c>
      <c r="U56" s="46">
        <v>1</v>
      </c>
      <c r="IF56">
        <v>3549</v>
      </c>
      <c r="IG56" t="s">
        <v>290</v>
      </c>
      <c r="IH56" t="s">
        <v>288</v>
      </c>
      <c r="IK56">
        <v>-2</v>
      </c>
      <c r="IL56" t="s">
        <v>279</v>
      </c>
      <c r="IM56" t="s">
        <v>280</v>
      </c>
      <c r="IN56" t="s">
        <v>654</v>
      </c>
      <c r="IP56" t="s">
        <v>665</v>
      </c>
    </row>
    <row r="57" spans="1:250" hidden="1" x14ac:dyDescent="0.25">
      <c r="A57">
        <v>34162</v>
      </c>
      <c r="B57">
        <v>-890804480</v>
      </c>
      <c r="C57">
        <v>1837</v>
      </c>
      <c r="D57" t="s">
        <v>273</v>
      </c>
      <c r="E57" t="s">
        <v>274</v>
      </c>
      <c r="F57">
        <v>1848</v>
      </c>
      <c r="G57" t="s">
        <v>286</v>
      </c>
      <c r="H57" t="s">
        <v>274</v>
      </c>
      <c r="I57">
        <v>436</v>
      </c>
      <c r="J57" t="s">
        <v>656</v>
      </c>
      <c r="K57" t="s">
        <v>657</v>
      </c>
      <c r="L57">
        <v>3549</v>
      </c>
      <c r="M57" t="s">
        <v>290</v>
      </c>
      <c r="N57" t="s">
        <v>17</v>
      </c>
      <c r="O57">
        <v>3549</v>
      </c>
      <c r="P57" t="s">
        <v>290</v>
      </c>
      <c r="Q57" t="s">
        <v>17</v>
      </c>
      <c r="R57" t="s">
        <v>340</v>
      </c>
      <c r="S57" s="46">
        <v>52636607.542199999</v>
      </c>
      <c r="U57" s="46">
        <v>1</v>
      </c>
      <c r="IF57">
        <v>3549</v>
      </c>
      <c r="IG57" t="s">
        <v>290</v>
      </c>
      <c r="IH57" t="s">
        <v>288</v>
      </c>
      <c r="IK57">
        <v>-2</v>
      </c>
      <c r="IL57" t="s">
        <v>279</v>
      </c>
      <c r="IM57" t="s">
        <v>280</v>
      </c>
      <c r="IN57" t="s">
        <v>654</v>
      </c>
      <c r="IP57" t="s">
        <v>665</v>
      </c>
    </row>
    <row r="58" spans="1:250" hidden="1" x14ac:dyDescent="0.25">
      <c r="A58">
        <v>34163</v>
      </c>
      <c r="B58">
        <v>-890804480</v>
      </c>
      <c r="C58">
        <v>1837</v>
      </c>
      <c r="D58" t="s">
        <v>273</v>
      </c>
      <c r="E58" t="s">
        <v>274</v>
      </c>
      <c r="F58">
        <v>1848</v>
      </c>
      <c r="G58" t="s">
        <v>286</v>
      </c>
      <c r="H58" t="s">
        <v>274</v>
      </c>
      <c r="I58">
        <v>435</v>
      </c>
      <c r="J58" t="s">
        <v>491</v>
      </c>
      <c r="K58" t="s">
        <v>492</v>
      </c>
      <c r="L58">
        <v>3549</v>
      </c>
      <c r="M58" t="s">
        <v>290</v>
      </c>
      <c r="N58" t="s">
        <v>17</v>
      </c>
      <c r="O58">
        <v>3549</v>
      </c>
      <c r="P58" t="s">
        <v>290</v>
      </c>
      <c r="Q58" t="s">
        <v>17</v>
      </c>
      <c r="R58" t="s">
        <v>340</v>
      </c>
      <c r="S58" s="46">
        <v>52590941.092200004</v>
      </c>
      <c r="U58" s="46">
        <v>1</v>
      </c>
      <c r="IF58">
        <v>3549</v>
      </c>
      <c r="IG58" t="s">
        <v>290</v>
      </c>
      <c r="IH58" t="s">
        <v>288</v>
      </c>
      <c r="IK58">
        <v>-2</v>
      </c>
      <c r="IL58" t="s">
        <v>279</v>
      </c>
      <c r="IM58" t="s">
        <v>280</v>
      </c>
      <c r="IN58" t="s">
        <v>654</v>
      </c>
      <c r="IP58" t="s">
        <v>665</v>
      </c>
    </row>
    <row r="59" spans="1:250" hidden="1" x14ac:dyDescent="0.25">
      <c r="A59">
        <v>34164</v>
      </c>
      <c r="B59">
        <v>-890804480</v>
      </c>
      <c r="C59">
        <v>1837</v>
      </c>
      <c r="D59" t="s">
        <v>273</v>
      </c>
      <c r="E59" t="s">
        <v>274</v>
      </c>
      <c r="F59">
        <v>1848</v>
      </c>
      <c r="G59" t="s">
        <v>286</v>
      </c>
      <c r="H59" t="s">
        <v>274</v>
      </c>
      <c r="I59">
        <v>431</v>
      </c>
      <c r="J59" t="s">
        <v>493</v>
      </c>
      <c r="K59" t="s">
        <v>494</v>
      </c>
      <c r="L59">
        <v>3549</v>
      </c>
      <c r="M59" t="s">
        <v>290</v>
      </c>
      <c r="N59" t="s">
        <v>17</v>
      </c>
      <c r="O59">
        <v>3549</v>
      </c>
      <c r="P59" t="s">
        <v>290</v>
      </c>
      <c r="Q59" t="s">
        <v>17</v>
      </c>
      <c r="R59" t="s">
        <v>340</v>
      </c>
      <c r="S59" s="46">
        <v>52524935.2522</v>
      </c>
      <c r="U59" s="46">
        <v>1</v>
      </c>
      <c r="IF59">
        <v>3549</v>
      </c>
      <c r="IG59" t="s">
        <v>290</v>
      </c>
      <c r="IH59" t="s">
        <v>288</v>
      </c>
      <c r="IK59">
        <v>-2</v>
      </c>
      <c r="IL59" t="s">
        <v>279</v>
      </c>
      <c r="IM59" t="s">
        <v>280</v>
      </c>
      <c r="IN59" t="s">
        <v>654</v>
      </c>
      <c r="IP59" t="s">
        <v>665</v>
      </c>
    </row>
    <row r="60" spans="1:250" hidden="1" x14ac:dyDescent="0.25">
      <c r="A60">
        <v>34165</v>
      </c>
      <c r="B60">
        <v>-890804480</v>
      </c>
      <c r="C60">
        <v>1837</v>
      </c>
      <c r="D60" t="s">
        <v>273</v>
      </c>
      <c r="E60" t="s">
        <v>274</v>
      </c>
      <c r="F60">
        <v>1848</v>
      </c>
      <c r="G60" t="s">
        <v>286</v>
      </c>
      <c r="H60" t="s">
        <v>274</v>
      </c>
      <c r="I60">
        <v>429</v>
      </c>
      <c r="J60" t="s">
        <v>395</v>
      </c>
      <c r="K60" t="s">
        <v>396</v>
      </c>
      <c r="L60">
        <v>3549</v>
      </c>
      <c r="M60" t="s">
        <v>290</v>
      </c>
      <c r="N60" t="s">
        <v>17</v>
      </c>
      <c r="O60">
        <v>3549</v>
      </c>
      <c r="P60" t="s">
        <v>290</v>
      </c>
      <c r="Q60" t="s">
        <v>17</v>
      </c>
      <c r="R60" t="s">
        <v>340</v>
      </c>
      <c r="S60" s="46">
        <v>52436927.462200001</v>
      </c>
      <c r="U60" s="46">
        <v>1</v>
      </c>
      <c r="IF60">
        <v>3549</v>
      </c>
      <c r="IG60" t="s">
        <v>290</v>
      </c>
      <c r="IH60" t="s">
        <v>288</v>
      </c>
      <c r="IK60">
        <v>-2</v>
      </c>
      <c r="IL60" t="s">
        <v>279</v>
      </c>
      <c r="IM60" t="s">
        <v>280</v>
      </c>
      <c r="IN60" t="s">
        <v>654</v>
      </c>
      <c r="IP60" t="s">
        <v>665</v>
      </c>
    </row>
    <row r="61" spans="1:250" hidden="1" x14ac:dyDescent="0.25">
      <c r="A61">
        <v>34166</v>
      </c>
      <c r="B61">
        <v>-890804480</v>
      </c>
      <c r="C61">
        <v>1837</v>
      </c>
      <c r="D61" t="s">
        <v>273</v>
      </c>
      <c r="E61" t="s">
        <v>274</v>
      </c>
      <c r="F61">
        <v>7057</v>
      </c>
      <c r="G61" t="s">
        <v>291</v>
      </c>
      <c r="H61" t="s">
        <v>292</v>
      </c>
      <c r="I61">
        <v>431</v>
      </c>
      <c r="J61" t="s">
        <v>493</v>
      </c>
      <c r="K61" t="s">
        <v>494</v>
      </c>
      <c r="L61">
        <v>3549</v>
      </c>
      <c r="M61" t="s">
        <v>290</v>
      </c>
      <c r="N61" t="s">
        <v>17</v>
      </c>
      <c r="O61">
        <v>3549</v>
      </c>
      <c r="P61" t="s">
        <v>290</v>
      </c>
      <c r="Q61" t="s">
        <v>17</v>
      </c>
      <c r="R61" t="s">
        <v>340</v>
      </c>
      <c r="S61" s="46">
        <v>41615895.839400001</v>
      </c>
      <c r="U61" s="46">
        <v>1</v>
      </c>
      <c r="IF61">
        <v>3549</v>
      </c>
      <c r="IG61" t="s">
        <v>290</v>
      </c>
      <c r="IH61" t="s">
        <v>293</v>
      </c>
      <c r="IK61">
        <v>-2</v>
      </c>
      <c r="IL61" t="s">
        <v>279</v>
      </c>
      <c r="IM61" t="s">
        <v>280</v>
      </c>
      <c r="IN61" t="s">
        <v>666</v>
      </c>
      <c r="IP61" t="s">
        <v>667</v>
      </c>
    </row>
    <row r="62" spans="1:250" hidden="1" x14ac:dyDescent="0.25">
      <c r="A62">
        <v>34167</v>
      </c>
      <c r="B62">
        <v>-890804480</v>
      </c>
      <c r="C62">
        <v>1837</v>
      </c>
      <c r="D62" t="s">
        <v>273</v>
      </c>
      <c r="E62" t="s">
        <v>274</v>
      </c>
      <c r="F62">
        <v>1848</v>
      </c>
      <c r="G62" t="s">
        <v>286</v>
      </c>
      <c r="H62" t="s">
        <v>274</v>
      </c>
      <c r="I62">
        <v>422</v>
      </c>
      <c r="J62" t="s">
        <v>401</v>
      </c>
      <c r="K62" t="s">
        <v>402</v>
      </c>
      <c r="L62">
        <v>4070</v>
      </c>
      <c r="M62" t="s">
        <v>294</v>
      </c>
      <c r="N62" t="s">
        <v>18</v>
      </c>
      <c r="O62">
        <v>4070</v>
      </c>
      <c r="P62" t="s">
        <v>294</v>
      </c>
      <c r="Q62" t="s">
        <v>18</v>
      </c>
      <c r="R62" t="s">
        <v>340</v>
      </c>
      <c r="S62" s="46">
        <v>56435363.185599998</v>
      </c>
      <c r="U62" s="46">
        <v>1</v>
      </c>
      <c r="IF62">
        <v>4070</v>
      </c>
      <c r="IG62" t="s">
        <v>294</v>
      </c>
      <c r="IH62" t="s">
        <v>288</v>
      </c>
      <c r="IK62">
        <v>-2</v>
      </c>
      <c r="IL62" t="s">
        <v>279</v>
      </c>
      <c r="IM62" t="s">
        <v>280</v>
      </c>
      <c r="IN62" t="s">
        <v>654</v>
      </c>
      <c r="IP62" t="s">
        <v>668</v>
      </c>
    </row>
    <row r="63" spans="1:250" hidden="1" x14ac:dyDescent="0.25">
      <c r="A63">
        <v>34168</v>
      </c>
      <c r="B63">
        <v>-890804480</v>
      </c>
      <c r="C63">
        <v>1837</v>
      </c>
      <c r="D63" t="s">
        <v>273</v>
      </c>
      <c r="E63" t="s">
        <v>274</v>
      </c>
      <c r="F63">
        <v>1848</v>
      </c>
      <c r="G63" t="s">
        <v>286</v>
      </c>
      <c r="H63" t="s">
        <v>274</v>
      </c>
      <c r="I63">
        <v>420</v>
      </c>
      <c r="J63" t="s">
        <v>403</v>
      </c>
      <c r="K63" t="s">
        <v>404</v>
      </c>
      <c r="L63">
        <v>4070</v>
      </c>
      <c r="M63" t="s">
        <v>294</v>
      </c>
      <c r="N63" t="s">
        <v>18</v>
      </c>
      <c r="O63">
        <v>4070</v>
      </c>
      <c r="P63" t="s">
        <v>294</v>
      </c>
      <c r="Q63" t="s">
        <v>18</v>
      </c>
      <c r="R63" t="s">
        <v>340</v>
      </c>
      <c r="S63" s="46">
        <v>31381315.4056</v>
      </c>
      <c r="U63" s="46">
        <v>1</v>
      </c>
      <c r="IF63">
        <v>4070</v>
      </c>
      <c r="IG63" t="s">
        <v>294</v>
      </c>
      <c r="IH63" t="s">
        <v>288</v>
      </c>
      <c r="IK63">
        <v>-2</v>
      </c>
      <c r="IL63" t="s">
        <v>279</v>
      </c>
      <c r="IM63" t="s">
        <v>280</v>
      </c>
      <c r="IN63" t="s">
        <v>654</v>
      </c>
      <c r="IP63" t="s">
        <v>668</v>
      </c>
    </row>
    <row r="64" spans="1:250" hidden="1" x14ac:dyDescent="0.25">
      <c r="A64">
        <v>34169</v>
      </c>
      <c r="B64">
        <v>-890804480</v>
      </c>
      <c r="C64">
        <v>1837</v>
      </c>
      <c r="D64" t="s">
        <v>273</v>
      </c>
      <c r="E64" t="s">
        <v>274</v>
      </c>
      <c r="F64">
        <v>1848</v>
      </c>
      <c r="G64" t="s">
        <v>286</v>
      </c>
      <c r="H64" t="s">
        <v>274</v>
      </c>
      <c r="I64">
        <v>411</v>
      </c>
      <c r="J64" t="s">
        <v>393</v>
      </c>
      <c r="K64" t="s">
        <v>394</v>
      </c>
      <c r="L64">
        <v>4070</v>
      </c>
      <c r="M64" t="s">
        <v>294</v>
      </c>
      <c r="N64" t="s">
        <v>18</v>
      </c>
      <c r="O64">
        <v>4070</v>
      </c>
      <c r="P64" t="s">
        <v>294</v>
      </c>
      <c r="Q64" t="s">
        <v>18</v>
      </c>
      <c r="R64" t="s">
        <v>340</v>
      </c>
      <c r="S64" s="46">
        <v>31332055.195599999</v>
      </c>
      <c r="U64" s="46">
        <v>1</v>
      </c>
      <c r="IF64">
        <v>4070</v>
      </c>
      <c r="IG64" t="s">
        <v>294</v>
      </c>
      <c r="IH64" t="s">
        <v>288</v>
      </c>
      <c r="IK64">
        <v>-2</v>
      </c>
      <c r="IL64" t="s">
        <v>279</v>
      </c>
      <c r="IM64" t="s">
        <v>280</v>
      </c>
      <c r="IN64" t="s">
        <v>654</v>
      </c>
      <c r="IP64" t="s">
        <v>668</v>
      </c>
    </row>
    <row r="65" spans="1:250" hidden="1" x14ac:dyDescent="0.25">
      <c r="A65">
        <v>34170</v>
      </c>
      <c r="B65">
        <v>-890804480</v>
      </c>
      <c r="C65">
        <v>1837</v>
      </c>
      <c r="D65" t="s">
        <v>273</v>
      </c>
      <c r="E65" t="s">
        <v>274</v>
      </c>
      <c r="F65">
        <v>1848</v>
      </c>
      <c r="G65" t="s">
        <v>286</v>
      </c>
      <c r="H65" t="s">
        <v>274</v>
      </c>
      <c r="I65">
        <v>436</v>
      </c>
      <c r="J65" t="s">
        <v>656</v>
      </c>
      <c r="K65" t="s">
        <v>657</v>
      </c>
      <c r="L65">
        <v>4070</v>
      </c>
      <c r="M65" t="s">
        <v>294</v>
      </c>
      <c r="N65" t="s">
        <v>18</v>
      </c>
      <c r="O65">
        <v>4070</v>
      </c>
      <c r="P65" t="s">
        <v>294</v>
      </c>
      <c r="Q65" t="s">
        <v>18</v>
      </c>
      <c r="R65" t="s">
        <v>340</v>
      </c>
      <c r="S65" s="46">
        <v>31846998.518800002</v>
      </c>
      <c r="U65" s="46">
        <v>1</v>
      </c>
      <c r="IF65">
        <v>4070</v>
      </c>
      <c r="IG65" t="s">
        <v>294</v>
      </c>
      <c r="IH65" t="s">
        <v>288</v>
      </c>
      <c r="IK65">
        <v>-2</v>
      </c>
      <c r="IL65" t="s">
        <v>279</v>
      </c>
      <c r="IM65" t="s">
        <v>280</v>
      </c>
      <c r="IN65" t="s">
        <v>654</v>
      </c>
      <c r="IP65" t="s">
        <v>668</v>
      </c>
    </row>
    <row r="66" spans="1:250" hidden="1" x14ac:dyDescent="0.25">
      <c r="A66">
        <v>34171</v>
      </c>
      <c r="B66">
        <v>-890804480</v>
      </c>
      <c r="C66">
        <v>1837</v>
      </c>
      <c r="D66" t="s">
        <v>273</v>
      </c>
      <c r="E66" t="s">
        <v>274</v>
      </c>
      <c r="F66">
        <v>1848</v>
      </c>
      <c r="G66" t="s">
        <v>286</v>
      </c>
      <c r="H66" t="s">
        <v>274</v>
      </c>
      <c r="I66">
        <v>435</v>
      </c>
      <c r="J66" t="s">
        <v>491</v>
      </c>
      <c r="K66" t="s">
        <v>492</v>
      </c>
      <c r="L66">
        <v>4070</v>
      </c>
      <c r="M66" t="s">
        <v>294</v>
      </c>
      <c r="N66" t="s">
        <v>18</v>
      </c>
      <c r="O66">
        <v>4070</v>
      </c>
      <c r="P66" t="s">
        <v>294</v>
      </c>
      <c r="Q66" t="s">
        <v>18</v>
      </c>
      <c r="R66" t="s">
        <v>340</v>
      </c>
      <c r="S66" s="46">
        <v>56819368.708800003</v>
      </c>
      <c r="U66" s="46">
        <v>1</v>
      </c>
      <c r="IF66">
        <v>4070</v>
      </c>
      <c r="IG66" t="s">
        <v>294</v>
      </c>
      <c r="IH66" t="s">
        <v>288</v>
      </c>
      <c r="IK66">
        <v>-2</v>
      </c>
      <c r="IL66" t="s">
        <v>279</v>
      </c>
      <c r="IM66" t="s">
        <v>280</v>
      </c>
      <c r="IN66" t="s">
        <v>654</v>
      </c>
      <c r="IP66" t="s">
        <v>668</v>
      </c>
    </row>
    <row r="67" spans="1:250" hidden="1" x14ac:dyDescent="0.25">
      <c r="A67">
        <v>34172</v>
      </c>
      <c r="B67">
        <v>-890804480</v>
      </c>
      <c r="C67">
        <v>1837</v>
      </c>
      <c r="D67" t="s">
        <v>273</v>
      </c>
      <c r="E67" t="s">
        <v>274</v>
      </c>
      <c r="F67">
        <v>1848</v>
      </c>
      <c r="G67" t="s">
        <v>286</v>
      </c>
      <c r="H67" t="s">
        <v>274</v>
      </c>
      <c r="I67">
        <v>431</v>
      </c>
      <c r="J67" t="s">
        <v>493</v>
      </c>
      <c r="K67" t="s">
        <v>494</v>
      </c>
      <c r="L67">
        <v>4070</v>
      </c>
      <c r="M67" t="s">
        <v>294</v>
      </c>
      <c r="N67" t="s">
        <v>18</v>
      </c>
      <c r="O67">
        <v>4070</v>
      </c>
      <c r="P67" t="s">
        <v>294</v>
      </c>
      <c r="Q67" t="s">
        <v>18</v>
      </c>
      <c r="R67" t="s">
        <v>340</v>
      </c>
      <c r="S67" s="46">
        <v>56748055.858800001</v>
      </c>
      <c r="U67" s="46">
        <v>1</v>
      </c>
      <c r="IF67">
        <v>4070</v>
      </c>
      <c r="IG67" t="s">
        <v>294</v>
      </c>
      <c r="IH67" t="s">
        <v>288</v>
      </c>
      <c r="IK67">
        <v>-2</v>
      </c>
      <c r="IL67" t="s">
        <v>279</v>
      </c>
      <c r="IM67" t="s">
        <v>280</v>
      </c>
      <c r="IN67" t="s">
        <v>654</v>
      </c>
      <c r="IP67" t="s">
        <v>668</v>
      </c>
    </row>
    <row r="68" spans="1:250" hidden="1" x14ac:dyDescent="0.25">
      <c r="A68">
        <v>34173</v>
      </c>
      <c r="B68">
        <v>-890804480</v>
      </c>
      <c r="C68">
        <v>1837</v>
      </c>
      <c r="D68" t="s">
        <v>273</v>
      </c>
      <c r="E68" t="s">
        <v>274</v>
      </c>
      <c r="F68">
        <v>1848</v>
      </c>
      <c r="G68" t="s">
        <v>286</v>
      </c>
      <c r="H68" t="s">
        <v>274</v>
      </c>
      <c r="I68">
        <v>429</v>
      </c>
      <c r="J68" t="s">
        <v>395</v>
      </c>
      <c r="K68" t="s">
        <v>396</v>
      </c>
      <c r="L68">
        <v>4070</v>
      </c>
      <c r="M68" t="s">
        <v>294</v>
      </c>
      <c r="N68" t="s">
        <v>18</v>
      </c>
      <c r="O68">
        <v>4070</v>
      </c>
      <c r="P68" t="s">
        <v>294</v>
      </c>
      <c r="Q68" t="s">
        <v>18</v>
      </c>
      <c r="R68" t="s">
        <v>340</v>
      </c>
      <c r="S68" s="46">
        <v>56652972.048799999</v>
      </c>
      <c r="U68" s="46">
        <v>1</v>
      </c>
      <c r="IF68">
        <v>4070</v>
      </c>
      <c r="IG68" t="s">
        <v>294</v>
      </c>
      <c r="IH68" t="s">
        <v>288</v>
      </c>
      <c r="IK68">
        <v>-2</v>
      </c>
      <c r="IL68" t="s">
        <v>279</v>
      </c>
      <c r="IM68" t="s">
        <v>280</v>
      </c>
      <c r="IN68" t="s">
        <v>654</v>
      </c>
      <c r="IP68" t="s">
        <v>668</v>
      </c>
    </row>
    <row r="69" spans="1:250" hidden="1" x14ac:dyDescent="0.25">
      <c r="A69">
        <v>34174</v>
      </c>
      <c r="B69">
        <v>-890804480</v>
      </c>
      <c r="C69">
        <v>1837</v>
      </c>
      <c r="D69" t="s">
        <v>273</v>
      </c>
      <c r="E69" t="s">
        <v>274</v>
      </c>
      <c r="F69">
        <v>1848</v>
      </c>
      <c r="G69" t="s">
        <v>286</v>
      </c>
      <c r="H69" t="s">
        <v>274</v>
      </c>
      <c r="I69">
        <v>427</v>
      </c>
      <c r="J69" t="s">
        <v>397</v>
      </c>
      <c r="K69" t="s">
        <v>398</v>
      </c>
      <c r="L69">
        <v>4070</v>
      </c>
      <c r="M69" t="s">
        <v>294</v>
      </c>
      <c r="N69" t="s">
        <v>18</v>
      </c>
      <c r="O69">
        <v>4070</v>
      </c>
      <c r="P69" t="s">
        <v>294</v>
      </c>
      <c r="Q69" t="s">
        <v>18</v>
      </c>
      <c r="R69" t="s">
        <v>340</v>
      </c>
      <c r="S69" s="46">
        <v>56597506.488799997</v>
      </c>
      <c r="U69" s="46">
        <v>1</v>
      </c>
      <c r="IF69">
        <v>4070</v>
      </c>
      <c r="IG69" t="s">
        <v>294</v>
      </c>
      <c r="IH69" t="s">
        <v>288</v>
      </c>
      <c r="IK69">
        <v>-2</v>
      </c>
      <c r="IL69" t="s">
        <v>279</v>
      </c>
      <c r="IM69" t="s">
        <v>280</v>
      </c>
      <c r="IN69" t="s">
        <v>654</v>
      </c>
      <c r="IP69" t="s">
        <v>668</v>
      </c>
    </row>
    <row r="70" spans="1:250" hidden="1" x14ac:dyDescent="0.25">
      <c r="A70">
        <v>34175</v>
      </c>
      <c r="B70">
        <v>-890804480</v>
      </c>
      <c r="C70">
        <v>1837</v>
      </c>
      <c r="D70" t="s">
        <v>273</v>
      </c>
      <c r="E70" t="s">
        <v>274</v>
      </c>
      <c r="F70">
        <v>1848</v>
      </c>
      <c r="G70" t="s">
        <v>286</v>
      </c>
      <c r="H70" t="s">
        <v>274</v>
      </c>
      <c r="I70">
        <v>424</v>
      </c>
      <c r="J70" t="s">
        <v>399</v>
      </c>
      <c r="K70" t="s">
        <v>400</v>
      </c>
      <c r="L70">
        <v>4070</v>
      </c>
      <c r="M70" t="s">
        <v>294</v>
      </c>
      <c r="N70" t="s">
        <v>18</v>
      </c>
      <c r="O70">
        <v>4070</v>
      </c>
      <c r="P70" t="s">
        <v>294</v>
      </c>
      <c r="Q70" t="s">
        <v>18</v>
      </c>
      <c r="R70" t="s">
        <v>340</v>
      </c>
      <c r="S70" s="46">
        <v>56528016.485600002</v>
      </c>
      <c r="U70" s="46">
        <v>1</v>
      </c>
      <c r="IF70">
        <v>4070</v>
      </c>
      <c r="IG70" t="s">
        <v>294</v>
      </c>
      <c r="IH70" t="s">
        <v>288</v>
      </c>
      <c r="IK70">
        <v>-2</v>
      </c>
      <c r="IL70" t="s">
        <v>279</v>
      </c>
      <c r="IM70" t="s">
        <v>280</v>
      </c>
      <c r="IN70" t="s">
        <v>654</v>
      </c>
      <c r="IP70" t="s">
        <v>668</v>
      </c>
    </row>
    <row r="71" spans="1:250" hidden="1" x14ac:dyDescent="0.25">
      <c r="A71">
        <v>34176</v>
      </c>
      <c r="B71">
        <v>-890804480</v>
      </c>
      <c r="C71">
        <v>1837</v>
      </c>
      <c r="D71" t="s">
        <v>273</v>
      </c>
      <c r="E71" t="s">
        <v>274</v>
      </c>
      <c r="F71">
        <v>1848</v>
      </c>
      <c r="G71" t="s">
        <v>286</v>
      </c>
      <c r="H71" t="s">
        <v>274</v>
      </c>
      <c r="I71">
        <v>437</v>
      </c>
      <c r="J71" t="s">
        <v>658</v>
      </c>
      <c r="K71" t="s">
        <v>659</v>
      </c>
      <c r="L71">
        <v>4070</v>
      </c>
      <c r="M71" t="s">
        <v>294</v>
      </c>
      <c r="N71" t="s">
        <v>18</v>
      </c>
      <c r="O71">
        <v>4070</v>
      </c>
      <c r="P71" t="s">
        <v>294</v>
      </c>
      <c r="Q71" t="s">
        <v>18</v>
      </c>
      <c r="R71" t="s">
        <v>340</v>
      </c>
      <c r="S71" s="46">
        <v>31874628.338799998</v>
      </c>
      <c r="U71" s="46">
        <v>1</v>
      </c>
      <c r="IF71">
        <v>4070</v>
      </c>
      <c r="IG71" t="s">
        <v>294</v>
      </c>
      <c r="IH71" t="s">
        <v>288</v>
      </c>
      <c r="IK71">
        <v>-2</v>
      </c>
      <c r="IL71" t="s">
        <v>279</v>
      </c>
      <c r="IM71" t="s">
        <v>280</v>
      </c>
      <c r="IN71" t="s">
        <v>654</v>
      </c>
      <c r="IP71" t="s">
        <v>668</v>
      </c>
    </row>
    <row r="72" spans="1:250" hidden="1" x14ac:dyDescent="0.25">
      <c r="A72">
        <v>34177</v>
      </c>
      <c r="B72">
        <v>-890804480</v>
      </c>
      <c r="C72">
        <v>1837</v>
      </c>
      <c r="D72" t="s">
        <v>273</v>
      </c>
      <c r="E72" t="s">
        <v>274</v>
      </c>
      <c r="F72">
        <v>5062</v>
      </c>
      <c r="G72" t="s">
        <v>295</v>
      </c>
      <c r="H72" t="s">
        <v>296</v>
      </c>
      <c r="I72">
        <v>427</v>
      </c>
      <c r="J72" t="s">
        <v>397</v>
      </c>
      <c r="K72" t="s">
        <v>398</v>
      </c>
      <c r="L72">
        <v>4994</v>
      </c>
      <c r="M72" t="s">
        <v>297</v>
      </c>
      <c r="N72" t="s">
        <v>298</v>
      </c>
      <c r="O72">
        <v>4994</v>
      </c>
      <c r="P72" t="s">
        <v>297</v>
      </c>
      <c r="Q72" t="s">
        <v>298</v>
      </c>
      <c r="R72" t="s">
        <v>340</v>
      </c>
      <c r="S72" s="46">
        <v>31819467.912300002</v>
      </c>
      <c r="U72" s="46">
        <v>1</v>
      </c>
      <c r="IF72">
        <v>4994</v>
      </c>
      <c r="IG72" t="s">
        <v>297</v>
      </c>
      <c r="IH72" t="s">
        <v>299</v>
      </c>
      <c r="IK72">
        <v>-2</v>
      </c>
      <c r="IL72" t="s">
        <v>279</v>
      </c>
      <c r="IM72" t="s">
        <v>280</v>
      </c>
      <c r="IN72" t="s">
        <v>669</v>
      </c>
      <c r="IP72" t="s">
        <v>670</v>
      </c>
    </row>
    <row r="73" spans="1:250" hidden="1" x14ac:dyDescent="0.25">
      <c r="A73">
        <v>34178</v>
      </c>
      <c r="B73">
        <v>-890804480</v>
      </c>
      <c r="C73">
        <v>1837</v>
      </c>
      <c r="D73" t="s">
        <v>273</v>
      </c>
      <c r="E73" t="s">
        <v>274</v>
      </c>
      <c r="F73">
        <v>5062</v>
      </c>
      <c r="G73" t="s">
        <v>295</v>
      </c>
      <c r="H73" t="s">
        <v>296</v>
      </c>
      <c r="I73">
        <v>424</v>
      </c>
      <c r="J73" t="s">
        <v>399</v>
      </c>
      <c r="K73" t="s">
        <v>400</v>
      </c>
      <c r="L73">
        <v>4994</v>
      </c>
      <c r="M73" t="s">
        <v>297</v>
      </c>
      <c r="N73" t="s">
        <v>298</v>
      </c>
      <c r="O73">
        <v>4994</v>
      </c>
      <c r="P73" t="s">
        <v>297</v>
      </c>
      <c r="Q73" t="s">
        <v>298</v>
      </c>
      <c r="R73" t="s">
        <v>340</v>
      </c>
      <c r="S73" s="46">
        <v>31780400.212299999</v>
      </c>
      <c r="U73" s="46">
        <v>1</v>
      </c>
      <c r="IF73">
        <v>4994</v>
      </c>
      <c r="IG73" t="s">
        <v>297</v>
      </c>
      <c r="IH73" t="s">
        <v>299</v>
      </c>
      <c r="IK73">
        <v>-2</v>
      </c>
      <c r="IL73" t="s">
        <v>279</v>
      </c>
      <c r="IM73" t="s">
        <v>280</v>
      </c>
      <c r="IN73" t="s">
        <v>669</v>
      </c>
      <c r="IP73" t="s">
        <v>670</v>
      </c>
    </row>
    <row r="74" spans="1:250" hidden="1" x14ac:dyDescent="0.25">
      <c r="A74">
        <v>34179</v>
      </c>
      <c r="B74">
        <v>-890804480</v>
      </c>
      <c r="C74">
        <v>1837</v>
      </c>
      <c r="D74" t="s">
        <v>273</v>
      </c>
      <c r="E74" t="s">
        <v>274</v>
      </c>
      <c r="F74">
        <v>5062</v>
      </c>
      <c r="G74" t="s">
        <v>295</v>
      </c>
      <c r="H74" t="s">
        <v>296</v>
      </c>
      <c r="I74">
        <v>422</v>
      </c>
      <c r="J74" t="s">
        <v>401</v>
      </c>
      <c r="K74" t="s">
        <v>402</v>
      </c>
      <c r="L74">
        <v>4994</v>
      </c>
      <c r="M74" t="s">
        <v>297</v>
      </c>
      <c r="N74" t="s">
        <v>298</v>
      </c>
      <c r="O74">
        <v>4994</v>
      </c>
      <c r="P74" t="s">
        <v>297</v>
      </c>
      <c r="Q74" t="s">
        <v>298</v>
      </c>
      <c r="R74" t="s">
        <v>340</v>
      </c>
      <c r="S74" s="46">
        <v>31728309.932300001</v>
      </c>
      <c r="U74" s="46">
        <v>1</v>
      </c>
      <c r="IF74">
        <v>4994</v>
      </c>
      <c r="IG74" t="s">
        <v>297</v>
      </c>
      <c r="IH74" t="s">
        <v>299</v>
      </c>
      <c r="IK74">
        <v>-2</v>
      </c>
      <c r="IL74" t="s">
        <v>279</v>
      </c>
      <c r="IM74" t="s">
        <v>280</v>
      </c>
      <c r="IN74" t="s">
        <v>669</v>
      </c>
      <c r="IP74" t="s">
        <v>670</v>
      </c>
    </row>
    <row r="75" spans="1:250" hidden="1" x14ac:dyDescent="0.25">
      <c r="A75">
        <v>34180</v>
      </c>
      <c r="B75">
        <v>-890804480</v>
      </c>
      <c r="C75">
        <v>1837</v>
      </c>
      <c r="D75" t="s">
        <v>273</v>
      </c>
      <c r="E75" t="s">
        <v>274</v>
      </c>
      <c r="F75">
        <v>5062</v>
      </c>
      <c r="G75" t="s">
        <v>295</v>
      </c>
      <c r="H75" t="s">
        <v>296</v>
      </c>
      <c r="I75">
        <v>420</v>
      </c>
      <c r="J75" t="s">
        <v>403</v>
      </c>
      <c r="K75" t="s">
        <v>404</v>
      </c>
      <c r="L75">
        <v>4994</v>
      </c>
      <c r="M75" t="s">
        <v>297</v>
      </c>
      <c r="N75" t="s">
        <v>298</v>
      </c>
      <c r="O75">
        <v>4994</v>
      </c>
      <c r="P75" t="s">
        <v>297</v>
      </c>
      <c r="Q75" t="s">
        <v>298</v>
      </c>
      <c r="R75" t="s">
        <v>340</v>
      </c>
      <c r="S75" s="46">
        <v>31697923.9723</v>
      </c>
      <c r="U75" s="46">
        <v>1</v>
      </c>
      <c r="IF75">
        <v>4994</v>
      </c>
      <c r="IG75" t="s">
        <v>297</v>
      </c>
      <c r="IH75" t="s">
        <v>299</v>
      </c>
      <c r="IK75">
        <v>-2</v>
      </c>
      <c r="IL75" t="s">
        <v>279</v>
      </c>
      <c r="IM75" t="s">
        <v>280</v>
      </c>
      <c r="IN75" t="s">
        <v>669</v>
      </c>
      <c r="IP75" t="s">
        <v>670</v>
      </c>
    </row>
    <row r="76" spans="1:250" hidden="1" x14ac:dyDescent="0.25">
      <c r="A76">
        <v>34181</v>
      </c>
      <c r="B76">
        <v>-890804480</v>
      </c>
      <c r="C76">
        <v>1837</v>
      </c>
      <c r="D76" t="s">
        <v>273</v>
      </c>
      <c r="E76" t="s">
        <v>274</v>
      </c>
      <c r="F76">
        <v>5062</v>
      </c>
      <c r="G76" t="s">
        <v>295</v>
      </c>
      <c r="H76" t="s">
        <v>296</v>
      </c>
      <c r="I76">
        <v>411</v>
      </c>
      <c r="J76" t="s">
        <v>393</v>
      </c>
      <c r="K76" t="s">
        <v>394</v>
      </c>
      <c r="L76">
        <v>4994</v>
      </c>
      <c r="M76" t="s">
        <v>297</v>
      </c>
      <c r="N76" t="s">
        <v>298</v>
      </c>
      <c r="O76">
        <v>4994</v>
      </c>
      <c r="P76" t="s">
        <v>297</v>
      </c>
      <c r="Q76" t="s">
        <v>298</v>
      </c>
      <c r="R76" t="s">
        <v>340</v>
      </c>
      <c r="S76" s="46">
        <v>31648166.5823</v>
      </c>
      <c r="U76" s="46">
        <v>1</v>
      </c>
      <c r="IF76">
        <v>4994</v>
      </c>
      <c r="IG76" t="s">
        <v>297</v>
      </c>
      <c r="IH76" t="s">
        <v>299</v>
      </c>
      <c r="IK76">
        <v>-2</v>
      </c>
      <c r="IL76" t="s">
        <v>279</v>
      </c>
      <c r="IM76" t="s">
        <v>280</v>
      </c>
      <c r="IN76" t="s">
        <v>669</v>
      </c>
      <c r="IP76" t="s">
        <v>670</v>
      </c>
    </row>
    <row r="77" spans="1:250" hidden="1" x14ac:dyDescent="0.25">
      <c r="A77">
        <v>34182</v>
      </c>
      <c r="B77">
        <v>-890804480</v>
      </c>
      <c r="C77">
        <v>1837</v>
      </c>
      <c r="D77" t="s">
        <v>273</v>
      </c>
      <c r="E77" t="s">
        <v>274</v>
      </c>
      <c r="F77">
        <v>7057</v>
      </c>
      <c r="G77" t="s">
        <v>291</v>
      </c>
      <c r="H77" t="s">
        <v>292</v>
      </c>
      <c r="I77">
        <v>411</v>
      </c>
      <c r="J77" t="s">
        <v>393</v>
      </c>
      <c r="K77" t="s">
        <v>394</v>
      </c>
      <c r="L77">
        <v>4994</v>
      </c>
      <c r="M77" t="s">
        <v>297</v>
      </c>
      <c r="N77" t="s">
        <v>298</v>
      </c>
      <c r="O77">
        <v>4994</v>
      </c>
      <c r="P77" t="s">
        <v>297</v>
      </c>
      <c r="Q77" t="s">
        <v>298</v>
      </c>
      <c r="R77" t="s">
        <v>340</v>
      </c>
      <c r="S77" s="46">
        <v>51605713.724200003</v>
      </c>
      <c r="U77" s="46">
        <v>1</v>
      </c>
      <c r="IF77">
        <v>4994</v>
      </c>
      <c r="IG77" t="s">
        <v>297</v>
      </c>
      <c r="IH77" t="s">
        <v>293</v>
      </c>
      <c r="IK77">
        <v>-2</v>
      </c>
      <c r="IL77" t="s">
        <v>279</v>
      </c>
      <c r="IM77" t="s">
        <v>280</v>
      </c>
      <c r="IN77" t="s">
        <v>666</v>
      </c>
      <c r="IP77" t="s">
        <v>671</v>
      </c>
    </row>
    <row r="78" spans="1:250" hidden="1" x14ac:dyDescent="0.25">
      <c r="A78">
        <v>34183</v>
      </c>
      <c r="B78">
        <v>-890804480</v>
      </c>
      <c r="C78">
        <v>1837</v>
      </c>
      <c r="D78" t="s">
        <v>273</v>
      </c>
      <c r="E78" t="s">
        <v>274</v>
      </c>
      <c r="F78">
        <v>7057</v>
      </c>
      <c r="G78" t="s">
        <v>291</v>
      </c>
      <c r="H78" t="s">
        <v>292</v>
      </c>
      <c r="I78">
        <v>436</v>
      </c>
      <c r="J78" t="s">
        <v>656</v>
      </c>
      <c r="K78" t="s">
        <v>657</v>
      </c>
      <c r="L78">
        <v>4994</v>
      </c>
      <c r="M78" t="s">
        <v>297</v>
      </c>
      <c r="N78" t="s">
        <v>298</v>
      </c>
      <c r="O78">
        <v>4994</v>
      </c>
      <c r="P78" t="s">
        <v>297</v>
      </c>
      <c r="Q78" t="s">
        <v>298</v>
      </c>
      <c r="R78" t="s">
        <v>340</v>
      </c>
      <c r="S78" s="46">
        <v>52155419.9142</v>
      </c>
      <c r="U78" s="46">
        <v>1</v>
      </c>
      <c r="IF78">
        <v>4994</v>
      </c>
      <c r="IG78" t="s">
        <v>297</v>
      </c>
      <c r="IH78" t="s">
        <v>293</v>
      </c>
      <c r="IK78">
        <v>-2</v>
      </c>
      <c r="IL78" t="s">
        <v>279</v>
      </c>
      <c r="IM78" t="s">
        <v>280</v>
      </c>
      <c r="IN78" t="s">
        <v>666</v>
      </c>
      <c r="IP78" t="s">
        <v>671</v>
      </c>
    </row>
    <row r="79" spans="1:250" hidden="1" x14ac:dyDescent="0.25">
      <c r="A79">
        <v>34184</v>
      </c>
      <c r="B79">
        <v>-890804480</v>
      </c>
      <c r="C79">
        <v>1837</v>
      </c>
      <c r="D79" t="s">
        <v>273</v>
      </c>
      <c r="E79" t="s">
        <v>274</v>
      </c>
      <c r="F79">
        <v>7057</v>
      </c>
      <c r="G79" t="s">
        <v>291</v>
      </c>
      <c r="H79" t="s">
        <v>292</v>
      </c>
      <c r="I79">
        <v>435</v>
      </c>
      <c r="J79" t="s">
        <v>491</v>
      </c>
      <c r="K79" t="s">
        <v>492</v>
      </c>
      <c r="L79">
        <v>4994</v>
      </c>
      <c r="M79" t="s">
        <v>297</v>
      </c>
      <c r="N79" t="s">
        <v>298</v>
      </c>
      <c r="O79">
        <v>4994</v>
      </c>
      <c r="P79" t="s">
        <v>297</v>
      </c>
      <c r="Q79" t="s">
        <v>298</v>
      </c>
      <c r="R79" t="s">
        <v>340</v>
      </c>
      <c r="S79" s="46">
        <v>52109509.984200001</v>
      </c>
      <c r="U79" s="46">
        <v>1</v>
      </c>
      <c r="IF79">
        <v>4994</v>
      </c>
      <c r="IG79" t="s">
        <v>297</v>
      </c>
      <c r="IH79" t="s">
        <v>293</v>
      </c>
      <c r="IK79">
        <v>-2</v>
      </c>
      <c r="IL79" t="s">
        <v>279</v>
      </c>
      <c r="IM79" t="s">
        <v>280</v>
      </c>
      <c r="IN79" t="s">
        <v>666</v>
      </c>
      <c r="IP79" t="s">
        <v>671</v>
      </c>
    </row>
    <row r="80" spans="1:250" hidden="1" x14ac:dyDescent="0.25">
      <c r="A80">
        <v>34185</v>
      </c>
      <c r="B80">
        <v>-890804480</v>
      </c>
      <c r="C80">
        <v>1837</v>
      </c>
      <c r="D80" t="s">
        <v>273</v>
      </c>
      <c r="E80" t="s">
        <v>274</v>
      </c>
      <c r="F80">
        <v>7057</v>
      </c>
      <c r="G80" t="s">
        <v>291</v>
      </c>
      <c r="H80" t="s">
        <v>292</v>
      </c>
      <c r="I80">
        <v>429</v>
      </c>
      <c r="J80" t="s">
        <v>395</v>
      </c>
      <c r="K80" t="s">
        <v>396</v>
      </c>
      <c r="L80">
        <v>4994</v>
      </c>
      <c r="M80" t="s">
        <v>297</v>
      </c>
      <c r="N80" t="s">
        <v>298</v>
      </c>
      <c r="O80">
        <v>4994</v>
      </c>
      <c r="P80" t="s">
        <v>297</v>
      </c>
      <c r="Q80" t="s">
        <v>298</v>
      </c>
      <c r="R80" t="s">
        <v>340</v>
      </c>
      <c r="S80" s="46">
        <v>51948825.064199999</v>
      </c>
      <c r="U80" s="46">
        <v>1</v>
      </c>
      <c r="IF80">
        <v>4994</v>
      </c>
      <c r="IG80" t="s">
        <v>297</v>
      </c>
      <c r="IH80" t="s">
        <v>293</v>
      </c>
      <c r="IK80">
        <v>-2</v>
      </c>
      <c r="IL80" t="s">
        <v>279</v>
      </c>
      <c r="IM80" t="s">
        <v>280</v>
      </c>
      <c r="IN80" t="s">
        <v>666</v>
      </c>
      <c r="IP80" t="s">
        <v>671</v>
      </c>
    </row>
    <row r="81" spans="1:250" hidden="1" x14ac:dyDescent="0.25">
      <c r="A81">
        <v>34186</v>
      </c>
      <c r="B81">
        <v>-890804480</v>
      </c>
      <c r="C81">
        <v>1837</v>
      </c>
      <c r="D81" t="s">
        <v>273</v>
      </c>
      <c r="E81" t="s">
        <v>274</v>
      </c>
      <c r="F81">
        <v>7057</v>
      </c>
      <c r="G81" t="s">
        <v>291</v>
      </c>
      <c r="H81" t="s">
        <v>292</v>
      </c>
      <c r="I81">
        <v>427</v>
      </c>
      <c r="J81" t="s">
        <v>397</v>
      </c>
      <c r="K81" t="s">
        <v>398</v>
      </c>
      <c r="L81">
        <v>4994</v>
      </c>
      <c r="M81" t="s">
        <v>297</v>
      </c>
      <c r="N81" t="s">
        <v>298</v>
      </c>
      <c r="O81">
        <v>4994</v>
      </c>
      <c r="P81" t="s">
        <v>297</v>
      </c>
      <c r="Q81" t="s">
        <v>298</v>
      </c>
      <c r="R81" t="s">
        <v>340</v>
      </c>
      <c r="S81" s="46">
        <v>51895263.484200001</v>
      </c>
      <c r="U81" s="46">
        <v>1</v>
      </c>
      <c r="IF81">
        <v>4994</v>
      </c>
      <c r="IG81" t="s">
        <v>297</v>
      </c>
      <c r="IH81" t="s">
        <v>293</v>
      </c>
      <c r="IK81">
        <v>-2</v>
      </c>
      <c r="IL81" t="s">
        <v>279</v>
      </c>
      <c r="IM81" t="s">
        <v>280</v>
      </c>
      <c r="IN81" t="s">
        <v>666</v>
      </c>
      <c r="IP81" t="s">
        <v>671</v>
      </c>
    </row>
    <row r="82" spans="1:250" hidden="1" x14ac:dyDescent="0.25">
      <c r="A82">
        <v>34187</v>
      </c>
      <c r="B82">
        <v>-890804480</v>
      </c>
      <c r="C82">
        <v>1837</v>
      </c>
      <c r="D82" t="s">
        <v>273</v>
      </c>
      <c r="E82" t="s">
        <v>274</v>
      </c>
      <c r="F82">
        <v>7057</v>
      </c>
      <c r="G82" t="s">
        <v>291</v>
      </c>
      <c r="H82" t="s">
        <v>292</v>
      </c>
      <c r="I82">
        <v>424</v>
      </c>
      <c r="J82" t="s">
        <v>399</v>
      </c>
      <c r="K82" t="s">
        <v>400</v>
      </c>
      <c r="L82">
        <v>4994</v>
      </c>
      <c r="M82" t="s">
        <v>297</v>
      </c>
      <c r="N82" t="s">
        <v>298</v>
      </c>
      <c r="O82">
        <v>4994</v>
      </c>
      <c r="P82" t="s">
        <v>297</v>
      </c>
      <c r="Q82" t="s">
        <v>298</v>
      </c>
      <c r="R82" t="s">
        <v>340</v>
      </c>
      <c r="S82" s="46">
        <v>51826398.544200003</v>
      </c>
      <c r="U82" s="46">
        <v>1</v>
      </c>
      <c r="IF82">
        <v>4994</v>
      </c>
      <c r="IG82" t="s">
        <v>297</v>
      </c>
      <c r="IH82" t="s">
        <v>293</v>
      </c>
      <c r="IK82">
        <v>-2</v>
      </c>
      <c r="IL82" t="s">
        <v>279</v>
      </c>
      <c r="IM82" t="s">
        <v>280</v>
      </c>
      <c r="IN82" t="s">
        <v>666</v>
      </c>
      <c r="IP82" t="s">
        <v>671</v>
      </c>
    </row>
    <row r="83" spans="1:250" hidden="1" x14ac:dyDescent="0.25">
      <c r="A83">
        <v>34188</v>
      </c>
      <c r="B83">
        <v>-890804480</v>
      </c>
      <c r="C83">
        <v>1837</v>
      </c>
      <c r="D83" t="s">
        <v>273</v>
      </c>
      <c r="E83" t="s">
        <v>274</v>
      </c>
      <c r="F83">
        <v>7057</v>
      </c>
      <c r="G83" t="s">
        <v>291</v>
      </c>
      <c r="H83" t="s">
        <v>292</v>
      </c>
      <c r="I83">
        <v>422</v>
      </c>
      <c r="J83" t="s">
        <v>401</v>
      </c>
      <c r="K83" t="s">
        <v>402</v>
      </c>
      <c r="L83">
        <v>4994</v>
      </c>
      <c r="M83" t="s">
        <v>297</v>
      </c>
      <c r="N83" t="s">
        <v>298</v>
      </c>
      <c r="O83">
        <v>4994</v>
      </c>
      <c r="P83" t="s">
        <v>297</v>
      </c>
      <c r="Q83" t="s">
        <v>298</v>
      </c>
      <c r="R83" t="s">
        <v>340</v>
      </c>
      <c r="S83" s="46">
        <v>51734578.724200003</v>
      </c>
      <c r="U83" s="46">
        <v>1</v>
      </c>
      <c r="IF83">
        <v>4994</v>
      </c>
      <c r="IG83" t="s">
        <v>297</v>
      </c>
      <c r="IH83" t="s">
        <v>293</v>
      </c>
      <c r="IK83">
        <v>-2</v>
      </c>
      <c r="IL83" t="s">
        <v>279</v>
      </c>
      <c r="IM83" t="s">
        <v>280</v>
      </c>
      <c r="IN83" t="s">
        <v>666</v>
      </c>
      <c r="IP83" t="s">
        <v>671</v>
      </c>
    </row>
    <row r="84" spans="1:250" hidden="1" x14ac:dyDescent="0.25">
      <c r="A84">
        <v>34189</v>
      </c>
      <c r="B84">
        <v>-890804480</v>
      </c>
      <c r="C84">
        <v>1837</v>
      </c>
      <c r="D84" t="s">
        <v>273</v>
      </c>
      <c r="E84" t="s">
        <v>274</v>
      </c>
      <c r="F84">
        <v>7057</v>
      </c>
      <c r="G84" t="s">
        <v>291</v>
      </c>
      <c r="H84" t="s">
        <v>292</v>
      </c>
      <c r="I84">
        <v>420</v>
      </c>
      <c r="J84" t="s">
        <v>403</v>
      </c>
      <c r="K84" t="s">
        <v>404</v>
      </c>
      <c r="L84">
        <v>4994</v>
      </c>
      <c r="M84" t="s">
        <v>297</v>
      </c>
      <c r="N84" t="s">
        <v>298</v>
      </c>
      <c r="O84">
        <v>4994</v>
      </c>
      <c r="P84" t="s">
        <v>297</v>
      </c>
      <c r="Q84" t="s">
        <v>298</v>
      </c>
      <c r="R84" t="s">
        <v>340</v>
      </c>
      <c r="S84" s="46">
        <v>51681016.994199999</v>
      </c>
      <c r="U84" s="46">
        <v>1</v>
      </c>
      <c r="IF84">
        <v>4994</v>
      </c>
      <c r="IG84" t="s">
        <v>297</v>
      </c>
      <c r="IH84" t="s">
        <v>293</v>
      </c>
      <c r="IK84">
        <v>-2</v>
      </c>
      <c r="IL84" t="s">
        <v>279</v>
      </c>
      <c r="IM84" t="s">
        <v>280</v>
      </c>
      <c r="IN84" t="s">
        <v>666</v>
      </c>
      <c r="IP84" t="s">
        <v>671</v>
      </c>
    </row>
    <row r="85" spans="1:250" hidden="1" x14ac:dyDescent="0.25">
      <c r="A85">
        <v>34190</v>
      </c>
      <c r="B85">
        <v>-890804480</v>
      </c>
      <c r="C85">
        <v>1837</v>
      </c>
      <c r="D85" t="s">
        <v>273</v>
      </c>
      <c r="E85" t="s">
        <v>274</v>
      </c>
      <c r="F85">
        <v>7057</v>
      </c>
      <c r="G85" t="s">
        <v>291</v>
      </c>
      <c r="H85" t="s">
        <v>292</v>
      </c>
      <c r="I85">
        <v>437</v>
      </c>
      <c r="J85" t="s">
        <v>658</v>
      </c>
      <c r="K85" t="s">
        <v>659</v>
      </c>
      <c r="L85">
        <v>4994</v>
      </c>
      <c r="M85" t="s">
        <v>297</v>
      </c>
      <c r="N85" t="s">
        <v>298</v>
      </c>
      <c r="O85">
        <v>4994</v>
      </c>
      <c r="P85" t="s">
        <v>297</v>
      </c>
      <c r="Q85" t="s">
        <v>298</v>
      </c>
      <c r="R85" t="s">
        <v>340</v>
      </c>
      <c r="S85" s="46">
        <v>52201329.884199999</v>
      </c>
      <c r="U85" s="46">
        <v>1</v>
      </c>
      <c r="IF85">
        <v>4994</v>
      </c>
      <c r="IG85" t="s">
        <v>297</v>
      </c>
      <c r="IH85" t="s">
        <v>293</v>
      </c>
      <c r="IK85">
        <v>-2</v>
      </c>
      <c r="IL85" t="s">
        <v>279</v>
      </c>
      <c r="IM85" t="s">
        <v>280</v>
      </c>
      <c r="IN85" t="s">
        <v>666</v>
      </c>
      <c r="IP85" t="s">
        <v>671</v>
      </c>
    </row>
    <row r="86" spans="1:250" hidden="1" x14ac:dyDescent="0.25">
      <c r="A86">
        <v>34191</v>
      </c>
      <c r="B86">
        <v>-890804480</v>
      </c>
      <c r="C86">
        <v>1837</v>
      </c>
      <c r="D86" t="s">
        <v>273</v>
      </c>
      <c r="E86" t="s">
        <v>274</v>
      </c>
      <c r="F86">
        <v>5062</v>
      </c>
      <c r="G86" t="s">
        <v>295</v>
      </c>
      <c r="H86" t="s">
        <v>296</v>
      </c>
      <c r="I86">
        <v>437</v>
      </c>
      <c r="J86" t="s">
        <v>658</v>
      </c>
      <c r="K86" t="s">
        <v>659</v>
      </c>
      <c r="L86">
        <v>4994</v>
      </c>
      <c r="M86" t="s">
        <v>297</v>
      </c>
      <c r="N86" t="s">
        <v>298</v>
      </c>
      <c r="O86">
        <v>4994</v>
      </c>
      <c r="P86" t="s">
        <v>297</v>
      </c>
      <c r="Q86" t="s">
        <v>298</v>
      </c>
      <c r="R86" t="s">
        <v>340</v>
      </c>
      <c r="S86" s="46">
        <v>31999676.7623</v>
      </c>
      <c r="U86" s="46">
        <v>1</v>
      </c>
      <c r="IF86">
        <v>4994</v>
      </c>
      <c r="IG86" t="s">
        <v>297</v>
      </c>
      <c r="IH86" t="s">
        <v>299</v>
      </c>
      <c r="IK86">
        <v>-2</v>
      </c>
      <c r="IL86" t="s">
        <v>279</v>
      </c>
      <c r="IM86" t="s">
        <v>280</v>
      </c>
      <c r="IN86" t="s">
        <v>669</v>
      </c>
      <c r="IP86" t="s">
        <v>670</v>
      </c>
    </row>
    <row r="87" spans="1:250" hidden="1" x14ac:dyDescent="0.25">
      <c r="A87">
        <v>34192</v>
      </c>
      <c r="B87">
        <v>-890804480</v>
      </c>
      <c r="C87">
        <v>1837</v>
      </c>
      <c r="D87" t="s">
        <v>273</v>
      </c>
      <c r="E87" t="s">
        <v>274</v>
      </c>
      <c r="F87">
        <v>5062</v>
      </c>
      <c r="G87" t="s">
        <v>295</v>
      </c>
      <c r="H87" t="s">
        <v>296</v>
      </c>
      <c r="I87">
        <v>436</v>
      </c>
      <c r="J87" t="s">
        <v>656</v>
      </c>
      <c r="K87" t="s">
        <v>657</v>
      </c>
      <c r="L87">
        <v>4994</v>
      </c>
      <c r="M87" t="s">
        <v>297</v>
      </c>
      <c r="N87" t="s">
        <v>298</v>
      </c>
      <c r="O87">
        <v>4994</v>
      </c>
      <c r="P87" t="s">
        <v>297</v>
      </c>
      <c r="Q87" t="s">
        <v>298</v>
      </c>
      <c r="R87" t="s">
        <v>340</v>
      </c>
      <c r="S87" s="46">
        <v>31971938.5123</v>
      </c>
      <c r="U87" s="46">
        <v>1</v>
      </c>
      <c r="IF87">
        <v>4994</v>
      </c>
      <c r="IG87" t="s">
        <v>297</v>
      </c>
      <c r="IH87" t="s">
        <v>299</v>
      </c>
      <c r="IK87">
        <v>-2</v>
      </c>
      <c r="IL87" t="s">
        <v>279</v>
      </c>
      <c r="IM87" t="s">
        <v>280</v>
      </c>
      <c r="IN87" t="s">
        <v>669</v>
      </c>
      <c r="IP87" t="s">
        <v>670</v>
      </c>
    </row>
    <row r="88" spans="1:250" hidden="1" x14ac:dyDescent="0.25">
      <c r="A88">
        <v>34193</v>
      </c>
      <c r="B88">
        <v>-890804480</v>
      </c>
      <c r="C88">
        <v>1837</v>
      </c>
      <c r="D88" t="s">
        <v>273</v>
      </c>
      <c r="E88" t="s">
        <v>274</v>
      </c>
      <c r="F88">
        <v>5062</v>
      </c>
      <c r="G88" t="s">
        <v>295</v>
      </c>
      <c r="H88" t="s">
        <v>296</v>
      </c>
      <c r="I88">
        <v>435</v>
      </c>
      <c r="J88" t="s">
        <v>491</v>
      </c>
      <c r="K88" t="s">
        <v>492</v>
      </c>
      <c r="L88">
        <v>4994</v>
      </c>
      <c r="M88" t="s">
        <v>297</v>
      </c>
      <c r="N88" t="s">
        <v>298</v>
      </c>
      <c r="O88">
        <v>4994</v>
      </c>
      <c r="P88" t="s">
        <v>297</v>
      </c>
      <c r="Q88" t="s">
        <v>298</v>
      </c>
      <c r="R88" t="s">
        <v>340</v>
      </c>
      <c r="S88" s="46">
        <v>31944200.272300001</v>
      </c>
      <c r="U88" s="46">
        <v>1</v>
      </c>
      <c r="IF88">
        <v>4994</v>
      </c>
      <c r="IG88" t="s">
        <v>297</v>
      </c>
      <c r="IH88" t="s">
        <v>299</v>
      </c>
      <c r="IK88">
        <v>-2</v>
      </c>
      <c r="IL88" t="s">
        <v>279</v>
      </c>
      <c r="IM88" t="s">
        <v>280</v>
      </c>
      <c r="IN88" t="s">
        <v>669</v>
      </c>
      <c r="IP88" t="s">
        <v>670</v>
      </c>
    </row>
    <row r="89" spans="1:250" hidden="1" x14ac:dyDescent="0.25">
      <c r="A89">
        <v>34194</v>
      </c>
      <c r="B89">
        <v>-890804480</v>
      </c>
      <c r="C89">
        <v>1837</v>
      </c>
      <c r="D89" t="s">
        <v>273</v>
      </c>
      <c r="E89" t="s">
        <v>274</v>
      </c>
      <c r="F89">
        <v>5062</v>
      </c>
      <c r="G89" t="s">
        <v>295</v>
      </c>
      <c r="H89" t="s">
        <v>296</v>
      </c>
      <c r="I89">
        <v>431</v>
      </c>
      <c r="J89" t="s">
        <v>493</v>
      </c>
      <c r="K89" t="s">
        <v>494</v>
      </c>
      <c r="L89">
        <v>4994</v>
      </c>
      <c r="M89" t="s">
        <v>297</v>
      </c>
      <c r="N89" t="s">
        <v>298</v>
      </c>
      <c r="O89">
        <v>4994</v>
      </c>
      <c r="P89" t="s">
        <v>297</v>
      </c>
      <c r="Q89" t="s">
        <v>298</v>
      </c>
      <c r="R89" t="s">
        <v>340</v>
      </c>
      <c r="S89" s="46">
        <v>31904107.7423</v>
      </c>
      <c r="U89" s="46">
        <v>1</v>
      </c>
      <c r="IF89">
        <v>4994</v>
      </c>
      <c r="IG89" t="s">
        <v>297</v>
      </c>
      <c r="IH89" t="s">
        <v>299</v>
      </c>
      <c r="IK89">
        <v>-2</v>
      </c>
      <c r="IL89" t="s">
        <v>279</v>
      </c>
      <c r="IM89" t="s">
        <v>280</v>
      </c>
      <c r="IN89" t="s">
        <v>669</v>
      </c>
      <c r="IP89" t="s">
        <v>670</v>
      </c>
    </row>
    <row r="90" spans="1:250" hidden="1" x14ac:dyDescent="0.25">
      <c r="A90">
        <v>34195</v>
      </c>
      <c r="B90">
        <v>-890804480</v>
      </c>
      <c r="C90">
        <v>1837</v>
      </c>
      <c r="D90" t="s">
        <v>273</v>
      </c>
      <c r="E90" t="s">
        <v>274</v>
      </c>
      <c r="F90">
        <v>5062</v>
      </c>
      <c r="G90" t="s">
        <v>295</v>
      </c>
      <c r="H90" t="s">
        <v>296</v>
      </c>
      <c r="I90">
        <v>429</v>
      </c>
      <c r="J90" t="s">
        <v>395</v>
      </c>
      <c r="K90" t="s">
        <v>396</v>
      </c>
      <c r="L90">
        <v>4994</v>
      </c>
      <c r="M90" t="s">
        <v>297</v>
      </c>
      <c r="N90" t="s">
        <v>298</v>
      </c>
      <c r="O90">
        <v>4994</v>
      </c>
      <c r="P90" t="s">
        <v>297</v>
      </c>
      <c r="Q90" t="s">
        <v>298</v>
      </c>
      <c r="R90" t="s">
        <v>340</v>
      </c>
      <c r="S90" s="46">
        <v>31850650.982299998</v>
      </c>
      <c r="U90" s="46">
        <v>1</v>
      </c>
      <c r="IF90">
        <v>4994</v>
      </c>
      <c r="IG90" t="s">
        <v>297</v>
      </c>
      <c r="IH90" t="s">
        <v>299</v>
      </c>
      <c r="IK90">
        <v>-2</v>
      </c>
      <c r="IL90" t="s">
        <v>279</v>
      </c>
      <c r="IM90" t="s">
        <v>280</v>
      </c>
      <c r="IN90" t="s">
        <v>669</v>
      </c>
      <c r="IP90" t="s">
        <v>670</v>
      </c>
    </row>
    <row r="91" spans="1:250" hidden="1" x14ac:dyDescent="0.25">
      <c r="A91">
        <v>34196</v>
      </c>
      <c r="B91">
        <v>-890804480</v>
      </c>
      <c r="C91">
        <v>1837</v>
      </c>
      <c r="D91" t="s">
        <v>273</v>
      </c>
      <c r="E91" t="s">
        <v>274</v>
      </c>
      <c r="F91">
        <v>7057</v>
      </c>
      <c r="G91" t="s">
        <v>291</v>
      </c>
      <c r="H91" t="s">
        <v>292</v>
      </c>
      <c r="I91">
        <v>431</v>
      </c>
      <c r="J91" t="s">
        <v>493</v>
      </c>
      <c r="K91" t="s">
        <v>494</v>
      </c>
      <c r="L91">
        <v>4994</v>
      </c>
      <c r="M91" t="s">
        <v>297</v>
      </c>
      <c r="N91" t="s">
        <v>298</v>
      </c>
      <c r="O91">
        <v>4994</v>
      </c>
      <c r="P91" t="s">
        <v>297</v>
      </c>
      <c r="Q91" t="s">
        <v>298</v>
      </c>
      <c r="R91" t="s">
        <v>340</v>
      </c>
      <c r="S91" s="46">
        <v>52040645.0242</v>
      </c>
      <c r="U91" s="46">
        <v>1</v>
      </c>
      <c r="IF91">
        <v>4994</v>
      </c>
      <c r="IG91" t="s">
        <v>297</v>
      </c>
      <c r="IH91" t="s">
        <v>293</v>
      </c>
      <c r="IK91">
        <v>-2</v>
      </c>
      <c r="IL91" t="s">
        <v>279</v>
      </c>
      <c r="IM91" t="s">
        <v>280</v>
      </c>
      <c r="IN91" t="s">
        <v>666</v>
      </c>
      <c r="IP91" t="s">
        <v>671</v>
      </c>
    </row>
    <row r="92" spans="1:250" hidden="1" x14ac:dyDescent="0.25">
      <c r="A92">
        <v>34197</v>
      </c>
      <c r="B92">
        <v>-890804480</v>
      </c>
      <c r="C92">
        <v>1837</v>
      </c>
      <c r="D92" t="s">
        <v>273</v>
      </c>
      <c r="E92" t="s">
        <v>274</v>
      </c>
      <c r="F92">
        <v>1848</v>
      </c>
      <c r="G92" t="s">
        <v>286</v>
      </c>
      <c r="H92" t="s">
        <v>274</v>
      </c>
      <c r="I92">
        <v>422</v>
      </c>
      <c r="J92" t="s">
        <v>401</v>
      </c>
      <c r="K92" t="s">
        <v>402</v>
      </c>
      <c r="L92">
        <v>6330</v>
      </c>
      <c r="M92" t="s">
        <v>300</v>
      </c>
      <c r="N92" t="s">
        <v>301</v>
      </c>
      <c r="O92">
        <v>6330</v>
      </c>
      <c r="P92" t="s">
        <v>300</v>
      </c>
      <c r="Q92" t="s">
        <v>301</v>
      </c>
      <c r="R92" t="s">
        <v>340</v>
      </c>
      <c r="S92" s="46">
        <v>77554273.178800002</v>
      </c>
      <c r="U92" s="46">
        <v>1</v>
      </c>
      <c r="IF92">
        <v>6330</v>
      </c>
      <c r="IG92" t="s">
        <v>300</v>
      </c>
      <c r="IH92" t="s">
        <v>288</v>
      </c>
      <c r="IK92">
        <v>-2</v>
      </c>
      <c r="IL92" t="s">
        <v>279</v>
      </c>
      <c r="IM92" t="s">
        <v>280</v>
      </c>
      <c r="IN92" t="s">
        <v>654</v>
      </c>
      <c r="IP92" t="s">
        <v>672</v>
      </c>
    </row>
    <row r="93" spans="1:250" hidden="1" x14ac:dyDescent="0.25">
      <c r="A93">
        <v>34198</v>
      </c>
      <c r="B93">
        <v>-890804480</v>
      </c>
      <c r="C93">
        <v>1837</v>
      </c>
      <c r="D93" t="s">
        <v>273</v>
      </c>
      <c r="E93" t="s">
        <v>274</v>
      </c>
      <c r="F93">
        <v>1848</v>
      </c>
      <c r="G93" t="s">
        <v>286</v>
      </c>
      <c r="H93" t="s">
        <v>274</v>
      </c>
      <c r="I93">
        <v>420</v>
      </c>
      <c r="J93" t="s">
        <v>403</v>
      </c>
      <c r="K93" t="s">
        <v>404</v>
      </c>
      <c r="L93">
        <v>6330</v>
      </c>
      <c r="M93" t="s">
        <v>300</v>
      </c>
      <c r="N93" t="s">
        <v>301</v>
      </c>
      <c r="O93">
        <v>6330</v>
      </c>
      <c r="P93" t="s">
        <v>300</v>
      </c>
      <c r="Q93" t="s">
        <v>301</v>
      </c>
      <c r="R93" t="s">
        <v>340</v>
      </c>
      <c r="S93" s="46">
        <v>77836300.398800001</v>
      </c>
      <c r="U93" s="46">
        <v>1</v>
      </c>
      <c r="IF93">
        <v>6330</v>
      </c>
      <c r="IG93" t="s">
        <v>300</v>
      </c>
      <c r="IH93" t="s">
        <v>288</v>
      </c>
      <c r="IK93">
        <v>-2</v>
      </c>
      <c r="IL93" t="s">
        <v>279</v>
      </c>
      <c r="IM93" t="s">
        <v>280</v>
      </c>
      <c r="IN93" t="s">
        <v>654</v>
      </c>
      <c r="IP93" t="s">
        <v>672</v>
      </c>
    </row>
    <row r="94" spans="1:250" hidden="1" x14ac:dyDescent="0.25">
      <c r="A94">
        <v>34199</v>
      </c>
      <c r="B94">
        <v>-890804480</v>
      </c>
      <c r="C94">
        <v>1837</v>
      </c>
      <c r="D94" t="s">
        <v>273</v>
      </c>
      <c r="E94" t="s">
        <v>274</v>
      </c>
      <c r="F94">
        <v>1848</v>
      </c>
      <c r="G94" t="s">
        <v>286</v>
      </c>
      <c r="H94" t="s">
        <v>274</v>
      </c>
      <c r="I94">
        <v>411</v>
      </c>
      <c r="J94" t="s">
        <v>393</v>
      </c>
      <c r="K94" t="s">
        <v>394</v>
      </c>
      <c r="L94">
        <v>6330</v>
      </c>
      <c r="M94" t="s">
        <v>300</v>
      </c>
      <c r="N94" t="s">
        <v>301</v>
      </c>
      <c r="O94">
        <v>6330</v>
      </c>
      <c r="P94" t="s">
        <v>300</v>
      </c>
      <c r="Q94" t="s">
        <v>301</v>
      </c>
      <c r="R94" t="s">
        <v>340</v>
      </c>
      <c r="S94" s="46">
        <v>77714118.428800002</v>
      </c>
      <c r="U94" s="46">
        <v>1</v>
      </c>
      <c r="IF94">
        <v>6330</v>
      </c>
      <c r="IG94" t="s">
        <v>300</v>
      </c>
      <c r="IH94" t="s">
        <v>288</v>
      </c>
      <c r="IK94">
        <v>-2</v>
      </c>
      <c r="IL94" t="s">
        <v>279</v>
      </c>
      <c r="IM94" t="s">
        <v>280</v>
      </c>
      <c r="IN94" t="s">
        <v>654</v>
      </c>
      <c r="IP94" t="s">
        <v>672</v>
      </c>
    </row>
    <row r="95" spans="1:250" hidden="1" x14ac:dyDescent="0.25">
      <c r="A95">
        <v>34200</v>
      </c>
      <c r="B95">
        <v>-890804480</v>
      </c>
      <c r="C95">
        <v>1837</v>
      </c>
      <c r="D95" t="s">
        <v>273</v>
      </c>
      <c r="E95" t="s">
        <v>274</v>
      </c>
      <c r="F95">
        <v>1848</v>
      </c>
      <c r="G95" t="s">
        <v>286</v>
      </c>
      <c r="H95" t="s">
        <v>274</v>
      </c>
      <c r="I95">
        <v>427</v>
      </c>
      <c r="J95" t="s">
        <v>397</v>
      </c>
      <c r="K95" t="s">
        <v>398</v>
      </c>
      <c r="L95">
        <v>6330</v>
      </c>
      <c r="M95" t="s">
        <v>300</v>
      </c>
      <c r="N95" t="s">
        <v>301</v>
      </c>
      <c r="O95">
        <v>6330</v>
      </c>
      <c r="P95" t="s">
        <v>300</v>
      </c>
      <c r="Q95" t="s">
        <v>301</v>
      </c>
      <c r="R95" t="s">
        <v>340</v>
      </c>
      <c r="S95" s="46">
        <v>77777092.748799995</v>
      </c>
      <c r="U95" s="46">
        <v>1</v>
      </c>
      <c r="IF95">
        <v>6330</v>
      </c>
      <c r="IG95" t="s">
        <v>300</v>
      </c>
      <c r="IH95" t="s">
        <v>288</v>
      </c>
      <c r="IK95">
        <v>-2</v>
      </c>
      <c r="IL95" t="s">
        <v>279</v>
      </c>
      <c r="IM95" t="s">
        <v>280</v>
      </c>
      <c r="IN95" t="s">
        <v>654</v>
      </c>
      <c r="IP95" t="s">
        <v>672</v>
      </c>
    </row>
    <row r="96" spans="1:250" hidden="1" x14ac:dyDescent="0.25">
      <c r="A96">
        <v>34201</v>
      </c>
      <c r="B96">
        <v>-890804480</v>
      </c>
      <c r="C96">
        <v>1837</v>
      </c>
      <c r="D96" t="s">
        <v>273</v>
      </c>
      <c r="E96" t="s">
        <v>274</v>
      </c>
      <c r="F96">
        <v>1848</v>
      </c>
      <c r="G96" t="s">
        <v>286</v>
      </c>
      <c r="H96" t="s">
        <v>274</v>
      </c>
      <c r="I96">
        <v>424</v>
      </c>
      <c r="J96" t="s">
        <v>399</v>
      </c>
      <c r="K96" t="s">
        <v>400</v>
      </c>
      <c r="L96">
        <v>6330</v>
      </c>
      <c r="M96" t="s">
        <v>300</v>
      </c>
      <c r="N96" t="s">
        <v>301</v>
      </c>
      <c r="O96">
        <v>6330</v>
      </c>
      <c r="P96" t="s">
        <v>300</v>
      </c>
      <c r="Q96" t="s">
        <v>301</v>
      </c>
      <c r="R96" t="s">
        <v>340</v>
      </c>
      <c r="S96" s="46">
        <v>77681598.668799996</v>
      </c>
      <c r="U96" s="46">
        <v>1</v>
      </c>
      <c r="IF96">
        <v>6330</v>
      </c>
      <c r="IG96" t="s">
        <v>300</v>
      </c>
      <c r="IH96" t="s">
        <v>288</v>
      </c>
      <c r="IK96">
        <v>-2</v>
      </c>
      <c r="IL96" t="s">
        <v>279</v>
      </c>
      <c r="IM96" t="s">
        <v>280</v>
      </c>
      <c r="IN96" t="s">
        <v>654</v>
      </c>
      <c r="IP96" t="s">
        <v>672</v>
      </c>
    </row>
    <row r="97" spans="1:250" hidden="1" x14ac:dyDescent="0.25">
      <c r="A97">
        <v>34202</v>
      </c>
      <c r="B97">
        <v>-890804480</v>
      </c>
      <c r="C97">
        <v>1837</v>
      </c>
      <c r="D97" t="s">
        <v>273</v>
      </c>
      <c r="E97" t="s">
        <v>274</v>
      </c>
      <c r="F97">
        <v>7057</v>
      </c>
      <c r="G97" t="s">
        <v>291</v>
      </c>
      <c r="H97" t="s">
        <v>292</v>
      </c>
      <c r="I97">
        <v>424</v>
      </c>
      <c r="J97" t="s">
        <v>399</v>
      </c>
      <c r="K97" t="s">
        <v>400</v>
      </c>
      <c r="L97">
        <v>7087</v>
      </c>
      <c r="M97" t="s">
        <v>302</v>
      </c>
      <c r="N97" t="s">
        <v>303</v>
      </c>
      <c r="O97">
        <v>7087</v>
      </c>
      <c r="P97" t="s">
        <v>302</v>
      </c>
      <c r="Q97" t="s">
        <v>303</v>
      </c>
      <c r="R97" t="s">
        <v>340</v>
      </c>
      <c r="S97" s="46">
        <v>104292557.8012</v>
      </c>
      <c r="U97" s="46">
        <v>1</v>
      </c>
      <c r="IF97">
        <v>7087</v>
      </c>
      <c r="IG97" t="s">
        <v>302</v>
      </c>
      <c r="IH97" t="s">
        <v>293</v>
      </c>
      <c r="IK97">
        <v>-2</v>
      </c>
      <c r="IL97" t="s">
        <v>279</v>
      </c>
      <c r="IM97" t="s">
        <v>280</v>
      </c>
      <c r="IN97" t="s">
        <v>666</v>
      </c>
      <c r="IP97" t="s">
        <v>673</v>
      </c>
    </row>
    <row r="98" spans="1:250" hidden="1" x14ac:dyDescent="0.25">
      <c r="A98">
        <v>34203</v>
      </c>
      <c r="B98">
        <v>-890804480</v>
      </c>
      <c r="C98">
        <v>1837</v>
      </c>
      <c r="D98" t="s">
        <v>273</v>
      </c>
      <c r="E98" t="s">
        <v>274</v>
      </c>
      <c r="F98">
        <v>7057</v>
      </c>
      <c r="G98" t="s">
        <v>291</v>
      </c>
      <c r="H98" t="s">
        <v>292</v>
      </c>
      <c r="I98">
        <v>422</v>
      </c>
      <c r="J98" t="s">
        <v>401</v>
      </c>
      <c r="K98" t="s">
        <v>402</v>
      </c>
      <c r="L98">
        <v>7087</v>
      </c>
      <c r="M98" t="s">
        <v>302</v>
      </c>
      <c r="N98" t="s">
        <v>303</v>
      </c>
      <c r="O98">
        <v>7087</v>
      </c>
      <c r="P98" t="s">
        <v>302</v>
      </c>
      <c r="Q98" t="s">
        <v>303</v>
      </c>
      <c r="R98" t="s">
        <v>340</v>
      </c>
      <c r="S98" s="46">
        <v>104107784.6312</v>
      </c>
      <c r="U98" s="46">
        <v>1</v>
      </c>
      <c r="IF98">
        <v>7087</v>
      </c>
      <c r="IG98" t="s">
        <v>302</v>
      </c>
      <c r="IH98" t="s">
        <v>293</v>
      </c>
      <c r="IK98">
        <v>-2</v>
      </c>
      <c r="IL98" t="s">
        <v>279</v>
      </c>
      <c r="IM98" t="s">
        <v>280</v>
      </c>
      <c r="IN98" t="s">
        <v>666</v>
      </c>
      <c r="IP98" t="s">
        <v>673</v>
      </c>
    </row>
    <row r="99" spans="1:250" hidden="1" x14ac:dyDescent="0.25">
      <c r="A99">
        <v>34204</v>
      </c>
      <c r="B99">
        <v>-890804480</v>
      </c>
      <c r="C99">
        <v>1837</v>
      </c>
      <c r="D99" t="s">
        <v>273</v>
      </c>
      <c r="E99" t="s">
        <v>274</v>
      </c>
      <c r="F99">
        <v>7057</v>
      </c>
      <c r="G99" t="s">
        <v>291</v>
      </c>
      <c r="H99" t="s">
        <v>292</v>
      </c>
      <c r="I99">
        <v>420</v>
      </c>
      <c r="J99" t="s">
        <v>403</v>
      </c>
      <c r="K99" t="s">
        <v>404</v>
      </c>
      <c r="L99">
        <v>7087</v>
      </c>
      <c r="M99" t="s">
        <v>302</v>
      </c>
      <c r="N99" t="s">
        <v>303</v>
      </c>
      <c r="O99">
        <v>7087</v>
      </c>
      <c r="P99" t="s">
        <v>302</v>
      </c>
      <c r="Q99" t="s">
        <v>303</v>
      </c>
      <c r="R99" t="s">
        <v>340</v>
      </c>
      <c r="S99" s="46">
        <v>105161968.6812</v>
      </c>
      <c r="U99" s="46">
        <v>1</v>
      </c>
      <c r="IF99">
        <v>7087</v>
      </c>
      <c r="IG99" t="s">
        <v>302</v>
      </c>
      <c r="IH99" t="s">
        <v>293</v>
      </c>
      <c r="IK99">
        <v>-2</v>
      </c>
      <c r="IL99" t="s">
        <v>279</v>
      </c>
      <c r="IM99" t="s">
        <v>280</v>
      </c>
      <c r="IN99" t="s">
        <v>666</v>
      </c>
      <c r="IP99" t="s">
        <v>673</v>
      </c>
    </row>
    <row r="100" spans="1:250" hidden="1" x14ac:dyDescent="0.25">
      <c r="A100">
        <v>34205</v>
      </c>
      <c r="B100">
        <v>-890804480</v>
      </c>
      <c r="C100">
        <v>1837</v>
      </c>
      <c r="D100" t="s">
        <v>273</v>
      </c>
      <c r="E100" t="s">
        <v>274</v>
      </c>
      <c r="F100">
        <v>7057</v>
      </c>
      <c r="G100" t="s">
        <v>291</v>
      </c>
      <c r="H100" t="s">
        <v>292</v>
      </c>
      <c r="I100">
        <v>411</v>
      </c>
      <c r="J100" t="s">
        <v>393</v>
      </c>
      <c r="K100" t="s">
        <v>394</v>
      </c>
      <c r="L100">
        <v>7087</v>
      </c>
      <c r="M100" t="s">
        <v>302</v>
      </c>
      <c r="N100" t="s">
        <v>303</v>
      </c>
      <c r="O100">
        <v>7087</v>
      </c>
      <c r="P100" t="s">
        <v>302</v>
      </c>
      <c r="Q100" t="s">
        <v>303</v>
      </c>
      <c r="R100" t="s">
        <v>340</v>
      </c>
      <c r="S100" s="46">
        <v>104989458.8723</v>
      </c>
      <c r="U100" s="46">
        <v>1</v>
      </c>
      <c r="IF100">
        <v>7087</v>
      </c>
      <c r="IG100" t="s">
        <v>302</v>
      </c>
      <c r="IH100" t="s">
        <v>293</v>
      </c>
      <c r="IK100">
        <v>-2</v>
      </c>
      <c r="IL100" t="s">
        <v>279</v>
      </c>
      <c r="IM100" t="s">
        <v>280</v>
      </c>
      <c r="IN100" t="s">
        <v>666</v>
      </c>
      <c r="IP100" t="s">
        <v>673</v>
      </c>
    </row>
    <row r="101" spans="1:250" hidden="1" x14ac:dyDescent="0.25">
      <c r="A101">
        <v>34206</v>
      </c>
      <c r="B101">
        <v>-890804480</v>
      </c>
      <c r="C101">
        <v>1837</v>
      </c>
      <c r="D101" t="s">
        <v>273</v>
      </c>
      <c r="E101" t="s">
        <v>274</v>
      </c>
      <c r="F101">
        <v>7057</v>
      </c>
      <c r="G101" t="s">
        <v>291</v>
      </c>
      <c r="H101" t="s">
        <v>292</v>
      </c>
      <c r="I101">
        <v>437</v>
      </c>
      <c r="J101" t="s">
        <v>658</v>
      </c>
      <c r="K101" t="s">
        <v>659</v>
      </c>
      <c r="L101">
        <v>7087</v>
      </c>
      <c r="M101" t="s">
        <v>302</v>
      </c>
      <c r="N101" t="s">
        <v>303</v>
      </c>
      <c r="O101">
        <v>7087</v>
      </c>
      <c r="P101" t="s">
        <v>302</v>
      </c>
      <c r="Q101" t="s">
        <v>303</v>
      </c>
      <c r="R101" t="s">
        <v>340</v>
      </c>
      <c r="S101" s="46">
        <v>212114233.20120001</v>
      </c>
      <c r="U101" s="46">
        <v>1</v>
      </c>
      <c r="IF101">
        <v>7087</v>
      </c>
      <c r="IG101" t="s">
        <v>302</v>
      </c>
      <c r="IH101" t="s">
        <v>293</v>
      </c>
      <c r="IK101">
        <v>-2</v>
      </c>
      <c r="IL101" t="s">
        <v>279</v>
      </c>
      <c r="IM101" t="s">
        <v>280</v>
      </c>
      <c r="IN101" t="s">
        <v>666</v>
      </c>
      <c r="IP101" t="s">
        <v>673</v>
      </c>
    </row>
    <row r="102" spans="1:250" hidden="1" x14ac:dyDescent="0.25">
      <c r="A102">
        <v>34207</v>
      </c>
      <c r="B102">
        <v>-890804480</v>
      </c>
      <c r="C102">
        <v>1837</v>
      </c>
      <c r="D102" t="s">
        <v>273</v>
      </c>
      <c r="E102" t="s">
        <v>274</v>
      </c>
      <c r="F102">
        <v>7057</v>
      </c>
      <c r="G102" t="s">
        <v>291</v>
      </c>
      <c r="H102" t="s">
        <v>292</v>
      </c>
      <c r="I102">
        <v>436</v>
      </c>
      <c r="J102" t="s">
        <v>656</v>
      </c>
      <c r="K102" t="s">
        <v>657</v>
      </c>
      <c r="L102">
        <v>7087</v>
      </c>
      <c r="M102" t="s">
        <v>302</v>
      </c>
      <c r="N102" t="s">
        <v>303</v>
      </c>
      <c r="O102">
        <v>7087</v>
      </c>
      <c r="P102" t="s">
        <v>302</v>
      </c>
      <c r="Q102" t="s">
        <v>303</v>
      </c>
      <c r="R102" t="s">
        <v>340</v>
      </c>
      <c r="S102" s="46">
        <v>211927683.2412</v>
      </c>
      <c r="U102" s="46">
        <v>1</v>
      </c>
      <c r="IF102">
        <v>7087</v>
      </c>
      <c r="IG102" t="s">
        <v>302</v>
      </c>
      <c r="IH102" t="s">
        <v>293</v>
      </c>
      <c r="IK102">
        <v>-2</v>
      </c>
      <c r="IL102" t="s">
        <v>279</v>
      </c>
      <c r="IM102" t="s">
        <v>280</v>
      </c>
      <c r="IN102" t="s">
        <v>666</v>
      </c>
      <c r="IP102" t="s">
        <v>673</v>
      </c>
    </row>
    <row r="103" spans="1:250" hidden="1" x14ac:dyDescent="0.25">
      <c r="A103">
        <v>34208</v>
      </c>
      <c r="B103">
        <v>-890804480</v>
      </c>
      <c r="C103">
        <v>1837</v>
      </c>
      <c r="D103" t="s">
        <v>273</v>
      </c>
      <c r="E103" t="s">
        <v>274</v>
      </c>
      <c r="F103">
        <v>7057</v>
      </c>
      <c r="G103" t="s">
        <v>291</v>
      </c>
      <c r="H103" t="s">
        <v>292</v>
      </c>
      <c r="I103">
        <v>435</v>
      </c>
      <c r="J103" t="s">
        <v>491</v>
      </c>
      <c r="K103" t="s">
        <v>492</v>
      </c>
      <c r="L103">
        <v>7087</v>
      </c>
      <c r="M103" t="s">
        <v>302</v>
      </c>
      <c r="N103" t="s">
        <v>303</v>
      </c>
      <c r="O103">
        <v>7087</v>
      </c>
      <c r="P103" t="s">
        <v>302</v>
      </c>
      <c r="Q103" t="s">
        <v>303</v>
      </c>
      <c r="R103" t="s">
        <v>340</v>
      </c>
      <c r="S103" s="46">
        <v>104862275.56119999</v>
      </c>
      <c r="U103" s="46">
        <v>1</v>
      </c>
      <c r="IF103">
        <v>7087</v>
      </c>
      <c r="IG103" t="s">
        <v>302</v>
      </c>
      <c r="IH103" t="s">
        <v>293</v>
      </c>
      <c r="IK103">
        <v>-2</v>
      </c>
      <c r="IL103" t="s">
        <v>279</v>
      </c>
      <c r="IM103" t="s">
        <v>280</v>
      </c>
      <c r="IN103" t="s">
        <v>666</v>
      </c>
      <c r="IP103" t="s">
        <v>673</v>
      </c>
    </row>
    <row r="104" spans="1:250" hidden="1" x14ac:dyDescent="0.25">
      <c r="A104">
        <v>34209</v>
      </c>
      <c r="B104">
        <v>-890804480</v>
      </c>
      <c r="C104">
        <v>1837</v>
      </c>
      <c r="D104" t="s">
        <v>273</v>
      </c>
      <c r="E104" t="s">
        <v>274</v>
      </c>
      <c r="F104">
        <v>7057</v>
      </c>
      <c r="G104" t="s">
        <v>291</v>
      </c>
      <c r="H104" t="s">
        <v>292</v>
      </c>
      <c r="I104">
        <v>431</v>
      </c>
      <c r="J104" t="s">
        <v>493</v>
      </c>
      <c r="K104" t="s">
        <v>494</v>
      </c>
      <c r="L104">
        <v>7087</v>
      </c>
      <c r="M104" t="s">
        <v>302</v>
      </c>
      <c r="N104" t="s">
        <v>303</v>
      </c>
      <c r="O104">
        <v>7087</v>
      </c>
      <c r="P104" t="s">
        <v>302</v>
      </c>
      <c r="Q104" t="s">
        <v>303</v>
      </c>
      <c r="R104" t="s">
        <v>340</v>
      </c>
      <c r="S104" s="46">
        <v>104723695.56119999</v>
      </c>
      <c r="U104" s="46">
        <v>1</v>
      </c>
      <c r="IF104">
        <v>7087</v>
      </c>
      <c r="IG104" t="s">
        <v>302</v>
      </c>
      <c r="IH104" t="s">
        <v>293</v>
      </c>
      <c r="IK104">
        <v>-2</v>
      </c>
      <c r="IL104" t="s">
        <v>279</v>
      </c>
      <c r="IM104" t="s">
        <v>280</v>
      </c>
      <c r="IN104" t="s">
        <v>666</v>
      </c>
      <c r="IP104" t="s">
        <v>673</v>
      </c>
    </row>
    <row r="105" spans="1:250" hidden="1" x14ac:dyDescent="0.25">
      <c r="A105">
        <v>34210</v>
      </c>
      <c r="B105">
        <v>-890804480</v>
      </c>
      <c r="C105">
        <v>1837</v>
      </c>
      <c r="D105" t="s">
        <v>273</v>
      </c>
      <c r="E105" t="s">
        <v>274</v>
      </c>
      <c r="F105">
        <v>7057</v>
      </c>
      <c r="G105" t="s">
        <v>291</v>
      </c>
      <c r="H105" t="s">
        <v>292</v>
      </c>
      <c r="I105">
        <v>429</v>
      </c>
      <c r="J105" t="s">
        <v>395</v>
      </c>
      <c r="K105" t="s">
        <v>396</v>
      </c>
      <c r="L105">
        <v>7087</v>
      </c>
      <c r="M105" t="s">
        <v>302</v>
      </c>
      <c r="N105" t="s">
        <v>303</v>
      </c>
      <c r="O105">
        <v>7087</v>
      </c>
      <c r="P105" t="s">
        <v>302</v>
      </c>
      <c r="Q105" t="s">
        <v>303</v>
      </c>
      <c r="R105" t="s">
        <v>340</v>
      </c>
      <c r="S105" s="46">
        <v>104538922.17120001</v>
      </c>
      <c r="U105" s="46">
        <v>1</v>
      </c>
      <c r="IF105">
        <v>7087</v>
      </c>
      <c r="IG105" t="s">
        <v>302</v>
      </c>
      <c r="IH105" t="s">
        <v>293</v>
      </c>
      <c r="IK105">
        <v>-2</v>
      </c>
      <c r="IL105" t="s">
        <v>279</v>
      </c>
      <c r="IM105" t="s">
        <v>280</v>
      </c>
      <c r="IN105" t="s">
        <v>666</v>
      </c>
      <c r="IP105" t="s">
        <v>673</v>
      </c>
    </row>
    <row r="106" spans="1:250" hidden="1" x14ac:dyDescent="0.25">
      <c r="A106">
        <v>34211</v>
      </c>
      <c r="B106">
        <v>-890804480</v>
      </c>
      <c r="C106">
        <v>1837</v>
      </c>
      <c r="D106" t="s">
        <v>273</v>
      </c>
      <c r="E106" t="s">
        <v>274</v>
      </c>
      <c r="F106">
        <v>7057</v>
      </c>
      <c r="G106" t="s">
        <v>291</v>
      </c>
      <c r="H106" t="s">
        <v>292</v>
      </c>
      <c r="I106">
        <v>427</v>
      </c>
      <c r="J106" t="s">
        <v>397</v>
      </c>
      <c r="K106" t="s">
        <v>398</v>
      </c>
      <c r="L106">
        <v>7087</v>
      </c>
      <c r="M106" t="s">
        <v>302</v>
      </c>
      <c r="N106" t="s">
        <v>303</v>
      </c>
      <c r="O106">
        <v>7087</v>
      </c>
      <c r="P106" t="s">
        <v>302</v>
      </c>
      <c r="Q106" t="s">
        <v>303</v>
      </c>
      <c r="R106" t="s">
        <v>340</v>
      </c>
      <c r="S106" s="46">
        <v>104431137.8612</v>
      </c>
      <c r="U106" s="46">
        <v>1</v>
      </c>
      <c r="IF106">
        <v>7087</v>
      </c>
      <c r="IG106" t="s">
        <v>302</v>
      </c>
      <c r="IH106" t="s">
        <v>293</v>
      </c>
      <c r="IK106">
        <v>-2</v>
      </c>
      <c r="IL106" t="s">
        <v>279</v>
      </c>
      <c r="IM106" t="s">
        <v>280</v>
      </c>
      <c r="IN106" t="s">
        <v>666</v>
      </c>
      <c r="IP106" t="s">
        <v>673</v>
      </c>
    </row>
    <row r="107" spans="1:250" hidden="1" x14ac:dyDescent="0.25">
      <c r="A107">
        <v>34212</v>
      </c>
      <c r="B107">
        <v>-890804480</v>
      </c>
      <c r="C107">
        <v>1837</v>
      </c>
      <c r="D107" t="s">
        <v>273</v>
      </c>
      <c r="E107" t="s">
        <v>274</v>
      </c>
      <c r="F107">
        <v>5062</v>
      </c>
      <c r="G107" t="s">
        <v>295</v>
      </c>
      <c r="H107" t="s">
        <v>296</v>
      </c>
      <c r="I107">
        <v>429</v>
      </c>
      <c r="J107" t="s">
        <v>395</v>
      </c>
      <c r="K107" t="s">
        <v>396</v>
      </c>
      <c r="L107">
        <v>7999</v>
      </c>
      <c r="M107" t="s">
        <v>304</v>
      </c>
      <c r="N107" t="s">
        <v>305</v>
      </c>
      <c r="O107">
        <v>7999</v>
      </c>
      <c r="P107" t="s">
        <v>304</v>
      </c>
      <c r="Q107" t="s">
        <v>305</v>
      </c>
      <c r="R107" t="s">
        <v>340</v>
      </c>
      <c r="S107" s="46">
        <v>41766193.9177</v>
      </c>
      <c r="U107" s="46">
        <v>1</v>
      </c>
      <c r="IF107">
        <v>7999</v>
      </c>
      <c r="IG107" t="s">
        <v>304</v>
      </c>
      <c r="IH107" t="s">
        <v>299</v>
      </c>
      <c r="IK107">
        <v>-2</v>
      </c>
      <c r="IL107" t="s">
        <v>279</v>
      </c>
      <c r="IM107" t="s">
        <v>280</v>
      </c>
      <c r="IN107" t="s">
        <v>669</v>
      </c>
      <c r="IP107" t="s">
        <v>674</v>
      </c>
    </row>
    <row r="108" spans="1:250" hidden="1" x14ac:dyDescent="0.25">
      <c r="A108">
        <v>34213</v>
      </c>
      <c r="B108">
        <v>-890804480</v>
      </c>
      <c r="C108">
        <v>1837</v>
      </c>
      <c r="D108" t="s">
        <v>273</v>
      </c>
      <c r="E108" t="s">
        <v>274</v>
      </c>
      <c r="F108">
        <v>5062</v>
      </c>
      <c r="G108" t="s">
        <v>295</v>
      </c>
      <c r="H108" t="s">
        <v>296</v>
      </c>
      <c r="I108">
        <v>427</v>
      </c>
      <c r="J108" t="s">
        <v>397</v>
      </c>
      <c r="K108" t="s">
        <v>398</v>
      </c>
      <c r="L108">
        <v>7999</v>
      </c>
      <c r="M108" t="s">
        <v>304</v>
      </c>
      <c r="N108" t="s">
        <v>305</v>
      </c>
      <c r="O108">
        <v>7999</v>
      </c>
      <c r="P108" t="s">
        <v>304</v>
      </c>
      <c r="Q108" t="s">
        <v>305</v>
      </c>
      <c r="R108" t="s">
        <v>340</v>
      </c>
      <c r="S108" s="46">
        <v>41725303.117700003</v>
      </c>
      <c r="U108" s="46">
        <v>1</v>
      </c>
      <c r="IF108">
        <v>7999</v>
      </c>
      <c r="IG108" t="s">
        <v>304</v>
      </c>
      <c r="IH108" t="s">
        <v>299</v>
      </c>
      <c r="IK108">
        <v>-2</v>
      </c>
      <c r="IL108" t="s">
        <v>279</v>
      </c>
      <c r="IM108" t="s">
        <v>280</v>
      </c>
      <c r="IN108" t="s">
        <v>669</v>
      </c>
      <c r="IP108" t="s">
        <v>674</v>
      </c>
    </row>
    <row r="109" spans="1:250" hidden="1" x14ac:dyDescent="0.25">
      <c r="A109">
        <v>34214</v>
      </c>
      <c r="B109">
        <v>-890804480</v>
      </c>
      <c r="C109">
        <v>1837</v>
      </c>
      <c r="D109" t="s">
        <v>273</v>
      </c>
      <c r="E109" t="s">
        <v>274</v>
      </c>
      <c r="F109">
        <v>5062</v>
      </c>
      <c r="G109" t="s">
        <v>295</v>
      </c>
      <c r="H109" t="s">
        <v>296</v>
      </c>
      <c r="I109">
        <v>424</v>
      </c>
      <c r="J109" t="s">
        <v>399</v>
      </c>
      <c r="K109" t="s">
        <v>400</v>
      </c>
      <c r="L109">
        <v>7999</v>
      </c>
      <c r="M109" t="s">
        <v>304</v>
      </c>
      <c r="N109" t="s">
        <v>305</v>
      </c>
      <c r="O109">
        <v>7999</v>
      </c>
      <c r="P109" t="s">
        <v>304</v>
      </c>
      <c r="Q109" t="s">
        <v>305</v>
      </c>
      <c r="R109" t="s">
        <v>340</v>
      </c>
      <c r="S109" s="46">
        <v>41674073.077699997</v>
      </c>
      <c r="U109" s="46">
        <v>1</v>
      </c>
      <c r="IF109">
        <v>7999</v>
      </c>
      <c r="IG109" t="s">
        <v>304</v>
      </c>
      <c r="IH109" t="s">
        <v>299</v>
      </c>
      <c r="IK109">
        <v>-2</v>
      </c>
      <c r="IL109" t="s">
        <v>279</v>
      </c>
      <c r="IM109" t="s">
        <v>280</v>
      </c>
      <c r="IN109" t="s">
        <v>669</v>
      </c>
      <c r="IP109" t="s">
        <v>674</v>
      </c>
    </row>
    <row r="110" spans="1:250" hidden="1" x14ac:dyDescent="0.25">
      <c r="A110">
        <v>34215</v>
      </c>
      <c r="B110">
        <v>-890804480</v>
      </c>
      <c r="C110">
        <v>1837</v>
      </c>
      <c r="D110" t="s">
        <v>273</v>
      </c>
      <c r="E110" t="s">
        <v>274</v>
      </c>
      <c r="F110">
        <v>5062</v>
      </c>
      <c r="G110" t="s">
        <v>295</v>
      </c>
      <c r="H110" t="s">
        <v>296</v>
      </c>
      <c r="I110">
        <v>422</v>
      </c>
      <c r="J110" t="s">
        <v>401</v>
      </c>
      <c r="K110" t="s">
        <v>402</v>
      </c>
      <c r="L110">
        <v>7999</v>
      </c>
      <c r="M110" t="s">
        <v>304</v>
      </c>
      <c r="N110" t="s">
        <v>305</v>
      </c>
      <c r="O110">
        <v>7999</v>
      </c>
      <c r="P110" t="s">
        <v>304</v>
      </c>
      <c r="Q110" t="s">
        <v>305</v>
      </c>
      <c r="R110" t="s">
        <v>340</v>
      </c>
      <c r="S110" s="46">
        <v>41605766.367700003</v>
      </c>
      <c r="U110" s="46">
        <v>1</v>
      </c>
      <c r="IF110">
        <v>7999</v>
      </c>
      <c r="IG110" t="s">
        <v>304</v>
      </c>
      <c r="IH110" t="s">
        <v>299</v>
      </c>
      <c r="IK110">
        <v>-2</v>
      </c>
      <c r="IL110" t="s">
        <v>279</v>
      </c>
      <c r="IM110" t="s">
        <v>280</v>
      </c>
      <c r="IN110" t="s">
        <v>669</v>
      </c>
      <c r="IP110" t="s">
        <v>674</v>
      </c>
    </row>
    <row r="111" spans="1:250" hidden="1" x14ac:dyDescent="0.25">
      <c r="A111">
        <v>34216</v>
      </c>
      <c r="B111">
        <v>-890804480</v>
      </c>
      <c r="C111">
        <v>1837</v>
      </c>
      <c r="D111" t="s">
        <v>273</v>
      </c>
      <c r="E111" t="s">
        <v>274</v>
      </c>
      <c r="F111">
        <v>5062</v>
      </c>
      <c r="G111" t="s">
        <v>295</v>
      </c>
      <c r="H111" t="s">
        <v>296</v>
      </c>
      <c r="I111">
        <v>420</v>
      </c>
      <c r="J111" t="s">
        <v>403</v>
      </c>
      <c r="K111" t="s">
        <v>404</v>
      </c>
      <c r="L111">
        <v>7999</v>
      </c>
      <c r="M111" t="s">
        <v>304</v>
      </c>
      <c r="N111" t="s">
        <v>305</v>
      </c>
      <c r="O111">
        <v>7999</v>
      </c>
      <c r="P111" t="s">
        <v>304</v>
      </c>
      <c r="Q111" t="s">
        <v>305</v>
      </c>
      <c r="R111" t="s">
        <v>340</v>
      </c>
      <c r="S111" s="46">
        <v>41565920.827699997</v>
      </c>
      <c r="U111" s="46">
        <v>1</v>
      </c>
      <c r="IF111">
        <v>7999</v>
      </c>
      <c r="IG111" t="s">
        <v>304</v>
      </c>
      <c r="IH111" t="s">
        <v>299</v>
      </c>
      <c r="IK111">
        <v>-2</v>
      </c>
      <c r="IL111" t="s">
        <v>279</v>
      </c>
      <c r="IM111" t="s">
        <v>280</v>
      </c>
      <c r="IN111" t="s">
        <v>669</v>
      </c>
      <c r="IP111" t="s">
        <v>674</v>
      </c>
    </row>
    <row r="112" spans="1:250" hidden="1" x14ac:dyDescent="0.25">
      <c r="A112">
        <v>34217</v>
      </c>
      <c r="B112">
        <v>-890804480</v>
      </c>
      <c r="C112">
        <v>1837</v>
      </c>
      <c r="D112" t="s">
        <v>273</v>
      </c>
      <c r="E112" t="s">
        <v>274</v>
      </c>
      <c r="F112">
        <v>5062</v>
      </c>
      <c r="G112" t="s">
        <v>295</v>
      </c>
      <c r="H112" t="s">
        <v>296</v>
      </c>
      <c r="I112">
        <v>411</v>
      </c>
      <c r="J112" t="s">
        <v>393</v>
      </c>
      <c r="K112" t="s">
        <v>394</v>
      </c>
      <c r="L112">
        <v>7999</v>
      </c>
      <c r="M112" t="s">
        <v>304</v>
      </c>
      <c r="N112" t="s">
        <v>305</v>
      </c>
      <c r="O112">
        <v>7999</v>
      </c>
      <c r="P112" t="s">
        <v>304</v>
      </c>
      <c r="Q112" t="s">
        <v>305</v>
      </c>
      <c r="R112" t="s">
        <v>340</v>
      </c>
      <c r="S112" s="46">
        <v>41500673.287699997</v>
      </c>
      <c r="U112" s="46">
        <v>1</v>
      </c>
      <c r="IF112">
        <v>7999</v>
      </c>
      <c r="IG112" t="s">
        <v>304</v>
      </c>
      <c r="IH112" t="s">
        <v>299</v>
      </c>
      <c r="IK112">
        <v>-2</v>
      </c>
      <c r="IL112" t="s">
        <v>279</v>
      </c>
      <c r="IM112" t="s">
        <v>280</v>
      </c>
      <c r="IN112" t="s">
        <v>669</v>
      </c>
      <c r="IP112" t="s">
        <v>674</v>
      </c>
    </row>
    <row r="113" spans="1:250" hidden="1" x14ac:dyDescent="0.25">
      <c r="A113">
        <v>34218</v>
      </c>
      <c r="B113">
        <v>-890804480</v>
      </c>
      <c r="C113">
        <v>1837</v>
      </c>
      <c r="D113" t="s">
        <v>273</v>
      </c>
      <c r="E113" t="s">
        <v>274</v>
      </c>
      <c r="F113">
        <v>7057</v>
      </c>
      <c r="G113" t="s">
        <v>291</v>
      </c>
      <c r="H113" t="s">
        <v>292</v>
      </c>
      <c r="I113">
        <v>437</v>
      </c>
      <c r="J113" t="s">
        <v>658</v>
      </c>
      <c r="K113" t="s">
        <v>659</v>
      </c>
      <c r="L113">
        <v>7999</v>
      </c>
      <c r="M113" t="s">
        <v>304</v>
      </c>
      <c r="N113" t="s">
        <v>305</v>
      </c>
      <c r="O113">
        <v>7999</v>
      </c>
      <c r="P113" t="s">
        <v>304</v>
      </c>
      <c r="Q113" t="s">
        <v>305</v>
      </c>
      <c r="R113" t="s">
        <v>340</v>
      </c>
      <c r="S113" s="46">
        <v>41630864.171999998</v>
      </c>
      <c r="U113" s="46">
        <v>1</v>
      </c>
      <c r="IF113">
        <v>7999</v>
      </c>
      <c r="IG113" t="s">
        <v>304</v>
      </c>
      <c r="IH113" t="s">
        <v>293</v>
      </c>
      <c r="IK113">
        <v>-2</v>
      </c>
      <c r="IL113" t="s">
        <v>279</v>
      </c>
      <c r="IM113" t="s">
        <v>280</v>
      </c>
      <c r="IN113" t="s">
        <v>666</v>
      </c>
      <c r="IP113" t="s">
        <v>675</v>
      </c>
    </row>
    <row r="114" spans="1:250" hidden="1" x14ac:dyDescent="0.25">
      <c r="A114">
        <v>34219</v>
      </c>
      <c r="B114">
        <v>-890804480</v>
      </c>
      <c r="C114">
        <v>1837</v>
      </c>
      <c r="D114" t="s">
        <v>273</v>
      </c>
      <c r="E114" t="s">
        <v>274</v>
      </c>
      <c r="F114">
        <v>7057</v>
      </c>
      <c r="G114" t="s">
        <v>291</v>
      </c>
      <c r="H114" t="s">
        <v>292</v>
      </c>
      <c r="I114">
        <v>436</v>
      </c>
      <c r="J114" t="s">
        <v>656</v>
      </c>
      <c r="K114" t="s">
        <v>657</v>
      </c>
      <c r="L114">
        <v>7999</v>
      </c>
      <c r="M114" t="s">
        <v>304</v>
      </c>
      <c r="N114" t="s">
        <v>305</v>
      </c>
      <c r="O114">
        <v>7999</v>
      </c>
      <c r="P114" t="s">
        <v>304</v>
      </c>
      <c r="Q114" t="s">
        <v>305</v>
      </c>
      <c r="R114" t="s">
        <v>340</v>
      </c>
      <c r="S114" s="46">
        <v>41594250.711999997</v>
      </c>
      <c r="U114" s="46">
        <v>1</v>
      </c>
      <c r="IF114">
        <v>7999</v>
      </c>
      <c r="IG114" t="s">
        <v>304</v>
      </c>
      <c r="IH114" t="s">
        <v>293</v>
      </c>
      <c r="IK114">
        <v>-2</v>
      </c>
      <c r="IL114" t="s">
        <v>279</v>
      </c>
      <c r="IM114" t="s">
        <v>280</v>
      </c>
      <c r="IN114" t="s">
        <v>666</v>
      </c>
      <c r="IP114" t="s">
        <v>675</v>
      </c>
    </row>
    <row r="115" spans="1:250" hidden="1" x14ac:dyDescent="0.25">
      <c r="A115">
        <v>34220</v>
      </c>
      <c r="B115">
        <v>-890804480</v>
      </c>
      <c r="C115">
        <v>1837</v>
      </c>
      <c r="D115" t="s">
        <v>273</v>
      </c>
      <c r="E115" t="s">
        <v>274</v>
      </c>
      <c r="F115">
        <v>7057</v>
      </c>
      <c r="G115" t="s">
        <v>291</v>
      </c>
      <c r="H115" t="s">
        <v>292</v>
      </c>
      <c r="I115">
        <v>435</v>
      </c>
      <c r="J115" t="s">
        <v>491</v>
      </c>
      <c r="K115" t="s">
        <v>492</v>
      </c>
      <c r="L115">
        <v>7999</v>
      </c>
      <c r="M115" t="s">
        <v>304</v>
      </c>
      <c r="N115" t="s">
        <v>305</v>
      </c>
      <c r="O115">
        <v>7999</v>
      </c>
      <c r="P115" t="s">
        <v>304</v>
      </c>
      <c r="Q115" t="s">
        <v>305</v>
      </c>
      <c r="R115" t="s">
        <v>340</v>
      </c>
      <c r="S115" s="46">
        <v>41557637.262000002</v>
      </c>
      <c r="U115" s="46">
        <v>1</v>
      </c>
      <c r="IF115">
        <v>7999</v>
      </c>
      <c r="IG115" t="s">
        <v>304</v>
      </c>
      <c r="IH115" t="s">
        <v>293</v>
      </c>
      <c r="IK115">
        <v>-2</v>
      </c>
      <c r="IL115" t="s">
        <v>279</v>
      </c>
      <c r="IM115" t="s">
        <v>280</v>
      </c>
      <c r="IN115" t="s">
        <v>666</v>
      </c>
      <c r="IP115" t="s">
        <v>675</v>
      </c>
    </row>
    <row r="116" spans="1:250" hidden="1" x14ac:dyDescent="0.25">
      <c r="A116">
        <v>34221</v>
      </c>
      <c r="B116">
        <v>-890804480</v>
      </c>
      <c r="C116">
        <v>1837</v>
      </c>
      <c r="D116" t="s">
        <v>273</v>
      </c>
      <c r="E116" t="s">
        <v>274</v>
      </c>
      <c r="F116">
        <v>7057</v>
      </c>
      <c r="G116" t="s">
        <v>291</v>
      </c>
      <c r="H116" t="s">
        <v>292</v>
      </c>
      <c r="I116">
        <v>431</v>
      </c>
      <c r="J116" t="s">
        <v>493</v>
      </c>
      <c r="K116" t="s">
        <v>494</v>
      </c>
      <c r="L116">
        <v>7999</v>
      </c>
      <c r="M116" t="s">
        <v>304</v>
      </c>
      <c r="N116" t="s">
        <v>305</v>
      </c>
      <c r="O116">
        <v>7999</v>
      </c>
      <c r="P116" t="s">
        <v>304</v>
      </c>
      <c r="Q116" t="s">
        <v>305</v>
      </c>
      <c r="R116" t="s">
        <v>340</v>
      </c>
      <c r="S116" s="46">
        <v>41502717.052000001</v>
      </c>
      <c r="U116" s="46">
        <v>1</v>
      </c>
      <c r="IF116">
        <v>7999</v>
      </c>
      <c r="IG116" t="s">
        <v>304</v>
      </c>
      <c r="IH116" t="s">
        <v>293</v>
      </c>
      <c r="IK116">
        <v>-2</v>
      </c>
      <c r="IL116" t="s">
        <v>279</v>
      </c>
      <c r="IM116" t="s">
        <v>280</v>
      </c>
      <c r="IN116" t="s">
        <v>666</v>
      </c>
      <c r="IP116" t="s">
        <v>675</v>
      </c>
    </row>
    <row r="117" spans="1:250" hidden="1" x14ac:dyDescent="0.25">
      <c r="A117">
        <v>34222</v>
      </c>
      <c r="B117">
        <v>-890804480</v>
      </c>
      <c r="C117">
        <v>1837</v>
      </c>
      <c r="D117" t="s">
        <v>273</v>
      </c>
      <c r="E117" t="s">
        <v>274</v>
      </c>
      <c r="F117">
        <v>7057</v>
      </c>
      <c r="G117" t="s">
        <v>291</v>
      </c>
      <c r="H117" t="s">
        <v>292</v>
      </c>
      <c r="I117">
        <v>429</v>
      </c>
      <c r="J117" t="s">
        <v>395</v>
      </c>
      <c r="K117" t="s">
        <v>396</v>
      </c>
      <c r="L117">
        <v>7999</v>
      </c>
      <c r="M117" t="s">
        <v>304</v>
      </c>
      <c r="N117" t="s">
        <v>305</v>
      </c>
      <c r="O117">
        <v>7999</v>
      </c>
      <c r="P117" t="s">
        <v>304</v>
      </c>
      <c r="Q117" t="s">
        <v>305</v>
      </c>
      <c r="R117" t="s">
        <v>340</v>
      </c>
      <c r="S117" s="46">
        <v>41429490.112000003</v>
      </c>
      <c r="U117" s="46">
        <v>1</v>
      </c>
      <c r="IF117">
        <v>7999</v>
      </c>
      <c r="IG117" t="s">
        <v>304</v>
      </c>
      <c r="IH117" t="s">
        <v>293</v>
      </c>
      <c r="IK117">
        <v>-2</v>
      </c>
      <c r="IL117" t="s">
        <v>279</v>
      </c>
      <c r="IM117" t="s">
        <v>280</v>
      </c>
      <c r="IN117" t="s">
        <v>666</v>
      </c>
      <c r="IP117" t="s">
        <v>675</v>
      </c>
    </row>
    <row r="118" spans="1:250" hidden="1" x14ac:dyDescent="0.25">
      <c r="A118">
        <v>34223</v>
      </c>
      <c r="B118">
        <v>-890804480</v>
      </c>
      <c r="C118">
        <v>1837</v>
      </c>
      <c r="D118" t="s">
        <v>273</v>
      </c>
      <c r="E118" t="s">
        <v>274</v>
      </c>
      <c r="F118">
        <v>7057</v>
      </c>
      <c r="G118" t="s">
        <v>291</v>
      </c>
      <c r="H118" t="s">
        <v>292</v>
      </c>
      <c r="I118">
        <v>427</v>
      </c>
      <c r="J118" t="s">
        <v>397</v>
      </c>
      <c r="K118" t="s">
        <v>398</v>
      </c>
      <c r="L118">
        <v>7999</v>
      </c>
      <c r="M118" t="s">
        <v>304</v>
      </c>
      <c r="N118" t="s">
        <v>305</v>
      </c>
      <c r="O118">
        <v>7999</v>
      </c>
      <c r="P118" t="s">
        <v>304</v>
      </c>
      <c r="Q118" t="s">
        <v>305</v>
      </c>
      <c r="R118" t="s">
        <v>340</v>
      </c>
      <c r="S118" s="46">
        <v>41386774.431999996</v>
      </c>
      <c r="U118" s="46">
        <v>1</v>
      </c>
      <c r="IF118">
        <v>7999</v>
      </c>
      <c r="IG118" t="s">
        <v>304</v>
      </c>
      <c r="IH118" t="s">
        <v>293</v>
      </c>
      <c r="IK118">
        <v>-2</v>
      </c>
      <c r="IL118" t="s">
        <v>279</v>
      </c>
      <c r="IM118" t="s">
        <v>280</v>
      </c>
      <c r="IN118" t="s">
        <v>666</v>
      </c>
      <c r="IP118" t="s">
        <v>675</v>
      </c>
    </row>
    <row r="119" spans="1:250" hidden="1" x14ac:dyDescent="0.25">
      <c r="A119">
        <v>34224</v>
      </c>
      <c r="B119">
        <v>-890804480</v>
      </c>
      <c r="C119">
        <v>1837</v>
      </c>
      <c r="D119" t="s">
        <v>273</v>
      </c>
      <c r="E119" t="s">
        <v>274</v>
      </c>
      <c r="F119">
        <v>7057</v>
      </c>
      <c r="G119" t="s">
        <v>291</v>
      </c>
      <c r="H119" t="s">
        <v>292</v>
      </c>
      <c r="I119">
        <v>424</v>
      </c>
      <c r="J119" t="s">
        <v>399</v>
      </c>
      <c r="K119" t="s">
        <v>400</v>
      </c>
      <c r="L119">
        <v>7999</v>
      </c>
      <c r="M119" t="s">
        <v>304</v>
      </c>
      <c r="N119" t="s">
        <v>305</v>
      </c>
      <c r="O119">
        <v>7999</v>
      </c>
      <c r="P119" t="s">
        <v>304</v>
      </c>
      <c r="Q119" t="s">
        <v>305</v>
      </c>
      <c r="R119" t="s">
        <v>340</v>
      </c>
      <c r="S119" s="46">
        <v>41331854.241999999</v>
      </c>
      <c r="U119" s="46">
        <v>1</v>
      </c>
      <c r="IF119">
        <v>7999</v>
      </c>
      <c r="IG119" t="s">
        <v>304</v>
      </c>
      <c r="IH119" t="s">
        <v>293</v>
      </c>
      <c r="IK119">
        <v>-2</v>
      </c>
      <c r="IL119" t="s">
        <v>279</v>
      </c>
      <c r="IM119" t="s">
        <v>280</v>
      </c>
      <c r="IN119" t="s">
        <v>666</v>
      </c>
      <c r="IP119" t="s">
        <v>675</v>
      </c>
    </row>
    <row r="120" spans="1:250" hidden="1" x14ac:dyDescent="0.25">
      <c r="A120">
        <v>34225</v>
      </c>
      <c r="B120">
        <v>-890804480</v>
      </c>
      <c r="C120">
        <v>1837</v>
      </c>
      <c r="D120" t="s">
        <v>273</v>
      </c>
      <c r="E120" t="s">
        <v>274</v>
      </c>
      <c r="F120">
        <v>7057</v>
      </c>
      <c r="G120" t="s">
        <v>291</v>
      </c>
      <c r="H120" t="s">
        <v>292</v>
      </c>
      <c r="I120">
        <v>422</v>
      </c>
      <c r="J120" t="s">
        <v>401</v>
      </c>
      <c r="K120" t="s">
        <v>402</v>
      </c>
      <c r="L120">
        <v>7999</v>
      </c>
      <c r="M120" t="s">
        <v>304</v>
      </c>
      <c r="N120" t="s">
        <v>305</v>
      </c>
      <c r="O120">
        <v>7999</v>
      </c>
      <c r="P120" t="s">
        <v>304</v>
      </c>
      <c r="Q120" t="s">
        <v>305</v>
      </c>
      <c r="R120" t="s">
        <v>340</v>
      </c>
      <c r="S120" s="46">
        <v>41258627.421999998</v>
      </c>
      <c r="U120" s="46">
        <v>1</v>
      </c>
      <c r="IF120">
        <v>7999</v>
      </c>
      <c r="IG120" t="s">
        <v>304</v>
      </c>
      <c r="IH120" t="s">
        <v>293</v>
      </c>
      <c r="IK120">
        <v>-2</v>
      </c>
      <c r="IL120" t="s">
        <v>279</v>
      </c>
      <c r="IM120" t="s">
        <v>280</v>
      </c>
      <c r="IN120" t="s">
        <v>666</v>
      </c>
      <c r="IP120" t="s">
        <v>675</v>
      </c>
    </row>
    <row r="121" spans="1:250" hidden="1" x14ac:dyDescent="0.25">
      <c r="A121">
        <v>34226</v>
      </c>
      <c r="B121">
        <v>-890804480</v>
      </c>
      <c r="C121">
        <v>1837</v>
      </c>
      <c r="D121" t="s">
        <v>273</v>
      </c>
      <c r="E121" t="s">
        <v>274</v>
      </c>
      <c r="F121">
        <v>7057</v>
      </c>
      <c r="G121" t="s">
        <v>291</v>
      </c>
      <c r="H121" t="s">
        <v>292</v>
      </c>
      <c r="I121">
        <v>420</v>
      </c>
      <c r="J121" t="s">
        <v>403</v>
      </c>
      <c r="K121" t="s">
        <v>404</v>
      </c>
      <c r="L121">
        <v>7999</v>
      </c>
      <c r="M121" t="s">
        <v>304</v>
      </c>
      <c r="N121" t="s">
        <v>305</v>
      </c>
      <c r="O121">
        <v>7999</v>
      </c>
      <c r="P121" t="s">
        <v>304</v>
      </c>
      <c r="Q121" t="s">
        <v>305</v>
      </c>
      <c r="R121" t="s">
        <v>340</v>
      </c>
      <c r="S121" s="46">
        <v>41215911.641999997</v>
      </c>
      <c r="U121" s="46">
        <v>1</v>
      </c>
      <c r="IF121">
        <v>7999</v>
      </c>
      <c r="IG121" t="s">
        <v>304</v>
      </c>
      <c r="IH121" t="s">
        <v>293</v>
      </c>
      <c r="IK121">
        <v>-2</v>
      </c>
      <c r="IL121" t="s">
        <v>279</v>
      </c>
      <c r="IM121" t="s">
        <v>280</v>
      </c>
      <c r="IN121" t="s">
        <v>666</v>
      </c>
      <c r="IP121" t="s">
        <v>675</v>
      </c>
    </row>
    <row r="122" spans="1:250" hidden="1" x14ac:dyDescent="0.25">
      <c r="A122">
        <v>34227</v>
      </c>
      <c r="B122">
        <v>-890804480</v>
      </c>
      <c r="C122">
        <v>1837</v>
      </c>
      <c r="D122" t="s">
        <v>273</v>
      </c>
      <c r="E122" t="s">
        <v>274</v>
      </c>
      <c r="F122">
        <v>7057</v>
      </c>
      <c r="G122" t="s">
        <v>291</v>
      </c>
      <c r="H122" t="s">
        <v>292</v>
      </c>
      <c r="I122">
        <v>411</v>
      </c>
      <c r="J122" t="s">
        <v>393</v>
      </c>
      <c r="K122" t="s">
        <v>394</v>
      </c>
      <c r="L122">
        <v>7999</v>
      </c>
      <c r="M122" t="s">
        <v>304</v>
      </c>
      <c r="N122" t="s">
        <v>305</v>
      </c>
      <c r="O122">
        <v>7999</v>
      </c>
      <c r="P122" t="s">
        <v>304</v>
      </c>
      <c r="Q122" t="s">
        <v>305</v>
      </c>
      <c r="R122" t="s">
        <v>340</v>
      </c>
      <c r="S122" s="46">
        <v>41155856.851999998</v>
      </c>
      <c r="U122" s="46">
        <v>1</v>
      </c>
      <c r="IF122">
        <v>7999</v>
      </c>
      <c r="IG122" t="s">
        <v>304</v>
      </c>
      <c r="IH122" t="s">
        <v>293</v>
      </c>
      <c r="IK122">
        <v>-2</v>
      </c>
      <c r="IL122" t="s">
        <v>279</v>
      </c>
      <c r="IM122" t="s">
        <v>280</v>
      </c>
      <c r="IN122" t="s">
        <v>666</v>
      </c>
      <c r="IP122" t="s">
        <v>675</v>
      </c>
    </row>
    <row r="123" spans="1:250" hidden="1" x14ac:dyDescent="0.25">
      <c r="A123">
        <v>34228</v>
      </c>
      <c r="B123">
        <v>-890804480</v>
      </c>
      <c r="C123">
        <v>1837</v>
      </c>
      <c r="D123" t="s">
        <v>273</v>
      </c>
      <c r="E123" t="s">
        <v>274</v>
      </c>
      <c r="F123">
        <v>5062</v>
      </c>
      <c r="G123" t="s">
        <v>295</v>
      </c>
      <c r="H123" t="s">
        <v>296</v>
      </c>
      <c r="I123">
        <v>437</v>
      </c>
      <c r="J123" t="s">
        <v>658</v>
      </c>
      <c r="K123" t="s">
        <v>659</v>
      </c>
      <c r="L123">
        <v>7999</v>
      </c>
      <c r="M123" t="s">
        <v>304</v>
      </c>
      <c r="N123" t="s">
        <v>305</v>
      </c>
      <c r="O123">
        <v>7999</v>
      </c>
      <c r="P123" t="s">
        <v>304</v>
      </c>
      <c r="Q123" t="s">
        <v>305</v>
      </c>
      <c r="R123" t="s">
        <v>340</v>
      </c>
      <c r="S123" s="46">
        <v>41961613.457699999</v>
      </c>
      <c r="U123" s="46">
        <v>1</v>
      </c>
      <c r="IF123">
        <v>7999</v>
      </c>
      <c r="IG123" t="s">
        <v>304</v>
      </c>
      <c r="IH123" t="s">
        <v>299</v>
      </c>
      <c r="IK123">
        <v>-2</v>
      </c>
      <c r="IL123" t="s">
        <v>279</v>
      </c>
      <c r="IM123" t="s">
        <v>280</v>
      </c>
      <c r="IN123" t="s">
        <v>669</v>
      </c>
      <c r="IP123" t="s">
        <v>674</v>
      </c>
    </row>
    <row r="124" spans="1:250" hidden="1" x14ac:dyDescent="0.25">
      <c r="A124">
        <v>34229</v>
      </c>
      <c r="B124">
        <v>-890804480</v>
      </c>
      <c r="C124">
        <v>1837</v>
      </c>
      <c r="D124" t="s">
        <v>273</v>
      </c>
      <c r="E124" t="s">
        <v>274</v>
      </c>
      <c r="F124">
        <v>5062</v>
      </c>
      <c r="G124" t="s">
        <v>295</v>
      </c>
      <c r="H124" t="s">
        <v>296</v>
      </c>
      <c r="I124">
        <v>436</v>
      </c>
      <c r="J124" t="s">
        <v>656</v>
      </c>
      <c r="K124" t="s">
        <v>657</v>
      </c>
      <c r="L124">
        <v>7999</v>
      </c>
      <c r="M124" t="s">
        <v>304</v>
      </c>
      <c r="N124" t="s">
        <v>305</v>
      </c>
      <c r="O124">
        <v>7999</v>
      </c>
      <c r="P124" t="s">
        <v>304</v>
      </c>
      <c r="Q124" t="s">
        <v>305</v>
      </c>
      <c r="R124" t="s">
        <v>340</v>
      </c>
      <c r="S124" s="46">
        <v>41925239.9177</v>
      </c>
      <c r="U124" s="46">
        <v>1</v>
      </c>
      <c r="IF124">
        <v>7999</v>
      </c>
      <c r="IG124" t="s">
        <v>304</v>
      </c>
      <c r="IH124" t="s">
        <v>299</v>
      </c>
      <c r="IK124">
        <v>-2</v>
      </c>
      <c r="IL124" t="s">
        <v>279</v>
      </c>
      <c r="IM124" t="s">
        <v>280</v>
      </c>
      <c r="IN124" t="s">
        <v>669</v>
      </c>
      <c r="IP124" t="s">
        <v>674</v>
      </c>
    </row>
    <row r="125" spans="1:250" hidden="1" x14ac:dyDescent="0.25">
      <c r="A125">
        <v>34230</v>
      </c>
      <c r="B125">
        <v>-890804480</v>
      </c>
      <c r="C125">
        <v>1837</v>
      </c>
      <c r="D125" t="s">
        <v>273</v>
      </c>
      <c r="E125" t="s">
        <v>274</v>
      </c>
      <c r="F125">
        <v>5062</v>
      </c>
      <c r="G125" t="s">
        <v>295</v>
      </c>
      <c r="H125" t="s">
        <v>296</v>
      </c>
      <c r="I125">
        <v>435</v>
      </c>
      <c r="J125" t="s">
        <v>491</v>
      </c>
      <c r="K125" t="s">
        <v>492</v>
      </c>
      <c r="L125">
        <v>7999</v>
      </c>
      <c r="M125" t="s">
        <v>304</v>
      </c>
      <c r="N125" t="s">
        <v>305</v>
      </c>
      <c r="O125">
        <v>7999</v>
      </c>
      <c r="P125" t="s">
        <v>304</v>
      </c>
      <c r="Q125" t="s">
        <v>305</v>
      </c>
      <c r="R125" t="s">
        <v>340</v>
      </c>
      <c r="S125" s="46">
        <v>41888866.377700001</v>
      </c>
      <c r="U125" s="46">
        <v>1</v>
      </c>
      <c r="IF125">
        <v>7999</v>
      </c>
      <c r="IG125" t="s">
        <v>304</v>
      </c>
      <c r="IH125" t="s">
        <v>299</v>
      </c>
      <c r="IK125">
        <v>-2</v>
      </c>
      <c r="IL125" t="s">
        <v>279</v>
      </c>
      <c r="IM125" t="s">
        <v>280</v>
      </c>
      <c r="IN125" t="s">
        <v>669</v>
      </c>
      <c r="IP125" t="s">
        <v>674</v>
      </c>
    </row>
    <row r="126" spans="1:250" hidden="1" x14ac:dyDescent="0.25">
      <c r="A126">
        <v>34231</v>
      </c>
      <c r="B126">
        <v>-890804480</v>
      </c>
      <c r="C126">
        <v>1837</v>
      </c>
      <c r="D126" t="s">
        <v>273</v>
      </c>
      <c r="E126" t="s">
        <v>274</v>
      </c>
      <c r="F126">
        <v>5062</v>
      </c>
      <c r="G126" t="s">
        <v>295</v>
      </c>
      <c r="H126" t="s">
        <v>296</v>
      </c>
      <c r="I126">
        <v>431</v>
      </c>
      <c r="J126" t="s">
        <v>493</v>
      </c>
      <c r="K126" t="s">
        <v>494</v>
      </c>
      <c r="L126">
        <v>7999</v>
      </c>
      <c r="M126" t="s">
        <v>304</v>
      </c>
      <c r="N126" t="s">
        <v>305</v>
      </c>
      <c r="O126">
        <v>7999</v>
      </c>
      <c r="P126" t="s">
        <v>304</v>
      </c>
      <c r="Q126" t="s">
        <v>305</v>
      </c>
      <c r="R126" t="s">
        <v>340</v>
      </c>
      <c r="S126" s="46">
        <v>41836292.517700002</v>
      </c>
      <c r="U126" s="46">
        <v>1</v>
      </c>
      <c r="IF126">
        <v>7999</v>
      </c>
      <c r="IG126" t="s">
        <v>304</v>
      </c>
      <c r="IH126" t="s">
        <v>299</v>
      </c>
      <c r="IK126">
        <v>-2</v>
      </c>
      <c r="IL126" t="s">
        <v>279</v>
      </c>
      <c r="IM126" t="s">
        <v>280</v>
      </c>
      <c r="IN126" t="s">
        <v>669</v>
      </c>
      <c r="IP126" t="s">
        <v>674</v>
      </c>
    </row>
    <row r="127" spans="1:250" hidden="1" x14ac:dyDescent="0.25">
      <c r="A127">
        <v>34232</v>
      </c>
      <c r="B127">
        <v>-890804480</v>
      </c>
      <c r="C127">
        <v>1837</v>
      </c>
      <c r="D127" t="s">
        <v>273</v>
      </c>
      <c r="E127" t="s">
        <v>274</v>
      </c>
      <c r="F127">
        <v>1848</v>
      </c>
      <c r="G127" t="s">
        <v>286</v>
      </c>
      <c r="H127" t="s">
        <v>274</v>
      </c>
      <c r="I127">
        <v>424</v>
      </c>
      <c r="J127" t="s">
        <v>399</v>
      </c>
      <c r="K127" t="s">
        <v>400</v>
      </c>
      <c r="L127">
        <v>9036</v>
      </c>
      <c r="M127" t="s">
        <v>306</v>
      </c>
      <c r="N127" t="s">
        <v>21</v>
      </c>
      <c r="O127">
        <v>9036</v>
      </c>
      <c r="P127" t="s">
        <v>306</v>
      </c>
      <c r="Q127" t="s">
        <v>21</v>
      </c>
      <c r="R127" t="s">
        <v>340</v>
      </c>
      <c r="S127" s="46">
        <v>51634079.4177</v>
      </c>
      <c r="U127" s="46">
        <v>1</v>
      </c>
      <c r="IF127">
        <v>9036</v>
      </c>
      <c r="IG127" t="s">
        <v>306</v>
      </c>
      <c r="IH127" t="s">
        <v>288</v>
      </c>
      <c r="IK127">
        <v>-2</v>
      </c>
      <c r="IL127" t="s">
        <v>279</v>
      </c>
      <c r="IM127" t="s">
        <v>280</v>
      </c>
      <c r="IN127" t="s">
        <v>654</v>
      </c>
      <c r="IP127" t="s">
        <v>676</v>
      </c>
    </row>
    <row r="128" spans="1:250" hidden="1" x14ac:dyDescent="0.25">
      <c r="A128">
        <v>34233</v>
      </c>
      <c r="B128">
        <v>-890804480</v>
      </c>
      <c r="C128">
        <v>1837</v>
      </c>
      <c r="D128" t="s">
        <v>273</v>
      </c>
      <c r="E128" t="s">
        <v>274</v>
      </c>
      <c r="F128">
        <v>1848</v>
      </c>
      <c r="G128" t="s">
        <v>286</v>
      </c>
      <c r="H128" t="s">
        <v>274</v>
      </c>
      <c r="I128">
        <v>422</v>
      </c>
      <c r="J128" t="s">
        <v>401</v>
      </c>
      <c r="K128" t="s">
        <v>402</v>
      </c>
      <c r="L128">
        <v>9036</v>
      </c>
      <c r="M128" t="s">
        <v>306</v>
      </c>
      <c r="N128" t="s">
        <v>21</v>
      </c>
      <c r="O128">
        <v>9036</v>
      </c>
      <c r="P128" t="s">
        <v>306</v>
      </c>
      <c r="Q128" t="s">
        <v>21</v>
      </c>
      <c r="R128" t="s">
        <v>340</v>
      </c>
      <c r="S128" s="46">
        <v>51549447.627700001</v>
      </c>
      <c r="U128" s="46">
        <v>1</v>
      </c>
      <c r="IF128">
        <v>9036</v>
      </c>
      <c r="IG128" t="s">
        <v>306</v>
      </c>
      <c r="IH128" t="s">
        <v>288</v>
      </c>
      <c r="IK128">
        <v>-2</v>
      </c>
      <c r="IL128" t="s">
        <v>279</v>
      </c>
      <c r="IM128" t="s">
        <v>280</v>
      </c>
      <c r="IN128" t="s">
        <v>654</v>
      </c>
      <c r="IP128" t="s">
        <v>676</v>
      </c>
    </row>
    <row r="129" spans="1:250" hidden="1" x14ac:dyDescent="0.25">
      <c r="A129">
        <v>34234</v>
      </c>
      <c r="B129">
        <v>-890804480</v>
      </c>
      <c r="C129">
        <v>1837</v>
      </c>
      <c r="D129" t="s">
        <v>273</v>
      </c>
      <c r="E129" t="s">
        <v>274</v>
      </c>
      <c r="F129">
        <v>1848</v>
      </c>
      <c r="G129" t="s">
        <v>286</v>
      </c>
      <c r="H129" t="s">
        <v>274</v>
      </c>
      <c r="I129">
        <v>420</v>
      </c>
      <c r="J129" t="s">
        <v>403</v>
      </c>
      <c r="K129" t="s">
        <v>404</v>
      </c>
      <c r="L129">
        <v>9036</v>
      </c>
      <c r="M129" t="s">
        <v>306</v>
      </c>
      <c r="N129" t="s">
        <v>21</v>
      </c>
      <c r="O129">
        <v>9036</v>
      </c>
      <c r="P129" t="s">
        <v>306</v>
      </c>
      <c r="Q129" t="s">
        <v>21</v>
      </c>
      <c r="R129" t="s">
        <v>340</v>
      </c>
      <c r="S129" s="46">
        <v>51500079.087700002</v>
      </c>
      <c r="U129" s="46">
        <v>1</v>
      </c>
      <c r="IF129">
        <v>9036</v>
      </c>
      <c r="IG129" t="s">
        <v>306</v>
      </c>
      <c r="IH129" t="s">
        <v>288</v>
      </c>
      <c r="IK129">
        <v>-2</v>
      </c>
      <c r="IL129" t="s">
        <v>279</v>
      </c>
      <c r="IM129" t="s">
        <v>280</v>
      </c>
      <c r="IN129" t="s">
        <v>654</v>
      </c>
      <c r="IP129" t="s">
        <v>676</v>
      </c>
    </row>
    <row r="130" spans="1:250" hidden="1" x14ac:dyDescent="0.25">
      <c r="A130">
        <v>34235</v>
      </c>
      <c r="B130">
        <v>-890804480</v>
      </c>
      <c r="C130">
        <v>1837</v>
      </c>
      <c r="D130" t="s">
        <v>273</v>
      </c>
      <c r="E130" t="s">
        <v>274</v>
      </c>
      <c r="F130">
        <v>1848</v>
      </c>
      <c r="G130" t="s">
        <v>286</v>
      </c>
      <c r="H130" t="s">
        <v>274</v>
      </c>
      <c r="I130">
        <v>411</v>
      </c>
      <c r="J130" t="s">
        <v>393</v>
      </c>
      <c r="K130" t="s">
        <v>394</v>
      </c>
      <c r="L130">
        <v>9036</v>
      </c>
      <c r="M130" t="s">
        <v>306</v>
      </c>
      <c r="N130" t="s">
        <v>21</v>
      </c>
      <c r="O130">
        <v>9036</v>
      </c>
      <c r="P130" t="s">
        <v>306</v>
      </c>
      <c r="Q130" t="s">
        <v>21</v>
      </c>
      <c r="R130" t="s">
        <v>340</v>
      </c>
      <c r="S130" s="46">
        <v>51419237.837700002</v>
      </c>
      <c r="U130" s="46">
        <v>1</v>
      </c>
      <c r="IF130">
        <v>9036</v>
      </c>
      <c r="IG130" t="s">
        <v>306</v>
      </c>
      <c r="IH130" t="s">
        <v>288</v>
      </c>
      <c r="IK130">
        <v>-2</v>
      </c>
      <c r="IL130" t="s">
        <v>279</v>
      </c>
      <c r="IM130" t="s">
        <v>280</v>
      </c>
      <c r="IN130" t="s">
        <v>654</v>
      </c>
      <c r="IP130" t="s">
        <v>676</v>
      </c>
    </row>
    <row r="131" spans="1:250" hidden="1" x14ac:dyDescent="0.25">
      <c r="A131">
        <v>34236</v>
      </c>
      <c r="B131">
        <v>-890804480</v>
      </c>
      <c r="C131">
        <v>1837</v>
      </c>
      <c r="D131" t="s">
        <v>273</v>
      </c>
      <c r="E131" t="s">
        <v>274</v>
      </c>
      <c r="F131">
        <v>1848</v>
      </c>
      <c r="G131" t="s">
        <v>286</v>
      </c>
      <c r="H131" t="s">
        <v>274</v>
      </c>
      <c r="I131">
        <v>437</v>
      </c>
      <c r="J131" t="s">
        <v>658</v>
      </c>
      <c r="K131" t="s">
        <v>659</v>
      </c>
      <c r="L131">
        <v>9036</v>
      </c>
      <c r="M131" t="s">
        <v>306</v>
      </c>
      <c r="N131" t="s">
        <v>21</v>
      </c>
      <c r="O131">
        <v>9036</v>
      </c>
      <c r="P131" t="s">
        <v>306</v>
      </c>
      <c r="Q131" t="s">
        <v>21</v>
      </c>
      <c r="R131" t="s">
        <v>340</v>
      </c>
      <c r="S131" s="46">
        <v>5910454.4006000003</v>
      </c>
      <c r="U131" s="46">
        <v>1</v>
      </c>
      <c r="IF131">
        <v>9036</v>
      </c>
      <c r="IG131" t="s">
        <v>306</v>
      </c>
      <c r="IH131" t="s">
        <v>288</v>
      </c>
      <c r="IK131">
        <v>-2</v>
      </c>
      <c r="IL131" t="s">
        <v>279</v>
      </c>
      <c r="IM131" t="s">
        <v>280</v>
      </c>
      <c r="IN131" t="s">
        <v>654</v>
      </c>
      <c r="IP131" t="s">
        <v>676</v>
      </c>
    </row>
    <row r="132" spans="1:250" hidden="1" x14ac:dyDescent="0.25">
      <c r="A132">
        <v>34237</v>
      </c>
      <c r="B132">
        <v>-890804480</v>
      </c>
      <c r="C132">
        <v>1837</v>
      </c>
      <c r="D132" t="s">
        <v>273</v>
      </c>
      <c r="E132" t="s">
        <v>274</v>
      </c>
      <c r="F132">
        <v>1848</v>
      </c>
      <c r="G132" t="s">
        <v>286</v>
      </c>
      <c r="H132" t="s">
        <v>274</v>
      </c>
      <c r="I132">
        <v>436</v>
      </c>
      <c r="J132" t="s">
        <v>656</v>
      </c>
      <c r="K132" t="s">
        <v>657</v>
      </c>
      <c r="L132">
        <v>9036</v>
      </c>
      <c r="M132" t="s">
        <v>306</v>
      </c>
      <c r="N132" t="s">
        <v>21</v>
      </c>
      <c r="O132">
        <v>9036</v>
      </c>
      <c r="P132" t="s">
        <v>306</v>
      </c>
      <c r="Q132" t="s">
        <v>21</v>
      </c>
      <c r="R132" t="s">
        <v>340</v>
      </c>
      <c r="S132" s="46">
        <v>5905331.0405999999</v>
      </c>
      <c r="U132" s="46">
        <v>1</v>
      </c>
      <c r="IF132">
        <v>9036</v>
      </c>
      <c r="IG132" t="s">
        <v>306</v>
      </c>
      <c r="IH132" t="s">
        <v>288</v>
      </c>
      <c r="IK132">
        <v>-2</v>
      </c>
      <c r="IL132" t="s">
        <v>279</v>
      </c>
      <c r="IM132" t="s">
        <v>280</v>
      </c>
      <c r="IN132" t="s">
        <v>654</v>
      </c>
      <c r="IP132" t="s">
        <v>676</v>
      </c>
    </row>
    <row r="133" spans="1:250" hidden="1" x14ac:dyDescent="0.25">
      <c r="A133">
        <v>34238</v>
      </c>
      <c r="B133">
        <v>-890804480</v>
      </c>
      <c r="C133">
        <v>1837</v>
      </c>
      <c r="D133" t="s">
        <v>273</v>
      </c>
      <c r="E133" t="s">
        <v>274</v>
      </c>
      <c r="F133">
        <v>1848</v>
      </c>
      <c r="G133" t="s">
        <v>286</v>
      </c>
      <c r="H133" t="s">
        <v>274</v>
      </c>
      <c r="I133">
        <v>435</v>
      </c>
      <c r="J133" t="s">
        <v>491</v>
      </c>
      <c r="K133" t="s">
        <v>492</v>
      </c>
      <c r="L133">
        <v>9036</v>
      </c>
      <c r="M133" t="s">
        <v>306</v>
      </c>
      <c r="N133" t="s">
        <v>21</v>
      </c>
      <c r="O133">
        <v>9036</v>
      </c>
      <c r="P133" t="s">
        <v>306</v>
      </c>
      <c r="Q133" t="s">
        <v>21</v>
      </c>
      <c r="R133" t="s">
        <v>340</v>
      </c>
      <c r="S133" s="46">
        <v>51900207.700599998</v>
      </c>
      <c r="U133" s="46">
        <v>1</v>
      </c>
      <c r="IF133">
        <v>9036</v>
      </c>
      <c r="IG133" t="s">
        <v>306</v>
      </c>
      <c r="IH133" t="s">
        <v>288</v>
      </c>
      <c r="IK133">
        <v>-2</v>
      </c>
      <c r="IL133" t="s">
        <v>279</v>
      </c>
      <c r="IM133" t="s">
        <v>280</v>
      </c>
      <c r="IN133" t="s">
        <v>654</v>
      </c>
      <c r="IP133" t="s">
        <v>676</v>
      </c>
    </row>
    <row r="134" spans="1:250" hidden="1" x14ac:dyDescent="0.25">
      <c r="A134">
        <v>34239</v>
      </c>
      <c r="B134">
        <v>-890804480</v>
      </c>
      <c r="C134">
        <v>1837</v>
      </c>
      <c r="D134" t="s">
        <v>273</v>
      </c>
      <c r="E134" t="s">
        <v>274</v>
      </c>
      <c r="F134">
        <v>1848</v>
      </c>
      <c r="G134" t="s">
        <v>286</v>
      </c>
      <c r="H134" t="s">
        <v>274</v>
      </c>
      <c r="I134">
        <v>431</v>
      </c>
      <c r="J134" t="s">
        <v>493</v>
      </c>
      <c r="K134" t="s">
        <v>494</v>
      </c>
      <c r="L134">
        <v>9036</v>
      </c>
      <c r="M134" t="s">
        <v>306</v>
      </c>
      <c r="N134" t="s">
        <v>21</v>
      </c>
      <c r="O134">
        <v>9036</v>
      </c>
      <c r="P134" t="s">
        <v>306</v>
      </c>
      <c r="Q134" t="s">
        <v>21</v>
      </c>
      <c r="R134" t="s">
        <v>340</v>
      </c>
      <c r="S134" s="46">
        <v>51835068.780599996</v>
      </c>
      <c r="U134" s="46">
        <v>1</v>
      </c>
      <c r="IF134">
        <v>9036</v>
      </c>
      <c r="IG134" t="s">
        <v>306</v>
      </c>
      <c r="IH134" t="s">
        <v>288</v>
      </c>
      <c r="IK134">
        <v>-2</v>
      </c>
      <c r="IL134" t="s">
        <v>279</v>
      </c>
      <c r="IM134" t="s">
        <v>280</v>
      </c>
      <c r="IN134" t="s">
        <v>654</v>
      </c>
      <c r="IP134" t="s">
        <v>676</v>
      </c>
    </row>
    <row r="135" spans="1:250" hidden="1" x14ac:dyDescent="0.25">
      <c r="A135">
        <v>34240</v>
      </c>
      <c r="B135">
        <v>-890804480</v>
      </c>
      <c r="C135">
        <v>1837</v>
      </c>
      <c r="D135" t="s">
        <v>273</v>
      </c>
      <c r="E135" t="s">
        <v>274</v>
      </c>
      <c r="F135">
        <v>1848</v>
      </c>
      <c r="G135" t="s">
        <v>286</v>
      </c>
      <c r="H135" t="s">
        <v>274</v>
      </c>
      <c r="I135">
        <v>429</v>
      </c>
      <c r="J135" t="s">
        <v>395</v>
      </c>
      <c r="K135" t="s">
        <v>396</v>
      </c>
      <c r="L135">
        <v>9036</v>
      </c>
      <c r="M135" t="s">
        <v>306</v>
      </c>
      <c r="N135" t="s">
        <v>21</v>
      </c>
      <c r="O135">
        <v>9036</v>
      </c>
      <c r="P135" t="s">
        <v>306</v>
      </c>
      <c r="Q135" t="s">
        <v>21</v>
      </c>
      <c r="R135" t="s">
        <v>340</v>
      </c>
      <c r="S135" s="46">
        <v>51748216.890600003</v>
      </c>
      <c r="U135" s="46">
        <v>1</v>
      </c>
      <c r="IF135">
        <v>9036</v>
      </c>
      <c r="IG135" t="s">
        <v>306</v>
      </c>
      <c r="IH135" t="s">
        <v>288</v>
      </c>
      <c r="IK135">
        <v>-2</v>
      </c>
      <c r="IL135" t="s">
        <v>279</v>
      </c>
      <c r="IM135" t="s">
        <v>280</v>
      </c>
      <c r="IN135" t="s">
        <v>654</v>
      </c>
      <c r="IP135" t="s">
        <v>676</v>
      </c>
    </row>
    <row r="136" spans="1:250" hidden="1" x14ac:dyDescent="0.25">
      <c r="A136">
        <v>34241</v>
      </c>
      <c r="B136">
        <v>-890804480</v>
      </c>
      <c r="C136">
        <v>1837</v>
      </c>
      <c r="D136" t="s">
        <v>273</v>
      </c>
      <c r="E136" t="s">
        <v>274</v>
      </c>
      <c r="F136">
        <v>1848</v>
      </c>
      <c r="G136" t="s">
        <v>286</v>
      </c>
      <c r="H136" t="s">
        <v>274</v>
      </c>
      <c r="I136">
        <v>427</v>
      </c>
      <c r="J136" t="s">
        <v>397</v>
      </c>
      <c r="K136" t="s">
        <v>398</v>
      </c>
      <c r="L136">
        <v>9036</v>
      </c>
      <c r="M136" t="s">
        <v>306</v>
      </c>
      <c r="N136" t="s">
        <v>21</v>
      </c>
      <c r="O136">
        <v>9036</v>
      </c>
      <c r="P136" t="s">
        <v>306</v>
      </c>
      <c r="Q136" t="s">
        <v>21</v>
      </c>
      <c r="R136" t="s">
        <v>340</v>
      </c>
      <c r="S136" s="46">
        <v>51697553.280599996</v>
      </c>
      <c r="U136" s="46">
        <v>1</v>
      </c>
      <c r="IF136">
        <v>9036</v>
      </c>
      <c r="IG136" t="s">
        <v>306</v>
      </c>
      <c r="IH136" t="s">
        <v>288</v>
      </c>
      <c r="IK136">
        <v>-2</v>
      </c>
      <c r="IL136" t="s">
        <v>279</v>
      </c>
      <c r="IM136" t="s">
        <v>280</v>
      </c>
      <c r="IN136" t="s">
        <v>654</v>
      </c>
      <c r="IP136" t="s">
        <v>676</v>
      </c>
    </row>
    <row r="137" spans="1:250" hidden="1" x14ac:dyDescent="0.25">
      <c r="A137">
        <v>34242</v>
      </c>
      <c r="B137">
        <v>-890804480</v>
      </c>
      <c r="C137">
        <v>1837</v>
      </c>
      <c r="D137" t="s">
        <v>273</v>
      </c>
      <c r="E137" t="s">
        <v>274</v>
      </c>
      <c r="F137">
        <v>9695</v>
      </c>
      <c r="G137" t="s">
        <v>281</v>
      </c>
      <c r="H137" t="s">
        <v>282</v>
      </c>
      <c r="I137">
        <v>429</v>
      </c>
      <c r="J137" t="s">
        <v>395</v>
      </c>
      <c r="K137" t="s">
        <v>396</v>
      </c>
      <c r="L137">
        <v>10360</v>
      </c>
      <c r="M137" t="s">
        <v>307</v>
      </c>
      <c r="N137" t="s">
        <v>308</v>
      </c>
      <c r="O137">
        <v>10360</v>
      </c>
      <c r="P137" t="s">
        <v>307</v>
      </c>
      <c r="Q137" t="s">
        <v>308</v>
      </c>
      <c r="R137" t="s">
        <v>340</v>
      </c>
      <c r="S137" s="46">
        <v>57978113.07</v>
      </c>
      <c r="U137" s="46">
        <v>1</v>
      </c>
      <c r="IF137">
        <v>10360</v>
      </c>
      <c r="IG137" t="s">
        <v>307</v>
      </c>
      <c r="IH137" t="s">
        <v>285</v>
      </c>
      <c r="IK137">
        <v>-2</v>
      </c>
      <c r="IL137" t="s">
        <v>279</v>
      </c>
      <c r="IM137" t="s">
        <v>280</v>
      </c>
      <c r="IN137" t="s">
        <v>661</v>
      </c>
      <c r="IP137" t="s">
        <v>677</v>
      </c>
    </row>
    <row r="138" spans="1:250" hidden="1" x14ac:dyDescent="0.25">
      <c r="A138">
        <v>34243</v>
      </c>
      <c r="B138">
        <v>-890804480</v>
      </c>
      <c r="C138">
        <v>1837</v>
      </c>
      <c r="D138" t="s">
        <v>273</v>
      </c>
      <c r="E138" t="s">
        <v>274</v>
      </c>
      <c r="F138">
        <v>9695</v>
      </c>
      <c r="G138" t="s">
        <v>281</v>
      </c>
      <c r="H138" t="s">
        <v>282</v>
      </c>
      <c r="I138">
        <v>427</v>
      </c>
      <c r="J138" t="s">
        <v>397</v>
      </c>
      <c r="K138" t="s">
        <v>398</v>
      </c>
      <c r="L138">
        <v>10360</v>
      </c>
      <c r="M138" t="s">
        <v>307</v>
      </c>
      <c r="N138" t="s">
        <v>308</v>
      </c>
      <c r="O138">
        <v>10360</v>
      </c>
      <c r="P138" t="s">
        <v>307</v>
      </c>
      <c r="Q138" t="s">
        <v>308</v>
      </c>
      <c r="R138" t="s">
        <v>340</v>
      </c>
      <c r="S138" s="46">
        <v>58147496.899999999</v>
      </c>
      <c r="U138" s="46">
        <v>1</v>
      </c>
      <c r="IF138">
        <v>10360</v>
      </c>
      <c r="IG138" t="s">
        <v>307</v>
      </c>
      <c r="IH138" t="s">
        <v>285</v>
      </c>
      <c r="IK138">
        <v>-2</v>
      </c>
      <c r="IL138" t="s">
        <v>279</v>
      </c>
      <c r="IM138" t="s">
        <v>280</v>
      </c>
      <c r="IN138" t="s">
        <v>661</v>
      </c>
      <c r="IP138" t="s">
        <v>677</v>
      </c>
    </row>
    <row r="139" spans="1:250" hidden="1" x14ac:dyDescent="0.25">
      <c r="A139">
        <v>34244</v>
      </c>
      <c r="B139">
        <v>-890804480</v>
      </c>
      <c r="C139">
        <v>1837</v>
      </c>
      <c r="D139" t="s">
        <v>273</v>
      </c>
      <c r="E139" t="s">
        <v>274</v>
      </c>
      <c r="F139">
        <v>9695</v>
      </c>
      <c r="G139" t="s">
        <v>281</v>
      </c>
      <c r="H139" t="s">
        <v>282</v>
      </c>
      <c r="I139">
        <v>424</v>
      </c>
      <c r="J139" t="s">
        <v>399</v>
      </c>
      <c r="K139" t="s">
        <v>400</v>
      </c>
      <c r="L139">
        <v>10360</v>
      </c>
      <c r="M139" t="s">
        <v>307</v>
      </c>
      <c r="N139" t="s">
        <v>308</v>
      </c>
      <c r="O139">
        <v>10360</v>
      </c>
      <c r="P139" t="s">
        <v>307</v>
      </c>
      <c r="Q139" t="s">
        <v>308</v>
      </c>
      <c r="R139" t="s">
        <v>340</v>
      </c>
      <c r="S139" s="46">
        <v>58074372.899999999</v>
      </c>
      <c r="U139" s="46">
        <v>1</v>
      </c>
      <c r="IF139">
        <v>10360</v>
      </c>
      <c r="IG139" t="s">
        <v>307</v>
      </c>
      <c r="IH139" t="s">
        <v>285</v>
      </c>
      <c r="IK139">
        <v>-2</v>
      </c>
      <c r="IL139" t="s">
        <v>279</v>
      </c>
      <c r="IM139" t="s">
        <v>280</v>
      </c>
      <c r="IN139" t="s">
        <v>661</v>
      </c>
      <c r="IP139" t="s">
        <v>677</v>
      </c>
    </row>
    <row r="140" spans="1:250" hidden="1" x14ac:dyDescent="0.25">
      <c r="A140">
        <v>34245</v>
      </c>
      <c r="B140">
        <v>-890804480</v>
      </c>
      <c r="C140">
        <v>1837</v>
      </c>
      <c r="D140" t="s">
        <v>273</v>
      </c>
      <c r="E140" t="s">
        <v>274</v>
      </c>
      <c r="F140">
        <v>9695</v>
      </c>
      <c r="G140" t="s">
        <v>281</v>
      </c>
      <c r="H140" t="s">
        <v>282</v>
      </c>
      <c r="I140">
        <v>422</v>
      </c>
      <c r="J140" t="s">
        <v>401</v>
      </c>
      <c r="K140" t="s">
        <v>402</v>
      </c>
      <c r="L140">
        <v>10360</v>
      </c>
      <c r="M140" t="s">
        <v>307</v>
      </c>
      <c r="N140" t="s">
        <v>308</v>
      </c>
      <c r="O140">
        <v>10360</v>
      </c>
      <c r="P140" t="s">
        <v>307</v>
      </c>
      <c r="Q140" t="s">
        <v>308</v>
      </c>
      <c r="R140" t="s">
        <v>340</v>
      </c>
      <c r="S140" s="46">
        <v>57976874.200000003</v>
      </c>
      <c r="U140" s="46">
        <v>1</v>
      </c>
      <c r="IF140">
        <v>10360</v>
      </c>
      <c r="IG140" t="s">
        <v>307</v>
      </c>
      <c r="IH140" t="s">
        <v>285</v>
      </c>
      <c r="IK140">
        <v>-2</v>
      </c>
      <c r="IL140" t="s">
        <v>279</v>
      </c>
      <c r="IM140" t="s">
        <v>280</v>
      </c>
      <c r="IN140" t="s">
        <v>661</v>
      </c>
      <c r="IP140" t="s">
        <v>677</v>
      </c>
    </row>
    <row r="141" spans="1:250" hidden="1" x14ac:dyDescent="0.25">
      <c r="A141">
        <v>34246</v>
      </c>
      <c r="B141">
        <v>-890804480</v>
      </c>
      <c r="C141">
        <v>1837</v>
      </c>
      <c r="D141" t="s">
        <v>273</v>
      </c>
      <c r="E141" t="s">
        <v>274</v>
      </c>
      <c r="F141">
        <v>9695</v>
      </c>
      <c r="G141" t="s">
        <v>281</v>
      </c>
      <c r="H141" t="s">
        <v>282</v>
      </c>
      <c r="I141">
        <v>420</v>
      </c>
      <c r="J141" t="s">
        <v>403</v>
      </c>
      <c r="K141" t="s">
        <v>404</v>
      </c>
      <c r="L141">
        <v>10360</v>
      </c>
      <c r="M141" t="s">
        <v>307</v>
      </c>
      <c r="N141" t="s">
        <v>308</v>
      </c>
      <c r="O141">
        <v>10360</v>
      </c>
      <c r="P141" t="s">
        <v>307</v>
      </c>
      <c r="Q141" t="s">
        <v>308</v>
      </c>
      <c r="R141" t="s">
        <v>340</v>
      </c>
      <c r="S141" s="46">
        <v>58193672</v>
      </c>
      <c r="U141" s="46">
        <v>1</v>
      </c>
      <c r="IF141">
        <v>10360</v>
      </c>
      <c r="IG141" t="s">
        <v>307</v>
      </c>
      <c r="IH141" t="s">
        <v>285</v>
      </c>
      <c r="IK141">
        <v>-2</v>
      </c>
      <c r="IL141" t="s">
        <v>279</v>
      </c>
      <c r="IM141" t="s">
        <v>280</v>
      </c>
      <c r="IN141" t="s">
        <v>661</v>
      </c>
      <c r="IP141" t="s">
        <v>677</v>
      </c>
    </row>
    <row r="142" spans="1:250" hidden="1" x14ac:dyDescent="0.25">
      <c r="A142">
        <v>34247</v>
      </c>
      <c r="B142">
        <v>-890804480</v>
      </c>
      <c r="C142">
        <v>1837</v>
      </c>
      <c r="D142" t="s">
        <v>273</v>
      </c>
      <c r="E142" t="s">
        <v>274</v>
      </c>
      <c r="F142">
        <v>9695</v>
      </c>
      <c r="G142" t="s">
        <v>281</v>
      </c>
      <c r="H142" t="s">
        <v>282</v>
      </c>
      <c r="I142">
        <v>411</v>
      </c>
      <c r="J142" t="s">
        <v>393</v>
      </c>
      <c r="K142" t="s">
        <v>394</v>
      </c>
      <c r="L142">
        <v>10360</v>
      </c>
      <c r="M142" t="s">
        <v>307</v>
      </c>
      <c r="N142" t="s">
        <v>308</v>
      </c>
      <c r="O142">
        <v>10360</v>
      </c>
      <c r="P142" t="s">
        <v>307</v>
      </c>
      <c r="Q142" t="s">
        <v>308</v>
      </c>
      <c r="R142" t="s">
        <v>340</v>
      </c>
      <c r="S142" s="46">
        <v>58099832.130000003</v>
      </c>
      <c r="U142" s="46">
        <v>1</v>
      </c>
      <c r="IF142">
        <v>10360</v>
      </c>
      <c r="IG142" t="s">
        <v>307</v>
      </c>
      <c r="IH142" t="s">
        <v>285</v>
      </c>
      <c r="IK142">
        <v>-2</v>
      </c>
      <c r="IL142" t="s">
        <v>279</v>
      </c>
      <c r="IM142" t="s">
        <v>280</v>
      </c>
      <c r="IN142" t="s">
        <v>661</v>
      </c>
      <c r="IP142" t="s">
        <v>677</v>
      </c>
    </row>
    <row r="143" spans="1:250" hidden="1" x14ac:dyDescent="0.25">
      <c r="A143">
        <v>34248</v>
      </c>
      <c r="B143">
        <v>-890804480</v>
      </c>
      <c r="C143">
        <v>1837</v>
      </c>
      <c r="D143" t="s">
        <v>273</v>
      </c>
      <c r="E143" t="s">
        <v>274</v>
      </c>
      <c r="F143">
        <v>9695</v>
      </c>
      <c r="G143" t="s">
        <v>281</v>
      </c>
      <c r="H143" t="s">
        <v>282</v>
      </c>
      <c r="I143">
        <v>437</v>
      </c>
      <c r="J143" t="s">
        <v>658</v>
      </c>
      <c r="K143" t="s">
        <v>659</v>
      </c>
      <c r="L143">
        <v>10360</v>
      </c>
      <c r="M143" t="s">
        <v>307</v>
      </c>
      <c r="N143" t="s">
        <v>308</v>
      </c>
      <c r="O143">
        <v>10360</v>
      </c>
      <c r="P143" t="s">
        <v>307</v>
      </c>
      <c r="Q143" t="s">
        <v>308</v>
      </c>
      <c r="R143" t="s">
        <v>340</v>
      </c>
      <c r="S143" s="46">
        <v>180239657.86000001</v>
      </c>
      <c r="U143" s="46">
        <v>1</v>
      </c>
      <c r="IF143">
        <v>10360</v>
      </c>
      <c r="IG143" t="s">
        <v>307</v>
      </c>
      <c r="IH143" t="s">
        <v>285</v>
      </c>
      <c r="IK143">
        <v>-2</v>
      </c>
      <c r="IL143" t="s">
        <v>279</v>
      </c>
      <c r="IM143" t="s">
        <v>280</v>
      </c>
      <c r="IN143" t="s">
        <v>661</v>
      </c>
      <c r="IP143" t="s">
        <v>677</v>
      </c>
    </row>
    <row r="144" spans="1:250" hidden="1" x14ac:dyDescent="0.25">
      <c r="A144">
        <v>34249</v>
      </c>
      <c r="B144">
        <v>-890804480</v>
      </c>
      <c r="C144">
        <v>1837</v>
      </c>
      <c r="D144" t="s">
        <v>273</v>
      </c>
      <c r="E144" t="s">
        <v>274</v>
      </c>
      <c r="F144">
        <v>9695</v>
      </c>
      <c r="G144" t="s">
        <v>281</v>
      </c>
      <c r="H144" t="s">
        <v>282</v>
      </c>
      <c r="I144">
        <v>436</v>
      </c>
      <c r="J144" t="s">
        <v>656</v>
      </c>
      <c r="K144" t="s">
        <v>657</v>
      </c>
      <c r="L144">
        <v>10360</v>
      </c>
      <c r="M144" t="s">
        <v>307</v>
      </c>
      <c r="N144" t="s">
        <v>308</v>
      </c>
      <c r="O144">
        <v>10360</v>
      </c>
      <c r="P144" t="s">
        <v>307</v>
      </c>
      <c r="Q144" t="s">
        <v>308</v>
      </c>
      <c r="R144" t="s">
        <v>340</v>
      </c>
      <c r="S144" s="46">
        <v>180079828.94</v>
      </c>
      <c r="U144" s="46">
        <v>1</v>
      </c>
      <c r="IF144">
        <v>10360</v>
      </c>
      <c r="IG144" t="s">
        <v>307</v>
      </c>
      <c r="IH144" t="s">
        <v>285</v>
      </c>
      <c r="IK144">
        <v>-2</v>
      </c>
      <c r="IL144" t="s">
        <v>279</v>
      </c>
      <c r="IM144" t="s">
        <v>280</v>
      </c>
      <c r="IN144" t="s">
        <v>661</v>
      </c>
      <c r="IP144" t="s">
        <v>677</v>
      </c>
    </row>
    <row r="145" spans="1:250" hidden="1" x14ac:dyDescent="0.25">
      <c r="A145">
        <v>34250</v>
      </c>
      <c r="B145">
        <v>-890804480</v>
      </c>
      <c r="C145">
        <v>1837</v>
      </c>
      <c r="D145" t="s">
        <v>273</v>
      </c>
      <c r="E145" t="s">
        <v>274</v>
      </c>
      <c r="F145">
        <v>9695</v>
      </c>
      <c r="G145" t="s">
        <v>281</v>
      </c>
      <c r="H145" t="s">
        <v>282</v>
      </c>
      <c r="I145">
        <v>435</v>
      </c>
      <c r="J145" t="s">
        <v>491</v>
      </c>
      <c r="K145" t="s">
        <v>492</v>
      </c>
      <c r="L145">
        <v>10360</v>
      </c>
      <c r="M145" t="s">
        <v>307</v>
      </c>
      <c r="N145" t="s">
        <v>308</v>
      </c>
      <c r="O145">
        <v>10360</v>
      </c>
      <c r="P145" t="s">
        <v>307</v>
      </c>
      <c r="Q145" t="s">
        <v>308</v>
      </c>
      <c r="R145" t="s">
        <v>340</v>
      </c>
      <c r="S145" s="46">
        <v>58152452.270000003</v>
      </c>
      <c r="U145" s="46">
        <v>1</v>
      </c>
      <c r="IF145">
        <v>10360</v>
      </c>
      <c r="IG145" t="s">
        <v>307</v>
      </c>
      <c r="IH145" t="s">
        <v>285</v>
      </c>
      <c r="IK145">
        <v>-2</v>
      </c>
      <c r="IL145" t="s">
        <v>279</v>
      </c>
      <c r="IM145" t="s">
        <v>280</v>
      </c>
      <c r="IN145" t="s">
        <v>661</v>
      </c>
      <c r="IP145" t="s">
        <v>677</v>
      </c>
    </row>
    <row r="146" spans="1:250" hidden="1" x14ac:dyDescent="0.25">
      <c r="A146">
        <v>34251</v>
      </c>
      <c r="B146">
        <v>-890804480</v>
      </c>
      <c r="C146">
        <v>1837</v>
      </c>
      <c r="D146" t="s">
        <v>273</v>
      </c>
      <c r="E146" t="s">
        <v>274</v>
      </c>
      <c r="F146">
        <v>9695</v>
      </c>
      <c r="G146" t="s">
        <v>281</v>
      </c>
      <c r="H146" t="s">
        <v>282</v>
      </c>
      <c r="I146">
        <v>431</v>
      </c>
      <c r="J146" t="s">
        <v>493</v>
      </c>
      <c r="K146" t="s">
        <v>494</v>
      </c>
      <c r="L146">
        <v>10360</v>
      </c>
      <c r="M146" t="s">
        <v>307</v>
      </c>
      <c r="N146" t="s">
        <v>308</v>
      </c>
      <c r="O146">
        <v>10360</v>
      </c>
      <c r="P146" t="s">
        <v>307</v>
      </c>
      <c r="Q146" t="s">
        <v>308</v>
      </c>
      <c r="R146" t="s">
        <v>340</v>
      </c>
      <c r="S146" s="46">
        <v>58077735.509999998</v>
      </c>
      <c r="U146" s="46">
        <v>1</v>
      </c>
      <c r="IF146">
        <v>10360</v>
      </c>
      <c r="IG146" t="s">
        <v>307</v>
      </c>
      <c r="IH146" t="s">
        <v>285</v>
      </c>
      <c r="IK146">
        <v>-2</v>
      </c>
      <c r="IL146" t="s">
        <v>279</v>
      </c>
      <c r="IM146" t="s">
        <v>280</v>
      </c>
      <c r="IN146" t="s">
        <v>661</v>
      </c>
      <c r="IP146" t="s">
        <v>677</v>
      </c>
    </row>
    <row r="147" spans="1:250" hidden="1" x14ac:dyDescent="0.25">
      <c r="A147">
        <v>34252</v>
      </c>
      <c r="B147">
        <v>-890804480</v>
      </c>
      <c r="C147">
        <v>1837</v>
      </c>
      <c r="D147" t="s">
        <v>273</v>
      </c>
      <c r="E147" t="s">
        <v>274</v>
      </c>
      <c r="F147">
        <v>1848</v>
      </c>
      <c r="G147" t="s">
        <v>286</v>
      </c>
      <c r="H147" t="s">
        <v>274</v>
      </c>
      <c r="I147">
        <v>420</v>
      </c>
      <c r="J147" t="s">
        <v>403</v>
      </c>
      <c r="K147" t="s">
        <v>404</v>
      </c>
      <c r="L147">
        <v>12390</v>
      </c>
      <c r="M147" t="s">
        <v>309</v>
      </c>
      <c r="N147" t="s">
        <v>310</v>
      </c>
      <c r="O147">
        <v>12390</v>
      </c>
      <c r="P147" t="s">
        <v>309</v>
      </c>
      <c r="Q147" t="s">
        <v>310</v>
      </c>
      <c r="R147" t="s">
        <v>340</v>
      </c>
      <c r="S147" s="46">
        <v>366425.53360000002</v>
      </c>
      <c r="U147" s="46">
        <v>1</v>
      </c>
      <c r="IF147">
        <v>12390</v>
      </c>
      <c r="IG147" t="s">
        <v>309</v>
      </c>
      <c r="IH147" t="s">
        <v>288</v>
      </c>
      <c r="IK147">
        <v>-2</v>
      </c>
      <c r="IL147" t="s">
        <v>279</v>
      </c>
      <c r="IM147" t="s">
        <v>280</v>
      </c>
      <c r="IN147" t="s">
        <v>654</v>
      </c>
      <c r="IP147" t="s">
        <v>678</v>
      </c>
    </row>
    <row r="148" spans="1:250" hidden="1" x14ac:dyDescent="0.25">
      <c r="A148">
        <v>34253</v>
      </c>
      <c r="B148">
        <v>-890804480</v>
      </c>
      <c r="C148">
        <v>1837</v>
      </c>
      <c r="D148" t="s">
        <v>273</v>
      </c>
      <c r="E148" t="s">
        <v>274</v>
      </c>
      <c r="F148">
        <v>1848</v>
      </c>
      <c r="G148" t="s">
        <v>286</v>
      </c>
      <c r="H148" t="s">
        <v>274</v>
      </c>
      <c r="I148">
        <v>411</v>
      </c>
      <c r="J148" t="s">
        <v>393</v>
      </c>
      <c r="K148" t="s">
        <v>394</v>
      </c>
      <c r="L148">
        <v>12390</v>
      </c>
      <c r="M148" t="s">
        <v>309</v>
      </c>
      <c r="N148" t="s">
        <v>310</v>
      </c>
      <c r="O148">
        <v>12390</v>
      </c>
      <c r="P148" t="s">
        <v>309</v>
      </c>
      <c r="Q148" t="s">
        <v>310</v>
      </c>
      <c r="R148" t="s">
        <v>340</v>
      </c>
      <c r="S148" s="46">
        <v>365850.34360000002</v>
      </c>
      <c r="U148" s="46">
        <v>1</v>
      </c>
      <c r="IF148">
        <v>12390</v>
      </c>
      <c r="IG148" t="s">
        <v>309</v>
      </c>
      <c r="IH148" t="s">
        <v>288</v>
      </c>
      <c r="IK148">
        <v>-2</v>
      </c>
      <c r="IL148" t="s">
        <v>279</v>
      </c>
      <c r="IM148" t="s">
        <v>280</v>
      </c>
      <c r="IN148" t="s">
        <v>654</v>
      </c>
      <c r="IP148" t="s">
        <v>678</v>
      </c>
    </row>
    <row r="149" spans="1:250" hidden="1" x14ac:dyDescent="0.25">
      <c r="A149">
        <v>34254</v>
      </c>
      <c r="B149">
        <v>-890804480</v>
      </c>
      <c r="C149">
        <v>1837</v>
      </c>
      <c r="D149" t="s">
        <v>273</v>
      </c>
      <c r="E149" t="s">
        <v>274</v>
      </c>
      <c r="F149">
        <v>1848</v>
      </c>
      <c r="G149" t="s">
        <v>286</v>
      </c>
      <c r="H149" t="s">
        <v>274</v>
      </c>
      <c r="I149">
        <v>435</v>
      </c>
      <c r="J149" t="s">
        <v>491</v>
      </c>
      <c r="K149" t="s">
        <v>492</v>
      </c>
      <c r="L149">
        <v>12390</v>
      </c>
      <c r="M149" t="s">
        <v>309</v>
      </c>
      <c r="N149" t="s">
        <v>310</v>
      </c>
      <c r="O149">
        <v>12390</v>
      </c>
      <c r="P149" t="s">
        <v>309</v>
      </c>
      <c r="Q149" t="s">
        <v>310</v>
      </c>
      <c r="R149" t="s">
        <v>340</v>
      </c>
      <c r="S149" s="46">
        <v>10408472.423599999</v>
      </c>
      <c r="U149" s="46">
        <v>1</v>
      </c>
      <c r="IF149">
        <v>12390</v>
      </c>
      <c r="IG149" t="s">
        <v>309</v>
      </c>
      <c r="IH149" t="s">
        <v>288</v>
      </c>
      <c r="IK149">
        <v>-2</v>
      </c>
      <c r="IL149" t="s">
        <v>279</v>
      </c>
      <c r="IM149" t="s">
        <v>280</v>
      </c>
      <c r="IN149" t="s">
        <v>654</v>
      </c>
      <c r="IP149" t="s">
        <v>678</v>
      </c>
    </row>
    <row r="150" spans="1:250" hidden="1" x14ac:dyDescent="0.25">
      <c r="A150">
        <v>34255</v>
      </c>
      <c r="B150">
        <v>-890804480</v>
      </c>
      <c r="C150">
        <v>1837</v>
      </c>
      <c r="D150" t="s">
        <v>273</v>
      </c>
      <c r="E150" t="s">
        <v>274</v>
      </c>
      <c r="F150">
        <v>1848</v>
      </c>
      <c r="G150" t="s">
        <v>286</v>
      </c>
      <c r="H150" t="s">
        <v>274</v>
      </c>
      <c r="I150">
        <v>431</v>
      </c>
      <c r="J150" t="s">
        <v>493</v>
      </c>
      <c r="K150" t="s">
        <v>494</v>
      </c>
      <c r="L150">
        <v>12390</v>
      </c>
      <c r="M150" t="s">
        <v>309</v>
      </c>
      <c r="N150" t="s">
        <v>310</v>
      </c>
      <c r="O150">
        <v>12390</v>
      </c>
      <c r="P150" t="s">
        <v>309</v>
      </c>
      <c r="Q150" t="s">
        <v>310</v>
      </c>
      <c r="R150" t="s">
        <v>340</v>
      </c>
      <c r="S150" s="46">
        <v>10395408.9636</v>
      </c>
      <c r="U150" s="46">
        <v>1</v>
      </c>
      <c r="IF150">
        <v>12390</v>
      </c>
      <c r="IG150" t="s">
        <v>309</v>
      </c>
      <c r="IH150" t="s">
        <v>288</v>
      </c>
      <c r="IK150">
        <v>-2</v>
      </c>
      <c r="IL150" t="s">
        <v>279</v>
      </c>
      <c r="IM150" t="s">
        <v>280</v>
      </c>
      <c r="IN150" t="s">
        <v>654</v>
      </c>
      <c r="IP150" t="s">
        <v>678</v>
      </c>
    </row>
    <row r="151" spans="1:250" hidden="1" x14ac:dyDescent="0.25">
      <c r="A151">
        <v>34256</v>
      </c>
      <c r="B151">
        <v>-890804480</v>
      </c>
      <c r="C151">
        <v>1837</v>
      </c>
      <c r="D151" t="s">
        <v>273</v>
      </c>
      <c r="E151" t="s">
        <v>274</v>
      </c>
      <c r="F151">
        <v>1848</v>
      </c>
      <c r="G151" t="s">
        <v>286</v>
      </c>
      <c r="H151" t="s">
        <v>274</v>
      </c>
      <c r="I151">
        <v>429</v>
      </c>
      <c r="J151" t="s">
        <v>395</v>
      </c>
      <c r="K151" t="s">
        <v>396</v>
      </c>
      <c r="L151">
        <v>12390</v>
      </c>
      <c r="M151" t="s">
        <v>309</v>
      </c>
      <c r="N151" t="s">
        <v>310</v>
      </c>
      <c r="O151">
        <v>12390</v>
      </c>
      <c r="P151" t="s">
        <v>309</v>
      </c>
      <c r="Q151" t="s">
        <v>310</v>
      </c>
      <c r="R151" t="s">
        <v>340</v>
      </c>
      <c r="S151" s="46">
        <v>10377991.023600001</v>
      </c>
      <c r="U151" s="46">
        <v>1</v>
      </c>
      <c r="IF151">
        <v>12390</v>
      </c>
      <c r="IG151" t="s">
        <v>309</v>
      </c>
      <c r="IH151" t="s">
        <v>288</v>
      </c>
      <c r="IK151">
        <v>-2</v>
      </c>
      <c r="IL151" t="s">
        <v>279</v>
      </c>
      <c r="IM151" t="s">
        <v>280</v>
      </c>
      <c r="IN151" t="s">
        <v>654</v>
      </c>
      <c r="IP151" t="s">
        <v>678</v>
      </c>
    </row>
    <row r="152" spans="1:250" hidden="1" x14ac:dyDescent="0.25">
      <c r="A152">
        <v>34257</v>
      </c>
      <c r="B152">
        <v>-890804480</v>
      </c>
      <c r="C152">
        <v>1837</v>
      </c>
      <c r="D152" t="s">
        <v>273</v>
      </c>
      <c r="E152" t="s">
        <v>274</v>
      </c>
      <c r="F152">
        <v>1848</v>
      </c>
      <c r="G152" t="s">
        <v>286</v>
      </c>
      <c r="H152" t="s">
        <v>274</v>
      </c>
      <c r="I152">
        <v>427</v>
      </c>
      <c r="J152" t="s">
        <v>397</v>
      </c>
      <c r="K152" t="s">
        <v>398</v>
      </c>
      <c r="L152">
        <v>12390</v>
      </c>
      <c r="M152" t="s">
        <v>309</v>
      </c>
      <c r="N152" t="s">
        <v>310</v>
      </c>
      <c r="O152">
        <v>12390</v>
      </c>
      <c r="P152" t="s">
        <v>309</v>
      </c>
      <c r="Q152" t="s">
        <v>310</v>
      </c>
      <c r="R152" t="s">
        <v>340</v>
      </c>
      <c r="S152" s="46">
        <v>367830.54359999998</v>
      </c>
      <c r="U152" s="46">
        <v>1</v>
      </c>
      <c r="IF152">
        <v>12390</v>
      </c>
      <c r="IG152" t="s">
        <v>309</v>
      </c>
      <c r="IH152" t="s">
        <v>288</v>
      </c>
      <c r="IK152">
        <v>-2</v>
      </c>
      <c r="IL152" t="s">
        <v>279</v>
      </c>
      <c r="IM152" t="s">
        <v>280</v>
      </c>
      <c r="IN152" t="s">
        <v>654</v>
      </c>
      <c r="IP152" t="s">
        <v>678</v>
      </c>
    </row>
    <row r="153" spans="1:250" hidden="1" x14ac:dyDescent="0.25">
      <c r="A153">
        <v>34258</v>
      </c>
      <c r="B153">
        <v>-890804480</v>
      </c>
      <c r="C153">
        <v>1837</v>
      </c>
      <c r="D153" t="s">
        <v>273</v>
      </c>
      <c r="E153" t="s">
        <v>274</v>
      </c>
      <c r="F153">
        <v>1848</v>
      </c>
      <c r="G153" t="s">
        <v>286</v>
      </c>
      <c r="H153" t="s">
        <v>274</v>
      </c>
      <c r="I153">
        <v>437</v>
      </c>
      <c r="J153" t="s">
        <v>658</v>
      </c>
      <c r="K153" t="s">
        <v>659</v>
      </c>
      <c r="L153">
        <v>12390</v>
      </c>
      <c r="M153" t="s">
        <v>309</v>
      </c>
      <c r="N153" t="s">
        <v>310</v>
      </c>
      <c r="O153">
        <v>12390</v>
      </c>
      <c r="P153" t="s">
        <v>309</v>
      </c>
      <c r="Q153" t="s">
        <v>310</v>
      </c>
      <c r="R153" t="s">
        <v>340</v>
      </c>
      <c r="S153" s="46">
        <v>10426548.503599999</v>
      </c>
      <c r="U153" s="46">
        <v>1</v>
      </c>
      <c r="IF153">
        <v>12390</v>
      </c>
      <c r="IG153" t="s">
        <v>309</v>
      </c>
      <c r="IH153" t="s">
        <v>288</v>
      </c>
      <c r="IK153">
        <v>-2</v>
      </c>
      <c r="IL153" t="s">
        <v>279</v>
      </c>
      <c r="IM153" t="s">
        <v>280</v>
      </c>
      <c r="IN153" t="s">
        <v>654</v>
      </c>
      <c r="IP153" t="s">
        <v>678</v>
      </c>
    </row>
    <row r="154" spans="1:250" hidden="1" x14ac:dyDescent="0.25">
      <c r="A154">
        <v>34259</v>
      </c>
      <c r="B154">
        <v>-890804480</v>
      </c>
      <c r="C154">
        <v>1837</v>
      </c>
      <c r="D154" t="s">
        <v>273</v>
      </c>
      <c r="E154" t="s">
        <v>274</v>
      </c>
      <c r="F154">
        <v>1848</v>
      </c>
      <c r="G154" t="s">
        <v>286</v>
      </c>
      <c r="H154" t="s">
        <v>274</v>
      </c>
      <c r="I154">
        <v>436</v>
      </c>
      <c r="J154" t="s">
        <v>656</v>
      </c>
      <c r="K154" t="s">
        <v>657</v>
      </c>
      <c r="L154">
        <v>12390</v>
      </c>
      <c r="M154" t="s">
        <v>309</v>
      </c>
      <c r="N154" t="s">
        <v>310</v>
      </c>
      <c r="O154">
        <v>12390</v>
      </c>
      <c r="P154" t="s">
        <v>309</v>
      </c>
      <c r="Q154" t="s">
        <v>310</v>
      </c>
      <c r="R154" t="s">
        <v>340</v>
      </c>
      <c r="S154" s="46">
        <v>10417510.4636</v>
      </c>
      <c r="U154" s="46">
        <v>1</v>
      </c>
      <c r="IF154">
        <v>12390</v>
      </c>
      <c r="IG154" t="s">
        <v>309</v>
      </c>
      <c r="IH154" t="s">
        <v>288</v>
      </c>
      <c r="IK154">
        <v>-2</v>
      </c>
      <c r="IL154" t="s">
        <v>279</v>
      </c>
      <c r="IM154" t="s">
        <v>280</v>
      </c>
      <c r="IN154" t="s">
        <v>654</v>
      </c>
      <c r="IP154" t="s">
        <v>678</v>
      </c>
    </row>
    <row r="155" spans="1:250" hidden="1" x14ac:dyDescent="0.25">
      <c r="A155">
        <v>34260</v>
      </c>
      <c r="B155">
        <v>-890804480</v>
      </c>
      <c r="C155">
        <v>1837</v>
      </c>
      <c r="D155" t="s">
        <v>273</v>
      </c>
      <c r="E155" t="s">
        <v>274</v>
      </c>
      <c r="F155">
        <v>7057</v>
      </c>
      <c r="G155" t="s">
        <v>291</v>
      </c>
      <c r="H155" t="s">
        <v>292</v>
      </c>
      <c r="I155">
        <v>437</v>
      </c>
      <c r="J155" t="s">
        <v>658</v>
      </c>
      <c r="K155" t="s">
        <v>659</v>
      </c>
      <c r="L155">
        <v>12390</v>
      </c>
      <c r="M155" t="s">
        <v>309</v>
      </c>
      <c r="N155" t="s">
        <v>310</v>
      </c>
      <c r="O155">
        <v>12390</v>
      </c>
      <c r="P155" t="s">
        <v>309</v>
      </c>
      <c r="Q155" t="s">
        <v>310</v>
      </c>
      <c r="R155" t="s">
        <v>340</v>
      </c>
      <c r="S155" s="46">
        <v>15135330.51</v>
      </c>
      <c r="U155" s="46">
        <v>1</v>
      </c>
      <c r="IF155">
        <v>12390</v>
      </c>
      <c r="IG155" t="s">
        <v>309</v>
      </c>
      <c r="IH155" t="s">
        <v>293</v>
      </c>
      <c r="IK155">
        <v>-2</v>
      </c>
      <c r="IL155" t="s">
        <v>279</v>
      </c>
      <c r="IM155" t="s">
        <v>280</v>
      </c>
      <c r="IN155" t="s">
        <v>666</v>
      </c>
      <c r="IP155" t="s">
        <v>679</v>
      </c>
    </row>
    <row r="156" spans="1:250" hidden="1" x14ac:dyDescent="0.25">
      <c r="A156">
        <v>34261</v>
      </c>
      <c r="B156">
        <v>-890804480</v>
      </c>
      <c r="C156">
        <v>1837</v>
      </c>
      <c r="D156" t="s">
        <v>273</v>
      </c>
      <c r="E156" t="s">
        <v>274</v>
      </c>
      <c r="F156">
        <v>7057</v>
      </c>
      <c r="G156" t="s">
        <v>291</v>
      </c>
      <c r="H156" t="s">
        <v>292</v>
      </c>
      <c r="I156">
        <v>436</v>
      </c>
      <c r="J156" t="s">
        <v>656</v>
      </c>
      <c r="K156" t="s">
        <v>657</v>
      </c>
      <c r="L156">
        <v>12390</v>
      </c>
      <c r="M156" t="s">
        <v>309</v>
      </c>
      <c r="N156" t="s">
        <v>310</v>
      </c>
      <c r="O156">
        <v>12390</v>
      </c>
      <c r="P156" t="s">
        <v>309</v>
      </c>
      <c r="Q156" t="s">
        <v>310</v>
      </c>
      <c r="R156" t="s">
        <v>340</v>
      </c>
      <c r="S156" s="46">
        <v>15122019.300000001</v>
      </c>
      <c r="U156" s="46">
        <v>1</v>
      </c>
      <c r="IF156">
        <v>12390</v>
      </c>
      <c r="IG156" t="s">
        <v>309</v>
      </c>
      <c r="IH156" t="s">
        <v>293</v>
      </c>
      <c r="IK156">
        <v>-2</v>
      </c>
      <c r="IL156" t="s">
        <v>279</v>
      </c>
      <c r="IM156" t="s">
        <v>280</v>
      </c>
      <c r="IN156" t="s">
        <v>666</v>
      </c>
      <c r="IP156" t="s">
        <v>679</v>
      </c>
    </row>
    <row r="157" spans="1:250" hidden="1" x14ac:dyDescent="0.25">
      <c r="A157">
        <v>34262</v>
      </c>
      <c r="B157">
        <v>-890804480</v>
      </c>
      <c r="C157">
        <v>1837</v>
      </c>
      <c r="D157" t="s">
        <v>273</v>
      </c>
      <c r="E157" t="s">
        <v>274</v>
      </c>
      <c r="F157">
        <v>7057</v>
      </c>
      <c r="G157" t="s">
        <v>291</v>
      </c>
      <c r="H157" t="s">
        <v>292</v>
      </c>
      <c r="I157">
        <v>435</v>
      </c>
      <c r="J157" t="s">
        <v>491</v>
      </c>
      <c r="K157" t="s">
        <v>492</v>
      </c>
      <c r="L157">
        <v>12390</v>
      </c>
      <c r="M157" t="s">
        <v>309</v>
      </c>
      <c r="N157" t="s">
        <v>310</v>
      </c>
      <c r="O157">
        <v>12390</v>
      </c>
      <c r="P157" t="s">
        <v>309</v>
      </c>
      <c r="Q157" t="s">
        <v>310</v>
      </c>
      <c r="R157" t="s">
        <v>340</v>
      </c>
      <c r="S157" s="46">
        <v>15108708.109999999</v>
      </c>
      <c r="U157" s="46">
        <v>1</v>
      </c>
      <c r="IF157">
        <v>12390</v>
      </c>
      <c r="IG157" t="s">
        <v>309</v>
      </c>
      <c r="IH157" t="s">
        <v>293</v>
      </c>
      <c r="IK157">
        <v>-2</v>
      </c>
      <c r="IL157" t="s">
        <v>279</v>
      </c>
      <c r="IM157" t="s">
        <v>280</v>
      </c>
      <c r="IN157" t="s">
        <v>666</v>
      </c>
      <c r="IP157" t="s">
        <v>679</v>
      </c>
    </row>
    <row r="158" spans="1:250" hidden="1" x14ac:dyDescent="0.25">
      <c r="A158">
        <v>34263</v>
      </c>
      <c r="B158">
        <v>-890804480</v>
      </c>
      <c r="C158">
        <v>1837</v>
      </c>
      <c r="D158" t="s">
        <v>273</v>
      </c>
      <c r="E158" t="s">
        <v>274</v>
      </c>
      <c r="F158">
        <v>7057</v>
      </c>
      <c r="G158" t="s">
        <v>291</v>
      </c>
      <c r="H158" t="s">
        <v>292</v>
      </c>
      <c r="I158">
        <v>431</v>
      </c>
      <c r="J158" t="s">
        <v>493</v>
      </c>
      <c r="K158" t="s">
        <v>494</v>
      </c>
      <c r="L158">
        <v>12390</v>
      </c>
      <c r="M158" t="s">
        <v>309</v>
      </c>
      <c r="N158" t="s">
        <v>310</v>
      </c>
      <c r="O158">
        <v>12390</v>
      </c>
      <c r="P158" t="s">
        <v>309</v>
      </c>
      <c r="Q158" t="s">
        <v>310</v>
      </c>
      <c r="R158" t="s">
        <v>340</v>
      </c>
      <c r="S158" s="46">
        <v>15088741.300000001</v>
      </c>
      <c r="U158" s="46">
        <v>1</v>
      </c>
      <c r="IF158">
        <v>12390</v>
      </c>
      <c r="IG158" t="s">
        <v>309</v>
      </c>
      <c r="IH158" t="s">
        <v>293</v>
      </c>
      <c r="IK158">
        <v>-2</v>
      </c>
      <c r="IL158" t="s">
        <v>279</v>
      </c>
      <c r="IM158" t="s">
        <v>280</v>
      </c>
      <c r="IN158" t="s">
        <v>666</v>
      </c>
      <c r="IP158" t="s">
        <v>679</v>
      </c>
    </row>
    <row r="159" spans="1:250" hidden="1" x14ac:dyDescent="0.25">
      <c r="A159">
        <v>34264</v>
      </c>
      <c r="B159">
        <v>-890804480</v>
      </c>
      <c r="C159">
        <v>1837</v>
      </c>
      <c r="D159" t="s">
        <v>273</v>
      </c>
      <c r="E159" t="s">
        <v>274</v>
      </c>
      <c r="F159">
        <v>1848</v>
      </c>
      <c r="G159" t="s">
        <v>286</v>
      </c>
      <c r="H159" t="s">
        <v>274</v>
      </c>
      <c r="I159">
        <v>424</v>
      </c>
      <c r="J159" t="s">
        <v>399</v>
      </c>
      <c r="K159" t="s">
        <v>400</v>
      </c>
      <c r="L159">
        <v>12390</v>
      </c>
      <c r="M159" t="s">
        <v>309</v>
      </c>
      <c r="N159" t="s">
        <v>310</v>
      </c>
      <c r="O159">
        <v>12390</v>
      </c>
      <c r="P159" t="s">
        <v>309</v>
      </c>
      <c r="Q159" t="s">
        <v>310</v>
      </c>
      <c r="R159" t="s">
        <v>340</v>
      </c>
      <c r="S159" s="46">
        <v>367378.9436</v>
      </c>
      <c r="U159" s="46">
        <v>1</v>
      </c>
      <c r="IF159">
        <v>12390</v>
      </c>
      <c r="IG159" t="s">
        <v>309</v>
      </c>
      <c r="IH159" t="s">
        <v>288</v>
      </c>
      <c r="IK159">
        <v>-2</v>
      </c>
      <c r="IL159" t="s">
        <v>279</v>
      </c>
      <c r="IM159" t="s">
        <v>280</v>
      </c>
      <c r="IN159" t="s">
        <v>654</v>
      </c>
      <c r="IP159" t="s">
        <v>678</v>
      </c>
    </row>
    <row r="160" spans="1:250" hidden="1" x14ac:dyDescent="0.25">
      <c r="A160">
        <v>34265</v>
      </c>
      <c r="B160">
        <v>-890804480</v>
      </c>
      <c r="C160">
        <v>1837</v>
      </c>
      <c r="D160" t="s">
        <v>273</v>
      </c>
      <c r="E160" t="s">
        <v>274</v>
      </c>
      <c r="F160">
        <v>1848</v>
      </c>
      <c r="G160" t="s">
        <v>286</v>
      </c>
      <c r="H160" t="s">
        <v>274</v>
      </c>
      <c r="I160">
        <v>422</v>
      </c>
      <c r="J160" t="s">
        <v>401</v>
      </c>
      <c r="K160" t="s">
        <v>402</v>
      </c>
      <c r="L160">
        <v>12390</v>
      </c>
      <c r="M160" t="s">
        <v>309</v>
      </c>
      <c r="N160" t="s">
        <v>310</v>
      </c>
      <c r="O160">
        <v>12390</v>
      </c>
      <c r="P160" t="s">
        <v>309</v>
      </c>
      <c r="Q160" t="s">
        <v>310</v>
      </c>
      <c r="R160" t="s">
        <v>340</v>
      </c>
      <c r="S160" s="46">
        <v>366776.79359999998</v>
      </c>
      <c r="U160" s="46">
        <v>1</v>
      </c>
      <c r="IF160">
        <v>12390</v>
      </c>
      <c r="IG160" t="s">
        <v>309</v>
      </c>
      <c r="IH160" t="s">
        <v>288</v>
      </c>
      <c r="IK160">
        <v>-2</v>
      </c>
      <c r="IL160" t="s">
        <v>279</v>
      </c>
      <c r="IM160" t="s">
        <v>280</v>
      </c>
      <c r="IN160" t="s">
        <v>654</v>
      </c>
      <c r="IP160" t="s">
        <v>678</v>
      </c>
    </row>
    <row r="161" spans="1:250" hidden="1" x14ac:dyDescent="0.25">
      <c r="A161">
        <v>34266</v>
      </c>
      <c r="B161">
        <v>-890804480</v>
      </c>
      <c r="C161">
        <v>1837</v>
      </c>
      <c r="D161" t="s">
        <v>273</v>
      </c>
      <c r="E161" t="s">
        <v>274</v>
      </c>
      <c r="F161">
        <v>7057</v>
      </c>
      <c r="G161" t="s">
        <v>291</v>
      </c>
      <c r="H161" t="s">
        <v>292</v>
      </c>
      <c r="I161">
        <v>429</v>
      </c>
      <c r="J161" t="s">
        <v>395</v>
      </c>
      <c r="K161" t="s">
        <v>396</v>
      </c>
      <c r="L161">
        <v>12390</v>
      </c>
      <c r="M161" t="s">
        <v>309</v>
      </c>
      <c r="N161" t="s">
        <v>310</v>
      </c>
      <c r="O161">
        <v>12390</v>
      </c>
      <c r="P161" t="s">
        <v>309</v>
      </c>
      <c r="Q161" t="s">
        <v>310</v>
      </c>
      <c r="R161" t="s">
        <v>340</v>
      </c>
      <c r="S161" s="46">
        <v>15062118.880000001</v>
      </c>
      <c r="U161" s="46">
        <v>1</v>
      </c>
      <c r="IF161">
        <v>12390</v>
      </c>
      <c r="IG161" t="s">
        <v>309</v>
      </c>
      <c r="IH161" t="s">
        <v>293</v>
      </c>
      <c r="IK161">
        <v>-2</v>
      </c>
      <c r="IL161" t="s">
        <v>279</v>
      </c>
      <c r="IM161" t="s">
        <v>280</v>
      </c>
      <c r="IN161" t="s">
        <v>666</v>
      </c>
      <c r="IP161" t="s">
        <v>679</v>
      </c>
    </row>
    <row r="162" spans="1:250" hidden="1" x14ac:dyDescent="0.25">
      <c r="A162">
        <v>34267</v>
      </c>
      <c r="B162">
        <v>-890804480</v>
      </c>
      <c r="C162">
        <v>1837</v>
      </c>
      <c r="D162" t="s">
        <v>273</v>
      </c>
      <c r="E162" t="s">
        <v>274</v>
      </c>
      <c r="F162">
        <v>7057</v>
      </c>
      <c r="G162" t="s">
        <v>291</v>
      </c>
      <c r="H162" t="s">
        <v>292</v>
      </c>
      <c r="I162">
        <v>427</v>
      </c>
      <c r="J162" t="s">
        <v>397</v>
      </c>
      <c r="K162" t="s">
        <v>398</v>
      </c>
      <c r="L162">
        <v>12390</v>
      </c>
      <c r="M162" t="s">
        <v>309</v>
      </c>
      <c r="N162" t="s">
        <v>310</v>
      </c>
      <c r="O162">
        <v>12390</v>
      </c>
      <c r="P162" t="s">
        <v>309</v>
      </c>
      <c r="Q162" t="s">
        <v>310</v>
      </c>
      <c r="R162" t="s">
        <v>340</v>
      </c>
      <c r="S162" s="46">
        <v>15046589.16</v>
      </c>
      <c r="U162" s="46">
        <v>1</v>
      </c>
      <c r="IF162">
        <v>12390</v>
      </c>
      <c r="IG162" t="s">
        <v>309</v>
      </c>
      <c r="IH162" t="s">
        <v>293</v>
      </c>
      <c r="IK162">
        <v>-2</v>
      </c>
      <c r="IL162" t="s">
        <v>279</v>
      </c>
      <c r="IM162" t="s">
        <v>280</v>
      </c>
      <c r="IN162" t="s">
        <v>666</v>
      </c>
      <c r="IP162" t="s">
        <v>679</v>
      </c>
    </row>
    <row r="163" spans="1:250" hidden="1" x14ac:dyDescent="0.25">
      <c r="A163">
        <v>34268</v>
      </c>
      <c r="B163">
        <v>-890804480</v>
      </c>
      <c r="C163">
        <v>1837</v>
      </c>
      <c r="D163" t="s">
        <v>273</v>
      </c>
      <c r="E163" t="s">
        <v>274</v>
      </c>
      <c r="F163">
        <v>7057</v>
      </c>
      <c r="G163" t="s">
        <v>291</v>
      </c>
      <c r="H163" t="s">
        <v>292</v>
      </c>
      <c r="I163">
        <v>424</v>
      </c>
      <c r="J163" t="s">
        <v>399</v>
      </c>
      <c r="K163" t="s">
        <v>400</v>
      </c>
      <c r="L163">
        <v>12390</v>
      </c>
      <c r="M163" t="s">
        <v>309</v>
      </c>
      <c r="N163" t="s">
        <v>310</v>
      </c>
      <c r="O163">
        <v>12390</v>
      </c>
      <c r="P163" t="s">
        <v>309</v>
      </c>
      <c r="Q163" t="s">
        <v>310</v>
      </c>
      <c r="R163" t="s">
        <v>340</v>
      </c>
      <c r="S163" s="46">
        <v>15026622.359999999</v>
      </c>
      <c r="U163" s="46">
        <v>1</v>
      </c>
      <c r="IF163">
        <v>12390</v>
      </c>
      <c r="IG163" t="s">
        <v>309</v>
      </c>
      <c r="IH163" t="s">
        <v>293</v>
      </c>
      <c r="IK163">
        <v>-2</v>
      </c>
      <c r="IL163" t="s">
        <v>279</v>
      </c>
      <c r="IM163" t="s">
        <v>280</v>
      </c>
      <c r="IN163" t="s">
        <v>666</v>
      </c>
      <c r="IP163" t="s">
        <v>679</v>
      </c>
    </row>
    <row r="164" spans="1:250" hidden="1" x14ac:dyDescent="0.25">
      <c r="A164">
        <v>34269</v>
      </c>
      <c r="B164">
        <v>-890804480</v>
      </c>
      <c r="C164">
        <v>1837</v>
      </c>
      <c r="D164" t="s">
        <v>273</v>
      </c>
      <c r="E164" t="s">
        <v>274</v>
      </c>
      <c r="F164">
        <v>7057</v>
      </c>
      <c r="G164" t="s">
        <v>291</v>
      </c>
      <c r="H164" t="s">
        <v>292</v>
      </c>
      <c r="I164">
        <v>422</v>
      </c>
      <c r="J164" t="s">
        <v>401</v>
      </c>
      <c r="K164" t="s">
        <v>402</v>
      </c>
      <c r="L164">
        <v>12390</v>
      </c>
      <c r="M164" t="s">
        <v>309</v>
      </c>
      <c r="N164" t="s">
        <v>310</v>
      </c>
      <c r="O164">
        <v>12390</v>
      </c>
      <c r="P164" t="s">
        <v>309</v>
      </c>
      <c r="Q164" t="s">
        <v>310</v>
      </c>
      <c r="R164" t="s">
        <v>340</v>
      </c>
      <c r="S164" s="46">
        <v>0</v>
      </c>
      <c r="U164" s="46">
        <v>1</v>
      </c>
      <c r="IF164">
        <v>12390</v>
      </c>
      <c r="IG164" t="s">
        <v>309</v>
      </c>
      <c r="IH164" t="s">
        <v>293</v>
      </c>
      <c r="IK164">
        <v>-2</v>
      </c>
      <c r="IL164" t="s">
        <v>279</v>
      </c>
      <c r="IM164" t="s">
        <v>280</v>
      </c>
      <c r="IN164" t="s">
        <v>666</v>
      </c>
      <c r="IP164" t="s">
        <v>679</v>
      </c>
    </row>
    <row r="165" spans="1:250" hidden="1" x14ac:dyDescent="0.25">
      <c r="A165">
        <v>34270</v>
      </c>
      <c r="B165">
        <v>-890804480</v>
      </c>
      <c r="C165">
        <v>1837</v>
      </c>
      <c r="D165" t="s">
        <v>273</v>
      </c>
      <c r="E165" t="s">
        <v>274</v>
      </c>
      <c r="F165">
        <v>1848</v>
      </c>
      <c r="G165" t="s">
        <v>286</v>
      </c>
      <c r="H165" t="s">
        <v>274</v>
      </c>
      <c r="I165">
        <v>420</v>
      </c>
      <c r="J165" t="s">
        <v>403</v>
      </c>
      <c r="K165" t="s">
        <v>404</v>
      </c>
      <c r="L165">
        <v>12391</v>
      </c>
      <c r="M165" t="s">
        <v>311</v>
      </c>
      <c r="N165" t="s">
        <v>312</v>
      </c>
      <c r="O165">
        <v>12391</v>
      </c>
      <c r="P165" t="s">
        <v>311</v>
      </c>
      <c r="Q165" t="s">
        <v>312</v>
      </c>
      <c r="R165" t="s">
        <v>340</v>
      </c>
      <c r="S165" s="46">
        <v>28206555.983600002</v>
      </c>
      <c r="U165" s="46">
        <v>1</v>
      </c>
      <c r="IF165">
        <v>12391</v>
      </c>
      <c r="IG165" t="s">
        <v>311</v>
      </c>
      <c r="IH165" t="s">
        <v>288</v>
      </c>
      <c r="IK165">
        <v>-2</v>
      </c>
      <c r="IL165" t="s">
        <v>279</v>
      </c>
      <c r="IM165" t="s">
        <v>280</v>
      </c>
      <c r="IN165" t="s">
        <v>654</v>
      </c>
      <c r="IP165" t="s">
        <v>680</v>
      </c>
    </row>
    <row r="166" spans="1:250" hidden="1" x14ac:dyDescent="0.25">
      <c r="A166">
        <v>34271</v>
      </c>
      <c r="B166">
        <v>-890804480</v>
      </c>
      <c r="C166">
        <v>1837</v>
      </c>
      <c r="D166" t="s">
        <v>273</v>
      </c>
      <c r="E166" t="s">
        <v>274</v>
      </c>
      <c r="F166">
        <v>1848</v>
      </c>
      <c r="G166" t="s">
        <v>286</v>
      </c>
      <c r="H166" t="s">
        <v>274</v>
      </c>
      <c r="I166">
        <v>411</v>
      </c>
      <c r="J166" t="s">
        <v>393</v>
      </c>
      <c r="K166" t="s">
        <v>394</v>
      </c>
      <c r="L166">
        <v>12391</v>
      </c>
      <c r="M166" t="s">
        <v>311</v>
      </c>
      <c r="N166" t="s">
        <v>312</v>
      </c>
      <c r="O166">
        <v>12391</v>
      </c>
      <c r="P166" t="s">
        <v>311</v>
      </c>
      <c r="Q166" t="s">
        <v>312</v>
      </c>
      <c r="R166" t="s">
        <v>340</v>
      </c>
      <c r="S166" s="46">
        <v>28162279.283599999</v>
      </c>
      <c r="U166" s="46">
        <v>1</v>
      </c>
      <c r="IF166">
        <v>12391</v>
      </c>
      <c r="IG166" t="s">
        <v>311</v>
      </c>
      <c r="IH166" t="s">
        <v>288</v>
      </c>
      <c r="IK166">
        <v>-2</v>
      </c>
      <c r="IL166" t="s">
        <v>279</v>
      </c>
      <c r="IM166" t="s">
        <v>280</v>
      </c>
      <c r="IN166" t="s">
        <v>654</v>
      </c>
      <c r="IP166" t="s">
        <v>680</v>
      </c>
    </row>
    <row r="167" spans="1:250" hidden="1" x14ac:dyDescent="0.25">
      <c r="A167">
        <v>34272</v>
      </c>
      <c r="B167">
        <v>-890804480</v>
      </c>
      <c r="C167">
        <v>1837</v>
      </c>
      <c r="D167" t="s">
        <v>273</v>
      </c>
      <c r="E167" t="s">
        <v>274</v>
      </c>
      <c r="F167">
        <v>1848</v>
      </c>
      <c r="G167" t="s">
        <v>286</v>
      </c>
      <c r="H167" t="s">
        <v>274</v>
      </c>
      <c r="I167">
        <v>435</v>
      </c>
      <c r="J167" t="s">
        <v>491</v>
      </c>
      <c r="K167" t="s">
        <v>492</v>
      </c>
      <c r="L167">
        <v>12391</v>
      </c>
      <c r="M167" t="s">
        <v>311</v>
      </c>
      <c r="N167" t="s">
        <v>312</v>
      </c>
      <c r="O167">
        <v>12391</v>
      </c>
      <c r="P167" t="s">
        <v>311</v>
      </c>
      <c r="Q167" t="s">
        <v>312</v>
      </c>
      <c r="R167" t="s">
        <v>340</v>
      </c>
      <c r="S167" s="46">
        <v>28425706.135200001</v>
      </c>
      <c r="U167" s="46">
        <v>1</v>
      </c>
      <c r="IF167">
        <v>12391</v>
      </c>
      <c r="IG167" t="s">
        <v>311</v>
      </c>
      <c r="IH167" t="s">
        <v>288</v>
      </c>
      <c r="IK167">
        <v>-2</v>
      </c>
      <c r="IL167" t="s">
        <v>279</v>
      </c>
      <c r="IM167" t="s">
        <v>280</v>
      </c>
      <c r="IN167" t="s">
        <v>654</v>
      </c>
      <c r="IP167" t="s">
        <v>680</v>
      </c>
    </row>
    <row r="168" spans="1:250" hidden="1" x14ac:dyDescent="0.25">
      <c r="A168">
        <v>34273</v>
      </c>
      <c r="B168">
        <v>-890804480</v>
      </c>
      <c r="C168">
        <v>1837</v>
      </c>
      <c r="D168" t="s">
        <v>273</v>
      </c>
      <c r="E168" t="s">
        <v>274</v>
      </c>
      <c r="F168">
        <v>1848</v>
      </c>
      <c r="G168" t="s">
        <v>286</v>
      </c>
      <c r="H168" t="s">
        <v>274</v>
      </c>
      <c r="I168">
        <v>431</v>
      </c>
      <c r="J168" t="s">
        <v>493</v>
      </c>
      <c r="K168" t="s">
        <v>494</v>
      </c>
      <c r="L168">
        <v>12391</v>
      </c>
      <c r="M168" t="s">
        <v>311</v>
      </c>
      <c r="N168" t="s">
        <v>312</v>
      </c>
      <c r="O168">
        <v>12391</v>
      </c>
      <c r="P168" t="s">
        <v>311</v>
      </c>
      <c r="Q168" t="s">
        <v>312</v>
      </c>
      <c r="R168" t="s">
        <v>340</v>
      </c>
      <c r="S168" s="46">
        <v>28390029.6052</v>
      </c>
      <c r="U168" s="46">
        <v>1</v>
      </c>
      <c r="IF168">
        <v>12391</v>
      </c>
      <c r="IG168" t="s">
        <v>311</v>
      </c>
      <c r="IH168" t="s">
        <v>288</v>
      </c>
      <c r="IK168">
        <v>-2</v>
      </c>
      <c r="IL168" t="s">
        <v>279</v>
      </c>
      <c r="IM168" t="s">
        <v>280</v>
      </c>
      <c r="IN168" t="s">
        <v>654</v>
      </c>
      <c r="IP168" t="s">
        <v>680</v>
      </c>
    </row>
    <row r="169" spans="1:250" hidden="1" x14ac:dyDescent="0.25">
      <c r="A169">
        <v>34274</v>
      </c>
      <c r="B169">
        <v>-890804480</v>
      </c>
      <c r="C169">
        <v>1837</v>
      </c>
      <c r="D169" t="s">
        <v>273</v>
      </c>
      <c r="E169" t="s">
        <v>274</v>
      </c>
      <c r="F169">
        <v>1848</v>
      </c>
      <c r="G169" t="s">
        <v>286</v>
      </c>
      <c r="H169" t="s">
        <v>274</v>
      </c>
      <c r="I169">
        <v>429</v>
      </c>
      <c r="J169" t="s">
        <v>395</v>
      </c>
      <c r="K169" t="s">
        <v>396</v>
      </c>
      <c r="L169">
        <v>12391</v>
      </c>
      <c r="M169" t="s">
        <v>311</v>
      </c>
      <c r="N169" t="s">
        <v>312</v>
      </c>
      <c r="O169">
        <v>12391</v>
      </c>
      <c r="P169" t="s">
        <v>311</v>
      </c>
      <c r="Q169" t="s">
        <v>312</v>
      </c>
      <c r="R169" t="s">
        <v>340</v>
      </c>
      <c r="S169" s="46">
        <v>28342460.895199999</v>
      </c>
      <c r="U169" s="46">
        <v>1</v>
      </c>
      <c r="IF169">
        <v>12391</v>
      </c>
      <c r="IG169" t="s">
        <v>311</v>
      </c>
      <c r="IH169" t="s">
        <v>288</v>
      </c>
      <c r="IK169">
        <v>-2</v>
      </c>
      <c r="IL169" t="s">
        <v>279</v>
      </c>
      <c r="IM169" t="s">
        <v>280</v>
      </c>
      <c r="IN169" t="s">
        <v>654</v>
      </c>
      <c r="IP169" t="s">
        <v>680</v>
      </c>
    </row>
    <row r="170" spans="1:250" hidden="1" x14ac:dyDescent="0.25">
      <c r="A170">
        <v>34275</v>
      </c>
      <c r="B170">
        <v>-890804480</v>
      </c>
      <c r="C170">
        <v>1837</v>
      </c>
      <c r="D170" t="s">
        <v>273</v>
      </c>
      <c r="E170" t="s">
        <v>274</v>
      </c>
      <c r="F170">
        <v>1848</v>
      </c>
      <c r="G170" t="s">
        <v>286</v>
      </c>
      <c r="H170" t="s">
        <v>274</v>
      </c>
      <c r="I170">
        <v>427</v>
      </c>
      <c r="J170" t="s">
        <v>397</v>
      </c>
      <c r="K170" t="s">
        <v>398</v>
      </c>
      <c r="L170">
        <v>12391</v>
      </c>
      <c r="M170" t="s">
        <v>311</v>
      </c>
      <c r="N170" t="s">
        <v>312</v>
      </c>
      <c r="O170">
        <v>12391</v>
      </c>
      <c r="P170" t="s">
        <v>311</v>
      </c>
      <c r="Q170" t="s">
        <v>312</v>
      </c>
      <c r="R170" t="s">
        <v>340</v>
      </c>
      <c r="S170" s="46">
        <v>28314712.485199999</v>
      </c>
      <c r="U170" s="46">
        <v>1</v>
      </c>
      <c r="IF170">
        <v>12391</v>
      </c>
      <c r="IG170" t="s">
        <v>311</v>
      </c>
      <c r="IH170" t="s">
        <v>288</v>
      </c>
      <c r="IK170">
        <v>-2</v>
      </c>
      <c r="IL170" t="s">
        <v>279</v>
      </c>
      <c r="IM170" t="s">
        <v>280</v>
      </c>
      <c r="IN170" t="s">
        <v>654</v>
      </c>
      <c r="IP170" t="s">
        <v>680</v>
      </c>
    </row>
    <row r="171" spans="1:250" hidden="1" x14ac:dyDescent="0.25">
      <c r="A171">
        <v>34276</v>
      </c>
      <c r="B171">
        <v>-890804480</v>
      </c>
      <c r="C171">
        <v>1837</v>
      </c>
      <c r="D171" t="s">
        <v>273</v>
      </c>
      <c r="E171" t="s">
        <v>274</v>
      </c>
      <c r="F171">
        <v>7057</v>
      </c>
      <c r="G171" t="s">
        <v>291</v>
      </c>
      <c r="H171" t="s">
        <v>292</v>
      </c>
      <c r="I171">
        <v>429</v>
      </c>
      <c r="J171" t="s">
        <v>395</v>
      </c>
      <c r="K171" t="s">
        <v>396</v>
      </c>
      <c r="L171">
        <v>12391</v>
      </c>
      <c r="M171" t="s">
        <v>311</v>
      </c>
      <c r="N171" t="s">
        <v>312</v>
      </c>
      <c r="O171">
        <v>12391</v>
      </c>
      <c r="P171" t="s">
        <v>311</v>
      </c>
      <c r="Q171" t="s">
        <v>312</v>
      </c>
      <c r="R171" t="s">
        <v>340</v>
      </c>
      <c r="S171" s="46">
        <v>28458144.870000001</v>
      </c>
      <c r="U171" s="46">
        <v>1</v>
      </c>
      <c r="IF171">
        <v>12391</v>
      </c>
      <c r="IG171" t="s">
        <v>311</v>
      </c>
      <c r="IH171" t="s">
        <v>293</v>
      </c>
      <c r="IK171">
        <v>-2</v>
      </c>
      <c r="IL171" t="s">
        <v>279</v>
      </c>
      <c r="IM171" t="s">
        <v>280</v>
      </c>
      <c r="IN171" t="s">
        <v>666</v>
      </c>
      <c r="IP171" t="s">
        <v>681</v>
      </c>
    </row>
    <row r="172" spans="1:250" hidden="1" x14ac:dyDescent="0.25">
      <c r="A172">
        <v>34277</v>
      </c>
      <c r="B172">
        <v>-890804480</v>
      </c>
      <c r="C172">
        <v>1837</v>
      </c>
      <c r="D172" t="s">
        <v>273</v>
      </c>
      <c r="E172" t="s">
        <v>274</v>
      </c>
      <c r="F172">
        <v>7057</v>
      </c>
      <c r="G172" t="s">
        <v>291</v>
      </c>
      <c r="H172" t="s">
        <v>292</v>
      </c>
      <c r="I172">
        <v>427</v>
      </c>
      <c r="J172" t="s">
        <v>397</v>
      </c>
      <c r="K172" t="s">
        <v>398</v>
      </c>
      <c r="L172">
        <v>12391</v>
      </c>
      <c r="M172" t="s">
        <v>311</v>
      </c>
      <c r="N172" t="s">
        <v>312</v>
      </c>
      <c r="O172">
        <v>12391</v>
      </c>
      <c r="P172" t="s">
        <v>311</v>
      </c>
      <c r="Q172" t="s">
        <v>312</v>
      </c>
      <c r="R172" t="s">
        <v>340</v>
      </c>
      <c r="S172" s="46">
        <v>28428803.25</v>
      </c>
      <c r="U172" s="46">
        <v>1</v>
      </c>
      <c r="IF172">
        <v>12391</v>
      </c>
      <c r="IG172" t="s">
        <v>311</v>
      </c>
      <c r="IH172" t="s">
        <v>293</v>
      </c>
      <c r="IK172">
        <v>-2</v>
      </c>
      <c r="IL172" t="s">
        <v>279</v>
      </c>
      <c r="IM172" t="s">
        <v>280</v>
      </c>
      <c r="IN172" t="s">
        <v>666</v>
      </c>
      <c r="IP172" t="s">
        <v>681</v>
      </c>
    </row>
    <row r="173" spans="1:250" hidden="1" x14ac:dyDescent="0.25">
      <c r="A173">
        <v>34278</v>
      </c>
      <c r="B173">
        <v>-890804480</v>
      </c>
      <c r="C173">
        <v>1837</v>
      </c>
      <c r="D173" t="s">
        <v>273</v>
      </c>
      <c r="E173" t="s">
        <v>274</v>
      </c>
      <c r="F173">
        <v>1848</v>
      </c>
      <c r="G173" t="s">
        <v>286</v>
      </c>
      <c r="H173" t="s">
        <v>274</v>
      </c>
      <c r="I173">
        <v>437</v>
      </c>
      <c r="J173" t="s">
        <v>658</v>
      </c>
      <c r="K173" t="s">
        <v>659</v>
      </c>
      <c r="L173">
        <v>12391</v>
      </c>
      <c r="M173" t="s">
        <v>311</v>
      </c>
      <c r="N173" t="s">
        <v>312</v>
      </c>
      <c r="O173">
        <v>12391</v>
      </c>
      <c r="P173" t="s">
        <v>311</v>
      </c>
      <c r="Q173" t="s">
        <v>312</v>
      </c>
      <c r="R173" t="s">
        <v>340</v>
      </c>
      <c r="S173" s="46">
        <v>28475072.1052</v>
      </c>
      <c r="U173" s="46">
        <v>1</v>
      </c>
      <c r="IF173">
        <v>12391</v>
      </c>
      <c r="IG173" t="s">
        <v>311</v>
      </c>
      <c r="IH173" t="s">
        <v>288</v>
      </c>
      <c r="IK173">
        <v>-2</v>
      </c>
      <c r="IL173" t="s">
        <v>279</v>
      </c>
      <c r="IM173" t="s">
        <v>280</v>
      </c>
      <c r="IN173" t="s">
        <v>654</v>
      </c>
      <c r="IP173" t="s">
        <v>680</v>
      </c>
    </row>
    <row r="174" spans="1:250" hidden="1" x14ac:dyDescent="0.25">
      <c r="A174">
        <v>34279</v>
      </c>
      <c r="B174">
        <v>-890804480</v>
      </c>
      <c r="C174">
        <v>1837</v>
      </c>
      <c r="D174" t="s">
        <v>273</v>
      </c>
      <c r="E174" t="s">
        <v>274</v>
      </c>
      <c r="F174">
        <v>1848</v>
      </c>
      <c r="G174" t="s">
        <v>286</v>
      </c>
      <c r="H174" t="s">
        <v>274</v>
      </c>
      <c r="I174">
        <v>436</v>
      </c>
      <c r="J174" t="s">
        <v>656</v>
      </c>
      <c r="K174" t="s">
        <v>657</v>
      </c>
      <c r="L174">
        <v>12391</v>
      </c>
      <c r="M174" t="s">
        <v>311</v>
      </c>
      <c r="N174" t="s">
        <v>312</v>
      </c>
      <c r="O174">
        <v>12391</v>
      </c>
      <c r="P174" t="s">
        <v>311</v>
      </c>
      <c r="Q174" t="s">
        <v>312</v>
      </c>
      <c r="R174" t="s">
        <v>340</v>
      </c>
      <c r="S174" s="46">
        <v>28450389.115200002</v>
      </c>
      <c r="U174" s="46">
        <v>1</v>
      </c>
      <c r="IF174">
        <v>12391</v>
      </c>
      <c r="IG174" t="s">
        <v>311</v>
      </c>
      <c r="IH174" t="s">
        <v>288</v>
      </c>
      <c r="IK174">
        <v>-2</v>
      </c>
      <c r="IL174" t="s">
        <v>279</v>
      </c>
      <c r="IM174" t="s">
        <v>280</v>
      </c>
      <c r="IN174" t="s">
        <v>654</v>
      </c>
      <c r="IP174" t="s">
        <v>680</v>
      </c>
    </row>
    <row r="175" spans="1:250" hidden="1" x14ac:dyDescent="0.25">
      <c r="A175">
        <v>34280</v>
      </c>
      <c r="B175">
        <v>-890804480</v>
      </c>
      <c r="C175">
        <v>1837</v>
      </c>
      <c r="D175" t="s">
        <v>273</v>
      </c>
      <c r="E175" t="s">
        <v>274</v>
      </c>
      <c r="F175">
        <v>7057</v>
      </c>
      <c r="G175" t="s">
        <v>291</v>
      </c>
      <c r="H175" t="s">
        <v>292</v>
      </c>
      <c r="I175">
        <v>437</v>
      </c>
      <c r="J175" t="s">
        <v>658</v>
      </c>
      <c r="K175" t="s">
        <v>659</v>
      </c>
      <c r="L175">
        <v>12391</v>
      </c>
      <c r="M175" t="s">
        <v>311</v>
      </c>
      <c r="N175" t="s">
        <v>312</v>
      </c>
      <c r="O175">
        <v>12391</v>
      </c>
      <c r="P175" t="s">
        <v>311</v>
      </c>
      <c r="Q175" t="s">
        <v>312</v>
      </c>
      <c r="R175" t="s">
        <v>340</v>
      </c>
      <c r="S175" s="46">
        <v>28596469.879999999</v>
      </c>
      <c r="U175" s="46">
        <v>1</v>
      </c>
      <c r="IF175">
        <v>12391</v>
      </c>
      <c r="IG175" t="s">
        <v>311</v>
      </c>
      <c r="IH175" t="s">
        <v>293</v>
      </c>
      <c r="IK175">
        <v>-2</v>
      </c>
      <c r="IL175" t="s">
        <v>279</v>
      </c>
      <c r="IM175" t="s">
        <v>280</v>
      </c>
      <c r="IN175" t="s">
        <v>666</v>
      </c>
      <c r="IP175" t="s">
        <v>681</v>
      </c>
    </row>
    <row r="176" spans="1:250" hidden="1" x14ac:dyDescent="0.25">
      <c r="A176">
        <v>34281</v>
      </c>
      <c r="B176">
        <v>-890804480</v>
      </c>
      <c r="C176">
        <v>1837</v>
      </c>
      <c r="D176" t="s">
        <v>273</v>
      </c>
      <c r="E176" t="s">
        <v>274</v>
      </c>
      <c r="F176">
        <v>7057</v>
      </c>
      <c r="G176" t="s">
        <v>291</v>
      </c>
      <c r="H176" t="s">
        <v>292</v>
      </c>
      <c r="I176">
        <v>436</v>
      </c>
      <c r="J176" t="s">
        <v>656</v>
      </c>
      <c r="K176" t="s">
        <v>657</v>
      </c>
      <c r="L176">
        <v>12391</v>
      </c>
      <c r="M176" t="s">
        <v>311</v>
      </c>
      <c r="N176" t="s">
        <v>312</v>
      </c>
      <c r="O176">
        <v>12391</v>
      </c>
      <c r="P176" t="s">
        <v>311</v>
      </c>
      <c r="Q176" t="s">
        <v>312</v>
      </c>
      <c r="R176" t="s">
        <v>340</v>
      </c>
      <c r="S176" s="46">
        <v>28571319.879999999</v>
      </c>
      <c r="U176" s="46">
        <v>1</v>
      </c>
      <c r="IF176">
        <v>12391</v>
      </c>
      <c r="IG176" t="s">
        <v>311</v>
      </c>
      <c r="IH176" t="s">
        <v>293</v>
      </c>
      <c r="IK176">
        <v>-2</v>
      </c>
      <c r="IL176" t="s">
        <v>279</v>
      </c>
      <c r="IM176" t="s">
        <v>280</v>
      </c>
      <c r="IN176" t="s">
        <v>666</v>
      </c>
      <c r="IP176" t="s">
        <v>681</v>
      </c>
    </row>
    <row r="177" spans="1:250" hidden="1" x14ac:dyDescent="0.25">
      <c r="A177">
        <v>34282</v>
      </c>
      <c r="B177">
        <v>-890804480</v>
      </c>
      <c r="C177">
        <v>1837</v>
      </c>
      <c r="D177" t="s">
        <v>273</v>
      </c>
      <c r="E177" t="s">
        <v>274</v>
      </c>
      <c r="F177">
        <v>7057</v>
      </c>
      <c r="G177" t="s">
        <v>291</v>
      </c>
      <c r="H177" t="s">
        <v>292</v>
      </c>
      <c r="I177">
        <v>435</v>
      </c>
      <c r="J177" t="s">
        <v>491</v>
      </c>
      <c r="K177" t="s">
        <v>492</v>
      </c>
      <c r="L177">
        <v>12391</v>
      </c>
      <c r="M177" t="s">
        <v>311</v>
      </c>
      <c r="N177" t="s">
        <v>312</v>
      </c>
      <c r="O177">
        <v>12391</v>
      </c>
      <c r="P177" t="s">
        <v>311</v>
      </c>
      <c r="Q177" t="s">
        <v>312</v>
      </c>
      <c r="R177" t="s">
        <v>340</v>
      </c>
      <c r="S177" s="46">
        <v>28546169.890000001</v>
      </c>
      <c r="U177" s="46">
        <v>1</v>
      </c>
      <c r="IF177">
        <v>12391</v>
      </c>
      <c r="IG177" t="s">
        <v>311</v>
      </c>
      <c r="IH177" t="s">
        <v>293</v>
      </c>
      <c r="IK177">
        <v>-2</v>
      </c>
      <c r="IL177" t="s">
        <v>279</v>
      </c>
      <c r="IM177" t="s">
        <v>280</v>
      </c>
      <c r="IN177" t="s">
        <v>666</v>
      </c>
      <c r="IP177" t="s">
        <v>681</v>
      </c>
    </row>
    <row r="178" spans="1:250" hidden="1" x14ac:dyDescent="0.25">
      <c r="A178">
        <v>34283</v>
      </c>
      <c r="B178">
        <v>-890804480</v>
      </c>
      <c r="C178">
        <v>1837</v>
      </c>
      <c r="D178" t="s">
        <v>273</v>
      </c>
      <c r="E178" t="s">
        <v>274</v>
      </c>
      <c r="F178">
        <v>7057</v>
      </c>
      <c r="G178" t="s">
        <v>291</v>
      </c>
      <c r="H178" t="s">
        <v>292</v>
      </c>
      <c r="I178">
        <v>431</v>
      </c>
      <c r="J178" t="s">
        <v>493</v>
      </c>
      <c r="K178" t="s">
        <v>494</v>
      </c>
      <c r="L178">
        <v>12391</v>
      </c>
      <c r="M178" t="s">
        <v>311</v>
      </c>
      <c r="N178" t="s">
        <v>312</v>
      </c>
      <c r="O178">
        <v>12391</v>
      </c>
      <c r="P178" t="s">
        <v>311</v>
      </c>
      <c r="Q178" t="s">
        <v>312</v>
      </c>
      <c r="R178" t="s">
        <v>340</v>
      </c>
      <c r="S178" s="46">
        <v>28508444.890000001</v>
      </c>
      <c r="U178" s="46">
        <v>1</v>
      </c>
      <c r="IF178">
        <v>12391</v>
      </c>
      <c r="IG178" t="s">
        <v>311</v>
      </c>
      <c r="IH178" t="s">
        <v>293</v>
      </c>
      <c r="IK178">
        <v>-2</v>
      </c>
      <c r="IL178" t="s">
        <v>279</v>
      </c>
      <c r="IM178" t="s">
        <v>280</v>
      </c>
      <c r="IN178" t="s">
        <v>666</v>
      </c>
      <c r="IP178" t="s">
        <v>681</v>
      </c>
    </row>
    <row r="179" spans="1:250" hidden="1" x14ac:dyDescent="0.25">
      <c r="A179">
        <v>34284</v>
      </c>
      <c r="B179">
        <v>-890804480</v>
      </c>
      <c r="C179">
        <v>1837</v>
      </c>
      <c r="D179" t="s">
        <v>273</v>
      </c>
      <c r="E179" t="s">
        <v>274</v>
      </c>
      <c r="F179">
        <v>1848</v>
      </c>
      <c r="G179" t="s">
        <v>286</v>
      </c>
      <c r="H179" t="s">
        <v>274</v>
      </c>
      <c r="I179">
        <v>424</v>
      </c>
      <c r="J179" t="s">
        <v>399</v>
      </c>
      <c r="K179" t="s">
        <v>400</v>
      </c>
      <c r="L179">
        <v>12391</v>
      </c>
      <c r="M179" t="s">
        <v>311</v>
      </c>
      <c r="N179" t="s">
        <v>312</v>
      </c>
      <c r="O179">
        <v>12391</v>
      </c>
      <c r="P179" t="s">
        <v>311</v>
      </c>
      <c r="Q179" t="s">
        <v>312</v>
      </c>
      <c r="R179" t="s">
        <v>340</v>
      </c>
      <c r="S179" s="46">
        <v>28279947.893599998</v>
      </c>
      <c r="U179" s="46">
        <v>1</v>
      </c>
      <c r="IF179">
        <v>12391</v>
      </c>
      <c r="IG179" t="s">
        <v>311</v>
      </c>
      <c r="IH179" t="s">
        <v>288</v>
      </c>
      <c r="IK179">
        <v>-2</v>
      </c>
      <c r="IL179" t="s">
        <v>279</v>
      </c>
      <c r="IM179" t="s">
        <v>280</v>
      </c>
      <c r="IN179" t="s">
        <v>654</v>
      </c>
      <c r="IP179" t="s">
        <v>680</v>
      </c>
    </row>
    <row r="180" spans="1:250" hidden="1" x14ac:dyDescent="0.25">
      <c r="A180">
        <v>34285</v>
      </c>
      <c r="B180">
        <v>-890804480</v>
      </c>
      <c r="C180">
        <v>1837</v>
      </c>
      <c r="D180" t="s">
        <v>273</v>
      </c>
      <c r="E180" t="s">
        <v>274</v>
      </c>
      <c r="F180">
        <v>1848</v>
      </c>
      <c r="G180" t="s">
        <v>286</v>
      </c>
      <c r="H180" t="s">
        <v>274</v>
      </c>
      <c r="I180">
        <v>422</v>
      </c>
      <c r="J180" t="s">
        <v>401</v>
      </c>
      <c r="K180" t="s">
        <v>402</v>
      </c>
      <c r="L180">
        <v>12391</v>
      </c>
      <c r="M180" t="s">
        <v>311</v>
      </c>
      <c r="N180" t="s">
        <v>312</v>
      </c>
      <c r="O180">
        <v>12391</v>
      </c>
      <c r="P180" t="s">
        <v>311</v>
      </c>
      <c r="Q180" t="s">
        <v>312</v>
      </c>
      <c r="R180" t="s">
        <v>340</v>
      </c>
      <c r="S180" s="46">
        <v>28233595.103599999</v>
      </c>
      <c r="U180" s="46">
        <v>1</v>
      </c>
      <c r="IF180">
        <v>12391</v>
      </c>
      <c r="IG180" t="s">
        <v>311</v>
      </c>
      <c r="IH180" t="s">
        <v>288</v>
      </c>
      <c r="IK180">
        <v>-2</v>
      </c>
      <c r="IL180" t="s">
        <v>279</v>
      </c>
      <c r="IM180" t="s">
        <v>280</v>
      </c>
      <c r="IN180" t="s">
        <v>654</v>
      </c>
      <c r="IP180" t="s">
        <v>680</v>
      </c>
    </row>
    <row r="181" spans="1:250" hidden="1" x14ac:dyDescent="0.25">
      <c r="A181">
        <v>34286</v>
      </c>
      <c r="B181">
        <v>-890804480</v>
      </c>
      <c r="C181">
        <v>1837</v>
      </c>
      <c r="D181" t="s">
        <v>273</v>
      </c>
      <c r="E181" t="s">
        <v>274</v>
      </c>
      <c r="F181">
        <v>7057</v>
      </c>
      <c r="G181" t="s">
        <v>291</v>
      </c>
      <c r="H181" t="s">
        <v>292</v>
      </c>
      <c r="I181">
        <v>424</v>
      </c>
      <c r="J181" t="s">
        <v>399</v>
      </c>
      <c r="K181" t="s">
        <v>400</v>
      </c>
      <c r="L181">
        <v>12391</v>
      </c>
      <c r="M181" t="s">
        <v>311</v>
      </c>
      <c r="N181" t="s">
        <v>312</v>
      </c>
      <c r="O181">
        <v>12391</v>
      </c>
      <c r="P181" t="s">
        <v>311</v>
      </c>
      <c r="Q181" t="s">
        <v>312</v>
      </c>
      <c r="R181" t="s">
        <v>340</v>
      </c>
      <c r="S181" s="46">
        <v>28391078.25</v>
      </c>
      <c r="U181" s="46">
        <v>1</v>
      </c>
      <c r="IF181">
        <v>12391</v>
      </c>
      <c r="IG181" t="s">
        <v>311</v>
      </c>
      <c r="IH181" t="s">
        <v>293</v>
      </c>
      <c r="IK181">
        <v>-2</v>
      </c>
      <c r="IL181" t="s">
        <v>279</v>
      </c>
      <c r="IM181" t="s">
        <v>280</v>
      </c>
      <c r="IN181" t="s">
        <v>666</v>
      </c>
      <c r="IP181" t="s">
        <v>681</v>
      </c>
    </row>
    <row r="182" spans="1:250" hidden="1" x14ac:dyDescent="0.25">
      <c r="A182">
        <v>34287</v>
      </c>
      <c r="B182">
        <v>-890804480</v>
      </c>
      <c r="C182">
        <v>1837</v>
      </c>
      <c r="D182" t="s">
        <v>273</v>
      </c>
      <c r="E182" t="s">
        <v>274</v>
      </c>
      <c r="F182">
        <v>7057</v>
      </c>
      <c r="G182" t="s">
        <v>291</v>
      </c>
      <c r="H182" t="s">
        <v>292</v>
      </c>
      <c r="I182">
        <v>422</v>
      </c>
      <c r="J182" t="s">
        <v>401</v>
      </c>
      <c r="K182" t="s">
        <v>402</v>
      </c>
      <c r="L182">
        <v>12391</v>
      </c>
      <c r="M182" t="s">
        <v>311</v>
      </c>
      <c r="N182" t="s">
        <v>312</v>
      </c>
      <c r="O182">
        <v>12391</v>
      </c>
      <c r="P182" t="s">
        <v>311</v>
      </c>
      <c r="Q182" t="s">
        <v>312</v>
      </c>
      <c r="R182" t="s">
        <v>340</v>
      </c>
      <c r="S182" s="46">
        <v>28340778.329999998</v>
      </c>
      <c r="U182" s="46">
        <v>1</v>
      </c>
      <c r="IF182">
        <v>12391</v>
      </c>
      <c r="IG182" t="s">
        <v>311</v>
      </c>
      <c r="IH182" t="s">
        <v>293</v>
      </c>
      <c r="IK182">
        <v>-2</v>
      </c>
      <c r="IL182" t="s">
        <v>279</v>
      </c>
      <c r="IM182" t="s">
        <v>280</v>
      </c>
      <c r="IN182" t="s">
        <v>666</v>
      </c>
      <c r="IP182" t="s">
        <v>681</v>
      </c>
    </row>
    <row r="183" spans="1:250" hidden="1" x14ac:dyDescent="0.25">
      <c r="A183">
        <v>34288</v>
      </c>
      <c r="B183">
        <v>-890804480</v>
      </c>
      <c r="C183">
        <v>1837</v>
      </c>
      <c r="D183" t="s">
        <v>273</v>
      </c>
      <c r="E183" t="s">
        <v>274</v>
      </c>
      <c r="F183">
        <v>7057</v>
      </c>
      <c r="G183" t="s">
        <v>291</v>
      </c>
      <c r="H183" t="s">
        <v>292</v>
      </c>
      <c r="I183">
        <v>420</v>
      </c>
      <c r="J183" t="s">
        <v>403</v>
      </c>
      <c r="K183" t="s">
        <v>404</v>
      </c>
      <c r="L183">
        <v>12391</v>
      </c>
      <c r="M183" t="s">
        <v>311</v>
      </c>
      <c r="N183" t="s">
        <v>312</v>
      </c>
      <c r="O183">
        <v>12391</v>
      </c>
      <c r="P183" t="s">
        <v>311</v>
      </c>
      <c r="Q183" t="s">
        <v>312</v>
      </c>
      <c r="R183" t="s">
        <v>340</v>
      </c>
      <c r="S183" s="46">
        <v>28311436.640000001</v>
      </c>
      <c r="U183" s="46">
        <v>1</v>
      </c>
      <c r="IF183">
        <v>12391</v>
      </c>
      <c r="IG183" t="s">
        <v>311</v>
      </c>
      <c r="IH183" t="s">
        <v>293</v>
      </c>
      <c r="IK183">
        <v>-2</v>
      </c>
      <c r="IL183" t="s">
        <v>279</v>
      </c>
      <c r="IM183" t="s">
        <v>280</v>
      </c>
      <c r="IN183" t="s">
        <v>666</v>
      </c>
      <c r="IP183" t="s">
        <v>681</v>
      </c>
    </row>
    <row r="184" spans="1:250" hidden="1" x14ac:dyDescent="0.25">
      <c r="A184">
        <v>34289</v>
      </c>
      <c r="B184">
        <v>-890804480</v>
      </c>
      <c r="C184">
        <v>1837</v>
      </c>
      <c r="D184" t="s">
        <v>273</v>
      </c>
      <c r="E184" t="s">
        <v>274</v>
      </c>
      <c r="F184">
        <v>7057</v>
      </c>
      <c r="G184" t="s">
        <v>291</v>
      </c>
      <c r="H184" t="s">
        <v>292</v>
      </c>
      <c r="I184">
        <v>411</v>
      </c>
      <c r="J184" t="s">
        <v>393</v>
      </c>
      <c r="K184" t="s">
        <v>394</v>
      </c>
      <c r="L184">
        <v>12391</v>
      </c>
      <c r="M184" t="s">
        <v>311</v>
      </c>
      <c r="N184" t="s">
        <v>312</v>
      </c>
      <c r="O184">
        <v>12391</v>
      </c>
      <c r="P184" t="s">
        <v>311</v>
      </c>
      <c r="Q184" t="s">
        <v>312</v>
      </c>
      <c r="R184" t="s">
        <v>340</v>
      </c>
      <c r="S184" s="46">
        <v>28270184.66</v>
      </c>
      <c r="U184" s="46">
        <v>1</v>
      </c>
      <c r="IF184">
        <v>12391</v>
      </c>
      <c r="IG184" t="s">
        <v>311</v>
      </c>
      <c r="IH184" t="s">
        <v>293</v>
      </c>
      <c r="IK184">
        <v>-2</v>
      </c>
      <c r="IL184" t="s">
        <v>279</v>
      </c>
      <c r="IM184" t="s">
        <v>280</v>
      </c>
      <c r="IN184" t="s">
        <v>666</v>
      </c>
      <c r="IP184" t="s">
        <v>681</v>
      </c>
    </row>
    <row r="185" spans="1:250" hidden="1" x14ac:dyDescent="0.25">
      <c r="A185">
        <v>34290</v>
      </c>
      <c r="B185">
        <v>-890804480</v>
      </c>
      <c r="C185">
        <v>1837</v>
      </c>
      <c r="D185" t="s">
        <v>273</v>
      </c>
      <c r="E185" t="s">
        <v>274</v>
      </c>
      <c r="F185">
        <v>1848</v>
      </c>
      <c r="G185" t="s">
        <v>286</v>
      </c>
      <c r="H185" t="s">
        <v>274</v>
      </c>
      <c r="I185">
        <v>429</v>
      </c>
      <c r="J185" t="s">
        <v>395</v>
      </c>
      <c r="K185" t="s">
        <v>396</v>
      </c>
      <c r="L185">
        <v>12392</v>
      </c>
      <c r="M185" t="s">
        <v>313</v>
      </c>
      <c r="N185" t="s">
        <v>314</v>
      </c>
      <c r="O185">
        <v>12392</v>
      </c>
      <c r="P185" t="s">
        <v>313</v>
      </c>
      <c r="Q185" t="s">
        <v>314</v>
      </c>
      <c r="R185" t="s">
        <v>340</v>
      </c>
      <c r="S185" s="46">
        <v>5113764.4091999996</v>
      </c>
      <c r="U185" s="46">
        <v>1</v>
      </c>
      <c r="IF185">
        <v>12392</v>
      </c>
      <c r="IG185" t="s">
        <v>313</v>
      </c>
      <c r="IH185" t="s">
        <v>288</v>
      </c>
      <c r="IK185">
        <v>-2</v>
      </c>
      <c r="IL185" t="s">
        <v>279</v>
      </c>
      <c r="IM185" t="s">
        <v>280</v>
      </c>
      <c r="IN185" t="s">
        <v>654</v>
      </c>
      <c r="IP185" t="s">
        <v>682</v>
      </c>
    </row>
    <row r="186" spans="1:250" hidden="1" x14ac:dyDescent="0.25">
      <c r="A186">
        <v>34291</v>
      </c>
      <c r="B186">
        <v>-890804480</v>
      </c>
      <c r="C186">
        <v>1837</v>
      </c>
      <c r="D186" t="s">
        <v>273</v>
      </c>
      <c r="E186" t="s">
        <v>274</v>
      </c>
      <c r="F186">
        <v>1848</v>
      </c>
      <c r="G186" t="s">
        <v>286</v>
      </c>
      <c r="H186" t="s">
        <v>274</v>
      </c>
      <c r="I186">
        <v>427</v>
      </c>
      <c r="J186" t="s">
        <v>397</v>
      </c>
      <c r="K186" t="s">
        <v>398</v>
      </c>
      <c r="L186">
        <v>12392</v>
      </c>
      <c r="M186" t="s">
        <v>313</v>
      </c>
      <c r="N186" t="s">
        <v>314</v>
      </c>
      <c r="O186">
        <v>12392</v>
      </c>
      <c r="P186" t="s">
        <v>313</v>
      </c>
      <c r="Q186" t="s">
        <v>314</v>
      </c>
      <c r="R186" t="s">
        <v>340</v>
      </c>
      <c r="S186" s="46">
        <v>5108757.8291999996</v>
      </c>
      <c r="U186" s="46">
        <v>1</v>
      </c>
      <c r="IF186">
        <v>12392</v>
      </c>
      <c r="IG186" t="s">
        <v>313</v>
      </c>
      <c r="IH186" t="s">
        <v>288</v>
      </c>
      <c r="IK186">
        <v>-2</v>
      </c>
      <c r="IL186" t="s">
        <v>279</v>
      </c>
      <c r="IM186" t="s">
        <v>280</v>
      </c>
      <c r="IN186" t="s">
        <v>654</v>
      </c>
      <c r="IP186" t="s">
        <v>682</v>
      </c>
    </row>
    <row r="187" spans="1:250" hidden="1" x14ac:dyDescent="0.25">
      <c r="A187">
        <v>34292</v>
      </c>
      <c r="B187">
        <v>-890804480</v>
      </c>
      <c r="C187">
        <v>1837</v>
      </c>
      <c r="D187" t="s">
        <v>273</v>
      </c>
      <c r="E187" t="s">
        <v>274</v>
      </c>
      <c r="F187">
        <v>1848</v>
      </c>
      <c r="G187" t="s">
        <v>286</v>
      </c>
      <c r="H187" t="s">
        <v>274</v>
      </c>
      <c r="I187">
        <v>424</v>
      </c>
      <c r="J187" t="s">
        <v>399</v>
      </c>
      <c r="K187" t="s">
        <v>400</v>
      </c>
      <c r="L187">
        <v>12392</v>
      </c>
      <c r="M187" t="s">
        <v>313</v>
      </c>
      <c r="N187" t="s">
        <v>314</v>
      </c>
      <c r="O187">
        <v>12392</v>
      </c>
      <c r="P187" t="s">
        <v>313</v>
      </c>
      <c r="Q187" t="s">
        <v>314</v>
      </c>
      <c r="R187" t="s">
        <v>340</v>
      </c>
      <c r="S187" s="46">
        <v>5102485.3289000001</v>
      </c>
      <c r="U187" s="46">
        <v>1</v>
      </c>
      <c r="IF187">
        <v>12392</v>
      </c>
      <c r="IG187" t="s">
        <v>313</v>
      </c>
      <c r="IH187" t="s">
        <v>288</v>
      </c>
      <c r="IK187">
        <v>-2</v>
      </c>
      <c r="IL187" t="s">
        <v>279</v>
      </c>
      <c r="IM187" t="s">
        <v>280</v>
      </c>
      <c r="IN187" t="s">
        <v>654</v>
      </c>
      <c r="IP187" t="s">
        <v>682</v>
      </c>
    </row>
    <row r="188" spans="1:250" hidden="1" x14ac:dyDescent="0.25">
      <c r="A188">
        <v>34293</v>
      </c>
      <c r="B188">
        <v>-890804480</v>
      </c>
      <c r="C188">
        <v>1837</v>
      </c>
      <c r="D188" t="s">
        <v>273</v>
      </c>
      <c r="E188" t="s">
        <v>274</v>
      </c>
      <c r="F188">
        <v>1848</v>
      </c>
      <c r="G188" t="s">
        <v>286</v>
      </c>
      <c r="H188" t="s">
        <v>274</v>
      </c>
      <c r="I188">
        <v>422</v>
      </c>
      <c r="J188" t="s">
        <v>401</v>
      </c>
      <c r="K188" t="s">
        <v>402</v>
      </c>
      <c r="L188">
        <v>12392</v>
      </c>
      <c r="M188" t="s">
        <v>313</v>
      </c>
      <c r="N188" t="s">
        <v>314</v>
      </c>
      <c r="O188">
        <v>12392</v>
      </c>
      <c r="P188" t="s">
        <v>313</v>
      </c>
      <c r="Q188" t="s">
        <v>314</v>
      </c>
      <c r="R188" t="s">
        <v>340</v>
      </c>
      <c r="S188" s="46">
        <v>5094121.9989</v>
      </c>
      <c r="U188" s="46">
        <v>1</v>
      </c>
      <c r="IF188">
        <v>12392</v>
      </c>
      <c r="IG188" t="s">
        <v>313</v>
      </c>
      <c r="IH188" t="s">
        <v>288</v>
      </c>
      <c r="IK188">
        <v>-2</v>
      </c>
      <c r="IL188" t="s">
        <v>279</v>
      </c>
      <c r="IM188" t="s">
        <v>280</v>
      </c>
      <c r="IN188" t="s">
        <v>654</v>
      </c>
      <c r="IP188" t="s">
        <v>682</v>
      </c>
    </row>
    <row r="189" spans="1:250" hidden="1" x14ac:dyDescent="0.25">
      <c r="A189">
        <v>34294</v>
      </c>
      <c r="B189">
        <v>-890804480</v>
      </c>
      <c r="C189">
        <v>1837</v>
      </c>
      <c r="D189" t="s">
        <v>273</v>
      </c>
      <c r="E189" t="s">
        <v>274</v>
      </c>
      <c r="F189">
        <v>1848</v>
      </c>
      <c r="G189" t="s">
        <v>286</v>
      </c>
      <c r="H189" t="s">
        <v>274</v>
      </c>
      <c r="I189">
        <v>420</v>
      </c>
      <c r="J189" t="s">
        <v>403</v>
      </c>
      <c r="K189" t="s">
        <v>404</v>
      </c>
      <c r="L189">
        <v>12392</v>
      </c>
      <c r="M189" t="s">
        <v>313</v>
      </c>
      <c r="N189" t="s">
        <v>314</v>
      </c>
      <c r="O189">
        <v>12392</v>
      </c>
      <c r="P189" t="s">
        <v>313</v>
      </c>
      <c r="Q189" t="s">
        <v>314</v>
      </c>
      <c r="R189" t="s">
        <v>340</v>
      </c>
      <c r="S189" s="46">
        <v>5089243.3888999997</v>
      </c>
      <c r="U189" s="46">
        <v>1</v>
      </c>
      <c r="IF189">
        <v>12392</v>
      </c>
      <c r="IG189" t="s">
        <v>313</v>
      </c>
      <c r="IH189" t="s">
        <v>288</v>
      </c>
      <c r="IK189">
        <v>-2</v>
      </c>
      <c r="IL189" t="s">
        <v>279</v>
      </c>
      <c r="IM189" t="s">
        <v>280</v>
      </c>
      <c r="IN189" t="s">
        <v>654</v>
      </c>
      <c r="IP189" t="s">
        <v>682</v>
      </c>
    </row>
    <row r="190" spans="1:250" hidden="1" x14ac:dyDescent="0.25">
      <c r="A190">
        <v>34295</v>
      </c>
      <c r="B190">
        <v>-890804480</v>
      </c>
      <c r="C190">
        <v>1837</v>
      </c>
      <c r="D190" t="s">
        <v>273</v>
      </c>
      <c r="E190" t="s">
        <v>274</v>
      </c>
      <c r="F190">
        <v>1848</v>
      </c>
      <c r="G190" t="s">
        <v>286</v>
      </c>
      <c r="H190" t="s">
        <v>274</v>
      </c>
      <c r="I190">
        <v>411</v>
      </c>
      <c r="J190" t="s">
        <v>393</v>
      </c>
      <c r="K190" t="s">
        <v>394</v>
      </c>
      <c r="L190">
        <v>12392</v>
      </c>
      <c r="M190" t="s">
        <v>313</v>
      </c>
      <c r="N190" t="s">
        <v>314</v>
      </c>
      <c r="O190">
        <v>12392</v>
      </c>
      <c r="P190" t="s">
        <v>313</v>
      </c>
      <c r="Q190" t="s">
        <v>314</v>
      </c>
      <c r="R190" t="s">
        <v>340</v>
      </c>
      <c r="S190" s="46">
        <v>5081254.6589000002</v>
      </c>
      <c r="U190" s="46">
        <v>1</v>
      </c>
      <c r="IF190">
        <v>12392</v>
      </c>
      <c r="IG190" t="s">
        <v>313</v>
      </c>
      <c r="IH190" t="s">
        <v>288</v>
      </c>
      <c r="IK190">
        <v>-2</v>
      </c>
      <c r="IL190" t="s">
        <v>279</v>
      </c>
      <c r="IM190" t="s">
        <v>280</v>
      </c>
      <c r="IN190" t="s">
        <v>654</v>
      </c>
      <c r="IP190" t="s">
        <v>682</v>
      </c>
    </row>
    <row r="191" spans="1:250" hidden="1" x14ac:dyDescent="0.25">
      <c r="A191">
        <v>34296</v>
      </c>
      <c r="B191">
        <v>-890804480</v>
      </c>
      <c r="C191">
        <v>1837</v>
      </c>
      <c r="D191" t="s">
        <v>273</v>
      </c>
      <c r="E191" t="s">
        <v>274</v>
      </c>
      <c r="F191">
        <v>1848</v>
      </c>
      <c r="G191" t="s">
        <v>286</v>
      </c>
      <c r="H191" t="s">
        <v>274</v>
      </c>
      <c r="I191">
        <v>437</v>
      </c>
      <c r="J191" t="s">
        <v>658</v>
      </c>
      <c r="K191" t="s">
        <v>659</v>
      </c>
      <c r="L191">
        <v>12392</v>
      </c>
      <c r="M191" t="s">
        <v>313</v>
      </c>
      <c r="N191" t="s">
        <v>314</v>
      </c>
      <c r="O191">
        <v>12392</v>
      </c>
      <c r="P191" t="s">
        <v>313</v>
      </c>
      <c r="Q191" t="s">
        <v>314</v>
      </c>
      <c r="R191" t="s">
        <v>340</v>
      </c>
      <c r="S191" s="46">
        <v>5137691.1491999999</v>
      </c>
      <c r="U191" s="46">
        <v>1</v>
      </c>
      <c r="IF191">
        <v>12392</v>
      </c>
      <c r="IG191" t="s">
        <v>313</v>
      </c>
      <c r="IH191" t="s">
        <v>288</v>
      </c>
      <c r="IK191">
        <v>-2</v>
      </c>
      <c r="IL191" t="s">
        <v>279</v>
      </c>
      <c r="IM191" t="s">
        <v>280</v>
      </c>
      <c r="IN191" t="s">
        <v>654</v>
      </c>
      <c r="IP191" t="s">
        <v>682</v>
      </c>
    </row>
    <row r="192" spans="1:250" hidden="1" x14ac:dyDescent="0.25">
      <c r="A192">
        <v>34297</v>
      </c>
      <c r="B192">
        <v>-890804480</v>
      </c>
      <c r="C192">
        <v>1837</v>
      </c>
      <c r="D192" t="s">
        <v>273</v>
      </c>
      <c r="E192" t="s">
        <v>274</v>
      </c>
      <c r="F192">
        <v>1848</v>
      </c>
      <c r="G192" t="s">
        <v>286</v>
      </c>
      <c r="H192" t="s">
        <v>274</v>
      </c>
      <c r="I192">
        <v>436</v>
      </c>
      <c r="J192" t="s">
        <v>656</v>
      </c>
      <c r="K192" t="s">
        <v>657</v>
      </c>
      <c r="L192">
        <v>12392</v>
      </c>
      <c r="M192" t="s">
        <v>313</v>
      </c>
      <c r="N192" t="s">
        <v>314</v>
      </c>
      <c r="O192">
        <v>12392</v>
      </c>
      <c r="P192" t="s">
        <v>313</v>
      </c>
      <c r="Q192" t="s">
        <v>314</v>
      </c>
      <c r="R192" t="s">
        <v>340</v>
      </c>
      <c r="S192" s="46">
        <v>5133237.6591999996</v>
      </c>
      <c r="U192" s="46">
        <v>1</v>
      </c>
      <c r="IF192">
        <v>12392</v>
      </c>
      <c r="IG192" t="s">
        <v>313</v>
      </c>
      <c r="IH192" t="s">
        <v>288</v>
      </c>
      <c r="IK192">
        <v>-2</v>
      </c>
      <c r="IL192" t="s">
        <v>279</v>
      </c>
      <c r="IM192" t="s">
        <v>280</v>
      </c>
      <c r="IN192" t="s">
        <v>654</v>
      </c>
      <c r="IP192" t="s">
        <v>682</v>
      </c>
    </row>
    <row r="193" spans="1:250" hidden="1" x14ac:dyDescent="0.25">
      <c r="A193">
        <v>34298</v>
      </c>
      <c r="B193">
        <v>-890804480</v>
      </c>
      <c r="C193">
        <v>1837</v>
      </c>
      <c r="D193" t="s">
        <v>273</v>
      </c>
      <c r="E193" t="s">
        <v>274</v>
      </c>
      <c r="F193">
        <v>1848</v>
      </c>
      <c r="G193" t="s">
        <v>286</v>
      </c>
      <c r="H193" t="s">
        <v>274</v>
      </c>
      <c r="I193">
        <v>435</v>
      </c>
      <c r="J193" t="s">
        <v>491</v>
      </c>
      <c r="K193" t="s">
        <v>492</v>
      </c>
      <c r="L193">
        <v>12392</v>
      </c>
      <c r="M193" t="s">
        <v>313</v>
      </c>
      <c r="N193" t="s">
        <v>314</v>
      </c>
      <c r="O193">
        <v>12392</v>
      </c>
      <c r="P193" t="s">
        <v>313</v>
      </c>
      <c r="Q193" t="s">
        <v>314</v>
      </c>
      <c r="R193" t="s">
        <v>340</v>
      </c>
      <c r="S193" s="46">
        <v>5128784.1792000001</v>
      </c>
      <c r="U193" s="46">
        <v>1</v>
      </c>
      <c r="IF193">
        <v>12392</v>
      </c>
      <c r="IG193" t="s">
        <v>313</v>
      </c>
      <c r="IH193" t="s">
        <v>288</v>
      </c>
      <c r="IK193">
        <v>-2</v>
      </c>
      <c r="IL193" t="s">
        <v>279</v>
      </c>
      <c r="IM193" t="s">
        <v>280</v>
      </c>
      <c r="IN193" t="s">
        <v>654</v>
      </c>
      <c r="IP193" t="s">
        <v>682</v>
      </c>
    </row>
    <row r="194" spans="1:250" hidden="1" x14ac:dyDescent="0.25">
      <c r="A194">
        <v>34299</v>
      </c>
      <c r="B194">
        <v>-890804480</v>
      </c>
      <c r="C194">
        <v>1837</v>
      </c>
      <c r="D194" t="s">
        <v>273</v>
      </c>
      <c r="E194" t="s">
        <v>274</v>
      </c>
      <c r="F194">
        <v>1848</v>
      </c>
      <c r="G194" t="s">
        <v>286</v>
      </c>
      <c r="H194" t="s">
        <v>274</v>
      </c>
      <c r="I194">
        <v>431</v>
      </c>
      <c r="J194" t="s">
        <v>493</v>
      </c>
      <c r="K194" t="s">
        <v>494</v>
      </c>
      <c r="L194">
        <v>12392</v>
      </c>
      <c r="M194" t="s">
        <v>313</v>
      </c>
      <c r="N194" t="s">
        <v>314</v>
      </c>
      <c r="O194">
        <v>12392</v>
      </c>
      <c r="P194" t="s">
        <v>313</v>
      </c>
      <c r="Q194" t="s">
        <v>314</v>
      </c>
      <c r="R194" t="s">
        <v>340</v>
      </c>
      <c r="S194" s="46">
        <v>5122347.1292000003</v>
      </c>
      <c r="U194" s="46">
        <v>1</v>
      </c>
      <c r="IF194">
        <v>12392</v>
      </c>
      <c r="IG194" t="s">
        <v>313</v>
      </c>
      <c r="IH194" t="s">
        <v>288</v>
      </c>
      <c r="IK194">
        <v>-2</v>
      </c>
      <c r="IL194" t="s">
        <v>279</v>
      </c>
      <c r="IM194" t="s">
        <v>280</v>
      </c>
      <c r="IN194" t="s">
        <v>654</v>
      </c>
      <c r="IP194" t="s">
        <v>682</v>
      </c>
    </row>
    <row r="195" spans="1:250" hidden="1" x14ac:dyDescent="0.25">
      <c r="A195">
        <v>34300</v>
      </c>
      <c r="B195">
        <v>-890804480</v>
      </c>
      <c r="C195">
        <v>1837</v>
      </c>
      <c r="D195" t="s">
        <v>273</v>
      </c>
      <c r="E195" t="s">
        <v>274</v>
      </c>
      <c r="F195">
        <v>1848</v>
      </c>
      <c r="G195" t="s">
        <v>286</v>
      </c>
      <c r="H195" t="s">
        <v>274</v>
      </c>
      <c r="I195">
        <v>420</v>
      </c>
      <c r="J195" t="s">
        <v>403</v>
      </c>
      <c r="K195" t="s">
        <v>404</v>
      </c>
      <c r="L195">
        <v>12394</v>
      </c>
      <c r="M195" t="s">
        <v>315</v>
      </c>
      <c r="N195" t="s">
        <v>316</v>
      </c>
      <c r="O195">
        <v>12394</v>
      </c>
      <c r="P195" t="s">
        <v>315</v>
      </c>
      <c r="Q195" t="s">
        <v>316</v>
      </c>
      <c r="R195" t="s">
        <v>340</v>
      </c>
      <c r="S195" s="46">
        <v>183212.76180000001</v>
      </c>
      <c r="U195" s="46">
        <v>1</v>
      </c>
      <c r="IF195">
        <v>12394</v>
      </c>
      <c r="IG195" t="s">
        <v>315</v>
      </c>
      <c r="IH195" t="s">
        <v>288</v>
      </c>
      <c r="IK195">
        <v>-2</v>
      </c>
      <c r="IL195" t="s">
        <v>279</v>
      </c>
      <c r="IM195" t="s">
        <v>280</v>
      </c>
      <c r="IN195" t="s">
        <v>654</v>
      </c>
      <c r="IP195" t="s">
        <v>683</v>
      </c>
    </row>
    <row r="196" spans="1:250" hidden="1" x14ac:dyDescent="0.25">
      <c r="A196">
        <v>34301</v>
      </c>
      <c r="B196">
        <v>-890804480</v>
      </c>
      <c r="C196">
        <v>1837</v>
      </c>
      <c r="D196" t="s">
        <v>273</v>
      </c>
      <c r="E196" t="s">
        <v>274</v>
      </c>
      <c r="F196">
        <v>1848</v>
      </c>
      <c r="G196" t="s">
        <v>286</v>
      </c>
      <c r="H196" t="s">
        <v>274</v>
      </c>
      <c r="I196">
        <v>411</v>
      </c>
      <c r="J196" t="s">
        <v>393</v>
      </c>
      <c r="K196" t="s">
        <v>394</v>
      </c>
      <c r="L196">
        <v>12394</v>
      </c>
      <c r="M196" t="s">
        <v>315</v>
      </c>
      <c r="N196" t="s">
        <v>316</v>
      </c>
      <c r="O196">
        <v>12394</v>
      </c>
      <c r="P196" t="s">
        <v>315</v>
      </c>
      <c r="Q196" t="s">
        <v>316</v>
      </c>
      <c r="R196" t="s">
        <v>340</v>
      </c>
      <c r="S196" s="46">
        <v>182925.17180000001</v>
      </c>
      <c r="U196" s="46">
        <v>1</v>
      </c>
      <c r="IF196">
        <v>12394</v>
      </c>
      <c r="IG196" t="s">
        <v>315</v>
      </c>
      <c r="IH196" t="s">
        <v>288</v>
      </c>
      <c r="IK196">
        <v>-2</v>
      </c>
      <c r="IL196" t="s">
        <v>279</v>
      </c>
      <c r="IM196" t="s">
        <v>280</v>
      </c>
      <c r="IN196" t="s">
        <v>654</v>
      </c>
      <c r="IP196" t="s">
        <v>683</v>
      </c>
    </row>
    <row r="197" spans="1:250" hidden="1" x14ac:dyDescent="0.25">
      <c r="A197">
        <v>34302</v>
      </c>
      <c r="B197">
        <v>-890804480</v>
      </c>
      <c r="C197">
        <v>1837</v>
      </c>
      <c r="D197" t="s">
        <v>273</v>
      </c>
      <c r="E197" t="s">
        <v>274</v>
      </c>
      <c r="F197">
        <v>1848</v>
      </c>
      <c r="G197" t="s">
        <v>286</v>
      </c>
      <c r="H197" t="s">
        <v>274</v>
      </c>
      <c r="I197">
        <v>435</v>
      </c>
      <c r="J197" t="s">
        <v>491</v>
      </c>
      <c r="K197" t="s">
        <v>492</v>
      </c>
      <c r="L197">
        <v>12394</v>
      </c>
      <c r="M197" t="s">
        <v>315</v>
      </c>
      <c r="N197" t="s">
        <v>316</v>
      </c>
      <c r="O197">
        <v>12394</v>
      </c>
      <c r="P197" t="s">
        <v>315</v>
      </c>
      <c r="Q197" t="s">
        <v>316</v>
      </c>
      <c r="R197" t="s">
        <v>340</v>
      </c>
      <c r="S197" s="46">
        <v>184636.2218</v>
      </c>
      <c r="U197" s="46">
        <v>1</v>
      </c>
      <c r="IF197">
        <v>12394</v>
      </c>
      <c r="IG197" t="s">
        <v>315</v>
      </c>
      <c r="IH197" t="s">
        <v>288</v>
      </c>
      <c r="IK197">
        <v>-2</v>
      </c>
      <c r="IL197" t="s">
        <v>279</v>
      </c>
      <c r="IM197" t="s">
        <v>280</v>
      </c>
      <c r="IN197" t="s">
        <v>654</v>
      </c>
      <c r="IP197" t="s">
        <v>683</v>
      </c>
    </row>
    <row r="198" spans="1:250" hidden="1" x14ac:dyDescent="0.25">
      <c r="A198">
        <v>34303</v>
      </c>
      <c r="B198">
        <v>-890804480</v>
      </c>
      <c r="C198">
        <v>1837</v>
      </c>
      <c r="D198" t="s">
        <v>273</v>
      </c>
      <c r="E198" t="s">
        <v>274</v>
      </c>
      <c r="F198">
        <v>1848</v>
      </c>
      <c r="G198" t="s">
        <v>286</v>
      </c>
      <c r="H198" t="s">
        <v>274</v>
      </c>
      <c r="I198">
        <v>431</v>
      </c>
      <c r="J198" t="s">
        <v>493</v>
      </c>
      <c r="K198" t="s">
        <v>494</v>
      </c>
      <c r="L198">
        <v>12394</v>
      </c>
      <c r="M198" t="s">
        <v>315</v>
      </c>
      <c r="N198" t="s">
        <v>316</v>
      </c>
      <c r="O198">
        <v>12394</v>
      </c>
      <c r="P198" t="s">
        <v>315</v>
      </c>
      <c r="Q198" t="s">
        <v>316</v>
      </c>
      <c r="R198" t="s">
        <v>340</v>
      </c>
      <c r="S198" s="46">
        <v>184404.49179999999</v>
      </c>
      <c r="U198" s="46">
        <v>1</v>
      </c>
      <c r="IF198">
        <v>12394</v>
      </c>
      <c r="IG198" t="s">
        <v>315</v>
      </c>
      <c r="IH198" t="s">
        <v>288</v>
      </c>
      <c r="IK198">
        <v>-2</v>
      </c>
      <c r="IL198" t="s">
        <v>279</v>
      </c>
      <c r="IM198" t="s">
        <v>280</v>
      </c>
      <c r="IN198" t="s">
        <v>654</v>
      </c>
      <c r="IP198" t="s">
        <v>683</v>
      </c>
    </row>
    <row r="199" spans="1:250" hidden="1" x14ac:dyDescent="0.25">
      <c r="A199">
        <v>34304</v>
      </c>
      <c r="B199">
        <v>-890804480</v>
      </c>
      <c r="C199">
        <v>1837</v>
      </c>
      <c r="D199" t="s">
        <v>273</v>
      </c>
      <c r="E199" t="s">
        <v>274</v>
      </c>
      <c r="F199">
        <v>1848</v>
      </c>
      <c r="G199" t="s">
        <v>286</v>
      </c>
      <c r="H199" t="s">
        <v>274</v>
      </c>
      <c r="I199">
        <v>429</v>
      </c>
      <c r="J199" t="s">
        <v>395</v>
      </c>
      <c r="K199" t="s">
        <v>396</v>
      </c>
      <c r="L199">
        <v>12394</v>
      </c>
      <c r="M199" t="s">
        <v>315</v>
      </c>
      <c r="N199" t="s">
        <v>316</v>
      </c>
      <c r="O199">
        <v>12394</v>
      </c>
      <c r="P199" t="s">
        <v>315</v>
      </c>
      <c r="Q199" t="s">
        <v>316</v>
      </c>
      <c r="R199" t="s">
        <v>340</v>
      </c>
      <c r="S199" s="46">
        <v>184095.52179999999</v>
      </c>
      <c r="U199" s="46">
        <v>1</v>
      </c>
      <c r="IF199">
        <v>12394</v>
      </c>
      <c r="IG199" t="s">
        <v>315</v>
      </c>
      <c r="IH199" t="s">
        <v>288</v>
      </c>
      <c r="IK199">
        <v>-2</v>
      </c>
      <c r="IL199" t="s">
        <v>279</v>
      </c>
      <c r="IM199" t="s">
        <v>280</v>
      </c>
      <c r="IN199" t="s">
        <v>654</v>
      </c>
      <c r="IP199" t="s">
        <v>683</v>
      </c>
    </row>
    <row r="200" spans="1:250" hidden="1" x14ac:dyDescent="0.25">
      <c r="A200">
        <v>34305</v>
      </c>
      <c r="B200">
        <v>-890804480</v>
      </c>
      <c r="C200">
        <v>1837</v>
      </c>
      <c r="D200" t="s">
        <v>273</v>
      </c>
      <c r="E200" t="s">
        <v>274</v>
      </c>
      <c r="F200">
        <v>1848</v>
      </c>
      <c r="G200" t="s">
        <v>286</v>
      </c>
      <c r="H200" t="s">
        <v>274</v>
      </c>
      <c r="I200">
        <v>427</v>
      </c>
      <c r="J200" t="s">
        <v>397</v>
      </c>
      <c r="K200" t="s">
        <v>398</v>
      </c>
      <c r="L200">
        <v>12394</v>
      </c>
      <c r="M200" t="s">
        <v>315</v>
      </c>
      <c r="N200" t="s">
        <v>316</v>
      </c>
      <c r="O200">
        <v>12394</v>
      </c>
      <c r="P200" t="s">
        <v>315</v>
      </c>
      <c r="Q200" t="s">
        <v>316</v>
      </c>
      <c r="R200" t="s">
        <v>340</v>
      </c>
      <c r="S200" s="46">
        <v>183915.27179999999</v>
      </c>
      <c r="U200" s="46">
        <v>1</v>
      </c>
      <c r="IF200">
        <v>12394</v>
      </c>
      <c r="IG200" t="s">
        <v>315</v>
      </c>
      <c r="IH200" t="s">
        <v>288</v>
      </c>
      <c r="IK200">
        <v>-2</v>
      </c>
      <c r="IL200" t="s">
        <v>279</v>
      </c>
      <c r="IM200" t="s">
        <v>280</v>
      </c>
      <c r="IN200" t="s">
        <v>654</v>
      </c>
      <c r="IP200" t="s">
        <v>683</v>
      </c>
    </row>
    <row r="201" spans="1:250" hidden="1" x14ac:dyDescent="0.25">
      <c r="A201">
        <v>34306</v>
      </c>
      <c r="B201">
        <v>-890804480</v>
      </c>
      <c r="C201">
        <v>1837</v>
      </c>
      <c r="D201" t="s">
        <v>273</v>
      </c>
      <c r="E201" t="s">
        <v>274</v>
      </c>
      <c r="F201">
        <v>1848</v>
      </c>
      <c r="G201" t="s">
        <v>286</v>
      </c>
      <c r="H201" t="s">
        <v>274</v>
      </c>
      <c r="I201">
        <v>424</v>
      </c>
      <c r="J201" t="s">
        <v>399</v>
      </c>
      <c r="K201" t="s">
        <v>400</v>
      </c>
      <c r="L201">
        <v>12394</v>
      </c>
      <c r="M201" t="s">
        <v>315</v>
      </c>
      <c r="N201" t="s">
        <v>316</v>
      </c>
      <c r="O201">
        <v>12394</v>
      </c>
      <c r="P201" t="s">
        <v>315</v>
      </c>
      <c r="Q201" t="s">
        <v>316</v>
      </c>
      <c r="R201" t="s">
        <v>340</v>
      </c>
      <c r="S201" s="46">
        <v>183689.46179999999</v>
      </c>
      <c r="U201" s="46">
        <v>1</v>
      </c>
      <c r="IF201">
        <v>12394</v>
      </c>
      <c r="IG201" t="s">
        <v>315</v>
      </c>
      <c r="IH201" t="s">
        <v>288</v>
      </c>
      <c r="IK201">
        <v>-2</v>
      </c>
      <c r="IL201" t="s">
        <v>279</v>
      </c>
      <c r="IM201" t="s">
        <v>280</v>
      </c>
      <c r="IN201" t="s">
        <v>654</v>
      </c>
      <c r="IP201" t="s">
        <v>683</v>
      </c>
    </row>
    <row r="202" spans="1:250" hidden="1" x14ac:dyDescent="0.25">
      <c r="A202">
        <v>34307</v>
      </c>
      <c r="B202">
        <v>-890804480</v>
      </c>
      <c r="C202">
        <v>1837</v>
      </c>
      <c r="D202" t="s">
        <v>273</v>
      </c>
      <c r="E202" t="s">
        <v>274</v>
      </c>
      <c r="F202">
        <v>1848</v>
      </c>
      <c r="G202" t="s">
        <v>286</v>
      </c>
      <c r="H202" t="s">
        <v>274</v>
      </c>
      <c r="I202">
        <v>422</v>
      </c>
      <c r="J202" t="s">
        <v>401</v>
      </c>
      <c r="K202" t="s">
        <v>402</v>
      </c>
      <c r="L202">
        <v>12394</v>
      </c>
      <c r="M202" t="s">
        <v>315</v>
      </c>
      <c r="N202" t="s">
        <v>316</v>
      </c>
      <c r="O202">
        <v>12394</v>
      </c>
      <c r="P202" t="s">
        <v>315</v>
      </c>
      <c r="Q202" t="s">
        <v>316</v>
      </c>
      <c r="R202" t="s">
        <v>340</v>
      </c>
      <c r="S202" s="46">
        <v>183388.3818</v>
      </c>
      <c r="U202" s="46">
        <v>1</v>
      </c>
      <c r="IF202">
        <v>12394</v>
      </c>
      <c r="IG202" t="s">
        <v>315</v>
      </c>
      <c r="IH202" t="s">
        <v>288</v>
      </c>
      <c r="IK202">
        <v>-2</v>
      </c>
      <c r="IL202" t="s">
        <v>279</v>
      </c>
      <c r="IM202" t="s">
        <v>280</v>
      </c>
      <c r="IN202" t="s">
        <v>654</v>
      </c>
      <c r="IP202" t="s">
        <v>683</v>
      </c>
    </row>
    <row r="203" spans="1:250" hidden="1" x14ac:dyDescent="0.25">
      <c r="A203">
        <v>34308</v>
      </c>
      <c r="B203">
        <v>-890804480</v>
      </c>
      <c r="C203">
        <v>1837</v>
      </c>
      <c r="D203" t="s">
        <v>273</v>
      </c>
      <c r="E203" t="s">
        <v>274</v>
      </c>
      <c r="F203">
        <v>1848</v>
      </c>
      <c r="G203" t="s">
        <v>286</v>
      </c>
      <c r="H203" t="s">
        <v>274</v>
      </c>
      <c r="I203">
        <v>437</v>
      </c>
      <c r="J203" t="s">
        <v>658</v>
      </c>
      <c r="K203" t="s">
        <v>659</v>
      </c>
      <c r="L203">
        <v>12394</v>
      </c>
      <c r="M203" t="s">
        <v>315</v>
      </c>
      <c r="N203" t="s">
        <v>316</v>
      </c>
      <c r="O203">
        <v>12394</v>
      </c>
      <c r="P203" t="s">
        <v>315</v>
      </c>
      <c r="Q203" t="s">
        <v>316</v>
      </c>
      <c r="R203" t="s">
        <v>340</v>
      </c>
      <c r="S203" s="46">
        <v>184956.92180000001</v>
      </c>
      <c r="U203" s="46">
        <v>1</v>
      </c>
      <c r="IF203">
        <v>12394</v>
      </c>
      <c r="IG203" t="s">
        <v>315</v>
      </c>
      <c r="IH203" t="s">
        <v>288</v>
      </c>
      <c r="IK203">
        <v>-2</v>
      </c>
      <c r="IL203" t="s">
        <v>279</v>
      </c>
      <c r="IM203" t="s">
        <v>280</v>
      </c>
      <c r="IN203" t="s">
        <v>654</v>
      </c>
      <c r="IP203" t="s">
        <v>683</v>
      </c>
    </row>
    <row r="204" spans="1:250" hidden="1" x14ac:dyDescent="0.25">
      <c r="A204">
        <v>34309</v>
      </c>
      <c r="B204">
        <v>-890804480</v>
      </c>
      <c r="C204">
        <v>1837</v>
      </c>
      <c r="D204" t="s">
        <v>273</v>
      </c>
      <c r="E204" t="s">
        <v>274</v>
      </c>
      <c r="F204">
        <v>1848</v>
      </c>
      <c r="G204" t="s">
        <v>286</v>
      </c>
      <c r="H204" t="s">
        <v>274</v>
      </c>
      <c r="I204">
        <v>436</v>
      </c>
      <c r="J204" t="s">
        <v>656</v>
      </c>
      <c r="K204" t="s">
        <v>657</v>
      </c>
      <c r="L204">
        <v>12394</v>
      </c>
      <c r="M204" t="s">
        <v>315</v>
      </c>
      <c r="N204" t="s">
        <v>316</v>
      </c>
      <c r="O204">
        <v>12394</v>
      </c>
      <c r="P204" t="s">
        <v>315</v>
      </c>
      <c r="Q204" t="s">
        <v>316</v>
      </c>
      <c r="R204" t="s">
        <v>340</v>
      </c>
      <c r="S204" s="46">
        <v>184796.58180000001</v>
      </c>
      <c r="U204" s="46">
        <v>1</v>
      </c>
      <c r="IF204">
        <v>12394</v>
      </c>
      <c r="IG204" t="s">
        <v>315</v>
      </c>
      <c r="IH204" t="s">
        <v>288</v>
      </c>
      <c r="IK204">
        <v>-2</v>
      </c>
      <c r="IL204" t="s">
        <v>279</v>
      </c>
      <c r="IM204" t="s">
        <v>280</v>
      </c>
      <c r="IN204" t="s">
        <v>654</v>
      </c>
      <c r="IP204" t="s">
        <v>683</v>
      </c>
    </row>
    <row r="205" spans="1:250" hidden="1" x14ac:dyDescent="0.25">
      <c r="A205">
        <v>34310</v>
      </c>
      <c r="B205">
        <v>-890804480</v>
      </c>
      <c r="C205">
        <v>1837</v>
      </c>
      <c r="D205" t="s">
        <v>273</v>
      </c>
      <c r="E205" t="s">
        <v>274</v>
      </c>
      <c r="F205">
        <v>13794</v>
      </c>
      <c r="G205" t="s">
        <v>275</v>
      </c>
      <c r="H205" t="s">
        <v>276</v>
      </c>
      <c r="I205">
        <v>424</v>
      </c>
      <c r="J205" t="s">
        <v>399</v>
      </c>
      <c r="K205" t="s">
        <v>400</v>
      </c>
      <c r="L205">
        <v>13917</v>
      </c>
      <c r="M205" t="s">
        <v>317</v>
      </c>
      <c r="N205" t="s">
        <v>318</v>
      </c>
      <c r="O205">
        <v>13917</v>
      </c>
      <c r="P205" t="s">
        <v>317</v>
      </c>
      <c r="Q205" t="s">
        <v>318</v>
      </c>
      <c r="R205" t="s">
        <v>340</v>
      </c>
      <c r="S205" s="46">
        <v>48642832.504199997</v>
      </c>
      <c r="U205" s="46">
        <v>1</v>
      </c>
      <c r="IF205">
        <v>13917</v>
      </c>
      <c r="IG205" t="s">
        <v>317</v>
      </c>
      <c r="IH205" t="s">
        <v>319</v>
      </c>
      <c r="IK205">
        <v>-2</v>
      </c>
      <c r="IL205" t="s">
        <v>279</v>
      </c>
      <c r="IM205" t="s">
        <v>280</v>
      </c>
      <c r="IN205" t="s">
        <v>663</v>
      </c>
      <c r="IP205" t="s">
        <v>684</v>
      </c>
    </row>
    <row r="206" spans="1:250" hidden="1" x14ac:dyDescent="0.25">
      <c r="A206">
        <v>34311</v>
      </c>
      <c r="B206">
        <v>-890804480</v>
      </c>
      <c r="C206">
        <v>1837</v>
      </c>
      <c r="D206" t="s">
        <v>273</v>
      </c>
      <c r="E206" t="s">
        <v>274</v>
      </c>
      <c r="F206">
        <v>13794</v>
      </c>
      <c r="G206" t="s">
        <v>275</v>
      </c>
      <c r="H206" t="s">
        <v>276</v>
      </c>
      <c r="I206">
        <v>422</v>
      </c>
      <c r="J206" t="s">
        <v>401</v>
      </c>
      <c r="K206" t="s">
        <v>402</v>
      </c>
      <c r="L206">
        <v>13917</v>
      </c>
      <c r="M206" t="s">
        <v>317</v>
      </c>
      <c r="N206" t="s">
        <v>318</v>
      </c>
      <c r="O206">
        <v>13917</v>
      </c>
      <c r="P206" t="s">
        <v>317</v>
      </c>
      <c r="Q206" t="s">
        <v>318</v>
      </c>
      <c r="R206" t="s">
        <v>340</v>
      </c>
      <c r="S206" s="46">
        <v>48552622.514200002</v>
      </c>
      <c r="U206" s="46">
        <v>1</v>
      </c>
      <c r="IF206">
        <v>13917</v>
      </c>
      <c r="IG206" t="s">
        <v>317</v>
      </c>
      <c r="IH206" t="s">
        <v>319</v>
      </c>
      <c r="IK206">
        <v>-2</v>
      </c>
      <c r="IL206" t="s">
        <v>279</v>
      </c>
      <c r="IM206" t="s">
        <v>280</v>
      </c>
      <c r="IN206" t="s">
        <v>663</v>
      </c>
      <c r="IP206" t="s">
        <v>684</v>
      </c>
    </row>
    <row r="207" spans="1:250" hidden="1" x14ac:dyDescent="0.25">
      <c r="A207">
        <v>34312</v>
      </c>
      <c r="B207">
        <v>-890804480</v>
      </c>
      <c r="C207">
        <v>1837</v>
      </c>
      <c r="D207" t="s">
        <v>273</v>
      </c>
      <c r="E207" t="s">
        <v>274</v>
      </c>
      <c r="F207">
        <v>13794</v>
      </c>
      <c r="G207" t="s">
        <v>275</v>
      </c>
      <c r="H207" t="s">
        <v>276</v>
      </c>
      <c r="I207">
        <v>420</v>
      </c>
      <c r="J207" t="s">
        <v>403</v>
      </c>
      <c r="K207" t="s">
        <v>404</v>
      </c>
      <c r="L207">
        <v>13917</v>
      </c>
      <c r="M207" t="s">
        <v>317</v>
      </c>
      <c r="N207" t="s">
        <v>318</v>
      </c>
      <c r="O207">
        <v>13917</v>
      </c>
      <c r="P207" t="s">
        <v>317</v>
      </c>
      <c r="Q207" t="s">
        <v>318</v>
      </c>
      <c r="R207" t="s">
        <v>340</v>
      </c>
      <c r="S207" s="46">
        <v>49076206.9542</v>
      </c>
      <c r="U207" s="46">
        <v>1</v>
      </c>
      <c r="IF207">
        <v>13917</v>
      </c>
      <c r="IG207" t="s">
        <v>317</v>
      </c>
      <c r="IH207" t="s">
        <v>319</v>
      </c>
      <c r="IK207">
        <v>-2</v>
      </c>
      <c r="IL207" t="s">
        <v>279</v>
      </c>
      <c r="IM207" t="s">
        <v>280</v>
      </c>
      <c r="IN207" t="s">
        <v>663</v>
      </c>
      <c r="IP207" t="s">
        <v>684</v>
      </c>
    </row>
    <row r="208" spans="1:250" hidden="1" x14ac:dyDescent="0.25">
      <c r="A208">
        <v>34313</v>
      </c>
      <c r="B208">
        <v>-890804480</v>
      </c>
      <c r="C208">
        <v>1837</v>
      </c>
      <c r="D208" t="s">
        <v>273</v>
      </c>
      <c r="E208" t="s">
        <v>274</v>
      </c>
      <c r="F208">
        <v>13794</v>
      </c>
      <c r="G208" t="s">
        <v>275</v>
      </c>
      <c r="H208" t="s">
        <v>276</v>
      </c>
      <c r="I208">
        <v>411</v>
      </c>
      <c r="J208" t="s">
        <v>393</v>
      </c>
      <c r="K208" t="s">
        <v>394</v>
      </c>
      <c r="L208">
        <v>13917</v>
      </c>
      <c r="M208" t="s">
        <v>317</v>
      </c>
      <c r="N208" t="s">
        <v>318</v>
      </c>
      <c r="O208">
        <v>13917</v>
      </c>
      <c r="P208" t="s">
        <v>317</v>
      </c>
      <c r="Q208" t="s">
        <v>318</v>
      </c>
      <c r="R208" t="s">
        <v>340</v>
      </c>
      <c r="S208" s="46">
        <v>49000213.014200002</v>
      </c>
      <c r="U208" s="46">
        <v>1</v>
      </c>
      <c r="IF208">
        <v>13917</v>
      </c>
      <c r="IG208" t="s">
        <v>317</v>
      </c>
      <c r="IH208" t="s">
        <v>319</v>
      </c>
      <c r="IK208">
        <v>-2</v>
      </c>
      <c r="IL208" t="s">
        <v>279</v>
      </c>
      <c r="IM208" t="s">
        <v>280</v>
      </c>
      <c r="IN208" t="s">
        <v>663</v>
      </c>
      <c r="IP208" t="s">
        <v>684</v>
      </c>
    </row>
    <row r="209" spans="1:250" hidden="1" x14ac:dyDescent="0.25">
      <c r="A209">
        <v>34314</v>
      </c>
      <c r="B209">
        <v>-890804480</v>
      </c>
      <c r="C209">
        <v>1837</v>
      </c>
      <c r="D209" t="s">
        <v>273</v>
      </c>
      <c r="E209" t="s">
        <v>274</v>
      </c>
      <c r="F209">
        <v>13794</v>
      </c>
      <c r="G209" t="s">
        <v>275</v>
      </c>
      <c r="H209" t="s">
        <v>276</v>
      </c>
      <c r="I209">
        <v>437</v>
      </c>
      <c r="J209" t="s">
        <v>658</v>
      </c>
      <c r="K209" t="s">
        <v>659</v>
      </c>
      <c r="L209">
        <v>13917</v>
      </c>
      <c r="M209" t="s">
        <v>317</v>
      </c>
      <c r="N209" t="s">
        <v>318</v>
      </c>
      <c r="O209">
        <v>13917</v>
      </c>
      <c r="P209" t="s">
        <v>317</v>
      </c>
      <c r="Q209" t="s">
        <v>318</v>
      </c>
      <c r="R209" t="s">
        <v>340</v>
      </c>
      <c r="S209" s="46">
        <v>49011190.014200002</v>
      </c>
      <c r="U209" s="46">
        <v>1</v>
      </c>
      <c r="IF209">
        <v>13917</v>
      </c>
      <c r="IG209" t="s">
        <v>317</v>
      </c>
      <c r="IH209" t="s">
        <v>319</v>
      </c>
      <c r="IK209">
        <v>-2</v>
      </c>
      <c r="IL209" t="s">
        <v>279</v>
      </c>
      <c r="IM209" t="s">
        <v>280</v>
      </c>
      <c r="IN209" t="s">
        <v>663</v>
      </c>
      <c r="IP209" t="s">
        <v>684</v>
      </c>
    </row>
    <row r="210" spans="1:250" hidden="1" x14ac:dyDescent="0.25">
      <c r="A210">
        <v>34315</v>
      </c>
      <c r="B210">
        <v>-890804480</v>
      </c>
      <c r="C210">
        <v>1837</v>
      </c>
      <c r="D210" t="s">
        <v>273</v>
      </c>
      <c r="E210" t="s">
        <v>274</v>
      </c>
      <c r="F210">
        <v>13794</v>
      </c>
      <c r="G210" t="s">
        <v>275</v>
      </c>
      <c r="H210" t="s">
        <v>276</v>
      </c>
      <c r="I210">
        <v>436</v>
      </c>
      <c r="J210" t="s">
        <v>656</v>
      </c>
      <c r="K210" t="s">
        <v>657</v>
      </c>
      <c r="L210">
        <v>13917</v>
      </c>
      <c r="M210" t="s">
        <v>317</v>
      </c>
      <c r="N210" t="s">
        <v>318</v>
      </c>
      <c r="O210">
        <v>13917</v>
      </c>
      <c r="P210" t="s">
        <v>317</v>
      </c>
      <c r="Q210" t="s">
        <v>318</v>
      </c>
      <c r="R210" t="s">
        <v>340</v>
      </c>
      <c r="S210" s="46">
        <v>48966084.994199999</v>
      </c>
      <c r="U210" s="46">
        <v>1</v>
      </c>
      <c r="IF210">
        <v>13917</v>
      </c>
      <c r="IG210" t="s">
        <v>317</v>
      </c>
      <c r="IH210" t="s">
        <v>319</v>
      </c>
      <c r="IK210">
        <v>-2</v>
      </c>
      <c r="IL210" t="s">
        <v>279</v>
      </c>
      <c r="IM210" t="s">
        <v>280</v>
      </c>
      <c r="IN210" t="s">
        <v>663</v>
      </c>
      <c r="IP210" t="s">
        <v>684</v>
      </c>
    </row>
    <row r="211" spans="1:250" hidden="1" x14ac:dyDescent="0.25">
      <c r="A211">
        <v>34316</v>
      </c>
      <c r="B211">
        <v>-890804480</v>
      </c>
      <c r="C211">
        <v>1837</v>
      </c>
      <c r="D211" t="s">
        <v>273</v>
      </c>
      <c r="E211" t="s">
        <v>274</v>
      </c>
      <c r="F211">
        <v>13794</v>
      </c>
      <c r="G211" t="s">
        <v>275</v>
      </c>
      <c r="H211" t="s">
        <v>276</v>
      </c>
      <c r="I211">
        <v>435</v>
      </c>
      <c r="J211" t="s">
        <v>491</v>
      </c>
      <c r="K211" t="s">
        <v>492</v>
      </c>
      <c r="L211">
        <v>13917</v>
      </c>
      <c r="M211" t="s">
        <v>317</v>
      </c>
      <c r="N211" t="s">
        <v>318</v>
      </c>
      <c r="O211">
        <v>13917</v>
      </c>
      <c r="P211" t="s">
        <v>317</v>
      </c>
      <c r="Q211" t="s">
        <v>318</v>
      </c>
      <c r="R211" t="s">
        <v>340</v>
      </c>
      <c r="S211" s="46">
        <v>48920980.034199998</v>
      </c>
      <c r="U211" s="46">
        <v>1</v>
      </c>
      <c r="IF211">
        <v>13917</v>
      </c>
      <c r="IG211" t="s">
        <v>317</v>
      </c>
      <c r="IH211" t="s">
        <v>319</v>
      </c>
      <c r="IK211">
        <v>-2</v>
      </c>
      <c r="IL211" t="s">
        <v>279</v>
      </c>
      <c r="IM211" t="s">
        <v>280</v>
      </c>
      <c r="IN211" t="s">
        <v>663</v>
      </c>
      <c r="IP211" t="s">
        <v>684</v>
      </c>
    </row>
    <row r="212" spans="1:250" hidden="1" x14ac:dyDescent="0.25">
      <c r="A212">
        <v>34317</v>
      </c>
      <c r="B212">
        <v>-890804480</v>
      </c>
      <c r="C212">
        <v>1837</v>
      </c>
      <c r="D212" t="s">
        <v>273</v>
      </c>
      <c r="E212" t="s">
        <v>274</v>
      </c>
      <c r="F212">
        <v>13794</v>
      </c>
      <c r="G212" t="s">
        <v>275</v>
      </c>
      <c r="H212" t="s">
        <v>276</v>
      </c>
      <c r="I212">
        <v>431</v>
      </c>
      <c r="J212" t="s">
        <v>493</v>
      </c>
      <c r="K212" t="s">
        <v>494</v>
      </c>
      <c r="L212">
        <v>13917</v>
      </c>
      <c r="M212" t="s">
        <v>317</v>
      </c>
      <c r="N212" t="s">
        <v>318</v>
      </c>
      <c r="O212">
        <v>13917</v>
      </c>
      <c r="P212" t="s">
        <v>317</v>
      </c>
      <c r="Q212" t="s">
        <v>318</v>
      </c>
      <c r="R212" t="s">
        <v>340</v>
      </c>
      <c r="S212" s="46">
        <v>48853322.494199999</v>
      </c>
      <c r="U212" s="46">
        <v>1</v>
      </c>
      <c r="IF212">
        <v>13917</v>
      </c>
      <c r="IG212" t="s">
        <v>317</v>
      </c>
      <c r="IH212" t="s">
        <v>319</v>
      </c>
      <c r="IK212">
        <v>-2</v>
      </c>
      <c r="IL212" t="s">
        <v>279</v>
      </c>
      <c r="IM212" t="s">
        <v>280</v>
      </c>
      <c r="IN212" t="s">
        <v>663</v>
      </c>
      <c r="IP212" t="s">
        <v>684</v>
      </c>
    </row>
    <row r="213" spans="1:250" hidden="1" x14ac:dyDescent="0.25">
      <c r="A213">
        <v>34318</v>
      </c>
      <c r="B213">
        <v>-890804480</v>
      </c>
      <c r="C213">
        <v>1837</v>
      </c>
      <c r="D213" t="s">
        <v>273</v>
      </c>
      <c r="E213" t="s">
        <v>274</v>
      </c>
      <c r="F213">
        <v>13794</v>
      </c>
      <c r="G213" t="s">
        <v>275</v>
      </c>
      <c r="H213" t="s">
        <v>276</v>
      </c>
      <c r="I213">
        <v>429</v>
      </c>
      <c r="J213" t="s">
        <v>395</v>
      </c>
      <c r="K213" t="s">
        <v>396</v>
      </c>
      <c r="L213">
        <v>13917</v>
      </c>
      <c r="M213" t="s">
        <v>317</v>
      </c>
      <c r="N213" t="s">
        <v>318</v>
      </c>
      <c r="O213">
        <v>13917</v>
      </c>
      <c r="P213" t="s">
        <v>317</v>
      </c>
      <c r="Q213" t="s">
        <v>318</v>
      </c>
      <c r="R213" t="s">
        <v>340</v>
      </c>
      <c r="S213" s="46">
        <v>48763112.494199999</v>
      </c>
      <c r="U213" s="46">
        <v>1</v>
      </c>
      <c r="IF213">
        <v>13917</v>
      </c>
      <c r="IG213" t="s">
        <v>317</v>
      </c>
      <c r="IH213" t="s">
        <v>319</v>
      </c>
      <c r="IK213">
        <v>-2</v>
      </c>
      <c r="IL213" t="s">
        <v>279</v>
      </c>
      <c r="IM213" t="s">
        <v>280</v>
      </c>
      <c r="IN213" t="s">
        <v>663</v>
      </c>
      <c r="IP213" t="s">
        <v>684</v>
      </c>
    </row>
    <row r="214" spans="1:250" hidden="1" x14ac:dyDescent="0.25">
      <c r="A214">
        <v>34319</v>
      </c>
      <c r="B214">
        <v>-890804480</v>
      </c>
      <c r="C214">
        <v>1837</v>
      </c>
      <c r="D214" t="s">
        <v>273</v>
      </c>
      <c r="E214" t="s">
        <v>274</v>
      </c>
      <c r="F214">
        <v>13794</v>
      </c>
      <c r="G214" t="s">
        <v>275</v>
      </c>
      <c r="H214" t="s">
        <v>276</v>
      </c>
      <c r="I214">
        <v>427</v>
      </c>
      <c r="J214" t="s">
        <v>397</v>
      </c>
      <c r="K214" t="s">
        <v>398</v>
      </c>
      <c r="L214">
        <v>13917</v>
      </c>
      <c r="M214" t="s">
        <v>317</v>
      </c>
      <c r="N214" t="s">
        <v>318</v>
      </c>
      <c r="O214">
        <v>13917</v>
      </c>
      <c r="P214" t="s">
        <v>317</v>
      </c>
      <c r="Q214" t="s">
        <v>318</v>
      </c>
      <c r="R214" t="s">
        <v>340</v>
      </c>
      <c r="S214" s="46">
        <v>48710489.984200001</v>
      </c>
      <c r="U214" s="46">
        <v>1</v>
      </c>
      <c r="IF214">
        <v>13917</v>
      </c>
      <c r="IG214" t="s">
        <v>317</v>
      </c>
      <c r="IH214" t="s">
        <v>319</v>
      </c>
      <c r="IK214">
        <v>-2</v>
      </c>
      <c r="IL214" t="s">
        <v>279</v>
      </c>
      <c r="IM214" t="s">
        <v>280</v>
      </c>
      <c r="IN214" t="s">
        <v>663</v>
      </c>
      <c r="IP214" t="s">
        <v>684</v>
      </c>
    </row>
    <row r="215" spans="1:250" hidden="1" x14ac:dyDescent="0.25">
      <c r="A215">
        <v>34320</v>
      </c>
      <c r="B215">
        <v>-890804480</v>
      </c>
      <c r="C215">
        <v>1837</v>
      </c>
      <c r="D215" t="s">
        <v>273</v>
      </c>
      <c r="E215" t="s">
        <v>274</v>
      </c>
      <c r="F215">
        <v>13794</v>
      </c>
      <c r="G215" t="s">
        <v>275</v>
      </c>
      <c r="H215" t="s">
        <v>276</v>
      </c>
      <c r="I215">
        <v>429</v>
      </c>
      <c r="J215" t="s">
        <v>395</v>
      </c>
      <c r="K215" t="s">
        <v>396</v>
      </c>
      <c r="L215">
        <v>15188</v>
      </c>
      <c r="M215" t="s">
        <v>320</v>
      </c>
      <c r="N215" t="s">
        <v>321</v>
      </c>
      <c r="O215">
        <v>15188</v>
      </c>
      <c r="P215" t="s">
        <v>320</v>
      </c>
      <c r="Q215" t="s">
        <v>321</v>
      </c>
      <c r="R215" t="s">
        <v>340</v>
      </c>
      <c r="S215" s="46">
        <v>2127746.4901999999</v>
      </c>
      <c r="U215" s="46">
        <v>1</v>
      </c>
      <c r="IF215">
        <v>15188</v>
      </c>
      <c r="IG215" t="s">
        <v>320</v>
      </c>
      <c r="IH215" t="s">
        <v>319</v>
      </c>
      <c r="IK215">
        <v>-2</v>
      </c>
      <c r="IL215" t="s">
        <v>279</v>
      </c>
      <c r="IM215" t="s">
        <v>280</v>
      </c>
      <c r="IN215" t="s">
        <v>663</v>
      </c>
      <c r="IP215" t="s">
        <v>685</v>
      </c>
    </row>
    <row r="216" spans="1:250" hidden="1" x14ac:dyDescent="0.25">
      <c r="A216">
        <v>34321</v>
      </c>
      <c r="B216">
        <v>-890804480</v>
      </c>
      <c r="C216">
        <v>1837</v>
      </c>
      <c r="D216" t="s">
        <v>273</v>
      </c>
      <c r="E216" t="s">
        <v>274</v>
      </c>
      <c r="F216">
        <v>13794</v>
      </c>
      <c r="G216" t="s">
        <v>275</v>
      </c>
      <c r="H216" t="s">
        <v>276</v>
      </c>
      <c r="I216">
        <v>427</v>
      </c>
      <c r="J216" t="s">
        <v>397</v>
      </c>
      <c r="K216" t="s">
        <v>398</v>
      </c>
      <c r="L216">
        <v>15188</v>
      </c>
      <c r="M216" t="s">
        <v>320</v>
      </c>
      <c r="N216" t="s">
        <v>321</v>
      </c>
      <c r="O216">
        <v>15188</v>
      </c>
      <c r="P216" t="s">
        <v>320</v>
      </c>
      <c r="Q216" t="s">
        <v>321</v>
      </c>
      <c r="R216" t="s">
        <v>340</v>
      </c>
      <c r="S216" s="46">
        <v>2125450.3502000002</v>
      </c>
      <c r="U216" s="46">
        <v>1</v>
      </c>
      <c r="IF216">
        <v>15188</v>
      </c>
      <c r="IG216" t="s">
        <v>320</v>
      </c>
      <c r="IH216" t="s">
        <v>319</v>
      </c>
      <c r="IK216">
        <v>-2</v>
      </c>
      <c r="IL216" t="s">
        <v>279</v>
      </c>
      <c r="IM216" t="s">
        <v>280</v>
      </c>
      <c r="IN216" t="s">
        <v>663</v>
      </c>
      <c r="IP216" t="s">
        <v>685</v>
      </c>
    </row>
    <row r="217" spans="1:250" hidden="1" x14ac:dyDescent="0.25">
      <c r="A217">
        <v>34322</v>
      </c>
      <c r="B217">
        <v>-890804480</v>
      </c>
      <c r="C217">
        <v>1837</v>
      </c>
      <c r="D217" t="s">
        <v>273</v>
      </c>
      <c r="E217" t="s">
        <v>274</v>
      </c>
      <c r="F217">
        <v>13794</v>
      </c>
      <c r="G217" t="s">
        <v>275</v>
      </c>
      <c r="H217" t="s">
        <v>276</v>
      </c>
      <c r="I217">
        <v>424</v>
      </c>
      <c r="J217" t="s">
        <v>399</v>
      </c>
      <c r="K217" t="s">
        <v>400</v>
      </c>
      <c r="L217">
        <v>15188</v>
      </c>
      <c r="M217" t="s">
        <v>320</v>
      </c>
      <c r="N217" t="s">
        <v>321</v>
      </c>
      <c r="O217">
        <v>15188</v>
      </c>
      <c r="P217" t="s">
        <v>320</v>
      </c>
      <c r="Q217" t="s">
        <v>321</v>
      </c>
      <c r="R217" t="s">
        <v>340</v>
      </c>
      <c r="S217" s="46">
        <v>2122498.1502</v>
      </c>
      <c r="U217" s="46">
        <v>1</v>
      </c>
      <c r="IF217">
        <v>15188</v>
      </c>
      <c r="IG217" t="s">
        <v>320</v>
      </c>
      <c r="IH217" t="s">
        <v>319</v>
      </c>
      <c r="IK217">
        <v>-2</v>
      </c>
      <c r="IL217" t="s">
        <v>279</v>
      </c>
      <c r="IM217" t="s">
        <v>280</v>
      </c>
      <c r="IN217" t="s">
        <v>663</v>
      </c>
      <c r="IP217" t="s">
        <v>685</v>
      </c>
    </row>
    <row r="218" spans="1:250" hidden="1" x14ac:dyDescent="0.25">
      <c r="A218">
        <v>34323</v>
      </c>
      <c r="B218">
        <v>-890804480</v>
      </c>
      <c r="C218">
        <v>1837</v>
      </c>
      <c r="D218" t="s">
        <v>273</v>
      </c>
      <c r="E218" t="s">
        <v>274</v>
      </c>
      <c r="F218">
        <v>13794</v>
      </c>
      <c r="G218" t="s">
        <v>275</v>
      </c>
      <c r="H218" t="s">
        <v>276</v>
      </c>
      <c r="I218">
        <v>422</v>
      </c>
      <c r="J218" t="s">
        <v>401</v>
      </c>
      <c r="K218" t="s">
        <v>402</v>
      </c>
      <c r="L218">
        <v>15188</v>
      </c>
      <c r="M218" t="s">
        <v>320</v>
      </c>
      <c r="N218" t="s">
        <v>321</v>
      </c>
      <c r="O218">
        <v>15188</v>
      </c>
      <c r="P218" t="s">
        <v>320</v>
      </c>
      <c r="Q218" t="s">
        <v>321</v>
      </c>
      <c r="R218" t="s">
        <v>340</v>
      </c>
      <c r="S218" s="46">
        <v>2118561.9002</v>
      </c>
      <c r="U218" s="46">
        <v>1</v>
      </c>
      <c r="IF218">
        <v>15188</v>
      </c>
      <c r="IG218" t="s">
        <v>320</v>
      </c>
      <c r="IH218" t="s">
        <v>319</v>
      </c>
      <c r="IK218">
        <v>-2</v>
      </c>
      <c r="IL218" t="s">
        <v>279</v>
      </c>
      <c r="IM218" t="s">
        <v>280</v>
      </c>
      <c r="IN218" t="s">
        <v>663</v>
      </c>
      <c r="IP218" t="s">
        <v>685</v>
      </c>
    </row>
    <row r="219" spans="1:250" hidden="1" x14ac:dyDescent="0.25">
      <c r="A219">
        <v>34324</v>
      </c>
      <c r="B219">
        <v>-890804480</v>
      </c>
      <c r="C219">
        <v>1837</v>
      </c>
      <c r="D219" t="s">
        <v>273</v>
      </c>
      <c r="E219" t="s">
        <v>274</v>
      </c>
      <c r="F219">
        <v>13794</v>
      </c>
      <c r="G219" t="s">
        <v>275</v>
      </c>
      <c r="H219" t="s">
        <v>276</v>
      </c>
      <c r="I219">
        <v>420</v>
      </c>
      <c r="J219" t="s">
        <v>403</v>
      </c>
      <c r="K219" t="s">
        <v>404</v>
      </c>
      <c r="L219">
        <v>15188</v>
      </c>
      <c r="M219" t="s">
        <v>320</v>
      </c>
      <c r="N219" t="s">
        <v>321</v>
      </c>
      <c r="O219">
        <v>15188</v>
      </c>
      <c r="P219" t="s">
        <v>320</v>
      </c>
      <c r="Q219" t="s">
        <v>321</v>
      </c>
      <c r="R219" t="s">
        <v>340</v>
      </c>
      <c r="S219" s="46">
        <v>2116265.7502000001</v>
      </c>
      <c r="U219" s="46">
        <v>1</v>
      </c>
      <c r="IF219">
        <v>15188</v>
      </c>
      <c r="IG219" t="s">
        <v>320</v>
      </c>
      <c r="IH219" t="s">
        <v>319</v>
      </c>
      <c r="IK219">
        <v>-2</v>
      </c>
      <c r="IL219" t="s">
        <v>279</v>
      </c>
      <c r="IM219" t="s">
        <v>280</v>
      </c>
      <c r="IN219" t="s">
        <v>663</v>
      </c>
      <c r="IP219" t="s">
        <v>685</v>
      </c>
    </row>
    <row r="220" spans="1:250" hidden="1" x14ac:dyDescent="0.25">
      <c r="A220">
        <v>34325</v>
      </c>
      <c r="B220">
        <v>-890804480</v>
      </c>
      <c r="C220">
        <v>1837</v>
      </c>
      <c r="D220" t="s">
        <v>273</v>
      </c>
      <c r="E220" t="s">
        <v>274</v>
      </c>
      <c r="F220">
        <v>13794</v>
      </c>
      <c r="G220" t="s">
        <v>275</v>
      </c>
      <c r="H220" t="s">
        <v>276</v>
      </c>
      <c r="I220">
        <v>411</v>
      </c>
      <c r="J220" t="s">
        <v>393</v>
      </c>
      <c r="K220" t="s">
        <v>394</v>
      </c>
      <c r="L220">
        <v>15188</v>
      </c>
      <c r="M220" t="s">
        <v>320</v>
      </c>
      <c r="N220" t="s">
        <v>321</v>
      </c>
      <c r="O220">
        <v>15188</v>
      </c>
      <c r="P220" t="s">
        <v>320</v>
      </c>
      <c r="Q220" t="s">
        <v>321</v>
      </c>
      <c r="R220" t="s">
        <v>340</v>
      </c>
      <c r="S220" s="46">
        <v>2112988.7401999999</v>
      </c>
      <c r="U220" s="46">
        <v>1</v>
      </c>
      <c r="IF220">
        <v>15188</v>
      </c>
      <c r="IG220" t="s">
        <v>320</v>
      </c>
      <c r="IH220" t="s">
        <v>319</v>
      </c>
      <c r="IK220">
        <v>-2</v>
      </c>
      <c r="IL220" t="s">
        <v>279</v>
      </c>
      <c r="IM220" t="s">
        <v>280</v>
      </c>
      <c r="IN220" t="s">
        <v>663</v>
      </c>
      <c r="IP220" t="s">
        <v>685</v>
      </c>
    </row>
    <row r="221" spans="1:250" hidden="1" x14ac:dyDescent="0.25">
      <c r="A221">
        <v>34326</v>
      </c>
      <c r="B221">
        <v>-890804480</v>
      </c>
      <c r="C221">
        <v>1837</v>
      </c>
      <c r="D221" t="s">
        <v>273</v>
      </c>
      <c r="E221" t="s">
        <v>274</v>
      </c>
      <c r="F221">
        <v>13794</v>
      </c>
      <c r="G221" t="s">
        <v>275</v>
      </c>
      <c r="H221" t="s">
        <v>276</v>
      </c>
      <c r="I221">
        <v>437</v>
      </c>
      <c r="J221" t="s">
        <v>658</v>
      </c>
      <c r="K221" t="s">
        <v>659</v>
      </c>
      <c r="L221">
        <v>15188</v>
      </c>
      <c r="M221" t="s">
        <v>320</v>
      </c>
      <c r="N221" t="s">
        <v>321</v>
      </c>
      <c r="O221">
        <v>15188</v>
      </c>
      <c r="P221" t="s">
        <v>320</v>
      </c>
      <c r="Q221" t="s">
        <v>321</v>
      </c>
      <c r="R221" t="s">
        <v>340</v>
      </c>
      <c r="S221" s="46">
        <v>2138571.1902000001</v>
      </c>
      <c r="U221" s="46">
        <v>1</v>
      </c>
      <c r="IF221">
        <v>15188</v>
      </c>
      <c r="IG221" t="s">
        <v>320</v>
      </c>
      <c r="IH221" t="s">
        <v>319</v>
      </c>
      <c r="IK221">
        <v>-2</v>
      </c>
      <c r="IL221" t="s">
        <v>279</v>
      </c>
      <c r="IM221" t="s">
        <v>280</v>
      </c>
      <c r="IN221" t="s">
        <v>663</v>
      </c>
      <c r="IP221" t="s">
        <v>685</v>
      </c>
    </row>
    <row r="222" spans="1:250" hidden="1" x14ac:dyDescent="0.25">
      <c r="A222">
        <v>34327</v>
      </c>
      <c r="B222">
        <v>-890804480</v>
      </c>
      <c r="C222">
        <v>1837</v>
      </c>
      <c r="D222" t="s">
        <v>273</v>
      </c>
      <c r="E222" t="s">
        <v>274</v>
      </c>
      <c r="F222">
        <v>13794</v>
      </c>
      <c r="G222" t="s">
        <v>275</v>
      </c>
      <c r="H222" t="s">
        <v>276</v>
      </c>
      <c r="I222">
        <v>436</v>
      </c>
      <c r="J222" t="s">
        <v>656</v>
      </c>
      <c r="K222" t="s">
        <v>657</v>
      </c>
      <c r="L222">
        <v>15188</v>
      </c>
      <c r="M222" t="s">
        <v>320</v>
      </c>
      <c r="N222" t="s">
        <v>321</v>
      </c>
      <c r="O222">
        <v>15188</v>
      </c>
      <c r="P222" t="s">
        <v>320</v>
      </c>
      <c r="Q222" t="s">
        <v>321</v>
      </c>
      <c r="R222" t="s">
        <v>340</v>
      </c>
      <c r="S222" s="46">
        <v>2136603.0501999999</v>
      </c>
      <c r="U222" s="46">
        <v>1</v>
      </c>
      <c r="IF222">
        <v>15188</v>
      </c>
      <c r="IG222" t="s">
        <v>320</v>
      </c>
      <c r="IH222" t="s">
        <v>319</v>
      </c>
      <c r="IK222">
        <v>-2</v>
      </c>
      <c r="IL222" t="s">
        <v>279</v>
      </c>
      <c r="IM222" t="s">
        <v>280</v>
      </c>
      <c r="IN222" t="s">
        <v>663</v>
      </c>
      <c r="IP222" t="s">
        <v>685</v>
      </c>
    </row>
    <row r="223" spans="1:250" hidden="1" x14ac:dyDescent="0.25">
      <c r="A223">
        <v>34328</v>
      </c>
      <c r="B223">
        <v>-890804480</v>
      </c>
      <c r="C223">
        <v>1837</v>
      </c>
      <c r="D223" t="s">
        <v>273</v>
      </c>
      <c r="E223" t="s">
        <v>274</v>
      </c>
      <c r="F223">
        <v>13794</v>
      </c>
      <c r="G223" t="s">
        <v>275</v>
      </c>
      <c r="H223" t="s">
        <v>276</v>
      </c>
      <c r="I223">
        <v>435</v>
      </c>
      <c r="J223" t="s">
        <v>491</v>
      </c>
      <c r="K223" t="s">
        <v>492</v>
      </c>
      <c r="L223">
        <v>15188</v>
      </c>
      <c r="M223" t="s">
        <v>320</v>
      </c>
      <c r="N223" t="s">
        <v>321</v>
      </c>
      <c r="O223">
        <v>15188</v>
      </c>
      <c r="P223" t="s">
        <v>320</v>
      </c>
      <c r="Q223" t="s">
        <v>321</v>
      </c>
      <c r="R223" t="s">
        <v>340</v>
      </c>
      <c r="S223" s="46">
        <v>2134634.9202000001</v>
      </c>
      <c r="U223" s="46">
        <v>1</v>
      </c>
      <c r="IF223">
        <v>15188</v>
      </c>
      <c r="IG223" t="s">
        <v>320</v>
      </c>
      <c r="IH223" t="s">
        <v>319</v>
      </c>
      <c r="IK223">
        <v>-2</v>
      </c>
      <c r="IL223" t="s">
        <v>279</v>
      </c>
      <c r="IM223" t="s">
        <v>280</v>
      </c>
      <c r="IN223" t="s">
        <v>663</v>
      </c>
      <c r="IP223" t="s">
        <v>685</v>
      </c>
    </row>
    <row r="224" spans="1:250" hidden="1" x14ac:dyDescent="0.25">
      <c r="A224">
        <v>34329</v>
      </c>
      <c r="B224">
        <v>-890804480</v>
      </c>
      <c r="C224">
        <v>1837</v>
      </c>
      <c r="D224" t="s">
        <v>273</v>
      </c>
      <c r="E224" t="s">
        <v>274</v>
      </c>
      <c r="F224">
        <v>13794</v>
      </c>
      <c r="G224" t="s">
        <v>275</v>
      </c>
      <c r="H224" t="s">
        <v>276</v>
      </c>
      <c r="I224">
        <v>431</v>
      </c>
      <c r="J224" t="s">
        <v>493</v>
      </c>
      <c r="K224" t="s">
        <v>494</v>
      </c>
      <c r="L224">
        <v>15188</v>
      </c>
      <c r="M224" t="s">
        <v>320</v>
      </c>
      <c r="N224" t="s">
        <v>321</v>
      </c>
      <c r="O224">
        <v>15188</v>
      </c>
      <c r="P224" t="s">
        <v>320</v>
      </c>
      <c r="Q224" t="s">
        <v>321</v>
      </c>
      <c r="R224" t="s">
        <v>340</v>
      </c>
      <c r="S224" s="46">
        <v>2131682.7401999999</v>
      </c>
      <c r="U224" s="46">
        <v>1</v>
      </c>
      <c r="IF224">
        <v>15188</v>
      </c>
      <c r="IG224" t="s">
        <v>320</v>
      </c>
      <c r="IH224" t="s">
        <v>319</v>
      </c>
      <c r="IK224">
        <v>-2</v>
      </c>
      <c r="IL224" t="s">
        <v>279</v>
      </c>
      <c r="IM224" t="s">
        <v>280</v>
      </c>
      <c r="IN224" t="s">
        <v>663</v>
      </c>
      <c r="IP224" t="s">
        <v>685</v>
      </c>
    </row>
    <row r="225" spans="1:250" hidden="1" x14ac:dyDescent="0.25">
      <c r="A225">
        <v>34330</v>
      </c>
      <c r="B225">
        <v>-890804480</v>
      </c>
      <c r="C225">
        <v>1837</v>
      </c>
      <c r="D225" t="s">
        <v>273</v>
      </c>
      <c r="E225" t="s">
        <v>274</v>
      </c>
      <c r="F225">
        <v>13794</v>
      </c>
      <c r="G225" t="s">
        <v>275</v>
      </c>
      <c r="H225" t="s">
        <v>276</v>
      </c>
      <c r="I225">
        <v>420</v>
      </c>
      <c r="J225" t="s">
        <v>403</v>
      </c>
      <c r="K225" t="s">
        <v>404</v>
      </c>
      <c r="L225">
        <v>15189</v>
      </c>
      <c r="M225" t="s">
        <v>322</v>
      </c>
      <c r="N225" t="s">
        <v>323</v>
      </c>
      <c r="O225">
        <v>15189</v>
      </c>
      <c r="P225" t="s">
        <v>322</v>
      </c>
      <c r="Q225" t="s">
        <v>323</v>
      </c>
      <c r="R225" t="s">
        <v>340</v>
      </c>
      <c r="S225" s="46">
        <v>92536565.700800002</v>
      </c>
      <c r="U225" s="46">
        <v>1</v>
      </c>
      <c r="IF225">
        <v>15189</v>
      </c>
      <c r="IG225" t="s">
        <v>322</v>
      </c>
      <c r="IH225" t="s">
        <v>319</v>
      </c>
      <c r="IK225">
        <v>-2</v>
      </c>
      <c r="IL225" t="s">
        <v>279</v>
      </c>
      <c r="IM225" t="s">
        <v>280</v>
      </c>
      <c r="IN225" t="s">
        <v>663</v>
      </c>
      <c r="IP225" t="s">
        <v>686</v>
      </c>
    </row>
    <row r="226" spans="1:250" hidden="1" x14ac:dyDescent="0.25">
      <c r="A226">
        <v>34331</v>
      </c>
      <c r="B226">
        <v>-890804480</v>
      </c>
      <c r="C226">
        <v>1837</v>
      </c>
      <c r="D226" t="s">
        <v>273</v>
      </c>
      <c r="E226" t="s">
        <v>274</v>
      </c>
      <c r="F226">
        <v>13794</v>
      </c>
      <c r="G226" t="s">
        <v>275</v>
      </c>
      <c r="H226" t="s">
        <v>276</v>
      </c>
      <c r="I226">
        <v>411</v>
      </c>
      <c r="J226" t="s">
        <v>393</v>
      </c>
      <c r="K226" t="s">
        <v>394</v>
      </c>
      <c r="L226">
        <v>15189</v>
      </c>
      <c r="M226" t="s">
        <v>322</v>
      </c>
      <c r="N226" t="s">
        <v>323</v>
      </c>
      <c r="O226">
        <v>15189</v>
      </c>
      <c r="P226" t="s">
        <v>322</v>
      </c>
      <c r="Q226" t="s">
        <v>323</v>
      </c>
      <c r="R226" t="s">
        <v>340</v>
      </c>
      <c r="S226" s="46">
        <v>92393273.950800002</v>
      </c>
      <c r="U226" s="46">
        <v>1</v>
      </c>
      <c r="IF226">
        <v>15189</v>
      </c>
      <c r="IG226" t="s">
        <v>322</v>
      </c>
      <c r="IH226" t="s">
        <v>319</v>
      </c>
      <c r="IK226">
        <v>-2</v>
      </c>
      <c r="IL226" t="s">
        <v>279</v>
      </c>
      <c r="IM226" t="s">
        <v>280</v>
      </c>
      <c r="IN226" t="s">
        <v>663</v>
      </c>
      <c r="IP226" t="s">
        <v>686</v>
      </c>
    </row>
    <row r="227" spans="1:250" hidden="1" x14ac:dyDescent="0.25">
      <c r="A227">
        <v>34332</v>
      </c>
      <c r="B227">
        <v>-890804480</v>
      </c>
      <c r="C227">
        <v>1837</v>
      </c>
      <c r="D227" t="s">
        <v>273</v>
      </c>
      <c r="E227" t="s">
        <v>274</v>
      </c>
      <c r="F227">
        <v>13794</v>
      </c>
      <c r="G227" t="s">
        <v>275</v>
      </c>
      <c r="H227" t="s">
        <v>276</v>
      </c>
      <c r="I227">
        <v>435</v>
      </c>
      <c r="J227" t="s">
        <v>491</v>
      </c>
      <c r="K227" t="s">
        <v>492</v>
      </c>
      <c r="L227">
        <v>15189</v>
      </c>
      <c r="M227" t="s">
        <v>322</v>
      </c>
      <c r="N227" t="s">
        <v>323</v>
      </c>
      <c r="O227">
        <v>15189</v>
      </c>
      <c r="P227" t="s">
        <v>322</v>
      </c>
      <c r="Q227" t="s">
        <v>323</v>
      </c>
      <c r="R227" t="s">
        <v>340</v>
      </c>
      <c r="S227" s="46">
        <v>52992583.190800004</v>
      </c>
      <c r="U227" s="46">
        <v>1</v>
      </c>
      <c r="IF227">
        <v>15189</v>
      </c>
      <c r="IG227" t="s">
        <v>322</v>
      </c>
      <c r="IH227" t="s">
        <v>319</v>
      </c>
      <c r="IK227">
        <v>-2</v>
      </c>
      <c r="IL227" t="s">
        <v>279</v>
      </c>
      <c r="IM227" t="s">
        <v>280</v>
      </c>
      <c r="IN227" t="s">
        <v>663</v>
      </c>
      <c r="IP227" t="s">
        <v>686</v>
      </c>
    </row>
    <row r="228" spans="1:250" hidden="1" x14ac:dyDescent="0.25">
      <c r="A228">
        <v>34333</v>
      </c>
      <c r="B228">
        <v>-890804480</v>
      </c>
      <c r="C228">
        <v>1837</v>
      </c>
      <c r="D228" t="s">
        <v>273</v>
      </c>
      <c r="E228" t="s">
        <v>274</v>
      </c>
      <c r="F228">
        <v>13794</v>
      </c>
      <c r="G228" t="s">
        <v>275</v>
      </c>
      <c r="H228" t="s">
        <v>276</v>
      </c>
      <c r="I228">
        <v>431</v>
      </c>
      <c r="J228" t="s">
        <v>493</v>
      </c>
      <c r="K228" t="s">
        <v>494</v>
      </c>
      <c r="L228">
        <v>15189</v>
      </c>
      <c r="M228" t="s">
        <v>322</v>
      </c>
      <c r="N228" t="s">
        <v>323</v>
      </c>
      <c r="O228">
        <v>15189</v>
      </c>
      <c r="P228" t="s">
        <v>322</v>
      </c>
      <c r="Q228" t="s">
        <v>323</v>
      </c>
      <c r="R228" t="s">
        <v>340</v>
      </c>
      <c r="S228" s="46">
        <v>52919294.650799997</v>
      </c>
      <c r="U228" s="46">
        <v>1</v>
      </c>
      <c r="IF228">
        <v>15189</v>
      </c>
      <c r="IG228" t="s">
        <v>322</v>
      </c>
      <c r="IH228" t="s">
        <v>319</v>
      </c>
      <c r="IK228">
        <v>-2</v>
      </c>
      <c r="IL228" t="s">
        <v>279</v>
      </c>
      <c r="IM228" t="s">
        <v>280</v>
      </c>
      <c r="IN228" t="s">
        <v>663</v>
      </c>
      <c r="IP228" t="s">
        <v>686</v>
      </c>
    </row>
    <row r="229" spans="1:250" hidden="1" x14ac:dyDescent="0.25">
      <c r="A229">
        <v>34334</v>
      </c>
      <c r="B229">
        <v>-890804480</v>
      </c>
      <c r="C229">
        <v>1837</v>
      </c>
      <c r="D229" t="s">
        <v>273</v>
      </c>
      <c r="E229" t="s">
        <v>274</v>
      </c>
      <c r="F229">
        <v>13794</v>
      </c>
      <c r="G229" t="s">
        <v>275</v>
      </c>
      <c r="H229" t="s">
        <v>276</v>
      </c>
      <c r="I229">
        <v>429</v>
      </c>
      <c r="J229" t="s">
        <v>395</v>
      </c>
      <c r="K229" t="s">
        <v>396</v>
      </c>
      <c r="L229">
        <v>15189</v>
      </c>
      <c r="M229" t="s">
        <v>322</v>
      </c>
      <c r="N229" t="s">
        <v>323</v>
      </c>
      <c r="O229">
        <v>15189</v>
      </c>
      <c r="P229" t="s">
        <v>322</v>
      </c>
      <c r="Q229" t="s">
        <v>323</v>
      </c>
      <c r="R229" t="s">
        <v>340</v>
      </c>
      <c r="S229" s="46">
        <v>52821576.640799999</v>
      </c>
      <c r="U229" s="46">
        <v>1</v>
      </c>
      <c r="IF229">
        <v>15189</v>
      </c>
      <c r="IG229" t="s">
        <v>322</v>
      </c>
      <c r="IH229" t="s">
        <v>319</v>
      </c>
      <c r="IK229">
        <v>-2</v>
      </c>
      <c r="IL229" t="s">
        <v>279</v>
      </c>
      <c r="IM229" t="s">
        <v>280</v>
      </c>
      <c r="IN229" t="s">
        <v>663</v>
      </c>
      <c r="IP229" t="s">
        <v>686</v>
      </c>
    </row>
    <row r="230" spans="1:250" hidden="1" x14ac:dyDescent="0.25">
      <c r="A230">
        <v>34335</v>
      </c>
      <c r="B230">
        <v>-890804480</v>
      </c>
      <c r="C230">
        <v>1837</v>
      </c>
      <c r="D230" t="s">
        <v>273</v>
      </c>
      <c r="E230" t="s">
        <v>274</v>
      </c>
      <c r="F230">
        <v>13794</v>
      </c>
      <c r="G230" t="s">
        <v>275</v>
      </c>
      <c r="H230" t="s">
        <v>276</v>
      </c>
      <c r="I230">
        <v>427</v>
      </c>
      <c r="J230" t="s">
        <v>397</v>
      </c>
      <c r="K230" t="s">
        <v>398</v>
      </c>
      <c r="L230">
        <v>15189</v>
      </c>
      <c r="M230" t="s">
        <v>322</v>
      </c>
      <c r="N230" t="s">
        <v>323</v>
      </c>
      <c r="O230">
        <v>15189</v>
      </c>
      <c r="P230" t="s">
        <v>322</v>
      </c>
      <c r="Q230" t="s">
        <v>323</v>
      </c>
      <c r="R230" t="s">
        <v>340</v>
      </c>
      <c r="S230" s="46">
        <v>52764574.4608</v>
      </c>
      <c r="U230" s="46">
        <v>1</v>
      </c>
      <c r="IF230">
        <v>15189</v>
      </c>
      <c r="IG230" t="s">
        <v>322</v>
      </c>
      <c r="IH230" t="s">
        <v>319</v>
      </c>
      <c r="IK230">
        <v>-2</v>
      </c>
      <c r="IL230" t="s">
        <v>279</v>
      </c>
      <c r="IM230" t="s">
        <v>280</v>
      </c>
      <c r="IN230" t="s">
        <v>663</v>
      </c>
      <c r="IP230" t="s">
        <v>686</v>
      </c>
    </row>
    <row r="231" spans="1:250" hidden="1" x14ac:dyDescent="0.25">
      <c r="A231">
        <v>34336</v>
      </c>
      <c r="B231">
        <v>-890804480</v>
      </c>
      <c r="C231">
        <v>1837</v>
      </c>
      <c r="D231" t="s">
        <v>273</v>
      </c>
      <c r="E231" t="s">
        <v>274</v>
      </c>
      <c r="F231">
        <v>19011</v>
      </c>
      <c r="G231" t="s">
        <v>328</v>
      </c>
      <c r="H231" t="s">
        <v>329</v>
      </c>
      <c r="I231">
        <v>429</v>
      </c>
      <c r="J231" t="s">
        <v>395</v>
      </c>
      <c r="K231" t="s">
        <v>396</v>
      </c>
      <c r="L231">
        <v>15189</v>
      </c>
      <c r="M231" t="s">
        <v>322</v>
      </c>
      <c r="N231" t="s">
        <v>323</v>
      </c>
      <c r="O231">
        <v>15189</v>
      </c>
      <c r="P231" t="s">
        <v>322</v>
      </c>
      <c r="Q231" t="s">
        <v>323</v>
      </c>
      <c r="R231" t="s">
        <v>340</v>
      </c>
      <c r="S231" s="46">
        <v>50987370.450000003</v>
      </c>
      <c r="U231" s="46">
        <v>1</v>
      </c>
      <c r="IF231">
        <v>15189</v>
      </c>
      <c r="IG231" t="s">
        <v>322</v>
      </c>
      <c r="IH231" t="s">
        <v>332</v>
      </c>
      <c r="IK231">
        <v>-2</v>
      </c>
      <c r="IL231" t="s">
        <v>279</v>
      </c>
      <c r="IM231" t="s">
        <v>280</v>
      </c>
      <c r="IN231" t="s">
        <v>687</v>
      </c>
      <c r="IP231" t="s">
        <v>688</v>
      </c>
    </row>
    <row r="232" spans="1:250" hidden="1" x14ac:dyDescent="0.25">
      <c r="A232">
        <v>34337</v>
      </c>
      <c r="B232">
        <v>-890804480</v>
      </c>
      <c r="C232">
        <v>1837</v>
      </c>
      <c r="D232" t="s">
        <v>273</v>
      </c>
      <c r="E232" t="s">
        <v>274</v>
      </c>
      <c r="F232">
        <v>13794</v>
      </c>
      <c r="G232" t="s">
        <v>275</v>
      </c>
      <c r="H232" t="s">
        <v>276</v>
      </c>
      <c r="I232">
        <v>437</v>
      </c>
      <c r="J232" t="s">
        <v>658</v>
      </c>
      <c r="K232" t="s">
        <v>659</v>
      </c>
      <c r="L232">
        <v>15189</v>
      </c>
      <c r="M232" t="s">
        <v>322</v>
      </c>
      <c r="N232" t="s">
        <v>323</v>
      </c>
      <c r="O232">
        <v>15189</v>
      </c>
      <c r="P232" t="s">
        <v>322</v>
      </c>
      <c r="Q232" t="s">
        <v>323</v>
      </c>
      <c r="R232" t="s">
        <v>340</v>
      </c>
      <c r="S232" s="46">
        <v>53090301.160800003</v>
      </c>
      <c r="U232" s="46">
        <v>1</v>
      </c>
      <c r="IF232">
        <v>15189</v>
      </c>
      <c r="IG232" t="s">
        <v>322</v>
      </c>
      <c r="IH232" t="s">
        <v>319</v>
      </c>
      <c r="IK232">
        <v>-2</v>
      </c>
      <c r="IL232" t="s">
        <v>279</v>
      </c>
      <c r="IM232" t="s">
        <v>280</v>
      </c>
      <c r="IN232" t="s">
        <v>663</v>
      </c>
      <c r="IP232" t="s">
        <v>686</v>
      </c>
    </row>
    <row r="233" spans="1:250" hidden="1" x14ac:dyDescent="0.25">
      <c r="A233">
        <v>34338</v>
      </c>
      <c r="B233">
        <v>-890804480</v>
      </c>
      <c r="C233">
        <v>1837</v>
      </c>
      <c r="D233" t="s">
        <v>273</v>
      </c>
      <c r="E233" t="s">
        <v>274</v>
      </c>
      <c r="F233">
        <v>13794</v>
      </c>
      <c r="G233" t="s">
        <v>275</v>
      </c>
      <c r="H233" t="s">
        <v>276</v>
      </c>
      <c r="I233">
        <v>436</v>
      </c>
      <c r="J233" t="s">
        <v>656</v>
      </c>
      <c r="K233" t="s">
        <v>657</v>
      </c>
      <c r="L233">
        <v>15189</v>
      </c>
      <c r="M233" t="s">
        <v>322</v>
      </c>
      <c r="N233" t="s">
        <v>323</v>
      </c>
      <c r="O233">
        <v>15189</v>
      </c>
      <c r="P233" t="s">
        <v>322</v>
      </c>
      <c r="Q233" t="s">
        <v>323</v>
      </c>
      <c r="R233" t="s">
        <v>340</v>
      </c>
      <c r="S233" s="46">
        <v>53041442.160800003</v>
      </c>
      <c r="U233" s="46">
        <v>1</v>
      </c>
      <c r="IF233">
        <v>15189</v>
      </c>
      <c r="IG233" t="s">
        <v>322</v>
      </c>
      <c r="IH233" t="s">
        <v>319</v>
      </c>
      <c r="IK233">
        <v>-2</v>
      </c>
      <c r="IL233" t="s">
        <v>279</v>
      </c>
      <c r="IM233" t="s">
        <v>280</v>
      </c>
      <c r="IN233" t="s">
        <v>663</v>
      </c>
      <c r="IP233" t="s">
        <v>686</v>
      </c>
    </row>
    <row r="234" spans="1:250" hidden="1" x14ac:dyDescent="0.25">
      <c r="A234">
        <v>34339</v>
      </c>
      <c r="B234">
        <v>-890804480</v>
      </c>
      <c r="C234">
        <v>1837</v>
      </c>
      <c r="D234" t="s">
        <v>273</v>
      </c>
      <c r="E234" t="s">
        <v>274</v>
      </c>
      <c r="F234">
        <v>19011</v>
      </c>
      <c r="G234" t="s">
        <v>328</v>
      </c>
      <c r="H234" t="s">
        <v>329</v>
      </c>
      <c r="I234">
        <v>437</v>
      </c>
      <c r="J234" t="s">
        <v>658</v>
      </c>
      <c r="K234" t="s">
        <v>659</v>
      </c>
      <c r="L234">
        <v>15189</v>
      </c>
      <c r="M234" t="s">
        <v>322</v>
      </c>
      <c r="N234" t="s">
        <v>323</v>
      </c>
      <c r="O234">
        <v>15189</v>
      </c>
      <c r="P234" t="s">
        <v>322</v>
      </c>
      <c r="Q234" t="s">
        <v>323</v>
      </c>
      <c r="R234" t="s">
        <v>340</v>
      </c>
      <c r="S234" s="46">
        <v>51258319.689999998</v>
      </c>
      <c r="U234" s="46">
        <v>1</v>
      </c>
      <c r="IF234">
        <v>15189</v>
      </c>
      <c r="IG234" t="s">
        <v>322</v>
      </c>
      <c r="IH234" t="s">
        <v>332</v>
      </c>
      <c r="IK234">
        <v>-2</v>
      </c>
      <c r="IL234" t="s">
        <v>279</v>
      </c>
      <c r="IM234" t="s">
        <v>280</v>
      </c>
      <c r="IN234" t="s">
        <v>687</v>
      </c>
      <c r="IP234" t="s">
        <v>688</v>
      </c>
    </row>
    <row r="235" spans="1:250" hidden="1" x14ac:dyDescent="0.25">
      <c r="A235">
        <v>34340</v>
      </c>
      <c r="B235">
        <v>-890804480</v>
      </c>
      <c r="C235">
        <v>1837</v>
      </c>
      <c r="D235" t="s">
        <v>273</v>
      </c>
      <c r="E235" t="s">
        <v>274</v>
      </c>
      <c r="F235">
        <v>19011</v>
      </c>
      <c r="G235" t="s">
        <v>328</v>
      </c>
      <c r="H235" t="s">
        <v>329</v>
      </c>
      <c r="I235">
        <v>436</v>
      </c>
      <c r="J235" t="s">
        <v>656</v>
      </c>
      <c r="K235" t="s">
        <v>657</v>
      </c>
      <c r="L235">
        <v>15189</v>
      </c>
      <c r="M235" t="s">
        <v>322</v>
      </c>
      <c r="N235" t="s">
        <v>323</v>
      </c>
      <c r="O235">
        <v>15189</v>
      </c>
      <c r="P235" t="s">
        <v>322</v>
      </c>
      <c r="Q235" t="s">
        <v>323</v>
      </c>
      <c r="R235" t="s">
        <v>340</v>
      </c>
      <c r="S235" s="46">
        <v>51209056.189999998</v>
      </c>
      <c r="U235" s="46">
        <v>1</v>
      </c>
      <c r="IF235">
        <v>15189</v>
      </c>
      <c r="IG235" t="s">
        <v>322</v>
      </c>
      <c r="IH235" t="s">
        <v>332</v>
      </c>
      <c r="IK235">
        <v>-2</v>
      </c>
      <c r="IL235" t="s">
        <v>279</v>
      </c>
      <c r="IM235" t="s">
        <v>280</v>
      </c>
      <c r="IN235" t="s">
        <v>687</v>
      </c>
      <c r="IP235" t="s">
        <v>688</v>
      </c>
    </row>
    <row r="236" spans="1:250" hidden="1" x14ac:dyDescent="0.25">
      <c r="A236">
        <v>34341</v>
      </c>
      <c r="B236">
        <v>-890804480</v>
      </c>
      <c r="C236">
        <v>1837</v>
      </c>
      <c r="D236" t="s">
        <v>273</v>
      </c>
      <c r="E236" t="s">
        <v>274</v>
      </c>
      <c r="F236">
        <v>19011</v>
      </c>
      <c r="G236" t="s">
        <v>328</v>
      </c>
      <c r="H236" t="s">
        <v>329</v>
      </c>
      <c r="I236">
        <v>435</v>
      </c>
      <c r="J236" t="s">
        <v>491</v>
      </c>
      <c r="K236" t="s">
        <v>492</v>
      </c>
      <c r="L236">
        <v>15189</v>
      </c>
      <c r="M236" t="s">
        <v>322</v>
      </c>
      <c r="N236" t="s">
        <v>323</v>
      </c>
      <c r="O236">
        <v>15189</v>
      </c>
      <c r="P236" t="s">
        <v>322</v>
      </c>
      <c r="Q236" t="s">
        <v>323</v>
      </c>
      <c r="R236" t="s">
        <v>340</v>
      </c>
      <c r="S236" s="46">
        <v>51159792.719999999</v>
      </c>
      <c r="U236" s="46">
        <v>1</v>
      </c>
      <c r="IF236">
        <v>15189</v>
      </c>
      <c r="IG236" t="s">
        <v>322</v>
      </c>
      <c r="IH236" t="s">
        <v>332</v>
      </c>
      <c r="IK236">
        <v>-2</v>
      </c>
      <c r="IL236" t="s">
        <v>279</v>
      </c>
      <c r="IM236" t="s">
        <v>280</v>
      </c>
      <c r="IN236" t="s">
        <v>687</v>
      </c>
      <c r="IP236" t="s">
        <v>688</v>
      </c>
    </row>
    <row r="237" spans="1:250" hidden="1" x14ac:dyDescent="0.25">
      <c r="A237">
        <v>34342</v>
      </c>
      <c r="B237">
        <v>-890804480</v>
      </c>
      <c r="C237">
        <v>1837</v>
      </c>
      <c r="D237" t="s">
        <v>273</v>
      </c>
      <c r="E237" t="s">
        <v>274</v>
      </c>
      <c r="F237">
        <v>19011</v>
      </c>
      <c r="G237" t="s">
        <v>328</v>
      </c>
      <c r="H237" t="s">
        <v>329</v>
      </c>
      <c r="I237">
        <v>431</v>
      </c>
      <c r="J237" t="s">
        <v>493</v>
      </c>
      <c r="K237" t="s">
        <v>494</v>
      </c>
      <c r="L237">
        <v>15189</v>
      </c>
      <c r="M237" t="s">
        <v>322</v>
      </c>
      <c r="N237" t="s">
        <v>323</v>
      </c>
      <c r="O237">
        <v>15189</v>
      </c>
      <c r="P237" t="s">
        <v>322</v>
      </c>
      <c r="Q237" t="s">
        <v>323</v>
      </c>
      <c r="R237" t="s">
        <v>340</v>
      </c>
      <c r="S237" s="46">
        <v>51085897.5</v>
      </c>
      <c r="U237" s="46">
        <v>1</v>
      </c>
      <c r="IF237">
        <v>15189</v>
      </c>
      <c r="IG237" t="s">
        <v>322</v>
      </c>
      <c r="IH237" t="s">
        <v>332</v>
      </c>
      <c r="IK237">
        <v>-2</v>
      </c>
      <c r="IL237" t="s">
        <v>279</v>
      </c>
      <c r="IM237" t="s">
        <v>280</v>
      </c>
      <c r="IN237" t="s">
        <v>687</v>
      </c>
      <c r="IP237" t="s">
        <v>688</v>
      </c>
    </row>
    <row r="238" spans="1:250" hidden="1" x14ac:dyDescent="0.25">
      <c r="A238">
        <v>34343</v>
      </c>
      <c r="B238">
        <v>-890804480</v>
      </c>
      <c r="C238">
        <v>1837</v>
      </c>
      <c r="D238" t="s">
        <v>273</v>
      </c>
      <c r="E238" t="s">
        <v>274</v>
      </c>
      <c r="F238">
        <v>13794</v>
      </c>
      <c r="G238" t="s">
        <v>275</v>
      </c>
      <c r="H238" t="s">
        <v>276</v>
      </c>
      <c r="I238">
        <v>424</v>
      </c>
      <c r="J238" t="s">
        <v>399</v>
      </c>
      <c r="K238" t="s">
        <v>400</v>
      </c>
      <c r="L238">
        <v>15189</v>
      </c>
      <c r="M238" t="s">
        <v>322</v>
      </c>
      <c r="N238" t="s">
        <v>323</v>
      </c>
      <c r="O238">
        <v>15189</v>
      </c>
      <c r="P238" t="s">
        <v>322</v>
      </c>
      <c r="Q238" t="s">
        <v>323</v>
      </c>
      <c r="R238" t="s">
        <v>340</v>
      </c>
      <c r="S238" s="46">
        <v>52691285.930799998</v>
      </c>
      <c r="U238" s="46">
        <v>1</v>
      </c>
      <c r="IF238">
        <v>15189</v>
      </c>
      <c r="IG238" t="s">
        <v>322</v>
      </c>
      <c r="IH238" t="s">
        <v>319</v>
      </c>
      <c r="IK238">
        <v>-2</v>
      </c>
      <c r="IL238" t="s">
        <v>279</v>
      </c>
      <c r="IM238" t="s">
        <v>280</v>
      </c>
      <c r="IN238" t="s">
        <v>663</v>
      </c>
      <c r="IP238" t="s">
        <v>686</v>
      </c>
    </row>
    <row r="239" spans="1:250" hidden="1" x14ac:dyDescent="0.25">
      <c r="A239">
        <v>34344</v>
      </c>
      <c r="B239">
        <v>-890804480</v>
      </c>
      <c r="C239">
        <v>1837</v>
      </c>
      <c r="D239" t="s">
        <v>273</v>
      </c>
      <c r="E239" t="s">
        <v>274</v>
      </c>
      <c r="F239">
        <v>13794</v>
      </c>
      <c r="G239" t="s">
        <v>275</v>
      </c>
      <c r="H239" t="s">
        <v>276</v>
      </c>
      <c r="I239">
        <v>422</v>
      </c>
      <c r="J239" t="s">
        <v>401</v>
      </c>
      <c r="K239" t="s">
        <v>402</v>
      </c>
      <c r="L239">
        <v>15189</v>
      </c>
      <c r="M239" t="s">
        <v>322</v>
      </c>
      <c r="N239" t="s">
        <v>323</v>
      </c>
      <c r="O239">
        <v>15189</v>
      </c>
      <c r="P239" t="s">
        <v>322</v>
      </c>
      <c r="Q239" t="s">
        <v>323</v>
      </c>
      <c r="R239" t="s">
        <v>340</v>
      </c>
      <c r="S239" s="46">
        <v>52593567.9208</v>
      </c>
      <c r="U239" s="46">
        <v>1</v>
      </c>
      <c r="IF239">
        <v>15189</v>
      </c>
      <c r="IG239" t="s">
        <v>322</v>
      </c>
      <c r="IH239" t="s">
        <v>319</v>
      </c>
      <c r="IK239">
        <v>-2</v>
      </c>
      <c r="IL239" t="s">
        <v>279</v>
      </c>
      <c r="IM239" t="s">
        <v>280</v>
      </c>
      <c r="IN239" t="s">
        <v>663</v>
      </c>
      <c r="IP239" t="s">
        <v>686</v>
      </c>
    </row>
    <row r="240" spans="1:250" hidden="1" x14ac:dyDescent="0.25">
      <c r="A240">
        <v>34345</v>
      </c>
      <c r="B240">
        <v>-890804480</v>
      </c>
      <c r="C240">
        <v>1837</v>
      </c>
      <c r="D240" t="s">
        <v>273</v>
      </c>
      <c r="E240" t="s">
        <v>274</v>
      </c>
      <c r="F240">
        <v>19011</v>
      </c>
      <c r="G240" t="s">
        <v>328</v>
      </c>
      <c r="H240" t="s">
        <v>329</v>
      </c>
      <c r="I240">
        <v>427</v>
      </c>
      <c r="J240" t="s">
        <v>397</v>
      </c>
      <c r="K240" t="s">
        <v>398</v>
      </c>
      <c r="L240">
        <v>15189</v>
      </c>
      <c r="M240" t="s">
        <v>322</v>
      </c>
      <c r="N240" t="s">
        <v>323</v>
      </c>
      <c r="O240">
        <v>15189</v>
      </c>
      <c r="P240" t="s">
        <v>322</v>
      </c>
      <c r="Q240" t="s">
        <v>323</v>
      </c>
      <c r="R240" t="s">
        <v>340</v>
      </c>
      <c r="S240" s="46">
        <v>50929896.380000003</v>
      </c>
      <c r="U240" s="46">
        <v>1</v>
      </c>
      <c r="IF240">
        <v>15189</v>
      </c>
      <c r="IG240" t="s">
        <v>322</v>
      </c>
      <c r="IH240" t="s">
        <v>332</v>
      </c>
      <c r="IK240">
        <v>-2</v>
      </c>
      <c r="IL240" t="s">
        <v>279</v>
      </c>
      <c r="IM240" t="s">
        <v>280</v>
      </c>
      <c r="IN240" t="s">
        <v>687</v>
      </c>
      <c r="IP240" t="s">
        <v>688</v>
      </c>
    </row>
    <row r="241" spans="1:250" hidden="1" x14ac:dyDescent="0.25">
      <c r="A241">
        <v>34346</v>
      </c>
      <c r="B241">
        <v>-890804480</v>
      </c>
      <c r="C241">
        <v>1837</v>
      </c>
      <c r="D241" t="s">
        <v>273</v>
      </c>
      <c r="E241" t="s">
        <v>274</v>
      </c>
      <c r="F241">
        <v>19011</v>
      </c>
      <c r="G241" t="s">
        <v>328</v>
      </c>
      <c r="H241" t="s">
        <v>329</v>
      </c>
      <c r="I241">
        <v>424</v>
      </c>
      <c r="J241" t="s">
        <v>399</v>
      </c>
      <c r="K241" t="s">
        <v>400</v>
      </c>
      <c r="L241">
        <v>15189</v>
      </c>
      <c r="M241" t="s">
        <v>322</v>
      </c>
      <c r="N241" t="s">
        <v>323</v>
      </c>
      <c r="O241">
        <v>15189</v>
      </c>
      <c r="P241" t="s">
        <v>322</v>
      </c>
      <c r="Q241" t="s">
        <v>323</v>
      </c>
      <c r="R241" t="s">
        <v>340</v>
      </c>
      <c r="S241" s="46">
        <v>50856001.119999997</v>
      </c>
      <c r="U241" s="46">
        <v>1</v>
      </c>
      <c r="IF241">
        <v>15189</v>
      </c>
      <c r="IG241" t="s">
        <v>322</v>
      </c>
      <c r="IH241" t="s">
        <v>332</v>
      </c>
      <c r="IK241">
        <v>-2</v>
      </c>
      <c r="IL241" t="s">
        <v>279</v>
      </c>
      <c r="IM241" t="s">
        <v>280</v>
      </c>
      <c r="IN241" t="s">
        <v>687</v>
      </c>
      <c r="IP241" t="s">
        <v>688</v>
      </c>
    </row>
    <row r="242" spans="1:250" hidden="1" x14ac:dyDescent="0.25">
      <c r="A242">
        <v>34347</v>
      </c>
      <c r="B242">
        <v>-890804480</v>
      </c>
      <c r="C242">
        <v>1837</v>
      </c>
      <c r="D242" t="s">
        <v>273</v>
      </c>
      <c r="E242" t="s">
        <v>274</v>
      </c>
      <c r="F242">
        <v>19011</v>
      </c>
      <c r="G242" t="s">
        <v>328</v>
      </c>
      <c r="H242" t="s">
        <v>329</v>
      </c>
      <c r="I242">
        <v>422</v>
      </c>
      <c r="J242" t="s">
        <v>401</v>
      </c>
      <c r="K242" t="s">
        <v>402</v>
      </c>
      <c r="L242">
        <v>15189</v>
      </c>
      <c r="M242" t="s">
        <v>322</v>
      </c>
      <c r="N242" t="s">
        <v>323</v>
      </c>
      <c r="O242">
        <v>15189</v>
      </c>
      <c r="P242" t="s">
        <v>322</v>
      </c>
      <c r="Q242" t="s">
        <v>323</v>
      </c>
      <c r="R242" t="s">
        <v>340</v>
      </c>
      <c r="S242" s="46">
        <v>50757474.100000001</v>
      </c>
      <c r="U242" s="46">
        <v>1</v>
      </c>
      <c r="IF242">
        <v>15189</v>
      </c>
      <c r="IG242" t="s">
        <v>322</v>
      </c>
      <c r="IH242" t="s">
        <v>332</v>
      </c>
      <c r="IK242">
        <v>-2</v>
      </c>
      <c r="IL242" t="s">
        <v>279</v>
      </c>
      <c r="IM242" t="s">
        <v>280</v>
      </c>
      <c r="IN242" t="s">
        <v>687</v>
      </c>
      <c r="IP242" t="s">
        <v>688</v>
      </c>
    </row>
    <row r="243" spans="1:250" hidden="1" x14ac:dyDescent="0.25">
      <c r="A243">
        <v>34348</v>
      </c>
      <c r="B243">
        <v>-890804480</v>
      </c>
      <c r="C243">
        <v>1837</v>
      </c>
      <c r="D243" t="s">
        <v>273</v>
      </c>
      <c r="E243" t="s">
        <v>274</v>
      </c>
      <c r="F243">
        <v>19011</v>
      </c>
      <c r="G243" t="s">
        <v>328</v>
      </c>
      <c r="H243" t="s">
        <v>329</v>
      </c>
      <c r="I243">
        <v>420</v>
      </c>
      <c r="J243" t="s">
        <v>403</v>
      </c>
      <c r="K243" t="s">
        <v>404</v>
      </c>
      <c r="L243">
        <v>15189</v>
      </c>
      <c r="M243" t="s">
        <v>322</v>
      </c>
      <c r="N243" t="s">
        <v>323</v>
      </c>
      <c r="O243">
        <v>15189</v>
      </c>
      <c r="P243" t="s">
        <v>322</v>
      </c>
      <c r="Q243" t="s">
        <v>323</v>
      </c>
      <c r="R243" t="s">
        <v>340</v>
      </c>
      <c r="S243" s="46">
        <v>0</v>
      </c>
      <c r="U243" s="46">
        <v>1</v>
      </c>
      <c r="IF243">
        <v>15189</v>
      </c>
      <c r="IG243" t="s">
        <v>322</v>
      </c>
      <c r="IH243" t="s">
        <v>332</v>
      </c>
      <c r="IK243">
        <v>-2</v>
      </c>
      <c r="IL243" t="s">
        <v>279</v>
      </c>
      <c r="IM243" t="s">
        <v>280</v>
      </c>
      <c r="IN243" t="s">
        <v>687</v>
      </c>
      <c r="IP243" t="s">
        <v>688</v>
      </c>
    </row>
    <row r="244" spans="1:250" hidden="1" x14ac:dyDescent="0.25">
      <c r="A244">
        <v>34349</v>
      </c>
      <c r="B244">
        <v>-890804480</v>
      </c>
      <c r="C244">
        <v>1837</v>
      </c>
      <c r="D244" t="s">
        <v>273</v>
      </c>
      <c r="E244" t="s">
        <v>274</v>
      </c>
      <c r="F244">
        <v>13794</v>
      </c>
      <c r="G244" t="s">
        <v>275</v>
      </c>
      <c r="H244" t="s">
        <v>276</v>
      </c>
      <c r="I244">
        <v>411</v>
      </c>
      <c r="J244" t="s">
        <v>393</v>
      </c>
      <c r="K244" t="s">
        <v>394</v>
      </c>
      <c r="L244">
        <v>17005</v>
      </c>
      <c r="M244" t="s">
        <v>324</v>
      </c>
      <c r="N244" t="s">
        <v>325</v>
      </c>
      <c r="O244">
        <v>17005</v>
      </c>
      <c r="P244" t="s">
        <v>324</v>
      </c>
      <c r="Q244" t="s">
        <v>325</v>
      </c>
      <c r="R244" t="s">
        <v>340</v>
      </c>
      <c r="S244" s="46">
        <v>14062853.4542</v>
      </c>
      <c r="U244" s="46">
        <v>1</v>
      </c>
      <c r="IF244">
        <v>17005</v>
      </c>
      <c r="IG244" t="s">
        <v>324</v>
      </c>
      <c r="IH244" t="s">
        <v>319</v>
      </c>
      <c r="IK244">
        <v>-2</v>
      </c>
      <c r="IL244" t="s">
        <v>279</v>
      </c>
      <c r="IM244" t="s">
        <v>280</v>
      </c>
      <c r="IN244" t="s">
        <v>663</v>
      </c>
      <c r="IP244" t="s">
        <v>689</v>
      </c>
    </row>
    <row r="245" spans="1:250" hidden="1" x14ac:dyDescent="0.25">
      <c r="A245">
        <v>34350</v>
      </c>
      <c r="B245">
        <v>-890804480</v>
      </c>
      <c r="C245">
        <v>1837</v>
      </c>
      <c r="D245" t="s">
        <v>273</v>
      </c>
      <c r="E245" t="s">
        <v>274</v>
      </c>
      <c r="F245">
        <v>13794</v>
      </c>
      <c r="G245" t="s">
        <v>275</v>
      </c>
      <c r="H245" t="s">
        <v>276</v>
      </c>
      <c r="I245">
        <v>431</v>
      </c>
      <c r="J245" t="s">
        <v>493</v>
      </c>
      <c r="K245" t="s">
        <v>494</v>
      </c>
      <c r="L245">
        <v>17005</v>
      </c>
      <c r="M245" t="s">
        <v>324</v>
      </c>
      <c r="N245" t="s">
        <v>325</v>
      </c>
      <c r="O245">
        <v>17005</v>
      </c>
      <c r="P245" t="s">
        <v>324</v>
      </c>
      <c r="Q245" t="s">
        <v>325</v>
      </c>
      <c r="R245" t="s">
        <v>340</v>
      </c>
      <c r="S245" s="46">
        <v>14187270.134199999</v>
      </c>
      <c r="U245" s="46">
        <v>1</v>
      </c>
      <c r="IF245">
        <v>17005</v>
      </c>
      <c r="IG245" t="s">
        <v>324</v>
      </c>
      <c r="IH245" t="s">
        <v>319</v>
      </c>
      <c r="IK245">
        <v>-2</v>
      </c>
      <c r="IL245" t="s">
        <v>279</v>
      </c>
      <c r="IM245" t="s">
        <v>280</v>
      </c>
      <c r="IN245" t="s">
        <v>663</v>
      </c>
      <c r="IP245" t="s">
        <v>689</v>
      </c>
    </row>
    <row r="246" spans="1:250" hidden="1" x14ac:dyDescent="0.25">
      <c r="A246">
        <v>34351</v>
      </c>
      <c r="B246">
        <v>-890804480</v>
      </c>
      <c r="C246">
        <v>1837</v>
      </c>
      <c r="D246" t="s">
        <v>273</v>
      </c>
      <c r="E246" t="s">
        <v>274</v>
      </c>
      <c r="F246">
        <v>13794</v>
      </c>
      <c r="G246" t="s">
        <v>275</v>
      </c>
      <c r="H246" t="s">
        <v>276</v>
      </c>
      <c r="I246">
        <v>429</v>
      </c>
      <c r="J246" t="s">
        <v>395</v>
      </c>
      <c r="K246" t="s">
        <v>396</v>
      </c>
      <c r="L246">
        <v>17005</v>
      </c>
      <c r="M246" t="s">
        <v>324</v>
      </c>
      <c r="N246" t="s">
        <v>325</v>
      </c>
      <c r="O246">
        <v>17005</v>
      </c>
      <c r="P246" t="s">
        <v>324</v>
      </c>
      <c r="Q246" t="s">
        <v>325</v>
      </c>
      <c r="R246" t="s">
        <v>340</v>
      </c>
      <c r="S246" s="46">
        <v>14161072.6642</v>
      </c>
      <c r="U246" s="46">
        <v>1</v>
      </c>
      <c r="IF246">
        <v>17005</v>
      </c>
      <c r="IG246" t="s">
        <v>324</v>
      </c>
      <c r="IH246" t="s">
        <v>319</v>
      </c>
      <c r="IK246">
        <v>-2</v>
      </c>
      <c r="IL246" t="s">
        <v>279</v>
      </c>
      <c r="IM246" t="s">
        <v>280</v>
      </c>
      <c r="IN246" t="s">
        <v>663</v>
      </c>
      <c r="IP246" t="s">
        <v>689</v>
      </c>
    </row>
    <row r="247" spans="1:250" hidden="1" x14ac:dyDescent="0.25">
      <c r="A247">
        <v>34352</v>
      </c>
      <c r="B247">
        <v>-890804480</v>
      </c>
      <c r="C247">
        <v>1837</v>
      </c>
      <c r="D247" t="s">
        <v>273</v>
      </c>
      <c r="E247" t="s">
        <v>274</v>
      </c>
      <c r="F247">
        <v>13794</v>
      </c>
      <c r="G247" t="s">
        <v>275</v>
      </c>
      <c r="H247" t="s">
        <v>276</v>
      </c>
      <c r="I247">
        <v>427</v>
      </c>
      <c r="J247" t="s">
        <v>397</v>
      </c>
      <c r="K247" t="s">
        <v>398</v>
      </c>
      <c r="L247">
        <v>17005</v>
      </c>
      <c r="M247" t="s">
        <v>324</v>
      </c>
      <c r="N247" t="s">
        <v>325</v>
      </c>
      <c r="O247">
        <v>17005</v>
      </c>
      <c r="P247" t="s">
        <v>324</v>
      </c>
      <c r="Q247" t="s">
        <v>325</v>
      </c>
      <c r="R247" t="s">
        <v>340</v>
      </c>
      <c r="S247" s="46">
        <v>14145790.804199999</v>
      </c>
      <c r="U247" s="46">
        <v>1</v>
      </c>
      <c r="IF247">
        <v>17005</v>
      </c>
      <c r="IG247" t="s">
        <v>324</v>
      </c>
      <c r="IH247" t="s">
        <v>319</v>
      </c>
      <c r="IK247">
        <v>-2</v>
      </c>
      <c r="IL247" t="s">
        <v>279</v>
      </c>
      <c r="IM247" t="s">
        <v>280</v>
      </c>
      <c r="IN247" t="s">
        <v>663</v>
      </c>
      <c r="IP247" t="s">
        <v>689</v>
      </c>
    </row>
    <row r="248" spans="1:250" hidden="1" x14ac:dyDescent="0.25">
      <c r="A248">
        <v>34353</v>
      </c>
      <c r="B248">
        <v>-890804480</v>
      </c>
      <c r="C248">
        <v>1837</v>
      </c>
      <c r="D248" t="s">
        <v>273</v>
      </c>
      <c r="E248" t="s">
        <v>274</v>
      </c>
      <c r="F248">
        <v>13794</v>
      </c>
      <c r="G248" t="s">
        <v>275</v>
      </c>
      <c r="H248" t="s">
        <v>276</v>
      </c>
      <c r="I248">
        <v>424</v>
      </c>
      <c r="J248" t="s">
        <v>399</v>
      </c>
      <c r="K248" t="s">
        <v>400</v>
      </c>
      <c r="L248">
        <v>17005</v>
      </c>
      <c r="M248" t="s">
        <v>324</v>
      </c>
      <c r="N248" t="s">
        <v>325</v>
      </c>
      <c r="O248">
        <v>17005</v>
      </c>
      <c r="P248" t="s">
        <v>324</v>
      </c>
      <c r="Q248" t="s">
        <v>325</v>
      </c>
      <c r="R248" t="s">
        <v>340</v>
      </c>
      <c r="S248" s="46">
        <v>14126142.714199999</v>
      </c>
      <c r="U248" s="46">
        <v>1</v>
      </c>
      <c r="IF248">
        <v>17005</v>
      </c>
      <c r="IG248" t="s">
        <v>324</v>
      </c>
      <c r="IH248" t="s">
        <v>319</v>
      </c>
      <c r="IK248">
        <v>-2</v>
      </c>
      <c r="IL248" t="s">
        <v>279</v>
      </c>
      <c r="IM248" t="s">
        <v>280</v>
      </c>
      <c r="IN248" t="s">
        <v>663</v>
      </c>
      <c r="IP248" t="s">
        <v>689</v>
      </c>
    </row>
    <row r="249" spans="1:250" hidden="1" x14ac:dyDescent="0.25">
      <c r="A249">
        <v>34354</v>
      </c>
      <c r="B249">
        <v>-890804480</v>
      </c>
      <c r="C249">
        <v>1837</v>
      </c>
      <c r="D249" t="s">
        <v>273</v>
      </c>
      <c r="E249" t="s">
        <v>274</v>
      </c>
      <c r="F249">
        <v>13794</v>
      </c>
      <c r="G249" t="s">
        <v>275</v>
      </c>
      <c r="H249" t="s">
        <v>276</v>
      </c>
      <c r="I249">
        <v>422</v>
      </c>
      <c r="J249" t="s">
        <v>401</v>
      </c>
      <c r="K249" t="s">
        <v>402</v>
      </c>
      <c r="L249">
        <v>17005</v>
      </c>
      <c r="M249" t="s">
        <v>324</v>
      </c>
      <c r="N249" t="s">
        <v>325</v>
      </c>
      <c r="O249">
        <v>17005</v>
      </c>
      <c r="P249" t="s">
        <v>324</v>
      </c>
      <c r="Q249" t="s">
        <v>325</v>
      </c>
      <c r="R249" t="s">
        <v>340</v>
      </c>
      <c r="S249" s="46">
        <v>14099945.244200001</v>
      </c>
      <c r="U249" s="46">
        <v>1</v>
      </c>
      <c r="IF249">
        <v>17005</v>
      </c>
      <c r="IG249" t="s">
        <v>324</v>
      </c>
      <c r="IH249" t="s">
        <v>319</v>
      </c>
      <c r="IK249">
        <v>-2</v>
      </c>
      <c r="IL249" t="s">
        <v>279</v>
      </c>
      <c r="IM249" t="s">
        <v>280</v>
      </c>
      <c r="IN249" t="s">
        <v>663</v>
      </c>
      <c r="IP249" t="s">
        <v>689</v>
      </c>
    </row>
    <row r="250" spans="1:250" hidden="1" x14ac:dyDescent="0.25">
      <c r="A250">
        <v>34355</v>
      </c>
      <c r="B250">
        <v>-890804480</v>
      </c>
      <c r="C250">
        <v>1837</v>
      </c>
      <c r="D250" t="s">
        <v>273</v>
      </c>
      <c r="E250" t="s">
        <v>274</v>
      </c>
      <c r="F250">
        <v>13794</v>
      </c>
      <c r="G250" t="s">
        <v>275</v>
      </c>
      <c r="H250" t="s">
        <v>276</v>
      </c>
      <c r="I250">
        <v>420</v>
      </c>
      <c r="J250" t="s">
        <v>403</v>
      </c>
      <c r="K250" t="s">
        <v>404</v>
      </c>
      <c r="L250">
        <v>17005</v>
      </c>
      <c r="M250" t="s">
        <v>324</v>
      </c>
      <c r="N250" t="s">
        <v>325</v>
      </c>
      <c r="O250">
        <v>17005</v>
      </c>
      <c r="P250" t="s">
        <v>324</v>
      </c>
      <c r="Q250" t="s">
        <v>325</v>
      </c>
      <c r="R250" t="s">
        <v>340</v>
      </c>
      <c r="S250" s="46">
        <v>14084663.384199999</v>
      </c>
      <c r="U250" s="46">
        <v>1</v>
      </c>
      <c r="IF250">
        <v>17005</v>
      </c>
      <c r="IG250" t="s">
        <v>324</v>
      </c>
      <c r="IH250" t="s">
        <v>319</v>
      </c>
      <c r="IK250">
        <v>-2</v>
      </c>
      <c r="IL250" t="s">
        <v>279</v>
      </c>
      <c r="IM250" t="s">
        <v>280</v>
      </c>
      <c r="IN250" t="s">
        <v>663</v>
      </c>
      <c r="IP250" t="s">
        <v>689</v>
      </c>
    </row>
    <row r="251" spans="1:250" hidden="1" x14ac:dyDescent="0.25">
      <c r="A251">
        <v>34356</v>
      </c>
      <c r="B251">
        <v>-890804480</v>
      </c>
      <c r="C251">
        <v>1837</v>
      </c>
      <c r="D251" t="s">
        <v>273</v>
      </c>
      <c r="E251" t="s">
        <v>274</v>
      </c>
      <c r="F251">
        <v>13794</v>
      </c>
      <c r="G251" t="s">
        <v>275</v>
      </c>
      <c r="H251" t="s">
        <v>276</v>
      </c>
      <c r="I251">
        <v>437</v>
      </c>
      <c r="J251" t="s">
        <v>658</v>
      </c>
      <c r="K251" t="s">
        <v>659</v>
      </c>
      <c r="L251">
        <v>17005</v>
      </c>
      <c r="M251" t="s">
        <v>324</v>
      </c>
      <c r="N251" t="s">
        <v>325</v>
      </c>
      <c r="O251">
        <v>17005</v>
      </c>
      <c r="P251" t="s">
        <v>324</v>
      </c>
      <c r="Q251" t="s">
        <v>325</v>
      </c>
      <c r="R251" t="s">
        <v>340</v>
      </c>
      <c r="S251" s="46">
        <v>14233115.724199999</v>
      </c>
      <c r="U251" s="46">
        <v>1</v>
      </c>
      <c r="IF251">
        <v>17005</v>
      </c>
      <c r="IG251" t="s">
        <v>324</v>
      </c>
      <c r="IH251" t="s">
        <v>319</v>
      </c>
      <c r="IK251">
        <v>-2</v>
      </c>
      <c r="IL251" t="s">
        <v>279</v>
      </c>
      <c r="IM251" t="s">
        <v>280</v>
      </c>
      <c r="IN251" t="s">
        <v>663</v>
      </c>
      <c r="IP251" t="s">
        <v>689</v>
      </c>
    </row>
    <row r="252" spans="1:250" hidden="1" x14ac:dyDescent="0.25">
      <c r="A252">
        <v>34357</v>
      </c>
      <c r="B252">
        <v>-890804480</v>
      </c>
      <c r="C252">
        <v>1837</v>
      </c>
      <c r="D252" t="s">
        <v>273</v>
      </c>
      <c r="E252" t="s">
        <v>274</v>
      </c>
      <c r="F252">
        <v>13794</v>
      </c>
      <c r="G252" t="s">
        <v>275</v>
      </c>
      <c r="H252" t="s">
        <v>276</v>
      </c>
      <c r="I252">
        <v>436</v>
      </c>
      <c r="J252" t="s">
        <v>656</v>
      </c>
      <c r="K252" t="s">
        <v>657</v>
      </c>
      <c r="L252">
        <v>17005</v>
      </c>
      <c r="M252" t="s">
        <v>324</v>
      </c>
      <c r="N252" t="s">
        <v>325</v>
      </c>
      <c r="O252">
        <v>17005</v>
      </c>
      <c r="P252" t="s">
        <v>324</v>
      </c>
      <c r="Q252" t="s">
        <v>325</v>
      </c>
      <c r="R252" t="s">
        <v>340</v>
      </c>
      <c r="S252" s="46">
        <v>14220016.984200001</v>
      </c>
      <c r="U252" s="46">
        <v>1</v>
      </c>
      <c r="IF252">
        <v>17005</v>
      </c>
      <c r="IG252" t="s">
        <v>324</v>
      </c>
      <c r="IH252" t="s">
        <v>319</v>
      </c>
      <c r="IK252">
        <v>-2</v>
      </c>
      <c r="IL252" t="s">
        <v>279</v>
      </c>
      <c r="IM252" t="s">
        <v>280</v>
      </c>
      <c r="IN252" t="s">
        <v>663</v>
      </c>
      <c r="IP252" t="s">
        <v>689</v>
      </c>
    </row>
    <row r="253" spans="1:250" hidden="1" x14ac:dyDescent="0.25">
      <c r="A253">
        <v>34358</v>
      </c>
      <c r="B253">
        <v>-890804480</v>
      </c>
      <c r="C253">
        <v>1837</v>
      </c>
      <c r="D253" t="s">
        <v>273</v>
      </c>
      <c r="E253" t="s">
        <v>274</v>
      </c>
      <c r="F253">
        <v>13794</v>
      </c>
      <c r="G253" t="s">
        <v>275</v>
      </c>
      <c r="H253" t="s">
        <v>276</v>
      </c>
      <c r="I253">
        <v>435</v>
      </c>
      <c r="J253" t="s">
        <v>491</v>
      </c>
      <c r="K253" t="s">
        <v>492</v>
      </c>
      <c r="L253">
        <v>17005</v>
      </c>
      <c r="M253" t="s">
        <v>324</v>
      </c>
      <c r="N253" t="s">
        <v>325</v>
      </c>
      <c r="O253">
        <v>17005</v>
      </c>
      <c r="P253" t="s">
        <v>324</v>
      </c>
      <c r="Q253" t="s">
        <v>325</v>
      </c>
      <c r="R253" t="s">
        <v>340</v>
      </c>
      <c r="S253" s="46">
        <v>14206918.2542</v>
      </c>
      <c r="U253" s="46">
        <v>1</v>
      </c>
      <c r="IF253">
        <v>17005</v>
      </c>
      <c r="IG253" t="s">
        <v>324</v>
      </c>
      <c r="IH253" t="s">
        <v>319</v>
      </c>
      <c r="IK253">
        <v>-2</v>
      </c>
      <c r="IL253" t="s">
        <v>279</v>
      </c>
      <c r="IM253" t="s">
        <v>280</v>
      </c>
      <c r="IN253" t="s">
        <v>663</v>
      </c>
      <c r="IP253" t="s">
        <v>689</v>
      </c>
    </row>
    <row r="254" spans="1:250" hidden="1" x14ac:dyDescent="0.25">
      <c r="A254">
        <v>34359</v>
      </c>
      <c r="B254">
        <v>-890804480</v>
      </c>
      <c r="C254">
        <v>1837</v>
      </c>
      <c r="D254" t="s">
        <v>273</v>
      </c>
      <c r="E254" t="s">
        <v>274</v>
      </c>
      <c r="F254">
        <v>13794</v>
      </c>
      <c r="G254" t="s">
        <v>275</v>
      </c>
      <c r="H254" t="s">
        <v>276</v>
      </c>
      <c r="I254">
        <v>422</v>
      </c>
      <c r="J254" t="s">
        <v>401</v>
      </c>
      <c r="K254" t="s">
        <v>402</v>
      </c>
      <c r="L254">
        <v>17006</v>
      </c>
      <c r="M254" t="s">
        <v>326</v>
      </c>
      <c r="N254" t="s">
        <v>327</v>
      </c>
      <c r="O254">
        <v>17006</v>
      </c>
      <c r="P254" t="s">
        <v>326</v>
      </c>
      <c r="Q254" t="s">
        <v>327</v>
      </c>
      <c r="R254" t="s">
        <v>340</v>
      </c>
      <c r="S254" s="46">
        <v>17497389.4925</v>
      </c>
      <c r="U254" s="46">
        <v>1</v>
      </c>
      <c r="IF254">
        <v>17006</v>
      </c>
      <c r="IG254" t="s">
        <v>326</v>
      </c>
      <c r="IH254" t="s">
        <v>319</v>
      </c>
      <c r="IK254">
        <v>-2</v>
      </c>
      <c r="IL254" t="s">
        <v>279</v>
      </c>
      <c r="IM254" t="s">
        <v>280</v>
      </c>
      <c r="IN254" t="s">
        <v>663</v>
      </c>
      <c r="IP254" t="s">
        <v>690</v>
      </c>
    </row>
    <row r="255" spans="1:250" hidden="1" x14ac:dyDescent="0.25">
      <c r="A255">
        <v>34360</v>
      </c>
      <c r="B255">
        <v>-890804480</v>
      </c>
      <c r="C255">
        <v>1837</v>
      </c>
      <c r="D255" t="s">
        <v>273</v>
      </c>
      <c r="E255" t="s">
        <v>274</v>
      </c>
      <c r="F255">
        <v>13794</v>
      </c>
      <c r="G255" t="s">
        <v>275</v>
      </c>
      <c r="H255" t="s">
        <v>276</v>
      </c>
      <c r="I255">
        <v>420</v>
      </c>
      <c r="J255" t="s">
        <v>403</v>
      </c>
      <c r="K255" t="s">
        <v>404</v>
      </c>
      <c r="L255">
        <v>17006</v>
      </c>
      <c r="M255" t="s">
        <v>326</v>
      </c>
      <c r="N255" t="s">
        <v>327</v>
      </c>
      <c r="O255">
        <v>17006</v>
      </c>
      <c r="P255" t="s">
        <v>326</v>
      </c>
      <c r="Q255" t="s">
        <v>327</v>
      </c>
      <c r="R255" t="s">
        <v>340</v>
      </c>
      <c r="S255" s="46">
        <v>17478425.392499998</v>
      </c>
      <c r="U255" s="46">
        <v>1</v>
      </c>
      <c r="IF255">
        <v>17006</v>
      </c>
      <c r="IG255" t="s">
        <v>326</v>
      </c>
      <c r="IH255" t="s">
        <v>319</v>
      </c>
      <c r="IK255">
        <v>-2</v>
      </c>
      <c r="IL255" t="s">
        <v>279</v>
      </c>
      <c r="IM255" t="s">
        <v>280</v>
      </c>
      <c r="IN255" t="s">
        <v>663</v>
      </c>
      <c r="IP255" t="s">
        <v>690</v>
      </c>
    </row>
    <row r="256" spans="1:250" hidden="1" x14ac:dyDescent="0.25">
      <c r="A256">
        <v>34361</v>
      </c>
      <c r="B256">
        <v>-890804480</v>
      </c>
      <c r="C256">
        <v>1837</v>
      </c>
      <c r="D256" t="s">
        <v>273</v>
      </c>
      <c r="E256" t="s">
        <v>274</v>
      </c>
      <c r="F256">
        <v>13794</v>
      </c>
      <c r="G256" t="s">
        <v>275</v>
      </c>
      <c r="H256" t="s">
        <v>276</v>
      </c>
      <c r="I256">
        <v>411</v>
      </c>
      <c r="J256" t="s">
        <v>393</v>
      </c>
      <c r="K256" t="s">
        <v>394</v>
      </c>
      <c r="L256">
        <v>17006</v>
      </c>
      <c r="M256" t="s">
        <v>326</v>
      </c>
      <c r="N256" t="s">
        <v>327</v>
      </c>
      <c r="O256">
        <v>17006</v>
      </c>
      <c r="P256" t="s">
        <v>326</v>
      </c>
      <c r="Q256" t="s">
        <v>327</v>
      </c>
      <c r="R256" t="s">
        <v>340</v>
      </c>
      <c r="S256" s="46">
        <v>17451360.262499999</v>
      </c>
      <c r="U256" s="46">
        <v>1</v>
      </c>
      <c r="IF256">
        <v>17006</v>
      </c>
      <c r="IG256" t="s">
        <v>326</v>
      </c>
      <c r="IH256" t="s">
        <v>319</v>
      </c>
      <c r="IK256">
        <v>-2</v>
      </c>
      <c r="IL256" t="s">
        <v>279</v>
      </c>
      <c r="IM256" t="s">
        <v>280</v>
      </c>
      <c r="IN256" t="s">
        <v>663</v>
      </c>
      <c r="IP256" t="s">
        <v>690</v>
      </c>
    </row>
    <row r="257" spans="1:250" hidden="1" x14ac:dyDescent="0.25">
      <c r="A257">
        <v>34362</v>
      </c>
      <c r="B257">
        <v>-890804480</v>
      </c>
      <c r="C257">
        <v>1837</v>
      </c>
      <c r="D257" t="s">
        <v>273</v>
      </c>
      <c r="E257" t="s">
        <v>274</v>
      </c>
      <c r="F257">
        <v>13794</v>
      </c>
      <c r="G257" t="s">
        <v>275</v>
      </c>
      <c r="H257" t="s">
        <v>276</v>
      </c>
      <c r="I257">
        <v>436</v>
      </c>
      <c r="J257" t="s">
        <v>656</v>
      </c>
      <c r="K257" t="s">
        <v>657</v>
      </c>
      <c r="L257">
        <v>17006</v>
      </c>
      <c r="M257" t="s">
        <v>326</v>
      </c>
      <c r="N257" t="s">
        <v>327</v>
      </c>
      <c r="O257">
        <v>17006</v>
      </c>
      <c r="P257" t="s">
        <v>326</v>
      </c>
      <c r="Q257" t="s">
        <v>327</v>
      </c>
      <c r="R257" t="s">
        <v>340</v>
      </c>
      <c r="S257" s="46">
        <v>17646393.032499999</v>
      </c>
      <c r="U257" s="46">
        <v>1</v>
      </c>
      <c r="IF257">
        <v>17006</v>
      </c>
      <c r="IG257" t="s">
        <v>326</v>
      </c>
      <c r="IH257" t="s">
        <v>319</v>
      </c>
      <c r="IK257">
        <v>-2</v>
      </c>
      <c r="IL257" t="s">
        <v>279</v>
      </c>
      <c r="IM257" t="s">
        <v>280</v>
      </c>
      <c r="IN257" t="s">
        <v>663</v>
      </c>
      <c r="IP257" t="s">
        <v>690</v>
      </c>
    </row>
    <row r="258" spans="1:250" hidden="1" x14ac:dyDescent="0.25">
      <c r="A258">
        <v>34363</v>
      </c>
      <c r="B258">
        <v>-890804480</v>
      </c>
      <c r="C258">
        <v>1837</v>
      </c>
      <c r="D258" t="s">
        <v>273</v>
      </c>
      <c r="E258" t="s">
        <v>274</v>
      </c>
      <c r="F258">
        <v>13794</v>
      </c>
      <c r="G258" t="s">
        <v>275</v>
      </c>
      <c r="H258" t="s">
        <v>276</v>
      </c>
      <c r="I258">
        <v>435</v>
      </c>
      <c r="J258" t="s">
        <v>491</v>
      </c>
      <c r="K258" t="s">
        <v>492</v>
      </c>
      <c r="L258">
        <v>17006</v>
      </c>
      <c r="M258" t="s">
        <v>326</v>
      </c>
      <c r="N258" t="s">
        <v>327</v>
      </c>
      <c r="O258">
        <v>17006</v>
      </c>
      <c r="P258" t="s">
        <v>326</v>
      </c>
      <c r="Q258" t="s">
        <v>327</v>
      </c>
      <c r="R258" t="s">
        <v>340</v>
      </c>
      <c r="S258" s="46">
        <v>17630138.122499999</v>
      </c>
      <c r="U258" s="46">
        <v>1</v>
      </c>
      <c r="IF258">
        <v>17006</v>
      </c>
      <c r="IG258" t="s">
        <v>326</v>
      </c>
      <c r="IH258" t="s">
        <v>319</v>
      </c>
      <c r="IK258">
        <v>-2</v>
      </c>
      <c r="IL258" t="s">
        <v>279</v>
      </c>
      <c r="IM258" t="s">
        <v>280</v>
      </c>
      <c r="IN258" t="s">
        <v>663</v>
      </c>
      <c r="IP258" t="s">
        <v>690</v>
      </c>
    </row>
    <row r="259" spans="1:250" hidden="1" x14ac:dyDescent="0.25">
      <c r="A259">
        <v>34364</v>
      </c>
      <c r="B259">
        <v>-890804480</v>
      </c>
      <c r="C259">
        <v>1837</v>
      </c>
      <c r="D259" t="s">
        <v>273</v>
      </c>
      <c r="E259" t="s">
        <v>274</v>
      </c>
      <c r="F259">
        <v>13794</v>
      </c>
      <c r="G259" t="s">
        <v>275</v>
      </c>
      <c r="H259" t="s">
        <v>276</v>
      </c>
      <c r="I259">
        <v>431</v>
      </c>
      <c r="J259" t="s">
        <v>493</v>
      </c>
      <c r="K259" t="s">
        <v>494</v>
      </c>
      <c r="L259">
        <v>17006</v>
      </c>
      <c r="M259" t="s">
        <v>326</v>
      </c>
      <c r="N259" t="s">
        <v>327</v>
      </c>
      <c r="O259">
        <v>17006</v>
      </c>
      <c r="P259" t="s">
        <v>326</v>
      </c>
      <c r="Q259" t="s">
        <v>327</v>
      </c>
      <c r="R259" t="s">
        <v>340</v>
      </c>
      <c r="S259" s="46">
        <v>17605755.712499999</v>
      </c>
      <c r="U259" s="46">
        <v>1</v>
      </c>
      <c r="IF259">
        <v>17006</v>
      </c>
      <c r="IG259" t="s">
        <v>326</v>
      </c>
      <c r="IH259" t="s">
        <v>319</v>
      </c>
      <c r="IK259">
        <v>-2</v>
      </c>
      <c r="IL259" t="s">
        <v>279</v>
      </c>
      <c r="IM259" t="s">
        <v>280</v>
      </c>
      <c r="IN259" t="s">
        <v>663</v>
      </c>
      <c r="IP259" t="s">
        <v>690</v>
      </c>
    </row>
    <row r="260" spans="1:250" hidden="1" x14ac:dyDescent="0.25">
      <c r="A260">
        <v>34365</v>
      </c>
      <c r="B260">
        <v>-890804480</v>
      </c>
      <c r="C260">
        <v>1837</v>
      </c>
      <c r="D260" t="s">
        <v>273</v>
      </c>
      <c r="E260" t="s">
        <v>274</v>
      </c>
      <c r="F260">
        <v>13794</v>
      </c>
      <c r="G260" t="s">
        <v>275</v>
      </c>
      <c r="H260" t="s">
        <v>276</v>
      </c>
      <c r="I260">
        <v>429</v>
      </c>
      <c r="J260" t="s">
        <v>395</v>
      </c>
      <c r="K260" t="s">
        <v>396</v>
      </c>
      <c r="L260">
        <v>17006</v>
      </c>
      <c r="M260" t="s">
        <v>326</v>
      </c>
      <c r="N260" t="s">
        <v>327</v>
      </c>
      <c r="O260">
        <v>17006</v>
      </c>
      <c r="P260" t="s">
        <v>326</v>
      </c>
      <c r="Q260" t="s">
        <v>327</v>
      </c>
      <c r="R260" t="s">
        <v>340</v>
      </c>
      <c r="S260" s="46">
        <v>17573245.852499999</v>
      </c>
      <c r="U260" s="46">
        <v>1</v>
      </c>
      <c r="IF260">
        <v>17006</v>
      </c>
      <c r="IG260" t="s">
        <v>326</v>
      </c>
      <c r="IH260" t="s">
        <v>319</v>
      </c>
      <c r="IK260">
        <v>-2</v>
      </c>
      <c r="IL260" t="s">
        <v>279</v>
      </c>
      <c r="IM260" t="s">
        <v>280</v>
      </c>
      <c r="IN260" t="s">
        <v>663</v>
      </c>
      <c r="IP260" t="s">
        <v>690</v>
      </c>
    </row>
    <row r="261" spans="1:250" hidden="1" x14ac:dyDescent="0.25">
      <c r="A261">
        <v>34366</v>
      </c>
      <c r="B261">
        <v>-890804480</v>
      </c>
      <c r="C261">
        <v>1837</v>
      </c>
      <c r="D261" t="s">
        <v>273</v>
      </c>
      <c r="E261" t="s">
        <v>274</v>
      </c>
      <c r="F261">
        <v>13794</v>
      </c>
      <c r="G261" t="s">
        <v>275</v>
      </c>
      <c r="H261" t="s">
        <v>276</v>
      </c>
      <c r="I261">
        <v>427</v>
      </c>
      <c r="J261" t="s">
        <v>397</v>
      </c>
      <c r="K261" t="s">
        <v>398</v>
      </c>
      <c r="L261">
        <v>17006</v>
      </c>
      <c r="M261" t="s">
        <v>326</v>
      </c>
      <c r="N261" t="s">
        <v>327</v>
      </c>
      <c r="O261">
        <v>17006</v>
      </c>
      <c r="P261" t="s">
        <v>326</v>
      </c>
      <c r="Q261" t="s">
        <v>327</v>
      </c>
      <c r="R261" t="s">
        <v>340</v>
      </c>
      <c r="S261" s="46">
        <v>17554281.762499999</v>
      </c>
      <c r="U261" s="46">
        <v>1</v>
      </c>
      <c r="IF261">
        <v>17006</v>
      </c>
      <c r="IG261" t="s">
        <v>326</v>
      </c>
      <c r="IH261" t="s">
        <v>319</v>
      </c>
      <c r="IK261">
        <v>-2</v>
      </c>
      <c r="IL261" t="s">
        <v>279</v>
      </c>
      <c r="IM261" t="s">
        <v>280</v>
      </c>
      <c r="IN261" t="s">
        <v>663</v>
      </c>
      <c r="IP261" t="s">
        <v>690</v>
      </c>
    </row>
    <row r="262" spans="1:250" hidden="1" x14ac:dyDescent="0.25">
      <c r="A262">
        <v>34367</v>
      </c>
      <c r="B262">
        <v>-890804480</v>
      </c>
      <c r="C262">
        <v>1837</v>
      </c>
      <c r="D262" t="s">
        <v>273</v>
      </c>
      <c r="E262" t="s">
        <v>274</v>
      </c>
      <c r="F262">
        <v>13794</v>
      </c>
      <c r="G262" t="s">
        <v>275</v>
      </c>
      <c r="H262" t="s">
        <v>276</v>
      </c>
      <c r="I262">
        <v>424</v>
      </c>
      <c r="J262" t="s">
        <v>399</v>
      </c>
      <c r="K262" t="s">
        <v>400</v>
      </c>
      <c r="L262">
        <v>17006</v>
      </c>
      <c r="M262" t="s">
        <v>326</v>
      </c>
      <c r="N262" t="s">
        <v>327</v>
      </c>
      <c r="O262">
        <v>17006</v>
      </c>
      <c r="P262" t="s">
        <v>326</v>
      </c>
      <c r="Q262" t="s">
        <v>327</v>
      </c>
      <c r="R262" t="s">
        <v>340</v>
      </c>
      <c r="S262" s="46">
        <v>17529899.372499999</v>
      </c>
      <c r="U262" s="46">
        <v>1</v>
      </c>
      <c r="IF262">
        <v>17006</v>
      </c>
      <c r="IG262" t="s">
        <v>326</v>
      </c>
      <c r="IH262" t="s">
        <v>319</v>
      </c>
      <c r="IK262">
        <v>-2</v>
      </c>
      <c r="IL262" t="s">
        <v>279</v>
      </c>
      <c r="IM262" t="s">
        <v>280</v>
      </c>
      <c r="IN262" t="s">
        <v>663</v>
      </c>
      <c r="IP262" t="s">
        <v>690</v>
      </c>
    </row>
    <row r="263" spans="1:250" hidden="1" x14ac:dyDescent="0.25">
      <c r="A263">
        <v>34368</v>
      </c>
      <c r="B263">
        <v>-890804480</v>
      </c>
      <c r="C263">
        <v>1837</v>
      </c>
      <c r="D263" t="s">
        <v>273</v>
      </c>
      <c r="E263" t="s">
        <v>274</v>
      </c>
      <c r="F263">
        <v>13794</v>
      </c>
      <c r="G263" t="s">
        <v>275</v>
      </c>
      <c r="H263" t="s">
        <v>276</v>
      </c>
      <c r="I263">
        <v>437</v>
      </c>
      <c r="J263" t="s">
        <v>658</v>
      </c>
      <c r="K263" t="s">
        <v>659</v>
      </c>
      <c r="L263">
        <v>17006</v>
      </c>
      <c r="M263" t="s">
        <v>326</v>
      </c>
      <c r="N263" t="s">
        <v>327</v>
      </c>
      <c r="O263">
        <v>17006</v>
      </c>
      <c r="P263" t="s">
        <v>326</v>
      </c>
      <c r="Q263" t="s">
        <v>327</v>
      </c>
      <c r="R263" t="s">
        <v>340</v>
      </c>
      <c r="S263" s="46">
        <v>17662647.962499999</v>
      </c>
      <c r="U263" s="46">
        <v>1</v>
      </c>
      <c r="IF263">
        <v>17006</v>
      </c>
      <c r="IG263" t="s">
        <v>326</v>
      </c>
      <c r="IH263" t="s">
        <v>319</v>
      </c>
      <c r="IK263">
        <v>-2</v>
      </c>
      <c r="IL263" t="s">
        <v>279</v>
      </c>
      <c r="IM263" t="s">
        <v>280</v>
      </c>
      <c r="IN263" t="s">
        <v>663</v>
      </c>
      <c r="IP263" t="s">
        <v>690</v>
      </c>
    </row>
    <row r="264" spans="1:250" hidden="1" x14ac:dyDescent="0.25">
      <c r="A264">
        <v>34369</v>
      </c>
      <c r="B264">
        <v>-890804480</v>
      </c>
      <c r="C264">
        <v>1837</v>
      </c>
      <c r="D264" t="s">
        <v>273</v>
      </c>
      <c r="E264" t="s">
        <v>274</v>
      </c>
      <c r="F264">
        <v>19011</v>
      </c>
      <c r="G264" t="s">
        <v>328</v>
      </c>
      <c r="H264" t="s">
        <v>329</v>
      </c>
      <c r="I264">
        <v>427</v>
      </c>
      <c r="J264" t="s">
        <v>397</v>
      </c>
      <c r="K264" t="s">
        <v>398</v>
      </c>
      <c r="L264">
        <v>19213</v>
      </c>
      <c r="M264" t="s">
        <v>330</v>
      </c>
      <c r="N264" t="s">
        <v>331</v>
      </c>
      <c r="O264">
        <v>19213</v>
      </c>
      <c r="P264" t="s">
        <v>330</v>
      </c>
      <c r="Q264" t="s">
        <v>331</v>
      </c>
      <c r="R264" t="s">
        <v>340</v>
      </c>
      <c r="S264" s="46">
        <v>90408100.019999996</v>
      </c>
      <c r="U264" s="46">
        <v>1</v>
      </c>
      <c r="IF264">
        <v>19213</v>
      </c>
      <c r="IG264" t="s">
        <v>330</v>
      </c>
      <c r="IH264" t="s">
        <v>332</v>
      </c>
      <c r="IK264">
        <v>-2</v>
      </c>
      <c r="IL264" t="s">
        <v>279</v>
      </c>
      <c r="IM264" t="s">
        <v>280</v>
      </c>
      <c r="IN264" t="s">
        <v>687</v>
      </c>
      <c r="IP264" t="s">
        <v>691</v>
      </c>
    </row>
    <row r="265" spans="1:250" hidden="1" x14ac:dyDescent="0.25">
      <c r="A265">
        <v>34370</v>
      </c>
      <c r="B265">
        <v>-890804480</v>
      </c>
      <c r="C265">
        <v>1837</v>
      </c>
      <c r="D265" t="s">
        <v>273</v>
      </c>
      <c r="E265" t="s">
        <v>274</v>
      </c>
      <c r="F265">
        <v>19011</v>
      </c>
      <c r="G265" t="s">
        <v>328</v>
      </c>
      <c r="H265" t="s">
        <v>329</v>
      </c>
      <c r="I265">
        <v>424</v>
      </c>
      <c r="J265" t="s">
        <v>399</v>
      </c>
      <c r="K265" t="s">
        <v>400</v>
      </c>
      <c r="L265">
        <v>19213</v>
      </c>
      <c r="M265" t="s">
        <v>330</v>
      </c>
      <c r="N265" t="s">
        <v>331</v>
      </c>
      <c r="O265">
        <v>19213</v>
      </c>
      <c r="P265" t="s">
        <v>330</v>
      </c>
      <c r="Q265" t="s">
        <v>331</v>
      </c>
      <c r="R265" t="s">
        <v>340</v>
      </c>
      <c r="S265" s="46">
        <v>90276924.969999999</v>
      </c>
      <c r="U265" s="46">
        <v>1</v>
      </c>
      <c r="IF265">
        <v>19213</v>
      </c>
      <c r="IG265" t="s">
        <v>330</v>
      </c>
      <c r="IH265" t="s">
        <v>332</v>
      </c>
      <c r="IK265">
        <v>-2</v>
      </c>
      <c r="IL265" t="s">
        <v>279</v>
      </c>
      <c r="IM265" t="s">
        <v>280</v>
      </c>
      <c r="IN265" t="s">
        <v>687</v>
      </c>
      <c r="IP265" t="s">
        <v>691</v>
      </c>
    </row>
    <row r="266" spans="1:250" hidden="1" x14ac:dyDescent="0.25">
      <c r="A266">
        <v>34371</v>
      </c>
      <c r="B266">
        <v>-890804480</v>
      </c>
      <c r="C266">
        <v>1837</v>
      </c>
      <c r="D266" t="s">
        <v>273</v>
      </c>
      <c r="E266" t="s">
        <v>274</v>
      </c>
      <c r="F266">
        <v>19011</v>
      </c>
      <c r="G266" t="s">
        <v>328</v>
      </c>
      <c r="H266" t="s">
        <v>329</v>
      </c>
      <c r="I266">
        <v>422</v>
      </c>
      <c r="J266" t="s">
        <v>401</v>
      </c>
      <c r="K266" t="s">
        <v>402</v>
      </c>
      <c r="L266">
        <v>19213</v>
      </c>
      <c r="M266" t="s">
        <v>330</v>
      </c>
      <c r="N266" t="s">
        <v>331</v>
      </c>
      <c r="O266">
        <v>19213</v>
      </c>
      <c r="P266" t="s">
        <v>330</v>
      </c>
      <c r="Q266" t="s">
        <v>331</v>
      </c>
      <c r="R266" t="s">
        <v>340</v>
      </c>
      <c r="S266" s="46">
        <v>90102025</v>
      </c>
      <c r="U266" s="46">
        <v>1</v>
      </c>
      <c r="IF266">
        <v>19213</v>
      </c>
      <c r="IG266" t="s">
        <v>330</v>
      </c>
      <c r="IH266" t="s">
        <v>332</v>
      </c>
      <c r="IK266">
        <v>-2</v>
      </c>
      <c r="IL266" t="s">
        <v>279</v>
      </c>
      <c r="IM266" t="s">
        <v>280</v>
      </c>
      <c r="IN266" t="s">
        <v>687</v>
      </c>
      <c r="IP266" t="s">
        <v>691</v>
      </c>
    </row>
    <row r="267" spans="1:250" hidden="1" x14ac:dyDescent="0.25">
      <c r="A267">
        <v>34372</v>
      </c>
      <c r="B267">
        <v>-890804480</v>
      </c>
      <c r="C267">
        <v>1837</v>
      </c>
      <c r="D267" t="s">
        <v>273</v>
      </c>
      <c r="E267" t="s">
        <v>274</v>
      </c>
      <c r="F267">
        <v>19011</v>
      </c>
      <c r="G267" t="s">
        <v>328</v>
      </c>
      <c r="H267" t="s">
        <v>329</v>
      </c>
      <c r="I267">
        <v>420</v>
      </c>
      <c r="J267" t="s">
        <v>403</v>
      </c>
      <c r="K267" t="s">
        <v>404</v>
      </c>
      <c r="L267">
        <v>19213</v>
      </c>
      <c r="M267" t="s">
        <v>330</v>
      </c>
      <c r="N267" t="s">
        <v>331</v>
      </c>
      <c r="O267">
        <v>19213</v>
      </c>
      <c r="P267" t="s">
        <v>330</v>
      </c>
      <c r="Q267" t="s">
        <v>331</v>
      </c>
      <c r="R267" t="s">
        <v>340</v>
      </c>
      <c r="S267" s="46">
        <v>91121575</v>
      </c>
      <c r="U267" s="46">
        <v>1</v>
      </c>
      <c r="IF267">
        <v>19213</v>
      </c>
      <c r="IG267" t="s">
        <v>330</v>
      </c>
      <c r="IH267" t="s">
        <v>332</v>
      </c>
      <c r="IK267">
        <v>-2</v>
      </c>
      <c r="IL267" t="s">
        <v>279</v>
      </c>
      <c r="IM267" t="s">
        <v>280</v>
      </c>
      <c r="IN267" t="s">
        <v>687</v>
      </c>
      <c r="IP267" t="s">
        <v>691</v>
      </c>
    </row>
    <row r="268" spans="1:250" hidden="1" x14ac:dyDescent="0.25">
      <c r="A268">
        <v>34373</v>
      </c>
      <c r="B268">
        <v>-890804480</v>
      </c>
      <c r="C268">
        <v>1837</v>
      </c>
      <c r="D268" t="s">
        <v>273</v>
      </c>
      <c r="E268" t="s">
        <v>274</v>
      </c>
      <c r="F268">
        <v>19011</v>
      </c>
      <c r="G268" t="s">
        <v>328</v>
      </c>
      <c r="H268" t="s">
        <v>329</v>
      </c>
      <c r="I268">
        <v>411</v>
      </c>
      <c r="J268" t="s">
        <v>393</v>
      </c>
      <c r="K268" t="s">
        <v>394</v>
      </c>
      <c r="L268">
        <v>19213</v>
      </c>
      <c r="M268" t="s">
        <v>330</v>
      </c>
      <c r="N268" t="s">
        <v>331</v>
      </c>
      <c r="O268">
        <v>19213</v>
      </c>
      <c r="P268" t="s">
        <v>330</v>
      </c>
      <c r="Q268" t="s">
        <v>331</v>
      </c>
      <c r="R268" t="s">
        <v>340</v>
      </c>
      <c r="S268" s="46">
        <v>90973655.920000002</v>
      </c>
      <c r="U268" s="46">
        <v>1</v>
      </c>
      <c r="IF268">
        <v>19213</v>
      </c>
      <c r="IG268" t="s">
        <v>330</v>
      </c>
      <c r="IH268" t="s">
        <v>332</v>
      </c>
      <c r="IK268">
        <v>-2</v>
      </c>
      <c r="IL268" t="s">
        <v>279</v>
      </c>
      <c r="IM268" t="s">
        <v>280</v>
      </c>
      <c r="IN268" t="s">
        <v>687</v>
      </c>
      <c r="IP268" t="s">
        <v>691</v>
      </c>
    </row>
    <row r="269" spans="1:250" hidden="1" x14ac:dyDescent="0.25">
      <c r="A269">
        <v>34374</v>
      </c>
      <c r="B269">
        <v>-890804480</v>
      </c>
      <c r="C269">
        <v>1837</v>
      </c>
      <c r="D269" t="s">
        <v>273</v>
      </c>
      <c r="E269" t="s">
        <v>274</v>
      </c>
      <c r="F269">
        <v>19011</v>
      </c>
      <c r="G269" t="s">
        <v>328</v>
      </c>
      <c r="H269" t="s">
        <v>329</v>
      </c>
      <c r="I269">
        <v>437</v>
      </c>
      <c r="J269" t="s">
        <v>658</v>
      </c>
      <c r="K269" t="s">
        <v>659</v>
      </c>
      <c r="L269">
        <v>19213</v>
      </c>
      <c r="M269" t="s">
        <v>330</v>
      </c>
      <c r="N269" t="s">
        <v>331</v>
      </c>
      <c r="O269">
        <v>19213</v>
      </c>
      <c r="P269" t="s">
        <v>330</v>
      </c>
      <c r="Q269" t="s">
        <v>331</v>
      </c>
      <c r="R269" t="s">
        <v>340</v>
      </c>
      <c r="S269" s="46">
        <v>90991099.969999999</v>
      </c>
      <c r="U269" s="46">
        <v>1</v>
      </c>
      <c r="IF269">
        <v>19213</v>
      </c>
      <c r="IG269" t="s">
        <v>330</v>
      </c>
      <c r="IH269" t="s">
        <v>332</v>
      </c>
      <c r="IK269">
        <v>-2</v>
      </c>
      <c r="IL269" t="s">
        <v>279</v>
      </c>
      <c r="IM269" t="s">
        <v>280</v>
      </c>
      <c r="IN269" t="s">
        <v>687</v>
      </c>
      <c r="IP269" t="s">
        <v>691</v>
      </c>
    </row>
    <row r="270" spans="1:250" hidden="1" x14ac:dyDescent="0.25">
      <c r="A270">
        <v>34375</v>
      </c>
      <c r="B270">
        <v>-890804480</v>
      </c>
      <c r="C270">
        <v>1837</v>
      </c>
      <c r="D270" t="s">
        <v>273</v>
      </c>
      <c r="E270" t="s">
        <v>274</v>
      </c>
      <c r="F270">
        <v>19011</v>
      </c>
      <c r="G270" t="s">
        <v>328</v>
      </c>
      <c r="H270" t="s">
        <v>329</v>
      </c>
      <c r="I270">
        <v>436</v>
      </c>
      <c r="J270" t="s">
        <v>656</v>
      </c>
      <c r="K270" t="s">
        <v>657</v>
      </c>
      <c r="L270">
        <v>19213</v>
      </c>
      <c r="M270" t="s">
        <v>330</v>
      </c>
      <c r="N270" t="s">
        <v>331</v>
      </c>
      <c r="O270">
        <v>19213</v>
      </c>
      <c r="P270" t="s">
        <v>330</v>
      </c>
      <c r="Q270" t="s">
        <v>331</v>
      </c>
      <c r="R270" t="s">
        <v>340</v>
      </c>
      <c r="S270" s="46">
        <v>90903649.980000004</v>
      </c>
      <c r="U270" s="46">
        <v>1</v>
      </c>
      <c r="IF270">
        <v>19213</v>
      </c>
      <c r="IG270" t="s">
        <v>330</v>
      </c>
      <c r="IH270" t="s">
        <v>332</v>
      </c>
      <c r="IK270">
        <v>-2</v>
      </c>
      <c r="IL270" t="s">
        <v>279</v>
      </c>
      <c r="IM270" t="s">
        <v>280</v>
      </c>
      <c r="IN270" t="s">
        <v>687</v>
      </c>
      <c r="IP270" t="s">
        <v>691</v>
      </c>
    </row>
    <row r="271" spans="1:250" hidden="1" x14ac:dyDescent="0.25">
      <c r="A271">
        <v>34376</v>
      </c>
      <c r="B271">
        <v>-890804480</v>
      </c>
      <c r="C271">
        <v>1837</v>
      </c>
      <c r="D271" t="s">
        <v>273</v>
      </c>
      <c r="E271" t="s">
        <v>274</v>
      </c>
      <c r="F271">
        <v>19011</v>
      </c>
      <c r="G271" t="s">
        <v>328</v>
      </c>
      <c r="H271" t="s">
        <v>329</v>
      </c>
      <c r="I271">
        <v>435</v>
      </c>
      <c r="J271" t="s">
        <v>491</v>
      </c>
      <c r="K271" t="s">
        <v>492</v>
      </c>
      <c r="L271">
        <v>19213</v>
      </c>
      <c r="M271" t="s">
        <v>330</v>
      </c>
      <c r="N271" t="s">
        <v>331</v>
      </c>
      <c r="O271">
        <v>19213</v>
      </c>
      <c r="P271" t="s">
        <v>330</v>
      </c>
      <c r="Q271" t="s">
        <v>331</v>
      </c>
      <c r="R271" t="s">
        <v>340</v>
      </c>
      <c r="S271" s="46">
        <v>90816200.040000007</v>
      </c>
      <c r="U271" s="46">
        <v>1</v>
      </c>
      <c r="IF271">
        <v>19213</v>
      </c>
      <c r="IG271" t="s">
        <v>330</v>
      </c>
      <c r="IH271" t="s">
        <v>332</v>
      </c>
      <c r="IK271">
        <v>-2</v>
      </c>
      <c r="IL271" t="s">
        <v>279</v>
      </c>
      <c r="IM271" t="s">
        <v>280</v>
      </c>
      <c r="IN271" t="s">
        <v>687</v>
      </c>
      <c r="IP271" t="s">
        <v>691</v>
      </c>
    </row>
    <row r="272" spans="1:250" hidden="1" x14ac:dyDescent="0.25">
      <c r="A272">
        <v>34377</v>
      </c>
      <c r="B272">
        <v>-890804480</v>
      </c>
      <c r="C272">
        <v>1837</v>
      </c>
      <c r="D272" t="s">
        <v>273</v>
      </c>
      <c r="E272" t="s">
        <v>274</v>
      </c>
      <c r="F272">
        <v>19011</v>
      </c>
      <c r="G272" t="s">
        <v>328</v>
      </c>
      <c r="H272" t="s">
        <v>329</v>
      </c>
      <c r="I272">
        <v>431</v>
      </c>
      <c r="J272" t="s">
        <v>493</v>
      </c>
      <c r="K272" t="s">
        <v>494</v>
      </c>
      <c r="L272">
        <v>19213</v>
      </c>
      <c r="M272" t="s">
        <v>330</v>
      </c>
      <c r="N272" t="s">
        <v>331</v>
      </c>
      <c r="O272">
        <v>19213</v>
      </c>
      <c r="P272" t="s">
        <v>330</v>
      </c>
      <c r="Q272" t="s">
        <v>331</v>
      </c>
      <c r="R272" t="s">
        <v>340</v>
      </c>
      <c r="S272" s="46">
        <v>90685025.109999999</v>
      </c>
      <c r="U272" s="46">
        <v>1</v>
      </c>
      <c r="IF272">
        <v>19213</v>
      </c>
      <c r="IG272" t="s">
        <v>330</v>
      </c>
      <c r="IH272" t="s">
        <v>332</v>
      </c>
      <c r="IK272">
        <v>-2</v>
      </c>
      <c r="IL272" t="s">
        <v>279</v>
      </c>
      <c r="IM272" t="s">
        <v>280</v>
      </c>
      <c r="IN272" t="s">
        <v>687</v>
      </c>
      <c r="IP272" t="s">
        <v>691</v>
      </c>
    </row>
    <row r="273" spans="1:250" hidden="1" x14ac:dyDescent="0.25">
      <c r="A273">
        <v>34378</v>
      </c>
      <c r="B273">
        <v>-890804480</v>
      </c>
      <c r="C273">
        <v>1837</v>
      </c>
      <c r="D273" t="s">
        <v>273</v>
      </c>
      <c r="E273" t="s">
        <v>274</v>
      </c>
      <c r="F273">
        <v>19011</v>
      </c>
      <c r="G273" t="s">
        <v>328</v>
      </c>
      <c r="H273" t="s">
        <v>329</v>
      </c>
      <c r="I273">
        <v>429</v>
      </c>
      <c r="J273" t="s">
        <v>395</v>
      </c>
      <c r="K273" t="s">
        <v>396</v>
      </c>
      <c r="L273">
        <v>19213</v>
      </c>
      <c r="M273" t="s">
        <v>330</v>
      </c>
      <c r="N273" t="s">
        <v>331</v>
      </c>
      <c r="O273">
        <v>19213</v>
      </c>
      <c r="P273" t="s">
        <v>330</v>
      </c>
      <c r="Q273" t="s">
        <v>331</v>
      </c>
      <c r="R273" t="s">
        <v>340</v>
      </c>
      <c r="S273" s="46">
        <v>90510125</v>
      </c>
      <c r="U273" s="46">
        <v>1</v>
      </c>
      <c r="IF273">
        <v>19213</v>
      </c>
      <c r="IG273" t="s">
        <v>330</v>
      </c>
      <c r="IH273" t="s">
        <v>332</v>
      </c>
      <c r="IK273">
        <v>-2</v>
      </c>
      <c r="IL273" t="s">
        <v>279</v>
      </c>
      <c r="IM273" t="s">
        <v>280</v>
      </c>
      <c r="IN273" t="s">
        <v>687</v>
      </c>
      <c r="IP273" t="s">
        <v>691</v>
      </c>
    </row>
    <row r="274" spans="1:250" hidden="1" x14ac:dyDescent="0.25">
      <c r="A274">
        <v>34379</v>
      </c>
      <c r="B274">
        <v>-890804480</v>
      </c>
      <c r="C274">
        <v>1837</v>
      </c>
      <c r="D274" t="s">
        <v>273</v>
      </c>
      <c r="E274" t="s">
        <v>274</v>
      </c>
      <c r="F274">
        <v>9695</v>
      </c>
      <c r="G274" t="s">
        <v>281</v>
      </c>
      <c r="H274" t="s">
        <v>282</v>
      </c>
      <c r="I274">
        <v>411</v>
      </c>
      <c r="J274" t="s">
        <v>393</v>
      </c>
      <c r="K274" t="s">
        <v>394</v>
      </c>
      <c r="L274">
        <v>21324</v>
      </c>
      <c r="M274" t="s">
        <v>283</v>
      </c>
      <c r="N274" t="s">
        <v>284</v>
      </c>
      <c r="O274">
        <v>21324</v>
      </c>
      <c r="P274" t="s">
        <v>283</v>
      </c>
      <c r="Q274" t="s">
        <v>284</v>
      </c>
      <c r="R274" t="s">
        <v>340</v>
      </c>
      <c r="S274" s="46">
        <v>17889337.940000001</v>
      </c>
      <c r="U274" s="46">
        <v>1</v>
      </c>
      <c r="IF274">
        <v>21324</v>
      </c>
      <c r="IG274" t="s">
        <v>283</v>
      </c>
      <c r="IH274" t="s">
        <v>285</v>
      </c>
      <c r="IK274">
        <v>-2</v>
      </c>
      <c r="IL274" t="s">
        <v>279</v>
      </c>
      <c r="IM274" t="s">
        <v>280</v>
      </c>
      <c r="IN274" t="s">
        <v>661</v>
      </c>
      <c r="IP274" t="s">
        <v>692</v>
      </c>
    </row>
    <row r="275" spans="1:250" hidden="1" x14ac:dyDescent="0.25">
      <c r="A275">
        <v>34380</v>
      </c>
      <c r="B275">
        <v>-890804480</v>
      </c>
      <c r="C275">
        <v>1837</v>
      </c>
      <c r="D275" t="s">
        <v>273</v>
      </c>
      <c r="E275" t="s">
        <v>274</v>
      </c>
      <c r="F275">
        <v>9695</v>
      </c>
      <c r="G275" t="s">
        <v>281</v>
      </c>
      <c r="H275" t="s">
        <v>282</v>
      </c>
      <c r="I275">
        <v>431</v>
      </c>
      <c r="J275" t="s">
        <v>493</v>
      </c>
      <c r="K275" t="s">
        <v>494</v>
      </c>
      <c r="L275">
        <v>21324</v>
      </c>
      <c r="M275" t="s">
        <v>283</v>
      </c>
      <c r="N275" t="s">
        <v>284</v>
      </c>
      <c r="O275">
        <v>21324</v>
      </c>
      <c r="P275" t="s">
        <v>283</v>
      </c>
      <c r="Q275" t="s">
        <v>284</v>
      </c>
      <c r="R275" t="s">
        <v>340</v>
      </c>
      <c r="S275" s="46">
        <v>18037599.77</v>
      </c>
      <c r="U275" s="46">
        <v>1</v>
      </c>
      <c r="IF275">
        <v>21324</v>
      </c>
      <c r="IG275" t="s">
        <v>283</v>
      </c>
      <c r="IH275" t="s">
        <v>285</v>
      </c>
      <c r="IK275">
        <v>-2</v>
      </c>
      <c r="IL275" t="s">
        <v>279</v>
      </c>
      <c r="IM275" t="s">
        <v>280</v>
      </c>
      <c r="IN275" t="s">
        <v>661</v>
      </c>
      <c r="IP275" t="s">
        <v>692</v>
      </c>
    </row>
    <row r="276" spans="1:250" hidden="1" x14ac:dyDescent="0.25">
      <c r="A276">
        <v>34381</v>
      </c>
      <c r="B276">
        <v>-890804480</v>
      </c>
      <c r="C276">
        <v>1837</v>
      </c>
      <c r="D276" t="s">
        <v>273</v>
      </c>
      <c r="E276" t="s">
        <v>274</v>
      </c>
      <c r="F276">
        <v>9695</v>
      </c>
      <c r="G276" t="s">
        <v>281</v>
      </c>
      <c r="H276" t="s">
        <v>282</v>
      </c>
      <c r="I276">
        <v>429</v>
      </c>
      <c r="J276" t="s">
        <v>395</v>
      </c>
      <c r="K276" t="s">
        <v>396</v>
      </c>
      <c r="L276">
        <v>21324</v>
      </c>
      <c r="M276" t="s">
        <v>283</v>
      </c>
      <c r="N276" t="s">
        <v>284</v>
      </c>
      <c r="O276">
        <v>21324</v>
      </c>
      <c r="P276" t="s">
        <v>283</v>
      </c>
      <c r="Q276" t="s">
        <v>284</v>
      </c>
      <c r="R276" t="s">
        <v>340</v>
      </c>
      <c r="S276" s="46">
        <v>18006659.350000001</v>
      </c>
      <c r="U276" s="46">
        <v>1</v>
      </c>
      <c r="IF276">
        <v>21324</v>
      </c>
      <c r="IG276" t="s">
        <v>283</v>
      </c>
      <c r="IH276" t="s">
        <v>285</v>
      </c>
      <c r="IK276">
        <v>-2</v>
      </c>
      <c r="IL276" t="s">
        <v>279</v>
      </c>
      <c r="IM276" t="s">
        <v>280</v>
      </c>
      <c r="IN276" t="s">
        <v>661</v>
      </c>
      <c r="IP276" t="s">
        <v>692</v>
      </c>
    </row>
    <row r="277" spans="1:250" hidden="1" x14ac:dyDescent="0.25">
      <c r="A277">
        <v>34382</v>
      </c>
      <c r="B277">
        <v>-890804480</v>
      </c>
      <c r="C277">
        <v>1837</v>
      </c>
      <c r="D277" t="s">
        <v>273</v>
      </c>
      <c r="E277" t="s">
        <v>274</v>
      </c>
      <c r="F277">
        <v>9695</v>
      </c>
      <c r="G277" t="s">
        <v>281</v>
      </c>
      <c r="H277" t="s">
        <v>282</v>
      </c>
      <c r="I277">
        <v>427</v>
      </c>
      <c r="J277" t="s">
        <v>397</v>
      </c>
      <c r="K277" t="s">
        <v>398</v>
      </c>
      <c r="L277">
        <v>21324</v>
      </c>
      <c r="M277" t="s">
        <v>283</v>
      </c>
      <c r="N277" t="s">
        <v>284</v>
      </c>
      <c r="O277">
        <v>21324</v>
      </c>
      <c r="P277" t="s">
        <v>283</v>
      </c>
      <c r="Q277" t="s">
        <v>284</v>
      </c>
      <c r="R277" t="s">
        <v>340</v>
      </c>
      <c r="S277" s="46">
        <v>17988610.77</v>
      </c>
      <c r="U277" s="46">
        <v>1</v>
      </c>
      <c r="IF277">
        <v>21324</v>
      </c>
      <c r="IG277" t="s">
        <v>283</v>
      </c>
      <c r="IH277" t="s">
        <v>285</v>
      </c>
      <c r="IK277">
        <v>-2</v>
      </c>
      <c r="IL277" t="s">
        <v>279</v>
      </c>
      <c r="IM277" t="s">
        <v>280</v>
      </c>
      <c r="IN277" t="s">
        <v>661</v>
      </c>
      <c r="IP277" t="s">
        <v>692</v>
      </c>
    </row>
    <row r="278" spans="1:250" hidden="1" x14ac:dyDescent="0.25">
      <c r="A278">
        <v>34383</v>
      </c>
      <c r="B278">
        <v>-890804480</v>
      </c>
      <c r="C278">
        <v>1837</v>
      </c>
      <c r="D278" t="s">
        <v>273</v>
      </c>
      <c r="E278" t="s">
        <v>274</v>
      </c>
      <c r="F278">
        <v>9695</v>
      </c>
      <c r="G278" t="s">
        <v>281</v>
      </c>
      <c r="H278" t="s">
        <v>282</v>
      </c>
      <c r="I278">
        <v>424</v>
      </c>
      <c r="J278" t="s">
        <v>399</v>
      </c>
      <c r="K278" t="s">
        <v>400</v>
      </c>
      <c r="L278">
        <v>21324</v>
      </c>
      <c r="M278" t="s">
        <v>283</v>
      </c>
      <c r="N278" t="s">
        <v>284</v>
      </c>
      <c r="O278">
        <v>21324</v>
      </c>
      <c r="P278" t="s">
        <v>283</v>
      </c>
      <c r="Q278" t="s">
        <v>284</v>
      </c>
      <c r="R278" t="s">
        <v>340</v>
      </c>
      <c r="S278" s="46">
        <v>17965988.969999999</v>
      </c>
      <c r="U278" s="46">
        <v>1</v>
      </c>
      <c r="IF278">
        <v>21324</v>
      </c>
      <c r="IG278" t="s">
        <v>283</v>
      </c>
      <c r="IH278" t="s">
        <v>285</v>
      </c>
      <c r="IK278">
        <v>-2</v>
      </c>
      <c r="IL278" t="s">
        <v>279</v>
      </c>
      <c r="IM278" t="s">
        <v>280</v>
      </c>
      <c r="IN278" t="s">
        <v>661</v>
      </c>
      <c r="IP278" t="s">
        <v>692</v>
      </c>
    </row>
    <row r="279" spans="1:250" hidden="1" x14ac:dyDescent="0.25">
      <c r="A279">
        <v>34384</v>
      </c>
      <c r="B279">
        <v>-890804480</v>
      </c>
      <c r="C279">
        <v>1837</v>
      </c>
      <c r="D279" t="s">
        <v>273</v>
      </c>
      <c r="E279" t="s">
        <v>274</v>
      </c>
      <c r="F279">
        <v>9695</v>
      </c>
      <c r="G279" t="s">
        <v>281</v>
      </c>
      <c r="H279" t="s">
        <v>282</v>
      </c>
      <c r="I279">
        <v>422</v>
      </c>
      <c r="J279" t="s">
        <v>401</v>
      </c>
      <c r="K279" t="s">
        <v>402</v>
      </c>
      <c r="L279">
        <v>21324</v>
      </c>
      <c r="M279" t="s">
        <v>283</v>
      </c>
      <c r="N279" t="s">
        <v>284</v>
      </c>
      <c r="O279">
        <v>21324</v>
      </c>
      <c r="P279" t="s">
        <v>283</v>
      </c>
      <c r="Q279" t="s">
        <v>284</v>
      </c>
      <c r="R279" t="s">
        <v>340</v>
      </c>
      <c r="S279" s="46">
        <v>17935826.600000001</v>
      </c>
      <c r="U279" s="46">
        <v>1</v>
      </c>
      <c r="IF279">
        <v>21324</v>
      </c>
      <c r="IG279" t="s">
        <v>283</v>
      </c>
      <c r="IH279" t="s">
        <v>285</v>
      </c>
      <c r="IK279">
        <v>-2</v>
      </c>
      <c r="IL279" t="s">
        <v>279</v>
      </c>
      <c r="IM279" t="s">
        <v>280</v>
      </c>
      <c r="IN279" t="s">
        <v>661</v>
      </c>
      <c r="IP279" t="s">
        <v>692</v>
      </c>
    </row>
    <row r="280" spans="1:250" hidden="1" x14ac:dyDescent="0.25">
      <c r="A280">
        <v>34385</v>
      </c>
      <c r="B280">
        <v>-890804480</v>
      </c>
      <c r="C280">
        <v>1837</v>
      </c>
      <c r="D280" t="s">
        <v>273</v>
      </c>
      <c r="E280" t="s">
        <v>274</v>
      </c>
      <c r="F280">
        <v>9695</v>
      </c>
      <c r="G280" t="s">
        <v>281</v>
      </c>
      <c r="H280" t="s">
        <v>282</v>
      </c>
      <c r="I280">
        <v>420</v>
      </c>
      <c r="J280" t="s">
        <v>403</v>
      </c>
      <c r="K280" t="s">
        <v>404</v>
      </c>
      <c r="L280">
        <v>21324</v>
      </c>
      <c r="M280" t="s">
        <v>283</v>
      </c>
      <c r="N280" t="s">
        <v>284</v>
      </c>
      <c r="O280">
        <v>21324</v>
      </c>
      <c r="P280" t="s">
        <v>283</v>
      </c>
      <c r="Q280" t="s">
        <v>284</v>
      </c>
      <c r="R280" t="s">
        <v>340</v>
      </c>
      <c r="S280" s="46">
        <v>17918231.890000001</v>
      </c>
      <c r="U280" s="46">
        <v>1</v>
      </c>
      <c r="IF280">
        <v>21324</v>
      </c>
      <c r="IG280" t="s">
        <v>283</v>
      </c>
      <c r="IH280" t="s">
        <v>285</v>
      </c>
      <c r="IK280">
        <v>-2</v>
      </c>
      <c r="IL280" t="s">
        <v>279</v>
      </c>
      <c r="IM280" t="s">
        <v>280</v>
      </c>
      <c r="IN280" t="s">
        <v>661</v>
      </c>
      <c r="IP280" t="s">
        <v>692</v>
      </c>
    </row>
    <row r="281" spans="1:250" hidden="1" x14ac:dyDescent="0.25">
      <c r="A281">
        <v>34386</v>
      </c>
      <c r="B281">
        <v>-890804480</v>
      </c>
      <c r="C281">
        <v>1837</v>
      </c>
      <c r="D281" t="s">
        <v>273</v>
      </c>
      <c r="E281" t="s">
        <v>274</v>
      </c>
      <c r="F281">
        <v>9695</v>
      </c>
      <c r="G281" t="s">
        <v>281</v>
      </c>
      <c r="H281" t="s">
        <v>282</v>
      </c>
      <c r="I281">
        <v>437</v>
      </c>
      <c r="J281" t="s">
        <v>658</v>
      </c>
      <c r="K281" t="s">
        <v>659</v>
      </c>
      <c r="L281">
        <v>21324</v>
      </c>
      <c r="M281" t="s">
        <v>283</v>
      </c>
      <c r="N281" t="s">
        <v>284</v>
      </c>
      <c r="O281">
        <v>21324</v>
      </c>
      <c r="P281" t="s">
        <v>283</v>
      </c>
      <c r="Q281" t="s">
        <v>284</v>
      </c>
      <c r="R281" t="s">
        <v>340</v>
      </c>
      <c r="S281" s="46">
        <v>18092893.123399999</v>
      </c>
      <c r="U281" s="46">
        <v>1</v>
      </c>
      <c r="IF281">
        <v>21324</v>
      </c>
      <c r="IG281" t="s">
        <v>283</v>
      </c>
      <c r="IH281" t="s">
        <v>285</v>
      </c>
      <c r="IK281">
        <v>-2</v>
      </c>
      <c r="IL281" t="s">
        <v>279</v>
      </c>
      <c r="IM281" t="s">
        <v>280</v>
      </c>
      <c r="IN281" t="s">
        <v>661</v>
      </c>
      <c r="IP281" t="s">
        <v>692</v>
      </c>
    </row>
    <row r="282" spans="1:250" hidden="1" x14ac:dyDescent="0.25">
      <c r="A282">
        <v>34387</v>
      </c>
      <c r="B282">
        <v>-890804480</v>
      </c>
      <c r="C282">
        <v>1837</v>
      </c>
      <c r="D282" t="s">
        <v>273</v>
      </c>
      <c r="E282" t="s">
        <v>274</v>
      </c>
      <c r="F282">
        <v>9695</v>
      </c>
      <c r="G282" t="s">
        <v>281</v>
      </c>
      <c r="H282" t="s">
        <v>282</v>
      </c>
      <c r="I282">
        <v>436</v>
      </c>
      <c r="J282" t="s">
        <v>656</v>
      </c>
      <c r="K282" t="s">
        <v>657</v>
      </c>
      <c r="L282">
        <v>21324</v>
      </c>
      <c r="M282" t="s">
        <v>283</v>
      </c>
      <c r="N282" t="s">
        <v>284</v>
      </c>
      <c r="O282">
        <v>21324</v>
      </c>
      <c r="P282" t="s">
        <v>283</v>
      </c>
      <c r="Q282" t="s">
        <v>284</v>
      </c>
      <c r="R282" t="s">
        <v>340</v>
      </c>
      <c r="S282" s="46">
        <v>18076849.103399999</v>
      </c>
      <c r="U282" s="46">
        <v>1</v>
      </c>
      <c r="IF282">
        <v>21324</v>
      </c>
      <c r="IG282" t="s">
        <v>283</v>
      </c>
      <c r="IH282" t="s">
        <v>285</v>
      </c>
      <c r="IK282">
        <v>-2</v>
      </c>
      <c r="IL282" t="s">
        <v>279</v>
      </c>
      <c r="IM282" t="s">
        <v>280</v>
      </c>
      <c r="IN282" t="s">
        <v>661</v>
      </c>
      <c r="IP282" t="s">
        <v>692</v>
      </c>
    </row>
    <row r="283" spans="1:250" hidden="1" x14ac:dyDescent="0.25">
      <c r="A283">
        <v>34388</v>
      </c>
      <c r="B283">
        <v>-890804480</v>
      </c>
      <c r="C283">
        <v>1837</v>
      </c>
      <c r="D283" t="s">
        <v>273</v>
      </c>
      <c r="E283" t="s">
        <v>274</v>
      </c>
      <c r="F283">
        <v>9695</v>
      </c>
      <c r="G283" t="s">
        <v>281</v>
      </c>
      <c r="H283" t="s">
        <v>282</v>
      </c>
      <c r="I283">
        <v>435</v>
      </c>
      <c r="J283" t="s">
        <v>491</v>
      </c>
      <c r="K283" t="s">
        <v>492</v>
      </c>
      <c r="L283">
        <v>21324</v>
      </c>
      <c r="M283" t="s">
        <v>283</v>
      </c>
      <c r="N283" t="s">
        <v>284</v>
      </c>
      <c r="O283">
        <v>21324</v>
      </c>
      <c r="P283" t="s">
        <v>283</v>
      </c>
      <c r="Q283" t="s">
        <v>284</v>
      </c>
      <c r="R283" t="s">
        <v>340</v>
      </c>
      <c r="S283" s="46">
        <v>18060805.0834</v>
      </c>
      <c r="U283" s="46">
        <v>1</v>
      </c>
      <c r="IF283">
        <v>21324</v>
      </c>
      <c r="IG283" t="s">
        <v>283</v>
      </c>
      <c r="IH283" t="s">
        <v>285</v>
      </c>
      <c r="IK283">
        <v>-2</v>
      </c>
      <c r="IL283" t="s">
        <v>279</v>
      </c>
      <c r="IM283" t="s">
        <v>280</v>
      </c>
      <c r="IN283" t="s">
        <v>661</v>
      </c>
      <c r="IP283" t="s">
        <v>692</v>
      </c>
    </row>
    <row r="284" spans="1:250" hidden="1" x14ac:dyDescent="0.25">
      <c r="A284">
        <v>34389</v>
      </c>
      <c r="B284">
        <v>-890804480</v>
      </c>
      <c r="C284">
        <v>1837</v>
      </c>
      <c r="D284" t="s">
        <v>273</v>
      </c>
      <c r="E284" t="s">
        <v>274</v>
      </c>
      <c r="F284">
        <v>13794</v>
      </c>
      <c r="G284" t="s">
        <v>275</v>
      </c>
      <c r="H284" t="s">
        <v>276</v>
      </c>
      <c r="I284">
        <v>422</v>
      </c>
      <c r="J284" t="s">
        <v>401</v>
      </c>
      <c r="K284" t="s">
        <v>402</v>
      </c>
      <c r="L284">
        <v>22128</v>
      </c>
      <c r="M284" t="s">
        <v>277</v>
      </c>
      <c r="N284" t="s">
        <v>278</v>
      </c>
      <c r="O284">
        <v>22128</v>
      </c>
      <c r="P284" t="s">
        <v>277</v>
      </c>
      <c r="Q284" t="s">
        <v>278</v>
      </c>
      <c r="R284" t="s">
        <v>340</v>
      </c>
      <c r="S284" s="46">
        <v>1024591.3724</v>
      </c>
      <c r="U284" s="46">
        <v>1</v>
      </c>
      <c r="IF284">
        <v>22128</v>
      </c>
      <c r="IG284" t="s">
        <v>277</v>
      </c>
      <c r="IH284" t="s">
        <v>319</v>
      </c>
      <c r="IK284">
        <v>-2</v>
      </c>
      <c r="IL284" t="s">
        <v>279</v>
      </c>
      <c r="IM284" t="s">
        <v>280</v>
      </c>
      <c r="IN284" t="s">
        <v>663</v>
      </c>
      <c r="IP284" t="s">
        <v>693</v>
      </c>
    </row>
    <row r="285" spans="1:250" hidden="1" x14ac:dyDescent="0.25">
      <c r="A285">
        <v>34390</v>
      </c>
      <c r="B285">
        <v>-890804480</v>
      </c>
      <c r="C285">
        <v>1837</v>
      </c>
      <c r="D285" t="s">
        <v>273</v>
      </c>
      <c r="E285" t="s">
        <v>274</v>
      </c>
      <c r="F285">
        <v>13794</v>
      </c>
      <c r="G285" t="s">
        <v>275</v>
      </c>
      <c r="H285" t="s">
        <v>276</v>
      </c>
      <c r="I285">
        <v>420</v>
      </c>
      <c r="J285" t="s">
        <v>403</v>
      </c>
      <c r="K285" t="s">
        <v>404</v>
      </c>
      <c r="L285">
        <v>22128</v>
      </c>
      <c r="M285" t="s">
        <v>277</v>
      </c>
      <c r="N285" t="s">
        <v>278</v>
      </c>
      <c r="O285">
        <v>22128</v>
      </c>
      <c r="P285" t="s">
        <v>277</v>
      </c>
      <c r="Q285" t="s">
        <v>278</v>
      </c>
      <c r="R285" t="s">
        <v>340</v>
      </c>
      <c r="S285" s="46">
        <v>1026480.9024</v>
      </c>
      <c r="U285" s="46">
        <v>1</v>
      </c>
      <c r="IF285">
        <v>22128</v>
      </c>
      <c r="IG285" t="s">
        <v>277</v>
      </c>
      <c r="IH285" t="s">
        <v>319</v>
      </c>
      <c r="IK285">
        <v>-2</v>
      </c>
      <c r="IL285" t="s">
        <v>279</v>
      </c>
      <c r="IM285" t="s">
        <v>280</v>
      </c>
      <c r="IN285" t="s">
        <v>663</v>
      </c>
      <c r="IP285" t="s">
        <v>693</v>
      </c>
    </row>
    <row r="286" spans="1:250" hidden="1" x14ac:dyDescent="0.25">
      <c r="A286">
        <v>34391</v>
      </c>
      <c r="B286">
        <v>-890804480</v>
      </c>
      <c r="C286">
        <v>1837</v>
      </c>
      <c r="D286" t="s">
        <v>273</v>
      </c>
      <c r="E286" t="s">
        <v>274</v>
      </c>
      <c r="F286">
        <v>13794</v>
      </c>
      <c r="G286" t="s">
        <v>275</v>
      </c>
      <c r="H286" t="s">
        <v>276</v>
      </c>
      <c r="I286">
        <v>411</v>
      </c>
      <c r="J286" t="s">
        <v>393</v>
      </c>
      <c r="K286" t="s">
        <v>394</v>
      </c>
      <c r="L286">
        <v>22128</v>
      </c>
      <c r="M286" t="s">
        <v>277</v>
      </c>
      <c r="N286" t="s">
        <v>278</v>
      </c>
      <c r="O286">
        <v>22128</v>
      </c>
      <c r="P286" t="s">
        <v>277</v>
      </c>
      <c r="Q286" t="s">
        <v>278</v>
      </c>
      <c r="R286" t="s">
        <v>340</v>
      </c>
      <c r="S286" s="46">
        <v>1024891.4124</v>
      </c>
      <c r="U286" s="46">
        <v>1</v>
      </c>
      <c r="IF286">
        <v>22128</v>
      </c>
      <c r="IG286" t="s">
        <v>277</v>
      </c>
      <c r="IH286" t="s">
        <v>319</v>
      </c>
      <c r="IK286">
        <v>-2</v>
      </c>
      <c r="IL286" t="s">
        <v>279</v>
      </c>
      <c r="IM286" t="s">
        <v>280</v>
      </c>
      <c r="IN286" t="s">
        <v>663</v>
      </c>
      <c r="IP286" t="s">
        <v>693</v>
      </c>
    </row>
    <row r="287" spans="1:250" hidden="1" x14ac:dyDescent="0.25">
      <c r="A287">
        <v>34392</v>
      </c>
      <c r="B287">
        <v>-890804480</v>
      </c>
      <c r="C287">
        <v>1837</v>
      </c>
      <c r="D287" t="s">
        <v>273</v>
      </c>
      <c r="E287" t="s">
        <v>274</v>
      </c>
      <c r="F287">
        <v>13794</v>
      </c>
      <c r="G287" t="s">
        <v>275</v>
      </c>
      <c r="H287" t="s">
        <v>276</v>
      </c>
      <c r="I287">
        <v>436</v>
      </c>
      <c r="J287" t="s">
        <v>656</v>
      </c>
      <c r="K287" t="s">
        <v>657</v>
      </c>
      <c r="L287">
        <v>22128</v>
      </c>
      <c r="M287" t="s">
        <v>277</v>
      </c>
      <c r="N287" t="s">
        <v>278</v>
      </c>
      <c r="O287">
        <v>22128</v>
      </c>
      <c r="P287" t="s">
        <v>277</v>
      </c>
      <c r="Q287" t="s">
        <v>278</v>
      </c>
      <c r="R287" t="s">
        <v>340</v>
      </c>
      <c r="S287" s="46">
        <v>1033316.5424</v>
      </c>
      <c r="U287" s="46">
        <v>1</v>
      </c>
      <c r="IF287">
        <v>22128</v>
      </c>
      <c r="IG287" t="s">
        <v>277</v>
      </c>
      <c r="IH287" t="s">
        <v>319</v>
      </c>
      <c r="IK287">
        <v>-2</v>
      </c>
      <c r="IL287" t="s">
        <v>279</v>
      </c>
      <c r="IM287" t="s">
        <v>280</v>
      </c>
      <c r="IN287" t="s">
        <v>663</v>
      </c>
      <c r="IP287" t="s">
        <v>693</v>
      </c>
    </row>
    <row r="288" spans="1:250" hidden="1" x14ac:dyDescent="0.25">
      <c r="A288">
        <v>34393</v>
      </c>
      <c r="B288">
        <v>-890804480</v>
      </c>
      <c r="C288">
        <v>1837</v>
      </c>
      <c r="D288" t="s">
        <v>273</v>
      </c>
      <c r="E288" t="s">
        <v>274</v>
      </c>
      <c r="F288">
        <v>13794</v>
      </c>
      <c r="G288" t="s">
        <v>275</v>
      </c>
      <c r="H288" t="s">
        <v>276</v>
      </c>
      <c r="I288">
        <v>435</v>
      </c>
      <c r="J288" t="s">
        <v>491</v>
      </c>
      <c r="K288" t="s">
        <v>492</v>
      </c>
      <c r="L288">
        <v>22128</v>
      </c>
      <c r="M288" t="s">
        <v>277</v>
      </c>
      <c r="N288" t="s">
        <v>278</v>
      </c>
      <c r="O288">
        <v>22128</v>
      </c>
      <c r="P288" t="s">
        <v>277</v>
      </c>
      <c r="Q288" t="s">
        <v>278</v>
      </c>
      <c r="R288" t="s">
        <v>340</v>
      </c>
      <c r="S288" s="46">
        <v>1032364.7024</v>
      </c>
      <c r="U288" s="46">
        <v>1</v>
      </c>
      <c r="IF288">
        <v>22128</v>
      </c>
      <c r="IG288" t="s">
        <v>277</v>
      </c>
      <c r="IH288" t="s">
        <v>319</v>
      </c>
      <c r="IK288">
        <v>-2</v>
      </c>
      <c r="IL288" t="s">
        <v>279</v>
      </c>
      <c r="IM288" t="s">
        <v>280</v>
      </c>
      <c r="IN288" t="s">
        <v>663</v>
      </c>
      <c r="IP288" t="s">
        <v>693</v>
      </c>
    </row>
    <row r="289" spans="1:250" hidden="1" x14ac:dyDescent="0.25">
      <c r="A289">
        <v>34394</v>
      </c>
      <c r="B289">
        <v>-890804480</v>
      </c>
      <c r="C289">
        <v>1837</v>
      </c>
      <c r="D289" t="s">
        <v>273</v>
      </c>
      <c r="E289" t="s">
        <v>274</v>
      </c>
      <c r="F289">
        <v>13794</v>
      </c>
      <c r="G289" t="s">
        <v>275</v>
      </c>
      <c r="H289" t="s">
        <v>276</v>
      </c>
      <c r="I289">
        <v>431</v>
      </c>
      <c r="J289" t="s">
        <v>493</v>
      </c>
      <c r="K289" t="s">
        <v>494</v>
      </c>
      <c r="L289">
        <v>22128</v>
      </c>
      <c r="M289" t="s">
        <v>277</v>
      </c>
      <c r="N289" t="s">
        <v>278</v>
      </c>
      <c r="O289">
        <v>22128</v>
      </c>
      <c r="P289" t="s">
        <v>277</v>
      </c>
      <c r="Q289" t="s">
        <v>278</v>
      </c>
      <c r="R289" t="s">
        <v>340</v>
      </c>
      <c r="S289" s="46">
        <v>1030936.9524</v>
      </c>
      <c r="U289" s="46">
        <v>1</v>
      </c>
      <c r="IF289">
        <v>22128</v>
      </c>
      <c r="IG289" t="s">
        <v>277</v>
      </c>
      <c r="IH289" t="s">
        <v>319</v>
      </c>
      <c r="IK289">
        <v>-2</v>
      </c>
      <c r="IL289" t="s">
        <v>279</v>
      </c>
      <c r="IM289" t="s">
        <v>280</v>
      </c>
      <c r="IN289" t="s">
        <v>663</v>
      </c>
      <c r="IP289" t="s">
        <v>693</v>
      </c>
    </row>
    <row r="290" spans="1:250" hidden="1" x14ac:dyDescent="0.25">
      <c r="A290">
        <v>34395</v>
      </c>
      <c r="B290">
        <v>-890804480</v>
      </c>
      <c r="C290">
        <v>1837</v>
      </c>
      <c r="D290" t="s">
        <v>273</v>
      </c>
      <c r="E290" t="s">
        <v>274</v>
      </c>
      <c r="F290">
        <v>13794</v>
      </c>
      <c r="G290" t="s">
        <v>275</v>
      </c>
      <c r="H290" t="s">
        <v>276</v>
      </c>
      <c r="I290">
        <v>429</v>
      </c>
      <c r="J290" t="s">
        <v>395</v>
      </c>
      <c r="K290" t="s">
        <v>396</v>
      </c>
      <c r="L290">
        <v>22128</v>
      </c>
      <c r="M290" t="s">
        <v>277</v>
      </c>
      <c r="N290" t="s">
        <v>278</v>
      </c>
      <c r="O290">
        <v>22128</v>
      </c>
      <c r="P290" t="s">
        <v>277</v>
      </c>
      <c r="Q290" t="s">
        <v>278</v>
      </c>
      <c r="R290" t="s">
        <v>340</v>
      </c>
      <c r="S290" s="46">
        <v>1029033.2724</v>
      </c>
      <c r="U290" s="46">
        <v>1</v>
      </c>
      <c r="IF290">
        <v>22128</v>
      </c>
      <c r="IG290" t="s">
        <v>277</v>
      </c>
      <c r="IH290" t="s">
        <v>319</v>
      </c>
      <c r="IK290">
        <v>-2</v>
      </c>
      <c r="IL290" t="s">
        <v>279</v>
      </c>
      <c r="IM290" t="s">
        <v>280</v>
      </c>
      <c r="IN290" t="s">
        <v>663</v>
      </c>
      <c r="IP290" t="s">
        <v>693</v>
      </c>
    </row>
    <row r="291" spans="1:250" hidden="1" x14ac:dyDescent="0.25">
      <c r="A291">
        <v>34396</v>
      </c>
      <c r="B291">
        <v>-890804480</v>
      </c>
      <c r="C291">
        <v>1837</v>
      </c>
      <c r="D291" t="s">
        <v>273</v>
      </c>
      <c r="E291" t="s">
        <v>274</v>
      </c>
      <c r="F291">
        <v>13794</v>
      </c>
      <c r="G291" t="s">
        <v>275</v>
      </c>
      <c r="H291" t="s">
        <v>276</v>
      </c>
      <c r="I291">
        <v>427</v>
      </c>
      <c r="J291" t="s">
        <v>397</v>
      </c>
      <c r="K291" t="s">
        <v>398</v>
      </c>
      <c r="L291">
        <v>22128</v>
      </c>
      <c r="M291" t="s">
        <v>277</v>
      </c>
      <c r="N291" t="s">
        <v>278</v>
      </c>
      <c r="O291">
        <v>22128</v>
      </c>
      <c r="P291" t="s">
        <v>277</v>
      </c>
      <c r="Q291" t="s">
        <v>278</v>
      </c>
      <c r="R291" t="s">
        <v>340</v>
      </c>
      <c r="S291" s="46">
        <v>1027922.7924</v>
      </c>
      <c r="U291" s="46">
        <v>1</v>
      </c>
      <c r="IF291">
        <v>22128</v>
      </c>
      <c r="IG291" t="s">
        <v>277</v>
      </c>
      <c r="IH291" t="s">
        <v>319</v>
      </c>
      <c r="IK291">
        <v>-2</v>
      </c>
      <c r="IL291" t="s">
        <v>279</v>
      </c>
      <c r="IM291" t="s">
        <v>280</v>
      </c>
      <c r="IN291" t="s">
        <v>663</v>
      </c>
      <c r="IP291" t="s">
        <v>693</v>
      </c>
    </row>
    <row r="292" spans="1:250" hidden="1" x14ac:dyDescent="0.25">
      <c r="A292">
        <v>34397</v>
      </c>
      <c r="B292">
        <v>-890804480</v>
      </c>
      <c r="C292">
        <v>1837</v>
      </c>
      <c r="D292" t="s">
        <v>273</v>
      </c>
      <c r="E292" t="s">
        <v>274</v>
      </c>
      <c r="F292">
        <v>13794</v>
      </c>
      <c r="G292" t="s">
        <v>275</v>
      </c>
      <c r="H292" t="s">
        <v>276</v>
      </c>
      <c r="I292">
        <v>424</v>
      </c>
      <c r="J292" t="s">
        <v>399</v>
      </c>
      <c r="K292" t="s">
        <v>400</v>
      </c>
      <c r="L292">
        <v>22128</v>
      </c>
      <c r="M292" t="s">
        <v>277</v>
      </c>
      <c r="N292" t="s">
        <v>278</v>
      </c>
      <c r="O292">
        <v>22128</v>
      </c>
      <c r="P292" t="s">
        <v>277</v>
      </c>
      <c r="Q292" t="s">
        <v>278</v>
      </c>
      <c r="R292" t="s">
        <v>340</v>
      </c>
      <c r="S292" s="46">
        <v>1026495.0524</v>
      </c>
      <c r="U292" s="46">
        <v>1</v>
      </c>
      <c r="IF292">
        <v>22128</v>
      </c>
      <c r="IG292" t="s">
        <v>277</v>
      </c>
      <c r="IH292" t="s">
        <v>319</v>
      </c>
      <c r="IK292">
        <v>-2</v>
      </c>
      <c r="IL292" t="s">
        <v>279</v>
      </c>
      <c r="IM292" t="s">
        <v>280</v>
      </c>
      <c r="IN292" t="s">
        <v>663</v>
      </c>
      <c r="IP292" t="s">
        <v>693</v>
      </c>
    </row>
    <row r="293" spans="1:250" hidden="1" x14ac:dyDescent="0.25">
      <c r="A293">
        <v>34398</v>
      </c>
      <c r="B293">
        <v>-890804480</v>
      </c>
      <c r="C293">
        <v>1837</v>
      </c>
      <c r="D293" t="s">
        <v>273</v>
      </c>
      <c r="E293" t="s">
        <v>274</v>
      </c>
      <c r="F293">
        <v>13794</v>
      </c>
      <c r="G293" t="s">
        <v>275</v>
      </c>
      <c r="H293" t="s">
        <v>276</v>
      </c>
      <c r="I293">
        <v>437</v>
      </c>
      <c r="J293" t="s">
        <v>658</v>
      </c>
      <c r="K293" t="s">
        <v>659</v>
      </c>
      <c r="L293">
        <v>22128</v>
      </c>
      <c r="M293" t="s">
        <v>277</v>
      </c>
      <c r="N293" t="s">
        <v>278</v>
      </c>
      <c r="O293">
        <v>22128</v>
      </c>
      <c r="P293" t="s">
        <v>277</v>
      </c>
      <c r="Q293" t="s">
        <v>278</v>
      </c>
      <c r="R293" t="s">
        <v>340</v>
      </c>
      <c r="S293" s="46">
        <v>1034268.3824</v>
      </c>
      <c r="U293" s="46">
        <v>1</v>
      </c>
      <c r="IF293">
        <v>22128</v>
      </c>
      <c r="IG293" t="s">
        <v>277</v>
      </c>
      <c r="IH293" t="s">
        <v>319</v>
      </c>
      <c r="IK293">
        <v>-2</v>
      </c>
      <c r="IL293" t="s">
        <v>279</v>
      </c>
      <c r="IM293" t="s">
        <v>280</v>
      </c>
      <c r="IN293" t="s">
        <v>663</v>
      </c>
      <c r="IP293" t="s">
        <v>693</v>
      </c>
    </row>
    <row r="294" spans="1:250" hidden="1" x14ac:dyDescent="0.25">
      <c r="A294">
        <v>34399</v>
      </c>
      <c r="B294">
        <v>-890804480</v>
      </c>
      <c r="C294">
        <v>1837</v>
      </c>
      <c r="D294" t="s">
        <v>273</v>
      </c>
      <c r="E294" t="s">
        <v>274</v>
      </c>
      <c r="F294">
        <v>1848</v>
      </c>
      <c r="G294" t="s">
        <v>286</v>
      </c>
      <c r="H294" t="s">
        <v>274</v>
      </c>
      <c r="I294">
        <v>427</v>
      </c>
      <c r="J294" t="s">
        <v>397</v>
      </c>
      <c r="K294" t="s">
        <v>398</v>
      </c>
      <c r="L294">
        <v>30192</v>
      </c>
      <c r="M294" t="s">
        <v>357</v>
      </c>
      <c r="N294" t="s">
        <v>358</v>
      </c>
      <c r="O294">
        <v>30192</v>
      </c>
      <c r="P294" t="s">
        <v>357</v>
      </c>
      <c r="Q294" t="s">
        <v>358</v>
      </c>
      <c r="R294" t="s">
        <v>340</v>
      </c>
      <c r="S294" s="46">
        <v>92279369.450599998</v>
      </c>
      <c r="U294" s="46">
        <v>1</v>
      </c>
      <c r="IF294">
        <v>30192</v>
      </c>
      <c r="IG294" t="s">
        <v>357</v>
      </c>
      <c r="IH294" t="s">
        <v>288</v>
      </c>
      <c r="IK294">
        <v>-2</v>
      </c>
      <c r="IL294" t="s">
        <v>279</v>
      </c>
      <c r="IM294" t="s">
        <v>280</v>
      </c>
      <c r="IN294" t="s">
        <v>654</v>
      </c>
      <c r="IP294" t="s">
        <v>694</v>
      </c>
    </row>
    <row r="295" spans="1:250" hidden="1" x14ac:dyDescent="0.25">
      <c r="A295">
        <v>34400</v>
      </c>
      <c r="B295">
        <v>-890804480</v>
      </c>
      <c r="C295">
        <v>1837</v>
      </c>
      <c r="D295" t="s">
        <v>273</v>
      </c>
      <c r="E295" t="s">
        <v>274</v>
      </c>
      <c r="F295">
        <v>1848</v>
      </c>
      <c r="G295" t="s">
        <v>286</v>
      </c>
      <c r="H295" t="s">
        <v>274</v>
      </c>
      <c r="I295">
        <v>424</v>
      </c>
      <c r="J295" t="s">
        <v>399</v>
      </c>
      <c r="K295" t="s">
        <v>400</v>
      </c>
      <c r="L295">
        <v>30192</v>
      </c>
      <c r="M295" t="s">
        <v>357</v>
      </c>
      <c r="N295" t="s">
        <v>358</v>
      </c>
      <c r="O295">
        <v>30192</v>
      </c>
      <c r="P295" t="s">
        <v>357</v>
      </c>
      <c r="Q295" t="s">
        <v>358</v>
      </c>
      <c r="R295" t="s">
        <v>340</v>
      </c>
      <c r="S295" s="46">
        <v>92166069.555399999</v>
      </c>
      <c r="U295" s="46">
        <v>1</v>
      </c>
      <c r="IF295">
        <v>30192</v>
      </c>
      <c r="IG295" t="s">
        <v>357</v>
      </c>
      <c r="IH295" t="s">
        <v>288</v>
      </c>
      <c r="IK295">
        <v>-2</v>
      </c>
      <c r="IL295" t="s">
        <v>279</v>
      </c>
      <c r="IM295" t="s">
        <v>280</v>
      </c>
      <c r="IN295" t="s">
        <v>654</v>
      </c>
      <c r="IP295" t="s">
        <v>694</v>
      </c>
    </row>
    <row r="296" spans="1:250" hidden="1" x14ac:dyDescent="0.25">
      <c r="A296">
        <v>34401</v>
      </c>
      <c r="B296">
        <v>-890804480</v>
      </c>
      <c r="C296">
        <v>1837</v>
      </c>
      <c r="D296" t="s">
        <v>273</v>
      </c>
      <c r="E296" t="s">
        <v>274</v>
      </c>
      <c r="F296">
        <v>1848</v>
      </c>
      <c r="G296" t="s">
        <v>286</v>
      </c>
      <c r="H296" t="s">
        <v>274</v>
      </c>
      <c r="I296">
        <v>422</v>
      </c>
      <c r="J296" t="s">
        <v>401</v>
      </c>
      <c r="K296" t="s">
        <v>402</v>
      </c>
      <c r="L296">
        <v>30192</v>
      </c>
      <c r="M296" t="s">
        <v>357</v>
      </c>
      <c r="N296" t="s">
        <v>358</v>
      </c>
      <c r="O296">
        <v>30192</v>
      </c>
      <c r="P296" t="s">
        <v>357</v>
      </c>
      <c r="Q296" t="s">
        <v>358</v>
      </c>
      <c r="R296" t="s">
        <v>340</v>
      </c>
      <c r="S296" s="46">
        <v>92015003.035400003</v>
      </c>
      <c r="U296" s="46">
        <v>1</v>
      </c>
      <c r="IF296">
        <v>30192</v>
      </c>
      <c r="IG296" t="s">
        <v>357</v>
      </c>
      <c r="IH296" t="s">
        <v>288</v>
      </c>
      <c r="IK296">
        <v>-2</v>
      </c>
      <c r="IL296" t="s">
        <v>279</v>
      </c>
      <c r="IM296" t="s">
        <v>280</v>
      </c>
      <c r="IN296" t="s">
        <v>654</v>
      </c>
      <c r="IP296" t="s">
        <v>694</v>
      </c>
    </row>
    <row r="297" spans="1:250" hidden="1" x14ac:dyDescent="0.25">
      <c r="A297">
        <v>34402</v>
      </c>
      <c r="B297">
        <v>-890804480</v>
      </c>
      <c r="C297">
        <v>1837</v>
      </c>
      <c r="D297" t="s">
        <v>273</v>
      </c>
      <c r="E297" t="s">
        <v>274</v>
      </c>
      <c r="F297">
        <v>1848</v>
      </c>
      <c r="G297" t="s">
        <v>286</v>
      </c>
      <c r="H297" t="s">
        <v>274</v>
      </c>
      <c r="I297">
        <v>420</v>
      </c>
      <c r="J297" t="s">
        <v>403</v>
      </c>
      <c r="K297" t="s">
        <v>404</v>
      </c>
      <c r="L297">
        <v>30192</v>
      </c>
      <c r="M297" t="s">
        <v>357</v>
      </c>
      <c r="N297" t="s">
        <v>358</v>
      </c>
      <c r="O297">
        <v>30192</v>
      </c>
      <c r="P297" t="s">
        <v>357</v>
      </c>
      <c r="Q297" t="s">
        <v>358</v>
      </c>
      <c r="R297" t="s">
        <v>340</v>
      </c>
      <c r="S297" s="46">
        <v>91926880.895400003</v>
      </c>
      <c r="U297" s="46">
        <v>1</v>
      </c>
      <c r="IF297">
        <v>30192</v>
      </c>
      <c r="IG297" t="s">
        <v>357</v>
      </c>
      <c r="IH297" t="s">
        <v>288</v>
      </c>
      <c r="IK297">
        <v>-2</v>
      </c>
      <c r="IL297" t="s">
        <v>279</v>
      </c>
      <c r="IM297" t="s">
        <v>280</v>
      </c>
      <c r="IN297" t="s">
        <v>654</v>
      </c>
      <c r="IP297" t="s">
        <v>694</v>
      </c>
    </row>
    <row r="298" spans="1:250" hidden="1" x14ac:dyDescent="0.25">
      <c r="A298">
        <v>34403</v>
      </c>
      <c r="B298">
        <v>-890804480</v>
      </c>
      <c r="C298">
        <v>1837</v>
      </c>
      <c r="D298" t="s">
        <v>273</v>
      </c>
      <c r="E298" t="s">
        <v>274</v>
      </c>
      <c r="F298">
        <v>1848</v>
      </c>
      <c r="G298" t="s">
        <v>286</v>
      </c>
      <c r="H298" t="s">
        <v>274</v>
      </c>
      <c r="I298">
        <v>411</v>
      </c>
      <c r="J298" t="s">
        <v>393</v>
      </c>
      <c r="K298" t="s">
        <v>394</v>
      </c>
      <c r="L298">
        <v>30192</v>
      </c>
      <c r="M298" t="s">
        <v>357</v>
      </c>
      <c r="N298" t="s">
        <v>358</v>
      </c>
      <c r="O298">
        <v>30192</v>
      </c>
      <c r="P298" t="s">
        <v>357</v>
      </c>
      <c r="Q298" t="s">
        <v>358</v>
      </c>
      <c r="R298" t="s">
        <v>340</v>
      </c>
      <c r="S298" s="46">
        <v>91782580.435399994</v>
      </c>
      <c r="U298" s="46">
        <v>1</v>
      </c>
      <c r="IF298">
        <v>30192</v>
      </c>
      <c r="IG298" t="s">
        <v>357</v>
      </c>
      <c r="IH298" t="s">
        <v>288</v>
      </c>
      <c r="IK298">
        <v>-2</v>
      </c>
      <c r="IL298" t="s">
        <v>279</v>
      </c>
      <c r="IM298" t="s">
        <v>280</v>
      </c>
      <c r="IN298" t="s">
        <v>654</v>
      </c>
      <c r="IP298" t="s">
        <v>694</v>
      </c>
    </row>
    <row r="299" spans="1:250" hidden="1" x14ac:dyDescent="0.25">
      <c r="A299">
        <v>34404</v>
      </c>
      <c r="B299">
        <v>-890804480</v>
      </c>
      <c r="C299">
        <v>1837</v>
      </c>
      <c r="D299" t="s">
        <v>273</v>
      </c>
      <c r="E299" t="s">
        <v>274</v>
      </c>
      <c r="F299">
        <v>7057</v>
      </c>
      <c r="G299" t="s">
        <v>291</v>
      </c>
      <c r="H299" t="s">
        <v>292</v>
      </c>
      <c r="I299">
        <v>411</v>
      </c>
      <c r="J299" t="s">
        <v>393</v>
      </c>
      <c r="K299" t="s">
        <v>394</v>
      </c>
      <c r="L299">
        <v>30192</v>
      </c>
      <c r="M299" t="s">
        <v>357</v>
      </c>
      <c r="N299" t="s">
        <v>358</v>
      </c>
      <c r="O299">
        <v>30192</v>
      </c>
      <c r="P299" t="s">
        <v>357</v>
      </c>
      <c r="Q299" t="s">
        <v>358</v>
      </c>
      <c r="R299" t="s">
        <v>340</v>
      </c>
      <c r="S299" s="46">
        <v>303470803.17000002</v>
      </c>
      <c r="U299" s="46">
        <v>1</v>
      </c>
      <c r="IF299">
        <v>30192</v>
      </c>
      <c r="IG299" t="s">
        <v>357</v>
      </c>
      <c r="IH299" t="s">
        <v>293</v>
      </c>
      <c r="IK299">
        <v>-2</v>
      </c>
      <c r="IL299" t="s">
        <v>279</v>
      </c>
      <c r="IM299" t="s">
        <v>280</v>
      </c>
      <c r="IN299" t="s">
        <v>666</v>
      </c>
      <c r="IP299" t="s">
        <v>695</v>
      </c>
    </row>
    <row r="300" spans="1:250" hidden="1" x14ac:dyDescent="0.25">
      <c r="A300">
        <v>34405</v>
      </c>
      <c r="B300">
        <v>-890804480</v>
      </c>
      <c r="C300">
        <v>1837</v>
      </c>
      <c r="D300" t="s">
        <v>273</v>
      </c>
      <c r="E300" t="s">
        <v>274</v>
      </c>
      <c r="F300">
        <v>9695</v>
      </c>
      <c r="G300" t="s">
        <v>281</v>
      </c>
      <c r="H300" t="s">
        <v>282</v>
      </c>
      <c r="I300">
        <v>435</v>
      </c>
      <c r="J300" t="s">
        <v>491</v>
      </c>
      <c r="K300" t="s">
        <v>492</v>
      </c>
      <c r="L300">
        <v>30192</v>
      </c>
      <c r="M300" t="s">
        <v>357</v>
      </c>
      <c r="N300" t="s">
        <v>358</v>
      </c>
      <c r="O300">
        <v>30192</v>
      </c>
      <c r="P300" t="s">
        <v>357</v>
      </c>
      <c r="Q300" t="s">
        <v>358</v>
      </c>
      <c r="R300" t="s">
        <v>340</v>
      </c>
      <c r="S300" s="46">
        <v>162224435.85089999</v>
      </c>
      <c r="U300" s="46">
        <v>1</v>
      </c>
      <c r="IF300">
        <v>30192</v>
      </c>
      <c r="IG300" t="s">
        <v>357</v>
      </c>
      <c r="IH300" t="s">
        <v>285</v>
      </c>
      <c r="IK300">
        <v>-2</v>
      </c>
      <c r="IL300" t="s">
        <v>279</v>
      </c>
      <c r="IM300" t="s">
        <v>280</v>
      </c>
      <c r="IN300" t="s">
        <v>661</v>
      </c>
      <c r="IP300" t="s">
        <v>696</v>
      </c>
    </row>
    <row r="301" spans="1:250" hidden="1" x14ac:dyDescent="0.25">
      <c r="A301">
        <v>34406</v>
      </c>
      <c r="B301">
        <v>-890804480</v>
      </c>
      <c r="C301">
        <v>1837</v>
      </c>
      <c r="D301" t="s">
        <v>273</v>
      </c>
      <c r="E301" t="s">
        <v>274</v>
      </c>
      <c r="F301">
        <v>9695</v>
      </c>
      <c r="G301" t="s">
        <v>281</v>
      </c>
      <c r="H301" t="s">
        <v>282</v>
      </c>
      <c r="I301">
        <v>431</v>
      </c>
      <c r="J301" t="s">
        <v>493</v>
      </c>
      <c r="K301" t="s">
        <v>494</v>
      </c>
      <c r="L301">
        <v>30192</v>
      </c>
      <c r="M301" t="s">
        <v>357</v>
      </c>
      <c r="N301" t="s">
        <v>358</v>
      </c>
      <c r="O301">
        <v>30192</v>
      </c>
      <c r="P301" t="s">
        <v>357</v>
      </c>
      <c r="Q301" t="s">
        <v>358</v>
      </c>
      <c r="R301" t="s">
        <v>340</v>
      </c>
      <c r="S301" s="46">
        <v>162016002.74000001</v>
      </c>
      <c r="U301" s="46">
        <v>1</v>
      </c>
      <c r="IF301">
        <v>30192</v>
      </c>
      <c r="IG301" t="s">
        <v>357</v>
      </c>
      <c r="IH301" t="s">
        <v>285</v>
      </c>
      <c r="IK301">
        <v>-2</v>
      </c>
      <c r="IL301" t="s">
        <v>279</v>
      </c>
      <c r="IM301" t="s">
        <v>280</v>
      </c>
      <c r="IN301" t="s">
        <v>661</v>
      </c>
      <c r="IP301" t="s">
        <v>696</v>
      </c>
    </row>
    <row r="302" spans="1:250" hidden="1" x14ac:dyDescent="0.25">
      <c r="A302">
        <v>34407</v>
      </c>
      <c r="B302">
        <v>-890804480</v>
      </c>
      <c r="C302">
        <v>1837</v>
      </c>
      <c r="D302" t="s">
        <v>273</v>
      </c>
      <c r="E302" t="s">
        <v>274</v>
      </c>
      <c r="F302">
        <v>9695</v>
      </c>
      <c r="G302" t="s">
        <v>281</v>
      </c>
      <c r="H302" t="s">
        <v>282</v>
      </c>
      <c r="I302">
        <v>429</v>
      </c>
      <c r="J302" t="s">
        <v>395</v>
      </c>
      <c r="K302" t="s">
        <v>396</v>
      </c>
      <c r="L302">
        <v>30192</v>
      </c>
      <c r="M302" t="s">
        <v>357</v>
      </c>
      <c r="N302" t="s">
        <v>358</v>
      </c>
      <c r="O302">
        <v>30192</v>
      </c>
      <c r="P302" t="s">
        <v>357</v>
      </c>
      <c r="Q302" t="s">
        <v>358</v>
      </c>
      <c r="R302" t="s">
        <v>340</v>
      </c>
      <c r="S302" s="46">
        <v>161738091.94999999</v>
      </c>
      <c r="U302" s="46">
        <v>1</v>
      </c>
      <c r="IF302">
        <v>30192</v>
      </c>
      <c r="IG302" t="s">
        <v>357</v>
      </c>
      <c r="IH302" t="s">
        <v>285</v>
      </c>
      <c r="IK302">
        <v>-2</v>
      </c>
      <c r="IL302" t="s">
        <v>279</v>
      </c>
      <c r="IM302" t="s">
        <v>280</v>
      </c>
      <c r="IN302" t="s">
        <v>661</v>
      </c>
      <c r="IP302" t="s">
        <v>696</v>
      </c>
    </row>
    <row r="303" spans="1:250" hidden="1" x14ac:dyDescent="0.25">
      <c r="A303">
        <v>34408</v>
      </c>
      <c r="B303">
        <v>-890804480</v>
      </c>
      <c r="C303">
        <v>1837</v>
      </c>
      <c r="D303" t="s">
        <v>273</v>
      </c>
      <c r="E303" t="s">
        <v>274</v>
      </c>
      <c r="F303">
        <v>9695</v>
      </c>
      <c r="G303" t="s">
        <v>281</v>
      </c>
      <c r="H303" t="s">
        <v>282</v>
      </c>
      <c r="I303">
        <v>427</v>
      </c>
      <c r="J303" t="s">
        <v>397</v>
      </c>
      <c r="K303" t="s">
        <v>398</v>
      </c>
      <c r="L303">
        <v>30192</v>
      </c>
      <c r="M303" t="s">
        <v>357</v>
      </c>
      <c r="N303" t="s">
        <v>358</v>
      </c>
      <c r="O303">
        <v>30192</v>
      </c>
      <c r="P303" t="s">
        <v>357</v>
      </c>
      <c r="Q303" t="s">
        <v>358</v>
      </c>
      <c r="R303" t="s">
        <v>340</v>
      </c>
      <c r="S303" s="46">
        <v>61575977.369999997</v>
      </c>
      <c r="U303" s="46">
        <v>1</v>
      </c>
      <c r="IF303">
        <v>30192</v>
      </c>
      <c r="IG303" t="s">
        <v>357</v>
      </c>
      <c r="IH303" t="s">
        <v>285</v>
      </c>
      <c r="IK303">
        <v>-2</v>
      </c>
      <c r="IL303" t="s">
        <v>279</v>
      </c>
      <c r="IM303" t="s">
        <v>280</v>
      </c>
      <c r="IN303" t="s">
        <v>661</v>
      </c>
      <c r="IP303" t="s">
        <v>696</v>
      </c>
    </row>
    <row r="304" spans="1:250" hidden="1" x14ac:dyDescent="0.25">
      <c r="A304">
        <v>34409</v>
      </c>
      <c r="B304">
        <v>-890804480</v>
      </c>
      <c r="C304">
        <v>1837</v>
      </c>
      <c r="D304" t="s">
        <v>273</v>
      </c>
      <c r="E304" t="s">
        <v>274</v>
      </c>
      <c r="F304">
        <v>9695</v>
      </c>
      <c r="G304" t="s">
        <v>281</v>
      </c>
      <c r="H304" t="s">
        <v>282</v>
      </c>
      <c r="I304">
        <v>424</v>
      </c>
      <c r="J304" t="s">
        <v>399</v>
      </c>
      <c r="K304" t="s">
        <v>400</v>
      </c>
      <c r="L304">
        <v>30192</v>
      </c>
      <c r="M304" t="s">
        <v>357</v>
      </c>
      <c r="N304" t="s">
        <v>358</v>
      </c>
      <c r="O304">
        <v>30192</v>
      </c>
      <c r="P304" t="s">
        <v>357</v>
      </c>
      <c r="Q304" t="s">
        <v>358</v>
      </c>
      <c r="R304" t="s">
        <v>340</v>
      </c>
      <c r="S304" s="46">
        <v>61498541.780000001</v>
      </c>
      <c r="U304" s="46">
        <v>1</v>
      </c>
      <c r="IF304">
        <v>30192</v>
      </c>
      <c r="IG304" t="s">
        <v>357</v>
      </c>
      <c r="IH304" t="s">
        <v>285</v>
      </c>
      <c r="IK304">
        <v>-2</v>
      </c>
      <c r="IL304" t="s">
        <v>279</v>
      </c>
      <c r="IM304" t="s">
        <v>280</v>
      </c>
      <c r="IN304" t="s">
        <v>661</v>
      </c>
      <c r="IP304" t="s">
        <v>696</v>
      </c>
    </row>
    <row r="305" spans="1:250" hidden="1" x14ac:dyDescent="0.25">
      <c r="A305">
        <v>34410</v>
      </c>
      <c r="B305">
        <v>-890804480</v>
      </c>
      <c r="C305">
        <v>1837</v>
      </c>
      <c r="D305" t="s">
        <v>273</v>
      </c>
      <c r="E305" t="s">
        <v>274</v>
      </c>
      <c r="F305">
        <v>9695</v>
      </c>
      <c r="G305" t="s">
        <v>281</v>
      </c>
      <c r="H305" t="s">
        <v>282</v>
      </c>
      <c r="I305">
        <v>437</v>
      </c>
      <c r="J305" t="s">
        <v>658</v>
      </c>
      <c r="K305" t="s">
        <v>659</v>
      </c>
      <c r="L305">
        <v>30192</v>
      </c>
      <c r="M305" t="s">
        <v>357</v>
      </c>
      <c r="N305" t="s">
        <v>358</v>
      </c>
      <c r="O305">
        <v>30192</v>
      </c>
      <c r="P305" t="s">
        <v>357</v>
      </c>
      <c r="Q305" t="s">
        <v>358</v>
      </c>
      <c r="R305" t="s">
        <v>340</v>
      </c>
      <c r="S305" s="46">
        <v>162512654.60089999</v>
      </c>
      <c r="U305" s="46">
        <v>1</v>
      </c>
      <c r="IF305">
        <v>30192</v>
      </c>
      <c r="IG305" t="s">
        <v>357</v>
      </c>
      <c r="IH305" t="s">
        <v>285</v>
      </c>
      <c r="IK305">
        <v>-2</v>
      </c>
      <c r="IL305" t="s">
        <v>279</v>
      </c>
      <c r="IM305" t="s">
        <v>280</v>
      </c>
      <c r="IN305" t="s">
        <v>661</v>
      </c>
      <c r="IP305" t="s">
        <v>696</v>
      </c>
    </row>
    <row r="306" spans="1:250" hidden="1" x14ac:dyDescent="0.25">
      <c r="A306">
        <v>34411</v>
      </c>
      <c r="B306">
        <v>-890804480</v>
      </c>
      <c r="C306">
        <v>1837</v>
      </c>
      <c r="D306" t="s">
        <v>273</v>
      </c>
      <c r="E306" t="s">
        <v>274</v>
      </c>
      <c r="F306">
        <v>9695</v>
      </c>
      <c r="G306" t="s">
        <v>281</v>
      </c>
      <c r="H306" t="s">
        <v>282</v>
      </c>
      <c r="I306">
        <v>420</v>
      </c>
      <c r="J306" t="s">
        <v>403</v>
      </c>
      <c r="K306" t="s">
        <v>404</v>
      </c>
      <c r="L306">
        <v>30192</v>
      </c>
      <c r="M306" t="s">
        <v>357</v>
      </c>
      <c r="N306" t="s">
        <v>358</v>
      </c>
      <c r="O306">
        <v>30192</v>
      </c>
      <c r="P306" t="s">
        <v>357</v>
      </c>
      <c r="Q306" t="s">
        <v>358</v>
      </c>
      <c r="R306" t="s">
        <v>340</v>
      </c>
      <c r="S306" s="46">
        <v>61335066.75</v>
      </c>
      <c r="U306" s="46">
        <v>1</v>
      </c>
      <c r="IF306">
        <v>30192</v>
      </c>
      <c r="IG306" t="s">
        <v>357</v>
      </c>
      <c r="IH306" t="s">
        <v>285</v>
      </c>
      <c r="IK306">
        <v>-2</v>
      </c>
      <c r="IL306" t="s">
        <v>279</v>
      </c>
      <c r="IM306" t="s">
        <v>280</v>
      </c>
      <c r="IN306" t="s">
        <v>661</v>
      </c>
      <c r="IP306" t="s">
        <v>696</v>
      </c>
    </row>
    <row r="307" spans="1:250" hidden="1" x14ac:dyDescent="0.25">
      <c r="A307">
        <v>34412</v>
      </c>
      <c r="B307">
        <v>-890804480</v>
      </c>
      <c r="C307">
        <v>1837</v>
      </c>
      <c r="D307" t="s">
        <v>273</v>
      </c>
      <c r="E307" t="s">
        <v>274</v>
      </c>
      <c r="F307">
        <v>9695</v>
      </c>
      <c r="G307" t="s">
        <v>281</v>
      </c>
      <c r="H307" t="s">
        <v>282</v>
      </c>
      <c r="I307">
        <v>411</v>
      </c>
      <c r="J307" t="s">
        <v>393</v>
      </c>
      <c r="K307" t="s">
        <v>394</v>
      </c>
      <c r="L307">
        <v>30192</v>
      </c>
      <c r="M307" t="s">
        <v>357</v>
      </c>
      <c r="N307" t="s">
        <v>358</v>
      </c>
      <c r="O307">
        <v>30192</v>
      </c>
      <c r="P307" t="s">
        <v>357</v>
      </c>
      <c r="Q307" t="s">
        <v>358</v>
      </c>
      <c r="R307" t="s">
        <v>340</v>
      </c>
      <c r="S307" s="46">
        <v>61236161.240000002</v>
      </c>
      <c r="U307" s="46">
        <v>1</v>
      </c>
      <c r="IF307">
        <v>30192</v>
      </c>
      <c r="IG307" t="s">
        <v>357</v>
      </c>
      <c r="IH307" t="s">
        <v>285</v>
      </c>
      <c r="IK307">
        <v>-2</v>
      </c>
      <c r="IL307" t="s">
        <v>279</v>
      </c>
      <c r="IM307" t="s">
        <v>280</v>
      </c>
      <c r="IN307" t="s">
        <v>661</v>
      </c>
      <c r="IP307" t="s">
        <v>696</v>
      </c>
    </row>
    <row r="308" spans="1:250" hidden="1" x14ac:dyDescent="0.25">
      <c r="A308">
        <v>34413</v>
      </c>
      <c r="B308">
        <v>-890804480</v>
      </c>
      <c r="C308">
        <v>1837</v>
      </c>
      <c r="D308" t="s">
        <v>273</v>
      </c>
      <c r="E308" t="s">
        <v>274</v>
      </c>
      <c r="F308">
        <v>7057</v>
      </c>
      <c r="G308" t="s">
        <v>291</v>
      </c>
      <c r="H308" t="s">
        <v>292</v>
      </c>
      <c r="I308">
        <v>437</v>
      </c>
      <c r="J308" t="s">
        <v>658</v>
      </c>
      <c r="K308" t="s">
        <v>659</v>
      </c>
      <c r="L308">
        <v>30192</v>
      </c>
      <c r="M308" t="s">
        <v>357</v>
      </c>
      <c r="N308" t="s">
        <v>358</v>
      </c>
      <c r="O308">
        <v>30192</v>
      </c>
      <c r="P308" t="s">
        <v>357</v>
      </c>
      <c r="Q308" t="s">
        <v>358</v>
      </c>
      <c r="R308" t="s">
        <v>340</v>
      </c>
      <c r="S308" s="46">
        <v>104770850.495</v>
      </c>
      <c r="U308" s="46">
        <v>1</v>
      </c>
      <c r="IF308">
        <v>30192</v>
      </c>
      <c r="IG308" t="s">
        <v>357</v>
      </c>
      <c r="IH308" t="s">
        <v>293</v>
      </c>
      <c r="IK308">
        <v>-2</v>
      </c>
      <c r="IL308" t="s">
        <v>279</v>
      </c>
      <c r="IM308" t="s">
        <v>280</v>
      </c>
      <c r="IN308" t="s">
        <v>666</v>
      </c>
      <c r="IP308" t="s">
        <v>695</v>
      </c>
    </row>
    <row r="309" spans="1:250" hidden="1" x14ac:dyDescent="0.25">
      <c r="A309">
        <v>34414</v>
      </c>
      <c r="B309">
        <v>-890804480</v>
      </c>
      <c r="C309">
        <v>1837</v>
      </c>
      <c r="D309" t="s">
        <v>273</v>
      </c>
      <c r="E309" t="s">
        <v>274</v>
      </c>
      <c r="F309">
        <v>7057</v>
      </c>
      <c r="G309" t="s">
        <v>291</v>
      </c>
      <c r="H309" t="s">
        <v>292</v>
      </c>
      <c r="I309">
        <v>436</v>
      </c>
      <c r="J309" t="s">
        <v>656</v>
      </c>
      <c r="K309" t="s">
        <v>657</v>
      </c>
      <c r="L309">
        <v>30192</v>
      </c>
      <c r="M309" t="s">
        <v>357</v>
      </c>
      <c r="N309" t="s">
        <v>358</v>
      </c>
      <c r="O309">
        <v>30192</v>
      </c>
      <c r="P309" t="s">
        <v>357</v>
      </c>
      <c r="Q309" t="s">
        <v>358</v>
      </c>
      <c r="R309" t="s">
        <v>340</v>
      </c>
      <c r="S309" s="46">
        <v>104678706.735</v>
      </c>
      <c r="U309" s="46">
        <v>1</v>
      </c>
      <c r="IF309">
        <v>30192</v>
      </c>
      <c r="IG309" t="s">
        <v>357</v>
      </c>
      <c r="IH309" t="s">
        <v>293</v>
      </c>
      <c r="IK309">
        <v>-2</v>
      </c>
      <c r="IL309" t="s">
        <v>279</v>
      </c>
      <c r="IM309" t="s">
        <v>280</v>
      </c>
      <c r="IN309" t="s">
        <v>666</v>
      </c>
      <c r="IP309" t="s">
        <v>695</v>
      </c>
    </row>
    <row r="310" spans="1:250" hidden="1" x14ac:dyDescent="0.25">
      <c r="A310">
        <v>34415</v>
      </c>
      <c r="B310">
        <v>-890804480</v>
      </c>
      <c r="C310">
        <v>1837</v>
      </c>
      <c r="D310" t="s">
        <v>273</v>
      </c>
      <c r="E310" t="s">
        <v>274</v>
      </c>
      <c r="F310">
        <v>7057</v>
      </c>
      <c r="G310" t="s">
        <v>291</v>
      </c>
      <c r="H310" t="s">
        <v>292</v>
      </c>
      <c r="I310">
        <v>435</v>
      </c>
      <c r="J310" t="s">
        <v>491</v>
      </c>
      <c r="K310" t="s">
        <v>492</v>
      </c>
      <c r="L310">
        <v>30192</v>
      </c>
      <c r="M310" t="s">
        <v>357</v>
      </c>
      <c r="N310" t="s">
        <v>358</v>
      </c>
      <c r="O310">
        <v>30192</v>
      </c>
      <c r="P310" t="s">
        <v>357</v>
      </c>
      <c r="Q310" t="s">
        <v>358</v>
      </c>
      <c r="R310" t="s">
        <v>340</v>
      </c>
      <c r="S310" s="46">
        <v>104586563.02500001</v>
      </c>
      <c r="U310" s="46">
        <v>1</v>
      </c>
      <c r="IF310">
        <v>30192</v>
      </c>
      <c r="IG310" t="s">
        <v>357</v>
      </c>
      <c r="IH310" t="s">
        <v>293</v>
      </c>
      <c r="IK310">
        <v>-2</v>
      </c>
      <c r="IL310" t="s">
        <v>279</v>
      </c>
      <c r="IM310" t="s">
        <v>280</v>
      </c>
      <c r="IN310" t="s">
        <v>666</v>
      </c>
      <c r="IP310" t="s">
        <v>695</v>
      </c>
    </row>
    <row r="311" spans="1:250" hidden="1" x14ac:dyDescent="0.25">
      <c r="A311">
        <v>34416</v>
      </c>
      <c r="B311">
        <v>-890804480</v>
      </c>
      <c r="C311">
        <v>1837</v>
      </c>
      <c r="D311" t="s">
        <v>273</v>
      </c>
      <c r="E311" t="s">
        <v>274</v>
      </c>
      <c r="F311">
        <v>9695</v>
      </c>
      <c r="G311" t="s">
        <v>281</v>
      </c>
      <c r="H311" t="s">
        <v>282</v>
      </c>
      <c r="I311">
        <v>436</v>
      </c>
      <c r="J311" t="s">
        <v>656</v>
      </c>
      <c r="K311" t="s">
        <v>657</v>
      </c>
      <c r="L311">
        <v>30192</v>
      </c>
      <c r="M311" t="s">
        <v>357</v>
      </c>
      <c r="N311" t="s">
        <v>358</v>
      </c>
      <c r="O311">
        <v>30192</v>
      </c>
      <c r="P311" t="s">
        <v>357</v>
      </c>
      <c r="Q311" t="s">
        <v>358</v>
      </c>
      <c r="R311" t="s">
        <v>340</v>
      </c>
      <c r="S311" s="46">
        <v>162368545.21090001</v>
      </c>
      <c r="U311" s="46">
        <v>1</v>
      </c>
      <c r="IF311">
        <v>30192</v>
      </c>
      <c r="IG311" t="s">
        <v>357</v>
      </c>
      <c r="IH311" t="s">
        <v>285</v>
      </c>
      <c r="IK311">
        <v>-2</v>
      </c>
      <c r="IL311" t="s">
        <v>279</v>
      </c>
      <c r="IM311" t="s">
        <v>280</v>
      </c>
      <c r="IN311" t="s">
        <v>661</v>
      </c>
      <c r="IP311" t="s">
        <v>696</v>
      </c>
    </row>
    <row r="312" spans="1:250" hidden="1" x14ac:dyDescent="0.25">
      <c r="A312">
        <v>34417</v>
      </c>
      <c r="B312">
        <v>-890804480</v>
      </c>
      <c r="C312">
        <v>1837</v>
      </c>
      <c r="D312" t="s">
        <v>273</v>
      </c>
      <c r="E312" t="s">
        <v>274</v>
      </c>
      <c r="F312">
        <v>7057</v>
      </c>
      <c r="G312" t="s">
        <v>291</v>
      </c>
      <c r="H312" t="s">
        <v>292</v>
      </c>
      <c r="I312">
        <v>429</v>
      </c>
      <c r="J312" t="s">
        <v>395</v>
      </c>
      <c r="K312" t="s">
        <v>396</v>
      </c>
      <c r="L312">
        <v>30192</v>
      </c>
      <c r="M312" t="s">
        <v>357</v>
      </c>
      <c r="N312" t="s">
        <v>358</v>
      </c>
      <c r="O312">
        <v>30192</v>
      </c>
      <c r="P312" t="s">
        <v>357</v>
      </c>
      <c r="Q312" t="s">
        <v>358</v>
      </c>
      <c r="R312" t="s">
        <v>340</v>
      </c>
      <c r="S312" s="46">
        <v>104264059.80500001</v>
      </c>
      <c r="U312" s="46">
        <v>1</v>
      </c>
      <c r="IF312">
        <v>30192</v>
      </c>
      <c r="IG312" t="s">
        <v>357</v>
      </c>
      <c r="IH312" t="s">
        <v>293</v>
      </c>
      <c r="IK312">
        <v>-2</v>
      </c>
      <c r="IL312" t="s">
        <v>279</v>
      </c>
      <c r="IM312" t="s">
        <v>280</v>
      </c>
      <c r="IN312" t="s">
        <v>666</v>
      </c>
      <c r="IP312" t="s">
        <v>695</v>
      </c>
    </row>
    <row r="313" spans="1:250" hidden="1" x14ac:dyDescent="0.25">
      <c r="A313">
        <v>34418</v>
      </c>
      <c r="B313">
        <v>-890804480</v>
      </c>
      <c r="C313">
        <v>1837</v>
      </c>
      <c r="D313" t="s">
        <v>273</v>
      </c>
      <c r="E313" t="s">
        <v>274</v>
      </c>
      <c r="F313">
        <v>7057</v>
      </c>
      <c r="G313" t="s">
        <v>291</v>
      </c>
      <c r="H313" t="s">
        <v>292</v>
      </c>
      <c r="I313">
        <v>427</v>
      </c>
      <c r="J313" t="s">
        <v>397</v>
      </c>
      <c r="K313" t="s">
        <v>398</v>
      </c>
      <c r="L313">
        <v>30192</v>
      </c>
      <c r="M313" t="s">
        <v>357</v>
      </c>
      <c r="N313" t="s">
        <v>358</v>
      </c>
      <c r="O313">
        <v>30192</v>
      </c>
      <c r="P313" t="s">
        <v>357</v>
      </c>
      <c r="Q313" t="s">
        <v>358</v>
      </c>
      <c r="R313" t="s">
        <v>340</v>
      </c>
      <c r="S313" s="46">
        <v>54156558.865000002</v>
      </c>
      <c r="U313" s="46">
        <v>1</v>
      </c>
      <c r="IF313">
        <v>30192</v>
      </c>
      <c r="IG313" t="s">
        <v>357</v>
      </c>
      <c r="IH313" t="s">
        <v>293</v>
      </c>
      <c r="IK313">
        <v>-2</v>
      </c>
      <c r="IL313" t="s">
        <v>279</v>
      </c>
      <c r="IM313" t="s">
        <v>280</v>
      </c>
      <c r="IN313" t="s">
        <v>666</v>
      </c>
      <c r="IP313" t="s">
        <v>695</v>
      </c>
    </row>
    <row r="314" spans="1:250" hidden="1" x14ac:dyDescent="0.25">
      <c r="A314">
        <v>34419</v>
      </c>
      <c r="B314">
        <v>-890804480</v>
      </c>
      <c r="C314">
        <v>1837</v>
      </c>
      <c r="D314" t="s">
        <v>273</v>
      </c>
      <c r="E314" t="s">
        <v>274</v>
      </c>
      <c r="F314">
        <v>7057</v>
      </c>
      <c r="G314" t="s">
        <v>291</v>
      </c>
      <c r="H314" t="s">
        <v>292</v>
      </c>
      <c r="I314">
        <v>424</v>
      </c>
      <c r="J314" t="s">
        <v>399</v>
      </c>
      <c r="K314" t="s">
        <v>400</v>
      </c>
      <c r="L314">
        <v>30192</v>
      </c>
      <c r="M314" t="s">
        <v>357</v>
      </c>
      <c r="N314" t="s">
        <v>358</v>
      </c>
      <c r="O314">
        <v>30192</v>
      </c>
      <c r="P314" t="s">
        <v>357</v>
      </c>
      <c r="Q314" t="s">
        <v>358</v>
      </c>
      <c r="R314" t="s">
        <v>340</v>
      </c>
      <c r="S314" s="46">
        <v>54084693.164999999</v>
      </c>
      <c r="U314" s="46">
        <v>1</v>
      </c>
      <c r="IF314">
        <v>30192</v>
      </c>
      <c r="IG314" t="s">
        <v>357</v>
      </c>
      <c r="IH314" t="s">
        <v>293</v>
      </c>
      <c r="IK314">
        <v>-2</v>
      </c>
      <c r="IL314" t="s">
        <v>279</v>
      </c>
      <c r="IM314" t="s">
        <v>280</v>
      </c>
      <c r="IN314" t="s">
        <v>666</v>
      </c>
      <c r="IP314" t="s">
        <v>695</v>
      </c>
    </row>
    <row r="315" spans="1:250" hidden="1" x14ac:dyDescent="0.25">
      <c r="A315">
        <v>34420</v>
      </c>
      <c r="B315">
        <v>-890804480</v>
      </c>
      <c r="C315">
        <v>1837</v>
      </c>
      <c r="D315" t="s">
        <v>273</v>
      </c>
      <c r="E315" t="s">
        <v>274</v>
      </c>
      <c r="F315">
        <v>7057</v>
      </c>
      <c r="G315" t="s">
        <v>291</v>
      </c>
      <c r="H315" t="s">
        <v>292</v>
      </c>
      <c r="I315">
        <v>422</v>
      </c>
      <c r="J315" t="s">
        <v>401</v>
      </c>
      <c r="K315" t="s">
        <v>402</v>
      </c>
      <c r="L315">
        <v>30192</v>
      </c>
      <c r="M315" t="s">
        <v>357</v>
      </c>
      <c r="N315" t="s">
        <v>358</v>
      </c>
      <c r="O315">
        <v>30192</v>
      </c>
      <c r="P315" t="s">
        <v>357</v>
      </c>
      <c r="Q315" t="s">
        <v>358</v>
      </c>
      <c r="R315" t="s">
        <v>340</v>
      </c>
      <c r="S315" s="46">
        <v>53988872.365000002</v>
      </c>
      <c r="U315" s="46">
        <v>1</v>
      </c>
      <c r="IF315">
        <v>30192</v>
      </c>
      <c r="IG315" t="s">
        <v>357</v>
      </c>
      <c r="IH315" t="s">
        <v>293</v>
      </c>
      <c r="IK315">
        <v>-2</v>
      </c>
      <c r="IL315" t="s">
        <v>279</v>
      </c>
      <c r="IM315" t="s">
        <v>280</v>
      </c>
      <c r="IN315" t="s">
        <v>666</v>
      </c>
      <c r="IP315" t="s">
        <v>695</v>
      </c>
    </row>
    <row r="316" spans="1:250" hidden="1" x14ac:dyDescent="0.25">
      <c r="A316">
        <v>34421</v>
      </c>
      <c r="B316">
        <v>-890804480</v>
      </c>
      <c r="C316">
        <v>1837</v>
      </c>
      <c r="D316" t="s">
        <v>273</v>
      </c>
      <c r="E316" t="s">
        <v>274</v>
      </c>
      <c r="F316">
        <v>7057</v>
      </c>
      <c r="G316" t="s">
        <v>291</v>
      </c>
      <c r="H316" t="s">
        <v>292</v>
      </c>
      <c r="I316">
        <v>420</v>
      </c>
      <c r="J316" t="s">
        <v>403</v>
      </c>
      <c r="K316" t="s">
        <v>404</v>
      </c>
      <c r="L316">
        <v>30192</v>
      </c>
      <c r="M316" t="s">
        <v>357</v>
      </c>
      <c r="N316" t="s">
        <v>358</v>
      </c>
      <c r="O316">
        <v>30192</v>
      </c>
      <c r="P316" t="s">
        <v>357</v>
      </c>
      <c r="Q316" t="s">
        <v>358</v>
      </c>
      <c r="R316" t="s">
        <v>340</v>
      </c>
      <c r="S316" s="46">
        <v>303913628.995</v>
      </c>
      <c r="U316" s="46">
        <v>1</v>
      </c>
      <c r="IF316">
        <v>30192</v>
      </c>
      <c r="IG316" t="s">
        <v>357</v>
      </c>
      <c r="IH316" t="s">
        <v>293</v>
      </c>
      <c r="IK316">
        <v>-2</v>
      </c>
      <c r="IL316" t="s">
        <v>279</v>
      </c>
      <c r="IM316" t="s">
        <v>280</v>
      </c>
      <c r="IN316" t="s">
        <v>666</v>
      </c>
      <c r="IP316" t="s">
        <v>695</v>
      </c>
    </row>
    <row r="317" spans="1:250" hidden="1" x14ac:dyDescent="0.25">
      <c r="A317">
        <v>34422</v>
      </c>
      <c r="B317">
        <v>-890804480</v>
      </c>
      <c r="C317">
        <v>1837</v>
      </c>
      <c r="D317" t="s">
        <v>273</v>
      </c>
      <c r="E317" t="s">
        <v>274</v>
      </c>
      <c r="F317">
        <v>9695</v>
      </c>
      <c r="G317" t="s">
        <v>281</v>
      </c>
      <c r="H317" t="s">
        <v>282</v>
      </c>
      <c r="I317">
        <v>422</v>
      </c>
      <c r="J317" t="s">
        <v>401</v>
      </c>
      <c r="K317" t="s">
        <v>402</v>
      </c>
      <c r="L317">
        <v>30192</v>
      </c>
      <c r="M317" t="s">
        <v>357</v>
      </c>
      <c r="N317" t="s">
        <v>358</v>
      </c>
      <c r="O317">
        <v>30192</v>
      </c>
      <c r="P317" t="s">
        <v>357</v>
      </c>
      <c r="Q317" t="s">
        <v>358</v>
      </c>
      <c r="R317" t="s">
        <v>340</v>
      </c>
      <c r="S317" s="46">
        <v>61395294.390000001</v>
      </c>
      <c r="U317" s="46">
        <v>1</v>
      </c>
      <c r="IF317">
        <v>30192</v>
      </c>
      <c r="IG317" t="s">
        <v>357</v>
      </c>
      <c r="IH317" t="s">
        <v>285</v>
      </c>
      <c r="IK317">
        <v>-2</v>
      </c>
      <c r="IL317" t="s">
        <v>279</v>
      </c>
      <c r="IM317" t="s">
        <v>280</v>
      </c>
      <c r="IN317" t="s">
        <v>661</v>
      </c>
      <c r="IP317" t="s">
        <v>696</v>
      </c>
    </row>
    <row r="318" spans="1:250" hidden="1" x14ac:dyDescent="0.25">
      <c r="A318">
        <v>34423</v>
      </c>
      <c r="B318">
        <v>-890804480</v>
      </c>
      <c r="C318">
        <v>1837</v>
      </c>
      <c r="D318" t="s">
        <v>273</v>
      </c>
      <c r="E318" t="s">
        <v>274</v>
      </c>
      <c r="F318">
        <v>1848</v>
      </c>
      <c r="G318" t="s">
        <v>286</v>
      </c>
      <c r="H318" t="s">
        <v>274</v>
      </c>
      <c r="I318">
        <v>437</v>
      </c>
      <c r="J318" t="s">
        <v>658</v>
      </c>
      <c r="K318" t="s">
        <v>659</v>
      </c>
      <c r="L318">
        <v>30192</v>
      </c>
      <c r="M318" t="s">
        <v>357</v>
      </c>
      <c r="N318" t="s">
        <v>358</v>
      </c>
      <c r="O318">
        <v>30192</v>
      </c>
      <c r="P318" t="s">
        <v>357</v>
      </c>
      <c r="Q318" t="s">
        <v>358</v>
      </c>
      <c r="R318" t="s">
        <v>340</v>
      </c>
      <c r="S318" s="46">
        <v>143085164.96059999</v>
      </c>
      <c r="U318" s="46">
        <v>1</v>
      </c>
      <c r="IF318">
        <v>30192</v>
      </c>
      <c r="IG318" t="s">
        <v>357</v>
      </c>
      <c r="IH318" t="s">
        <v>288</v>
      </c>
      <c r="IK318">
        <v>-2</v>
      </c>
      <c r="IL318" t="s">
        <v>279</v>
      </c>
      <c r="IM318" t="s">
        <v>280</v>
      </c>
      <c r="IN318" t="s">
        <v>654</v>
      </c>
      <c r="IP318" t="s">
        <v>694</v>
      </c>
    </row>
    <row r="319" spans="1:250" hidden="1" x14ac:dyDescent="0.25">
      <c r="A319">
        <v>34424</v>
      </c>
      <c r="B319">
        <v>-890804480</v>
      </c>
      <c r="C319">
        <v>1837</v>
      </c>
      <c r="D319" t="s">
        <v>273</v>
      </c>
      <c r="E319" t="s">
        <v>274</v>
      </c>
      <c r="F319">
        <v>1848</v>
      </c>
      <c r="G319" t="s">
        <v>286</v>
      </c>
      <c r="H319" t="s">
        <v>274</v>
      </c>
      <c r="I319">
        <v>436</v>
      </c>
      <c r="J319" t="s">
        <v>656</v>
      </c>
      <c r="K319" t="s">
        <v>657</v>
      </c>
      <c r="L319">
        <v>30192</v>
      </c>
      <c r="M319" t="s">
        <v>357</v>
      </c>
      <c r="N319" t="s">
        <v>358</v>
      </c>
      <c r="O319">
        <v>30192</v>
      </c>
      <c r="P319" t="s">
        <v>357</v>
      </c>
      <c r="Q319" t="s">
        <v>358</v>
      </c>
      <c r="R319" t="s">
        <v>340</v>
      </c>
      <c r="S319" s="46">
        <v>142961134.77059999</v>
      </c>
      <c r="U319" s="46">
        <v>1</v>
      </c>
      <c r="IF319">
        <v>30192</v>
      </c>
      <c r="IG319" t="s">
        <v>357</v>
      </c>
      <c r="IH319" t="s">
        <v>288</v>
      </c>
      <c r="IK319">
        <v>-2</v>
      </c>
      <c r="IL319" t="s">
        <v>279</v>
      </c>
      <c r="IM319" t="s">
        <v>280</v>
      </c>
      <c r="IN319" t="s">
        <v>654</v>
      </c>
      <c r="IP319" t="s">
        <v>694</v>
      </c>
    </row>
    <row r="320" spans="1:250" hidden="1" x14ac:dyDescent="0.25">
      <c r="A320">
        <v>34425</v>
      </c>
      <c r="B320">
        <v>-890804480</v>
      </c>
      <c r="C320">
        <v>1837</v>
      </c>
      <c r="D320" t="s">
        <v>273</v>
      </c>
      <c r="E320" t="s">
        <v>274</v>
      </c>
      <c r="F320">
        <v>1848</v>
      </c>
      <c r="G320" t="s">
        <v>286</v>
      </c>
      <c r="H320" t="s">
        <v>274</v>
      </c>
      <c r="I320">
        <v>435</v>
      </c>
      <c r="J320" t="s">
        <v>491</v>
      </c>
      <c r="K320" t="s">
        <v>492</v>
      </c>
      <c r="L320">
        <v>30192</v>
      </c>
      <c r="M320" t="s">
        <v>357</v>
      </c>
      <c r="N320" t="s">
        <v>358</v>
      </c>
      <c r="O320">
        <v>30192</v>
      </c>
      <c r="P320" t="s">
        <v>357</v>
      </c>
      <c r="Q320" t="s">
        <v>358</v>
      </c>
      <c r="R320" t="s">
        <v>340</v>
      </c>
      <c r="S320" s="46">
        <v>142837104.5706</v>
      </c>
      <c r="U320" s="46">
        <v>1</v>
      </c>
      <c r="IF320">
        <v>30192</v>
      </c>
      <c r="IG320" t="s">
        <v>357</v>
      </c>
      <c r="IH320" t="s">
        <v>288</v>
      </c>
      <c r="IK320">
        <v>-2</v>
      </c>
      <c r="IL320" t="s">
        <v>279</v>
      </c>
      <c r="IM320" t="s">
        <v>280</v>
      </c>
      <c r="IN320" t="s">
        <v>654</v>
      </c>
      <c r="IP320" t="s">
        <v>694</v>
      </c>
    </row>
    <row r="321" spans="1:250" hidden="1" x14ac:dyDescent="0.25">
      <c r="A321">
        <v>34426</v>
      </c>
      <c r="B321">
        <v>-890804480</v>
      </c>
      <c r="C321">
        <v>1837</v>
      </c>
      <c r="D321" t="s">
        <v>273</v>
      </c>
      <c r="E321" t="s">
        <v>274</v>
      </c>
      <c r="F321">
        <v>1848</v>
      </c>
      <c r="G321" t="s">
        <v>286</v>
      </c>
      <c r="H321" t="s">
        <v>274</v>
      </c>
      <c r="I321">
        <v>431</v>
      </c>
      <c r="J321" t="s">
        <v>493</v>
      </c>
      <c r="K321" t="s">
        <v>494</v>
      </c>
      <c r="L321">
        <v>30192</v>
      </c>
      <c r="M321" t="s">
        <v>357</v>
      </c>
      <c r="N321" t="s">
        <v>358</v>
      </c>
      <c r="O321">
        <v>30192</v>
      </c>
      <c r="P321" t="s">
        <v>357</v>
      </c>
      <c r="Q321" t="s">
        <v>358</v>
      </c>
      <c r="R321" t="s">
        <v>340</v>
      </c>
      <c r="S321" s="46">
        <v>142657832.6006</v>
      </c>
      <c r="U321" s="46">
        <v>1</v>
      </c>
      <c r="IF321">
        <v>30192</v>
      </c>
      <c r="IG321" t="s">
        <v>357</v>
      </c>
      <c r="IH321" t="s">
        <v>288</v>
      </c>
      <c r="IK321">
        <v>-2</v>
      </c>
      <c r="IL321" t="s">
        <v>279</v>
      </c>
      <c r="IM321" t="s">
        <v>280</v>
      </c>
      <c r="IN321" t="s">
        <v>654</v>
      </c>
      <c r="IP321" t="s">
        <v>694</v>
      </c>
    </row>
    <row r="322" spans="1:250" hidden="1" x14ac:dyDescent="0.25">
      <c r="A322">
        <v>34427</v>
      </c>
      <c r="B322">
        <v>-890804480</v>
      </c>
      <c r="C322">
        <v>1837</v>
      </c>
      <c r="D322" t="s">
        <v>273</v>
      </c>
      <c r="E322" t="s">
        <v>274</v>
      </c>
      <c r="F322">
        <v>1848</v>
      </c>
      <c r="G322" t="s">
        <v>286</v>
      </c>
      <c r="H322" t="s">
        <v>274</v>
      </c>
      <c r="I322">
        <v>429</v>
      </c>
      <c r="J322" t="s">
        <v>395</v>
      </c>
      <c r="K322" t="s">
        <v>396</v>
      </c>
      <c r="L322">
        <v>30192</v>
      </c>
      <c r="M322" t="s">
        <v>357</v>
      </c>
      <c r="N322" t="s">
        <v>358</v>
      </c>
      <c r="O322">
        <v>30192</v>
      </c>
      <c r="P322" t="s">
        <v>357</v>
      </c>
      <c r="Q322" t="s">
        <v>358</v>
      </c>
      <c r="R322" t="s">
        <v>340</v>
      </c>
      <c r="S322" s="46">
        <v>142418803.25060001</v>
      </c>
      <c r="U322" s="46">
        <v>1</v>
      </c>
      <c r="IF322">
        <v>30192</v>
      </c>
      <c r="IG322" t="s">
        <v>357</v>
      </c>
      <c r="IH322" t="s">
        <v>288</v>
      </c>
      <c r="IK322">
        <v>-2</v>
      </c>
      <c r="IL322" t="s">
        <v>279</v>
      </c>
      <c r="IM322" t="s">
        <v>280</v>
      </c>
      <c r="IN322" t="s">
        <v>654</v>
      </c>
      <c r="IP322" t="s">
        <v>694</v>
      </c>
    </row>
    <row r="323" spans="1:250" hidden="1" x14ac:dyDescent="0.25">
      <c r="A323">
        <v>34428</v>
      </c>
      <c r="B323">
        <v>-890804480</v>
      </c>
      <c r="C323">
        <v>1837</v>
      </c>
      <c r="D323" t="s">
        <v>273</v>
      </c>
      <c r="E323" t="s">
        <v>274</v>
      </c>
      <c r="F323">
        <v>7057</v>
      </c>
      <c r="G323" t="s">
        <v>291</v>
      </c>
      <c r="H323" t="s">
        <v>292</v>
      </c>
      <c r="I323">
        <v>431</v>
      </c>
      <c r="J323" t="s">
        <v>493</v>
      </c>
      <c r="K323" t="s">
        <v>494</v>
      </c>
      <c r="L323">
        <v>30192</v>
      </c>
      <c r="M323" t="s">
        <v>357</v>
      </c>
      <c r="N323" t="s">
        <v>358</v>
      </c>
      <c r="O323">
        <v>30192</v>
      </c>
      <c r="P323" t="s">
        <v>357</v>
      </c>
      <c r="Q323" t="s">
        <v>358</v>
      </c>
      <c r="R323" t="s">
        <v>340</v>
      </c>
      <c r="S323" s="46">
        <v>104448347.375</v>
      </c>
      <c r="U323" s="46">
        <v>1</v>
      </c>
      <c r="IF323">
        <v>30192</v>
      </c>
      <c r="IG323" t="s">
        <v>357</v>
      </c>
      <c r="IH323" t="s">
        <v>293</v>
      </c>
      <c r="IK323">
        <v>-2</v>
      </c>
      <c r="IL323" t="s">
        <v>279</v>
      </c>
      <c r="IM323" t="s">
        <v>280</v>
      </c>
      <c r="IN323" t="s">
        <v>666</v>
      </c>
      <c r="IP323" t="s">
        <v>695</v>
      </c>
    </row>
    <row r="324" spans="1:250" hidden="1" x14ac:dyDescent="0.25">
      <c r="A324">
        <v>34429</v>
      </c>
      <c r="B324">
        <v>-890804480</v>
      </c>
      <c r="C324">
        <v>1837</v>
      </c>
      <c r="D324" t="s">
        <v>273</v>
      </c>
      <c r="E324" t="s">
        <v>274</v>
      </c>
      <c r="F324">
        <v>1848</v>
      </c>
      <c r="G324" t="s">
        <v>286</v>
      </c>
      <c r="H324" t="s">
        <v>274</v>
      </c>
      <c r="I324">
        <v>427</v>
      </c>
      <c r="J324" t="s">
        <v>397</v>
      </c>
      <c r="K324" t="s">
        <v>398</v>
      </c>
      <c r="L324">
        <v>30193</v>
      </c>
      <c r="M324" t="s">
        <v>359</v>
      </c>
      <c r="N324" t="s">
        <v>360</v>
      </c>
      <c r="O324">
        <v>30193</v>
      </c>
      <c r="P324" t="s">
        <v>359</v>
      </c>
      <c r="Q324" t="s">
        <v>360</v>
      </c>
      <c r="R324" t="s">
        <v>340</v>
      </c>
      <c r="S324" s="46">
        <v>24597351.842</v>
      </c>
      <c r="U324" s="46">
        <v>1</v>
      </c>
      <c r="IF324">
        <v>30193</v>
      </c>
      <c r="IG324" t="s">
        <v>359</v>
      </c>
      <c r="IH324" t="s">
        <v>288</v>
      </c>
      <c r="IK324">
        <v>-2</v>
      </c>
      <c r="IL324" t="s">
        <v>279</v>
      </c>
      <c r="IM324" t="s">
        <v>280</v>
      </c>
      <c r="IN324" t="s">
        <v>654</v>
      </c>
      <c r="IP324" t="s">
        <v>697</v>
      </c>
    </row>
    <row r="325" spans="1:250" hidden="1" x14ac:dyDescent="0.25">
      <c r="A325">
        <v>34430</v>
      </c>
      <c r="B325">
        <v>-890804480</v>
      </c>
      <c r="C325">
        <v>1837</v>
      </c>
      <c r="D325" t="s">
        <v>273</v>
      </c>
      <c r="E325" t="s">
        <v>274</v>
      </c>
      <c r="F325">
        <v>1848</v>
      </c>
      <c r="G325" t="s">
        <v>286</v>
      </c>
      <c r="H325" t="s">
        <v>274</v>
      </c>
      <c r="I325">
        <v>424</v>
      </c>
      <c r="J325" t="s">
        <v>399</v>
      </c>
      <c r="K325" t="s">
        <v>400</v>
      </c>
      <c r="L325">
        <v>30193</v>
      </c>
      <c r="M325" t="s">
        <v>359</v>
      </c>
      <c r="N325" t="s">
        <v>360</v>
      </c>
      <c r="O325">
        <v>30193</v>
      </c>
      <c r="P325" t="s">
        <v>359</v>
      </c>
      <c r="Q325" t="s">
        <v>360</v>
      </c>
      <c r="R325" t="s">
        <v>340</v>
      </c>
      <c r="S325" s="46">
        <v>24567151.3906</v>
      </c>
      <c r="U325" s="46">
        <v>1</v>
      </c>
      <c r="IF325">
        <v>30193</v>
      </c>
      <c r="IG325" t="s">
        <v>359</v>
      </c>
      <c r="IH325" t="s">
        <v>288</v>
      </c>
      <c r="IK325">
        <v>-2</v>
      </c>
      <c r="IL325" t="s">
        <v>279</v>
      </c>
      <c r="IM325" t="s">
        <v>280</v>
      </c>
      <c r="IN325" t="s">
        <v>654</v>
      </c>
      <c r="IP325" t="s">
        <v>697</v>
      </c>
    </row>
    <row r="326" spans="1:250" hidden="1" x14ac:dyDescent="0.25">
      <c r="A326">
        <v>34431</v>
      </c>
      <c r="B326">
        <v>-890804480</v>
      </c>
      <c r="C326">
        <v>1837</v>
      </c>
      <c r="D326" t="s">
        <v>273</v>
      </c>
      <c r="E326" t="s">
        <v>274</v>
      </c>
      <c r="F326">
        <v>1848</v>
      </c>
      <c r="G326" t="s">
        <v>286</v>
      </c>
      <c r="H326" t="s">
        <v>274</v>
      </c>
      <c r="I326">
        <v>422</v>
      </c>
      <c r="J326" t="s">
        <v>401</v>
      </c>
      <c r="K326" t="s">
        <v>402</v>
      </c>
      <c r="L326">
        <v>30193</v>
      </c>
      <c r="M326" t="s">
        <v>359</v>
      </c>
      <c r="N326" t="s">
        <v>360</v>
      </c>
      <c r="O326">
        <v>30193</v>
      </c>
      <c r="P326" t="s">
        <v>359</v>
      </c>
      <c r="Q326" t="s">
        <v>360</v>
      </c>
      <c r="R326" t="s">
        <v>340</v>
      </c>
      <c r="S326" s="46">
        <v>24526884.160599999</v>
      </c>
      <c r="U326" s="46">
        <v>1</v>
      </c>
      <c r="IF326">
        <v>30193</v>
      </c>
      <c r="IG326" t="s">
        <v>359</v>
      </c>
      <c r="IH326" t="s">
        <v>288</v>
      </c>
      <c r="IK326">
        <v>-2</v>
      </c>
      <c r="IL326" t="s">
        <v>279</v>
      </c>
      <c r="IM326" t="s">
        <v>280</v>
      </c>
      <c r="IN326" t="s">
        <v>654</v>
      </c>
      <c r="IP326" t="s">
        <v>697</v>
      </c>
    </row>
    <row r="327" spans="1:250" hidden="1" x14ac:dyDescent="0.25">
      <c r="A327">
        <v>34432</v>
      </c>
      <c r="B327">
        <v>-890804480</v>
      </c>
      <c r="C327">
        <v>1837</v>
      </c>
      <c r="D327" t="s">
        <v>273</v>
      </c>
      <c r="E327" t="s">
        <v>274</v>
      </c>
      <c r="F327">
        <v>1848</v>
      </c>
      <c r="G327" t="s">
        <v>286</v>
      </c>
      <c r="H327" t="s">
        <v>274</v>
      </c>
      <c r="I327">
        <v>420</v>
      </c>
      <c r="J327" t="s">
        <v>403</v>
      </c>
      <c r="K327" t="s">
        <v>404</v>
      </c>
      <c r="L327">
        <v>30193</v>
      </c>
      <c r="M327" t="s">
        <v>359</v>
      </c>
      <c r="N327" t="s">
        <v>360</v>
      </c>
      <c r="O327">
        <v>30193</v>
      </c>
      <c r="P327" t="s">
        <v>359</v>
      </c>
      <c r="Q327" t="s">
        <v>360</v>
      </c>
      <c r="R327" t="s">
        <v>340</v>
      </c>
      <c r="S327" s="46">
        <v>24503394.930599999</v>
      </c>
      <c r="U327" s="46">
        <v>1</v>
      </c>
      <c r="IF327">
        <v>30193</v>
      </c>
      <c r="IG327" t="s">
        <v>359</v>
      </c>
      <c r="IH327" t="s">
        <v>288</v>
      </c>
      <c r="IK327">
        <v>-2</v>
      </c>
      <c r="IL327" t="s">
        <v>279</v>
      </c>
      <c r="IM327" t="s">
        <v>280</v>
      </c>
      <c r="IN327" t="s">
        <v>654</v>
      </c>
      <c r="IP327" t="s">
        <v>697</v>
      </c>
    </row>
    <row r="328" spans="1:250" hidden="1" x14ac:dyDescent="0.25">
      <c r="A328">
        <v>34433</v>
      </c>
      <c r="B328">
        <v>-890804480</v>
      </c>
      <c r="C328">
        <v>1837</v>
      </c>
      <c r="D328" t="s">
        <v>273</v>
      </c>
      <c r="E328" t="s">
        <v>274</v>
      </c>
      <c r="F328">
        <v>1848</v>
      </c>
      <c r="G328" t="s">
        <v>286</v>
      </c>
      <c r="H328" t="s">
        <v>274</v>
      </c>
      <c r="I328">
        <v>411</v>
      </c>
      <c r="J328" t="s">
        <v>393</v>
      </c>
      <c r="K328" t="s">
        <v>394</v>
      </c>
      <c r="L328">
        <v>30193</v>
      </c>
      <c r="M328" t="s">
        <v>359</v>
      </c>
      <c r="N328" t="s">
        <v>360</v>
      </c>
      <c r="O328">
        <v>30193</v>
      </c>
      <c r="P328" t="s">
        <v>359</v>
      </c>
      <c r="Q328" t="s">
        <v>360</v>
      </c>
      <c r="R328" t="s">
        <v>340</v>
      </c>
      <c r="S328" s="46">
        <v>24464931.180599999</v>
      </c>
      <c r="U328" s="46">
        <v>1</v>
      </c>
      <c r="IF328">
        <v>30193</v>
      </c>
      <c r="IG328" t="s">
        <v>359</v>
      </c>
      <c r="IH328" t="s">
        <v>288</v>
      </c>
      <c r="IK328">
        <v>-2</v>
      </c>
      <c r="IL328" t="s">
        <v>279</v>
      </c>
      <c r="IM328" t="s">
        <v>280</v>
      </c>
      <c r="IN328" t="s">
        <v>654</v>
      </c>
      <c r="IP328" t="s">
        <v>697</v>
      </c>
    </row>
    <row r="329" spans="1:250" hidden="1" x14ac:dyDescent="0.25">
      <c r="A329">
        <v>34434</v>
      </c>
      <c r="B329">
        <v>-890804480</v>
      </c>
      <c r="C329">
        <v>1837</v>
      </c>
      <c r="D329" t="s">
        <v>273</v>
      </c>
      <c r="E329" t="s">
        <v>274</v>
      </c>
      <c r="F329">
        <v>9695</v>
      </c>
      <c r="G329" t="s">
        <v>281</v>
      </c>
      <c r="H329" t="s">
        <v>282</v>
      </c>
      <c r="I329">
        <v>411</v>
      </c>
      <c r="J329" t="s">
        <v>393</v>
      </c>
      <c r="K329" t="s">
        <v>394</v>
      </c>
      <c r="L329">
        <v>30193</v>
      </c>
      <c r="M329" t="s">
        <v>359</v>
      </c>
      <c r="N329" t="s">
        <v>360</v>
      </c>
      <c r="O329">
        <v>30193</v>
      </c>
      <c r="P329" t="s">
        <v>359</v>
      </c>
      <c r="Q329" t="s">
        <v>360</v>
      </c>
      <c r="R329" t="s">
        <v>340</v>
      </c>
      <c r="S329" s="46">
        <v>16321790.539999999</v>
      </c>
      <c r="U329" s="46">
        <v>1</v>
      </c>
      <c r="IF329">
        <v>30193</v>
      </c>
      <c r="IG329" t="s">
        <v>359</v>
      </c>
      <c r="IH329" t="s">
        <v>285</v>
      </c>
      <c r="IK329">
        <v>-2</v>
      </c>
      <c r="IL329" t="s">
        <v>279</v>
      </c>
      <c r="IM329" t="s">
        <v>280</v>
      </c>
      <c r="IN329" t="s">
        <v>661</v>
      </c>
      <c r="IP329" t="s">
        <v>698</v>
      </c>
    </row>
    <row r="330" spans="1:250" hidden="1" x14ac:dyDescent="0.25">
      <c r="A330">
        <v>34435</v>
      </c>
      <c r="B330">
        <v>-890804480</v>
      </c>
      <c r="C330">
        <v>1837</v>
      </c>
      <c r="D330" t="s">
        <v>273</v>
      </c>
      <c r="E330" t="s">
        <v>274</v>
      </c>
      <c r="F330">
        <v>9695</v>
      </c>
      <c r="G330" t="s">
        <v>281</v>
      </c>
      <c r="H330" t="s">
        <v>282</v>
      </c>
      <c r="I330">
        <v>436</v>
      </c>
      <c r="J330" t="s">
        <v>656</v>
      </c>
      <c r="K330" t="s">
        <v>657</v>
      </c>
      <c r="L330">
        <v>30193</v>
      </c>
      <c r="M330" t="s">
        <v>359</v>
      </c>
      <c r="N330" t="s">
        <v>360</v>
      </c>
      <c r="O330">
        <v>30193</v>
      </c>
      <c r="P330" t="s">
        <v>359</v>
      </c>
      <c r="Q330" t="s">
        <v>360</v>
      </c>
      <c r="R330" t="s">
        <v>340</v>
      </c>
      <c r="S330" s="46">
        <v>28551733.865400001</v>
      </c>
      <c r="U330" s="46">
        <v>1</v>
      </c>
      <c r="IF330">
        <v>30193</v>
      </c>
      <c r="IG330" t="s">
        <v>359</v>
      </c>
      <c r="IH330" t="s">
        <v>285</v>
      </c>
      <c r="IK330">
        <v>-2</v>
      </c>
      <c r="IL330" t="s">
        <v>279</v>
      </c>
      <c r="IM330" t="s">
        <v>280</v>
      </c>
      <c r="IN330" t="s">
        <v>661</v>
      </c>
      <c r="IP330" t="s">
        <v>698</v>
      </c>
    </row>
    <row r="331" spans="1:250" hidden="1" x14ac:dyDescent="0.25">
      <c r="A331">
        <v>34436</v>
      </c>
      <c r="B331">
        <v>-890804480</v>
      </c>
      <c r="C331">
        <v>1837</v>
      </c>
      <c r="D331" t="s">
        <v>273</v>
      </c>
      <c r="E331" t="s">
        <v>274</v>
      </c>
      <c r="F331">
        <v>9695</v>
      </c>
      <c r="G331" t="s">
        <v>281</v>
      </c>
      <c r="H331" t="s">
        <v>282</v>
      </c>
      <c r="I331">
        <v>435</v>
      </c>
      <c r="J331" t="s">
        <v>491</v>
      </c>
      <c r="K331" t="s">
        <v>492</v>
      </c>
      <c r="L331">
        <v>30193</v>
      </c>
      <c r="M331" t="s">
        <v>359</v>
      </c>
      <c r="N331" t="s">
        <v>360</v>
      </c>
      <c r="O331">
        <v>30193</v>
      </c>
      <c r="P331" t="s">
        <v>359</v>
      </c>
      <c r="Q331" t="s">
        <v>360</v>
      </c>
      <c r="R331" t="s">
        <v>340</v>
      </c>
      <c r="S331" s="46">
        <v>28526392.915399998</v>
      </c>
      <c r="U331" s="46">
        <v>1</v>
      </c>
      <c r="IF331">
        <v>30193</v>
      </c>
      <c r="IG331" t="s">
        <v>359</v>
      </c>
      <c r="IH331" t="s">
        <v>285</v>
      </c>
      <c r="IK331">
        <v>-2</v>
      </c>
      <c r="IL331" t="s">
        <v>279</v>
      </c>
      <c r="IM331" t="s">
        <v>280</v>
      </c>
      <c r="IN331" t="s">
        <v>661</v>
      </c>
      <c r="IP331" t="s">
        <v>698</v>
      </c>
    </row>
    <row r="332" spans="1:250" hidden="1" x14ac:dyDescent="0.25">
      <c r="A332">
        <v>34437</v>
      </c>
      <c r="B332">
        <v>-890804480</v>
      </c>
      <c r="C332">
        <v>1837</v>
      </c>
      <c r="D332" t="s">
        <v>273</v>
      </c>
      <c r="E332" t="s">
        <v>274</v>
      </c>
      <c r="F332">
        <v>9695</v>
      </c>
      <c r="G332" t="s">
        <v>281</v>
      </c>
      <c r="H332" t="s">
        <v>282</v>
      </c>
      <c r="I332">
        <v>429</v>
      </c>
      <c r="J332" t="s">
        <v>395</v>
      </c>
      <c r="K332" t="s">
        <v>396</v>
      </c>
      <c r="L332">
        <v>30193</v>
      </c>
      <c r="M332" t="s">
        <v>359</v>
      </c>
      <c r="N332" t="s">
        <v>360</v>
      </c>
      <c r="O332">
        <v>30193</v>
      </c>
      <c r="P332" t="s">
        <v>359</v>
      </c>
      <c r="Q332" t="s">
        <v>360</v>
      </c>
      <c r="R332" t="s">
        <v>340</v>
      </c>
      <c r="S332" s="46">
        <v>28440871.66</v>
      </c>
      <c r="U332" s="46">
        <v>1</v>
      </c>
      <c r="IF332">
        <v>30193</v>
      </c>
      <c r="IG332" t="s">
        <v>359</v>
      </c>
      <c r="IH332" t="s">
        <v>285</v>
      </c>
      <c r="IK332">
        <v>-2</v>
      </c>
      <c r="IL332" t="s">
        <v>279</v>
      </c>
      <c r="IM332" t="s">
        <v>280</v>
      </c>
      <c r="IN332" t="s">
        <v>661</v>
      </c>
      <c r="IP332" t="s">
        <v>698</v>
      </c>
    </row>
    <row r="333" spans="1:250" hidden="1" x14ac:dyDescent="0.25">
      <c r="A333">
        <v>34438</v>
      </c>
      <c r="B333">
        <v>-890804480</v>
      </c>
      <c r="C333">
        <v>1837</v>
      </c>
      <c r="D333" t="s">
        <v>273</v>
      </c>
      <c r="E333" t="s">
        <v>274</v>
      </c>
      <c r="F333">
        <v>9695</v>
      </c>
      <c r="G333" t="s">
        <v>281</v>
      </c>
      <c r="H333" t="s">
        <v>282</v>
      </c>
      <c r="I333">
        <v>427</v>
      </c>
      <c r="J333" t="s">
        <v>397</v>
      </c>
      <c r="K333" t="s">
        <v>398</v>
      </c>
      <c r="L333">
        <v>30193</v>
      </c>
      <c r="M333" t="s">
        <v>359</v>
      </c>
      <c r="N333" t="s">
        <v>360</v>
      </c>
      <c r="O333">
        <v>30193</v>
      </c>
      <c r="P333" t="s">
        <v>359</v>
      </c>
      <c r="Q333" t="s">
        <v>360</v>
      </c>
      <c r="R333" t="s">
        <v>340</v>
      </c>
      <c r="S333" s="46">
        <v>16412364.59</v>
      </c>
      <c r="U333" s="46">
        <v>1</v>
      </c>
      <c r="IF333">
        <v>30193</v>
      </c>
      <c r="IG333" t="s">
        <v>359</v>
      </c>
      <c r="IH333" t="s">
        <v>285</v>
      </c>
      <c r="IK333">
        <v>-2</v>
      </c>
      <c r="IL333" t="s">
        <v>279</v>
      </c>
      <c r="IM333" t="s">
        <v>280</v>
      </c>
      <c r="IN333" t="s">
        <v>661</v>
      </c>
      <c r="IP333" t="s">
        <v>698</v>
      </c>
    </row>
    <row r="334" spans="1:250" hidden="1" x14ac:dyDescent="0.25">
      <c r="A334">
        <v>34439</v>
      </c>
      <c r="B334">
        <v>-890804480</v>
      </c>
      <c r="C334">
        <v>1837</v>
      </c>
      <c r="D334" t="s">
        <v>273</v>
      </c>
      <c r="E334" t="s">
        <v>274</v>
      </c>
      <c r="F334">
        <v>9695</v>
      </c>
      <c r="G334" t="s">
        <v>281</v>
      </c>
      <c r="H334" t="s">
        <v>282</v>
      </c>
      <c r="I334">
        <v>424</v>
      </c>
      <c r="J334" t="s">
        <v>399</v>
      </c>
      <c r="K334" t="s">
        <v>400</v>
      </c>
      <c r="L334">
        <v>30193</v>
      </c>
      <c r="M334" t="s">
        <v>359</v>
      </c>
      <c r="N334" t="s">
        <v>360</v>
      </c>
      <c r="O334">
        <v>30193</v>
      </c>
      <c r="P334" t="s">
        <v>359</v>
      </c>
      <c r="Q334" t="s">
        <v>360</v>
      </c>
      <c r="R334" t="s">
        <v>340</v>
      </c>
      <c r="S334" s="46">
        <v>16391725.029999999</v>
      </c>
      <c r="U334" s="46">
        <v>1</v>
      </c>
      <c r="IF334">
        <v>30193</v>
      </c>
      <c r="IG334" t="s">
        <v>359</v>
      </c>
      <c r="IH334" t="s">
        <v>285</v>
      </c>
      <c r="IK334">
        <v>-2</v>
      </c>
      <c r="IL334" t="s">
        <v>279</v>
      </c>
      <c r="IM334" t="s">
        <v>280</v>
      </c>
      <c r="IN334" t="s">
        <v>661</v>
      </c>
      <c r="IP334" t="s">
        <v>698</v>
      </c>
    </row>
    <row r="335" spans="1:250" hidden="1" x14ac:dyDescent="0.25">
      <c r="A335">
        <v>34440</v>
      </c>
      <c r="B335">
        <v>-890804480</v>
      </c>
      <c r="C335">
        <v>1837</v>
      </c>
      <c r="D335" t="s">
        <v>273</v>
      </c>
      <c r="E335" t="s">
        <v>274</v>
      </c>
      <c r="F335">
        <v>9695</v>
      </c>
      <c r="G335" t="s">
        <v>281</v>
      </c>
      <c r="H335" t="s">
        <v>282</v>
      </c>
      <c r="I335">
        <v>422</v>
      </c>
      <c r="J335" t="s">
        <v>401</v>
      </c>
      <c r="K335" t="s">
        <v>402</v>
      </c>
      <c r="L335">
        <v>30193</v>
      </c>
      <c r="M335" t="s">
        <v>359</v>
      </c>
      <c r="N335" t="s">
        <v>360</v>
      </c>
      <c r="O335">
        <v>30193</v>
      </c>
      <c r="P335" t="s">
        <v>359</v>
      </c>
      <c r="Q335" t="s">
        <v>360</v>
      </c>
      <c r="R335" t="s">
        <v>340</v>
      </c>
      <c r="S335" s="46">
        <v>16364205.630000001</v>
      </c>
      <c r="U335" s="46">
        <v>1</v>
      </c>
      <c r="IF335">
        <v>30193</v>
      </c>
      <c r="IG335" t="s">
        <v>359</v>
      </c>
      <c r="IH335" t="s">
        <v>285</v>
      </c>
      <c r="IK335">
        <v>-2</v>
      </c>
      <c r="IL335" t="s">
        <v>279</v>
      </c>
      <c r="IM335" t="s">
        <v>280</v>
      </c>
      <c r="IN335" t="s">
        <v>661</v>
      </c>
      <c r="IP335" t="s">
        <v>698</v>
      </c>
    </row>
    <row r="336" spans="1:250" hidden="1" x14ac:dyDescent="0.25">
      <c r="A336">
        <v>34441</v>
      </c>
      <c r="B336">
        <v>-890804480</v>
      </c>
      <c r="C336">
        <v>1837</v>
      </c>
      <c r="D336" t="s">
        <v>273</v>
      </c>
      <c r="E336" t="s">
        <v>274</v>
      </c>
      <c r="F336">
        <v>9695</v>
      </c>
      <c r="G336" t="s">
        <v>281</v>
      </c>
      <c r="H336" t="s">
        <v>282</v>
      </c>
      <c r="I336">
        <v>420</v>
      </c>
      <c r="J336" t="s">
        <v>403</v>
      </c>
      <c r="K336" t="s">
        <v>404</v>
      </c>
      <c r="L336">
        <v>30193</v>
      </c>
      <c r="M336" t="s">
        <v>359</v>
      </c>
      <c r="N336" t="s">
        <v>360</v>
      </c>
      <c r="O336">
        <v>30193</v>
      </c>
      <c r="P336" t="s">
        <v>359</v>
      </c>
      <c r="Q336" t="s">
        <v>360</v>
      </c>
      <c r="R336" t="s">
        <v>340</v>
      </c>
      <c r="S336" s="46">
        <v>16348152.66</v>
      </c>
      <c r="U336" s="46">
        <v>1</v>
      </c>
      <c r="IF336">
        <v>30193</v>
      </c>
      <c r="IG336" t="s">
        <v>359</v>
      </c>
      <c r="IH336" t="s">
        <v>285</v>
      </c>
      <c r="IK336">
        <v>-2</v>
      </c>
      <c r="IL336" t="s">
        <v>279</v>
      </c>
      <c r="IM336" t="s">
        <v>280</v>
      </c>
      <c r="IN336" t="s">
        <v>661</v>
      </c>
      <c r="IP336" t="s">
        <v>698</v>
      </c>
    </row>
    <row r="337" spans="1:250" hidden="1" x14ac:dyDescent="0.25">
      <c r="A337">
        <v>34442</v>
      </c>
      <c r="B337">
        <v>-890804480</v>
      </c>
      <c r="C337">
        <v>1837</v>
      </c>
      <c r="D337" t="s">
        <v>273</v>
      </c>
      <c r="E337" t="s">
        <v>274</v>
      </c>
      <c r="F337">
        <v>9695</v>
      </c>
      <c r="G337" t="s">
        <v>281</v>
      </c>
      <c r="H337" t="s">
        <v>282</v>
      </c>
      <c r="I337">
        <v>437</v>
      </c>
      <c r="J337" t="s">
        <v>658</v>
      </c>
      <c r="K337" t="s">
        <v>659</v>
      </c>
      <c r="L337">
        <v>30193</v>
      </c>
      <c r="M337" t="s">
        <v>359</v>
      </c>
      <c r="N337" t="s">
        <v>360</v>
      </c>
      <c r="O337">
        <v>30193</v>
      </c>
      <c r="P337" t="s">
        <v>359</v>
      </c>
      <c r="Q337" t="s">
        <v>360</v>
      </c>
      <c r="R337" t="s">
        <v>340</v>
      </c>
      <c r="S337" s="46">
        <v>28577074.8354</v>
      </c>
      <c r="U337" s="46">
        <v>1</v>
      </c>
      <c r="IF337">
        <v>30193</v>
      </c>
      <c r="IG337" t="s">
        <v>359</v>
      </c>
      <c r="IH337" t="s">
        <v>285</v>
      </c>
      <c r="IK337">
        <v>-2</v>
      </c>
      <c r="IL337" t="s">
        <v>279</v>
      </c>
      <c r="IM337" t="s">
        <v>280</v>
      </c>
      <c r="IN337" t="s">
        <v>661</v>
      </c>
      <c r="IP337" t="s">
        <v>698</v>
      </c>
    </row>
    <row r="338" spans="1:250" hidden="1" x14ac:dyDescent="0.25">
      <c r="A338">
        <v>34443</v>
      </c>
      <c r="B338">
        <v>-890804480</v>
      </c>
      <c r="C338">
        <v>1837</v>
      </c>
      <c r="D338" t="s">
        <v>273</v>
      </c>
      <c r="E338" t="s">
        <v>274</v>
      </c>
      <c r="F338">
        <v>1848</v>
      </c>
      <c r="G338" t="s">
        <v>286</v>
      </c>
      <c r="H338" t="s">
        <v>274</v>
      </c>
      <c r="I338">
        <v>437</v>
      </c>
      <c r="J338" t="s">
        <v>658</v>
      </c>
      <c r="K338" t="s">
        <v>659</v>
      </c>
      <c r="L338">
        <v>30193</v>
      </c>
      <c r="M338" t="s">
        <v>359</v>
      </c>
      <c r="N338" t="s">
        <v>360</v>
      </c>
      <c r="O338">
        <v>30193</v>
      </c>
      <c r="P338" t="s">
        <v>359</v>
      </c>
      <c r="Q338" t="s">
        <v>360</v>
      </c>
      <c r="R338" t="s">
        <v>340</v>
      </c>
      <c r="S338" s="46">
        <v>42838600.862000003</v>
      </c>
      <c r="U338" s="46">
        <v>1</v>
      </c>
      <c r="IF338">
        <v>30193</v>
      </c>
      <c r="IG338" t="s">
        <v>359</v>
      </c>
      <c r="IH338" t="s">
        <v>288</v>
      </c>
      <c r="IK338">
        <v>-2</v>
      </c>
      <c r="IL338" t="s">
        <v>279</v>
      </c>
      <c r="IM338" t="s">
        <v>280</v>
      </c>
      <c r="IN338" t="s">
        <v>654</v>
      </c>
      <c r="IP338" t="s">
        <v>697</v>
      </c>
    </row>
    <row r="339" spans="1:250" hidden="1" x14ac:dyDescent="0.25">
      <c r="A339">
        <v>34444</v>
      </c>
      <c r="B339">
        <v>-890804480</v>
      </c>
      <c r="C339">
        <v>1837</v>
      </c>
      <c r="D339" t="s">
        <v>273</v>
      </c>
      <c r="E339" t="s">
        <v>274</v>
      </c>
      <c r="F339">
        <v>1848</v>
      </c>
      <c r="G339" t="s">
        <v>286</v>
      </c>
      <c r="H339" t="s">
        <v>274</v>
      </c>
      <c r="I339">
        <v>436</v>
      </c>
      <c r="J339" t="s">
        <v>656</v>
      </c>
      <c r="K339" t="s">
        <v>657</v>
      </c>
      <c r="L339">
        <v>30193</v>
      </c>
      <c r="M339" t="s">
        <v>359</v>
      </c>
      <c r="N339" t="s">
        <v>360</v>
      </c>
      <c r="O339">
        <v>30193</v>
      </c>
      <c r="P339" t="s">
        <v>359</v>
      </c>
      <c r="Q339" t="s">
        <v>360</v>
      </c>
      <c r="R339" t="s">
        <v>340</v>
      </c>
      <c r="S339" s="46">
        <v>42801467.171999998</v>
      </c>
      <c r="U339" s="46">
        <v>1</v>
      </c>
      <c r="IF339">
        <v>30193</v>
      </c>
      <c r="IG339" t="s">
        <v>359</v>
      </c>
      <c r="IH339" t="s">
        <v>288</v>
      </c>
      <c r="IK339">
        <v>-2</v>
      </c>
      <c r="IL339" t="s">
        <v>279</v>
      </c>
      <c r="IM339" t="s">
        <v>280</v>
      </c>
      <c r="IN339" t="s">
        <v>654</v>
      </c>
      <c r="IP339" t="s">
        <v>697</v>
      </c>
    </row>
    <row r="340" spans="1:250" hidden="1" x14ac:dyDescent="0.25">
      <c r="A340">
        <v>34445</v>
      </c>
      <c r="B340">
        <v>-890804480</v>
      </c>
      <c r="C340">
        <v>1837</v>
      </c>
      <c r="D340" t="s">
        <v>273</v>
      </c>
      <c r="E340" t="s">
        <v>274</v>
      </c>
      <c r="F340">
        <v>1848</v>
      </c>
      <c r="G340" t="s">
        <v>286</v>
      </c>
      <c r="H340" t="s">
        <v>274</v>
      </c>
      <c r="I340">
        <v>435</v>
      </c>
      <c r="J340" t="s">
        <v>491</v>
      </c>
      <c r="K340" t="s">
        <v>492</v>
      </c>
      <c r="L340">
        <v>30193</v>
      </c>
      <c r="M340" t="s">
        <v>359</v>
      </c>
      <c r="N340" t="s">
        <v>360</v>
      </c>
      <c r="O340">
        <v>30193</v>
      </c>
      <c r="P340" t="s">
        <v>359</v>
      </c>
      <c r="Q340" t="s">
        <v>360</v>
      </c>
      <c r="R340" t="s">
        <v>340</v>
      </c>
      <c r="S340" s="46">
        <v>42764333.482000001</v>
      </c>
      <c r="U340" s="46">
        <v>1</v>
      </c>
      <c r="IF340">
        <v>30193</v>
      </c>
      <c r="IG340" t="s">
        <v>359</v>
      </c>
      <c r="IH340" t="s">
        <v>288</v>
      </c>
      <c r="IK340">
        <v>-2</v>
      </c>
      <c r="IL340" t="s">
        <v>279</v>
      </c>
      <c r="IM340" t="s">
        <v>280</v>
      </c>
      <c r="IN340" t="s">
        <v>654</v>
      </c>
      <c r="IP340" t="s">
        <v>697</v>
      </c>
    </row>
    <row r="341" spans="1:250" hidden="1" x14ac:dyDescent="0.25">
      <c r="A341">
        <v>34446</v>
      </c>
      <c r="B341">
        <v>-890804480</v>
      </c>
      <c r="C341">
        <v>1837</v>
      </c>
      <c r="D341" t="s">
        <v>273</v>
      </c>
      <c r="E341" t="s">
        <v>274</v>
      </c>
      <c r="F341">
        <v>1848</v>
      </c>
      <c r="G341" t="s">
        <v>286</v>
      </c>
      <c r="H341" t="s">
        <v>274</v>
      </c>
      <c r="I341">
        <v>431</v>
      </c>
      <c r="J341" t="s">
        <v>493</v>
      </c>
      <c r="K341" t="s">
        <v>494</v>
      </c>
      <c r="L341">
        <v>30193</v>
      </c>
      <c r="M341" t="s">
        <v>359</v>
      </c>
      <c r="N341" t="s">
        <v>360</v>
      </c>
      <c r="O341">
        <v>30193</v>
      </c>
      <c r="P341" t="s">
        <v>359</v>
      </c>
      <c r="Q341" t="s">
        <v>360</v>
      </c>
      <c r="R341" t="s">
        <v>340</v>
      </c>
      <c r="S341" s="46">
        <v>42710660.811999999</v>
      </c>
      <c r="U341" s="46">
        <v>1</v>
      </c>
      <c r="IF341">
        <v>30193</v>
      </c>
      <c r="IG341" t="s">
        <v>359</v>
      </c>
      <c r="IH341" t="s">
        <v>288</v>
      </c>
      <c r="IK341">
        <v>-2</v>
      </c>
      <c r="IL341" t="s">
        <v>279</v>
      </c>
      <c r="IM341" t="s">
        <v>280</v>
      </c>
      <c r="IN341" t="s">
        <v>654</v>
      </c>
      <c r="IP341" t="s">
        <v>697</v>
      </c>
    </row>
    <row r="342" spans="1:250" hidden="1" x14ac:dyDescent="0.25">
      <c r="A342">
        <v>34447</v>
      </c>
      <c r="B342">
        <v>-890804480</v>
      </c>
      <c r="C342">
        <v>1837</v>
      </c>
      <c r="D342" t="s">
        <v>273</v>
      </c>
      <c r="E342" t="s">
        <v>274</v>
      </c>
      <c r="F342">
        <v>1848</v>
      </c>
      <c r="G342" t="s">
        <v>286</v>
      </c>
      <c r="H342" t="s">
        <v>274</v>
      </c>
      <c r="I342">
        <v>429</v>
      </c>
      <c r="J342" t="s">
        <v>395</v>
      </c>
      <c r="K342" t="s">
        <v>396</v>
      </c>
      <c r="L342">
        <v>30193</v>
      </c>
      <c r="M342" t="s">
        <v>359</v>
      </c>
      <c r="N342" t="s">
        <v>360</v>
      </c>
      <c r="O342">
        <v>30193</v>
      </c>
      <c r="P342" t="s">
        <v>359</v>
      </c>
      <c r="Q342" t="s">
        <v>360</v>
      </c>
      <c r="R342" t="s">
        <v>340</v>
      </c>
      <c r="S342" s="46">
        <v>42639097.251999997</v>
      </c>
      <c r="U342" s="46">
        <v>1</v>
      </c>
      <c r="IF342">
        <v>30193</v>
      </c>
      <c r="IG342" t="s">
        <v>359</v>
      </c>
      <c r="IH342" t="s">
        <v>288</v>
      </c>
      <c r="IK342">
        <v>-2</v>
      </c>
      <c r="IL342" t="s">
        <v>279</v>
      </c>
      <c r="IM342" t="s">
        <v>280</v>
      </c>
      <c r="IN342" t="s">
        <v>654</v>
      </c>
      <c r="IP342" t="s">
        <v>697</v>
      </c>
    </row>
    <row r="343" spans="1:250" hidden="1" x14ac:dyDescent="0.25">
      <c r="A343">
        <v>34448</v>
      </c>
      <c r="B343">
        <v>-890804480</v>
      </c>
      <c r="C343">
        <v>1837</v>
      </c>
      <c r="D343" t="s">
        <v>273</v>
      </c>
      <c r="E343" t="s">
        <v>274</v>
      </c>
      <c r="F343">
        <v>9695</v>
      </c>
      <c r="G343" t="s">
        <v>281</v>
      </c>
      <c r="H343" t="s">
        <v>282</v>
      </c>
      <c r="I343">
        <v>431</v>
      </c>
      <c r="J343" t="s">
        <v>493</v>
      </c>
      <c r="K343" t="s">
        <v>494</v>
      </c>
      <c r="L343">
        <v>30193</v>
      </c>
      <c r="M343" t="s">
        <v>359</v>
      </c>
      <c r="N343" t="s">
        <v>360</v>
      </c>
      <c r="O343">
        <v>30193</v>
      </c>
      <c r="P343" t="s">
        <v>359</v>
      </c>
      <c r="Q343" t="s">
        <v>360</v>
      </c>
      <c r="R343" t="s">
        <v>340</v>
      </c>
      <c r="S343" s="46">
        <v>28489740.940000001</v>
      </c>
      <c r="U343" s="46">
        <v>1</v>
      </c>
      <c r="IF343">
        <v>30193</v>
      </c>
      <c r="IG343" t="s">
        <v>359</v>
      </c>
      <c r="IH343" t="s">
        <v>285</v>
      </c>
      <c r="IK343">
        <v>-2</v>
      </c>
      <c r="IL343" t="s">
        <v>279</v>
      </c>
      <c r="IM343" t="s">
        <v>280</v>
      </c>
      <c r="IN343" t="s">
        <v>661</v>
      </c>
      <c r="IP343" t="s">
        <v>698</v>
      </c>
    </row>
    <row r="344" spans="1:250" hidden="1" x14ac:dyDescent="0.25">
      <c r="A344">
        <v>34449</v>
      </c>
      <c r="B344">
        <v>-890804480</v>
      </c>
      <c r="C344">
        <v>1837</v>
      </c>
      <c r="D344" t="s">
        <v>273</v>
      </c>
      <c r="E344" t="s">
        <v>274</v>
      </c>
      <c r="F344">
        <v>13794</v>
      </c>
      <c r="G344" t="s">
        <v>275</v>
      </c>
      <c r="H344" t="s">
        <v>276</v>
      </c>
      <c r="I344">
        <v>422</v>
      </c>
      <c r="J344" t="s">
        <v>401</v>
      </c>
      <c r="K344" t="s">
        <v>402</v>
      </c>
      <c r="L344">
        <v>31601</v>
      </c>
      <c r="M344" t="s">
        <v>361</v>
      </c>
      <c r="N344" t="s">
        <v>362</v>
      </c>
      <c r="O344">
        <v>31601</v>
      </c>
      <c r="P344" t="s">
        <v>361</v>
      </c>
      <c r="Q344" t="s">
        <v>362</v>
      </c>
      <c r="R344" t="s">
        <v>340</v>
      </c>
      <c r="S344" s="46">
        <v>51152472.546700001</v>
      </c>
      <c r="U344" s="46">
        <v>1</v>
      </c>
      <c r="IF344">
        <v>31601</v>
      </c>
      <c r="IG344" t="s">
        <v>361</v>
      </c>
      <c r="IH344" t="s">
        <v>319</v>
      </c>
      <c r="IK344">
        <v>-2</v>
      </c>
      <c r="IL344" t="s">
        <v>279</v>
      </c>
      <c r="IM344" t="s">
        <v>280</v>
      </c>
      <c r="IN344" t="s">
        <v>663</v>
      </c>
      <c r="IP344" t="s">
        <v>699</v>
      </c>
    </row>
    <row r="345" spans="1:250" hidden="1" x14ac:dyDescent="0.25">
      <c r="A345">
        <v>34450</v>
      </c>
      <c r="B345">
        <v>-890804480</v>
      </c>
      <c r="C345">
        <v>1837</v>
      </c>
      <c r="D345" t="s">
        <v>273</v>
      </c>
      <c r="E345" t="s">
        <v>274</v>
      </c>
      <c r="F345">
        <v>13794</v>
      </c>
      <c r="G345" t="s">
        <v>275</v>
      </c>
      <c r="H345" t="s">
        <v>276</v>
      </c>
      <c r="I345">
        <v>420</v>
      </c>
      <c r="J345" t="s">
        <v>403</v>
      </c>
      <c r="K345" t="s">
        <v>404</v>
      </c>
      <c r="L345">
        <v>31601</v>
      </c>
      <c r="M345" t="s">
        <v>361</v>
      </c>
      <c r="N345" t="s">
        <v>362</v>
      </c>
      <c r="O345">
        <v>31601</v>
      </c>
      <c r="P345" t="s">
        <v>361</v>
      </c>
      <c r="Q345" t="s">
        <v>362</v>
      </c>
      <c r="R345" t="s">
        <v>340</v>
      </c>
      <c r="S345" s="46">
        <v>51097032.246699996</v>
      </c>
      <c r="U345" s="46">
        <v>1</v>
      </c>
      <c r="IF345">
        <v>31601</v>
      </c>
      <c r="IG345" t="s">
        <v>361</v>
      </c>
      <c r="IH345" t="s">
        <v>319</v>
      </c>
      <c r="IK345">
        <v>-2</v>
      </c>
      <c r="IL345" t="s">
        <v>279</v>
      </c>
      <c r="IM345" t="s">
        <v>280</v>
      </c>
      <c r="IN345" t="s">
        <v>663</v>
      </c>
      <c r="IP345" t="s">
        <v>699</v>
      </c>
    </row>
    <row r="346" spans="1:250" hidden="1" x14ac:dyDescent="0.25">
      <c r="A346">
        <v>34451</v>
      </c>
      <c r="B346">
        <v>-890804480</v>
      </c>
      <c r="C346">
        <v>1837</v>
      </c>
      <c r="D346" t="s">
        <v>273</v>
      </c>
      <c r="E346" t="s">
        <v>274</v>
      </c>
      <c r="F346">
        <v>13794</v>
      </c>
      <c r="G346" t="s">
        <v>275</v>
      </c>
      <c r="H346" t="s">
        <v>276</v>
      </c>
      <c r="I346">
        <v>411</v>
      </c>
      <c r="J346" t="s">
        <v>393</v>
      </c>
      <c r="K346" t="s">
        <v>394</v>
      </c>
      <c r="L346">
        <v>31601</v>
      </c>
      <c r="M346" t="s">
        <v>361</v>
      </c>
      <c r="N346" t="s">
        <v>362</v>
      </c>
      <c r="O346">
        <v>31601</v>
      </c>
      <c r="P346" t="s">
        <v>361</v>
      </c>
      <c r="Q346" t="s">
        <v>362</v>
      </c>
      <c r="R346" t="s">
        <v>340</v>
      </c>
      <c r="S346" s="46">
        <v>51017909.096699998</v>
      </c>
      <c r="U346" s="46">
        <v>1</v>
      </c>
      <c r="IF346">
        <v>31601</v>
      </c>
      <c r="IG346" t="s">
        <v>361</v>
      </c>
      <c r="IH346" t="s">
        <v>319</v>
      </c>
      <c r="IK346">
        <v>-2</v>
      </c>
      <c r="IL346" t="s">
        <v>279</v>
      </c>
      <c r="IM346" t="s">
        <v>280</v>
      </c>
      <c r="IN346" t="s">
        <v>663</v>
      </c>
      <c r="IP346" t="s">
        <v>699</v>
      </c>
    </row>
    <row r="347" spans="1:250" hidden="1" x14ac:dyDescent="0.25">
      <c r="A347">
        <v>34452</v>
      </c>
      <c r="B347">
        <v>-890804480</v>
      </c>
      <c r="C347">
        <v>1837</v>
      </c>
      <c r="D347" t="s">
        <v>273</v>
      </c>
      <c r="E347" t="s">
        <v>274</v>
      </c>
      <c r="F347">
        <v>13794</v>
      </c>
      <c r="G347" t="s">
        <v>275</v>
      </c>
      <c r="H347" t="s">
        <v>276</v>
      </c>
      <c r="I347">
        <v>436</v>
      </c>
      <c r="J347" t="s">
        <v>656</v>
      </c>
      <c r="K347" t="s">
        <v>657</v>
      </c>
      <c r="L347">
        <v>31601</v>
      </c>
      <c r="M347" t="s">
        <v>361</v>
      </c>
      <c r="N347" t="s">
        <v>362</v>
      </c>
      <c r="O347">
        <v>31601</v>
      </c>
      <c r="P347" t="s">
        <v>361</v>
      </c>
      <c r="Q347" t="s">
        <v>362</v>
      </c>
      <c r="R347" t="s">
        <v>340</v>
      </c>
      <c r="S347" s="46">
        <v>51588074.746699996</v>
      </c>
      <c r="U347" s="46">
        <v>1</v>
      </c>
      <c r="IF347">
        <v>31601</v>
      </c>
      <c r="IG347" t="s">
        <v>361</v>
      </c>
      <c r="IH347" t="s">
        <v>319</v>
      </c>
      <c r="IK347">
        <v>-2</v>
      </c>
      <c r="IL347" t="s">
        <v>279</v>
      </c>
      <c r="IM347" t="s">
        <v>280</v>
      </c>
      <c r="IN347" t="s">
        <v>663</v>
      </c>
      <c r="IP347" t="s">
        <v>699</v>
      </c>
    </row>
    <row r="348" spans="1:250" hidden="1" x14ac:dyDescent="0.25">
      <c r="A348">
        <v>34453</v>
      </c>
      <c r="B348">
        <v>-890804480</v>
      </c>
      <c r="C348">
        <v>1837</v>
      </c>
      <c r="D348" t="s">
        <v>273</v>
      </c>
      <c r="E348" t="s">
        <v>274</v>
      </c>
      <c r="F348">
        <v>13794</v>
      </c>
      <c r="G348" t="s">
        <v>275</v>
      </c>
      <c r="H348" t="s">
        <v>276</v>
      </c>
      <c r="I348">
        <v>435</v>
      </c>
      <c r="J348" t="s">
        <v>491</v>
      </c>
      <c r="K348" t="s">
        <v>492</v>
      </c>
      <c r="L348">
        <v>31601</v>
      </c>
      <c r="M348" t="s">
        <v>361</v>
      </c>
      <c r="N348" t="s">
        <v>362</v>
      </c>
      <c r="O348">
        <v>31601</v>
      </c>
      <c r="P348" t="s">
        <v>361</v>
      </c>
      <c r="Q348" t="s">
        <v>362</v>
      </c>
      <c r="R348" t="s">
        <v>340</v>
      </c>
      <c r="S348" s="46">
        <v>51540554.566699997</v>
      </c>
      <c r="U348" s="46">
        <v>1</v>
      </c>
      <c r="IF348">
        <v>31601</v>
      </c>
      <c r="IG348" t="s">
        <v>361</v>
      </c>
      <c r="IH348" t="s">
        <v>319</v>
      </c>
      <c r="IK348">
        <v>-2</v>
      </c>
      <c r="IL348" t="s">
        <v>279</v>
      </c>
      <c r="IM348" t="s">
        <v>280</v>
      </c>
      <c r="IN348" t="s">
        <v>663</v>
      </c>
      <c r="IP348" t="s">
        <v>699</v>
      </c>
    </row>
    <row r="349" spans="1:250" hidden="1" x14ac:dyDescent="0.25">
      <c r="A349">
        <v>34454</v>
      </c>
      <c r="B349">
        <v>-890804480</v>
      </c>
      <c r="C349">
        <v>1837</v>
      </c>
      <c r="D349" t="s">
        <v>273</v>
      </c>
      <c r="E349" t="s">
        <v>274</v>
      </c>
      <c r="F349">
        <v>13794</v>
      </c>
      <c r="G349" t="s">
        <v>275</v>
      </c>
      <c r="H349" t="s">
        <v>276</v>
      </c>
      <c r="I349">
        <v>431</v>
      </c>
      <c r="J349" t="s">
        <v>493</v>
      </c>
      <c r="K349" t="s">
        <v>494</v>
      </c>
      <c r="L349">
        <v>31601</v>
      </c>
      <c r="M349" t="s">
        <v>361</v>
      </c>
      <c r="N349" t="s">
        <v>362</v>
      </c>
      <c r="O349">
        <v>31601</v>
      </c>
      <c r="P349" t="s">
        <v>361</v>
      </c>
      <c r="Q349" t="s">
        <v>362</v>
      </c>
      <c r="R349" t="s">
        <v>340</v>
      </c>
      <c r="S349" s="46">
        <v>51469274.186700001</v>
      </c>
      <c r="U349" s="46">
        <v>1</v>
      </c>
      <c r="IF349">
        <v>31601</v>
      </c>
      <c r="IG349" t="s">
        <v>361</v>
      </c>
      <c r="IH349" t="s">
        <v>319</v>
      </c>
      <c r="IK349">
        <v>-2</v>
      </c>
      <c r="IL349" t="s">
        <v>279</v>
      </c>
      <c r="IM349" t="s">
        <v>280</v>
      </c>
      <c r="IN349" t="s">
        <v>663</v>
      </c>
      <c r="IP349" t="s">
        <v>699</v>
      </c>
    </row>
    <row r="350" spans="1:250" hidden="1" x14ac:dyDescent="0.25">
      <c r="A350">
        <v>34455</v>
      </c>
      <c r="B350">
        <v>-890804480</v>
      </c>
      <c r="C350">
        <v>1837</v>
      </c>
      <c r="D350" t="s">
        <v>273</v>
      </c>
      <c r="E350" t="s">
        <v>274</v>
      </c>
      <c r="F350">
        <v>13794</v>
      </c>
      <c r="G350" t="s">
        <v>275</v>
      </c>
      <c r="H350" t="s">
        <v>276</v>
      </c>
      <c r="I350">
        <v>429</v>
      </c>
      <c r="J350" t="s">
        <v>395</v>
      </c>
      <c r="K350" t="s">
        <v>396</v>
      </c>
      <c r="L350">
        <v>31601</v>
      </c>
      <c r="M350" t="s">
        <v>361</v>
      </c>
      <c r="N350" t="s">
        <v>362</v>
      </c>
      <c r="O350">
        <v>31601</v>
      </c>
      <c r="P350" t="s">
        <v>361</v>
      </c>
      <c r="Q350" t="s">
        <v>362</v>
      </c>
      <c r="R350" t="s">
        <v>340</v>
      </c>
      <c r="S350" s="46">
        <v>51374233.696699999</v>
      </c>
      <c r="U350" s="46">
        <v>1</v>
      </c>
      <c r="IF350">
        <v>31601</v>
      </c>
      <c r="IG350" t="s">
        <v>361</v>
      </c>
      <c r="IH350" t="s">
        <v>319</v>
      </c>
      <c r="IK350">
        <v>-2</v>
      </c>
      <c r="IL350" t="s">
        <v>279</v>
      </c>
      <c r="IM350" t="s">
        <v>280</v>
      </c>
      <c r="IN350" t="s">
        <v>663</v>
      </c>
      <c r="IP350" t="s">
        <v>699</v>
      </c>
    </row>
    <row r="351" spans="1:250" hidden="1" x14ac:dyDescent="0.25">
      <c r="A351">
        <v>34456</v>
      </c>
      <c r="B351">
        <v>-890804480</v>
      </c>
      <c r="C351">
        <v>1837</v>
      </c>
      <c r="D351" t="s">
        <v>273</v>
      </c>
      <c r="E351" t="s">
        <v>274</v>
      </c>
      <c r="F351">
        <v>13794</v>
      </c>
      <c r="G351" t="s">
        <v>275</v>
      </c>
      <c r="H351" t="s">
        <v>276</v>
      </c>
      <c r="I351">
        <v>427</v>
      </c>
      <c r="J351" t="s">
        <v>397</v>
      </c>
      <c r="K351" t="s">
        <v>398</v>
      </c>
      <c r="L351">
        <v>31601</v>
      </c>
      <c r="M351" t="s">
        <v>361</v>
      </c>
      <c r="N351" t="s">
        <v>362</v>
      </c>
      <c r="O351">
        <v>31601</v>
      </c>
      <c r="P351" t="s">
        <v>361</v>
      </c>
      <c r="Q351" t="s">
        <v>362</v>
      </c>
      <c r="R351" t="s">
        <v>340</v>
      </c>
      <c r="S351" s="46">
        <v>51318793.4067</v>
      </c>
      <c r="U351" s="46">
        <v>1</v>
      </c>
      <c r="IF351">
        <v>31601</v>
      </c>
      <c r="IG351" t="s">
        <v>361</v>
      </c>
      <c r="IH351" t="s">
        <v>319</v>
      </c>
      <c r="IK351">
        <v>-2</v>
      </c>
      <c r="IL351" t="s">
        <v>279</v>
      </c>
      <c r="IM351" t="s">
        <v>280</v>
      </c>
      <c r="IN351" t="s">
        <v>663</v>
      </c>
      <c r="IP351" t="s">
        <v>699</v>
      </c>
    </row>
    <row r="352" spans="1:250" hidden="1" x14ac:dyDescent="0.25">
      <c r="A352">
        <v>34457</v>
      </c>
      <c r="B352">
        <v>-890804480</v>
      </c>
      <c r="C352">
        <v>1837</v>
      </c>
      <c r="D352" t="s">
        <v>273</v>
      </c>
      <c r="E352" t="s">
        <v>274</v>
      </c>
      <c r="F352">
        <v>13794</v>
      </c>
      <c r="G352" t="s">
        <v>275</v>
      </c>
      <c r="H352" t="s">
        <v>276</v>
      </c>
      <c r="I352">
        <v>424</v>
      </c>
      <c r="J352" t="s">
        <v>399</v>
      </c>
      <c r="K352" t="s">
        <v>400</v>
      </c>
      <c r="L352">
        <v>31601</v>
      </c>
      <c r="M352" t="s">
        <v>361</v>
      </c>
      <c r="N352" t="s">
        <v>362</v>
      </c>
      <c r="O352">
        <v>31601</v>
      </c>
      <c r="P352" t="s">
        <v>361</v>
      </c>
      <c r="Q352" t="s">
        <v>362</v>
      </c>
      <c r="R352" t="s">
        <v>340</v>
      </c>
      <c r="S352" s="46">
        <v>51247513.046700001</v>
      </c>
      <c r="U352" s="46">
        <v>1</v>
      </c>
      <c r="IF352">
        <v>31601</v>
      </c>
      <c r="IG352" t="s">
        <v>361</v>
      </c>
      <c r="IH352" t="s">
        <v>319</v>
      </c>
      <c r="IK352">
        <v>-2</v>
      </c>
      <c r="IL352" t="s">
        <v>279</v>
      </c>
      <c r="IM352" t="s">
        <v>280</v>
      </c>
      <c r="IN352" t="s">
        <v>663</v>
      </c>
      <c r="IP352" t="s">
        <v>699</v>
      </c>
    </row>
    <row r="353" spans="1:250" hidden="1" x14ac:dyDescent="0.25">
      <c r="A353">
        <v>34458</v>
      </c>
      <c r="B353">
        <v>-890804480</v>
      </c>
      <c r="C353">
        <v>1837</v>
      </c>
      <c r="D353" t="s">
        <v>273</v>
      </c>
      <c r="E353" t="s">
        <v>274</v>
      </c>
      <c r="F353">
        <v>13794</v>
      </c>
      <c r="G353" t="s">
        <v>275</v>
      </c>
      <c r="H353" t="s">
        <v>276</v>
      </c>
      <c r="I353">
        <v>437</v>
      </c>
      <c r="J353" t="s">
        <v>658</v>
      </c>
      <c r="K353" t="s">
        <v>659</v>
      </c>
      <c r="L353">
        <v>31601</v>
      </c>
      <c r="M353" t="s">
        <v>361</v>
      </c>
      <c r="N353" t="s">
        <v>362</v>
      </c>
      <c r="O353">
        <v>31601</v>
      </c>
      <c r="P353" t="s">
        <v>361</v>
      </c>
      <c r="Q353" t="s">
        <v>362</v>
      </c>
      <c r="R353" t="s">
        <v>340</v>
      </c>
      <c r="S353" s="46">
        <v>51635594.986699998</v>
      </c>
      <c r="U353" s="46">
        <v>1</v>
      </c>
      <c r="IF353">
        <v>31601</v>
      </c>
      <c r="IG353" t="s">
        <v>361</v>
      </c>
      <c r="IH353" t="s">
        <v>319</v>
      </c>
      <c r="IK353">
        <v>-2</v>
      </c>
      <c r="IL353" t="s">
        <v>279</v>
      </c>
      <c r="IM353" t="s">
        <v>280</v>
      </c>
      <c r="IN353" t="s">
        <v>663</v>
      </c>
      <c r="IP353" t="s">
        <v>699</v>
      </c>
    </row>
    <row r="354" spans="1:250" hidden="1" x14ac:dyDescent="0.25">
      <c r="A354">
        <v>34459</v>
      </c>
      <c r="B354">
        <v>-890804480</v>
      </c>
      <c r="C354">
        <v>1837</v>
      </c>
      <c r="D354" t="s">
        <v>273</v>
      </c>
      <c r="E354" t="s">
        <v>274</v>
      </c>
      <c r="F354">
        <v>31620</v>
      </c>
      <c r="G354" t="s">
        <v>363</v>
      </c>
      <c r="H354" t="s">
        <v>364</v>
      </c>
      <c r="I354">
        <v>427</v>
      </c>
      <c r="J354" t="s">
        <v>397</v>
      </c>
      <c r="K354" t="s">
        <v>398</v>
      </c>
      <c r="L354">
        <v>31663</v>
      </c>
      <c r="M354" t="s">
        <v>365</v>
      </c>
      <c r="N354" t="s">
        <v>366</v>
      </c>
      <c r="O354">
        <v>31663</v>
      </c>
      <c r="P354" t="s">
        <v>365</v>
      </c>
      <c r="Q354" t="s">
        <v>366</v>
      </c>
      <c r="R354" t="s">
        <v>340</v>
      </c>
      <c r="S354" s="46">
        <v>75540707.150000006</v>
      </c>
      <c r="U354" s="46">
        <v>1</v>
      </c>
      <c r="IF354">
        <v>31663</v>
      </c>
      <c r="IG354" t="s">
        <v>365</v>
      </c>
      <c r="IH354" t="s">
        <v>367</v>
      </c>
      <c r="IK354">
        <v>-2</v>
      </c>
      <c r="IL354" t="s">
        <v>279</v>
      </c>
      <c r="IM354" t="s">
        <v>280</v>
      </c>
      <c r="IN354" t="s">
        <v>700</v>
      </c>
      <c r="IP354" t="s">
        <v>701</v>
      </c>
    </row>
    <row r="355" spans="1:250" hidden="1" x14ac:dyDescent="0.25">
      <c r="A355">
        <v>34460</v>
      </c>
      <c r="B355">
        <v>-890804480</v>
      </c>
      <c r="C355">
        <v>1837</v>
      </c>
      <c r="D355" t="s">
        <v>273</v>
      </c>
      <c r="E355" t="s">
        <v>274</v>
      </c>
      <c r="F355">
        <v>31620</v>
      </c>
      <c r="G355" t="s">
        <v>363</v>
      </c>
      <c r="H355" t="s">
        <v>364</v>
      </c>
      <c r="I355">
        <v>424</v>
      </c>
      <c r="J355" t="s">
        <v>399</v>
      </c>
      <c r="K355" t="s">
        <v>400</v>
      </c>
      <c r="L355">
        <v>31663</v>
      </c>
      <c r="M355" t="s">
        <v>365</v>
      </c>
      <c r="N355" t="s">
        <v>366</v>
      </c>
      <c r="O355">
        <v>31663</v>
      </c>
      <c r="P355" t="s">
        <v>365</v>
      </c>
      <c r="Q355" t="s">
        <v>366</v>
      </c>
      <c r="R355" t="s">
        <v>340</v>
      </c>
      <c r="S355" s="46">
        <v>75422015.329999998</v>
      </c>
      <c r="U355" s="46">
        <v>1</v>
      </c>
      <c r="IF355">
        <v>31663</v>
      </c>
      <c r="IG355" t="s">
        <v>365</v>
      </c>
      <c r="IH355" t="s">
        <v>367</v>
      </c>
      <c r="IK355">
        <v>-2</v>
      </c>
      <c r="IL355" t="s">
        <v>279</v>
      </c>
      <c r="IM355" t="s">
        <v>280</v>
      </c>
      <c r="IN355" t="s">
        <v>700</v>
      </c>
      <c r="IP355" t="s">
        <v>701</v>
      </c>
    </row>
    <row r="356" spans="1:250" hidden="1" x14ac:dyDescent="0.25">
      <c r="A356">
        <v>34461</v>
      </c>
      <c r="B356">
        <v>-890804480</v>
      </c>
      <c r="C356">
        <v>1837</v>
      </c>
      <c r="D356" t="s">
        <v>273</v>
      </c>
      <c r="E356" t="s">
        <v>274</v>
      </c>
      <c r="F356">
        <v>31620</v>
      </c>
      <c r="G356" t="s">
        <v>363</v>
      </c>
      <c r="H356" t="s">
        <v>364</v>
      </c>
      <c r="I356">
        <v>422</v>
      </c>
      <c r="J356" t="s">
        <v>401</v>
      </c>
      <c r="K356" t="s">
        <v>402</v>
      </c>
      <c r="L356">
        <v>31663</v>
      </c>
      <c r="M356" t="s">
        <v>365</v>
      </c>
      <c r="N356" t="s">
        <v>366</v>
      </c>
      <c r="O356">
        <v>31663</v>
      </c>
      <c r="P356" t="s">
        <v>365</v>
      </c>
      <c r="Q356" t="s">
        <v>366</v>
      </c>
      <c r="R356" t="s">
        <v>340</v>
      </c>
      <c r="S356" s="46">
        <v>75263750</v>
      </c>
      <c r="U356" s="46">
        <v>1</v>
      </c>
      <c r="IF356">
        <v>31663</v>
      </c>
      <c r="IG356" t="s">
        <v>365</v>
      </c>
      <c r="IH356" t="s">
        <v>367</v>
      </c>
      <c r="IK356">
        <v>-2</v>
      </c>
      <c r="IL356" t="s">
        <v>279</v>
      </c>
      <c r="IM356" t="s">
        <v>280</v>
      </c>
      <c r="IN356" t="s">
        <v>700</v>
      </c>
      <c r="IP356" t="s">
        <v>701</v>
      </c>
    </row>
    <row r="357" spans="1:250" hidden="1" x14ac:dyDescent="0.25">
      <c r="A357">
        <v>34462</v>
      </c>
      <c r="B357">
        <v>-890804480</v>
      </c>
      <c r="C357">
        <v>1837</v>
      </c>
      <c r="D357" t="s">
        <v>273</v>
      </c>
      <c r="E357" t="s">
        <v>274</v>
      </c>
      <c r="F357">
        <v>31620</v>
      </c>
      <c r="G357" t="s">
        <v>363</v>
      </c>
      <c r="H357" t="s">
        <v>364</v>
      </c>
      <c r="I357">
        <v>420</v>
      </c>
      <c r="J357" t="s">
        <v>403</v>
      </c>
      <c r="K357" t="s">
        <v>404</v>
      </c>
      <c r="L357">
        <v>31663</v>
      </c>
      <c r="M357" t="s">
        <v>365</v>
      </c>
      <c r="N357" t="s">
        <v>366</v>
      </c>
      <c r="O357">
        <v>31663</v>
      </c>
      <c r="P357" t="s">
        <v>365</v>
      </c>
      <c r="Q357" t="s">
        <v>366</v>
      </c>
      <c r="R357" t="s">
        <v>340</v>
      </c>
      <c r="S357" s="46">
        <v>75171443.730000004</v>
      </c>
      <c r="U357" s="46">
        <v>1</v>
      </c>
      <c r="IF357">
        <v>31663</v>
      </c>
      <c r="IG357" t="s">
        <v>365</v>
      </c>
      <c r="IH357" t="s">
        <v>367</v>
      </c>
      <c r="IK357">
        <v>-2</v>
      </c>
      <c r="IL357" t="s">
        <v>279</v>
      </c>
      <c r="IM357" t="s">
        <v>280</v>
      </c>
      <c r="IN357" t="s">
        <v>700</v>
      </c>
      <c r="IP357" t="s">
        <v>701</v>
      </c>
    </row>
    <row r="358" spans="1:250" hidden="1" x14ac:dyDescent="0.25">
      <c r="A358">
        <v>34463</v>
      </c>
      <c r="B358">
        <v>-890804480</v>
      </c>
      <c r="C358">
        <v>1837</v>
      </c>
      <c r="D358" t="s">
        <v>273</v>
      </c>
      <c r="E358" t="s">
        <v>274</v>
      </c>
      <c r="F358">
        <v>31620</v>
      </c>
      <c r="G358" t="s">
        <v>363</v>
      </c>
      <c r="H358" t="s">
        <v>364</v>
      </c>
      <c r="I358">
        <v>411</v>
      </c>
      <c r="J358" t="s">
        <v>393</v>
      </c>
      <c r="K358" t="s">
        <v>394</v>
      </c>
      <c r="L358">
        <v>31663</v>
      </c>
      <c r="M358" t="s">
        <v>365</v>
      </c>
      <c r="N358" t="s">
        <v>366</v>
      </c>
      <c r="O358">
        <v>31663</v>
      </c>
      <c r="P358" t="s">
        <v>365</v>
      </c>
      <c r="Q358" t="s">
        <v>366</v>
      </c>
      <c r="R358" t="s">
        <v>340</v>
      </c>
      <c r="S358" s="46">
        <v>75013187.719999999</v>
      </c>
      <c r="U358" s="46">
        <v>1</v>
      </c>
      <c r="IF358">
        <v>31663</v>
      </c>
      <c r="IG358" t="s">
        <v>365</v>
      </c>
      <c r="IH358" t="s">
        <v>367</v>
      </c>
      <c r="IK358">
        <v>-2</v>
      </c>
      <c r="IL358" t="s">
        <v>279</v>
      </c>
      <c r="IM358" t="s">
        <v>280</v>
      </c>
      <c r="IN358" t="s">
        <v>700</v>
      </c>
      <c r="IP358" t="s">
        <v>701</v>
      </c>
    </row>
    <row r="359" spans="1:250" x14ac:dyDescent="0.25">
      <c r="A359">
        <v>34464</v>
      </c>
      <c r="B359">
        <v>-890804480</v>
      </c>
      <c r="C359">
        <v>1837</v>
      </c>
      <c r="D359" t="s">
        <v>273</v>
      </c>
      <c r="E359" t="s">
        <v>274</v>
      </c>
      <c r="F359">
        <v>31620</v>
      </c>
      <c r="G359" t="s">
        <v>363</v>
      </c>
      <c r="H359" t="s">
        <v>364</v>
      </c>
      <c r="I359">
        <v>437</v>
      </c>
      <c r="J359" t="s">
        <v>658</v>
      </c>
      <c r="K359" t="s">
        <v>659</v>
      </c>
      <c r="L359">
        <v>31663</v>
      </c>
      <c r="M359" t="s">
        <v>365</v>
      </c>
      <c r="N359" t="s">
        <v>366</v>
      </c>
      <c r="O359">
        <v>31663</v>
      </c>
      <c r="P359" t="s">
        <v>365</v>
      </c>
      <c r="Q359" t="s">
        <v>366</v>
      </c>
      <c r="R359" t="s">
        <v>340</v>
      </c>
      <c r="S359" s="46">
        <v>76063125</v>
      </c>
      <c r="U359" s="46">
        <v>1</v>
      </c>
      <c r="IF359">
        <v>31663</v>
      </c>
      <c r="IG359" t="s">
        <v>365</v>
      </c>
      <c r="IH359" t="s">
        <v>367</v>
      </c>
      <c r="IK359">
        <v>-2</v>
      </c>
      <c r="IL359" t="s">
        <v>279</v>
      </c>
      <c r="IM359" t="s">
        <v>280</v>
      </c>
      <c r="IN359" t="s">
        <v>700</v>
      </c>
      <c r="IP359" t="s">
        <v>701</v>
      </c>
    </row>
    <row r="360" spans="1:250" hidden="1" x14ac:dyDescent="0.25">
      <c r="A360">
        <v>34465</v>
      </c>
      <c r="B360">
        <v>-890804480</v>
      </c>
      <c r="C360">
        <v>1837</v>
      </c>
      <c r="D360" t="s">
        <v>273</v>
      </c>
      <c r="E360" t="s">
        <v>274</v>
      </c>
      <c r="F360">
        <v>31620</v>
      </c>
      <c r="G360" t="s">
        <v>363</v>
      </c>
      <c r="H360" t="s">
        <v>364</v>
      </c>
      <c r="I360">
        <v>436</v>
      </c>
      <c r="J360" t="s">
        <v>656</v>
      </c>
      <c r="K360" t="s">
        <v>657</v>
      </c>
      <c r="L360">
        <v>31663</v>
      </c>
      <c r="M360" t="s">
        <v>365</v>
      </c>
      <c r="N360" t="s">
        <v>366</v>
      </c>
      <c r="O360">
        <v>31663</v>
      </c>
      <c r="P360" t="s">
        <v>365</v>
      </c>
      <c r="Q360" t="s">
        <v>366</v>
      </c>
      <c r="R360" t="s">
        <v>340</v>
      </c>
      <c r="S360" s="46">
        <v>75984375</v>
      </c>
      <c r="U360" s="46">
        <v>1</v>
      </c>
      <c r="IF360">
        <v>31663</v>
      </c>
      <c r="IG360" t="s">
        <v>365</v>
      </c>
      <c r="IH360" t="s">
        <v>367</v>
      </c>
      <c r="IK360">
        <v>-2</v>
      </c>
      <c r="IL360" t="s">
        <v>279</v>
      </c>
      <c r="IM360" t="s">
        <v>280</v>
      </c>
      <c r="IN360" t="s">
        <v>700</v>
      </c>
      <c r="IP360" t="s">
        <v>701</v>
      </c>
    </row>
    <row r="361" spans="1:250" hidden="1" x14ac:dyDescent="0.25">
      <c r="A361">
        <v>34466</v>
      </c>
      <c r="B361">
        <v>-890804480</v>
      </c>
      <c r="C361">
        <v>1837</v>
      </c>
      <c r="D361" t="s">
        <v>273</v>
      </c>
      <c r="E361" t="s">
        <v>274</v>
      </c>
      <c r="F361">
        <v>31620</v>
      </c>
      <c r="G361" t="s">
        <v>363</v>
      </c>
      <c r="H361" t="s">
        <v>364</v>
      </c>
      <c r="I361">
        <v>435</v>
      </c>
      <c r="J361" t="s">
        <v>491</v>
      </c>
      <c r="K361" t="s">
        <v>492</v>
      </c>
      <c r="L361">
        <v>31663</v>
      </c>
      <c r="M361" t="s">
        <v>365</v>
      </c>
      <c r="N361" t="s">
        <v>366</v>
      </c>
      <c r="O361">
        <v>31663</v>
      </c>
      <c r="P361" t="s">
        <v>365</v>
      </c>
      <c r="Q361" t="s">
        <v>366</v>
      </c>
      <c r="R361" t="s">
        <v>340</v>
      </c>
      <c r="S361" s="46">
        <v>75905625</v>
      </c>
      <c r="U361" s="46">
        <v>1</v>
      </c>
      <c r="IF361">
        <v>31663</v>
      </c>
      <c r="IG361" t="s">
        <v>365</v>
      </c>
      <c r="IH361" t="s">
        <v>367</v>
      </c>
      <c r="IK361">
        <v>-2</v>
      </c>
      <c r="IL361" t="s">
        <v>279</v>
      </c>
      <c r="IM361" t="s">
        <v>280</v>
      </c>
      <c r="IN361" t="s">
        <v>700</v>
      </c>
      <c r="IP361" t="s">
        <v>701</v>
      </c>
    </row>
    <row r="362" spans="1:250" hidden="1" x14ac:dyDescent="0.25">
      <c r="A362">
        <v>34467</v>
      </c>
      <c r="B362">
        <v>-890804480</v>
      </c>
      <c r="C362">
        <v>1837</v>
      </c>
      <c r="D362" t="s">
        <v>273</v>
      </c>
      <c r="E362" t="s">
        <v>274</v>
      </c>
      <c r="F362">
        <v>31620</v>
      </c>
      <c r="G362" t="s">
        <v>363</v>
      </c>
      <c r="H362" t="s">
        <v>364</v>
      </c>
      <c r="I362">
        <v>431</v>
      </c>
      <c r="J362" t="s">
        <v>493</v>
      </c>
      <c r="K362" t="s">
        <v>494</v>
      </c>
      <c r="L362">
        <v>31663</v>
      </c>
      <c r="M362" t="s">
        <v>365</v>
      </c>
      <c r="N362" t="s">
        <v>366</v>
      </c>
      <c r="O362">
        <v>31663</v>
      </c>
      <c r="P362" t="s">
        <v>365</v>
      </c>
      <c r="Q362" t="s">
        <v>366</v>
      </c>
      <c r="R362" t="s">
        <v>340</v>
      </c>
      <c r="S362" s="46">
        <v>75791250</v>
      </c>
      <c r="U362" s="46">
        <v>1</v>
      </c>
      <c r="IF362">
        <v>31663</v>
      </c>
      <c r="IG362" t="s">
        <v>365</v>
      </c>
      <c r="IH362" t="s">
        <v>367</v>
      </c>
      <c r="IK362">
        <v>-2</v>
      </c>
      <c r="IL362" t="s">
        <v>279</v>
      </c>
      <c r="IM362" t="s">
        <v>280</v>
      </c>
      <c r="IN362" t="s">
        <v>700</v>
      </c>
      <c r="IP362" t="s">
        <v>701</v>
      </c>
    </row>
    <row r="363" spans="1:250" hidden="1" x14ac:dyDescent="0.25">
      <c r="A363">
        <v>34468</v>
      </c>
      <c r="B363">
        <v>-890804480</v>
      </c>
      <c r="C363">
        <v>1837</v>
      </c>
      <c r="D363" t="s">
        <v>273</v>
      </c>
      <c r="E363" t="s">
        <v>274</v>
      </c>
      <c r="F363">
        <v>31620</v>
      </c>
      <c r="G363" t="s">
        <v>363</v>
      </c>
      <c r="H363" t="s">
        <v>364</v>
      </c>
      <c r="I363">
        <v>429</v>
      </c>
      <c r="J363" t="s">
        <v>395</v>
      </c>
      <c r="K363" t="s">
        <v>396</v>
      </c>
      <c r="L363">
        <v>31663</v>
      </c>
      <c r="M363" t="s">
        <v>365</v>
      </c>
      <c r="N363" t="s">
        <v>366</v>
      </c>
      <c r="O363">
        <v>31663</v>
      </c>
      <c r="P363" t="s">
        <v>365</v>
      </c>
      <c r="Q363" t="s">
        <v>366</v>
      </c>
      <c r="R363" t="s">
        <v>340</v>
      </c>
      <c r="S363" s="46">
        <v>75633000</v>
      </c>
      <c r="U363" s="46">
        <v>1</v>
      </c>
      <c r="IF363">
        <v>31663</v>
      </c>
      <c r="IG363" t="s">
        <v>365</v>
      </c>
      <c r="IH363" t="s">
        <v>367</v>
      </c>
      <c r="IK363">
        <v>-2</v>
      </c>
      <c r="IL363" t="s">
        <v>279</v>
      </c>
      <c r="IM363" t="s">
        <v>280</v>
      </c>
      <c r="IN363" t="s">
        <v>700</v>
      </c>
      <c r="IP363" t="s">
        <v>701</v>
      </c>
    </row>
    <row r="364" spans="1:250" hidden="1" x14ac:dyDescent="0.25">
      <c r="A364">
        <v>34469</v>
      </c>
      <c r="B364">
        <v>-890804480</v>
      </c>
      <c r="C364">
        <v>1837</v>
      </c>
      <c r="D364" t="s">
        <v>273</v>
      </c>
      <c r="E364" t="s">
        <v>274</v>
      </c>
      <c r="F364">
        <v>9695</v>
      </c>
      <c r="G364" t="s">
        <v>281</v>
      </c>
      <c r="H364" t="s">
        <v>282</v>
      </c>
      <c r="I364">
        <v>411</v>
      </c>
      <c r="J364" t="s">
        <v>393</v>
      </c>
      <c r="K364" t="s">
        <v>394</v>
      </c>
      <c r="L364">
        <v>32534</v>
      </c>
      <c r="M364" t="s">
        <v>368</v>
      </c>
      <c r="N364" t="s">
        <v>369</v>
      </c>
      <c r="O364">
        <v>32534</v>
      </c>
      <c r="P364" t="s">
        <v>368</v>
      </c>
      <c r="Q364" t="s">
        <v>369</v>
      </c>
      <c r="R364" t="s">
        <v>340</v>
      </c>
      <c r="S364" s="46">
        <v>50155241.810000002</v>
      </c>
      <c r="U364" s="46">
        <v>1</v>
      </c>
      <c r="IF364">
        <v>32534</v>
      </c>
      <c r="IG364" t="s">
        <v>368</v>
      </c>
      <c r="IH364" t="s">
        <v>285</v>
      </c>
      <c r="IK364">
        <v>-2</v>
      </c>
      <c r="IL364" t="s">
        <v>279</v>
      </c>
      <c r="IM364" t="s">
        <v>280</v>
      </c>
      <c r="IN364" t="s">
        <v>661</v>
      </c>
      <c r="IP364" t="s">
        <v>702</v>
      </c>
    </row>
    <row r="365" spans="1:250" hidden="1" x14ac:dyDescent="0.25">
      <c r="A365">
        <v>34470</v>
      </c>
      <c r="B365">
        <v>-890804480</v>
      </c>
      <c r="C365">
        <v>1837</v>
      </c>
      <c r="D365" t="s">
        <v>273</v>
      </c>
      <c r="E365" t="s">
        <v>274</v>
      </c>
      <c r="F365">
        <v>9695</v>
      </c>
      <c r="G365" t="s">
        <v>281</v>
      </c>
      <c r="H365" t="s">
        <v>282</v>
      </c>
      <c r="I365">
        <v>427</v>
      </c>
      <c r="J365" t="s">
        <v>397</v>
      </c>
      <c r="K365" t="s">
        <v>398</v>
      </c>
      <c r="L365">
        <v>32534</v>
      </c>
      <c r="M365" t="s">
        <v>368</v>
      </c>
      <c r="N365" t="s">
        <v>369</v>
      </c>
      <c r="O365">
        <v>32534</v>
      </c>
      <c r="P365" t="s">
        <v>368</v>
      </c>
      <c r="Q365" t="s">
        <v>369</v>
      </c>
      <c r="R365" t="s">
        <v>340</v>
      </c>
      <c r="S365" s="46">
        <v>50196388.890000001</v>
      </c>
      <c r="U365" s="46">
        <v>1</v>
      </c>
      <c r="IF365">
        <v>32534</v>
      </c>
      <c r="IG365" t="s">
        <v>368</v>
      </c>
      <c r="IH365" t="s">
        <v>285</v>
      </c>
      <c r="IK365">
        <v>-2</v>
      </c>
      <c r="IL365" t="s">
        <v>279</v>
      </c>
      <c r="IM365" t="s">
        <v>280</v>
      </c>
      <c r="IN365" t="s">
        <v>661</v>
      </c>
      <c r="IP365" t="s">
        <v>702</v>
      </c>
    </row>
    <row r="366" spans="1:250" hidden="1" x14ac:dyDescent="0.25">
      <c r="A366">
        <v>34471</v>
      </c>
      <c r="B366">
        <v>-890804480</v>
      </c>
      <c r="C366">
        <v>1837</v>
      </c>
      <c r="D366" t="s">
        <v>273</v>
      </c>
      <c r="E366" t="s">
        <v>274</v>
      </c>
      <c r="F366">
        <v>9695</v>
      </c>
      <c r="G366" t="s">
        <v>281</v>
      </c>
      <c r="H366" t="s">
        <v>282</v>
      </c>
      <c r="I366">
        <v>424</v>
      </c>
      <c r="J366" t="s">
        <v>399</v>
      </c>
      <c r="K366" t="s">
        <v>400</v>
      </c>
      <c r="L366">
        <v>32534</v>
      </c>
      <c r="M366" t="s">
        <v>368</v>
      </c>
      <c r="N366" t="s">
        <v>369</v>
      </c>
      <c r="O366">
        <v>32534</v>
      </c>
      <c r="P366" t="s">
        <v>368</v>
      </c>
      <c r="Q366" t="s">
        <v>369</v>
      </c>
      <c r="R366" t="s">
        <v>340</v>
      </c>
      <c r="S366" s="46">
        <v>50133263.899999999</v>
      </c>
      <c r="U366" s="46">
        <v>1</v>
      </c>
      <c r="IF366">
        <v>32534</v>
      </c>
      <c r="IG366" t="s">
        <v>368</v>
      </c>
      <c r="IH366" t="s">
        <v>285</v>
      </c>
      <c r="IK366">
        <v>-2</v>
      </c>
      <c r="IL366" t="s">
        <v>279</v>
      </c>
      <c r="IM366" t="s">
        <v>280</v>
      </c>
      <c r="IN366" t="s">
        <v>661</v>
      </c>
      <c r="IP366" t="s">
        <v>702</v>
      </c>
    </row>
    <row r="367" spans="1:250" hidden="1" x14ac:dyDescent="0.25">
      <c r="A367">
        <v>34472</v>
      </c>
      <c r="B367">
        <v>-890804480</v>
      </c>
      <c r="C367">
        <v>1837</v>
      </c>
      <c r="D367" t="s">
        <v>273</v>
      </c>
      <c r="E367" t="s">
        <v>274</v>
      </c>
      <c r="F367">
        <v>9695</v>
      </c>
      <c r="G367" t="s">
        <v>281</v>
      </c>
      <c r="H367" t="s">
        <v>282</v>
      </c>
      <c r="I367">
        <v>422</v>
      </c>
      <c r="J367" t="s">
        <v>401</v>
      </c>
      <c r="K367" t="s">
        <v>402</v>
      </c>
      <c r="L367">
        <v>32534</v>
      </c>
      <c r="M367" t="s">
        <v>368</v>
      </c>
      <c r="N367" t="s">
        <v>369</v>
      </c>
      <c r="O367">
        <v>32534</v>
      </c>
      <c r="P367" t="s">
        <v>368</v>
      </c>
      <c r="Q367" t="s">
        <v>369</v>
      </c>
      <c r="R367" t="s">
        <v>340</v>
      </c>
      <c r="S367" s="46">
        <v>50049097.200000003</v>
      </c>
      <c r="U367" s="46">
        <v>1</v>
      </c>
      <c r="IF367">
        <v>32534</v>
      </c>
      <c r="IG367" t="s">
        <v>368</v>
      </c>
      <c r="IH367" t="s">
        <v>285</v>
      </c>
      <c r="IK367">
        <v>-2</v>
      </c>
      <c r="IL367" t="s">
        <v>279</v>
      </c>
      <c r="IM367" t="s">
        <v>280</v>
      </c>
      <c r="IN367" t="s">
        <v>661</v>
      </c>
      <c r="IP367" t="s">
        <v>702</v>
      </c>
    </row>
    <row r="368" spans="1:250" hidden="1" x14ac:dyDescent="0.25">
      <c r="A368">
        <v>34473</v>
      </c>
      <c r="B368">
        <v>-890804480</v>
      </c>
      <c r="C368">
        <v>1837</v>
      </c>
      <c r="D368" t="s">
        <v>273</v>
      </c>
      <c r="E368" t="s">
        <v>274</v>
      </c>
      <c r="F368">
        <v>9695</v>
      </c>
      <c r="G368" t="s">
        <v>281</v>
      </c>
      <c r="H368" t="s">
        <v>282</v>
      </c>
      <c r="I368">
        <v>420</v>
      </c>
      <c r="J368" t="s">
        <v>403</v>
      </c>
      <c r="K368" t="s">
        <v>404</v>
      </c>
      <c r="L368">
        <v>32534</v>
      </c>
      <c r="M368" t="s">
        <v>368</v>
      </c>
      <c r="N368" t="s">
        <v>369</v>
      </c>
      <c r="O368">
        <v>32534</v>
      </c>
      <c r="P368" t="s">
        <v>368</v>
      </c>
      <c r="Q368" t="s">
        <v>369</v>
      </c>
      <c r="R368" t="s">
        <v>340</v>
      </c>
      <c r="S368" s="46">
        <v>50236250</v>
      </c>
      <c r="U368" s="46">
        <v>1</v>
      </c>
      <c r="IF368">
        <v>32534</v>
      </c>
      <c r="IG368" t="s">
        <v>368</v>
      </c>
      <c r="IH368" t="s">
        <v>285</v>
      </c>
      <c r="IK368">
        <v>-2</v>
      </c>
      <c r="IL368" t="s">
        <v>279</v>
      </c>
      <c r="IM368" t="s">
        <v>280</v>
      </c>
      <c r="IN368" t="s">
        <v>661</v>
      </c>
      <c r="IP368" t="s">
        <v>702</v>
      </c>
    </row>
    <row r="369" spans="1:250" hidden="1" x14ac:dyDescent="0.25">
      <c r="A369">
        <v>34474</v>
      </c>
      <c r="B369">
        <v>-890804480</v>
      </c>
      <c r="C369">
        <v>1837</v>
      </c>
      <c r="D369" t="s">
        <v>273</v>
      </c>
      <c r="E369" t="s">
        <v>274</v>
      </c>
      <c r="F369">
        <v>9695</v>
      </c>
      <c r="G369" t="s">
        <v>281</v>
      </c>
      <c r="H369" t="s">
        <v>282</v>
      </c>
      <c r="I369">
        <v>420</v>
      </c>
      <c r="J369" t="s">
        <v>403</v>
      </c>
      <c r="K369" t="s">
        <v>404</v>
      </c>
      <c r="L369">
        <v>34667</v>
      </c>
      <c r="M369" t="s">
        <v>370</v>
      </c>
      <c r="N369" t="s">
        <v>371</v>
      </c>
      <c r="O369">
        <v>34667</v>
      </c>
      <c r="P369" t="s">
        <v>370</v>
      </c>
      <c r="Q369" t="s">
        <v>371</v>
      </c>
      <c r="R369" t="s">
        <v>340</v>
      </c>
      <c r="S369" s="46">
        <v>2558082.8983999998</v>
      </c>
      <c r="U369" s="46">
        <v>1</v>
      </c>
      <c r="IF369">
        <v>34667</v>
      </c>
      <c r="IG369" t="s">
        <v>370</v>
      </c>
      <c r="IH369" t="s">
        <v>285</v>
      </c>
      <c r="IK369">
        <v>-2</v>
      </c>
      <c r="IL369" t="s">
        <v>279</v>
      </c>
      <c r="IM369" t="s">
        <v>280</v>
      </c>
      <c r="IN369" t="s">
        <v>661</v>
      </c>
      <c r="IP369" t="s">
        <v>703</v>
      </c>
    </row>
    <row r="370" spans="1:250" hidden="1" x14ac:dyDescent="0.25">
      <c r="A370">
        <v>34475</v>
      </c>
      <c r="B370">
        <v>-890804480</v>
      </c>
      <c r="C370">
        <v>1837</v>
      </c>
      <c r="D370" t="s">
        <v>273</v>
      </c>
      <c r="E370" t="s">
        <v>274</v>
      </c>
      <c r="F370">
        <v>9695</v>
      </c>
      <c r="G370" t="s">
        <v>281</v>
      </c>
      <c r="H370" t="s">
        <v>282</v>
      </c>
      <c r="I370">
        <v>411</v>
      </c>
      <c r="J370" t="s">
        <v>393</v>
      </c>
      <c r="K370" t="s">
        <v>394</v>
      </c>
      <c r="L370">
        <v>34667</v>
      </c>
      <c r="M370" t="s">
        <v>370</v>
      </c>
      <c r="N370" t="s">
        <v>371</v>
      </c>
      <c r="O370">
        <v>34667</v>
      </c>
      <c r="P370" t="s">
        <v>370</v>
      </c>
      <c r="Q370" t="s">
        <v>371</v>
      </c>
      <c r="R370" t="s">
        <v>340</v>
      </c>
      <c r="S370" s="46">
        <v>2553957.8783999998</v>
      </c>
      <c r="U370" s="46">
        <v>1</v>
      </c>
      <c r="IF370">
        <v>34667</v>
      </c>
      <c r="IG370" t="s">
        <v>370</v>
      </c>
      <c r="IH370" t="s">
        <v>285</v>
      </c>
      <c r="IK370">
        <v>-2</v>
      </c>
      <c r="IL370" t="s">
        <v>279</v>
      </c>
      <c r="IM370" t="s">
        <v>280</v>
      </c>
      <c r="IN370" t="s">
        <v>661</v>
      </c>
      <c r="IP370" t="s">
        <v>703</v>
      </c>
    </row>
    <row r="371" spans="1:250" hidden="1" x14ac:dyDescent="0.25">
      <c r="A371">
        <v>34476</v>
      </c>
      <c r="B371">
        <v>-890804480</v>
      </c>
      <c r="C371">
        <v>1837</v>
      </c>
      <c r="D371" t="s">
        <v>273</v>
      </c>
      <c r="E371" t="s">
        <v>274</v>
      </c>
      <c r="F371">
        <v>13794</v>
      </c>
      <c r="G371" t="s">
        <v>275</v>
      </c>
      <c r="H371" t="s">
        <v>276</v>
      </c>
      <c r="I371">
        <v>429</v>
      </c>
      <c r="J371" t="s">
        <v>395</v>
      </c>
      <c r="K371" t="s">
        <v>396</v>
      </c>
      <c r="L371">
        <v>34667</v>
      </c>
      <c r="M371" t="s">
        <v>370</v>
      </c>
      <c r="N371" t="s">
        <v>371</v>
      </c>
      <c r="O371">
        <v>34667</v>
      </c>
      <c r="P371" t="s">
        <v>370</v>
      </c>
      <c r="Q371" t="s">
        <v>371</v>
      </c>
      <c r="R371" t="s">
        <v>340</v>
      </c>
      <c r="S371" s="46">
        <v>9205486.4970999993</v>
      </c>
      <c r="U371" s="46">
        <v>1</v>
      </c>
      <c r="IF371">
        <v>34667</v>
      </c>
      <c r="IG371" t="s">
        <v>370</v>
      </c>
      <c r="IH371" t="s">
        <v>319</v>
      </c>
      <c r="IK371">
        <v>-2</v>
      </c>
      <c r="IL371" t="s">
        <v>279</v>
      </c>
      <c r="IM371" t="s">
        <v>280</v>
      </c>
      <c r="IN371" t="s">
        <v>663</v>
      </c>
      <c r="IP371" t="s">
        <v>704</v>
      </c>
    </row>
    <row r="372" spans="1:250" hidden="1" x14ac:dyDescent="0.25">
      <c r="A372">
        <v>34477</v>
      </c>
      <c r="B372">
        <v>-890804480</v>
      </c>
      <c r="C372">
        <v>1837</v>
      </c>
      <c r="D372" t="s">
        <v>273</v>
      </c>
      <c r="E372" t="s">
        <v>274</v>
      </c>
      <c r="F372">
        <v>13794</v>
      </c>
      <c r="G372" t="s">
        <v>275</v>
      </c>
      <c r="H372" t="s">
        <v>276</v>
      </c>
      <c r="I372">
        <v>427</v>
      </c>
      <c r="J372" t="s">
        <v>397</v>
      </c>
      <c r="K372" t="s">
        <v>398</v>
      </c>
      <c r="L372">
        <v>34667</v>
      </c>
      <c r="M372" t="s">
        <v>370</v>
      </c>
      <c r="N372" t="s">
        <v>371</v>
      </c>
      <c r="O372">
        <v>34667</v>
      </c>
      <c r="P372" t="s">
        <v>370</v>
      </c>
      <c r="Q372" t="s">
        <v>371</v>
      </c>
      <c r="R372" t="s">
        <v>340</v>
      </c>
      <c r="S372" s="46">
        <v>9195552.4271000009</v>
      </c>
      <c r="U372" s="46">
        <v>1</v>
      </c>
      <c r="IF372">
        <v>34667</v>
      </c>
      <c r="IG372" t="s">
        <v>370</v>
      </c>
      <c r="IH372" t="s">
        <v>319</v>
      </c>
      <c r="IK372">
        <v>-2</v>
      </c>
      <c r="IL372" t="s">
        <v>279</v>
      </c>
      <c r="IM372" t="s">
        <v>280</v>
      </c>
      <c r="IN372" t="s">
        <v>663</v>
      </c>
      <c r="IP372" t="s">
        <v>704</v>
      </c>
    </row>
    <row r="373" spans="1:250" hidden="1" x14ac:dyDescent="0.25">
      <c r="A373">
        <v>34478</v>
      </c>
      <c r="B373">
        <v>-890804480</v>
      </c>
      <c r="C373">
        <v>1837</v>
      </c>
      <c r="D373" t="s">
        <v>273</v>
      </c>
      <c r="E373" t="s">
        <v>274</v>
      </c>
      <c r="F373">
        <v>13794</v>
      </c>
      <c r="G373" t="s">
        <v>275</v>
      </c>
      <c r="H373" t="s">
        <v>276</v>
      </c>
      <c r="I373">
        <v>424</v>
      </c>
      <c r="J373" t="s">
        <v>399</v>
      </c>
      <c r="K373" t="s">
        <v>400</v>
      </c>
      <c r="L373">
        <v>34667</v>
      </c>
      <c r="M373" t="s">
        <v>370</v>
      </c>
      <c r="N373" t="s">
        <v>371</v>
      </c>
      <c r="O373">
        <v>34667</v>
      </c>
      <c r="P373" t="s">
        <v>370</v>
      </c>
      <c r="Q373" t="s">
        <v>371</v>
      </c>
      <c r="R373" t="s">
        <v>340</v>
      </c>
      <c r="S373" s="46">
        <v>9182780.0570999999</v>
      </c>
      <c r="U373" s="46">
        <v>1</v>
      </c>
      <c r="IF373">
        <v>34667</v>
      </c>
      <c r="IG373" t="s">
        <v>370</v>
      </c>
      <c r="IH373" t="s">
        <v>319</v>
      </c>
      <c r="IK373">
        <v>-2</v>
      </c>
      <c r="IL373" t="s">
        <v>279</v>
      </c>
      <c r="IM373" t="s">
        <v>280</v>
      </c>
      <c r="IN373" t="s">
        <v>663</v>
      </c>
      <c r="IP373" t="s">
        <v>704</v>
      </c>
    </row>
    <row r="374" spans="1:250" hidden="1" x14ac:dyDescent="0.25">
      <c r="A374">
        <v>34479</v>
      </c>
      <c r="B374">
        <v>-890804480</v>
      </c>
      <c r="C374">
        <v>1837</v>
      </c>
      <c r="D374" t="s">
        <v>273</v>
      </c>
      <c r="E374" t="s">
        <v>274</v>
      </c>
      <c r="F374">
        <v>13794</v>
      </c>
      <c r="G374" t="s">
        <v>275</v>
      </c>
      <c r="H374" t="s">
        <v>276</v>
      </c>
      <c r="I374">
        <v>422</v>
      </c>
      <c r="J374" t="s">
        <v>401</v>
      </c>
      <c r="K374" t="s">
        <v>402</v>
      </c>
      <c r="L374">
        <v>34667</v>
      </c>
      <c r="M374" t="s">
        <v>370</v>
      </c>
      <c r="N374" t="s">
        <v>371</v>
      </c>
      <c r="O374">
        <v>34667</v>
      </c>
      <c r="P374" t="s">
        <v>370</v>
      </c>
      <c r="Q374" t="s">
        <v>371</v>
      </c>
      <c r="R374" t="s">
        <v>340</v>
      </c>
      <c r="S374" s="46">
        <v>9165750.2270999998</v>
      </c>
      <c r="U374" s="46">
        <v>1</v>
      </c>
      <c r="IF374">
        <v>34667</v>
      </c>
      <c r="IG374" t="s">
        <v>370</v>
      </c>
      <c r="IH374" t="s">
        <v>319</v>
      </c>
      <c r="IK374">
        <v>-2</v>
      </c>
      <c r="IL374" t="s">
        <v>279</v>
      </c>
      <c r="IM374" t="s">
        <v>280</v>
      </c>
      <c r="IN374" t="s">
        <v>663</v>
      </c>
      <c r="IP374" t="s">
        <v>704</v>
      </c>
    </row>
    <row r="375" spans="1:250" hidden="1" x14ac:dyDescent="0.25">
      <c r="A375">
        <v>34480</v>
      </c>
      <c r="B375">
        <v>-890804480</v>
      </c>
      <c r="C375">
        <v>1837</v>
      </c>
      <c r="D375" t="s">
        <v>273</v>
      </c>
      <c r="E375" t="s">
        <v>274</v>
      </c>
      <c r="F375">
        <v>13794</v>
      </c>
      <c r="G375" t="s">
        <v>275</v>
      </c>
      <c r="H375" t="s">
        <v>276</v>
      </c>
      <c r="I375">
        <v>420</v>
      </c>
      <c r="J375" t="s">
        <v>403</v>
      </c>
      <c r="K375" t="s">
        <v>404</v>
      </c>
      <c r="L375">
        <v>34667</v>
      </c>
      <c r="M375" t="s">
        <v>370</v>
      </c>
      <c r="N375" t="s">
        <v>371</v>
      </c>
      <c r="O375">
        <v>34667</v>
      </c>
      <c r="P375" t="s">
        <v>370</v>
      </c>
      <c r="Q375" t="s">
        <v>371</v>
      </c>
      <c r="R375" t="s">
        <v>340</v>
      </c>
      <c r="S375" s="46">
        <v>6597733.1571000004</v>
      </c>
      <c r="U375" s="46">
        <v>1</v>
      </c>
      <c r="IF375">
        <v>34667</v>
      </c>
      <c r="IG375" t="s">
        <v>370</v>
      </c>
      <c r="IH375" t="s">
        <v>319</v>
      </c>
      <c r="IK375">
        <v>-2</v>
      </c>
      <c r="IL375" t="s">
        <v>279</v>
      </c>
      <c r="IM375" t="s">
        <v>280</v>
      </c>
      <c r="IN375" t="s">
        <v>663</v>
      </c>
      <c r="IP375" t="s">
        <v>704</v>
      </c>
    </row>
    <row r="376" spans="1:250" hidden="1" x14ac:dyDescent="0.25">
      <c r="A376">
        <v>34481</v>
      </c>
      <c r="B376">
        <v>-890804480</v>
      </c>
      <c r="C376">
        <v>1837</v>
      </c>
      <c r="D376" t="s">
        <v>273</v>
      </c>
      <c r="E376" t="s">
        <v>274</v>
      </c>
      <c r="F376">
        <v>13794</v>
      </c>
      <c r="G376" t="s">
        <v>275</v>
      </c>
      <c r="H376" t="s">
        <v>276</v>
      </c>
      <c r="I376">
        <v>411</v>
      </c>
      <c r="J376" t="s">
        <v>393</v>
      </c>
      <c r="K376" t="s">
        <v>394</v>
      </c>
      <c r="L376">
        <v>34667</v>
      </c>
      <c r="M376" t="s">
        <v>370</v>
      </c>
      <c r="N376" t="s">
        <v>371</v>
      </c>
      <c r="O376">
        <v>34667</v>
      </c>
      <c r="P376" t="s">
        <v>370</v>
      </c>
      <c r="Q376" t="s">
        <v>371</v>
      </c>
      <c r="R376" t="s">
        <v>340</v>
      </c>
      <c r="S376" s="46">
        <v>6587516.6470999997</v>
      </c>
      <c r="U376" s="46">
        <v>1</v>
      </c>
      <c r="IF376">
        <v>34667</v>
      </c>
      <c r="IG376" t="s">
        <v>370</v>
      </c>
      <c r="IH376" t="s">
        <v>319</v>
      </c>
      <c r="IK376">
        <v>-2</v>
      </c>
      <c r="IL376" t="s">
        <v>279</v>
      </c>
      <c r="IM376" t="s">
        <v>280</v>
      </c>
      <c r="IN376" t="s">
        <v>663</v>
      </c>
      <c r="IP376" t="s">
        <v>704</v>
      </c>
    </row>
    <row r="377" spans="1:250" hidden="1" x14ac:dyDescent="0.25">
      <c r="A377">
        <v>34482</v>
      </c>
      <c r="B377">
        <v>-890804480</v>
      </c>
      <c r="C377">
        <v>1837</v>
      </c>
      <c r="D377" t="s">
        <v>273</v>
      </c>
      <c r="E377" t="s">
        <v>274</v>
      </c>
      <c r="F377">
        <v>13794</v>
      </c>
      <c r="G377" t="s">
        <v>275</v>
      </c>
      <c r="H377" t="s">
        <v>276</v>
      </c>
      <c r="I377">
        <v>437</v>
      </c>
      <c r="J377" t="s">
        <v>658</v>
      </c>
      <c r="K377" t="s">
        <v>659</v>
      </c>
      <c r="L377">
        <v>34667</v>
      </c>
      <c r="M377" t="s">
        <v>370</v>
      </c>
      <c r="N377" t="s">
        <v>371</v>
      </c>
      <c r="O377">
        <v>34667</v>
      </c>
      <c r="P377" t="s">
        <v>370</v>
      </c>
      <c r="Q377" t="s">
        <v>371</v>
      </c>
      <c r="R377" t="s">
        <v>340</v>
      </c>
      <c r="S377" s="46">
        <v>15785386.577099999</v>
      </c>
      <c r="U377" s="46">
        <v>1</v>
      </c>
      <c r="IF377">
        <v>34667</v>
      </c>
      <c r="IG377" t="s">
        <v>370</v>
      </c>
      <c r="IH377" t="s">
        <v>319</v>
      </c>
      <c r="IK377">
        <v>-2</v>
      </c>
      <c r="IL377" t="s">
        <v>279</v>
      </c>
      <c r="IM377" t="s">
        <v>280</v>
      </c>
      <c r="IN377" t="s">
        <v>663</v>
      </c>
      <c r="IP377" t="s">
        <v>704</v>
      </c>
    </row>
    <row r="378" spans="1:250" hidden="1" x14ac:dyDescent="0.25">
      <c r="A378">
        <v>34483</v>
      </c>
      <c r="B378">
        <v>-890804480</v>
      </c>
      <c r="C378">
        <v>1837</v>
      </c>
      <c r="D378" t="s">
        <v>273</v>
      </c>
      <c r="E378" t="s">
        <v>274</v>
      </c>
      <c r="F378">
        <v>13794</v>
      </c>
      <c r="G378" t="s">
        <v>275</v>
      </c>
      <c r="H378" t="s">
        <v>276</v>
      </c>
      <c r="I378">
        <v>436</v>
      </c>
      <c r="J378" t="s">
        <v>656</v>
      </c>
      <c r="K378" t="s">
        <v>657</v>
      </c>
      <c r="L378">
        <v>34667</v>
      </c>
      <c r="M378" t="s">
        <v>370</v>
      </c>
      <c r="N378" t="s">
        <v>371</v>
      </c>
      <c r="O378">
        <v>34667</v>
      </c>
      <c r="P378" t="s">
        <v>370</v>
      </c>
      <c r="Q378" t="s">
        <v>371</v>
      </c>
      <c r="R378" t="s">
        <v>340</v>
      </c>
      <c r="S378" s="46">
        <v>15770859.3071</v>
      </c>
      <c r="U378" s="46">
        <v>1</v>
      </c>
      <c r="IF378">
        <v>34667</v>
      </c>
      <c r="IG378" t="s">
        <v>370</v>
      </c>
      <c r="IH378" t="s">
        <v>319</v>
      </c>
      <c r="IK378">
        <v>-2</v>
      </c>
      <c r="IL378" t="s">
        <v>279</v>
      </c>
      <c r="IM378" t="s">
        <v>280</v>
      </c>
      <c r="IN378" t="s">
        <v>663</v>
      </c>
      <c r="IP378" t="s">
        <v>704</v>
      </c>
    </row>
    <row r="379" spans="1:250" hidden="1" x14ac:dyDescent="0.25">
      <c r="A379">
        <v>34484</v>
      </c>
      <c r="B379">
        <v>-890804480</v>
      </c>
      <c r="C379">
        <v>1837</v>
      </c>
      <c r="D379" t="s">
        <v>273</v>
      </c>
      <c r="E379" t="s">
        <v>274</v>
      </c>
      <c r="F379">
        <v>13794</v>
      </c>
      <c r="G379" t="s">
        <v>275</v>
      </c>
      <c r="H379" t="s">
        <v>276</v>
      </c>
      <c r="I379">
        <v>435</v>
      </c>
      <c r="J379" t="s">
        <v>491</v>
      </c>
      <c r="K379" t="s">
        <v>492</v>
      </c>
      <c r="L379">
        <v>34667</v>
      </c>
      <c r="M379" t="s">
        <v>370</v>
      </c>
      <c r="N379" t="s">
        <v>371</v>
      </c>
      <c r="O379">
        <v>34667</v>
      </c>
      <c r="P379" t="s">
        <v>370</v>
      </c>
      <c r="Q379" t="s">
        <v>371</v>
      </c>
      <c r="R379" t="s">
        <v>340</v>
      </c>
      <c r="S379" s="46">
        <v>15756332.0371</v>
      </c>
      <c r="U379" s="46">
        <v>1</v>
      </c>
      <c r="IF379">
        <v>34667</v>
      </c>
      <c r="IG379" t="s">
        <v>370</v>
      </c>
      <c r="IH379" t="s">
        <v>319</v>
      </c>
      <c r="IK379">
        <v>-2</v>
      </c>
      <c r="IL379" t="s">
        <v>279</v>
      </c>
      <c r="IM379" t="s">
        <v>280</v>
      </c>
      <c r="IN379" t="s">
        <v>663</v>
      </c>
      <c r="IP379" t="s">
        <v>704</v>
      </c>
    </row>
    <row r="380" spans="1:250" hidden="1" x14ac:dyDescent="0.25">
      <c r="A380">
        <v>34485</v>
      </c>
      <c r="B380">
        <v>-890804480</v>
      </c>
      <c r="C380">
        <v>1837</v>
      </c>
      <c r="D380" t="s">
        <v>273</v>
      </c>
      <c r="E380" t="s">
        <v>274</v>
      </c>
      <c r="F380">
        <v>13794</v>
      </c>
      <c r="G380" t="s">
        <v>275</v>
      </c>
      <c r="H380" t="s">
        <v>276</v>
      </c>
      <c r="I380">
        <v>431</v>
      </c>
      <c r="J380" t="s">
        <v>493</v>
      </c>
      <c r="K380" t="s">
        <v>494</v>
      </c>
      <c r="L380">
        <v>34667</v>
      </c>
      <c r="M380" t="s">
        <v>370</v>
      </c>
      <c r="N380" t="s">
        <v>371</v>
      </c>
      <c r="O380">
        <v>34667</v>
      </c>
      <c r="P380" t="s">
        <v>370</v>
      </c>
      <c r="Q380" t="s">
        <v>371</v>
      </c>
      <c r="R380" t="s">
        <v>340</v>
      </c>
      <c r="S380" s="46">
        <v>15734541.097100001</v>
      </c>
      <c r="U380" s="46">
        <v>1</v>
      </c>
      <c r="IF380">
        <v>34667</v>
      </c>
      <c r="IG380" t="s">
        <v>370</v>
      </c>
      <c r="IH380" t="s">
        <v>319</v>
      </c>
      <c r="IK380">
        <v>-2</v>
      </c>
      <c r="IL380" t="s">
        <v>279</v>
      </c>
      <c r="IM380" t="s">
        <v>280</v>
      </c>
      <c r="IN380" t="s">
        <v>663</v>
      </c>
      <c r="IP380" t="s">
        <v>704</v>
      </c>
    </row>
    <row r="381" spans="1:250" hidden="1" x14ac:dyDescent="0.25">
      <c r="A381">
        <v>34486</v>
      </c>
      <c r="B381">
        <v>-890804480</v>
      </c>
      <c r="C381">
        <v>1837</v>
      </c>
      <c r="D381" t="s">
        <v>273</v>
      </c>
      <c r="E381" t="s">
        <v>274</v>
      </c>
      <c r="F381">
        <v>7057</v>
      </c>
      <c r="G381" t="s">
        <v>291</v>
      </c>
      <c r="H381" t="s">
        <v>292</v>
      </c>
      <c r="I381">
        <v>420</v>
      </c>
      <c r="J381" t="s">
        <v>403</v>
      </c>
      <c r="K381" t="s">
        <v>404</v>
      </c>
      <c r="L381">
        <v>35455</v>
      </c>
      <c r="M381" t="s">
        <v>355</v>
      </c>
      <c r="N381" t="s">
        <v>356</v>
      </c>
      <c r="O381">
        <v>35455</v>
      </c>
      <c r="P381" t="s">
        <v>355</v>
      </c>
      <c r="Q381" t="s">
        <v>356</v>
      </c>
      <c r="R381" t="s">
        <v>340</v>
      </c>
      <c r="S381" s="46">
        <v>20328898.5</v>
      </c>
      <c r="U381" s="46">
        <v>1</v>
      </c>
      <c r="IF381">
        <v>35455</v>
      </c>
      <c r="IG381" t="s">
        <v>355</v>
      </c>
      <c r="IH381" t="s">
        <v>293</v>
      </c>
      <c r="IK381">
        <v>-2</v>
      </c>
      <c r="IL381" t="s">
        <v>279</v>
      </c>
      <c r="IM381" t="s">
        <v>280</v>
      </c>
      <c r="IN381" t="s">
        <v>666</v>
      </c>
      <c r="IP381" t="s">
        <v>705</v>
      </c>
    </row>
    <row r="382" spans="1:250" hidden="1" x14ac:dyDescent="0.25">
      <c r="A382">
        <v>34487</v>
      </c>
      <c r="B382">
        <v>-890804480</v>
      </c>
      <c r="C382">
        <v>1837</v>
      </c>
      <c r="D382" t="s">
        <v>273</v>
      </c>
      <c r="E382" t="s">
        <v>274</v>
      </c>
      <c r="F382">
        <v>7057</v>
      </c>
      <c r="G382" t="s">
        <v>291</v>
      </c>
      <c r="H382" t="s">
        <v>292</v>
      </c>
      <c r="I382">
        <v>411</v>
      </c>
      <c r="J382" t="s">
        <v>393</v>
      </c>
      <c r="K382" t="s">
        <v>394</v>
      </c>
      <c r="L382">
        <v>35455</v>
      </c>
      <c r="M382" t="s">
        <v>355</v>
      </c>
      <c r="N382" t="s">
        <v>356</v>
      </c>
      <c r="O382">
        <v>35455</v>
      </c>
      <c r="P382" t="s">
        <v>355</v>
      </c>
      <c r="Q382" t="s">
        <v>356</v>
      </c>
      <c r="R382" t="s">
        <v>340</v>
      </c>
      <c r="S382" s="46">
        <v>20299277.75</v>
      </c>
      <c r="U382" s="46">
        <v>1</v>
      </c>
      <c r="IF382">
        <v>35455</v>
      </c>
      <c r="IG382" t="s">
        <v>355</v>
      </c>
      <c r="IH382" t="s">
        <v>293</v>
      </c>
      <c r="IK382">
        <v>-2</v>
      </c>
      <c r="IL382" t="s">
        <v>279</v>
      </c>
      <c r="IM382" t="s">
        <v>280</v>
      </c>
      <c r="IN382" t="s">
        <v>666</v>
      </c>
      <c r="IP382" t="s">
        <v>705</v>
      </c>
    </row>
    <row r="383" spans="1:250" hidden="1" x14ac:dyDescent="0.25">
      <c r="A383">
        <v>34488</v>
      </c>
      <c r="B383">
        <v>-890804480</v>
      </c>
      <c r="C383">
        <v>1837</v>
      </c>
      <c r="D383" t="s">
        <v>273</v>
      </c>
      <c r="E383" t="s">
        <v>274</v>
      </c>
      <c r="F383">
        <v>7057</v>
      </c>
      <c r="G383" t="s">
        <v>291</v>
      </c>
      <c r="H383" t="s">
        <v>292</v>
      </c>
      <c r="I383">
        <v>435</v>
      </c>
      <c r="J383" t="s">
        <v>491</v>
      </c>
      <c r="K383" t="s">
        <v>492</v>
      </c>
      <c r="L383">
        <v>35455</v>
      </c>
      <c r="M383" t="s">
        <v>355</v>
      </c>
      <c r="N383" t="s">
        <v>356</v>
      </c>
      <c r="O383">
        <v>35455</v>
      </c>
      <c r="P383" t="s">
        <v>355</v>
      </c>
      <c r="Q383" t="s">
        <v>356</v>
      </c>
      <c r="R383" t="s">
        <v>340</v>
      </c>
      <c r="S383" s="46">
        <v>20497449.780000001</v>
      </c>
      <c r="U383" s="46">
        <v>1</v>
      </c>
      <c r="IF383">
        <v>35455</v>
      </c>
      <c r="IG383" t="s">
        <v>355</v>
      </c>
      <c r="IH383" t="s">
        <v>293</v>
      </c>
      <c r="IK383">
        <v>-2</v>
      </c>
      <c r="IL383" t="s">
        <v>279</v>
      </c>
      <c r="IM383" t="s">
        <v>280</v>
      </c>
      <c r="IN383" t="s">
        <v>666</v>
      </c>
      <c r="IP383" t="s">
        <v>705</v>
      </c>
    </row>
    <row r="384" spans="1:250" hidden="1" x14ac:dyDescent="0.25">
      <c r="A384">
        <v>34489</v>
      </c>
      <c r="B384">
        <v>-890804480</v>
      </c>
      <c r="C384">
        <v>1837</v>
      </c>
      <c r="D384" t="s">
        <v>273</v>
      </c>
      <c r="E384" t="s">
        <v>274</v>
      </c>
      <c r="F384">
        <v>7057</v>
      </c>
      <c r="G384" t="s">
        <v>291</v>
      </c>
      <c r="H384" t="s">
        <v>292</v>
      </c>
      <c r="I384">
        <v>431</v>
      </c>
      <c r="J384" t="s">
        <v>493</v>
      </c>
      <c r="K384" t="s">
        <v>494</v>
      </c>
      <c r="L384">
        <v>35455</v>
      </c>
      <c r="M384" t="s">
        <v>355</v>
      </c>
      <c r="N384" t="s">
        <v>356</v>
      </c>
      <c r="O384">
        <v>35455</v>
      </c>
      <c r="P384" t="s">
        <v>355</v>
      </c>
      <c r="Q384" t="s">
        <v>356</v>
      </c>
      <c r="R384" t="s">
        <v>340</v>
      </c>
      <c r="S384" s="46">
        <v>20470361.52</v>
      </c>
      <c r="U384" s="46">
        <v>1</v>
      </c>
      <c r="IF384">
        <v>35455</v>
      </c>
      <c r="IG384" t="s">
        <v>355</v>
      </c>
      <c r="IH384" t="s">
        <v>293</v>
      </c>
      <c r="IK384">
        <v>-2</v>
      </c>
      <c r="IL384" t="s">
        <v>279</v>
      </c>
      <c r="IM384" t="s">
        <v>280</v>
      </c>
      <c r="IN384" t="s">
        <v>666</v>
      </c>
      <c r="IP384" t="s">
        <v>705</v>
      </c>
    </row>
    <row r="385" spans="1:250" hidden="1" x14ac:dyDescent="0.25">
      <c r="A385">
        <v>34490</v>
      </c>
      <c r="B385">
        <v>-890804480</v>
      </c>
      <c r="C385">
        <v>1837</v>
      </c>
      <c r="D385" t="s">
        <v>273</v>
      </c>
      <c r="E385" t="s">
        <v>274</v>
      </c>
      <c r="F385">
        <v>7057</v>
      </c>
      <c r="G385" t="s">
        <v>291</v>
      </c>
      <c r="H385" t="s">
        <v>292</v>
      </c>
      <c r="I385">
        <v>429</v>
      </c>
      <c r="J385" t="s">
        <v>395</v>
      </c>
      <c r="K385" t="s">
        <v>396</v>
      </c>
      <c r="L385">
        <v>35455</v>
      </c>
      <c r="M385" t="s">
        <v>355</v>
      </c>
      <c r="N385" t="s">
        <v>356</v>
      </c>
      <c r="O385">
        <v>35455</v>
      </c>
      <c r="P385" t="s">
        <v>355</v>
      </c>
      <c r="Q385" t="s">
        <v>356</v>
      </c>
      <c r="R385" t="s">
        <v>340</v>
      </c>
      <c r="S385" s="46">
        <v>20434243.82</v>
      </c>
      <c r="U385" s="46">
        <v>1</v>
      </c>
      <c r="IF385">
        <v>35455</v>
      </c>
      <c r="IG385" t="s">
        <v>355</v>
      </c>
      <c r="IH385" t="s">
        <v>293</v>
      </c>
      <c r="IK385">
        <v>-2</v>
      </c>
      <c r="IL385" t="s">
        <v>279</v>
      </c>
      <c r="IM385" t="s">
        <v>280</v>
      </c>
      <c r="IN385" t="s">
        <v>666</v>
      </c>
      <c r="IP385" t="s">
        <v>705</v>
      </c>
    </row>
    <row r="386" spans="1:250" hidden="1" x14ac:dyDescent="0.25">
      <c r="A386">
        <v>34491</v>
      </c>
      <c r="B386">
        <v>-890804480</v>
      </c>
      <c r="C386">
        <v>1837</v>
      </c>
      <c r="D386" t="s">
        <v>273</v>
      </c>
      <c r="E386" t="s">
        <v>274</v>
      </c>
      <c r="F386">
        <v>7057</v>
      </c>
      <c r="G386" t="s">
        <v>291</v>
      </c>
      <c r="H386" t="s">
        <v>292</v>
      </c>
      <c r="I386">
        <v>427</v>
      </c>
      <c r="J386" t="s">
        <v>397</v>
      </c>
      <c r="K386" t="s">
        <v>398</v>
      </c>
      <c r="L386">
        <v>35455</v>
      </c>
      <c r="M386" t="s">
        <v>355</v>
      </c>
      <c r="N386" t="s">
        <v>356</v>
      </c>
      <c r="O386">
        <v>35455</v>
      </c>
      <c r="P386" t="s">
        <v>355</v>
      </c>
      <c r="Q386" t="s">
        <v>356</v>
      </c>
      <c r="R386" t="s">
        <v>340</v>
      </c>
      <c r="S386" s="46">
        <v>20413175.18</v>
      </c>
      <c r="U386" s="46">
        <v>1</v>
      </c>
      <c r="IF386">
        <v>35455</v>
      </c>
      <c r="IG386" t="s">
        <v>355</v>
      </c>
      <c r="IH386" t="s">
        <v>293</v>
      </c>
      <c r="IK386">
        <v>-2</v>
      </c>
      <c r="IL386" t="s">
        <v>279</v>
      </c>
      <c r="IM386" t="s">
        <v>280</v>
      </c>
      <c r="IN386" t="s">
        <v>666</v>
      </c>
      <c r="IP386" t="s">
        <v>705</v>
      </c>
    </row>
    <row r="387" spans="1:250" hidden="1" x14ac:dyDescent="0.25">
      <c r="A387">
        <v>34492</v>
      </c>
      <c r="B387">
        <v>-890804480</v>
      </c>
      <c r="C387">
        <v>1837</v>
      </c>
      <c r="D387" t="s">
        <v>273</v>
      </c>
      <c r="E387" t="s">
        <v>274</v>
      </c>
      <c r="F387">
        <v>7057</v>
      </c>
      <c r="G387" t="s">
        <v>291</v>
      </c>
      <c r="H387" t="s">
        <v>292</v>
      </c>
      <c r="I387">
        <v>424</v>
      </c>
      <c r="J387" t="s">
        <v>399</v>
      </c>
      <c r="K387" t="s">
        <v>400</v>
      </c>
      <c r="L387">
        <v>35455</v>
      </c>
      <c r="M387" t="s">
        <v>355</v>
      </c>
      <c r="N387" t="s">
        <v>356</v>
      </c>
      <c r="O387">
        <v>35455</v>
      </c>
      <c r="P387" t="s">
        <v>355</v>
      </c>
      <c r="Q387" t="s">
        <v>356</v>
      </c>
      <c r="R387" t="s">
        <v>340</v>
      </c>
      <c r="S387" s="46">
        <v>20386086.920000002</v>
      </c>
      <c r="U387" s="46">
        <v>1</v>
      </c>
      <c r="IF387">
        <v>35455</v>
      </c>
      <c r="IG387" t="s">
        <v>355</v>
      </c>
      <c r="IH387" t="s">
        <v>293</v>
      </c>
      <c r="IK387">
        <v>-2</v>
      </c>
      <c r="IL387" t="s">
        <v>279</v>
      </c>
      <c r="IM387" t="s">
        <v>280</v>
      </c>
      <c r="IN387" t="s">
        <v>666</v>
      </c>
      <c r="IP387" t="s">
        <v>705</v>
      </c>
    </row>
    <row r="388" spans="1:250" hidden="1" x14ac:dyDescent="0.25">
      <c r="A388">
        <v>34493</v>
      </c>
      <c r="B388">
        <v>-890804480</v>
      </c>
      <c r="C388">
        <v>1837</v>
      </c>
      <c r="D388" t="s">
        <v>273</v>
      </c>
      <c r="E388" t="s">
        <v>274</v>
      </c>
      <c r="F388">
        <v>7057</v>
      </c>
      <c r="G388" t="s">
        <v>291</v>
      </c>
      <c r="H388" t="s">
        <v>292</v>
      </c>
      <c r="I388">
        <v>422</v>
      </c>
      <c r="J388" t="s">
        <v>401</v>
      </c>
      <c r="K388" t="s">
        <v>402</v>
      </c>
      <c r="L388">
        <v>35455</v>
      </c>
      <c r="M388" t="s">
        <v>355</v>
      </c>
      <c r="N388" t="s">
        <v>356</v>
      </c>
      <c r="O388">
        <v>35455</v>
      </c>
      <c r="P388" t="s">
        <v>355</v>
      </c>
      <c r="Q388" t="s">
        <v>356</v>
      </c>
      <c r="R388" t="s">
        <v>340</v>
      </c>
      <c r="S388" s="46">
        <v>20349969.300000001</v>
      </c>
      <c r="U388" s="46">
        <v>1</v>
      </c>
      <c r="IF388">
        <v>35455</v>
      </c>
      <c r="IG388" t="s">
        <v>355</v>
      </c>
      <c r="IH388" t="s">
        <v>293</v>
      </c>
      <c r="IK388">
        <v>-2</v>
      </c>
      <c r="IL388" t="s">
        <v>279</v>
      </c>
      <c r="IM388" t="s">
        <v>280</v>
      </c>
      <c r="IN388" t="s">
        <v>666</v>
      </c>
      <c r="IP388" t="s">
        <v>705</v>
      </c>
    </row>
    <row r="389" spans="1:250" hidden="1" x14ac:dyDescent="0.25">
      <c r="A389">
        <v>34494</v>
      </c>
      <c r="B389">
        <v>-890804480</v>
      </c>
      <c r="C389">
        <v>1837</v>
      </c>
      <c r="D389" t="s">
        <v>273</v>
      </c>
      <c r="E389" t="s">
        <v>274</v>
      </c>
      <c r="F389">
        <v>7057</v>
      </c>
      <c r="G389" t="s">
        <v>291</v>
      </c>
      <c r="H389" t="s">
        <v>292</v>
      </c>
      <c r="I389">
        <v>437</v>
      </c>
      <c r="J389" t="s">
        <v>658</v>
      </c>
      <c r="K389" t="s">
        <v>659</v>
      </c>
      <c r="L389">
        <v>35455</v>
      </c>
      <c r="M389" t="s">
        <v>355</v>
      </c>
      <c r="N389" t="s">
        <v>356</v>
      </c>
      <c r="O389">
        <v>35455</v>
      </c>
      <c r="P389" t="s">
        <v>355</v>
      </c>
      <c r="Q389" t="s">
        <v>356</v>
      </c>
      <c r="R389" t="s">
        <v>340</v>
      </c>
      <c r="S389" s="46">
        <v>20533567.460000001</v>
      </c>
      <c r="U389" s="46">
        <v>1</v>
      </c>
      <c r="IF389">
        <v>35455</v>
      </c>
      <c r="IG389" t="s">
        <v>355</v>
      </c>
      <c r="IH389" t="s">
        <v>293</v>
      </c>
      <c r="IK389">
        <v>-2</v>
      </c>
      <c r="IL389" t="s">
        <v>279</v>
      </c>
      <c r="IM389" t="s">
        <v>280</v>
      </c>
      <c r="IN389" t="s">
        <v>666</v>
      </c>
      <c r="IP389" t="s">
        <v>705</v>
      </c>
    </row>
    <row r="390" spans="1:250" hidden="1" x14ac:dyDescent="0.25">
      <c r="A390">
        <v>34495</v>
      </c>
      <c r="B390">
        <v>-890804480</v>
      </c>
      <c r="C390">
        <v>1837</v>
      </c>
      <c r="D390" t="s">
        <v>273</v>
      </c>
      <c r="E390" t="s">
        <v>274</v>
      </c>
      <c r="F390">
        <v>7057</v>
      </c>
      <c r="G390" t="s">
        <v>291</v>
      </c>
      <c r="H390" t="s">
        <v>292</v>
      </c>
      <c r="I390">
        <v>436</v>
      </c>
      <c r="J390" t="s">
        <v>656</v>
      </c>
      <c r="K390" t="s">
        <v>657</v>
      </c>
      <c r="L390">
        <v>35455</v>
      </c>
      <c r="M390" t="s">
        <v>355</v>
      </c>
      <c r="N390" t="s">
        <v>356</v>
      </c>
      <c r="O390">
        <v>35455</v>
      </c>
      <c r="P390" t="s">
        <v>355</v>
      </c>
      <c r="Q390" t="s">
        <v>356</v>
      </c>
      <c r="R390" t="s">
        <v>340</v>
      </c>
      <c r="S390" s="46">
        <v>20515508.609999999</v>
      </c>
      <c r="U390" s="46">
        <v>1</v>
      </c>
      <c r="IF390">
        <v>35455</v>
      </c>
      <c r="IG390" t="s">
        <v>355</v>
      </c>
      <c r="IH390" t="s">
        <v>293</v>
      </c>
      <c r="IK390">
        <v>-2</v>
      </c>
      <c r="IL390" t="s">
        <v>279</v>
      </c>
      <c r="IM390" t="s">
        <v>280</v>
      </c>
      <c r="IN390" t="s">
        <v>666</v>
      </c>
      <c r="IP390" t="s">
        <v>705</v>
      </c>
    </row>
    <row r="391" spans="1:250" hidden="1" x14ac:dyDescent="0.25">
      <c r="A391">
        <v>34496</v>
      </c>
      <c r="B391">
        <v>-890804480</v>
      </c>
      <c r="C391">
        <v>1837</v>
      </c>
      <c r="D391" t="s">
        <v>273</v>
      </c>
      <c r="E391" t="s">
        <v>274</v>
      </c>
      <c r="F391">
        <v>35467</v>
      </c>
      <c r="G391" t="s">
        <v>350</v>
      </c>
      <c r="H391" t="s">
        <v>351</v>
      </c>
      <c r="I391">
        <v>424</v>
      </c>
      <c r="J391" t="s">
        <v>399</v>
      </c>
      <c r="K391" t="s">
        <v>400</v>
      </c>
      <c r="L391">
        <v>35556</v>
      </c>
      <c r="M391" t="s">
        <v>352</v>
      </c>
      <c r="N391" t="s">
        <v>353</v>
      </c>
      <c r="O391">
        <v>35556</v>
      </c>
      <c r="P391" t="s">
        <v>352</v>
      </c>
      <c r="Q391" t="s">
        <v>353</v>
      </c>
      <c r="R391" t="s">
        <v>340</v>
      </c>
      <c r="S391" s="46">
        <v>87664603.939999998</v>
      </c>
      <c r="U391" s="46">
        <v>1</v>
      </c>
      <c r="IF391">
        <v>35556</v>
      </c>
      <c r="IG391" t="s">
        <v>352</v>
      </c>
      <c r="IH391" t="s">
        <v>354</v>
      </c>
      <c r="IK391">
        <v>-2</v>
      </c>
      <c r="IL391" t="s">
        <v>279</v>
      </c>
      <c r="IM391" t="s">
        <v>280</v>
      </c>
      <c r="IN391" t="s">
        <v>706</v>
      </c>
      <c r="IP391" t="s">
        <v>707</v>
      </c>
    </row>
    <row r="392" spans="1:250" hidden="1" x14ac:dyDescent="0.25">
      <c r="A392">
        <v>34497</v>
      </c>
      <c r="B392">
        <v>-890804480</v>
      </c>
      <c r="C392">
        <v>1837</v>
      </c>
      <c r="D392" t="s">
        <v>273</v>
      </c>
      <c r="E392" t="s">
        <v>274</v>
      </c>
      <c r="F392">
        <v>35467</v>
      </c>
      <c r="G392" t="s">
        <v>350</v>
      </c>
      <c r="H392" t="s">
        <v>351</v>
      </c>
      <c r="I392">
        <v>422</v>
      </c>
      <c r="J392" t="s">
        <v>401</v>
      </c>
      <c r="K392" t="s">
        <v>402</v>
      </c>
      <c r="L392">
        <v>35556</v>
      </c>
      <c r="M392" t="s">
        <v>352</v>
      </c>
      <c r="N392" t="s">
        <v>353</v>
      </c>
      <c r="O392">
        <v>35556</v>
      </c>
      <c r="P392" t="s">
        <v>352</v>
      </c>
      <c r="Q392" t="s">
        <v>353</v>
      </c>
      <c r="R392" t="s">
        <v>340</v>
      </c>
      <c r="S392" s="46">
        <v>87654659.189999998</v>
      </c>
      <c r="U392" s="46">
        <v>1</v>
      </c>
      <c r="IF392">
        <v>35556</v>
      </c>
      <c r="IG392" t="s">
        <v>352</v>
      </c>
      <c r="IH392" t="s">
        <v>354</v>
      </c>
      <c r="IK392">
        <v>-2</v>
      </c>
      <c r="IL392" t="s">
        <v>279</v>
      </c>
      <c r="IM392" t="s">
        <v>280</v>
      </c>
      <c r="IN392" t="s">
        <v>706</v>
      </c>
      <c r="IP392" t="s">
        <v>707</v>
      </c>
    </row>
    <row r="393" spans="1:250" hidden="1" x14ac:dyDescent="0.25">
      <c r="A393">
        <v>34498</v>
      </c>
      <c r="B393">
        <v>-890804480</v>
      </c>
      <c r="C393">
        <v>1837</v>
      </c>
      <c r="D393" t="s">
        <v>273</v>
      </c>
      <c r="E393" t="s">
        <v>274</v>
      </c>
      <c r="F393">
        <v>35467</v>
      </c>
      <c r="G393" t="s">
        <v>350</v>
      </c>
      <c r="H393" t="s">
        <v>351</v>
      </c>
      <c r="I393">
        <v>420</v>
      </c>
      <c r="J393" t="s">
        <v>403</v>
      </c>
      <c r="K393" t="s">
        <v>404</v>
      </c>
      <c r="L393">
        <v>35556</v>
      </c>
      <c r="M393" t="s">
        <v>352</v>
      </c>
      <c r="N393" t="s">
        <v>353</v>
      </c>
      <c r="O393">
        <v>35556</v>
      </c>
      <c r="P393" t="s">
        <v>352</v>
      </c>
      <c r="Q393" t="s">
        <v>353</v>
      </c>
      <c r="R393" t="s">
        <v>340</v>
      </c>
      <c r="S393" s="46">
        <v>87415260.530000001</v>
      </c>
      <c r="U393" s="46">
        <v>1</v>
      </c>
      <c r="IF393">
        <v>35556</v>
      </c>
      <c r="IG393" t="s">
        <v>352</v>
      </c>
      <c r="IH393" t="s">
        <v>354</v>
      </c>
      <c r="IK393">
        <v>-2</v>
      </c>
      <c r="IL393" t="s">
        <v>279</v>
      </c>
      <c r="IM393" t="s">
        <v>280</v>
      </c>
      <c r="IN393" t="s">
        <v>706</v>
      </c>
      <c r="IP393" t="s">
        <v>707</v>
      </c>
    </row>
    <row r="394" spans="1:250" hidden="1" x14ac:dyDescent="0.25">
      <c r="A394">
        <v>34499</v>
      </c>
      <c r="B394">
        <v>-890804480</v>
      </c>
      <c r="C394">
        <v>1837</v>
      </c>
      <c r="D394" t="s">
        <v>273</v>
      </c>
      <c r="E394" t="s">
        <v>274</v>
      </c>
      <c r="F394">
        <v>35467</v>
      </c>
      <c r="G394" t="s">
        <v>350</v>
      </c>
      <c r="H394" t="s">
        <v>351</v>
      </c>
      <c r="I394">
        <v>411</v>
      </c>
      <c r="J394" t="s">
        <v>393</v>
      </c>
      <c r="K394" t="s">
        <v>394</v>
      </c>
      <c r="L394">
        <v>35556</v>
      </c>
      <c r="M394" t="s">
        <v>352</v>
      </c>
      <c r="N394" t="s">
        <v>353</v>
      </c>
      <c r="O394">
        <v>35556</v>
      </c>
      <c r="P394" t="s">
        <v>352</v>
      </c>
      <c r="Q394" t="s">
        <v>353</v>
      </c>
      <c r="R394" t="s">
        <v>340</v>
      </c>
      <c r="S394" s="46">
        <v>87053375.159999996</v>
      </c>
      <c r="U394" s="46">
        <v>1</v>
      </c>
      <c r="IF394">
        <v>35556</v>
      </c>
      <c r="IG394" t="s">
        <v>352</v>
      </c>
      <c r="IH394" t="s">
        <v>354</v>
      </c>
      <c r="IK394">
        <v>-2</v>
      </c>
      <c r="IL394" t="s">
        <v>279</v>
      </c>
      <c r="IM394" t="s">
        <v>280</v>
      </c>
      <c r="IN394" t="s">
        <v>706</v>
      </c>
      <c r="IP394" t="s">
        <v>707</v>
      </c>
    </row>
    <row r="395" spans="1:250" hidden="1" x14ac:dyDescent="0.25">
      <c r="A395">
        <v>34500</v>
      </c>
      <c r="B395">
        <v>-890804480</v>
      </c>
      <c r="C395">
        <v>1837</v>
      </c>
      <c r="D395" t="s">
        <v>273</v>
      </c>
      <c r="E395" t="s">
        <v>274</v>
      </c>
      <c r="F395">
        <v>35467</v>
      </c>
      <c r="G395" t="s">
        <v>350</v>
      </c>
      <c r="H395" t="s">
        <v>351</v>
      </c>
      <c r="I395">
        <v>437</v>
      </c>
      <c r="J395" t="s">
        <v>658</v>
      </c>
      <c r="K395" t="s">
        <v>659</v>
      </c>
      <c r="L395">
        <v>35556</v>
      </c>
      <c r="M395" t="s">
        <v>352</v>
      </c>
      <c r="N395" t="s">
        <v>353</v>
      </c>
      <c r="O395">
        <v>35556</v>
      </c>
      <c r="P395" t="s">
        <v>352</v>
      </c>
      <c r="Q395" t="s">
        <v>353</v>
      </c>
      <c r="R395" t="s">
        <v>340</v>
      </c>
      <c r="S395" s="46">
        <v>86153515.079999998</v>
      </c>
      <c r="U395" s="46">
        <v>1</v>
      </c>
      <c r="IF395">
        <v>35556</v>
      </c>
      <c r="IG395" t="s">
        <v>352</v>
      </c>
      <c r="IH395" t="s">
        <v>354</v>
      </c>
      <c r="IK395">
        <v>-2</v>
      </c>
      <c r="IL395" t="s">
        <v>279</v>
      </c>
      <c r="IM395" t="s">
        <v>280</v>
      </c>
      <c r="IN395" t="s">
        <v>706</v>
      </c>
      <c r="IP395" t="s">
        <v>707</v>
      </c>
    </row>
    <row r="396" spans="1:250" hidden="1" x14ac:dyDescent="0.25">
      <c r="A396">
        <v>34501</v>
      </c>
      <c r="B396">
        <v>-890804480</v>
      </c>
      <c r="C396">
        <v>1837</v>
      </c>
      <c r="D396" t="s">
        <v>273</v>
      </c>
      <c r="E396" t="s">
        <v>274</v>
      </c>
      <c r="F396">
        <v>35467</v>
      </c>
      <c r="G396" t="s">
        <v>350</v>
      </c>
      <c r="H396" t="s">
        <v>351</v>
      </c>
      <c r="I396">
        <v>436</v>
      </c>
      <c r="J396" t="s">
        <v>656</v>
      </c>
      <c r="K396" t="s">
        <v>657</v>
      </c>
      <c r="L396">
        <v>35556</v>
      </c>
      <c r="M396" t="s">
        <v>352</v>
      </c>
      <c r="N396" t="s">
        <v>353</v>
      </c>
      <c r="O396">
        <v>35556</v>
      </c>
      <c r="P396" t="s">
        <v>352</v>
      </c>
      <c r="Q396" t="s">
        <v>353</v>
      </c>
      <c r="R396" t="s">
        <v>340</v>
      </c>
      <c r="S396" s="46">
        <v>88423131.260000005</v>
      </c>
      <c r="U396" s="46">
        <v>1</v>
      </c>
      <c r="IF396">
        <v>35556</v>
      </c>
      <c r="IG396" t="s">
        <v>352</v>
      </c>
      <c r="IH396" t="s">
        <v>354</v>
      </c>
      <c r="IK396">
        <v>-2</v>
      </c>
      <c r="IL396" t="s">
        <v>279</v>
      </c>
      <c r="IM396" t="s">
        <v>280</v>
      </c>
      <c r="IN396" t="s">
        <v>706</v>
      </c>
      <c r="IP396" t="s">
        <v>707</v>
      </c>
    </row>
    <row r="397" spans="1:250" hidden="1" x14ac:dyDescent="0.25">
      <c r="A397">
        <v>34502</v>
      </c>
      <c r="B397">
        <v>-890804480</v>
      </c>
      <c r="C397">
        <v>1837</v>
      </c>
      <c r="D397" t="s">
        <v>273</v>
      </c>
      <c r="E397" t="s">
        <v>274</v>
      </c>
      <c r="F397">
        <v>35467</v>
      </c>
      <c r="G397" t="s">
        <v>350</v>
      </c>
      <c r="H397" t="s">
        <v>351</v>
      </c>
      <c r="I397">
        <v>435</v>
      </c>
      <c r="J397" t="s">
        <v>491</v>
      </c>
      <c r="K397" t="s">
        <v>492</v>
      </c>
      <c r="L397">
        <v>35556</v>
      </c>
      <c r="M397" t="s">
        <v>352</v>
      </c>
      <c r="N397" t="s">
        <v>353</v>
      </c>
      <c r="O397">
        <v>35556</v>
      </c>
      <c r="P397" t="s">
        <v>352</v>
      </c>
      <c r="Q397" t="s">
        <v>353</v>
      </c>
      <c r="R397" t="s">
        <v>340</v>
      </c>
      <c r="S397" s="46">
        <v>87056834.769999996</v>
      </c>
      <c r="U397" s="46">
        <v>1</v>
      </c>
      <c r="IF397">
        <v>35556</v>
      </c>
      <c r="IG397" t="s">
        <v>352</v>
      </c>
      <c r="IH397" t="s">
        <v>354</v>
      </c>
      <c r="IK397">
        <v>-2</v>
      </c>
      <c r="IL397" t="s">
        <v>279</v>
      </c>
      <c r="IM397" t="s">
        <v>280</v>
      </c>
      <c r="IN397" t="s">
        <v>706</v>
      </c>
      <c r="IP397" t="s">
        <v>707</v>
      </c>
    </row>
    <row r="398" spans="1:250" hidden="1" x14ac:dyDescent="0.25">
      <c r="A398">
        <v>34503</v>
      </c>
      <c r="B398">
        <v>-890804480</v>
      </c>
      <c r="C398">
        <v>1837</v>
      </c>
      <c r="D398" t="s">
        <v>273</v>
      </c>
      <c r="E398" t="s">
        <v>274</v>
      </c>
      <c r="F398">
        <v>35467</v>
      </c>
      <c r="G398" t="s">
        <v>350</v>
      </c>
      <c r="H398" t="s">
        <v>351</v>
      </c>
      <c r="I398">
        <v>431</v>
      </c>
      <c r="J398" t="s">
        <v>493</v>
      </c>
      <c r="K398" t="s">
        <v>494</v>
      </c>
      <c r="L398">
        <v>35556</v>
      </c>
      <c r="M398" t="s">
        <v>352</v>
      </c>
      <c r="N398" t="s">
        <v>353</v>
      </c>
      <c r="O398">
        <v>35556</v>
      </c>
      <c r="P398" t="s">
        <v>352</v>
      </c>
      <c r="Q398" t="s">
        <v>353</v>
      </c>
      <c r="R398" t="s">
        <v>340</v>
      </c>
      <c r="S398" s="46">
        <v>87146618.150000006</v>
      </c>
      <c r="U398" s="46">
        <v>1</v>
      </c>
      <c r="IF398">
        <v>35556</v>
      </c>
      <c r="IG398" t="s">
        <v>352</v>
      </c>
      <c r="IH398" t="s">
        <v>354</v>
      </c>
      <c r="IK398">
        <v>-2</v>
      </c>
      <c r="IL398" t="s">
        <v>279</v>
      </c>
      <c r="IM398" t="s">
        <v>280</v>
      </c>
      <c r="IN398" t="s">
        <v>706</v>
      </c>
      <c r="IP398" t="s">
        <v>707</v>
      </c>
    </row>
    <row r="399" spans="1:250" hidden="1" x14ac:dyDescent="0.25">
      <c r="A399">
        <v>34504</v>
      </c>
      <c r="B399">
        <v>-890804480</v>
      </c>
      <c r="C399">
        <v>1837</v>
      </c>
      <c r="D399" t="s">
        <v>273</v>
      </c>
      <c r="E399" t="s">
        <v>274</v>
      </c>
      <c r="F399">
        <v>35467</v>
      </c>
      <c r="G399" t="s">
        <v>350</v>
      </c>
      <c r="H399" t="s">
        <v>351</v>
      </c>
      <c r="I399">
        <v>429</v>
      </c>
      <c r="J399" t="s">
        <v>395</v>
      </c>
      <c r="K399" t="s">
        <v>396</v>
      </c>
      <c r="L399">
        <v>35556</v>
      </c>
      <c r="M399" t="s">
        <v>352</v>
      </c>
      <c r="N399" t="s">
        <v>353</v>
      </c>
      <c r="O399">
        <v>35556</v>
      </c>
      <c r="P399" t="s">
        <v>352</v>
      </c>
      <c r="Q399" t="s">
        <v>353</v>
      </c>
      <c r="R399" t="s">
        <v>340</v>
      </c>
      <c r="S399" s="46">
        <v>87300561.469999999</v>
      </c>
      <c r="U399" s="46">
        <v>1</v>
      </c>
      <c r="IF399">
        <v>35556</v>
      </c>
      <c r="IG399" t="s">
        <v>352</v>
      </c>
      <c r="IH399" t="s">
        <v>354</v>
      </c>
      <c r="IK399">
        <v>-2</v>
      </c>
      <c r="IL399" t="s">
        <v>279</v>
      </c>
      <c r="IM399" t="s">
        <v>280</v>
      </c>
      <c r="IN399" t="s">
        <v>706</v>
      </c>
      <c r="IP399" t="s">
        <v>707</v>
      </c>
    </row>
    <row r="400" spans="1:250" hidden="1" x14ac:dyDescent="0.25">
      <c r="A400">
        <v>34505</v>
      </c>
      <c r="B400">
        <v>-890804480</v>
      </c>
      <c r="C400">
        <v>1837</v>
      </c>
      <c r="D400" t="s">
        <v>273</v>
      </c>
      <c r="E400" t="s">
        <v>274</v>
      </c>
      <c r="F400">
        <v>35467</v>
      </c>
      <c r="G400" t="s">
        <v>350</v>
      </c>
      <c r="H400" t="s">
        <v>351</v>
      </c>
      <c r="I400">
        <v>427</v>
      </c>
      <c r="J400" t="s">
        <v>397</v>
      </c>
      <c r="K400" t="s">
        <v>398</v>
      </c>
      <c r="L400">
        <v>35556</v>
      </c>
      <c r="M400" t="s">
        <v>352</v>
      </c>
      <c r="N400" t="s">
        <v>353</v>
      </c>
      <c r="O400">
        <v>35556</v>
      </c>
      <c r="P400" t="s">
        <v>352</v>
      </c>
      <c r="Q400" t="s">
        <v>353</v>
      </c>
      <c r="R400" t="s">
        <v>340</v>
      </c>
      <c r="S400" s="46">
        <v>87486432.069999993</v>
      </c>
      <c r="U400" s="46">
        <v>1</v>
      </c>
      <c r="IF400">
        <v>35556</v>
      </c>
      <c r="IG400" t="s">
        <v>352</v>
      </c>
      <c r="IH400" t="s">
        <v>354</v>
      </c>
      <c r="IK400">
        <v>-2</v>
      </c>
      <c r="IL400" t="s">
        <v>279</v>
      </c>
      <c r="IM400" t="s">
        <v>280</v>
      </c>
      <c r="IN400" t="s">
        <v>706</v>
      </c>
      <c r="IP400" t="s">
        <v>707</v>
      </c>
    </row>
    <row r="401" spans="1:250" hidden="1" x14ac:dyDescent="0.25">
      <c r="A401">
        <v>34506</v>
      </c>
      <c r="B401">
        <v>-890804480</v>
      </c>
      <c r="C401">
        <v>1837</v>
      </c>
      <c r="D401" t="s">
        <v>273</v>
      </c>
      <c r="E401" t="s">
        <v>274</v>
      </c>
      <c r="F401">
        <v>19011</v>
      </c>
      <c r="G401" t="s">
        <v>328</v>
      </c>
      <c r="H401" t="s">
        <v>329</v>
      </c>
      <c r="I401">
        <v>429</v>
      </c>
      <c r="J401" t="s">
        <v>395</v>
      </c>
      <c r="K401" t="s">
        <v>396</v>
      </c>
      <c r="L401">
        <v>38311</v>
      </c>
      <c r="M401" t="s">
        <v>373</v>
      </c>
      <c r="N401" t="s">
        <v>374</v>
      </c>
      <c r="O401">
        <v>38311</v>
      </c>
      <c r="P401" t="s">
        <v>373</v>
      </c>
      <c r="Q401" t="s">
        <v>374</v>
      </c>
      <c r="R401" t="s">
        <v>340</v>
      </c>
      <c r="S401" s="46">
        <v>1521907.89</v>
      </c>
      <c r="U401" s="46">
        <v>1</v>
      </c>
      <c r="IF401">
        <v>38311</v>
      </c>
      <c r="IG401" t="s">
        <v>373</v>
      </c>
      <c r="IH401" t="s">
        <v>332</v>
      </c>
      <c r="IK401">
        <v>-2</v>
      </c>
      <c r="IL401" t="s">
        <v>279</v>
      </c>
      <c r="IM401" t="s">
        <v>280</v>
      </c>
      <c r="IN401" t="s">
        <v>687</v>
      </c>
      <c r="IP401" t="s">
        <v>708</v>
      </c>
    </row>
    <row r="402" spans="1:250" hidden="1" x14ac:dyDescent="0.25">
      <c r="A402">
        <v>34507</v>
      </c>
      <c r="B402">
        <v>-890804480</v>
      </c>
      <c r="C402">
        <v>1837</v>
      </c>
      <c r="D402" t="s">
        <v>273</v>
      </c>
      <c r="E402" t="s">
        <v>274</v>
      </c>
      <c r="F402">
        <v>19011</v>
      </c>
      <c r="G402" t="s">
        <v>328</v>
      </c>
      <c r="H402" t="s">
        <v>329</v>
      </c>
      <c r="I402">
        <v>427</v>
      </c>
      <c r="J402" t="s">
        <v>397</v>
      </c>
      <c r="K402" t="s">
        <v>398</v>
      </c>
      <c r="L402">
        <v>38311</v>
      </c>
      <c r="M402" t="s">
        <v>373</v>
      </c>
      <c r="N402" t="s">
        <v>374</v>
      </c>
      <c r="O402">
        <v>38311</v>
      </c>
      <c r="P402" t="s">
        <v>373</v>
      </c>
      <c r="Q402" t="s">
        <v>374</v>
      </c>
      <c r="R402" t="s">
        <v>340</v>
      </c>
      <c r="S402" s="46">
        <v>1520192.36</v>
      </c>
      <c r="U402" s="46">
        <v>1</v>
      </c>
      <c r="IF402">
        <v>38311</v>
      </c>
      <c r="IG402" t="s">
        <v>373</v>
      </c>
      <c r="IH402" t="s">
        <v>332</v>
      </c>
      <c r="IK402">
        <v>-2</v>
      </c>
      <c r="IL402" t="s">
        <v>279</v>
      </c>
      <c r="IM402" t="s">
        <v>280</v>
      </c>
      <c r="IN402" t="s">
        <v>687</v>
      </c>
      <c r="IP402" t="s">
        <v>708</v>
      </c>
    </row>
    <row r="403" spans="1:250" hidden="1" x14ac:dyDescent="0.25">
      <c r="A403">
        <v>34508</v>
      </c>
      <c r="B403">
        <v>-890804480</v>
      </c>
      <c r="C403">
        <v>1837</v>
      </c>
      <c r="D403" t="s">
        <v>273</v>
      </c>
      <c r="E403" t="s">
        <v>274</v>
      </c>
      <c r="F403">
        <v>19011</v>
      </c>
      <c r="G403" t="s">
        <v>328</v>
      </c>
      <c r="H403" t="s">
        <v>329</v>
      </c>
      <c r="I403">
        <v>424</v>
      </c>
      <c r="J403" t="s">
        <v>399</v>
      </c>
      <c r="K403" t="s">
        <v>400</v>
      </c>
      <c r="L403">
        <v>38311</v>
      </c>
      <c r="M403" t="s">
        <v>373</v>
      </c>
      <c r="N403" t="s">
        <v>374</v>
      </c>
      <c r="O403">
        <v>38311</v>
      </c>
      <c r="P403" t="s">
        <v>373</v>
      </c>
      <c r="Q403" t="s">
        <v>374</v>
      </c>
      <c r="R403" t="s">
        <v>340</v>
      </c>
      <c r="S403" s="46">
        <v>1517986.69</v>
      </c>
      <c r="U403" s="46">
        <v>1</v>
      </c>
      <c r="IF403">
        <v>38311</v>
      </c>
      <c r="IG403" t="s">
        <v>373</v>
      </c>
      <c r="IH403" t="s">
        <v>332</v>
      </c>
      <c r="IK403">
        <v>-2</v>
      </c>
      <c r="IL403" t="s">
        <v>279</v>
      </c>
      <c r="IM403" t="s">
        <v>280</v>
      </c>
      <c r="IN403" t="s">
        <v>687</v>
      </c>
      <c r="IP403" t="s">
        <v>708</v>
      </c>
    </row>
    <row r="404" spans="1:250" hidden="1" x14ac:dyDescent="0.25">
      <c r="A404">
        <v>34509</v>
      </c>
      <c r="B404">
        <v>-890804480</v>
      </c>
      <c r="C404">
        <v>1837</v>
      </c>
      <c r="D404" t="s">
        <v>273</v>
      </c>
      <c r="E404" t="s">
        <v>274</v>
      </c>
      <c r="F404">
        <v>19011</v>
      </c>
      <c r="G404" t="s">
        <v>328</v>
      </c>
      <c r="H404" t="s">
        <v>329</v>
      </c>
      <c r="I404">
        <v>422</v>
      </c>
      <c r="J404" t="s">
        <v>401</v>
      </c>
      <c r="K404" t="s">
        <v>402</v>
      </c>
      <c r="L404">
        <v>38311</v>
      </c>
      <c r="M404" t="s">
        <v>373</v>
      </c>
      <c r="N404" t="s">
        <v>374</v>
      </c>
      <c r="O404">
        <v>38311</v>
      </c>
      <c r="P404" t="s">
        <v>373</v>
      </c>
      <c r="Q404" t="s">
        <v>374</v>
      </c>
      <c r="R404" t="s">
        <v>340</v>
      </c>
      <c r="S404" s="46">
        <v>1515045.78</v>
      </c>
      <c r="U404" s="46">
        <v>1</v>
      </c>
      <c r="IF404">
        <v>38311</v>
      </c>
      <c r="IG404" t="s">
        <v>373</v>
      </c>
      <c r="IH404" t="s">
        <v>332</v>
      </c>
      <c r="IK404">
        <v>-2</v>
      </c>
      <c r="IL404" t="s">
        <v>279</v>
      </c>
      <c r="IM404" t="s">
        <v>280</v>
      </c>
      <c r="IN404" t="s">
        <v>687</v>
      </c>
      <c r="IP404" t="s">
        <v>708</v>
      </c>
    </row>
    <row r="405" spans="1:250" hidden="1" x14ac:dyDescent="0.25">
      <c r="A405">
        <v>34510</v>
      </c>
      <c r="B405">
        <v>-890804480</v>
      </c>
      <c r="C405">
        <v>1837</v>
      </c>
      <c r="D405" t="s">
        <v>273</v>
      </c>
      <c r="E405" t="s">
        <v>274</v>
      </c>
      <c r="F405">
        <v>19011</v>
      </c>
      <c r="G405" t="s">
        <v>328</v>
      </c>
      <c r="H405" t="s">
        <v>329</v>
      </c>
      <c r="I405">
        <v>437</v>
      </c>
      <c r="J405" t="s">
        <v>658</v>
      </c>
      <c r="K405" t="s">
        <v>659</v>
      </c>
      <c r="L405">
        <v>38311</v>
      </c>
      <c r="M405" t="s">
        <v>373</v>
      </c>
      <c r="N405" t="s">
        <v>374</v>
      </c>
      <c r="O405">
        <v>38311</v>
      </c>
      <c r="P405" t="s">
        <v>373</v>
      </c>
      <c r="Q405" t="s">
        <v>374</v>
      </c>
      <c r="R405" t="s">
        <v>340</v>
      </c>
      <c r="S405" s="46">
        <v>1529995.4</v>
      </c>
      <c r="U405" s="46">
        <v>1</v>
      </c>
      <c r="IF405">
        <v>38311</v>
      </c>
      <c r="IG405" t="s">
        <v>373</v>
      </c>
      <c r="IH405" t="s">
        <v>332</v>
      </c>
      <c r="IK405">
        <v>-2</v>
      </c>
      <c r="IL405" t="s">
        <v>279</v>
      </c>
      <c r="IM405" t="s">
        <v>280</v>
      </c>
      <c r="IN405" t="s">
        <v>687</v>
      </c>
      <c r="IP405" t="s">
        <v>708</v>
      </c>
    </row>
    <row r="406" spans="1:250" hidden="1" x14ac:dyDescent="0.25">
      <c r="A406">
        <v>34511</v>
      </c>
      <c r="B406">
        <v>-890804480</v>
      </c>
      <c r="C406">
        <v>1837</v>
      </c>
      <c r="D406" t="s">
        <v>273</v>
      </c>
      <c r="E406" t="s">
        <v>274</v>
      </c>
      <c r="F406">
        <v>19011</v>
      </c>
      <c r="G406" t="s">
        <v>328</v>
      </c>
      <c r="H406" t="s">
        <v>329</v>
      </c>
      <c r="I406">
        <v>436</v>
      </c>
      <c r="J406" t="s">
        <v>656</v>
      </c>
      <c r="K406" t="s">
        <v>657</v>
      </c>
      <c r="L406">
        <v>38311</v>
      </c>
      <c r="M406" t="s">
        <v>373</v>
      </c>
      <c r="N406" t="s">
        <v>374</v>
      </c>
      <c r="O406">
        <v>38311</v>
      </c>
      <c r="P406" t="s">
        <v>373</v>
      </c>
      <c r="Q406" t="s">
        <v>374</v>
      </c>
      <c r="R406" t="s">
        <v>340</v>
      </c>
      <c r="S406" s="46">
        <v>1528524.93</v>
      </c>
      <c r="U406" s="46">
        <v>1</v>
      </c>
      <c r="IF406">
        <v>38311</v>
      </c>
      <c r="IG406" t="s">
        <v>373</v>
      </c>
      <c r="IH406" t="s">
        <v>332</v>
      </c>
      <c r="IK406">
        <v>-2</v>
      </c>
      <c r="IL406" t="s">
        <v>279</v>
      </c>
      <c r="IM406" t="s">
        <v>280</v>
      </c>
      <c r="IN406" t="s">
        <v>687</v>
      </c>
      <c r="IP406" t="s">
        <v>708</v>
      </c>
    </row>
    <row r="407" spans="1:250" hidden="1" x14ac:dyDescent="0.25">
      <c r="A407">
        <v>34512</v>
      </c>
      <c r="B407">
        <v>-890804480</v>
      </c>
      <c r="C407">
        <v>1837</v>
      </c>
      <c r="D407" t="s">
        <v>273</v>
      </c>
      <c r="E407" t="s">
        <v>274</v>
      </c>
      <c r="F407">
        <v>13794</v>
      </c>
      <c r="G407" t="s">
        <v>275</v>
      </c>
      <c r="H407" t="s">
        <v>276</v>
      </c>
      <c r="I407">
        <v>437</v>
      </c>
      <c r="J407" t="s">
        <v>658</v>
      </c>
      <c r="K407" t="s">
        <v>659</v>
      </c>
      <c r="L407">
        <v>38311</v>
      </c>
      <c r="M407" t="s">
        <v>373</v>
      </c>
      <c r="N407" t="s">
        <v>374</v>
      </c>
      <c r="O407">
        <v>38311</v>
      </c>
      <c r="P407" t="s">
        <v>373</v>
      </c>
      <c r="Q407" t="s">
        <v>374</v>
      </c>
      <c r="R407" t="s">
        <v>340</v>
      </c>
      <c r="S407" s="46">
        <v>1528675.1969999999</v>
      </c>
      <c r="U407" s="46">
        <v>1</v>
      </c>
      <c r="IF407">
        <v>38311</v>
      </c>
      <c r="IG407" t="s">
        <v>373</v>
      </c>
      <c r="IH407" t="s">
        <v>319</v>
      </c>
      <c r="IK407">
        <v>-2</v>
      </c>
      <c r="IL407" t="s">
        <v>279</v>
      </c>
      <c r="IM407" t="s">
        <v>280</v>
      </c>
      <c r="IN407" t="s">
        <v>663</v>
      </c>
      <c r="IP407" t="s">
        <v>709</v>
      </c>
    </row>
    <row r="408" spans="1:250" hidden="1" x14ac:dyDescent="0.25">
      <c r="A408">
        <v>34513</v>
      </c>
      <c r="B408">
        <v>-890804480</v>
      </c>
      <c r="C408">
        <v>1837</v>
      </c>
      <c r="D408" t="s">
        <v>273</v>
      </c>
      <c r="E408" t="s">
        <v>274</v>
      </c>
      <c r="F408">
        <v>13794</v>
      </c>
      <c r="G408" t="s">
        <v>275</v>
      </c>
      <c r="H408" t="s">
        <v>276</v>
      </c>
      <c r="I408">
        <v>436</v>
      </c>
      <c r="J408" t="s">
        <v>656</v>
      </c>
      <c r="K408" t="s">
        <v>657</v>
      </c>
      <c r="L408">
        <v>38311</v>
      </c>
      <c r="M408" t="s">
        <v>373</v>
      </c>
      <c r="N408" t="s">
        <v>374</v>
      </c>
      <c r="O408">
        <v>38311</v>
      </c>
      <c r="P408" t="s">
        <v>373</v>
      </c>
      <c r="Q408" t="s">
        <v>374</v>
      </c>
      <c r="R408" t="s">
        <v>340</v>
      </c>
      <c r="S408" s="46">
        <v>1527268.3370000001</v>
      </c>
      <c r="U408" s="46">
        <v>1</v>
      </c>
      <c r="IF408">
        <v>38311</v>
      </c>
      <c r="IG408" t="s">
        <v>373</v>
      </c>
      <c r="IH408" t="s">
        <v>319</v>
      </c>
      <c r="IK408">
        <v>-2</v>
      </c>
      <c r="IL408" t="s">
        <v>279</v>
      </c>
      <c r="IM408" t="s">
        <v>280</v>
      </c>
      <c r="IN408" t="s">
        <v>663</v>
      </c>
      <c r="IP408" t="s">
        <v>709</v>
      </c>
    </row>
    <row r="409" spans="1:250" hidden="1" x14ac:dyDescent="0.25">
      <c r="A409">
        <v>34514</v>
      </c>
      <c r="B409">
        <v>-890804480</v>
      </c>
      <c r="C409">
        <v>1837</v>
      </c>
      <c r="D409" t="s">
        <v>273</v>
      </c>
      <c r="E409" t="s">
        <v>274</v>
      </c>
      <c r="F409">
        <v>13794</v>
      </c>
      <c r="G409" t="s">
        <v>275</v>
      </c>
      <c r="H409" t="s">
        <v>276</v>
      </c>
      <c r="I409">
        <v>435</v>
      </c>
      <c r="J409" t="s">
        <v>491</v>
      </c>
      <c r="K409" t="s">
        <v>492</v>
      </c>
      <c r="L409">
        <v>38311</v>
      </c>
      <c r="M409" t="s">
        <v>373</v>
      </c>
      <c r="N409" t="s">
        <v>374</v>
      </c>
      <c r="O409">
        <v>38311</v>
      </c>
      <c r="P409" t="s">
        <v>373</v>
      </c>
      <c r="Q409" t="s">
        <v>374</v>
      </c>
      <c r="R409" t="s">
        <v>340</v>
      </c>
      <c r="S409" s="46">
        <v>1525861.487</v>
      </c>
      <c r="U409" s="46">
        <v>1</v>
      </c>
      <c r="IF409">
        <v>38311</v>
      </c>
      <c r="IG409" t="s">
        <v>373</v>
      </c>
      <c r="IH409" t="s">
        <v>319</v>
      </c>
      <c r="IK409">
        <v>-2</v>
      </c>
      <c r="IL409" t="s">
        <v>279</v>
      </c>
      <c r="IM409" t="s">
        <v>280</v>
      </c>
      <c r="IN409" t="s">
        <v>663</v>
      </c>
      <c r="IP409" t="s">
        <v>709</v>
      </c>
    </row>
    <row r="410" spans="1:250" hidden="1" x14ac:dyDescent="0.25">
      <c r="A410">
        <v>34515</v>
      </c>
      <c r="B410">
        <v>-890804480</v>
      </c>
      <c r="C410">
        <v>1837</v>
      </c>
      <c r="D410" t="s">
        <v>273</v>
      </c>
      <c r="E410" t="s">
        <v>274</v>
      </c>
      <c r="F410">
        <v>13794</v>
      </c>
      <c r="G410" t="s">
        <v>275</v>
      </c>
      <c r="H410" t="s">
        <v>276</v>
      </c>
      <c r="I410">
        <v>431</v>
      </c>
      <c r="J410" t="s">
        <v>493</v>
      </c>
      <c r="K410" t="s">
        <v>494</v>
      </c>
      <c r="L410">
        <v>38311</v>
      </c>
      <c r="M410" t="s">
        <v>373</v>
      </c>
      <c r="N410" t="s">
        <v>374</v>
      </c>
      <c r="O410">
        <v>38311</v>
      </c>
      <c r="P410" t="s">
        <v>373</v>
      </c>
      <c r="Q410" t="s">
        <v>374</v>
      </c>
      <c r="R410" t="s">
        <v>340</v>
      </c>
      <c r="S410" s="46">
        <v>1523751.227</v>
      </c>
      <c r="U410" s="46">
        <v>1</v>
      </c>
      <c r="IF410">
        <v>38311</v>
      </c>
      <c r="IG410" t="s">
        <v>373</v>
      </c>
      <c r="IH410" t="s">
        <v>319</v>
      </c>
      <c r="IK410">
        <v>-2</v>
      </c>
      <c r="IL410" t="s">
        <v>279</v>
      </c>
      <c r="IM410" t="s">
        <v>280</v>
      </c>
      <c r="IN410" t="s">
        <v>663</v>
      </c>
      <c r="IP410" t="s">
        <v>709</v>
      </c>
    </row>
    <row r="411" spans="1:250" hidden="1" x14ac:dyDescent="0.25">
      <c r="A411">
        <v>34516</v>
      </c>
      <c r="B411">
        <v>-890804480</v>
      </c>
      <c r="C411">
        <v>1837</v>
      </c>
      <c r="D411" t="s">
        <v>273</v>
      </c>
      <c r="E411" t="s">
        <v>274</v>
      </c>
      <c r="F411">
        <v>19011</v>
      </c>
      <c r="G411" t="s">
        <v>328</v>
      </c>
      <c r="H411" t="s">
        <v>329</v>
      </c>
      <c r="I411">
        <v>435</v>
      </c>
      <c r="J411" t="s">
        <v>491</v>
      </c>
      <c r="K411" t="s">
        <v>492</v>
      </c>
      <c r="L411">
        <v>38311</v>
      </c>
      <c r="M411" t="s">
        <v>373</v>
      </c>
      <c r="N411" t="s">
        <v>374</v>
      </c>
      <c r="O411">
        <v>38311</v>
      </c>
      <c r="P411" t="s">
        <v>373</v>
      </c>
      <c r="Q411" t="s">
        <v>374</v>
      </c>
      <c r="R411" t="s">
        <v>340</v>
      </c>
      <c r="S411" s="46">
        <v>1527054.47</v>
      </c>
      <c r="U411" s="46">
        <v>1</v>
      </c>
      <c r="IF411">
        <v>38311</v>
      </c>
      <c r="IG411" t="s">
        <v>373</v>
      </c>
      <c r="IH411" t="s">
        <v>332</v>
      </c>
      <c r="IK411">
        <v>-2</v>
      </c>
      <c r="IL411" t="s">
        <v>279</v>
      </c>
      <c r="IM411" t="s">
        <v>280</v>
      </c>
      <c r="IN411" t="s">
        <v>687</v>
      </c>
      <c r="IP411" t="s">
        <v>708</v>
      </c>
    </row>
    <row r="412" spans="1:250" hidden="1" x14ac:dyDescent="0.25">
      <c r="A412">
        <v>34517</v>
      </c>
      <c r="B412">
        <v>-890804480</v>
      </c>
      <c r="C412">
        <v>1837</v>
      </c>
      <c r="D412" t="s">
        <v>273</v>
      </c>
      <c r="E412" t="s">
        <v>274</v>
      </c>
      <c r="F412">
        <v>19011</v>
      </c>
      <c r="G412" t="s">
        <v>328</v>
      </c>
      <c r="H412" t="s">
        <v>329</v>
      </c>
      <c r="I412">
        <v>431</v>
      </c>
      <c r="J412" t="s">
        <v>493</v>
      </c>
      <c r="K412" t="s">
        <v>494</v>
      </c>
      <c r="L412">
        <v>38311</v>
      </c>
      <c r="M412" t="s">
        <v>373</v>
      </c>
      <c r="N412" t="s">
        <v>374</v>
      </c>
      <c r="O412">
        <v>38311</v>
      </c>
      <c r="P412" t="s">
        <v>373</v>
      </c>
      <c r="Q412" t="s">
        <v>374</v>
      </c>
      <c r="R412" t="s">
        <v>340</v>
      </c>
      <c r="S412" s="46">
        <v>1524848.79</v>
      </c>
      <c r="U412" s="46">
        <v>1</v>
      </c>
      <c r="IF412">
        <v>38311</v>
      </c>
      <c r="IG412" t="s">
        <v>373</v>
      </c>
      <c r="IH412" t="s">
        <v>332</v>
      </c>
      <c r="IK412">
        <v>-2</v>
      </c>
      <c r="IL412" t="s">
        <v>279</v>
      </c>
      <c r="IM412" t="s">
        <v>280</v>
      </c>
      <c r="IN412" t="s">
        <v>687</v>
      </c>
      <c r="IP412" t="s">
        <v>708</v>
      </c>
    </row>
    <row r="413" spans="1:250" hidden="1" x14ac:dyDescent="0.25">
      <c r="A413">
        <v>34518</v>
      </c>
      <c r="B413">
        <v>-890804480</v>
      </c>
      <c r="C413">
        <v>1837</v>
      </c>
      <c r="D413" t="s">
        <v>273</v>
      </c>
      <c r="E413" t="s">
        <v>274</v>
      </c>
      <c r="F413">
        <v>13794</v>
      </c>
      <c r="G413" t="s">
        <v>275</v>
      </c>
      <c r="H413" t="s">
        <v>276</v>
      </c>
      <c r="I413">
        <v>424</v>
      </c>
      <c r="J413" t="s">
        <v>399</v>
      </c>
      <c r="K413" t="s">
        <v>400</v>
      </c>
      <c r="L413">
        <v>38311</v>
      </c>
      <c r="M413" t="s">
        <v>373</v>
      </c>
      <c r="N413" t="s">
        <v>374</v>
      </c>
      <c r="O413">
        <v>38311</v>
      </c>
      <c r="P413" t="s">
        <v>373</v>
      </c>
      <c r="Q413" t="s">
        <v>374</v>
      </c>
      <c r="R413" t="s">
        <v>340</v>
      </c>
      <c r="S413" s="46">
        <v>1517185.997</v>
      </c>
      <c r="U413" s="46">
        <v>1</v>
      </c>
      <c r="IF413">
        <v>38311</v>
      </c>
      <c r="IG413" t="s">
        <v>373</v>
      </c>
      <c r="IH413" t="s">
        <v>319</v>
      </c>
      <c r="IK413">
        <v>-2</v>
      </c>
      <c r="IL413" t="s">
        <v>279</v>
      </c>
      <c r="IM413" t="s">
        <v>280</v>
      </c>
      <c r="IN413" t="s">
        <v>663</v>
      </c>
      <c r="IP413" t="s">
        <v>709</v>
      </c>
    </row>
    <row r="414" spans="1:250" hidden="1" x14ac:dyDescent="0.25">
      <c r="A414">
        <v>34519</v>
      </c>
      <c r="B414">
        <v>-890804480</v>
      </c>
      <c r="C414">
        <v>1837</v>
      </c>
      <c r="D414" t="s">
        <v>273</v>
      </c>
      <c r="E414" t="s">
        <v>274</v>
      </c>
      <c r="F414">
        <v>13794</v>
      </c>
      <c r="G414" t="s">
        <v>275</v>
      </c>
      <c r="H414" t="s">
        <v>276</v>
      </c>
      <c r="I414">
        <v>422</v>
      </c>
      <c r="J414" t="s">
        <v>401</v>
      </c>
      <c r="K414" t="s">
        <v>402</v>
      </c>
      <c r="L414">
        <v>38311</v>
      </c>
      <c r="M414" t="s">
        <v>373</v>
      </c>
      <c r="N414" t="s">
        <v>374</v>
      </c>
      <c r="O414">
        <v>38311</v>
      </c>
      <c r="P414" t="s">
        <v>373</v>
      </c>
      <c r="Q414" t="s">
        <v>374</v>
      </c>
      <c r="R414" t="s">
        <v>340</v>
      </c>
      <c r="S414" s="46">
        <v>1514372.317</v>
      </c>
      <c r="U414" s="46">
        <v>1</v>
      </c>
      <c r="IF414">
        <v>38311</v>
      </c>
      <c r="IG414" t="s">
        <v>373</v>
      </c>
      <c r="IH414" t="s">
        <v>319</v>
      </c>
      <c r="IK414">
        <v>-2</v>
      </c>
      <c r="IL414" t="s">
        <v>279</v>
      </c>
      <c r="IM414" t="s">
        <v>280</v>
      </c>
      <c r="IN414" t="s">
        <v>663</v>
      </c>
      <c r="IP414" t="s">
        <v>709</v>
      </c>
    </row>
    <row r="415" spans="1:250" hidden="1" x14ac:dyDescent="0.25">
      <c r="A415">
        <v>34520</v>
      </c>
      <c r="B415">
        <v>-890804480</v>
      </c>
      <c r="C415">
        <v>1837</v>
      </c>
      <c r="D415" t="s">
        <v>273</v>
      </c>
      <c r="E415" t="s">
        <v>274</v>
      </c>
      <c r="F415">
        <v>13794</v>
      </c>
      <c r="G415" t="s">
        <v>275</v>
      </c>
      <c r="H415" t="s">
        <v>276</v>
      </c>
      <c r="I415">
        <v>420</v>
      </c>
      <c r="J415" t="s">
        <v>403</v>
      </c>
      <c r="K415" t="s">
        <v>404</v>
      </c>
      <c r="L415">
        <v>38311</v>
      </c>
      <c r="M415" t="s">
        <v>373</v>
      </c>
      <c r="N415" t="s">
        <v>374</v>
      </c>
      <c r="O415">
        <v>38311</v>
      </c>
      <c r="P415" t="s">
        <v>373</v>
      </c>
      <c r="Q415" t="s">
        <v>374</v>
      </c>
      <c r="R415" t="s">
        <v>340</v>
      </c>
      <c r="S415" s="46">
        <v>1512292.567</v>
      </c>
      <c r="U415" s="46">
        <v>1</v>
      </c>
      <c r="IF415">
        <v>38311</v>
      </c>
      <c r="IG415" t="s">
        <v>373</v>
      </c>
      <c r="IH415" t="s">
        <v>319</v>
      </c>
      <c r="IK415">
        <v>-2</v>
      </c>
      <c r="IL415" t="s">
        <v>279</v>
      </c>
      <c r="IM415" t="s">
        <v>280</v>
      </c>
      <c r="IN415" t="s">
        <v>663</v>
      </c>
      <c r="IP415" t="s">
        <v>709</v>
      </c>
    </row>
    <row r="416" spans="1:250" hidden="1" x14ac:dyDescent="0.25">
      <c r="A416">
        <v>34521</v>
      </c>
      <c r="B416">
        <v>-890804480</v>
      </c>
      <c r="C416">
        <v>1837</v>
      </c>
      <c r="D416" t="s">
        <v>273</v>
      </c>
      <c r="E416" t="s">
        <v>274</v>
      </c>
      <c r="F416">
        <v>13794</v>
      </c>
      <c r="G416" t="s">
        <v>275</v>
      </c>
      <c r="H416" t="s">
        <v>276</v>
      </c>
      <c r="I416">
        <v>411</v>
      </c>
      <c r="J416" t="s">
        <v>393</v>
      </c>
      <c r="K416" t="s">
        <v>394</v>
      </c>
      <c r="L416">
        <v>38311</v>
      </c>
      <c r="M416" t="s">
        <v>373</v>
      </c>
      <c r="N416" t="s">
        <v>374</v>
      </c>
      <c r="O416">
        <v>38311</v>
      </c>
      <c r="P416" t="s">
        <v>373</v>
      </c>
      <c r="Q416" t="s">
        <v>374</v>
      </c>
      <c r="R416" t="s">
        <v>340</v>
      </c>
      <c r="S416" s="46">
        <v>1509950.787</v>
      </c>
      <c r="U416" s="46">
        <v>1</v>
      </c>
      <c r="IF416">
        <v>38311</v>
      </c>
      <c r="IG416" t="s">
        <v>373</v>
      </c>
      <c r="IH416" t="s">
        <v>319</v>
      </c>
      <c r="IK416">
        <v>-2</v>
      </c>
      <c r="IL416" t="s">
        <v>279</v>
      </c>
      <c r="IM416" t="s">
        <v>280</v>
      </c>
      <c r="IN416" t="s">
        <v>663</v>
      </c>
      <c r="IP416" t="s">
        <v>709</v>
      </c>
    </row>
    <row r="417" spans="1:250" hidden="1" x14ac:dyDescent="0.25">
      <c r="A417">
        <v>34522</v>
      </c>
      <c r="B417">
        <v>-890804480</v>
      </c>
      <c r="C417">
        <v>1837</v>
      </c>
      <c r="D417" t="s">
        <v>273</v>
      </c>
      <c r="E417" t="s">
        <v>274</v>
      </c>
      <c r="F417">
        <v>19011</v>
      </c>
      <c r="G417" t="s">
        <v>328</v>
      </c>
      <c r="H417" t="s">
        <v>329</v>
      </c>
      <c r="I417">
        <v>420</v>
      </c>
      <c r="J417" t="s">
        <v>403</v>
      </c>
      <c r="K417" t="s">
        <v>404</v>
      </c>
      <c r="L417">
        <v>38311</v>
      </c>
      <c r="M417" t="s">
        <v>373</v>
      </c>
      <c r="N417" t="s">
        <v>374</v>
      </c>
      <c r="O417">
        <v>38311</v>
      </c>
      <c r="P417" t="s">
        <v>373</v>
      </c>
      <c r="Q417" t="s">
        <v>374</v>
      </c>
      <c r="R417" t="s">
        <v>340</v>
      </c>
      <c r="S417" s="46">
        <v>1512891.8</v>
      </c>
      <c r="U417" s="46">
        <v>1</v>
      </c>
      <c r="IF417">
        <v>38311</v>
      </c>
      <c r="IG417" t="s">
        <v>373</v>
      </c>
      <c r="IH417" t="s">
        <v>332</v>
      </c>
      <c r="IK417">
        <v>-2</v>
      </c>
      <c r="IL417" t="s">
        <v>279</v>
      </c>
      <c r="IM417" t="s">
        <v>280</v>
      </c>
      <c r="IN417" t="s">
        <v>687</v>
      </c>
      <c r="IP417" t="s">
        <v>708</v>
      </c>
    </row>
    <row r="418" spans="1:250" hidden="1" x14ac:dyDescent="0.25">
      <c r="A418">
        <v>34523</v>
      </c>
      <c r="B418">
        <v>-890804480</v>
      </c>
      <c r="C418">
        <v>1837</v>
      </c>
      <c r="D418" t="s">
        <v>273</v>
      </c>
      <c r="E418" t="s">
        <v>274</v>
      </c>
      <c r="F418">
        <v>19011</v>
      </c>
      <c r="G418" t="s">
        <v>328</v>
      </c>
      <c r="H418" t="s">
        <v>329</v>
      </c>
      <c r="I418">
        <v>411</v>
      </c>
      <c r="J418" t="s">
        <v>393</v>
      </c>
      <c r="K418" t="s">
        <v>394</v>
      </c>
      <c r="L418">
        <v>38311</v>
      </c>
      <c r="M418" t="s">
        <v>373</v>
      </c>
      <c r="N418" t="s">
        <v>374</v>
      </c>
      <c r="O418">
        <v>38311</v>
      </c>
      <c r="P418" t="s">
        <v>373</v>
      </c>
      <c r="Q418" t="s">
        <v>374</v>
      </c>
      <c r="R418" t="s">
        <v>340</v>
      </c>
      <c r="S418" s="46">
        <v>1510435.9</v>
      </c>
      <c r="U418" s="46">
        <v>1</v>
      </c>
      <c r="IF418">
        <v>38311</v>
      </c>
      <c r="IG418" t="s">
        <v>373</v>
      </c>
      <c r="IH418" t="s">
        <v>332</v>
      </c>
      <c r="IK418">
        <v>-2</v>
      </c>
      <c r="IL418" t="s">
        <v>279</v>
      </c>
      <c r="IM418" t="s">
        <v>280</v>
      </c>
      <c r="IN418" t="s">
        <v>687</v>
      </c>
      <c r="IP418" t="s">
        <v>708</v>
      </c>
    </row>
    <row r="419" spans="1:250" hidden="1" x14ac:dyDescent="0.25">
      <c r="A419">
        <v>34524</v>
      </c>
      <c r="B419">
        <v>-890804480</v>
      </c>
      <c r="C419">
        <v>1837</v>
      </c>
      <c r="D419" t="s">
        <v>273</v>
      </c>
      <c r="E419" t="s">
        <v>274</v>
      </c>
      <c r="F419">
        <v>13794</v>
      </c>
      <c r="G419" t="s">
        <v>275</v>
      </c>
      <c r="H419" t="s">
        <v>276</v>
      </c>
      <c r="I419">
        <v>429</v>
      </c>
      <c r="J419" t="s">
        <v>395</v>
      </c>
      <c r="K419" t="s">
        <v>396</v>
      </c>
      <c r="L419">
        <v>38311</v>
      </c>
      <c r="M419" t="s">
        <v>373</v>
      </c>
      <c r="N419" t="s">
        <v>374</v>
      </c>
      <c r="O419">
        <v>38311</v>
      </c>
      <c r="P419" t="s">
        <v>373</v>
      </c>
      <c r="Q419" t="s">
        <v>374</v>
      </c>
      <c r="R419" t="s">
        <v>340</v>
      </c>
      <c r="S419" s="46">
        <v>1520937.557</v>
      </c>
      <c r="U419" s="46">
        <v>1</v>
      </c>
      <c r="IF419">
        <v>38311</v>
      </c>
      <c r="IG419" t="s">
        <v>373</v>
      </c>
      <c r="IH419" t="s">
        <v>319</v>
      </c>
      <c r="IK419">
        <v>-2</v>
      </c>
      <c r="IL419" t="s">
        <v>279</v>
      </c>
      <c r="IM419" t="s">
        <v>280</v>
      </c>
      <c r="IN419" t="s">
        <v>663</v>
      </c>
      <c r="IP419" t="s">
        <v>709</v>
      </c>
    </row>
    <row r="420" spans="1:250" hidden="1" x14ac:dyDescent="0.25">
      <c r="A420">
        <v>34525</v>
      </c>
      <c r="B420">
        <v>-890804480</v>
      </c>
      <c r="C420">
        <v>1837</v>
      </c>
      <c r="D420" t="s">
        <v>273</v>
      </c>
      <c r="E420" t="s">
        <v>274</v>
      </c>
      <c r="F420">
        <v>13794</v>
      </c>
      <c r="G420" t="s">
        <v>275</v>
      </c>
      <c r="H420" t="s">
        <v>276</v>
      </c>
      <c r="I420">
        <v>427</v>
      </c>
      <c r="J420" t="s">
        <v>397</v>
      </c>
      <c r="K420" t="s">
        <v>398</v>
      </c>
      <c r="L420">
        <v>38311</v>
      </c>
      <c r="M420" t="s">
        <v>373</v>
      </c>
      <c r="N420" t="s">
        <v>374</v>
      </c>
      <c r="O420">
        <v>38311</v>
      </c>
      <c r="P420" t="s">
        <v>373</v>
      </c>
      <c r="Q420" t="s">
        <v>374</v>
      </c>
      <c r="R420" t="s">
        <v>340</v>
      </c>
      <c r="S420" s="46">
        <v>1519296.247</v>
      </c>
      <c r="U420" s="46">
        <v>1</v>
      </c>
      <c r="IF420">
        <v>38311</v>
      </c>
      <c r="IG420" t="s">
        <v>373</v>
      </c>
      <c r="IH420" t="s">
        <v>319</v>
      </c>
      <c r="IK420">
        <v>-2</v>
      </c>
      <c r="IL420" t="s">
        <v>279</v>
      </c>
      <c r="IM420" t="s">
        <v>280</v>
      </c>
      <c r="IN420" t="s">
        <v>663</v>
      </c>
      <c r="IP420" t="s">
        <v>709</v>
      </c>
    </row>
    <row r="421" spans="1:250" hidden="1" x14ac:dyDescent="0.25">
      <c r="A421">
        <v>34526</v>
      </c>
      <c r="B421">
        <v>-890804480</v>
      </c>
      <c r="C421">
        <v>1837</v>
      </c>
      <c r="D421" t="s">
        <v>273</v>
      </c>
      <c r="E421" t="s">
        <v>274</v>
      </c>
      <c r="F421">
        <v>13794</v>
      </c>
      <c r="G421" t="s">
        <v>275</v>
      </c>
      <c r="H421" t="s">
        <v>276</v>
      </c>
      <c r="I421">
        <v>424</v>
      </c>
      <c r="J421" t="s">
        <v>399</v>
      </c>
      <c r="K421" t="s">
        <v>400</v>
      </c>
      <c r="L421">
        <v>39215</v>
      </c>
      <c r="M421" t="s">
        <v>389</v>
      </c>
      <c r="N421" t="s">
        <v>390</v>
      </c>
      <c r="O421">
        <v>39215</v>
      </c>
      <c r="P421" t="s">
        <v>389</v>
      </c>
      <c r="Q421" t="s">
        <v>390</v>
      </c>
      <c r="R421" t="s">
        <v>340</v>
      </c>
      <c r="S421" s="46">
        <v>9816005.9499999993</v>
      </c>
      <c r="U421" s="46">
        <v>1</v>
      </c>
      <c r="IF421">
        <v>39215</v>
      </c>
      <c r="IG421" t="s">
        <v>389</v>
      </c>
      <c r="IH421" t="s">
        <v>319</v>
      </c>
      <c r="IK421">
        <v>-2</v>
      </c>
      <c r="IL421" t="s">
        <v>279</v>
      </c>
      <c r="IM421" t="s">
        <v>280</v>
      </c>
      <c r="IN421" t="s">
        <v>663</v>
      </c>
      <c r="IP421" t="s">
        <v>710</v>
      </c>
    </row>
    <row r="422" spans="1:250" hidden="1" x14ac:dyDescent="0.25">
      <c r="A422">
        <v>34527</v>
      </c>
      <c r="B422">
        <v>-890804480</v>
      </c>
      <c r="C422">
        <v>1837</v>
      </c>
      <c r="D422" t="s">
        <v>273</v>
      </c>
      <c r="E422" t="s">
        <v>274</v>
      </c>
      <c r="F422">
        <v>13794</v>
      </c>
      <c r="G422" t="s">
        <v>275</v>
      </c>
      <c r="H422" t="s">
        <v>276</v>
      </c>
      <c r="I422">
        <v>422</v>
      </c>
      <c r="J422" t="s">
        <v>401</v>
      </c>
      <c r="K422" t="s">
        <v>402</v>
      </c>
      <c r="L422">
        <v>39215</v>
      </c>
      <c r="M422" t="s">
        <v>389</v>
      </c>
      <c r="N422" t="s">
        <v>390</v>
      </c>
      <c r="O422">
        <v>39215</v>
      </c>
      <c r="P422" t="s">
        <v>389</v>
      </c>
      <c r="Q422" t="s">
        <v>390</v>
      </c>
      <c r="R422" t="s">
        <v>340</v>
      </c>
      <c r="S422" s="46">
        <v>9797801.7799999993</v>
      </c>
      <c r="U422" s="46">
        <v>1</v>
      </c>
      <c r="IF422">
        <v>39215</v>
      </c>
      <c r="IG422" t="s">
        <v>389</v>
      </c>
      <c r="IH422" t="s">
        <v>319</v>
      </c>
      <c r="IK422">
        <v>-2</v>
      </c>
      <c r="IL422" t="s">
        <v>279</v>
      </c>
      <c r="IM422" t="s">
        <v>280</v>
      </c>
      <c r="IN422" t="s">
        <v>663</v>
      </c>
      <c r="IP422" t="s">
        <v>710</v>
      </c>
    </row>
    <row r="423" spans="1:250" hidden="1" x14ac:dyDescent="0.25">
      <c r="A423">
        <v>34528</v>
      </c>
      <c r="B423">
        <v>-890804480</v>
      </c>
      <c r="C423">
        <v>1837</v>
      </c>
      <c r="D423" t="s">
        <v>273</v>
      </c>
      <c r="E423" t="s">
        <v>274</v>
      </c>
      <c r="F423">
        <v>13794</v>
      </c>
      <c r="G423" t="s">
        <v>275</v>
      </c>
      <c r="H423" t="s">
        <v>276</v>
      </c>
      <c r="I423">
        <v>420</v>
      </c>
      <c r="J423" t="s">
        <v>403</v>
      </c>
      <c r="K423" t="s">
        <v>404</v>
      </c>
      <c r="L423">
        <v>39215</v>
      </c>
      <c r="M423" t="s">
        <v>389</v>
      </c>
      <c r="N423" t="s">
        <v>390</v>
      </c>
      <c r="O423">
        <v>39215</v>
      </c>
      <c r="P423" t="s">
        <v>389</v>
      </c>
      <c r="Q423" t="s">
        <v>390</v>
      </c>
      <c r="R423" t="s">
        <v>340</v>
      </c>
      <c r="S423" s="46">
        <v>9786192.4100000001</v>
      </c>
      <c r="U423" s="46">
        <v>1</v>
      </c>
      <c r="IF423">
        <v>39215</v>
      </c>
      <c r="IG423" t="s">
        <v>389</v>
      </c>
      <c r="IH423" t="s">
        <v>319</v>
      </c>
      <c r="IK423">
        <v>-2</v>
      </c>
      <c r="IL423" t="s">
        <v>279</v>
      </c>
      <c r="IM423" t="s">
        <v>280</v>
      </c>
      <c r="IN423" t="s">
        <v>663</v>
      </c>
      <c r="IP423" t="s">
        <v>710</v>
      </c>
    </row>
    <row r="424" spans="1:250" hidden="1" x14ac:dyDescent="0.25">
      <c r="A424">
        <v>34529</v>
      </c>
      <c r="B424">
        <v>-890804480</v>
      </c>
      <c r="C424">
        <v>1837</v>
      </c>
      <c r="D424" t="s">
        <v>273</v>
      </c>
      <c r="E424" t="s">
        <v>274</v>
      </c>
      <c r="F424">
        <v>13794</v>
      </c>
      <c r="G424" t="s">
        <v>275</v>
      </c>
      <c r="H424" t="s">
        <v>276</v>
      </c>
      <c r="I424">
        <v>411</v>
      </c>
      <c r="J424" t="s">
        <v>393</v>
      </c>
      <c r="K424" t="s">
        <v>394</v>
      </c>
      <c r="L424">
        <v>39215</v>
      </c>
      <c r="M424" t="s">
        <v>389</v>
      </c>
      <c r="N424" t="s">
        <v>390</v>
      </c>
      <c r="O424">
        <v>39215</v>
      </c>
      <c r="P424" t="s">
        <v>389</v>
      </c>
      <c r="Q424" t="s">
        <v>390</v>
      </c>
      <c r="R424" t="s">
        <v>340</v>
      </c>
      <c r="S424" s="46">
        <v>9771038.6099999994</v>
      </c>
      <c r="U424" s="46">
        <v>1</v>
      </c>
      <c r="IF424">
        <v>39215</v>
      </c>
      <c r="IG424" t="s">
        <v>389</v>
      </c>
      <c r="IH424" t="s">
        <v>319</v>
      </c>
      <c r="IK424">
        <v>-2</v>
      </c>
      <c r="IL424" t="s">
        <v>279</v>
      </c>
      <c r="IM424" t="s">
        <v>280</v>
      </c>
      <c r="IN424" t="s">
        <v>663</v>
      </c>
      <c r="IP424" t="s">
        <v>710</v>
      </c>
    </row>
    <row r="425" spans="1:250" hidden="1" x14ac:dyDescent="0.25">
      <c r="A425">
        <v>34530</v>
      </c>
      <c r="B425">
        <v>-890804480</v>
      </c>
      <c r="C425">
        <v>1837</v>
      </c>
      <c r="D425" t="s">
        <v>273</v>
      </c>
      <c r="E425" t="s">
        <v>274</v>
      </c>
      <c r="F425">
        <v>13794</v>
      </c>
      <c r="G425" t="s">
        <v>275</v>
      </c>
      <c r="H425" t="s">
        <v>276</v>
      </c>
      <c r="I425">
        <v>437</v>
      </c>
      <c r="J425" t="s">
        <v>658</v>
      </c>
      <c r="K425" t="s">
        <v>659</v>
      </c>
      <c r="L425">
        <v>39215</v>
      </c>
      <c r="M425" t="s">
        <v>389</v>
      </c>
      <c r="N425" t="s">
        <v>390</v>
      </c>
      <c r="O425">
        <v>39215</v>
      </c>
      <c r="P425" t="s">
        <v>389</v>
      </c>
      <c r="Q425" t="s">
        <v>390</v>
      </c>
      <c r="R425" t="s">
        <v>340</v>
      </c>
      <c r="S425" s="46">
        <v>9890339.5700000003</v>
      </c>
      <c r="U425" s="46">
        <v>1</v>
      </c>
      <c r="IF425">
        <v>39215</v>
      </c>
      <c r="IG425" t="s">
        <v>389</v>
      </c>
      <c r="IH425" t="s">
        <v>319</v>
      </c>
      <c r="IK425">
        <v>-2</v>
      </c>
      <c r="IL425" t="s">
        <v>279</v>
      </c>
      <c r="IM425" t="s">
        <v>280</v>
      </c>
      <c r="IN425" t="s">
        <v>663</v>
      </c>
      <c r="IP425" t="s">
        <v>710</v>
      </c>
    </row>
    <row r="426" spans="1:250" hidden="1" x14ac:dyDescent="0.25">
      <c r="A426">
        <v>34531</v>
      </c>
      <c r="B426">
        <v>-890804480</v>
      </c>
      <c r="C426">
        <v>1837</v>
      </c>
      <c r="D426" t="s">
        <v>273</v>
      </c>
      <c r="E426" t="s">
        <v>274</v>
      </c>
      <c r="F426">
        <v>13794</v>
      </c>
      <c r="G426" t="s">
        <v>275</v>
      </c>
      <c r="H426" t="s">
        <v>276</v>
      </c>
      <c r="I426">
        <v>436</v>
      </c>
      <c r="J426" t="s">
        <v>656</v>
      </c>
      <c r="K426" t="s">
        <v>657</v>
      </c>
      <c r="L426">
        <v>39215</v>
      </c>
      <c r="M426" t="s">
        <v>389</v>
      </c>
      <c r="N426" t="s">
        <v>390</v>
      </c>
      <c r="O426">
        <v>39215</v>
      </c>
      <c r="P426" t="s">
        <v>389</v>
      </c>
      <c r="Q426" t="s">
        <v>390</v>
      </c>
      <c r="R426" t="s">
        <v>340</v>
      </c>
      <c r="S426" s="46">
        <v>9881237.5</v>
      </c>
      <c r="U426" s="46">
        <v>1</v>
      </c>
      <c r="IF426">
        <v>39215</v>
      </c>
      <c r="IG426" t="s">
        <v>389</v>
      </c>
      <c r="IH426" t="s">
        <v>319</v>
      </c>
      <c r="IK426">
        <v>-2</v>
      </c>
      <c r="IL426" t="s">
        <v>279</v>
      </c>
      <c r="IM426" t="s">
        <v>280</v>
      </c>
      <c r="IN426" t="s">
        <v>663</v>
      </c>
      <c r="IP426" t="s">
        <v>710</v>
      </c>
    </row>
    <row r="427" spans="1:250" hidden="1" x14ac:dyDescent="0.25">
      <c r="A427">
        <v>34532</v>
      </c>
      <c r="B427">
        <v>-890804480</v>
      </c>
      <c r="C427">
        <v>1837</v>
      </c>
      <c r="D427" t="s">
        <v>273</v>
      </c>
      <c r="E427" t="s">
        <v>274</v>
      </c>
      <c r="F427">
        <v>13794</v>
      </c>
      <c r="G427" t="s">
        <v>275</v>
      </c>
      <c r="H427" t="s">
        <v>276</v>
      </c>
      <c r="I427">
        <v>435</v>
      </c>
      <c r="J427" t="s">
        <v>491</v>
      </c>
      <c r="K427" t="s">
        <v>492</v>
      </c>
      <c r="L427">
        <v>39215</v>
      </c>
      <c r="M427" t="s">
        <v>389</v>
      </c>
      <c r="N427" t="s">
        <v>390</v>
      </c>
      <c r="O427">
        <v>39215</v>
      </c>
      <c r="P427" t="s">
        <v>389</v>
      </c>
      <c r="Q427" t="s">
        <v>390</v>
      </c>
      <c r="R427" t="s">
        <v>340</v>
      </c>
      <c r="S427" s="46">
        <v>9872135.4399999995</v>
      </c>
      <c r="U427" s="46">
        <v>1</v>
      </c>
      <c r="IF427">
        <v>39215</v>
      </c>
      <c r="IG427" t="s">
        <v>389</v>
      </c>
      <c r="IH427" t="s">
        <v>319</v>
      </c>
      <c r="IK427">
        <v>-2</v>
      </c>
      <c r="IL427" t="s">
        <v>279</v>
      </c>
      <c r="IM427" t="s">
        <v>280</v>
      </c>
      <c r="IN427" t="s">
        <v>663</v>
      </c>
      <c r="IP427" t="s">
        <v>710</v>
      </c>
    </row>
    <row r="428" spans="1:250" hidden="1" x14ac:dyDescent="0.25">
      <c r="A428">
        <v>34533</v>
      </c>
      <c r="B428">
        <v>-890804480</v>
      </c>
      <c r="C428">
        <v>1837</v>
      </c>
      <c r="D428" t="s">
        <v>273</v>
      </c>
      <c r="E428" t="s">
        <v>274</v>
      </c>
      <c r="F428">
        <v>13794</v>
      </c>
      <c r="G428" t="s">
        <v>275</v>
      </c>
      <c r="H428" t="s">
        <v>276</v>
      </c>
      <c r="I428">
        <v>431</v>
      </c>
      <c r="J428" t="s">
        <v>493</v>
      </c>
      <c r="K428" t="s">
        <v>494</v>
      </c>
      <c r="L428">
        <v>39215</v>
      </c>
      <c r="M428" t="s">
        <v>389</v>
      </c>
      <c r="N428" t="s">
        <v>390</v>
      </c>
      <c r="O428">
        <v>39215</v>
      </c>
      <c r="P428" t="s">
        <v>389</v>
      </c>
      <c r="Q428" t="s">
        <v>390</v>
      </c>
      <c r="R428" t="s">
        <v>340</v>
      </c>
      <c r="S428" s="46">
        <v>9858482.3000000007</v>
      </c>
      <c r="U428" s="46">
        <v>1</v>
      </c>
      <c r="IF428">
        <v>39215</v>
      </c>
      <c r="IG428" t="s">
        <v>389</v>
      </c>
      <c r="IH428" t="s">
        <v>319</v>
      </c>
      <c r="IK428">
        <v>-2</v>
      </c>
      <c r="IL428" t="s">
        <v>279</v>
      </c>
      <c r="IM428" t="s">
        <v>280</v>
      </c>
      <c r="IN428" t="s">
        <v>663</v>
      </c>
      <c r="IP428" t="s">
        <v>710</v>
      </c>
    </row>
    <row r="429" spans="1:250" hidden="1" x14ac:dyDescent="0.25">
      <c r="A429">
        <v>34534</v>
      </c>
      <c r="B429">
        <v>-890804480</v>
      </c>
      <c r="C429">
        <v>1837</v>
      </c>
      <c r="D429" t="s">
        <v>273</v>
      </c>
      <c r="E429" t="s">
        <v>274</v>
      </c>
      <c r="F429">
        <v>13794</v>
      </c>
      <c r="G429" t="s">
        <v>275</v>
      </c>
      <c r="H429" t="s">
        <v>276</v>
      </c>
      <c r="I429">
        <v>429</v>
      </c>
      <c r="J429" t="s">
        <v>395</v>
      </c>
      <c r="K429" t="s">
        <v>396</v>
      </c>
      <c r="L429">
        <v>39215</v>
      </c>
      <c r="M429" t="s">
        <v>389</v>
      </c>
      <c r="N429" t="s">
        <v>390</v>
      </c>
      <c r="O429">
        <v>39215</v>
      </c>
      <c r="P429" t="s">
        <v>389</v>
      </c>
      <c r="Q429" t="s">
        <v>390</v>
      </c>
      <c r="R429" t="s">
        <v>340</v>
      </c>
      <c r="S429" s="46">
        <v>9840278.1500000004</v>
      </c>
      <c r="U429" s="46">
        <v>1</v>
      </c>
      <c r="IF429">
        <v>39215</v>
      </c>
      <c r="IG429" t="s">
        <v>389</v>
      </c>
      <c r="IH429" t="s">
        <v>319</v>
      </c>
      <c r="IK429">
        <v>-2</v>
      </c>
      <c r="IL429" t="s">
        <v>279</v>
      </c>
      <c r="IM429" t="s">
        <v>280</v>
      </c>
      <c r="IN429" t="s">
        <v>663</v>
      </c>
      <c r="IP429" t="s">
        <v>710</v>
      </c>
    </row>
    <row r="430" spans="1:250" hidden="1" x14ac:dyDescent="0.25">
      <c r="A430">
        <v>34535</v>
      </c>
      <c r="B430">
        <v>-890804480</v>
      </c>
      <c r="C430">
        <v>1837</v>
      </c>
      <c r="D430" t="s">
        <v>273</v>
      </c>
      <c r="E430" t="s">
        <v>274</v>
      </c>
      <c r="F430">
        <v>13794</v>
      </c>
      <c r="G430" t="s">
        <v>275</v>
      </c>
      <c r="H430" t="s">
        <v>276</v>
      </c>
      <c r="I430">
        <v>427</v>
      </c>
      <c r="J430" t="s">
        <v>397</v>
      </c>
      <c r="K430" t="s">
        <v>398</v>
      </c>
      <c r="L430">
        <v>39215</v>
      </c>
      <c r="M430" t="s">
        <v>389</v>
      </c>
      <c r="N430" t="s">
        <v>390</v>
      </c>
      <c r="O430">
        <v>39215</v>
      </c>
      <c r="P430" t="s">
        <v>389</v>
      </c>
      <c r="Q430" t="s">
        <v>390</v>
      </c>
      <c r="R430" t="s">
        <v>340</v>
      </c>
      <c r="S430" s="46">
        <v>9829659.0600000005</v>
      </c>
      <c r="U430" s="46">
        <v>1</v>
      </c>
      <c r="IF430">
        <v>39215</v>
      </c>
      <c r="IG430" t="s">
        <v>389</v>
      </c>
      <c r="IH430" t="s">
        <v>319</v>
      </c>
      <c r="IK430">
        <v>-2</v>
      </c>
      <c r="IL430" t="s">
        <v>279</v>
      </c>
      <c r="IM430" t="s">
        <v>280</v>
      </c>
      <c r="IN430" t="s">
        <v>663</v>
      </c>
      <c r="IP430" t="s">
        <v>710</v>
      </c>
    </row>
    <row r="431" spans="1:250" hidden="1" x14ac:dyDescent="0.25">
      <c r="A431">
        <v>34536</v>
      </c>
      <c r="B431">
        <v>-890804480</v>
      </c>
      <c r="C431">
        <v>1837</v>
      </c>
      <c r="D431" t="s">
        <v>273</v>
      </c>
      <c r="E431" t="s">
        <v>274</v>
      </c>
      <c r="F431">
        <v>1848</v>
      </c>
      <c r="G431" t="s">
        <v>286</v>
      </c>
      <c r="H431" t="s">
        <v>274</v>
      </c>
      <c r="I431">
        <v>437</v>
      </c>
      <c r="J431" t="s">
        <v>658</v>
      </c>
      <c r="K431" t="s">
        <v>659</v>
      </c>
      <c r="L431">
        <v>41235</v>
      </c>
      <c r="M431" t="s">
        <v>405</v>
      </c>
      <c r="N431" t="s">
        <v>406</v>
      </c>
      <c r="O431">
        <v>41235</v>
      </c>
      <c r="P431" t="s">
        <v>405</v>
      </c>
      <c r="Q431" t="s">
        <v>406</v>
      </c>
      <c r="R431" t="s">
        <v>340</v>
      </c>
      <c r="S431" s="46">
        <v>54574613.630000003</v>
      </c>
      <c r="U431" s="46">
        <v>1</v>
      </c>
      <c r="IF431">
        <v>41235</v>
      </c>
      <c r="IG431" t="s">
        <v>405</v>
      </c>
      <c r="IH431" t="s">
        <v>288</v>
      </c>
      <c r="IK431">
        <v>-2</v>
      </c>
      <c r="IL431" t="s">
        <v>279</v>
      </c>
      <c r="IM431" t="s">
        <v>280</v>
      </c>
      <c r="IN431" t="s">
        <v>711</v>
      </c>
    </row>
    <row r="432" spans="1:250" hidden="1" x14ac:dyDescent="0.25">
      <c r="A432">
        <v>34537</v>
      </c>
      <c r="B432">
        <v>-890804480</v>
      </c>
      <c r="C432">
        <v>1837</v>
      </c>
      <c r="D432" t="s">
        <v>273</v>
      </c>
      <c r="E432" t="s">
        <v>274</v>
      </c>
      <c r="F432">
        <v>1848</v>
      </c>
      <c r="G432" t="s">
        <v>286</v>
      </c>
      <c r="H432" t="s">
        <v>274</v>
      </c>
      <c r="I432">
        <v>436</v>
      </c>
      <c r="J432" t="s">
        <v>656</v>
      </c>
      <c r="K432" t="s">
        <v>657</v>
      </c>
      <c r="L432">
        <v>41235</v>
      </c>
      <c r="M432" t="s">
        <v>405</v>
      </c>
      <c r="N432" t="s">
        <v>406</v>
      </c>
      <c r="O432">
        <v>41235</v>
      </c>
      <c r="P432" t="s">
        <v>405</v>
      </c>
      <c r="Q432" t="s">
        <v>406</v>
      </c>
      <c r="R432" t="s">
        <v>340</v>
      </c>
      <c r="S432" s="46">
        <v>54527306.82</v>
      </c>
      <c r="U432" s="46">
        <v>1</v>
      </c>
      <c r="IF432">
        <v>41235</v>
      </c>
      <c r="IG432" t="s">
        <v>405</v>
      </c>
      <c r="IH432" t="s">
        <v>288</v>
      </c>
      <c r="IK432">
        <v>-2</v>
      </c>
      <c r="IL432" t="s">
        <v>279</v>
      </c>
      <c r="IM432" t="s">
        <v>280</v>
      </c>
      <c r="IN432" t="s">
        <v>711</v>
      </c>
    </row>
    <row r="433" spans="1:250" hidden="1" x14ac:dyDescent="0.25">
      <c r="A433">
        <v>34538</v>
      </c>
      <c r="B433">
        <v>-890804480</v>
      </c>
      <c r="C433">
        <v>1837</v>
      </c>
      <c r="D433" t="s">
        <v>273</v>
      </c>
      <c r="E433" t="s">
        <v>274</v>
      </c>
      <c r="F433">
        <v>1848</v>
      </c>
      <c r="G433" t="s">
        <v>286</v>
      </c>
      <c r="H433" t="s">
        <v>274</v>
      </c>
      <c r="I433">
        <v>435</v>
      </c>
      <c r="J433" t="s">
        <v>491</v>
      </c>
      <c r="K433" t="s">
        <v>492</v>
      </c>
      <c r="L433">
        <v>41235</v>
      </c>
      <c r="M433" t="s">
        <v>405</v>
      </c>
      <c r="N433" t="s">
        <v>406</v>
      </c>
      <c r="O433">
        <v>41235</v>
      </c>
      <c r="P433" t="s">
        <v>405</v>
      </c>
      <c r="Q433" t="s">
        <v>406</v>
      </c>
      <c r="R433" t="s">
        <v>340</v>
      </c>
      <c r="S433" s="46">
        <v>77783721.599999994</v>
      </c>
      <c r="U433" s="46">
        <v>1</v>
      </c>
      <c r="IF433">
        <v>41235</v>
      </c>
      <c r="IG433" t="s">
        <v>405</v>
      </c>
      <c r="IH433" t="s">
        <v>288</v>
      </c>
      <c r="IK433">
        <v>-2</v>
      </c>
      <c r="IL433" t="s">
        <v>279</v>
      </c>
      <c r="IM433" t="s">
        <v>280</v>
      </c>
      <c r="IN433" t="s">
        <v>711</v>
      </c>
    </row>
    <row r="434" spans="1:250" hidden="1" x14ac:dyDescent="0.25">
      <c r="A434">
        <v>34539</v>
      </c>
      <c r="B434">
        <v>-890804480</v>
      </c>
      <c r="C434">
        <v>1837</v>
      </c>
      <c r="D434" t="s">
        <v>273</v>
      </c>
      <c r="E434" t="s">
        <v>274</v>
      </c>
      <c r="F434">
        <v>1848</v>
      </c>
      <c r="G434" t="s">
        <v>286</v>
      </c>
      <c r="H434" t="s">
        <v>274</v>
      </c>
      <c r="I434">
        <v>431</v>
      </c>
      <c r="J434" t="s">
        <v>493</v>
      </c>
      <c r="K434" t="s">
        <v>494</v>
      </c>
      <c r="L434">
        <v>41235</v>
      </c>
      <c r="M434" t="s">
        <v>405</v>
      </c>
      <c r="N434" t="s">
        <v>406</v>
      </c>
      <c r="O434">
        <v>41235</v>
      </c>
      <c r="P434" t="s">
        <v>405</v>
      </c>
      <c r="Q434" t="s">
        <v>406</v>
      </c>
      <c r="R434" t="s">
        <v>340</v>
      </c>
      <c r="S434" s="46">
        <v>77686096.819999993</v>
      </c>
      <c r="U434" s="46">
        <v>1</v>
      </c>
      <c r="IF434">
        <v>41235</v>
      </c>
      <c r="IG434" t="s">
        <v>405</v>
      </c>
      <c r="IH434" t="s">
        <v>288</v>
      </c>
      <c r="IK434">
        <v>-2</v>
      </c>
      <c r="IL434" t="s">
        <v>279</v>
      </c>
      <c r="IM434" t="s">
        <v>280</v>
      </c>
      <c r="IN434" t="s">
        <v>711</v>
      </c>
    </row>
    <row r="435" spans="1:250" hidden="1" x14ac:dyDescent="0.25">
      <c r="A435">
        <v>34540</v>
      </c>
      <c r="B435">
        <v>-890804480</v>
      </c>
      <c r="C435">
        <v>1837</v>
      </c>
      <c r="D435" t="s">
        <v>273</v>
      </c>
      <c r="E435" t="s">
        <v>274</v>
      </c>
      <c r="F435">
        <v>1848</v>
      </c>
      <c r="G435" t="s">
        <v>286</v>
      </c>
      <c r="H435" t="s">
        <v>274</v>
      </c>
      <c r="I435">
        <v>429</v>
      </c>
      <c r="J435" t="s">
        <v>395</v>
      </c>
      <c r="K435" t="s">
        <v>396</v>
      </c>
      <c r="L435">
        <v>41235</v>
      </c>
      <c r="M435" t="s">
        <v>405</v>
      </c>
      <c r="N435" t="s">
        <v>406</v>
      </c>
      <c r="O435">
        <v>41235</v>
      </c>
      <c r="P435" t="s">
        <v>405</v>
      </c>
      <c r="Q435" t="s">
        <v>406</v>
      </c>
      <c r="R435" t="s">
        <v>340</v>
      </c>
      <c r="S435" s="46">
        <v>77555930.409999996</v>
      </c>
      <c r="U435" s="46">
        <v>1</v>
      </c>
      <c r="IF435">
        <v>41235</v>
      </c>
      <c r="IG435" t="s">
        <v>405</v>
      </c>
      <c r="IH435" t="s">
        <v>288</v>
      </c>
      <c r="IK435">
        <v>-2</v>
      </c>
      <c r="IL435" t="s">
        <v>279</v>
      </c>
      <c r="IM435" t="s">
        <v>280</v>
      </c>
      <c r="IN435" t="s">
        <v>711</v>
      </c>
    </row>
    <row r="436" spans="1:250" hidden="1" x14ac:dyDescent="0.25">
      <c r="A436">
        <v>34541</v>
      </c>
      <c r="B436">
        <v>-890804480</v>
      </c>
      <c r="C436">
        <v>1837</v>
      </c>
      <c r="D436" t="s">
        <v>273</v>
      </c>
      <c r="E436" t="s">
        <v>274</v>
      </c>
      <c r="F436">
        <v>1848</v>
      </c>
      <c r="G436" t="s">
        <v>286</v>
      </c>
      <c r="H436" t="s">
        <v>274</v>
      </c>
      <c r="I436">
        <v>427</v>
      </c>
      <c r="J436" t="s">
        <v>397</v>
      </c>
      <c r="K436" t="s">
        <v>398</v>
      </c>
      <c r="L436">
        <v>41235</v>
      </c>
      <c r="M436" t="s">
        <v>405</v>
      </c>
      <c r="N436" t="s">
        <v>406</v>
      </c>
      <c r="O436">
        <v>41235</v>
      </c>
      <c r="P436" t="s">
        <v>405</v>
      </c>
      <c r="Q436" t="s">
        <v>406</v>
      </c>
      <c r="R436" t="s">
        <v>340</v>
      </c>
      <c r="S436" s="46">
        <v>0</v>
      </c>
      <c r="U436" s="46">
        <v>1</v>
      </c>
      <c r="IF436">
        <v>41235</v>
      </c>
      <c r="IG436" t="s">
        <v>405</v>
      </c>
      <c r="IH436" t="s">
        <v>288</v>
      </c>
      <c r="IK436">
        <v>-2</v>
      </c>
      <c r="IL436" t="s">
        <v>279</v>
      </c>
      <c r="IM436" t="s">
        <v>280</v>
      </c>
      <c r="IN436" t="s">
        <v>711</v>
      </c>
    </row>
    <row r="437" spans="1:250" hidden="1" x14ac:dyDescent="0.25">
      <c r="A437">
        <v>34542</v>
      </c>
      <c r="B437">
        <v>-890804480</v>
      </c>
      <c r="C437">
        <v>1837</v>
      </c>
      <c r="D437" t="s">
        <v>273</v>
      </c>
      <c r="E437" t="s">
        <v>274</v>
      </c>
      <c r="F437">
        <v>1848</v>
      </c>
      <c r="G437" t="s">
        <v>286</v>
      </c>
      <c r="H437" t="s">
        <v>274</v>
      </c>
      <c r="I437">
        <v>437</v>
      </c>
      <c r="J437" t="s">
        <v>658</v>
      </c>
      <c r="K437" t="s">
        <v>659</v>
      </c>
      <c r="L437">
        <v>41236</v>
      </c>
      <c r="M437" t="s">
        <v>407</v>
      </c>
      <c r="N437" t="s">
        <v>408</v>
      </c>
      <c r="O437">
        <v>41236</v>
      </c>
      <c r="P437" t="s">
        <v>407</v>
      </c>
      <c r="Q437" t="s">
        <v>408</v>
      </c>
      <c r="R437" t="s">
        <v>340</v>
      </c>
      <c r="S437" s="46">
        <v>50086833.32</v>
      </c>
      <c r="U437" s="46">
        <v>1</v>
      </c>
      <c r="IF437">
        <v>41236</v>
      </c>
      <c r="IG437" t="s">
        <v>407</v>
      </c>
      <c r="IH437" t="s">
        <v>288</v>
      </c>
      <c r="IK437">
        <v>-2</v>
      </c>
      <c r="IL437" t="s">
        <v>279</v>
      </c>
      <c r="IM437" t="s">
        <v>280</v>
      </c>
      <c r="IN437" t="s">
        <v>711</v>
      </c>
    </row>
    <row r="438" spans="1:250" hidden="1" x14ac:dyDescent="0.25">
      <c r="A438">
        <v>34543</v>
      </c>
      <c r="B438">
        <v>-890804480</v>
      </c>
      <c r="C438">
        <v>1837</v>
      </c>
      <c r="D438" t="s">
        <v>273</v>
      </c>
      <c r="E438" t="s">
        <v>274</v>
      </c>
      <c r="F438">
        <v>1848</v>
      </c>
      <c r="G438" t="s">
        <v>286</v>
      </c>
      <c r="H438" t="s">
        <v>274</v>
      </c>
      <c r="I438">
        <v>436</v>
      </c>
      <c r="J438" t="s">
        <v>656</v>
      </c>
      <c r="K438" t="s">
        <v>657</v>
      </c>
      <c r="L438">
        <v>41236</v>
      </c>
      <c r="M438" t="s">
        <v>407</v>
      </c>
      <c r="N438" t="s">
        <v>408</v>
      </c>
      <c r="O438">
        <v>41236</v>
      </c>
      <c r="P438" t="s">
        <v>407</v>
      </c>
      <c r="Q438" t="s">
        <v>408</v>
      </c>
      <c r="R438" t="s">
        <v>340</v>
      </c>
      <c r="S438" s="46">
        <v>50043416.659999996</v>
      </c>
      <c r="U438" s="46">
        <v>1</v>
      </c>
      <c r="IF438">
        <v>41236</v>
      </c>
      <c r="IG438" t="s">
        <v>407</v>
      </c>
      <c r="IH438" t="s">
        <v>288</v>
      </c>
      <c r="IK438">
        <v>-2</v>
      </c>
      <c r="IL438" t="s">
        <v>279</v>
      </c>
      <c r="IM438" t="s">
        <v>280</v>
      </c>
      <c r="IN438" t="s">
        <v>711</v>
      </c>
    </row>
    <row r="439" spans="1:250" hidden="1" x14ac:dyDescent="0.25">
      <c r="A439">
        <v>34544</v>
      </c>
      <c r="B439">
        <v>-890804480</v>
      </c>
      <c r="C439">
        <v>1837</v>
      </c>
      <c r="D439" t="s">
        <v>273</v>
      </c>
      <c r="E439" t="s">
        <v>274</v>
      </c>
      <c r="F439">
        <v>1848</v>
      </c>
      <c r="G439" t="s">
        <v>286</v>
      </c>
      <c r="H439" t="s">
        <v>274</v>
      </c>
      <c r="I439">
        <v>435</v>
      </c>
      <c r="J439" t="s">
        <v>491</v>
      </c>
      <c r="K439" t="s">
        <v>492</v>
      </c>
      <c r="L439">
        <v>41236</v>
      </c>
      <c r="M439" t="s">
        <v>407</v>
      </c>
      <c r="N439" t="s">
        <v>408</v>
      </c>
      <c r="O439">
        <v>41236</v>
      </c>
      <c r="P439" t="s">
        <v>407</v>
      </c>
      <c r="Q439" t="s">
        <v>408</v>
      </c>
      <c r="R439" t="s">
        <v>340</v>
      </c>
      <c r="S439" s="46">
        <v>50196000</v>
      </c>
      <c r="U439" s="46">
        <v>1</v>
      </c>
      <c r="IF439">
        <v>41236</v>
      </c>
      <c r="IG439" t="s">
        <v>407</v>
      </c>
      <c r="IH439" t="s">
        <v>288</v>
      </c>
      <c r="IK439">
        <v>-2</v>
      </c>
      <c r="IL439" t="s">
        <v>279</v>
      </c>
      <c r="IM439" t="s">
        <v>280</v>
      </c>
      <c r="IN439" t="s">
        <v>711</v>
      </c>
    </row>
    <row r="440" spans="1:250" hidden="1" x14ac:dyDescent="0.25">
      <c r="A440">
        <v>34545</v>
      </c>
      <c r="B440">
        <v>-890804480</v>
      </c>
      <c r="C440">
        <v>1837</v>
      </c>
      <c r="D440" t="s">
        <v>273</v>
      </c>
      <c r="E440" t="s">
        <v>274</v>
      </c>
      <c r="F440">
        <v>1848</v>
      </c>
      <c r="G440" t="s">
        <v>286</v>
      </c>
      <c r="H440" t="s">
        <v>274</v>
      </c>
      <c r="I440">
        <v>431</v>
      </c>
      <c r="J440" t="s">
        <v>493</v>
      </c>
      <c r="K440" t="s">
        <v>494</v>
      </c>
      <c r="L440">
        <v>41236</v>
      </c>
      <c r="M440" t="s">
        <v>407</v>
      </c>
      <c r="N440" t="s">
        <v>408</v>
      </c>
      <c r="O440">
        <v>41236</v>
      </c>
      <c r="P440" t="s">
        <v>407</v>
      </c>
      <c r="Q440" t="s">
        <v>408</v>
      </c>
      <c r="R440" t="s">
        <v>340</v>
      </c>
      <c r="S440" s="46">
        <v>50133000</v>
      </c>
      <c r="U440" s="46">
        <v>1</v>
      </c>
      <c r="IF440">
        <v>41236</v>
      </c>
      <c r="IG440" t="s">
        <v>407</v>
      </c>
      <c r="IH440" t="s">
        <v>288</v>
      </c>
      <c r="IK440">
        <v>-2</v>
      </c>
      <c r="IL440" t="s">
        <v>279</v>
      </c>
      <c r="IM440" t="s">
        <v>280</v>
      </c>
      <c r="IN440" t="s">
        <v>711</v>
      </c>
    </row>
    <row r="441" spans="1:250" hidden="1" x14ac:dyDescent="0.25">
      <c r="A441">
        <v>34546</v>
      </c>
      <c r="B441">
        <v>-890804480</v>
      </c>
      <c r="C441">
        <v>1837</v>
      </c>
      <c r="D441" t="s">
        <v>273</v>
      </c>
      <c r="E441" t="s">
        <v>274</v>
      </c>
      <c r="F441">
        <v>1848</v>
      </c>
      <c r="G441" t="s">
        <v>286</v>
      </c>
      <c r="H441" t="s">
        <v>274</v>
      </c>
      <c r="I441">
        <v>429</v>
      </c>
      <c r="J441" t="s">
        <v>395</v>
      </c>
      <c r="K441" t="s">
        <v>396</v>
      </c>
      <c r="L441">
        <v>41236</v>
      </c>
      <c r="M441" t="s">
        <v>407</v>
      </c>
      <c r="N441" t="s">
        <v>408</v>
      </c>
      <c r="O441">
        <v>41236</v>
      </c>
      <c r="P441" t="s">
        <v>407</v>
      </c>
      <c r="Q441" t="s">
        <v>408</v>
      </c>
      <c r="R441" t="s">
        <v>340</v>
      </c>
      <c r="S441" s="46">
        <v>50049000</v>
      </c>
      <c r="U441" s="46">
        <v>1</v>
      </c>
      <c r="IF441">
        <v>41236</v>
      </c>
      <c r="IG441" t="s">
        <v>407</v>
      </c>
      <c r="IH441" t="s">
        <v>288</v>
      </c>
      <c r="IK441">
        <v>-2</v>
      </c>
      <c r="IL441" t="s">
        <v>279</v>
      </c>
      <c r="IM441" t="s">
        <v>280</v>
      </c>
      <c r="IN441" t="s">
        <v>711</v>
      </c>
    </row>
    <row r="442" spans="1:250" hidden="1" x14ac:dyDescent="0.25">
      <c r="A442">
        <v>34547</v>
      </c>
      <c r="B442">
        <v>-890804480</v>
      </c>
      <c r="C442">
        <v>1837</v>
      </c>
      <c r="D442" t="s">
        <v>273</v>
      </c>
      <c r="E442" t="s">
        <v>274</v>
      </c>
      <c r="F442">
        <v>1848</v>
      </c>
      <c r="G442" t="s">
        <v>286</v>
      </c>
      <c r="H442" t="s">
        <v>274</v>
      </c>
      <c r="I442">
        <v>427</v>
      </c>
      <c r="J442" t="s">
        <v>397</v>
      </c>
      <c r="K442" t="s">
        <v>398</v>
      </c>
      <c r="L442">
        <v>41236</v>
      </c>
      <c r="M442" t="s">
        <v>407</v>
      </c>
      <c r="N442" t="s">
        <v>408</v>
      </c>
      <c r="O442">
        <v>41236</v>
      </c>
      <c r="P442" t="s">
        <v>407</v>
      </c>
      <c r="Q442" t="s">
        <v>408</v>
      </c>
      <c r="R442" t="s">
        <v>340</v>
      </c>
      <c r="S442" s="46">
        <v>0</v>
      </c>
      <c r="U442" s="46">
        <v>1</v>
      </c>
      <c r="IF442">
        <v>41236</v>
      </c>
      <c r="IG442" t="s">
        <v>407</v>
      </c>
      <c r="IH442" t="s">
        <v>288</v>
      </c>
      <c r="IK442">
        <v>-2</v>
      </c>
      <c r="IL442" t="s">
        <v>279</v>
      </c>
      <c r="IM442" t="s">
        <v>280</v>
      </c>
      <c r="IN442" t="s">
        <v>711</v>
      </c>
    </row>
    <row r="443" spans="1:250" hidden="1" x14ac:dyDescent="0.25">
      <c r="A443">
        <v>34548</v>
      </c>
      <c r="B443">
        <v>-890804480</v>
      </c>
      <c r="C443">
        <v>1837</v>
      </c>
      <c r="D443" t="s">
        <v>273</v>
      </c>
      <c r="E443" t="s">
        <v>274</v>
      </c>
      <c r="F443">
        <v>1848</v>
      </c>
      <c r="G443" t="s">
        <v>286</v>
      </c>
      <c r="H443" t="s">
        <v>274</v>
      </c>
      <c r="I443">
        <v>422</v>
      </c>
      <c r="J443" t="s">
        <v>401</v>
      </c>
      <c r="K443" t="s">
        <v>402</v>
      </c>
      <c r="L443">
        <v>1946</v>
      </c>
      <c r="M443" t="s">
        <v>287</v>
      </c>
      <c r="N443" t="s">
        <v>14</v>
      </c>
      <c r="O443">
        <v>1946</v>
      </c>
      <c r="P443" t="s">
        <v>287</v>
      </c>
      <c r="Q443" t="s">
        <v>14</v>
      </c>
      <c r="R443" t="s">
        <v>341</v>
      </c>
      <c r="S443" s="46">
        <v>201206359.85499999</v>
      </c>
      <c r="U443" s="46">
        <v>2</v>
      </c>
      <c r="IF443">
        <v>1946</v>
      </c>
      <c r="IG443" t="s">
        <v>287</v>
      </c>
      <c r="IH443" t="s">
        <v>288</v>
      </c>
      <c r="IK443">
        <v>-2</v>
      </c>
      <c r="IL443" t="s">
        <v>279</v>
      </c>
      <c r="IM443" t="s">
        <v>280</v>
      </c>
      <c r="IN443" t="s">
        <v>654</v>
      </c>
      <c r="IP443" t="s">
        <v>655</v>
      </c>
    </row>
    <row r="444" spans="1:250" hidden="1" x14ac:dyDescent="0.25">
      <c r="A444">
        <v>34549</v>
      </c>
      <c r="B444">
        <v>-890804480</v>
      </c>
      <c r="C444">
        <v>1837</v>
      </c>
      <c r="D444" t="s">
        <v>273</v>
      </c>
      <c r="E444" t="s">
        <v>274</v>
      </c>
      <c r="F444">
        <v>1848</v>
      </c>
      <c r="G444" t="s">
        <v>286</v>
      </c>
      <c r="H444" t="s">
        <v>274</v>
      </c>
      <c r="I444">
        <v>420</v>
      </c>
      <c r="J444" t="s">
        <v>403</v>
      </c>
      <c r="K444" t="s">
        <v>404</v>
      </c>
      <c r="L444">
        <v>1946</v>
      </c>
      <c r="M444" t="s">
        <v>287</v>
      </c>
      <c r="N444" t="s">
        <v>14</v>
      </c>
      <c r="O444">
        <v>1946</v>
      </c>
      <c r="P444" t="s">
        <v>287</v>
      </c>
      <c r="Q444" t="s">
        <v>14</v>
      </c>
      <c r="R444" t="s">
        <v>341</v>
      </c>
      <c r="S444" s="46">
        <v>201013665.875</v>
      </c>
      <c r="U444" s="46">
        <v>2</v>
      </c>
      <c r="IF444">
        <v>1946</v>
      </c>
      <c r="IG444" t="s">
        <v>287</v>
      </c>
      <c r="IH444" t="s">
        <v>288</v>
      </c>
      <c r="IK444">
        <v>-2</v>
      </c>
      <c r="IL444" t="s">
        <v>279</v>
      </c>
      <c r="IM444" t="s">
        <v>280</v>
      </c>
      <c r="IN444" t="s">
        <v>654</v>
      </c>
      <c r="IP444" t="s">
        <v>655</v>
      </c>
    </row>
    <row r="445" spans="1:250" hidden="1" x14ac:dyDescent="0.25">
      <c r="A445">
        <v>34550</v>
      </c>
      <c r="B445">
        <v>-890804480</v>
      </c>
      <c r="C445">
        <v>1837</v>
      </c>
      <c r="D445" t="s">
        <v>273</v>
      </c>
      <c r="E445" t="s">
        <v>274</v>
      </c>
      <c r="F445">
        <v>1848</v>
      </c>
      <c r="G445" t="s">
        <v>286</v>
      </c>
      <c r="H445" t="s">
        <v>274</v>
      </c>
      <c r="I445">
        <v>411</v>
      </c>
      <c r="J445" t="s">
        <v>393</v>
      </c>
      <c r="K445" t="s">
        <v>394</v>
      </c>
      <c r="L445">
        <v>1946</v>
      </c>
      <c r="M445" t="s">
        <v>287</v>
      </c>
      <c r="N445" t="s">
        <v>14</v>
      </c>
      <c r="O445">
        <v>1946</v>
      </c>
      <c r="P445" t="s">
        <v>287</v>
      </c>
      <c r="Q445" t="s">
        <v>14</v>
      </c>
      <c r="R445" t="s">
        <v>341</v>
      </c>
      <c r="S445" s="46">
        <v>200698128.69499999</v>
      </c>
      <c r="U445" s="46">
        <v>2</v>
      </c>
      <c r="IF445">
        <v>1946</v>
      </c>
      <c r="IG445" t="s">
        <v>287</v>
      </c>
      <c r="IH445" t="s">
        <v>288</v>
      </c>
      <c r="IK445">
        <v>-2</v>
      </c>
      <c r="IL445" t="s">
        <v>279</v>
      </c>
      <c r="IM445" t="s">
        <v>280</v>
      </c>
      <c r="IN445" t="s">
        <v>654</v>
      </c>
      <c r="IP445" t="s">
        <v>655</v>
      </c>
    </row>
    <row r="446" spans="1:250" hidden="1" x14ac:dyDescent="0.25">
      <c r="A446">
        <v>34551</v>
      </c>
      <c r="B446">
        <v>-890804480</v>
      </c>
      <c r="C446">
        <v>1837</v>
      </c>
      <c r="D446" t="s">
        <v>273</v>
      </c>
      <c r="E446" t="s">
        <v>274</v>
      </c>
      <c r="F446">
        <v>1848</v>
      </c>
      <c r="G446" t="s">
        <v>286</v>
      </c>
      <c r="H446" t="s">
        <v>274</v>
      </c>
      <c r="I446">
        <v>436</v>
      </c>
      <c r="J446" t="s">
        <v>656</v>
      </c>
      <c r="K446" t="s">
        <v>657</v>
      </c>
      <c r="L446">
        <v>1946</v>
      </c>
      <c r="M446" t="s">
        <v>287</v>
      </c>
      <c r="N446" t="s">
        <v>14</v>
      </c>
      <c r="O446">
        <v>1946</v>
      </c>
      <c r="P446" t="s">
        <v>287</v>
      </c>
      <c r="Q446" t="s">
        <v>14</v>
      </c>
      <c r="R446" t="s">
        <v>341</v>
      </c>
      <c r="S446" s="46">
        <v>253187096.78639999</v>
      </c>
      <c r="U446" s="46">
        <v>2</v>
      </c>
      <c r="IF446">
        <v>1946</v>
      </c>
      <c r="IG446" t="s">
        <v>287</v>
      </c>
      <c r="IH446" t="s">
        <v>288</v>
      </c>
      <c r="IK446">
        <v>-2</v>
      </c>
      <c r="IL446" t="s">
        <v>279</v>
      </c>
      <c r="IM446" t="s">
        <v>280</v>
      </c>
      <c r="IN446" t="s">
        <v>654</v>
      </c>
      <c r="IP446" t="s">
        <v>655</v>
      </c>
    </row>
    <row r="447" spans="1:250" hidden="1" x14ac:dyDescent="0.25">
      <c r="A447">
        <v>34552</v>
      </c>
      <c r="B447">
        <v>-890804480</v>
      </c>
      <c r="C447">
        <v>1837</v>
      </c>
      <c r="D447" t="s">
        <v>273</v>
      </c>
      <c r="E447" t="s">
        <v>274</v>
      </c>
      <c r="F447">
        <v>1848</v>
      </c>
      <c r="G447" t="s">
        <v>286</v>
      </c>
      <c r="H447" t="s">
        <v>274</v>
      </c>
      <c r="I447">
        <v>435</v>
      </c>
      <c r="J447" t="s">
        <v>491</v>
      </c>
      <c r="K447" t="s">
        <v>492</v>
      </c>
      <c r="L447">
        <v>1946</v>
      </c>
      <c r="M447" t="s">
        <v>287</v>
      </c>
      <c r="N447" t="s">
        <v>14</v>
      </c>
      <c r="O447">
        <v>1946</v>
      </c>
      <c r="P447" t="s">
        <v>287</v>
      </c>
      <c r="Q447" t="s">
        <v>14</v>
      </c>
      <c r="R447" t="s">
        <v>341</v>
      </c>
      <c r="S447" s="46">
        <v>302967436.77640003</v>
      </c>
      <c r="U447" s="46">
        <v>2</v>
      </c>
      <c r="IF447">
        <v>1946</v>
      </c>
      <c r="IG447" t="s">
        <v>287</v>
      </c>
      <c r="IH447" t="s">
        <v>288</v>
      </c>
      <c r="IK447">
        <v>-2</v>
      </c>
      <c r="IL447" t="s">
        <v>279</v>
      </c>
      <c r="IM447" t="s">
        <v>280</v>
      </c>
      <c r="IN447" t="s">
        <v>654</v>
      </c>
      <c r="IP447" t="s">
        <v>655</v>
      </c>
    </row>
    <row r="448" spans="1:250" hidden="1" x14ac:dyDescent="0.25">
      <c r="A448">
        <v>34553</v>
      </c>
      <c r="B448">
        <v>-890804480</v>
      </c>
      <c r="C448">
        <v>1837</v>
      </c>
      <c r="D448" t="s">
        <v>273</v>
      </c>
      <c r="E448" t="s">
        <v>274</v>
      </c>
      <c r="F448">
        <v>1848</v>
      </c>
      <c r="G448" t="s">
        <v>286</v>
      </c>
      <c r="H448" t="s">
        <v>274</v>
      </c>
      <c r="I448">
        <v>431</v>
      </c>
      <c r="J448" t="s">
        <v>493</v>
      </c>
      <c r="K448" t="s">
        <v>494</v>
      </c>
      <c r="L448">
        <v>1946</v>
      </c>
      <c r="M448" t="s">
        <v>287</v>
      </c>
      <c r="N448" t="s">
        <v>14</v>
      </c>
      <c r="O448">
        <v>1946</v>
      </c>
      <c r="P448" t="s">
        <v>287</v>
      </c>
      <c r="Q448" t="s">
        <v>14</v>
      </c>
      <c r="R448" t="s">
        <v>341</v>
      </c>
      <c r="S448" s="46">
        <v>302587188.41640002</v>
      </c>
      <c r="U448" s="46">
        <v>2</v>
      </c>
      <c r="IF448">
        <v>1946</v>
      </c>
      <c r="IG448" t="s">
        <v>287</v>
      </c>
      <c r="IH448" t="s">
        <v>288</v>
      </c>
      <c r="IK448">
        <v>-2</v>
      </c>
      <c r="IL448" t="s">
        <v>279</v>
      </c>
      <c r="IM448" t="s">
        <v>280</v>
      </c>
      <c r="IN448" t="s">
        <v>654</v>
      </c>
      <c r="IP448" t="s">
        <v>655</v>
      </c>
    </row>
    <row r="449" spans="1:250" hidden="1" x14ac:dyDescent="0.25">
      <c r="A449">
        <v>34554</v>
      </c>
      <c r="B449">
        <v>-890804480</v>
      </c>
      <c r="C449">
        <v>1837</v>
      </c>
      <c r="D449" t="s">
        <v>273</v>
      </c>
      <c r="E449" t="s">
        <v>274</v>
      </c>
      <c r="F449">
        <v>1848</v>
      </c>
      <c r="G449" t="s">
        <v>286</v>
      </c>
      <c r="H449" t="s">
        <v>274</v>
      </c>
      <c r="I449">
        <v>429</v>
      </c>
      <c r="J449" t="s">
        <v>395</v>
      </c>
      <c r="K449" t="s">
        <v>396</v>
      </c>
      <c r="L449">
        <v>1946</v>
      </c>
      <c r="M449" t="s">
        <v>287</v>
      </c>
      <c r="N449" t="s">
        <v>14</v>
      </c>
      <c r="O449">
        <v>1946</v>
      </c>
      <c r="P449" t="s">
        <v>287</v>
      </c>
      <c r="Q449" t="s">
        <v>14</v>
      </c>
      <c r="R449" t="s">
        <v>341</v>
      </c>
      <c r="S449" s="46">
        <v>302080190.50639999</v>
      </c>
      <c r="U449" s="46">
        <v>2</v>
      </c>
      <c r="IF449">
        <v>1946</v>
      </c>
      <c r="IG449" t="s">
        <v>287</v>
      </c>
      <c r="IH449" t="s">
        <v>288</v>
      </c>
      <c r="IK449">
        <v>-2</v>
      </c>
      <c r="IL449" t="s">
        <v>279</v>
      </c>
      <c r="IM449" t="s">
        <v>280</v>
      </c>
      <c r="IN449" t="s">
        <v>654</v>
      </c>
      <c r="IP449" t="s">
        <v>655</v>
      </c>
    </row>
    <row r="450" spans="1:250" hidden="1" x14ac:dyDescent="0.25">
      <c r="A450">
        <v>34555</v>
      </c>
      <c r="B450">
        <v>-890804480</v>
      </c>
      <c r="C450">
        <v>1837</v>
      </c>
      <c r="D450" t="s">
        <v>273</v>
      </c>
      <c r="E450" t="s">
        <v>274</v>
      </c>
      <c r="F450">
        <v>1848</v>
      </c>
      <c r="G450" t="s">
        <v>286</v>
      </c>
      <c r="H450" t="s">
        <v>274</v>
      </c>
      <c r="I450">
        <v>427</v>
      </c>
      <c r="J450" t="s">
        <v>397</v>
      </c>
      <c r="K450" t="s">
        <v>398</v>
      </c>
      <c r="L450">
        <v>1946</v>
      </c>
      <c r="M450" t="s">
        <v>287</v>
      </c>
      <c r="N450" t="s">
        <v>14</v>
      </c>
      <c r="O450">
        <v>1946</v>
      </c>
      <c r="P450" t="s">
        <v>287</v>
      </c>
      <c r="Q450" t="s">
        <v>14</v>
      </c>
      <c r="R450" t="s">
        <v>341</v>
      </c>
      <c r="S450" s="46">
        <v>201784441.73640001</v>
      </c>
      <c r="U450" s="46">
        <v>2</v>
      </c>
      <c r="IF450">
        <v>1946</v>
      </c>
      <c r="IG450" t="s">
        <v>287</v>
      </c>
      <c r="IH450" t="s">
        <v>288</v>
      </c>
      <c r="IK450">
        <v>-2</v>
      </c>
      <c r="IL450" t="s">
        <v>279</v>
      </c>
      <c r="IM450" t="s">
        <v>280</v>
      </c>
      <c r="IN450" t="s">
        <v>654</v>
      </c>
      <c r="IP450" t="s">
        <v>655</v>
      </c>
    </row>
    <row r="451" spans="1:250" hidden="1" x14ac:dyDescent="0.25">
      <c r="A451">
        <v>34556</v>
      </c>
      <c r="B451">
        <v>-890804480</v>
      </c>
      <c r="C451">
        <v>1837</v>
      </c>
      <c r="D451" t="s">
        <v>273</v>
      </c>
      <c r="E451" t="s">
        <v>274</v>
      </c>
      <c r="F451">
        <v>1848</v>
      </c>
      <c r="G451" t="s">
        <v>286</v>
      </c>
      <c r="H451" t="s">
        <v>274</v>
      </c>
      <c r="I451">
        <v>424</v>
      </c>
      <c r="J451" t="s">
        <v>399</v>
      </c>
      <c r="K451" t="s">
        <v>400</v>
      </c>
      <c r="L451">
        <v>1946</v>
      </c>
      <c r="M451" t="s">
        <v>287</v>
      </c>
      <c r="N451" t="s">
        <v>14</v>
      </c>
      <c r="O451">
        <v>1946</v>
      </c>
      <c r="P451" t="s">
        <v>287</v>
      </c>
      <c r="Q451" t="s">
        <v>14</v>
      </c>
      <c r="R451" t="s">
        <v>341</v>
      </c>
      <c r="S451" s="46">
        <v>201536692.33500001</v>
      </c>
      <c r="U451" s="46">
        <v>2</v>
      </c>
      <c r="IF451">
        <v>1946</v>
      </c>
      <c r="IG451" t="s">
        <v>287</v>
      </c>
      <c r="IH451" t="s">
        <v>288</v>
      </c>
      <c r="IK451">
        <v>-2</v>
      </c>
      <c r="IL451" t="s">
        <v>279</v>
      </c>
      <c r="IM451" t="s">
        <v>280</v>
      </c>
      <c r="IN451" t="s">
        <v>654</v>
      </c>
      <c r="IP451" t="s">
        <v>655</v>
      </c>
    </row>
    <row r="452" spans="1:250" hidden="1" x14ac:dyDescent="0.25">
      <c r="A452">
        <v>34557</v>
      </c>
      <c r="B452">
        <v>-890804480</v>
      </c>
      <c r="C452">
        <v>1837</v>
      </c>
      <c r="D452" t="s">
        <v>273</v>
      </c>
      <c r="E452" t="s">
        <v>274</v>
      </c>
      <c r="F452">
        <v>1848</v>
      </c>
      <c r="G452" t="s">
        <v>286</v>
      </c>
      <c r="H452" t="s">
        <v>274</v>
      </c>
      <c r="I452">
        <v>437</v>
      </c>
      <c r="J452" t="s">
        <v>658</v>
      </c>
      <c r="K452" t="s">
        <v>659</v>
      </c>
      <c r="L452">
        <v>1946</v>
      </c>
      <c r="M452" t="s">
        <v>287</v>
      </c>
      <c r="N452" t="s">
        <v>14</v>
      </c>
      <c r="O452">
        <v>1946</v>
      </c>
      <c r="P452" t="s">
        <v>287</v>
      </c>
      <c r="Q452" t="s">
        <v>14</v>
      </c>
      <c r="R452" t="s">
        <v>341</v>
      </c>
      <c r="S452" s="46">
        <v>253406756.78639999</v>
      </c>
      <c r="U452" s="46">
        <v>2</v>
      </c>
      <c r="IF452">
        <v>1946</v>
      </c>
      <c r="IG452" t="s">
        <v>287</v>
      </c>
      <c r="IH452" t="s">
        <v>288</v>
      </c>
      <c r="IK452">
        <v>-2</v>
      </c>
      <c r="IL452" t="s">
        <v>279</v>
      </c>
      <c r="IM452" t="s">
        <v>280</v>
      </c>
      <c r="IN452" t="s">
        <v>654</v>
      </c>
      <c r="IP452" t="s">
        <v>655</v>
      </c>
    </row>
    <row r="453" spans="1:250" hidden="1" x14ac:dyDescent="0.25">
      <c r="A453">
        <v>34558</v>
      </c>
      <c r="B453">
        <v>-890804480</v>
      </c>
      <c r="C453">
        <v>1837</v>
      </c>
      <c r="D453" t="s">
        <v>273</v>
      </c>
      <c r="E453" t="s">
        <v>274</v>
      </c>
      <c r="F453">
        <v>1848</v>
      </c>
      <c r="G453" t="s">
        <v>286</v>
      </c>
      <c r="H453" t="s">
        <v>274</v>
      </c>
      <c r="I453">
        <v>427</v>
      </c>
      <c r="J453" t="s">
        <v>397</v>
      </c>
      <c r="K453" t="s">
        <v>398</v>
      </c>
      <c r="L453">
        <v>2024</v>
      </c>
      <c r="M453" t="s">
        <v>289</v>
      </c>
      <c r="N453" t="s">
        <v>15</v>
      </c>
      <c r="O453">
        <v>2024</v>
      </c>
      <c r="P453" t="s">
        <v>289</v>
      </c>
      <c r="Q453" t="s">
        <v>15</v>
      </c>
      <c r="R453" t="s">
        <v>341</v>
      </c>
      <c r="S453" s="46">
        <v>28649.175899999998</v>
      </c>
      <c r="U453" s="46">
        <v>2</v>
      </c>
      <c r="IF453">
        <v>2024</v>
      </c>
      <c r="IG453" t="s">
        <v>289</v>
      </c>
      <c r="IH453" t="s">
        <v>288</v>
      </c>
      <c r="IK453">
        <v>-2</v>
      </c>
      <c r="IL453" t="s">
        <v>279</v>
      </c>
      <c r="IM453" t="s">
        <v>280</v>
      </c>
      <c r="IN453" t="s">
        <v>654</v>
      </c>
      <c r="IP453" t="s">
        <v>660</v>
      </c>
    </row>
    <row r="454" spans="1:250" hidden="1" x14ac:dyDescent="0.25">
      <c r="A454">
        <v>34559</v>
      </c>
      <c r="B454">
        <v>-890804480</v>
      </c>
      <c r="C454">
        <v>1837</v>
      </c>
      <c r="D454" t="s">
        <v>273</v>
      </c>
      <c r="E454" t="s">
        <v>274</v>
      </c>
      <c r="F454">
        <v>1848</v>
      </c>
      <c r="G454" t="s">
        <v>286</v>
      </c>
      <c r="H454" t="s">
        <v>274</v>
      </c>
      <c r="I454">
        <v>424</v>
      </c>
      <c r="J454" t="s">
        <v>399</v>
      </c>
      <c r="K454" t="s">
        <v>400</v>
      </c>
      <c r="L454">
        <v>2024</v>
      </c>
      <c r="M454" t="s">
        <v>289</v>
      </c>
      <c r="N454" t="s">
        <v>15</v>
      </c>
      <c r="O454">
        <v>2024</v>
      </c>
      <c r="P454" t="s">
        <v>289</v>
      </c>
      <c r="Q454" t="s">
        <v>15</v>
      </c>
      <c r="R454" t="s">
        <v>341</v>
      </c>
      <c r="S454" s="46">
        <v>28614.0059</v>
      </c>
      <c r="U454" s="46">
        <v>2</v>
      </c>
      <c r="IF454">
        <v>2024</v>
      </c>
      <c r="IG454" t="s">
        <v>289</v>
      </c>
      <c r="IH454" t="s">
        <v>288</v>
      </c>
      <c r="IK454">
        <v>-2</v>
      </c>
      <c r="IL454" t="s">
        <v>279</v>
      </c>
      <c r="IM454" t="s">
        <v>280</v>
      </c>
      <c r="IN454" t="s">
        <v>654</v>
      </c>
      <c r="IP454" t="s">
        <v>660</v>
      </c>
    </row>
    <row r="455" spans="1:250" hidden="1" x14ac:dyDescent="0.25">
      <c r="A455">
        <v>34560</v>
      </c>
      <c r="B455">
        <v>-890804480</v>
      </c>
      <c r="C455">
        <v>1837</v>
      </c>
      <c r="D455" t="s">
        <v>273</v>
      </c>
      <c r="E455" t="s">
        <v>274</v>
      </c>
      <c r="F455">
        <v>1848</v>
      </c>
      <c r="G455" t="s">
        <v>286</v>
      </c>
      <c r="H455" t="s">
        <v>274</v>
      </c>
      <c r="I455">
        <v>422</v>
      </c>
      <c r="J455" t="s">
        <v>401</v>
      </c>
      <c r="K455" t="s">
        <v>402</v>
      </c>
      <c r="L455">
        <v>2024</v>
      </c>
      <c r="M455" t="s">
        <v>289</v>
      </c>
      <c r="N455" t="s">
        <v>15</v>
      </c>
      <c r="O455">
        <v>2024</v>
      </c>
      <c r="P455" t="s">
        <v>289</v>
      </c>
      <c r="Q455" t="s">
        <v>15</v>
      </c>
      <c r="R455" t="s">
        <v>341</v>
      </c>
      <c r="S455" s="46">
        <v>28567.125899999999</v>
      </c>
      <c r="U455" s="46">
        <v>2</v>
      </c>
      <c r="IF455">
        <v>2024</v>
      </c>
      <c r="IG455" t="s">
        <v>289</v>
      </c>
      <c r="IH455" t="s">
        <v>288</v>
      </c>
      <c r="IK455">
        <v>-2</v>
      </c>
      <c r="IL455" t="s">
        <v>279</v>
      </c>
      <c r="IM455" t="s">
        <v>280</v>
      </c>
      <c r="IN455" t="s">
        <v>654</v>
      </c>
      <c r="IP455" t="s">
        <v>660</v>
      </c>
    </row>
    <row r="456" spans="1:250" hidden="1" x14ac:dyDescent="0.25">
      <c r="A456">
        <v>34561</v>
      </c>
      <c r="B456">
        <v>-890804480</v>
      </c>
      <c r="C456">
        <v>1837</v>
      </c>
      <c r="D456" t="s">
        <v>273</v>
      </c>
      <c r="E456" t="s">
        <v>274</v>
      </c>
      <c r="F456">
        <v>1848</v>
      </c>
      <c r="G456" t="s">
        <v>286</v>
      </c>
      <c r="H456" t="s">
        <v>274</v>
      </c>
      <c r="I456">
        <v>420</v>
      </c>
      <c r="J456" t="s">
        <v>403</v>
      </c>
      <c r="K456" t="s">
        <v>404</v>
      </c>
      <c r="L456">
        <v>2024</v>
      </c>
      <c r="M456" t="s">
        <v>289</v>
      </c>
      <c r="N456" t="s">
        <v>15</v>
      </c>
      <c r="O456">
        <v>2024</v>
      </c>
      <c r="P456" t="s">
        <v>289</v>
      </c>
      <c r="Q456" t="s">
        <v>15</v>
      </c>
      <c r="R456" t="s">
        <v>341</v>
      </c>
      <c r="S456" s="46">
        <v>28539.775900000001</v>
      </c>
      <c r="U456" s="46">
        <v>2</v>
      </c>
      <c r="IF456">
        <v>2024</v>
      </c>
      <c r="IG456" t="s">
        <v>289</v>
      </c>
      <c r="IH456" t="s">
        <v>288</v>
      </c>
      <c r="IK456">
        <v>-2</v>
      </c>
      <c r="IL456" t="s">
        <v>279</v>
      </c>
      <c r="IM456" t="s">
        <v>280</v>
      </c>
      <c r="IN456" t="s">
        <v>654</v>
      </c>
      <c r="IP456" t="s">
        <v>660</v>
      </c>
    </row>
    <row r="457" spans="1:250" hidden="1" x14ac:dyDescent="0.25">
      <c r="A457">
        <v>34562</v>
      </c>
      <c r="B457">
        <v>-890804480</v>
      </c>
      <c r="C457">
        <v>1837</v>
      </c>
      <c r="D457" t="s">
        <v>273</v>
      </c>
      <c r="E457" t="s">
        <v>274</v>
      </c>
      <c r="F457">
        <v>1848</v>
      </c>
      <c r="G457" t="s">
        <v>286</v>
      </c>
      <c r="H457" t="s">
        <v>274</v>
      </c>
      <c r="I457">
        <v>411</v>
      </c>
      <c r="J457" t="s">
        <v>393</v>
      </c>
      <c r="K457" t="s">
        <v>394</v>
      </c>
      <c r="L457">
        <v>2024</v>
      </c>
      <c r="M457" t="s">
        <v>289</v>
      </c>
      <c r="N457" t="s">
        <v>15</v>
      </c>
      <c r="O457">
        <v>2024</v>
      </c>
      <c r="P457" t="s">
        <v>289</v>
      </c>
      <c r="Q457" t="s">
        <v>15</v>
      </c>
      <c r="R457" t="s">
        <v>341</v>
      </c>
      <c r="S457" s="46">
        <v>28494.975900000001</v>
      </c>
      <c r="U457" s="46">
        <v>2</v>
      </c>
      <c r="IF457">
        <v>2024</v>
      </c>
      <c r="IG457" t="s">
        <v>289</v>
      </c>
      <c r="IH457" t="s">
        <v>288</v>
      </c>
      <c r="IK457">
        <v>-2</v>
      </c>
      <c r="IL457" t="s">
        <v>279</v>
      </c>
      <c r="IM457" t="s">
        <v>280</v>
      </c>
      <c r="IN457" t="s">
        <v>654</v>
      </c>
      <c r="IP457" t="s">
        <v>660</v>
      </c>
    </row>
    <row r="458" spans="1:250" hidden="1" x14ac:dyDescent="0.25">
      <c r="A458">
        <v>34563</v>
      </c>
      <c r="B458">
        <v>-890804480</v>
      </c>
      <c r="C458">
        <v>1837</v>
      </c>
      <c r="D458" t="s">
        <v>273</v>
      </c>
      <c r="E458" t="s">
        <v>274</v>
      </c>
      <c r="F458">
        <v>9695</v>
      </c>
      <c r="G458" t="s">
        <v>281</v>
      </c>
      <c r="H458" t="s">
        <v>282</v>
      </c>
      <c r="I458">
        <v>411</v>
      </c>
      <c r="J458" t="s">
        <v>393</v>
      </c>
      <c r="K458" t="s">
        <v>394</v>
      </c>
      <c r="L458">
        <v>2024</v>
      </c>
      <c r="M458" t="s">
        <v>289</v>
      </c>
      <c r="N458" t="s">
        <v>15</v>
      </c>
      <c r="O458">
        <v>2024</v>
      </c>
      <c r="P458" t="s">
        <v>289</v>
      </c>
      <c r="Q458" t="s">
        <v>15</v>
      </c>
      <c r="R458" t="s">
        <v>341</v>
      </c>
      <c r="S458" s="46">
        <v>1190913.8999999999</v>
      </c>
      <c r="U458" s="46">
        <v>2</v>
      </c>
      <c r="IF458">
        <v>2024</v>
      </c>
      <c r="IG458" t="s">
        <v>289</v>
      </c>
      <c r="IH458" t="s">
        <v>285</v>
      </c>
      <c r="IK458">
        <v>-2</v>
      </c>
      <c r="IL458" t="s">
        <v>279</v>
      </c>
      <c r="IM458" t="s">
        <v>280</v>
      </c>
      <c r="IN458" t="s">
        <v>661</v>
      </c>
      <c r="IP458" t="s">
        <v>662</v>
      </c>
    </row>
    <row r="459" spans="1:250" hidden="1" x14ac:dyDescent="0.25">
      <c r="A459">
        <v>34564</v>
      </c>
      <c r="B459">
        <v>-890804480</v>
      </c>
      <c r="C459">
        <v>1837</v>
      </c>
      <c r="D459" t="s">
        <v>273</v>
      </c>
      <c r="E459" t="s">
        <v>274</v>
      </c>
      <c r="F459">
        <v>13794</v>
      </c>
      <c r="G459" t="s">
        <v>275</v>
      </c>
      <c r="H459" t="s">
        <v>276</v>
      </c>
      <c r="I459">
        <v>435</v>
      </c>
      <c r="J459" t="s">
        <v>491</v>
      </c>
      <c r="K459" t="s">
        <v>492</v>
      </c>
      <c r="L459">
        <v>2024</v>
      </c>
      <c r="M459" t="s">
        <v>289</v>
      </c>
      <c r="N459" t="s">
        <v>15</v>
      </c>
      <c r="O459">
        <v>2024</v>
      </c>
      <c r="P459" t="s">
        <v>289</v>
      </c>
      <c r="Q459" t="s">
        <v>15</v>
      </c>
      <c r="R459" t="s">
        <v>341</v>
      </c>
      <c r="S459" s="46">
        <v>205395.04</v>
      </c>
      <c r="U459" s="46">
        <v>2</v>
      </c>
      <c r="IF459">
        <v>2024</v>
      </c>
      <c r="IG459" t="s">
        <v>289</v>
      </c>
      <c r="IH459" t="s">
        <v>319</v>
      </c>
      <c r="IK459">
        <v>-2</v>
      </c>
      <c r="IL459" t="s">
        <v>279</v>
      </c>
      <c r="IM459" t="s">
        <v>280</v>
      </c>
      <c r="IN459" t="s">
        <v>663</v>
      </c>
      <c r="IP459" t="s">
        <v>664</v>
      </c>
    </row>
    <row r="460" spans="1:250" hidden="1" x14ac:dyDescent="0.25">
      <c r="A460">
        <v>34565</v>
      </c>
      <c r="B460">
        <v>-890804480</v>
      </c>
      <c r="C460">
        <v>1837</v>
      </c>
      <c r="D460" t="s">
        <v>273</v>
      </c>
      <c r="E460" t="s">
        <v>274</v>
      </c>
      <c r="F460">
        <v>13794</v>
      </c>
      <c r="G460" t="s">
        <v>275</v>
      </c>
      <c r="H460" t="s">
        <v>276</v>
      </c>
      <c r="I460">
        <v>431</v>
      </c>
      <c r="J460" t="s">
        <v>493</v>
      </c>
      <c r="K460" t="s">
        <v>494</v>
      </c>
      <c r="L460">
        <v>2024</v>
      </c>
      <c r="M460" t="s">
        <v>289</v>
      </c>
      <c r="N460" t="s">
        <v>15</v>
      </c>
      <c r="O460">
        <v>2024</v>
      </c>
      <c r="P460" t="s">
        <v>289</v>
      </c>
      <c r="Q460" t="s">
        <v>15</v>
      </c>
      <c r="R460" t="s">
        <v>341</v>
      </c>
      <c r="S460" s="46">
        <v>205110.98</v>
      </c>
      <c r="U460" s="46">
        <v>2</v>
      </c>
      <c r="IF460">
        <v>2024</v>
      </c>
      <c r="IG460" t="s">
        <v>289</v>
      </c>
      <c r="IH460" t="s">
        <v>319</v>
      </c>
      <c r="IK460">
        <v>-2</v>
      </c>
      <c r="IL460" t="s">
        <v>279</v>
      </c>
      <c r="IM460" t="s">
        <v>280</v>
      </c>
      <c r="IN460" t="s">
        <v>663</v>
      </c>
      <c r="IP460" t="s">
        <v>664</v>
      </c>
    </row>
    <row r="461" spans="1:250" hidden="1" x14ac:dyDescent="0.25">
      <c r="A461">
        <v>34566</v>
      </c>
      <c r="B461">
        <v>-890804480</v>
      </c>
      <c r="C461">
        <v>1837</v>
      </c>
      <c r="D461" t="s">
        <v>273</v>
      </c>
      <c r="E461" t="s">
        <v>274</v>
      </c>
      <c r="F461">
        <v>13794</v>
      </c>
      <c r="G461" t="s">
        <v>275</v>
      </c>
      <c r="H461" t="s">
        <v>276</v>
      </c>
      <c r="I461">
        <v>429</v>
      </c>
      <c r="J461" t="s">
        <v>395</v>
      </c>
      <c r="K461" t="s">
        <v>396</v>
      </c>
      <c r="L461">
        <v>2024</v>
      </c>
      <c r="M461" t="s">
        <v>289</v>
      </c>
      <c r="N461" t="s">
        <v>15</v>
      </c>
      <c r="O461">
        <v>2024</v>
      </c>
      <c r="P461" t="s">
        <v>289</v>
      </c>
      <c r="Q461" t="s">
        <v>15</v>
      </c>
      <c r="R461" t="s">
        <v>341</v>
      </c>
      <c r="S461" s="46">
        <v>204732.22</v>
      </c>
      <c r="U461" s="46">
        <v>2</v>
      </c>
      <c r="IF461">
        <v>2024</v>
      </c>
      <c r="IG461" t="s">
        <v>289</v>
      </c>
      <c r="IH461" t="s">
        <v>319</v>
      </c>
      <c r="IK461">
        <v>-2</v>
      </c>
      <c r="IL461" t="s">
        <v>279</v>
      </c>
      <c r="IM461" t="s">
        <v>280</v>
      </c>
      <c r="IN461" t="s">
        <v>663</v>
      </c>
      <c r="IP461" t="s">
        <v>664</v>
      </c>
    </row>
    <row r="462" spans="1:250" hidden="1" x14ac:dyDescent="0.25">
      <c r="A462">
        <v>34567</v>
      </c>
      <c r="B462">
        <v>-890804480</v>
      </c>
      <c r="C462">
        <v>1837</v>
      </c>
      <c r="D462" t="s">
        <v>273</v>
      </c>
      <c r="E462" t="s">
        <v>274</v>
      </c>
      <c r="F462">
        <v>13794</v>
      </c>
      <c r="G462" t="s">
        <v>275</v>
      </c>
      <c r="H462" t="s">
        <v>276</v>
      </c>
      <c r="I462">
        <v>427</v>
      </c>
      <c r="J462" t="s">
        <v>397</v>
      </c>
      <c r="K462" t="s">
        <v>398</v>
      </c>
      <c r="L462">
        <v>2024</v>
      </c>
      <c r="M462" t="s">
        <v>289</v>
      </c>
      <c r="N462" t="s">
        <v>15</v>
      </c>
      <c r="O462">
        <v>2024</v>
      </c>
      <c r="P462" t="s">
        <v>289</v>
      </c>
      <c r="Q462" t="s">
        <v>15</v>
      </c>
      <c r="R462" t="s">
        <v>341</v>
      </c>
      <c r="S462" s="46">
        <v>204511.28</v>
      </c>
      <c r="U462" s="46">
        <v>2</v>
      </c>
      <c r="IF462">
        <v>2024</v>
      </c>
      <c r="IG462" t="s">
        <v>289</v>
      </c>
      <c r="IH462" t="s">
        <v>319</v>
      </c>
      <c r="IK462">
        <v>-2</v>
      </c>
      <c r="IL462" t="s">
        <v>279</v>
      </c>
      <c r="IM462" t="s">
        <v>280</v>
      </c>
      <c r="IN462" t="s">
        <v>663</v>
      </c>
      <c r="IP462" t="s">
        <v>664</v>
      </c>
    </row>
    <row r="463" spans="1:250" hidden="1" x14ac:dyDescent="0.25">
      <c r="A463">
        <v>34568</v>
      </c>
      <c r="B463">
        <v>-890804480</v>
      </c>
      <c r="C463">
        <v>1837</v>
      </c>
      <c r="D463" t="s">
        <v>273</v>
      </c>
      <c r="E463" t="s">
        <v>274</v>
      </c>
      <c r="F463">
        <v>13794</v>
      </c>
      <c r="G463" t="s">
        <v>275</v>
      </c>
      <c r="H463" t="s">
        <v>276</v>
      </c>
      <c r="I463">
        <v>424</v>
      </c>
      <c r="J463" t="s">
        <v>399</v>
      </c>
      <c r="K463" t="s">
        <v>400</v>
      </c>
      <c r="L463">
        <v>2024</v>
      </c>
      <c r="M463" t="s">
        <v>289</v>
      </c>
      <c r="N463" t="s">
        <v>15</v>
      </c>
      <c r="O463">
        <v>2024</v>
      </c>
      <c r="P463" t="s">
        <v>289</v>
      </c>
      <c r="Q463" t="s">
        <v>15</v>
      </c>
      <c r="R463" t="s">
        <v>341</v>
      </c>
      <c r="S463" s="46">
        <v>204227.23</v>
      </c>
      <c r="U463" s="46">
        <v>2</v>
      </c>
      <c r="IF463">
        <v>2024</v>
      </c>
      <c r="IG463" t="s">
        <v>289</v>
      </c>
      <c r="IH463" t="s">
        <v>319</v>
      </c>
      <c r="IK463">
        <v>-2</v>
      </c>
      <c r="IL463" t="s">
        <v>279</v>
      </c>
      <c r="IM463" t="s">
        <v>280</v>
      </c>
      <c r="IN463" t="s">
        <v>663</v>
      </c>
      <c r="IP463" t="s">
        <v>664</v>
      </c>
    </row>
    <row r="464" spans="1:250" hidden="1" x14ac:dyDescent="0.25">
      <c r="A464">
        <v>34569</v>
      </c>
      <c r="B464">
        <v>-890804480</v>
      </c>
      <c r="C464">
        <v>1837</v>
      </c>
      <c r="D464" t="s">
        <v>273</v>
      </c>
      <c r="E464" t="s">
        <v>274</v>
      </c>
      <c r="F464">
        <v>13794</v>
      </c>
      <c r="G464" t="s">
        <v>275</v>
      </c>
      <c r="H464" t="s">
        <v>276</v>
      </c>
      <c r="I464">
        <v>437</v>
      </c>
      <c r="J464" t="s">
        <v>658</v>
      </c>
      <c r="K464" t="s">
        <v>659</v>
      </c>
      <c r="L464">
        <v>2024</v>
      </c>
      <c r="M464" t="s">
        <v>289</v>
      </c>
      <c r="N464" t="s">
        <v>15</v>
      </c>
      <c r="O464">
        <v>2024</v>
      </c>
      <c r="P464" t="s">
        <v>289</v>
      </c>
      <c r="Q464" t="s">
        <v>15</v>
      </c>
      <c r="R464" t="s">
        <v>341</v>
      </c>
      <c r="S464" s="46">
        <v>205773.77</v>
      </c>
      <c r="U464" s="46">
        <v>2</v>
      </c>
      <c r="IF464">
        <v>2024</v>
      </c>
      <c r="IG464" t="s">
        <v>289</v>
      </c>
      <c r="IH464" t="s">
        <v>319</v>
      </c>
      <c r="IK464">
        <v>-2</v>
      </c>
      <c r="IL464" t="s">
        <v>279</v>
      </c>
      <c r="IM464" t="s">
        <v>280</v>
      </c>
      <c r="IN464" t="s">
        <v>663</v>
      </c>
      <c r="IP464" t="s">
        <v>664</v>
      </c>
    </row>
    <row r="465" spans="1:250" hidden="1" x14ac:dyDescent="0.25">
      <c r="A465">
        <v>34570</v>
      </c>
      <c r="B465">
        <v>-890804480</v>
      </c>
      <c r="C465">
        <v>1837</v>
      </c>
      <c r="D465" t="s">
        <v>273</v>
      </c>
      <c r="E465" t="s">
        <v>274</v>
      </c>
      <c r="F465">
        <v>13794</v>
      </c>
      <c r="G465" t="s">
        <v>275</v>
      </c>
      <c r="H465" t="s">
        <v>276</v>
      </c>
      <c r="I465">
        <v>420</v>
      </c>
      <c r="J465" t="s">
        <v>403</v>
      </c>
      <c r="K465" t="s">
        <v>404</v>
      </c>
      <c r="L465">
        <v>2024</v>
      </c>
      <c r="M465" t="s">
        <v>289</v>
      </c>
      <c r="N465" t="s">
        <v>15</v>
      </c>
      <c r="O465">
        <v>2024</v>
      </c>
      <c r="P465" t="s">
        <v>289</v>
      </c>
      <c r="Q465" t="s">
        <v>15</v>
      </c>
      <c r="R465" t="s">
        <v>341</v>
      </c>
      <c r="S465" s="46">
        <v>203254.34</v>
      </c>
      <c r="U465" s="46">
        <v>2</v>
      </c>
      <c r="IF465">
        <v>2024</v>
      </c>
      <c r="IG465" t="s">
        <v>289</v>
      </c>
      <c r="IH465" t="s">
        <v>319</v>
      </c>
      <c r="IK465">
        <v>-2</v>
      </c>
      <c r="IL465" t="s">
        <v>279</v>
      </c>
      <c r="IM465" t="s">
        <v>280</v>
      </c>
      <c r="IN465" t="s">
        <v>663</v>
      </c>
      <c r="IP465" t="s">
        <v>664</v>
      </c>
    </row>
    <row r="466" spans="1:250" hidden="1" x14ac:dyDescent="0.25">
      <c r="A466">
        <v>34571</v>
      </c>
      <c r="B466">
        <v>-890804480</v>
      </c>
      <c r="C466">
        <v>1837</v>
      </c>
      <c r="D466" t="s">
        <v>273</v>
      </c>
      <c r="E466" t="s">
        <v>274</v>
      </c>
      <c r="F466">
        <v>13794</v>
      </c>
      <c r="G466" t="s">
        <v>275</v>
      </c>
      <c r="H466" t="s">
        <v>276</v>
      </c>
      <c r="I466">
        <v>411</v>
      </c>
      <c r="J466" t="s">
        <v>393</v>
      </c>
      <c r="K466" t="s">
        <v>394</v>
      </c>
      <c r="L466">
        <v>2024</v>
      </c>
      <c r="M466" t="s">
        <v>289</v>
      </c>
      <c r="N466" t="s">
        <v>15</v>
      </c>
      <c r="O466">
        <v>2024</v>
      </c>
      <c r="P466" t="s">
        <v>289</v>
      </c>
      <c r="Q466" t="s">
        <v>15</v>
      </c>
      <c r="R466" t="s">
        <v>341</v>
      </c>
      <c r="S466" s="46">
        <v>202939.59</v>
      </c>
      <c r="U466" s="46">
        <v>2</v>
      </c>
      <c r="IF466">
        <v>2024</v>
      </c>
      <c r="IG466" t="s">
        <v>289</v>
      </c>
      <c r="IH466" t="s">
        <v>319</v>
      </c>
      <c r="IK466">
        <v>-2</v>
      </c>
      <c r="IL466" t="s">
        <v>279</v>
      </c>
      <c r="IM466" t="s">
        <v>280</v>
      </c>
      <c r="IN466" t="s">
        <v>663</v>
      </c>
      <c r="IP466" t="s">
        <v>664</v>
      </c>
    </row>
    <row r="467" spans="1:250" hidden="1" x14ac:dyDescent="0.25">
      <c r="A467">
        <v>34572</v>
      </c>
      <c r="B467">
        <v>-890804480</v>
      </c>
      <c r="C467">
        <v>1837</v>
      </c>
      <c r="D467" t="s">
        <v>273</v>
      </c>
      <c r="E467" t="s">
        <v>274</v>
      </c>
      <c r="F467">
        <v>9695</v>
      </c>
      <c r="G467" t="s">
        <v>281</v>
      </c>
      <c r="H467" t="s">
        <v>282</v>
      </c>
      <c r="I467">
        <v>437</v>
      </c>
      <c r="J467" t="s">
        <v>658</v>
      </c>
      <c r="K467" t="s">
        <v>659</v>
      </c>
      <c r="L467">
        <v>2024</v>
      </c>
      <c r="M467" t="s">
        <v>289</v>
      </c>
      <c r="N467" t="s">
        <v>15</v>
      </c>
      <c r="O467">
        <v>2024</v>
      </c>
      <c r="P467" t="s">
        <v>289</v>
      </c>
      <c r="Q467" t="s">
        <v>15</v>
      </c>
      <c r="R467" t="s">
        <v>341</v>
      </c>
      <c r="S467" s="46">
        <v>202688.13020000001</v>
      </c>
      <c r="U467" s="46">
        <v>2</v>
      </c>
      <c r="IF467">
        <v>2024</v>
      </c>
      <c r="IG467" t="s">
        <v>289</v>
      </c>
      <c r="IH467" t="s">
        <v>285</v>
      </c>
      <c r="IK467">
        <v>-2</v>
      </c>
      <c r="IL467" t="s">
        <v>279</v>
      </c>
      <c r="IM467" t="s">
        <v>280</v>
      </c>
      <c r="IN467" t="s">
        <v>661</v>
      </c>
      <c r="IP467" t="s">
        <v>662</v>
      </c>
    </row>
    <row r="468" spans="1:250" hidden="1" x14ac:dyDescent="0.25">
      <c r="A468">
        <v>34573</v>
      </c>
      <c r="B468">
        <v>-890804480</v>
      </c>
      <c r="C468">
        <v>1837</v>
      </c>
      <c r="D468" t="s">
        <v>273</v>
      </c>
      <c r="E468" t="s">
        <v>274</v>
      </c>
      <c r="F468">
        <v>9695</v>
      </c>
      <c r="G468" t="s">
        <v>281</v>
      </c>
      <c r="H468" t="s">
        <v>282</v>
      </c>
      <c r="I468">
        <v>436</v>
      </c>
      <c r="J468" t="s">
        <v>656</v>
      </c>
      <c r="K468" t="s">
        <v>657</v>
      </c>
      <c r="L468">
        <v>2024</v>
      </c>
      <c r="M468" t="s">
        <v>289</v>
      </c>
      <c r="N468" t="s">
        <v>15</v>
      </c>
      <c r="O468">
        <v>2024</v>
      </c>
      <c r="P468" t="s">
        <v>289</v>
      </c>
      <c r="Q468" t="s">
        <v>15</v>
      </c>
      <c r="R468" t="s">
        <v>341</v>
      </c>
      <c r="S468" s="46">
        <v>202508.4002</v>
      </c>
      <c r="U468" s="46">
        <v>2</v>
      </c>
      <c r="IF468">
        <v>2024</v>
      </c>
      <c r="IG468" t="s">
        <v>289</v>
      </c>
      <c r="IH468" t="s">
        <v>285</v>
      </c>
      <c r="IK468">
        <v>-2</v>
      </c>
      <c r="IL468" t="s">
        <v>279</v>
      </c>
      <c r="IM468" t="s">
        <v>280</v>
      </c>
      <c r="IN468" t="s">
        <v>661</v>
      </c>
      <c r="IP468" t="s">
        <v>662</v>
      </c>
    </row>
    <row r="469" spans="1:250" hidden="1" x14ac:dyDescent="0.25">
      <c r="A469">
        <v>34574</v>
      </c>
      <c r="B469">
        <v>-890804480</v>
      </c>
      <c r="C469">
        <v>1837</v>
      </c>
      <c r="D469" t="s">
        <v>273</v>
      </c>
      <c r="E469" t="s">
        <v>274</v>
      </c>
      <c r="F469">
        <v>9695</v>
      </c>
      <c r="G469" t="s">
        <v>281</v>
      </c>
      <c r="H469" t="s">
        <v>282</v>
      </c>
      <c r="I469">
        <v>435</v>
      </c>
      <c r="J469" t="s">
        <v>491</v>
      </c>
      <c r="K469" t="s">
        <v>492</v>
      </c>
      <c r="L469">
        <v>2024</v>
      </c>
      <c r="M469" t="s">
        <v>289</v>
      </c>
      <c r="N469" t="s">
        <v>15</v>
      </c>
      <c r="O469">
        <v>2024</v>
      </c>
      <c r="P469" t="s">
        <v>289</v>
      </c>
      <c r="Q469" t="s">
        <v>15</v>
      </c>
      <c r="R469" t="s">
        <v>341</v>
      </c>
      <c r="S469" s="46">
        <v>1202328.6602</v>
      </c>
      <c r="U469" s="46">
        <v>2</v>
      </c>
      <c r="IF469">
        <v>2024</v>
      </c>
      <c r="IG469" t="s">
        <v>289</v>
      </c>
      <c r="IH469" t="s">
        <v>285</v>
      </c>
      <c r="IK469">
        <v>-2</v>
      </c>
      <c r="IL469" t="s">
        <v>279</v>
      </c>
      <c r="IM469" t="s">
        <v>280</v>
      </c>
      <c r="IN469" t="s">
        <v>661</v>
      </c>
      <c r="IP469" t="s">
        <v>662</v>
      </c>
    </row>
    <row r="470" spans="1:250" hidden="1" x14ac:dyDescent="0.25">
      <c r="A470">
        <v>34575</v>
      </c>
      <c r="B470">
        <v>-890804480</v>
      </c>
      <c r="C470">
        <v>1837</v>
      </c>
      <c r="D470" t="s">
        <v>273</v>
      </c>
      <c r="E470" t="s">
        <v>274</v>
      </c>
      <c r="F470">
        <v>13794</v>
      </c>
      <c r="G470" t="s">
        <v>275</v>
      </c>
      <c r="H470" t="s">
        <v>276</v>
      </c>
      <c r="I470">
        <v>436</v>
      </c>
      <c r="J470" t="s">
        <v>656</v>
      </c>
      <c r="K470" t="s">
        <v>657</v>
      </c>
      <c r="L470">
        <v>2024</v>
      </c>
      <c r="M470" t="s">
        <v>289</v>
      </c>
      <c r="N470" t="s">
        <v>15</v>
      </c>
      <c r="O470">
        <v>2024</v>
      </c>
      <c r="P470" t="s">
        <v>289</v>
      </c>
      <c r="Q470" t="s">
        <v>15</v>
      </c>
      <c r="R470" t="s">
        <v>341</v>
      </c>
      <c r="S470" s="46">
        <v>205584.4</v>
      </c>
      <c r="U470" s="46">
        <v>2</v>
      </c>
      <c r="IF470">
        <v>2024</v>
      </c>
      <c r="IG470" t="s">
        <v>289</v>
      </c>
      <c r="IH470" t="s">
        <v>319</v>
      </c>
      <c r="IK470">
        <v>-2</v>
      </c>
      <c r="IL470" t="s">
        <v>279</v>
      </c>
      <c r="IM470" t="s">
        <v>280</v>
      </c>
      <c r="IN470" t="s">
        <v>663</v>
      </c>
      <c r="IP470" t="s">
        <v>664</v>
      </c>
    </row>
    <row r="471" spans="1:250" hidden="1" x14ac:dyDescent="0.25">
      <c r="A471">
        <v>34576</v>
      </c>
      <c r="B471">
        <v>-890804480</v>
      </c>
      <c r="C471">
        <v>1837</v>
      </c>
      <c r="D471" t="s">
        <v>273</v>
      </c>
      <c r="E471" t="s">
        <v>274</v>
      </c>
      <c r="F471">
        <v>9695</v>
      </c>
      <c r="G471" t="s">
        <v>281</v>
      </c>
      <c r="H471" t="s">
        <v>282</v>
      </c>
      <c r="I471">
        <v>429</v>
      </c>
      <c r="J471" t="s">
        <v>395</v>
      </c>
      <c r="K471" t="s">
        <v>396</v>
      </c>
      <c r="L471">
        <v>2024</v>
      </c>
      <c r="M471" t="s">
        <v>289</v>
      </c>
      <c r="N471" t="s">
        <v>15</v>
      </c>
      <c r="O471">
        <v>2024</v>
      </c>
      <c r="P471" t="s">
        <v>289</v>
      </c>
      <c r="Q471" t="s">
        <v>15</v>
      </c>
      <c r="R471" t="s">
        <v>341</v>
      </c>
      <c r="S471" s="46">
        <v>1198724.1100000001</v>
      </c>
      <c r="U471" s="46">
        <v>2</v>
      </c>
      <c r="IF471">
        <v>2024</v>
      </c>
      <c r="IG471" t="s">
        <v>289</v>
      </c>
      <c r="IH471" t="s">
        <v>285</v>
      </c>
      <c r="IK471">
        <v>-2</v>
      </c>
      <c r="IL471" t="s">
        <v>279</v>
      </c>
      <c r="IM471" t="s">
        <v>280</v>
      </c>
      <c r="IN471" t="s">
        <v>661</v>
      </c>
      <c r="IP471" t="s">
        <v>662</v>
      </c>
    </row>
    <row r="472" spans="1:250" hidden="1" x14ac:dyDescent="0.25">
      <c r="A472">
        <v>34577</v>
      </c>
      <c r="B472">
        <v>-890804480</v>
      </c>
      <c r="C472">
        <v>1837</v>
      </c>
      <c r="D472" t="s">
        <v>273</v>
      </c>
      <c r="E472" t="s">
        <v>274</v>
      </c>
      <c r="F472">
        <v>9695</v>
      </c>
      <c r="G472" t="s">
        <v>281</v>
      </c>
      <c r="H472" t="s">
        <v>282</v>
      </c>
      <c r="I472">
        <v>427</v>
      </c>
      <c r="J472" t="s">
        <v>397</v>
      </c>
      <c r="K472" t="s">
        <v>398</v>
      </c>
      <c r="L472">
        <v>2024</v>
      </c>
      <c r="M472" t="s">
        <v>289</v>
      </c>
      <c r="N472" t="s">
        <v>15</v>
      </c>
      <c r="O472">
        <v>2024</v>
      </c>
      <c r="P472" t="s">
        <v>289</v>
      </c>
      <c r="Q472" t="s">
        <v>15</v>
      </c>
      <c r="R472" t="s">
        <v>341</v>
      </c>
      <c r="S472" s="46">
        <v>1197522.6100000001</v>
      </c>
      <c r="U472" s="46">
        <v>2</v>
      </c>
      <c r="IF472">
        <v>2024</v>
      </c>
      <c r="IG472" t="s">
        <v>289</v>
      </c>
      <c r="IH472" t="s">
        <v>285</v>
      </c>
      <c r="IK472">
        <v>-2</v>
      </c>
      <c r="IL472" t="s">
        <v>279</v>
      </c>
      <c r="IM472" t="s">
        <v>280</v>
      </c>
      <c r="IN472" t="s">
        <v>661</v>
      </c>
      <c r="IP472" t="s">
        <v>662</v>
      </c>
    </row>
    <row r="473" spans="1:250" hidden="1" x14ac:dyDescent="0.25">
      <c r="A473">
        <v>34578</v>
      </c>
      <c r="B473">
        <v>-890804480</v>
      </c>
      <c r="C473">
        <v>1837</v>
      </c>
      <c r="D473" t="s">
        <v>273</v>
      </c>
      <c r="E473" t="s">
        <v>274</v>
      </c>
      <c r="F473">
        <v>9695</v>
      </c>
      <c r="G473" t="s">
        <v>281</v>
      </c>
      <c r="H473" t="s">
        <v>282</v>
      </c>
      <c r="I473">
        <v>424</v>
      </c>
      <c r="J473" t="s">
        <v>399</v>
      </c>
      <c r="K473" t="s">
        <v>400</v>
      </c>
      <c r="L473">
        <v>2024</v>
      </c>
      <c r="M473" t="s">
        <v>289</v>
      </c>
      <c r="N473" t="s">
        <v>15</v>
      </c>
      <c r="O473">
        <v>2024</v>
      </c>
      <c r="P473" t="s">
        <v>289</v>
      </c>
      <c r="Q473" t="s">
        <v>15</v>
      </c>
      <c r="R473" t="s">
        <v>341</v>
      </c>
      <c r="S473" s="46">
        <v>1196016.6499999999</v>
      </c>
      <c r="U473" s="46">
        <v>2</v>
      </c>
      <c r="IF473">
        <v>2024</v>
      </c>
      <c r="IG473" t="s">
        <v>289</v>
      </c>
      <c r="IH473" t="s">
        <v>285</v>
      </c>
      <c r="IK473">
        <v>-2</v>
      </c>
      <c r="IL473" t="s">
        <v>279</v>
      </c>
      <c r="IM473" t="s">
        <v>280</v>
      </c>
      <c r="IN473" t="s">
        <v>661</v>
      </c>
      <c r="IP473" t="s">
        <v>662</v>
      </c>
    </row>
    <row r="474" spans="1:250" hidden="1" x14ac:dyDescent="0.25">
      <c r="A474">
        <v>34579</v>
      </c>
      <c r="B474">
        <v>-890804480</v>
      </c>
      <c r="C474">
        <v>1837</v>
      </c>
      <c r="D474" t="s">
        <v>273</v>
      </c>
      <c r="E474" t="s">
        <v>274</v>
      </c>
      <c r="F474">
        <v>9695</v>
      </c>
      <c r="G474" t="s">
        <v>281</v>
      </c>
      <c r="H474" t="s">
        <v>282</v>
      </c>
      <c r="I474">
        <v>422</v>
      </c>
      <c r="J474" t="s">
        <v>401</v>
      </c>
      <c r="K474" t="s">
        <v>402</v>
      </c>
      <c r="L474">
        <v>2024</v>
      </c>
      <c r="M474" t="s">
        <v>289</v>
      </c>
      <c r="N474" t="s">
        <v>15</v>
      </c>
      <c r="O474">
        <v>2024</v>
      </c>
      <c r="P474" t="s">
        <v>289</v>
      </c>
      <c r="Q474" t="s">
        <v>15</v>
      </c>
      <c r="R474" t="s">
        <v>341</v>
      </c>
      <c r="S474" s="46">
        <v>1194008.7</v>
      </c>
      <c r="U474" s="46">
        <v>2</v>
      </c>
      <c r="IF474">
        <v>2024</v>
      </c>
      <c r="IG474" t="s">
        <v>289</v>
      </c>
      <c r="IH474" t="s">
        <v>285</v>
      </c>
      <c r="IK474">
        <v>-2</v>
      </c>
      <c r="IL474" t="s">
        <v>279</v>
      </c>
      <c r="IM474" t="s">
        <v>280</v>
      </c>
      <c r="IN474" t="s">
        <v>661</v>
      </c>
      <c r="IP474" t="s">
        <v>662</v>
      </c>
    </row>
    <row r="475" spans="1:250" hidden="1" x14ac:dyDescent="0.25">
      <c r="A475">
        <v>34580</v>
      </c>
      <c r="B475">
        <v>-890804480</v>
      </c>
      <c r="C475">
        <v>1837</v>
      </c>
      <c r="D475" t="s">
        <v>273</v>
      </c>
      <c r="E475" t="s">
        <v>274</v>
      </c>
      <c r="F475">
        <v>9695</v>
      </c>
      <c r="G475" t="s">
        <v>281</v>
      </c>
      <c r="H475" t="s">
        <v>282</v>
      </c>
      <c r="I475">
        <v>420</v>
      </c>
      <c r="J475" t="s">
        <v>403</v>
      </c>
      <c r="K475" t="s">
        <v>404</v>
      </c>
      <c r="L475">
        <v>2024</v>
      </c>
      <c r="M475" t="s">
        <v>289</v>
      </c>
      <c r="N475" t="s">
        <v>15</v>
      </c>
      <c r="O475">
        <v>2024</v>
      </c>
      <c r="P475" t="s">
        <v>289</v>
      </c>
      <c r="Q475" t="s">
        <v>15</v>
      </c>
      <c r="R475" t="s">
        <v>341</v>
      </c>
      <c r="S475" s="46">
        <v>1192837.4099999999</v>
      </c>
      <c r="U475" s="46">
        <v>2</v>
      </c>
      <c r="IF475">
        <v>2024</v>
      </c>
      <c r="IG475" t="s">
        <v>289</v>
      </c>
      <c r="IH475" t="s">
        <v>285</v>
      </c>
      <c r="IK475">
        <v>-2</v>
      </c>
      <c r="IL475" t="s">
        <v>279</v>
      </c>
      <c r="IM475" t="s">
        <v>280</v>
      </c>
      <c r="IN475" t="s">
        <v>661</v>
      </c>
      <c r="IP475" t="s">
        <v>662</v>
      </c>
    </row>
    <row r="476" spans="1:250" hidden="1" x14ac:dyDescent="0.25">
      <c r="A476">
        <v>34581</v>
      </c>
      <c r="B476">
        <v>-890804480</v>
      </c>
      <c r="C476">
        <v>1837</v>
      </c>
      <c r="D476" t="s">
        <v>273</v>
      </c>
      <c r="E476" t="s">
        <v>274</v>
      </c>
      <c r="F476">
        <v>13794</v>
      </c>
      <c r="G476" t="s">
        <v>275</v>
      </c>
      <c r="H476" t="s">
        <v>276</v>
      </c>
      <c r="I476">
        <v>422</v>
      </c>
      <c r="J476" t="s">
        <v>401</v>
      </c>
      <c r="K476" t="s">
        <v>402</v>
      </c>
      <c r="L476">
        <v>2024</v>
      </c>
      <c r="M476" t="s">
        <v>289</v>
      </c>
      <c r="N476" t="s">
        <v>15</v>
      </c>
      <c r="O476">
        <v>2024</v>
      </c>
      <c r="P476" t="s">
        <v>289</v>
      </c>
      <c r="Q476" t="s">
        <v>15</v>
      </c>
      <c r="R476" t="s">
        <v>341</v>
      </c>
      <c r="S476" s="46">
        <v>203848.49</v>
      </c>
      <c r="U476" s="46">
        <v>2</v>
      </c>
      <c r="IF476">
        <v>2024</v>
      </c>
      <c r="IG476" t="s">
        <v>289</v>
      </c>
      <c r="IH476" t="s">
        <v>319</v>
      </c>
      <c r="IK476">
        <v>-2</v>
      </c>
      <c r="IL476" t="s">
        <v>279</v>
      </c>
      <c r="IM476" t="s">
        <v>280</v>
      </c>
      <c r="IN476" t="s">
        <v>663</v>
      </c>
      <c r="IP476" t="s">
        <v>664</v>
      </c>
    </row>
    <row r="477" spans="1:250" hidden="1" x14ac:dyDescent="0.25">
      <c r="A477">
        <v>34582</v>
      </c>
      <c r="B477">
        <v>-890804480</v>
      </c>
      <c r="C477">
        <v>1837</v>
      </c>
      <c r="D477" t="s">
        <v>273</v>
      </c>
      <c r="E477" t="s">
        <v>274</v>
      </c>
      <c r="F477">
        <v>1848</v>
      </c>
      <c r="G477" t="s">
        <v>286</v>
      </c>
      <c r="H477" t="s">
        <v>274</v>
      </c>
      <c r="I477">
        <v>437</v>
      </c>
      <c r="J477" t="s">
        <v>658</v>
      </c>
      <c r="K477" t="s">
        <v>659</v>
      </c>
      <c r="L477">
        <v>2024</v>
      </c>
      <c r="M477" t="s">
        <v>289</v>
      </c>
      <c r="N477" t="s">
        <v>15</v>
      </c>
      <c r="O477">
        <v>2024</v>
      </c>
      <c r="P477" t="s">
        <v>289</v>
      </c>
      <c r="Q477" t="s">
        <v>15</v>
      </c>
      <c r="R477" t="s">
        <v>341</v>
      </c>
      <c r="S477" s="46">
        <v>28811.4159</v>
      </c>
      <c r="U477" s="46">
        <v>2</v>
      </c>
      <c r="IF477">
        <v>2024</v>
      </c>
      <c r="IG477" t="s">
        <v>289</v>
      </c>
      <c r="IH477" t="s">
        <v>288</v>
      </c>
      <c r="IK477">
        <v>-2</v>
      </c>
      <c r="IL477" t="s">
        <v>279</v>
      </c>
      <c r="IM477" t="s">
        <v>280</v>
      </c>
      <c r="IN477" t="s">
        <v>654</v>
      </c>
      <c r="IP477" t="s">
        <v>660</v>
      </c>
    </row>
    <row r="478" spans="1:250" hidden="1" x14ac:dyDescent="0.25">
      <c r="A478">
        <v>34583</v>
      </c>
      <c r="B478">
        <v>-890804480</v>
      </c>
      <c r="C478">
        <v>1837</v>
      </c>
      <c r="D478" t="s">
        <v>273</v>
      </c>
      <c r="E478" t="s">
        <v>274</v>
      </c>
      <c r="F478">
        <v>1848</v>
      </c>
      <c r="G478" t="s">
        <v>286</v>
      </c>
      <c r="H478" t="s">
        <v>274</v>
      </c>
      <c r="I478">
        <v>436</v>
      </c>
      <c r="J478" t="s">
        <v>656</v>
      </c>
      <c r="K478" t="s">
        <v>657</v>
      </c>
      <c r="L478">
        <v>2024</v>
      </c>
      <c r="M478" t="s">
        <v>289</v>
      </c>
      <c r="N478" t="s">
        <v>15</v>
      </c>
      <c r="O478">
        <v>2024</v>
      </c>
      <c r="P478" t="s">
        <v>289</v>
      </c>
      <c r="Q478" t="s">
        <v>15</v>
      </c>
      <c r="R478" t="s">
        <v>341</v>
      </c>
      <c r="S478" s="46">
        <v>28786.445899999999</v>
      </c>
      <c r="U478" s="46">
        <v>2</v>
      </c>
      <c r="IF478">
        <v>2024</v>
      </c>
      <c r="IG478" t="s">
        <v>289</v>
      </c>
      <c r="IH478" t="s">
        <v>288</v>
      </c>
      <c r="IK478">
        <v>-2</v>
      </c>
      <c r="IL478" t="s">
        <v>279</v>
      </c>
      <c r="IM478" t="s">
        <v>280</v>
      </c>
      <c r="IN478" t="s">
        <v>654</v>
      </c>
      <c r="IP478" t="s">
        <v>660</v>
      </c>
    </row>
    <row r="479" spans="1:250" hidden="1" x14ac:dyDescent="0.25">
      <c r="A479">
        <v>34584</v>
      </c>
      <c r="B479">
        <v>-890804480</v>
      </c>
      <c r="C479">
        <v>1837</v>
      </c>
      <c r="D479" t="s">
        <v>273</v>
      </c>
      <c r="E479" t="s">
        <v>274</v>
      </c>
      <c r="F479">
        <v>1848</v>
      </c>
      <c r="G479" t="s">
        <v>286</v>
      </c>
      <c r="H479" t="s">
        <v>274</v>
      </c>
      <c r="I479">
        <v>435</v>
      </c>
      <c r="J479" t="s">
        <v>491</v>
      </c>
      <c r="K479" t="s">
        <v>492</v>
      </c>
      <c r="L479">
        <v>2024</v>
      </c>
      <c r="M479" t="s">
        <v>289</v>
      </c>
      <c r="N479" t="s">
        <v>15</v>
      </c>
      <c r="O479">
        <v>2024</v>
      </c>
      <c r="P479" t="s">
        <v>289</v>
      </c>
      <c r="Q479" t="s">
        <v>15</v>
      </c>
      <c r="R479" t="s">
        <v>341</v>
      </c>
      <c r="S479" s="46">
        <v>28761.475900000001</v>
      </c>
      <c r="U479" s="46">
        <v>2</v>
      </c>
      <c r="IF479">
        <v>2024</v>
      </c>
      <c r="IG479" t="s">
        <v>289</v>
      </c>
      <c r="IH479" t="s">
        <v>288</v>
      </c>
      <c r="IK479">
        <v>-2</v>
      </c>
      <c r="IL479" t="s">
        <v>279</v>
      </c>
      <c r="IM479" t="s">
        <v>280</v>
      </c>
      <c r="IN479" t="s">
        <v>654</v>
      </c>
      <c r="IP479" t="s">
        <v>660</v>
      </c>
    </row>
    <row r="480" spans="1:250" hidden="1" x14ac:dyDescent="0.25">
      <c r="A480">
        <v>34585</v>
      </c>
      <c r="B480">
        <v>-890804480</v>
      </c>
      <c r="C480">
        <v>1837</v>
      </c>
      <c r="D480" t="s">
        <v>273</v>
      </c>
      <c r="E480" t="s">
        <v>274</v>
      </c>
      <c r="F480">
        <v>1848</v>
      </c>
      <c r="G480" t="s">
        <v>286</v>
      </c>
      <c r="H480" t="s">
        <v>274</v>
      </c>
      <c r="I480">
        <v>431</v>
      </c>
      <c r="J480" t="s">
        <v>493</v>
      </c>
      <c r="K480" t="s">
        <v>494</v>
      </c>
      <c r="L480">
        <v>2024</v>
      </c>
      <c r="M480" t="s">
        <v>289</v>
      </c>
      <c r="N480" t="s">
        <v>15</v>
      </c>
      <c r="O480">
        <v>2024</v>
      </c>
      <c r="P480" t="s">
        <v>289</v>
      </c>
      <c r="Q480" t="s">
        <v>15</v>
      </c>
      <c r="R480" t="s">
        <v>341</v>
      </c>
      <c r="S480" s="46">
        <v>28725.375899999999</v>
      </c>
      <c r="U480" s="46">
        <v>2</v>
      </c>
      <c r="IF480">
        <v>2024</v>
      </c>
      <c r="IG480" t="s">
        <v>289</v>
      </c>
      <c r="IH480" t="s">
        <v>288</v>
      </c>
      <c r="IK480">
        <v>-2</v>
      </c>
      <c r="IL480" t="s">
        <v>279</v>
      </c>
      <c r="IM480" t="s">
        <v>280</v>
      </c>
      <c r="IN480" t="s">
        <v>654</v>
      </c>
      <c r="IP480" t="s">
        <v>660</v>
      </c>
    </row>
    <row r="481" spans="1:250" hidden="1" x14ac:dyDescent="0.25">
      <c r="A481">
        <v>34586</v>
      </c>
      <c r="B481">
        <v>-890804480</v>
      </c>
      <c r="C481">
        <v>1837</v>
      </c>
      <c r="D481" t="s">
        <v>273</v>
      </c>
      <c r="E481" t="s">
        <v>274</v>
      </c>
      <c r="F481">
        <v>1848</v>
      </c>
      <c r="G481" t="s">
        <v>286</v>
      </c>
      <c r="H481" t="s">
        <v>274</v>
      </c>
      <c r="I481">
        <v>429</v>
      </c>
      <c r="J481" t="s">
        <v>395</v>
      </c>
      <c r="K481" t="s">
        <v>396</v>
      </c>
      <c r="L481">
        <v>2024</v>
      </c>
      <c r="M481" t="s">
        <v>289</v>
      </c>
      <c r="N481" t="s">
        <v>15</v>
      </c>
      <c r="O481">
        <v>2024</v>
      </c>
      <c r="P481" t="s">
        <v>289</v>
      </c>
      <c r="Q481" t="s">
        <v>15</v>
      </c>
      <c r="R481" t="s">
        <v>341</v>
      </c>
      <c r="S481" s="46">
        <v>28677.2559</v>
      </c>
      <c r="U481" s="46">
        <v>2</v>
      </c>
      <c r="IF481">
        <v>2024</v>
      </c>
      <c r="IG481" t="s">
        <v>289</v>
      </c>
      <c r="IH481" t="s">
        <v>288</v>
      </c>
      <c r="IK481">
        <v>-2</v>
      </c>
      <c r="IL481" t="s">
        <v>279</v>
      </c>
      <c r="IM481" t="s">
        <v>280</v>
      </c>
      <c r="IN481" t="s">
        <v>654</v>
      </c>
      <c r="IP481" t="s">
        <v>660</v>
      </c>
    </row>
    <row r="482" spans="1:250" hidden="1" x14ac:dyDescent="0.25">
      <c r="A482">
        <v>34587</v>
      </c>
      <c r="B482">
        <v>-890804480</v>
      </c>
      <c r="C482">
        <v>1837</v>
      </c>
      <c r="D482" t="s">
        <v>273</v>
      </c>
      <c r="E482" t="s">
        <v>274</v>
      </c>
      <c r="F482">
        <v>9695</v>
      </c>
      <c r="G482" t="s">
        <v>281</v>
      </c>
      <c r="H482" t="s">
        <v>282</v>
      </c>
      <c r="I482">
        <v>431</v>
      </c>
      <c r="J482" t="s">
        <v>493</v>
      </c>
      <c r="K482" t="s">
        <v>494</v>
      </c>
      <c r="L482">
        <v>2024</v>
      </c>
      <c r="M482" t="s">
        <v>289</v>
      </c>
      <c r="N482" t="s">
        <v>15</v>
      </c>
      <c r="O482">
        <v>2024</v>
      </c>
      <c r="P482" t="s">
        <v>289</v>
      </c>
      <c r="Q482" t="s">
        <v>15</v>
      </c>
      <c r="R482" t="s">
        <v>341</v>
      </c>
      <c r="S482" s="46">
        <v>1200783.8500000001</v>
      </c>
      <c r="U482" s="46">
        <v>2</v>
      </c>
      <c r="IF482">
        <v>2024</v>
      </c>
      <c r="IG482" t="s">
        <v>289</v>
      </c>
      <c r="IH482" t="s">
        <v>285</v>
      </c>
      <c r="IK482">
        <v>-2</v>
      </c>
      <c r="IL482" t="s">
        <v>279</v>
      </c>
      <c r="IM482" t="s">
        <v>280</v>
      </c>
      <c r="IN482" t="s">
        <v>661</v>
      </c>
      <c r="IP482" t="s">
        <v>662</v>
      </c>
    </row>
    <row r="483" spans="1:250" hidden="1" x14ac:dyDescent="0.25">
      <c r="A483">
        <v>34588</v>
      </c>
      <c r="B483">
        <v>-890804480</v>
      </c>
      <c r="C483">
        <v>1837</v>
      </c>
      <c r="D483" t="s">
        <v>273</v>
      </c>
      <c r="E483" t="s">
        <v>274</v>
      </c>
      <c r="F483">
        <v>1848</v>
      </c>
      <c r="G483" t="s">
        <v>286</v>
      </c>
      <c r="H483" t="s">
        <v>274</v>
      </c>
      <c r="I483">
        <v>427</v>
      </c>
      <c r="J483" t="s">
        <v>397</v>
      </c>
      <c r="K483" t="s">
        <v>398</v>
      </c>
      <c r="L483">
        <v>3549</v>
      </c>
      <c r="M483" t="s">
        <v>290</v>
      </c>
      <c r="N483" t="s">
        <v>17</v>
      </c>
      <c r="O483">
        <v>3549</v>
      </c>
      <c r="P483" t="s">
        <v>290</v>
      </c>
      <c r="Q483" t="s">
        <v>17</v>
      </c>
      <c r="R483" t="s">
        <v>341</v>
      </c>
      <c r="S483" s="46">
        <v>47383857.492200002</v>
      </c>
      <c r="U483" s="46">
        <v>2</v>
      </c>
      <c r="IF483">
        <v>3549</v>
      </c>
      <c r="IG483" t="s">
        <v>290</v>
      </c>
      <c r="IH483" t="s">
        <v>288</v>
      </c>
      <c r="IK483">
        <v>-2</v>
      </c>
      <c r="IL483" t="s">
        <v>279</v>
      </c>
      <c r="IM483" t="s">
        <v>280</v>
      </c>
      <c r="IN483" t="s">
        <v>654</v>
      </c>
      <c r="IP483" t="s">
        <v>665</v>
      </c>
    </row>
    <row r="484" spans="1:250" hidden="1" x14ac:dyDescent="0.25">
      <c r="A484">
        <v>34589</v>
      </c>
      <c r="B484">
        <v>-890804480</v>
      </c>
      <c r="C484">
        <v>1837</v>
      </c>
      <c r="D484" t="s">
        <v>273</v>
      </c>
      <c r="E484" t="s">
        <v>274</v>
      </c>
      <c r="F484">
        <v>1848</v>
      </c>
      <c r="G484" t="s">
        <v>286</v>
      </c>
      <c r="H484" t="s">
        <v>274</v>
      </c>
      <c r="I484">
        <v>424</v>
      </c>
      <c r="J484" t="s">
        <v>399</v>
      </c>
      <c r="K484" t="s">
        <v>400</v>
      </c>
      <c r="L484">
        <v>3549</v>
      </c>
      <c r="M484" t="s">
        <v>290</v>
      </c>
      <c r="N484" t="s">
        <v>17</v>
      </c>
      <c r="O484">
        <v>3549</v>
      </c>
      <c r="P484" t="s">
        <v>290</v>
      </c>
      <c r="Q484" t="s">
        <v>17</v>
      </c>
      <c r="R484" t="s">
        <v>341</v>
      </c>
      <c r="S484" s="46">
        <v>47325679.969499998</v>
      </c>
      <c r="U484" s="46">
        <v>2</v>
      </c>
      <c r="IF484">
        <v>3549</v>
      </c>
      <c r="IG484" t="s">
        <v>290</v>
      </c>
      <c r="IH484" t="s">
        <v>288</v>
      </c>
      <c r="IK484">
        <v>-2</v>
      </c>
      <c r="IL484" t="s">
        <v>279</v>
      </c>
      <c r="IM484" t="s">
        <v>280</v>
      </c>
      <c r="IN484" t="s">
        <v>654</v>
      </c>
      <c r="IP484" t="s">
        <v>665</v>
      </c>
    </row>
    <row r="485" spans="1:250" hidden="1" x14ac:dyDescent="0.25">
      <c r="A485">
        <v>34590</v>
      </c>
      <c r="B485">
        <v>-890804480</v>
      </c>
      <c r="C485">
        <v>1837</v>
      </c>
      <c r="D485" t="s">
        <v>273</v>
      </c>
      <c r="E485" t="s">
        <v>274</v>
      </c>
      <c r="F485">
        <v>1848</v>
      </c>
      <c r="G485" t="s">
        <v>286</v>
      </c>
      <c r="H485" t="s">
        <v>274</v>
      </c>
      <c r="I485">
        <v>422</v>
      </c>
      <c r="J485" t="s">
        <v>401</v>
      </c>
      <c r="K485" t="s">
        <v>402</v>
      </c>
      <c r="L485">
        <v>3549</v>
      </c>
      <c r="M485" t="s">
        <v>290</v>
      </c>
      <c r="N485" t="s">
        <v>17</v>
      </c>
      <c r="O485">
        <v>3549</v>
      </c>
      <c r="P485" t="s">
        <v>290</v>
      </c>
      <c r="Q485" t="s">
        <v>17</v>
      </c>
      <c r="R485" t="s">
        <v>341</v>
      </c>
      <c r="S485" s="46">
        <v>47248109.909500003</v>
      </c>
      <c r="U485" s="46">
        <v>2</v>
      </c>
      <c r="IF485">
        <v>3549</v>
      </c>
      <c r="IG485" t="s">
        <v>290</v>
      </c>
      <c r="IH485" t="s">
        <v>288</v>
      </c>
      <c r="IK485">
        <v>-2</v>
      </c>
      <c r="IL485" t="s">
        <v>279</v>
      </c>
      <c r="IM485" t="s">
        <v>280</v>
      </c>
      <c r="IN485" t="s">
        <v>654</v>
      </c>
      <c r="IP485" t="s">
        <v>665</v>
      </c>
    </row>
    <row r="486" spans="1:250" hidden="1" x14ac:dyDescent="0.25">
      <c r="A486">
        <v>34591</v>
      </c>
      <c r="B486">
        <v>-890804480</v>
      </c>
      <c r="C486">
        <v>1837</v>
      </c>
      <c r="D486" t="s">
        <v>273</v>
      </c>
      <c r="E486" t="s">
        <v>274</v>
      </c>
      <c r="F486">
        <v>1848</v>
      </c>
      <c r="G486" t="s">
        <v>286</v>
      </c>
      <c r="H486" t="s">
        <v>274</v>
      </c>
      <c r="I486">
        <v>420</v>
      </c>
      <c r="J486" t="s">
        <v>403</v>
      </c>
      <c r="K486" t="s">
        <v>404</v>
      </c>
      <c r="L486">
        <v>3549</v>
      </c>
      <c r="M486" t="s">
        <v>290</v>
      </c>
      <c r="N486" t="s">
        <v>17</v>
      </c>
      <c r="O486">
        <v>3549</v>
      </c>
      <c r="P486" t="s">
        <v>290</v>
      </c>
      <c r="Q486" t="s">
        <v>17</v>
      </c>
      <c r="R486" t="s">
        <v>341</v>
      </c>
      <c r="S486" s="46">
        <v>32202860.719500002</v>
      </c>
      <c r="U486" s="46">
        <v>2</v>
      </c>
      <c r="IF486">
        <v>3549</v>
      </c>
      <c r="IG486" t="s">
        <v>290</v>
      </c>
      <c r="IH486" t="s">
        <v>288</v>
      </c>
      <c r="IK486">
        <v>-2</v>
      </c>
      <c r="IL486" t="s">
        <v>279</v>
      </c>
      <c r="IM486" t="s">
        <v>280</v>
      </c>
      <c r="IN486" t="s">
        <v>654</v>
      </c>
      <c r="IP486" t="s">
        <v>665</v>
      </c>
    </row>
    <row r="487" spans="1:250" hidden="1" x14ac:dyDescent="0.25">
      <c r="A487">
        <v>34592</v>
      </c>
      <c r="B487">
        <v>-890804480</v>
      </c>
      <c r="C487">
        <v>1837</v>
      </c>
      <c r="D487" t="s">
        <v>273</v>
      </c>
      <c r="E487" t="s">
        <v>274</v>
      </c>
      <c r="F487">
        <v>1848</v>
      </c>
      <c r="G487" t="s">
        <v>286</v>
      </c>
      <c r="H487" t="s">
        <v>274</v>
      </c>
      <c r="I487">
        <v>411</v>
      </c>
      <c r="J487" t="s">
        <v>393</v>
      </c>
      <c r="K487" t="s">
        <v>394</v>
      </c>
      <c r="L487">
        <v>3549</v>
      </c>
      <c r="M487" t="s">
        <v>290</v>
      </c>
      <c r="N487" t="s">
        <v>17</v>
      </c>
      <c r="O487">
        <v>3549</v>
      </c>
      <c r="P487" t="s">
        <v>290</v>
      </c>
      <c r="Q487" t="s">
        <v>17</v>
      </c>
      <c r="R487" t="s">
        <v>341</v>
      </c>
      <c r="S487" s="46">
        <v>32152310.8895</v>
      </c>
      <c r="U487" s="46">
        <v>2</v>
      </c>
      <c r="IF487">
        <v>3549</v>
      </c>
      <c r="IG487" t="s">
        <v>290</v>
      </c>
      <c r="IH487" t="s">
        <v>288</v>
      </c>
      <c r="IK487">
        <v>-2</v>
      </c>
      <c r="IL487" t="s">
        <v>279</v>
      </c>
      <c r="IM487" t="s">
        <v>280</v>
      </c>
      <c r="IN487" t="s">
        <v>654</v>
      </c>
      <c r="IP487" t="s">
        <v>665</v>
      </c>
    </row>
    <row r="488" spans="1:250" hidden="1" x14ac:dyDescent="0.25">
      <c r="A488">
        <v>34593</v>
      </c>
      <c r="B488">
        <v>-890804480</v>
      </c>
      <c r="C488">
        <v>1837</v>
      </c>
      <c r="D488" t="s">
        <v>273</v>
      </c>
      <c r="E488" t="s">
        <v>274</v>
      </c>
      <c r="F488">
        <v>7057</v>
      </c>
      <c r="G488" t="s">
        <v>291</v>
      </c>
      <c r="H488" t="s">
        <v>292</v>
      </c>
      <c r="I488">
        <v>411</v>
      </c>
      <c r="J488" t="s">
        <v>393</v>
      </c>
      <c r="K488" t="s">
        <v>394</v>
      </c>
      <c r="L488">
        <v>3549</v>
      </c>
      <c r="M488" t="s">
        <v>290</v>
      </c>
      <c r="N488" t="s">
        <v>17</v>
      </c>
      <c r="O488">
        <v>3549</v>
      </c>
      <c r="P488" t="s">
        <v>290</v>
      </c>
      <c r="Q488" t="s">
        <v>17</v>
      </c>
      <c r="R488" t="s">
        <v>341</v>
      </c>
      <c r="S488" s="46">
        <v>31323884.679400001</v>
      </c>
      <c r="U488" s="46">
        <v>2</v>
      </c>
      <c r="IF488">
        <v>3549</v>
      </c>
      <c r="IG488" t="s">
        <v>290</v>
      </c>
      <c r="IH488" t="s">
        <v>293</v>
      </c>
      <c r="IK488">
        <v>-2</v>
      </c>
      <c r="IL488" t="s">
        <v>279</v>
      </c>
      <c r="IM488" t="s">
        <v>280</v>
      </c>
      <c r="IN488" t="s">
        <v>666</v>
      </c>
      <c r="IP488" t="s">
        <v>667</v>
      </c>
    </row>
    <row r="489" spans="1:250" hidden="1" x14ac:dyDescent="0.25">
      <c r="A489">
        <v>34594</v>
      </c>
      <c r="B489">
        <v>-890804480</v>
      </c>
      <c r="C489">
        <v>1837</v>
      </c>
      <c r="D489" t="s">
        <v>273</v>
      </c>
      <c r="E489" t="s">
        <v>274</v>
      </c>
      <c r="F489">
        <v>7057</v>
      </c>
      <c r="G489" t="s">
        <v>291</v>
      </c>
      <c r="H489" t="s">
        <v>292</v>
      </c>
      <c r="I489">
        <v>436</v>
      </c>
      <c r="J489" t="s">
        <v>656</v>
      </c>
      <c r="K489" t="s">
        <v>657</v>
      </c>
      <c r="L489">
        <v>3549</v>
      </c>
      <c r="M489" t="s">
        <v>290</v>
      </c>
      <c r="N489" t="s">
        <v>17</v>
      </c>
      <c r="O489">
        <v>3549</v>
      </c>
      <c r="P489" t="s">
        <v>290</v>
      </c>
      <c r="Q489" t="s">
        <v>17</v>
      </c>
      <c r="R489" t="s">
        <v>341</v>
      </c>
      <c r="S489" s="46">
        <v>41707679.089400001</v>
      </c>
      <c r="U489" s="46">
        <v>2</v>
      </c>
      <c r="IF489">
        <v>3549</v>
      </c>
      <c r="IG489" t="s">
        <v>290</v>
      </c>
      <c r="IH489" t="s">
        <v>293</v>
      </c>
      <c r="IK489">
        <v>-2</v>
      </c>
      <c r="IL489" t="s">
        <v>279</v>
      </c>
      <c r="IM489" t="s">
        <v>280</v>
      </c>
      <c r="IN489" t="s">
        <v>666</v>
      </c>
      <c r="IP489" t="s">
        <v>667</v>
      </c>
    </row>
    <row r="490" spans="1:250" hidden="1" x14ac:dyDescent="0.25">
      <c r="A490">
        <v>34595</v>
      </c>
      <c r="B490">
        <v>-890804480</v>
      </c>
      <c r="C490">
        <v>1837</v>
      </c>
      <c r="D490" t="s">
        <v>273</v>
      </c>
      <c r="E490" t="s">
        <v>274</v>
      </c>
      <c r="F490">
        <v>7057</v>
      </c>
      <c r="G490" t="s">
        <v>291</v>
      </c>
      <c r="H490" t="s">
        <v>292</v>
      </c>
      <c r="I490">
        <v>435</v>
      </c>
      <c r="J490" t="s">
        <v>491</v>
      </c>
      <c r="K490" t="s">
        <v>492</v>
      </c>
      <c r="L490">
        <v>3549</v>
      </c>
      <c r="M490" t="s">
        <v>290</v>
      </c>
      <c r="N490" t="s">
        <v>17</v>
      </c>
      <c r="O490">
        <v>3549</v>
      </c>
      <c r="P490" t="s">
        <v>290</v>
      </c>
      <c r="Q490" t="s">
        <v>17</v>
      </c>
      <c r="R490" t="s">
        <v>341</v>
      </c>
      <c r="S490" s="46">
        <v>41670965.799400002</v>
      </c>
      <c r="U490" s="46">
        <v>2</v>
      </c>
      <c r="IF490">
        <v>3549</v>
      </c>
      <c r="IG490" t="s">
        <v>290</v>
      </c>
      <c r="IH490" t="s">
        <v>293</v>
      </c>
      <c r="IK490">
        <v>-2</v>
      </c>
      <c r="IL490" t="s">
        <v>279</v>
      </c>
      <c r="IM490" t="s">
        <v>280</v>
      </c>
      <c r="IN490" t="s">
        <v>666</v>
      </c>
      <c r="IP490" t="s">
        <v>667</v>
      </c>
    </row>
    <row r="491" spans="1:250" hidden="1" x14ac:dyDescent="0.25">
      <c r="A491">
        <v>34596</v>
      </c>
      <c r="B491">
        <v>-890804480</v>
      </c>
      <c r="C491">
        <v>1837</v>
      </c>
      <c r="D491" t="s">
        <v>273</v>
      </c>
      <c r="E491" t="s">
        <v>274</v>
      </c>
      <c r="F491">
        <v>7057</v>
      </c>
      <c r="G491" t="s">
        <v>291</v>
      </c>
      <c r="H491" t="s">
        <v>292</v>
      </c>
      <c r="I491">
        <v>429</v>
      </c>
      <c r="J491" t="s">
        <v>395</v>
      </c>
      <c r="K491" t="s">
        <v>396</v>
      </c>
      <c r="L491">
        <v>3549</v>
      </c>
      <c r="M491" t="s">
        <v>290</v>
      </c>
      <c r="N491" t="s">
        <v>17</v>
      </c>
      <c r="O491">
        <v>3549</v>
      </c>
      <c r="P491" t="s">
        <v>290</v>
      </c>
      <c r="Q491" t="s">
        <v>17</v>
      </c>
      <c r="R491" t="s">
        <v>341</v>
      </c>
      <c r="S491" s="46">
        <v>41542469.1994</v>
      </c>
      <c r="U491" s="46">
        <v>2</v>
      </c>
      <c r="IF491">
        <v>3549</v>
      </c>
      <c r="IG491" t="s">
        <v>290</v>
      </c>
      <c r="IH491" t="s">
        <v>293</v>
      </c>
      <c r="IK491">
        <v>-2</v>
      </c>
      <c r="IL491" t="s">
        <v>279</v>
      </c>
      <c r="IM491" t="s">
        <v>280</v>
      </c>
      <c r="IN491" t="s">
        <v>666</v>
      </c>
      <c r="IP491" t="s">
        <v>667</v>
      </c>
    </row>
    <row r="492" spans="1:250" hidden="1" x14ac:dyDescent="0.25">
      <c r="A492">
        <v>34597</v>
      </c>
      <c r="B492">
        <v>-890804480</v>
      </c>
      <c r="C492">
        <v>1837</v>
      </c>
      <c r="D492" t="s">
        <v>273</v>
      </c>
      <c r="E492" t="s">
        <v>274</v>
      </c>
      <c r="F492">
        <v>7057</v>
      </c>
      <c r="G492" t="s">
        <v>291</v>
      </c>
      <c r="H492" t="s">
        <v>292</v>
      </c>
      <c r="I492">
        <v>427</v>
      </c>
      <c r="J492" t="s">
        <v>397</v>
      </c>
      <c r="K492" t="s">
        <v>398</v>
      </c>
      <c r="L492">
        <v>3549</v>
      </c>
      <c r="M492" t="s">
        <v>290</v>
      </c>
      <c r="N492" t="s">
        <v>17</v>
      </c>
      <c r="O492">
        <v>3549</v>
      </c>
      <c r="P492" t="s">
        <v>290</v>
      </c>
      <c r="Q492" t="s">
        <v>17</v>
      </c>
      <c r="R492" t="s">
        <v>341</v>
      </c>
      <c r="S492" s="46">
        <v>31499637.0394</v>
      </c>
      <c r="U492" s="46">
        <v>2</v>
      </c>
      <c r="IF492">
        <v>3549</v>
      </c>
      <c r="IG492" t="s">
        <v>290</v>
      </c>
      <c r="IH492" t="s">
        <v>293</v>
      </c>
      <c r="IK492">
        <v>-2</v>
      </c>
      <c r="IL492" t="s">
        <v>279</v>
      </c>
      <c r="IM492" t="s">
        <v>280</v>
      </c>
      <c r="IN492" t="s">
        <v>666</v>
      </c>
      <c r="IP492" t="s">
        <v>667</v>
      </c>
    </row>
    <row r="493" spans="1:250" hidden="1" x14ac:dyDescent="0.25">
      <c r="A493">
        <v>34598</v>
      </c>
      <c r="B493">
        <v>-890804480</v>
      </c>
      <c r="C493">
        <v>1837</v>
      </c>
      <c r="D493" t="s">
        <v>273</v>
      </c>
      <c r="E493" t="s">
        <v>274</v>
      </c>
      <c r="F493">
        <v>7057</v>
      </c>
      <c r="G493" t="s">
        <v>291</v>
      </c>
      <c r="H493" t="s">
        <v>292</v>
      </c>
      <c r="I493">
        <v>424</v>
      </c>
      <c r="J493" t="s">
        <v>399</v>
      </c>
      <c r="K493" t="s">
        <v>400</v>
      </c>
      <c r="L493">
        <v>3549</v>
      </c>
      <c r="M493" t="s">
        <v>290</v>
      </c>
      <c r="N493" t="s">
        <v>17</v>
      </c>
      <c r="O493">
        <v>3549</v>
      </c>
      <c r="P493" t="s">
        <v>290</v>
      </c>
      <c r="Q493" t="s">
        <v>17</v>
      </c>
      <c r="R493" t="s">
        <v>341</v>
      </c>
      <c r="S493" s="46">
        <v>31457837.049400002</v>
      </c>
      <c r="U493" s="46">
        <v>2</v>
      </c>
      <c r="IF493">
        <v>3549</v>
      </c>
      <c r="IG493" t="s">
        <v>290</v>
      </c>
      <c r="IH493" t="s">
        <v>293</v>
      </c>
      <c r="IK493">
        <v>-2</v>
      </c>
      <c r="IL493" t="s">
        <v>279</v>
      </c>
      <c r="IM493" t="s">
        <v>280</v>
      </c>
      <c r="IN493" t="s">
        <v>666</v>
      </c>
      <c r="IP493" t="s">
        <v>667</v>
      </c>
    </row>
    <row r="494" spans="1:250" hidden="1" x14ac:dyDescent="0.25">
      <c r="A494">
        <v>34599</v>
      </c>
      <c r="B494">
        <v>-890804480</v>
      </c>
      <c r="C494">
        <v>1837</v>
      </c>
      <c r="D494" t="s">
        <v>273</v>
      </c>
      <c r="E494" t="s">
        <v>274</v>
      </c>
      <c r="F494">
        <v>7057</v>
      </c>
      <c r="G494" t="s">
        <v>291</v>
      </c>
      <c r="H494" t="s">
        <v>292</v>
      </c>
      <c r="I494">
        <v>422</v>
      </c>
      <c r="J494" t="s">
        <v>401</v>
      </c>
      <c r="K494" t="s">
        <v>402</v>
      </c>
      <c r="L494">
        <v>3549</v>
      </c>
      <c r="M494" t="s">
        <v>290</v>
      </c>
      <c r="N494" t="s">
        <v>17</v>
      </c>
      <c r="O494">
        <v>3549</v>
      </c>
      <c r="P494" t="s">
        <v>290</v>
      </c>
      <c r="Q494" t="s">
        <v>17</v>
      </c>
      <c r="R494" t="s">
        <v>341</v>
      </c>
      <c r="S494" s="46">
        <v>31402103.8094</v>
      </c>
      <c r="U494" s="46">
        <v>2</v>
      </c>
      <c r="IF494">
        <v>3549</v>
      </c>
      <c r="IG494" t="s">
        <v>290</v>
      </c>
      <c r="IH494" t="s">
        <v>293</v>
      </c>
      <c r="IK494">
        <v>-2</v>
      </c>
      <c r="IL494" t="s">
        <v>279</v>
      </c>
      <c r="IM494" t="s">
        <v>280</v>
      </c>
      <c r="IN494" t="s">
        <v>666</v>
      </c>
      <c r="IP494" t="s">
        <v>667</v>
      </c>
    </row>
    <row r="495" spans="1:250" hidden="1" x14ac:dyDescent="0.25">
      <c r="A495">
        <v>34600</v>
      </c>
      <c r="B495">
        <v>-890804480</v>
      </c>
      <c r="C495">
        <v>1837</v>
      </c>
      <c r="D495" t="s">
        <v>273</v>
      </c>
      <c r="E495" t="s">
        <v>274</v>
      </c>
      <c r="F495">
        <v>7057</v>
      </c>
      <c r="G495" t="s">
        <v>291</v>
      </c>
      <c r="H495" t="s">
        <v>292</v>
      </c>
      <c r="I495">
        <v>420</v>
      </c>
      <c r="J495" t="s">
        <v>403</v>
      </c>
      <c r="K495" t="s">
        <v>404</v>
      </c>
      <c r="L495">
        <v>3549</v>
      </c>
      <c r="M495" t="s">
        <v>290</v>
      </c>
      <c r="N495" t="s">
        <v>17</v>
      </c>
      <c r="O495">
        <v>3549</v>
      </c>
      <c r="P495" t="s">
        <v>290</v>
      </c>
      <c r="Q495" t="s">
        <v>17</v>
      </c>
      <c r="R495" t="s">
        <v>341</v>
      </c>
      <c r="S495" s="46">
        <v>31369592.659400001</v>
      </c>
      <c r="U495" s="46">
        <v>2</v>
      </c>
      <c r="IF495">
        <v>3549</v>
      </c>
      <c r="IG495" t="s">
        <v>290</v>
      </c>
      <c r="IH495" t="s">
        <v>293</v>
      </c>
      <c r="IK495">
        <v>-2</v>
      </c>
      <c r="IL495" t="s">
        <v>279</v>
      </c>
      <c r="IM495" t="s">
        <v>280</v>
      </c>
      <c r="IN495" t="s">
        <v>666</v>
      </c>
      <c r="IP495" t="s">
        <v>667</v>
      </c>
    </row>
    <row r="496" spans="1:250" hidden="1" x14ac:dyDescent="0.25">
      <c r="A496">
        <v>34601</v>
      </c>
      <c r="B496">
        <v>-890804480</v>
      </c>
      <c r="C496">
        <v>1837</v>
      </c>
      <c r="D496" t="s">
        <v>273</v>
      </c>
      <c r="E496" t="s">
        <v>274</v>
      </c>
      <c r="F496">
        <v>7057</v>
      </c>
      <c r="G496" t="s">
        <v>291</v>
      </c>
      <c r="H496" t="s">
        <v>292</v>
      </c>
      <c r="I496">
        <v>437</v>
      </c>
      <c r="J496" t="s">
        <v>658</v>
      </c>
      <c r="K496" t="s">
        <v>659</v>
      </c>
      <c r="L496">
        <v>3549</v>
      </c>
      <c r="M496" t="s">
        <v>290</v>
      </c>
      <c r="N496" t="s">
        <v>17</v>
      </c>
      <c r="O496">
        <v>3549</v>
      </c>
      <c r="P496" t="s">
        <v>290</v>
      </c>
      <c r="Q496" t="s">
        <v>17</v>
      </c>
      <c r="R496" t="s">
        <v>341</v>
      </c>
      <c r="S496" s="46">
        <v>41744392.419399999</v>
      </c>
      <c r="U496" s="46">
        <v>2</v>
      </c>
      <c r="IF496">
        <v>3549</v>
      </c>
      <c r="IG496" t="s">
        <v>290</v>
      </c>
      <c r="IH496" t="s">
        <v>293</v>
      </c>
      <c r="IK496">
        <v>-2</v>
      </c>
      <c r="IL496" t="s">
        <v>279</v>
      </c>
      <c r="IM496" t="s">
        <v>280</v>
      </c>
      <c r="IN496" t="s">
        <v>666</v>
      </c>
      <c r="IP496" t="s">
        <v>667</v>
      </c>
    </row>
    <row r="497" spans="1:250" hidden="1" x14ac:dyDescent="0.25">
      <c r="A497">
        <v>34602</v>
      </c>
      <c r="B497">
        <v>-890804480</v>
      </c>
      <c r="C497">
        <v>1837</v>
      </c>
      <c r="D497" t="s">
        <v>273</v>
      </c>
      <c r="E497" t="s">
        <v>274</v>
      </c>
      <c r="F497">
        <v>1848</v>
      </c>
      <c r="G497" t="s">
        <v>286</v>
      </c>
      <c r="H497" t="s">
        <v>274</v>
      </c>
      <c r="I497">
        <v>437</v>
      </c>
      <c r="J497" t="s">
        <v>658</v>
      </c>
      <c r="K497" t="s">
        <v>659</v>
      </c>
      <c r="L497">
        <v>3549</v>
      </c>
      <c r="M497" t="s">
        <v>290</v>
      </c>
      <c r="N497" t="s">
        <v>17</v>
      </c>
      <c r="O497">
        <v>3549</v>
      </c>
      <c r="P497" t="s">
        <v>290</v>
      </c>
      <c r="Q497" t="s">
        <v>17</v>
      </c>
      <c r="R497" t="s">
        <v>341</v>
      </c>
      <c r="S497" s="46">
        <v>52682273.992200002</v>
      </c>
      <c r="U497" s="46">
        <v>2</v>
      </c>
      <c r="IF497">
        <v>3549</v>
      </c>
      <c r="IG497" t="s">
        <v>290</v>
      </c>
      <c r="IH497" t="s">
        <v>288</v>
      </c>
      <c r="IK497">
        <v>-2</v>
      </c>
      <c r="IL497" t="s">
        <v>279</v>
      </c>
      <c r="IM497" t="s">
        <v>280</v>
      </c>
      <c r="IN497" t="s">
        <v>654</v>
      </c>
      <c r="IP497" t="s">
        <v>665</v>
      </c>
    </row>
    <row r="498" spans="1:250" hidden="1" x14ac:dyDescent="0.25">
      <c r="A498">
        <v>34603</v>
      </c>
      <c r="B498">
        <v>-890804480</v>
      </c>
      <c r="C498">
        <v>1837</v>
      </c>
      <c r="D498" t="s">
        <v>273</v>
      </c>
      <c r="E498" t="s">
        <v>274</v>
      </c>
      <c r="F498">
        <v>1848</v>
      </c>
      <c r="G498" t="s">
        <v>286</v>
      </c>
      <c r="H498" t="s">
        <v>274</v>
      </c>
      <c r="I498">
        <v>436</v>
      </c>
      <c r="J498" t="s">
        <v>656</v>
      </c>
      <c r="K498" t="s">
        <v>657</v>
      </c>
      <c r="L498">
        <v>3549</v>
      </c>
      <c r="M498" t="s">
        <v>290</v>
      </c>
      <c r="N498" t="s">
        <v>17</v>
      </c>
      <c r="O498">
        <v>3549</v>
      </c>
      <c r="P498" t="s">
        <v>290</v>
      </c>
      <c r="Q498" t="s">
        <v>17</v>
      </c>
      <c r="R498" t="s">
        <v>341</v>
      </c>
      <c r="S498" s="46">
        <v>52636607.542199999</v>
      </c>
      <c r="U498" s="46">
        <v>2</v>
      </c>
      <c r="IF498">
        <v>3549</v>
      </c>
      <c r="IG498" t="s">
        <v>290</v>
      </c>
      <c r="IH498" t="s">
        <v>288</v>
      </c>
      <c r="IK498">
        <v>-2</v>
      </c>
      <c r="IL498" t="s">
        <v>279</v>
      </c>
      <c r="IM498" t="s">
        <v>280</v>
      </c>
      <c r="IN498" t="s">
        <v>654</v>
      </c>
      <c r="IP498" t="s">
        <v>665</v>
      </c>
    </row>
    <row r="499" spans="1:250" hidden="1" x14ac:dyDescent="0.25">
      <c r="A499">
        <v>34604</v>
      </c>
      <c r="B499">
        <v>-890804480</v>
      </c>
      <c r="C499">
        <v>1837</v>
      </c>
      <c r="D499" t="s">
        <v>273</v>
      </c>
      <c r="E499" t="s">
        <v>274</v>
      </c>
      <c r="F499">
        <v>1848</v>
      </c>
      <c r="G499" t="s">
        <v>286</v>
      </c>
      <c r="H499" t="s">
        <v>274</v>
      </c>
      <c r="I499">
        <v>435</v>
      </c>
      <c r="J499" t="s">
        <v>491</v>
      </c>
      <c r="K499" t="s">
        <v>492</v>
      </c>
      <c r="L499">
        <v>3549</v>
      </c>
      <c r="M499" t="s">
        <v>290</v>
      </c>
      <c r="N499" t="s">
        <v>17</v>
      </c>
      <c r="O499">
        <v>3549</v>
      </c>
      <c r="P499" t="s">
        <v>290</v>
      </c>
      <c r="Q499" t="s">
        <v>17</v>
      </c>
      <c r="R499" t="s">
        <v>341</v>
      </c>
      <c r="S499" s="46">
        <v>52590941.092200004</v>
      </c>
      <c r="U499" s="46">
        <v>2</v>
      </c>
      <c r="IF499">
        <v>3549</v>
      </c>
      <c r="IG499" t="s">
        <v>290</v>
      </c>
      <c r="IH499" t="s">
        <v>288</v>
      </c>
      <c r="IK499">
        <v>-2</v>
      </c>
      <c r="IL499" t="s">
        <v>279</v>
      </c>
      <c r="IM499" t="s">
        <v>280</v>
      </c>
      <c r="IN499" t="s">
        <v>654</v>
      </c>
      <c r="IP499" t="s">
        <v>665</v>
      </c>
    </row>
    <row r="500" spans="1:250" hidden="1" x14ac:dyDescent="0.25">
      <c r="A500">
        <v>34605</v>
      </c>
      <c r="B500">
        <v>-890804480</v>
      </c>
      <c r="C500">
        <v>1837</v>
      </c>
      <c r="D500" t="s">
        <v>273</v>
      </c>
      <c r="E500" t="s">
        <v>274</v>
      </c>
      <c r="F500">
        <v>1848</v>
      </c>
      <c r="G500" t="s">
        <v>286</v>
      </c>
      <c r="H500" t="s">
        <v>274</v>
      </c>
      <c r="I500">
        <v>431</v>
      </c>
      <c r="J500" t="s">
        <v>493</v>
      </c>
      <c r="K500" t="s">
        <v>494</v>
      </c>
      <c r="L500">
        <v>3549</v>
      </c>
      <c r="M500" t="s">
        <v>290</v>
      </c>
      <c r="N500" t="s">
        <v>17</v>
      </c>
      <c r="O500">
        <v>3549</v>
      </c>
      <c r="P500" t="s">
        <v>290</v>
      </c>
      <c r="Q500" t="s">
        <v>17</v>
      </c>
      <c r="R500" t="s">
        <v>341</v>
      </c>
      <c r="S500" s="46">
        <v>52524935.2522</v>
      </c>
      <c r="U500" s="46">
        <v>2</v>
      </c>
      <c r="IF500">
        <v>3549</v>
      </c>
      <c r="IG500" t="s">
        <v>290</v>
      </c>
      <c r="IH500" t="s">
        <v>288</v>
      </c>
      <c r="IK500">
        <v>-2</v>
      </c>
      <c r="IL500" t="s">
        <v>279</v>
      </c>
      <c r="IM500" t="s">
        <v>280</v>
      </c>
      <c r="IN500" t="s">
        <v>654</v>
      </c>
      <c r="IP500" t="s">
        <v>665</v>
      </c>
    </row>
    <row r="501" spans="1:250" hidden="1" x14ac:dyDescent="0.25">
      <c r="A501">
        <v>34606</v>
      </c>
      <c r="B501">
        <v>-890804480</v>
      </c>
      <c r="C501">
        <v>1837</v>
      </c>
      <c r="D501" t="s">
        <v>273</v>
      </c>
      <c r="E501" t="s">
        <v>274</v>
      </c>
      <c r="F501">
        <v>1848</v>
      </c>
      <c r="G501" t="s">
        <v>286</v>
      </c>
      <c r="H501" t="s">
        <v>274</v>
      </c>
      <c r="I501">
        <v>429</v>
      </c>
      <c r="J501" t="s">
        <v>395</v>
      </c>
      <c r="K501" t="s">
        <v>396</v>
      </c>
      <c r="L501">
        <v>3549</v>
      </c>
      <c r="M501" t="s">
        <v>290</v>
      </c>
      <c r="N501" t="s">
        <v>17</v>
      </c>
      <c r="O501">
        <v>3549</v>
      </c>
      <c r="P501" t="s">
        <v>290</v>
      </c>
      <c r="Q501" t="s">
        <v>17</v>
      </c>
      <c r="R501" t="s">
        <v>341</v>
      </c>
      <c r="S501" s="46">
        <v>52436927.462200001</v>
      </c>
      <c r="U501" s="46">
        <v>2</v>
      </c>
      <c r="IF501">
        <v>3549</v>
      </c>
      <c r="IG501" t="s">
        <v>290</v>
      </c>
      <c r="IH501" t="s">
        <v>288</v>
      </c>
      <c r="IK501">
        <v>-2</v>
      </c>
      <c r="IL501" t="s">
        <v>279</v>
      </c>
      <c r="IM501" t="s">
        <v>280</v>
      </c>
      <c r="IN501" t="s">
        <v>654</v>
      </c>
      <c r="IP501" t="s">
        <v>665</v>
      </c>
    </row>
    <row r="502" spans="1:250" hidden="1" x14ac:dyDescent="0.25">
      <c r="A502">
        <v>34607</v>
      </c>
      <c r="B502">
        <v>-890804480</v>
      </c>
      <c r="C502">
        <v>1837</v>
      </c>
      <c r="D502" t="s">
        <v>273</v>
      </c>
      <c r="E502" t="s">
        <v>274</v>
      </c>
      <c r="F502">
        <v>7057</v>
      </c>
      <c r="G502" t="s">
        <v>291</v>
      </c>
      <c r="H502" t="s">
        <v>292</v>
      </c>
      <c r="I502">
        <v>431</v>
      </c>
      <c r="J502" t="s">
        <v>493</v>
      </c>
      <c r="K502" t="s">
        <v>494</v>
      </c>
      <c r="L502">
        <v>3549</v>
      </c>
      <c r="M502" t="s">
        <v>290</v>
      </c>
      <c r="N502" t="s">
        <v>17</v>
      </c>
      <c r="O502">
        <v>3549</v>
      </c>
      <c r="P502" t="s">
        <v>290</v>
      </c>
      <c r="Q502" t="s">
        <v>17</v>
      </c>
      <c r="R502" t="s">
        <v>341</v>
      </c>
      <c r="S502" s="46">
        <v>41615895.839400001</v>
      </c>
      <c r="U502" s="46">
        <v>2</v>
      </c>
      <c r="IF502">
        <v>3549</v>
      </c>
      <c r="IG502" t="s">
        <v>290</v>
      </c>
      <c r="IH502" t="s">
        <v>293</v>
      </c>
      <c r="IK502">
        <v>-2</v>
      </c>
      <c r="IL502" t="s">
        <v>279</v>
      </c>
      <c r="IM502" t="s">
        <v>280</v>
      </c>
      <c r="IN502" t="s">
        <v>666</v>
      </c>
      <c r="IP502" t="s">
        <v>667</v>
      </c>
    </row>
    <row r="503" spans="1:250" hidden="1" x14ac:dyDescent="0.25">
      <c r="A503">
        <v>34608</v>
      </c>
      <c r="B503">
        <v>-890804480</v>
      </c>
      <c r="C503">
        <v>1837</v>
      </c>
      <c r="D503" t="s">
        <v>273</v>
      </c>
      <c r="E503" t="s">
        <v>274</v>
      </c>
      <c r="F503">
        <v>1848</v>
      </c>
      <c r="G503" t="s">
        <v>286</v>
      </c>
      <c r="H503" t="s">
        <v>274</v>
      </c>
      <c r="I503">
        <v>422</v>
      </c>
      <c r="J503" t="s">
        <v>401</v>
      </c>
      <c r="K503" t="s">
        <v>402</v>
      </c>
      <c r="L503">
        <v>4070</v>
      </c>
      <c r="M503" t="s">
        <v>294</v>
      </c>
      <c r="N503" t="s">
        <v>18</v>
      </c>
      <c r="O503">
        <v>4070</v>
      </c>
      <c r="P503" t="s">
        <v>294</v>
      </c>
      <c r="Q503" t="s">
        <v>18</v>
      </c>
      <c r="R503" t="s">
        <v>341</v>
      </c>
      <c r="S503" s="46">
        <v>56435363.185599998</v>
      </c>
      <c r="U503" s="46">
        <v>2</v>
      </c>
      <c r="IF503">
        <v>4070</v>
      </c>
      <c r="IG503" t="s">
        <v>294</v>
      </c>
      <c r="IH503" t="s">
        <v>288</v>
      </c>
      <c r="IK503">
        <v>-2</v>
      </c>
      <c r="IL503" t="s">
        <v>279</v>
      </c>
      <c r="IM503" t="s">
        <v>280</v>
      </c>
      <c r="IN503" t="s">
        <v>654</v>
      </c>
      <c r="IP503" t="s">
        <v>668</v>
      </c>
    </row>
    <row r="504" spans="1:250" hidden="1" x14ac:dyDescent="0.25">
      <c r="A504">
        <v>34609</v>
      </c>
      <c r="B504">
        <v>-890804480</v>
      </c>
      <c r="C504">
        <v>1837</v>
      </c>
      <c r="D504" t="s">
        <v>273</v>
      </c>
      <c r="E504" t="s">
        <v>274</v>
      </c>
      <c r="F504">
        <v>1848</v>
      </c>
      <c r="G504" t="s">
        <v>286</v>
      </c>
      <c r="H504" t="s">
        <v>274</v>
      </c>
      <c r="I504">
        <v>420</v>
      </c>
      <c r="J504" t="s">
        <v>403</v>
      </c>
      <c r="K504" t="s">
        <v>404</v>
      </c>
      <c r="L504">
        <v>4070</v>
      </c>
      <c r="M504" t="s">
        <v>294</v>
      </c>
      <c r="N504" t="s">
        <v>18</v>
      </c>
      <c r="O504">
        <v>4070</v>
      </c>
      <c r="P504" t="s">
        <v>294</v>
      </c>
      <c r="Q504" t="s">
        <v>18</v>
      </c>
      <c r="R504" t="s">
        <v>341</v>
      </c>
      <c r="S504" s="46">
        <v>31381315.4056</v>
      </c>
      <c r="U504" s="46">
        <v>2</v>
      </c>
      <c r="IF504">
        <v>4070</v>
      </c>
      <c r="IG504" t="s">
        <v>294</v>
      </c>
      <c r="IH504" t="s">
        <v>288</v>
      </c>
      <c r="IK504">
        <v>-2</v>
      </c>
      <c r="IL504" t="s">
        <v>279</v>
      </c>
      <c r="IM504" t="s">
        <v>280</v>
      </c>
      <c r="IN504" t="s">
        <v>654</v>
      </c>
      <c r="IP504" t="s">
        <v>668</v>
      </c>
    </row>
    <row r="505" spans="1:250" hidden="1" x14ac:dyDescent="0.25">
      <c r="A505">
        <v>34610</v>
      </c>
      <c r="B505">
        <v>-890804480</v>
      </c>
      <c r="C505">
        <v>1837</v>
      </c>
      <c r="D505" t="s">
        <v>273</v>
      </c>
      <c r="E505" t="s">
        <v>274</v>
      </c>
      <c r="F505">
        <v>1848</v>
      </c>
      <c r="G505" t="s">
        <v>286</v>
      </c>
      <c r="H505" t="s">
        <v>274</v>
      </c>
      <c r="I505">
        <v>411</v>
      </c>
      <c r="J505" t="s">
        <v>393</v>
      </c>
      <c r="K505" t="s">
        <v>394</v>
      </c>
      <c r="L505">
        <v>4070</v>
      </c>
      <c r="M505" t="s">
        <v>294</v>
      </c>
      <c r="N505" t="s">
        <v>18</v>
      </c>
      <c r="O505">
        <v>4070</v>
      </c>
      <c r="P505" t="s">
        <v>294</v>
      </c>
      <c r="Q505" t="s">
        <v>18</v>
      </c>
      <c r="R505" t="s">
        <v>341</v>
      </c>
      <c r="S505" s="46">
        <v>31332055.195599999</v>
      </c>
      <c r="U505" s="46">
        <v>2</v>
      </c>
      <c r="IF505">
        <v>4070</v>
      </c>
      <c r="IG505" t="s">
        <v>294</v>
      </c>
      <c r="IH505" t="s">
        <v>288</v>
      </c>
      <c r="IK505">
        <v>-2</v>
      </c>
      <c r="IL505" t="s">
        <v>279</v>
      </c>
      <c r="IM505" t="s">
        <v>280</v>
      </c>
      <c r="IN505" t="s">
        <v>654</v>
      </c>
      <c r="IP505" t="s">
        <v>668</v>
      </c>
    </row>
    <row r="506" spans="1:250" hidden="1" x14ac:dyDescent="0.25">
      <c r="A506">
        <v>34611</v>
      </c>
      <c r="B506">
        <v>-890804480</v>
      </c>
      <c r="C506">
        <v>1837</v>
      </c>
      <c r="D506" t="s">
        <v>273</v>
      </c>
      <c r="E506" t="s">
        <v>274</v>
      </c>
      <c r="F506">
        <v>1848</v>
      </c>
      <c r="G506" t="s">
        <v>286</v>
      </c>
      <c r="H506" t="s">
        <v>274</v>
      </c>
      <c r="I506">
        <v>436</v>
      </c>
      <c r="J506" t="s">
        <v>656</v>
      </c>
      <c r="K506" t="s">
        <v>657</v>
      </c>
      <c r="L506">
        <v>4070</v>
      </c>
      <c r="M506" t="s">
        <v>294</v>
      </c>
      <c r="N506" t="s">
        <v>18</v>
      </c>
      <c r="O506">
        <v>4070</v>
      </c>
      <c r="P506" t="s">
        <v>294</v>
      </c>
      <c r="Q506" t="s">
        <v>18</v>
      </c>
      <c r="R506" t="s">
        <v>341</v>
      </c>
      <c r="S506" s="46">
        <v>31846998.518800002</v>
      </c>
      <c r="U506" s="46">
        <v>2</v>
      </c>
      <c r="IF506">
        <v>4070</v>
      </c>
      <c r="IG506" t="s">
        <v>294</v>
      </c>
      <c r="IH506" t="s">
        <v>288</v>
      </c>
      <c r="IK506">
        <v>-2</v>
      </c>
      <c r="IL506" t="s">
        <v>279</v>
      </c>
      <c r="IM506" t="s">
        <v>280</v>
      </c>
      <c r="IN506" t="s">
        <v>654</v>
      </c>
      <c r="IP506" t="s">
        <v>668</v>
      </c>
    </row>
    <row r="507" spans="1:250" hidden="1" x14ac:dyDescent="0.25">
      <c r="A507">
        <v>34612</v>
      </c>
      <c r="B507">
        <v>-890804480</v>
      </c>
      <c r="C507">
        <v>1837</v>
      </c>
      <c r="D507" t="s">
        <v>273</v>
      </c>
      <c r="E507" t="s">
        <v>274</v>
      </c>
      <c r="F507">
        <v>1848</v>
      </c>
      <c r="G507" t="s">
        <v>286</v>
      </c>
      <c r="H507" t="s">
        <v>274</v>
      </c>
      <c r="I507">
        <v>435</v>
      </c>
      <c r="J507" t="s">
        <v>491</v>
      </c>
      <c r="K507" t="s">
        <v>492</v>
      </c>
      <c r="L507">
        <v>4070</v>
      </c>
      <c r="M507" t="s">
        <v>294</v>
      </c>
      <c r="N507" t="s">
        <v>18</v>
      </c>
      <c r="O507">
        <v>4070</v>
      </c>
      <c r="P507" t="s">
        <v>294</v>
      </c>
      <c r="Q507" t="s">
        <v>18</v>
      </c>
      <c r="R507" t="s">
        <v>341</v>
      </c>
      <c r="S507" s="46">
        <v>56819368.708800003</v>
      </c>
      <c r="U507" s="46">
        <v>2</v>
      </c>
      <c r="IF507">
        <v>4070</v>
      </c>
      <c r="IG507" t="s">
        <v>294</v>
      </c>
      <c r="IH507" t="s">
        <v>288</v>
      </c>
      <c r="IK507">
        <v>-2</v>
      </c>
      <c r="IL507" t="s">
        <v>279</v>
      </c>
      <c r="IM507" t="s">
        <v>280</v>
      </c>
      <c r="IN507" t="s">
        <v>654</v>
      </c>
      <c r="IP507" t="s">
        <v>668</v>
      </c>
    </row>
    <row r="508" spans="1:250" hidden="1" x14ac:dyDescent="0.25">
      <c r="A508">
        <v>34613</v>
      </c>
      <c r="B508">
        <v>-890804480</v>
      </c>
      <c r="C508">
        <v>1837</v>
      </c>
      <c r="D508" t="s">
        <v>273</v>
      </c>
      <c r="E508" t="s">
        <v>274</v>
      </c>
      <c r="F508">
        <v>1848</v>
      </c>
      <c r="G508" t="s">
        <v>286</v>
      </c>
      <c r="H508" t="s">
        <v>274</v>
      </c>
      <c r="I508">
        <v>431</v>
      </c>
      <c r="J508" t="s">
        <v>493</v>
      </c>
      <c r="K508" t="s">
        <v>494</v>
      </c>
      <c r="L508">
        <v>4070</v>
      </c>
      <c r="M508" t="s">
        <v>294</v>
      </c>
      <c r="N508" t="s">
        <v>18</v>
      </c>
      <c r="O508">
        <v>4070</v>
      </c>
      <c r="P508" t="s">
        <v>294</v>
      </c>
      <c r="Q508" t="s">
        <v>18</v>
      </c>
      <c r="R508" t="s">
        <v>341</v>
      </c>
      <c r="S508" s="46">
        <v>56748055.858800001</v>
      </c>
      <c r="U508" s="46">
        <v>2</v>
      </c>
      <c r="IF508">
        <v>4070</v>
      </c>
      <c r="IG508" t="s">
        <v>294</v>
      </c>
      <c r="IH508" t="s">
        <v>288</v>
      </c>
      <c r="IK508">
        <v>-2</v>
      </c>
      <c r="IL508" t="s">
        <v>279</v>
      </c>
      <c r="IM508" t="s">
        <v>280</v>
      </c>
      <c r="IN508" t="s">
        <v>654</v>
      </c>
      <c r="IP508" t="s">
        <v>668</v>
      </c>
    </row>
    <row r="509" spans="1:250" hidden="1" x14ac:dyDescent="0.25">
      <c r="A509">
        <v>34614</v>
      </c>
      <c r="B509">
        <v>-890804480</v>
      </c>
      <c r="C509">
        <v>1837</v>
      </c>
      <c r="D509" t="s">
        <v>273</v>
      </c>
      <c r="E509" t="s">
        <v>274</v>
      </c>
      <c r="F509">
        <v>1848</v>
      </c>
      <c r="G509" t="s">
        <v>286</v>
      </c>
      <c r="H509" t="s">
        <v>274</v>
      </c>
      <c r="I509">
        <v>429</v>
      </c>
      <c r="J509" t="s">
        <v>395</v>
      </c>
      <c r="K509" t="s">
        <v>396</v>
      </c>
      <c r="L509">
        <v>4070</v>
      </c>
      <c r="M509" t="s">
        <v>294</v>
      </c>
      <c r="N509" t="s">
        <v>18</v>
      </c>
      <c r="O509">
        <v>4070</v>
      </c>
      <c r="P509" t="s">
        <v>294</v>
      </c>
      <c r="Q509" t="s">
        <v>18</v>
      </c>
      <c r="R509" t="s">
        <v>341</v>
      </c>
      <c r="S509" s="46">
        <v>56652972.048799999</v>
      </c>
      <c r="U509" s="46">
        <v>2</v>
      </c>
      <c r="IF509">
        <v>4070</v>
      </c>
      <c r="IG509" t="s">
        <v>294</v>
      </c>
      <c r="IH509" t="s">
        <v>288</v>
      </c>
      <c r="IK509">
        <v>-2</v>
      </c>
      <c r="IL509" t="s">
        <v>279</v>
      </c>
      <c r="IM509" t="s">
        <v>280</v>
      </c>
      <c r="IN509" t="s">
        <v>654</v>
      </c>
      <c r="IP509" t="s">
        <v>668</v>
      </c>
    </row>
    <row r="510" spans="1:250" hidden="1" x14ac:dyDescent="0.25">
      <c r="A510">
        <v>34615</v>
      </c>
      <c r="B510">
        <v>-890804480</v>
      </c>
      <c r="C510">
        <v>1837</v>
      </c>
      <c r="D510" t="s">
        <v>273</v>
      </c>
      <c r="E510" t="s">
        <v>274</v>
      </c>
      <c r="F510">
        <v>1848</v>
      </c>
      <c r="G510" t="s">
        <v>286</v>
      </c>
      <c r="H510" t="s">
        <v>274</v>
      </c>
      <c r="I510">
        <v>427</v>
      </c>
      <c r="J510" t="s">
        <v>397</v>
      </c>
      <c r="K510" t="s">
        <v>398</v>
      </c>
      <c r="L510">
        <v>4070</v>
      </c>
      <c r="M510" t="s">
        <v>294</v>
      </c>
      <c r="N510" t="s">
        <v>18</v>
      </c>
      <c r="O510">
        <v>4070</v>
      </c>
      <c r="P510" t="s">
        <v>294</v>
      </c>
      <c r="Q510" t="s">
        <v>18</v>
      </c>
      <c r="R510" t="s">
        <v>341</v>
      </c>
      <c r="S510" s="46">
        <v>56597506.488799997</v>
      </c>
      <c r="U510" s="46">
        <v>2</v>
      </c>
      <c r="IF510">
        <v>4070</v>
      </c>
      <c r="IG510" t="s">
        <v>294</v>
      </c>
      <c r="IH510" t="s">
        <v>288</v>
      </c>
      <c r="IK510">
        <v>-2</v>
      </c>
      <c r="IL510" t="s">
        <v>279</v>
      </c>
      <c r="IM510" t="s">
        <v>280</v>
      </c>
      <c r="IN510" t="s">
        <v>654</v>
      </c>
      <c r="IP510" t="s">
        <v>668</v>
      </c>
    </row>
    <row r="511" spans="1:250" hidden="1" x14ac:dyDescent="0.25">
      <c r="A511">
        <v>34616</v>
      </c>
      <c r="B511">
        <v>-890804480</v>
      </c>
      <c r="C511">
        <v>1837</v>
      </c>
      <c r="D511" t="s">
        <v>273</v>
      </c>
      <c r="E511" t="s">
        <v>274</v>
      </c>
      <c r="F511">
        <v>1848</v>
      </c>
      <c r="G511" t="s">
        <v>286</v>
      </c>
      <c r="H511" t="s">
        <v>274</v>
      </c>
      <c r="I511">
        <v>424</v>
      </c>
      <c r="J511" t="s">
        <v>399</v>
      </c>
      <c r="K511" t="s">
        <v>400</v>
      </c>
      <c r="L511">
        <v>4070</v>
      </c>
      <c r="M511" t="s">
        <v>294</v>
      </c>
      <c r="N511" t="s">
        <v>18</v>
      </c>
      <c r="O511">
        <v>4070</v>
      </c>
      <c r="P511" t="s">
        <v>294</v>
      </c>
      <c r="Q511" t="s">
        <v>18</v>
      </c>
      <c r="R511" t="s">
        <v>341</v>
      </c>
      <c r="S511" s="46">
        <v>56528016.485600002</v>
      </c>
      <c r="U511" s="46">
        <v>2</v>
      </c>
      <c r="IF511">
        <v>4070</v>
      </c>
      <c r="IG511" t="s">
        <v>294</v>
      </c>
      <c r="IH511" t="s">
        <v>288</v>
      </c>
      <c r="IK511">
        <v>-2</v>
      </c>
      <c r="IL511" t="s">
        <v>279</v>
      </c>
      <c r="IM511" t="s">
        <v>280</v>
      </c>
      <c r="IN511" t="s">
        <v>654</v>
      </c>
      <c r="IP511" t="s">
        <v>668</v>
      </c>
    </row>
    <row r="512" spans="1:250" hidden="1" x14ac:dyDescent="0.25">
      <c r="A512">
        <v>34617</v>
      </c>
      <c r="B512">
        <v>-890804480</v>
      </c>
      <c r="C512">
        <v>1837</v>
      </c>
      <c r="D512" t="s">
        <v>273</v>
      </c>
      <c r="E512" t="s">
        <v>274</v>
      </c>
      <c r="F512">
        <v>1848</v>
      </c>
      <c r="G512" t="s">
        <v>286</v>
      </c>
      <c r="H512" t="s">
        <v>274</v>
      </c>
      <c r="I512">
        <v>437</v>
      </c>
      <c r="J512" t="s">
        <v>658</v>
      </c>
      <c r="K512" t="s">
        <v>659</v>
      </c>
      <c r="L512">
        <v>4070</v>
      </c>
      <c r="M512" t="s">
        <v>294</v>
      </c>
      <c r="N512" t="s">
        <v>18</v>
      </c>
      <c r="O512">
        <v>4070</v>
      </c>
      <c r="P512" t="s">
        <v>294</v>
      </c>
      <c r="Q512" t="s">
        <v>18</v>
      </c>
      <c r="R512" t="s">
        <v>341</v>
      </c>
      <c r="S512" s="46">
        <v>31874628.338799998</v>
      </c>
      <c r="U512" s="46">
        <v>2</v>
      </c>
      <c r="IF512">
        <v>4070</v>
      </c>
      <c r="IG512" t="s">
        <v>294</v>
      </c>
      <c r="IH512" t="s">
        <v>288</v>
      </c>
      <c r="IK512">
        <v>-2</v>
      </c>
      <c r="IL512" t="s">
        <v>279</v>
      </c>
      <c r="IM512" t="s">
        <v>280</v>
      </c>
      <c r="IN512" t="s">
        <v>654</v>
      </c>
      <c r="IP512" t="s">
        <v>668</v>
      </c>
    </row>
    <row r="513" spans="1:250" hidden="1" x14ac:dyDescent="0.25">
      <c r="A513">
        <v>34618</v>
      </c>
      <c r="B513">
        <v>-890804480</v>
      </c>
      <c r="C513">
        <v>1837</v>
      </c>
      <c r="D513" t="s">
        <v>273</v>
      </c>
      <c r="E513" t="s">
        <v>274</v>
      </c>
      <c r="F513">
        <v>5062</v>
      </c>
      <c r="G513" t="s">
        <v>295</v>
      </c>
      <c r="H513" t="s">
        <v>296</v>
      </c>
      <c r="I513">
        <v>427</v>
      </c>
      <c r="J513" t="s">
        <v>397</v>
      </c>
      <c r="K513" t="s">
        <v>398</v>
      </c>
      <c r="L513">
        <v>4994</v>
      </c>
      <c r="M513" t="s">
        <v>297</v>
      </c>
      <c r="N513" t="s">
        <v>298</v>
      </c>
      <c r="O513">
        <v>4994</v>
      </c>
      <c r="P513" t="s">
        <v>297</v>
      </c>
      <c r="Q513" t="s">
        <v>298</v>
      </c>
      <c r="R513" t="s">
        <v>341</v>
      </c>
      <c r="S513" s="46">
        <v>31819467.912300002</v>
      </c>
      <c r="U513" s="46">
        <v>2</v>
      </c>
      <c r="IF513">
        <v>4994</v>
      </c>
      <c r="IG513" t="s">
        <v>297</v>
      </c>
      <c r="IH513" t="s">
        <v>299</v>
      </c>
      <c r="IK513">
        <v>-2</v>
      </c>
      <c r="IL513" t="s">
        <v>279</v>
      </c>
      <c r="IM513" t="s">
        <v>280</v>
      </c>
      <c r="IN513" t="s">
        <v>669</v>
      </c>
      <c r="IP513" t="s">
        <v>670</v>
      </c>
    </row>
    <row r="514" spans="1:250" hidden="1" x14ac:dyDescent="0.25">
      <c r="A514">
        <v>34619</v>
      </c>
      <c r="B514">
        <v>-890804480</v>
      </c>
      <c r="C514">
        <v>1837</v>
      </c>
      <c r="D514" t="s">
        <v>273</v>
      </c>
      <c r="E514" t="s">
        <v>274</v>
      </c>
      <c r="F514">
        <v>5062</v>
      </c>
      <c r="G514" t="s">
        <v>295</v>
      </c>
      <c r="H514" t="s">
        <v>296</v>
      </c>
      <c r="I514">
        <v>424</v>
      </c>
      <c r="J514" t="s">
        <v>399</v>
      </c>
      <c r="K514" t="s">
        <v>400</v>
      </c>
      <c r="L514">
        <v>4994</v>
      </c>
      <c r="M514" t="s">
        <v>297</v>
      </c>
      <c r="N514" t="s">
        <v>298</v>
      </c>
      <c r="O514">
        <v>4994</v>
      </c>
      <c r="P514" t="s">
        <v>297</v>
      </c>
      <c r="Q514" t="s">
        <v>298</v>
      </c>
      <c r="R514" t="s">
        <v>341</v>
      </c>
      <c r="S514" s="46">
        <v>31780400.212299999</v>
      </c>
      <c r="U514" s="46">
        <v>2</v>
      </c>
      <c r="IF514">
        <v>4994</v>
      </c>
      <c r="IG514" t="s">
        <v>297</v>
      </c>
      <c r="IH514" t="s">
        <v>299</v>
      </c>
      <c r="IK514">
        <v>-2</v>
      </c>
      <c r="IL514" t="s">
        <v>279</v>
      </c>
      <c r="IM514" t="s">
        <v>280</v>
      </c>
      <c r="IN514" t="s">
        <v>669</v>
      </c>
      <c r="IP514" t="s">
        <v>670</v>
      </c>
    </row>
    <row r="515" spans="1:250" hidden="1" x14ac:dyDescent="0.25">
      <c r="A515">
        <v>34620</v>
      </c>
      <c r="B515">
        <v>-890804480</v>
      </c>
      <c r="C515">
        <v>1837</v>
      </c>
      <c r="D515" t="s">
        <v>273</v>
      </c>
      <c r="E515" t="s">
        <v>274</v>
      </c>
      <c r="F515">
        <v>5062</v>
      </c>
      <c r="G515" t="s">
        <v>295</v>
      </c>
      <c r="H515" t="s">
        <v>296</v>
      </c>
      <c r="I515">
        <v>422</v>
      </c>
      <c r="J515" t="s">
        <v>401</v>
      </c>
      <c r="K515" t="s">
        <v>402</v>
      </c>
      <c r="L515">
        <v>4994</v>
      </c>
      <c r="M515" t="s">
        <v>297</v>
      </c>
      <c r="N515" t="s">
        <v>298</v>
      </c>
      <c r="O515">
        <v>4994</v>
      </c>
      <c r="P515" t="s">
        <v>297</v>
      </c>
      <c r="Q515" t="s">
        <v>298</v>
      </c>
      <c r="R515" t="s">
        <v>341</v>
      </c>
      <c r="S515" s="46">
        <v>31728309.932300001</v>
      </c>
      <c r="U515" s="46">
        <v>2</v>
      </c>
      <c r="IF515">
        <v>4994</v>
      </c>
      <c r="IG515" t="s">
        <v>297</v>
      </c>
      <c r="IH515" t="s">
        <v>299</v>
      </c>
      <c r="IK515">
        <v>-2</v>
      </c>
      <c r="IL515" t="s">
        <v>279</v>
      </c>
      <c r="IM515" t="s">
        <v>280</v>
      </c>
      <c r="IN515" t="s">
        <v>669</v>
      </c>
      <c r="IP515" t="s">
        <v>670</v>
      </c>
    </row>
    <row r="516" spans="1:250" hidden="1" x14ac:dyDescent="0.25">
      <c r="A516">
        <v>34621</v>
      </c>
      <c r="B516">
        <v>-890804480</v>
      </c>
      <c r="C516">
        <v>1837</v>
      </c>
      <c r="D516" t="s">
        <v>273</v>
      </c>
      <c r="E516" t="s">
        <v>274</v>
      </c>
      <c r="F516">
        <v>5062</v>
      </c>
      <c r="G516" t="s">
        <v>295</v>
      </c>
      <c r="H516" t="s">
        <v>296</v>
      </c>
      <c r="I516">
        <v>420</v>
      </c>
      <c r="J516" t="s">
        <v>403</v>
      </c>
      <c r="K516" t="s">
        <v>404</v>
      </c>
      <c r="L516">
        <v>4994</v>
      </c>
      <c r="M516" t="s">
        <v>297</v>
      </c>
      <c r="N516" t="s">
        <v>298</v>
      </c>
      <c r="O516">
        <v>4994</v>
      </c>
      <c r="P516" t="s">
        <v>297</v>
      </c>
      <c r="Q516" t="s">
        <v>298</v>
      </c>
      <c r="R516" t="s">
        <v>341</v>
      </c>
      <c r="S516" s="46">
        <v>31697923.9723</v>
      </c>
      <c r="U516" s="46">
        <v>2</v>
      </c>
      <c r="IF516">
        <v>4994</v>
      </c>
      <c r="IG516" t="s">
        <v>297</v>
      </c>
      <c r="IH516" t="s">
        <v>299</v>
      </c>
      <c r="IK516">
        <v>-2</v>
      </c>
      <c r="IL516" t="s">
        <v>279</v>
      </c>
      <c r="IM516" t="s">
        <v>280</v>
      </c>
      <c r="IN516" t="s">
        <v>669</v>
      </c>
      <c r="IP516" t="s">
        <v>670</v>
      </c>
    </row>
    <row r="517" spans="1:250" hidden="1" x14ac:dyDescent="0.25">
      <c r="A517">
        <v>34622</v>
      </c>
      <c r="B517">
        <v>-890804480</v>
      </c>
      <c r="C517">
        <v>1837</v>
      </c>
      <c r="D517" t="s">
        <v>273</v>
      </c>
      <c r="E517" t="s">
        <v>274</v>
      </c>
      <c r="F517">
        <v>5062</v>
      </c>
      <c r="G517" t="s">
        <v>295</v>
      </c>
      <c r="H517" t="s">
        <v>296</v>
      </c>
      <c r="I517">
        <v>411</v>
      </c>
      <c r="J517" t="s">
        <v>393</v>
      </c>
      <c r="K517" t="s">
        <v>394</v>
      </c>
      <c r="L517">
        <v>4994</v>
      </c>
      <c r="M517" t="s">
        <v>297</v>
      </c>
      <c r="N517" t="s">
        <v>298</v>
      </c>
      <c r="O517">
        <v>4994</v>
      </c>
      <c r="P517" t="s">
        <v>297</v>
      </c>
      <c r="Q517" t="s">
        <v>298</v>
      </c>
      <c r="R517" t="s">
        <v>341</v>
      </c>
      <c r="S517" s="46">
        <v>31648166.5823</v>
      </c>
      <c r="U517" s="46">
        <v>2</v>
      </c>
      <c r="IF517">
        <v>4994</v>
      </c>
      <c r="IG517" t="s">
        <v>297</v>
      </c>
      <c r="IH517" t="s">
        <v>299</v>
      </c>
      <c r="IK517">
        <v>-2</v>
      </c>
      <c r="IL517" t="s">
        <v>279</v>
      </c>
      <c r="IM517" t="s">
        <v>280</v>
      </c>
      <c r="IN517" t="s">
        <v>669</v>
      </c>
      <c r="IP517" t="s">
        <v>670</v>
      </c>
    </row>
    <row r="518" spans="1:250" hidden="1" x14ac:dyDescent="0.25">
      <c r="A518">
        <v>34623</v>
      </c>
      <c r="B518">
        <v>-890804480</v>
      </c>
      <c r="C518">
        <v>1837</v>
      </c>
      <c r="D518" t="s">
        <v>273</v>
      </c>
      <c r="E518" t="s">
        <v>274</v>
      </c>
      <c r="F518">
        <v>7057</v>
      </c>
      <c r="G518" t="s">
        <v>291</v>
      </c>
      <c r="H518" t="s">
        <v>292</v>
      </c>
      <c r="I518">
        <v>411</v>
      </c>
      <c r="J518" t="s">
        <v>393</v>
      </c>
      <c r="K518" t="s">
        <v>394</v>
      </c>
      <c r="L518">
        <v>4994</v>
      </c>
      <c r="M518" t="s">
        <v>297</v>
      </c>
      <c r="N518" t="s">
        <v>298</v>
      </c>
      <c r="O518">
        <v>4994</v>
      </c>
      <c r="P518" t="s">
        <v>297</v>
      </c>
      <c r="Q518" t="s">
        <v>298</v>
      </c>
      <c r="R518" t="s">
        <v>341</v>
      </c>
      <c r="S518" s="46">
        <v>51605713.724200003</v>
      </c>
      <c r="U518" s="46">
        <v>2</v>
      </c>
      <c r="IF518">
        <v>4994</v>
      </c>
      <c r="IG518" t="s">
        <v>297</v>
      </c>
      <c r="IH518" t="s">
        <v>293</v>
      </c>
      <c r="IK518">
        <v>-2</v>
      </c>
      <c r="IL518" t="s">
        <v>279</v>
      </c>
      <c r="IM518" t="s">
        <v>280</v>
      </c>
      <c r="IN518" t="s">
        <v>666</v>
      </c>
      <c r="IP518" t="s">
        <v>671</v>
      </c>
    </row>
    <row r="519" spans="1:250" hidden="1" x14ac:dyDescent="0.25">
      <c r="A519">
        <v>34624</v>
      </c>
      <c r="B519">
        <v>-890804480</v>
      </c>
      <c r="C519">
        <v>1837</v>
      </c>
      <c r="D519" t="s">
        <v>273</v>
      </c>
      <c r="E519" t="s">
        <v>274</v>
      </c>
      <c r="F519">
        <v>7057</v>
      </c>
      <c r="G519" t="s">
        <v>291</v>
      </c>
      <c r="H519" t="s">
        <v>292</v>
      </c>
      <c r="I519">
        <v>436</v>
      </c>
      <c r="J519" t="s">
        <v>656</v>
      </c>
      <c r="K519" t="s">
        <v>657</v>
      </c>
      <c r="L519">
        <v>4994</v>
      </c>
      <c r="M519" t="s">
        <v>297</v>
      </c>
      <c r="N519" t="s">
        <v>298</v>
      </c>
      <c r="O519">
        <v>4994</v>
      </c>
      <c r="P519" t="s">
        <v>297</v>
      </c>
      <c r="Q519" t="s">
        <v>298</v>
      </c>
      <c r="R519" t="s">
        <v>341</v>
      </c>
      <c r="S519" s="46">
        <v>52155419.9142</v>
      </c>
      <c r="U519" s="46">
        <v>2</v>
      </c>
      <c r="IF519">
        <v>4994</v>
      </c>
      <c r="IG519" t="s">
        <v>297</v>
      </c>
      <c r="IH519" t="s">
        <v>293</v>
      </c>
      <c r="IK519">
        <v>-2</v>
      </c>
      <c r="IL519" t="s">
        <v>279</v>
      </c>
      <c r="IM519" t="s">
        <v>280</v>
      </c>
      <c r="IN519" t="s">
        <v>666</v>
      </c>
      <c r="IP519" t="s">
        <v>671</v>
      </c>
    </row>
    <row r="520" spans="1:250" hidden="1" x14ac:dyDescent="0.25">
      <c r="A520">
        <v>34625</v>
      </c>
      <c r="B520">
        <v>-890804480</v>
      </c>
      <c r="C520">
        <v>1837</v>
      </c>
      <c r="D520" t="s">
        <v>273</v>
      </c>
      <c r="E520" t="s">
        <v>274</v>
      </c>
      <c r="F520">
        <v>7057</v>
      </c>
      <c r="G520" t="s">
        <v>291</v>
      </c>
      <c r="H520" t="s">
        <v>292</v>
      </c>
      <c r="I520">
        <v>435</v>
      </c>
      <c r="J520" t="s">
        <v>491</v>
      </c>
      <c r="K520" t="s">
        <v>492</v>
      </c>
      <c r="L520">
        <v>4994</v>
      </c>
      <c r="M520" t="s">
        <v>297</v>
      </c>
      <c r="N520" t="s">
        <v>298</v>
      </c>
      <c r="O520">
        <v>4994</v>
      </c>
      <c r="P520" t="s">
        <v>297</v>
      </c>
      <c r="Q520" t="s">
        <v>298</v>
      </c>
      <c r="R520" t="s">
        <v>341</v>
      </c>
      <c r="S520" s="46">
        <v>52109509.984200001</v>
      </c>
      <c r="U520" s="46">
        <v>2</v>
      </c>
      <c r="IF520">
        <v>4994</v>
      </c>
      <c r="IG520" t="s">
        <v>297</v>
      </c>
      <c r="IH520" t="s">
        <v>293</v>
      </c>
      <c r="IK520">
        <v>-2</v>
      </c>
      <c r="IL520" t="s">
        <v>279</v>
      </c>
      <c r="IM520" t="s">
        <v>280</v>
      </c>
      <c r="IN520" t="s">
        <v>666</v>
      </c>
      <c r="IP520" t="s">
        <v>671</v>
      </c>
    </row>
    <row r="521" spans="1:250" hidden="1" x14ac:dyDescent="0.25">
      <c r="A521">
        <v>34626</v>
      </c>
      <c r="B521">
        <v>-890804480</v>
      </c>
      <c r="C521">
        <v>1837</v>
      </c>
      <c r="D521" t="s">
        <v>273</v>
      </c>
      <c r="E521" t="s">
        <v>274</v>
      </c>
      <c r="F521">
        <v>7057</v>
      </c>
      <c r="G521" t="s">
        <v>291</v>
      </c>
      <c r="H521" t="s">
        <v>292</v>
      </c>
      <c r="I521">
        <v>429</v>
      </c>
      <c r="J521" t="s">
        <v>395</v>
      </c>
      <c r="K521" t="s">
        <v>396</v>
      </c>
      <c r="L521">
        <v>4994</v>
      </c>
      <c r="M521" t="s">
        <v>297</v>
      </c>
      <c r="N521" t="s">
        <v>298</v>
      </c>
      <c r="O521">
        <v>4994</v>
      </c>
      <c r="P521" t="s">
        <v>297</v>
      </c>
      <c r="Q521" t="s">
        <v>298</v>
      </c>
      <c r="R521" t="s">
        <v>341</v>
      </c>
      <c r="S521" s="46">
        <v>51948825.064199999</v>
      </c>
      <c r="U521" s="46">
        <v>2</v>
      </c>
      <c r="IF521">
        <v>4994</v>
      </c>
      <c r="IG521" t="s">
        <v>297</v>
      </c>
      <c r="IH521" t="s">
        <v>293</v>
      </c>
      <c r="IK521">
        <v>-2</v>
      </c>
      <c r="IL521" t="s">
        <v>279</v>
      </c>
      <c r="IM521" t="s">
        <v>280</v>
      </c>
      <c r="IN521" t="s">
        <v>666</v>
      </c>
      <c r="IP521" t="s">
        <v>671</v>
      </c>
    </row>
    <row r="522" spans="1:250" hidden="1" x14ac:dyDescent="0.25">
      <c r="A522">
        <v>34627</v>
      </c>
      <c r="B522">
        <v>-890804480</v>
      </c>
      <c r="C522">
        <v>1837</v>
      </c>
      <c r="D522" t="s">
        <v>273</v>
      </c>
      <c r="E522" t="s">
        <v>274</v>
      </c>
      <c r="F522">
        <v>7057</v>
      </c>
      <c r="G522" t="s">
        <v>291</v>
      </c>
      <c r="H522" t="s">
        <v>292</v>
      </c>
      <c r="I522">
        <v>427</v>
      </c>
      <c r="J522" t="s">
        <v>397</v>
      </c>
      <c r="K522" t="s">
        <v>398</v>
      </c>
      <c r="L522">
        <v>4994</v>
      </c>
      <c r="M522" t="s">
        <v>297</v>
      </c>
      <c r="N522" t="s">
        <v>298</v>
      </c>
      <c r="O522">
        <v>4994</v>
      </c>
      <c r="P522" t="s">
        <v>297</v>
      </c>
      <c r="Q522" t="s">
        <v>298</v>
      </c>
      <c r="R522" t="s">
        <v>341</v>
      </c>
      <c r="S522" s="46">
        <v>51895263.484200001</v>
      </c>
      <c r="U522" s="46">
        <v>2</v>
      </c>
      <c r="IF522">
        <v>4994</v>
      </c>
      <c r="IG522" t="s">
        <v>297</v>
      </c>
      <c r="IH522" t="s">
        <v>293</v>
      </c>
      <c r="IK522">
        <v>-2</v>
      </c>
      <c r="IL522" t="s">
        <v>279</v>
      </c>
      <c r="IM522" t="s">
        <v>280</v>
      </c>
      <c r="IN522" t="s">
        <v>666</v>
      </c>
      <c r="IP522" t="s">
        <v>671</v>
      </c>
    </row>
    <row r="523" spans="1:250" hidden="1" x14ac:dyDescent="0.25">
      <c r="A523">
        <v>34628</v>
      </c>
      <c r="B523">
        <v>-890804480</v>
      </c>
      <c r="C523">
        <v>1837</v>
      </c>
      <c r="D523" t="s">
        <v>273</v>
      </c>
      <c r="E523" t="s">
        <v>274</v>
      </c>
      <c r="F523">
        <v>7057</v>
      </c>
      <c r="G523" t="s">
        <v>291</v>
      </c>
      <c r="H523" t="s">
        <v>292</v>
      </c>
      <c r="I523">
        <v>424</v>
      </c>
      <c r="J523" t="s">
        <v>399</v>
      </c>
      <c r="K523" t="s">
        <v>400</v>
      </c>
      <c r="L523">
        <v>4994</v>
      </c>
      <c r="M523" t="s">
        <v>297</v>
      </c>
      <c r="N523" t="s">
        <v>298</v>
      </c>
      <c r="O523">
        <v>4994</v>
      </c>
      <c r="P523" t="s">
        <v>297</v>
      </c>
      <c r="Q523" t="s">
        <v>298</v>
      </c>
      <c r="R523" t="s">
        <v>341</v>
      </c>
      <c r="S523" s="46">
        <v>51826398.544200003</v>
      </c>
      <c r="U523" s="46">
        <v>2</v>
      </c>
      <c r="IF523">
        <v>4994</v>
      </c>
      <c r="IG523" t="s">
        <v>297</v>
      </c>
      <c r="IH523" t="s">
        <v>293</v>
      </c>
      <c r="IK523">
        <v>-2</v>
      </c>
      <c r="IL523" t="s">
        <v>279</v>
      </c>
      <c r="IM523" t="s">
        <v>280</v>
      </c>
      <c r="IN523" t="s">
        <v>666</v>
      </c>
      <c r="IP523" t="s">
        <v>671</v>
      </c>
    </row>
    <row r="524" spans="1:250" hidden="1" x14ac:dyDescent="0.25">
      <c r="A524">
        <v>34629</v>
      </c>
      <c r="B524">
        <v>-890804480</v>
      </c>
      <c r="C524">
        <v>1837</v>
      </c>
      <c r="D524" t="s">
        <v>273</v>
      </c>
      <c r="E524" t="s">
        <v>274</v>
      </c>
      <c r="F524">
        <v>7057</v>
      </c>
      <c r="G524" t="s">
        <v>291</v>
      </c>
      <c r="H524" t="s">
        <v>292</v>
      </c>
      <c r="I524">
        <v>422</v>
      </c>
      <c r="J524" t="s">
        <v>401</v>
      </c>
      <c r="K524" t="s">
        <v>402</v>
      </c>
      <c r="L524">
        <v>4994</v>
      </c>
      <c r="M524" t="s">
        <v>297</v>
      </c>
      <c r="N524" t="s">
        <v>298</v>
      </c>
      <c r="O524">
        <v>4994</v>
      </c>
      <c r="P524" t="s">
        <v>297</v>
      </c>
      <c r="Q524" t="s">
        <v>298</v>
      </c>
      <c r="R524" t="s">
        <v>341</v>
      </c>
      <c r="S524" s="46">
        <v>51734578.724200003</v>
      </c>
      <c r="U524" s="46">
        <v>2</v>
      </c>
      <c r="IF524">
        <v>4994</v>
      </c>
      <c r="IG524" t="s">
        <v>297</v>
      </c>
      <c r="IH524" t="s">
        <v>293</v>
      </c>
      <c r="IK524">
        <v>-2</v>
      </c>
      <c r="IL524" t="s">
        <v>279</v>
      </c>
      <c r="IM524" t="s">
        <v>280</v>
      </c>
      <c r="IN524" t="s">
        <v>666</v>
      </c>
      <c r="IP524" t="s">
        <v>671</v>
      </c>
    </row>
    <row r="525" spans="1:250" hidden="1" x14ac:dyDescent="0.25">
      <c r="A525">
        <v>34630</v>
      </c>
      <c r="B525">
        <v>-890804480</v>
      </c>
      <c r="C525">
        <v>1837</v>
      </c>
      <c r="D525" t="s">
        <v>273</v>
      </c>
      <c r="E525" t="s">
        <v>274</v>
      </c>
      <c r="F525">
        <v>7057</v>
      </c>
      <c r="G525" t="s">
        <v>291</v>
      </c>
      <c r="H525" t="s">
        <v>292</v>
      </c>
      <c r="I525">
        <v>420</v>
      </c>
      <c r="J525" t="s">
        <v>403</v>
      </c>
      <c r="K525" t="s">
        <v>404</v>
      </c>
      <c r="L525">
        <v>4994</v>
      </c>
      <c r="M525" t="s">
        <v>297</v>
      </c>
      <c r="N525" t="s">
        <v>298</v>
      </c>
      <c r="O525">
        <v>4994</v>
      </c>
      <c r="P525" t="s">
        <v>297</v>
      </c>
      <c r="Q525" t="s">
        <v>298</v>
      </c>
      <c r="R525" t="s">
        <v>341</v>
      </c>
      <c r="S525" s="46">
        <v>51681016.994199999</v>
      </c>
      <c r="U525" s="46">
        <v>2</v>
      </c>
      <c r="IF525">
        <v>4994</v>
      </c>
      <c r="IG525" t="s">
        <v>297</v>
      </c>
      <c r="IH525" t="s">
        <v>293</v>
      </c>
      <c r="IK525">
        <v>-2</v>
      </c>
      <c r="IL525" t="s">
        <v>279</v>
      </c>
      <c r="IM525" t="s">
        <v>280</v>
      </c>
      <c r="IN525" t="s">
        <v>666</v>
      </c>
      <c r="IP525" t="s">
        <v>671</v>
      </c>
    </row>
    <row r="526" spans="1:250" hidden="1" x14ac:dyDescent="0.25">
      <c r="A526">
        <v>34631</v>
      </c>
      <c r="B526">
        <v>-890804480</v>
      </c>
      <c r="C526">
        <v>1837</v>
      </c>
      <c r="D526" t="s">
        <v>273</v>
      </c>
      <c r="E526" t="s">
        <v>274</v>
      </c>
      <c r="F526">
        <v>7057</v>
      </c>
      <c r="G526" t="s">
        <v>291</v>
      </c>
      <c r="H526" t="s">
        <v>292</v>
      </c>
      <c r="I526">
        <v>437</v>
      </c>
      <c r="J526" t="s">
        <v>658</v>
      </c>
      <c r="K526" t="s">
        <v>659</v>
      </c>
      <c r="L526">
        <v>4994</v>
      </c>
      <c r="M526" t="s">
        <v>297</v>
      </c>
      <c r="N526" t="s">
        <v>298</v>
      </c>
      <c r="O526">
        <v>4994</v>
      </c>
      <c r="P526" t="s">
        <v>297</v>
      </c>
      <c r="Q526" t="s">
        <v>298</v>
      </c>
      <c r="R526" t="s">
        <v>341</v>
      </c>
      <c r="S526" s="46">
        <v>52201329.884199999</v>
      </c>
      <c r="U526" s="46">
        <v>2</v>
      </c>
      <c r="IF526">
        <v>4994</v>
      </c>
      <c r="IG526" t="s">
        <v>297</v>
      </c>
      <c r="IH526" t="s">
        <v>293</v>
      </c>
      <c r="IK526">
        <v>-2</v>
      </c>
      <c r="IL526" t="s">
        <v>279</v>
      </c>
      <c r="IM526" t="s">
        <v>280</v>
      </c>
      <c r="IN526" t="s">
        <v>666</v>
      </c>
      <c r="IP526" t="s">
        <v>671</v>
      </c>
    </row>
    <row r="527" spans="1:250" hidden="1" x14ac:dyDescent="0.25">
      <c r="A527">
        <v>34632</v>
      </c>
      <c r="B527">
        <v>-890804480</v>
      </c>
      <c r="C527">
        <v>1837</v>
      </c>
      <c r="D527" t="s">
        <v>273</v>
      </c>
      <c r="E527" t="s">
        <v>274</v>
      </c>
      <c r="F527">
        <v>5062</v>
      </c>
      <c r="G527" t="s">
        <v>295</v>
      </c>
      <c r="H527" t="s">
        <v>296</v>
      </c>
      <c r="I527">
        <v>437</v>
      </c>
      <c r="J527" t="s">
        <v>658</v>
      </c>
      <c r="K527" t="s">
        <v>659</v>
      </c>
      <c r="L527">
        <v>4994</v>
      </c>
      <c r="M527" t="s">
        <v>297</v>
      </c>
      <c r="N527" t="s">
        <v>298</v>
      </c>
      <c r="O527">
        <v>4994</v>
      </c>
      <c r="P527" t="s">
        <v>297</v>
      </c>
      <c r="Q527" t="s">
        <v>298</v>
      </c>
      <c r="R527" t="s">
        <v>341</v>
      </c>
      <c r="S527" s="46">
        <v>31999676.7623</v>
      </c>
      <c r="U527" s="46">
        <v>2</v>
      </c>
      <c r="IF527">
        <v>4994</v>
      </c>
      <c r="IG527" t="s">
        <v>297</v>
      </c>
      <c r="IH527" t="s">
        <v>299</v>
      </c>
      <c r="IK527">
        <v>-2</v>
      </c>
      <c r="IL527" t="s">
        <v>279</v>
      </c>
      <c r="IM527" t="s">
        <v>280</v>
      </c>
      <c r="IN527" t="s">
        <v>669</v>
      </c>
      <c r="IP527" t="s">
        <v>670</v>
      </c>
    </row>
    <row r="528" spans="1:250" hidden="1" x14ac:dyDescent="0.25">
      <c r="A528">
        <v>34633</v>
      </c>
      <c r="B528">
        <v>-890804480</v>
      </c>
      <c r="C528">
        <v>1837</v>
      </c>
      <c r="D528" t="s">
        <v>273</v>
      </c>
      <c r="E528" t="s">
        <v>274</v>
      </c>
      <c r="F528">
        <v>5062</v>
      </c>
      <c r="G528" t="s">
        <v>295</v>
      </c>
      <c r="H528" t="s">
        <v>296</v>
      </c>
      <c r="I528">
        <v>436</v>
      </c>
      <c r="J528" t="s">
        <v>656</v>
      </c>
      <c r="K528" t="s">
        <v>657</v>
      </c>
      <c r="L528">
        <v>4994</v>
      </c>
      <c r="M528" t="s">
        <v>297</v>
      </c>
      <c r="N528" t="s">
        <v>298</v>
      </c>
      <c r="O528">
        <v>4994</v>
      </c>
      <c r="P528" t="s">
        <v>297</v>
      </c>
      <c r="Q528" t="s">
        <v>298</v>
      </c>
      <c r="R528" t="s">
        <v>341</v>
      </c>
      <c r="S528" s="46">
        <v>31971938.5123</v>
      </c>
      <c r="U528" s="46">
        <v>2</v>
      </c>
      <c r="IF528">
        <v>4994</v>
      </c>
      <c r="IG528" t="s">
        <v>297</v>
      </c>
      <c r="IH528" t="s">
        <v>299</v>
      </c>
      <c r="IK528">
        <v>-2</v>
      </c>
      <c r="IL528" t="s">
        <v>279</v>
      </c>
      <c r="IM528" t="s">
        <v>280</v>
      </c>
      <c r="IN528" t="s">
        <v>669</v>
      </c>
      <c r="IP528" t="s">
        <v>670</v>
      </c>
    </row>
    <row r="529" spans="1:250" hidden="1" x14ac:dyDescent="0.25">
      <c r="A529">
        <v>34634</v>
      </c>
      <c r="B529">
        <v>-890804480</v>
      </c>
      <c r="C529">
        <v>1837</v>
      </c>
      <c r="D529" t="s">
        <v>273</v>
      </c>
      <c r="E529" t="s">
        <v>274</v>
      </c>
      <c r="F529">
        <v>5062</v>
      </c>
      <c r="G529" t="s">
        <v>295</v>
      </c>
      <c r="H529" t="s">
        <v>296</v>
      </c>
      <c r="I529">
        <v>435</v>
      </c>
      <c r="J529" t="s">
        <v>491</v>
      </c>
      <c r="K529" t="s">
        <v>492</v>
      </c>
      <c r="L529">
        <v>4994</v>
      </c>
      <c r="M529" t="s">
        <v>297</v>
      </c>
      <c r="N529" t="s">
        <v>298</v>
      </c>
      <c r="O529">
        <v>4994</v>
      </c>
      <c r="P529" t="s">
        <v>297</v>
      </c>
      <c r="Q529" t="s">
        <v>298</v>
      </c>
      <c r="R529" t="s">
        <v>341</v>
      </c>
      <c r="S529" s="46">
        <v>31944200.272300001</v>
      </c>
      <c r="U529" s="46">
        <v>2</v>
      </c>
      <c r="IF529">
        <v>4994</v>
      </c>
      <c r="IG529" t="s">
        <v>297</v>
      </c>
      <c r="IH529" t="s">
        <v>299</v>
      </c>
      <c r="IK529">
        <v>-2</v>
      </c>
      <c r="IL529" t="s">
        <v>279</v>
      </c>
      <c r="IM529" t="s">
        <v>280</v>
      </c>
      <c r="IN529" t="s">
        <v>669</v>
      </c>
      <c r="IP529" t="s">
        <v>670</v>
      </c>
    </row>
    <row r="530" spans="1:250" hidden="1" x14ac:dyDescent="0.25">
      <c r="A530">
        <v>34635</v>
      </c>
      <c r="B530">
        <v>-890804480</v>
      </c>
      <c r="C530">
        <v>1837</v>
      </c>
      <c r="D530" t="s">
        <v>273</v>
      </c>
      <c r="E530" t="s">
        <v>274</v>
      </c>
      <c r="F530">
        <v>5062</v>
      </c>
      <c r="G530" t="s">
        <v>295</v>
      </c>
      <c r="H530" t="s">
        <v>296</v>
      </c>
      <c r="I530">
        <v>431</v>
      </c>
      <c r="J530" t="s">
        <v>493</v>
      </c>
      <c r="K530" t="s">
        <v>494</v>
      </c>
      <c r="L530">
        <v>4994</v>
      </c>
      <c r="M530" t="s">
        <v>297</v>
      </c>
      <c r="N530" t="s">
        <v>298</v>
      </c>
      <c r="O530">
        <v>4994</v>
      </c>
      <c r="P530" t="s">
        <v>297</v>
      </c>
      <c r="Q530" t="s">
        <v>298</v>
      </c>
      <c r="R530" t="s">
        <v>341</v>
      </c>
      <c r="S530" s="46">
        <v>31904107.7423</v>
      </c>
      <c r="U530" s="46">
        <v>2</v>
      </c>
      <c r="IF530">
        <v>4994</v>
      </c>
      <c r="IG530" t="s">
        <v>297</v>
      </c>
      <c r="IH530" t="s">
        <v>299</v>
      </c>
      <c r="IK530">
        <v>-2</v>
      </c>
      <c r="IL530" t="s">
        <v>279</v>
      </c>
      <c r="IM530" t="s">
        <v>280</v>
      </c>
      <c r="IN530" t="s">
        <v>669</v>
      </c>
      <c r="IP530" t="s">
        <v>670</v>
      </c>
    </row>
    <row r="531" spans="1:250" hidden="1" x14ac:dyDescent="0.25">
      <c r="A531">
        <v>34636</v>
      </c>
      <c r="B531">
        <v>-890804480</v>
      </c>
      <c r="C531">
        <v>1837</v>
      </c>
      <c r="D531" t="s">
        <v>273</v>
      </c>
      <c r="E531" t="s">
        <v>274</v>
      </c>
      <c r="F531">
        <v>5062</v>
      </c>
      <c r="G531" t="s">
        <v>295</v>
      </c>
      <c r="H531" t="s">
        <v>296</v>
      </c>
      <c r="I531">
        <v>429</v>
      </c>
      <c r="J531" t="s">
        <v>395</v>
      </c>
      <c r="K531" t="s">
        <v>396</v>
      </c>
      <c r="L531">
        <v>4994</v>
      </c>
      <c r="M531" t="s">
        <v>297</v>
      </c>
      <c r="N531" t="s">
        <v>298</v>
      </c>
      <c r="O531">
        <v>4994</v>
      </c>
      <c r="P531" t="s">
        <v>297</v>
      </c>
      <c r="Q531" t="s">
        <v>298</v>
      </c>
      <c r="R531" t="s">
        <v>341</v>
      </c>
      <c r="S531" s="46">
        <v>31850650.982299998</v>
      </c>
      <c r="U531" s="46">
        <v>2</v>
      </c>
      <c r="IF531">
        <v>4994</v>
      </c>
      <c r="IG531" t="s">
        <v>297</v>
      </c>
      <c r="IH531" t="s">
        <v>299</v>
      </c>
      <c r="IK531">
        <v>-2</v>
      </c>
      <c r="IL531" t="s">
        <v>279</v>
      </c>
      <c r="IM531" t="s">
        <v>280</v>
      </c>
      <c r="IN531" t="s">
        <v>669</v>
      </c>
      <c r="IP531" t="s">
        <v>670</v>
      </c>
    </row>
    <row r="532" spans="1:250" hidden="1" x14ac:dyDescent="0.25">
      <c r="A532">
        <v>34637</v>
      </c>
      <c r="B532">
        <v>-890804480</v>
      </c>
      <c r="C532">
        <v>1837</v>
      </c>
      <c r="D532" t="s">
        <v>273</v>
      </c>
      <c r="E532" t="s">
        <v>274</v>
      </c>
      <c r="F532">
        <v>7057</v>
      </c>
      <c r="G532" t="s">
        <v>291</v>
      </c>
      <c r="H532" t="s">
        <v>292</v>
      </c>
      <c r="I532">
        <v>431</v>
      </c>
      <c r="J532" t="s">
        <v>493</v>
      </c>
      <c r="K532" t="s">
        <v>494</v>
      </c>
      <c r="L532">
        <v>4994</v>
      </c>
      <c r="M532" t="s">
        <v>297</v>
      </c>
      <c r="N532" t="s">
        <v>298</v>
      </c>
      <c r="O532">
        <v>4994</v>
      </c>
      <c r="P532" t="s">
        <v>297</v>
      </c>
      <c r="Q532" t="s">
        <v>298</v>
      </c>
      <c r="R532" t="s">
        <v>341</v>
      </c>
      <c r="S532" s="46">
        <v>52040645.0242</v>
      </c>
      <c r="U532" s="46">
        <v>2</v>
      </c>
      <c r="IF532">
        <v>4994</v>
      </c>
      <c r="IG532" t="s">
        <v>297</v>
      </c>
      <c r="IH532" t="s">
        <v>293</v>
      </c>
      <c r="IK532">
        <v>-2</v>
      </c>
      <c r="IL532" t="s">
        <v>279</v>
      </c>
      <c r="IM532" t="s">
        <v>280</v>
      </c>
      <c r="IN532" t="s">
        <v>666</v>
      </c>
      <c r="IP532" t="s">
        <v>671</v>
      </c>
    </row>
    <row r="533" spans="1:250" hidden="1" x14ac:dyDescent="0.25">
      <c r="A533">
        <v>34638</v>
      </c>
      <c r="B533">
        <v>-890804480</v>
      </c>
      <c r="C533">
        <v>1837</v>
      </c>
      <c r="D533" t="s">
        <v>273</v>
      </c>
      <c r="E533" t="s">
        <v>274</v>
      </c>
      <c r="F533">
        <v>1848</v>
      </c>
      <c r="G533" t="s">
        <v>286</v>
      </c>
      <c r="H533" t="s">
        <v>274</v>
      </c>
      <c r="I533">
        <v>422</v>
      </c>
      <c r="J533" t="s">
        <v>401</v>
      </c>
      <c r="K533" t="s">
        <v>402</v>
      </c>
      <c r="L533">
        <v>6330</v>
      </c>
      <c r="M533" t="s">
        <v>300</v>
      </c>
      <c r="N533" t="s">
        <v>301</v>
      </c>
      <c r="O533">
        <v>6330</v>
      </c>
      <c r="P533" t="s">
        <v>300</v>
      </c>
      <c r="Q533" t="s">
        <v>301</v>
      </c>
      <c r="R533" t="s">
        <v>341</v>
      </c>
      <c r="S533" s="46">
        <v>77554273.178800002</v>
      </c>
      <c r="U533" s="46">
        <v>2</v>
      </c>
      <c r="IF533">
        <v>6330</v>
      </c>
      <c r="IG533" t="s">
        <v>300</v>
      </c>
      <c r="IH533" t="s">
        <v>288</v>
      </c>
      <c r="IK533">
        <v>-2</v>
      </c>
      <c r="IL533" t="s">
        <v>279</v>
      </c>
      <c r="IM533" t="s">
        <v>280</v>
      </c>
      <c r="IN533" t="s">
        <v>654</v>
      </c>
      <c r="IP533" t="s">
        <v>672</v>
      </c>
    </row>
    <row r="534" spans="1:250" hidden="1" x14ac:dyDescent="0.25">
      <c r="A534">
        <v>34639</v>
      </c>
      <c r="B534">
        <v>-890804480</v>
      </c>
      <c r="C534">
        <v>1837</v>
      </c>
      <c r="D534" t="s">
        <v>273</v>
      </c>
      <c r="E534" t="s">
        <v>274</v>
      </c>
      <c r="F534">
        <v>1848</v>
      </c>
      <c r="G534" t="s">
        <v>286</v>
      </c>
      <c r="H534" t="s">
        <v>274</v>
      </c>
      <c r="I534">
        <v>420</v>
      </c>
      <c r="J534" t="s">
        <v>403</v>
      </c>
      <c r="K534" t="s">
        <v>404</v>
      </c>
      <c r="L534">
        <v>6330</v>
      </c>
      <c r="M534" t="s">
        <v>300</v>
      </c>
      <c r="N534" t="s">
        <v>301</v>
      </c>
      <c r="O534">
        <v>6330</v>
      </c>
      <c r="P534" t="s">
        <v>300</v>
      </c>
      <c r="Q534" t="s">
        <v>301</v>
      </c>
      <c r="R534" t="s">
        <v>341</v>
      </c>
      <c r="S534" s="46">
        <v>77836300.398800001</v>
      </c>
      <c r="U534" s="46">
        <v>2</v>
      </c>
      <c r="IF534">
        <v>6330</v>
      </c>
      <c r="IG534" t="s">
        <v>300</v>
      </c>
      <c r="IH534" t="s">
        <v>288</v>
      </c>
      <c r="IK534">
        <v>-2</v>
      </c>
      <c r="IL534" t="s">
        <v>279</v>
      </c>
      <c r="IM534" t="s">
        <v>280</v>
      </c>
      <c r="IN534" t="s">
        <v>654</v>
      </c>
      <c r="IP534" t="s">
        <v>672</v>
      </c>
    </row>
    <row r="535" spans="1:250" hidden="1" x14ac:dyDescent="0.25">
      <c r="A535">
        <v>34640</v>
      </c>
      <c r="B535">
        <v>-890804480</v>
      </c>
      <c r="C535">
        <v>1837</v>
      </c>
      <c r="D535" t="s">
        <v>273</v>
      </c>
      <c r="E535" t="s">
        <v>274</v>
      </c>
      <c r="F535">
        <v>1848</v>
      </c>
      <c r="G535" t="s">
        <v>286</v>
      </c>
      <c r="H535" t="s">
        <v>274</v>
      </c>
      <c r="I535">
        <v>411</v>
      </c>
      <c r="J535" t="s">
        <v>393</v>
      </c>
      <c r="K535" t="s">
        <v>394</v>
      </c>
      <c r="L535">
        <v>6330</v>
      </c>
      <c r="M535" t="s">
        <v>300</v>
      </c>
      <c r="N535" t="s">
        <v>301</v>
      </c>
      <c r="O535">
        <v>6330</v>
      </c>
      <c r="P535" t="s">
        <v>300</v>
      </c>
      <c r="Q535" t="s">
        <v>301</v>
      </c>
      <c r="R535" t="s">
        <v>341</v>
      </c>
      <c r="S535" s="46">
        <v>77714118.428800002</v>
      </c>
      <c r="U535" s="46">
        <v>2</v>
      </c>
      <c r="IF535">
        <v>6330</v>
      </c>
      <c r="IG535" t="s">
        <v>300</v>
      </c>
      <c r="IH535" t="s">
        <v>288</v>
      </c>
      <c r="IK535">
        <v>-2</v>
      </c>
      <c r="IL535" t="s">
        <v>279</v>
      </c>
      <c r="IM535" t="s">
        <v>280</v>
      </c>
      <c r="IN535" t="s">
        <v>654</v>
      </c>
      <c r="IP535" t="s">
        <v>672</v>
      </c>
    </row>
    <row r="536" spans="1:250" hidden="1" x14ac:dyDescent="0.25">
      <c r="A536">
        <v>34641</v>
      </c>
      <c r="B536">
        <v>-890804480</v>
      </c>
      <c r="C536">
        <v>1837</v>
      </c>
      <c r="D536" t="s">
        <v>273</v>
      </c>
      <c r="E536" t="s">
        <v>274</v>
      </c>
      <c r="F536">
        <v>1848</v>
      </c>
      <c r="G536" t="s">
        <v>286</v>
      </c>
      <c r="H536" t="s">
        <v>274</v>
      </c>
      <c r="I536">
        <v>427</v>
      </c>
      <c r="J536" t="s">
        <v>397</v>
      </c>
      <c r="K536" t="s">
        <v>398</v>
      </c>
      <c r="L536">
        <v>6330</v>
      </c>
      <c r="M536" t="s">
        <v>300</v>
      </c>
      <c r="N536" t="s">
        <v>301</v>
      </c>
      <c r="O536">
        <v>6330</v>
      </c>
      <c r="P536" t="s">
        <v>300</v>
      </c>
      <c r="Q536" t="s">
        <v>301</v>
      </c>
      <c r="R536" t="s">
        <v>341</v>
      </c>
      <c r="S536" s="46">
        <v>77777092.748799995</v>
      </c>
      <c r="U536" s="46">
        <v>2</v>
      </c>
      <c r="IF536">
        <v>6330</v>
      </c>
      <c r="IG536" t="s">
        <v>300</v>
      </c>
      <c r="IH536" t="s">
        <v>288</v>
      </c>
      <c r="IK536">
        <v>-2</v>
      </c>
      <c r="IL536" t="s">
        <v>279</v>
      </c>
      <c r="IM536" t="s">
        <v>280</v>
      </c>
      <c r="IN536" t="s">
        <v>654</v>
      </c>
      <c r="IP536" t="s">
        <v>672</v>
      </c>
    </row>
    <row r="537" spans="1:250" hidden="1" x14ac:dyDescent="0.25">
      <c r="A537">
        <v>34642</v>
      </c>
      <c r="B537">
        <v>-890804480</v>
      </c>
      <c r="C537">
        <v>1837</v>
      </c>
      <c r="D537" t="s">
        <v>273</v>
      </c>
      <c r="E537" t="s">
        <v>274</v>
      </c>
      <c r="F537">
        <v>1848</v>
      </c>
      <c r="G537" t="s">
        <v>286</v>
      </c>
      <c r="H537" t="s">
        <v>274</v>
      </c>
      <c r="I537">
        <v>424</v>
      </c>
      <c r="J537" t="s">
        <v>399</v>
      </c>
      <c r="K537" t="s">
        <v>400</v>
      </c>
      <c r="L537">
        <v>6330</v>
      </c>
      <c r="M537" t="s">
        <v>300</v>
      </c>
      <c r="N537" t="s">
        <v>301</v>
      </c>
      <c r="O537">
        <v>6330</v>
      </c>
      <c r="P537" t="s">
        <v>300</v>
      </c>
      <c r="Q537" t="s">
        <v>301</v>
      </c>
      <c r="R537" t="s">
        <v>341</v>
      </c>
      <c r="S537" s="46">
        <v>77681598.668799996</v>
      </c>
      <c r="U537" s="46">
        <v>2</v>
      </c>
      <c r="IF537">
        <v>6330</v>
      </c>
      <c r="IG537" t="s">
        <v>300</v>
      </c>
      <c r="IH537" t="s">
        <v>288</v>
      </c>
      <c r="IK537">
        <v>-2</v>
      </c>
      <c r="IL537" t="s">
        <v>279</v>
      </c>
      <c r="IM537" t="s">
        <v>280</v>
      </c>
      <c r="IN537" t="s">
        <v>654</v>
      </c>
      <c r="IP537" t="s">
        <v>672</v>
      </c>
    </row>
    <row r="538" spans="1:250" hidden="1" x14ac:dyDescent="0.25">
      <c r="A538">
        <v>34643</v>
      </c>
      <c r="B538">
        <v>-890804480</v>
      </c>
      <c r="C538">
        <v>1837</v>
      </c>
      <c r="D538" t="s">
        <v>273</v>
      </c>
      <c r="E538" t="s">
        <v>274</v>
      </c>
      <c r="F538">
        <v>7057</v>
      </c>
      <c r="G538" t="s">
        <v>291</v>
      </c>
      <c r="H538" t="s">
        <v>292</v>
      </c>
      <c r="I538">
        <v>424</v>
      </c>
      <c r="J538" t="s">
        <v>399</v>
      </c>
      <c r="K538" t="s">
        <v>400</v>
      </c>
      <c r="L538">
        <v>7087</v>
      </c>
      <c r="M538" t="s">
        <v>302</v>
      </c>
      <c r="N538" t="s">
        <v>303</v>
      </c>
      <c r="O538">
        <v>7087</v>
      </c>
      <c r="P538" t="s">
        <v>302</v>
      </c>
      <c r="Q538" t="s">
        <v>303</v>
      </c>
      <c r="R538" t="s">
        <v>341</v>
      </c>
      <c r="S538" s="46">
        <v>104292557.8012</v>
      </c>
      <c r="U538" s="46">
        <v>2</v>
      </c>
      <c r="IF538">
        <v>7087</v>
      </c>
      <c r="IG538" t="s">
        <v>302</v>
      </c>
      <c r="IH538" t="s">
        <v>293</v>
      </c>
      <c r="IK538">
        <v>-2</v>
      </c>
      <c r="IL538" t="s">
        <v>279</v>
      </c>
      <c r="IM538" t="s">
        <v>280</v>
      </c>
      <c r="IN538" t="s">
        <v>666</v>
      </c>
      <c r="IP538" t="s">
        <v>673</v>
      </c>
    </row>
    <row r="539" spans="1:250" hidden="1" x14ac:dyDescent="0.25">
      <c r="A539">
        <v>34644</v>
      </c>
      <c r="B539">
        <v>-890804480</v>
      </c>
      <c r="C539">
        <v>1837</v>
      </c>
      <c r="D539" t="s">
        <v>273</v>
      </c>
      <c r="E539" t="s">
        <v>274</v>
      </c>
      <c r="F539">
        <v>7057</v>
      </c>
      <c r="G539" t="s">
        <v>291</v>
      </c>
      <c r="H539" t="s">
        <v>292</v>
      </c>
      <c r="I539">
        <v>422</v>
      </c>
      <c r="J539" t="s">
        <v>401</v>
      </c>
      <c r="K539" t="s">
        <v>402</v>
      </c>
      <c r="L539">
        <v>7087</v>
      </c>
      <c r="M539" t="s">
        <v>302</v>
      </c>
      <c r="N539" t="s">
        <v>303</v>
      </c>
      <c r="O539">
        <v>7087</v>
      </c>
      <c r="P539" t="s">
        <v>302</v>
      </c>
      <c r="Q539" t="s">
        <v>303</v>
      </c>
      <c r="R539" t="s">
        <v>341</v>
      </c>
      <c r="S539" s="46">
        <v>104107784.6312</v>
      </c>
      <c r="U539" s="46">
        <v>2</v>
      </c>
      <c r="IF539">
        <v>7087</v>
      </c>
      <c r="IG539" t="s">
        <v>302</v>
      </c>
      <c r="IH539" t="s">
        <v>293</v>
      </c>
      <c r="IK539">
        <v>-2</v>
      </c>
      <c r="IL539" t="s">
        <v>279</v>
      </c>
      <c r="IM539" t="s">
        <v>280</v>
      </c>
      <c r="IN539" t="s">
        <v>666</v>
      </c>
      <c r="IP539" t="s">
        <v>673</v>
      </c>
    </row>
    <row r="540" spans="1:250" hidden="1" x14ac:dyDescent="0.25">
      <c r="A540">
        <v>34645</v>
      </c>
      <c r="B540">
        <v>-890804480</v>
      </c>
      <c r="C540">
        <v>1837</v>
      </c>
      <c r="D540" t="s">
        <v>273</v>
      </c>
      <c r="E540" t="s">
        <v>274</v>
      </c>
      <c r="F540">
        <v>7057</v>
      </c>
      <c r="G540" t="s">
        <v>291</v>
      </c>
      <c r="H540" t="s">
        <v>292</v>
      </c>
      <c r="I540">
        <v>420</v>
      </c>
      <c r="J540" t="s">
        <v>403</v>
      </c>
      <c r="K540" t="s">
        <v>404</v>
      </c>
      <c r="L540">
        <v>7087</v>
      </c>
      <c r="M540" t="s">
        <v>302</v>
      </c>
      <c r="N540" t="s">
        <v>303</v>
      </c>
      <c r="O540">
        <v>7087</v>
      </c>
      <c r="P540" t="s">
        <v>302</v>
      </c>
      <c r="Q540" t="s">
        <v>303</v>
      </c>
      <c r="R540" t="s">
        <v>341</v>
      </c>
      <c r="S540" s="46">
        <v>105161968.6812</v>
      </c>
      <c r="U540" s="46">
        <v>2</v>
      </c>
      <c r="IF540">
        <v>7087</v>
      </c>
      <c r="IG540" t="s">
        <v>302</v>
      </c>
      <c r="IH540" t="s">
        <v>293</v>
      </c>
      <c r="IK540">
        <v>-2</v>
      </c>
      <c r="IL540" t="s">
        <v>279</v>
      </c>
      <c r="IM540" t="s">
        <v>280</v>
      </c>
      <c r="IN540" t="s">
        <v>666</v>
      </c>
      <c r="IP540" t="s">
        <v>673</v>
      </c>
    </row>
    <row r="541" spans="1:250" hidden="1" x14ac:dyDescent="0.25">
      <c r="A541">
        <v>34646</v>
      </c>
      <c r="B541">
        <v>-890804480</v>
      </c>
      <c r="C541">
        <v>1837</v>
      </c>
      <c r="D541" t="s">
        <v>273</v>
      </c>
      <c r="E541" t="s">
        <v>274</v>
      </c>
      <c r="F541">
        <v>7057</v>
      </c>
      <c r="G541" t="s">
        <v>291</v>
      </c>
      <c r="H541" t="s">
        <v>292</v>
      </c>
      <c r="I541">
        <v>411</v>
      </c>
      <c r="J541" t="s">
        <v>393</v>
      </c>
      <c r="K541" t="s">
        <v>394</v>
      </c>
      <c r="L541">
        <v>7087</v>
      </c>
      <c r="M541" t="s">
        <v>302</v>
      </c>
      <c r="N541" t="s">
        <v>303</v>
      </c>
      <c r="O541">
        <v>7087</v>
      </c>
      <c r="P541" t="s">
        <v>302</v>
      </c>
      <c r="Q541" t="s">
        <v>303</v>
      </c>
      <c r="R541" t="s">
        <v>341</v>
      </c>
      <c r="S541" s="46">
        <v>104989458.8723</v>
      </c>
      <c r="U541" s="46">
        <v>2</v>
      </c>
      <c r="IF541">
        <v>7087</v>
      </c>
      <c r="IG541" t="s">
        <v>302</v>
      </c>
      <c r="IH541" t="s">
        <v>293</v>
      </c>
      <c r="IK541">
        <v>-2</v>
      </c>
      <c r="IL541" t="s">
        <v>279</v>
      </c>
      <c r="IM541" t="s">
        <v>280</v>
      </c>
      <c r="IN541" t="s">
        <v>666</v>
      </c>
      <c r="IP541" t="s">
        <v>673</v>
      </c>
    </row>
    <row r="542" spans="1:250" hidden="1" x14ac:dyDescent="0.25">
      <c r="A542">
        <v>34647</v>
      </c>
      <c r="B542">
        <v>-890804480</v>
      </c>
      <c r="C542">
        <v>1837</v>
      </c>
      <c r="D542" t="s">
        <v>273</v>
      </c>
      <c r="E542" t="s">
        <v>274</v>
      </c>
      <c r="F542">
        <v>7057</v>
      </c>
      <c r="G542" t="s">
        <v>291</v>
      </c>
      <c r="H542" t="s">
        <v>292</v>
      </c>
      <c r="I542">
        <v>437</v>
      </c>
      <c r="J542" t="s">
        <v>658</v>
      </c>
      <c r="K542" t="s">
        <v>659</v>
      </c>
      <c r="L542">
        <v>7087</v>
      </c>
      <c r="M542" t="s">
        <v>302</v>
      </c>
      <c r="N542" t="s">
        <v>303</v>
      </c>
      <c r="O542">
        <v>7087</v>
      </c>
      <c r="P542" t="s">
        <v>302</v>
      </c>
      <c r="Q542" t="s">
        <v>303</v>
      </c>
      <c r="R542" t="s">
        <v>341</v>
      </c>
      <c r="S542" s="46">
        <v>212114233.20120001</v>
      </c>
      <c r="U542" s="46">
        <v>2</v>
      </c>
      <c r="IF542">
        <v>7087</v>
      </c>
      <c r="IG542" t="s">
        <v>302</v>
      </c>
      <c r="IH542" t="s">
        <v>293</v>
      </c>
      <c r="IK542">
        <v>-2</v>
      </c>
      <c r="IL542" t="s">
        <v>279</v>
      </c>
      <c r="IM542" t="s">
        <v>280</v>
      </c>
      <c r="IN542" t="s">
        <v>666</v>
      </c>
      <c r="IP542" t="s">
        <v>673</v>
      </c>
    </row>
    <row r="543" spans="1:250" hidden="1" x14ac:dyDescent="0.25">
      <c r="A543">
        <v>34648</v>
      </c>
      <c r="B543">
        <v>-890804480</v>
      </c>
      <c r="C543">
        <v>1837</v>
      </c>
      <c r="D543" t="s">
        <v>273</v>
      </c>
      <c r="E543" t="s">
        <v>274</v>
      </c>
      <c r="F543">
        <v>7057</v>
      </c>
      <c r="G543" t="s">
        <v>291</v>
      </c>
      <c r="H543" t="s">
        <v>292</v>
      </c>
      <c r="I543">
        <v>436</v>
      </c>
      <c r="J543" t="s">
        <v>656</v>
      </c>
      <c r="K543" t="s">
        <v>657</v>
      </c>
      <c r="L543">
        <v>7087</v>
      </c>
      <c r="M543" t="s">
        <v>302</v>
      </c>
      <c r="N543" t="s">
        <v>303</v>
      </c>
      <c r="O543">
        <v>7087</v>
      </c>
      <c r="P543" t="s">
        <v>302</v>
      </c>
      <c r="Q543" t="s">
        <v>303</v>
      </c>
      <c r="R543" t="s">
        <v>341</v>
      </c>
      <c r="S543" s="46">
        <v>211927683.2412</v>
      </c>
      <c r="U543" s="46">
        <v>2</v>
      </c>
      <c r="IF543">
        <v>7087</v>
      </c>
      <c r="IG543" t="s">
        <v>302</v>
      </c>
      <c r="IH543" t="s">
        <v>293</v>
      </c>
      <c r="IK543">
        <v>-2</v>
      </c>
      <c r="IL543" t="s">
        <v>279</v>
      </c>
      <c r="IM543" t="s">
        <v>280</v>
      </c>
      <c r="IN543" t="s">
        <v>666</v>
      </c>
      <c r="IP543" t="s">
        <v>673</v>
      </c>
    </row>
    <row r="544" spans="1:250" hidden="1" x14ac:dyDescent="0.25">
      <c r="A544">
        <v>34649</v>
      </c>
      <c r="B544">
        <v>-890804480</v>
      </c>
      <c r="C544">
        <v>1837</v>
      </c>
      <c r="D544" t="s">
        <v>273</v>
      </c>
      <c r="E544" t="s">
        <v>274</v>
      </c>
      <c r="F544">
        <v>7057</v>
      </c>
      <c r="G544" t="s">
        <v>291</v>
      </c>
      <c r="H544" t="s">
        <v>292</v>
      </c>
      <c r="I544">
        <v>435</v>
      </c>
      <c r="J544" t="s">
        <v>491</v>
      </c>
      <c r="K544" t="s">
        <v>492</v>
      </c>
      <c r="L544">
        <v>7087</v>
      </c>
      <c r="M544" t="s">
        <v>302</v>
      </c>
      <c r="N544" t="s">
        <v>303</v>
      </c>
      <c r="O544">
        <v>7087</v>
      </c>
      <c r="P544" t="s">
        <v>302</v>
      </c>
      <c r="Q544" t="s">
        <v>303</v>
      </c>
      <c r="R544" t="s">
        <v>341</v>
      </c>
      <c r="S544" s="46">
        <v>104862275.56119999</v>
      </c>
      <c r="U544" s="46">
        <v>2</v>
      </c>
      <c r="IF544">
        <v>7087</v>
      </c>
      <c r="IG544" t="s">
        <v>302</v>
      </c>
      <c r="IH544" t="s">
        <v>293</v>
      </c>
      <c r="IK544">
        <v>-2</v>
      </c>
      <c r="IL544" t="s">
        <v>279</v>
      </c>
      <c r="IM544" t="s">
        <v>280</v>
      </c>
      <c r="IN544" t="s">
        <v>666</v>
      </c>
      <c r="IP544" t="s">
        <v>673</v>
      </c>
    </row>
    <row r="545" spans="1:250" hidden="1" x14ac:dyDescent="0.25">
      <c r="A545">
        <v>34650</v>
      </c>
      <c r="B545">
        <v>-890804480</v>
      </c>
      <c r="C545">
        <v>1837</v>
      </c>
      <c r="D545" t="s">
        <v>273</v>
      </c>
      <c r="E545" t="s">
        <v>274</v>
      </c>
      <c r="F545">
        <v>7057</v>
      </c>
      <c r="G545" t="s">
        <v>291</v>
      </c>
      <c r="H545" t="s">
        <v>292</v>
      </c>
      <c r="I545">
        <v>431</v>
      </c>
      <c r="J545" t="s">
        <v>493</v>
      </c>
      <c r="K545" t="s">
        <v>494</v>
      </c>
      <c r="L545">
        <v>7087</v>
      </c>
      <c r="M545" t="s">
        <v>302</v>
      </c>
      <c r="N545" t="s">
        <v>303</v>
      </c>
      <c r="O545">
        <v>7087</v>
      </c>
      <c r="P545" t="s">
        <v>302</v>
      </c>
      <c r="Q545" t="s">
        <v>303</v>
      </c>
      <c r="R545" t="s">
        <v>341</v>
      </c>
      <c r="S545" s="46">
        <v>104723695.56119999</v>
      </c>
      <c r="U545" s="46">
        <v>2</v>
      </c>
      <c r="IF545">
        <v>7087</v>
      </c>
      <c r="IG545" t="s">
        <v>302</v>
      </c>
      <c r="IH545" t="s">
        <v>293</v>
      </c>
      <c r="IK545">
        <v>-2</v>
      </c>
      <c r="IL545" t="s">
        <v>279</v>
      </c>
      <c r="IM545" t="s">
        <v>280</v>
      </c>
      <c r="IN545" t="s">
        <v>666</v>
      </c>
      <c r="IP545" t="s">
        <v>673</v>
      </c>
    </row>
    <row r="546" spans="1:250" hidden="1" x14ac:dyDescent="0.25">
      <c r="A546">
        <v>34651</v>
      </c>
      <c r="B546">
        <v>-890804480</v>
      </c>
      <c r="C546">
        <v>1837</v>
      </c>
      <c r="D546" t="s">
        <v>273</v>
      </c>
      <c r="E546" t="s">
        <v>274</v>
      </c>
      <c r="F546">
        <v>7057</v>
      </c>
      <c r="G546" t="s">
        <v>291</v>
      </c>
      <c r="H546" t="s">
        <v>292</v>
      </c>
      <c r="I546">
        <v>429</v>
      </c>
      <c r="J546" t="s">
        <v>395</v>
      </c>
      <c r="K546" t="s">
        <v>396</v>
      </c>
      <c r="L546">
        <v>7087</v>
      </c>
      <c r="M546" t="s">
        <v>302</v>
      </c>
      <c r="N546" t="s">
        <v>303</v>
      </c>
      <c r="O546">
        <v>7087</v>
      </c>
      <c r="P546" t="s">
        <v>302</v>
      </c>
      <c r="Q546" t="s">
        <v>303</v>
      </c>
      <c r="R546" t="s">
        <v>341</v>
      </c>
      <c r="S546" s="46">
        <v>104538922.17120001</v>
      </c>
      <c r="U546" s="46">
        <v>2</v>
      </c>
      <c r="IF546">
        <v>7087</v>
      </c>
      <c r="IG546" t="s">
        <v>302</v>
      </c>
      <c r="IH546" t="s">
        <v>293</v>
      </c>
      <c r="IK546">
        <v>-2</v>
      </c>
      <c r="IL546" t="s">
        <v>279</v>
      </c>
      <c r="IM546" t="s">
        <v>280</v>
      </c>
      <c r="IN546" t="s">
        <v>666</v>
      </c>
      <c r="IP546" t="s">
        <v>673</v>
      </c>
    </row>
    <row r="547" spans="1:250" hidden="1" x14ac:dyDescent="0.25">
      <c r="A547">
        <v>34652</v>
      </c>
      <c r="B547">
        <v>-890804480</v>
      </c>
      <c r="C547">
        <v>1837</v>
      </c>
      <c r="D547" t="s">
        <v>273</v>
      </c>
      <c r="E547" t="s">
        <v>274</v>
      </c>
      <c r="F547">
        <v>7057</v>
      </c>
      <c r="G547" t="s">
        <v>291</v>
      </c>
      <c r="H547" t="s">
        <v>292</v>
      </c>
      <c r="I547">
        <v>427</v>
      </c>
      <c r="J547" t="s">
        <v>397</v>
      </c>
      <c r="K547" t="s">
        <v>398</v>
      </c>
      <c r="L547">
        <v>7087</v>
      </c>
      <c r="M547" t="s">
        <v>302</v>
      </c>
      <c r="N547" t="s">
        <v>303</v>
      </c>
      <c r="O547">
        <v>7087</v>
      </c>
      <c r="P547" t="s">
        <v>302</v>
      </c>
      <c r="Q547" t="s">
        <v>303</v>
      </c>
      <c r="R547" t="s">
        <v>341</v>
      </c>
      <c r="S547" s="46">
        <v>104431137.8612</v>
      </c>
      <c r="U547" s="46">
        <v>2</v>
      </c>
      <c r="IF547">
        <v>7087</v>
      </c>
      <c r="IG547" t="s">
        <v>302</v>
      </c>
      <c r="IH547" t="s">
        <v>293</v>
      </c>
      <c r="IK547">
        <v>-2</v>
      </c>
      <c r="IL547" t="s">
        <v>279</v>
      </c>
      <c r="IM547" t="s">
        <v>280</v>
      </c>
      <c r="IN547" t="s">
        <v>666</v>
      </c>
      <c r="IP547" t="s">
        <v>673</v>
      </c>
    </row>
    <row r="548" spans="1:250" hidden="1" x14ac:dyDescent="0.25">
      <c r="A548">
        <v>34653</v>
      </c>
      <c r="B548">
        <v>-890804480</v>
      </c>
      <c r="C548">
        <v>1837</v>
      </c>
      <c r="D548" t="s">
        <v>273</v>
      </c>
      <c r="E548" t="s">
        <v>274</v>
      </c>
      <c r="F548">
        <v>5062</v>
      </c>
      <c r="G548" t="s">
        <v>295</v>
      </c>
      <c r="H548" t="s">
        <v>296</v>
      </c>
      <c r="I548">
        <v>429</v>
      </c>
      <c r="J548" t="s">
        <v>395</v>
      </c>
      <c r="K548" t="s">
        <v>396</v>
      </c>
      <c r="L548">
        <v>7999</v>
      </c>
      <c r="M548" t="s">
        <v>304</v>
      </c>
      <c r="N548" t="s">
        <v>305</v>
      </c>
      <c r="O548">
        <v>7999</v>
      </c>
      <c r="P548" t="s">
        <v>304</v>
      </c>
      <c r="Q548" t="s">
        <v>305</v>
      </c>
      <c r="R548" t="s">
        <v>341</v>
      </c>
      <c r="S548" s="46">
        <v>41766193.9177</v>
      </c>
      <c r="U548" s="46">
        <v>2</v>
      </c>
      <c r="IF548">
        <v>7999</v>
      </c>
      <c r="IG548" t="s">
        <v>304</v>
      </c>
      <c r="IH548" t="s">
        <v>299</v>
      </c>
      <c r="IK548">
        <v>-2</v>
      </c>
      <c r="IL548" t="s">
        <v>279</v>
      </c>
      <c r="IM548" t="s">
        <v>280</v>
      </c>
      <c r="IN548" t="s">
        <v>669</v>
      </c>
      <c r="IP548" t="s">
        <v>674</v>
      </c>
    </row>
    <row r="549" spans="1:250" hidden="1" x14ac:dyDescent="0.25">
      <c r="A549">
        <v>34654</v>
      </c>
      <c r="B549">
        <v>-890804480</v>
      </c>
      <c r="C549">
        <v>1837</v>
      </c>
      <c r="D549" t="s">
        <v>273</v>
      </c>
      <c r="E549" t="s">
        <v>274</v>
      </c>
      <c r="F549">
        <v>5062</v>
      </c>
      <c r="G549" t="s">
        <v>295</v>
      </c>
      <c r="H549" t="s">
        <v>296</v>
      </c>
      <c r="I549">
        <v>427</v>
      </c>
      <c r="J549" t="s">
        <v>397</v>
      </c>
      <c r="K549" t="s">
        <v>398</v>
      </c>
      <c r="L549">
        <v>7999</v>
      </c>
      <c r="M549" t="s">
        <v>304</v>
      </c>
      <c r="N549" t="s">
        <v>305</v>
      </c>
      <c r="O549">
        <v>7999</v>
      </c>
      <c r="P549" t="s">
        <v>304</v>
      </c>
      <c r="Q549" t="s">
        <v>305</v>
      </c>
      <c r="R549" t="s">
        <v>341</v>
      </c>
      <c r="S549" s="46">
        <v>41725303.117700003</v>
      </c>
      <c r="U549" s="46">
        <v>2</v>
      </c>
      <c r="IF549">
        <v>7999</v>
      </c>
      <c r="IG549" t="s">
        <v>304</v>
      </c>
      <c r="IH549" t="s">
        <v>299</v>
      </c>
      <c r="IK549">
        <v>-2</v>
      </c>
      <c r="IL549" t="s">
        <v>279</v>
      </c>
      <c r="IM549" t="s">
        <v>280</v>
      </c>
      <c r="IN549" t="s">
        <v>669</v>
      </c>
      <c r="IP549" t="s">
        <v>674</v>
      </c>
    </row>
    <row r="550" spans="1:250" hidden="1" x14ac:dyDescent="0.25">
      <c r="A550">
        <v>34655</v>
      </c>
      <c r="B550">
        <v>-890804480</v>
      </c>
      <c r="C550">
        <v>1837</v>
      </c>
      <c r="D550" t="s">
        <v>273</v>
      </c>
      <c r="E550" t="s">
        <v>274</v>
      </c>
      <c r="F550">
        <v>5062</v>
      </c>
      <c r="G550" t="s">
        <v>295</v>
      </c>
      <c r="H550" t="s">
        <v>296</v>
      </c>
      <c r="I550">
        <v>424</v>
      </c>
      <c r="J550" t="s">
        <v>399</v>
      </c>
      <c r="K550" t="s">
        <v>400</v>
      </c>
      <c r="L550">
        <v>7999</v>
      </c>
      <c r="M550" t="s">
        <v>304</v>
      </c>
      <c r="N550" t="s">
        <v>305</v>
      </c>
      <c r="O550">
        <v>7999</v>
      </c>
      <c r="P550" t="s">
        <v>304</v>
      </c>
      <c r="Q550" t="s">
        <v>305</v>
      </c>
      <c r="R550" t="s">
        <v>341</v>
      </c>
      <c r="S550" s="46">
        <v>41674073.077699997</v>
      </c>
      <c r="U550" s="46">
        <v>2</v>
      </c>
      <c r="IF550">
        <v>7999</v>
      </c>
      <c r="IG550" t="s">
        <v>304</v>
      </c>
      <c r="IH550" t="s">
        <v>299</v>
      </c>
      <c r="IK550">
        <v>-2</v>
      </c>
      <c r="IL550" t="s">
        <v>279</v>
      </c>
      <c r="IM550" t="s">
        <v>280</v>
      </c>
      <c r="IN550" t="s">
        <v>669</v>
      </c>
      <c r="IP550" t="s">
        <v>674</v>
      </c>
    </row>
    <row r="551" spans="1:250" hidden="1" x14ac:dyDescent="0.25">
      <c r="A551">
        <v>34656</v>
      </c>
      <c r="B551">
        <v>-890804480</v>
      </c>
      <c r="C551">
        <v>1837</v>
      </c>
      <c r="D551" t="s">
        <v>273</v>
      </c>
      <c r="E551" t="s">
        <v>274</v>
      </c>
      <c r="F551">
        <v>5062</v>
      </c>
      <c r="G551" t="s">
        <v>295</v>
      </c>
      <c r="H551" t="s">
        <v>296</v>
      </c>
      <c r="I551">
        <v>422</v>
      </c>
      <c r="J551" t="s">
        <v>401</v>
      </c>
      <c r="K551" t="s">
        <v>402</v>
      </c>
      <c r="L551">
        <v>7999</v>
      </c>
      <c r="M551" t="s">
        <v>304</v>
      </c>
      <c r="N551" t="s">
        <v>305</v>
      </c>
      <c r="O551">
        <v>7999</v>
      </c>
      <c r="P551" t="s">
        <v>304</v>
      </c>
      <c r="Q551" t="s">
        <v>305</v>
      </c>
      <c r="R551" t="s">
        <v>341</v>
      </c>
      <c r="S551" s="46">
        <v>41605766.367700003</v>
      </c>
      <c r="U551" s="46">
        <v>2</v>
      </c>
      <c r="IF551">
        <v>7999</v>
      </c>
      <c r="IG551" t="s">
        <v>304</v>
      </c>
      <c r="IH551" t="s">
        <v>299</v>
      </c>
      <c r="IK551">
        <v>-2</v>
      </c>
      <c r="IL551" t="s">
        <v>279</v>
      </c>
      <c r="IM551" t="s">
        <v>280</v>
      </c>
      <c r="IN551" t="s">
        <v>669</v>
      </c>
      <c r="IP551" t="s">
        <v>674</v>
      </c>
    </row>
    <row r="552" spans="1:250" hidden="1" x14ac:dyDescent="0.25">
      <c r="A552">
        <v>34657</v>
      </c>
      <c r="B552">
        <v>-890804480</v>
      </c>
      <c r="C552">
        <v>1837</v>
      </c>
      <c r="D552" t="s">
        <v>273</v>
      </c>
      <c r="E552" t="s">
        <v>274</v>
      </c>
      <c r="F552">
        <v>5062</v>
      </c>
      <c r="G552" t="s">
        <v>295</v>
      </c>
      <c r="H552" t="s">
        <v>296</v>
      </c>
      <c r="I552">
        <v>420</v>
      </c>
      <c r="J552" t="s">
        <v>403</v>
      </c>
      <c r="K552" t="s">
        <v>404</v>
      </c>
      <c r="L552">
        <v>7999</v>
      </c>
      <c r="M552" t="s">
        <v>304</v>
      </c>
      <c r="N552" t="s">
        <v>305</v>
      </c>
      <c r="O552">
        <v>7999</v>
      </c>
      <c r="P552" t="s">
        <v>304</v>
      </c>
      <c r="Q552" t="s">
        <v>305</v>
      </c>
      <c r="R552" t="s">
        <v>341</v>
      </c>
      <c r="S552" s="46">
        <v>41565920.827699997</v>
      </c>
      <c r="U552" s="46">
        <v>2</v>
      </c>
      <c r="IF552">
        <v>7999</v>
      </c>
      <c r="IG552" t="s">
        <v>304</v>
      </c>
      <c r="IH552" t="s">
        <v>299</v>
      </c>
      <c r="IK552">
        <v>-2</v>
      </c>
      <c r="IL552" t="s">
        <v>279</v>
      </c>
      <c r="IM552" t="s">
        <v>280</v>
      </c>
      <c r="IN552" t="s">
        <v>669</v>
      </c>
      <c r="IP552" t="s">
        <v>674</v>
      </c>
    </row>
    <row r="553" spans="1:250" hidden="1" x14ac:dyDescent="0.25">
      <c r="A553">
        <v>34658</v>
      </c>
      <c r="B553">
        <v>-890804480</v>
      </c>
      <c r="C553">
        <v>1837</v>
      </c>
      <c r="D553" t="s">
        <v>273</v>
      </c>
      <c r="E553" t="s">
        <v>274</v>
      </c>
      <c r="F553">
        <v>5062</v>
      </c>
      <c r="G553" t="s">
        <v>295</v>
      </c>
      <c r="H553" t="s">
        <v>296</v>
      </c>
      <c r="I553">
        <v>411</v>
      </c>
      <c r="J553" t="s">
        <v>393</v>
      </c>
      <c r="K553" t="s">
        <v>394</v>
      </c>
      <c r="L553">
        <v>7999</v>
      </c>
      <c r="M553" t="s">
        <v>304</v>
      </c>
      <c r="N553" t="s">
        <v>305</v>
      </c>
      <c r="O553">
        <v>7999</v>
      </c>
      <c r="P553" t="s">
        <v>304</v>
      </c>
      <c r="Q553" t="s">
        <v>305</v>
      </c>
      <c r="R553" t="s">
        <v>341</v>
      </c>
      <c r="S553" s="46">
        <v>41500673.287699997</v>
      </c>
      <c r="U553" s="46">
        <v>2</v>
      </c>
      <c r="IF553">
        <v>7999</v>
      </c>
      <c r="IG553" t="s">
        <v>304</v>
      </c>
      <c r="IH553" t="s">
        <v>299</v>
      </c>
      <c r="IK553">
        <v>-2</v>
      </c>
      <c r="IL553" t="s">
        <v>279</v>
      </c>
      <c r="IM553" t="s">
        <v>280</v>
      </c>
      <c r="IN553" t="s">
        <v>669</v>
      </c>
      <c r="IP553" t="s">
        <v>674</v>
      </c>
    </row>
    <row r="554" spans="1:250" hidden="1" x14ac:dyDescent="0.25">
      <c r="A554">
        <v>34659</v>
      </c>
      <c r="B554">
        <v>-890804480</v>
      </c>
      <c r="C554">
        <v>1837</v>
      </c>
      <c r="D554" t="s">
        <v>273</v>
      </c>
      <c r="E554" t="s">
        <v>274</v>
      </c>
      <c r="F554">
        <v>7057</v>
      </c>
      <c r="G554" t="s">
        <v>291</v>
      </c>
      <c r="H554" t="s">
        <v>292</v>
      </c>
      <c r="I554">
        <v>437</v>
      </c>
      <c r="J554" t="s">
        <v>658</v>
      </c>
      <c r="K554" t="s">
        <v>659</v>
      </c>
      <c r="L554">
        <v>7999</v>
      </c>
      <c r="M554" t="s">
        <v>304</v>
      </c>
      <c r="N554" t="s">
        <v>305</v>
      </c>
      <c r="O554">
        <v>7999</v>
      </c>
      <c r="P554" t="s">
        <v>304</v>
      </c>
      <c r="Q554" t="s">
        <v>305</v>
      </c>
      <c r="R554" t="s">
        <v>341</v>
      </c>
      <c r="S554" s="46">
        <v>41630864.171999998</v>
      </c>
      <c r="U554" s="46">
        <v>2</v>
      </c>
      <c r="IF554">
        <v>7999</v>
      </c>
      <c r="IG554" t="s">
        <v>304</v>
      </c>
      <c r="IH554" t="s">
        <v>293</v>
      </c>
      <c r="IK554">
        <v>-2</v>
      </c>
      <c r="IL554" t="s">
        <v>279</v>
      </c>
      <c r="IM554" t="s">
        <v>280</v>
      </c>
      <c r="IN554" t="s">
        <v>666</v>
      </c>
      <c r="IP554" t="s">
        <v>675</v>
      </c>
    </row>
    <row r="555" spans="1:250" hidden="1" x14ac:dyDescent="0.25">
      <c r="A555">
        <v>34660</v>
      </c>
      <c r="B555">
        <v>-890804480</v>
      </c>
      <c r="C555">
        <v>1837</v>
      </c>
      <c r="D555" t="s">
        <v>273</v>
      </c>
      <c r="E555" t="s">
        <v>274</v>
      </c>
      <c r="F555">
        <v>7057</v>
      </c>
      <c r="G555" t="s">
        <v>291</v>
      </c>
      <c r="H555" t="s">
        <v>292</v>
      </c>
      <c r="I555">
        <v>436</v>
      </c>
      <c r="J555" t="s">
        <v>656</v>
      </c>
      <c r="K555" t="s">
        <v>657</v>
      </c>
      <c r="L555">
        <v>7999</v>
      </c>
      <c r="M555" t="s">
        <v>304</v>
      </c>
      <c r="N555" t="s">
        <v>305</v>
      </c>
      <c r="O555">
        <v>7999</v>
      </c>
      <c r="P555" t="s">
        <v>304</v>
      </c>
      <c r="Q555" t="s">
        <v>305</v>
      </c>
      <c r="R555" t="s">
        <v>341</v>
      </c>
      <c r="S555" s="46">
        <v>41594250.711999997</v>
      </c>
      <c r="U555" s="46">
        <v>2</v>
      </c>
      <c r="IF555">
        <v>7999</v>
      </c>
      <c r="IG555" t="s">
        <v>304</v>
      </c>
      <c r="IH555" t="s">
        <v>293</v>
      </c>
      <c r="IK555">
        <v>-2</v>
      </c>
      <c r="IL555" t="s">
        <v>279</v>
      </c>
      <c r="IM555" t="s">
        <v>280</v>
      </c>
      <c r="IN555" t="s">
        <v>666</v>
      </c>
      <c r="IP555" t="s">
        <v>675</v>
      </c>
    </row>
    <row r="556" spans="1:250" hidden="1" x14ac:dyDescent="0.25">
      <c r="A556">
        <v>34661</v>
      </c>
      <c r="B556">
        <v>-890804480</v>
      </c>
      <c r="C556">
        <v>1837</v>
      </c>
      <c r="D556" t="s">
        <v>273</v>
      </c>
      <c r="E556" t="s">
        <v>274</v>
      </c>
      <c r="F556">
        <v>7057</v>
      </c>
      <c r="G556" t="s">
        <v>291</v>
      </c>
      <c r="H556" t="s">
        <v>292</v>
      </c>
      <c r="I556">
        <v>435</v>
      </c>
      <c r="J556" t="s">
        <v>491</v>
      </c>
      <c r="K556" t="s">
        <v>492</v>
      </c>
      <c r="L556">
        <v>7999</v>
      </c>
      <c r="M556" t="s">
        <v>304</v>
      </c>
      <c r="N556" t="s">
        <v>305</v>
      </c>
      <c r="O556">
        <v>7999</v>
      </c>
      <c r="P556" t="s">
        <v>304</v>
      </c>
      <c r="Q556" t="s">
        <v>305</v>
      </c>
      <c r="R556" t="s">
        <v>341</v>
      </c>
      <c r="S556" s="46">
        <v>41557637.262000002</v>
      </c>
      <c r="U556" s="46">
        <v>2</v>
      </c>
      <c r="IF556">
        <v>7999</v>
      </c>
      <c r="IG556" t="s">
        <v>304</v>
      </c>
      <c r="IH556" t="s">
        <v>293</v>
      </c>
      <c r="IK556">
        <v>-2</v>
      </c>
      <c r="IL556" t="s">
        <v>279</v>
      </c>
      <c r="IM556" t="s">
        <v>280</v>
      </c>
      <c r="IN556" t="s">
        <v>666</v>
      </c>
      <c r="IP556" t="s">
        <v>675</v>
      </c>
    </row>
    <row r="557" spans="1:250" hidden="1" x14ac:dyDescent="0.25">
      <c r="A557">
        <v>34662</v>
      </c>
      <c r="B557">
        <v>-890804480</v>
      </c>
      <c r="C557">
        <v>1837</v>
      </c>
      <c r="D557" t="s">
        <v>273</v>
      </c>
      <c r="E557" t="s">
        <v>274</v>
      </c>
      <c r="F557">
        <v>7057</v>
      </c>
      <c r="G557" t="s">
        <v>291</v>
      </c>
      <c r="H557" t="s">
        <v>292</v>
      </c>
      <c r="I557">
        <v>431</v>
      </c>
      <c r="J557" t="s">
        <v>493</v>
      </c>
      <c r="K557" t="s">
        <v>494</v>
      </c>
      <c r="L557">
        <v>7999</v>
      </c>
      <c r="M557" t="s">
        <v>304</v>
      </c>
      <c r="N557" t="s">
        <v>305</v>
      </c>
      <c r="O557">
        <v>7999</v>
      </c>
      <c r="P557" t="s">
        <v>304</v>
      </c>
      <c r="Q557" t="s">
        <v>305</v>
      </c>
      <c r="R557" t="s">
        <v>341</v>
      </c>
      <c r="S557" s="46">
        <v>41502717.052000001</v>
      </c>
      <c r="U557" s="46">
        <v>2</v>
      </c>
      <c r="IF557">
        <v>7999</v>
      </c>
      <c r="IG557" t="s">
        <v>304</v>
      </c>
      <c r="IH557" t="s">
        <v>293</v>
      </c>
      <c r="IK557">
        <v>-2</v>
      </c>
      <c r="IL557" t="s">
        <v>279</v>
      </c>
      <c r="IM557" t="s">
        <v>280</v>
      </c>
      <c r="IN557" t="s">
        <v>666</v>
      </c>
      <c r="IP557" t="s">
        <v>675</v>
      </c>
    </row>
    <row r="558" spans="1:250" hidden="1" x14ac:dyDescent="0.25">
      <c r="A558">
        <v>34663</v>
      </c>
      <c r="B558">
        <v>-890804480</v>
      </c>
      <c r="C558">
        <v>1837</v>
      </c>
      <c r="D558" t="s">
        <v>273</v>
      </c>
      <c r="E558" t="s">
        <v>274</v>
      </c>
      <c r="F558">
        <v>7057</v>
      </c>
      <c r="G558" t="s">
        <v>291</v>
      </c>
      <c r="H558" t="s">
        <v>292</v>
      </c>
      <c r="I558">
        <v>429</v>
      </c>
      <c r="J558" t="s">
        <v>395</v>
      </c>
      <c r="K558" t="s">
        <v>396</v>
      </c>
      <c r="L558">
        <v>7999</v>
      </c>
      <c r="M558" t="s">
        <v>304</v>
      </c>
      <c r="N558" t="s">
        <v>305</v>
      </c>
      <c r="O558">
        <v>7999</v>
      </c>
      <c r="P558" t="s">
        <v>304</v>
      </c>
      <c r="Q558" t="s">
        <v>305</v>
      </c>
      <c r="R558" t="s">
        <v>341</v>
      </c>
      <c r="S558" s="46">
        <v>41429490.112000003</v>
      </c>
      <c r="U558" s="46">
        <v>2</v>
      </c>
      <c r="IF558">
        <v>7999</v>
      </c>
      <c r="IG558" t="s">
        <v>304</v>
      </c>
      <c r="IH558" t="s">
        <v>293</v>
      </c>
      <c r="IK558">
        <v>-2</v>
      </c>
      <c r="IL558" t="s">
        <v>279</v>
      </c>
      <c r="IM558" t="s">
        <v>280</v>
      </c>
      <c r="IN558" t="s">
        <v>666</v>
      </c>
      <c r="IP558" t="s">
        <v>675</v>
      </c>
    </row>
    <row r="559" spans="1:250" hidden="1" x14ac:dyDescent="0.25">
      <c r="A559">
        <v>34664</v>
      </c>
      <c r="B559">
        <v>-890804480</v>
      </c>
      <c r="C559">
        <v>1837</v>
      </c>
      <c r="D559" t="s">
        <v>273</v>
      </c>
      <c r="E559" t="s">
        <v>274</v>
      </c>
      <c r="F559">
        <v>7057</v>
      </c>
      <c r="G559" t="s">
        <v>291</v>
      </c>
      <c r="H559" t="s">
        <v>292</v>
      </c>
      <c r="I559">
        <v>427</v>
      </c>
      <c r="J559" t="s">
        <v>397</v>
      </c>
      <c r="K559" t="s">
        <v>398</v>
      </c>
      <c r="L559">
        <v>7999</v>
      </c>
      <c r="M559" t="s">
        <v>304</v>
      </c>
      <c r="N559" t="s">
        <v>305</v>
      </c>
      <c r="O559">
        <v>7999</v>
      </c>
      <c r="P559" t="s">
        <v>304</v>
      </c>
      <c r="Q559" t="s">
        <v>305</v>
      </c>
      <c r="R559" t="s">
        <v>341</v>
      </c>
      <c r="S559" s="46">
        <v>41386774.431999996</v>
      </c>
      <c r="U559" s="46">
        <v>2</v>
      </c>
      <c r="IF559">
        <v>7999</v>
      </c>
      <c r="IG559" t="s">
        <v>304</v>
      </c>
      <c r="IH559" t="s">
        <v>293</v>
      </c>
      <c r="IK559">
        <v>-2</v>
      </c>
      <c r="IL559" t="s">
        <v>279</v>
      </c>
      <c r="IM559" t="s">
        <v>280</v>
      </c>
      <c r="IN559" t="s">
        <v>666</v>
      </c>
      <c r="IP559" t="s">
        <v>675</v>
      </c>
    </row>
    <row r="560" spans="1:250" hidden="1" x14ac:dyDescent="0.25">
      <c r="A560">
        <v>34665</v>
      </c>
      <c r="B560">
        <v>-890804480</v>
      </c>
      <c r="C560">
        <v>1837</v>
      </c>
      <c r="D560" t="s">
        <v>273</v>
      </c>
      <c r="E560" t="s">
        <v>274</v>
      </c>
      <c r="F560">
        <v>7057</v>
      </c>
      <c r="G560" t="s">
        <v>291</v>
      </c>
      <c r="H560" t="s">
        <v>292</v>
      </c>
      <c r="I560">
        <v>424</v>
      </c>
      <c r="J560" t="s">
        <v>399</v>
      </c>
      <c r="K560" t="s">
        <v>400</v>
      </c>
      <c r="L560">
        <v>7999</v>
      </c>
      <c r="M560" t="s">
        <v>304</v>
      </c>
      <c r="N560" t="s">
        <v>305</v>
      </c>
      <c r="O560">
        <v>7999</v>
      </c>
      <c r="P560" t="s">
        <v>304</v>
      </c>
      <c r="Q560" t="s">
        <v>305</v>
      </c>
      <c r="R560" t="s">
        <v>341</v>
      </c>
      <c r="S560" s="46">
        <v>41331854.241999999</v>
      </c>
      <c r="U560" s="46">
        <v>2</v>
      </c>
      <c r="IF560">
        <v>7999</v>
      </c>
      <c r="IG560" t="s">
        <v>304</v>
      </c>
      <c r="IH560" t="s">
        <v>293</v>
      </c>
      <c r="IK560">
        <v>-2</v>
      </c>
      <c r="IL560" t="s">
        <v>279</v>
      </c>
      <c r="IM560" t="s">
        <v>280</v>
      </c>
      <c r="IN560" t="s">
        <v>666</v>
      </c>
      <c r="IP560" t="s">
        <v>675</v>
      </c>
    </row>
    <row r="561" spans="1:250" hidden="1" x14ac:dyDescent="0.25">
      <c r="A561">
        <v>34666</v>
      </c>
      <c r="B561">
        <v>-890804480</v>
      </c>
      <c r="C561">
        <v>1837</v>
      </c>
      <c r="D561" t="s">
        <v>273</v>
      </c>
      <c r="E561" t="s">
        <v>274</v>
      </c>
      <c r="F561">
        <v>7057</v>
      </c>
      <c r="G561" t="s">
        <v>291</v>
      </c>
      <c r="H561" t="s">
        <v>292</v>
      </c>
      <c r="I561">
        <v>422</v>
      </c>
      <c r="J561" t="s">
        <v>401</v>
      </c>
      <c r="K561" t="s">
        <v>402</v>
      </c>
      <c r="L561">
        <v>7999</v>
      </c>
      <c r="M561" t="s">
        <v>304</v>
      </c>
      <c r="N561" t="s">
        <v>305</v>
      </c>
      <c r="O561">
        <v>7999</v>
      </c>
      <c r="P561" t="s">
        <v>304</v>
      </c>
      <c r="Q561" t="s">
        <v>305</v>
      </c>
      <c r="R561" t="s">
        <v>341</v>
      </c>
      <c r="S561" s="46">
        <v>41258627.421999998</v>
      </c>
      <c r="U561" s="46">
        <v>2</v>
      </c>
      <c r="IF561">
        <v>7999</v>
      </c>
      <c r="IG561" t="s">
        <v>304</v>
      </c>
      <c r="IH561" t="s">
        <v>293</v>
      </c>
      <c r="IK561">
        <v>-2</v>
      </c>
      <c r="IL561" t="s">
        <v>279</v>
      </c>
      <c r="IM561" t="s">
        <v>280</v>
      </c>
      <c r="IN561" t="s">
        <v>666</v>
      </c>
      <c r="IP561" t="s">
        <v>675</v>
      </c>
    </row>
    <row r="562" spans="1:250" hidden="1" x14ac:dyDescent="0.25">
      <c r="A562">
        <v>34667</v>
      </c>
      <c r="B562">
        <v>-890804480</v>
      </c>
      <c r="C562">
        <v>1837</v>
      </c>
      <c r="D562" t="s">
        <v>273</v>
      </c>
      <c r="E562" t="s">
        <v>274</v>
      </c>
      <c r="F562">
        <v>7057</v>
      </c>
      <c r="G562" t="s">
        <v>291</v>
      </c>
      <c r="H562" t="s">
        <v>292</v>
      </c>
      <c r="I562">
        <v>420</v>
      </c>
      <c r="J562" t="s">
        <v>403</v>
      </c>
      <c r="K562" t="s">
        <v>404</v>
      </c>
      <c r="L562">
        <v>7999</v>
      </c>
      <c r="M562" t="s">
        <v>304</v>
      </c>
      <c r="N562" t="s">
        <v>305</v>
      </c>
      <c r="O562">
        <v>7999</v>
      </c>
      <c r="P562" t="s">
        <v>304</v>
      </c>
      <c r="Q562" t="s">
        <v>305</v>
      </c>
      <c r="R562" t="s">
        <v>341</v>
      </c>
      <c r="S562" s="46">
        <v>41215911.641999997</v>
      </c>
      <c r="U562" s="46">
        <v>2</v>
      </c>
      <c r="IF562">
        <v>7999</v>
      </c>
      <c r="IG562" t="s">
        <v>304</v>
      </c>
      <c r="IH562" t="s">
        <v>293</v>
      </c>
      <c r="IK562">
        <v>-2</v>
      </c>
      <c r="IL562" t="s">
        <v>279</v>
      </c>
      <c r="IM562" t="s">
        <v>280</v>
      </c>
      <c r="IN562" t="s">
        <v>666</v>
      </c>
      <c r="IP562" t="s">
        <v>675</v>
      </c>
    </row>
    <row r="563" spans="1:250" hidden="1" x14ac:dyDescent="0.25">
      <c r="A563">
        <v>34668</v>
      </c>
      <c r="B563">
        <v>-890804480</v>
      </c>
      <c r="C563">
        <v>1837</v>
      </c>
      <c r="D563" t="s">
        <v>273</v>
      </c>
      <c r="E563" t="s">
        <v>274</v>
      </c>
      <c r="F563">
        <v>7057</v>
      </c>
      <c r="G563" t="s">
        <v>291</v>
      </c>
      <c r="H563" t="s">
        <v>292</v>
      </c>
      <c r="I563">
        <v>411</v>
      </c>
      <c r="J563" t="s">
        <v>393</v>
      </c>
      <c r="K563" t="s">
        <v>394</v>
      </c>
      <c r="L563">
        <v>7999</v>
      </c>
      <c r="M563" t="s">
        <v>304</v>
      </c>
      <c r="N563" t="s">
        <v>305</v>
      </c>
      <c r="O563">
        <v>7999</v>
      </c>
      <c r="P563" t="s">
        <v>304</v>
      </c>
      <c r="Q563" t="s">
        <v>305</v>
      </c>
      <c r="R563" t="s">
        <v>341</v>
      </c>
      <c r="S563" s="46">
        <v>41155856.851999998</v>
      </c>
      <c r="U563" s="46">
        <v>2</v>
      </c>
      <c r="IF563">
        <v>7999</v>
      </c>
      <c r="IG563" t="s">
        <v>304</v>
      </c>
      <c r="IH563" t="s">
        <v>293</v>
      </c>
      <c r="IK563">
        <v>-2</v>
      </c>
      <c r="IL563" t="s">
        <v>279</v>
      </c>
      <c r="IM563" t="s">
        <v>280</v>
      </c>
      <c r="IN563" t="s">
        <v>666</v>
      </c>
      <c r="IP563" t="s">
        <v>675</v>
      </c>
    </row>
    <row r="564" spans="1:250" hidden="1" x14ac:dyDescent="0.25">
      <c r="A564">
        <v>34669</v>
      </c>
      <c r="B564">
        <v>-890804480</v>
      </c>
      <c r="C564">
        <v>1837</v>
      </c>
      <c r="D564" t="s">
        <v>273</v>
      </c>
      <c r="E564" t="s">
        <v>274</v>
      </c>
      <c r="F564">
        <v>5062</v>
      </c>
      <c r="G564" t="s">
        <v>295</v>
      </c>
      <c r="H564" t="s">
        <v>296</v>
      </c>
      <c r="I564">
        <v>437</v>
      </c>
      <c r="J564" t="s">
        <v>658</v>
      </c>
      <c r="K564" t="s">
        <v>659</v>
      </c>
      <c r="L564">
        <v>7999</v>
      </c>
      <c r="M564" t="s">
        <v>304</v>
      </c>
      <c r="N564" t="s">
        <v>305</v>
      </c>
      <c r="O564">
        <v>7999</v>
      </c>
      <c r="P564" t="s">
        <v>304</v>
      </c>
      <c r="Q564" t="s">
        <v>305</v>
      </c>
      <c r="R564" t="s">
        <v>341</v>
      </c>
      <c r="S564" s="46">
        <v>41961613.457699999</v>
      </c>
      <c r="U564" s="46">
        <v>2</v>
      </c>
      <c r="IF564">
        <v>7999</v>
      </c>
      <c r="IG564" t="s">
        <v>304</v>
      </c>
      <c r="IH564" t="s">
        <v>299</v>
      </c>
      <c r="IK564">
        <v>-2</v>
      </c>
      <c r="IL564" t="s">
        <v>279</v>
      </c>
      <c r="IM564" t="s">
        <v>280</v>
      </c>
      <c r="IN564" t="s">
        <v>669</v>
      </c>
      <c r="IP564" t="s">
        <v>674</v>
      </c>
    </row>
    <row r="565" spans="1:250" hidden="1" x14ac:dyDescent="0.25">
      <c r="A565">
        <v>34670</v>
      </c>
      <c r="B565">
        <v>-890804480</v>
      </c>
      <c r="C565">
        <v>1837</v>
      </c>
      <c r="D565" t="s">
        <v>273</v>
      </c>
      <c r="E565" t="s">
        <v>274</v>
      </c>
      <c r="F565">
        <v>5062</v>
      </c>
      <c r="G565" t="s">
        <v>295</v>
      </c>
      <c r="H565" t="s">
        <v>296</v>
      </c>
      <c r="I565">
        <v>436</v>
      </c>
      <c r="J565" t="s">
        <v>656</v>
      </c>
      <c r="K565" t="s">
        <v>657</v>
      </c>
      <c r="L565">
        <v>7999</v>
      </c>
      <c r="M565" t="s">
        <v>304</v>
      </c>
      <c r="N565" t="s">
        <v>305</v>
      </c>
      <c r="O565">
        <v>7999</v>
      </c>
      <c r="P565" t="s">
        <v>304</v>
      </c>
      <c r="Q565" t="s">
        <v>305</v>
      </c>
      <c r="R565" t="s">
        <v>341</v>
      </c>
      <c r="S565" s="46">
        <v>41925239.9177</v>
      </c>
      <c r="U565" s="46">
        <v>2</v>
      </c>
      <c r="IF565">
        <v>7999</v>
      </c>
      <c r="IG565" t="s">
        <v>304</v>
      </c>
      <c r="IH565" t="s">
        <v>299</v>
      </c>
      <c r="IK565">
        <v>-2</v>
      </c>
      <c r="IL565" t="s">
        <v>279</v>
      </c>
      <c r="IM565" t="s">
        <v>280</v>
      </c>
      <c r="IN565" t="s">
        <v>669</v>
      </c>
      <c r="IP565" t="s">
        <v>674</v>
      </c>
    </row>
    <row r="566" spans="1:250" hidden="1" x14ac:dyDescent="0.25">
      <c r="A566">
        <v>34671</v>
      </c>
      <c r="B566">
        <v>-890804480</v>
      </c>
      <c r="C566">
        <v>1837</v>
      </c>
      <c r="D566" t="s">
        <v>273</v>
      </c>
      <c r="E566" t="s">
        <v>274</v>
      </c>
      <c r="F566">
        <v>5062</v>
      </c>
      <c r="G566" t="s">
        <v>295</v>
      </c>
      <c r="H566" t="s">
        <v>296</v>
      </c>
      <c r="I566">
        <v>435</v>
      </c>
      <c r="J566" t="s">
        <v>491</v>
      </c>
      <c r="K566" t="s">
        <v>492</v>
      </c>
      <c r="L566">
        <v>7999</v>
      </c>
      <c r="M566" t="s">
        <v>304</v>
      </c>
      <c r="N566" t="s">
        <v>305</v>
      </c>
      <c r="O566">
        <v>7999</v>
      </c>
      <c r="P566" t="s">
        <v>304</v>
      </c>
      <c r="Q566" t="s">
        <v>305</v>
      </c>
      <c r="R566" t="s">
        <v>341</v>
      </c>
      <c r="S566" s="46">
        <v>41888866.377700001</v>
      </c>
      <c r="U566" s="46">
        <v>2</v>
      </c>
      <c r="IF566">
        <v>7999</v>
      </c>
      <c r="IG566" t="s">
        <v>304</v>
      </c>
      <c r="IH566" t="s">
        <v>299</v>
      </c>
      <c r="IK566">
        <v>-2</v>
      </c>
      <c r="IL566" t="s">
        <v>279</v>
      </c>
      <c r="IM566" t="s">
        <v>280</v>
      </c>
      <c r="IN566" t="s">
        <v>669</v>
      </c>
      <c r="IP566" t="s">
        <v>674</v>
      </c>
    </row>
    <row r="567" spans="1:250" hidden="1" x14ac:dyDescent="0.25">
      <c r="A567">
        <v>34672</v>
      </c>
      <c r="B567">
        <v>-890804480</v>
      </c>
      <c r="C567">
        <v>1837</v>
      </c>
      <c r="D567" t="s">
        <v>273</v>
      </c>
      <c r="E567" t="s">
        <v>274</v>
      </c>
      <c r="F567">
        <v>5062</v>
      </c>
      <c r="G567" t="s">
        <v>295</v>
      </c>
      <c r="H567" t="s">
        <v>296</v>
      </c>
      <c r="I567">
        <v>431</v>
      </c>
      <c r="J567" t="s">
        <v>493</v>
      </c>
      <c r="K567" t="s">
        <v>494</v>
      </c>
      <c r="L567">
        <v>7999</v>
      </c>
      <c r="M567" t="s">
        <v>304</v>
      </c>
      <c r="N567" t="s">
        <v>305</v>
      </c>
      <c r="O567">
        <v>7999</v>
      </c>
      <c r="P567" t="s">
        <v>304</v>
      </c>
      <c r="Q567" t="s">
        <v>305</v>
      </c>
      <c r="R567" t="s">
        <v>341</v>
      </c>
      <c r="S567" s="46">
        <v>41836292.517700002</v>
      </c>
      <c r="U567" s="46">
        <v>2</v>
      </c>
      <c r="IF567">
        <v>7999</v>
      </c>
      <c r="IG567" t="s">
        <v>304</v>
      </c>
      <c r="IH567" t="s">
        <v>299</v>
      </c>
      <c r="IK567">
        <v>-2</v>
      </c>
      <c r="IL567" t="s">
        <v>279</v>
      </c>
      <c r="IM567" t="s">
        <v>280</v>
      </c>
      <c r="IN567" t="s">
        <v>669</v>
      </c>
      <c r="IP567" t="s">
        <v>674</v>
      </c>
    </row>
    <row r="568" spans="1:250" hidden="1" x14ac:dyDescent="0.25">
      <c r="A568">
        <v>34673</v>
      </c>
      <c r="B568">
        <v>-890804480</v>
      </c>
      <c r="C568">
        <v>1837</v>
      </c>
      <c r="D568" t="s">
        <v>273</v>
      </c>
      <c r="E568" t="s">
        <v>274</v>
      </c>
      <c r="F568">
        <v>1848</v>
      </c>
      <c r="G568" t="s">
        <v>286</v>
      </c>
      <c r="H568" t="s">
        <v>274</v>
      </c>
      <c r="I568">
        <v>424</v>
      </c>
      <c r="J568" t="s">
        <v>399</v>
      </c>
      <c r="K568" t="s">
        <v>400</v>
      </c>
      <c r="L568">
        <v>9036</v>
      </c>
      <c r="M568" t="s">
        <v>306</v>
      </c>
      <c r="N568" t="s">
        <v>21</v>
      </c>
      <c r="O568">
        <v>9036</v>
      </c>
      <c r="P568" t="s">
        <v>306</v>
      </c>
      <c r="Q568" t="s">
        <v>21</v>
      </c>
      <c r="R568" t="s">
        <v>341</v>
      </c>
      <c r="S568" s="46">
        <v>51634079.4177</v>
      </c>
      <c r="U568" s="46">
        <v>2</v>
      </c>
      <c r="IF568">
        <v>9036</v>
      </c>
      <c r="IG568" t="s">
        <v>306</v>
      </c>
      <c r="IH568" t="s">
        <v>288</v>
      </c>
      <c r="IK568">
        <v>-2</v>
      </c>
      <c r="IL568" t="s">
        <v>279</v>
      </c>
      <c r="IM568" t="s">
        <v>280</v>
      </c>
      <c r="IN568" t="s">
        <v>654</v>
      </c>
      <c r="IP568" t="s">
        <v>676</v>
      </c>
    </row>
    <row r="569" spans="1:250" hidden="1" x14ac:dyDescent="0.25">
      <c r="A569">
        <v>34674</v>
      </c>
      <c r="B569">
        <v>-890804480</v>
      </c>
      <c r="C569">
        <v>1837</v>
      </c>
      <c r="D569" t="s">
        <v>273</v>
      </c>
      <c r="E569" t="s">
        <v>274</v>
      </c>
      <c r="F569">
        <v>1848</v>
      </c>
      <c r="G569" t="s">
        <v>286</v>
      </c>
      <c r="H569" t="s">
        <v>274</v>
      </c>
      <c r="I569">
        <v>422</v>
      </c>
      <c r="J569" t="s">
        <v>401</v>
      </c>
      <c r="K569" t="s">
        <v>402</v>
      </c>
      <c r="L569">
        <v>9036</v>
      </c>
      <c r="M569" t="s">
        <v>306</v>
      </c>
      <c r="N569" t="s">
        <v>21</v>
      </c>
      <c r="O569">
        <v>9036</v>
      </c>
      <c r="P569" t="s">
        <v>306</v>
      </c>
      <c r="Q569" t="s">
        <v>21</v>
      </c>
      <c r="R569" t="s">
        <v>341</v>
      </c>
      <c r="S569" s="46">
        <v>51549447.627700001</v>
      </c>
      <c r="U569" s="46">
        <v>2</v>
      </c>
      <c r="IF569">
        <v>9036</v>
      </c>
      <c r="IG569" t="s">
        <v>306</v>
      </c>
      <c r="IH569" t="s">
        <v>288</v>
      </c>
      <c r="IK569">
        <v>-2</v>
      </c>
      <c r="IL569" t="s">
        <v>279</v>
      </c>
      <c r="IM569" t="s">
        <v>280</v>
      </c>
      <c r="IN569" t="s">
        <v>654</v>
      </c>
      <c r="IP569" t="s">
        <v>676</v>
      </c>
    </row>
    <row r="570" spans="1:250" hidden="1" x14ac:dyDescent="0.25">
      <c r="A570">
        <v>34675</v>
      </c>
      <c r="B570">
        <v>-890804480</v>
      </c>
      <c r="C570">
        <v>1837</v>
      </c>
      <c r="D570" t="s">
        <v>273</v>
      </c>
      <c r="E570" t="s">
        <v>274</v>
      </c>
      <c r="F570">
        <v>1848</v>
      </c>
      <c r="G570" t="s">
        <v>286</v>
      </c>
      <c r="H570" t="s">
        <v>274</v>
      </c>
      <c r="I570">
        <v>420</v>
      </c>
      <c r="J570" t="s">
        <v>403</v>
      </c>
      <c r="K570" t="s">
        <v>404</v>
      </c>
      <c r="L570">
        <v>9036</v>
      </c>
      <c r="M570" t="s">
        <v>306</v>
      </c>
      <c r="N570" t="s">
        <v>21</v>
      </c>
      <c r="O570">
        <v>9036</v>
      </c>
      <c r="P570" t="s">
        <v>306</v>
      </c>
      <c r="Q570" t="s">
        <v>21</v>
      </c>
      <c r="R570" t="s">
        <v>341</v>
      </c>
      <c r="S570" s="46">
        <v>51500079.087700002</v>
      </c>
      <c r="U570" s="46">
        <v>2</v>
      </c>
      <c r="IF570">
        <v>9036</v>
      </c>
      <c r="IG570" t="s">
        <v>306</v>
      </c>
      <c r="IH570" t="s">
        <v>288</v>
      </c>
      <c r="IK570">
        <v>-2</v>
      </c>
      <c r="IL570" t="s">
        <v>279</v>
      </c>
      <c r="IM570" t="s">
        <v>280</v>
      </c>
      <c r="IN570" t="s">
        <v>654</v>
      </c>
      <c r="IP570" t="s">
        <v>676</v>
      </c>
    </row>
    <row r="571" spans="1:250" hidden="1" x14ac:dyDescent="0.25">
      <c r="A571">
        <v>34676</v>
      </c>
      <c r="B571">
        <v>-890804480</v>
      </c>
      <c r="C571">
        <v>1837</v>
      </c>
      <c r="D571" t="s">
        <v>273</v>
      </c>
      <c r="E571" t="s">
        <v>274</v>
      </c>
      <c r="F571">
        <v>1848</v>
      </c>
      <c r="G571" t="s">
        <v>286</v>
      </c>
      <c r="H571" t="s">
        <v>274</v>
      </c>
      <c r="I571">
        <v>411</v>
      </c>
      <c r="J571" t="s">
        <v>393</v>
      </c>
      <c r="K571" t="s">
        <v>394</v>
      </c>
      <c r="L571">
        <v>9036</v>
      </c>
      <c r="M571" t="s">
        <v>306</v>
      </c>
      <c r="N571" t="s">
        <v>21</v>
      </c>
      <c r="O571">
        <v>9036</v>
      </c>
      <c r="P571" t="s">
        <v>306</v>
      </c>
      <c r="Q571" t="s">
        <v>21</v>
      </c>
      <c r="R571" t="s">
        <v>341</v>
      </c>
      <c r="S571" s="46">
        <v>51419237.837700002</v>
      </c>
      <c r="U571" s="46">
        <v>2</v>
      </c>
      <c r="IF571">
        <v>9036</v>
      </c>
      <c r="IG571" t="s">
        <v>306</v>
      </c>
      <c r="IH571" t="s">
        <v>288</v>
      </c>
      <c r="IK571">
        <v>-2</v>
      </c>
      <c r="IL571" t="s">
        <v>279</v>
      </c>
      <c r="IM571" t="s">
        <v>280</v>
      </c>
      <c r="IN571" t="s">
        <v>654</v>
      </c>
      <c r="IP571" t="s">
        <v>676</v>
      </c>
    </row>
    <row r="572" spans="1:250" hidden="1" x14ac:dyDescent="0.25">
      <c r="A572">
        <v>34677</v>
      </c>
      <c r="B572">
        <v>-890804480</v>
      </c>
      <c r="C572">
        <v>1837</v>
      </c>
      <c r="D572" t="s">
        <v>273</v>
      </c>
      <c r="E572" t="s">
        <v>274</v>
      </c>
      <c r="F572">
        <v>1848</v>
      </c>
      <c r="G572" t="s">
        <v>286</v>
      </c>
      <c r="H572" t="s">
        <v>274</v>
      </c>
      <c r="I572">
        <v>437</v>
      </c>
      <c r="J572" t="s">
        <v>658</v>
      </c>
      <c r="K572" t="s">
        <v>659</v>
      </c>
      <c r="L572">
        <v>9036</v>
      </c>
      <c r="M572" t="s">
        <v>306</v>
      </c>
      <c r="N572" t="s">
        <v>21</v>
      </c>
      <c r="O572">
        <v>9036</v>
      </c>
      <c r="P572" t="s">
        <v>306</v>
      </c>
      <c r="Q572" t="s">
        <v>21</v>
      </c>
      <c r="R572" t="s">
        <v>341</v>
      </c>
      <c r="S572" s="46">
        <v>5910454.4006000003</v>
      </c>
      <c r="U572" s="46">
        <v>2</v>
      </c>
      <c r="IF572">
        <v>9036</v>
      </c>
      <c r="IG572" t="s">
        <v>306</v>
      </c>
      <c r="IH572" t="s">
        <v>288</v>
      </c>
      <c r="IK572">
        <v>-2</v>
      </c>
      <c r="IL572" t="s">
        <v>279</v>
      </c>
      <c r="IM572" t="s">
        <v>280</v>
      </c>
      <c r="IN572" t="s">
        <v>654</v>
      </c>
      <c r="IP572" t="s">
        <v>676</v>
      </c>
    </row>
    <row r="573" spans="1:250" hidden="1" x14ac:dyDescent="0.25">
      <c r="A573">
        <v>34678</v>
      </c>
      <c r="B573">
        <v>-890804480</v>
      </c>
      <c r="C573">
        <v>1837</v>
      </c>
      <c r="D573" t="s">
        <v>273</v>
      </c>
      <c r="E573" t="s">
        <v>274</v>
      </c>
      <c r="F573">
        <v>1848</v>
      </c>
      <c r="G573" t="s">
        <v>286</v>
      </c>
      <c r="H573" t="s">
        <v>274</v>
      </c>
      <c r="I573">
        <v>436</v>
      </c>
      <c r="J573" t="s">
        <v>656</v>
      </c>
      <c r="K573" t="s">
        <v>657</v>
      </c>
      <c r="L573">
        <v>9036</v>
      </c>
      <c r="M573" t="s">
        <v>306</v>
      </c>
      <c r="N573" t="s">
        <v>21</v>
      </c>
      <c r="O573">
        <v>9036</v>
      </c>
      <c r="P573" t="s">
        <v>306</v>
      </c>
      <c r="Q573" t="s">
        <v>21</v>
      </c>
      <c r="R573" t="s">
        <v>341</v>
      </c>
      <c r="S573" s="46">
        <v>5905331.0405999999</v>
      </c>
      <c r="U573" s="46">
        <v>2</v>
      </c>
      <c r="IF573">
        <v>9036</v>
      </c>
      <c r="IG573" t="s">
        <v>306</v>
      </c>
      <c r="IH573" t="s">
        <v>288</v>
      </c>
      <c r="IK573">
        <v>-2</v>
      </c>
      <c r="IL573" t="s">
        <v>279</v>
      </c>
      <c r="IM573" t="s">
        <v>280</v>
      </c>
      <c r="IN573" t="s">
        <v>654</v>
      </c>
      <c r="IP573" t="s">
        <v>676</v>
      </c>
    </row>
    <row r="574" spans="1:250" hidden="1" x14ac:dyDescent="0.25">
      <c r="A574">
        <v>34679</v>
      </c>
      <c r="B574">
        <v>-890804480</v>
      </c>
      <c r="C574">
        <v>1837</v>
      </c>
      <c r="D574" t="s">
        <v>273</v>
      </c>
      <c r="E574" t="s">
        <v>274</v>
      </c>
      <c r="F574">
        <v>1848</v>
      </c>
      <c r="G574" t="s">
        <v>286</v>
      </c>
      <c r="H574" t="s">
        <v>274</v>
      </c>
      <c r="I574">
        <v>435</v>
      </c>
      <c r="J574" t="s">
        <v>491</v>
      </c>
      <c r="K574" t="s">
        <v>492</v>
      </c>
      <c r="L574">
        <v>9036</v>
      </c>
      <c r="M574" t="s">
        <v>306</v>
      </c>
      <c r="N574" t="s">
        <v>21</v>
      </c>
      <c r="O574">
        <v>9036</v>
      </c>
      <c r="P574" t="s">
        <v>306</v>
      </c>
      <c r="Q574" t="s">
        <v>21</v>
      </c>
      <c r="R574" t="s">
        <v>341</v>
      </c>
      <c r="S574" s="46">
        <v>51900207.700599998</v>
      </c>
      <c r="U574" s="46">
        <v>2</v>
      </c>
      <c r="IF574">
        <v>9036</v>
      </c>
      <c r="IG574" t="s">
        <v>306</v>
      </c>
      <c r="IH574" t="s">
        <v>288</v>
      </c>
      <c r="IK574">
        <v>-2</v>
      </c>
      <c r="IL574" t="s">
        <v>279</v>
      </c>
      <c r="IM574" t="s">
        <v>280</v>
      </c>
      <c r="IN574" t="s">
        <v>654</v>
      </c>
      <c r="IP574" t="s">
        <v>676</v>
      </c>
    </row>
    <row r="575" spans="1:250" hidden="1" x14ac:dyDescent="0.25">
      <c r="A575">
        <v>34680</v>
      </c>
      <c r="B575">
        <v>-890804480</v>
      </c>
      <c r="C575">
        <v>1837</v>
      </c>
      <c r="D575" t="s">
        <v>273</v>
      </c>
      <c r="E575" t="s">
        <v>274</v>
      </c>
      <c r="F575">
        <v>1848</v>
      </c>
      <c r="G575" t="s">
        <v>286</v>
      </c>
      <c r="H575" t="s">
        <v>274</v>
      </c>
      <c r="I575">
        <v>431</v>
      </c>
      <c r="J575" t="s">
        <v>493</v>
      </c>
      <c r="K575" t="s">
        <v>494</v>
      </c>
      <c r="L575">
        <v>9036</v>
      </c>
      <c r="M575" t="s">
        <v>306</v>
      </c>
      <c r="N575" t="s">
        <v>21</v>
      </c>
      <c r="O575">
        <v>9036</v>
      </c>
      <c r="P575" t="s">
        <v>306</v>
      </c>
      <c r="Q575" t="s">
        <v>21</v>
      </c>
      <c r="R575" t="s">
        <v>341</v>
      </c>
      <c r="S575" s="46">
        <v>51835068.780599996</v>
      </c>
      <c r="U575" s="46">
        <v>2</v>
      </c>
      <c r="IF575">
        <v>9036</v>
      </c>
      <c r="IG575" t="s">
        <v>306</v>
      </c>
      <c r="IH575" t="s">
        <v>288</v>
      </c>
      <c r="IK575">
        <v>-2</v>
      </c>
      <c r="IL575" t="s">
        <v>279</v>
      </c>
      <c r="IM575" t="s">
        <v>280</v>
      </c>
      <c r="IN575" t="s">
        <v>654</v>
      </c>
      <c r="IP575" t="s">
        <v>676</v>
      </c>
    </row>
    <row r="576" spans="1:250" hidden="1" x14ac:dyDescent="0.25">
      <c r="A576">
        <v>34681</v>
      </c>
      <c r="B576">
        <v>-890804480</v>
      </c>
      <c r="C576">
        <v>1837</v>
      </c>
      <c r="D576" t="s">
        <v>273</v>
      </c>
      <c r="E576" t="s">
        <v>274</v>
      </c>
      <c r="F576">
        <v>1848</v>
      </c>
      <c r="G576" t="s">
        <v>286</v>
      </c>
      <c r="H576" t="s">
        <v>274</v>
      </c>
      <c r="I576">
        <v>429</v>
      </c>
      <c r="J576" t="s">
        <v>395</v>
      </c>
      <c r="K576" t="s">
        <v>396</v>
      </c>
      <c r="L576">
        <v>9036</v>
      </c>
      <c r="M576" t="s">
        <v>306</v>
      </c>
      <c r="N576" t="s">
        <v>21</v>
      </c>
      <c r="O576">
        <v>9036</v>
      </c>
      <c r="P576" t="s">
        <v>306</v>
      </c>
      <c r="Q576" t="s">
        <v>21</v>
      </c>
      <c r="R576" t="s">
        <v>341</v>
      </c>
      <c r="S576" s="46">
        <v>51748216.890600003</v>
      </c>
      <c r="U576" s="46">
        <v>2</v>
      </c>
      <c r="IF576">
        <v>9036</v>
      </c>
      <c r="IG576" t="s">
        <v>306</v>
      </c>
      <c r="IH576" t="s">
        <v>288</v>
      </c>
      <c r="IK576">
        <v>-2</v>
      </c>
      <c r="IL576" t="s">
        <v>279</v>
      </c>
      <c r="IM576" t="s">
        <v>280</v>
      </c>
      <c r="IN576" t="s">
        <v>654</v>
      </c>
      <c r="IP576" t="s">
        <v>676</v>
      </c>
    </row>
    <row r="577" spans="1:250" hidden="1" x14ac:dyDescent="0.25">
      <c r="A577">
        <v>34682</v>
      </c>
      <c r="B577">
        <v>-890804480</v>
      </c>
      <c r="C577">
        <v>1837</v>
      </c>
      <c r="D577" t="s">
        <v>273</v>
      </c>
      <c r="E577" t="s">
        <v>274</v>
      </c>
      <c r="F577">
        <v>1848</v>
      </c>
      <c r="G577" t="s">
        <v>286</v>
      </c>
      <c r="H577" t="s">
        <v>274</v>
      </c>
      <c r="I577">
        <v>427</v>
      </c>
      <c r="J577" t="s">
        <v>397</v>
      </c>
      <c r="K577" t="s">
        <v>398</v>
      </c>
      <c r="L577">
        <v>9036</v>
      </c>
      <c r="M577" t="s">
        <v>306</v>
      </c>
      <c r="N577" t="s">
        <v>21</v>
      </c>
      <c r="O577">
        <v>9036</v>
      </c>
      <c r="P577" t="s">
        <v>306</v>
      </c>
      <c r="Q577" t="s">
        <v>21</v>
      </c>
      <c r="R577" t="s">
        <v>341</v>
      </c>
      <c r="S577" s="46">
        <v>51697553.280599996</v>
      </c>
      <c r="U577" s="46">
        <v>2</v>
      </c>
      <c r="IF577">
        <v>9036</v>
      </c>
      <c r="IG577" t="s">
        <v>306</v>
      </c>
      <c r="IH577" t="s">
        <v>288</v>
      </c>
      <c r="IK577">
        <v>-2</v>
      </c>
      <c r="IL577" t="s">
        <v>279</v>
      </c>
      <c r="IM577" t="s">
        <v>280</v>
      </c>
      <c r="IN577" t="s">
        <v>654</v>
      </c>
      <c r="IP577" t="s">
        <v>676</v>
      </c>
    </row>
    <row r="578" spans="1:250" hidden="1" x14ac:dyDescent="0.25">
      <c r="A578">
        <v>34683</v>
      </c>
      <c r="B578">
        <v>-890804480</v>
      </c>
      <c r="C578">
        <v>1837</v>
      </c>
      <c r="D578" t="s">
        <v>273</v>
      </c>
      <c r="E578" t="s">
        <v>274</v>
      </c>
      <c r="F578">
        <v>9695</v>
      </c>
      <c r="G578" t="s">
        <v>281</v>
      </c>
      <c r="H578" t="s">
        <v>282</v>
      </c>
      <c r="I578">
        <v>429</v>
      </c>
      <c r="J578" t="s">
        <v>395</v>
      </c>
      <c r="K578" t="s">
        <v>396</v>
      </c>
      <c r="L578">
        <v>10360</v>
      </c>
      <c r="M578" t="s">
        <v>307</v>
      </c>
      <c r="N578" t="s">
        <v>308</v>
      </c>
      <c r="O578">
        <v>10360</v>
      </c>
      <c r="P578" t="s">
        <v>307</v>
      </c>
      <c r="Q578" t="s">
        <v>308</v>
      </c>
      <c r="R578" t="s">
        <v>341</v>
      </c>
      <c r="S578" s="46">
        <v>57978113.07</v>
      </c>
      <c r="U578" s="46">
        <v>2</v>
      </c>
      <c r="IF578">
        <v>10360</v>
      </c>
      <c r="IG578" t="s">
        <v>307</v>
      </c>
      <c r="IH578" t="s">
        <v>285</v>
      </c>
      <c r="IK578">
        <v>-2</v>
      </c>
      <c r="IL578" t="s">
        <v>279</v>
      </c>
      <c r="IM578" t="s">
        <v>280</v>
      </c>
      <c r="IN578" t="s">
        <v>661</v>
      </c>
      <c r="IP578" t="s">
        <v>677</v>
      </c>
    </row>
    <row r="579" spans="1:250" hidden="1" x14ac:dyDescent="0.25">
      <c r="A579">
        <v>34684</v>
      </c>
      <c r="B579">
        <v>-890804480</v>
      </c>
      <c r="C579">
        <v>1837</v>
      </c>
      <c r="D579" t="s">
        <v>273</v>
      </c>
      <c r="E579" t="s">
        <v>274</v>
      </c>
      <c r="F579">
        <v>9695</v>
      </c>
      <c r="G579" t="s">
        <v>281</v>
      </c>
      <c r="H579" t="s">
        <v>282</v>
      </c>
      <c r="I579">
        <v>427</v>
      </c>
      <c r="J579" t="s">
        <v>397</v>
      </c>
      <c r="K579" t="s">
        <v>398</v>
      </c>
      <c r="L579">
        <v>10360</v>
      </c>
      <c r="M579" t="s">
        <v>307</v>
      </c>
      <c r="N579" t="s">
        <v>308</v>
      </c>
      <c r="O579">
        <v>10360</v>
      </c>
      <c r="P579" t="s">
        <v>307</v>
      </c>
      <c r="Q579" t="s">
        <v>308</v>
      </c>
      <c r="R579" t="s">
        <v>341</v>
      </c>
      <c r="S579" s="46">
        <v>58147496.899999999</v>
      </c>
      <c r="U579" s="46">
        <v>2</v>
      </c>
      <c r="IF579">
        <v>10360</v>
      </c>
      <c r="IG579" t="s">
        <v>307</v>
      </c>
      <c r="IH579" t="s">
        <v>285</v>
      </c>
      <c r="IK579">
        <v>-2</v>
      </c>
      <c r="IL579" t="s">
        <v>279</v>
      </c>
      <c r="IM579" t="s">
        <v>280</v>
      </c>
      <c r="IN579" t="s">
        <v>661</v>
      </c>
      <c r="IP579" t="s">
        <v>677</v>
      </c>
    </row>
    <row r="580" spans="1:250" hidden="1" x14ac:dyDescent="0.25">
      <c r="A580">
        <v>34685</v>
      </c>
      <c r="B580">
        <v>-890804480</v>
      </c>
      <c r="C580">
        <v>1837</v>
      </c>
      <c r="D580" t="s">
        <v>273</v>
      </c>
      <c r="E580" t="s">
        <v>274</v>
      </c>
      <c r="F580">
        <v>9695</v>
      </c>
      <c r="G580" t="s">
        <v>281</v>
      </c>
      <c r="H580" t="s">
        <v>282</v>
      </c>
      <c r="I580">
        <v>424</v>
      </c>
      <c r="J580" t="s">
        <v>399</v>
      </c>
      <c r="K580" t="s">
        <v>400</v>
      </c>
      <c r="L580">
        <v>10360</v>
      </c>
      <c r="M580" t="s">
        <v>307</v>
      </c>
      <c r="N580" t="s">
        <v>308</v>
      </c>
      <c r="O580">
        <v>10360</v>
      </c>
      <c r="P580" t="s">
        <v>307</v>
      </c>
      <c r="Q580" t="s">
        <v>308</v>
      </c>
      <c r="R580" t="s">
        <v>341</v>
      </c>
      <c r="S580" s="46">
        <v>58074372.899999999</v>
      </c>
      <c r="U580" s="46">
        <v>2</v>
      </c>
      <c r="IF580">
        <v>10360</v>
      </c>
      <c r="IG580" t="s">
        <v>307</v>
      </c>
      <c r="IH580" t="s">
        <v>285</v>
      </c>
      <c r="IK580">
        <v>-2</v>
      </c>
      <c r="IL580" t="s">
        <v>279</v>
      </c>
      <c r="IM580" t="s">
        <v>280</v>
      </c>
      <c r="IN580" t="s">
        <v>661</v>
      </c>
      <c r="IP580" t="s">
        <v>677</v>
      </c>
    </row>
    <row r="581" spans="1:250" hidden="1" x14ac:dyDescent="0.25">
      <c r="A581">
        <v>34686</v>
      </c>
      <c r="B581">
        <v>-890804480</v>
      </c>
      <c r="C581">
        <v>1837</v>
      </c>
      <c r="D581" t="s">
        <v>273</v>
      </c>
      <c r="E581" t="s">
        <v>274</v>
      </c>
      <c r="F581">
        <v>9695</v>
      </c>
      <c r="G581" t="s">
        <v>281</v>
      </c>
      <c r="H581" t="s">
        <v>282</v>
      </c>
      <c r="I581">
        <v>422</v>
      </c>
      <c r="J581" t="s">
        <v>401</v>
      </c>
      <c r="K581" t="s">
        <v>402</v>
      </c>
      <c r="L581">
        <v>10360</v>
      </c>
      <c r="M581" t="s">
        <v>307</v>
      </c>
      <c r="N581" t="s">
        <v>308</v>
      </c>
      <c r="O581">
        <v>10360</v>
      </c>
      <c r="P581" t="s">
        <v>307</v>
      </c>
      <c r="Q581" t="s">
        <v>308</v>
      </c>
      <c r="R581" t="s">
        <v>341</v>
      </c>
      <c r="S581" s="46">
        <v>57976874.200000003</v>
      </c>
      <c r="U581" s="46">
        <v>2</v>
      </c>
      <c r="IF581">
        <v>10360</v>
      </c>
      <c r="IG581" t="s">
        <v>307</v>
      </c>
      <c r="IH581" t="s">
        <v>285</v>
      </c>
      <c r="IK581">
        <v>-2</v>
      </c>
      <c r="IL581" t="s">
        <v>279</v>
      </c>
      <c r="IM581" t="s">
        <v>280</v>
      </c>
      <c r="IN581" t="s">
        <v>661</v>
      </c>
      <c r="IP581" t="s">
        <v>677</v>
      </c>
    </row>
    <row r="582" spans="1:250" hidden="1" x14ac:dyDescent="0.25">
      <c r="A582">
        <v>34687</v>
      </c>
      <c r="B582">
        <v>-890804480</v>
      </c>
      <c r="C582">
        <v>1837</v>
      </c>
      <c r="D582" t="s">
        <v>273</v>
      </c>
      <c r="E582" t="s">
        <v>274</v>
      </c>
      <c r="F582">
        <v>9695</v>
      </c>
      <c r="G582" t="s">
        <v>281</v>
      </c>
      <c r="H582" t="s">
        <v>282</v>
      </c>
      <c r="I582">
        <v>420</v>
      </c>
      <c r="J582" t="s">
        <v>403</v>
      </c>
      <c r="K582" t="s">
        <v>404</v>
      </c>
      <c r="L582">
        <v>10360</v>
      </c>
      <c r="M582" t="s">
        <v>307</v>
      </c>
      <c r="N582" t="s">
        <v>308</v>
      </c>
      <c r="O582">
        <v>10360</v>
      </c>
      <c r="P582" t="s">
        <v>307</v>
      </c>
      <c r="Q582" t="s">
        <v>308</v>
      </c>
      <c r="R582" t="s">
        <v>341</v>
      </c>
      <c r="S582" s="46">
        <v>58193672</v>
      </c>
      <c r="U582" s="46">
        <v>2</v>
      </c>
      <c r="IF582">
        <v>10360</v>
      </c>
      <c r="IG582" t="s">
        <v>307</v>
      </c>
      <c r="IH582" t="s">
        <v>285</v>
      </c>
      <c r="IK582">
        <v>-2</v>
      </c>
      <c r="IL582" t="s">
        <v>279</v>
      </c>
      <c r="IM582" t="s">
        <v>280</v>
      </c>
      <c r="IN582" t="s">
        <v>661</v>
      </c>
      <c r="IP582" t="s">
        <v>677</v>
      </c>
    </row>
    <row r="583" spans="1:250" hidden="1" x14ac:dyDescent="0.25">
      <c r="A583">
        <v>34688</v>
      </c>
      <c r="B583">
        <v>-890804480</v>
      </c>
      <c r="C583">
        <v>1837</v>
      </c>
      <c r="D583" t="s">
        <v>273</v>
      </c>
      <c r="E583" t="s">
        <v>274</v>
      </c>
      <c r="F583">
        <v>9695</v>
      </c>
      <c r="G583" t="s">
        <v>281</v>
      </c>
      <c r="H583" t="s">
        <v>282</v>
      </c>
      <c r="I583">
        <v>411</v>
      </c>
      <c r="J583" t="s">
        <v>393</v>
      </c>
      <c r="K583" t="s">
        <v>394</v>
      </c>
      <c r="L583">
        <v>10360</v>
      </c>
      <c r="M583" t="s">
        <v>307</v>
      </c>
      <c r="N583" t="s">
        <v>308</v>
      </c>
      <c r="O583">
        <v>10360</v>
      </c>
      <c r="P583" t="s">
        <v>307</v>
      </c>
      <c r="Q583" t="s">
        <v>308</v>
      </c>
      <c r="R583" t="s">
        <v>341</v>
      </c>
      <c r="S583" s="46">
        <v>58099832.130000003</v>
      </c>
      <c r="U583" s="46">
        <v>2</v>
      </c>
      <c r="IF583">
        <v>10360</v>
      </c>
      <c r="IG583" t="s">
        <v>307</v>
      </c>
      <c r="IH583" t="s">
        <v>285</v>
      </c>
      <c r="IK583">
        <v>-2</v>
      </c>
      <c r="IL583" t="s">
        <v>279</v>
      </c>
      <c r="IM583" t="s">
        <v>280</v>
      </c>
      <c r="IN583" t="s">
        <v>661</v>
      </c>
      <c r="IP583" t="s">
        <v>677</v>
      </c>
    </row>
    <row r="584" spans="1:250" hidden="1" x14ac:dyDescent="0.25">
      <c r="A584">
        <v>34689</v>
      </c>
      <c r="B584">
        <v>-890804480</v>
      </c>
      <c r="C584">
        <v>1837</v>
      </c>
      <c r="D584" t="s">
        <v>273</v>
      </c>
      <c r="E584" t="s">
        <v>274</v>
      </c>
      <c r="F584">
        <v>9695</v>
      </c>
      <c r="G584" t="s">
        <v>281</v>
      </c>
      <c r="H584" t="s">
        <v>282</v>
      </c>
      <c r="I584">
        <v>437</v>
      </c>
      <c r="J584" t="s">
        <v>658</v>
      </c>
      <c r="K584" t="s">
        <v>659</v>
      </c>
      <c r="L584">
        <v>10360</v>
      </c>
      <c r="M584" t="s">
        <v>307</v>
      </c>
      <c r="N584" t="s">
        <v>308</v>
      </c>
      <c r="O584">
        <v>10360</v>
      </c>
      <c r="P584" t="s">
        <v>307</v>
      </c>
      <c r="Q584" t="s">
        <v>308</v>
      </c>
      <c r="R584" t="s">
        <v>341</v>
      </c>
      <c r="S584" s="46">
        <v>180239657.86000001</v>
      </c>
      <c r="U584" s="46">
        <v>2</v>
      </c>
      <c r="IF584">
        <v>10360</v>
      </c>
      <c r="IG584" t="s">
        <v>307</v>
      </c>
      <c r="IH584" t="s">
        <v>285</v>
      </c>
      <c r="IK584">
        <v>-2</v>
      </c>
      <c r="IL584" t="s">
        <v>279</v>
      </c>
      <c r="IM584" t="s">
        <v>280</v>
      </c>
      <c r="IN584" t="s">
        <v>661</v>
      </c>
      <c r="IP584" t="s">
        <v>677</v>
      </c>
    </row>
    <row r="585" spans="1:250" hidden="1" x14ac:dyDescent="0.25">
      <c r="A585">
        <v>34690</v>
      </c>
      <c r="B585">
        <v>-890804480</v>
      </c>
      <c r="C585">
        <v>1837</v>
      </c>
      <c r="D585" t="s">
        <v>273</v>
      </c>
      <c r="E585" t="s">
        <v>274</v>
      </c>
      <c r="F585">
        <v>9695</v>
      </c>
      <c r="G585" t="s">
        <v>281</v>
      </c>
      <c r="H585" t="s">
        <v>282</v>
      </c>
      <c r="I585">
        <v>436</v>
      </c>
      <c r="J585" t="s">
        <v>656</v>
      </c>
      <c r="K585" t="s">
        <v>657</v>
      </c>
      <c r="L585">
        <v>10360</v>
      </c>
      <c r="M585" t="s">
        <v>307</v>
      </c>
      <c r="N585" t="s">
        <v>308</v>
      </c>
      <c r="O585">
        <v>10360</v>
      </c>
      <c r="P585" t="s">
        <v>307</v>
      </c>
      <c r="Q585" t="s">
        <v>308</v>
      </c>
      <c r="R585" t="s">
        <v>341</v>
      </c>
      <c r="S585" s="46">
        <v>180079828.94</v>
      </c>
      <c r="U585" s="46">
        <v>2</v>
      </c>
      <c r="IF585">
        <v>10360</v>
      </c>
      <c r="IG585" t="s">
        <v>307</v>
      </c>
      <c r="IH585" t="s">
        <v>285</v>
      </c>
      <c r="IK585">
        <v>-2</v>
      </c>
      <c r="IL585" t="s">
        <v>279</v>
      </c>
      <c r="IM585" t="s">
        <v>280</v>
      </c>
      <c r="IN585" t="s">
        <v>661</v>
      </c>
      <c r="IP585" t="s">
        <v>677</v>
      </c>
    </row>
    <row r="586" spans="1:250" hidden="1" x14ac:dyDescent="0.25">
      <c r="A586">
        <v>34691</v>
      </c>
      <c r="B586">
        <v>-890804480</v>
      </c>
      <c r="C586">
        <v>1837</v>
      </c>
      <c r="D586" t="s">
        <v>273</v>
      </c>
      <c r="E586" t="s">
        <v>274</v>
      </c>
      <c r="F586">
        <v>9695</v>
      </c>
      <c r="G586" t="s">
        <v>281</v>
      </c>
      <c r="H586" t="s">
        <v>282</v>
      </c>
      <c r="I586">
        <v>435</v>
      </c>
      <c r="J586" t="s">
        <v>491</v>
      </c>
      <c r="K586" t="s">
        <v>492</v>
      </c>
      <c r="L586">
        <v>10360</v>
      </c>
      <c r="M586" t="s">
        <v>307</v>
      </c>
      <c r="N586" t="s">
        <v>308</v>
      </c>
      <c r="O586">
        <v>10360</v>
      </c>
      <c r="P586" t="s">
        <v>307</v>
      </c>
      <c r="Q586" t="s">
        <v>308</v>
      </c>
      <c r="R586" t="s">
        <v>341</v>
      </c>
      <c r="S586" s="46">
        <v>58152452.270000003</v>
      </c>
      <c r="U586" s="46">
        <v>2</v>
      </c>
      <c r="IF586">
        <v>10360</v>
      </c>
      <c r="IG586" t="s">
        <v>307</v>
      </c>
      <c r="IH586" t="s">
        <v>285</v>
      </c>
      <c r="IK586">
        <v>-2</v>
      </c>
      <c r="IL586" t="s">
        <v>279</v>
      </c>
      <c r="IM586" t="s">
        <v>280</v>
      </c>
      <c r="IN586" t="s">
        <v>661</v>
      </c>
      <c r="IP586" t="s">
        <v>677</v>
      </c>
    </row>
    <row r="587" spans="1:250" hidden="1" x14ac:dyDescent="0.25">
      <c r="A587">
        <v>34692</v>
      </c>
      <c r="B587">
        <v>-890804480</v>
      </c>
      <c r="C587">
        <v>1837</v>
      </c>
      <c r="D587" t="s">
        <v>273</v>
      </c>
      <c r="E587" t="s">
        <v>274</v>
      </c>
      <c r="F587">
        <v>9695</v>
      </c>
      <c r="G587" t="s">
        <v>281</v>
      </c>
      <c r="H587" t="s">
        <v>282</v>
      </c>
      <c r="I587">
        <v>431</v>
      </c>
      <c r="J587" t="s">
        <v>493</v>
      </c>
      <c r="K587" t="s">
        <v>494</v>
      </c>
      <c r="L587">
        <v>10360</v>
      </c>
      <c r="M587" t="s">
        <v>307</v>
      </c>
      <c r="N587" t="s">
        <v>308</v>
      </c>
      <c r="O587">
        <v>10360</v>
      </c>
      <c r="P587" t="s">
        <v>307</v>
      </c>
      <c r="Q587" t="s">
        <v>308</v>
      </c>
      <c r="R587" t="s">
        <v>341</v>
      </c>
      <c r="S587" s="46">
        <v>58077735.509999998</v>
      </c>
      <c r="U587" s="46">
        <v>2</v>
      </c>
      <c r="IF587">
        <v>10360</v>
      </c>
      <c r="IG587" t="s">
        <v>307</v>
      </c>
      <c r="IH587" t="s">
        <v>285</v>
      </c>
      <c r="IK587">
        <v>-2</v>
      </c>
      <c r="IL587" t="s">
        <v>279</v>
      </c>
      <c r="IM587" t="s">
        <v>280</v>
      </c>
      <c r="IN587" t="s">
        <v>661</v>
      </c>
      <c r="IP587" t="s">
        <v>677</v>
      </c>
    </row>
    <row r="588" spans="1:250" hidden="1" x14ac:dyDescent="0.25">
      <c r="A588">
        <v>34693</v>
      </c>
      <c r="B588">
        <v>-890804480</v>
      </c>
      <c r="C588">
        <v>1837</v>
      </c>
      <c r="D588" t="s">
        <v>273</v>
      </c>
      <c r="E588" t="s">
        <v>274</v>
      </c>
      <c r="F588">
        <v>1848</v>
      </c>
      <c r="G588" t="s">
        <v>286</v>
      </c>
      <c r="H588" t="s">
        <v>274</v>
      </c>
      <c r="I588">
        <v>420</v>
      </c>
      <c r="J588" t="s">
        <v>403</v>
      </c>
      <c r="K588" t="s">
        <v>404</v>
      </c>
      <c r="L588">
        <v>12390</v>
      </c>
      <c r="M588" t="s">
        <v>309</v>
      </c>
      <c r="N588" t="s">
        <v>310</v>
      </c>
      <c r="O588">
        <v>12390</v>
      </c>
      <c r="P588" t="s">
        <v>309</v>
      </c>
      <c r="Q588" t="s">
        <v>310</v>
      </c>
      <c r="R588" t="s">
        <v>341</v>
      </c>
      <c r="S588" s="46">
        <v>366425.53360000002</v>
      </c>
      <c r="U588" s="46">
        <v>2</v>
      </c>
      <c r="IF588">
        <v>12390</v>
      </c>
      <c r="IG588" t="s">
        <v>309</v>
      </c>
      <c r="IH588" t="s">
        <v>288</v>
      </c>
      <c r="IK588">
        <v>-2</v>
      </c>
      <c r="IL588" t="s">
        <v>279</v>
      </c>
      <c r="IM588" t="s">
        <v>280</v>
      </c>
      <c r="IN588" t="s">
        <v>654</v>
      </c>
      <c r="IP588" t="s">
        <v>678</v>
      </c>
    </row>
    <row r="589" spans="1:250" hidden="1" x14ac:dyDescent="0.25">
      <c r="A589">
        <v>34694</v>
      </c>
      <c r="B589">
        <v>-890804480</v>
      </c>
      <c r="C589">
        <v>1837</v>
      </c>
      <c r="D589" t="s">
        <v>273</v>
      </c>
      <c r="E589" t="s">
        <v>274</v>
      </c>
      <c r="F589">
        <v>1848</v>
      </c>
      <c r="G589" t="s">
        <v>286</v>
      </c>
      <c r="H589" t="s">
        <v>274</v>
      </c>
      <c r="I589">
        <v>411</v>
      </c>
      <c r="J589" t="s">
        <v>393</v>
      </c>
      <c r="K589" t="s">
        <v>394</v>
      </c>
      <c r="L589">
        <v>12390</v>
      </c>
      <c r="M589" t="s">
        <v>309</v>
      </c>
      <c r="N589" t="s">
        <v>310</v>
      </c>
      <c r="O589">
        <v>12390</v>
      </c>
      <c r="P589" t="s">
        <v>309</v>
      </c>
      <c r="Q589" t="s">
        <v>310</v>
      </c>
      <c r="R589" t="s">
        <v>341</v>
      </c>
      <c r="S589" s="46">
        <v>365850.34360000002</v>
      </c>
      <c r="U589" s="46">
        <v>2</v>
      </c>
      <c r="IF589">
        <v>12390</v>
      </c>
      <c r="IG589" t="s">
        <v>309</v>
      </c>
      <c r="IH589" t="s">
        <v>288</v>
      </c>
      <c r="IK589">
        <v>-2</v>
      </c>
      <c r="IL589" t="s">
        <v>279</v>
      </c>
      <c r="IM589" t="s">
        <v>280</v>
      </c>
      <c r="IN589" t="s">
        <v>654</v>
      </c>
      <c r="IP589" t="s">
        <v>678</v>
      </c>
    </row>
    <row r="590" spans="1:250" hidden="1" x14ac:dyDescent="0.25">
      <c r="A590">
        <v>34695</v>
      </c>
      <c r="B590">
        <v>-890804480</v>
      </c>
      <c r="C590">
        <v>1837</v>
      </c>
      <c r="D590" t="s">
        <v>273</v>
      </c>
      <c r="E590" t="s">
        <v>274</v>
      </c>
      <c r="F590">
        <v>1848</v>
      </c>
      <c r="G590" t="s">
        <v>286</v>
      </c>
      <c r="H590" t="s">
        <v>274</v>
      </c>
      <c r="I590">
        <v>435</v>
      </c>
      <c r="J590" t="s">
        <v>491</v>
      </c>
      <c r="K590" t="s">
        <v>492</v>
      </c>
      <c r="L590">
        <v>12390</v>
      </c>
      <c r="M590" t="s">
        <v>309</v>
      </c>
      <c r="N590" t="s">
        <v>310</v>
      </c>
      <c r="O590">
        <v>12390</v>
      </c>
      <c r="P590" t="s">
        <v>309</v>
      </c>
      <c r="Q590" t="s">
        <v>310</v>
      </c>
      <c r="R590" t="s">
        <v>341</v>
      </c>
      <c r="S590" s="46">
        <v>10408472.423599999</v>
      </c>
      <c r="U590" s="46">
        <v>2</v>
      </c>
      <c r="IF590">
        <v>12390</v>
      </c>
      <c r="IG590" t="s">
        <v>309</v>
      </c>
      <c r="IH590" t="s">
        <v>288</v>
      </c>
      <c r="IK590">
        <v>-2</v>
      </c>
      <c r="IL590" t="s">
        <v>279</v>
      </c>
      <c r="IM590" t="s">
        <v>280</v>
      </c>
      <c r="IN590" t="s">
        <v>654</v>
      </c>
      <c r="IP590" t="s">
        <v>678</v>
      </c>
    </row>
    <row r="591" spans="1:250" hidden="1" x14ac:dyDescent="0.25">
      <c r="A591">
        <v>34696</v>
      </c>
      <c r="B591">
        <v>-890804480</v>
      </c>
      <c r="C591">
        <v>1837</v>
      </c>
      <c r="D591" t="s">
        <v>273</v>
      </c>
      <c r="E591" t="s">
        <v>274</v>
      </c>
      <c r="F591">
        <v>1848</v>
      </c>
      <c r="G591" t="s">
        <v>286</v>
      </c>
      <c r="H591" t="s">
        <v>274</v>
      </c>
      <c r="I591">
        <v>431</v>
      </c>
      <c r="J591" t="s">
        <v>493</v>
      </c>
      <c r="K591" t="s">
        <v>494</v>
      </c>
      <c r="L591">
        <v>12390</v>
      </c>
      <c r="M591" t="s">
        <v>309</v>
      </c>
      <c r="N591" t="s">
        <v>310</v>
      </c>
      <c r="O591">
        <v>12390</v>
      </c>
      <c r="P591" t="s">
        <v>309</v>
      </c>
      <c r="Q591" t="s">
        <v>310</v>
      </c>
      <c r="R591" t="s">
        <v>341</v>
      </c>
      <c r="S591" s="46">
        <v>10395408.9636</v>
      </c>
      <c r="U591" s="46">
        <v>2</v>
      </c>
      <c r="IF591">
        <v>12390</v>
      </c>
      <c r="IG591" t="s">
        <v>309</v>
      </c>
      <c r="IH591" t="s">
        <v>288</v>
      </c>
      <c r="IK591">
        <v>-2</v>
      </c>
      <c r="IL591" t="s">
        <v>279</v>
      </c>
      <c r="IM591" t="s">
        <v>280</v>
      </c>
      <c r="IN591" t="s">
        <v>654</v>
      </c>
      <c r="IP591" t="s">
        <v>678</v>
      </c>
    </row>
    <row r="592" spans="1:250" hidden="1" x14ac:dyDescent="0.25">
      <c r="A592">
        <v>34697</v>
      </c>
      <c r="B592">
        <v>-890804480</v>
      </c>
      <c r="C592">
        <v>1837</v>
      </c>
      <c r="D592" t="s">
        <v>273</v>
      </c>
      <c r="E592" t="s">
        <v>274</v>
      </c>
      <c r="F592">
        <v>1848</v>
      </c>
      <c r="G592" t="s">
        <v>286</v>
      </c>
      <c r="H592" t="s">
        <v>274</v>
      </c>
      <c r="I592">
        <v>429</v>
      </c>
      <c r="J592" t="s">
        <v>395</v>
      </c>
      <c r="K592" t="s">
        <v>396</v>
      </c>
      <c r="L592">
        <v>12390</v>
      </c>
      <c r="M592" t="s">
        <v>309</v>
      </c>
      <c r="N592" t="s">
        <v>310</v>
      </c>
      <c r="O592">
        <v>12390</v>
      </c>
      <c r="P592" t="s">
        <v>309</v>
      </c>
      <c r="Q592" t="s">
        <v>310</v>
      </c>
      <c r="R592" t="s">
        <v>341</v>
      </c>
      <c r="S592" s="46">
        <v>10377991.023600001</v>
      </c>
      <c r="U592" s="46">
        <v>2</v>
      </c>
      <c r="IF592">
        <v>12390</v>
      </c>
      <c r="IG592" t="s">
        <v>309</v>
      </c>
      <c r="IH592" t="s">
        <v>288</v>
      </c>
      <c r="IK592">
        <v>-2</v>
      </c>
      <c r="IL592" t="s">
        <v>279</v>
      </c>
      <c r="IM592" t="s">
        <v>280</v>
      </c>
      <c r="IN592" t="s">
        <v>654</v>
      </c>
      <c r="IP592" t="s">
        <v>678</v>
      </c>
    </row>
    <row r="593" spans="1:250" hidden="1" x14ac:dyDescent="0.25">
      <c r="A593">
        <v>34698</v>
      </c>
      <c r="B593">
        <v>-890804480</v>
      </c>
      <c r="C593">
        <v>1837</v>
      </c>
      <c r="D593" t="s">
        <v>273</v>
      </c>
      <c r="E593" t="s">
        <v>274</v>
      </c>
      <c r="F593">
        <v>1848</v>
      </c>
      <c r="G593" t="s">
        <v>286</v>
      </c>
      <c r="H593" t="s">
        <v>274</v>
      </c>
      <c r="I593">
        <v>427</v>
      </c>
      <c r="J593" t="s">
        <v>397</v>
      </c>
      <c r="K593" t="s">
        <v>398</v>
      </c>
      <c r="L593">
        <v>12390</v>
      </c>
      <c r="M593" t="s">
        <v>309</v>
      </c>
      <c r="N593" t="s">
        <v>310</v>
      </c>
      <c r="O593">
        <v>12390</v>
      </c>
      <c r="P593" t="s">
        <v>309</v>
      </c>
      <c r="Q593" t="s">
        <v>310</v>
      </c>
      <c r="R593" t="s">
        <v>341</v>
      </c>
      <c r="S593" s="46">
        <v>367830.54359999998</v>
      </c>
      <c r="U593" s="46">
        <v>2</v>
      </c>
      <c r="IF593">
        <v>12390</v>
      </c>
      <c r="IG593" t="s">
        <v>309</v>
      </c>
      <c r="IH593" t="s">
        <v>288</v>
      </c>
      <c r="IK593">
        <v>-2</v>
      </c>
      <c r="IL593" t="s">
        <v>279</v>
      </c>
      <c r="IM593" t="s">
        <v>280</v>
      </c>
      <c r="IN593" t="s">
        <v>654</v>
      </c>
      <c r="IP593" t="s">
        <v>678</v>
      </c>
    </row>
    <row r="594" spans="1:250" hidden="1" x14ac:dyDescent="0.25">
      <c r="A594">
        <v>34699</v>
      </c>
      <c r="B594">
        <v>-890804480</v>
      </c>
      <c r="C594">
        <v>1837</v>
      </c>
      <c r="D594" t="s">
        <v>273</v>
      </c>
      <c r="E594" t="s">
        <v>274</v>
      </c>
      <c r="F594">
        <v>1848</v>
      </c>
      <c r="G594" t="s">
        <v>286</v>
      </c>
      <c r="H594" t="s">
        <v>274</v>
      </c>
      <c r="I594">
        <v>437</v>
      </c>
      <c r="J594" t="s">
        <v>658</v>
      </c>
      <c r="K594" t="s">
        <v>659</v>
      </c>
      <c r="L594">
        <v>12390</v>
      </c>
      <c r="M594" t="s">
        <v>309</v>
      </c>
      <c r="N594" t="s">
        <v>310</v>
      </c>
      <c r="O594">
        <v>12390</v>
      </c>
      <c r="P594" t="s">
        <v>309</v>
      </c>
      <c r="Q594" t="s">
        <v>310</v>
      </c>
      <c r="R594" t="s">
        <v>341</v>
      </c>
      <c r="S594" s="46">
        <v>10426548.503599999</v>
      </c>
      <c r="U594" s="46">
        <v>2</v>
      </c>
      <c r="IF594">
        <v>12390</v>
      </c>
      <c r="IG594" t="s">
        <v>309</v>
      </c>
      <c r="IH594" t="s">
        <v>288</v>
      </c>
      <c r="IK594">
        <v>-2</v>
      </c>
      <c r="IL594" t="s">
        <v>279</v>
      </c>
      <c r="IM594" t="s">
        <v>280</v>
      </c>
      <c r="IN594" t="s">
        <v>654</v>
      </c>
      <c r="IP594" t="s">
        <v>678</v>
      </c>
    </row>
    <row r="595" spans="1:250" hidden="1" x14ac:dyDescent="0.25">
      <c r="A595">
        <v>34700</v>
      </c>
      <c r="B595">
        <v>-890804480</v>
      </c>
      <c r="C595">
        <v>1837</v>
      </c>
      <c r="D595" t="s">
        <v>273</v>
      </c>
      <c r="E595" t="s">
        <v>274</v>
      </c>
      <c r="F595">
        <v>1848</v>
      </c>
      <c r="G595" t="s">
        <v>286</v>
      </c>
      <c r="H595" t="s">
        <v>274</v>
      </c>
      <c r="I595">
        <v>436</v>
      </c>
      <c r="J595" t="s">
        <v>656</v>
      </c>
      <c r="K595" t="s">
        <v>657</v>
      </c>
      <c r="L595">
        <v>12390</v>
      </c>
      <c r="M595" t="s">
        <v>309</v>
      </c>
      <c r="N595" t="s">
        <v>310</v>
      </c>
      <c r="O595">
        <v>12390</v>
      </c>
      <c r="P595" t="s">
        <v>309</v>
      </c>
      <c r="Q595" t="s">
        <v>310</v>
      </c>
      <c r="R595" t="s">
        <v>341</v>
      </c>
      <c r="S595" s="46">
        <v>10417510.4636</v>
      </c>
      <c r="U595" s="46">
        <v>2</v>
      </c>
      <c r="IF595">
        <v>12390</v>
      </c>
      <c r="IG595" t="s">
        <v>309</v>
      </c>
      <c r="IH595" t="s">
        <v>288</v>
      </c>
      <c r="IK595">
        <v>-2</v>
      </c>
      <c r="IL595" t="s">
        <v>279</v>
      </c>
      <c r="IM595" t="s">
        <v>280</v>
      </c>
      <c r="IN595" t="s">
        <v>654</v>
      </c>
      <c r="IP595" t="s">
        <v>678</v>
      </c>
    </row>
    <row r="596" spans="1:250" hidden="1" x14ac:dyDescent="0.25">
      <c r="A596">
        <v>34701</v>
      </c>
      <c r="B596">
        <v>-890804480</v>
      </c>
      <c r="C596">
        <v>1837</v>
      </c>
      <c r="D596" t="s">
        <v>273</v>
      </c>
      <c r="E596" t="s">
        <v>274</v>
      </c>
      <c r="F596">
        <v>7057</v>
      </c>
      <c r="G596" t="s">
        <v>291</v>
      </c>
      <c r="H596" t="s">
        <v>292</v>
      </c>
      <c r="I596">
        <v>437</v>
      </c>
      <c r="J596" t="s">
        <v>658</v>
      </c>
      <c r="K596" t="s">
        <v>659</v>
      </c>
      <c r="L596">
        <v>12390</v>
      </c>
      <c r="M596" t="s">
        <v>309</v>
      </c>
      <c r="N596" t="s">
        <v>310</v>
      </c>
      <c r="O596">
        <v>12390</v>
      </c>
      <c r="P596" t="s">
        <v>309</v>
      </c>
      <c r="Q596" t="s">
        <v>310</v>
      </c>
      <c r="R596" t="s">
        <v>341</v>
      </c>
      <c r="S596" s="46">
        <v>15135330.51</v>
      </c>
      <c r="U596" s="46">
        <v>2</v>
      </c>
      <c r="IF596">
        <v>12390</v>
      </c>
      <c r="IG596" t="s">
        <v>309</v>
      </c>
      <c r="IH596" t="s">
        <v>293</v>
      </c>
      <c r="IK596">
        <v>-2</v>
      </c>
      <c r="IL596" t="s">
        <v>279</v>
      </c>
      <c r="IM596" t="s">
        <v>280</v>
      </c>
      <c r="IN596" t="s">
        <v>666</v>
      </c>
      <c r="IP596" t="s">
        <v>679</v>
      </c>
    </row>
    <row r="597" spans="1:250" hidden="1" x14ac:dyDescent="0.25">
      <c r="A597">
        <v>34702</v>
      </c>
      <c r="B597">
        <v>-890804480</v>
      </c>
      <c r="C597">
        <v>1837</v>
      </c>
      <c r="D597" t="s">
        <v>273</v>
      </c>
      <c r="E597" t="s">
        <v>274</v>
      </c>
      <c r="F597">
        <v>7057</v>
      </c>
      <c r="G597" t="s">
        <v>291</v>
      </c>
      <c r="H597" t="s">
        <v>292</v>
      </c>
      <c r="I597">
        <v>436</v>
      </c>
      <c r="J597" t="s">
        <v>656</v>
      </c>
      <c r="K597" t="s">
        <v>657</v>
      </c>
      <c r="L597">
        <v>12390</v>
      </c>
      <c r="M597" t="s">
        <v>309</v>
      </c>
      <c r="N597" t="s">
        <v>310</v>
      </c>
      <c r="O597">
        <v>12390</v>
      </c>
      <c r="P597" t="s">
        <v>309</v>
      </c>
      <c r="Q597" t="s">
        <v>310</v>
      </c>
      <c r="R597" t="s">
        <v>341</v>
      </c>
      <c r="S597" s="46">
        <v>15122019.300000001</v>
      </c>
      <c r="U597" s="46">
        <v>2</v>
      </c>
      <c r="IF597">
        <v>12390</v>
      </c>
      <c r="IG597" t="s">
        <v>309</v>
      </c>
      <c r="IH597" t="s">
        <v>293</v>
      </c>
      <c r="IK597">
        <v>-2</v>
      </c>
      <c r="IL597" t="s">
        <v>279</v>
      </c>
      <c r="IM597" t="s">
        <v>280</v>
      </c>
      <c r="IN597" t="s">
        <v>666</v>
      </c>
      <c r="IP597" t="s">
        <v>679</v>
      </c>
    </row>
    <row r="598" spans="1:250" hidden="1" x14ac:dyDescent="0.25">
      <c r="A598">
        <v>34703</v>
      </c>
      <c r="B598">
        <v>-890804480</v>
      </c>
      <c r="C598">
        <v>1837</v>
      </c>
      <c r="D598" t="s">
        <v>273</v>
      </c>
      <c r="E598" t="s">
        <v>274</v>
      </c>
      <c r="F598">
        <v>7057</v>
      </c>
      <c r="G598" t="s">
        <v>291</v>
      </c>
      <c r="H598" t="s">
        <v>292</v>
      </c>
      <c r="I598">
        <v>435</v>
      </c>
      <c r="J598" t="s">
        <v>491</v>
      </c>
      <c r="K598" t="s">
        <v>492</v>
      </c>
      <c r="L598">
        <v>12390</v>
      </c>
      <c r="M598" t="s">
        <v>309</v>
      </c>
      <c r="N598" t="s">
        <v>310</v>
      </c>
      <c r="O598">
        <v>12390</v>
      </c>
      <c r="P598" t="s">
        <v>309</v>
      </c>
      <c r="Q598" t="s">
        <v>310</v>
      </c>
      <c r="R598" t="s">
        <v>341</v>
      </c>
      <c r="S598" s="46">
        <v>15108708.109999999</v>
      </c>
      <c r="U598" s="46">
        <v>2</v>
      </c>
      <c r="IF598">
        <v>12390</v>
      </c>
      <c r="IG598" t="s">
        <v>309</v>
      </c>
      <c r="IH598" t="s">
        <v>293</v>
      </c>
      <c r="IK598">
        <v>-2</v>
      </c>
      <c r="IL598" t="s">
        <v>279</v>
      </c>
      <c r="IM598" t="s">
        <v>280</v>
      </c>
      <c r="IN598" t="s">
        <v>666</v>
      </c>
      <c r="IP598" t="s">
        <v>679</v>
      </c>
    </row>
    <row r="599" spans="1:250" hidden="1" x14ac:dyDescent="0.25">
      <c r="A599">
        <v>34704</v>
      </c>
      <c r="B599">
        <v>-890804480</v>
      </c>
      <c r="C599">
        <v>1837</v>
      </c>
      <c r="D599" t="s">
        <v>273</v>
      </c>
      <c r="E599" t="s">
        <v>274</v>
      </c>
      <c r="F599">
        <v>7057</v>
      </c>
      <c r="G599" t="s">
        <v>291</v>
      </c>
      <c r="H599" t="s">
        <v>292</v>
      </c>
      <c r="I599">
        <v>431</v>
      </c>
      <c r="J599" t="s">
        <v>493</v>
      </c>
      <c r="K599" t="s">
        <v>494</v>
      </c>
      <c r="L599">
        <v>12390</v>
      </c>
      <c r="M599" t="s">
        <v>309</v>
      </c>
      <c r="N599" t="s">
        <v>310</v>
      </c>
      <c r="O599">
        <v>12390</v>
      </c>
      <c r="P599" t="s">
        <v>309</v>
      </c>
      <c r="Q599" t="s">
        <v>310</v>
      </c>
      <c r="R599" t="s">
        <v>341</v>
      </c>
      <c r="S599" s="46">
        <v>15088741.300000001</v>
      </c>
      <c r="U599" s="46">
        <v>2</v>
      </c>
      <c r="IF599">
        <v>12390</v>
      </c>
      <c r="IG599" t="s">
        <v>309</v>
      </c>
      <c r="IH599" t="s">
        <v>293</v>
      </c>
      <c r="IK599">
        <v>-2</v>
      </c>
      <c r="IL599" t="s">
        <v>279</v>
      </c>
      <c r="IM599" t="s">
        <v>280</v>
      </c>
      <c r="IN599" t="s">
        <v>666</v>
      </c>
      <c r="IP599" t="s">
        <v>679</v>
      </c>
    </row>
    <row r="600" spans="1:250" hidden="1" x14ac:dyDescent="0.25">
      <c r="A600">
        <v>34705</v>
      </c>
      <c r="B600">
        <v>-890804480</v>
      </c>
      <c r="C600">
        <v>1837</v>
      </c>
      <c r="D600" t="s">
        <v>273</v>
      </c>
      <c r="E600" t="s">
        <v>274</v>
      </c>
      <c r="F600">
        <v>1848</v>
      </c>
      <c r="G600" t="s">
        <v>286</v>
      </c>
      <c r="H600" t="s">
        <v>274</v>
      </c>
      <c r="I600">
        <v>424</v>
      </c>
      <c r="J600" t="s">
        <v>399</v>
      </c>
      <c r="K600" t="s">
        <v>400</v>
      </c>
      <c r="L600">
        <v>12390</v>
      </c>
      <c r="M600" t="s">
        <v>309</v>
      </c>
      <c r="N600" t="s">
        <v>310</v>
      </c>
      <c r="O600">
        <v>12390</v>
      </c>
      <c r="P600" t="s">
        <v>309</v>
      </c>
      <c r="Q600" t="s">
        <v>310</v>
      </c>
      <c r="R600" t="s">
        <v>341</v>
      </c>
      <c r="S600" s="46">
        <v>367378.9436</v>
      </c>
      <c r="U600" s="46">
        <v>2</v>
      </c>
      <c r="IF600">
        <v>12390</v>
      </c>
      <c r="IG600" t="s">
        <v>309</v>
      </c>
      <c r="IH600" t="s">
        <v>288</v>
      </c>
      <c r="IK600">
        <v>-2</v>
      </c>
      <c r="IL600" t="s">
        <v>279</v>
      </c>
      <c r="IM600" t="s">
        <v>280</v>
      </c>
      <c r="IN600" t="s">
        <v>654</v>
      </c>
      <c r="IP600" t="s">
        <v>678</v>
      </c>
    </row>
    <row r="601" spans="1:250" hidden="1" x14ac:dyDescent="0.25">
      <c r="A601">
        <v>34706</v>
      </c>
      <c r="B601">
        <v>-890804480</v>
      </c>
      <c r="C601">
        <v>1837</v>
      </c>
      <c r="D601" t="s">
        <v>273</v>
      </c>
      <c r="E601" t="s">
        <v>274</v>
      </c>
      <c r="F601">
        <v>1848</v>
      </c>
      <c r="G601" t="s">
        <v>286</v>
      </c>
      <c r="H601" t="s">
        <v>274</v>
      </c>
      <c r="I601">
        <v>422</v>
      </c>
      <c r="J601" t="s">
        <v>401</v>
      </c>
      <c r="K601" t="s">
        <v>402</v>
      </c>
      <c r="L601">
        <v>12390</v>
      </c>
      <c r="M601" t="s">
        <v>309</v>
      </c>
      <c r="N601" t="s">
        <v>310</v>
      </c>
      <c r="O601">
        <v>12390</v>
      </c>
      <c r="P601" t="s">
        <v>309</v>
      </c>
      <c r="Q601" t="s">
        <v>310</v>
      </c>
      <c r="R601" t="s">
        <v>341</v>
      </c>
      <c r="S601" s="46">
        <v>366776.79359999998</v>
      </c>
      <c r="U601" s="46">
        <v>2</v>
      </c>
      <c r="IF601">
        <v>12390</v>
      </c>
      <c r="IG601" t="s">
        <v>309</v>
      </c>
      <c r="IH601" t="s">
        <v>288</v>
      </c>
      <c r="IK601">
        <v>-2</v>
      </c>
      <c r="IL601" t="s">
        <v>279</v>
      </c>
      <c r="IM601" t="s">
        <v>280</v>
      </c>
      <c r="IN601" t="s">
        <v>654</v>
      </c>
      <c r="IP601" t="s">
        <v>678</v>
      </c>
    </row>
    <row r="602" spans="1:250" hidden="1" x14ac:dyDescent="0.25">
      <c r="A602">
        <v>34707</v>
      </c>
      <c r="B602">
        <v>-890804480</v>
      </c>
      <c r="C602">
        <v>1837</v>
      </c>
      <c r="D602" t="s">
        <v>273</v>
      </c>
      <c r="E602" t="s">
        <v>274</v>
      </c>
      <c r="F602">
        <v>7057</v>
      </c>
      <c r="G602" t="s">
        <v>291</v>
      </c>
      <c r="H602" t="s">
        <v>292</v>
      </c>
      <c r="I602">
        <v>429</v>
      </c>
      <c r="J602" t="s">
        <v>395</v>
      </c>
      <c r="K602" t="s">
        <v>396</v>
      </c>
      <c r="L602">
        <v>12390</v>
      </c>
      <c r="M602" t="s">
        <v>309</v>
      </c>
      <c r="N602" t="s">
        <v>310</v>
      </c>
      <c r="O602">
        <v>12390</v>
      </c>
      <c r="P602" t="s">
        <v>309</v>
      </c>
      <c r="Q602" t="s">
        <v>310</v>
      </c>
      <c r="R602" t="s">
        <v>341</v>
      </c>
      <c r="S602" s="46">
        <v>15062118.880000001</v>
      </c>
      <c r="U602" s="46">
        <v>2</v>
      </c>
      <c r="IF602">
        <v>12390</v>
      </c>
      <c r="IG602" t="s">
        <v>309</v>
      </c>
      <c r="IH602" t="s">
        <v>293</v>
      </c>
      <c r="IK602">
        <v>-2</v>
      </c>
      <c r="IL602" t="s">
        <v>279</v>
      </c>
      <c r="IM602" t="s">
        <v>280</v>
      </c>
      <c r="IN602" t="s">
        <v>666</v>
      </c>
      <c r="IP602" t="s">
        <v>679</v>
      </c>
    </row>
    <row r="603" spans="1:250" hidden="1" x14ac:dyDescent="0.25">
      <c r="A603">
        <v>34708</v>
      </c>
      <c r="B603">
        <v>-890804480</v>
      </c>
      <c r="C603">
        <v>1837</v>
      </c>
      <c r="D603" t="s">
        <v>273</v>
      </c>
      <c r="E603" t="s">
        <v>274</v>
      </c>
      <c r="F603">
        <v>7057</v>
      </c>
      <c r="G603" t="s">
        <v>291</v>
      </c>
      <c r="H603" t="s">
        <v>292</v>
      </c>
      <c r="I603">
        <v>427</v>
      </c>
      <c r="J603" t="s">
        <v>397</v>
      </c>
      <c r="K603" t="s">
        <v>398</v>
      </c>
      <c r="L603">
        <v>12390</v>
      </c>
      <c r="M603" t="s">
        <v>309</v>
      </c>
      <c r="N603" t="s">
        <v>310</v>
      </c>
      <c r="O603">
        <v>12390</v>
      </c>
      <c r="P603" t="s">
        <v>309</v>
      </c>
      <c r="Q603" t="s">
        <v>310</v>
      </c>
      <c r="R603" t="s">
        <v>341</v>
      </c>
      <c r="S603" s="46">
        <v>15046589.16</v>
      </c>
      <c r="U603" s="46">
        <v>2</v>
      </c>
      <c r="IF603">
        <v>12390</v>
      </c>
      <c r="IG603" t="s">
        <v>309</v>
      </c>
      <c r="IH603" t="s">
        <v>293</v>
      </c>
      <c r="IK603">
        <v>-2</v>
      </c>
      <c r="IL603" t="s">
        <v>279</v>
      </c>
      <c r="IM603" t="s">
        <v>280</v>
      </c>
      <c r="IN603" t="s">
        <v>666</v>
      </c>
      <c r="IP603" t="s">
        <v>679</v>
      </c>
    </row>
    <row r="604" spans="1:250" hidden="1" x14ac:dyDescent="0.25">
      <c r="A604">
        <v>34709</v>
      </c>
      <c r="B604">
        <v>-890804480</v>
      </c>
      <c r="C604">
        <v>1837</v>
      </c>
      <c r="D604" t="s">
        <v>273</v>
      </c>
      <c r="E604" t="s">
        <v>274</v>
      </c>
      <c r="F604">
        <v>7057</v>
      </c>
      <c r="G604" t="s">
        <v>291</v>
      </c>
      <c r="H604" t="s">
        <v>292</v>
      </c>
      <c r="I604">
        <v>424</v>
      </c>
      <c r="J604" t="s">
        <v>399</v>
      </c>
      <c r="K604" t="s">
        <v>400</v>
      </c>
      <c r="L604">
        <v>12390</v>
      </c>
      <c r="M604" t="s">
        <v>309</v>
      </c>
      <c r="N604" t="s">
        <v>310</v>
      </c>
      <c r="O604">
        <v>12390</v>
      </c>
      <c r="P604" t="s">
        <v>309</v>
      </c>
      <c r="Q604" t="s">
        <v>310</v>
      </c>
      <c r="R604" t="s">
        <v>341</v>
      </c>
      <c r="S604" s="46">
        <v>15026622.359999999</v>
      </c>
      <c r="U604" s="46">
        <v>2</v>
      </c>
      <c r="IF604">
        <v>12390</v>
      </c>
      <c r="IG604" t="s">
        <v>309</v>
      </c>
      <c r="IH604" t="s">
        <v>293</v>
      </c>
      <c r="IK604">
        <v>-2</v>
      </c>
      <c r="IL604" t="s">
        <v>279</v>
      </c>
      <c r="IM604" t="s">
        <v>280</v>
      </c>
      <c r="IN604" t="s">
        <v>666</v>
      </c>
      <c r="IP604" t="s">
        <v>679</v>
      </c>
    </row>
    <row r="605" spans="1:250" hidden="1" x14ac:dyDescent="0.25">
      <c r="A605">
        <v>34710</v>
      </c>
      <c r="B605">
        <v>-890804480</v>
      </c>
      <c r="C605">
        <v>1837</v>
      </c>
      <c r="D605" t="s">
        <v>273</v>
      </c>
      <c r="E605" t="s">
        <v>274</v>
      </c>
      <c r="F605">
        <v>7057</v>
      </c>
      <c r="G605" t="s">
        <v>291</v>
      </c>
      <c r="H605" t="s">
        <v>292</v>
      </c>
      <c r="I605">
        <v>422</v>
      </c>
      <c r="J605" t="s">
        <v>401</v>
      </c>
      <c r="K605" t="s">
        <v>402</v>
      </c>
      <c r="L605">
        <v>12390</v>
      </c>
      <c r="M605" t="s">
        <v>309</v>
      </c>
      <c r="N605" t="s">
        <v>310</v>
      </c>
      <c r="O605">
        <v>12390</v>
      </c>
      <c r="P605" t="s">
        <v>309</v>
      </c>
      <c r="Q605" t="s">
        <v>310</v>
      </c>
      <c r="R605" t="s">
        <v>341</v>
      </c>
      <c r="S605" s="46">
        <v>0</v>
      </c>
      <c r="U605" s="46">
        <v>2</v>
      </c>
      <c r="IF605">
        <v>12390</v>
      </c>
      <c r="IG605" t="s">
        <v>309</v>
      </c>
      <c r="IH605" t="s">
        <v>293</v>
      </c>
      <c r="IK605">
        <v>-2</v>
      </c>
      <c r="IL605" t="s">
        <v>279</v>
      </c>
      <c r="IM605" t="s">
        <v>280</v>
      </c>
      <c r="IN605" t="s">
        <v>666</v>
      </c>
      <c r="IP605" t="s">
        <v>679</v>
      </c>
    </row>
    <row r="606" spans="1:250" hidden="1" x14ac:dyDescent="0.25">
      <c r="A606">
        <v>34711</v>
      </c>
      <c r="B606">
        <v>-890804480</v>
      </c>
      <c r="C606">
        <v>1837</v>
      </c>
      <c r="D606" t="s">
        <v>273</v>
      </c>
      <c r="E606" t="s">
        <v>274</v>
      </c>
      <c r="F606">
        <v>1848</v>
      </c>
      <c r="G606" t="s">
        <v>286</v>
      </c>
      <c r="H606" t="s">
        <v>274</v>
      </c>
      <c r="I606">
        <v>420</v>
      </c>
      <c r="J606" t="s">
        <v>403</v>
      </c>
      <c r="K606" t="s">
        <v>404</v>
      </c>
      <c r="L606">
        <v>12391</v>
      </c>
      <c r="M606" t="s">
        <v>311</v>
      </c>
      <c r="N606" t="s">
        <v>312</v>
      </c>
      <c r="O606">
        <v>12391</v>
      </c>
      <c r="P606" t="s">
        <v>311</v>
      </c>
      <c r="Q606" t="s">
        <v>312</v>
      </c>
      <c r="R606" t="s">
        <v>341</v>
      </c>
      <c r="S606" s="46">
        <v>28206555.983600002</v>
      </c>
      <c r="U606" s="46">
        <v>2</v>
      </c>
      <c r="IF606">
        <v>12391</v>
      </c>
      <c r="IG606" t="s">
        <v>311</v>
      </c>
      <c r="IH606" t="s">
        <v>288</v>
      </c>
      <c r="IK606">
        <v>-2</v>
      </c>
      <c r="IL606" t="s">
        <v>279</v>
      </c>
      <c r="IM606" t="s">
        <v>280</v>
      </c>
      <c r="IN606" t="s">
        <v>654</v>
      </c>
      <c r="IP606" t="s">
        <v>680</v>
      </c>
    </row>
    <row r="607" spans="1:250" hidden="1" x14ac:dyDescent="0.25">
      <c r="A607">
        <v>34712</v>
      </c>
      <c r="B607">
        <v>-890804480</v>
      </c>
      <c r="C607">
        <v>1837</v>
      </c>
      <c r="D607" t="s">
        <v>273</v>
      </c>
      <c r="E607" t="s">
        <v>274</v>
      </c>
      <c r="F607">
        <v>1848</v>
      </c>
      <c r="G607" t="s">
        <v>286</v>
      </c>
      <c r="H607" t="s">
        <v>274</v>
      </c>
      <c r="I607">
        <v>411</v>
      </c>
      <c r="J607" t="s">
        <v>393</v>
      </c>
      <c r="K607" t="s">
        <v>394</v>
      </c>
      <c r="L607">
        <v>12391</v>
      </c>
      <c r="M607" t="s">
        <v>311</v>
      </c>
      <c r="N607" t="s">
        <v>312</v>
      </c>
      <c r="O607">
        <v>12391</v>
      </c>
      <c r="P607" t="s">
        <v>311</v>
      </c>
      <c r="Q607" t="s">
        <v>312</v>
      </c>
      <c r="R607" t="s">
        <v>341</v>
      </c>
      <c r="S607" s="46">
        <v>28162279.283599999</v>
      </c>
      <c r="U607" s="46">
        <v>2</v>
      </c>
      <c r="IF607">
        <v>12391</v>
      </c>
      <c r="IG607" t="s">
        <v>311</v>
      </c>
      <c r="IH607" t="s">
        <v>288</v>
      </c>
      <c r="IK607">
        <v>-2</v>
      </c>
      <c r="IL607" t="s">
        <v>279</v>
      </c>
      <c r="IM607" t="s">
        <v>280</v>
      </c>
      <c r="IN607" t="s">
        <v>654</v>
      </c>
      <c r="IP607" t="s">
        <v>680</v>
      </c>
    </row>
    <row r="608" spans="1:250" hidden="1" x14ac:dyDescent="0.25">
      <c r="A608">
        <v>34713</v>
      </c>
      <c r="B608">
        <v>-890804480</v>
      </c>
      <c r="C608">
        <v>1837</v>
      </c>
      <c r="D608" t="s">
        <v>273</v>
      </c>
      <c r="E608" t="s">
        <v>274</v>
      </c>
      <c r="F608">
        <v>1848</v>
      </c>
      <c r="G608" t="s">
        <v>286</v>
      </c>
      <c r="H608" t="s">
        <v>274</v>
      </c>
      <c r="I608">
        <v>435</v>
      </c>
      <c r="J608" t="s">
        <v>491</v>
      </c>
      <c r="K608" t="s">
        <v>492</v>
      </c>
      <c r="L608">
        <v>12391</v>
      </c>
      <c r="M608" t="s">
        <v>311</v>
      </c>
      <c r="N608" t="s">
        <v>312</v>
      </c>
      <c r="O608">
        <v>12391</v>
      </c>
      <c r="P608" t="s">
        <v>311</v>
      </c>
      <c r="Q608" t="s">
        <v>312</v>
      </c>
      <c r="R608" t="s">
        <v>341</v>
      </c>
      <c r="S608" s="46">
        <v>28425706.135200001</v>
      </c>
      <c r="U608" s="46">
        <v>2</v>
      </c>
      <c r="IF608">
        <v>12391</v>
      </c>
      <c r="IG608" t="s">
        <v>311</v>
      </c>
      <c r="IH608" t="s">
        <v>288</v>
      </c>
      <c r="IK608">
        <v>-2</v>
      </c>
      <c r="IL608" t="s">
        <v>279</v>
      </c>
      <c r="IM608" t="s">
        <v>280</v>
      </c>
      <c r="IN608" t="s">
        <v>654</v>
      </c>
      <c r="IP608" t="s">
        <v>680</v>
      </c>
    </row>
    <row r="609" spans="1:250" hidden="1" x14ac:dyDescent="0.25">
      <c r="A609">
        <v>34714</v>
      </c>
      <c r="B609">
        <v>-890804480</v>
      </c>
      <c r="C609">
        <v>1837</v>
      </c>
      <c r="D609" t="s">
        <v>273</v>
      </c>
      <c r="E609" t="s">
        <v>274</v>
      </c>
      <c r="F609">
        <v>1848</v>
      </c>
      <c r="G609" t="s">
        <v>286</v>
      </c>
      <c r="H609" t="s">
        <v>274</v>
      </c>
      <c r="I609">
        <v>431</v>
      </c>
      <c r="J609" t="s">
        <v>493</v>
      </c>
      <c r="K609" t="s">
        <v>494</v>
      </c>
      <c r="L609">
        <v>12391</v>
      </c>
      <c r="M609" t="s">
        <v>311</v>
      </c>
      <c r="N609" t="s">
        <v>312</v>
      </c>
      <c r="O609">
        <v>12391</v>
      </c>
      <c r="P609" t="s">
        <v>311</v>
      </c>
      <c r="Q609" t="s">
        <v>312</v>
      </c>
      <c r="R609" t="s">
        <v>341</v>
      </c>
      <c r="S609" s="46">
        <v>28390029.6052</v>
      </c>
      <c r="U609" s="46">
        <v>2</v>
      </c>
      <c r="IF609">
        <v>12391</v>
      </c>
      <c r="IG609" t="s">
        <v>311</v>
      </c>
      <c r="IH609" t="s">
        <v>288</v>
      </c>
      <c r="IK609">
        <v>-2</v>
      </c>
      <c r="IL609" t="s">
        <v>279</v>
      </c>
      <c r="IM609" t="s">
        <v>280</v>
      </c>
      <c r="IN609" t="s">
        <v>654</v>
      </c>
      <c r="IP609" t="s">
        <v>680</v>
      </c>
    </row>
    <row r="610" spans="1:250" hidden="1" x14ac:dyDescent="0.25">
      <c r="A610">
        <v>34715</v>
      </c>
      <c r="B610">
        <v>-890804480</v>
      </c>
      <c r="C610">
        <v>1837</v>
      </c>
      <c r="D610" t="s">
        <v>273</v>
      </c>
      <c r="E610" t="s">
        <v>274</v>
      </c>
      <c r="F610">
        <v>1848</v>
      </c>
      <c r="G610" t="s">
        <v>286</v>
      </c>
      <c r="H610" t="s">
        <v>274</v>
      </c>
      <c r="I610">
        <v>429</v>
      </c>
      <c r="J610" t="s">
        <v>395</v>
      </c>
      <c r="K610" t="s">
        <v>396</v>
      </c>
      <c r="L610">
        <v>12391</v>
      </c>
      <c r="M610" t="s">
        <v>311</v>
      </c>
      <c r="N610" t="s">
        <v>312</v>
      </c>
      <c r="O610">
        <v>12391</v>
      </c>
      <c r="P610" t="s">
        <v>311</v>
      </c>
      <c r="Q610" t="s">
        <v>312</v>
      </c>
      <c r="R610" t="s">
        <v>341</v>
      </c>
      <c r="S610" s="46">
        <v>28342460.895199999</v>
      </c>
      <c r="U610" s="46">
        <v>2</v>
      </c>
      <c r="IF610">
        <v>12391</v>
      </c>
      <c r="IG610" t="s">
        <v>311</v>
      </c>
      <c r="IH610" t="s">
        <v>288</v>
      </c>
      <c r="IK610">
        <v>-2</v>
      </c>
      <c r="IL610" t="s">
        <v>279</v>
      </c>
      <c r="IM610" t="s">
        <v>280</v>
      </c>
      <c r="IN610" t="s">
        <v>654</v>
      </c>
      <c r="IP610" t="s">
        <v>680</v>
      </c>
    </row>
    <row r="611" spans="1:250" hidden="1" x14ac:dyDescent="0.25">
      <c r="A611">
        <v>34716</v>
      </c>
      <c r="B611">
        <v>-890804480</v>
      </c>
      <c r="C611">
        <v>1837</v>
      </c>
      <c r="D611" t="s">
        <v>273</v>
      </c>
      <c r="E611" t="s">
        <v>274</v>
      </c>
      <c r="F611">
        <v>1848</v>
      </c>
      <c r="G611" t="s">
        <v>286</v>
      </c>
      <c r="H611" t="s">
        <v>274</v>
      </c>
      <c r="I611">
        <v>427</v>
      </c>
      <c r="J611" t="s">
        <v>397</v>
      </c>
      <c r="K611" t="s">
        <v>398</v>
      </c>
      <c r="L611">
        <v>12391</v>
      </c>
      <c r="M611" t="s">
        <v>311</v>
      </c>
      <c r="N611" t="s">
        <v>312</v>
      </c>
      <c r="O611">
        <v>12391</v>
      </c>
      <c r="P611" t="s">
        <v>311</v>
      </c>
      <c r="Q611" t="s">
        <v>312</v>
      </c>
      <c r="R611" t="s">
        <v>341</v>
      </c>
      <c r="S611" s="46">
        <v>28314712.485199999</v>
      </c>
      <c r="U611" s="46">
        <v>2</v>
      </c>
      <c r="IF611">
        <v>12391</v>
      </c>
      <c r="IG611" t="s">
        <v>311</v>
      </c>
      <c r="IH611" t="s">
        <v>288</v>
      </c>
      <c r="IK611">
        <v>-2</v>
      </c>
      <c r="IL611" t="s">
        <v>279</v>
      </c>
      <c r="IM611" t="s">
        <v>280</v>
      </c>
      <c r="IN611" t="s">
        <v>654</v>
      </c>
      <c r="IP611" t="s">
        <v>680</v>
      </c>
    </row>
    <row r="612" spans="1:250" hidden="1" x14ac:dyDescent="0.25">
      <c r="A612">
        <v>34717</v>
      </c>
      <c r="B612">
        <v>-890804480</v>
      </c>
      <c r="C612">
        <v>1837</v>
      </c>
      <c r="D612" t="s">
        <v>273</v>
      </c>
      <c r="E612" t="s">
        <v>274</v>
      </c>
      <c r="F612">
        <v>7057</v>
      </c>
      <c r="G612" t="s">
        <v>291</v>
      </c>
      <c r="H612" t="s">
        <v>292</v>
      </c>
      <c r="I612">
        <v>429</v>
      </c>
      <c r="J612" t="s">
        <v>395</v>
      </c>
      <c r="K612" t="s">
        <v>396</v>
      </c>
      <c r="L612">
        <v>12391</v>
      </c>
      <c r="M612" t="s">
        <v>311</v>
      </c>
      <c r="N612" t="s">
        <v>312</v>
      </c>
      <c r="O612">
        <v>12391</v>
      </c>
      <c r="P612" t="s">
        <v>311</v>
      </c>
      <c r="Q612" t="s">
        <v>312</v>
      </c>
      <c r="R612" t="s">
        <v>341</v>
      </c>
      <c r="S612" s="46">
        <v>28458144.870000001</v>
      </c>
      <c r="U612" s="46">
        <v>2</v>
      </c>
      <c r="IF612">
        <v>12391</v>
      </c>
      <c r="IG612" t="s">
        <v>311</v>
      </c>
      <c r="IH612" t="s">
        <v>293</v>
      </c>
      <c r="IK612">
        <v>-2</v>
      </c>
      <c r="IL612" t="s">
        <v>279</v>
      </c>
      <c r="IM612" t="s">
        <v>280</v>
      </c>
      <c r="IN612" t="s">
        <v>666</v>
      </c>
      <c r="IP612" t="s">
        <v>681</v>
      </c>
    </row>
    <row r="613" spans="1:250" hidden="1" x14ac:dyDescent="0.25">
      <c r="A613">
        <v>34718</v>
      </c>
      <c r="B613">
        <v>-890804480</v>
      </c>
      <c r="C613">
        <v>1837</v>
      </c>
      <c r="D613" t="s">
        <v>273</v>
      </c>
      <c r="E613" t="s">
        <v>274</v>
      </c>
      <c r="F613">
        <v>7057</v>
      </c>
      <c r="G613" t="s">
        <v>291</v>
      </c>
      <c r="H613" t="s">
        <v>292</v>
      </c>
      <c r="I613">
        <v>427</v>
      </c>
      <c r="J613" t="s">
        <v>397</v>
      </c>
      <c r="K613" t="s">
        <v>398</v>
      </c>
      <c r="L613">
        <v>12391</v>
      </c>
      <c r="M613" t="s">
        <v>311</v>
      </c>
      <c r="N613" t="s">
        <v>312</v>
      </c>
      <c r="O613">
        <v>12391</v>
      </c>
      <c r="P613" t="s">
        <v>311</v>
      </c>
      <c r="Q613" t="s">
        <v>312</v>
      </c>
      <c r="R613" t="s">
        <v>341</v>
      </c>
      <c r="S613" s="46">
        <v>28428803.25</v>
      </c>
      <c r="U613" s="46">
        <v>2</v>
      </c>
      <c r="IF613">
        <v>12391</v>
      </c>
      <c r="IG613" t="s">
        <v>311</v>
      </c>
      <c r="IH613" t="s">
        <v>293</v>
      </c>
      <c r="IK613">
        <v>-2</v>
      </c>
      <c r="IL613" t="s">
        <v>279</v>
      </c>
      <c r="IM613" t="s">
        <v>280</v>
      </c>
      <c r="IN613" t="s">
        <v>666</v>
      </c>
      <c r="IP613" t="s">
        <v>681</v>
      </c>
    </row>
    <row r="614" spans="1:250" hidden="1" x14ac:dyDescent="0.25">
      <c r="A614">
        <v>34719</v>
      </c>
      <c r="B614">
        <v>-890804480</v>
      </c>
      <c r="C614">
        <v>1837</v>
      </c>
      <c r="D614" t="s">
        <v>273</v>
      </c>
      <c r="E614" t="s">
        <v>274</v>
      </c>
      <c r="F614">
        <v>1848</v>
      </c>
      <c r="G614" t="s">
        <v>286</v>
      </c>
      <c r="H614" t="s">
        <v>274</v>
      </c>
      <c r="I614">
        <v>437</v>
      </c>
      <c r="J614" t="s">
        <v>658</v>
      </c>
      <c r="K614" t="s">
        <v>659</v>
      </c>
      <c r="L614">
        <v>12391</v>
      </c>
      <c r="M614" t="s">
        <v>311</v>
      </c>
      <c r="N614" t="s">
        <v>312</v>
      </c>
      <c r="O614">
        <v>12391</v>
      </c>
      <c r="P614" t="s">
        <v>311</v>
      </c>
      <c r="Q614" t="s">
        <v>312</v>
      </c>
      <c r="R614" t="s">
        <v>341</v>
      </c>
      <c r="S614" s="46">
        <v>28475072.1052</v>
      </c>
      <c r="U614" s="46">
        <v>2</v>
      </c>
      <c r="IF614">
        <v>12391</v>
      </c>
      <c r="IG614" t="s">
        <v>311</v>
      </c>
      <c r="IH614" t="s">
        <v>288</v>
      </c>
      <c r="IK614">
        <v>-2</v>
      </c>
      <c r="IL614" t="s">
        <v>279</v>
      </c>
      <c r="IM614" t="s">
        <v>280</v>
      </c>
      <c r="IN614" t="s">
        <v>654</v>
      </c>
      <c r="IP614" t="s">
        <v>680</v>
      </c>
    </row>
    <row r="615" spans="1:250" hidden="1" x14ac:dyDescent="0.25">
      <c r="A615">
        <v>34720</v>
      </c>
      <c r="B615">
        <v>-890804480</v>
      </c>
      <c r="C615">
        <v>1837</v>
      </c>
      <c r="D615" t="s">
        <v>273</v>
      </c>
      <c r="E615" t="s">
        <v>274</v>
      </c>
      <c r="F615">
        <v>1848</v>
      </c>
      <c r="G615" t="s">
        <v>286</v>
      </c>
      <c r="H615" t="s">
        <v>274</v>
      </c>
      <c r="I615">
        <v>436</v>
      </c>
      <c r="J615" t="s">
        <v>656</v>
      </c>
      <c r="K615" t="s">
        <v>657</v>
      </c>
      <c r="L615">
        <v>12391</v>
      </c>
      <c r="M615" t="s">
        <v>311</v>
      </c>
      <c r="N615" t="s">
        <v>312</v>
      </c>
      <c r="O615">
        <v>12391</v>
      </c>
      <c r="P615" t="s">
        <v>311</v>
      </c>
      <c r="Q615" t="s">
        <v>312</v>
      </c>
      <c r="R615" t="s">
        <v>341</v>
      </c>
      <c r="S615" s="46">
        <v>28450389.115200002</v>
      </c>
      <c r="U615" s="46">
        <v>2</v>
      </c>
      <c r="IF615">
        <v>12391</v>
      </c>
      <c r="IG615" t="s">
        <v>311</v>
      </c>
      <c r="IH615" t="s">
        <v>288</v>
      </c>
      <c r="IK615">
        <v>-2</v>
      </c>
      <c r="IL615" t="s">
        <v>279</v>
      </c>
      <c r="IM615" t="s">
        <v>280</v>
      </c>
      <c r="IN615" t="s">
        <v>654</v>
      </c>
      <c r="IP615" t="s">
        <v>680</v>
      </c>
    </row>
    <row r="616" spans="1:250" hidden="1" x14ac:dyDescent="0.25">
      <c r="A616">
        <v>34721</v>
      </c>
      <c r="B616">
        <v>-890804480</v>
      </c>
      <c r="C616">
        <v>1837</v>
      </c>
      <c r="D616" t="s">
        <v>273</v>
      </c>
      <c r="E616" t="s">
        <v>274</v>
      </c>
      <c r="F616">
        <v>7057</v>
      </c>
      <c r="G616" t="s">
        <v>291</v>
      </c>
      <c r="H616" t="s">
        <v>292</v>
      </c>
      <c r="I616">
        <v>437</v>
      </c>
      <c r="J616" t="s">
        <v>658</v>
      </c>
      <c r="K616" t="s">
        <v>659</v>
      </c>
      <c r="L616">
        <v>12391</v>
      </c>
      <c r="M616" t="s">
        <v>311</v>
      </c>
      <c r="N616" t="s">
        <v>312</v>
      </c>
      <c r="O616">
        <v>12391</v>
      </c>
      <c r="P616" t="s">
        <v>311</v>
      </c>
      <c r="Q616" t="s">
        <v>312</v>
      </c>
      <c r="R616" t="s">
        <v>341</v>
      </c>
      <c r="S616" s="46">
        <v>28596469.879999999</v>
      </c>
      <c r="U616" s="46">
        <v>2</v>
      </c>
      <c r="IF616">
        <v>12391</v>
      </c>
      <c r="IG616" t="s">
        <v>311</v>
      </c>
      <c r="IH616" t="s">
        <v>293</v>
      </c>
      <c r="IK616">
        <v>-2</v>
      </c>
      <c r="IL616" t="s">
        <v>279</v>
      </c>
      <c r="IM616" t="s">
        <v>280</v>
      </c>
      <c r="IN616" t="s">
        <v>666</v>
      </c>
      <c r="IP616" t="s">
        <v>681</v>
      </c>
    </row>
    <row r="617" spans="1:250" hidden="1" x14ac:dyDescent="0.25">
      <c r="A617">
        <v>34722</v>
      </c>
      <c r="B617">
        <v>-890804480</v>
      </c>
      <c r="C617">
        <v>1837</v>
      </c>
      <c r="D617" t="s">
        <v>273</v>
      </c>
      <c r="E617" t="s">
        <v>274</v>
      </c>
      <c r="F617">
        <v>7057</v>
      </c>
      <c r="G617" t="s">
        <v>291</v>
      </c>
      <c r="H617" t="s">
        <v>292</v>
      </c>
      <c r="I617">
        <v>436</v>
      </c>
      <c r="J617" t="s">
        <v>656</v>
      </c>
      <c r="K617" t="s">
        <v>657</v>
      </c>
      <c r="L617">
        <v>12391</v>
      </c>
      <c r="M617" t="s">
        <v>311</v>
      </c>
      <c r="N617" t="s">
        <v>312</v>
      </c>
      <c r="O617">
        <v>12391</v>
      </c>
      <c r="P617" t="s">
        <v>311</v>
      </c>
      <c r="Q617" t="s">
        <v>312</v>
      </c>
      <c r="R617" t="s">
        <v>341</v>
      </c>
      <c r="S617" s="46">
        <v>28571319.879999999</v>
      </c>
      <c r="U617" s="46">
        <v>2</v>
      </c>
      <c r="IF617">
        <v>12391</v>
      </c>
      <c r="IG617" t="s">
        <v>311</v>
      </c>
      <c r="IH617" t="s">
        <v>293</v>
      </c>
      <c r="IK617">
        <v>-2</v>
      </c>
      <c r="IL617" t="s">
        <v>279</v>
      </c>
      <c r="IM617" t="s">
        <v>280</v>
      </c>
      <c r="IN617" t="s">
        <v>666</v>
      </c>
      <c r="IP617" t="s">
        <v>681</v>
      </c>
    </row>
    <row r="618" spans="1:250" hidden="1" x14ac:dyDescent="0.25">
      <c r="A618">
        <v>34723</v>
      </c>
      <c r="B618">
        <v>-890804480</v>
      </c>
      <c r="C618">
        <v>1837</v>
      </c>
      <c r="D618" t="s">
        <v>273</v>
      </c>
      <c r="E618" t="s">
        <v>274</v>
      </c>
      <c r="F618">
        <v>7057</v>
      </c>
      <c r="G618" t="s">
        <v>291</v>
      </c>
      <c r="H618" t="s">
        <v>292</v>
      </c>
      <c r="I618">
        <v>435</v>
      </c>
      <c r="J618" t="s">
        <v>491</v>
      </c>
      <c r="K618" t="s">
        <v>492</v>
      </c>
      <c r="L618">
        <v>12391</v>
      </c>
      <c r="M618" t="s">
        <v>311</v>
      </c>
      <c r="N618" t="s">
        <v>312</v>
      </c>
      <c r="O618">
        <v>12391</v>
      </c>
      <c r="P618" t="s">
        <v>311</v>
      </c>
      <c r="Q618" t="s">
        <v>312</v>
      </c>
      <c r="R618" t="s">
        <v>341</v>
      </c>
      <c r="S618" s="46">
        <v>28546169.890000001</v>
      </c>
      <c r="U618" s="46">
        <v>2</v>
      </c>
      <c r="IF618">
        <v>12391</v>
      </c>
      <c r="IG618" t="s">
        <v>311</v>
      </c>
      <c r="IH618" t="s">
        <v>293</v>
      </c>
      <c r="IK618">
        <v>-2</v>
      </c>
      <c r="IL618" t="s">
        <v>279</v>
      </c>
      <c r="IM618" t="s">
        <v>280</v>
      </c>
      <c r="IN618" t="s">
        <v>666</v>
      </c>
      <c r="IP618" t="s">
        <v>681</v>
      </c>
    </row>
    <row r="619" spans="1:250" hidden="1" x14ac:dyDescent="0.25">
      <c r="A619">
        <v>34724</v>
      </c>
      <c r="B619">
        <v>-890804480</v>
      </c>
      <c r="C619">
        <v>1837</v>
      </c>
      <c r="D619" t="s">
        <v>273</v>
      </c>
      <c r="E619" t="s">
        <v>274</v>
      </c>
      <c r="F619">
        <v>7057</v>
      </c>
      <c r="G619" t="s">
        <v>291</v>
      </c>
      <c r="H619" t="s">
        <v>292</v>
      </c>
      <c r="I619">
        <v>431</v>
      </c>
      <c r="J619" t="s">
        <v>493</v>
      </c>
      <c r="K619" t="s">
        <v>494</v>
      </c>
      <c r="L619">
        <v>12391</v>
      </c>
      <c r="M619" t="s">
        <v>311</v>
      </c>
      <c r="N619" t="s">
        <v>312</v>
      </c>
      <c r="O619">
        <v>12391</v>
      </c>
      <c r="P619" t="s">
        <v>311</v>
      </c>
      <c r="Q619" t="s">
        <v>312</v>
      </c>
      <c r="R619" t="s">
        <v>341</v>
      </c>
      <c r="S619" s="46">
        <v>28508444.890000001</v>
      </c>
      <c r="U619" s="46">
        <v>2</v>
      </c>
      <c r="IF619">
        <v>12391</v>
      </c>
      <c r="IG619" t="s">
        <v>311</v>
      </c>
      <c r="IH619" t="s">
        <v>293</v>
      </c>
      <c r="IK619">
        <v>-2</v>
      </c>
      <c r="IL619" t="s">
        <v>279</v>
      </c>
      <c r="IM619" t="s">
        <v>280</v>
      </c>
      <c r="IN619" t="s">
        <v>666</v>
      </c>
      <c r="IP619" t="s">
        <v>681</v>
      </c>
    </row>
    <row r="620" spans="1:250" hidden="1" x14ac:dyDescent="0.25">
      <c r="A620">
        <v>34725</v>
      </c>
      <c r="B620">
        <v>-890804480</v>
      </c>
      <c r="C620">
        <v>1837</v>
      </c>
      <c r="D620" t="s">
        <v>273</v>
      </c>
      <c r="E620" t="s">
        <v>274</v>
      </c>
      <c r="F620">
        <v>1848</v>
      </c>
      <c r="G620" t="s">
        <v>286</v>
      </c>
      <c r="H620" t="s">
        <v>274</v>
      </c>
      <c r="I620">
        <v>424</v>
      </c>
      <c r="J620" t="s">
        <v>399</v>
      </c>
      <c r="K620" t="s">
        <v>400</v>
      </c>
      <c r="L620">
        <v>12391</v>
      </c>
      <c r="M620" t="s">
        <v>311</v>
      </c>
      <c r="N620" t="s">
        <v>312</v>
      </c>
      <c r="O620">
        <v>12391</v>
      </c>
      <c r="P620" t="s">
        <v>311</v>
      </c>
      <c r="Q620" t="s">
        <v>312</v>
      </c>
      <c r="R620" t="s">
        <v>341</v>
      </c>
      <c r="S620" s="46">
        <v>28279947.893599998</v>
      </c>
      <c r="U620" s="46">
        <v>2</v>
      </c>
      <c r="IF620">
        <v>12391</v>
      </c>
      <c r="IG620" t="s">
        <v>311</v>
      </c>
      <c r="IH620" t="s">
        <v>288</v>
      </c>
      <c r="IK620">
        <v>-2</v>
      </c>
      <c r="IL620" t="s">
        <v>279</v>
      </c>
      <c r="IM620" t="s">
        <v>280</v>
      </c>
      <c r="IN620" t="s">
        <v>654</v>
      </c>
      <c r="IP620" t="s">
        <v>680</v>
      </c>
    </row>
    <row r="621" spans="1:250" hidden="1" x14ac:dyDescent="0.25">
      <c r="A621">
        <v>34726</v>
      </c>
      <c r="B621">
        <v>-890804480</v>
      </c>
      <c r="C621">
        <v>1837</v>
      </c>
      <c r="D621" t="s">
        <v>273</v>
      </c>
      <c r="E621" t="s">
        <v>274</v>
      </c>
      <c r="F621">
        <v>1848</v>
      </c>
      <c r="G621" t="s">
        <v>286</v>
      </c>
      <c r="H621" t="s">
        <v>274</v>
      </c>
      <c r="I621">
        <v>422</v>
      </c>
      <c r="J621" t="s">
        <v>401</v>
      </c>
      <c r="K621" t="s">
        <v>402</v>
      </c>
      <c r="L621">
        <v>12391</v>
      </c>
      <c r="M621" t="s">
        <v>311</v>
      </c>
      <c r="N621" t="s">
        <v>312</v>
      </c>
      <c r="O621">
        <v>12391</v>
      </c>
      <c r="P621" t="s">
        <v>311</v>
      </c>
      <c r="Q621" t="s">
        <v>312</v>
      </c>
      <c r="R621" t="s">
        <v>341</v>
      </c>
      <c r="S621" s="46">
        <v>28233595.103599999</v>
      </c>
      <c r="U621" s="46">
        <v>2</v>
      </c>
      <c r="IF621">
        <v>12391</v>
      </c>
      <c r="IG621" t="s">
        <v>311</v>
      </c>
      <c r="IH621" t="s">
        <v>288</v>
      </c>
      <c r="IK621">
        <v>-2</v>
      </c>
      <c r="IL621" t="s">
        <v>279</v>
      </c>
      <c r="IM621" t="s">
        <v>280</v>
      </c>
      <c r="IN621" t="s">
        <v>654</v>
      </c>
      <c r="IP621" t="s">
        <v>680</v>
      </c>
    </row>
    <row r="622" spans="1:250" hidden="1" x14ac:dyDescent="0.25">
      <c r="A622">
        <v>34727</v>
      </c>
      <c r="B622">
        <v>-890804480</v>
      </c>
      <c r="C622">
        <v>1837</v>
      </c>
      <c r="D622" t="s">
        <v>273</v>
      </c>
      <c r="E622" t="s">
        <v>274</v>
      </c>
      <c r="F622">
        <v>7057</v>
      </c>
      <c r="G622" t="s">
        <v>291</v>
      </c>
      <c r="H622" t="s">
        <v>292</v>
      </c>
      <c r="I622">
        <v>424</v>
      </c>
      <c r="J622" t="s">
        <v>399</v>
      </c>
      <c r="K622" t="s">
        <v>400</v>
      </c>
      <c r="L622">
        <v>12391</v>
      </c>
      <c r="M622" t="s">
        <v>311</v>
      </c>
      <c r="N622" t="s">
        <v>312</v>
      </c>
      <c r="O622">
        <v>12391</v>
      </c>
      <c r="P622" t="s">
        <v>311</v>
      </c>
      <c r="Q622" t="s">
        <v>312</v>
      </c>
      <c r="R622" t="s">
        <v>341</v>
      </c>
      <c r="S622" s="46">
        <v>28391078.25</v>
      </c>
      <c r="U622" s="46">
        <v>2</v>
      </c>
      <c r="IF622">
        <v>12391</v>
      </c>
      <c r="IG622" t="s">
        <v>311</v>
      </c>
      <c r="IH622" t="s">
        <v>293</v>
      </c>
      <c r="IK622">
        <v>-2</v>
      </c>
      <c r="IL622" t="s">
        <v>279</v>
      </c>
      <c r="IM622" t="s">
        <v>280</v>
      </c>
      <c r="IN622" t="s">
        <v>666</v>
      </c>
      <c r="IP622" t="s">
        <v>681</v>
      </c>
    </row>
    <row r="623" spans="1:250" hidden="1" x14ac:dyDescent="0.25">
      <c r="A623">
        <v>34728</v>
      </c>
      <c r="B623">
        <v>-890804480</v>
      </c>
      <c r="C623">
        <v>1837</v>
      </c>
      <c r="D623" t="s">
        <v>273</v>
      </c>
      <c r="E623" t="s">
        <v>274</v>
      </c>
      <c r="F623">
        <v>7057</v>
      </c>
      <c r="G623" t="s">
        <v>291</v>
      </c>
      <c r="H623" t="s">
        <v>292</v>
      </c>
      <c r="I623">
        <v>422</v>
      </c>
      <c r="J623" t="s">
        <v>401</v>
      </c>
      <c r="K623" t="s">
        <v>402</v>
      </c>
      <c r="L623">
        <v>12391</v>
      </c>
      <c r="M623" t="s">
        <v>311</v>
      </c>
      <c r="N623" t="s">
        <v>312</v>
      </c>
      <c r="O623">
        <v>12391</v>
      </c>
      <c r="P623" t="s">
        <v>311</v>
      </c>
      <c r="Q623" t="s">
        <v>312</v>
      </c>
      <c r="R623" t="s">
        <v>341</v>
      </c>
      <c r="S623" s="46">
        <v>28340778.329999998</v>
      </c>
      <c r="U623" s="46">
        <v>2</v>
      </c>
      <c r="IF623">
        <v>12391</v>
      </c>
      <c r="IG623" t="s">
        <v>311</v>
      </c>
      <c r="IH623" t="s">
        <v>293</v>
      </c>
      <c r="IK623">
        <v>-2</v>
      </c>
      <c r="IL623" t="s">
        <v>279</v>
      </c>
      <c r="IM623" t="s">
        <v>280</v>
      </c>
      <c r="IN623" t="s">
        <v>666</v>
      </c>
      <c r="IP623" t="s">
        <v>681</v>
      </c>
    </row>
    <row r="624" spans="1:250" hidden="1" x14ac:dyDescent="0.25">
      <c r="A624">
        <v>34729</v>
      </c>
      <c r="B624">
        <v>-890804480</v>
      </c>
      <c r="C624">
        <v>1837</v>
      </c>
      <c r="D624" t="s">
        <v>273</v>
      </c>
      <c r="E624" t="s">
        <v>274</v>
      </c>
      <c r="F624">
        <v>7057</v>
      </c>
      <c r="G624" t="s">
        <v>291</v>
      </c>
      <c r="H624" t="s">
        <v>292</v>
      </c>
      <c r="I624">
        <v>420</v>
      </c>
      <c r="J624" t="s">
        <v>403</v>
      </c>
      <c r="K624" t="s">
        <v>404</v>
      </c>
      <c r="L624">
        <v>12391</v>
      </c>
      <c r="M624" t="s">
        <v>311</v>
      </c>
      <c r="N624" t="s">
        <v>312</v>
      </c>
      <c r="O624">
        <v>12391</v>
      </c>
      <c r="P624" t="s">
        <v>311</v>
      </c>
      <c r="Q624" t="s">
        <v>312</v>
      </c>
      <c r="R624" t="s">
        <v>341</v>
      </c>
      <c r="S624" s="46">
        <v>28311436.640000001</v>
      </c>
      <c r="U624" s="46">
        <v>2</v>
      </c>
      <c r="IF624">
        <v>12391</v>
      </c>
      <c r="IG624" t="s">
        <v>311</v>
      </c>
      <c r="IH624" t="s">
        <v>293</v>
      </c>
      <c r="IK624">
        <v>-2</v>
      </c>
      <c r="IL624" t="s">
        <v>279</v>
      </c>
      <c r="IM624" t="s">
        <v>280</v>
      </c>
      <c r="IN624" t="s">
        <v>666</v>
      </c>
      <c r="IP624" t="s">
        <v>681</v>
      </c>
    </row>
    <row r="625" spans="1:250" hidden="1" x14ac:dyDescent="0.25">
      <c r="A625">
        <v>34730</v>
      </c>
      <c r="B625">
        <v>-890804480</v>
      </c>
      <c r="C625">
        <v>1837</v>
      </c>
      <c r="D625" t="s">
        <v>273</v>
      </c>
      <c r="E625" t="s">
        <v>274</v>
      </c>
      <c r="F625">
        <v>7057</v>
      </c>
      <c r="G625" t="s">
        <v>291</v>
      </c>
      <c r="H625" t="s">
        <v>292</v>
      </c>
      <c r="I625">
        <v>411</v>
      </c>
      <c r="J625" t="s">
        <v>393</v>
      </c>
      <c r="K625" t="s">
        <v>394</v>
      </c>
      <c r="L625">
        <v>12391</v>
      </c>
      <c r="M625" t="s">
        <v>311</v>
      </c>
      <c r="N625" t="s">
        <v>312</v>
      </c>
      <c r="O625">
        <v>12391</v>
      </c>
      <c r="P625" t="s">
        <v>311</v>
      </c>
      <c r="Q625" t="s">
        <v>312</v>
      </c>
      <c r="R625" t="s">
        <v>341</v>
      </c>
      <c r="S625" s="46">
        <v>28270184.66</v>
      </c>
      <c r="U625" s="46">
        <v>2</v>
      </c>
      <c r="IF625">
        <v>12391</v>
      </c>
      <c r="IG625" t="s">
        <v>311</v>
      </c>
      <c r="IH625" t="s">
        <v>293</v>
      </c>
      <c r="IK625">
        <v>-2</v>
      </c>
      <c r="IL625" t="s">
        <v>279</v>
      </c>
      <c r="IM625" t="s">
        <v>280</v>
      </c>
      <c r="IN625" t="s">
        <v>666</v>
      </c>
      <c r="IP625" t="s">
        <v>681</v>
      </c>
    </row>
    <row r="626" spans="1:250" hidden="1" x14ac:dyDescent="0.25">
      <c r="A626">
        <v>34731</v>
      </c>
      <c r="B626">
        <v>-890804480</v>
      </c>
      <c r="C626">
        <v>1837</v>
      </c>
      <c r="D626" t="s">
        <v>273</v>
      </c>
      <c r="E626" t="s">
        <v>274</v>
      </c>
      <c r="F626">
        <v>1848</v>
      </c>
      <c r="G626" t="s">
        <v>286</v>
      </c>
      <c r="H626" t="s">
        <v>274</v>
      </c>
      <c r="I626">
        <v>429</v>
      </c>
      <c r="J626" t="s">
        <v>395</v>
      </c>
      <c r="K626" t="s">
        <v>396</v>
      </c>
      <c r="L626">
        <v>12392</v>
      </c>
      <c r="M626" t="s">
        <v>313</v>
      </c>
      <c r="N626" t="s">
        <v>314</v>
      </c>
      <c r="O626">
        <v>12392</v>
      </c>
      <c r="P626" t="s">
        <v>313</v>
      </c>
      <c r="Q626" t="s">
        <v>314</v>
      </c>
      <c r="R626" t="s">
        <v>341</v>
      </c>
      <c r="S626" s="46">
        <v>5113764.4091999996</v>
      </c>
      <c r="U626" s="46">
        <v>2</v>
      </c>
      <c r="IF626">
        <v>12392</v>
      </c>
      <c r="IG626" t="s">
        <v>313</v>
      </c>
      <c r="IH626" t="s">
        <v>288</v>
      </c>
      <c r="IK626">
        <v>-2</v>
      </c>
      <c r="IL626" t="s">
        <v>279</v>
      </c>
      <c r="IM626" t="s">
        <v>280</v>
      </c>
      <c r="IN626" t="s">
        <v>654</v>
      </c>
      <c r="IP626" t="s">
        <v>682</v>
      </c>
    </row>
    <row r="627" spans="1:250" hidden="1" x14ac:dyDescent="0.25">
      <c r="A627">
        <v>34732</v>
      </c>
      <c r="B627">
        <v>-890804480</v>
      </c>
      <c r="C627">
        <v>1837</v>
      </c>
      <c r="D627" t="s">
        <v>273</v>
      </c>
      <c r="E627" t="s">
        <v>274</v>
      </c>
      <c r="F627">
        <v>1848</v>
      </c>
      <c r="G627" t="s">
        <v>286</v>
      </c>
      <c r="H627" t="s">
        <v>274</v>
      </c>
      <c r="I627">
        <v>427</v>
      </c>
      <c r="J627" t="s">
        <v>397</v>
      </c>
      <c r="K627" t="s">
        <v>398</v>
      </c>
      <c r="L627">
        <v>12392</v>
      </c>
      <c r="M627" t="s">
        <v>313</v>
      </c>
      <c r="N627" t="s">
        <v>314</v>
      </c>
      <c r="O627">
        <v>12392</v>
      </c>
      <c r="P627" t="s">
        <v>313</v>
      </c>
      <c r="Q627" t="s">
        <v>314</v>
      </c>
      <c r="R627" t="s">
        <v>341</v>
      </c>
      <c r="S627" s="46">
        <v>5108757.8291999996</v>
      </c>
      <c r="U627" s="46">
        <v>2</v>
      </c>
      <c r="IF627">
        <v>12392</v>
      </c>
      <c r="IG627" t="s">
        <v>313</v>
      </c>
      <c r="IH627" t="s">
        <v>288</v>
      </c>
      <c r="IK627">
        <v>-2</v>
      </c>
      <c r="IL627" t="s">
        <v>279</v>
      </c>
      <c r="IM627" t="s">
        <v>280</v>
      </c>
      <c r="IN627" t="s">
        <v>654</v>
      </c>
      <c r="IP627" t="s">
        <v>682</v>
      </c>
    </row>
    <row r="628" spans="1:250" hidden="1" x14ac:dyDescent="0.25">
      <c r="A628">
        <v>34733</v>
      </c>
      <c r="B628">
        <v>-890804480</v>
      </c>
      <c r="C628">
        <v>1837</v>
      </c>
      <c r="D628" t="s">
        <v>273</v>
      </c>
      <c r="E628" t="s">
        <v>274</v>
      </c>
      <c r="F628">
        <v>1848</v>
      </c>
      <c r="G628" t="s">
        <v>286</v>
      </c>
      <c r="H628" t="s">
        <v>274</v>
      </c>
      <c r="I628">
        <v>424</v>
      </c>
      <c r="J628" t="s">
        <v>399</v>
      </c>
      <c r="K628" t="s">
        <v>400</v>
      </c>
      <c r="L628">
        <v>12392</v>
      </c>
      <c r="M628" t="s">
        <v>313</v>
      </c>
      <c r="N628" t="s">
        <v>314</v>
      </c>
      <c r="O628">
        <v>12392</v>
      </c>
      <c r="P628" t="s">
        <v>313</v>
      </c>
      <c r="Q628" t="s">
        <v>314</v>
      </c>
      <c r="R628" t="s">
        <v>341</v>
      </c>
      <c r="S628" s="46">
        <v>5102485.3289000001</v>
      </c>
      <c r="U628" s="46">
        <v>2</v>
      </c>
      <c r="IF628">
        <v>12392</v>
      </c>
      <c r="IG628" t="s">
        <v>313</v>
      </c>
      <c r="IH628" t="s">
        <v>288</v>
      </c>
      <c r="IK628">
        <v>-2</v>
      </c>
      <c r="IL628" t="s">
        <v>279</v>
      </c>
      <c r="IM628" t="s">
        <v>280</v>
      </c>
      <c r="IN628" t="s">
        <v>654</v>
      </c>
      <c r="IP628" t="s">
        <v>682</v>
      </c>
    </row>
    <row r="629" spans="1:250" hidden="1" x14ac:dyDescent="0.25">
      <c r="A629">
        <v>34734</v>
      </c>
      <c r="B629">
        <v>-890804480</v>
      </c>
      <c r="C629">
        <v>1837</v>
      </c>
      <c r="D629" t="s">
        <v>273</v>
      </c>
      <c r="E629" t="s">
        <v>274</v>
      </c>
      <c r="F629">
        <v>1848</v>
      </c>
      <c r="G629" t="s">
        <v>286</v>
      </c>
      <c r="H629" t="s">
        <v>274</v>
      </c>
      <c r="I629">
        <v>422</v>
      </c>
      <c r="J629" t="s">
        <v>401</v>
      </c>
      <c r="K629" t="s">
        <v>402</v>
      </c>
      <c r="L629">
        <v>12392</v>
      </c>
      <c r="M629" t="s">
        <v>313</v>
      </c>
      <c r="N629" t="s">
        <v>314</v>
      </c>
      <c r="O629">
        <v>12392</v>
      </c>
      <c r="P629" t="s">
        <v>313</v>
      </c>
      <c r="Q629" t="s">
        <v>314</v>
      </c>
      <c r="R629" t="s">
        <v>341</v>
      </c>
      <c r="S629" s="46">
        <v>5094121.9989</v>
      </c>
      <c r="U629" s="46">
        <v>2</v>
      </c>
      <c r="IF629">
        <v>12392</v>
      </c>
      <c r="IG629" t="s">
        <v>313</v>
      </c>
      <c r="IH629" t="s">
        <v>288</v>
      </c>
      <c r="IK629">
        <v>-2</v>
      </c>
      <c r="IL629" t="s">
        <v>279</v>
      </c>
      <c r="IM629" t="s">
        <v>280</v>
      </c>
      <c r="IN629" t="s">
        <v>654</v>
      </c>
      <c r="IP629" t="s">
        <v>682</v>
      </c>
    </row>
    <row r="630" spans="1:250" hidden="1" x14ac:dyDescent="0.25">
      <c r="A630">
        <v>34735</v>
      </c>
      <c r="B630">
        <v>-890804480</v>
      </c>
      <c r="C630">
        <v>1837</v>
      </c>
      <c r="D630" t="s">
        <v>273</v>
      </c>
      <c r="E630" t="s">
        <v>274</v>
      </c>
      <c r="F630">
        <v>1848</v>
      </c>
      <c r="G630" t="s">
        <v>286</v>
      </c>
      <c r="H630" t="s">
        <v>274</v>
      </c>
      <c r="I630">
        <v>420</v>
      </c>
      <c r="J630" t="s">
        <v>403</v>
      </c>
      <c r="K630" t="s">
        <v>404</v>
      </c>
      <c r="L630">
        <v>12392</v>
      </c>
      <c r="M630" t="s">
        <v>313</v>
      </c>
      <c r="N630" t="s">
        <v>314</v>
      </c>
      <c r="O630">
        <v>12392</v>
      </c>
      <c r="P630" t="s">
        <v>313</v>
      </c>
      <c r="Q630" t="s">
        <v>314</v>
      </c>
      <c r="R630" t="s">
        <v>341</v>
      </c>
      <c r="S630" s="46">
        <v>5089243.3888999997</v>
      </c>
      <c r="U630" s="46">
        <v>2</v>
      </c>
      <c r="IF630">
        <v>12392</v>
      </c>
      <c r="IG630" t="s">
        <v>313</v>
      </c>
      <c r="IH630" t="s">
        <v>288</v>
      </c>
      <c r="IK630">
        <v>-2</v>
      </c>
      <c r="IL630" t="s">
        <v>279</v>
      </c>
      <c r="IM630" t="s">
        <v>280</v>
      </c>
      <c r="IN630" t="s">
        <v>654</v>
      </c>
      <c r="IP630" t="s">
        <v>682</v>
      </c>
    </row>
    <row r="631" spans="1:250" hidden="1" x14ac:dyDescent="0.25">
      <c r="A631">
        <v>34736</v>
      </c>
      <c r="B631">
        <v>-890804480</v>
      </c>
      <c r="C631">
        <v>1837</v>
      </c>
      <c r="D631" t="s">
        <v>273</v>
      </c>
      <c r="E631" t="s">
        <v>274</v>
      </c>
      <c r="F631">
        <v>1848</v>
      </c>
      <c r="G631" t="s">
        <v>286</v>
      </c>
      <c r="H631" t="s">
        <v>274</v>
      </c>
      <c r="I631">
        <v>411</v>
      </c>
      <c r="J631" t="s">
        <v>393</v>
      </c>
      <c r="K631" t="s">
        <v>394</v>
      </c>
      <c r="L631">
        <v>12392</v>
      </c>
      <c r="M631" t="s">
        <v>313</v>
      </c>
      <c r="N631" t="s">
        <v>314</v>
      </c>
      <c r="O631">
        <v>12392</v>
      </c>
      <c r="P631" t="s">
        <v>313</v>
      </c>
      <c r="Q631" t="s">
        <v>314</v>
      </c>
      <c r="R631" t="s">
        <v>341</v>
      </c>
      <c r="S631" s="46">
        <v>5081254.6589000002</v>
      </c>
      <c r="U631" s="46">
        <v>2</v>
      </c>
      <c r="IF631">
        <v>12392</v>
      </c>
      <c r="IG631" t="s">
        <v>313</v>
      </c>
      <c r="IH631" t="s">
        <v>288</v>
      </c>
      <c r="IK631">
        <v>-2</v>
      </c>
      <c r="IL631" t="s">
        <v>279</v>
      </c>
      <c r="IM631" t="s">
        <v>280</v>
      </c>
      <c r="IN631" t="s">
        <v>654</v>
      </c>
      <c r="IP631" t="s">
        <v>682</v>
      </c>
    </row>
    <row r="632" spans="1:250" hidden="1" x14ac:dyDescent="0.25">
      <c r="A632">
        <v>34737</v>
      </c>
      <c r="B632">
        <v>-890804480</v>
      </c>
      <c r="C632">
        <v>1837</v>
      </c>
      <c r="D632" t="s">
        <v>273</v>
      </c>
      <c r="E632" t="s">
        <v>274</v>
      </c>
      <c r="F632">
        <v>1848</v>
      </c>
      <c r="G632" t="s">
        <v>286</v>
      </c>
      <c r="H632" t="s">
        <v>274</v>
      </c>
      <c r="I632">
        <v>437</v>
      </c>
      <c r="J632" t="s">
        <v>658</v>
      </c>
      <c r="K632" t="s">
        <v>659</v>
      </c>
      <c r="L632">
        <v>12392</v>
      </c>
      <c r="M632" t="s">
        <v>313</v>
      </c>
      <c r="N632" t="s">
        <v>314</v>
      </c>
      <c r="O632">
        <v>12392</v>
      </c>
      <c r="P632" t="s">
        <v>313</v>
      </c>
      <c r="Q632" t="s">
        <v>314</v>
      </c>
      <c r="R632" t="s">
        <v>341</v>
      </c>
      <c r="S632" s="46">
        <v>5137691.1491999999</v>
      </c>
      <c r="U632" s="46">
        <v>2</v>
      </c>
      <c r="IF632">
        <v>12392</v>
      </c>
      <c r="IG632" t="s">
        <v>313</v>
      </c>
      <c r="IH632" t="s">
        <v>288</v>
      </c>
      <c r="IK632">
        <v>-2</v>
      </c>
      <c r="IL632" t="s">
        <v>279</v>
      </c>
      <c r="IM632" t="s">
        <v>280</v>
      </c>
      <c r="IN632" t="s">
        <v>654</v>
      </c>
      <c r="IP632" t="s">
        <v>682</v>
      </c>
    </row>
    <row r="633" spans="1:250" hidden="1" x14ac:dyDescent="0.25">
      <c r="A633">
        <v>34738</v>
      </c>
      <c r="B633">
        <v>-890804480</v>
      </c>
      <c r="C633">
        <v>1837</v>
      </c>
      <c r="D633" t="s">
        <v>273</v>
      </c>
      <c r="E633" t="s">
        <v>274</v>
      </c>
      <c r="F633">
        <v>1848</v>
      </c>
      <c r="G633" t="s">
        <v>286</v>
      </c>
      <c r="H633" t="s">
        <v>274</v>
      </c>
      <c r="I633">
        <v>436</v>
      </c>
      <c r="J633" t="s">
        <v>656</v>
      </c>
      <c r="K633" t="s">
        <v>657</v>
      </c>
      <c r="L633">
        <v>12392</v>
      </c>
      <c r="M633" t="s">
        <v>313</v>
      </c>
      <c r="N633" t="s">
        <v>314</v>
      </c>
      <c r="O633">
        <v>12392</v>
      </c>
      <c r="P633" t="s">
        <v>313</v>
      </c>
      <c r="Q633" t="s">
        <v>314</v>
      </c>
      <c r="R633" t="s">
        <v>341</v>
      </c>
      <c r="S633" s="46">
        <v>5133237.6591999996</v>
      </c>
      <c r="U633" s="46">
        <v>2</v>
      </c>
      <c r="IF633">
        <v>12392</v>
      </c>
      <c r="IG633" t="s">
        <v>313</v>
      </c>
      <c r="IH633" t="s">
        <v>288</v>
      </c>
      <c r="IK633">
        <v>-2</v>
      </c>
      <c r="IL633" t="s">
        <v>279</v>
      </c>
      <c r="IM633" t="s">
        <v>280</v>
      </c>
      <c r="IN633" t="s">
        <v>654</v>
      </c>
      <c r="IP633" t="s">
        <v>682</v>
      </c>
    </row>
    <row r="634" spans="1:250" hidden="1" x14ac:dyDescent="0.25">
      <c r="A634">
        <v>34739</v>
      </c>
      <c r="B634">
        <v>-890804480</v>
      </c>
      <c r="C634">
        <v>1837</v>
      </c>
      <c r="D634" t="s">
        <v>273</v>
      </c>
      <c r="E634" t="s">
        <v>274</v>
      </c>
      <c r="F634">
        <v>1848</v>
      </c>
      <c r="G634" t="s">
        <v>286</v>
      </c>
      <c r="H634" t="s">
        <v>274</v>
      </c>
      <c r="I634">
        <v>435</v>
      </c>
      <c r="J634" t="s">
        <v>491</v>
      </c>
      <c r="K634" t="s">
        <v>492</v>
      </c>
      <c r="L634">
        <v>12392</v>
      </c>
      <c r="M634" t="s">
        <v>313</v>
      </c>
      <c r="N634" t="s">
        <v>314</v>
      </c>
      <c r="O634">
        <v>12392</v>
      </c>
      <c r="P634" t="s">
        <v>313</v>
      </c>
      <c r="Q634" t="s">
        <v>314</v>
      </c>
      <c r="R634" t="s">
        <v>341</v>
      </c>
      <c r="S634" s="46">
        <v>5128784.1792000001</v>
      </c>
      <c r="U634" s="46">
        <v>2</v>
      </c>
      <c r="IF634">
        <v>12392</v>
      </c>
      <c r="IG634" t="s">
        <v>313</v>
      </c>
      <c r="IH634" t="s">
        <v>288</v>
      </c>
      <c r="IK634">
        <v>-2</v>
      </c>
      <c r="IL634" t="s">
        <v>279</v>
      </c>
      <c r="IM634" t="s">
        <v>280</v>
      </c>
      <c r="IN634" t="s">
        <v>654</v>
      </c>
      <c r="IP634" t="s">
        <v>682</v>
      </c>
    </row>
    <row r="635" spans="1:250" hidden="1" x14ac:dyDescent="0.25">
      <c r="A635">
        <v>34740</v>
      </c>
      <c r="B635">
        <v>-890804480</v>
      </c>
      <c r="C635">
        <v>1837</v>
      </c>
      <c r="D635" t="s">
        <v>273</v>
      </c>
      <c r="E635" t="s">
        <v>274</v>
      </c>
      <c r="F635">
        <v>1848</v>
      </c>
      <c r="G635" t="s">
        <v>286</v>
      </c>
      <c r="H635" t="s">
        <v>274</v>
      </c>
      <c r="I635">
        <v>431</v>
      </c>
      <c r="J635" t="s">
        <v>493</v>
      </c>
      <c r="K635" t="s">
        <v>494</v>
      </c>
      <c r="L635">
        <v>12392</v>
      </c>
      <c r="M635" t="s">
        <v>313</v>
      </c>
      <c r="N635" t="s">
        <v>314</v>
      </c>
      <c r="O635">
        <v>12392</v>
      </c>
      <c r="P635" t="s">
        <v>313</v>
      </c>
      <c r="Q635" t="s">
        <v>314</v>
      </c>
      <c r="R635" t="s">
        <v>341</v>
      </c>
      <c r="S635" s="46">
        <v>5122347.1292000003</v>
      </c>
      <c r="U635" s="46">
        <v>2</v>
      </c>
      <c r="IF635">
        <v>12392</v>
      </c>
      <c r="IG635" t="s">
        <v>313</v>
      </c>
      <c r="IH635" t="s">
        <v>288</v>
      </c>
      <c r="IK635">
        <v>-2</v>
      </c>
      <c r="IL635" t="s">
        <v>279</v>
      </c>
      <c r="IM635" t="s">
        <v>280</v>
      </c>
      <c r="IN635" t="s">
        <v>654</v>
      </c>
      <c r="IP635" t="s">
        <v>682</v>
      </c>
    </row>
    <row r="636" spans="1:250" hidden="1" x14ac:dyDescent="0.25">
      <c r="A636">
        <v>34741</v>
      </c>
      <c r="B636">
        <v>-890804480</v>
      </c>
      <c r="C636">
        <v>1837</v>
      </c>
      <c r="D636" t="s">
        <v>273</v>
      </c>
      <c r="E636" t="s">
        <v>274</v>
      </c>
      <c r="F636">
        <v>1848</v>
      </c>
      <c r="G636" t="s">
        <v>286</v>
      </c>
      <c r="H636" t="s">
        <v>274</v>
      </c>
      <c r="I636">
        <v>420</v>
      </c>
      <c r="J636" t="s">
        <v>403</v>
      </c>
      <c r="K636" t="s">
        <v>404</v>
      </c>
      <c r="L636">
        <v>12394</v>
      </c>
      <c r="M636" t="s">
        <v>315</v>
      </c>
      <c r="N636" t="s">
        <v>316</v>
      </c>
      <c r="O636">
        <v>12394</v>
      </c>
      <c r="P636" t="s">
        <v>315</v>
      </c>
      <c r="Q636" t="s">
        <v>316</v>
      </c>
      <c r="R636" t="s">
        <v>341</v>
      </c>
      <c r="S636" s="46">
        <v>183212.76180000001</v>
      </c>
      <c r="U636" s="46">
        <v>2</v>
      </c>
      <c r="IF636">
        <v>12394</v>
      </c>
      <c r="IG636" t="s">
        <v>315</v>
      </c>
      <c r="IH636" t="s">
        <v>288</v>
      </c>
      <c r="IK636">
        <v>-2</v>
      </c>
      <c r="IL636" t="s">
        <v>279</v>
      </c>
      <c r="IM636" t="s">
        <v>280</v>
      </c>
      <c r="IN636" t="s">
        <v>654</v>
      </c>
      <c r="IP636" t="s">
        <v>683</v>
      </c>
    </row>
    <row r="637" spans="1:250" hidden="1" x14ac:dyDescent="0.25">
      <c r="A637">
        <v>34742</v>
      </c>
      <c r="B637">
        <v>-890804480</v>
      </c>
      <c r="C637">
        <v>1837</v>
      </c>
      <c r="D637" t="s">
        <v>273</v>
      </c>
      <c r="E637" t="s">
        <v>274</v>
      </c>
      <c r="F637">
        <v>1848</v>
      </c>
      <c r="G637" t="s">
        <v>286</v>
      </c>
      <c r="H637" t="s">
        <v>274</v>
      </c>
      <c r="I637">
        <v>411</v>
      </c>
      <c r="J637" t="s">
        <v>393</v>
      </c>
      <c r="K637" t="s">
        <v>394</v>
      </c>
      <c r="L637">
        <v>12394</v>
      </c>
      <c r="M637" t="s">
        <v>315</v>
      </c>
      <c r="N637" t="s">
        <v>316</v>
      </c>
      <c r="O637">
        <v>12394</v>
      </c>
      <c r="P637" t="s">
        <v>315</v>
      </c>
      <c r="Q637" t="s">
        <v>316</v>
      </c>
      <c r="R637" t="s">
        <v>341</v>
      </c>
      <c r="S637" s="46">
        <v>182925.17180000001</v>
      </c>
      <c r="U637" s="46">
        <v>2</v>
      </c>
      <c r="IF637">
        <v>12394</v>
      </c>
      <c r="IG637" t="s">
        <v>315</v>
      </c>
      <c r="IH637" t="s">
        <v>288</v>
      </c>
      <c r="IK637">
        <v>-2</v>
      </c>
      <c r="IL637" t="s">
        <v>279</v>
      </c>
      <c r="IM637" t="s">
        <v>280</v>
      </c>
      <c r="IN637" t="s">
        <v>654</v>
      </c>
      <c r="IP637" t="s">
        <v>683</v>
      </c>
    </row>
    <row r="638" spans="1:250" hidden="1" x14ac:dyDescent="0.25">
      <c r="A638">
        <v>34743</v>
      </c>
      <c r="B638">
        <v>-890804480</v>
      </c>
      <c r="C638">
        <v>1837</v>
      </c>
      <c r="D638" t="s">
        <v>273</v>
      </c>
      <c r="E638" t="s">
        <v>274</v>
      </c>
      <c r="F638">
        <v>1848</v>
      </c>
      <c r="G638" t="s">
        <v>286</v>
      </c>
      <c r="H638" t="s">
        <v>274</v>
      </c>
      <c r="I638">
        <v>435</v>
      </c>
      <c r="J638" t="s">
        <v>491</v>
      </c>
      <c r="K638" t="s">
        <v>492</v>
      </c>
      <c r="L638">
        <v>12394</v>
      </c>
      <c r="M638" t="s">
        <v>315</v>
      </c>
      <c r="N638" t="s">
        <v>316</v>
      </c>
      <c r="O638">
        <v>12394</v>
      </c>
      <c r="P638" t="s">
        <v>315</v>
      </c>
      <c r="Q638" t="s">
        <v>316</v>
      </c>
      <c r="R638" t="s">
        <v>341</v>
      </c>
      <c r="S638" s="46">
        <v>184636.2218</v>
      </c>
      <c r="U638" s="46">
        <v>2</v>
      </c>
      <c r="IF638">
        <v>12394</v>
      </c>
      <c r="IG638" t="s">
        <v>315</v>
      </c>
      <c r="IH638" t="s">
        <v>288</v>
      </c>
      <c r="IK638">
        <v>-2</v>
      </c>
      <c r="IL638" t="s">
        <v>279</v>
      </c>
      <c r="IM638" t="s">
        <v>280</v>
      </c>
      <c r="IN638" t="s">
        <v>654</v>
      </c>
      <c r="IP638" t="s">
        <v>683</v>
      </c>
    </row>
    <row r="639" spans="1:250" hidden="1" x14ac:dyDescent="0.25">
      <c r="A639">
        <v>34744</v>
      </c>
      <c r="B639">
        <v>-890804480</v>
      </c>
      <c r="C639">
        <v>1837</v>
      </c>
      <c r="D639" t="s">
        <v>273</v>
      </c>
      <c r="E639" t="s">
        <v>274</v>
      </c>
      <c r="F639">
        <v>1848</v>
      </c>
      <c r="G639" t="s">
        <v>286</v>
      </c>
      <c r="H639" t="s">
        <v>274</v>
      </c>
      <c r="I639">
        <v>431</v>
      </c>
      <c r="J639" t="s">
        <v>493</v>
      </c>
      <c r="K639" t="s">
        <v>494</v>
      </c>
      <c r="L639">
        <v>12394</v>
      </c>
      <c r="M639" t="s">
        <v>315</v>
      </c>
      <c r="N639" t="s">
        <v>316</v>
      </c>
      <c r="O639">
        <v>12394</v>
      </c>
      <c r="P639" t="s">
        <v>315</v>
      </c>
      <c r="Q639" t="s">
        <v>316</v>
      </c>
      <c r="R639" t="s">
        <v>341</v>
      </c>
      <c r="S639" s="46">
        <v>184404.49179999999</v>
      </c>
      <c r="U639" s="46">
        <v>2</v>
      </c>
      <c r="IF639">
        <v>12394</v>
      </c>
      <c r="IG639" t="s">
        <v>315</v>
      </c>
      <c r="IH639" t="s">
        <v>288</v>
      </c>
      <c r="IK639">
        <v>-2</v>
      </c>
      <c r="IL639" t="s">
        <v>279</v>
      </c>
      <c r="IM639" t="s">
        <v>280</v>
      </c>
      <c r="IN639" t="s">
        <v>654</v>
      </c>
      <c r="IP639" t="s">
        <v>683</v>
      </c>
    </row>
    <row r="640" spans="1:250" hidden="1" x14ac:dyDescent="0.25">
      <c r="A640">
        <v>34745</v>
      </c>
      <c r="B640">
        <v>-890804480</v>
      </c>
      <c r="C640">
        <v>1837</v>
      </c>
      <c r="D640" t="s">
        <v>273</v>
      </c>
      <c r="E640" t="s">
        <v>274</v>
      </c>
      <c r="F640">
        <v>1848</v>
      </c>
      <c r="G640" t="s">
        <v>286</v>
      </c>
      <c r="H640" t="s">
        <v>274</v>
      </c>
      <c r="I640">
        <v>429</v>
      </c>
      <c r="J640" t="s">
        <v>395</v>
      </c>
      <c r="K640" t="s">
        <v>396</v>
      </c>
      <c r="L640">
        <v>12394</v>
      </c>
      <c r="M640" t="s">
        <v>315</v>
      </c>
      <c r="N640" t="s">
        <v>316</v>
      </c>
      <c r="O640">
        <v>12394</v>
      </c>
      <c r="P640" t="s">
        <v>315</v>
      </c>
      <c r="Q640" t="s">
        <v>316</v>
      </c>
      <c r="R640" t="s">
        <v>341</v>
      </c>
      <c r="S640" s="46">
        <v>184095.52179999999</v>
      </c>
      <c r="U640" s="46">
        <v>2</v>
      </c>
      <c r="IF640">
        <v>12394</v>
      </c>
      <c r="IG640" t="s">
        <v>315</v>
      </c>
      <c r="IH640" t="s">
        <v>288</v>
      </c>
      <c r="IK640">
        <v>-2</v>
      </c>
      <c r="IL640" t="s">
        <v>279</v>
      </c>
      <c r="IM640" t="s">
        <v>280</v>
      </c>
      <c r="IN640" t="s">
        <v>654</v>
      </c>
      <c r="IP640" t="s">
        <v>683</v>
      </c>
    </row>
    <row r="641" spans="1:250" hidden="1" x14ac:dyDescent="0.25">
      <c r="A641">
        <v>34746</v>
      </c>
      <c r="B641">
        <v>-890804480</v>
      </c>
      <c r="C641">
        <v>1837</v>
      </c>
      <c r="D641" t="s">
        <v>273</v>
      </c>
      <c r="E641" t="s">
        <v>274</v>
      </c>
      <c r="F641">
        <v>1848</v>
      </c>
      <c r="G641" t="s">
        <v>286</v>
      </c>
      <c r="H641" t="s">
        <v>274</v>
      </c>
      <c r="I641">
        <v>427</v>
      </c>
      <c r="J641" t="s">
        <v>397</v>
      </c>
      <c r="K641" t="s">
        <v>398</v>
      </c>
      <c r="L641">
        <v>12394</v>
      </c>
      <c r="M641" t="s">
        <v>315</v>
      </c>
      <c r="N641" t="s">
        <v>316</v>
      </c>
      <c r="O641">
        <v>12394</v>
      </c>
      <c r="P641" t="s">
        <v>315</v>
      </c>
      <c r="Q641" t="s">
        <v>316</v>
      </c>
      <c r="R641" t="s">
        <v>341</v>
      </c>
      <c r="S641" s="46">
        <v>183915.27179999999</v>
      </c>
      <c r="U641" s="46">
        <v>2</v>
      </c>
      <c r="IF641">
        <v>12394</v>
      </c>
      <c r="IG641" t="s">
        <v>315</v>
      </c>
      <c r="IH641" t="s">
        <v>288</v>
      </c>
      <c r="IK641">
        <v>-2</v>
      </c>
      <c r="IL641" t="s">
        <v>279</v>
      </c>
      <c r="IM641" t="s">
        <v>280</v>
      </c>
      <c r="IN641" t="s">
        <v>654</v>
      </c>
      <c r="IP641" t="s">
        <v>683</v>
      </c>
    </row>
    <row r="642" spans="1:250" hidden="1" x14ac:dyDescent="0.25">
      <c r="A642">
        <v>34747</v>
      </c>
      <c r="B642">
        <v>-890804480</v>
      </c>
      <c r="C642">
        <v>1837</v>
      </c>
      <c r="D642" t="s">
        <v>273</v>
      </c>
      <c r="E642" t="s">
        <v>274</v>
      </c>
      <c r="F642">
        <v>1848</v>
      </c>
      <c r="G642" t="s">
        <v>286</v>
      </c>
      <c r="H642" t="s">
        <v>274</v>
      </c>
      <c r="I642">
        <v>424</v>
      </c>
      <c r="J642" t="s">
        <v>399</v>
      </c>
      <c r="K642" t="s">
        <v>400</v>
      </c>
      <c r="L642">
        <v>12394</v>
      </c>
      <c r="M642" t="s">
        <v>315</v>
      </c>
      <c r="N642" t="s">
        <v>316</v>
      </c>
      <c r="O642">
        <v>12394</v>
      </c>
      <c r="P642" t="s">
        <v>315</v>
      </c>
      <c r="Q642" t="s">
        <v>316</v>
      </c>
      <c r="R642" t="s">
        <v>341</v>
      </c>
      <c r="S642" s="46">
        <v>183689.46179999999</v>
      </c>
      <c r="U642" s="46">
        <v>2</v>
      </c>
      <c r="IF642">
        <v>12394</v>
      </c>
      <c r="IG642" t="s">
        <v>315</v>
      </c>
      <c r="IH642" t="s">
        <v>288</v>
      </c>
      <c r="IK642">
        <v>-2</v>
      </c>
      <c r="IL642" t="s">
        <v>279</v>
      </c>
      <c r="IM642" t="s">
        <v>280</v>
      </c>
      <c r="IN642" t="s">
        <v>654</v>
      </c>
      <c r="IP642" t="s">
        <v>683</v>
      </c>
    </row>
    <row r="643" spans="1:250" hidden="1" x14ac:dyDescent="0.25">
      <c r="A643">
        <v>34748</v>
      </c>
      <c r="B643">
        <v>-890804480</v>
      </c>
      <c r="C643">
        <v>1837</v>
      </c>
      <c r="D643" t="s">
        <v>273</v>
      </c>
      <c r="E643" t="s">
        <v>274</v>
      </c>
      <c r="F643">
        <v>1848</v>
      </c>
      <c r="G643" t="s">
        <v>286</v>
      </c>
      <c r="H643" t="s">
        <v>274</v>
      </c>
      <c r="I643">
        <v>422</v>
      </c>
      <c r="J643" t="s">
        <v>401</v>
      </c>
      <c r="K643" t="s">
        <v>402</v>
      </c>
      <c r="L643">
        <v>12394</v>
      </c>
      <c r="M643" t="s">
        <v>315</v>
      </c>
      <c r="N643" t="s">
        <v>316</v>
      </c>
      <c r="O643">
        <v>12394</v>
      </c>
      <c r="P643" t="s">
        <v>315</v>
      </c>
      <c r="Q643" t="s">
        <v>316</v>
      </c>
      <c r="R643" t="s">
        <v>341</v>
      </c>
      <c r="S643" s="46">
        <v>183388.3818</v>
      </c>
      <c r="U643" s="46">
        <v>2</v>
      </c>
      <c r="IF643">
        <v>12394</v>
      </c>
      <c r="IG643" t="s">
        <v>315</v>
      </c>
      <c r="IH643" t="s">
        <v>288</v>
      </c>
      <c r="IK643">
        <v>-2</v>
      </c>
      <c r="IL643" t="s">
        <v>279</v>
      </c>
      <c r="IM643" t="s">
        <v>280</v>
      </c>
      <c r="IN643" t="s">
        <v>654</v>
      </c>
      <c r="IP643" t="s">
        <v>683</v>
      </c>
    </row>
    <row r="644" spans="1:250" hidden="1" x14ac:dyDescent="0.25">
      <c r="A644">
        <v>34749</v>
      </c>
      <c r="B644">
        <v>-890804480</v>
      </c>
      <c r="C644">
        <v>1837</v>
      </c>
      <c r="D644" t="s">
        <v>273</v>
      </c>
      <c r="E644" t="s">
        <v>274</v>
      </c>
      <c r="F644">
        <v>1848</v>
      </c>
      <c r="G644" t="s">
        <v>286</v>
      </c>
      <c r="H644" t="s">
        <v>274</v>
      </c>
      <c r="I644">
        <v>437</v>
      </c>
      <c r="J644" t="s">
        <v>658</v>
      </c>
      <c r="K644" t="s">
        <v>659</v>
      </c>
      <c r="L644">
        <v>12394</v>
      </c>
      <c r="M644" t="s">
        <v>315</v>
      </c>
      <c r="N644" t="s">
        <v>316</v>
      </c>
      <c r="O644">
        <v>12394</v>
      </c>
      <c r="P644" t="s">
        <v>315</v>
      </c>
      <c r="Q644" t="s">
        <v>316</v>
      </c>
      <c r="R644" t="s">
        <v>341</v>
      </c>
      <c r="S644" s="46">
        <v>184956.92180000001</v>
      </c>
      <c r="U644" s="46">
        <v>2</v>
      </c>
      <c r="IF644">
        <v>12394</v>
      </c>
      <c r="IG644" t="s">
        <v>315</v>
      </c>
      <c r="IH644" t="s">
        <v>288</v>
      </c>
      <c r="IK644">
        <v>-2</v>
      </c>
      <c r="IL644" t="s">
        <v>279</v>
      </c>
      <c r="IM644" t="s">
        <v>280</v>
      </c>
      <c r="IN644" t="s">
        <v>654</v>
      </c>
      <c r="IP644" t="s">
        <v>683</v>
      </c>
    </row>
    <row r="645" spans="1:250" hidden="1" x14ac:dyDescent="0.25">
      <c r="A645">
        <v>34750</v>
      </c>
      <c r="B645">
        <v>-890804480</v>
      </c>
      <c r="C645">
        <v>1837</v>
      </c>
      <c r="D645" t="s">
        <v>273</v>
      </c>
      <c r="E645" t="s">
        <v>274</v>
      </c>
      <c r="F645">
        <v>1848</v>
      </c>
      <c r="G645" t="s">
        <v>286</v>
      </c>
      <c r="H645" t="s">
        <v>274</v>
      </c>
      <c r="I645">
        <v>436</v>
      </c>
      <c r="J645" t="s">
        <v>656</v>
      </c>
      <c r="K645" t="s">
        <v>657</v>
      </c>
      <c r="L645">
        <v>12394</v>
      </c>
      <c r="M645" t="s">
        <v>315</v>
      </c>
      <c r="N645" t="s">
        <v>316</v>
      </c>
      <c r="O645">
        <v>12394</v>
      </c>
      <c r="P645" t="s">
        <v>315</v>
      </c>
      <c r="Q645" t="s">
        <v>316</v>
      </c>
      <c r="R645" t="s">
        <v>341</v>
      </c>
      <c r="S645" s="46">
        <v>184796.58180000001</v>
      </c>
      <c r="U645" s="46">
        <v>2</v>
      </c>
      <c r="IF645">
        <v>12394</v>
      </c>
      <c r="IG645" t="s">
        <v>315</v>
      </c>
      <c r="IH645" t="s">
        <v>288</v>
      </c>
      <c r="IK645">
        <v>-2</v>
      </c>
      <c r="IL645" t="s">
        <v>279</v>
      </c>
      <c r="IM645" t="s">
        <v>280</v>
      </c>
      <c r="IN645" t="s">
        <v>654</v>
      </c>
      <c r="IP645" t="s">
        <v>683</v>
      </c>
    </row>
    <row r="646" spans="1:250" hidden="1" x14ac:dyDescent="0.25">
      <c r="A646">
        <v>34751</v>
      </c>
      <c r="B646">
        <v>-890804480</v>
      </c>
      <c r="C646">
        <v>1837</v>
      </c>
      <c r="D646" t="s">
        <v>273</v>
      </c>
      <c r="E646" t="s">
        <v>274</v>
      </c>
      <c r="F646">
        <v>13794</v>
      </c>
      <c r="G646" t="s">
        <v>275</v>
      </c>
      <c r="H646" t="s">
        <v>276</v>
      </c>
      <c r="I646">
        <v>424</v>
      </c>
      <c r="J646" t="s">
        <v>399</v>
      </c>
      <c r="K646" t="s">
        <v>400</v>
      </c>
      <c r="L646">
        <v>13917</v>
      </c>
      <c r="M646" t="s">
        <v>317</v>
      </c>
      <c r="N646" t="s">
        <v>318</v>
      </c>
      <c r="O646">
        <v>13917</v>
      </c>
      <c r="P646" t="s">
        <v>317</v>
      </c>
      <c r="Q646" t="s">
        <v>318</v>
      </c>
      <c r="R646" t="s">
        <v>341</v>
      </c>
      <c r="S646" s="46">
        <v>48642832.504199997</v>
      </c>
      <c r="U646" s="46">
        <v>2</v>
      </c>
      <c r="IF646">
        <v>13917</v>
      </c>
      <c r="IG646" t="s">
        <v>317</v>
      </c>
      <c r="IH646" t="s">
        <v>319</v>
      </c>
      <c r="IK646">
        <v>-2</v>
      </c>
      <c r="IL646" t="s">
        <v>279</v>
      </c>
      <c r="IM646" t="s">
        <v>280</v>
      </c>
      <c r="IN646" t="s">
        <v>663</v>
      </c>
      <c r="IP646" t="s">
        <v>684</v>
      </c>
    </row>
    <row r="647" spans="1:250" hidden="1" x14ac:dyDescent="0.25">
      <c r="A647">
        <v>34752</v>
      </c>
      <c r="B647">
        <v>-890804480</v>
      </c>
      <c r="C647">
        <v>1837</v>
      </c>
      <c r="D647" t="s">
        <v>273</v>
      </c>
      <c r="E647" t="s">
        <v>274</v>
      </c>
      <c r="F647">
        <v>13794</v>
      </c>
      <c r="G647" t="s">
        <v>275</v>
      </c>
      <c r="H647" t="s">
        <v>276</v>
      </c>
      <c r="I647">
        <v>422</v>
      </c>
      <c r="J647" t="s">
        <v>401</v>
      </c>
      <c r="K647" t="s">
        <v>402</v>
      </c>
      <c r="L647">
        <v>13917</v>
      </c>
      <c r="M647" t="s">
        <v>317</v>
      </c>
      <c r="N647" t="s">
        <v>318</v>
      </c>
      <c r="O647">
        <v>13917</v>
      </c>
      <c r="P647" t="s">
        <v>317</v>
      </c>
      <c r="Q647" t="s">
        <v>318</v>
      </c>
      <c r="R647" t="s">
        <v>341</v>
      </c>
      <c r="S647" s="46">
        <v>48552622.514200002</v>
      </c>
      <c r="U647" s="46">
        <v>2</v>
      </c>
      <c r="IF647">
        <v>13917</v>
      </c>
      <c r="IG647" t="s">
        <v>317</v>
      </c>
      <c r="IH647" t="s">
        <v>319</v>
      </c>
      <c r="IK647">
        <v>-2</v>
      </c>
      <c r="IL647" t="s">
        <v>279</v>
      </c>
      <c r="IM647" t="s">
        <v>280</v>
      </c>
      <c r="IN647" t="s">
        <v>663</v>
      </c>
      <c r="IP647" t="s">
        <v>684</v>
      </c>
    </row>
    <row r="648" spans="1:250" hidden="1" x14ac:dyDescent="0.25">
      <c r="A648">
        <v>34753</v>
      </c>
      <c r="B648">
        <v>-890804480</v>
      </c>
      <c r="C648">
        <v>1837</v>
      </c>
      <c r="D648" t="s">
        <v>273</v>
      </c>
      <c r="E648" t="s">
        <v>274</v>
      </c>
      <c r="F648">
        <v>13794</v>
      </c>
      <c r="G648" t="s">
        <v>275</v>
      </c>
      <c r="H648" t="s">
        <v>276</v>
      </c>
      <c r="I648">
        <v>420</v>
      </c>
      <c r="J648" t="s">
        <v>403</v>
      </c>
      <c r="K648" t="s">
        <v>404</v>
      </c>
      <c r="L648">
        <v>13917</v>
      </c>
      <c r="M648" t="s">
        <v>317</v>
      </c>
      <c r="N648" t="s">
        <v>318</v>
      </c>
      <c r="O648">
        <v>13917</v>
      </c>
      <c r="P648" t="s">
        <v>317</v>
      </c>
      <c r="Q648" t="s">
        <v>318</v>
      </c>
      <c r="R648" t="s">
        <v>341</v>
      </c>
      <c r="S648" s="46">
        <v>49076206.9542</v>
      </c>
      <c r="U648" s="46">
        <v>2</v>
      </c>
      <c r="IF648">
        <v>13917</v>
      </c>
      <c r="IG648" t="s">
        <v>317</v>
      </c>
      <c r="IH648" t="s">
        <v>319</v>
      </c>
      <c r="IK648">
        <v>-2</v>
      </c>
      <c r="IL648" t="s">
        <v>279</v>
      </c>
      <c r="IM648" t="s">
        <v>280</v>
      </c>
      <c r="IN648" t="s">
        <v>663</v>
      </c>
      <c r="IP648" t="s">
        <v>684</v>
      </c>
    </row>
    <row r="649" spans="1:250" hidden="1" x14ac:dyDescent="0.25">
      <c r="A649">
        <v>34754</v>
      </c>
      <c r="B649">
        <v>-890804480</v>
      </c>
      <c r="C649">
        <v>1837</v>
      </c>
      <c r="D649" t="s">
        <v>273</v>
      </c>
      <c r="E649" t="s">
        <v>274</v>
      </c>
      <c r="F649">
        <v>13794</v>
      </c>
      <c r="G649" t="s">
        <v>275</v>
      </c>
      <c r="H649" t="s">
        <v>276</v>
      </c>
      <c r="I649">
        <v>411</v>
      </c>
      <c r="J649" t="s">
        <v>393</v>
      </c>
      <c r="K649" t="s">
        <v>394</v>
      </c>
      <c r="L649">
        <v>13917</v>
      </c>
      <c r="M649" t="s">
        <v>317</v>
      </c>
      <c r="N649" t="s">
        <v>318</v>
      </c>
      <c r="O649">
        <v>13917</v>
      </c>
      <c r="P649" t="s">
        <v>317</v>
      </c>
      <c r="Q649" t="s">
        <v>318</v>
      </c>
      <c r="R649" t="s">
        <v>341</v>
      </c>
      <c r="S649" s="46">
        <v>49000213.014200002</v>
      </c>
      <c r="U649" s="46">
        <v>2</v>
      </c>
      <c r="IF649">
        <v>13917</v>
      </c>
      <c r="IG649" t="s">
        <v>317</v>
      </c>
      <c r="IH649" t="s">
        <v>319</v>
      </c>
      <c r="IK649">
        <v>-2</v>
      </c>
      <c r="IL649" t="s">
        <v>279</v>
      </c>
      <c r="IM649" t="s">
        <v>280</v>
      </c>
      <c r="IN649" t="s">
        <v>663</v>
      </c>
      <c r="IP649" t="s">
        <v>684</v>
      </c>
    </row>
    <row r="650" spans="1:250" hidden="1" x14ac:dyDescent="0.25">
      <c r="A650">
        <v>34755</v>
      </c>
      <c r="B650">
        <v>-890804480</v>
      </c>
      <c r="C650">
        <v>1837</v>
      </c>
      <c r="D650" t="s">
        <v>273</v>
      </c>
      <c r="E650" t="s">
        <v>274</v>
      </c>
      <c r="F650">
        <v>13794</v>
      </c>
      <c r="G650" t="s">
        <v>275</v>
      </c>
      <c r="H650" t="s">
        <v>276</v>
      </c>
      <c r="I650">
        <v>437</v>
      </c>
      <c r="J650" t="s">
        <v>658</v>
      </c>
      <c r="K650" t="s">
        <v>659</v>
      </c>
      <c r="L650">
        <v>13917</v>
      </c>
      <c r="M650" t="s">
        <v>317</v>
      </c>
      <c r="N650" t="s">
        <v>318</v>
      </c>
      <c r="O650">
        <v>13917</v>
      </c>
      <c r="P650" t="s">
        <v>317</v>
      </c>
      <c r="Q650" t="s">
        <v>318</v>
      </c>
      <c r="R650" t="s">
        <v>341</v>
      </c>
      <c r="S650" s="46">
        <v>49011190.014200002</v>
      </c>
      <c r="U650" s="46">
        <v>2</v>
      </c>
      <c r="IF650">
        <v>13917</v>
      </c>
      <c r="IG650" t="s">
        <v>317</v>
      </c>
      <c r="IH650" t="s">
        <v>319</v>
      </c>
      <c r="IK650">
        <v>-2</v>
      </c>
      <c r="IL650" t="s">
        <v>279</v>
      </c>
      <c r="IM650" t="s">
        <v>280</v>
      </c>
      <c r="IN650" t="s">
        <v>663</v>
      </c>
      <c r="IP650" t="s">
        <v>684</v>
      </c>
    </row>
    <row r="651" spans="1:250" hidden="1" x14ac:dyDescent="0.25">
      <c r="A651">
        <v>34756</v>
      </c>
      <c r="B651">
        <v>-890804480</v>
      </c>
      <c r="C651">
        <v>1837</v>
      </c>
      <c r="D651" t="s">
        <v>273</v>
      </c>
      <c r="E651" t="s">
        <v>274</v>
      </c>
      <c r="F651">
        <v>13794</v>
      </c>
      <c r="G651" t="s">
        <v>275</v>
      </c>
      <c r="H651" t="s">
        <v>276</v>
      </c>
      <c r="I651">
        <v>436</v>
      </c>
      <c r="J651" t="s">
        <v>656</v>
      </c>
      <c r="K651" t="s">
        <v>657</v>
      </c>
      <c r="L651">
        <v>13917</v>
      </c>
      <c r="M651" t="s">
        <v>317</v>
      </c>
      <c r="N651" t="s">
        <v>318</v>
      </c>
      <c r="O651">
        <v>13917</v>
      </c>
      <c r="P651" t="s">
        <v>317</v>
      </c>
      <c r="Q651" t="s">
        <v>318</v>
      </c>
      <c r="R651" t="s">
        <v>341</v>
      </c>
      <c r="S651" s="46">
        <v>48966084.994199999</v>
      </c>
      <c r="U651" s="46">
        <v>2</v>
      </c>
      <c r="IF651">
        <v>13917</v>
      </c>
      <c r="IG651" t="s">
        <v>317</v>
      </c>
      <c r="IH651" t="s">
        <v>319</v>
      </c>
      <c r="IK651">
        <v>-2</v>
      </c>
      <c r="IL651" t="s">
        <v>279</v>
      </c>
      <c r="IM651" t="s">
        <v>280</v>
      </c>
      <c r="IN651" t="s">
        <v>663</v>
      </c>
      <c r="IP651" t="s">
        <v>684</v>
      </c>
    </row>
    <row r="652" spans="1:250" hidden="1" x14ac:dyDescent="0.25">
      <c r="A652">
        <v>34757</v>
      </c>
      <c r="B652">
        <v>-890804480</v>
      </c>
      <c r="C652">
        <v>1837</v>
      </c>
      <c r="D652" t="s">
        <v>273</v>
      </c>
      <c r="E652" t="s">
        <v>274</v>
      </c>
      <c r="F652">
        <v>13794</v>
      </c>
      <c r="G652" t="s">
        <v>275</v>
      </c>
      <c r="H652" t="s">
        <v>276</v>
      </c>
      <c r="I652">
        <v>435</v>
      </c>
      <c r="J652" t="s">
        <v>491</v>
      </c>
      <c r="K652" t="s">
        <v>492</v>
      </c>
      <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"s">
        <v>318</v>
      </c>
      <c r="R652" t="s">
        <v>341</v>
      </c>
      <c r="S652" s="46">
        <v>48920980.034199998</v>
      </c>
      <c r="U652" s="46">
        <v>2</v>
      </c>
      <c r="IF652">
        <v>13917</v>
      </c>
      <c r="IG652" t="s">
        <v>317</v>
      </c>
      <c r="IH652" t="s">
        <v>319</v>
      </c>
      <c r="IK652">
        <v>-2</v>
      </c>
      <c r="IL652" t="s">
        <v>279</v>
      </c>
      <c r="IM652" t="s">
        <v>280</v>
      </c>
      <c r="IN652" t="s">
        <v>663</v>
      </c>
      <c r="IP652" t="s">
        <v>684</v>
      </c>
    </row>
    <row r="653" spans="1:250" hidden="1" x14ac:dyDescent="0.25">
      <c r="A653">
        <v>34758</v>
      </c>
      <c r="B653">
        <v>-890804480</v>
      </c>
      <c r="C653">
        <v>1837</v>
      </c>
      <c r="D653" t="s">
        <v>273</v>
      </c>
      <c r="E653" t="s">
        <v>274</v>
      </c>
      <c r="F653">
        <v>13794</v>
      </c>
      <c r="G653" t="s">
        <v>275</v>
      </c>
      <c r="H653" t="s">
        <v>276</v>
      </c>
      <c r="I653">
        <v>431</v>
      </c>
      <c r="J653" t="s">
        <v>493</v>
      </c>
      <c r="K653" t="s">
        <v>494</v>
      </c>
      <c r="L653">
        <v>13917</v>
      </c>
      <c r="M653" t="s">
        <v>317</v>
      </c>
      <c r="N653" t="s">
        <v>318</v>
      </c>
      <c r="O653">
        <v>13917</v>
      </c>
      <c r="P653" t="s">
        <v>317</v>
      </c>
      <c r="Q653" t="s">
        <v>318</v>
      </c>
      <c r="R653" t="s">
        <v>341</v>
      </c>
      <c r="S653" s="46">
        <v>48853322.494199999</v>
      </c>
      <c r="U653" s="46">
        <v>2</v>
      </c>
      <c r="IF653">
        <v>13917</v>
      </c>
      <c r="IG653" t="s">
        <v>317</v>
      </c>
      <c r="IH653" t="s">
        <v>319</v>
      </c>
      <c r="IK653">
        <v>-2</v>
      </c>
      <c r="IL653" t="s">
        <v>279</v>
      </c>
      <c r="IM653" t="s">
        <v>280</v>
      </c>
      <c r="IN653" t="s">
        <v>663</v>
      </c>
      <c r="IP653" t="s">
        <v>684</v>
      </c>
    </row>
    <row r="654" spans="1:250" hidden="1" x14ac:dyDescent="0.25">
      <c r="A654">
        <v>34759</v>
      </c>
      <c r="B654">
        <v>-890804480</v>
      </c>
      <c r="C654">
        <v>1837</v>
      </c>
      <c r="D654" t="s">
        <v>273</v>
      </c>
      <c r="E654" t="s">
        <v>274</v>
      </c>
      <c r="F654">
        <v>13794</v>
      </c>
      <c r="G654" t="s">
        <v>275</v>
      </c>
      <c r="H654" t="s">
        <v>276</v>
      </c>
      <c r="I654">
        <v>429</v>
      </c>
      <c r="J654" t="s">
        <v>395</v>
      </c>
      <c r="K654" t="s">
        <v>396</v>
      </c>
      <c r="L654">
        <v>13917</v>
      </c>
      <c r="M654" t="s">
        <v>317</v>
      </c>
      <c r="N654" t="s">
        <v>318</v>
      </c>
      <c r="O654">
        <v>13917</v>
      </c>
      <c r="P654" t="s">
        <v>317</v>
      </c>
      <c r="Q654" t="s">
        <v>318</v>
      </c>
      <c r="R654" t="s">
        <v>341</v>
      </c>
      <c r="S654" s="46">
        <v>48763112.494199999</v>
      </c>
      <c r="U654" s="46">
        <v>2</v>
      </c>
      <c r="IF654">
        <v>13917</v>
      </c>
      <c r="IG654" t="s">
        <v>317</v>
      </c>
      <c r="IH654" t="s">
        <v>319</v>
      </c>
      <c r="IK654">
        <v>-2</v>
      </c>
      <c r="IL654" t="s">
        <v>279</v>
      </c>
      <c r="IM654" t="s">
        <v>280</v>
      </c>
      <c r="IN654" t="s">
        <v>663</v>
      </c>
      <c r="IP654" t="s">
        <v>684</v>
      </c>
    </row>
    <row r="655" spans="1:250" hidden="1" x14ac:dyDescent="0.25">
      <c r="A655">
        <v>34760</v>
      </c>
      <c r="B655">
        <v>-890804480</v>
      </c>
      <c r="C655">
        <v>1837</v>
      </c>
      <c r="D655" t="s">
        <v>273</v>
      </c>
      <c r="E655" t="s">
        <v>274</v>
      </c>
      <c r="F655">
        <v>13794</v>
      </c>
      <c r="G655" t="s">
        <v>275</v>
      </c>
      <c r="H655" t="s">
        <v>276</v>
      </c>
      <c r="I655">
        <v>427</v>
      </c>
      <c r="J655" t="s">
        <v>397</v>
      </c>
      <c r="K655" t="s">
        <v>398</v>
      </c>
      <c r="L655">
        <v>13917</v>
      </c>
      <c r="M655" t="s">
        <v>317</v>
      </c>
      <c r="N655" t="s">
        <v>318</v>
      </c>
      <c r="O655">
        <v>13917</v>
      </c>
      <c r="P655" t="s">
        <v>317</v>
      </c>
      <c r="Q655" t="s">
        <v>318</v>
      </c>
      <c r="R655" t="s">
        <v>341</v>
      </c>
      <c r="S655" s="46">
        <v>48710489.984200001</v>
      </c>
      <c r="U655" s="46">
        <v>2</v>
      </c>
      <c r="IF655">
        <v>13917</v>
      </c>
      <c r="IG655" t="s">
        <v>317</v>
      </c>
      <c r="IH655" t="s">
        <v>319</v>
      </c>
      <c r="IK655">
        <v>-2</v>
      </c>
      <c r="IL655" t="s">
        <v>279</v>
      </c>
      <c r="IM655" t="s">
        <v>280</v>
      </c>
      <c r="IN655" t="s">
        <v>663</v>
      </c>
      <c r="IP655" t="s">
        <v>684</v>
      </c>
    </row>
    <row r="656" spans="1:250" hidden="1" x14ac:dyDescent="0.25">
      <c r="A656">
        <v>34761</v>
      </c>
      <c r="B656">
        <v>-890804480</v>
      </c>
      <c r="C656">
        <v>1837</v>
      </c>
      <c r="D656" t="s">
        <v>273</v>
      </c>
      <c r="E656" t="s">
        <v>274</v>
      </c>
      <c r="F656">
        <v>13794</v>
      </c>
      <c r="G656" t="s">
        <v>275</v>
      </c>
      <c r="H656" t="s">
        <v>276</v>
      </c>
      <c r="I656">
        <v>429</v>
      </c>
      <c r="J656" t="s">
        <v>395</v>
      </c>
      <c r="K656" t="s">
        <v>396</v>
      </c>
      <c r="L656">
        <v>15188</v>
      </c>
      <c r="M656" t="s">
        <v>320</v>
      </c>
      <c r="N656" t="s">
        <v>321</v>
      </c>
      <c r="O656">
        <v>15188</v>
      </c>
      <c r="P656" t="s">
        <v>320</v>
      </c>
      <c r="Q656" t="s">
        <v>321</v>
      </c>
      <c r="R656" t="s">
        <v>341</v>
      </c>
      <c r="S656" s="46">
        <v>2127746.4901999999</v>
      </c>
      <c r="U656" s="46">
        <v>2</v>
      </c>
      <c r="IF656">
        <v>15188</v>
      </c>
      <c r="IG656" t="s">
        <v>320</v>
      </c>
      <c r="IH656" t="s">
        <v>319</v>
      </c>
      <c r="IK656">
        <v>-2</v>
      </c>
      <c r="IL656" t="s">
        <v>279</v>
      </c>
      <c r="IM656" t="s">
        <v>280</v>
      </c>
      <c r="IN656" t="s">
        <v>663</v>
      </c>
      <c r="IP656" t="s">
        <v>685</v>
      </c>
    </row>
    <row r="657" spans="1:250" hidden="1" x14ac:dyDescent="0.25">
      <c r="A657">
        <v>34762</v>
      </c>
      <c r="B657">
        <v>-890804480</v>
      </c>
      <c r="C657">
        <v>1837</v>
      </c>
      <c r="D657" t="s">
        <v>273</v>
      </c>
      <c r="E657" t="s">
        <v>274</v>
      </c>
      <c r="F657">
        <v>13794</v>
      </c>
      <c r="G657" t="s">
        <v>275</v>
      </c>
      <c r="H657" t="s">
        <v>276</v>
      </c>
      <c r="I657">
        <v>427</v>
      </c>
      <c r="J657" t="s">
        <v>397</v>
      </c>
      <c r="K657" t="s">
        <v>398</v>
      </c>
      <c r="L657">
        <v>15188</v>
      </c>
      <c r="M657" t="s">
        <v>320</v>
      </c>
      <c r="N657" t="s">
        <v>321</v>
      </c>
      <c r="O657">
        <v>15188</v>
      </c>
      <c r="P657" t="s">
        <v>320</v>
      </c>
      <c r="Q657" t="s">
        <v>321</v>
      </c>
      <c r="R657" t="s">
        <v>341</v>
      </c>
      <c r="S657" s="46">
        <v>2125450.3502000002</v>
      </c>
      <c r="U657" s="46">
        <v>2</v>
      </c>
      <c r="IF657">
        <v>15188</v>
      </c>
      <c r="IG657" t="s">
        <v>320</v>
      </c>
      <c r="IH657" t="s">
        <v>319</v>
      </c>
      <c r="IK657">
        <v>-2</v>
      </c>
      <c r="IL657" t="s">
        <v>279</v>
      </c>
      <c r="IM657" t="s">
        <v>280</v>
      </c>
      <c r="IN657" t="s">
        <v>663</v>
      </c>
      <c r="IP657" t="s">
        <v>685</v>
      </c>
    </row>
    <row r="658" spans="1:250" hidden="1" x14ac:dyDescent="0.25">
      <c r="A658">
        <v>34763</v>
      </c>
      <c r="B658">
        <v>-890804480</v>
      </c>
      <c r="C658">
        <v>1837</v>
      </c>
      <c r="D658" t="s">
        <v>273</v>
      </c>
      <c r="E658" t="s">
        <v>274</v>
      </c>
      <c r="F658">
        <v>13794</v>
      </c>
      <c r="G658" t="s">
        <v>275</v>
      </c>
      <c r="H658" t="s">
        <v>276</v>
      </c>
      <c r="I658">
        <v>424</v>
      </c>
      <c r="J658" t="s">
        <v>399</v>
      </c>
      <c r="K658" t="s">
        <v>400</v>
      </c>
      <c r="L658">
        <v>15188</v>
      </c>
      <c r="M658" t="s">
        <v>320</v>
      </c>
      <c r="N658" t="s">
        <v>321</v>
      </c>
      <c r="O658">
        <v>15188</v>
      </c>
      <c r="P658" t="s">
        <v>320</v>
      </c>
      <c r="Q658" t="s">
        <v>321</v>
      </c>
      <c r="R658" t="s">
        <v>341</v>
      </c>
      <c r="S658" s="46">
        <v>2122498.1502</v>
      </c>
      <c r="U658" s="46">
        <v>2</v>
      </c>
      <c r="IF658">
        <v>15188</v>
      </c>
      <c r="IG658" t="s">
        <v>320</v>
      </c>
      <c r="IH658" t="s">
        <v>319</v>
      </c>
      <c r="IK658">
        <v>-2</v>
      </c>
      <c r="IL658" t="s">
        <v>279</v>
      </c>
      <c r="IM658" t="s">
        <v>280</v>
      </c>
      <c r="IN658" t="s">
        <v>663</v>
      </c>
      <c r="IP658" t="s">
        <v>685</v>
      </c>
    </row>
    <row r="659" spans="1:250" hidden="1" x14ac:dyDescent="0.25">
      <c r="A659">
        <v>34764</v>
      </c>
      <c r="B659">
        <v>-890804480</v>
      </c>
      <c r="C659">
        <v>1837</v>
      </c>
      <c r="D659" t="s">
        <v>273</v>
      </c>
      <c r="E659" t="s">
        <v>274</v>
      </c>
      <c r="F659">
        <v>13794</v>
      </c>
      <c r="G659" t="s">
        <v>275</v>
      </c>
      <c r="H659" t="s">
        <v>276</v>
      </c>
      <c r="I659">
        <v>422</v>
      </c>
      <c r="J659" t="s">
        <v>401</v>
      </c>
      <c r="K659" t="s">
        <v>402</v>
      </c>
      <c r="L659">
        <v>15188</v>
      </c>
      <c r="M659" t="s">
        <v>320</v>
      </c>
      <c r="N659" t="s">
        <v>321</v>
      </c>
      <c r="O659">
        <v>15188</v>
      </c>
      <c r="P659" t="s">
        <v>320</v>
      </c>
      <c r="Q659" t="s">
        <v>321</v>
      </c>
      <c r="R659" t="s">
        <v>341</v>
      </c>
      <c r="S659" s="46">
        <v>2118561.9002</v>
      </c>
      <c r="U659" s="46">
        <v>2</v>
      </c>
      <c r="IF659">
        <v>15188</v>
      </c>
      <c r="IG659" t="s">
        <v>320</v>
      </c>
      <c r="IH659" t="s">
        <v>319</v>
      </c>
      <c r="IK659">
        <v>-2</v>
      </c>
      <c r="IL659" t="s">
        <v>279</v>
      </c>
      <c r="IM659" t="s">
        <v>280</v>
      </c>
      <c r="IN659" t="s">
        <v>663</v>
      </c>
      <c r="IP659" t="s">
        <v>685</v>
      </c>
    </row>
    <row r="660" spans="1:250" hidden="1" x14ac:dyDescent="0.25">
      <c r="A660">
        <v>34765</v>
      </c>
      <c r="B660">
        <v>-890804480</v>
      </c>
      <c r="C660">
        <v>1837</v>
      </c>
      <c r="D660" t="s">
        <v>273</v>
      </c>
      <c r="E660" t="s">
        <v>274</v>
      </c>
      <c r="F660">
        <v>13794</v>
      </c>
      <c r="G660" t="s">
        <v>275</v>
      </c>
      <c r="H660" t="s">
        <v>276</v>
      </c>
      <c r="I660">
        <v>420</v>
      </c>
      <c r="J660" t="s">
        <v>403</v>
      </c>
      <c r="K660" t="s">
        <v>404</v>
      </c>
      <c r="L660">
        <v>15188</v>
      </c>
      <c r="M660" t="s">
        <v>320</v>
      </c>
      <c r="N660" t="s">
        <v>321</v>
      </c>
      <c r="O660">
        <v>15188</v>
      </c>
      <c r="P660" t="s">
        <v>320</v>
      </c>
      <c r="Q660" t="s">
        <v>321</v>
      </c>
      <c r="R660" t="s">
        <v>341</v>
      </c>
      <c r="S660" s="46">
        <v>2116265.7502000001</v>
      </c>
      <c r="U660" s="46">
        <v>2</v>
      </c>
      <c r="IF660">
        <v>15188</v>
      </c>
      <c r="IG660" t="s">
        <v>320</v>
      </c>
      <c r="IH660" t="s">
        <v>319</v>
      </c>
      <c r="IK660">
        <v>-2</v>
      </c>
      <c r="IL660" t="s">
        <v>279</v>
      </c>
      <c r="IM660" t="s">
        <v>280</v>
      </c>
      <c r="IN660" t="s">
        <v>663</v>
      </c>
      <c r="IP660" t="s">
        <v>685</v>
      </c>
    </row>
    <row r="661" spans="1:250" hidden="1" x14ac:dyDescent="0.25">
      <c r="A661">
        <v>34766</v>
      </c>
      <c r="B661">
        <v>-890804480</v>
      </c>
      <c r="C661">
        <v>1837</v>
      </c>
      <c r="D661" t="s">
        <v>273</v>
      </c>
      <c r="E661" t="s">
        <v>274</v>
      </c>
      <c r="F661">
        <v>13794</v>
      </c>
      <c r="G661" t="s">
        <v>275</v>
      </c>
      <c r="H661" t="s">
        <v>276</v>
      </c>
      <c r="I661">
        <v>411</v>
      </c>
      <c r="J661" t="s">
        <v>393</v>
      </c>
      <c r="K661" t="s">
        <v>394</v>
      </c>
      <c r="L661">
        <v>15188</v>
      </c>
      <c r="M661" t="s">
        <v>320</v>
      </c>
      <c r="N661" t="s">
        <v>321</v>
      </c>
      <c r="O661">
        <v>15188</v>
      </c>
      <c r="P661" t="s">
        <v>320</v>
      </c>
      <c r="Q661" t="s">
        <v>321</v>
      </c>
      <c r="R661" t="s">
        <v>341</v>
      </c>
      <c r="S661" s="46">
        <v>2112988.7401999999</v>
      </c>
      <c r="U661" s="46">
        <v>2</v>
      </c>
      <c r="IF661">
        <v>15188</v>
      </c>
      <c r="IG661" t="s">
        <v>320</v>
      </c>
      <c r="IH661" t="s">
        <v>319</v>
      </c>
      <c r="IK661">
        <v>-2</v>
      </c>
      <c r="IL661" t="s">
        <v>279</v>
      </c>
      <c r="IM661" t="s">
        <v>280</v>
      </c>
      <c r="IN661" t="s">
        <v>663</v>
      </c>
      <c r="IP661" t="s">
        <v>685</v>
      </c>
    </row>
    <row r="662" spans="1:250" hidden="1" x14ac:dyDescent="0.25">
      <c r="A662">
        <v>34767</v>
      </c>
      <c r="B662">
        <v>-890804480</v>
      </c>
      <c r="C662">
        <v>1837</v>
      </c>
      <c r="D662" t="s">
        <v>273</v>
      </c>
      <c r="E662" t="s">
        <v>274</v>
      </c>
      <c r="F662">
        <v>13794</v>
      </c>
      <c r="G662" t="s">
        <v>275</v>
      </c>
      <c r="H662" t="s">
        <v>276</v>
      </c>
      <c r="I662">
        <v>437</v>
      </c>
      <c r="J662" t="s">
        <v>658</v>
      </c>
      <c r="K662" t="s">
        <v>659</v>
      </c>
      <c r="L662">
        <v>15188</v>
      </c>
      <c r="M662" t="s">
        <v>320</v>
      </c>
      <c r="N662" t="s">
        <v>321</v>
      </c>
      <c r="O662">
        <v>15188</v>
      </c>
      <c r="P662" t="s">
        <v>320</v>
      </c>
      <c r="Q662" t="s">
        <v>321</v>
      </c>
      <c r="R662" t="s">
        <v>341</v>
      </c>
      <c r="S662" s="46">
        <v>2138571.1902000001</v>
      </c>
      <c r="U662" s="46">
        <v>2</v>
      </c>
      <c r="IF662">
        <v>15188</v>
      </c>
      <c r="IG662" t="s">
        <v>320</v>
      </c>
      <c r="IH662" t="s">
        <v>319</v>
      </c>
      <c r="IK662">
        <v>-2</v>
      </c>
      <c r="IL662" t="s">
        <v>279</v>
      </c>
      <c r="IM662" t="s">
        <v>280</v>
      </c>
      <c r="IN662" t="s">
        <v>663</v>
      </c>
      <c r="IP662" t="s">
        <v>685</v>
      </c>
    </row>
    <row r="663" spans="1:250" hidden="1" x14ac:dyDescent="0.25">
      <c r="A663">
        <v>34768</v>
      </c>
      <c r="B663">
        <v>-890804480</v>
      </c>
      <c r="C663">
        <v>1837</v>
      </c>
      <c r="D663" t="s">
        <v>273</v>
      </c>
      <c r="E663" t="s">
        <v>274</v>
      </c>
      <c r="F663">
        <v>13794</v>
      </c>
      <c r="G663" t="s">
        <v>275</v>
      </c>
      <c r="H663" t="s">
        <v>276</v>
      </c>
      <c r="I663">
        <v>436</v>
      </c>
      <c r="J663" t="s">
        <v>656</v>
      </c>
      <c r="K663" t="s">
        <v>657</v>
      </c>
      <c r="L663">
        <v>15188</v>
      </c>
      <c r="M663" t="s">
        <v>320</v>
      </c>
      <c r="N663" t="s">
        <v>321</v>
      </c>
      <c r="O663">
        <v>15188</v>
      </c>
      <c r="P663" t="s">
        <v>320</v>
      </c>
      <c r="Q663" t="s">
        <v>321</v>
      </c>
      <c r="R663" t="s">
        <v>341</v>
      </c>
      <c r="S663" s="46">
        <v>2136603.0501999999</v>
      </c>
      <c r="U663" s="46">
        <v>2</v>
      </c>
      <c r="IF663">
        <v>15188</v>
      </c>
      <c r="IG663" t="s">
        <v>320</v>
      </c>
      <c r="IH663" t="s">
        <v>319</v>
      </c>
      <c r="IK663">
        <v>-2</v>
      </c>
      <c r="IL663" t="s">
        <v>279</v>
      </c>
      <c r="IM663" t="s">
        <v>280</v>
      </c>
      <c r="IN663" t="s">
        <v>663</v>
      </c>
      <c r="IP663" t="s">
        <v>685</v>
      </c>
    </row>
    <row r="664" spans="1:250" hidden="1" x14ac:dyDescent="0.25">
      <c r="A664">
        <v>34769</v>
      </c>
      <c r="B664">
        <v>-890804480</v>
      </c>
      <c r="C664">
        <v>1837</v>
      </c>
      <c r="D664" t="s">
        <v>273</v>
      </c>
      <c r="E664" t="s">
        <v>274</v>
      </c>
      <c r="F664">
        <v>13794</v>
      </c>
      <c r="G664" t="s">
        <v>275</v>
      </c>
      <c r="H664" t="s">
        <v>276</v>
      </c>
      <c r="I664">
        <v>435</v>
      </c>
      <c r="J664" t="s">
        <v>491</v>
      </c>
      <c r="K664" t="s">
        <v>492</v>
      </c>
      <c r="L664">
        <v>15188</v>
      </c>
      <c r="M664" t="s">
        <v>320</v>
      </c>
      <c r="N664" t="s">
        <v>321</v>
      </c>
      <c r="O664">
        <v>15188</v>
      </c>
      <c r="P664" t="s">
        <v>320</v>
      </c>
      <c r="Q664" t="s">
        <v>321</v>
      </c>
      <c r="R664" t="s">
        <v>341</v>
      </c>
      <c r="S664" s="46">
        <v>2134634.9202000001</v>
      </c>
      <c r="U664" s="46">
        <v>2</v>
      </c>
      <c r="IF664">
        <v>15188</v>
      </c>
      <c r="IG664" t="s">
        <v>320</v>
      </c>
      <c r="IH664" t="s">
        <v>319</v>
      </c>
      <c r="IK664">
        <v>-2</v>
      </c>
      <c r="IL664" t="s">
        <v>279</v>
      </c>
      <c r="IM664" t="s">
        <v>280</v>
      </c>
      <c r="IN664" t="s">
        <v>663</v>
      </c>
      <c r="IP664" t="s">
        <v>685</v>
      </c>
    </row>
    <row r="665" spans="1:250" hidden="1" x14ac:dyDescent="0.25">
      <c r="A665">
        <v>34770</v>
      </c>
      <c r="B665">
        <v>-890804480</v>
      </c>
      <c r="C665">
        <v>1837</v>
      </c>
      <c r="D665" t="s">
        <v>273</v>
      </c>
      <c r="E665" t="s">
        <v>274</v>
      </c>
      <c r="F665">
        <v>13794</v>
      </c>
      <c r="G665" t="s">
        <v>275</v>
      </c>
      <c r="H665" t="s">
        <v>276</v>
      </c>
      <c r="I665">
        <v>431</v>
      </c>
      <c r="J665" t="s">
        <v>493</v>
      </c>
      <c r="K665" t="s">
        <v>494</v>
      </c>
      <c r="L665">
        <v>15188</v>
      </c>
      <c r="M665" t="s">
        <v>320</v>
      </c>
      <c r="N665" t="s">
        <v>321</v>
      </c>
      <c r="O665">
        <v>15188</v>
      </c>
      <c r="P665" t="s">
        <v>320</v>
      </c>
      <c r="Q665" t="s">
        <v>321</v>
      </c>
      <c r="R665" t="s">
        <v>341</v>
      </c>
      <c r="S665" s="46">
        <v>2131682.7401999999</v>
      </c>
      <c r="U665" s="46">
        <v>2</v>
      </c>
      <c r="IF665">
        <v>15188</v>
      </c>
      <c r="IG665" t="s">
        <v>320</v>
      </c>
      <c r="IH665" t="s">
        <v>319</v>
      </c>
      <c r="IK665">
        <v>-2</v>
      </c>
      <c r="IL665" t="s">
        <v>279</v>
      </c>
      <c r="IM665" t="s">
        <v>280</v>
      </c>
      <c r="IN665" t="s">
        <v>663</v>
      </c>
      <c r="IP665" t="s">
        <v>685</v>
      </c>
    </row>
    <row r="666" spans="1:250" hidden="1" x14ac:dyDescent="0.25">
      <c r="A666">
        <v>34771</v>
      </c>
      <c r="B666">
        <v>-890804480</v>
      </c>
      <c r="C666">
        <v>1837</v>
      </c>
      <c r="D666" t="s">
        <v>273</v>
      </c>
      <c r="E666" t="s">
        <v>274</v>
      </c>
      <c r="F666">
        <v>13794</v>
      </c>
      <c r="G666" t="s">
        <v>275</v>
      </c>
      <c r="H666" t="s">
        <v>276</v>
      </c>
      <c r="I666">
        <v>420</v>
      </c>
      <c r="J666" t="s">
        <v>403</v>
      </c>
      <c r="K666" t="s">
        <v>404</v>
      </c>
      <c r="L666">
        <v>15189</v>
      </c>
      <c r="M666" t="s">
        <v>322</v>
      </c>
      <c r="N666" t="s">
        <v>323</v>
      </c>
      <c r="O666">
        <v>15189</v>
      </c>
      <c r="P666" t="s">
        <v>322</v>
      </c>
      <c r="Q666" t="s">
        <v>323</v>
      </c>
      <c r="R666" t="s">
        <v>341</v>
      </c>
      <c r="S666" s="46">
        <v>92536565.700800002</v>
      </c>
      <c r="U666" s="46">
        <v>2</v>
      </c>
      <c r="IF666">
        <v>15189</v>
      </c>
      <c r="IG666" t="s">
        <v>322</v>
      </c>
      <c r="IH666" t="s">
        <v>319</v>
      </c>
      <c r="IK666">
        <v>-2</v>
      </c>
      <c r="IL666" t="s">
        <v>279</v>
      </c>
      <c r="IM666" t="s">
        <v>280</v>
      </c>
      <c r="IN666" t="s">
        <v>663</v>
      </c>
      <c r="IP666" t="s">
        <v>686</v>
      </c>
    </row>
    <row r="667" spans="1:250" hidden="1" x14ac:dyDescent="0.25">
      <c r="A667">
        <v>34772</v>
      </c>
      <c r="B667">
        <v>-890804480</v>
      </c>
      <c r="C667">
        <v>1837</v>
      </c>
      <c r="D667" t="s">
        <v>273</v>
      </c>
      <c r="E667" t="s">
        <v>274</v>
      </c>
      <c r="F667">
        <v>13794</v>
      </c>
      <c r="G667" t="s">
        <v>275</v>
      </c>
      <c r="H667" t="s">
        <v>276</v>
      </c>
      <c r="I667">
        <v>411</v>
      </c>
      <c r="J667" t="s">
        <v>393</v>
      </c>
      <c r="K667" t="s">
        <v>394</v>
      </c>
      <c r="L667">
        <v>15189</v>
      </c>
      <c r="M667" t="s">
        <v>322</v>
      </c>
      <c r="N667" t="s">
        <v>323</v>
      </c>
      <c r="O667">
        <v>15189</v>
      </c>
      <c r="P667" t="s">
        <v>322</v>
      </c>
      <c r="Q667" t="s">
        <v>323</v>
      </c>
      <c r="R667" t="s">
        <v>341</v>
      </c>
      <c r="S667" s="46">
        <v>92393273.950800002</v>
      </c>
      <c r="U667" s="46">
        <v>2</v>
      </c>
      <c r="IF667">
        <v>15189</v>
      </c>
      <c r="IG667" t="s">
        <v>322</v>
      </c>
      <c r="IH667" t="s">
        <v>319</v>
      </c>
      <c r="IK667">
        <v>-2</v>
      </c>
      <c r="IL667" t="s">
        <v>279</v>
      </c>
      <c r="IM667" t="s">
        <v>280</v>
      </c>
      <c r="IN667" t="s">
        <v>663</v>
      </c>
      <c r="IP667" t="s">
        <v>686</v>
      </c>
    </row>
    <row r="668" spans="1:250" hidden="1" x14ac:dyDescent="0.25">
      <c r="A668">
        <v>34773</v>
      </c>
      <c r="B668">
        <v>-890804480</v>
      </c>
      <c r="C668">
        <v>1837</v>
      </c>
      <c r="D668" t="s">
        <v>273</v>
      </c>
      <c r="E668" t="s">
        <v>274</v>
      </c>
      <c r="F668">
        <v>13794</v>
      </c>
      <c r="G668" t="s">
        <v>275</v>
      </c>
      <c r="H668" t="s">
        <v>276</v>
      </c>
      <c r="I668">
        <v>435</v>
      </c>
      <c r="J668" t="s">
        <v>491</v>
      </c>
      <c r="K668" t="s">
        <v>492</v>
      </c>
      <c r="L668">
        <v>15189</v>
      </c>
      <c r="M668" t="s">
        <v>322</v>
      </c>
      <c r="N668" t="s">
        <v>323</v>
      </c>
      <c r="O668">
        <v>15189</v>
      </c>
      <c r="P668" t="s">
        <v>322</v>
      </c>
      <c r="Q668" t="s">
        <v>323</v>
      </c>
      <c r="R668" t="s">
        <v>341</v>
      </c>
      <c r="S668" s="46">
        <v>52992583.190800004</v>
      </c>
      <c r="U668" s="46">
        <v>2</v>
      </c>
      <c r="IF668">
        <v>15189</v>
      </c>
      <c r="IG668" t="s">
        <v>322</v>
      </c>
      <c r="IH668" t="s">
        <v>319</v>
      </c>
      <c r="IK668">
        <v>-2</v>
      </c>
      <c r="IL668" t="s">
        <v>279</v>
      </c>
      <c r="IM668" t="s">
        <v>280</v>
      </c>
      <c r="IN668" t="s">
        <v>663</v>
      </c>
      <c r="IP668" t="s">
        <v>686</v>
      </c>
    </row>
    <row r="669" spans="1:250" hidden="1" x14ac:dyDescent="0.25">
      <c r="A669">
        <v>34774</v>
      </c>
      <c r="B669">
        <v>-890804480</v>
      </c>
      <c r="C669">
        <v>1837</v>
      </c>
      <c r="D669" t="s">
        <v>273</v>
      </c>
      <c r="E669" t="s">
        <v>274</v>
      </c>
      <c r="F669">
        <v>13794</v>
      </c>
      <c r="G669" t="s">
        <v>275</v>
      </c>
      <c r="H669" t="s">
        <v>276</v>
      </c>
      <c r="I669">
        <v>431</v>
      </c>
      <c r="J669" t="s">
        <v>493</v>
      </c>
      <c r="K669" t="s">
        <v>494</v>
      </c>
      <c r="L669">
        <v>15189</v>
      </c>
      <c r="M669" t="s">
        <v>322</v>
      </c>
      <c r="N669" t="s">
        <v>323</v>
      </c>
      <c r="O669">
        <v>15189</v>
      </c>
      <c r="P669" t="s">
        <v>322</v>
      </c>
      <c r="Q669" t="s">
        <v>323</v>
      </c>
      <c r="R669" t="s">
        <v>341</v>
      </c>
      <c r="S669" s="46">
        <v>52919294.650799997</v>
      </c>
      <c r="U669" s="46">
        <v>2</v>
      </c>
      <c r="IF669">
        <v>15189</v>
      </c>
      <c r="IG669" t="s">
        <v>322</v>
      </c>
      <c r="IH669" t="s">
        <v>319</v>
      </c>
      <c r="IK669">
        <v>-2</v>
      </c>
      <c r="IL669" t="s">
        <v>279</v>
      </c>
      <c r="IM669" t="s">
        <v>280</v>
      </c>
      <c r="IN669" t="s">
        <v>663</v>
      </c>
      <c r="IP669" t="s">
        <v>686</v>
      </c>
    </row>
    <row r="670" spans="1:250" hidden="1" x14ac:dyDescent="0.25">
      <c r="A670">
        <v>34775</v>
      </c>
      <c r="B670">
        <v>-890804480</v>
      </c>
      <c r="C670">
        <v>1837</v>
      </c>
      <c r="D670" t="s">
        <v>273</v>
      </c>
      <c r="E670" t="s">
        <v>274</v>
      </c>
      <c r="F670">
        <v>13794</v>
      </c>
      <c r="G670" t="s">
        <v>275</v>
      </c>
      <c r="H670" t="s">
        <v>276</v>
      </c>
      <c r="I670">
        <v>429</v>
      </c>
      <c r="J670" t="s">
        <v>395</v>
      </c>
      <c r="K670" t="s">
        <v>396</v>
      </c>
      <c r="L670">
        <v>15189</v>
      </c>
      <c r="M670" t="s">
        <v>322</v>
      </c>
      <c r="N670" t="s">
        <v>323</v>
      </c>
      <c r="O670">
        <v>15189</v>
      </c>
      <c r="P670" t="s">
        <v>322</v>
      </c>
      <c r="Q670" t="s">
        <v>323</v>
      </c>
      <c r="R670" t="s">
        <v>341</v>
      </c>
      <c r="S670" s="46">
        <v>52821576.640799999</v>
      </c>
      <c r="U670" s="46">
        <v>2</v>
      </c>
      <c r="IF670">
        <v>15189</v>
      </c>
      <c r="IG670" t="s">
        <v>322</v>
      </c>
      <c r="IH670" t="s">
        <v>319</v>
      </c>
      <c r="IK670">
        <v>-2</v>
      </c>
      <c r="IL670" t="s">
        <v>279</v>
      </c>
      <c r="IM670" t="s">
        <v>280</v>
      </c>
      <c r="IN670" t="s">
        <v>663</v>
      </c>
      <c r="IP670" t="s">
        <v>686</v>
      </c>
    </row>
    <row r="671" spans="1:250" hidden="1" x14ac:dyDescent="0.25">
      <c r="A671">
        <v>34776</v>
      </c>
      <c r="B671">
        <v>-890804480</v>
      </c>
      <c r="C671">
        <v>1837</v>
      </c>
      <c r="D671" t="s">
        <v>273</v>
      </c>
      <c r="E671" t="s">
        <v>274</v>
      </c>
      <c r="F671">
        <v>13794</v>
      </c>
      <c r="G671" t="s">
        <v>275</v>
      </c>
      <c r="H671" t="s">
        <v>276</v>
      </c>
      <c r="I671">
        <v>427</v>
      </c>
      <c r="J671" t="s">
        <v>397</v>
      </c>
      <c r="K671" t="s">
        <v>398</v>
      </c>
      <c r="L671">
        <v>15189</v>
      </c>
      <c r="M671" t="s">
        <v>322</v>
      </c>
      <c r="N671" t="s">
        <v>323</v>
      </c>
      <c r="O671">
        <v>15189</v>
      </c>
      <c r="P671" t="s">
        <v>322</v>
      </c>
      <c r="Q671" t="s">
        <v>323</v>
      </c>
      <c r="R671" t="s">
        <v>341</v>
      </c>
      <c r="S671" s="46">
        <v>52764574.4608</v>
      </c>
      <c r="U671" s="46">
        <v>2</v>
      </c>
      <c r="IF671">
        <v>15189</v>
      </c>
      <c r="IG671" t="s">
        <v>322</v>
      </c>
      <c r="IH671" t="s">
        <v>319</v>
      </c>
      <c r="IK671">
        <v>-2</v>
      </c>
      <c r="IL671" t="s">
        <v>279</v>
      </c>
      <c r="IM671" t="s">
        <v>280</v>
      </c>
      <c r="IN671" t="s">
        <v>663</v>
      </c>
      <c r="IP671" t="s">
        <v>686</v>
      </c>
    </row>
    <row r="672" spans="1:250" hidden="1" x14ac:dyDescent="0.25">
      <c r="A672">
        <v>34777</v>
      </c>
      <c r="B672">
        <v>-890804480</v>
      </c>
      <c r="C672">
        <v>1837</v>
      </c>
      <c r="D672" t="s">
        <v>273</v>
      </c>
      <c r="E672" t="s">
        <v>274</v>
      </c>
      <c r="F672">
        <v>19011</v>
      </c>
      <c r="G672" t="s">
        <v>328</v>
      </c>
      <c r="H672" t="s">
        <v>329</v>
      </c>
      <c r="I672">
        <v>429</v>
      </c>
      <c r="J672" t="s">
        <v>395</v>
      </c>
      <c r="K672" t="s">
        <v>396</v>
      </c>
      <c r="L672">
        <v>15189</v>
      </c>
      <c r="M672" t="s">
        <v>322</v>
      </c>
      <c r="N672" t="s">
        <v>323</v>
      </c>
      <c r="O672">
        <v>15189</v>
      </c>
      <c r="P672" t="s">
        <v>322</v>
      </c>
      <c r="Q672" t="s">
        <v>323</v>
      </c>
      <c r="R672" t="s">
        <v>341</v>
      </c>
      <c r="S672" s="46">
        <v>50987370.450000003</v>
      </c>
      <c r="U672" s="46">
        <v>2</v>
      </c>
      <c r="IF672">
        <v>15189</v>
      </c>
      <c r="IG672" t="s">
        <v>322</v>
      </c>
      <c r="IH672" t="s">
        <v>332</v>
      </c>
      <c r="IK672">
        <v>-2</v>
      </c>
      <c r="IL672" t="s">
        <v>279</v>
      </c>
      <c r="IM672" t="s">
        <v>280</v>
      </c>
      <c r="IN672" t="s">
        <v>687</v>
      </c>
      <c r="IP672" t="s">
        <v>688</v>
      </c>
    </row>
    <row r="673" spans="1:250" hidden="1" x14ac:dyDescent="0.25">
      <c r="A673">
        <v>34778</v>
      </c>
      <c r="B673">
        <v>-890804480</v>
      </c>
      <c r="C673">
        <v>1837</v>
      </c>
      <c r="D673" t="s">
        <v>273</v>
      </c>
      <c r="E673" t="s">
        <v>274</v>
      </c>
      <c r="F673">
        <v>13794</v>
      </c>
      <c r="G673" t="s">
        <v>275</v>
      </c>
      <c r="H673" t="s">
        <v>276</v>
      </c>
      <c r="I673">
        <v>437</v>
      </c>
      <c r="J673" t="s">
        <v>658</v>
      </c>
      <c r="K673" t="s">
        <v>659</v>
      </c>
      <c r="L673">
        <v>15189</v>
      </c>
      <c r="M673" t="s">
        <v>322</v>
      </c>
      <c r="N673" t="s">
        <v>323</v>
      </c>
      <c r="O673">
        <v>15189</v>
      </c>
      <c r="P673" t="s">
        <v>322</v>
      </c>
      <c r="Q673" t="s">
        <v>323</v>
      </c>
      <c r="R673" t="s">
        <v>341</v>
      </c>
      <c r="S673" s="46">
        <v>53090301.160800003</v>
      </c>
      <c r="U673" s="46">
        <v>2</v>
      </c>
      <c r="IF673">
        <v>15189</v>
      </c>
      <c r="IG673" t="s">
        <v>322</v>
      </c>
      <c r="IH673" t="s">
        <v>319</v>
      </c>
      <c r="IK673">
        <v>-2</v>
      </c>
      <c r="IL673" t="s">
        <v>279</v>
      </c>
      <c r="IM673" t="s">
        <v>280</v>
      </c>
      <c r="IN673" t="s">
        <v>663</v>
      </c>
      <c r="IP673" t="s">
        <v>686</v>
      </c>
    </row>
    <row r="674" spans="1:250" hidden="1" x14ac:dyDescent="0.25">
      <c r="A674">
        <v>34779</v>
      </c>
      <c r="B674">
        <v>-890804480</v>
      </c>
      <c r="C674">
        <v>1837</v>
      </c>
      <c r="D674" t="s">
        <v>273</v>
      </c>
      <c r="E674" t="s">
        <v>274</v>
      </c>
      <c r="F674">
        <v>13794</v>
      </c>
      <c r="G674" t="s">
        <v>275</v>
      </c>
      <c r="H674" t="s">
        <v>276</v>
      </c>
      <c r="I674">
        <v>436</v>
      </c>
      <c r="J674" t="s">
        <v>656</v>
      </c>
      <c r="K674" t="s">
        <v>657</v>
      </c>
      <c r="L674">
        <v>15189</v>
      </c>
      <c r="M674" t="s">
        <v>322</v>
      </c>
      <c r="N674" t="s">
        <v>323</v>
      </c>
      <c r="O674">
        <v>15189</v>
      </c>
      <c r="P674" t="s">
        <v>322</v>
      </c>
      <c r="Q674" t="s">
        <v>323</v>
      </c>
      <c r="R674" t="s">
        <v>341</v>
      </c>
      <c r="S674" s="46">
        <v>53041442.160800003</v>
      </c>
      <c r="U674" s="46">
        <v>2</v>
      </c>
      <c r="IF674">
        <v>15189</v>
      </c>
      <c r="IG674" t="s">
        <v>322</v>
      </c>
      <c r="IH674" t="s">
        <v>319</v>
      </c>
      <c r="IK674">
        <v>-2</v>
      </c>
      <c r="IL674" t="s">
        <v>279</v>
      </c>
      <c r="IM674" t="s">
        <v>280</v>
      </c>
      <c r="IN674" t="s">
        <v>663</v>
      </c>
      <c r="IP674" t="s">
        <v>686</v>
      </c>
    </row>
    <row r="675" spans="1:250" hidden="1" x14ac:dyDescent="0.25">
      <c r="A675">
        <v>34780</v>
      </c>
      <c r="B675">
        <v>-890804480</v>
      </c>
      <c r="C675">
        <v>1837</v>
      </c>
      <c r="D675" t="s">
        <v>273</v>
      </c>
      <c r="E675" t="s">
        <v>274</v>
      </c>
      <c r="F675">
        <v>19011</v>
      </c>
      <c r="G675" t="s">
        <v>328</v>
      </c>
      <c r="H675" t="s">
        <v>329</v>
      </c>
      <c r="I675">
        <v>437</v>
      </c>
      <c r="J675" t="s">
        <v>658</v>
      </c>
      <c r="K675" t="s">
        <v>659</v>
      </c>
      <c r="L675">
        <v>15189</v>
      </c>
      <c r="M675" t="s">
        <v>322</v>
      </c>
      <c r="N675" t="s">
        <v>323</v>
      </c>
      <c r="O675">
        <v>15189</v>
      </c>
      <c r="P675" t="s">
        <v>322</v>
      </c>
      <c r="Q675" t="s">
        <v>323</v>
      </c>
      <c r="R675" t="s">
        <v>341</v>
      </c>
      <c r="S675" s="46">
        <v>51258319.689999998</v>
      </c>
      <c r="U675" s="46">
        <v>2</v>
      </c>
      <c r="IF675">
        <v>15189</v>
      </c>
      <c r="IG675" t="s">
        <v>322</v>
      </c>
      <c r="IH675" t="s">
        <v>332</v>
      </c>
      <c r="IK675">
        <v>-2</v>
      </c>
      <c r="IL675" t="s">
        <v>279</v>
      </c>
      <c r="IM675" t="s">
        <v>280</v>
      </c>
      <c r="IN675" t="s">
        <v>687</v>
      </c>
      <c r="IP675" t="s">
        <v>688</v>
      </c>
    </row>
    <row r="676" spans="1:250" hidden="1" x14ac:dyDescent="0.25">
      <c r="A676">
        <v>34781</v>
      </c>
      <c r="B676">
        <v>-890804480</v>
      </c>
      <c r="C676">
        <v>1837</v>
      </c>
      <c r="D676" t="s">
        <v>273</v>
      </c>
      <c r="E676" t="s">
        <v>274</v>
      </c>
      <c r="F676">
        <v>19011</v>
      </c>
      <c r="G676" t="s">
        <v>328</v>
      </c>
      <c r="H676" t="s">
        <v>329</v>
      </c>
      <c r="I676">
        <v>436</v>
      </c>
      <c r="J676" t="s">
        <v>656</v>
      </c>
      <c r="K676" t="s">
        <v>657</v>
      </c>
      <c r="L676">
        <v>15189</v>
      </c>
      <c r="M676" t="s">
        <v>322</v>
      </c>
      <c r="N676" t="s">
        <v>323</v>
      </c>
      <c r="O676">
        <v>15189</v>
      </c>
      <c r="P676" t="s">
        <v>322</v>
      </c>
      <c r="Q676" t="s">
        <v>323</v>
      </c>
      <c r="R676" t="s">
        <v>341</v>
      </c>
      <c r="S676" s="46">
        <v>51209056.189999998</v>
      </c>
      <c r="U676" s="46">
        <v>2</v>
      </c>
      <c r="IF676">
        <v>15189</v>
      </c>
      <c r="IG676" t="s">
        <v>322</v>
      </c>
      <c r="IH676" t="s">
        <v>332</v>
      </c>
      <c r="IK676">
        <v>-2</v>
      </c>
      <c r="IL676" t="s">
        <v>279</v>
      </c>
      <c r="IM676" t="s">
        <v>280</v>
      </c>
      <c r="IN676" t="s">
        <v>687</v>
      </c>
      <c r="IP676" t="s">
        <v>688</v>
      </c>
    </row>
    <row r="677" spans="1:250" hidden="1" x14ac:dyDescent="0.25">
      <c r="A677">
        <v>34782</v>
      </c>
      <c r="B677">
        <v>-890804480</v>
      </c>
      <c r="C677">
        <v>1837</v>
      </c>
      <c r="D677" t="s">
        <v>273</v>
      </c>
      <c r="E677" t="s">
        <v>274</v>
      </c>
      <c r="F677">
        <v>19011</v>
      </c>
      <c r="G677" t="s">
        <v>328</v>
      </c>
      <c r="H677" t="s">
        <v>329</v>
      </c>
      <c r="I677">
        <v>435</v>
      </c>
      <c r="J677" t="s">
        <v>491</v>
      </c>
      <c r="K677" t="s">
        <v>492</v>
      </c>
      <c r="L677">
        <v>15189</v>
      </c>
      <c r="M677" t="s">
        <v>322</v>
      </c>
      <c r="N677" t="s">
        <v>323</v>
      </c>
      <c r="O677">
        <v>15189</v>
      </c>
      <c r="P677" t="s">
        <v>322</v>
      </c>
      <c r="Q677" t="s">
        <v>323</v>
      </c>
      <c r="R677" t="s">
        <v>341</v>
      </c>
      <c r="S677" s="46">
        <v>51159792.719999999</v>
      </c>
      <c r="U677" s="46">
        <v>2</v>
      </c>
      <c r="IF677">
        <v>15189</v>
      </c>
      <c r="IG677" t="s">
        <v>322</v>
      </c>
      <c r="IH677" t="s">
        <v>332</v>
      </c>
      <c r="IK677">
        <v>-2</v>
      </c>
      <c r="IL677" t="s">
        <v>279</v>
      </c>
      <c r="IM677" t="s">
        <v>280</v>
      </c>
      <c r="IN677" t="s">
        <v>687</v>
      </c>
      <c r="IP677" t="s">
        <v>688</v>
      </c>
    </row>
    <row r="678" spans="1:250" hidden="1" x14ac:dyDescent="0.25">
      <c r="A678">
        <v>34783</v>
      </c>
      <c r="B678">
        <v>-890804480</v>
      </c>
      <c r="C678">
        <v>1837</v>
      </c>
      <c r="D678" t="s">
        <v>273</v>
      </c>
      <c r="E678" t="s">
        <v>274</v>
      </c>
      <c r="F678">
        <v>19011</v>
      </c>
      <c r="G678" t="s">
        <v>328</v>
      </c>
      <c r="H678" t="s">
        <v>329</v>
      </c>
      <c r="I678">
        <v>431</v>
      </c>
      <c r="J678" t="s">
        <v>493</v>
      </c>
      <c r="K678" t="s">
        <v>494</v>
      </c>
      <c r="L678">
        <v>15189</v>
      </c>
      <c r="M678" t="s">
        <v>322</v>
      </c>
      <c r="N678" t="s">
        <v>323</v>
      </c>
      <c r="O678">
        <v>15189</v>
      </c>
      <c r="P678" t="s">
        <v>322</v>
      </c>
      <c r="Q678" t="s">
        <v>323</v>
      </c>
      <c r="R678" t="s">
        <v>341</v>
      </c>
      <c r="S678" s="46">
        <v>51085897.5</v>
      </c>
      <c r="U678" s="46">
        <v>2</v>
      </c>
      <c r="IF678">
        <v>15189</v>
      </c>
      <c r="IG678" t="s">
        <v>322</v>
      </c>
      <c r="IH678" t="s">
        <v>332</v>
      </c>
      <c r="IK678">
        <v>-2</v>
      </c>
      <c r="IL678" t="s">
        <v>279</v>
      </c>
      <c r="IM678" t="s">
        <v>280</v>
      </c>
      <c r="IN678" t="s">
        <v>687</v>
      </c>
      <c r="IP678" t="s">
        <v>688</v>
      </c>
    </row>
    <row r="679" spans="1:250" hidden="1" x14ac:dyDescent="0.25">
      <c r="A679">
        <v>34784</v>
      </c>
      <c r="B679">
        <v>-890804480</v>
      </c>
      <c r="C679">
        <v>1837</v>
      </c>
      <c r="D679" t="s">
        <v>273</v>
      </c>
      <c r="E679" t="s">
        <v>274</v>
      </c>
      <c r="F679">
        <v>13794</v>
      </c>
      <c r="G679" t="s">
        <v>275</v>
      </c>
      <c r="H679" t="s">
        <v>276</v>
      </c>
      <c r="I679">
        <v>424</v>
      </c>
      <c r="J679" t="s">
        <v>399</v>
      </c>
      <c r="K679" t="s">
        <v>400</v>
      </c>
      <c r="L679">
        <v>15189</v>
      </c>
      <c r="M679" t="s">
        <v>322</v>
      </c>
      <c r="N679" t="s">
        <v>323</v>
      </c>
      <c r="O679">
        <v>15189</v>
      </c>
      <c r="P679" t="s">
        <v>322</v>
      </c>
      <c r="Q679" t="s">
        <v>323</v>
      </c>
      <c r="R679" t="s">
        <v>341</v>
      </c>
      <c r="S679" s="46">
        <v>52691285.930799998</v>
      </c>
      <c r="U679" s="46">
        <v>2</v>
      </c>
      <c r="IF679">
        <v>15189</v>
      </c>
      <c r="IG679" t="s">
        <v>322</v>
      </c>
      <c r="IH679" t="s">
        <v>319</v>
      </c>
      <c r="IK679">
        <v>-2</v>
      </c>
      <c r="IL679" t="s">
        <v>279</v>
      </c>
      <c r="IM679" t="s">
        <v>280</v>
      </c>
      <c r="IN679" t="s">
        <v>663</v>
      </c>
      <c r="IP679" t="s">
        <v>686</v>
      </c>
    </row>
    <row r="680" spans="1:250" hidden="1" x14ac:dyDescent="0.25">
      <c r="A680">
        <v>34785</v>
      </c>
      <c r="B680">
        <v>-890804480</v>
      </c>
      <c r="C680">
        <v>1837</v>
      </c>
      <c r="D680" t="s">
        <v>273</v>
      </c>
      <c r="E680" t="s">
        <v>274</v>
      </c>
      <c r="F680">
        <v>13794</v>
      </c>
      <c r="G680" t="s">
        <v>275</v>
      </c>
      <c r="H680" t="s">
        <v>276</v>
      </c>
      <c r="I680">
        <v>422</v>
      </c>
      <c r="J680" t="s">
        <v>401</v>
      </c>
      <c r="K680" t="s">
        <v>402</v>
      </c>
      <c r="L680">
        <v>15189</v>
      </c>
      <c r="M680" t="s">
        <v>322</v>
      </c>
      <c r="N680" t="s">
        <v>323</v>
      </c>
      <c r="O680">
        <v>15189</v>
      </c>
      <c r="P680" t="s">
        <v>322</v>
      </c>
      <c r="Q680" t="s">
        <v>323</v>
      </c>
      <c r="R680" t="s">
        <v>341</v>
      </c>
      <c r="S680" s="46">
        <v>52593567.9208</v>
      </c>
      <c r="U680" s="46">
        <v>2</v>
      </c>
      <c r="IF680">
        <v>15189</v>
      </c>
      <c r="IG680" t="s">
        <v>322</v>
      </c>
      <c r="IH680" t="s">
        <v>319</v>
      </c>
      <c r="IK680">
        <v>-2</v>
      </c>
      <c r="IL680" t="s">
        <v>279</v>
      </c>
      <c r="IM680" t="s">
        <v>280</v>
      </c>
      <c r="IN680" t="s">
        <v>663</v>
      </c>
      <c r="IP680" t="s">
        <v>686</v>
      </c>
    </row>
    <row r="681" spans="1:250" hidden="1" x14ac:dyDescent="0.25">
      <c r="A681">
        <v>34786</v>
      </c>
      <c r="B681">
        <v>-890804480</v>
      </c>
      <c r="C681">
        <v>1837</v>
      </c>
      <c r="D681" t="s">
        <v>273</v>
      </c>
      <c r="E681" t="s">
        <v>274</v>
      </c>
      <c r="F681">
        <v>19011</v>
      </c>
      <c r="G681" t="s">
        <v>328</v>
      </c>
      <c r="H681" t="s">
        <v>329</v>
      </c>
      <c r="I681">
        <v>427</v>
      </c>
      <c r="J681" t="s">
        <v>397</v>
      </c>
      <c r="K681" t="s">
        <v>398</v>
      </c>
      <c r="L681">
        <v>15189</v>
      </c>
      <c r="M681" t="s">
        <v>322</v>
      </c>
      <c r="N681" t="s">
        <v>323</v>
      </c>
      <c r="O681">
        <v>15189</v>
      </c>
      <c r="P681" t="s">
        <v>322</v>
      </c>
      <c r="Q681" t="s">
        <v>323</v>
      </c>
      <c r="R681" t="s">
        <v>341</v>
      </c>
      <c r="S681" s="46">
        <v>50929896.380000003</v>
      </c>
      <c r="U681" s="46">
        <v>2</v>
      </c>
      <c r="IF681">
        <v>15189</v>
      </c>
      <c r="IG681" t="s">
        <v>322</v>
      </c>
      <c r="IH681" t="s">
        <v>332</v>
      </c>
      <c r="IK681">
        <v>-2</v>
      </c>
      <c r="IL681" t="s">
        <v>279</v>
      </c>
      <c r="IM681" t="s">
        <v>280</v>
      </c>
      <c r="IN681" t="s">
        <v>687</v>
      </c>
      <c r="IP681" t="s">
        <v>688</v>
      </c>
    </row>
    <row r="682" spans="1:250" hidden="1" x14ac:dyDescent="0.25">
      <c r="A682">
        <v>34787</v>
      </c>
      <c r="B682">
        <v>-890804480</v>
      </c>
      <c r="C682">
        <v>1837</v>
      </c>
      <c r="D682" t="s">
        <v>273</v>
      </c>
      <c r="E682" t="s">
        <v>274</v>
      </c>
      <c r="F682">
        <v>19011</v>
      </c>
      <c r="G682" t="s">
        <v>328</v>
      </c>
      <c r="H682" t="s">
        <v>329</v>
      </c>
      <c r="I682">
        <v>424</v>
      </c>
      <c r="J682" t="s">
        <v>399</v>
      </c>
      <c r="K682" t="s">
        <v>400</v>
      </c>
      <c r="L682">
        <v>15189</v>
      </c>
      <c r="M682" t="s">
        <v>322</v>
      </c>
      <c r="N682" t="s">
        <v>323</v>
      </c>
      <c r="O682">
        <v>15189</v>
      </c>
      <c r="P682" t="s">
        <v>322</v>
      </c>
      <c r="Q682" t="s">
        <v>323</v>
      </c>
      <c r="R682" t="s">
        <v>341</v>
      </c>
      <c r="S682" s="46">
        <v>50856001.119999997</v>
      </c>
      <c r="U682" s="46">
        <v>2</v>
      </c>
      <c r="IF682">
        <v>15189</v>
      </c>
      <c r="IG682" t="s">
        <v>322</v>
      </c>
      <c r="IH682" t="s">
        <v>332</v>
      </c>
      <c r="IK682">
        <v>-2</v>
      </c>
      <c r="IL682" t="s">
        <v>279</v>
      </c>
      <c r="IM682" t="s">
        <v>280</v>
      </c>
      <c r="IN682" t="s">
        <v>687</v>
      </c>
      <c r="IP682" t="s">
        <v>688</v>
      </c>
    </row>
    <row r="683" spans="1:250" hidden="1" x14ac:dyDescent="0.25">
      <c r="A683">
        <v>34788</v>
      </c>
      <c r="B683">
        <v>-890804480</v>
      </c>
      <c r="C683">
        <v>1837</v>
      </c>
      <c r="D683" t="s">
        <v>273</v>
      </c>
      <c r="E683" t="s">
        <v>274</v>
      </c>
      <c r="F683">
        <v>19011</v>
      </c>
      <c r="G683" t="s">
        <v>328</v>
      </c>
      <c r="H683" t="s">
        <v>329</v>
      </c>
      <c r="I683">
        <v>422</v>
      </c>
      <c r="J683" t="s">
        <v>401</v>
      </c>
      <c r="K683" t="s">
        <v>402</v>
      </c>
      <c r="L683">
        <v>15189</v>
      </c>
      <c r="M683" t="s">
        <v>322</v>
      </c>
      <c r="N683" t="s">
        <v>323</v>
      </c>
      <c r="O683">
        <v>15189</v>
      </c>
      <c r="P683" t="s">
        <v>322</v>
      </c>
      <c r="Q683" t="s">
        <v>323</v>
      </c>
      <c r="R683" t="s">
        <v>341</v>
      </c>
      <c r="S683" s="46">
        <v>50757474.100000001</v>
      </c>
      <c r="U683" s="46">
        <v>2</v>
      </c>
      <c r="IF683">
        <v>15189</v>
      </c>
      <c r="IG683" t="s">
        <v>322</v>
      </c>
      <c r="IH683" t="s">
        <v>332</v>
      </c>
      <c r="IK683">
        <v>-2</v>
      </c>
      <c r="IL683" t="s">
        <v>279</v>
      </c>
      <c r="IM683" t="s">
        <v>280</v>
      </c>
      <c r="IN683" t="s">
        <v>687</v>
      </c>
      <c r="IP683" t="s">
        <v>688</v>
      </c>
    </row>
    <row r="684" spans="1:250" hidden="1" x14ac:dyDescent="0.25">
      <c r="A684">
        <v>34789</v>
      </c>
      <c r="B684">
        <v>-890804480</v>
      </c>
      <c r="C684">
        <v>1837</v>
      </c>
      <c r="D684" t="s">
        <v>273</v>
      </c>
      <c r="E684" t="s">
        <v>274</v>
      </c>
      <c r="F684">
        <v>19011</v>
      </c>
      <c r="G684" t="s">
        <v>328</v>
      </c>
      <c r="H684" t="s">
        <v>329</v>
      </c>
      <c r="I684">
        <v>420</v>
      </c>
      <c r="J684" t="s">
        <v>403</v>
      </c>
      <c r="K684" t="s">
        <v>404</v>
      </c>
      <c r="L684">
        <v>15189</v>
      </c>
      <c r="M684" t="s">
        <v>322</v>
      </c>
      <c r="N684" t="s">
        <v>323</v>
      </c>
      <c r="O684">
        <v>15189</v>
      </c>
      <c r="P684" t="s">
        <v>322</v>
      </c>
      <c r="Q684" t="s">
        <v>323</v>
      </c>
      <c r="R684" t="s">
        <v>341</v>
      </c>
      <c r="S684" s="46">
        <v>0</v>
      </c>
      <c r="U684" s="46">
        <v>2</v>
      </c>
      <c r="IF684">
        <v>15189</v>
      </c>
      <c r="IG684" t="s">
        <v>322</v>
      </c>
      <c r="IH684" t="s">
        <v>332</v>
      </c>
      <c r="IK684">
        <v>-2</v>
      </c>
      <c r="IL684" t="s">
        <v>279</v>
      </c>
      <c r="IM684" t="s">
        <v>280</v>
      </c>
      <c r="IN684" t="s">
        <v>687</v>
      </c>
      <c r="IP684" t="s">
        <v>688</v>
      </c>
    </row>
    <row r="685" spans="1:250" hidden="1" x14ac:dyDescent="0.25">
      <c r="A685">
        <v>34790</v>
      </c>
      <c r="B685">
        <v>-890804480</v>
      </c>
      <c r="C685">
        <v>1837</v>
      </c>
      <c r="D685" t="s">
        <v>273</v>
      </c>
      <c r="E685" t="s">
        <v>274</v>
      </c>
      <c r="F685">
        <v>13794</v>
      </c>
      <c r="G685" t="s">
        <v>275</v>
      </c>
      <c r="H685" t="s">
        <v>276</v>
      </c>
      <c r="I685">
        <v>411</v>
      </c>
      <c r="J685" t="s">
        <v>393</v>
      </c>
      <c r="K685" t="s">
        <v>394</v>
      </c>
      <c r="L685">
        <v>17005</v>
      </c>
      <c r="M685" t="s">
        <v>324</v>
      </c>
      <c r="N685" t="s">
        <v>325</v>
      </c>
      <c r="O685">
        <v>17005</v>
      </c>
      <c r="P685" t="s">
        <v>324</v>
      </c>
      <c r="Q685" t="s">
        <v>325</v>
      </c>
      <c r="R685" t="s">
        <v>341</v>
      </c>
      <c r="S685" s="46">
        <v>14062853.4542</v>
      </c>
      <c r="U685" s="46">
        <v>2</v>
      </c>
      <c r="IF685">
        <v>17005</v>
      </c>
      <c r="IG685" t="s">
        <v>324</v>
      </c>
      <c r="IH685" t="s">
        <v>319</v>
      </c>
      <c r="IK685">
        <v>-2</v>
      </c>
      <c r="IL685" t="s">
        <v>279</v>
      </c>
      <c r="IM685" t="s">
        <v>280</v>
      </c>
      <c r="IN685" t="s">
        <v>663</v>
      </c>
      <c r="IP685" t="s">
        <v>689</v>
      </c>
    </row>
    <row r="686" spans="1:250" hidden="1" x14ac:dyDescent="0.25">
      <c r="A686">
        <v>34791</v>
      </c>
      <c r="B686">
        <v>-890804480</v>
      </c>
      <c r="C686">
        <v>1837</v>
      </c>
      <c r="D686" t="s">
        <v>273</v>
      </c>
      <c r="E686" t="s">
        <v>274</v>
      </c>
      <c r="F686">
        <v>13794</v>
      </c>
      <c r="G686" t="s">
        <v>275</v>
      </c>
      <c r="H686" t="s">
        <v>276</v>
      </c>
      <c r="I686">
        <v>431</v>
      </c>
      <c r="J686" t="s">
        <v>493</v>
      </c>
      <c r="K686" t="s">
        <v>494</v>
      </c>
      <c r="L686">
        <v>17005</v>
      </c>
      <c r="M686" t="s">
        <v>324</v>
      </c>
      <c r="N686" t="s">
        <v>325</v>
      </c>
      <c r="O686">
        <v>17005</v>
      </c>
      <c r="P686" t="s">
        <v>324</v>
      </c>
      <c r="Q686" t="s">
        <v>325</v>
      </c>
      <c r="R686" t="s">
        <v>341</v>
      </c>
      <c r="S686" s="46">
        <v>14187270.134199999</v>
      </c>
      <c r="U686" s="46">
        <v>2</v>
      </c>
      <c r="IF686">
        <v>17005</v>
      </c>
      <c r="IG686" t="s">
        <v>324</v>
      </c>
      <c r="IH686" t="s">
        <v>319</v>
      </c>
      <c r="IK686">
        <v>-2</v>
      </c>
      <c r="IL686" t="s">
        <v>279</v>
      </c>
      <c r="IM686" t="s">
        <v>280</v>
      </c>
      <c r="IN686" t="s">
        <v>663</v>
      </c>
      <c r="IP686" t="s">
        <v>689</v>
      </c>
    </row>
    <row r="687" spans="1:250" hidden="1" x14ac:dyDescent="0.25">
      <c r="A687">
        <v>34792</v>
      </c>
      <c r="B687">
        <v>-890804480</v>
      </c>
      <c r="C687">
        <v>1837</v>
      </c>
      <c r="D687" t="s">
        <v>273</v>
      </c>
      <c r="E687" t="s">
        <v>274</v>
      </c>
      <c r="F687">
        <v>13794</v>
      </c>
      <c r="G687" t="s">
        <v>275</v>
      </c>
      <c r="H687" t="s">
        <v>276</v>
      </c>
      <c r="I687">
        <v>429</v>
      </c>
      <c r="J687" t="s">
        <v>395</v>
      </c>
      <c r="K687" t="s">
        <v>396</v>
      </c>
      <c r="L687">
        <v>17005</v>
      </c>
      <c r="M687" t="s">
        <v>324</v>
      </c>
      <c r="N687" t="s">
        <v>325</v>
      </c>
      <c r="O687">
        <v>17005</v>
      </c>
      <c r="P687" t="s">
        <v>324</v>
      </c>
      <c r="Q687" t="s">
        <v>325</v>
      </c>
      <c r="R687" t="s">
        <v>341</v>
      </c>
      <c r="S687" s="46">
        <v>14161072.6642</v>
      </c>
      <c r="U687" s="46">
        <v>2</v>
      </c>
      <c r="IF687">
        <v>17005</v>
      </c>
      <c r="IG687" t="s">
        <v>324</v>
      </c>
      <c r="IH687" t="s">
        <v>319</v>
      </c>
      <c r="IK687">
        <v>-2</v>
      </c>
      <c r="IL687" t="s">
        <v>279</v>
      </c>
      <c r="IM687" t="s">
        <v>280</v>
      </c>
      <c r="IN687" t="s">
        <v>663</v>
      </c>
      <c r="IP687" t="s">
        <v>689</v>
      </c>
    </row>
    <row r="688" spans="1:250" hidden="1" x14ac:dyDescent="0.25">
      <c r="A688">
        <v>34793</v>
      </c>
      <c r="B688">
        <v>-890804480</v>
      </c>
      <c r="C688">
        <v>1837</v>
      </c>
      <c r="D688" t="s">
        <v>273</v>
      </c>
      <c r="E688" t="s">
        <v>274</v>
      </c>
      <c r="F688">
        <v>13794</v>
      </c>
      <c r="G688" t="s">
        <v>275</v>
      </c>
      <c r="H688" t="s">
        <v>276</v>
      </c>
      <c r="I688">
        <v>427</v>
      </c>
      <c r="J688" t="s">
        <v>397</v>
      </c>
      <c r="K688" t="s">
        <v>398</v>
      </c>
      <c r="L688">
        <v>17005</v>
      </c>
      <c r="M688" t="s">
        <v>324</v>
      </c>
      <c r="N688" t="s">
        <v>325</v>
      </c>
      <c r="O688">
        <v>17005</v>
      </c>
      <c r="P688" t="s">
        <v>324</v>
      </c>
      <c r="Q688" t="s">
        <v>325</v>
      </c>
      <c r="R688" t="s">
        <v>341</v>
      </c>
      <c r="S688" s="46">
        <v>14145790.804199999</v>
      </c>
      <c r="U688" s="46">
        <v>2</v>
      </c>
      <c r="IF688">
        <v>17005</v>
      </c>
      <c r="IG688" t="s">
        <v>324</v>
      </c>
      <c r="IH688" t="s">
        <v>319</v>
      </c>
      <c r="IK688">
        <v>-2</v>
      </c>
      <c r="IL688" t="s">
        <v>279</v>
      </c>
      <c r="IM688" t="s">
        <v>280</v>
      </c>
      <c r="IN688" t="s">
        <v>663</v>
      </c>
      <c r="IP688" t="s">
        <v>689</v>
      </c>
    </row>
    <row r="689" spans="1:250" hidden="1" x14ac:dyDescent="0.25">
      <c r="A689">
        <v>34794</v>
      </c>
      <c r="B689">
        <v>-890804480</v>
      </c>
      <c r="C689">
        <v>1837</v>
      </c>
      <c r="D689" t="s">
        <v>273</v>
      </c>
      <c r="E689" t="s">
        <v>274</v>
      </c>
      <c r="F689">
        <v>13794</v>
      </c>
      <c r="G689" t="s">
        <v>275</v>
      </c>
      <c r="H689" t="s">
        <v>276</v>
      </c>
      <c r="I689">
        <v>424</v>
      </c>
      <c r="J689" t="s">
        <v>399</v>
      </c>
      <c r="K689" t="s">
        <v>400</v>
      </c>
      <c r="L689">
        <v>17005</v>
      </c>
      <c r="M689" t="s">
        <v>324</v>
      </c>
      <c r="N689" t="s">
        <v>325</v>
      </c>
      <c r="O689">
        <v>17005</v>
      </c>
      <c r="P689" t="s">
        <v>324</v>
      </c>
      <c r="Q689" t="s">
        <v>325</v>
      </c>
      <c r="R689" t="s">
        <v>341</v>
      </c>
      <c r="S689" s="46">
        <v>14126142.714199999</v>
      </c>
      <c r="U689" s="46">
        <v>2</v>
      </c>
      <c r="IF689">
        <v>17005</v>
      </c>
      <c r="IG689" t="s">
        <v>324</v>
      </c>
      <c r="IH689" t="s">
        <v>319</v>
      </c>
      <c r="IK689">
        <v>-2</v>
      </c>
      <c r="IL689" t="s">
        <v>279</v>
      </c>
      <c r="IM689" t="s">
        <v>280</v>
      </c>
      <c r="IN689" t="s">
        <v>663</v>
      </c>
      <c r="IP689" t="s">
        <v>689</v>
      </c>
    </row>
    <row r="690" spans="1:250" hidden="1" x14ac:dyDescent="0.25">
      <c r="A690">
        <v>34795</v>
      </c>
      <c r="B690">
        <v>-890804480</v>
      </c>
      <c r="C690">
        <v>1837</v>
      </c>
      <c r="D690" t="s">
        <v>273</v>
      </c>
      <c r="E690" t="s">
        <v>274</v>
      </c>
      <c r="F690">
        <v>13794</v>
      </c>
      <c r="G690" t="s">
        <v>275</v>
      </c>
      <c r="H690" t="s">
        <v>276</v>
      </c>
      <c r="I690">
        <v>422</v>
      </c>
      <c r="J690" t="s">
        <v>401</v>
      </c>
      <c r="K690" t="s">
        <v>402</v>
      </c>
      <c r="L690">
        <v>17005</v>
      </c>
      <c r="M690" t="s">
        <v>324</v>
      </c>
      <c r="N690" t="s">
        <v>325</v>
      </c>
      <c r="O690">
        <v>17005</v>
      </c>
      <c r="P690" t="s">
        <v>324</v>
      </c>
      <c r="Q690" t="s">
        <v>325</v>
      </c>
      <c r="R690" t="s">
        <v>341</v>
      </c>
      <c r="S690" s="46">
        <v>14099945.244200001</v>
      </c>
      <c r="U690" s="46">
        <v>2</v>
      </c>
      <c r="IF690">
        <v>17005</v>
      </c>
      <c r="IG690" t="s">
        <v>324</v>
      </c>
      <c r="IH690" t="s">
        <v>319</v>
      </c>
      <c r="IK690">
        <v>-2</v>
      </c>
      <c r="IL690" t="s">
        <v>279</v>
      </c>
      <c r="IM690" t="s">
        <v>280</v>
      </c>
      <c r="IN690" t="s">
        <v>663</v>
      </c>
      <c r="IP690" t="s">
        <v>689</v>
      </c>
    </row>
    <row r="691" spans="1:250" hidden="1" x14ac:dyDescent="0.25">
      <c r="A691">
        <v>34796</v>
      </c>
      <c r="B691">
        <v>-890804480</v>
      </c>
      <c r="C691">
        <v>1837</v>
      </c>
      <c r="D691" t="s">
        <v>273</v>
      </c>
      <c r="E691" t="s">
        <v>274</v>
      </c>
      <c r="F691">
        <v>13794</v>
      </c>
      <c r="G691" t="s">
        <v>275</v>
      </c>
      <c r="H691" t="s">
        <v>276</v>
      </c>
      <c r="I691">
        <v>420</v>
      </c>
      <c r="J691" t="s">
        <v>403</v>
      </c>
      <c r="K691" t="s">
        <v>404</v>
      </c>
      <c r="L691">
        <v>17005</v>
      </c>
      <c r="M691" t="s">
        <v>324</v>
      </c>
      <c r="N691" t="s">
        <v>325</v>
      </c>
      <c r="O691">
        <v>17005</v>
      </c>
      <c r="P691" t="s">
        <v>324</v>
      </c>
      <c r="Q691" t="s">
        <v>325</v>
      </c>
      <c r="R691" t="s">
        <v>341</v>
      </c>
      <c r="S691" s="46">
        <v>14084663.384199999</v>
      </c>
      <c r="U691" s="46">
        <v>2</v>
      </c>
      <c r="IF691">
        <v>17005</v>
      </c>
      <c r="IG691" t="s">
        <v>324</v>
      </c>
      <c r="IH691" t="s">
        <v>319</v>
      </c>
      <c r="IK691">
        <v>-2</v>
      </c>
      <c r="IL691" t="s">
        <v>279</v>
      </c>
      <c r="IM691" t="s">
        <v>280</v>
      </c>
      <c r="IN691" t="s">
        <v>663</v>
      </c>
      <c r="IP691" t="s">
        <v>689</v>
      </c>
    </row>
    <row r="692" spans="1:250" hidden="1" x14ac:dyDescent="0.25">
      <c r="A692">
        <v>34797</v>
      </c>
      <c r="B692">
        <v>-890804480</v>
      </c>
      <c r="C692">
        <v>1837</v>
      </c>
      <c r="D692" t="s">
        <v>273</v>
      </c>
      <c r="E692" t="s">
        <v>274</v>
      </c>
      <c r="F692">
        <v>13794</v>
      </c>
      <c r="G692" t="s">
        <v>275</v>
      </c>
      <c r="H692" t="s">
        <v>276</v>
      </c>
      <c r="I692">
        <v>437</v>
      </c>
      <c r="J692" t="s">
        <v>658</v>
      </c>
      <c r="K692" t="s">
        <v>659</v>
      </c>
      <c r="L692">
        <v>17005</v>
      </c>
      <c r="M692" t="s">
        <v>324</v>
      </c>
      <c r="N692" t="s">
        <v>325</v>
      </c>
      <c r="O692">
        <v>17005</v>
      </c>
      <c r="P692" t="s">
        <v>324</v>
      </c>
      <c r="Q692" t="s">
        <v>325</v>
      </c>
      <c r="R692" t="s">
        <v>341</v>
      </c>
      <c r="S692" s="46">
        <v>14233115.724199999</v>
      </c>
      <c r="U692" s="46">
        <v>2</v>
      </c>
      <c r="IF692">
        <v>17005</v>
      </c>
      <c r="IG692" t="s">
        <v>324</v>
      </c>
      <c r="IH692" t="s">
        <v>319</v>
      </c>
      <c r="IK692">
        <v>-2</v>
      </c>
      <c r="IL692" t="s">
        <v>279</v>
      </c>
      <c r="IM692" t="s">
        <v>280</v>
      </c>
      <c r="IN692" t="s">
        <v>663</v>
      </c>
      <c r="IP692" t="s">
        <v>689</v>
      </c>
    </row>
    <row r="693" spans="1:250" hidden="1" x14ac:dyDescent="0.25">
      <c r="A693">
        <v>34798</v>
      </c>
      <c r="B693">
        <v>-890804480</v>
      </c>
      <c r="C693">
        <v>1837</v>
      </c>
      <c r="D693" t="s">
        <v>273</v>
      </c>
      <c r="E693" t="s">
        <v>274</v>
      </c>
      <c r="F693">
        <v>13794</v>
      </c>
      <c r="G693" t="s">
        <v>275</v>
      </c>
      <c r="H693" t="s">
        <v>276</v>
      </c>
      <c r="I693">
        <v>436</v>
      </c>
      <c r="J693" t="s">
        <v>656</v>
      </c>
      <c r="K693" t="s">
        <v>657</v>
      </c>
      <c r="L693">
        <v>17005</v>
      </c>
      <c r="M693" t="s">
        <v>324</v>
      </c>
      <c r="N693" t="s">
        <v>325</v>
      </c>
      <c r="O693">
        <v>17005</v>
      </c>
      <c r="P693" t="s">
        <v>324</v>
      </c>
      <c r="Q693" t="s">
        <v>325</v>
      </c>
      <c r="R693" t="s">
        <v>341</v>
      </c>
      <c r="S693" s="46">
        <v>14220016.984200001</v>
      </c>
      <c r="U693" s="46">
        <v>2</v>
      </c>
      <c r="IF693">
        <v>17005</v>
      </c>
      <c r="IG693" t="s">
        <v>324</v>
      </c>
      <c r="IH693" t="s">
        <v>319</v>
      </c>
      <c r="IK693">
        <v>-2</v>
      </c>
      <c r="IL693" t="s">
        <v>279</v>
      </c>
      <c r="IM693" t="s">
        <v>280</v>
      </c>
      <c r="IN693" t="s">
        <v>663</v>
      </c>
      <c r="IP693" t="s">
        <v>689</v>
      </c>
    </row>
    <row r="694" spans="1:250" hidden="1" x14ac:dyDescent="0.25">
      <c r="A694">
        <v>34799</v>
      </c>
      <c r="B694">
        <v>-890804480</v>
      </c>
      <c r="C694">
        <v>1837</v>
      </c>
      <c r="D694" t="s">
        <v>273</v>
      </c>
      <c r="E694" t="s">
        <v>274</v>
      </c>
      <c r="F694">
        <v>13794</v>
      </c>
      <c r="G694" t="s">
        <v>275</v>
      </c>
      <c r="H694" t="s">
        <v>276</v>
      </c>
      <c r="I694">
        <v>435</v>
      </c>
      <c r="J694" t="s">
        <v>491</v>
      </c>
      <c r="K694" t="s">
        <v>492</v>
      </c>
      <c r="L694">
        <v>17005</v>
      </c>
      <c r="M694" t="s">
        <v>324</v>
      </c>
      <c r="N694" t="s">
        <v>325</v>
      </c>
      <c r="O694">
        <v>17005</v>
      </c>
      <c r="P694" t="s">
        <v>324</v>
      </c>
      <c r="Q694" t="s">
        <v>325</v>
      </c>
      <c r="R694" t="s">
        <v>341</v>
      </c>
      <c r="S694" s="46">
        <v>14206918.2542</v>
      </c>
      <c r="U694" s="46">
        <v>2</v>
      </c>
      <c r="IF694">
        <v>17005</v>
      </c>
      <c r="IG694" t="s">
        <v>324</v>
      </c>
      <c r="IH694" t="s">
        <v>319</v>
      </c>
      <c r="IK694">
        <v>-2</v>
      </c>
      <c r="IL694" t="s">
        <v>279</v>
      </c>
      <c r="IM694" t="s">
        <v>280</v>
      </c>
      <c r="IN694" t="s">
        <v>663</v>
      </c>
      <c r="IP694" t="s">
        <v>689</v>
      </c>
    </row>
    <row r="695" spans="1:250" hidden="1" x14ac:dyDescent="0.25">
      <c r="A695">
        <v>34800</v>
      </c>
      <c r="B695">
        <v>-890804480</v>
      </c>
      <c r="C695">
        <v>1837</v>
      </c>
      <c r="D695" t="s">
        <v>273</v>
      </c>
      <c r="E695" t="s">
        <v>274</v>
      </c>
      <c r="F695">
        <v>13794</v>
      </c>
      <c r="G695" t="s">
        <v>275</v>
      </c>
      <c r="H695" t="s">
        <v>276</v>
      </c>
      <c r="I695">
        <v>422</v>
      </c>
      <c r="J695" t="s">
        <v>401</v>
      </c>
      <c r="K695" t="s">
        <v>402</v>
      </c>
      <c r="L695">
        <v>17006</v>
      </c>
      <c r="M695" t="s">
        <v>326</v>
      </c>
      <c r="N695" t="s">
        <v>327</v>
      </c>
      <c r="O695">
        <v>17006</v>
      </c>
      <c r="P695" t="s">
        <v>326</v>
      </c>
      <c r="Q695" t="s">
        <v>327</v>
      </c>
      <c r="R695" t="s">
        <v>341</v>
      </c>
      <c r="S695" s="46">
        <v>17497389.4925</v>
      </c>
      <c r="U695" s="46">
        <v>2</v>
      </c>
      <c r="IF695">
        <v>17006</v>
      </c>
      <c r="IG695" t="s">
        <v>326</v>
      </c>
      <c r="IH695" t="s">
        <v>319</v>
      </c>
      <c r="IK695">
        <v>-2</v>
      </c>
      <c r="IL695" t="s">
        <v>279</v>
      </c>
      <c r="IM695" t="s">
        <v>280</v>
      </c>
      <c r="IN695" t="s">
        <v>663</v>
      </c>
      <c r="IP695" t="s">
        <v>690</v>
      </c>
    </row>
    <row r="696" spans="1:250" hidden="1" x14ac:dyDescent="0.25">
      <c r="A696">
        <v>34801</v>
      </c>
      <c r="B696">
        <v>-890804480</v>
      </c>
      <c r="C696">
        <v>1837</v>
      </c>
      <c r="D696" t="s">
        <v>273</v>
      </c>
      <c r="E696" t="s">
        <v>274</v>
      </c>
      <c r="F696">
        <v>13794</v>
      </c>
      <c r="G696" t="s">
        <v>275</v>
      </c>
      <c r="H696" t="s">
        <v>276</v>
      </c>
      <c r="I696">
        <v>420</v>
      </c>
      <c r="J696" t="s">
        <v>403</v>
      </c>
      <c r="K696" t="s">
        <v>404</v>
      </c>
      <c r="L696">
        <v>17006</v>
      </c>
      <c r="M696" t="s">
        <v>326</v>
      </c>
      <c r="N696" t="s">
        <v>327</v>
      </c>
      <c r="O696">
        <v>17006</v>
      </c>
      <c r="P696" t="s">
        <v>326</v>
      </c>
      <c r="Q696" t="s">
        <v>327</v>
      </c>
      <c r="R696" t="s">
        <v>341</v>
      </c>
      <c r="S696" s="46">
        <v>17478425.392499998</v>
      </c>
      <c r="U696" s="46">
        <v>2</v>
      </c>
      <c r="IF696">
        <v>17006</v>
      </c>
      <c r="IG696" t="s">
        <v>326</v>
      </c>
      <c r="IH696" t="s">
        <v>319</v>
      </c>
      <c r="IK696">
        <v>-2</v>
      </c>
      <c r="IL696" t="s">
        <v>279</v>
      </c>
      <c r="IM696" t="s">
        <v>280</v>
      </c>
      <c r="IN696" t="s">
        <v>663</v>
      </c>
      <c r="IP696" t="s">
        <v>690</v>
      </c>
    </row>
    <row r="697" spans="1:250" hidden="1" x14ac:dyDescent="0.25">
      <c r="A697">
        <v>34802</v>
      </c>
      <c r="B697">
        <v>-890804480</v>
      </c>
      <c r="C697">
        <v>1837</v>
      </c>
      <c r="D697" t="s">
        <v>273</v>
      </c>
      <c r="E697" t="s">
        <v>274</v>
      </c>
      <c r="F697">
        <v>13794</v>
      </c>
      <c r="G697" t="s">
        <v>275</v>
      </c>
      <c r="H697" t="s">
        <v>276</v>
      </c>
      <c r="I697">
        <v>411</v>
      </c>
      <c r="J697" t="s">
        <v>393</v>
      </c>
      <c r="K697" t="s">
        <v>394</v>
      </c>
      <c r="L697">
        <v>17006</v>
      </c>
      <c r="M697" t="s">
        <v>326</v>
      </c>
      <c r="N697" t="s">
        <v>327</v>
      </c>
      <c r="O697">
        <v>17006</v>
      </c>
      <c r="P697" t="s">
        <v>326</v>
      </c>
      <c r="Q697" t="s">
        <v>327</v>
      </c>
      <c r="R697" t="s">
        <v>341</v>
      </c>
      <c r="S697" s="46">
        <v>17451360.262499999</v>
      </c>
      <c r="U697" s="46">
        <v>2</v>
      </c>
      <c r="IF697">
        <v>17006</v>
      </c>
      <c r="IG697" t="s">
        <v>326</v>
      </c>
      <c r="IH697" t="s">
        <v>319</v>
      </c>
      <c r="IK697">
        <v>-2</v>
      </c>
      <c r="IL697" t="s">
        <v>279</v>
      </c>
      <c r="IM697" t="s">
        <v>280</v>
      </c>
      <c r="IN697" t="s">
        <v>663</v>
      </c>
      <c r="IP697" t="s">
        <v>690</v>
      </c>
    </row>
    <row r="698" spans="1:250" hidden="1" x14ac:dyDescent="0.25">
      <c r="A698">
        <v>34803</v>
      </c>
      <c r="B698">
        <v>-890804480</v>
      </c>
      <c r="C698">
        <v>1837</v>
      </c>
      <c r="D698" t="s">
        <v>273</v>
      </c>
      <c r="E698" t="s">
        <v>274</v>
      </c>
      <c r="F698">
        <v>13794</v>
      </c>
      <c r="G698" t="s">
        <v>275</v>
      </c>
      <c r="H698" t="s">
        <v>276</v>
      </c>
      <c r="I698">
        <v>436</v>
      </c>
      <c r="J698" t="s">
        <v>656</v>
      </c>
      <c r="K698" t="s">
        <v>657</v>
      </c>
      <c r="L698">
        <v>17006</v>
      </c>
      <c r="M698" t="s">
        <v>326</v>
      </c>
      <c r="N698" t="s">
        <v>327</v>
      </c>
      <c r="O698">
        <v>17006</v>
      </c>
      <c r="P698" t="s">
        <v>326</v>
      </c>
      <c r="Q698" t="s">
        <v>327</v>
      </c>
      <c r="R698" t="s">
        <v>341</v>
      </c>
      <c r="S698" s="46">
        <v>17646393.032499999</v>
      </c>
      <c r="U698" s="46">
        <v>2</v>
      </c>
      <c r="IF698">
        <v>17006</v>
      </c>
      <c r="IG698" t="s">
        <v>326</v>
      </c>
      <c r="IH698" t="s">
        <v>319</v>
      </c>
      <c r="IK698">
        <v>-2</v>
      </c>
      <c r="IL698" t="s">
        <v>279</v>
      </c>
      <c r="IM698" t="s">
        <v>280</v>
      </c>
      <c r="IN698" t="s">
        <v>663</v>
      </c>
      <c r="IP698" t="s">
        <v>690</v>
      </c>
    </row>
    <row r="699" spans="1:250" hidden="1" x14ac:dyDescent="0.25">
      <c r="A699">
        <v>34804</v>
      </c>
      <c r="B699">
        <v>-890804480</v>
      </c>
      <c r="C699">
        <v>1837</v>
      </c>
      <c r="D699" t="s">
        <v>273</v>
      </c>
      <c r="E699" t="s">
        <v>274</v>
      </c>
      <c r="F699">
        <v>13794</v>
      </c>
      <c r="G699" t="s">
        <v>275</v>
      </c>
      <c r="H699" t="s">
        <v>276</v>
      </c>
      <c r="I699">
        <v>435</v>
      </c>
      <c r="J699" t="s">
        <v>491</v>
      </c>
      <c r="K699" t="s">
        <v>492</v>
      </c>
      <c r="L699">
        <v>17006</v>
      </c>
      <c r="M699" t="s">
        <v>326</v>
      </c>
      <c r="N699" t="s">
        <v>327</v>
      </c>
      <c r="O699">
        <v>17006</v>
      </c>
      <c r="P699" t="s">
        <v>326</v>
      </c>
      <c r="Q699" t="s">
        <v>327</v>
      </c>
      <c r="R699" t="s">
        <v>341</v>
      </c>
      <c r="S699" s="46">
        <v>17630138.122499999</v>
      </c>
      <c r="U699" s="46">
        <v>2</v>
      </c>
      <c r="IF699">
        <v>17006</v>
      </c>
      <c r="IG699" t="s">
        <v>326</v>
      </c>
      <c r="IH699" t="s">
        <v>319</v>
      </c>
      <c r="IK699">
        <v>-2</v>
      </c>
      <c r="IL699" t="s">
        <v>279</v>
      </c>
      <c r="IM699" t="s">
        <v>280</v>
      </c>
      <c r="IN699" t="s">
        <v>663</v>
      </c>
      <c r="IP699" t="s">
        <v>690</v>
      </c>
    </row>
    <row r="700" spans="1:250" hidden="1" x14ac:dyDescent="0.25">
      <c r="A700">
        <v>34805</v>
      </c>
      <c r="B700">
        <v>-890804480</v>
      </c>
      <c r="C700">
        <v>1837</v>
      </c>
      <c r="D700" t="s">
        <v>273</v>
      </c>
      <c r="E700" t="s">
        <v>274</v>
      </c>
      <c r="F700">
        <v>13794</v>
      </c>
      <c r="G700" t="s">
        <v>275</v>
      </c>
      <c r="H700" t="s">
        <v>276</v>
      </c>
      <c r="I700">
        <v>431</v>
      </c>
      <c r="J700" t="s">
        <v>493</v>
      </c>
      <c r="K700" t="s">
        <v>494</v>
      </c>
      <c r="L700">
        <v>17006</v>
      </c>
      <c r="M700" t="s">
        <v>326</v>
      </c>
      <c r="N700" t="s">
        <v>327</v>
      </c>
      <c r="O700">
        <v>17006</v>
      </c>
      <c r="P700" t="s">
        <v>326</v>
      </c>
      <c r="Q700" t="s">
        <v>327</v>
      </c>
      <c r="R700" t="s">
        <v>341</v>
      </c>
      <c r="S700" s="46">
        <v>17605755.712499999</v>
      </c>
      <c r="U700" s="46">
        <v>2</v>
      </c>
      <c r="IF700">
        <v>17006</v>
      </c>
      <c r="IG700" t="s">
        <v>326</v>
      </c>
      <c r="IH700" t="s">
        <v>319</v>
      </c>
      <c r="IK700">
        <v>-2</v>
      </c>
      <c r="IL700" t="s">
        <v>279</v>
      </c>
      <c r="IM700" t="s">
        <v>280</v>
      </c>
      <c r="IN700" t="s">
        <v>663</v>
      </c>
      <c r="IP700" t="s">
        <v>690</v>
      </c>
    </row>
    <row r="701" spans="1:250" hidden="1" x14ac:dyDescent="0.25">
      <c r="A701">
        <v>34806</v>
      </c>
      <c r="B701">
        <v>-890804480</v>
      </c>
      <c r="C701">
        <v>1837</v>
      </c>
      <c r="D701" t="s">
        <v>273</v>
      </c>
      <c r="E701" t="s">
        <v>274</v>
      </c>
      <c r="F701">
        <v>13794</v>
      </c>
      <c r="G701" t="s">
        <v>275</v>
      </c>
      <c r="H701" t="s">
        <v>276</v>
      </c>
      <c r="I701">
        <v>429</v>
      </c>
      <c r="J701" t="s">
        <v>395</v>
      </c>
      <c r="K701" t="s">
        <v>396</v>
      </c>
      <c r="L701">
        <v>17006</v>
      </c>
      <c r="M701" t="s">
        <v>326</v>
      </c>
      <c r="N701" t="s">
        <v>327</v>
      </c>
      <c r="O701">
        <v>17006</v>
      </c>
      <c r="P701" t="s">
        <v>326</v>
      </c>
      <c r="Q701" t="s">
        <v>327</v>
      </c>
      <c r="R701" t="s">
        <v>341</v>
      </c>
      <c r="S701" s="46">
        <v>17573245.852499999</v>
      </c>
      <c r="U701" s="46">
        <v>2</v>
      </c>
      <c r="IF701">
        <v>17006</v>
      </c>
      <c r="IG701" t="s">
        <v>326</v>
      </c>
      <c r="IH701" t="s">
        <v>319</v>
      </c>
      <c r="IK701">
        <v>-2</v>
      </c>
      <c r="IL701" t="s">
        <v>279</v>
      </c>
      <c r="IM701" t="s">
        <v>280</v>
      </c>
      <c r="IN701" t="s">
        <v>663</v>
      </c>
      <c r="IP701" t="s">
        <v>690</v>
      </c>
    </row>
    <row r="702" spans="1:250" hidden="1" x14ac:dyDescent="0.25">
      <c r="A702">
        <v>34807</v>
      </c>
      <c r="B702">
        <v>-890804480</v>
      </c>
      <c r="C702">
        <v>1837</v>
      </c>
      <c r="D702" t="s">
        <v>273</v>
      </c>
      <c r="E702" t="s">
        <v>274</v>
      </c>
      <c r="F702">
        <v>13794</v>
      </c>
      <c r="G702" t="s">
        <v>275</v>
      </c>
      <c r="H702" t="s">
        <v>276</v>
      </c>
      <c r="I702">
        <v>427</v>
      </c>
      <c r="J702" t="s">
        <v>397</v>
      </c>
      <c r="K702" t="s">
        <v>398</v>
      </c>
      <c r="L702">
        <v>17006</v>
      </c>
      <c r="M702" t="s">
        <v>326</v>
      </c>
      <c r="N702" t="s">
        <v>327</v>
      </c>
      <c r="O702">
        <v>17006</v>
      </c>
      <c r="P702" t="s">
        <v>326</v>
      </c>
      <c r="Q702" t="s">
        <v>327</v>
      </c>
      <c r="R702" t="s">
        <v>341</v>
      </c>
      <c r="S702" s="46">
        <v>17554281.762499999</v>
      </c>
      <c r="U702" s="46">
        <v>2</v>
      </c>
      <c r="IF702">
        <v>17006</v>
      </c>
      <c r="IG702" t="s">
        <v>326</v>
      </c>
      <c r="IH702" t="s">
        <v>319</v>
      </c>
      <c r="IK702">
        <v>-2</v>
      </c>
      <c r="IL702" t="s">
        <v>279</v>
      </c>
      <c r="IM702" t="s">
        <v>280</v>
      </c>
      <c r="IN702" t="s">
        <v>663</v>
      </c>
      <c r="IP702" t="s">
        <v>690</v>
      </c>
    </row>
    <row r="703" spans="1:250" hidden="1" x14ac:dyDescent="0.25">
      <c r="A703">
        <v>34808</v>
      </c>
      <c r="B703">
        <v>-890804480</v>
      </c>
      <c r="C703">
        <v>1837</v>
      </c>
      <c r="D703" t="s">
        <v>273</v>
      </c>
      <c r="E703" t="s">
        <v>274</v>
      </c>
      <c r="F703">
        <v>13794</v>
      </c>
      <c r="G703" t="s">
        <v>275</v>
      </c>
      <c r="H703" t="s">
        <v>276</v>
      </c>
      <c r="I703">
        <v>424</v>
      </c>
      <c r="J703" t="s">
        <v>399</v>
      </c>
      <c r="K703" t="s">
        <v>400</v>
      </c>
      <c r="L703">
        <v>17006</v>
      </c>
      <c r="M703" t="s">
        <v>326</v>
      </c>
      <c r="N703" t="s">
        <v>327</v>
      </c>
      <c r="O703">
        <v>17006</v>
      </c>
      <c r="P703" t="s">
        <v>326</v>
      </c>
      <c r="Q703" t="s">
        <v>327</v>
      </c>
      <c r="R703" t="s">
        <v>341</v>
      </c>
      <c r="S703" s="46">
        <v>17529899.372499999</v>
      </c>
      <c r="U703" s="46">
        <v>2</v>
      </c>
      <c r="IF703">
        <v>17006</v>
      </c>
      <c r="IG703" t="s">
        <v>326</v>
      </c>
      <c r="IH703" t="s">
        <v>319</v>
      </c>
      <c r="IK703">
        <v>-2</v>
      </c>
      <c r="IL703" t="s">
        <v>279</v>
      </c>
      <c r="IM703" t="s">
        <v>280</v>
      </c>
      <c r="IN703" t="s">
        <v>663</v>
      </c>
      <c r="IP703" t="s">
        <v>690</v>
      </c>
    </row>
    <row r="704" spans="1:250" hidden="1" x14ac:dyDescent="0.25">
      <c r="A704">
        <v>34809</v>
      </c>
      <c r="B704">
        <v>-890804480</v>
      </c>
      <c r="C704">
        <v>1837</v>
      </c>
      <c r="D704" t="s">
        <v>273</v>
      </c>
      <c r="E704" t="s">
        <v>274</v>
      </c>
      <c r="F704">
        <v>13794</v>
      </c>
      <c r="G704" t="s">
        <v>275</v>
      </c>
      <c r="H704" t="s">
        <v>276</v>
      </c>
      <c r="I704">
        <v>437</v>
      </c>
      <c r="J704" t="s">
        <v>658</v>
      </c>
      <c r="K704" t="s">
        <v>659</v>
      </c>
      <c r="L704">
        <v>17006</v>
      </c>
      <c r="M704" t="s">
        <v>326</v>
      </c>
      <c r="N704" t="s">
        <v>327</v>
      </c>
      <c r="O704">
        <v>17006</v>
      </c>
      <c r="P704" t="s">
        <v>326</v>
      </c>
      <c r="Q704" t="s">
        <v>327</v>
      </c>
      <c r="R704" t="s">
        <v>341</v>
      </c>
      <c r="S704" s="46">
        <v>17662647.962499999</v>
      </c>
      <c r="U704" s="46">
        <v>2</v>
      </c>
      <c r="IF704">
        <v>17006</v>
      </c>
      <c r="IG704" t="s">
        <v>326</v>
      </c>
      <c r="IH704" t="s">
        <v>319</v>
      </c>
      <c r="IK704">
        <v>-2</v>
      </c>
      <c r="IL704" t="s">
        <v>279</v>
      </c>
      <c r="IM704" t="s">
        <v>280</v>
      </c>
      <c r="IN704" t="s">
        <v>663</v>
      </c>
      <c r="IP704" t="s">
        <v>690</v>
      </c>
    </row>
    <row r="705" spans="1:250" hidden="1" x14ac:dyDescent="0.25">
      <c r="A705">
        <v>34810</v>
      </c>
      <c r="B705">
        <v>-890804480</v>
      </c>
      <c r="C705">
        <v>1837</v>
      </c>
      <c r="D705" t="s">
        <v>273</v>
      </c>
      <c r="E705" t="s">
        <v>274</v>
      </c>
      <c r="F705">
        <v>19011</v>
      </c>
      <c r="G705" t="s">
        <v>328</v>
      </c>
      <c r="H705" t="s">
        <v>329</v>
      </c>
      <c r="I705">
        <v>427</v>
      </c>
      <c r="J705" t="s">
        <v>397</v>
      </c>
      <c r="K705" t="s">
        <v>398</v>
      </c>
      <c r="L705">
        <v>19213</v>
      </c>
      <c r="M705" t="s">
        <v>330</v>
      </c>
      <c r="N705" t="s">
        <v>331</v>
      </c>
      <c r="O705">
        <v>19213</v>
      </c>
      <c r="P705" t="s">
        <v>330</v>
      </c>
      <c r="Q705" t="s">
        <v>331</v>
      </c>
      <c r="R705" t="s">
        <v>341</v>
      </c>
      <c r="S705" s="46">
        <v>90408100.019999996</v>
      </c>
      <c r="U705" s="46">
        <v>2</v>
      </c>
      <c r="IF705">
        <v>19213</v>
      </c>
      <c r="IG705" t="s">
        <v>330</v>
      </c>
      <c r="IH705" t="s">
        <v>332</v>
      </c>
      <c r="IK705">
        <v>-2</v>
      </c>
      <c r="IL705" t="s">
        <v>279</v>
      </c>
      <c r="IM705" t="s">
        <v>280</v>
      </c>
      <c r="IN705" t="s">
        <v>687</v>
      </c>
      <c r="IP705" t="s">
        <v>691</v>
      </c>
    </row>
    <row r="706" spans="1:250" hidden="1" x14ac:dyDescent="0.25">
      <c r="A706">
        <v>34811</v>
      </c>
      <c r="B706">
        <v>-890804480</v>
      </c>
      <c r="C706">
        <v>1837</v>
      </c>
      <c r="D706" t="s">
        <v>273</v>
      </c>
      <c r="E706" t="s">
        <v>274</v>
      </c>
      <c r="F706">
        <v>19011</v>
      </c>
      <c r="G706" t="s">
        <v>328</v>
      </c>
      <c r="H706" t="s">
        <v>329</v>
      </c>
      <c r="I706">
        <v>424</v>
      </c>
      <c r="J706" t="s">
        <v>399</v>
      </c>
      <c r="K706" t="s">
        <v>400</v>
      </c>
      <c r="L706">
        <v>19213</v>
      </c>
      <c r="M706" t="s">
        <v>330</v>
      </c>
      <c r="N706" t="s">
        <v>331</v>
      </c>
      <c r="O706">
        <v>19213</v>
      </c>
      <c r="P706" t="s">
        <v>330</v>
      </c>
      <c r="Q706" t="s">
        <v>331</v>
      </c>
      <c r="R706" t="s">
        <v>341</v>
      </c>
      <c r="S706" s="46">
        <v>90276924.969999999</v>
      </c>
      <c r="U706" s="46">
        <v>2</v>
      </c>
      <c r="IF706">
        <v>19213</v>
      </c>
      <c r="IG706" t="s">
        <v>330</v>
      </c>
      <c r="IH706" t="s">
        <v>332</v>
      </c>
      <c r="IK706">
        <v>-2</v>
      </c>
      <c r="IL706" t="s">
        <v>279</v>
      </c>
      <c r="IM706" t="s">
        <v>280</v>
      </c>
      <c r="IN706" t="s">
        <v>687</v>
      </c>
      <c r="IP706" t="s">
        <v>691</v>
      </c>
    </row>
    <row r="707" spans="1:250" hidden="1" x14ac:dyDescent="0.25">
      <c r="A707">
        <v>34812</v>
      </c>
      <c r="B707">
        <v>-890804480</v>
      </c>
      <c r="C707">
        <v>1837</v>
      </c>
      <c r="D707" t="s">
        <v>273</v>
      </c>
      <c r="E707" t="s">
        <v>274</v>
      </c>
      <c r="F707">
        <v>19011</v>
      </c>
      <c r="G707" t="s">
        <v>328</v>
      </c>
      <c r="H707" t="s">
        <v>329</v>
      </c>
      <c r="I707">
        <v>422</v>
      </c>
      <c r="J707" t="s">
        <v>401</v>
      </c>
      <c r="K707" t="s">
        <v>402</v>
      </c>
      <c r="L707">
        <v>19213</v>
      </c>
      <c r="M707" t="s">
        <v>330</v>
      </c>
      <c r="N707" t="s">
        <v>331</v>
      </c>
      <c r="O707">
        <v>19213</v>
      </c>
      <c r="P707" t="s">
        <v>330</v>
      </c>
      <c r="Q707" t="s">
        <v>331</v>
      </c>
      <c r="R707" t="s">
        <v>341</v>
      </c>
      <c r="S707" s="46">
        <v>90102025</v>
      </c>
      <c r="U707" s="46">
        <v>2</v>
      </c>
      <c r="IF707">
        <v>19213</v>
      </c>
      <c r="IG707" t="s">
        <v>330</v>
      </c>
      <c r="IH707" t="s">
        <v>332</v>
      </c>
      <c r="IK707">
        <v>-2</v>
      </c>
      <c r="IL707" t="s">
        <v>279</v>
      </c>
      <c r="IM707" t="s">
        <v>280</v>
      </c>
      <c r="IN707" t="s">
        <v>687</v>
      </c>
      <c r="IP707" t="s">
        <v>691</v>
      </c>
    </row>
    <row r="708" spans="1:250" hidden="1" x14ac:dyDescent="0.25">
      <c r="A708">
        <v>34813</v>
      </c>
      <c r="B708">
        <v>-890804480</v>
      </c>
      <c r="C708">
        <v>1837</v>
      </c>
      <c r="D708" t="s">
        <v>273</v>
      </c>
      <c r="E708" t="s">
        <v>274</v>
      </c>
      <c r="F708">
        <v>19011</v>
      </c>
      <c r="G708" t="s">
        <v>328</v>
      </c>
      <c r="H708" t="s">
        <v>329</v>
      </c>
      <c r="I708">
        <v>420</v>
      </c>
      <c r="J708" t="s">
        <v>403</v>
      </c>
      <c r="K708" t="s">
        <v>404</v>
      </c>
      <c r="L708">
        <v>19213</v>
      </c>
      <c r="M708" t="s">
        <v>330</v>
      </c>
      <c r="N708" t="s">
        <v>331</v>
      </c>
      <c r="O708">
        <v>19213</v>
      </c>
      <c r="P708" t="s">
        <v>330</v>
      </c>
      <c r="Q708" t="s">
        <v>331</v>
      </c>
      <c r="R708" t="s">
        <v>341</v>
      </c>
      <c r="S708" s="46">
        <v>91121575</v>
      </c>
      <c r="U708" s="46">
        <v>2</v>
      </c>
      <c r="IF708">
        <v>19213</v>
      </c>
      <c r="IG708" t="s">
        <v>330</v>
      </c>
      <c r="IH708" t="s">
        <v>332</v>
      </c>
      <c r="IK708">
        <v>-2</v>
      </c>
      <c r="IL708" t="s">
        <v>279</v>
      </c>
      <c r="IM708" t="s">
        <v>280</v>
      </c>
      <c r="IN708" t="s">
        <v>687</v>
      </c>
      <c r="IP708" t="s">
        <v>691</v>
      </c>
    </row>
    <row r="709" spans="1:250" hidden="1" x14ac:dyDescent="0.25">
      <c r="A709">
        <v>34814</v>
      </c>
      <c r="B709">
        <v>-890804480</v>
      </c>
      <c r="C709">
        <v>1837</v>
      </c>
      <c r="D709" t="s">
        <v>273</v>
      </c>
      <c r="E709" t="s">
        <v>274</v>
      </c>
      <c r="F709">
        <v>19011</v>
      </c>
      <c r="G709" t="s">
        <v>328</v>
      </c>
      <c r="H709" t="s">
        <v>329</v>
      </c>
      <c r="I709">
        <v>411</v>
      </c>
      <c r="J709" t="s">
        <v>393</v>
      </c>
      <c r="K709" t="s">
        <v>394</v>
      </c>
      <c r="L709">
        <v>19213</v>
      </c>
      <c r="M709" t="s">
        <v>330</v>
      </c>
      <c r="N709" t="s">
        <v>331</v>
      </c>
      <c r="O709">
        <v>19213</v>
      </c>
      <c r="P709" t="s">
        <v>330</v>
      </c>
      <c r="Q709" t="s">
        <v>331</v>
      </c>
      <c r="R709" t="s">
        <v>341</v>
      </c>
      <c r="S709" s="46">
        <v>90973655.920000002</v>
      </c>
      <c r="U709" s="46">
        <v>2</v>
      </c>
      <c r="IF709">
        <v>19213</v>
      </c>
      <c r="IG709" t="s">
        <v>330</v>
      </c>
      <c r="IH709" t="s">
        <v>332</v>
      </c>
      <c r="IK709">
        <v>-2</v>
      </c>
      <c r="IL709" t="s">
        <v>279</v>
      </c>
      <c r="IM709" t="s">
        <v>280</v>
      </c>
      <c r="IN709" t="s">
        <v>687</v>
      </c>
      <c r="IP709" t="s">
        <v>691</v>
      </c>
    </row>
    <row r="710" spans="1:250" hidden="1" x14ac:dyDescent="0.25">
      <c r="A710">
        <v>34815</v>
      </c>
      <c r="B710">
        <v>-890804480</v>
      </c>
      <c r="C710">
        <v>1837</v>
      </c>
      <c r="D710" t="s">
        <v>273</v>
      </c>
      <c r="E710" t="s">
        <v>274</v>
      </c>
      <c r="F710">
        <v>19011</v>
      </c>
      <c r="G710" t="s">
        <v>328</v>
      </c>
      <c r="H710" t="s">
        <v>329</v>
      </c>
      <c r="I710">
        <v>437</v>
      </c>
      <c r="J710" t="s">
        <v>658</v>
      </c>
      <c r="K710" t="s">
        <v>659</v>
      </c>
      <c r="L710">
        <v>19213</v>
      </c>
      <c r="M710" t="s">
        <v>330</v>
      </c>
      <c r="N710" t="s">
        <v>331</v>
      </c>
      <c r="O710">
        <v>19213</v>
      </c>
      <c r="P710" t="s">
        <v>330</v>
      </c>
      <c r="Q710" t="s">
        <v>331</v>
      </c>
      <c r="R710" t="s">
        <v>341</v>
      </c>
      <c r="S710" s="46">
        <v>90991099.969999999</v>
      </c>
      <c r="U710" s="46">
        <v>2</v>
      </c>
      <c r="IF710">
        <v>19213</v>
      </c>
      <c r="IG710" t="s">
        <v>330</v>
      </c>
      <c r="IH710" t="s">
        <v>332</v>
      </c>
      <c r="IK710">
        <v>-2</v>
      </c>
      <c r="IL710" t="s">
        <v>279</v>
      </c>
      <c r="IM710" t="s">
        <v>280</v>
      </c>
      <c r="IN710" t="s">
        <v>687</v>
      </c>
      <c r="IP710" t="s">
        <v>691</v>
      </c>
    </row>
    <row r="711" spans="1:250" hidden="1" x14ac:dyDescent="0.25">
      <c r="A711">
        <v>34816</v>
      </c>
      <c r="B711">
        <v>-890804480</v>
      </c>
      <c r="C711">
        <v>1837</v>
      </c>
      <c r="D711" t="s">
        <v>273</v>
      </c>
      <c r="E711" t="s">
        <v>274</v>
      </c>
      <c r="F711">
        <v>19011</v>
      </c>
      <c r="G711" t="s">
        <v>328</v>
      </c>
      <c r="H711" t="s">
        <v>329</v>
      </c>
      <c r="I711">
        <v>436</v>
      </c>
      <c r="J711" t="s">
        <v>656</v>
      </c>
      <c r="K711" t="s">
        <v>657</v>
      </c>
      <c r="L711">
        <v>19213</v>
      </c>
      <c r="M711" t="s">
        <v>330</v>
      </c>
      <c r="N711" t="s">
        <v>331</v>
      </c>
      <c r="O711">
        <v>19213</v>
      </c>
      <c r="P711" t="s">
        <v>330</v>
      </c>
      <c r="Q711" t="s">
        <v>331</v>
      </c>
      <c r="R711" t="s">
        <v>341</v>
      </c>
      <c r="S711" s="46">
        <v>90903649.980000004</v>
      </c>
      <c r="U711" s="46">
        <v>2</v>
      </c>
      <c r="IF711">
        <v>19213</v>
      </c>
      <c r="IG711" t="s">
        <v>330</v>
      </c>
      <c r="IH711" t="s">
        <v>332</v>
      </c>
      <c r="IK711">
        <v>-2</v>
      </c>
      <c r="IL711" t="s">
        <v>279</v>
      </c>
      <c r="IM711" t="s">
        <v>280</v>
      </c>
      <c r="IN711" t="s">
        <v>687</v>
      </c>
      <c r="IP711" t="s">
        <v>691</v>
      </c>
    </row>
    <row r="712" spans="1:250" hidden="1" x14ac:dyDescent="0.25">
      <c r="A712">
        <v>34817</v>
      </c>
      <c r="B712">
        <v>-890804480</v>
      </c>
      <c r="C712">
        <v>1837</v>
      </c>
      <c r="D712" t="s">
        <v>273</v>
      </c>
      <c r="E712" t="s">
        <v>274</v>
      </c>
      <c r="F712">
        <v>19011</v>
      </c>
      <c r="G712" t="s">
        <v>328</v>
      </c>
      <c r="H712" t="s">
        <v>329</v>
      </c>
      <c r="I712">
        <v>435</v>
      </c>
      <c r="J712" t="s">
        <v>491</v>
      </c>
      <c r="K712" t="s">
        <v>492</v>
      </c>
      <c r="L712">
        <v>19213</v>
      </c>
      <c r="M712" t="s">
        <v>330</v>
      </c>
      <c r="N712" t="s">
        <v>331</v>
      </c>
      <c r="O712">
        <v>19213</v>
      </c>
      <c r="P712" t="s">
        <v>330</v>
      </c>
      <c r="Q712" t="s">
        <v>331</v>
      </c>
      <c r="R712" t="s">
        <v>341</v>
      </c>
      <c r="S712" s="46">
        <v>90816200.040000007</v>
      </c>
      <c r="U712" s="46">
        <v>2</v>
      </c>
      <c r="IF712">
        <v>19213</v>
      </c>
      <c r="IG712" t="s">
        <v>330</v>
      </c>
      <c r="IH712" t="s">
        <v>332</v>
      </c>
      <c r="IK712">
        <v>-2</v>
      </c>
      <c r="IL712" t="s">
        <v>279</v>
      </c>
      <c r="IM712" t="s">
        <v>280</v>
      </c>
      <c r="IN712" t="s">
        <v>687</v>
      </c>
      <c r="IP712" t="s">
        <v>691</v>
      </c>
    </row>
    <row r="713" spans="1:250" hidden="1" x14ac:dyDescent="0.25">
      <c r="A713">
        <v>34818</v>
      </c>
      <c r="B713">
        <v>-890804480</v>
      </c>
      <c r="C713">
        <v>1837</v>
      </c>
      <c r="D713" t="s">
        <v>273</v>
      </c>
      <c r="E713" t="s">
        <v>274</v>
      </c>
      <c r="F713">
        <v>19011</v>
      </c>
      <c r="G713" t="s">
        <v>328</v>
      </c>
      <c r="H713" t="s">
        <v>329</v>
      </c>
      <c r="I713">
        <v>431</v>
      </c>
      <c r="J713" t="s">
        <v>493</v>
      </c>
      <c r="K713" t="s">
        <v>494</v>
      </c>
      <c r="L713">
        <v>19213</v>
      </c>
      <c r="M713" t="s">
        <v>330</v>
      </c>
      <c r="N713" t="s">
        <v>331</v>
      </c>
      <c r="O713">
        <v>19213</v>
      </c>
      <c r="P713" t="s">
        <v>330</v>
      </c>
      <c r="Q713" t="s">
        <v>331</v>
      </c>
      <c r="R713" t="s">
        <v>341</v>
      </c>
      <c r="S713" s="46">
        <v>90685025.109999999</v>
      </c>
      <c r="U713" s="46">
        <v>2</v>
      </c>
      <c r="IF713">
        <v>19213</v>
      </c>
      <c r="IG713" t="s">
        <v>330</v>
      </c>
      <c r="IH713" t="s">
        <v>332</v>
      </c>
      <c r="IK713">
        <v>-2</v>
      </c>
      <c r="IL713" t="s">
        <v>279</v>
      </c>
      <c r="IM713" t="s">
        <v>280</v>
      </c>
      <c r="IN713" t="s">
        <v>687</v>
      </c>
      <c r="IP713" t="s">
        <v>691</v>
      </c>
    </row>
    <row r="714" spans="1:250" hidden="1" x14ac:dyDescent="0.25">
      <c r="A714">
        <v>34819</v>
      </c>
      <c r="B714">
        <v>-890804480</v>
      </c>
      <c r="C714">
        <v>1837</v>
      </c>
      <c r="D714" t="s">
        <v>273</v>
      </c>
      <c r="E714" t="s">
        <v>274</v>
      </c>
      <c r="F714">
        <v>19011</v>
      </c>
      <c r="G714" t="s">
        <v>328</v>
      </c>
      <c r="H714" t="s">
        <v>329</v>
      </c>
      <c r="I714">
        <v>429</v>
      </c>
      <c r="J714" t="s">
        <v>395</v>
      </c>
      <c r="K714" t="s">
        <v>396</v>
      </c>
      <c r="L714">
        <v>19213</v>
      </c>
      <c r="M714" t="s">
        <v>330</v>
      </c>
      <c r="N714" t="s">
        <v>331</v>
      </c>
      <c r="O714">
        <v>19213</v>
      </c>
      <c r="P714" t="s">
        <v>330</v>
      </c>
      <c r="Q714" t="s">
        <v>331</v>
      </c>
      <c r="R714" t="s">
        <v>341</v>
      </c>
      <c r="S714" s="46">
        <v>90510125</v>
      </c>
      <c r="U714" s="46">
        <v>2</v>
      </c>
      <c r="IF714">
        <v>19213</v>
      </c>
      <c r="IG714" t="s">
        <v>330</v>
      </c>
      <c r="IH714" t="s">
        <v>332</v>
      </c>
      <c r="IK714">
        <v>-2</v>
      </c>
      <c r="IL714" t="s">
        <v>279</v>
      </c>
      <c r="IM714" t="s">
        <v>280</v>
      </c>
      <c r="IN714" t="s">
        <v>687</v>
      </c>
      <c r="IP714" t="s">
        <v>691</v>
      </c>
    </row>
    <row r="715" spans="1:250" hidden="1" x14ac:dyDescent="0.25">
      <c r="A715">
        <v>34820</v>
      </c>
      <c r="B715">
        <v>-890804480</v>
      </c>
      <c r="C715">
        <v>1837</v>
      </c>
      <c r="D715" t="s">
        <v>273</v>
      </c>
      <c r="E715" t="s">
        <v>274</v>
      </c>
      <c r="F715">
        <v>9695</v>
      </c>
      <c r="G715" t="s">
        <v>281</v>
      </c>
      <c r="H715" t="s">
        <v>282</v>
      </c>
      <c r="I715">
        <v>411</v>
      </c>
      <c r="J715" t="s">
        <v>393</v>
      </c>
      <c r="K715" t="s">
        <v>394</v>
      </c>
      <c r="L715">
        <v>21324</v>
      </c>
      <c r="M715" t="s">
        <v>283</v>
      </c>
      <c r="N715" t="s">
        <v>284</v>
      </c>
      <c r="O715">
        <v>21324</v>
      </c>
      <c r="P715" t="s">
        <v>283</v>
      </c>
      <c r="Q715" t="s">
        <v>284</v>
      </c>
      <c r="R715" t="s">
        <v>341</v>
      </c>
      <c r="S715" s="46">
        <v>17889337.940000001</v>
      </c>
      <c r="U715" s="46">
        <v>2</v>
      </c>
      <c r="IF715">
        <v>21324</v>
      </c>
      <c r="IG715" t="s">
        <v>283</v>
      </c>
      <c r="IH715" t="s">
        <v>285</v>
      </c>
      <c r="IK715">
        <v>-2</v>
      </c>
      <c r="IL715" t="s">
        <v>279</v>
      </c>
      <c r="IM715" t="s">
        <v>280</v>
      </c>
      <c r="IN715" t="s">
        <v>661</v>
      </c>
      <c r="IP715" t="s">
        <v>692</v>
      </c>
    </row>
    <row r="716" spans="1:250" hidden="1" x14ac:dyDescent="0.25">
      <c r="A716">
        <v>34821</v>
      </c>
      <c r="B716">
        <v>-890804480</v>
      </c>
      <c r="C716">
        <v>1837</v>
      </c>
      <c r="D716" t="s">
        <v>273</v>
      </c>
      <c r="E716" t="s">
        <v>274</v>
      </c>
      <c r="F716">
        <v>9695</v>
      </c>
      <c r="G716" t="s">
        <v>281</v>
      </c>
      <c r="H716" t="s">
        <v>282</v>
      </c>
      <c r="I716">
        <v>431</v>
      </c>
      <c r="J716" t="s">
        <v>493</v>
      </c>
      <c r="K716" t="s">
        <v>494</v>
      </c>
      <c r="L716">
        <v>21324</v>
      </c>
      <c r="M716" t="s">
        <v>283</v>
      </c>
      <c r="N716" t="s">
        <v>284</v>
      </c>
      <c r="O716">
        <v>21324</v>
      </c>
      <c r="P716" t="s">
        <v>283</v>
      </c>
      <c r="Q716" t="s">
        <v>284</v>
      </c>
      <c r="R716" t="s">
        <v>341</v>
      </c>
      <c r="S716" s="46">
        <v>18037599.77</v>
      </c>
      <c r="U716" s="46">
        <v>2</v>
      </c>
      <c r="IF716">
        <v>21324</v>
      </c>
      <c r="IG716" t="s">
        <v>283</v>
      </c>
      <c r="IH716" t="s">
        <v>285</v>
      </c>
      <c r="IK716">
        <v>-2</v>
      </c>
      <c r="IL716" t="s">
        <v>279</v>
      </c>
      <c r="IM716" t="s">
        <v>280</v>
      </c>
      <c r="IN716" t="s">
        <v>661</v>
      </c>
      <c r="IP716" t="s">
        <v>692</v>
      </c>
    </row>
    <row r="717" spans="1:250" hidden="1" x14ac:dyDescent="0.25">
      <c r="A717">
        <v>34822</v>
      </c>
      <c r="B717">
        <v>-890804480</v>
      </c>
      <c r="C717">
        <v>1837</v>
      </c>
      <c r="D717" t="s">
        <v>273</v>
      </c>
      <c r="E717" t="s">
        <v>274</v>
      </c>
      <c r="F717">
        <v>9695</v>
      </c>
      <c r="G717" t="s">
        <v>281</v>
      </c>
      <c r="H717" t="s">
        <v>282</v>
      </c>
      <c r="I717">
        <v>429</v>
      </c>
      <c r="J717" t="s">
        <v>395</v>
      </c>
      <c r="K717" t="s">
        <v>396</v>
      </c>
      <c r="L717">
        <v>21324</v>
      </c>
      <c r="M717" t="s">
        <v>283</v>
      </c>
      <c r="N717" t="s">
        <v>284</v>
      </c>
      <c r="O717">
        <v>21324</v>
      </c>
      <c r="P717" t="s">
        <v>283</v>
      </c>
      <c r="Q717" t="s">
        <v>284</v>
      </c>
      <c r="R717" t="s">
        <v>341</v>
      </c>
      <c r="S717" s="46">
        <v>18006659.350000001</v>
      </c>
      <c r="U717" s="46">
        <v>2</v>
      </c>
      <c r="IF717">
        <v>21324</v>
      </c>
      <c r="IG717" t="s">
        <v>283</v>
      </c>
      <c r="IH717" t="s">
        <v>285</v>
      </c>
      <c r="IK717">
        <v>-2</v>
      </c>
      <c r="IL717" t="s">
        <v>279</v>
      </c>
      <c r="IM717" t="s">
        <v>280</v>
      </c>
      <c r="IN717" t="s">
        <v>661</v>
      </c>
      <c r="IP717" t="s">
        <v>692</v>
      </c>
    </row>
    <row r="718" spans="1:250" hidden="1" x14ac:dyDescent="0.25">
      <c r="A718">
        <v>34823</v>
      </c>
      <c r="B718">
        <v>-890804480</v>
      </c>
      <c r="C718">
        <v>1837</v>
      </c>
      <c r="D718" t="s">
        <v>273</v>
      </c>
      <c r="E718" t="s">
        <v>274</v>
      </c>
      <c r="F718">
        <v>9695</v>
      </c>
      <c r="G718" t="s">
        <v>281</v>
      </c>
      <c r="H718" t="s">
        <v>282</v>
      </c>
      <c r="I718">
        <v>427</v>
      </c>
      <c r="J718" t="s">
        <v>397</v>
      </c>
      <c r="K718" t="s">
        <v>398</v>
      </c>
      <c r="L718">
        <v>21324</v>
      </c>
      <c r="M718" t="s">
        <v>283</v>
      </c>
      <c r="N718" t="s">
        <v>284</v>
      </c>
      <c r="O718">
        <v>21324</v>
      </c>
      <c r="P718" t="s">
        <v>283</v>
      </c>
      <c r="Q718" t="s">
        <v>284</v>
      </c>
      <c r="R718" t="s">
        <v>341</v>
      </c>
      <c r="S718" s="46">
        <v>17988610.77</v>
      </c>
      <c r="U718" s="46">
        <v>2</v>
      </c>
      <c r="IF718">
        <v>21324</v>
      </c>
      <c r="IG718" t="s">
        <v>283</v>
      </c>
      <c r="IH718" t="s">
        <v>285</v>
      </c>
      <c r="IK718">
        <v>-2</v>
      </c>
      <c r="IL718" t="s">
        <v>279</v>
      </c>
      <c r="IM718" t="s">
        <v>280</v>
      </c>
      <c r="IN718" t="s">
        <v>661</v>
      </c>
      <c r="IP718" t="s">
        <v>692</v>
      </c>
    </row>
    <row r="719" spans="1:250" hidden="1" x14ac:dyDescent="0.25">
      <c r="A719">
        <v>34824</v>
      </c>
      <c r="B719">
        <v>-890804480</v>
      </c>
      <c r="C719">
        <v>1837</v>
      </c>
      <c r="D719" t="s">
        <v>273</v>
      </c>
      <c r="E719" t="s">
        <v>274</v>
      </c>
      <c r="F719">
        <v>9695</v>
      </c>
      <c r="G719" t="s">
        <v>281</v>
      </c>
      <c r="H719" t="s">
        <v>282</v>
      </c>
      <c r="I719">
        <v>424</v>
      </c>
      <c r="J719" t="s">
        <v>399</v>
      </c>
      <c r="K719" t="s">
        <v>400</v>
      </c>
      <c r="L719">
        <v>21324</v>
      </c>
      <c r="M719" t="s">
        <v>283</v>
      </c>
      <c r="N719" t="s">
        <v>284</v>
      </c>
      <c r="O719">
        <v>21324</v>
      </c>
      <c r="P719" t="s">
        <v>283</v>
      </c>
      <c r="Q719" t="s">
        <v>284</v>
      </c>
      <c r="R719" t="s">
        <v>341</v>
      </c>
      <c r="S719" s="46">
        <v>17965988.969999999</v>
      </c>
      <c r="U719" s="46">
        <v>2</v>
      </c>
      <c r="IF719">
        <v>21324</v>
      </c>
      <c r="IG719" t="s">
        <v>283</v>
      </c>
      <c r="IH719" t="s">
        <v>285</v>
      </c>
      <c r="IK719">
        <v>-2</v>
      </c>
      <c r="IL719" t="s">
        <v>279</v>
      </c>
      <c r="IM719" t="s">
        <v>280</v>
      </c>
      <c r="IN719" t="s">
        <v>661</v>
      </c>
      <c r="IP719" t="s">
        <v>692</v>
      </c>
    </row>
    <row r="720" spans="1:250" hidden="1" x14ac:dyDescent="0.25">
      <c r="A720">
        <v>34825</v>
      </c>
      <c r="B720">
        <v>-890804480</v>
      </c>
      <c r="C720">
        <v>1837</v>
      </c>
      <c r="D720" t="s">
        <v>273</v>
      </c>
      <c r="E720" t="s">
        <v>274</v>
      </c>
      <c r="F720">
        <v>9695</v>
      </c>
      <c r="G720" t="s">
        <v>281</v>
      </c>
      <c r="H720" t="s">
        <v>282</v>
      </c>
      <c r="I720">
        <v>422</v>
      </c>
      <c r="J720" t="s">
        <v>401</v>
      </c>
      <c r="K720" t="s">
        <v>402</v>
      </c>
      <c r="L720">
        <v>21324</v>
      </c>
      <c r="M720" t="s">
        <v>283</v>
      </c>
      <c r="N720" t="s">
        <v>284</v>
      </c>
      <c r="O720">
        <v>21324</v>
      </c>
      <c r="P720" t="s">
        <v>283</v>
      </c>
      <c r="Q720" t="s">
        <v>284</v>
      </c>
      <c r="R720" t="s">
        <v>341</v>
      </c>
      <c r="S720" s="46">
        <v>17935826.600000001</v>
      </c>
      <c r="U720" s="46">
        <v>2</v>
      </c>
      <c r="IF720">
        <v>21324</v>
      </c>
      <c r="IG720" t="s">
        <v>283</v>
      </c>
      <c r="IH720" t="s">
        <v>285</v>
      </c>
      <c r="IK720">
        <v>-2</v>
      </c>
      <c r="IL720" t="s">
        <v>279</v>
      </c>
      <c r="IM720" t="s">
        <v>280</v>
      </c>
      <c r="IN720" t="s">
        <v>661</v>
      </c>
      <c r="IP720" t="s">
        <v>692</v>
      </c>
    </row>
    <row r="721" spans="1:250" hidden="1" x14ac:dyDescent="0.25">
      <c r="A721">
        <v>34826</v>
      </c>
      <c r="B721">
        <v>-890804480</v>
      </c>
      <c r="C721">
        <v>1837</v>
      </c>
      <c r="D721" t="s">
        <v>273</v>
      </c>
      <c r="E721" t="s">
        <v>274</v>
      </c>
      <c r="F721">
        <v>9695</v>
      </c>
      <c r="G721" t="s">
        <v>281</v>
      </c>
      <c r="H721" t="s">
        <v>282</v>
      </c>
      <c r="I721">
        <v>420</v>
      </c>
      <c r="J721" t="s">
        <v>403</v>
      </c>
      <c r="K721" t="s">
        <v>404</v>
      </c>
      <c r="L721">
        <v>21324</v>
      </c>
      <c r="M721" t="s">
        <v>283</v>
      </c>
      <c r="N721" t="s">
        <v>284</v>
      </c>
      <c r="O721">
        <v>21324</v>
      </c>
      <c r="P721" t="s">
        <v>283</v>
      </c>
      <c r="Q721" t="s">
        <v>284</v>
      </c>
      <c r="R721" t="s">
        <v>341</v>
      </c>
      <c r="S721" s="46">
        <v>17918231.890000001</v>
      </c>
      <c r="U721" s="46">
        <v>2</v>
      </c>
      <c r="IF721">
        <v>21324</v>
      </c>
      <c r="IG721" t="s">
        <v>283</v>
      </c>
      <c r="IH721" t="s">
        <v>285</v>
      </c>
      <c r="IK721">
        <v>-2</v>
      </c>
      <c r="IL721" t="s">
        <v>279</v>
      </c>
      <c r="IM721" t="s">
        <v>280</v>
      </c>
      <c r="IN721" t="s">
        <v>661</v>
      </c>
      <c r="IP721" t="s">
        <v>692</v>
      </c>
    </row>
    <row r="722" spans="1:250" hidden="1" x14ac:dyDescent="0.25">
      <c r="A722">
        <v>34827</v>
      </c>
      <c r="B722">
        <v>-890804480</v>
      </c>
      <c r="C722">
        <v>1837</v>
      </c>
      <c r="D722" t="s">
        <v>273</v>
      </c>
      <c r="E722" t="s">
        <v>274</v>
      </c>
      <c r="F722">
        <v>9695</v>
      </c>
      <c r="G722" t="s">
        <v>281</v>
      </c>
      <c r="H722" t="s">
        <v>282</v>
      </c>
      <c r="I722">
        <v>437</v>
      </c>
      <c r="J722" t="s">
        <v>658</v>
      </c>
      <c r="K722" t="s">
        <v>659</v>
      </c>
      <c r="L722">
        <v>21324</v>
      </c>
      <c r="M722" t="s">
        <v>283</v>
      </c>
      <c r="N722" t="s">
        <v>284</v>
      </c>
      <c r="O722">
        <v>21324</v>
      </c>
      <c r="P722" t="s">
        <v>283</v>
      </c>
      <c r="Q722" t="s">
        <v>284</v>
      </c>
      <c r="R722" t="s">
        <v>341</v>
      </c>
      <c r="S722" s="46">
        <v>18092893.123399999</v>
      </c>
      <c r="U722" s="46">
        <v>2</v>
      </c>
      <c r="IF722">
        <v>21324</v>
      </c>
      <c r="IG722" t="s">
        <v>283</v>
      </c>
      <c r="IH722" t="s">
        <v>285</v>
      </c>
      <c r="IK722">
        <v>-2</v>
      </c>
      <c r="IL722" t="s">
        <v>279</v>
      </c>
      <c r="IM722" t="s">
        <v>280</v>
      </c>
      <c r="IN722" t="s">
        <v>661</v>
      </c>
      <c r="IP722" t="s">
        <v>692</v>
      </c>
    </row>
    <row r="723" spans="1:250" hidden="1" x14ac:dyDescent="0.25">
      <c r="A723">
        <v>34828</v>
      </c>
      <c r="B723">
        <v>-890804480</v>
      </c>
      <c r="C723">
        <v>1837</v>
      </c>
      <c r="D723" t="s">
        <v>273</v>
      </c>
      <c r="E723" t="s">
        <v>274</v>
      </c>
      <c r="F723">
        <v>9695</v>
      </c>
      <c r="G723" t="s">
        <v>281</v>
      </c>
      <c r="H723" t="s">
        <v>282</v>
      </c>
      <c r="I723">
        <v>436</v>
      </c>
      <c r="J723" t="s">
        <v>656</v>
      </c>
      <c r="K723" t="s">
        <v>657</v>
      </c>
      <c r="L723">
        <v>21324</v>
      </c>
      <c r="M723" t="s">
        <v>283</v>
      </c>
      <c r="N723" t="s">
        <v>284</v>
      </c>
      <c r="O723">
        <v>21324</v>
      </c>
      <c r="P723" t="s">
        <v>283</v>
      </c>
      <c r="Q723" t="s">
        <v>284</v>
      </c>
      <c r="R723" t="s">
        <v>341</v>
      </c>
      <c r="S723" s="46">
        <v>18076849.103399999</v>
      </c>
      <c r="U723" s="46">
        <v>2</v>
      </c>
      <c r="IF723">
        <v>21324</v>
      </c>
      <c r="IG723" t="s">
        <v>283</v>
      </c>
      <c r="IH723" t="s">
        <v>285</v>
      </c>
      <c r="IK723">
        <v>-2</v>
      </c>
      <c r="IL723" t="s">
        <v>279</v>
      </c>
      <c r="IM723" t="s">
        <v>280</v>
      </c>
      <c r="IN723" t="s">
        <v>661</v>
      </c>
      <c r="IP723" t="s">
        <v>692</v>
      </c>
    </row>
    <row r="724" spans="1:250" hidden="1" x14ac:dyDescent="0.25">
      <c r="A724">
        <v>34829</v>
      </c>
      <c r="B724">
        <v>-890804480</v>
      </c>
      <c r="C724">
        <v>1837</v>
      </c>
      <c r="D724" t="s">
        <v>273</v>
      </c>
      <c r="E724" t="s">
        <v>274</v>
      </c>
      <c r="F724">
        <v>9695</v>
      </c>
      <c r="G724" t="s">
        <v>281</v>
      </c>
      <c r="H724" t="s">
        <v>282</v>
      </c>
      <c r="I724">
        <v>435</v>
      </c>
      <c r="J724" t="s">
        <v>491</v>
      </c>
      <c r="K724" t="s">
        <v>492</v>
      </c>
      <c r="L724">
        <v>21324</v>
      </c>
      <c r="M724" t="s">
        <v>283</v>
      </c>
      <c r="N724" t="s">
        <v>284</v>
      </c>
      <c r="O724">
        <v>21324</v>
      </c>
      <c r="P724" t="s">
        <v>283</v>
      </c>
      <c r="Q724" t="s">
        <v>284</v>
      </c>
      <c r="R724" t="s">
        <v>341</v>
      </c>
      <c r="S724" s="46">
        <v>18060805.0834</v>
      </c>
      <c r="U724" s="46">
        <v>2</v>
      </c>
      <c r="IF724">
        <v>21324</v>
      </c>
      <c r="IG724" t="s">
        <v>283</v>
      </c>
      <c r="IH724" t="s">
        <v>285</v>
      </c>
      <c r="IK724">
        <v>-2</v>
      </c>
      <c r="IL724" t="s">
        <v>279</v>
      </c>
      <c r="IM724" t="s">
        <v>280</v>
      </c>
      <c r="IN724" t="s">
        <v>661</v>
      </c>
      <c r="IP724" t="s">
        <v>692</v>
      </c>
    </row>
    <row r="725" spans="1:250" hidden="1" x14ac:dyDescent="0.25">
      <c r="A725">
        <v>34830</v>
      </c>
      <c r="B725">
        <v>-890804480</v>
      </c>
      <c r="C725">
        <v>1837</v>
      </c>
      <c r="D725" t="s">
        <v>273</v>
      </c>
      <c r="E725" t="s">
        <v>274</v>
      </c>
      <c r="F725">
        <v>13794</v>
      </c>
      <c r="G725" t="s">
        <v>275</v>
      </c>
      <c r="H725" t="s">
        <v>276</v>
      </c>
      <c r="I725">
        <v>422</v>
      </c>
      <c r="J725" t="s">
        <v>401</v>
      </c>
      <c r="K725" t="s">
        <v>402</v>
      </c>
      <c r="L725">
        <v>22128</v>
      </c>
      <c r="M725" t="s">
        <v>277</v>
      </c>
      <c r="N725" t="s">
        <v>278</v>
      </c>
      <c r="O725">
        <v>22128</v>
      </c>
      <c r="P725" t="s">
        <v>277</v>
      </c>
      <c r="Q725" t="s">
        <v>278</v>
      </c>
      <c r="R725" t="s">
        <v>341</v>
      </c>
      <c r="S725" s="46">
        <v>1024591.3724</v>
      </c>
      <c r="U725" s="46">
        <v>2</v>
      </c>
      <c r="IF725">
        <v>22128</v>
      </c>
      <c r="IG725" t="s">
        <v>277</v>
      </c>
      <c r="IH725" t="s">
        <v>319</v>
      </c>
      <c r="IK725">
        <v>-2</v>
      </c>
      <c r="IL725" t="s">
        <v>279</v>
      </c>
      <c r="IM725" t="s">
        <v>280</v>
      </c>
      <c r="IN725" t="s">
        <v>663</v>
      </c>
      <c r="IP725" t="s">
        <v>693</v>
      </c>
    </row>
    <row r="726" spans="1:250" hidden="1" x14ac:dyDescent="0.25">
      <c r="A726">
        <v>34831</v>
      </c>
      <c r="B726">
        <v>-890804480</v>
      </c>
      <c r="C726">
        <v>1837</v>
      </c>
      <c r="D726" t="s">
        <v>273</v>
      </c>
      <c r="E726" t="s">
        <v>274</v>
      </c>
      <c r="F726">
        <v>13794</v>
      </c>
      <c r="G726" t="s">
        <v>275</v>
      </c>
      <c r="H726" t="s">
        <v>276</v>
      </c>
      <c r="I726">
        <v>420</v>
      </c>
      <c r="J726" t="s">
        <v>403</v>
      </c>
      <c r="K726" t="s">
        <v>404</v>
      </c>
      <c r="L726">
        <v>22128</v>
      </c>
      <c r="M726" t="s">
        <v>277</v>
      </c>
      <c r="N726" t="s">
        <v>278</v>
      </c>
      <c r="O726">
        <v>22128</v>
      </c>
      <c r="P726" t="s">
        <v>277</v>
      </c>
      <c r="Q726" t="s">
        <v>278</v>
      </c>
      <c r="R726" t="s">
        <v>341</v>
      </c>
      <c r="S726" s="46">
        <v>1026480.9024</v>
      </c>
      <c r="U726" s="46">
        <v>2</v>
      </c>
      <c r="IF726">
        <v>22128</v>
      </c>
      <c r="IG726" t="s">
        <v>277</v>
      </c>
      <c r="IH726" t="s">
        <v>319</v>
      </c>
      <c r="IK726">
        <v>-2</v>
      </c>
      <c r="IL726" t="s">
        <v>279</v>
      </c>
      <c r="IM726" t="s">
        <v>280</v>
      </c>
      <c r="IN726" t="s">
        <v>663</v>
      </c>
      <c r="IP726" t="s">
        <v>693</v>
      </c>
    </row>
    <row r="727" spans="1:250" hidden="1" x14ac:dyDescent="0.25">
      <c r="A727">
        <v>34832</v>
      </c>
      <c r="B727">
        <v>-890804480</v>
      </c>
      <c r="C727">
        <v>1837</v>
      </c>
      <c r="D727" t="s">
        <v>273</v>
      </c>
      <c r="E727" t="s">
        <v>274</v>
      </c>
      <c r="F727">
        <v>13794</v>
      </c>
      <c r="G727" t="s">
        <v>275</v>
      </c>
      <c r="H727" t="s">
        <v>276</v>
      </c>
      <c r="I727">
        <v>411</v>
      </c>
      <c r="J727" t="s">
        <v>393</v>
      </c>
      <c r="K727" t="s">
        <v>394</v>
      </c>
      <c r="L727">
        <v>22128</v>
      </c>
      <c r="M727" t="s">
        <v>277</v>
      </c>
      <c r="N727" t="s">
        <v>278</v>
      </c>
      <c r="O727">
        <v>22128</v>
      </c>
      <c r="P727" t="s">
        <v>277</v>
      </c>
      <c r="Q727" t="s">
        <v>278</v>
      </c>
      <c r="R727" t="s">
        <v>341</v>
      </c>
      <c r="S727" s="46">
        <v>1024891.4124</v>
      </c>
      <c r="U727" s="46">
        <v>2</v>
      </c>
      <c r="IF727">
        <v>22128</v>
      </c>
      <c r="IG727" t="s">
        <v>277</v>
      </c>
      <c r="IH727" t="s">
        <v>319</v>
      </c>
      <c r="IK727">
        <v>-2</v>
      </c>
      <c r="IL727" t="s">
        <v>279</v>
      </c>
      <c r="IM727" t="s">
        <v>280</v>
      </c>
      <c r="IN727" t="s">
        <v>663</v>
      </c>
      <c r="IP727" t="s">
        <v>693</v>
      </c>
    </row>
    <row r="728" spans="1:250" hidden="1" x14ac:dyDescent="0.25">
      <c r="A728">
        <v>34833</v>
      </c>
      <c r="B728">
        <v>-890804480</v>
      </c>
      <c r="C728">
        <v>1837</v>
      </c>
      <c r="D728" t="s">
        <v>273</v>
      </c>
      <c r="E728" t="s">
        <v>274</v>
      </c>
      <c r="F728">
        <v>13794</v>
      </c>
      <c r="G728" t="s">
        <v>275</v>
      </c>
      <c r="H728" t="s">
        <v>276</v>
      </c>
      <c r="I728">
        <v>436</v>
      </c>
      <c r="J728" t="s">
        <v>656</v>
      </c>
      <c r="K728" t="s">
        <v>657</v>
      </c>
      <c r="L728">
        <v>22128</v>
      </c>
      <c r="M728" t="s">
        <v>277</v>
      </c>
      <c r="N728" t="s">
        <v>278</v>
      </c>
      <c r="O728">
        <v>22128</v>
      </c>
      <c r="P728" t="s">
        <v>277</v>
      </c>
      <c r="Q728" t="s">
        <v>278</v>
      </c>
      <c r="R728" t="s">
        <v>341</v>
      </c>
      <c r="S728" s="46">
        <v>1033316.5424</v>
      </c>
      <c r="U728" s="46">
        <v>2</v>
      </c>
      <c r="IF728">
        <v>22128</v>
      </c>
      <c r="IG728" t="s">
        <v>277</v>
      </c>
      <c r="IH728" t="s">
        <v>319</v>
      </c>
      <c r="IK728">
        <v>-2</v>
      </c>
      <c r="IL728" t="s">
        <v>279</v>
      </c>
      <c r="IM728" t="s">
        <v>280</v>
      </c>
      <c r="IN728" t="s">
        <v>663</v>
      </c>
      <c r="IP728" t="s">
        <v>693</v>
      </c>
    </row>
    <row r="729" spans="1:250" hidden="1" x14ac:dyDescent="0.25">
      <c r="A729">
        <v>34834</v>
      </c>
      <c r="B729">
        <v>-890804480</v>
      </c>
      <c r="C729">
        <v>1837</v>
      </c>
      <c r="D729" t="s">
        <v>273</v>
      </c>
      <c r="E729" t="s">
        <v>274</v>
      </c>
      <c r="F729">
        <v>13794</v>
      </c>
      <c r="G729" t="s">
        <v>275</v>
      </c>
      <c r="H729" t="s">
        <v>276</v>
      </c>
      <c r="I729">
        <v>435</v>
      </c>
      <c r="J729" t="s">
        <v>491</v>
      </c>
      <c r="K729" t="s">
        <v>492</v>
      </c>
      <c r="L729">
        <v>22128</v>
      </c>
      <c r="M729" t="s">
        <v>277</v>
      </c>
      <c r="N729" t="s">
        <v>278</v>
      </c>
      <c r="O729">
        <v>22128</v>
      </c>
      <c r="P729" t="s">
        <v>277</v>
      </c>
      <c r="Q729" t="s">
        <v>278</v>
      </c>
      <c r="R729" t="s">
        <v>341</v>
      </c>
      <c r="S729" s="46">
        <v>1032364.7024</v>
      </c>
      <c r="U729" s="46">
        <v>2</v>
      </c>
      <c r="IF729">
        <v>22128</v>
      </c>
      <c r="IG729" t="s">
        <v>277</v>
      </c>
      <c r="IH729" t="s">
        <v>319</v>
      </c>
      <c r="IK729">
        <v>-2</v>
      </c>
      <c r="IL729" t="s">
        <v>279</v>
      </c>
      <c r="IM729" t="s">
        <v>280</v>
      </c>
      <c r="IN729" t="s">
        <v>663</v>
      </c>
      <c r="IP729" t="s">
        <v>693</v>
      </c>
    </row>
    <row r="730" spans="1:250" hidden="1" x14ac:dyDescent="0.25">
      <c r="A730">
        <v>34835</v>
      </c>
      <c r="B730">
        <v>-890804480</v>
      </c>
      <c r="C730">
        <v>1837</v>
      </c>
      <c r="D730" t="s">
        <v>273</v>
      </c>
      <c r="E730" t="s">
        <v>274</v>
      </c>
      <c r="F730">
        <v>13794</v>
      </c>
      <c r="G730" t="s">
        <v>275</v>
      </c>
      <c r="H730" t="s">
        <v>276</v>
      </c>
      <c r="I730">
        <v>431</v>
      </c>
      <c r="J730" t="s">
        <v>493</v>
      </c>
      <c r="K730" t="s">
        <v>494</v>
      </c>
      <c r="L730">
        <v>22128</v>
      </c>
      <c r="M730" t="s">
        <v>277</v>
      </c>
      <c r="N730" t="s">
        <v>278</v>
      </c>
      <c r="O730">
        <v>22128</v>
      </c>
      <c r="P730" t="s">
        <v>277</v>
      </c>
      <c r="Q730" t="s">
        <v>278</v>
      </c>
      <c r="R730" t="s">
        <v>341</v>
      </c>
      <c r="S730" s="46">
        <v>1030936.9524</v>
      </c>
      <c r="U730" s="46">
        <v>2</v>
      </c>
      <c r="IF730">
        <v>22128</v>
      </c>
      <c r="IG730" t="s">
        <v>277</v>
      </c>
      <c r="IH730" t="s">
        <v>319</v>
      </c>
      <c r="IK730">
        <v>-2</v>
      </c>
      <c r="IL730" t="s">
        <v>279</v>
      </c>
      <c r="IM730" t="s">
        <v>280</v>
      </c>
      <c r="IN730" t="s">
        <v>663</v>
      </c>
      <c r="IP730" t="s">
        <v>693</v>
      </c>
    </row>
    <row r="731" spans="1:250" hidden="1" x14ac:dyDescent="0.25">
      <c r="A731">
        <v>34836</v>
      </c>
      <c r="B731">
        <v>-890804480</v>
      </c>
      <c r="C731">
        <v>1837</v>
      </c>
      <c r="D731" t="s">
        <v>273</v>
      </c>
      <c r="E731" t="s">
        <v>274</v>
      </c>
      <c r="F731">
        <v>13794</v>
      </c>
      <c r="G731" t="s">
        <v>275</v>
      </c>
      <c r="H731" t="s">
        <v>276</v>
      </c>
      <c r="I731">
        <v>429</v>
      </c>
      <c r="J731" t="s">
        <v>395</v>
      </c>
      <c r="K731" t="s">
        <v>396</v>
      </c>
      <c r="L731">
        <v>22128</v>
      </c>
      <c r="M731" t="s">
        <v>277</v>
      </c>
      <c r="N731" t="s">
        <v>278</v>
      </c>
      <c r="O731">
        <v>22128</v>
      </c>
      <c r="P731" t="s">
        <v>277</v>
      </c>
      <c r="Q731" t="s">
        <v>278</v>
      </c>
      <c r="R731" t="s">
        <v>341</v>
      </c>
      <c r="S731" s="46">
        <v>1029033.2724</v>
      </c>
      <c r="U731" s="46">
        <v>2</v>
      </c>
      <c r="IF731">
        <v>22128</v>
      </c>
      <c r="IG731" t="s">
        <v>277</v>
      </c>
      <c r="IH731" t="s">
        <v>319</v>
      </c>
      <c r="IK731">
        <v>-2</v>
      </c>
      <c r="IL731" t="s">
        <v>279</v>
      </c>
      <c r="IM731" t="s">
        <v>280</v>
      </c>
      <c r="IN731" t="s">
        <v>663</v>
      </c>
      <c r="IP731" t="s">
        <v>693</v>
      </c>
    </row>
    <row r="732" spans="1:250" hidden="1" x14ac:dyDescent="0.25">
      <c r="A732">
        <v>34837</v>
      </c>
      <c r="B732">
        <v>-890804480</v>
      </c>
      <c r="C732">
        <v>1837</v>
      </c>
      <c r="D732" t="s">
        <v>273</v>
      </c>
      <c r="E732" t="s">
        <v>274</v>
      </c>
      <c r="F732">
        <v>13794</v>
      </c>
      <c r="G732" t="s">
        <v>275</v>
      </c>
      <c r="H732" t="s">
        <v>276</v>
      </c>
      <c r="I732">
        <v>427</v>
      </c>
      <c r="J732" t="s">
        <v>397</v>
      </c>
      <c r="K732" t="s">
        <v>398</v>
      </c>
      <c r="L732">
        <v>22128</v>
      </c>
      <c r="M732" t="s">
        <v>277</v>
      </c>
      <c r="N732" t="s">
        <v>278</v>
      </c>
      <c r="O732">
        <v>22128</v>
      </c>
      <c r="P732" t="s">
        <v>277</v>
      </c>
      <c r="Q732" t="s">
        <v>278</v>
      </c>
      <c r="R732" t="s">
        <v>341</v>
      </c>
      <c r="S732" s="46">
        <v>1027922.7924</v>
      </c>
      <c r="U732" s="46">
        <v>2</v>
      </c>
      <c r="IF732">
        <v>22128</v>
      </c>
      <c r="IG732" t="s">
        <v>277</v>
      </c>
      <c r="IH732" t="s">
        <v>319</v>
      </c>
      <c r="IK732">
        <v>-2</v>
      </c>
      <c r="IL732" t="s">
        <v>279</v>
      </c>
      <c r="IM732" t="s">
        <v>280</v>
      </c>
      <c r="IN732" t="s">
        <v>663</v>
      </c>
      <c r="IP732" t="s">
        <v>693</v>
      </c>
    </row>
    <row r="733" spans="1:250" hidden="1" x14ac:dyDescent="0.25">
      <c r="A733">
        <v>34838</v>
      </c>
      <c r="B733">
        <v>-890804480</v>
      </c>
      <c r="C733">
        <v>1837</v>
      </c>
      <c r="D733" t="s">
        <v>273</v>
      </c>
      <c r="E733" t="s">
        <v>274</v>
      </c>
      <c r="F733">
        <v>13794</v>
      </c>
      <c r="G733" t="s">
        <v>275</v>
      </c>
      <c r="H733" t="s">
        <v>276</v>
      </c>
      <c r="I733">
        <v>424</v>
      </c>
      <c r="J733" t="s">
        <v>399</v>
      </c>
      <c r="K733" t="s">
        <v>400</v>
      </c>
      <c r="L733">
        <v>22128</v>
      </c>
      <c r="M733" t="s">
        <v>277</v>
      </c>
      <c r="N733" t="s">
        <v>278</v>
      </c>
      <c r="O733">
        <v>22128</v>
      </c>
      <c r="P733" t="s">
        <v>277</v>
      </c>
      <c r="Q733" t="s">
        <v>278</v>
      </c>
      <c r="R733" t="s">
        <v>341</v>
      </c>
      <c r="S733" s="46">
        <v>1026495.0524</v>
      </c>
      <c r="U733" s="46">
        <v>2</v>
      </c>
      <c r="IF733">
        <v>22128</v>
      </c>
      <c r="IG733" t="s">
        <v>277</v>
      </c>
      <c r="IH733" t="s">
        <v>319</v>
      </c>
      <c r="IK733">
        <v>-2</v>
      </c>
      <c r="IL733" t="s">
        <v>279</v>
      </c>
      <c r="IM733" t="s">
        <v>280</v>
      </c>
      <c r="IN733" t="s">
        <v>663</v>
      </c>
      <c r="IP733" t="s">
        <v>693</v>
      </c>
    </row>
    <row r="734" spans="1:250" hidden="1" x14ac:dyDescent="0.25">
      <c r="A734">
        <v>34839</v>
      </c>
      <c r="B734">
        <v>-890804480</v>
      </c>
      <c r="C734">
        <v>1837</v>
      </c>
      <c r="D734" t="s">
        <v>273</v>
      </c>
      <c r="E734" t="s">
        <v>274</v>
      </c>
      <c r="F734">
        <v>13794</v>
      </c>
      <c r="G734" t="s">
        <v>275</v>
      </c>
      <c r="H734" t="s">
        <v>276</v>
      </c>
      <c r="I734">
        <v>437</v>
      </c>
      <c r="J734" t="s">
        <v>658</v>
      </c>
      <c r="K734" t="s">
        <v>659</v>
      </c>
      <c r="L734">
        <v>22128</v>
      </c>
      <c r="M734" t="s">
        <v>277</v>
      </c>
      <c r="N734" t="s">
        <v>278</v>
      </c>
      <c r="O734">
        <v>22128</v>
      </c>
      <c r="P734" t="s">
        <v>277</v>
      </c>
      <c r="Q734" t="s">
        <v>278</v>
      </c>
      <c r="R734" t="s">
        <v>341</v>
      </c>
      <c r="S734" s="46">
        <v>1034268.3824</v>
      </c>
      <c r="U734" s="46">
        <v>2</v>
      </c>
      <c r="IF734">
        <v>22128</v>
      </c>
      <c r="IG734" t="s">
        <v>277</v>
      </c>
      <c r="IH734" t="s">
        <v>319</v>
      </c>
      <c r="IK734">
        <v>-2</v>
      </c>
      <c r="IL734" t="s">
        <v>279</v>
      </c>
      <c r="IM734" t="s">
        <v>280</v>
      </c>
      <c r="IN734" t="s">
        <v>663</v>
      </c>
      <c r="IP734" t="s">
        <v>693</v>
      </c>
    </row>
    <row r="735" spans="1:250" hidden="1" x14ac:dyDescent="0.25">
      <c r="A735">
        <v>34840</v>
      </c>
      <c r="B735">
        <v>-890804480</v>
      </c>
      <c r="C735">
        <v>1837</v>
      </c>
      <c r="D735" t="s">
        <v>273</v>
      </c>
      <c r="E735" t="s">
        <v>274</v>
      </c>
      <c r="F735">
        <v>1848</v>
      </c>
      <c r="G735" t="s">
        <v>286</v>
      </c>
      <c r="H735" t="s">
        <v>274</v>
      </c>
      <c r="I735">
        <v>427</v>
      </c>
      <c r="J735" t="s">
        <v>397</v>
      </c>
      <c r="K735" t="s">
        <v>398</v>
      </c>
      <c r="L735">
        <v>30192</v>
      </c>
      <c r="M735" t="s">
        <v>357</v>
      </c>
      <c r="N735" t="s">
        <v>358</v>
      </c>
      <c r="O735">
        <v>30192</v>
      </c>
      <c r="P735" t="s">
        <v>357</v>
      </c>
      <c r="Q735" t="s">
        <v>358</v>
      </c>
      <c r="R735" t="s">
        <v>341</v>
      </c>
      <c r="S735" s="46">
        <v>92279369.450599998</v>
      </c>
      <c r="U735" s="46">
        <v>2</v>
      </c>
      <c r="IF735">
        <v>30192</v>
      </c>
      <c r="IG735" t="s">
        <v>357</v>
      </c>
      <c r="IH735" t="s">
        <v>288</v>
      </c>
      <c r="IK735">
        <v>-2</v>
      </c>
      <c r="IL735" t="s">
        <v>279</v>
      </c>
      <c r="IM735" t="s">
        <v>280</v>
      </c>
      <c r="IN735" t="s">
        <v>654</v>
      </c>
      <c r="IP735" t="s">
        <v>694</v>
      </c>
    </row>
    <row r="736" spans="1:250" hidden="1" x14ac:dyDescent="0.25">
      <c r="A736">
        <v>34841</v>
      </c>
      <c r="B736">
        <v>-890804480</v>
      </c>
      <c r="C736">
        <v>1837</v>
      </c>
      <c r="D736" t="s">
        <v>273</v>
      </c>
      <c r="E736" t="s">
        <v>274</v>
      </c>
      <c r="F736">
        <v>1848</v>
      </c>
      <c r="G736" t="s">
        <v>286</v>
      </c>
      <c r="H736" t="s">
        <v>274</v>
      </c>
      <c r="I736">
        <v>424</v>
      </c>
      <c r="J736" t="s">
        <v>399</v>
      </c>
      <c r="K736" t="s">
        <v>400</v>
      </c>
      <c r="L736">
        <v>30192</v>
      </c>
      <c r="M736" t="s">
        <v>357</v>
      </c>
      <c r="N736" t="s">
        <v>358</v>
      </c>
      <c r="O736">
        <v>30192</v>
      </c>
      <c r="P736" t="s">
        <v>357</v>
      </c>
      <c r="Q736" t="s">
        <v>358</v>
      </c>
      <c r="R736" t="s">
        <v>341</v>
      </c>
      <c r="S736" s="46">
        <v>92166069.555399999</v>
      </c>
      <c r="U736" s="46">
        <v>2</v>
      </c>
      <c r="IF736">
        <v>30192</v>
      </c>
      <c r="IG736" t="s">
        <v>357</v>
      </c>
      <c r="IH736" t="s">
        <v>288</v>
      </c>
      <c r="IK736">
        <v>-2</v>
      </c>
      <c r="IL736" t="s">
        <v>279</v>
      </c>
      <c r="IM736" t="s">
        <v>280</v>
      </c>
      <c r="IN736" t="s">
        <v>654</v>
      </c>
      <c r="IP736" t="s">
        <v>694</v>
      </c>
    </row>
    <row r="737" spans="1:250" hidden="1" x14ac:dyDescent="0.25">
      <c r="A737">
        <v>34842</v>
      </c>
      <c r="B737">
        <v>-890804480</v>
      </c>
      <c r="C737">
        <v>1837</v>
      </c>
      <c r="D737" t="s">
        <v>273</v>
      </c>
      <c r="E737" t="s">
        <v>274</v>
      </c>
      <c r="F737">
        <v>1848</v>
      </c>
      <c r="G737" t="s">
        <v>286</v>
      </c>
      <c r="H737" t="s">
        <v>274</v>
      </c>
      <c r="I737">
        <v>422</v>
      </c>
      <c r="J737" t="s">
        <v>401</v>
      </c>
      <c r="K737" t="s">
        <v>402</v>
      </c>
      <c r="L737">
        <v>30192</v>
      </c>
      <c r="M737" t="s">
        <v>357</v>
      </c>
      <c r="N737" t="s">
        <v>358</v>
      </c>
      <c r="O737">
        <v>30192</v>
      </c>
      <c r="P737" t="s">
        <v>357</v>
      </c>
      <c r="Q737" t="s">
        <v>358</v>
      </c>
      <c r="R737" t="s">
        <v>341</v>
      </c>
      <c r="S737" s="46">
        <v>92015003.035400003</v>
      </c>
      <c r="U737" s="46">
        <v>2</v>
      </c>
      <c r="IF737">
        <v>30192</v>
      </c>
      <c r="IG737" t="s">
        <v>357</v>
      </c>
      <c r="IH737" t="s">
        <v>288</v>
      </c>
      <c r="IK737">
        <v>-2</v>
      </c>
      <c r="IL737" t="s">
        <v>279</v>
      </c>
      <c r="IM737" t="s">
        <v>280</v>
      </c>
      <c r="IN737" t="s">
        <v>654</v>
      </c>
      <c r="IP737" t="s">
        <v>694</v>
      </c>
    </row>
    <row r="738" spans="1:250" hidden="1" x14ac:dyDescent="0.25">
      <c r="A738">
        <v>34843</v>
      </c>
      <c r="B738">
        <v>-890804480</v>
      </c>
      <c r="C738">
        <v>1837</v>
      </c>
      <c r="D738" t="s">
        <v>273</v>
      </c>
      <c r="E738" t="s">
        <v>274</v>
      </c>
      <c r="F738">
        <v>1848</v>
      </c>
      <c r="G738" t="s">
        <v>286</v>
      </c>
      <c r="H738" t="s">
        <v>274</v>
      </c>
      <c r="I738">
        <v>420</v>
      </c>
      <c r="J738" t="s">
        <v>403</v>
      </c>
      <c r="K738" t="s">
        <v>404</v>
      </c>
      <c r="L738">
        <v>30192</v>
      </c>
      <c r="M738" t="s">
        <v>357</v>
      </c>
      <c r="N738" t="s">
        <v>358</v>
      </c>
      <c r="O738">
        <v>30192</v>
      </c>
      <c r="P738" t="s">
        <v>357</v>
      </c>
      <c r="Q738" t="s">
        <v>358</v>
      </c>
      <c r="R738" t="s">
        <v>341</v>
      </c>
      <c r="S738" s="46">
        <v>91926880.895400003</v>
      </c>
      <c r="U738" s="46">
        <v>2</v>
      </c>
      <c r="IF738">
        <v>30192</v>
      </c>
      <c r="IG738" t="s">
        <v>357</v>
      </c>
      <c r="IH738" t="s">
        <v>288</v>
      </c>
      <c r="IK738">
        <v>-2</v>
      </c>
      <c r="IL738" t="s">
        <v>279</v>
      </c>
      <c r="IM738" t="s">
        <v>280</v>
      </c>
      <c r="IN738" t="s">
        <v>654</v>
      </c>
      <c r="IP738" t="s">
        <v>694</v>
      </c>
    </row>
    <row r="739" spans="1:250" hidden="1" x14ac:dyDescent="0.25">
      <c r="A739">
        <v>34844</v>
      </c>
      <c r="B739">
        <v>-890804480</v>
      </c>
      <c r="C739">
        <v>1837</v>
      </c>
      <c r="D739" t="s">
        <v>273</v>
      </c>
      <c r="E739" t="s">
        <v>274</v>
      </c>
      <c r="F739">
        <v>1848</v>
      </c>
      <c r="G739" t="s">
        <v>286</v>
      </c>
      <c r="H739" t="s">
        <v>274</v>
      </c>
      <c r="I739">
        <v>411</v>
      </c>
      <c r="J739" t="s">
        <v>393</v>
      </c>
      <c r="K739" t="s">
        <v>394</v>
      </c>
      <c r="L739">
        <v>30192</v>
      </c>
      <c r="M739" t="s">
        <v>357</v>
      </c>
      <c r="N739" t="s">
        <v>358</v>
      </c>
      <c r="O739">
        <v>30192</v>
      </c>
      <c r="P739" t="s">
        <v>357</v>
      </c>
      <c r="Q739" t="s">
        <v>358</v>
      </c>
      <c r="R739" t="s">
        <v>341</v>
      </c>
      <c r="S739" s="46">
        <v>91782580.435399994</v>
      </c>
      <c r="U739" s="46">
        <v>2</v>
      </c>
      <c r="IF739">
        <v>30192</v>
      </c>
      <c r="IG739" t="s">
        <v>357</v>
      </c>
      <c r="IH739" t="s">
        <v>288</v>
      </c>
      <c r="IK739">
        <v>-2</v>
      </c>
      <c r="IL739" t="s">
        <v>279</v>
      </c>
      <c r="IM739" t="s">
        <v>280</v>
      </c>
      <c r="IN739" t="s">
        <v>654</v>
      </c>
      <c r="IP739" t="s">
        <v>694</v>
      </c>
    </row>
    <row r="740" spans="1:250" hidden="1" x14ac:dyDescent="0.25">
      <c r="A740">
        <v>34845</v>
      </c>
      <c r="B740">
        <v>-890804480</v>
      </c>
      <c r="C740">
        <v>1837</v>
      </c>
      <c r="D740" t="s">
        <v>273</v>
      </c>
      <c r="E740" t="s">
        <v>274</v>
      </c>
      <c r="F740">
        <v>7057</v>
      </c>
      <c r="G740" t="s">
        <v>291</v>
      </c>
      <c r="H740" t="s">
        <v>292</v>
      </c>
      <c r="I740">
        <v>411</v>
      </c>
      <c r="J740" t="s">
        <v>393</v>
      </c>
      <c r="K740" t="s">
        <v>394</v>
      </c>
      <c r="L740">
        <v>30192</v>
      </c>
      <c r="M740" t="s">
        <v>357</v>
      </c>
      <c r="N740" t="s">
        <v>358</v>
      </c>
      <c r="O740">
        <v>30192</v>
      </c>
      <c r="P740" t="s">
        <v>357</v>
      </c>
      <c r="Q740" t="s">
        <v>358</v>
      </c>
      <c r="R740" t="s">
        <v>341</v>
      </c>
      <c r="S740" s="46">
        <v>303470803.17000002</v>
      </c>
      <c r="U740" s="46">
        <v>2</v>
      </c>
      <c r="IF740">
        <v>30192</v>
      </c>
      <c r="IG740" t="s">
        <v>357</v>
      </c>
      <c r="IH740" t="s">
        <v>293</v>
      </c>
      <c r="IK740">
        <v>-2</v>
      </c>
      <c r="IL740" t="s">
        <v>279</v>
      </c>
      <c r="IM740" t="s">
        <v>280</v>
      </c>
      <c r="IN740" t="s">
        <v>666</v>
      </c>
      <c r="IP740" t="s">
        <v>695</v>
      </c>
    </row>
    <row r="741" spans="1:250" hidden="1" x14ac:dyDescent="0.25">
      <c r="A741">
        <v>34846</v>
      </c>
      <c r="B741">
        <v>-890804480</v>
      </c>
      <c r="C741">
        <v>1837</v>
      </c>
      <c r="D741" t="s">
        <v>273</v>
      </c>
      <c r="E741" t="s">
        <v>274</v>
      </c>
      <c r="F741">
        <v>9695</v>
      </c>
      <c r="G741" t="s">
        <v>281</v>
      </c>
      <c r="H741" t="s">
        <v>282</v>
      </c>
      <c r="I741">
        <v>435</v>
      </c>
      <c r="J741" t="s">
        <v>491</v>
      </c>
      <c r="K741" t="s">
        <v>492</v>
      </c>
      <c r="L741">
        <v>30192</v>
      </c>
      <c r="M741" t="s">
        <v>357</v>
      </c>
      <c r="N741" t="s">
        <v>358</v>
      </c>
      <c r="O741">
        <v>30192</v>
      </c>
      <c r="P741" t="s">
        <v>357</v>
      </c>
      <c r="Q741" t="s">
        <v>358</v>
      </c>
      <c r="R741" t="s">
        <v>341</v>
      </c>
      <c r="S741" s="46">
        <v>162224435.85089999</v>
      </c>
      <c r="U741" s="46">
        <v>2</v>
      </c>
      <c r="IF741">
        <v>30192</v>
      </c>
      <c r="IG741" t="s">
        <v>357</v>
      </c>
      <c r="IH741" t="s">
        <v>285</v>
      </c>
      <c r="IK741">
        <v>-2</v>
      </c>
      <c r="IL741" t="s">
        <v>279</v>
      </c>
      <c r="IM741" t="s">
        <v>280</v>
      </c>
      <c r="IN741" t="s">
        <v>661</v>
      </c>
      <c r="IP741" t="s">
        <v>696</v>
      </c>
    </row>
    <row r="742" spans="1:250" hidden="1" x14ac:dyDescent="0.25">
      <c r="A742">
        <v>34847</v>
      </c>
      <c r="B742">
        <v>-890804480</v>
      </c>
      <c r="C742">
        <v>1837</v>
      </c>
      <c r="D742" t="s">
        <v>273</v>
      </c>
      <c r="E742" t="s">
        <v>274</v>
      </c>
      <c r="F742">
        <v>9695</v>
      </c>
      <c r="G742" t="s">
        <v>281</v>
      </c>
      <c r="H742" t="s">
        <v>282</v>
      </c>
      <c r="I742">
        <v>431</v>
      </c>
      <c r="J742" t="s">
        <v>493</v>
      </c>
      <c r="K742" t="s">
        <v>494</v>
      </c>
      <c r="L742">
        <v>30192</v>
      </c>
      <c r="M742" t="s">
        <v>357</v>
      </c>
      <c r="N742" t="s">
        <v>358</v>
      </c>
      <c r="O742">
        <v>30192</v>
      </c>
      <c r="P742" t="s">
        <v>357</v>
      </c>
      <c r="Q742" t="s">
        <v>358</v>
      </c>
      <c r="R742" t="s">
        <v>341</v>
      </c>
      <c r="S742" s="46">
        <v>162016002.74000001</v>
      </c>
      <c r="U742" s="46">
        <v>2</v>
      </c>
      <c r="IF742">
        <v>30192</v>
      </c>
      <c r="IG742" t="s">
        <v>357</v>
      </c>
      <c r="IH742" t="s">
        <v>285</v>
      </c>
      <c r="IK742">
        <v>-2</v>
      </c>
      <c r="IL742" t="s">
        <v>279</v>
      </c>
      <c r="IM742" t="s">
        <v>280</v>
      </c>
      <c r="IN742" t="s">
        <v>661</v>
      </c>
      <c r="IP742" t="s">
        <v>696</v>
      </c>
    </row>
    <row r="743" spans="1:250" hidden="1" x14ac:dyDescent="0.25">
      <c r="A743">
        <v>34848</v>
      </c>
      <c r="B743">
        <v>-890804480</v>
      </c>
      <c r="C743">
        <v>1837</v>
      </c>
      <c r="D743" t="s">
        <v>273</v>
      </c>
      <c r="E743" t="s">
        <v>274</v>
      </c>
      <c r="F743">
        <v>9695</v>
      </c>
      <c r="G743" t="s">
        <v>281</v>
      </c>
      <c r="H743" t="s">
        <v>282</v>
      </c>
      <c r="I743">
        <v>429</v>
      </c>
      <c r="J743" t="s">
        <v>395</v>
      </c>
      <c r="K743" t="s">
        <v>396</v>
      </c>
      <c r="L743">
        <v>30192</v>
      </c>
      <c r="M743" t="s">
        <v>357</v>
      </c>
      <c r="N743" t="s">
        <v>358</v>
      </c>
      <c r="O743">
        <v>30192</v>
      </c>
      <c r="P743" t="s">
        <v>357</v>
      </c>
      <c r="Q743" t="s">
        <v>358</v>
      </c>
      <c r="R743" t="s">
        <v>341</v>
      </c>
      <c r="S743" s="46">
        <v>161738091.94999999</v>
      </c>
      <c r="U743" s="46">
        <v>2</v>
      </c>
      <c r="IF743">
        <v>30192</v>
      </c>
      <c r="IG743" t="s">
        <v>357</v>
      </c>
      <c r="IH743" t="s">
        <v>285</v>
      </c>
      <c r="IK743">
        <v>-2</v>
      </c>
      <c r="IL743" t="s">
        <v>279</v>
      </c>
      <c r="IM743" t="s">
        <v>280</v>
      </c>
      <c r="IN743" t="s">
        <v>661</v>
      </c>
      <c r="IP743" t="s">
        <v>696</v>
      </c>
    </row>
    <row r="744" spans="1:250" hidden="1" x14ac:dyDescent="0.25">
      <c r="A744">
        <v>34849</v>
      </c>
      <c r="B744">
        <v>-890804480</v>
      </c>
      <c r="C744">
        <v>1837</v>
      </c>
      <c r="D744" t="s">
        <v>273</v>
      </c>
      <c r="E744" t="s">
        <v>274</v>
      </c>
      <c r="F744">
        <v>9695</v>
      </c>
      <c r="G744" t="s">
        <v>281</v>
      </c>
      <c r="H744" t="s">
        <v>282</v>
      </c>
      <c r="I744">
        <v>427</v>
      </c>
      <c r="J744" t="s">
        <v>397</v>
      </c>
      <c r="K744" t="s">
        <v>398</v>
      </c>
      <c r="L744">
        <v>30192</v>
      </c>
      <c r="M744" t="s">
        <v>357</v>
      </c>
      <c r="N744" t="s">
        <v>358</v>
      </c>
      <c r="O744">
        <v>30192</v>
      </c>
      <c r="P744" t="s">
        <v>357</v>
      </c>
      <c r="Q744" t="s">
        <v>358</v>
      </c>
      <c r="R744" t="s">
        <v>341</v>
      </c>
      <c r="S744" s="46">
        <v>61575977.369999997</v>
      </c>
      <c r="U744" s="46">
        <v>2</v>
      </c>
      <c r="IF744">
        <v>30192</v>
      </c>
      <c r="IG744" t="s">
        <v>357</v>
      </c>
      <c r="IH744" t="s">
        <v>285</v>
      </c>
      <c r="IK744">
        <v>-2</v>
      </c>
      <c r="IL744" t="s">
        <v>279</v>
      </c>
      <c r="IM744" t="s">
        <v>280</v>
      </c>
      <c r="IN744" t="s">
        <v>661</v>
      </c>
      <c r="IP744" t="s">
        <v>696</v>
      </c>
    </row>
    <row r="745" spans="1:250" hidden="1" x14ac:dyDescent="0.25">
      <c r="A745">
        <v>34850</v>
      </c>
      <c r="B745">
        <v>-890804480</v>
      </c>
      <c r="C745">
        <v>1837</v>
      </c>
      <c r="D745" t="s">
        <v>273</v>
      </c>
      <c r="E745" t="s">
        <v>274</v>
      </c>
      <c r="F745">
        <v>9695</v>
      </c>
      <c r="G745" t="s">
        <v>281</v>
      </c>
      <c r="H745" t="s">
        <v>282</v>
      </c>
      <c r="I745">
        <v>424</v>
      </c>
      <c r="J745" t="s">
        <v>399</v>
      </c>
      <c r="K745" t="s">
        <v>400</v>
      </c>
      <c r="L745">
        <v>30192</v>
      </c>
      <c r="M745" t="s">
        <v>357</v>
      </c>
      <c r="N745" t="s">
        <v>358</v>
      </c>
      <c r="O745">
        <v>30192</v>
      </c>
      <c r="P745" t="s">
        <v>357</v>
      </c>
      <c r="Q745" t="s">
        <v>358</v>
      </c>
      <c r="R745" t="s">
        <v>341</v>
      </c>
      <c r="S745" s="46">
        <v>61498541.780000001</v>
      </c>
      <c r="U745" s="46">
        <v>2</v>
      </c>
      <c r="IF745">
        <v>30192</v>
      </c>
      <c r="IG745" t="s">
        <v>357</v>
      </c>
      <c r="IH745" t="s">
        <v>285</v>
      </c>
      <c r="IK745">
        <v>-2</v>
      </c>
      <c r="IL745" t="s">
        <v>279</v>
      </c>
      <c r="IM745" t="s">
        <v>280</v>
      </c>
      <c r="IN745" t="s">
        <v>661</v>
      </c>
      <c r="IP745" t="s">
        <v>696</v>
      </c>
    </row>
    <row r="746" spans="1:250" hidden="1" x14ac:dyDescent="0.25">
      <c r="A746">
        <v>34851</v>
      </c>
      <c r="B746">
        <v>-890804480</v>
      </c>
      <c r="C746">
        <v>1837</v>
      </c>
      <c r="D746" t="s">
        <v>273</v>
      </c>
      <c r="E746" t="s">
        <v>274</v>
      </c>
      <c r="F746">
        <v>9695</v>
      </c>
      <c r="G746" t="s">
        <v>281</v>
      </c>
      <c r="H746" t="s">
        <v>282</v>
      </c>
      <c r="I746">
        <v>437</v>
      </c>
      <c r="J746" t="s">
        <v>658</v>
      </c>
      <c r="K746" t="s">
        <v>659</v>
      </c>
      <c r="L746">
        <v>30192</v>
      </c>
      <c r="M746" t="s">
        <v>357</v>
      </c>
      <c r="N746" t="s">
        <v>358</v>
      </c>
      <c r="O746">
        <v>30192</v>
      </c>
      <c r="P746" t="s">
        <v>357</v>
      </c>
      <c r="Q746" t="s">
        <v>358</v>
      </c>
      <c r="R746" t="s">
        <v>341</v>
      </c>
      <c r="S746" s="46">
        <v>162512654.60089999</v>
      </c>
      <c r="U746" s="46">
        <v>2</v>
      </c>
      <c r="IF746">
        <v>30192</v>
      </c>
      <c r="IG746" t="s">
        <v>357</v>
      </c>
      <c r="IH746" t="s">
        <v>285</v>
      </c>
      <c r="IK746">
        <v>-2</v>
      </c>
      <c r="IL746" t="s">
        <v>279</v>
      </c>
      <c r="IM746" t="s">
        <v>280</v>
      </c>
      <c r="IN746" t="s">
        <v>661</v>
      </c>
      <c r="IP746" t="s">
        <v>696</v>
      </c>
    </row>
    <row r="747" spans="1:250" hidden="1" x14ac:dyDescent="0.25">
      <c r="A747">
        <v>34852</v>
      </c>
      <c r="B747">
        <v>-890804480</v>
      </c>
      <c r="C747">
        <v>1837</v>
      </c>
      <c r="D747" t="s">
        <v>273</v>
      </c>
      <c r="E747" t="s">
        <v>274</v>
      </c>
      <c r="F747">
        <v>9695</v>
      </c>
      <c r="G747" t="s">
        <v>281</v>
      </c>
      <c r="H747" t="s">
        <v>282</v>
      </c>
      <c r="I747">
        <v>420</v>
      </c>
      <c r="J747" t="s">
        <v>403</v>
      </c>
      <c r="K747" t="s">
        <v>404</v>
      </c>
      <c r="L747">
        <v>30192</v>
      </c>
      <c r="M747" t="s">
        <v>357</v>
      </c>
      <c r="N747" t="s">
        <v>358</v>
      </c>
      <c r="O747">
        <v>30192</v>
      </c>
      <c r="P747" t="s">
        <v>357</v>
      </c>
      <c r="Q747" t="s">
        <v>358</v>
      </c>
      <c r="R747" t="s">
        <v>341</v>
      </c>
      <c r="S747" s="46">
        <v>61335066.75</v>
      </c>
      <c r="U747" s="46">
        <v>2</v>
      </c>
      <c r="IF747">
        <v>30192</v>
      </c>
      <c r="IG747" t="s">
        <v>357</v>
      </c>
      <c r="IH747" t="s">
        <v>285</v>
      </c>
      <c r="IK747">
        <v>-2</v>
      </c>
      <c r="IL747" t="s">
        <v>279</v>
      </c>
      <c r="IM747" t="s">
        <v>280</v>
      </c>
      <c r="IN747" t="s">
        <v>661</v>
      </c>
      <c r="IP747" t="s">
        <v>696</v>
      </c>
    </row>
    <row r="748" spans="1:250" hidden="1" x14ac:dyDescent="0.25">
      <c r="A748">
        <v>34853</v>
      </c>
      <c r="B748">
        <v>-890804480</v>
      </c>
      <c r="C748">
        <v>1837</v>
      </c>
      <c r="D748" t="s">
        <v>273</v>
      </c>
      <c r="E748" t="s">
        <v>274</v>
      </c>
      <c r="F748">
        <v>9695</v>
      </c>
      <c r="G748" t="s">
        <v>281</v>
      </c>
      <c r="H748" t="s">
        <v>282</v>
      </c>
      <c r="I748">
        <v>411</v>
      </c>
      <c r="J748" t="s">
        <v>393</v>
      </c>
      <c r="K748" t="s">
        <v>394</v>
      </c>
      <c r="L748">
        <v>30192</v>
      </c>
      <c r="M748" t="s">
        <v>357</v>
      </c>
      <c r="N748" t="s">
        <v>358</v>
      </c>
      <c r="O748">
        <v>30192</v>
      </c>
      <c r="P748" t="s">
        <v>357</v>
      </c>
      <c r="Q748" t="s">
        <v>358</v>
      </c>
      <c r="R748" t="s">
        <v>341</v>
      </c>
      <c r="S748" s="46">
        <v>61236161.240000002</v>
      </c>
      <c r="U748" s="46">
        <v>2</v>
      </c>
      <c r="IF748">
        <v>30192</v>
      </c>
      <c r="IG748" t="s">
        <v>357</v>
      </c>
      <c r="IH748" t="s">
        <v>285</v>
      </c>
      <c r="IK748">
        <v>-2</v>
      </c>
      <c r="IL748" t="s">
        <v>279</v>
      </c>
      <c r="IM748" t="s">
        <v>280</v>
      </c>
      <c r="IN748" t="s">
        <v>661</v>
      </c>
      <c r="IP748" t="s">
        <v>696</v>
      </c>
    </row>
    <row r="749" spans="1:250" hidden="1" x14ac:dyDescent="0.25">
      <c r="A749">
        <v>34854</v>
      </c>
      <c r="B749">
        <v>-890804480</v>
      </c>
      <c r="C749">
        <v>1837</v>
      </c>
      <c r="D749" t="s">
        <v>273</v>
      </c>
      <c r="E749" t="s">
        <v>274</v>
      </c>
      <c r="F749">
        <v>7057</v>
      </c>
      <c r="G749" t="s">
        <v>291</v>
      </c>
      <c r="H749" t="s">
        <v>292</v>
      </c>
      <c r="I749">
        <v>437</v>
      </c>
      <c r="J749" t="s">
        <v>658</v>
      </c>
      <c r="K749" t="s">
        <v>659</v>
      </c>
      <c r="L749">
        <v>30192</v>
      </c>
      <c r="M749" t="s">
        <v>357</v>
      </c>
      <c r="N749" t="s">
        <v>358</v>
      </c>
      <c r="O749">
        <v>30192</v>
      </c>
      <c r="P749" t="s">
        <v>357</v>
      </c>
      <c r="Q749" t="s">
        <v>358</v>
      </c>
      <c r="R749" t="s">
        <v>341</v>
      </c>
      <c r="S749" s="46">
        <v>104770850.495</v>
      </c>
      <c r="U749" s="46">
        <v>2</v>
      </c>
      <c r="IF749">
        <v>30192</v>
      </c>
      <c r="IG749" t="s">
        <v>357</v>
      </c>
      <c r="IH749" t="s">
        <v>293</v>
      </c>
      <c r="IK749">
        <v>-2</v>
      </c>
      <c r="IL749" t="s">
        <v>279</v>
      </c>
      <c r="IM749" t="s">
        <v>280</v>
      </c>
      <c r="IN749" t="s">
        <v>666</v>
      </c>
      <c r="IP749" t="s">
        <v>695</v>
      </c>
    </row>
    <row r="750" spans="1:250" hidden="1" x14ac:dyDescent="0.25">
      <c r="A750">
        <v>34855</v>
      </c>
      <c r="B750">
        <v>-890804480</v>
      </c>
      <c r="C750">
        <v>1837</v>
      </c>
      <c r="D750" t="s">
        <v>273</v>
      </c>
      <c r="E750" t="s">
        <v>274</v>
      </c>
      <c r="F750">
        <v>7057</v>
      </c>
      <c r="G750" t="s">
        <v>291</v>
      </c>
      <c r="H750" t="s">
        <v>292</v>
      </c>
      <c r="I750">
        <v>436</v>
      </c>
      <c r="J750" t="s">
        <v>656</v>
      </c>
      <c r="K750" t="s">
        <v>657</v>
      </c>
      <c r="L750">
        <v>30192</v>
      </c>
      <c r="M750" t="s">
        <v>357</v>
      </c>
      <c r="N750" t="s">
        <v>358</v>
      </c>
      <c r="O750">
        <v>30192</v>
      </c>
      <c r="P750" t="s">
        <v>357</v>
      </c>
      <c r="Q750" t="s">
        <v>358</v>
      </c>
      <c r="R750" t="s">
        <v>341</v>
      </c>
      <c r="S750" s="46">
        <v>104678706.735</v>
      </c>
      <c r="U750" s="46">
        <v>2</v>
      </c>
      <c r="IF750">
        <v>30192</v>
      </c>
      <c r="IG750" t="s">
        <v>357</v>
      </c>
      <c r="IH750" t="s">
        <v>293</v>
      </c>
      <c r="IK750">
        <v>-2</v>
      </c>
      <c r="IL750" t="s">
        <v>279</v>
      </c>
      <c r="IM750" t="s">
        <v>280</v>
      </c>
      <c r="IN750" t="s">
        <v>666</v>
      </c>
      <c r="IP750" t="s">
        <v>695</v>
      </c>
    </row>
    <row r="751" spans="1:250" hidden="1" x14ac:dyDescent="0.25">
      <c r="A751">
        <v>34856</v>
      </c>
      <c r="B751">
        <v>-890804480</v>
      </c>
      <c r="C751">
        <v>1837</v>
      </c>
      <c r="D751" t="s">
        <v>273</v>
      </c>
      <c r="E751" t="s">
        <v>274</v>
      </c>
      <c r="F751">
        <v>7057</v>
      </c>
      <c r="G751" t="s">
        <v>291</v>
      </c>
      <c r="H751" t="s">
        <v>292</v>
      </c>
      <c r="I751">
        <v>435</v>
      </c>
      <c r="J751" t="s">
        <v>491</v>
      </c>
      <c r="K751" t="s">
        <v>492</v>
      </c>
      <c r="L751">
        <v>30192</v>
      </c>
      <c r="M751" t="s">
        <v>357</v>
      </c>
      <c r="N751" t="s">
        <v>358</v>
      </c>
      <c r="O751">
        <v>30192</v>
      </c>
      <c r="P751" t="s">
        <v>357</v>
      </c>
      <c r="Q751" t="s">
        <v>358</v>
      </c>
      <c r="R751" t="s">
        <v>341</v>
      </c>
      <c r="S751" s="46">
        <v>104586563.02500001</v>
      </c>
      <c r="U751" s="46">
        <v>2</v>
      </c>
      <c r="IF751">
        <v>30192</v>
      </c>
      <c r="IG751" t="s">
        <v>357</v>
      </c>
      <c r="IH751" t="s">
        <v>293</v>
      </c>
      <c r="IK751">
        <v>-2</v>
      </c>
      <c r="IL751" t="s">
        <v>279</v>
      </c>
      <c r="IM751" t="s">
        <v>280</v>
      </c>
      <c r="IN751" t="s">
        <v>666</v>
      </c>
      <c r="IP751" t="s">
        <v>695</v>
      </c>
    </row>
    <row r="752" spans="1:250" hidden="1" x14ac:dyDescent="0.25">
      <c r="A752">
        <v>34857</v>
      </c>
      <c r="B752">
        <v>-890804480</v>
      </c>
      <c r="C752">
        <v>1837</v>
      </c>
      <c r="D752" t="s">
        <v>273</v>
      </c>
      <c r="E752" t="s">
        <v>274</v>
      </c>
      <c r="F752">
        <v>9695</v>
      </c>
      <c r="G752" t="s">
        <v>281</v>
      </c>
      <c r="H752" t="s">
        <v>282</v>
      </c>
      <c r="I752">
        <v>436</v>
      </c>
      <c r="J752" t="s">
        <v>656</v>
      </c>
      <c r="K752" t="s">
        <v>657</v>
      </c>
      <c r="L752">
        <v>30192</v>
      </c>
      <c r="M752" t="s">
        <v>357</v>
      </c>
      <c r="N752" t="s">
        <v>358</v>
      </c>
      <c r="O752">
        <v>30192</v>
      </c>
      <c r="P752" t="s">
        <v>357</v>
      </c>
      <c r="Q752" t="s">
        <v>358</v>
      </c>
      <c r="R752" t="s">
        <v>341</v>
      </c>
      <c r="S752" s="46">
        <v>162368545.21090001</v>
      </c>
      <c r="U752" s="46">
        <v>2</v>
      </c>
      <c r="IF752">
        <v>30192</v>
      </c>
      <c r="IG752" t="s">
        <v>357</v>
      </c>
      <c r="IH752" t="s">
        <v>285</v>
      </c>
      <c r="IK752">
        <v>-2</v>
      </c>
      <c r="IL752" t="s">
        <v>279</v>
      </c>
      <c r="IM752" t="s">
        <v>280</v>
      </c>
      <c r="IN752" t="s">
        <v>661</v>
      </c>
      <c r="IP752" t="s">
        <v>696</v>
      </c>
    </row>
    <row r="753" spans="1:250" hidden="1" x14ac:dyDescent="0.25">
      <c r="A753">
        <v>34858</v>
      </c>
      <c r="B753">
        <v>-890804480</v>
      </c>
      <c r="C753">
        <v>1837</v>
      </c>
      <c r="D753" t="s">
        <v>273</v>
      </c>
      <c r="E753" t="s">
        <v>274</v>
      </c>
      <c r="F753">
        <v>7057</v>
      </c>
      <c r="G753" t="s">
        <v>291</v>
      </c>
      <c r="H753" t="s">
        <v>292</v>
      </c>
      <c r="I753">
        <v>429</v>
      </c>
      <c r="J753" t="s">
        <v>395</v>
      </c>
      <c r="K753" t="s">
        <v>396</v>
      </c>
      <c r="L753">
        <v>30192</v>
      </c>
      <c r="M753" t="s">
        <v>357</v>
      </c>
      <c r="N753" t="s">
        <v>358</v>
      </c>
      <c r="O753">
        <v>30192</v>
      </c>
      <c r="P753" t="s">
        <v>357</v>
      </c>
      <c r="Q753" t="s">
        <v>358</v>
      </c>
      <c r="R753" t="s">
        <v>341</v>
      </c>
      <c r="S753" s="46">
        <v>104264059.80500001</v>
      </c>
      <c r="U753" s="46">
        <v>2</v>
      </c>
      <c r="IF753">
        <v>30192</v>
      </c>
      <c r="IG753" t="s">
        <v>357</v>
      </c>
      <c r="IH753" t="s">
        <v>293</v>
      </c>
      <c r="IK753">
        <v>-2</v>
      </c>
      <c r="IL753" t="s">
        <v>279</v>
      </c>
      <c r="IM753" t="s">
        <v>280</v>
      </c>
      <c r="IN753" t="s">
        <v>666</v>
      </c>
      <c r="IP753" t="s">
        <v>695</v>
      </c>
    </row>
    <row r="754" spans="1:250" hidden="1" x14ac:dyDescent="0.25">
      <c r="A754">
        <v>34859</v>
      </c>
      <c r="B754">
        <v>-890804480</v>
      </c>
      <c r="C754">
        <v>1837</v>
      </c>
      <c r="D754" t="s">
        <v>273</v>
      </c>
      <c r="E754" t="s">
        <v>274</v>
      </c>
      <c r="F754">
        <v>7057</v>
      </c>
      <c r="G754" t="s">
        <v>291</v>
      </c>
      <c r="H754" t="s">
        <v>292</v>
      </c>
      <c r="I754">
        <v>427</v>
      </c>
      <c r="J754" t="s">
        <v>397</v>
      </c>
      <c r="K754" t="s">
        <v>398</v>
      </c>
      <c r="L754">
        <v>30192</v>
      </c>
      <c r="M754" t="s">
        <v>357</v>
      </c>
      <c r="N754" t="s">
        <v>358</v>
      </c>
      <c r="O754">
        <v>30192</v>
      </c>
      <c r="P754" t="s">
        <v>357</v>
      </c>
      <c r="Q754" t="s">
        <v>358</v>
      </c>
      <c r="R754" t="s">
        <v>341</v>
      </c>
      <c r="S754" s="46">
        <v>54156558.865000002</v>
      </c>
      <c r="U754" s="46">
        <v>2</v>
      </c>
      <c r="IF754">
        <v>30192</v>
      </c>
      <c r="IG754" t="s">
        <v>357</v>
      </c>
      <c r="IH754" t="s">
        <v>293</v>
      </c>
      <c r="IK754">
        <v>-2</v>
      </c>
      <c r="IL754" t="s">
        <v>279</v>
      </c>
      <c r="IM754" t="s">
        <v>280</v>
      </c>
      <c r="IN754" t="s">
        <v>666</v>
      </c>
      <c r="IP754" t="s">
        <v>695</v>
      </c>
    </row>
    <row r="755" spans="1:250" hidden="1" x14ac:dyDescent="0.25">
      <c r="A755">
        <v>34860</v>
      </c>
      <c r="B755">
        <v>-890804480</v>
      </c>
      <c r="C755">
        <v>1837</v>
      </c>
      <c r="D755" t="s">
        <v>273</v>
      </c>
      <c r="E755" t="s">
        <v>274</v>
      </c>
      <c r="F755">
        <v>7057</v>
      </c>
      <c r="G755" t="s">
        <v>291</v>
      </c>
      <c r="H755" t="s">
        <v>292</v>
      </c>
      <c r="I755">
        <v>424</v>
      </c>
      <c r="J755" t="s">
        <v>399</v>
      </c>
      <c r="K755" t="s">
        <v>400</v>
      </c>
      <c r="L755">
        <v>30192</v>
      </c>
      <c r="M755" t="s">
        <v>357</v>
      </c>
      <c r="N755" t="s">
        <v>358</v>
      </c>
      <c r="O755">
        <v>30192</v>
      </c>
      <c r="P755" t="s">
        <v>357</v>
      </c>
      <c r="Q755" t="s">
        <v>358</v>
      </c>
      <c r="R755" t="s">
        <v>341</v>
      </c>
      <c r="S755" s="46">
        <v>54084693.164999999</v>
      </c>
      <c r="U755" s="46">
        <v>2</v>
      </c>
      <c r="IF755">
        <v>30192</v>
      </c>
      <c r="IG755" t="s">
        <v>357</v>
      </c>
      <c r="IH755" t="s">
        <v>293</v>
      </c>
      <c r="IK755">
        <v>-2</v>
      </c>
      <c r="IL755" t="s">
        <v>279</v>
      </c>
      <c r="IM755" t="s">
        <v>280</v>
      </c>
      <c r="IN755" t="s">
        <v>666</v>
      </c>
      <c r="IP755" t="s">
        <v>695</v>
      </c>
    </row>
    <row r="756" spans="1:250" hidden="1" x14ac:dyDescent="0.25">
      <c r="A756">
        <v>34861</v>
      </c>
      <c r="B756">
        <v>-890804480</v>
      </c>
      <c r="C756">
        <v>1837</v>
      </c>
      <c r="D756" t="s">
        <v>273</v>
      </c>
      <c r="E756" t="s">
        <v>274</v>
      </c>
      <c r="F756">
        <v>7057</v>
      </c>
      <c r="G756" t="s">
        <v>291</v>
      </c>
      <c r="H756" t="s">
        <v>292</v>
      </c>
      <c r="I756">
        <v>422</v>
      </c>
      <c r="J756" t="s">
        <v>401</v>
      </c>
      <c r="K756" t="s">
        <v>402</v>
      </c>
      <c r="L756">
        <v>30192</v>
      </c>
      <c r="M756" t="s">
        <v>357</v>
      </c>
      <c r="N756" t="s">
        <v>358</v>
      </c>
      <c r="O756">
        <v>30192</v>
      </c>
      <c r="P756" t="s">
        <v>357</v>
      </c>
      <c r="Q756" t="s">
        <v>358</v>
      </c>
      <c r="R756" t="s">
        <v>341</v>
      </c>
      <c r="S756" s="46">
        <v>53988872.365000002</v>
      </c>
      <c r="U756" s="46">
        <v>2</v>
      </c>
      <c r="IF756">
        <v>30192</v>
      </c>
      <c r="IG756" t="s">
        <v>357</v>
      </c>
      <c r="IH756" t="s">
        <v>293</v>
      </c>
      <c r="IK756">
        <v>-2</v>
      </c>
      <c r="IL756" t="s">
        <v>279</v>
      </c>
      <c r="IM756" t="s">
        <v>280</v>
      </c>
      <c r="IN756" t="s">
        <v>666</v>
      </c>
      <c r="IP756" t="s">
        <v>695</v>
      </c>
    </row>
    <row r="757" spans="1:250" hidden="1" x14ac:dyDescent="0.25">
      <c r="A757">
        <v>34862</v>
      </c>
      <c r="B757">
        <v>-890804480</v>
      </c>
      <c r="C757">
        <v>1837</v>
      </c>
      <c r="D757" t="s">
        <v>273</v>
      </c>
      <c r="E757" t="s">
        <v>274</v>
      </c>
      <c r="F757">
        <v>7057</v>
      </c>
      <c r="G757" t="s">
        <v>291</v>
      </c>
      <c r="H757" t="s">
        <v>292</v>
      </c>
      <c r="I757">
        <v>420</v>
      </c>
      <c r="J757" t="s">
        <v>403</v>
      </c>
      <c r="K757" t="s">
        <v>404</v>
      </c>
      <c r="L757">
        <v>30192</v>
      </c>
      <c r="M757" t="s">
        <v>357</v>
      </c>
      <c r="N757" t="s">
        <v>358</v>
      </c>
      <c r="O757">
        <v>30192</v>
      </c>
      <c r="P757" t="s">
        <v>357</v>
      </c>
      <c r="Q757" t="s">
        <v>358</v>
      </c>
      <c r="R757" t="s">
        <v>341</v>
      </c>
      <c r="S757" s="46">
        <v>303913628.995</v>
      </c>
      <c r="U757" s="46">
        <v>2</v>
      </c>
      <c r="IF757">
        <v>30192</v>
      </c>
      <c r="IG757" t="s">
        <v>357</v>
      </c>
      <c r="IH757" t="s">
        <v>293</v>
      </c>
      <c r="IK757">
        <v>-2</v>
      </c>
      <c r="IL757" t="s">
        <v>279</v>
      </c>
      <c r="IM757" t="s">
        <v>280</v>
      </c>
      <c r="IN757" t="s">
        <v>666</v>
      </c>
      <c r="IP757" t="s">
        <v>695</v>
      </c>
    </row>
    <row r="758" spans="1:250" hidden="1" x14ac:dyDescent="0.25">
      <c r="A758">
        <v>34863</v>
      </c>
      <c r="B758">
        <v>-890804480</v>
      </c>
      <c r="C758">
        <v>1837</v>
      </c>
      <c r="D758" t="s">
        <v>273</v>
      </c>
      <c r="E758" t="s">
        <v>274</v>
      </c>
      <c r="F758">
        <v>9695</v>
      </c>
      <c r="G758" t="s">
        <v>281</v>
      </c>
      <c r="H758" t="s">
        <v>282</v>
      </c>
      <c r="I758">
        <v>422</v>
      </c>
      <c r="J758" t="s">
        <v>401</v>
      </c>
      <c r="K758" t="s">
        <v>402</v>
      </c>
      <c r="L758">
        <v>30192</v>
      </c>
      <c r="M758" t="s">
        <v>357</v>
      </c>
      <c r="N758" t="s">
        <v>358</v>
      </c>
      <c r="O758">
        <v>30192</v>
      </c>
      <c r="P758" t="s">
        <v>357</v>
      </c>
      <c r="Q758" t="s">
        <v>358</v>
      </c>
      <c r="R758" t="s">
        <v>341</v>
      </c>
      <c r="S758" s="46">
        <v>61395294.390000001</v>
      </c>
      <c r="U758" s="46">
        <v>2</v>
      </c>
      <c r="IF758">
        <v>30192</v>
      </c>
      <c r="IG758" t="s">
        <v>357</v>
      </c>
      <c r="IH758" t="s">
        <v>285</v>
      </c>
      <c r="IK758">
        <v>-2</v>
      </c>
      <c r="IL758" t="s">
        <v>279</v>
      </c>
      <c r="IM758" t="s">
        <v>280</v>
      </c>
      <c r="IN758" t="s">
        <v>661</v>
      </c>
      <c r="IP758" t="s">
        <v>696</v>
      </c>
    </row>
    <row r="759" spans="1:250" hidden="1" x14ac:dyDescent="0.25">
      <c r="A759">
        <v>34864</v>
      </c>
      <c r="B759">
        <v>-890804480</v>
      </c>
      <c r="C759">
        <v>1837</v>
      </c>
      <c r="D759" t="s">
        <v>273</v>
      </c>
      <c r="E759" t="s">
        <v>274</v>
      </c>
      <c r="F759">
        <v>1848</v>
      </c>
      <c r="G759" t="s">
        <v>286</v>
      </c>
      <c r="H759" t="s">
        <v>274</v>
      </c>
      <c r="I759">
        <v>437</v>
      </c>
      <c r="J759" t="s">
        <v>658</v>
      </c>
      <c r="K759" t="s">
        <v>659</v>
      </c>
      <c r="L759">
        <v>30192</v>
      </c>
      <c r="M759" t="s">
        <v>357</v>
      </c>
      <c r="N759" t="s">
        <v>358</v>
      </c>
      <c r="O759">
        <v>30192</v>
      </c>
      <c r="P759" t="s">
        <v>357</v>
      </c>
      <c r="Q759" t="s">
        <v>358</v>
      </c>
      <c r="R759" t="s">
        <v>341</v>
      </c>
      <c r="S759" s="46">
        <v>143085164.96059999</v>
      </c>
      <c r="U759" s="46">
        <v>2</v>
      </c>
      <c r="IF759">
        <v>30192</v>
      </c>
      <c r="IG759" t="s">
        <v>357</v>
      </c>
      <c r="IH759" t="s">
        <v>288</v>
      </c>
      <c r="IK759">
        <v>-2</v>
      </c>
      <c r="IL759" t="s">
        <v>279</v>
      </c>
      <c r="IM759" t="s">
        <v>280</v>
      </c>
      <c r="IN759" t="s">
        <v>654</v>
      </c>
      <c r="IP759" t="s">
        <v>694</v>
      </c>
    </row>
    <row r="760" spans="1:250" hidden="1" x14ac:dyDescent="0.25">
      <c r="A760">
        <v>34865</v>
      </c>
      <c r="B760">
        <v>-890804480</v>
      </c>
      <c r="C760">
        <v>1837</v>
      </c>
      <c r="D760" t="s">
        <v>273</v>
      </c>
      <c r="E760" t="s">
        <v>274</v>
      </c>
      <c r="F760">
        <v>1848</v>
      </c>
      <c r="G760" t="s">
        <v>286</v>
      </c>
      <c r="H760" t="s">
        <v>274</v>
      </c>
      <c r="I760">
        <v>436</v>
      </c>
      <c r="J760" t="s">
        <v>656</v>
      </c>
      <c r="K760" t="s">
        <v>657</v>
      </c>
      <c r="L760">
        <v>30192</v>
      </c>
      <c r="M760" t="s">
        <v>357</v>
      </c>
      <c r="N760" t="s">
        <v>358</v>
      </c>
      <c r="O760">
        <v>30192</v>
      </c>
      <c r="P760" t="s">
        <v>357</v>
      </c>
      <c r="Q760" t="s">
        <v>358</v>
      </c>
      <c r="R760" t="s">
        <v>341</v>
      </c>
      <c r="S760" s="46">
        <v>142961134.77059999</v>
      </c>
      <c r="U760" s="46">
        <v>2</v>
      </c>
      <c r="IF760">
        <v>30192</v>
      </c>
      <c r="IG760" t="s">
        <v>357</v>
      </c>
      <c r="IH760" t="s">
        <v>288</v>
      </c>
      <c r="IK760">
        <v>-2</v>
      </c>
      <c r="IL760" t="s">
        <v>279</v>
      </c>
      <c r="IM760" t="s">
        <v>280</v>
      </c>
      <c r="IN760" t="s">
        <v>654</v>
      </c>
      <c r="IP760" t="s">
        <v>694</v>
      </c>
    </row>
    <row r="761" spans="1:250" hidden="1" x14ac:dyDescent="0.25">
      <c r="A761">
        <v>34866</v>
      </c>
      <c r="B761">
        <v>-890804480</v>
      </c>
      <c r="C761">
        <v>1837</v>
      </c>
      <c r="D761" t="s">
        <v>273</v>
      </c>
      <c r="E761" t="s">
        <v>274</v>
      </c>
      <c r="F761">
        <v>1848</v>
      </c>
      <c r="G761" t="s">
        <v>286</v>
      </c>
      <c r="H761" t="s">
        <v>274</v>
      </c>
      <c r="I761">
        <v>435</v>
      </c>
      <c r="J761" t="s">
        <v>491</v>
      </c>
      <c r="K761" t="s">
        <v>492</v>
      </c>
      <c r="L761">
        <v>30192</v>
      </c>
      <c r="M761" t="s">
        <v>357</v>
      </c>
      <c r="N761" t="s">
        <v>358</v>
      </c>
      <c r="O761">
        <v>30192</v>
      </c>
      <c r="P761" t="s">
        <v>357</v>
      </c>
      <c r="Q761" t="s">
        <v>358</v>
      </c>
      <c r="R761" t="s">
        <v>341</v>
      </c>
      <c r="S761" s="46">
        <v>142837104.5706</v>
      </c>
      <c r="U761" s="46">
        <v>2</v>
      </c>
      <c r="IF761">
        <v>30192</v>
      </c>
      <c r="IG761" t="s">
        <v>357</v>
      </c>
      <c r="IH761" t="s">
        <v>288</v>
      </c>
      <c r="IK761">
        <v>-2</v>
      </c>
      <c r="IL761" t="s">
        <v>279</v>
      </c>
      <c r="IM761" t="s">
        <v>280</v>
      </c>
      <c r="IN761" t="s">
        <v>654</v>
      </c>
      <c r="IP761" t="s">
        <v>694</v>
      </c>
    </row>
    <row r="762" spans="1:250" hidden="1" x14ac:dyDescent="0.25">
      <c r="A762">
        <v>34867</v>
      </c>
      <c r="B762">
        <v>-890804480</v>
      </c>
      <c r="C762">
        <v>1837</v>
      </c>
      <c r="D762" t="s">
        <v>273</v>
      </c>
      <c r="E762" t="s">
        <v>274</v>
      </c>
      <c r="F762">
        <v>1848</v>
      </c>
      <c r="G762" t="s">
        <v>286</v>
      </c>
      <c r="H762" t="s">
        <v>274</v>
      </c>
      <c r="I762">
        <v>431</v>
      </c>
      <c r="J762" t="s">
        <v>493</v>
      </c>
      <c r="K762" t="s">
        <v>494</v>
      </c>
      <c r="L762">
        <v>30192</v>
      </c>
      <c r="M762" t="s">
        <v>357</v>
      </c>
      <c r="N762" t="s">
        <v>358</v>
      </c>
      <c r="O762">
        <v>30192</v>
      </c>
      <c r="P762" t="s">
        <v>357</v>
      </c>
      <c r="Q762" t="s">
        <v>358</v>
      </c>
      <c r="R762" t="s">
        <v>341</v>
      </c>
      <c r="S762" s="46">
        <v>142657832.6006</v>
      </c>
      <c r="U762" s="46">
        <v>2</v>
      </c>
      <c r="IF762">
        <v>30192</v>
      </c>
      <c r="IG762" t="s">
        <v>357</v>
      </c>
      <c r="IH762" t="s">
        <v>288</v>
      </c>
      <c r="IK762">
        <v>-2</v>
      </c>
      <c r="IL762" t="s">
        <v>279</v>
      </c>
      <c r="IM762" t="s">
        <v>280</v>
      </c>
      <c r="IN762" t="s">
        <v>654</v>
      </c>
      <c r="IP762" t="s">
        <v>694</v>
      </c>
    </row>
    <row r="763" spans="1:250" hidden="1" x14ac:dyDescent="0.25">
      <c r="A763">
        <v>34868</v>
      </c>
      <c r="B763">
        <v>-890804480</v>
      </c>
      <c r="C763">
        <v>1837</v>
      </c>
      <c r="D763" t="s">
        <v>273</v>
      </c>
      <c r="E763" t="s">
        <v>274</v>
      </c>
      <c r="F763">
        <v>1848</v>
      </c>
      <c r="G763" t="s">
        <v>286</v>
      </c>
      <c r="H763" t="s">
        <v>274</v>
      </c>
      <c r="I763">
        <v>429</v>
      </c>
      <c r="J763" t="s">
        <v>395</v>
      </c>
      <c r="K763" t="s">
        <v>396</v>
      </c>
      <c r="L763">
        <v>30192</v>
      </c>
      <c r="M763" t="s">
        <v>357</v>
      </c>
      <c r="N763" t="s">
        <v>358</v>
      </c>
      <c r="O763">
        <v>30192</v>
      </c>
      <c r="P763" t="s">
        <v>357</v>
      </c>
      <c r="Q763" t="s">
        <v>358</v>
      </c>
      <c r="R763" t="s">
        <v>341</v>
      </c>
      <c r="S763" s="46">
        <v>142418803.25060001</v>
      </c>
      <c r="U763" s="46">
        <v>2</v>
      </c>
      <c r="IF763">
        <v>30192</v>
      </c>
      <c r="IG763" t="s">
        <v>357</v>
      </c>
      <c r="IH763" t="s">
        <v>288</v>
      </c>
      <c r="IK763">
        <v>-2</v>
      </c>
      <c r="IL763" t="s">
        <v>279</v>
      </c>
      <c r="IM763" t="s">
        <v>280</v>
      </c>
      <c r="IN763" t="s">
        <v>654</v>
      </c>
      <c r="IP763" t="s">
        <v>694</v>
      </c>
    </row>
    <row r="764" spans="1:250" hidden="1" x14ac:dyDescent="0.25">
      <c r="A764">
        <v>34869</v>
      </c>
      <c r="B764">
        <v>-890804480</v>
      </c>
      <c r="C764">
        <v>1837</v>
      </c>
      <c r="D764" t="s">
        <v>273</v>
      </c>
      <c r="E764" t="s">
        <v>274</v>
      </c>
      <c r="F764">
        <v>7057</v>
      </c>
      <c r="G764" t="s">
        <v>291</v>
      </c>
      <c r="H764" t="s">
        <v>292</v>
      </c>
      <c r="I764">
        <v>431</v>
      </c>
      <c r="J764" t="s">
        <v>493</v>
      </c>
      <c r="K764" t="s">
        <v>494</v>
      </c>
      <c r="L764">
        <v>30192</v>
      </c>
      <c r="M764" t="s">
        <v>357</v>
      </c>
      <c r="N764" t="s">
        <v>358</v>
      </c>
      <c r="O764">
        <v>30192</v>
      </c>
      <c r="P764" t="s">
        <v>357</v>
      </c>
      <c r="Q764" t="s">
        <v>358</v>
      </c>
      <c r="R764" t="s">
        <v>341</v>
      </c>
      <c r="S764" s="46">
        <v>104448347.375</v>
      </c>
      <c r="U764" s="46">
        <v>2</v>
      </c>
      <c r="IF764">
        <v>30192</v>
      </c>
      <c r="IG764" t="s">
        <v>357</v>
      </c>
      <c r="IH764" t="s">
        <v>293</v>
      </c>
      <c r="IK764">
        <v>-2</v>
      </c>
      <c r="IL764" t="s">
        <v>279</v>
      </c>
      <c r="IM764" t="s">
        <v>280</v>
      </c>
      <c r="IN764" t="s">
        <v>666</v>
      </c>
      <c r="IP764" t="s">
        <v>695</v>
      </c>
    </row>
    <row r="765" spans="1:250" hidden="1" x14ac:dyDescent="0.25">
      <c r="A765">
        <v>34870</v>
      </c>
      <c r="B765">
        <v>-890804480</v>
      </c>
      <c r="C765">
        <v>1837</v>
      </c>
      <c r="D765" t="s">
        <v>273</v>
      </c>
      <c r="E765" t="s">
        <v>274</v>
      </c>
      <c r="F765">
        <v>1848</v>
      </c>
      <c r="G765" t="s">
        <v>286</v>
      </c>
      <c r="H765" t="s">
        <v>274</v>
      </c>
      <c r="I765">
        <v>427</v>
      </c>
      <c r="J765" t="s">
        <v>397</v>
      </c>
      <c r="K765" t="s">
        <v>398</v>
      </c>
      <c r="L765">
        <v>30193</v>
      </c>
      <c r="M765" t="s">
        <v>359</v>
      </c>
      <c r="N765" t="s">
        <v>360</v>
      </c>
      <c r="O765">
        <v>30193</v>
      </c>
      <c r="P765" t="s">
        <v>359</v>
      </c>
      <c r="Q765" t="s">
        <v>360</v>
      </c>
      <c r="R765" t="s">
        <v>341</v>
      </c>
      <c r="S765" s="46">
        <v>24597351.842</v>
      </c>
      <c r="U765" s="46">
        <v>2</v>
      </c>
      <c r="IF765">
        <v>30193</v>
      </c>
      <c r="IG765" t="s">
        <v>359</v>
      </c>
      <c r="IH765" t="s">
        <v>288</v>
      </c>
      <c r="IK765">
        <v>-2</v>
      </c>
      <c r="IL765" t="s">
        <v>279</v>
      </c>
      <c r="IM765" t="s">
        <v>280</v>
      </c>
      <c r="IN765" t="s">
        <v>654</v>
      </c>
      <c r="IP765" t="s">
        <v>697</v>
      </c>
    </row>
    <row r="766" spans="1:250" hidden="1" x14ac:dyDescent="0.25">
      <c r="A766">
        <v>34871</v>
      </c>
      <c r="B766">
        <v>-890804480</v>
      </c>
      <c r="C766">
        <v>1837</v>
      </c>
      <c r="D766" t="s">
        <v>273</v>
      </c>
      <c r="E766" t="s">
        <v>274</v>
      </c>
      <c r="F766">
        <v>1848</v>
      </c>
      <c r="G766" t="s">
        <v>286</v>
      </c>
      <c r="H766" t="s">
        <v>274</v>
      </c>
      <c r="I766">
        <v>424</v>
      </c>
      <c r="J766" t="s">
        <v>399</v>
      </c>
      <c r="K766" t="s">
        <v>400</v>
      </c>
      <c r="L766">
        <v>30193</v>
      </c>
      <c r="M766" t="s">
        <v>359</v>
      </c>
      <c r="N766" t="s">
        <v>360</v>
      </c>
      <c r="O766">
        <v>30193</v>
      </c>
      <c r="P766" t="s">
        <v>359</v>
      </c>
      <c r="Q766" t="s">
        <v>360</v>
      </c>
      <c r="R766" t="s">
        <v>341</v>
      </c>
      <c r="S766" s="46">
        <v>24567151.3906</v>
      </c>
      <c r="U766" s="46">
        <v>2</v>
      </c>
      <c r="IF766">
        <v>30193</v>
      </c>
      <c r="IG766" t="s">
        <v>359</v>
      </c>
      <c r="IH766" t="s">
        <v>288</v>
      </c>
      <c r="IK766">
        <v>-2</v>
      </c>
      <c r="IL766" t="s">
        <v>279</v>
      </c>
      <c r="IM766" t="s">
        <v>280</v>
      </c>
      <c r="IN766" t="s">
        <v>654</v>
      </c>
      <c r="IP766" t="s">
        <v>697</v>
      </c>
    </row>
    <row r="767" spans="1:250" hidden="1" x14ac:dyDescent="0.25">
      <c r="A767">
        <v>34872</v>
      </c>
      <c r="B767">
        <v>-890804480</v>
      </c>
      <c r="C767">
        <v>1837</v>
      </c>
      <c r="D767" t="s">
        <v>273</v>
      </c>
      <c r="E767" t="s">
        <v>274</v>
      </c>
      <c r="F767">
        <v>1848</v>
      </c>
      <c r="G767" t="s">
        <v>286</v>
      </c>
      <c r="H767" t="s">
        <v>274</v>
      </c>
      <c r="I767">
        <v>422</v>
      </c>
      <c r="J767" t="s">
        <v>401</v>
      </c>
      <c r="K767" t="s">
        <v>402</v>
      </c>
      <c r="L767">
        <v>30193</v>
      </c>
      <c r="M767" t="s">
        <v>359</v>
      </c>
      <c r="N767" t="s">
        <v>360</v>
      </c>
      <c r="O767">
        <v>30193</v>
      </c>
      <c r="P767" t="s">
        <v>359</v>
      </c>
      <c r="Q767" t="s">
        <v>360</v>
      </c>
      <c r="R767" t="s">
        <v>341</v>
      </c>
      <c r="S767" s="46">
        <v>24526884.160599999</v>
      </c>
      <c r="U767" s="46">
        <v>2</v>
      </c>
      <c r="IF767">
        <v>30193</v>
      </c>
      <c r="IG767" t="s">
        <v>359</v>
      </c>
      <c r="IH767" t="s">
        <v>288</v>
      </c>
      <c r="IK767">
        <v>-2</v>
      </c>
      <c r="IL767" t="s">
        <v>279</v>
      </c>
      <c r="IM767" t="s">
        <v>280</v>
      </c>
      <c r="IN767" t="s">
        <v>654</v>
      </c>
      <c r="IP767" t="s">
        <v>697</v>
      </c>
    </row>
    <row r="768" spans="1:250" hidden="1" x14ac:dyDescent="0.25">
      <c r="A768">
        <v>34873</v>
      </c>
      <c r="B768">
        <v>-890804480</v>
      </c>
      <c r="C768">
        <v>1837</v>
      </c>
      <c r="D768" t="s">
        <v>273</v>
      </c>
      <c r="E768" t="s">
        <v>274</v>
      </c>
      <c r="F768">
        <v>1848</v>
      </c>
      <c r="G768" t="s">
        <v>286</v>
      </c>
      <c r="H768" t="s">
        <v>274</v>
      </c>
      <c r="I768">
        <v>420</v>
      </c>
      <c r="J768" t="s">
        <v>403</v>
      </c>
      <c r="K768" t="s">
        <v>404</v>
      </c>
      <c r="L768">
        <v>30193</v>
      </c>
      <c r="M768" t="s">
        <v>359</v>
      </c>
      <c r="N768" t="s">
        <v>360</v>
      </c>
      <c r="O768">
        <v>30193</v>
      </c>
      <c r="P768" t="s">
        <v>359</v>
      </c>
      <c r="Q768" t="s">
        <v>360</v>
      </c>
      <c r="R768" t="s">
        <v>341</v>
      </c>
      <c r="S768" s="46">
        <v>24503394.930599999</v>
      </c>
      <c r="U768" s="46">
        <v>2</v>
      </c>
      <c r="IF768">
        <v>30193</v>
      </c>
      <c r="IG768" t="s">
        <v>359</v>
      </c>
      <c r="IH768" t="s">
        <v>288</v>
      </c>
      <c r="IK768">
        <v>-2</v>
      </c>
      <c r="IL768" t="s">
        <v>279</v>
      </c>
      <c r="IM768" t="s">
        <v>280</v>
      </c>
      <c r="IN768" t="s">
        <v>654</v>
      </c>
      <c r="IP768" t="s">
        <v>697</v>
      </c>
    </row>
    <row r="769" spans="1:250" hidden="1" x14ac:dyDescent="0.25">
      <c r="A769">
        <v>34874</v>
      </c>
      <c r="B769">
        <v>-890804480</v>
      </c>
      <c r="C769">
        <v>1837</v>
      </c>
      <c r="D769" t="s">
        <v>273</v>
      </c>
      <c r="E769" t="s">
        <v>274</v>
      </c>
      <c r="F769">
        <v>1848</v>
      </c>
      <c r="G769" t="s">
        <v>286</v>
      </c>
      <c r="H769" t="s">
        <v>274</v>
      </c>
      <c r="I769">
        <v>411</v>
      </c>
      <c r="J769" t="s">
        <v>393</v>
      </c>
      <c r="K769" t="s">
        <v>394</v>
      </c>
      <c r="L769">
        <v>30193</v>
      </c>
      <c r="M769" t="s">
        <v>359</v>
      </c>
      <c r="N769" t="s">
        <v>360</v>
      </c>
      <c r="O769">
        <v>30193</v>
      </c>
      <c r="P769" t="s">
        <v>359</v>
      </c>
      <c r="Q769" t="s">
        <v>360</v>
      </c>
      <c r="R769" t="s">
        <v>341</v>
      </c>
      <c r="S769" s="46">
        <v>24464931.180599999</v>
      </c>
      <c r="U769" s="46">
        <v>2</v>
      </c>
      <c r="IF769">
        <v>30193</v>
      </c>
      <c r="IG769" t="s">
        <v>359</v>
      </c>
      <c r="IH769" t="s">
        <v>288</v>
      </c>
      <c r="IK769">
        <v>-2</v>
      </c>
      <c r="IL769" t="s">
        <v>279</v>
      </c>
      <c r="IM769" t="s">
        <v>280</v>
      </c>
      <c r="IN769" t="s">
        <v>654</v>
      </c>
      <c r="IP769" t="s">
        <v>697</v>
      </c>
    </row>
    <row r="770" spans="1:250" hidden="1" x14ac:dyDescent="0.25">
      <c r="A770">
        <v>34875</v>
      </c>
      <c r="B770">
        <v>-890804480</v>
      </c>
      <c r="C770">
        <v>1837</v>
      </c>
      <c r="D770" t="s">
        <v>273</v>
      </c>
      <c r="E770" t="s">
        <v>274</v>
      </c>
      <c r="F770">
        <v>9695</v>
      </c>
      <c r="G770" t="s">
        <v>281</v>
      </c>
      <c r="H770" t="s">
        <v>282</v>
      </c>
      <c r="I770">
        <v>411</v>
      </c>
      <c r="J770" t="s">
        <v>393</v>
      </c>
      <c r="K770" t="s">
        <v>394</v>
      </c>
      <c r="L770">
        <v>30193</v>
      </c>
      <c r="M770" t="s">
        <v>359</v>
      </c>
      <c r="N770" t="s">
        <v>360</v>
      </c>
      <c r="O770">
        <v>30193</v>
      </c>
      <c r="P770" t="s">
        <v>359</v>
      </c>
      <c r="Q770" t="s">
        <v>360</v>
      </c>
      <c r="R770" t="s">
        <v>341</v>
      </c>
      <c r="S770" s="46">
        <v>16321790.539999999</v>
      </c>
      <c r="U770" s="46">
        <v>2</v>
      </c>
      <c r="IF770">
        <v>30193</v>
      </c>
      <c r="IG770" t="s">
        <v>359</v>
      </c>
      <c r="IH770" t="s">
        <v>285</v>
      </c>
      <c r="IK770">
        <v>-2</v>
      </c>
      <c r="IL770" t="s">
        <v>279</v>
      </c>
      <c r="IM770" t="s">
        <v>280</v>
      </c>
      <c r="IN770" t="s">
        <v>661</v>
      </c>
      <c r="IP770" t="s">
        <v>698</v>
      </c>
    </row>
    <row r="771" spans="1:250" hidden="1" x14ac:dyDescent="0.25">
      <c r="A771">
        <v>34876</v>
      </c>
      <c r="B771">
        <v>-890804480</v>
      </c>
      <c r="C771">
        <v>1837</v>
      </c>
      <c r="D771" t="s">
        <v>273</v>
      </c>
      <c r="E771" t="s">
        <v>274</v>
      </c>
      <c r="F771">
        <v>9695</v>
      </c>
      <c r="G771" t="s">
        <v>281</v>
      </c>
      <c r="H771" t="s">
        <v>282</v>
      </c>
      <c r="I771">
        <v>436</v>
      </c>
      <c r="J771" t="s">
        <v>656</v>
      </c>
      <c r="K771" t="s">
        <v>657</v>
      </c>
      <c r="L771">
        <v>30193</v>
      </c>
      <c r="M771" t="s">
        <v>359</v>
      </c>
      <c r="N771" t="s">
        <v>360</v>
      </c>
      <c r="O771">
        <v>30193</v>
      </c>
      <c r="P771" t="s">
        <v>359</v>
      </c>
      <c r="Q771" t="s">
        <v>360</v>
      </c>
      <c r="R771" t="s">
        <v>341</v>
      </c>
      <c r="S771" s="46">
        <v>28551733.865400001</v>
      </c>
      <c r="U771" s="46">
        <v>2</v>
      </c>
      <c r="IF771">
        <v>30193</v>
      </c>
      <c r="IG771" t="s">
        <v>359</v>
      </c>
      <c r="IH771" t="s">
        <v>285</v>
      </c>
      <c r="IK771">
        <v>-2</v>
      </c>
      <c r="IL771" t="s">
        <v>279</v>
      </c>
      <c r="IM771" t="s">
        <v>280</v>
      </c>
      <c r="IN771" t="s">
        <v>661</v>
      </c>
      <c r="IP771" t="s">
        <v>698</v>
      </c>
    </row>
    <row r="772" spans="1:250" hidden="1" x14ac:dyDescent="0.25">
      <c r="A772">
        <v>34877</v>
      </c>
      <c r="B772">
        <v>-890804480</v>
      </c>
      <c r="C772">
        <v>1837</v>
      </c>
      <c r="D772" t="s">
        <v>273</v>
      </c>
      <c r="E772" t="s">
        <v>274</v>
      </c>
      <c r="F772">
        <v>9695</v>
      </c>
      <c r="G772" t="s">
        <v>281</v>
      </c>
      <c r="H772" t="s">
        <v>282</v>
      </c>
      <c r="I772">
        <v>435</v>
      </c>
      <c r="J772" t="s">
        <v>491</v>
      </c>
      <c r="K772" t="s">
        <v>492</v>
      </c>
      <c r="L772">
        <v>30193</v>
      </c>
      <c r="M772" t="s">
        <v>359</v>
      </c>
      <c r="N772" t="s">
        <v>360</v>
      </c>
      <c r="O772">
        <v>30193</v>
      </c>
      <c r="P772" t="s">
        <v>359</v>
      </c>
      <c r="Q772" t="s">
        <v>360</v>
      </c>
      <c r="R772" t="s">
        <v>341</v>
      </c>
      <c r="S772" s="46">
        <v>28526392.915399998</v>
      </c>
      <c r="U772" s="46">
        <v>2</v>
      </c>
      <c r="IF772">
        <v>30193</v>
      </c>
      <c r="IG772" t="s">
        <v>359</v>
      </c>
      <c r="IH772" t="s">
        <v>285</v>
      </c>
      <c r="IK772">
        <v>-2</v>
      </c>
      <c r="IL772" t="s">
        <v>279</v>
      </c>
      <c r="IM772" t="s">
        <v>280</v>
      </c>
      <c r="IN772" t="s">
        <v>661</v>
      </c>
      <c r="IP772" t="s">
        <v>698</v>
      </c>
    </row>
    <row r="773" spans="1:250" hidden="1" x14ac:dyDescent="0.25">
      <c r="A773">
        <v>34878</v>
      </c>
      <c r="B773">
        <v>-890804480</v>
      </c>
      <c r="C773">
        <v>1837</v>
      </c>
      <c r="D773" t="s">
        <v>273</v>
      </c>
      <c r="E773" t="s">
        <v>274</v>
      </c>
      <c r="F773">
        <v>9695</v>
      </c>
      <c r="G773" t="s">
        <v>281</v>
      </c>
      <c r="H773" t="s">
        <v>282</v>
      </c>
      <c r="I773">
        <v>429</v>
      </c>
      <c r="J773" t="s">
        <v>395</v>
      </c>
      <c r="K773" t="s">
        <v>396</v>
      </c>
      <c r="L773">
        <v>30193</v>
      </c>
      <c r="M773" t="s">
        <v>359</v>
      </c>
      <c r="N773" t="s">
        <v>360</v>
      </c>
      <c r="O773">
        <v>30193</v>
      </c>
      <c r="P773" t="s">
        <v>359</v>
      </c>
      <c r="Q773" t="s">
        <v>360</v>
      </c>
      <c r="R773" t="s">
        <v>341</v>
      </c>
      <c r="S773" s="46">
        <v>28440871.66</v>
      </c>
      <c r="U773" s="46">
        <v>2</v>
      </c>
      <c r="IF773">
        <v>30193</v>
      </c>
      <c r="IG773" t="s">
        <v>359</v>
      </c>
      <c r="IH773" t="s">
        <v>285</v>
      </c>
      <c r="IK773">
        <v>-2</v>
      </c>
      <c r="IL773" t="s">
        <v>279</v>
      </c>
      <c r="IM773" t="s">
        <v>280</v>
      </c>
      <c r="IN773" t="s">
        <v>661</v>
      </c>
      <c r="IP773" t="s">
        <v>698</v>
      </c>
    </row>
    <row r="774" spans="1:250" hidden="1" x14ac:dyDescent="0.25">
      <c r="A774">
        <v>34879</v>
      </c>
      <c r="B774">
        <v>-890804480</v>
      </c>
      <c r="C774">
        <v>1837</v>
      </c>
      <c r="D774" t="s">
        <v>273</v>
      </c>
      <c r="E774" t="s">
        <v>274</v>
      </c>
      <c r="F774">
        <v>9695</v>
      </c>
      <c r="G774" t="s">
        <v>281</v>
      </c>
      <c r="H774" t="s">
        <v>282</v>
      </c>
      <c r="I774">
        <v>427</v>
      </c>
      <c r="J774" t="s">
        <v>397</v>
      </c>
      <c r="K774" t="s">
        <v>398</v>
      </c>
      <c r="L774">
        <v>30193</v>
      </c>
      <c r="M774" t="s">
        <v>359</v>
      </c>
      <c r="N774" t="s">
        <v>360</v>
      </c>
      <c r="O774">
        <v>30193</v>
      </c>
      <c r="P774" t="s">
        <v>359</v>
      </c>
      <c r="Q774" t="s">
        <v>360</v>
      </c>
      <c r="R774" t="s">
        <v>341</v>
      </c>
      <c r="S774" s="46">
        <v>16412364.59</v>
      </c>
      <c r="U774" s="46">
        <v>2</v>
      </c>
      <c r="IF774">
        <v>30193</v>
      </c>
      <c r="IG774" t="s">
        <v>359</v>
      </c>
      <c r="IH774" t="s">
        <v>285</v>
      </c>
      <c r="IK774">
        <v>-2</v>
      </c>
      <c r="IL774" t="s">
        <v>279</v>
      </c>
      <c r="IM774" t="s">
        <v>280</v>
      </c>
      <c r="IN774" t="s">
        <v>661</v>
      </c>
      <c r="IP774" t="s">
        <v>698</v>
      </c>
    </row>
    <row r="775" spans="1:250" hidden="1" x14ac:dyDescent="0.25">
      <c r="A775">
        <v>34880</v>
      </c>
      <c r="B775">
        <v>-890804480</v>
      </c>
      <c r="C775">
        <v>1837</v>
      </c>
      <c r="D775" t="s">
        <v>273</v>
      </c>
      <c r="E775" t="s">
        <v>274</v>
      </c>
      <c r="F775">
        <v>9695</v>
      </c>
      <c r="G775" t="s">
        <v>281</v>
      </c>
      <c r="H775" t="s">
        <v>282</v>
      </c>
      <c r="I775">
        <v>424</v>
      </c>
      <c r="J775" t="s">
        <v>399</v>
      </c>
      <c r="K775" t="s">
        <v>400</v>
      </c>
      <c r="L775">
        <v>30193</v>
      </c>
      <c r="M775" t="s">
        <v>359</v>
      </c>
      <c r="N775" t="s">
        <v>360</v>
      </c>
      <c r="O775">
        <v>30193</v>
      </c>
      <c r="P775" t="s">
        <v>359</v>
      </c>
      <c r="Q775" t="s">
        <v>360</v>
      </c>
      <c r="R775" t="s">
        <v>341</v>
      </c>
      <c r="S775" s="46">
        <v>16391725.029999999</v>
      </c>
      <c r="U775" s="46">
        <v>2</v>
      </c>
      <c r="IF775">
        <v>30193</v>
      </c>
      <c r="IG775" t="s">
        <v>359</v>
      </c>
      <c r="IH775" t="s">
        <v>285</v>
      </c>
      <c r="IK775">
        <v>-2</v>
      </c>
      <c r="IL775" t="s">
        <v>279</v>
      </c>
      <c r="IM775" t="s">
        <v>280</v>
      </c>
      <c r="IN775" t="s">
        <v>661</v>
      </c>
      <c r="IP775" t="s">
        <v>698</v>
      </c>
    </row>
    <row r="776" spans="1:250" hidden="1" x14ac:dyDescent="0.25">
      <c r="A776">
        <v>34881</v>
      </c>
      <c r="B776">
        <v>-890804480</v>
      </c>
      <c r="C776">
        <v>1837</v>
      </c>
      <c r="D776" t="s">
        <v>273</v>
      </c>
      <c r="E776" t="s">
        <v>274</v>
      </c>
      <c r="F776">
        <v>9695</v>
      </c>
      <c r="G776" t="s">
        <v>281</v>
      </c>
      <c r="H776" t="s">
        <v>282</v>
      </c>
      <c r="I776">
        <v>422</v>
      </c>
      <c r="J776" t="s">
        <v>401</v>
      </c>
      <c r="K776" t="s">
        <v>402</v>
      </c>
      <c r="L776">
        <v>30193</v>
      </c>
      <c r="M776" t="s">
        <v>359</v>
      </c>
      <c r="N776" t="s">
        <v>360</v>
      </c>
      <c r="O776">
        <v>30193</v>
      </c>
      <c r="P776" t="s">
        <v>359</v>
      </c>
      <c r="Q776" t="s">
        <v>360</v>
      </c>
      <c r="R776" t="s">
        <v>341</v>
      </c>
      <c r="S776" s="46">
        <v>16364205.630000001</v>
      </c>
      <c r="U776" s="46">
        <v>2</v>
      </c>
      <c r="IF776">
        <v>30193</v>
      </c>
      <c r="IG776" t="s">
        <v>359</v>
      </c>
      <c r="IH776" t="s">
        <v>285</v>
      </c>
      <c r="IK776">
        <v>-2</v>
      </c>
      <c r="IL776" t="s">
        <v>279</v>
      </c>
      <c r="IM776" t="s">
        <v>280</v>
      </c>
      <c r="IN776" t="s">
        <v>661</v>
      </c>
      <c r="IP776" t="s">
        <v>698</v>
      </c>
    </row>
    <row r="777" spans="1:250" hidden="1" x14ac:dyDescent="0.25">
      <c r="A777">
        <v>34882</v>
      </c>
      <c r="B777">
        <v>-890804480</v>
      </c>
      <c r="C777">
        <v>1837</v>
      </c>
      <c r="D777" t="s">
        <v>273</v>
      </c>
      <c r="E777" t="s">
        <v>274</v>
      </c>
      <c r="F777">
        <v>9695</v>
      </c>
      <c r="G777" t="s">
        <v>281</v>
      </c>
      <c r="H777" t="s">
        <v>282</v>
      </c>
      <c r="I777">
        <v>420</v>
      </c>
      <c r="J777" t="s">
        <v>403</v>
      </c>
      <c r="K777" t="s">
        <v>404</v>
      </c>
      <c r="L777">
        <v>30193</v>
      </c>
      <c r="M777" t="s">
        <v>359</v>
      </c>
      <c r="N777" t="s">
        <v>360</v>
      </c>
      <c r="O777">
        <v>30193</v>
      </c>
      <c r="P777" t="s">
        <v>359</v>
      </c>
      <c r="Q777" t="s">
        <v>360</v>
      </c>
      <c r="R777" t="s">
        <v>341</v>
      </c>
      <c r="S777" s="46">
        <v>16348152.66</v>
      </c>
      <c r="U777" s="46">
        <v>2</v>
      </c>
      <c r="IF777">
        <v>30193</v>
      </c>
      <c r="IG777" t="s">
        <v>359</v>
      </c>
      <c r="IH777" t="s">
        <v>285</v>
      </c>
      <c r="IK777">
        <v>-2</v>
      </c>
      <c r="IL777" t="s">
        <v>279</v>
      </c>
      <c r="IM777" t="s">
        <v>280</v>
      </c>
      <c r="IN777" t="s">
        <v>661</v>
      </c>
      <c r="IP777" t="s">
        <v>698</v>
      </c>
    </row>
    <row r="778" spans="1:250" hidden="1" x14ac:dyDescent="0.25">
      <c r="A778">
        <v>34883</v>
      </c>
      <c r="B778">
        <v>-890804480</v>
      </c>
      <c r="C778">
        <v>1837</v>
      </c>
      <c r="D778" t="s">
        <v>273</v>
      </c>
      <c r="E778" t="s">
        <v>274</v>
      </c>
      <c r="F778">
        <v>9695</v>
      </c>
      <c r="G778" t="s">
        <v>281</v>
      </c>
      <c r="H778" t="s">
        <v>282</v>
      </c>
      <c r="I778">
        <v>437</v>
      </c>
      <c r="J778" t="s">
        <v>658</v>
      </c>
      <c r="K778" t="s">
        <v>659</v>
      </c>
      <c r="L778">
        <v>30193</v>
      </c>
      <c r="M778" t="s">
        <v>359</v>
      </c>
      <c r="N778" t="s">
        <v>360</v>
      </c>
      <c r="O778">
        <v>30193</v>
      </c>
      <c r="P778" t="s">
        <v>359</v>
      </c>
      <c r="Q778" t="s">
        <v>360</v>
      </c>
      <c r="R778" t="s">
        <v>341</v>
      </c>
      <c r="S778" s="46">
        <v>28577074.8354</v>
      </c>
      <c r="U778" s="46">
        <v>2</v>
      </c>
      <c r="IF778">
        <v>30193</v>
      </c>
      <c r="IG778" t="s">
        <v>359</v>
      </c>
      <c r="IH778" t="s">
        <v>285</v>
      </c>
      <c r="IK778">
        <v>-2</v>
      </c>
      <c r="IL778" t="s">
        <v>279</v>
      </c>
      <c r="IM778" t="s">
        <v>280</v>
      </c>
      <c r="IN778" t="s">
        <v>661</v>
      </c>
      <c r="IP778" t="s">
        <v>698</v>
      </c>
    </row>
    <row r="779" spans="1:250" hidden="1" x14ac:dyDescent="0.25">
      <c r="A779">
        <v>34884</v>
      </c>
      <c r="B779">
        <v>-890804480</v>
      </c>
      <c r="C779">
        <v>1837</v>
      </c>
      <c r="D779" t="s">
        <v>273</v>
      </c>
      <c r="E779" t="s">
        <v>274</v>
      </c>
      <c r="F779">
        <v>1848</v>
      </c>
      <c r="G779" t="s">
        <v>286</v>
      </c>
      <c r="H779" t="s">
        <v>274</v>
      </c>
      <c r="I779">
        <v>437</v>
      </c>
      <c r="J779" t="s">
        <v>658</v>
      </c>
      <c r="K779" t="s">
        <v>659</v>
      </c>
      <c r="L779">
        <v>30193</v>
      </c>
      <c r="M779" t="s">
        <v>359</v>
      </c>
      <c r="N779" t="s">
        <v>360</v>
      </c>
      <c r="O779">
        <v>30193</v>
      </c>
      <c r="P779" t="s">
        <v>359</v>
      </c>
      <c r="Q779" t="s">
        <v>360</v>
      </c>
      <c r="R779" t="s">
        <v>341</v>
      </c>
      <c r="S779" s="46">
        <v>42838600.862000003</v>
      </c>
      <c r="U779" s="46">
        <v>2</v>
      </c>
      <c r="IF779">
        <v>30193</v>
      </c>
      <c r="IG779" t="s">
        <v>359</v>
      </c>
      <c r="IH779" t="s">
        <v>288</v>
      </c>
      <c r="IK779">
        <v>-2</v>
      </c>
      <c r="IL779" t="s">
        <v>279</v>
      </c>
      <c r="IM779" t="s">
        <v>280</v>
      </c>
      <c r="IN779" t="s">
        <v>654</v>
      </c>
      <c r="IP779" t="s">
        <v>697</v>
      </c>
    </row>
    <row r="780" spans="1:250" hidden="1" x14ac:dyDescent="0.25">
      <c r="A780">
        <v>34885</v>
      </c>
      <c r="B780">
        <v>-890804480</v>
      </c>
      <c r="C780">
        <v>1837</v>
      </c>
      <c r="D780" t="s">
        <v>273</v>
      </c>
      <c r="E780" t="s">
        <v>274</v>
      </c>
      <c r="F780">
        <v>1848</v>
      </c>
      <c r="G780" t="s">
        <v>286</v>
      </c>
      <c r="H780" t="s">
        <v>274</v>
      </c>
      <c r="I780">
        <v>436</v>
      </c>
      <c r="J780" t="s">
        <v>656</v>
      </c>
      <c r="K780" t="s">
        <v>657</v>
      </c>
      <c r="L780">
        <v>30193</v>
      </c>
      <c r="M780" t="s">
        <v>359</v>
      </c>
      <c r="N780" t="s">
        <v>360</v>
      </c>
      <c r="O780">
        <v>30193</v>
      </c>
      <c r="P780" t="s">
        <v>359</v>
      </c>
      <c r="Q780" t="s">
        <v>360</v>
      </c>
      <c r="R780" t="s">
        <v>341</v>
      </c>
      <c r="S780" s="46">
        <v>42801467.171999998</v>
      </c>
      <c r="U780" s="46">
        <v>2</v>
      </c>
      <c r="IF780">
        <v>30193</v>
      </c>
      <c r="IG780" t="s">
        <v>359</v>
      </c>
      <c r="IH780" t="s">
        <v>288</v>
      </c>
      <c r="IK780">
        <v>-2</v>
      </c>
      <c r="IL780" t="s">
        <v>279</v>
      </c>
      <c r="IM780" t="s">
        <v>280</v>
      </c>
      <c r="IN780" t="s">
        <v>654</v>
      </c>
      <c r="IP780" t="s">
        <v>697</v>
      </c>
    </row>
    <row r="781" spans="1:250" hidden="1" x14ac:dyDescent="0.25">
      <c r="A781">
        <v>34886</v>
      </c>
      <c r="B781">
        <v>-890804480</v>
      </c>
      <c r="C781">
        <v>1837</v>
      </c>
      <c r="D781" t="s">
        <v>273</v>
      </c>
      <c r="E781" t="s">
        <v>274</v>
      </c>
      <c r="F781">
        <v>1848</v>
      </c>
      <c r="G781" t="s">
        <v>286</v>
      </c>
      <c r="H781" t="s">
        <v>274</v>
      </c>
      <c r="I781">
        <v>435</v>
      </c>
      <c r="J781" t="s">
        <v>491</v>
      </c>
      <c r="K781" t="s">
        <v>492</v>
      </c>
      <c r="L781">
        <v>30193</v>
      </c>
      <c r="M781" t="s">
        <v>359</v>
      </c>
      <c r="N781" t="s">
        <v>360</v>
      </c>
      <c r="O781">
        <v>30193</v>
      </c>
      <c r="P781" t="s">
        <v>359</v>
      </c>
      <c r="Q781" t="s">
        <v>360</v>
      </c>
      <c r="R781" t="s">
        <v>341</v>
      </c>
      <c r="S781" s="46">
        <v>42764333.482000001</v>
      </c>
      <c r="U781" s="46">
        <v>2</v>
      </c>
      <c r="IF781">
        <v>30193</v>
      </c>
      <c r="IG781" t="s">
        <v>359</v>
      </c>
      <c r="IH781" t="s">
        <v>288</v>
      </c>
      <c r="IK781">
        <v>-2</v>
      </c>
      <c r="IL781" t="s">
        <v>279</v>
      </c>
      <c r="IM781" t="s">
        <v>280</v>
      </c>
      <c r="IN781" t="s">
        <v>654</v>
      </c>
      <c r="IP781" t="s">
        <v>697</v>
      </c>
    </row>
    <row r="782" spans="1:250" hidden="1" x14ac:dyDescent="0.25">
      <c r="A782">
        <v>34887</v>
      </c>
      <c r="B782">
        <v>-890804480</v>
      </c>
      <c r="C782">
        <v>1837</v>
      </c>
      <c r="D782" t="s">
        <v>273</v>
      </c>
      <c r="E782" t="s">
        <v>274</v>
      </c>
      <c r="F782">
        <v>1848</v>
      </c>
      <c r="G782" t="s">
        <v>286</v>
      </c>
      <c r="H782" t="s">
        <v>274</v>
      </c>
      <c r="I782">
        <v>431</v>
      </c>
      <c r="J782" t="s">
        <v>493</v>
      </c>
      <c r="K782" t="s">
        <v>494</v>
      </c>
      <c r="L782">
        <v>30193</v>
      </c>
      <c r="M782" t="s">
        <v>359</v>
      </c>
      <c r="N782" t="s">
        <v>360</v>
      </c>
      <c r="O782">
        <v>30193</v>
      </c>
      <c r="P782" t="s">
        <v>359</v>
      </c>
      <c r="Q782" t="s">
        <v>360</v>
      </c>
      <c r="R782" t="s">
        <v>341</v>
      </c>
      <c r="S782" s="46">
        <v>42710660.811999999</v>
      </c>
      <c r="U782" s="46">
        <v>2</v>
      </c>
      <c r="IF782">
        <v>30193</v>
      </c>
      <c r="IG782" t="s">
        <v>359</v>
      </c>
      <c r="IH782" t="s">
        <v>288</v>
      </c>
      <c r="IK782">
        <v>-2</v>
      </c>
      <c r="IL782" t="s">
        <v>279</v>
      </c>
      <c r="IM782" t="s">
        <v>280</v>
      </c>
      <c r="IN782" t="s">
        <v>654</v>
      </c>
      <c r="IP782" t="s">
        <v>697</v>
      </c>
    </row>
    <row r="783" spans="1:250" hidden="1" x14ac:dyDescent="0.25">
      <c r="A783">
        <v>34888</v>
      </c>
      <c r="B783">
        <v>-890804480</v>
      </c>
      <c r="C783">
        <v>1837</v>
      </c>
      <c r="D783" t="s">
        <v>273</v>
      </c>
      <c r="E783" t="s">
        <v>274</v>
      </c>
      <c r="F783">
        <v>1848</v>
      </c>
      <c r="G783" t="s">
        <v>286</v>
      </c>
      <c r="H783" t="s">
        <v>274</v>
      </c>
      <c r="I783">
        <v>429</v>
      </c>
      <c r="J783" t="s">
        <v>395</v>
      </c>
      <c r="K783" t="s">
        <v>396</v>
      </c>
      <c r="L783">
        <v>30193</v>
      </c>
      <c r="M783" t="s">
        <v>359</v>
      </c>
      <c r="N783" t="s">
        <v>360</v>
      </c>
      <c r="O783">
        <v>30193</v>
      </c>
      <c r="P783" t="s">
        <v>359</v>
      </c>
      <c r="Q783" t="s">
        <v>360</v>
      </c>
      <c r="R783" t="s">
        <v>341</v>
      </c>
      <c r="S783" s="46">
        <v>42639097.251999997</v>
      </c>
      <c r="U783" s="46">
        <v>2</v>
      </c>
      <c r="IF783">
        <v>30193</v>
      </c>
      <c r="IG783" t="s">
        <v>359</v>
      </c>
      <c r="IH783" t="s">
        <v>288</v>
      </c>
      <c r="IK783">
        <v>-2</v>
      </c>
      <c r="IL783" t="s">
        <v>279</v>
      </c>
      <c r="IM783" t="s">
        <v>280</v>
      </c>
      <c r="IN783" t="s">
        <v>654</v>
      </c>
      <c r="IP783" t="s">
        <v>697</v>
      </c>
    </row>
    <row r="784" spans="1:250" hidden="1" x14ac:dyDescent="0.25">
      <c r="A784">
        <v>34889</v>
      </c>
      <c r="B784">
        <v>-890804480</v>
      </c>
      <c r="C784">
        <v>1837</v>
      </c>
      <c r="D784" t="s">
        <v>273</v>
      </c>
      <c r="E784" t="s">
        <v>274</v>
      </c>
      <c r="F784">
        <v>9695</v>
      </c>
      <c r="G784" t="s">
        <v>281</v>
      </c>
      <c r="H784" t="s">
        <v>282</v>
      </c>
      <c r="I784">
        <v>431</v>
      </c>
      <c r="J784" t="s">
        <v>493</v>
      </c>
      <c r="K784" t="s">
        <v>494</v>
      </c>
      <c r="L784">
        <v>30193</v>
      </c>
      <c r="M784" t="s">
        <v>359</v>
      </c>
      <c r="N784" t="s">
        <v>360</v>
      </c>
      <c r="O784">
        <v>30193</v>
      </c>
      <c r="P784" t="s">
        <v>359</v>
      </c>
      <c r="Q784" t="s">
        <v>360</v>
      </c>
      <c r="R784" t="s">
        <v>341</v>
      </c>
      <c r="S784" s="46">
        <v>28489740.940000001</v>
      </c>
      <c r="U784" s="46">
        <v>2</v>
      </c>
      <c r="IF784">
        <v>30193</v>
      </c>
      <c r="IG784" t="s">
        <v>359</v>
      </c>
      <c r="IH784" t="s">
        <v>285</v>
      </c>
      <c r="IK784">
        <v>-2</v>
      </c>
      <c r="IL784" t="s">
        <v>279</v>
      </c>
      <c r="IM784" t="s">
        <v>280</v>
      </c>
      <c r="IN784" t="s">
        <v>661</v>
      </c>
      <c r="IP784" t="s">
        <v>698</v>
      </c>
    </row>
    <row r="785" spans="1:250" hidden="1" x14ac:dyDescent="0.25">
      <c r="A785">
        <v>34890</v>
      </c>
      <c r="B785">
        <v>-890804480</v>
      </c>
      <c r="C785">
        <v>1837</v>
      </c>
      <c r="D785" t="s">
        <v>273</v>
      </c>
      <c r="E785" t="s">
        <v>274</v>
      </c>
      <c r="F785">
        <v>13794</v>
      </c>
      <c r="G785" t="s">
        <v>275</v>
      </c>
      <c r="H785" t="s">
        <v>276</v>
      </c>
      <c r="I785">
        <v>422</v>
      </c>
      <c r="J785" t="s">
        <v>401</v>
      </c>
      <c r="K785" t="s">
        <v>402</v>
      </c>
      <c r="L785">
        <v>31601</v>
      </c>
      <c r="M785" t="s">
        <v>361</v>
      </c>
      <c r="N785" t="s">
        <v>362</v>
      </c>
      <c r="O785">
        <v>31601</v>
      </c>
      <c r="P785" t="s">
        <v>361</v>
      </c>
      <c r="Q785" t="s">
        <v>362</v>
      </c>
      <c r="R785" t="s">
        <v>341</v>
      </c>
      <c r="S785" s="46">
        <v>51152472.546700001</v>
      </c>
      <c r="U785" s="46">
        <v>2</v>
      </c>
      <c r="IF785">
        <v>31601</v>
      </c>
      <c r="IG785" t="s">
        <v>361</v>
      </c>
      <c r="IH785" t="s">
        <v>319</v>
      </c>
      <c r="IK785">
        <v>-2</v>
      </c>
      <c r="IL785" t="s">
        <v>279</v>
      </c>
      <c r="IM785" t="s">
        <v>280</v>
      </c>
      <c r="IN785" t="s">
        <v>663</v>
      </c>
      <c r="IP785" t="s">
        <v>699</v>
      </c>
    </row>
    <row r="786" spans="1:250" hidden="1" x14ac:dyDescent="0.25">
      <c r="A786">
        <v>34891</v>
      </c>
      <c r="B786">
        <v>-890804480</v>
      </c>
      <c r="C786">
        <v>1837</v>
      </c>
      <c r="D786" t="s">
        <v>273</v>
      </c>
      <c r="E786" t="s">
        <v>274</v>
      </c>
      <c r="F786">
        <v>13794</v>
      </c>
      <c r="G786" t="s">
        <v>275</v>
      </c>
      <c r="H786" t="s">
        <v>276</v>
      </c>
      <c r="I786">
        <v>420</v>
      </c>
      <c r="J786" t="s">
        <v>403</v>
      </c>
      <c r="K786" t="s">
        <v>404</v>
      </c>
      <c r="L786">
        <v>31601</v>
      </c>
      <c r="M786" t="s">
        <v>361</v>
      </c>
      <c r="N786" t="s">
        <v>362</v>
      </c>
      <c r="O786">
        <v>31601</v>
      </c>
      <c r="P786" t="s">
        <v>361</v>
      </c>
      <c r="Q786" t="s">
        <v>362</v>
      </c>
      <c r="R786" t="s">
        <v>341</v>
      </c>
      <c r="S786" s="46">
        <v>51097032.246699996</v>
      </c>
      <c r="U786" s="46">
        <v>2</v>
      </c>
      <c r="IF786">
        <v>31601</v>
      </c>
      <c r="IG786" t="s">
        <v>361</v>
      </c>
      <c r="IH786" t="s">
        <v>319</v>
      </c>
      <c r="IK786">
        <v>-2</v>
      </c>
      <c r="IL786" t="s">
        <v>279</v>
      </c>
      <c r="IM786" t="s">
        <v>280</v>
      </c>
      <c r="IN786" t="s">
        <v>663</v>
      </c>
      <c r="IP786" t="s">
        <v>699</v>
      </c>
    </row>
    <row r="787" spans="1:250" hidden="1" x14ac:dyDescent="0.25">
      <c r="A787">
        <v>34892</v>
      </c>
      <c r="B787">
        <v>-890804480</v>
      </c>
      <c r="C787">
        <v>1837</v>
      </c>
      <c r="D787" t="s">
        <v>273</v>
      </c>
      <c r="E787" t="s">
        <v>274</v>
      </c>
      <c r="F787">
        <v>13794</v>
      </c>
      <c r="G787" t="s">
        <v>275</v>
      </c>
      <c r="H787" t="s">
        <v>276</v>
      </c>
      <c r="I787">
        <v>411</v>
      </c>
      <c r="J787" t="s">
        <v>393</v>
      </c>
      <c r="K787" t="s">
        <v>394</v>
      </c>
      <c r="L787">
        <v>31601</v>
      </c>
      <c r="M787" t="s">
        <v>361</v>
      </c>
      <c r="N787" t="s">
        <v>362</v>
      </c>
      <c r="O787">
        <v>31601</v>
      </c>
      <c r="P787" t="s">
        <v>361</v>
      </c>
      <c r="Q787" t="s">
        <v>362</v>
      </c>
      <c r="R787" t="s">
        <v>341</v>
      </c>
      <c r="S787" s="46">
        <v>51017909.096699998</v>
      </c>
      <c r="U787" s="46">
        <v>2</v>
      </c>
      <c r="IF787">
        <v>31601</v>
      </c>
      <c r="IG787" t="s">
        <v>361</v>
      </c>
      <c r="IH787" t="s">
        <v>319</v>
      </c>
      <c r="IK787">
        <v>-2</v>
      </c>
      <c r="IL787" t="s">
        <v>279</v>
      </c>
      <c r="IM787" t="s">
        <v>280</v>
      </c>
      <c r="IN787" t="s">
        <v>663</v>
      </c>
      <c r="IP787" t="s">
        <v>699</v>
      </c>
    </row>
    <row r="788" spans="1:250" hidden="1" x14ac:dyDescent="0.25">
      <c r="A788">
        <v>34893</v>
      </c>
      <c r="B788">
        <v>-890804480</v>
      </c>
      <c r="C788">
        <v>1837</v>
      </c>
      <c r="D788" t="s">
        <v>273</v>
      </c>
      <c r="E788" t="s">
        <v>274</v>
      </c>
      <c r="F788">
        <v>13794</v>
      </c>
      <c r="G788" t="s">
        <v>275</v>
      </c>
      <c r="H788" t="s">
        <v>276</v>
      </c>
      <c r="I788">
        <v>436</v>
      </c>
      <c r="J788" t="s">
        <v>656</v>
      </c>
      <c r="K788" t="s">
        <v>657</v>
      </c>
      <c r="L788">
        <v>31601</v>
      </c>
      <c r="M788" t="s">
        <v>361</v>
      </c>
      <c r="N788" t="s">
        <v>362</v>
      </c>
      <c r="O788">
        <v>31601</v>
      </c>
      <c r="P788" t="s">
        <v>361</v>
      </c>
      <c r="Q788" t="s">
        <v>362</v>
      </c>
      <c r="R788" t="s">
        <v>341</v>
      </c>
      <c r="S788" s="46">
        <v>51588074.746699996</v>
      </c>
      <c r="U788" s="46">
        <v>2</v>
      </c>
      <c r="IF788">
        <v>31601</v>
      </c>
      <c r="IG788" t="s">
        <v>361</v>
      </c>
      <c r="IH788" t="s">
        <v>319</v>
      </c>
      <c r="IK788">
        <v>-2</v>
      </c>
      <c r="IL788" t="s">
        <v>279</v>
      </c>
      <c r="IM788" t="s">
        <v>280</v>
      </c>
      <c r="IN788" t="s">
        <v>663</v>
      </c>
      <c r="IP788" t="s">
        <v>699</v>
      </c>
    </row>
    <row r="789" spans="1:250" hidden="1" x14ac:dyDescent="0.25">
      <c r="A789">
        <v>34894</v>
      </c>
      <c r="B789">
        <v>-890804480</v>
      </c>
      <c r="C789">
        <v>1837</v>
      </c>
      <c r="D789" t="s">
        <v>273</v>
      </c>
      <c r="E789" t="s">
        <v>274</v>
      </c>
      <c r="F789">
        <v>13794</v>
      </c>
      <c r="G789" t="s">
        <v>275</v>
      </c>
      <c r="H789" t="s">
        <v>276</v>
      </c>
      <c r="I789">
        <v>435</v>
      </c>
      <c r="J789" t="s">
        <v>491</v>
      </c>
      <c r="K789" t="s">
        <v>492</v>
      </c>
      <c r="L789">
        <v>31601</v>
      </c>
      <c r="M789" t="s">
        <v>361</v>
      </c>
      <c r="N789" t="s">
        <v>362</v>
      </c>
      <c r="O789">
        <v>31601</v>
      </c>
      <c r="P789" t="s">
        <v>361</v>
      </c>
      <c r="Q789" t="s">
        <v>362</v>
      </c>
      <c r="R789" t="s">
        <v>341</v>
      </c>
      <c r="S789" s="46">
        <v>51540554.566699997</v>
      </c>
      <c r="U789" s="46">
        <v>2</v>
      </c>
      <c r="IF789">
        <v>31601</v>
      </c>
      <c r="IG789" t="s">
        <v>361</v>
      </c>
      <c r="IH789" t="s">
        <v>319</v>
      </c>
      <c r="IK789">
        <v>-2</v>
      </c>
      <c r="IL789" t="s">
        <v>279</v>
      </c>
      <c r="IM789" t="s">
        <v>280</v>
      </c>
      <c r="IN789" t="s">
        <v>663</v>
      </c>
      <c r="IP789" t="s">
        <v>699</v>
      </c>
    </row>
    <row r="790" spans="1:250" hidden="1" x14ac:dyDescent="0.25">
      <c r="A790">
        <v>34895</v>
      </c>
      <c r="B790">
        <v>-890804480</v>
      </c>
      <c r="C790">
        <v>1837</v>
      </c>
      <c r="D790" t="s">
        <v>273</v>
      </c>
      <c r="E790" t="s">
        <v>274</v>
      </c>
      <c r="F790">
        <v>13794</v>
      </c>
      <c r="G790" t="s">
        <v>275</v>
      </c>
      <c r="H790" t="s">
        <v>276</v>
      </c>
      <c r="I790">
        <v>431</v>
      </c>
      <c r="J790" t="s">
        <v>493</v>
      </c>
      <c r="K790" t="s">
        <v>494</v>
      </c>
      <c r="L790">
        <v>31601</v>
      </c>
      <c r="M790" t="s">
        <v>361</v>
      </c>
      <c r="N790" t="s">
        <v>362</v>
      </c>
      <c r="O790">
        <v>31601</v>
      </c>
      <c r="P790" t="s">
        <v>361</v>
      </c>
      <c r="Q790" t="s">
        <v>362</v>
      </c>
      <c r="R790" t="s">
        <v>341</v>
      </c>
      <c r="S790" s="46">
        <v>51469274.186700001</v>
      </c>
      <c r="U790" s="46">
        <v>2</v>
      </c>
      <c r="IF790">
        <v>31601</v>
      </c>
      <c r="IG790" t="s">
        <v>361</v>
      </c>
      <c r="IH790" t="s">
        <v>319</v>
      </c>
      <c r="IK790">
        <v>-2</v>
      </c>
      <c r="IL790" t="s">
        <v>279</v>
      </c>
      <c r="IM790" t="s">
        <v>280</v>
      </c>
      <c r="IN790" t="s">
        <v>663</v>
      </c>
      <c r="IP790" t="s">
        <v>699</v>
      </c>
    </row>
    <row r="791" spans="1:250" hidden="1" x14ac:dyDescent="0.25">
      <c r="A791">
        <v>34896</v>
      </c>
      <c r="B791">
        <v>-890804480</v>
      </c>
      <c r="C791">
        <v>1837</v>
      </c>
      <c r="D791" t="s">
        <v>273</v>
      </c>
      <c r="E791" t="s">
        <v>274</v>
      </c>
      <c r="F791">
        <v>13794</v>
      </c>
      <c r="G791" t="s">
        <v>275</v>
      </c>
      <c r="H791" t="s">
        <v>276</v>
      </c>
      <c r="I791">
        <v>429</v>
      </c>
      <c r="J791" t="s">
        <v>395</v>
      </c>
      <c r="K791" t="s">
        <v>396</v>
      </c>
      <c r="L791">
        <v>31601</v>
      </c>
      <c r="M791" t="s">
        <v>361</v>
      </c>
      <c r="N791" t="s">
        <v>362</v>
      </c>
      <c r="O791">
        <v>31601</v>
      </c>
      <c r="P791" t="s">
        <v>361</v>
      </c>
      <c r="Q791" t="s">
        <v>362</v>
      </c>
      <c r="R791" t="s">
        <v>341</v>
      </c>
      <c r="S791" s="46">
        <v>51374233.696699999</v>
      </c>
      <c r="U791" s="46">
        <v>2</v>
      </c>
      <c r="IF791">
        <v>31601</v>
      </c>
      <c r="IG791" t="s">
        <v>361</v>
      </c>
      <c r="IH791" t="s">
        <v>319</v>
      </c>
      <c r="IK791">
        <v>-2</v>
      </c>
      <c r="IL791" t="s">
        <v>279</v>
      </c>
      <c r="IM791" t="s">
        <v>280</v>
      </c>
      <c r="IN791" t="s">
        <v>663</v>
      </c>
      <c r="IP791" t="s">
        <v>699</v>
      </c>
    </row>
    <row r="792" spans="1:250" hidden="1" x14ac:dyDescent="0.25">
      <c r="A792">
        <v>34897</v>
      </c>
      <c r="B792">
        <v>-890804480</v>
      </c>
      <c r="C792">
        <v>1837</v>
      </c>
      <c r="D792" t="s">
        <v>273</v>
      </c>
      <c r="E792" t="s">
        <v>274</v>
      </c>
      <c r="F792">
        <v>13794</v>
      </c>
      <c r="G792" t="s">
        <v>275</v>
      </c>
      <c r="H792" t="s">
        <v>276</v>
      </c>
      <c r="I792">
        <v>427</v>
      </c>
      <c r="J792" t="s">
        <v>397</v>
      </c>
      <c r="K792" t="s">
        <v>398</v>
      </c>
      <c r="L792">
        <v>31601</v>
      </c>
      <c r="M792" t="s">
        <v>361</v>
      </c>
      <c r="N792" t="s">
        <v>362</v>
      </c>
      <c r="O792">
        <v>31601</v>
      </c>
      <c r="P792" t="s">
        <v>361</v>
      </c>
      <c r="Q792" t="s">
        <v>362</v>
      </c>
      <c r="R792" t="s">
        <v>341</v>
      </c>
      <c r="S792" s="46">
        <v>51318793.4067</v>
      </c>
      <c r="U792" s="46">
        <v>2</v>
      </c>
      <c r="IF792">
        <v>31601</v>
      </c>
      <c r="IG792" t="s">
        <v>361</v>
      </c>
      <c r="IH792" t="s">
        <v>319</v>
      </c>
      <c r="IK792">
        <v>-2</v>
      </c>
      <c r="IL792" t="s">
        <v>279</v>
      </c>
      <c r="IM792" t="s">
        <v>280</v>
      </c>
      <c r="IN792" t="s">
        <v>663</v>
      </c>
      <c r="IP792" t="s">
        <v>699</v>
      </c>
    </row>
    <row r="793" spans="1:250" hidden="1" x14ac:dyDescent="0.25">
      <c r="A793">
        <v>34898</v>
      </c>
      <c r="B793">
        <v>-890804480</v>
      </c>
      <c r="C793">
        <v>1837</v>
      </c>
      <c r="D793" t="s">
        <v>273</v>
      </c>
      <c r="E793" t="s">
        <v>274</v>
      </c>
      <c r="F793">
        <v>13794</v>
      </c>
      <c r="G793" t="s">
        <v>275</v>
      </c>
      <c r="H793" t="s">
        <v>276</v>
      </c>
      <c r="I793">
        <v>424</v>
      </c>
      <c r="J793" t="s">
        <v>399</v>
      </c>
      <c r="K793" t="s">
        <v>400</v>
      </c>
      <c r="L793">
        <v>31601</v>
      </c>
      <c r="M793" t="s">
        <v>361</v>
      </c>
      <c r="N793" t="s">
        <v>362</v>
      </c>
      <c r="O793">
        <v>31601</v>
      </c>
      <c r="P793" t="s">
        <v>361</v>
      </c>
      <c r="Q793" t="s">
        <v>362</v>
      </c>
      <c r="R793" t="s">
        <v>341</v>
      </c>
      <c r="S793" s="46">
        <v>51247513.046700001</v>
      </c>
      <c r="U793" s="46">
        <v>2</v>
      </c>
      <c r="IF793">
        <v>31601</v>
      </c>
      <c r="IG793" t="s">
        <v>361</v>
      </c>
      <c r="IH793" t="s">
        <v>319</v>
      </c>
      <c r="IK793">
        <v>-2</v>
      </c>
      <c r="IL793" t="s">
        <v>279</v>
      </c>
      <c r="IM793" t="s">
        <v>280</v>
      </c>
      <c r="IN793" t="s">
        <v>663</v>
      </c>
      <c r="IP793" t="s">
        <v>699</v>
      </c>
    </row>
    <row r="794" spans="1:250" hidden="1" x14ac:dyDescent="0.25">
      <c r="A794">
        <v>34899</v>
      </c>
      <c r="B794">
        <v>-890804480</v>
      </c>
      <c r="C794">
        <v>1837</v>
      </c>
      <c r="D794" t="s">
        <v>273</v>
      </c>
      <c r="E794" t="s">
        <v>274</v>
      </c>
      <c r="F794">
        <v>13794</v>
      </c>
      <c r="G794" t="s">
        <v>275</v>
      </c>
      <c r="H794" t="s">
        <v>276</v>
      </c>
      <c r="I794">
        <v>437</v>
      </c>
      <c r="J794" t="s">
        <v>658</v>
      </c>
      <c r="K794" t="s">
        <v>659</v>
      </c>
      <c r="L794">
        <v>31601</v>
      </c>
      <c r="M794" t="s">
        <v>361</v>
      </c>
      <c r="N794" t="s">
        <v>362</v>
      </c>
      <c r="O794">
        <v>31601</v>
      </c>
      <c r="P794" t="s">
        <v>361</v>
      </c>
      <c r="Q794" t="s">
        <v>362</v>
      </c>
      <c r="R794" t="s">
        <v>341</v>
      </c>
      <c r="S794" s="46">
        <v>51635594.986699998</v>
      </c>
      <c r="U794" s="46">
        <v>2</v>
      </c>
      <c r="IF794">
        <v>31601</v>
      </c>
      <c r="IG794" t="s">
        <v>361</v>
      </c>
      <c r="IH794" t="s">
        <v>319</v>
      </c>
      <c r="IK794">
        <v>-2</v>
      </c>
      <c r="IL794" t="s">
        <v>279</v>
      </c>
      <c r="IM794" t="s">
        <v>280</v>
      </c>
      <c r="IN794" t="s">
        <v>663</v>
      </c>
      <c r="IP794" t="s">
        <v>699</v>
      </c>
    </row>
    <row r="795" spans="1:250" hidden="1" x14ac:dyDescent="0.25">
      <c r="A795">
        <v>34900</v>
      </c>
      <c r="B795">
        <v>-890804480</v>
      </c>
      <c r="C795">
        <v>1837</v>
      </c>
      <c r="D795" t="s">
        <v>273</v>
      </c>
      <c r="E795" t="s">
        <v>274</v>
      </c>
      <c r="F795">
        <v>31620</v>
      </c>
      <c r="G795" t="s">
        <v>363</v>
      </c>
      <c r="H795" t="s">
        <v>364</v>
      </c>
      <c r="I795">
        <v>427</v>
      </c>
      <c r="J795" t="s">
        <v>397</v>
      </c>
      <c r="K795" t="s">
        <v>398</v>
      </c>
      <c r="L795">
        <v>31663</v>
      </c>
      <c r="M795" t="s">
        <v>365</v>
      </c>
      <c r="N795" t="s">
        <v>366</v>
      </c>
      <c r="O795">
        <v>31663</v>
      </c>
      <c r="P795" t="s">
        <v>365</v>
      </c>
      <c r="Q795" t="s">
        <v>366</v>
      </c>
      <c r="R795" t="s">
        <v>341</v>
      </c>
      <c r="S795" s="46">
        <v>75540707.150000006</v>
      </c>
      <c r="U795" s="46">
        <v>2</v>
      </c>
      <c r="IF795">
        <v>31663</v>
      </c>
      <c r="IG795" t="s">
        <v>365</v>
      </c>
      <c r="IH795" t="s">
        <v>367</v>
      </c>
      <c r="IK795">
        <v>-2</v>
      </c>
      <c r="IL795" t="s">
        <v>279</v>
      </c>
      <c r="IM795" t="s">
        <v>280</v>
      </c>
      <c r="IN795" t="s">
        <v>700</v>
      </c>
      <c r="IP795" t="s">
        <v>701</v>
      </c>
    </row>
    <row r="796" spans="1:250" hidden="1" x14ac:dyDescent="0.25">
      <c r="A796">
        <v>34901</v>
      </c>
      <c r="B796">
        <v>-890804480</v>
      </c>
      <c r="C796">
        <v>1837</v>
      </c>
      <c r="D796" t="s">
        <v>273</v>
      </c>
      <c r="E796" t="s">
        <v>274</v>
      </c>
      <c r="F796">
        <v>31620</v>
      </c>
      <c r="G796" t="s">
        <v>363</v>
      </c>
      <c r="H796" t="s">
        <v>364</v>
      </c>
      <c r="I796">
        <v>424</v>
      </c>
      <c r="J796" t="s">
        <v>399</v>
      </c>
      <c r="K796" t="s">
        <v>400</v>
      </c>
      <c r="L796">
        <v>31663</v>
      </c>
      <c r="M796" t="s">
        <v>365</v>
      </c>
      <c r="N796" t="s">
        <v>366</v>
      </c>
      <c r="O796">
        <v>31663</v>
      </c>
      <c r="P796" t="s">
        <v>365</v>
      </c>
      <c r="Q796" t="s">
        <v>366</v>
      </c>
      <c r="R796" t="s">
        <v>341</v>
      </c>
      <c r="S796" s="46">
        <v>75422015.329999998</v>
      </c>
      <c r="U796" s="46">
        <v>2</v>
      </c>
      <c r="IF796">
        <v>31663</v>
      </c>
      <c r="IG796" t="s">
        <v>365</v>
      </c>
      <c r="IH796" t="s">
        <v>367</v>
      </c>
      <c r="IK796">
        <v>-2</v>
      </c>
      <c r="IL796" t="s">
        <v>279</v>
      </c>
      <c r="IM796" t="s">
        <v>280</v>
      </c>
      <c r="IN796" t="s">
        <v>700</v>
      </c>
      <c r="IP796" t="s">
        <v>701</v>
      </c>
    </row>
    <row r="797" spans="1:250" hidden="1" x14ac:dyDescent="0.25">
      <c r="A797">
        <v>34902</v>
      </c>
      <c r="B797">
        <v>-890804480</v>
      </c>
      <c r="C797">
        <v>1837</v>
      </c>
      <c r="D797" t="s">
        <v>273</v>
      </c>
      <c r="E797" t="s">
        <v>274</v>
      </c>
      <c r="F797">
        <v>31620</v>
      </c>
      <c r="G797" t="s">
        <v>363</v>
      </c>
      <c r="H797" t="s">
        <v>364</v>
      </c>
      <c r="I797">
        <v>422</v>
      </c>
      <c r="J797" t="s">
        <v>401</v>
      </c>
      <c r="K797" t="s">
        <v>402</v>
      </c>
      <c r="L797">
        <v>31663</v>
      </c>
      <c r="M797" t="s">
        <v>365</v>
      </c>
      <c r="N797" t="s">
        <v>366</v>
      </c>
      <c r="O797">
        <v>31663</v>
      </c>
      <c r="P797" t="s">
        <v>365</v>
      </c>
      <c r="Q797" t="s">
        <v>366</v>
      </c>
      <c r="R797" t="s">
        <v>341</v>
      </c>
      <c r="S797" s="46">
        <v>75263750</v>
      </c>
      <c r="U797" s="46">
        <v>2</v>
      </c>
      <c r="IF797">
        <v>31663</v>
      </c>
      <c r="IG797" t="s">
        <v>365</v>
      </c>
      <c r="IH797" t="s">
        <v>367</v>
      </c>
      <c r="IK797">
        <v>-2</v>
      </c>
      <c r="IL797" t="s">
        <v>279</v>
      </c>
      <c r="IM797" t="s">
        <v>280</v>
      </c>
      <c r="IN797" t="s">
        <v>700</v>
      </c>
      <c r="IP797" t="s">
        <v>701</v>
      </c>
    </row>
    <row r="798" spans="1:250" hidden="1" x14ac:dyDescent="0.25">
      <c r="A798">
        <v>34903</v>
      </c>
      <c r="B798">
        <v>-890804480</v>
      </c>
      <c r="C798">
        <v>1837</v>
      </c>
      <c r="D798" t="s">
        <v>273</v>
      </c>
      <c r="E798" t="s">
        <v>274</v>
      </c>
      <c r="F798">
        <v>31620</v>
      </c>
      <c r="G798" t="s">
        <v>363</v>
      </c>
      <c r="H798" t="s">
        <v>364</v>
      </c>
      <c r="I798">
        <v>420</v>
      </c>
      <c r="J798" t="s">
        <v>403</v>
      </c>
      <c r="K798" t="s">
        <v>404</v>
      </c>
      <c r="L798">
        <v>31663</v>
      </c>
      <c r="M798" t="s">
        <v>365</v>
      </c>
      <c r="N798" t="s">
        <v>366</v>
      </c>
      <c r="O798">
        <v>31663</v>
      </c>
      <c r="P798" t="s">
        <v>365</v>
      </c>
      <c r="Q798" t="s">
        <v>366</v>
      </c>
      <c r="R798" t="s">
        <v>341</v>
      </c>
      <c r="S798" s="46">
        <v>75171443.730000004</v>
      </c>
      <c r="U798" s="46">
        <v>2</v>
      </c>
      <c r="IF798">
        <v>31663</v>
      </c>
      <c r="IG798" t="s">
        <v>365</v>
      </c>
      <c r="IH798" t="s">
        <v>367</v>
      </c>
      <c r="IK798">
        <v>-2</v>
      </c>
      <c r="IL798" t="s">
        <v>279</v>
      </c>
      <c r="IM798" t="s">
        <v>280</v>
      </c>
      <c r="IN798" t="s">
        <v>700</v>
      </c>
      <c r="IP798" t="s">
        <v>701</v>
      </c>
    </row>
    <row r="799" spans="1:250" hidden="1" x14ac:dyDescent="0.25">
      <c r="A799">
        <v>34904</v>
      </c>
      <c r="B799">
        <v>-890804480</v>
      </c>
      <c r="C799">
        <v>1837</v>
      </c>
      <c r="D799" t="s">
        <v>273</v>
      </c>
      <c r="E799" t="s">
        <v>274</v>
      </c>
      <c r="F799">
        <v>31620</v>
      </c>
      <c r="G799" t="s">
        <v>363</v>
      </c>
      <c r="H799" t="s">
        <v>364</v>
      </c>
      <c r="I799">
        <v>411</v>
      </c>
      <c r="J799" t="s">
        <v>393</v>
      </c>
      <c r="K799" t="s">
        <v>394</v>
      </c>
      <c r="L799">
        <v>31663</v>
      </c>
      <c r="M799" t="s">
        <v>365</v>
      </c>
      <c r="N799" t="s">
        <v>366</v>
      </c>
      <c r="O799">
        <v>31663</v>
      </c>
      <c r="P799" t="s">
        <v>365</v>
      </c>
      <c r="Q799" t="s">
        <v>366</v>
      </c>
      <c r="R799" t="s">
        <v>341</v>
      </c>
      <c r="S799" s="46">
        <v>75013187.719999999</v>
      </c>
      <c r="U799" s="46">
        <v>2</v>
      </c>
      <c r="IF799">
        <v>31663</v>
      </c>
      <c r="IG799" t="s">
        <v>365</v>
      </c>
      <c r="IH799" t="s">
        <v>367</v>
      </c>
      <c r="IK799">
        <v>-2</v>
      </c>
      <c r="IL799" t="s">
        <v>279</v>
      </c>
      <c r="IM799" t="s">
        <v>280</v>
      </c>
      <c r="IN799" t="s">
        <v>700</v>
      </c>
      <c r="IP799" t="s">
        <v>701</v>
      </c>
    </row>
    <row r="800" spans="1:250" x14ac:dyDescent="0.25">
      <c r="A800">
        <v>34905</v>
      </c>
      <c r="B800">
        <v>-890804480</v>
      </c>
      <c r="C800">
        <v>1837</v>
      </c>
      <c r="D800" t="s">
        <v>273</v>
      </c>
      <c r="E800" t="s">
        <v>274</v>
      </c>
      <c r="F800">
        <v>31620</v>
      </c>
      <c r="G800" t="s">
        <v>363</v>
      </c>
      <c r="H800" t="s">
        <v>364</v>
      </c>
      <c r="I800">
        <v>437</v>
      </c>
      <c r="J800" t="s">
        <v>658</v>
      </c>
      <c r="K800" t="s">
        <v>659</v>
      </c>
      <c r="L800">
        <v>31663</v>
      </c>
      <c r="M800" t="s">
        <v>365</v>
      </c>
      <c r="N800" t="s">
        <v>366</v>
      </c>
      <c r="O800">
        <v>31663</v>
      </c>
      <c r="P800" t="s">
        <v>365</v>
      </c>
      <c r="Q800" t="s">
        <v>366</v>
      </c>
      <c r="R800" t="s">
        <v>341</v>
      </c>
      <c r="S800" s="46">
        <v>76063125</v>
      </c>
      <c r="U800" s="46">
        <v>2</v>
      </c>
      <c r="IF800">
        <v>31663</v>
      </c>
      <c r="IG800" t="s">
        <v>365</v>
      </c>
      <c r="IH800" t="s">
        <v>367</v>
      </c>
      <c r="IK800">
        <v>-2</v>
      </c>
      <c r="IL800" t="s">
        <v>279</v>
      </c>
      <c r="IM800" t="s">
        <v>280</v>
      </c>
      <c r="IN800" t="s">
        <v>700</v>
      </c>
      <c r="IP800" t="s">
        <v>701</v>
      </c>
    </row>
    <row r="801" spans="1:250" hidden="1" x14ac:dyDescent="0.25">
      <c r="A801">
        <v>34906</v>
      </c>
      <c r="B801">
        <v>-890804480</v>
      </c>
      <c r="C801">
        <v>1837</v>
      </c>
      <c r="D801" t="s">
        <v>273</v>
      </c>
      <c r="E801" t="s">
        <v>274</v>
      </c>
      <c r="F801">
        <v>31620</v>
      </c>
      <c r="G801" t="s">
        <v>363</v>
      </c>
      <c r="H801" t="s">
        <v>364</v>
      </c>
      <c r="I801">
        <v>436</v>
      </c>
      <c r="J801" t="s">
        <v>656</v>
      </c>
      <c r="K801" t="s">
        <v>657</v>
      </c>
      <c r="L801">
        <v>31663</v>
      </c>
      <c r="M801" t="s">
        <v>365</v>
      </c>
      <c r="N801" t="s">
        <v>366</v>
      </c>
      <c r="O801">
        <v>31663</v>
      </c>
      <c r="P801" t="s">
        <v>365</v>
      </c>
      <c r="Q801" t="s">
        <v>366</v>
      </c>
      <c r="R801" t="s">
        <v>341</v>
      </c>
      <c r="S801" s="46">
        <v>75984375</v>
      </c>
      <c r="U801" s="46">
        <v>2</v>
      </c>
      <c r="IF801">
        <v>31663</v>
      </c>
      <c r="IG801" t="s">
        <v>365</v>
      </c>
      <c r="IH801" t="s">
        <v>367</v>
      </c>
      <c r="IK801">
        <v>-2</v>
      </c>
      <c r="IL801" t="s">
        <v>279</v>
      </c>
      <c r="IM801" t="s">
        <v>280</v>
      </c>
      <c r="IN801" t="s">
        <v>700</v>
      </c>
      <c r="IP801" t="s">
        <v>701</v>
      </c>
    </row>
    <row r="802" spans="1:250" hidden="1" x14ac:dyDescent="0.25">
      <c r="A802">
        <v>34907</v>
      </c>
      <c r="B802">
        <v>-890804480</v>
      </c>
      <c r="C802">
        <v>1837</v>
      </c>
      <c r="D802" t="s">
        <v>273</v>
      </c>
      <c r="E802" t="s">
        <v>274</v>
      </c>
      <c r="F802">
        <v>31620</v>
      </c>
      <c r="G802" t="s">
        <v>363</v>
      </c>
      <c r="H802" t="s">
        <v>364</v>
      </c>
      <c r="I802">
        <v>435</v>
      </c>
      <c r="J802" t="s">
        <v>491</v>
      </c>
      <c r="K802" t="s">
        <v>492</v>
      </c>
      <c r="L802">
        <v>31663</v>
      </c>
      <c r="M802" t="s">
        <v>365</v>
      </c>
      <c r="N802" t="s">
        <v>366</v>
      </c>
      <c r="O802">
        <v>31663</v>
      </c>
      <c r="P802" t="s">
        <v>365</v>
      </c>
      <c r="Q802" t="s">
        <v>366</v>
      </c>
      <c r="R802" t="s">
        <v>341</v>
      </c>
      <c r="S802" s="46">
        <v>75905625</v>
      </c>
      <c r="U802" s="46">
        <v>2</v>
      </c>
      <c r="IF802">
        <v>31663</v>
      </c>
      <c r="IG802" t="s">
        <v>365</v>
      </c>
      <c r="IH802" t="s">
        <v>367</v>
      </c>
      <c r="IK802">
        <v>-2</v>
      </c>
      <c r="IL802" t="s">
        <v>279</v>
      </c>
      <c r="IM802" t="s">
        <v>280</v>
      </c>
      <c r="IN802" t="s">
        <v>700</v>
      </c>
      <c r="IP802" t="s">
        <v>701</v>
      </c>
    </row>
    <row r="803" spans="1:250" hidden="1" x14ac:dyDescent="0.25">
      <c r="A803">
        <v>34908</v>
      </c>
      <c r="B803">
        <v>-890804480</v>
      </c>
      <c r="C803">
        <v>1837</v>
      </c>
      <c r="D803" t="s">
        <v>273</v>
      </c>
      <c r="E803" t="s">
        <v>274</v>
      </c>
      <c r="F803">
        <v>31620</v>
      </c>
      <c r="G803" t="s">
        <v>363</v>
      </c>
      <c r="H803" t="s">
        <v>364</v>
      </c>
      <c r="I803">
        <v>431</v>
      </c>
      <c r="J803" t="s">
        <v>493</v>
      </c>
      <c r="K803" t="s">
        <v>494</v>
      </c>
      <c r="L803">
        <v>31663</v>
      </c>
      <c r="M803" t="s">
        <v>365</v>
      </c>
      <c r="N803" t="s">
        <v>366</v>
      </c>
      <c r="O803">
        <v>31663</v>
      </c>
      <c r="P803" t="s">
        <v>365</v>
      </c>
      <c r="Q803" t="s">
        <v>366</v>
      </c>
      <c r="R803" t="s">
        <v>341</v>
      </c>
      <c r="S803" s="46">
        <v>75791250</v>
      </c>
      <c r="U803" s="46">
        <v>2</v>
      </c>
      <c r="IF803">
        <v>31663</v>
      </c>
      <c r="IG803" t="s">
        <v>365</v>
      </c>
      <c r="IH803" t="s">
        <v>367</v>
      </c>
      <c r="IK803">
        <v>-2</v>
      </c>
      <c r="IL803" t="s">
        <v>279</v>
      </c>
      <c r="IM803" t="s">
        <v>280</v>
      </c>
      <c r="IN803" t="s">
        <v>700</v>
      </c>
      <c r="IP803" t="s">
        <v>701</v>
      </c>
    </row>
    <row r="804" spans="1:250" hidden="1" x14ac:dyDescent="0.25">
      <c r="A804">
        <v>34909</v>
      </c>
      <c r="B804">
        <v>-890804480</v>
      </c>
      <c r="C804">
        <v>1837</v>
      </c>
      <c r="D804" t="s">
        <v>273</v>
      </c>
      <c r="E804" t="s">
        <v>274</v>
      </c>
      <c r="F804">
        <v>31620</v>
      </c>
      <c r="G804" t="s">
        <v>363</v>
      </c>
      <c r="H804" t="s">
        <v>364</v>
      </c>
      <c r="I804">
        <v>429</v>
      </c>
      <c r="J804" t="s">
        <v>395</v>
      </c>
      <c r="K804" t="s">
        <v>396</v>
      </c>
      <c r="L804">
        <v>31663</v>
      </c>
      <c r="M804" t="s">
        <v>365</v>
      </c>
      <c r="N804" t="s">
        <v>366</v>
      </c>
      <c r="O804">
        <v>31663</v>
      </c>
      <c r="P804" t="s">
        <v>365</v>
      </c>
      <c r="Q804" t="s">
        <v>366</v>
      </c>
      <c r="R804" t="s">
        <v>341</v>
      </c>
      <c r="S804" s="46">
        <v>75633000</v>
      </c>
      <c r="U804" s="46">
        <v>2</v>
      </c>
      <c r="IF804">
        <v>31663</v>
      </c>
      <c r="IG804" t="s">
        <v>365</v>
      </c>
      <c r="IH804" t="s">
        <v>367</v>
      </c>
      <c r="IK804">
        <v>-2</v>
      </c>
      <c r="IL804" t="s">
        <v>279</v>
      </c>
      <c r="IM804" t="s">
        <v>280</v>
      </c>
      <c r="IN804" t="s">
        <v>700</v>
      </c>
      <c r="IP804" t="s">
        <v>701</v>
      </c>
    </row>
    <row r="805" spans="1:250" hidden="1" x14ac:dyDescent="0.25">
      <c r="A805">
        <v>34910</v>
      </c>
      <c r="B805">
        <v>-890804480</v>
      </c>
      <c r="C805">
        <v>1837</v>
      </c>
      <c r="D805" t="s">
        <v>273</v>
      </c>
      <c r="E805" t="s">
        <v>274</v>
      </c>
      <c r="F805">
        <v>9695</v>
      </c>
      <c r="G805" t="s">
        <v>281</v>
      </c>
      <c r="H805" t="s">
        <v>282</v>
      </c>
      <c r="I805">
        <v>411</v>
      </c>
      <c r="J805" t="s">
        <v>393</v>
      </c>
      <c r="K805" t="s">
        <v>394</v>
      </c>
      <c r="L805">
        <v>32534</v>
      </c>
      <c r="M805" t="s">
        <v>368</v>
      </c>
      <c r="N805" t="s">
        <v>369</v>
      </c>
      <c r="O805">
        <v>32534</v>
      </c>
      <c r="P805" t="s">
        <v>368</v>
      </c>
      <c r="Q805" t="s">
        <v>369</v>
      </c>
      <c r="R805" t="s">
        <v>341</v>
      </c>
      <c r="S805" s="46">
        <v>50155241.810000002</v>
      </c>
      <c r="U805" s="46">
        <v>2</v>
      </c>
      <c r="IF805">
        <v>32534</v>
      </c>
      <c r="IG805" t="s">
        <v>368</v>
      </c>
      <c r="IH805" t="s">
        <v>285</v>
      </c>
      <c r="IK805">
        <v>-2</v>
      </c>
      <c r="IL805" t="s">
        <v>279</v>
      </c>
      <c r="IM805" t="s">
        <v>280</v>
      </c>
      <c r="IN805" t="s">
        <v>661</v>
      </c>
      <c r="IP805" t="s">
        <v>702</v>
      </c>
    </row>
    <row r="806" spans="1:250" hidden="1" x14ac:dyDescent="0.25">
      <c r="A806">
        <v>34911</v>
      </c>
      <c r="B806">
        <v>-890804480</v>
      </c>
      <c r="C806">
        <v>1837</v>
      </c>
      <c r="D806" t="s">
        <v>273</v>
      </c>
      <c r="E806" t="s">
        <v>274</v>
      </c>
      <c r="F806">
        <v>9695</v>
      </c>
      <c r="G806" t="s">
        <v>281</v>
      </c>
      <c r="H806" t="s">
        <v>282</v>
      </c>
      <c r="I806">
        <v>427</v>
      </c>
      <c r="J806" t="s">
        <v>397</v>
      </c>
      <c r="K806" t="s">
        <v>398</v>
      </c>
      <c r="L806">
        <v>32534</v>
      </c>
      <c r="M806" t="s">
        <v>368</v>
      </c>
      <c r="N806" t="s">
        <v>369</v>
      </c>
      <c r="O806">
        <v>32534</v>
      </c>
      <c r="P806" t="s">
        <v>368</v>
      </c>
      <c r="Q806" t="s">
        <v>369</v>
      </c>
      <c r="R806" t="s">
        <v>341</v>
      </c>
      <c r="S806" s="46">
        <v>50196388.890000001</v>
      </c>
      <c r="U806" s="46">
        <v>2</v>
      </c>
      <c r="IF806">
        <v>32534</v>
      </c>
      <c r="IG806" t="s">
        <v>368</v>
      </c>
      <c r="IH806" t="s">
        <v>285</v>
      </c>
      <c r="IK806">
        <v>-2</v>
      </c>
      <c r="IL806" t="s">
        <v>279</v>
      </c>
      <c r="IM806" t="s">
        <v>280</v>
      </c>
      <c r="IN806" t="s">
        <v>661</v>
      </c>
      <c r="IP806" t="s">
        <v>702</v>
      </c>
    </row>
    <row r="807" spans="1:250" hidden="1" x14ac:dyDescent="0.25">
      <c r="A807">
        <v>34912</v>
      </c>
      <c r="B807">
        <v>-890804480</v>
      </c>
      <c r="C807">
        <v>1837</v>
      </c>
      <c r="D807" t="s">
        <v>273</v>
      </c>
      <c r="E807" t="s">
        <v>274</v>
      </c>
      <c r="F807">
        <v>9695</v>
      </c>
      <c r="G807" t="s">
        <v>281</v>
      </c>
      <c r="H807" t="s">
        <v>282</v>
      </c>
      <c r="I807">
        <v>424</v>
      </c>
      <c r="J807" t="s">
        <v>399</v>
      </c>
      <c r="K807" t="s">
        <v>400</v>
      </c>
      <c r="L807">
        <v>32534</v>
      </c>
      <c r="M807" t="s">
        <v>368</v>
      </c>
      <c r="N807" t="s">
        <v>369</v>
      </c>
      <c r="O807">
        <v>32534</v>
      </c>
      <c r="P807" t="s">
        <v>368</v>
      </c>
      <c r="Q807" t="s">
        <v>369</v>
      </c>
      <c r="R807" t="s">
        <v>341</v>
      </c>
      <c r="S807" s="46">
        <v>50133263.899999999</v>
      </c>
      <c r="U807" s="46">
        <v>2</v>
      </c>
      <c r="IF807">
        <v>32534</v>
      </c>
      <c r="IG807" t="s">
        <v>368</v>
      </c>
      <c r="IH807" t="s">
        <v>285</v>
      </c>
      <c r="IK807">
        <v>-2</v>
      </c>
      <c r="IL807" t="s">
        <v>279</v>
      </c>
      <c r="IM807" t="s">
        <v>280</v>
      </c>
      <c r="IN807" t="s">
        <v>661</v>
      </c>
      <c r="IP807" t="s">
        <v>702</v>
      </c>
    </row>
    <row r="808" spans="1:250" hidden="1" x14ac:dyDescent="0.25">
      <c r="A808">
        <v>34913</v>
      </c>
      <c r="B808">
        <v>-890804480</v>
      </c>
      <c r="C808">
        <v>1837</v>
      </c>
      <c r="D808" t="s">
        <v>273</v>
      </c>
      <c r="E808" t="s">
        <v>274</v>
      </c>
      <c r="F808">
        <v>9695</v>
      </c>
      <c r="G808" t="s">
        <v>281</v>
      </c>
      <c r="H808" t="s">
        <v>282</v>
      </c>
      <c r="I808">
        <v>422</v>
      </c>
      <c r="J808" t="s">
        <v>401</v>
      </c>
      <c r="K808" t="s">
        <v>402</v>
      </c>
      <c r="L808">
        <v>32534</v>
      </c>
      <c r="M808" t="s">
        <v>368</v>
      </c>
      <c r="N808" t="s">
        <v>369</v>
      </c>
      <c r="O808">
        <v>32534</v>
      </c>
      <c r="P808" t="s">
        <v>368</v>
      </c>
      <c r="Q808" t="s">
        <v>369</v>
      </c>
      <c r="R808" t="s">
        <v>341</v>
      </c>
      <c r="S808" s="46">
        <v>50049097.200000003</v>
      </c>
      <c r="U808" s="46">
        <v>2</v>
      </c>
      <c r="IF808">
        <v>32534</v>
      </c>
      <c r="IG808" t="s">
        <v>368</v>
      </c>
      <c r="IH808" t="s">
        <v>285</v>
      </c>
      <c r="IK808">
        <v>-2</v>
      </c>
      <c r="IL808" t="s">
        <v>279</v>
      </c>
      <c r="IM808" t="s">
        <v>280</v>
      </c>
      <c r="IN808" t="s">
        <v>661</v>
      </c>
      <c r="IP808" t="s">
        <v>702</v>
      </c>
    </row>
    <row r="809" spans="1:250" hidden="1" x14ac:dyDescent="0.25">
      <c r="A809">
        <v>34914</v>
      </c>
      <c r="B809">
        <v>-890804480</v>
      </c>
      <c r="C809">
        <v>1837</v>
      </c>
      <c r="D809" t="s">
        <v>273</v>
      </c>
      <c r="E809" t="s">
        <v>274</v>
      </c>
      <c r="F809">
        <v>9695</v>
      </c>
      <c r="G809" t="s">
        <v>281</v>
      </c>
      <c r="H809" t="s">
        <v>282</v>
      </c>
      <c r="I809">
        <v>420</v>
      </c>
      <c r="J809" t="s">
        <v>403</v>
      </c>
      <c r="K809" t="s">
        <v>404</v>
      </c>
      <c r="L809">
        <v>32534</v>
      </c>
      <c r="M809" t="s">
        <v>368</v>
      </c>
      <c r="N809" t="s">
        <v>369</v>
      </c>
      <c r="O809">
        <v>32534</v>
      </c>
      <c r="P809" t="s">
        <v>368</v>
      </c>
      <c r="Q809" t="s">
        <v>369</v>
      </c>
      <c r="R809" t="s">
        <v>341</v>
      </c>
      <c r="S809" s="46">
        <v>50236250</v>
      </c>
      <c r="U809" s="46">
        <v>2</v>
      </c>
      <c r="IF809">
        <v>32534</v>
      </c>
      <c r="IG809" t="s">
        <v>368</v>
      </c>
      <c r="IH809" t="s">
        <v>285</v>
      </c>
      <c r="IK809">
        <v>-2</v>
      </c>
      <c r="IL809" t="s">
        <v>279</v>
      </c>
      <c r="IM809" t="s">
        <v>280</v>
      </c>
      <c r="IN809" t="s">
        <v>661</v>
      </c>
      <c r="IP809" t="s">
        <v>702</v>
      </c>
    </row>
    <row r="810" spans="1:250" hidden="1" x14ac:dyDescent="0.25">
      <c r="A810">
        <v>34915</v>
      </c>
      <c r="B810">
        <v>-890804480</v>
      </c>
      <c r="C810">
        <v>1837</v>
      </c>
      <c r="D810" t="s">
        <v>273</v>
      </c>
      <c r="E810" t="s">
        <v>274</v>
      </c>
      <c r="F810">
        <v>9695</v>
      </c>
      <c r="G810" t="s">
        <v>281</v>
      </c>
      <c r="H810" t="s">
        <v>282</v>
      </c>
      <c r="I810">
        <v>420</v>
      </c>
      <c r="J810" t="s">
        <v>403</v>
      </c>
      <c r="K810" t="s">
        <v>404</v>
      </c>
      <c r="L810">
        <v>34667</v>
      </c>
      <c r="M810" t="s">
        <v>370</v>
      </c>
      <c r="N810" t="s">
        <v>371</v>
      </c>
      <c r="O810">
        <v>34667</v>
      </c>
      <c r="P810" t="s">
        <v>370</v>
      </c>
      <c r="Q810" t="s">
        <v>371</v>
      </c>
      <c r="R810" t="s">
        <v>341</v>
      </c>
      <c r="S810" s="46">
        <v>2558082.8983999998</v>
      </c>
      <c r="U810" s="46">
        <v>2</v>
      </c>
      <c r="IF810">
        <v>34667</v>
      </c>
      <c r="IG810" t="s">
        <v>370</v>
      </c>
      <c r="IH810" t="s">
        <v>285</v>
      </c>
      <c r="IK810">
        <v>-2</v>
      </c>
      <c r="IL810" t="s">
        <v>279</v>
      </c>
      <c r="IM810" t="s">
        <v>280</v>
      </c>
      <c r="IN810" t="s">
        <v>661</v>
      </c>
      <c r="IP810" t="s">
        <v>703</v>
      </c>
    </row>
    <row r="811" spans="1:250" hidden="1" x14ac:dyDescent="0.25">
      <c r="A811">
        <v>34916</v>
      </c>
      <c r="B811">
        <v>-890804480</v>
      </c>
      <c r="C811">
        <v>1837</v>
      </c>
      <c r="D811" t="s">
        <v>273</v>
      </c>
      <c r="E811" t="s">
        <v>274</v>
      </c>
      <c r="F811">
        <v>9695</v>
      </c>
      <c r="G811" t="s">
        <v>281</v>
      </c>
      <c r="H811" t="s">
        <v>282</v>
      </c>
      <c r="I811">
        <v>411</v>
      </c>
      <c r="J811" t="s">
        <v>393</v>
      </c>
      <c r="K811" t="s">
        <v>394</v>
      </c>
      <c r="L811">
        <v>34667</v>
      </c>
      <c r="M811" t="s">
        <v>370</v>
      </c>
      <c r="N811" t="s">
        <v>371</v>
      </c>
      <c r="O811">
        <v>34667</v>
      </c>
      <c r="P811" t="s">
        <v>370</v>
      </c>
      <c r="Q811" t="s">
        <v>371</v>
      </c>
      <c r="R811" t="s">
        <v>341</v>
      </c>
      <c r="S811" s="46">
        <v>2553957.8783999998</v>
      </c>
      <c r="U811" s="46">
        <v>2</v>
      </c>
      <c r="IF811">
        <v>34667</v>
      </c>
      <c r="IG811" t="s">
        <v>370</v>
      </c>
      <c r="IH811" t="s">
        <v>285</v>
      </c>
      <c r="IK811">
        <v>-2</v>
      </c>
      <c r="IL811" t="s">
        <v>279</v>
      </c>
      <c r="IM811" t="s">
        <v>280</v>
      </c>
      <c r="IN811" t="s">
        <v>661</v>
      </c>
      <c r="IP811" t="s">
        <v>703</v>
      </c>
    </row>
    <row r="812" spans="1:250" hidden="1" x14ac:dyDescent="0.25">
      <c r="A812">
        <v>34917</v>
      </c>
      <c r="B812">
        <v>-890804480</v>
      </c>
      <c r="C812">
        <v>1837</v>
      </c>
      <c r="D812" t="s">
        <v>273</v>
      </c>
      <c r="E812" t="s">
        <v>274</v>
      </c>
      <c r="F812">
        <v>13794</v>
      </c>
      <c r="G812" t="s">
        <v>275</v>
      </c>
      <c r="H812" t="s">
        <v>276</v>
      </c>
      <c r="I812">
        <v>429</v>
      </c>
      <c r="J812" t="s">
        <v>395</v>
      </c>
      <c r="K812" t="s">
        <v>396</v>
      </c>
      <c r="L812">
        <v>34667</v>
      </c>
      <c r="M812" t="s">
        <v>370</v>
      </c>
      <c r="N812" t="s">
        <v>371</v>
      </c>
      <c r="O812">
        <v>34667</v>
      </c>
      <c r="P812" t="s">
        <v>370</v>
      </c>
      <c r="Q812" t="s">
        <v>371</v>
      </c>
      <c r="R812" t="s">
        <v>341</v>
      </c>
      <c r="S812" s="46">
        <v>9205486.4970999993</v>
      </c>
      <c r="U812" s="46">
        <v>2</v>
      </c>
      <c r="IF812">
        <v>34667</v>
      </c>
      <c r="IG812" t="s">
        <v>370</v>
      </c>
      <c r="IH812" t="s">
        <v>319</v>
      </c>
      <c r="IK812">
        <v>-2</v>
      </c>
      <c r="IL812" t="s">
        <v>279</v>
      </c>
      <c r="IM812" t="s">
        <v>280</v>
      </c>
      <c r="IN812" t="s">
        <v>663</v>
      </c>
      <c r="IP812" t="s">
        <v>704</v>
      </c>
    </row>
    <row r="813" spans="1:250" hidden="1" x14ac:dyDescent="0.25">
      <c r="A813">
        <v>34918</v>
      </c>
      <c r="B813">
        <v>-890804480</v>
      </c>
      <c r="C813">
        <v>1837</v>
      </c>
      <c r="D813" t="s">
        <v>273</v>
      </c>
      <c r="E813" t="s">
        <v>274</v>
      </c>
      <c r="F813">
        <v>13794</v>
      </c>
      <c r="G813" t="s">
        <v>275</v>
      </c>
      <c r="H813" t="s">
        <v>276</v>
      </c>
      <c r="I813">
        <v>427</v>
      </c>
      <c r="J813" t="s">
        <v>397</v>
      </c>
      <c r="K813" t="s">
        <v>398</v>
      </c>
      <c r="L813">
        <v>34667</v>
      </c>
      <c r="M813" t="s">
        <v>370</v>
      </c>
      <c r="N813" t="s">
        <v>371</v>
      </c>
      <c r="O813">
        <v>34667</v>
      </c>
      <c r="P813" t="s">
        <v>370</v>
      </c>
      <c r="Q813" t="s">
        <v>371</v>
      </c>
      <c r="R813" t="s">
        <v>341</v>
      </c>
      <c r="S813" s="46">
        <v>9195552.4271000009</v>
      </c>
      <c r="U813" s="46">
        <v>2</v>
      </c>
      <c r="IF813">
        <v>34667</v>
      </c>
      <c r="IG813" t="s">
        <v>370</v>
      </c>
      <c r="IH813" t="s">
        <v>319</v>
      </c>
      <c r="IK813">
        <v>-2</v>
      </c>
      <c r="IL813" t="s">
        <v>279</v>
      </c>
      <c r="IM813" t="s">
        <v>280</v>
      </c>
      <c r="IN813" t="s">
        <v>663</v>
      </c>
      <c r="IP813" t="s">
        <v>704</v>
      </c>
    </row>
    <row r="814" spans="1:250" hidden="1" x14ac:dyDescent="0.25">
      <c r="A814">
        <v>34919</v>
      </c>
      <c r="B814">
        <v>-890804480</v>
      </c>
      <c r="C814">
        <v>1837</v>
      </c>
      <c r="D814" t="s">
        <v>273</v>
      </c>
      <c r="E814" t="s">
        <v>274</v>
      </c>
      <c r="F814">
        <v>13794</v>
      </c>
      <c r="G814" t="s">
        <v>275</v>
      </c>
      <c r="H814" t="s">
        <v>276</v>
      </c>
      <c r="I814">
        <v>424</v>
      </c>
      <c r="J814" t="s">
        <v>399</v>
      </c>
      <c r="K814" t="s">
        <v>400</v>
      </c>
      <c r="L814">
        <v>34667</v>
      </c>
      <c r="M814" t="s">
        <v>370</v>
      </c>
      <c r="N814" t="s">
        <v>371</v>
      </c>
      <c r="O814">
        <v>34667</v>
      </c>
      <c r="P814" t="s">
        <v>370</v>
      </c>
      <c r="Q814" t="s">
        <v>371</v>
      </c>
      <c r="R814" t="s">
        <v>341</v>
      </c>
      <c r="S814" s="46">
        <v>9182780.0570999999</v>
      </c>
      <c r="U814" s="46">
        <v>2</v>
      </c>
      <c r="IF814">
        <v>34667</v>
      </c>
      <c r="IG814" t="s">
        <v>370</v>
      </c>
      <c r="IH814" t="s">
        <v>319</v>
      </c>
      <c r="IK814">
        <v>-2</v>
      </c>
      <c r="IL814" t="s">
        <v>279</v>
      </c>
      <c r="IM814" t="s">
        <v>280</v>
      </c>
      <c r="IN814" t="s">
        <v>663</v>
      </c>
      <c r="IP814" t="s">
        <v>704</v>
      </c>
    </row>
    <row r="815" spans="1:250" hidden="1" x14ac:dyDescent="0.25">
      <c r="A815">
        <v>34920</v>
      </c>
      <c r="B815">
        <v>-890804480</v>
      </c>
      <c r="C815">
        <v>1837</v>
      </c>
      <c r="D815" t="s">
        <v>273</v>
      </c>
      <c r="E815" t="s">
        <v>274</v>
      </c>
      <c r="F815">
        <v>13794</v>
      </c>
      <c r="G815" t="s">
        <v>275</v>
      </c>
      <c r="H815" t="s">
        <v>276</v>
      </c>
      <c r="I815">
        <v>422</v>
      </c>
      <c r="J815" t="s">
        <v>401</v>
      </c>
      <c r="K815" t="s">
        <v>402</v>
      </c>
      <c r="L815">
        <v>34667</v>
      </c>
      <c r="M815" t="s">
        <v>370</v>
      </c>
      <c r="N815" t="s">
        <v>371</v>
      </c>
      <c r="O815">
        <v>34667</v>
      </c>
      <c r="P815" t="s">
        <v>370</v>
      </c>
      <c r="Q815" t="s">
        <v>371</v>
      </c>
      <c r="R815" t="s">
        <v>341</v>
      </c>
      <c r="S815" s="46">
        <v>9165750.2270999998</v>
      </c>
      <c r="U815" s="46">
        <v>2</v>
      </c>
      <c r="IF815">
        <v>34667</v>
      </c>
      <c r="IG815" t="s">
        <v>370</v>
      </c>
      <c r="IH815" t="s">
        <v>319</v>
      </c>
      <c r="IK815">
        <v>-2</v>
      </c>
      <c r="IL815" t="s">
        <v>279</v>
      </c>
      <c r="IM815" t="s">
        <v>280</v>
      </c>
      <c r="IN815" t="s">
        <v>663</v>
      </c>
      <c r="IP815" t="s">
        <v>704</v>
      </c>
    </row>
    <row r="816" spans="1:250" hidden="1" x14ac:dyDescent="0.25">
      <c r="A816">
        <v>34921</v>
      </c>
      <c r="B816">
        <v>-890804480</v>
      </c>
      <c r="C816">
        <v>1837</v>
      </c>
      <c r="D816" t="s">
        <v>273</v>
      </c>
      <c r="E816" t="s">
        <v>274</v>
      </c>
      <c r="F816">
        <v>13794</v>
      </c>
      <c r="G816" t="s">
        <v>275</v>
      </c>
      <c r="H816" t="s">
        <v>276</v>
      </c>
      <c r="I816">
        <v>420</v>
      </c>
      <c r="J816" t="s">
        <v>403</v>
      </c>
      <c r="K816" t="s">
        <v>404</v>
      </c>
      <c r="L816">
        <v>34667</v>
      </c>
      <c r="M816" t="s">
        <v>370</v>
      </c>
      <c r="N816" t="s">
        <v>371</v>
      </c>
      <c r="O816">
        <v>34667</v>
      </c>
      <c r="P816" t="s">
        <v>370</v>
      </c>
      <c r="Q816" t="s">
        <v>371</v>
      </c>
      <c r="R816" t="s">
        <v>341</v>
      </c>
      <c r="S816" s="46">
        <v>6597733.1571000004</v>
      </c>
      <c r="U816" s="46">
        <v>2</v>
      </c>
      <c r="IF816">
        <v>34667</v>
      </c>
      <c r="IG816" t="s">
        <v>370</v>
      </c>
      <c r="IH816" t="s">
        <v>319</v>
      </c>
      <c r="IK816">
        <v>-2</v>
      </c>
      <c r="IL816" t="s">
        <v>279</v>
      </c>
      <c r="IM816" t="s">
        <v>280</v>
      </c>
      <c r="IN816" t="s">
        <v>663</v>
      </c>
      <c r="IP816" t="s">
        <v>704</v>
      </c>
    </row>
    <row r="817" spans="1:250" hidden="1" x14ac:dyDescent="0.25">
      <c r="A817">
        <v>34922</v>
      </c>
      <c r="B817">
        <v>-890804480</v>
      </c>
      <c r="C817">
        <v>1837</v>
      </c>
      <c r="D817" t="s">
        <v>273</v>
      </c>
      <c r="E817" t="s">
        <v>274</v>
      </c>
      <c r="F817">
        <v>13794</v>
      </c>
      <c r="G817" t="s">
        <v>275</v>
      </c>
      <c r="H817" t="s">
        <v>276</v>
      </c>
      <c r="I817">
        <v>411</v>
      </c>
      <c r="J817" t="s">
        <v>393</v>
      </c>
      <c r="K817" t="s">
        <v>394</v>
      </c>
      <c r="L817">
        <v>34667</v>
      </c>
      <c r="M817" t="s">
        <v>370</v>
      </c>
      <c r="N817" t="s">
        <v>371</v>
      </c>
      <c r="O817">
        <v>34667</v>
      </c>
      <c r="P817" t="s">
        <v>370</v>
      </c>
      <c r="Q817" t="s">
        <v>371</v>
      </c>
      <c r="R817" t="s">
        <v>341</v>
      </c>
      <c r="S817" s="46">
        <v>6587516.6470999997</v>
      </c>
      <c r="U817" s="46">
        <v>2</v>
      </c>
      <c r="IF817">
        <v>34667</v>
      </c>
      <c r="IG817" t="s">
        <v>370</v>
      </c>
      <c r="IH817" t="s">
        <v>319</v>
      </c>
      <c r="IK817">
        <v>-2</v>
      </c>
      <c r="IL817" t="s">
        <v>279</v>
      </c>
      <c r="IM817" t="s">
        <v>280</v>
      </c>
      <c r="IN817" t="s">
        <v>663</v>
      </c>
      <c r="IP817" t="s">
        <v>704</v>
      </c>
    </row>
    <row r="818" spans="1:250" hidden="1" x14ac:dyDescent="0.25">
      <c r="A818">
        <v>34923</v>
      </c>
      <c r="B818">
        <v>-890804480</v>
      </c>
      <c r="C818">
        <v>1837</v>
      </c>
      <c r="D818" t="s">
        <v>273</v>
      </c>
      <c r="E818" t="s">
        <v>274</v>
      </c>
      <c r="F818">
        <v>13794</v>
      </c>
      <c r="G818" t="s">
        <v>275</v>
      </c>
      <c r="H818" t="s">
        <v>276</v>
      </c>
      <c r="I818">
        <v>437</v>
      </c>
      <c r="J818" t="s">
        <v>658</v>
      </c>
      <c r="K818" t="s">
        <v>659</v>
      </c>
      <c r="L818">
        <v>34667</v>
      </c>
      <c r="M818" t="s">
        <v>370</v>
      </c>
      <c r="N818" t="s">
        <v>371</v>
      </c>
      <c r="O818">
        <v>34667</v>
      </c>
      <c r="P818" t="s">
        <v>370</v>
      </c>
      <c r="Q818" t="s">
        <v>371</v>
      </c>
      <c r="R818" t="s">
        <v>341</v>
      </c>
      <c r="S818" s="46">
        <v>15785386.577099999</v>
      </c>
      <c r="U818" s="46">
        <v>2</v>
      </c>
      <c r="IF818">
        <v>34667</v>
      </c>
      <c r="IG818" t="s">
        <v>370</v>
      </c>
      <c r="IH818" t="s">
        <v>319</v>
      </c>
      <c r="IK818">
        <v>-2</v>
      </c>
      <c r="IL818" t="s">
        <v>279</v>
      </c>
      <c r="IM818" t="s">
        <v>280</v>
      </c>
      <c r="IN818" t="s">
        <v>663</v>
      </c>
      <c r="IP818" t="s">
        <v>704</v>
      </c>
    </row>
    <row r="819" spans="1:250" hidden="1" x14ac:dyDescent="0.25">
      <c r="A819">
        <v>34924</v>
      </c>
      <c r="B819">
        <v>-890804480</v>
      </c>
      <c r="C819">
        <v>1837</v>
      </c>
      <c r="D819" t="s">
        <v>273</v>
      </c>
      <c r="E819" t="s">
        <v>274</v>
      </c>
      <c r="F819">
        <v>13794</v>
      </c>
      <c r="G819" t="s">
        <v>275</v>
      </c>
      <c r="H819" t="s">
        <v>276</v>
      </c>
      <c r="I819">
        <v>436</v>
      </c>
      <c r="J819" t="s">
        <v>656</v>
      </c>
      <c r="K819" t="s">
        <v>657</v>
      </c>
      <c r="L819">
        <v>34667</v>
      </c>
      <c r="M819" t="s">
        <v>370</v>
      </c>
      <c r="N819" t="s">
        <v>371</v>
      </c>
      <c r="O819">
        <v>34667</v>
      </c>
      <c r="P819" t="s">
        <v>370</v>
      </c>
      <c r="Q819" t="s">
        <v>371</v>
      </c>
      <c r="R819" t="s">
        <v>341</v>
      </c>
      <c r="S819" s="46">
        <v>15770859.3071</v>
      </c>
      <c r="U819" s="46">
        <v>2</v>
      </c>
      <c r="IF819">
        <v>34667</v>
      </c>
      <c r="IG819" t="s">
        <v>370</v>
      </c>
      <c r="IH819" t="s">
        <v>319</v>
      </c>
      <c r="IK819">
        <v>-2</v>
      </c>
      <c r="IL819" t="s">
        <v>279</v>
      </c>
      <c r="IM819" t="s">
        <v>280</v>
      </c>
      <c r="IN819" t="s">
        <v>663</v>
      </c>
      <c r="IP819" t="s">
        <v>704</v>
      </c>
    </row>
    <row r="820" spans="1:250" hidden="1" x14ac:dyDescent="0.25">
      <c r="A820">
        <v>34925</v>
      </c>
      <c r="B820">
        <v>-890804480</v>
      </c>
      <c r="C820">
        <v>1837</v>
      </c>
      <c r="D820" t="s">
        <v>273</v>
      </c>
      <c r="E820" t="s">
        <v>274</v>
      </c>
      <c r="F820">
        <v>13794</v>
      </c>
      <c r="G820" t="s">
        <v>275</v>
      </c>
      <c r="H820" t="s">
        <v>276</v>
      </c>
      <c r="I820">
        <v>435</v>
      </c>
      <c r="J820" t="s">
        <v>491</v>
      </c>
      <c r="K820" t="s">
        <v>492</v>
      </c>
      <c r="L820">
        <v>34667</v>
      </c>
      <c r="M820" t="s">
        <v>370</v>
      </c>
      <c r="N820" t="s">
        <v>371</v>
      </c>
      <c r="O820">
        <v>34667</v>
      </c>
      <c r="P820" t="s">
        <v>370</v>
      </c>
      <c r="Q820" t="s">
        <v>371</v>
      </c>
      <c r="R820" t="s">
        <v>341</v>
      </c>
      <c r="S820" s="46">
        <v>15756332.0371</v>
      </c>
      <c r="U820" s="46">
        <v>2</v>
      </c>
      <c r="IF820">
        <v>34667</v>
      </c>
      <c r="IG820" t="s">
        <v>370</v>
      </c>
      <c r="IH820" t="s">
        <v>319</v>
      </c>
      <c r="IK820">
        <v>-2</v>
      </c>
      <c r="IL820" t="s">
        <v>279</v>
      </c>
      <c r="IM820" t="s">
        <v>280</v>
      </c>
      <c r="IN820" t="s">
        <v>663</v>
      </c>
      <c r="IP820" t="s">
        <v>704</v>
      </c>
    </row>
    <row r="821" spans="1:250" hidden="1" x14ac:dyDescent="0.25">
      <c r="A821">
        <v>34926</v>
      </c>
      <c r="B821">
        <v>-890804480</v>
      </c>
      <c r="C821">
        <v>1837</v>
      </c>
      <c r="D821" t="s">
        <v>273</v>
      </c>
      <c r="E821" t="s">
        <v>274</v>
      </c>
      <c r="F821">
        <v>13794</v>
      </c>
      <c r="G821" t="s">
        <v>275</v>
      </c>
      <c r="H821" t="s">
        <v>276</v>
      </c>
      <c r="I821">
        <v>431</v>
      </c>
      <c r="J821" t="s">
        <v>493</v>
      </c>
      <c r="K821" t="s">
        <v>494</v>
      </c>
      <c r="L821">
        <v>34667</v>
      </c>
      <c r="M821" t="s">
        <v>370</v>
      </c>
      <c r="N821" t="s">
        <v>371</v>
      </c>
      <c r="O821">
        <v>34667</v>
      </c>
      <c r="P821" t="s">
        <v>370</v>
      </c>
      <c r="Q821" t="s">
        <v>371</v>
      </c>
      <c r="R821" t="s">
        <v>341</v>
      </c>
      <c r="S821" s="46">
        <v>15734541.097100001</v>
      </c>
      <c r="U821" s="46">
        <v>2</v>
      </c>
      <c r="IF821">
        <v>34667</v>
      </c>
      <c r="IG821" t="s">
        <v>370</v>
      </c>
      <c r="IH821" t="s">
        <v>319</v>
      </c>
      <c r="IK821">
        <v>-2</v>
      </c>
      <c r="IL821" t="s">
        <v>279</v>
      </c>
      <c r="IM821" t="s">
        <v>280</v>
      </c>
      <c r="IN821" t="s">
        <v>663</v>
      </c>
      <c r="IP821" t="s">
        <v>704</v>
      </c>
    </row>
    <row r="822" spans="1:250" hidden="1" x14ac:dyDescent="0.25">
      <c r="A822">
        <v>34927</v>
      </c>
      <c r="B822">
        <v>-890804480</v>
      </c>
      <c r="C822">
        <v>1837</v>
      </c>
      <c r="D822" t="s">
        <v>273</v>
      </c>
      <c r="E822" t="s">
        <v>274</v>
      </c>
      <c r="F822">
        <v>7057</v>
      </c>
      <c r="G822" t="s">
        <v>291</v>
      </c>
      <c r="H822" t="s">
        <v>292</v>
      </c>
      <c r="I822">
        <v>420</v>
      </c>
      <c r="J822" t="s">
        <v>403</v>
      </c>
      <c r="K822" t="s">
        <v>404</v>
      </c>
      <c r="L822">
        <v>35455</v>
      </c>
      <c r="M822" t="s">
        <v>355</v>
      </c>
      <c r="N822" t="s">
        <v>356</v>
      </c>
      <c r="O822">
        <v>35455</v>
      </c>
      <c r="P822" t="s">
        <v>355</v>
      </c>
      <c r="Q822" t="s">
        <v>356</v>
      </c>
      <c r="R822" t="s">
        <v>341</v>
      </c>
      <c r="S822" s="46">
        <v>20328898.5</v>
      </c>
      <c r="U822" s="46">
        <v>2</v>
      </c>
      <c r="IF822">
        <v>35455</v>
      </c>
      <c r="IG822" t="s">
        <v>355</v>
      </c>
      <c r="IH822" t="s">
        <v>293</v>
      </c>
      <c r="IK822">
        <v>-2</v>
      </c>
      <c r="IL822" t="s">
        <v>279</v>
      </c>
      <c r="IM822" t="s">
        <v>280</v>
      </c>
      <c r="IN822" t="s">
        <v>666</v>
      </c>
      <c r="IP822" t="s">
        <v>705</v>
      </c>
    </row>
    <row r="823" spans="1:250" hidden="1" x14ac:dyDescent="0.25">
      <c r="A823">
        <v>34928</v>
      </c>
      <c r="B823">
        <v>-890804480</v>
      </c>
      <c r="C823">
        <v>1837</v>
      </c>
      <c r="D823" t="s">
        <v>273</v>
      </c>
      <c r="E823" t="s">
        <v>274</v>
      </c>
      <c r="F823">
        <v>7057</v>
      </c>
      <c r="G823" t="s">
        <v>291</v>
      </c>
      <c r="H823" t="s">
        <v>292</v>
      </c>
      <c r="I823">
        <v>411</v>
      </c>
      <c r="J823" t="s">
        <v>393</v>
      </c>
      <c r="K823" t="s">
        <v>394</v>
      </c>
      <c r="L823">
        <v>35455</v>
      </c>
      <c r="M823" t="s">
        <v>355</v>
      </c>
      <c r="N823" t="s">
        <v>356</v>
      </c>
      <c r="O823">
        <v>35455</v>
      </c>
      <c r="P823" t="s">
        <v>355</v>
      </c>
      <c r="Q823" t="s">
        <v>356</v>
      </c>
      <c r="R823" t="s">
        <v>341</v>
      </c>
      <c r="S823" s="46">
        <v>20299277.75</v>
      </c>
      <c r="U823" s="46">
        <v>2</v>
      </c>
      <c r="IF823">
        <v>35455</v>
      </c>
      <c r="IG823" t="s">
        <v>355</v>
      </c>
      <c r="IH823" t="s">
        <v>293</v>
      </c>
      <c r="IK823">
        <v>-2</v>
      </c>
      <c r="IL823" t="s">
        <v>279</v>
      </c>
      <c r="IM823" t="s">
        <v>280</v>
      </c>
      <c r="IN823" t="s">
        <v>666</v>
      </c>
      <c r="IP823" t="s">
        <v>705</v>
      </c>
    </row>
    <row r="824" spans="1:250" hidden="1" x14ac:dyDescent="0.25">
      <c r="A824">
        <v>34929</v>
      </c>
      <c r="B824">
        <v>-890804480</v>
      </c>
      <c r="C824">
        <v>1837</v>
      </c>
      <c r="D824" t="s">
        <v>273</v>
      </c>
      <c r="E824" t="s">
        <v>274</v>
      </c>
      <c r="F824">
        <v>7057</v>
      </c>
      <c r="G824" t="s">
        <v>291</v>
      </c>
      <c r="H824" t="s">
        <v>292</v>
      </c>
      <c r="I824">
        <v>435</v>
      </c>
      <c r="J824" t="s">
        <v>491</v>
      </c>
      <c r="K824" t="s">
        <v>492</v>
      </c>
      <c r="L824">
        <v>35455</v>
      </c>
      <c r="M824" t="s">
        <v>355</v>
      </c>
      <c r="N824" t="s">
        <v>356</v>
      </c>
      <c r="O824">
        <v>35455</v>
      </c>
      <c r="P824" t="s">
        <v>355</v>
      </c>
      <c r="Q824" t="s">
        <v>356</v>
      </c>
      <c r="R824" t="s">
        <v>341</v>
      </c>
      <c r="S824" s="46">
        <v>20497449.780000001</v>
      </c>
      <c r="U824" s="46">
        <v>2</v>
      </c>
      <c r="IF824">
        <v>35455</v>
      </c>
      <c r="IG824" t="s">
        <v>355</v>
      </c>
      <c r="IH824" t="s">
        <v>293</v>
      </c>
      <c r="IK824">
        <v>-2</v>
      </c>
      <c r="IL824" t="s">
        <v>279</v>
      </c>
      <c r="IM824" t="s">
        <v>280</v>
      </c>
      <c r="IN824" t="s">
        <v>666</v>
      </c>
      <c r="IP824" t="s">
        <v>705</v>
      </c>
    </row>
    <row r="825" spans="1:250" hidden="1" x14ac:dyDescent="0.25">
      <c r="A825">
        <v>34930</v>
      </c>
      <c r="B825">
        <v>-890804480</v>
      </c>
      <c r="C825">
        <v>1837</v>
      </c>
      <c r="D825" t="s">
        <v>273</v>
      </c>
      <c r="E825" t="s">
        <v>274</v>
      </c>
      <c r="F825">
        <v>7057</v>
      </c>
      <c r="G825" t="s">
        <v>291</v>
      </c>
      <c r="H825" t="s">
        <v>292</v>
      </c>
      <c r="I825">
        <v>431</v>
      </c>
      <c r="J825" t="s">
        <v>493</v>
      </c>
      <c r="K825" t="s">
        <v>494</v>
      </c>
      <c r="L825">
        <v>35455</v>
      </c>
      <c r="M825" t="s">
        <v>355</v>
      </c>
      <c r="N825" t="s">
        <v>356</v>
      </c>
      <c r="O825">
        <v>35455</v>
      </c>
      <c r="P825" t="s">
        <v>355</v>
      </c>
      <c r="Q825" t="s">
        <v>356</v>
      </c>
      <c r="R825" t="s">
        <v>341</v>
      </c>
      <c r="S825" s="46">
        <v>20470361.52</v>
      </c>
      <c r="U825" s="46">
        <v>2</v>
      </c>
      <c r="IF825">
        <v>35455</v>
      </c>
      <c r="IG825" t="s">
        <v>355</v>
      </c>
      <c r="IH825" t="s">
        <v>293</v>
      </c>
      <c r="IK825">
        <v>-2</v>
      </c>
      <c r="IL825" t="s">
        <v>279</v>
      </c>
      <c r="IM825" t="s">
        <v>280</v>
      </c>
      <c r="IN825" t="s">
        <v>666</v>
      </c>
      <c r="IP825" t="s">
        <v>705</v>
      </c>
    </row>
    <row r="826" spans="1:250" hidden="1" x14ac:dyDescent="0.25">
      <c r="A826">
        <v>34931</v>
      </c>
      <c r="B826">
        <v>-890804480</v>
      </c>
      <c r="C826">
        <v>1837</v>
      </c>
      <c r="D826" t="s">
        <v>273</v>
      </c>
      <c r="E826" t="s">
        <v>274</v>
      </c>
      <c r="F826">
        <v>7057</v>
      </c>
      <c r="G826" t="s">
        <v>291</v>
      </c>
      <c r="H826" t="s">
        <v>292</v>
      </c>
      <c r="I826">
        <v>429</v>
      </c>
      <c r="J826" t="s">
        <v>395</v>
      </c>
      <c r="K826" t="s">
        <v>396</v>
      </c>
      <c r="L826">
        <v>35455</v>
      </c>
      <c r="M826" t="s">
        <v>355</v>
      </c>
      <c r="N826" t="s">
        <v>356</v>
      </c>
      <c r="O826">
        <v>35455</v>
      </c>
      <c r="P826" t="s">
        <v>355</v>
      </c>
      <c r="Q826" t="s">
        <v>356</v>
      </c>
      <c r="R826" t="s">
        <v>341</v>
      </c>
      <c r="S826" s="46">
        <v>20434243.82</v>
      </c>
      <c r="U826" s="46">
        <v>2</v>
      </c>
      <c r="IF826">
        <v>35455</v>
      </c>
      <c r="IG826" t="s">
        <v>355</v>
      </c>
      <c r="IH826" t="s">
        <v>293</v>
      </c>
      <c r="IK826">
        <v>-2</v>
      </c>
      <c r="IL826" t="s">
        <v>279</v>
      </c>
      <c r="IM826" t="s">
        <v>280</v>
      </c>
      <c r="IN826" t="s">
        <v>666</v>
      </c>
      <c r="IP826" t="s">
        <v>705</v>
      </c>
    </row>
    <row r="827" spans="1:250" hidden="1" x14ac:dyDescent="0.25">
      <c r="A827">
        <v>34932</v>
      </c>
      <c r="B827">
        <v>-890804480</v>
      </c>
      <c r="C827">
        <v>1837</v>
      </c>
      <c r="D827" t="s">
        <v>273</v>
      </c>
      <c r="E827" t="s">
        <v>274</v>
      </c>
      <c r="F827">
        <v>7057</v>
      </c>
      <c r="G827" t="s">
        <v>291</v>
      </c>
      <c r="H827" t="s">
        <v>292</v>
      </c>
      <c r="I827">
        <v>427</v>
      </c>
      <c r="J827" t="s">
        <v>397</v>
      </c>
      <c r="K827" t="s">
        <v>398</v>
      </c>
      <c r="L827">
        <v>35455</v>
      </c>
      <c r="M827" t="s">
        <v>355</v>
      </c>
      <c r="N827" t="s">
        <v>356</v>
      </c>
      <c r="O827">
        <v>35455</v>
      </c>
      <c r="P827" t="s">
        <v>355</v>
      </c>
      <c r="Q827" t="s">
        <v>356</v>
      </c>
      <c r="R827" t="s">
        <v>341</v>
      </c>
      <c r="S827" s="46">
        <v>20413175.18</v>
      </c>
      <c r="U827" s="46">
        <v>2</v>
      </c>
      <c r="IF827">
        <v>35455</v>
      </c>
      <c r="IG827" t="s">
        <v>355</v>
      </c>
      <c r="IH827" t="s">
        <v>293</v>
      </c>
      <c r="IK827">
        <v>-2</v>
      </c>
      <c r="IL827" t="s">
        <v>279</v>
      </c>
      <c r="IM827" t="s">
        <v>280</v>
      </c>
      <c r="IN827" t="s">
        <v>666</v>
      </c>
      <c r="IP827" t="s">
        <v>705</v>
      </c>
    </row>
    <row r="828" spans="1:250" hidden="1" x14ac:dyDescent="0.25">
      <c r="A828">
        <v>34933</v>
      </c>
      <c r="B828">
        <v>-890804480</v>
      </c>
      <c r="C828">
        <v>1837</v>
      </c>
      <c r="D828" t="s">
        <v>273</v>
      </c>
      <c r="E828" t="s">
        <v>274</v>
      </c>
      <c r="F828">
        <v>7057</v>
      </c>
      <c r="G828" t="s">
        <v>291</v>
      </c>
      <c r="H828" t="s">
        <v>292</v>
      </c>
      <c r="I828">
        <v>424</v>
      </c>
      <c r="J828" t="s">
        <v>399</v>
      </c>
      <c r="K828" t="s">
        <v>400</v>
      </c>
      <c r="L828">
        <v>35455</v>
      </c>
      <c r="M828" t="s">
        <v>355</v>
      </c>
      <c r="N828" t="s">
        <v>356</v>
      </c>
      <c r="O828">
        <v>35455</v>
      </c>
      <c r="P828" t="s">
        <v>355</v>
      </c>
      <c r="Q828" t="s">
        <v>356</v>
      </c>
      <c r="R828" t="s">
        <v>341</v>
      </c>
      <c r="S828" s="46">
        <v>20386086.920000002</v>
      </c>
      <c r="U828" s="46">
        <v>2</v>
      </c>
      <c r="IF828">
        <v>35455</v>
      </c>
      <c r="IG828" t="s">
        <v>355</v>
      </c>
      <c r="IH828" t="s">
        <v>293</v>
      </c>
      <c r="IK828">
        <v>-2</v>
      </c>
      <c r="IL828" t="s">
        <v>279</v>
      </c>
      <c r="IM828" t="s">
        <v>280</v>
      </c>
      <c r="IN828" t="s">
        <v>666</v>
      </c>
      <c r="IP828" t="s">
        <v>705</v>
      </c>
    </row>
    <row r="829" spans="1:250" hidden="1" x14ac:dyDescent="0.25">
      <c r="A829">
        <v>34934</v>
      </c>
      <c r="B829">
        <v>-890804480</v>
      </c>
      <c r="C829">
        <v>1837</v>
      </c>
      <c r="D829" t="s">
        <v>273</v>
      </c>
      <c r="E829" t="s">
        <v>274</v>
      </c>
      <c r="F829">
        <v>7057</v>
      </c>
      <c r="G829" t="s">
        <v>291</v>
      </c>
      <c r="H829" t="s">
        <v>292</v>
      </c>
      <c r="I829">
        <v>422</v>
      </c>
      <c r="J829" t="s">
        <v>401</v>
      </c>
      <c r="K829" t="s">
        <v>402</v>
      </c>
      <c r="L829">
        <v>35455</v>
      </c>
      <c r="M829" t="s">
        <v>355</v>
      </c>
      <c r="N829" t="s">
        <v>356</v>
      </c>
      <c r="O829">
        <v>35455</v>
      </c>
      <c r="P829" t="s">
        <v>355</v>
      </c>
      <c r="Q829" t="s">
        <v>356</v>
      </c>
      <c r="R829" t="s">
        <v>341</v>
      </c>
      <c r="S829" s="46">
        <v>20349969.300000001</v>
      </c>
      <c r="U829" s="46">
        <v>2</v>
      </c>
      <c r="IF829">
        <v>35455</v>
      </c>
      <c r="IG829" t="s">
        <v>355</v>
      </c>
      <c r="IH829" t="s">
        <v>293</v>
      </c>
      <c r="IK829">
        <v>-2</v>
      </c>
      <c r="IL829" t="s">
        <v>279</v>
      </c>
      <c r="IM829" t="s">
        <v>280</v>
      </c>
      <c r="IN829" t="s">
        <v>666</v>
      </c>
      <c r="IP829" t="s">
        <v>705</v>
      </c>
    </row>
    <row r="830" spans="1:250" hidden="1" x14ac:dyDescent="0.25">
      <c r="A830">
        <v>34935</v>
      </c>
      <c r="B830">
        <v>-890804480</v>
      </c>
      <c r="C830">
        <v>1837</v>
      </c>
      <c r="D830" t="s">
        <v>273</v>
      </c>
      <c r="E830" t="s">
        <v>274</v>
      </c>
      <c r="F830">
        <v>7057</v>
      </c>
      <c r="G830" t="s">
        <v>291</v>
      </c>
      <c r="H830" t="s">
        <v>292</v>
      </c>
      <c r="I830">
        <v>437</v>
      </c>
      <c r="J830" t="s">
        <v>658</v>
      </c>
      <c r="K830" t="s">
        <v>659</v>
      </c>
      <c r="L830">
        <v>35455</v>
      </c>
      <c r="M830" t="s">
        <v>355</v>
      </c>
      <c r="N830" t="s">
        <v>356</v>
      </c>
      <c r="O830">
        <v>35455</v>
      </c>
      <c r="P830" t="s">
        <v>355</v>
      </c>
      <c r="Q830" t="s">
        <v>356</v>
      </c>
      <c r="R830" t="s">
        <v>341</v>
      </c>
      <c r="S830" s="46">
        <v>20533567.460000001</v>
      </c>
      <c r="U830" s="46">
        <v>2</v>
      </c>
      <c r="IF830">
        <v>35455</v>
      </c>
      <c r="IG830" t="s">
        <v>355</v>
      </c>
      <c r="IH830" t="s">
        <v>293</v>
      </c>
      <c r="IK830">
        <v>-2</v>
      </c>
      <c r="IL830" t="s">
        <v>279</v>
      </c>
      <c r="IM830" t="s">
        <v>280</v>
      </c>
      <c r="IN830" t="s">
        <v>666</v>
      </c>
      <c r="IP830" t="s">
        <v>705</v>
      </c>
    </row>
    <row r="831" spans="1:250" hidden="1" x14ac:dyDescent="0.25">
      <c r="A831">
        <v>34936</v>
      </c>
      <c r="B831">
        <v>-890804480</v>
      </c>
      <c r="C831">
        <v>1837</v>
      </c>
      <c r="D831" t="s">
        <v>273</v>
      </c>
      <c r="E831" t="s">
        <v>274</v>
      </c>
      <c r="F831">
        <v>7057</v>
      </c>
      <c r="G831" t="s">
        <v>291</v>
      </c>
      <c r="H831" t="s">
        <v>292</v>
      </c>
      <c r="I831">
        <v>436</v>
      </c>
      <c r="J831" t="s">
        <v>656</v>
      </c>
      <c r="K831" t="s">
        <v>657</v>
      </c>
      <c r="L831">
        <v>35455</v>
      </c>
      <c r="M831" t="s">
        <v>355</v>
      </c>
      <c r="N831" t="s">
        <v>356</v>
      </c>
      <c r="O831">
        <v>35455</v>
      </c>
      <c r="P831" t="s">
        <v>355</v>
      </c>
      <c r="Q831" t="s">
        <v>356</v>
      </c>
      <c r="R831" t="s">
        <v>341</v>
      </c>
      <c r="S831" s="46">
        <v>20515508.609999999</v>
      </c>
      <c r="U831" s="46">
        <v>2</v>
      </c>
      <c r="IF831">
        <v>35455</v>
      </c>
      <c r="IG831" t="s">
        <v>355</v>
      </c>
      <c r="IH831" t="s">
        <v>293</v>
      </c>
      <c r="IK831">
        <v>-2</v>
      </c>
      <c r="IL831" t="s">
        <v>279</v>
      </c>
      <c r="IM831" t="s">
        <v>280</v>
      </c>
      <c r="IN831" t="s">
        <v>666</v>
      </c>
      <c r="IP831" t="s">
        <v>705</v>
      </c>
    </row>
    <row r="832" spans="1:250" hidden="1" x14ac:dyDescent="0.25">
      <c r="A832">
        <v>34937</v>
      </c>
      <c r="B832">
        <v>-890804480</v>
      </c>
      <c r="C832">
        <v>1837</v>
      </c>
      <c r="D832" t="s">
        <v>273</v>
      </c>
      <c r="E832" t="s">
        <v>274</v>
      </c>
      <c r="F832">
        <v>35467</v>
      </c>
      <c r="G832" t="s">
        <v>350</v>
      </c>
      <c r="H832" t="s">
        <v>351</v>
      </c>
      <c r="I832">
        <v>424</v>
      </c>
      <c r="J832" t="s">
        <v>399</v>
      </c>
      <c r="K832" t="s">
        <v>400</v>
      </c>
      <c r="L832">
        <v>35556</v>
      </c>
      <c r="M832" t="s">
        <v>352</v>
      </c>
      <c r="N832" t="s">
        <v>353</v>
      </c>
      <c r="O832">
        <v>35556</v>
      </c>
      <c r="P832" t="s">
        <v>352</v>
      </c>
      <c r="Q832" t="s">
        <v>353</v>
      </c>
      <c r="R832" t="s">
        <v>341</v>
      </c>
      <c r="S832" s="46">
        <v>87664603.939999998</v>
      </c>
      <c r="U832" s="46">
        <v>2</v>
      </c>
      <c r="IF832">
        <v>35556</v>
      </c>
      <c r="IG832" t="s">
        <v>352</v>
      </c>
      <c r="IH832" t="s">
        <v>354</v>
      </c>
      <c r="IK832">
        <v>-2</v>
      </c>
      <c r="IL832" t="s">
        <v>279</v>
      </c>
      <c r="IM832" t="s">
        <v>280</v>
      </c>
      <c r="IN832" t="s">
        <v>706</v>
      </c>
      <c r="IP832" t="s">
        <v>707</v>
      </c>
    </row>
    <row r="833" spans="1:250" hidden="1" x14ac:dyDescent="0.25">
      <c r="A833">
        <v>34938</v>
      </c>
      <c r="B833">
        <v>-890804480</v>
      </c>
      <c r="C833">
        <v>1837</v>
      </c>
      <c r="D833" t="s">
        <v>273</v>
      </c>
      <c r="E833" t="s">
        <v>274</v>
      </c>
      <c r="F833">
        <v>35467</v>
      </c>
      <c r="G833" t="s">
        <v>350</v>
      </c>
      <c r="H833" t="s">
        <v>351</v>
      </c>
      <c r="I833">
        <v>422</v>
      </c>
      <c r="J833" t="s">
        <v>401</v>
      </c>
      <c r="K833" t="s">
        <v>402</v>
      </c>
      <c r="L833">
        <v>35556</v>
      </c>
      <c r="M833" t="s">
        <v>352</v>
      </c>
      <c r="N833" t="s">
        <v>353</v>
      </c>
      <c r="O833">
        <v>35556</v>
      </c>
      <c r="P833" t="s">
        <v>352</v>
      </c>
      <c r="Q833" t="s">
        <v>353</v>
      </c>
      <c r="R833" t="s">
        <v>341</v>
      </c>
      <c r="S833" s="46">
        <v>87654659.189999998</v>
      </c>
      <c r="U833" s="46">
        <v>2</v>
      </c>
      <c r="IF833">
        <v>35556</v>
      </c>
      <c r="IG833" t="s">
        <v>352</v>
      </c>
      <c r="IH833" t="s">
        <v>354</v>
      </c>
      <c r="IK833">
        <v>-2</v>
      </c>
      <c r="IL833" t="s">
        <v>279</v>
      </c>
      <c r="IM833" t="s">
        <v>280</v>
      </c>
      <c r="IN833" t="s">
        <v>706</v>
      </c>
      <c r="IP833" t="s">
        <v>707</v>
      </c>
    </row>
    <row r="834" spans="1:250" hidden="1" x14ac:dyDescent="0.25">
      <c r="A834">
        <v>34939</v>
      </c>
      <c r="B834">
        <v>-890804480</v>
      </c>
      <c r="C834">
        <v>1837</v>
      </c>
      <c r="D834" t="s">
        <v>273</v>
      </c>
      <c r="E834" t="s">
        <v>274</v>
      </c>
      <c r="F834">
        <v>35467</v>
      </c>
      <c r="G834" t="s">
        <v>350</v>
      </c>
      <c r="H834" t="s">
        <v>351</v>
      </c>
      <c r="I834">
        <v>420</v>
      </c>
      <c r="J834" t="s">
        <v>403</v>
      </c>
      <c r="K834" t="s">
        <v>404</v>
      </c>
      <c r="L834">
        <v>35556</v>
      </c>
      <c r="M834" t="s">
        <v>352</v>
      </c>
      <c r="N834" t="s">
        <v>353</v>
      </c>
      <c r="O834">
        <v>35556</v>
      </c>
      <c r="P834" t="s">
        <v>352</v>
      </c>
      <c r="Q834" t="s">
        <v>353</v>
      </c>
      <c r="R834" t="s">
        <v>341</v>
      </c>
      <c r="S834" s="46">
        <v>87415260.530000001</v>
      </c>
      <c r="U834" s="46">
        <v>2</v>
      </c>
      <c r="IF834">
        <v>35556</v>
      </c>
      <c r="IG834" t="s">
        <v>352</v>
      </c>
      <c r="IH834" t="s">
        <v>354</v>
      </c>
      <c r="IK834">
        <v>-2</v>
      </c>
      <c r="IL834" t="s">
        <v>279</v>
      </c>
      <c r="IM834" t="s">
        <v>280</v>
      </c>
      <c r="IN834" t="s">
        <v>706</v>
      </c>
      <c r="IP834" t="s">
        <v>707</v>
      </c>
    </row>
    <row r="835" spans="1:250" hidden="1" x14ac:dyDescent="0.25">
      <c r="A835">
        <v>34940</v>
      </c>
      <c r="B835">
        <v>-890804480</v>
      </c>
      <c r="C835">
        <v>1837</v>
      </c>
      <c r="D835" t="s">
        <v>273</v>
      </c>
      <c r="E835" t="s">
        <v>274</v>
      </c>
      <c r="F835">
        <v>35467</v>
      </c>
      <c r="G835" t="s">
        <v>350</v>
      </c>
      <c r="H835" t="s">
        <v>351</v>
      </c>
      <c r="I835">
        <v>411</v>
      </c>
      <c r="J835" t="s">
        <v>393</v>
      </c>
      <c r="K835" t="s">
        <v>394</v>
      </c>
      <c r="L835">
        <v>35556</v>
      </c>
      <c r="M835" t="s">
        <v>352</v>
      </c>
      <c r="N835" t="s">
        <v>353</v>
      </c>
      <c r="O835">
        <v>35556</v>
      </c>
      <c r="P835" t="s">
        <v>352</v>
      </c>
      <c r="Q835" t="s">
        <v>353</v>
      </c>
      <c r="R835" t="s">
        <v>341</v>
      </c>
      <c r="S835" s="46">
        <v>87053375.159999996</v>
      </c>
      <c r="U835" s="46">
        <v>2</v>
      </c>
      <c r="IF835">
        <v>35556</v>
      </c>
      <c r="IG835" t="s">
        <v>352</v>
      </c>
      <c r="IH835" t="s">
        <v>354</v>
      </c>
      <c r="IK835">
        <v>-2</v>
      </c>
      <c r="IL835" t="s">
        <v>279</v>
      </c>
      <c r="IM835" t="s">
        <v>280</v>
      </c>
      <c r="IN835" t="s">
        <v>706</v>
      </c>
      <c r="IP835" t="s">
        <v>707</v>
      </c>
    </row>
    <row r="836" spans="1:250" hidden="1" x14ac:dyDescent="0.25">
      <c r="A836">
        <v>34941</v>
      </c>
      <c r="B836">
        <v>-890804480</v>
      </c>
      <c r="C836">
        <v>1837</v>
      </c>
      <c r="D836" t="s">
        <v>273</v>
      </c>
      <c r="E836" t="s">
        <v>274</v>
      </c>
      <c r="F836">
        <v>35467</v>
      </c>
      <c r="G836" t="s">
        <v>350</v>
      </c>
      <c r="H836" t="s">
        <v>351</v>
      </c>
      <c r="I836">
        <v>437</v>
      </c>
      <c r="J836" t="s">
        <v>658</v>
      </c>
      <c r="K836" t="s">
        <v>659</v>
      </c>
      <c r="L836">
        <v>35556</v>
      </c>
      <c r="M836" t="s">
        <v>352</v>
      </c>
      <c r="N836" t="s">
        <v>353</v>
      </c>
      <c r="O836">
        <v>35556</v>
      </c>
      <c r="P836" t="s">
        <v>352</v>
      </c>
      <c r="Q836" t="s">
        <v>353</v>
      </c>
      <c r="R836" t="s">
        <v>341</v>
      </c>
      <c r="S836" s="46">
        <v>86153515.079999998</v>
      </c>
      <c r="U836" s="46">
        <v>2</v>
      </c>
      <c r="IF836">
        <v>35556</v>
      </c>
      <c r="IG836" t="s">
        <v>352</v>
      </c>
      <c r="IH836" t="s">
        <v>354</v>
      </c>
      <c r="IK836">
        <v>-2</v>
      </c>
      <c r="IL836" t="s">
        <v>279</v>
      </c>
      <c r="IM836" t="s">
        <v>280</v>
      </c>
      <c r="IN836" t="s">
        <v>706</v>
      </c>
      <c r="IP836" t="s">
        <v>707</v>
      </c>
    </row>
    <row r="837" spans="1:250" hidden="1" x14ac:dyDescent="0.25">
      <c r="A837">
        <v>34942</v>
      </c>
      <c r="B837">
        <v>-890804480</v>
      </c>
      <c r="C837">
        <v>1837</v>
      </c>
      <c r="D837" t="s">
        <v>273</v>
      </c>
      <c r="E837" t="s">
        <v>274</v>
      </c>
      <c r="F837">
        <v>35467</v>
      </c>
      <c r="G837" t="s">
        <v>350</v>
      </c>
      <c r="H837" t="s">
        <v>351</v>
      </c>
      <c r="I837">
        <v>436</v>
      </c>
      <c r="J837" t="s">
        <v>656</v>
      </c>
      <c r="K837" t="s">
        <v>657</v>
      </c>
      <c r="L837">
        <v>35556</v>
      </c>
      <c r="M837" t="s">
        <v>352</v>
      </c>
      <c r="N837" t="s">
        <v>353</v>
      </c>
      <c r="O837">
        <v>35556</v>
      </c>
      <c r="P837" t="s">
        <v>352</v>
      </c>
      <c r="Q837" t="s">
        <v>353</v>
      </c>
      <c r="R837" t="s">
        <v>341</v>
      </c>
      <c r="S837" s="46">
        <v>88423131.260000005</v>
      </c>
      <c r="U837" s="46">
        <v>2</v>
      </c>
      <c r="IF837">
        <v>35556</v>
      </c>
      <c r="IG837" t="s">
        <v>352</v>
      </c>
      <c r="IH837" t="s">
        <v>354</v>
      </c>
      <c r="IK837">
        <v>-2</v>
      </c>
      <c r="IL837" t="s">
        <v>279</v>
      </c>
      <c r="IM837" t="s">
        <v>280</v>
      </c>
      <c r="IN837" t="s">
        <v>706</v>
      </c>
      <c r="IP837" t="s">
        <v>707</v>
      </c>
    </row>
    <row r="838" spans="1:250" hidden="1" x14ac:dyDescent="0.25">
      <c r="A838">
        <v>34943</v>
      </c>
      <c r="B838">
        <v>-890804480</v>
      </c>
      <c r="C838">
        <v>1837</v>
      </c>
      <c r="D838" t="s">
        <v>273</v>
      </c>
      <c r="E838" t="s">
        <v>274</v>
      </c>
      <c r="F838">
        <v>35467</v>
      </c>
      <c r="G838" t="s">
        <v>350</v>
      </c>
      <c r="H838" t="s">
        <v>351</v>
      </c>
      <c r="I838">
        <v>435</v>
      </c>
      <c r="J838" t="s">
        <v>491</v>
      </c>
      <c r="K838" t="s">
        <v>492</v>
      </c>
      <c r="L838">
        <v>35556</v>
      </c>
      <c r="M838" t="s">
        <v>352</v>
      </c>
      <c r="N838" t="s">
        <v>353</v>
      </c>
      <c r="O838">
        <v>35556</v>
      </c>
      <c r="P838" t="s">
        <v>352</v>
      </c>
      <c r="Q838" t="s">
        <v>353</v>
      </c>
      <c r="R838" t="s">
        <v>341</v>
      </c>
      <c r="S838" s="46">
        <v>87056834.769999996</v>
      </c>
      <c r="U838" s="46">
        <v>2</v>
      </c>
      <c r="IF838">
        <v>35556</v>
      </c>
      <c r="IG838" t="s">
        <v>352</v>
      </c>
      <c r="IH838" t="s">
        <v>354</v>
      </c>
      <c r="IK838">
        <v>-2</v>
      </c>
      <c r="IL838" t="s">
        <v>279</v>
      </c>
      <c r="IM838" t="s">
        <v>280</v>
      </c>
      <c r="IN838" t="s">
        <v>706</v>
      </c>
      <c r="IP838" t="s">
        <v>707</v>
      </c>
    </row>
    <row r="839" spans="1:250" hidden="1" x14ac:dyDescent="0.25">
      <c r="A839">
        <v>34944</v>
      </c>
      <c r="B839">
        <v>-890804480</v>
      </c>
      <c r="C839">
        <v>1837</v>
      </c>
      <c r="D839" t="s">
        <v>273</v>
      </c>
      <c r="E839" t="s">
        <v>274</v>
      </c>
      <c r="F839">
        <v>35467</v>
      </c>
      <c r="G839" t="s">
        <v>350</v>
      </c>
      <c r="H839" t="s">
        <v>351</v>
      </c>
      <c r="I839">
        <v>431</v>
      </c>
      <c r="J839" t="s">
        <v>493</v>
      </c>
      <c r="K839" t="s">
        <v>494</v>
      </c>
      <c r="L839">
        <v>35556</v>
      </c>
      <c r="M839" t="s">
        <v>352</v>
      </c>
      <c r="N839" t="s">
        <v>353</v>
      </c>
      <c r="O839">
        <v>35556</v>
      </c>
      <c r="P839" t="s">
        <v>352</v>
      </c>
      <c r="Q839" t="s">
        <v>353</v>
      </c>
      <c r="R839" t="s">
        <v>341</v>
      </c>
      <c r="S839" s="46">
        <v>87146618.150000006</v>
      </c>
      <c r="U839" s="46">
        <v>2</v>
      </c>
      <c r="IF839">
        <v>35556</v>
      </c>
      <c r="IG839" t="s">
        <v>352</v>
      </c>
      <c r="IH839" t="s">
        <v>354</v>
      </c>
      <c r="IK839">
        <v>-2</v>
      </c>
      <c r="IL839" t="s">
        <v>279</v>
      </c>
      <c r="IM839" t="s">
        <v>280</v>
      </c>
      <c r="IN839" t="s">
        <v>706</v>
      </c>
      <c r="IP839" t="s">
        <v>707</v>
      </c>
    </row>
    <row r="840" spans="1:250" hidden="1" x14ac:dyDescent="0.25">
      <c r="A840">
        <v>34945</v>
      </c>
      <c r="B840">
        <v>-890804480</v>
      </c>
      <c r="C840">
        <v>1837</v>
      </c>
      <c r="D840" t="s">
        <v>273</v>
      </c>
      <c r="E840" t="s">
        <v>274</v>
      </c>
      <c r="F840">
        <v>35467</v>
      </c>
      <c r="G840" t="s">
        <v>350</v>
      </c>
      <c r="H840" t="s">
        <v>351</v>
      </c>
      <c r="I840">
        <v>429</v>
      </c>
      <c r="J840" t="s">
        <v>395</v>
      </c>
      <c r="K840" t="s">
        <v>396</v>
      </c>
      <c r="L840">
        <v>35556</v>
      </c>
      <c r="M840" t="s">
        <v>352</v>
      </c>
      <c r="N840" t="s">
        <v>353</v>
      </c>
      <c r="O840">
        <v>35556</v>
      </c>
      <c r="P840" t="s">
        <v>352</v>
      </c>
      <c r="Q840" t="s">
        <v>353</v>
      </c>
      <c r="R840" t="s">
        <v>341</v>
      </c>
      <c r="S840" s="46">
        <v>87300561.469999999</v>
      </c>
      <c r="U840" s="46">
        <v>2</v>
      </c>
      <c r="IF840">
        <v>35556</v>
      </c>
      <c r="IG840" t="s">
        <v>352</v>
      </c>
      <c r="IH840" t="s">
        <v>354</v>
      </c>
      <c r="IK840">
        <v>-2</v>
      </c>
      <c r="IL840" t="s">
        <v>279</v>
      </c>
      <c r="IM840" t="s">
        <v>280</v>
      </c>
      <c r="IN840" t="s">
        <v>706</v>
      </c>
      <c r="IP840" t="s">
        <v>707</v>
      </c>
    </row>
    <row r="841" spans="1:250" hidden="1" x14ac:dyDescent="0.25">
      <c r="A841">
        <v>34946</v>
      </c>
      <c r="B841">
        <v>-890804480</v>
      </c>
      <c r="C841">
        <v>1837</v>
      </c>
      <c r="D841" t="s">
        <v>273</v>
      </c>
      <c r="E841" t="s">
        <v>274</v>
      </c>
      <c r="F841">
        <v>35467</v>
      </c>
      <c r="G841" t="s">
        <v>350</v>
      </c>
      <c r="H841" t="s">
        <v>351</v>
      </c>
      <c r="I841">
        <v>427</v>
      </c>
      <c r="J841" t="s">
        <v>397</v>
      </c>
      <c r="K841" t="s">
        <v>398</v>
      </c>
      <c r="L841">
        <v>35556</v>
      </c>
      <c r="M841" t="s">
        <v>352</v>
      </c>
      <c r="N841" t="s">
        <v>353</v>
      </c>
      <c r="O841">
        <v>35556</v>
      </c>
      <c r="P841" t="s">
        <v>352</v>
      </c>
      <c r="Q841" t="s">
        <v>353</v>
      </c>
      <c r="R841" t="s">
        <v>341</v>
      </c>
      <c r="S841" s="46">
        <v>87486432.069999993</v>
      </c>
      <c r="U841" s="46">
        <v>2</v>
      </c>
      <c r="IF841">
        <v>35556</v>
      </c>
      <c r="IG841" t="s">
        <v>352</v>
      </c>
      <c r="IH841" t="s">
        <v>354</v>
      </c>
      <c r="IK841">
        <v>-2</v>
      </c>
      <c r="IL841" t="s">
        <v>279</v>
      </c>
      <c r="IM841" t="s">
        <v>280</v>
      </c>
      <c r="IN841" t="s">
        <v>706</v>
      </c>
      <c r="IP841" t="s">
        <v>707</v>
      </c>
    </row>
    <row r="842" spans="1:250" hidden="1" x14ac:dyDescent="0.25">
      <c r="A842">
        <v>34947</v>
      </c>
      <c r="B842">
        <v>-890804480</v>
      </c>
      <c r="C842">
        <v>1837</v>
      </c>
      <c r="D842" t="s">
        <v>273</v>
      </c>
      <c r="E842" t="s">
        <v>274</v>
      </c>
      <c r="F842">
        <v>19011</v>
      </c>
      <c r="G842" t="s">
        <v>328</v>
      </c>
      <c r="H842" t="s">
        <v>329</v>
      </c>
      <c r="I842">
        <v>429</v>
      </c>
      <c r="J842" t="s">
        <v>395</v>
      </c>
      <c r="K842" t="s">
        <v>396</v>
      </c>
      <c r="L842">
        <v>38311</v>
      </c>
      <c r="M842" t="s">
        <v>373</v>
      </c>
      <c r="N842" t="s">
        <v>374</v>
      </c>
      <c r="O842">
        <v>38311</v>
      </c>
      <c r="P842" t="s">
        <v>373</v>
      </c>
      <c r="Q842" t="s">
        <v>374</v>
      </c>
      <c r="R842" t="s">
        <v>341</v>
      </c>
      <c r="S842" s="46">
        <v>1521907.89</v>
      </c>
      <c r="U842" s="46">
        <v>2</v>
      </c>
      <c r="IF842">
        <v>38311</v>
      </c>
      <c r="IG842" t="s">
        <v>373</v>
      </c>
      <c r="IH842" t="s">
        <v>332</v>
      </c>
      <c r="IK842">
        <v>-2</v>
      </c>
      <c r="IL842" t="s">
        <v>279</v>
      </c>
      <c r="IM842" t="s">
        <v>280</v>
      </c>
      <c r="IN842" t="s">
        <v>687</v>
      </c>
      <c r="IP842" t="s">
        <v>708</v>
      </c>
    </row>
    <row r="843" spans="1:250" hidden="1" x14ac:dyDescent="0.25">
      <c r="A843">
        <v>34948</v>
      </c>
      <c r="B843">
        <v>-890804480</v>
      </c>
      <c r="C843">
        <v>1837</v>
      </c>
      <c r="D843" t="s">
        <v>273</v>
      </c>
      <c r="E843" t="s">
        <v>274</v>
      </c>
      <c r="F843">
        <v>19011</v>
      </c>
      <c r="G843" t="s">
        <v>328</v>
      </c>
      <c r="H843" t="s">
        <v>329</v>
      </c>
      <c r="I843">
        <v>427</v>
      </c>
      <c r="J843" t="s">
        <v>397</v>
      </c>
      <c r="K843" t="s">
        <v>398</v>
      </c>
      <c r="L843">
        <v>38311</v>
      </c>
      <c r="M843" t="s">
        <v>373</v>
      </c>
      <c r="N843" t="s">
        <v>374</v>
      </c>
      <c r="O843">
        <v>38311</v>
      </c>
      <c r="P843" t="s">
        <v>373</v>
      </c>
      <c r="Q843" t="s">
        <v>374</v>
      </c>
      <c r="R843" t="s">
        <v>341</v>
      </c>
      <c r="S843" s="46">
        <v>1520192.36</v>
      </c>
      <c r="U843" s="46">
        <v>2</v>
      </c>
      <c r="IF843">
        <v>38311</v>
      </c>
      <c r="IG843" t="s">
        <v>373</v>
      </c>
      <c r="IH843" t="s">
        <v>332</v>
      </c>
      <c r="IK843">
        <v>-2</v>
      </c>
      <c r="IL843" t="s">
        <v>279</v>
      </c>
      <c r="IM843" t="s">
        <v>280</v>
      </c>
      <c r="IN843" t="s">
        <v>687</v>
      </c>
      <c r="IP843" t="s">
        <v>708</v>
      </c>
    </row>
    <row r="844" spans="1:250" hidden="1" x14ac:dyDescent="0.25">
      <c r="A844">
        <v>34949</v>
      </c>
      <c r="B844">
        <v>-890804480</v>
      </c>
      <c r="C844">
        <v>1837</v>
      </c>
      <c r="D844" t="s">
        <v>273</v>
      </c>
      <c r="E844" t="s">
        <v>274</v>
      </c>
      <c r="F844">
        <v>19011</v>
      </c>
      <c r="G844" t="s">
        <v>328</v>
      </c>
      <c r="H844" t="s">
        <v>329</v>
      </c>
      <c r="I844">
        <v>424</v>
      </c>
      <c r="J844" t="s">
        <v>399</v>
      </c>
      <c r="K844" t="s">
        <v>400</v>
      </c>
      <c r="L844">
        <v>38311</v>
      </c>
      <c r="M844" t="s">
        <v>373</v>
      </c>
      <c r="N844" t="s">
        <v>374</v>
      </c>
      <c r="O844">
        <v>38311</v>
      </c>
      <c r="P844" t="s">
        <v>373</v>
      </c>
      <c r="Q844" t="s">
        <v>374</v>
      </c>
      <c r="R844" t="s">
        <v>341</v>
      </c>
      <c r="S844" s="46">
        <v>1517986.69</v>
      </c>
      <c r="U844" s="46">
        <v>2</v>
      </c>
      <c r="IF844">
        <v>38311</v>
      </c>
      <c r="IG844" t="s">
        <v>373</v>
      </c>
      <c r="IH844" t="s">
        <v>332</v>
      </c>
      <c r="IK844">
        <v>-2</v>
      </c>
      <c r="IL844" t="s">
        <v>279</v>
      </c>
      <c r="IM844" t="s">
        <v>280</v>
      </c>
      <c r="IN844" t="s">
        <v>687</v>
      </c>
      <c r="IP844" t="s">
        <v>708</v>
      </c>
    </row>
    <row r="845" spans="1:250" hidden="1" x14ac:dyDescent="0.25">
      <c r="A845">
        <v>34950</v>
      </c>
      <c r="B845">
        <v>-890804480</v>
      </c>
      <c r="C845">
        <v>1837</v>
      </c>
      <c r="D845" t="s">
        <v>273</v>
      </c>
      <c r="E845" t="s">
        <v>274</v>
      </c>
      <c r="F845">
        <v>19011</v>
      </c>
      <c r="G845" t="s">
        <v>328</v>
      </c>
      <c r="H845" t="s">
        <v>329</v>
      </c>
      <c r="I845">
        <v>422</v>
      </c>
      <c r="J845" t="s">
        <v>401</v>
      </c>
      <c r="K845" t="s">
        <v>402</v>
      </c>
      <c r="L845">
        <v>38311</v>
      </c>
      <c r="M845" t="s">
        <v>373</v>
      </c>
      <c r="N845" t="s">
        <v>374</v>
      </c>
      <c r="O845">
        <v>38311</v>
      </c>
      <c r="P845" t="s">
        <v>373</v>
      </c>
      <c r="Q845" t="s">
        <v>374</v>
      </c>
      <c r="R845" t="s">
        <v>341</v>
      </c>
      <c r="S845" s="46">
        <v>1515045.78</v>
      </c>
      <c r="U845" s="46">
        <v>2</v>
      </c>
      <c r="IF845">
        <v>38311</v>
      </c>
      <c r="IG845" t="s">
        <v>373</v>
      </c>
      <c r="IH845" t="s">
        <v>332</v>
      </c>
      <c r="IK845">
        <v>-2</v>
      </c>
      <c r="IL845" t="s">
        <v>279</v>
      </c>
      <c r="IM845" t="s">
        <v>280</v>
      </c>
      <c r="IN845" t="s">
        <v>687</v>
      </c>
      <c r="IP845" t="s">
        <v>708</v>
      </c>
    </row>
    <row r="846" spans="1:250" hidden="1" x14ac:dyDescent="0.25">
      <c r="A846">
        <v>34951</v>
      </c>
      <c r="B846">
        <v>-890804480</v>
      </c>
      <c r="C846">
        <v>1837</v>
      </c>
      <c r="D846" t="s">
        <v>273</v>
      </c>
      <c r="E846" t="s">
        <v>274</v>
      </c>
      <c r="F846">
        <v>19011</v>
      </c>
      <c r="G846" t="s">
        <v>328</v>
      </c>
      <c r="H846" t="s">
        <v>329</v>
      </c>
      <c r="I846">
        <v>437</v>
      </c>
      <c r="J846" t="s">
        <v>658</v>
      </c>
      <c r="K846" t="s">
        <v>659</v>
      </c>
      <c r="L846">
        <v>38311</v>
      </c>
      <c r="M846" t="s">
        <v>373</v>
      </c>
      <c r="N846" t="s">
        <v>374</v>
      </c>
      <c r="O846">
        <v>38311</v>
      </c>
      <c r="P846" t="s">
        <v>373</v>
      </c>
      <c r="Q846" t="s">
        <v>374</v>
      </c>
      <c r="R846" t="s">
        <v>341</v>
      </c>
      <c r="S846" s="46">
        <v>1529995.4</v>
      </c>
      <c r="U846" s="46">
        <v>2</v>
      </c>
      <c r="IF846">
        <v>38311</v>
      </c>
      <c r="IG846" t="s">
        <v>373</v>
      </c>
      <c r="IH846" t="s">
        <v>332</v>
      </c>
      <c r="IK846">
        <v>-2</v>
      </c>
      <c r="IL846" t="s">
        <v>279</v>
      </c>
      <c r="IM846" t="s">
        <v>280</v>
      </c>
      <c r="IN846" t="s">
        <v>687</v>
      </c>
      <c r="IP846" t="s">
        <v>708</v>
      </c>
    </row>
    <row r="847" spans="1:250" hidden="1" x14ac:dyDescent="0.25">
      <c r="A847">
        <v>34952</v>
      </c>
      <c r="B847">
        <v>-890804480</v>
      </c>
      <c r="C847">
        <v>1837</v>
      </c>
      <c r="D847" t="s">
        <v>273</v>
      </c>
      <c r="E847" t="s">
        <v>274</v>
      </c>
      <c r="F847">
        <v>19011</v>
      </c>
      <c r="G847" t="s">
        <v>328</v>
      </c>
      <c r="H847" t="s">
        <v>329</v>
      </c>
      <c r="I847">
        <v>436</v>
      </c>
      <c r="J847" t="s">
        <v>656</v>
      </c>
      <c r="K847" t="s">
        <v>657</v>
      </c>
      <c r="L847">
        <v>38311</v>
      </c>
      <c r="M847" t="s">
        <v>373</v>
      </c>
      <c r="N847" t="s">
        <v>374</v>
      </c>
      <c r="O847">
        <v>38311</v>
      </c>
      <c r="P847" t="s">
        <v>373</v>
      </c>
      <c r="Q847" t="s">
        <v>374</v>
      </c>
      <c r="R847" t="s">
        <v>341</v>
      </c>
      <c r="S847" s="46">
        <v>1528524.93</v>
      </c>
      <c r="U847" s="46">
        <v>2</v>
      </c>
      <c r="IF847">
        <v>38311</v>
      </c>
      <c r="IG847" t="s">
        <v>373</v>
      </c>
      <c r="IH847" t="s">
        <v>332</v>
      </c>
      <c r="IK847">
        <v>-2</v>
      </c>
      <c r="IL847" t="s">
        <v>279</v>
      </c>
      <c r="IM847" t="s">
        <v>280</v>
      </c>
      <c r="IN847" t="s">
        <v>687</v>
      </c>
      <c r="IP847" t="s">
        <v>708</v>
      </c>
    </row>
    <row r="848" spans="1:250" hidden="1" x14ac:dyDescent="0.25">
      <c r="A848">
        <v>34953</v>
      </c>
      <c r="B848">
        <v>-890804480</v>
      </c>
      <c r="C848">
        <v>1837</v>
      </c>
      <c r="D848" t="s">
        <v>273</v>
      </c>
      <c r="E848" t="s">
        <v>274</v>
      </c>
      <c r="F848">
        <v>13794</v>
      </c>
      <c r="G848" t="s">
        <v>275</v>
      </c>
      <c r="H848" t="s">
        <v>276</v>
      </c>
      <c r="I848">
        <v>437</v>
      </c>
      <c r="J848" t="s">
        <v>658</v>
      </c>
      <c r="K848" t="s">
        <v>659</v>
      </c>
      <c r="L848">
        <v>38311</v>
      </c>
      <c r="M848" t="s">
        <v>373</v>
      </c>
      <c r="N848" t="s">
        <v>374</v>
      </c>
      <c r="O848">
        <v>38311</v>
      </c>
      <c r="P848" t="s">
        <v>373</v>
      </c>
      <c r="Q848" t="s">
        <v>374</v>
      </c>
      <c r="R848" t="s">
        <v>341</v>
      </c>
      <c r="S848" s="46">
        <v>1528675.1969999999</v>
      </c>
      <c r="U848" s="46">
        <v>2</v>
      </c>
      <c r="IF848">
        <v>38311</v>
      </c>
      <c r="IG848" t="s">
        <v>373</v>
      </c>
      <c r="IH848" t="s">
        <v>319</v>
      </c>
      <c r="IK848">
        <v>-2</v>
      </c>
      <c r="IL848" t="s">
        <v>279</v>
      </c>
      <c r="IM848" t="s">
        <v>280</v>
      </c>
      <c r="IN848" t="s">
        <v>663</v>
      </c>
      <c r="IP848" t="s">
        <v>709</v>
      </c>
    </row>
    <row r="849" spans="1:250" hidden="1" x14ac:dyDescent="0.25">
      <c r="A849">
        <v>34954</v>
      </c>
      <c r="B849">
        <v>-890804480</v>
      </c>
      <c r="C849">
        <v>1837</v>
      </c>
      <c r="D849" t="s">
        <v>273</v>
      </c>
      <c r="E849" t="s">
        <v>274</v>
      </c>
      <c r="F849">
        <v>13794</v>
      </c>
      <c r="G849" t="s">
        <v>275</v>
      </c>
      <c r="H849" t="s">
        <v>276</v>
      </c>
      <c r="I849">
        <v>436</v>
      </c>
      <c r="J849" t="s">
        <v>656</v>
      </c>
      <c r="K849" t="s">
        <v>657</v>
      </c>
      <c r="L849">
        <v>38311</v>
      </c>
      <c r="M849" t="s">
        <v>373</v>
      </c>
      <c r="N849" t="s">
        <v>374</v>
      </c>
      <c r="O849">
        <v>38311</v>
      </c>
      <c r="P849" t="s">
        <v>373</v>
      </c>
      <c r="Q849" t="s">
        <v>374</v>
      </c>
      <c r="R849" t="s">
        <v>341</v>
      </c>
      <c r="S849" s="46">
        <v>1527268.3370000001</v>
      </c>
      <c r="U849" s="46">
        <v>2</v>
      </c>
      <c r="IF849">
        <v>38311</v>
      </c>
      <c r="IG849" t="s">
        <v>373</v>
      </c>
      <c r="IH849" t="s">
        <v>319</v>
      </c>
      <c r="IK849">
        <v>-2</v>
      </c>
      <c r="IL849" t="s">
        <v>279</v>
      </c>
      <c r="IM849" t="s">
        <v>280</v>
      </c>
      <c r="IN849" t="s">
        <v>663</v>
      </c>
      <c r="IP849" t="s">
        <v>709</v>
      </c>
    </row>
    <row r="850" spans="1:250" hidden="1" x14ac:dyDescent="0.25">
      <c r="A850">
        <v>34955</v>
      </c>
      <c r="B850">
        <v>-890804480</v>
      </c>
      <c r="C850">
        <v>1837</v>
      </c>
      <c r="D850" t="s">
        <v>273</v>
      </c>
      <c r="E850" t="s">
        <v>274</v>
      </c>
      <c r="F850">
        <v>13794</v>
      </c>
      <c r="G850" t="s">
        <v>275</v>
      </c>
      <c r="H850" t="s">
        <v>276</v>
      </c>
      <c r="I850">
        <v>435</v>
      </c>
      <c r="J850" t="s">
        <v>491</v>
      </c>
      <c r="K850" t="s">
        <v>492</v>
      </c>
      <c r="L850">
        <v>38311</v>
      </c>
      <c r="M850" t="s">
        <v>373</v>
      </c>
      <c r="N850" t="s">
        <v>374</v>
      </c>
      <c r="O850">
        <v>38311</v>
      </c>
      <c r="P850" t="s">
        <v>373</v>
      </c>
      <c r="Q850" t="s">
        <v>374</v>
      </c>
      <c r="R850" t="s">
        <v>341</v>
      </c>
      <c r="S850" s="46">
        <v>1525861.487</v>
      </c>
      <c r="U850" s="46">
        <v>2</v>
      </c>
      <c r="IF850">
        <v>38311</v>
      </c>
      <c r="IG850" t="s">
        <v>373</v>
      </c>
      <c r="IH850" t="s">
        <v>319</v>
      </c>
      <c r="IK850">
        <v>-2</v>
      </c>
      <c r="IL850" t="s">
        <v>279</v>
      </c>
      <c r="IM850" t="s">
        <v>280</v>
      </c>
      <c r="IN850" t="s">
        <v>663</v>
      </c>
      <c r="IP850" t="s">
        <v>709</v>
      </c>
    </row>
    <row r="851" spans="1:250" hidden="1" x14ac:dyDescent="0.25">
      <c r="A851">
        <v>34956</v>
      </c>
      <c r="B851">
        <v>-890804480</v>
      </c>
      <c r="C851">
        <v>1837</v>
      </c>
      <c r="D851" t="s">
        <v>273</v>
      </c>
      <c r="E851" t="s">
        <v>274</v>
      </c>
      <c r="F851">
        <v>13794</v>
      </c>
      <c r="G851" t="s">
        <v>275</v>
      </c>
      <c r="H851" t="s">
        <v>276</v>
      </c>
      <c r="I851">
        <v>431</v>
      </c>
      <c r="J851" t="s">
        <v>493</v>
      </c>
      <c r="K851" t="s">
        <v>494</v>
      </c>
      <c r="L851">
        <v>38311</v>
      </c>
      <c r="M851" t="s">
        <v>373</v>
      </c>
      <c r="N851" t="s">
        <v>374</v>
      </c>
      <c r="O851">
        <v>38311</v>
      </c>
      <c r="P851" t="s">
        <v>373</v>
      </c>
      <c r="Q851" t="s">
        <v>374</v>
      </c>
      <c r="R851" t="s">
        <v>341</v>
      </c>
      <c r="S851" s="46">
        <v>1523751.227</v>
      </c>
      <c r="U851" s="46">
        <v>2</v>
      </c>
      <c r="IF851">
        <v>38311</v>
      </c>
      <c r="IG851" t="s">
        <v>373</v>
      </c>
      <c r="IH851" t="s">
        <v>319</v>
      </c>
      <c r="IK851">
        <v>-2</v>
      </c>
      <c r="IL851" t="s">
        <v>279</v>
      </c>
      <c r="IM851" t="s">
        <v>280</v>
      </c>
      <c r="IN851" t="s">
        <v>663</v>
      </c>
      <c r="IP851" t="s">
        <v>709</v>
      </c>
    </row>
    <row r="852" spans="1:250" hidden="1" x14ac:dyDescent="0.25">
      <c r="A852">
        <v>34957</v>
      </c>
      <c r="B852">
        <v>-890804480</v>
      </c>
      <c r="C852">
        <v>1837</v>
      </c>
      <c r="D852" t="s">
        <v>273</v>
      </c>
      <c r="E852" t="s">
        <v>274</v>
      </c>
      <c r="F852">
        <v>19011</v>
      </c>
      <c r="G852" t="s">
        <v>328</v>
      </c>
      <c r="H852" t="s">
        <v>329</v>
      </c>
      <c r="I852">
        <v>435</v>
      </c>
      <c r="J852" t="s">
        <v>491</v>
      </c>
      <c r="K852" t="s">
        <v>492</v>
      </c>
      <c r="L852">
        <v>38311</v>
      </c>
      <c r="M852" t="s">
        <v>373</v>
      </c>
      <c r="N852" t="s">
        <v>374</v>
      </c>
      <c r="O852">
        <v>38311</v>
      </c>
      <c r="P852" t="s">
        <v>373</v>
      </c>
      <c r="Q852" t="s">
        <v>374</v>
      </c>
      <c r="R852" t="s">
        <v>341</v>
      </c>
      <c r="S852" s="46">
        <v>1527054.47</v>
      </c>
      <c r="U852" s="46">
        <v>2</v>
      </c>
      <c r="IF852">
        <v>38311</v>
      </c>
      <c r="IG852" t="s">
        <v>373</v>
      </c>
      <c r="IH852" t="s">
        <v>332</v>
      </c>
      <c r="IK852">
        <v>-2</v>
      </c>
      <c r="IL852" t="s">
        <v>279</v>
      </c>
      <c r="IM852" t="s">
        <v>280</v>
      </c>
      <c r="IN852" t="s">
        <v>687</v>
      </c>
      <c r="IP852" t="s">
        <v>708</v>
      </c>
    </row>
    <row r="853" spans="1:250" hidden="1" x14ac:dyDescent="0.25">
      <c r="A853">
        <v>34958</v>
      </c>
      <c r="B853">
        <v>-890804480</v>
      </c>
      <c r="C853">
        <v>1837</v>
      </c>
      <c r="D853" t="s">
        <v>273</v>
      </c>
      <c r="E853" t="s">
        <v>274</v>
      </c>
      <c r="F853">
        <v>19011</v>
      </c>
      <c r="G853" t="s">
        <v>328</v>
      </c>
      <c r="H853" t="s">
        <v>329</v>
      </c>
      <c r="I853">
        <v>431</v>
      </c>
      <c r="J853" t="s">
        <v>493</v>
      </c>
      <c r="K853" t="s">
        <v>494</v>
      </c>
      <c r="L853">
        <v>38311</v>
      </c>
      <c r="M853" t="s">
        <v>373</v>
      </c>
      <c r="N853" t="s">
        <v>374</v>
      </c>
      <c r="O853">
        <v>38311</v>
      </c>
      <c r="P853" t="s">
        <v>373</v>
      </c>
      <c r="Q853" t="s">
        <v>374</v>
      </c>
      <c r="R853" t="s">
        <v>341</v>
      </c>
      <c r="S853" s="46">
        <v>1524848.79</v>
      </c>
      <c r="U853" s="46">
        <v>2</v>
      </c>
      <c r="IF853">
        <v>38311</v>
      </c>
      <c r="IG853" t="s">
        <v>373</v>
      </c>
      <c r="IH853" t="s">
        <v>332</v>
      </c>
      <c r="IK853">
        <v>-2</v>
      </c>
      <c r="IL853" t="s">
        <v>279</v>
      </c>
      <c r="IM853" t="s">
        <v>280</v>
      </c>
      <c r="IN853" t="s">
        <v>687</v>
      </c>
      <c r="IP853" t="s">
        <v>708</v>
      </c>
    </row>
    <row r="854" spans="1:250" hidden="1" x14ac:dyDescent="0.25">
      <c r="A854">
        <v>34959</v>
      </c>
      <c r="B854">
        <v>-890804480</v>
      </c>
      <c r="C854">
        <v>1837</v>
      </c>
      <c r="D854" t="s">
        <v>273</v>
      </c>
      <c r="E854" t="s">
        <v>274</v>
      </c>
      <c r="F854">
        <v>13794</v>
      </c>
      <c r="G854" t="s">
        <v>275</v>
      </c>
      <c r="H854" t="s">
        <v>276</v>
      </c>
      <c r="I854">
        <v>424</v>
      </c>
      <c r="J854" t="s">
        <v>399</v>
      </c>
      <c r="K854" t="s">
        <v>400</v>
      </c>
      <c r="L854">
        <v>38311</v>
      </c>
      <c r="M854" t="s">
        <v>373</v>
      </c>
      <c r="N854" t="s">
        <v>374</v>
      </c>
      <c r="O854">
        <v>38311</v>
      </c>
      <c r="P854" t="s">
        <v>373</v>
      </c>
      <c r="Q854" t="s">
        <v>374</v>
      </c>
      <c r="R854" t="s">
        <v>341</v>
      </c>
      <c r="S854" s="46">
        <v>1517185.997</v>
      </c>
      <c r="U854" s="46">
        <v>2</v>
      </c>
      <c r="IF854">
        <v>38311</v>
      </c>
      <c r="IG854" t="s">
        <v>373</v>
      </c>
      <c r="IH854" t="s">
        <v>319</v>
      </c>
      <c r="IK854">
        <v>-2</v>
      </c>
      <c r="IL854" t="s">
        <v>279</v>
      </c>
      <c r="IM854" t="s">
        <v>280</v>
      </c>
      <c r="IN854" t="s">
        <v>663</v>
      </c>
      <c r="IP854" t="s">
        <v>709</v>
      </c>
    </row>
    <row r="855" spans="1:250" hidden="1" x14ac:dyDescent="0.25">
      <c r="A855">
        <v>34960</v>
      </c>
      <c r="B855">
        <v>-890804480</v>
      </c>
      <c r="C855">
        <v>1837</v>
      </c>
      <c r="D855" t="s">
        <v>273</v>
      </c>
      <c r="E855" t="s">
        <v>274</v>
      </c>
      <c r="F855">
        <v>13794</v>
      </c>
      <c r="G855" t="s">
        <v>275</v>
      </c>
      <c r="H855" t="s">
        <v>276</v>
      </c>
      <c r="I855">
        <v>422</v>
      </c>
      <c r="J855" t="s">
        <v>401</v>
      </c>
      <c r="K855" t="s">
        <v>402</v>
      </c>
      <c r="L855">
        <v>38311</v>
      </c>
      <c r="M855" t="s">
        <v>373</v>
      </c>
      <c r="N855" t="s">
        <v>374</v>
      </c>
      <c r="O855">
        <v>38311</v>
      </c>
      <c r="P855" t="s">
        <v>373</v>
      </c>
      <c r="Q855" t="s">
        <v>374</v>
      </c>
      <c r="R855" t="s">
        <v>341</v>
      </c>
      <c r="S855" s="46">
        <v>1514372.317</v>
      </c>
      <c r="U855" s="46">
        <v>2</v>
      </c>
      <c r="IF855">
        <v>38311</v>
      </c>
      <c r="IG855" t="s">
        <v>373</v>
      </c>
      <c r="IH855" t="s">
        <v>319</v>
      </c>
      <c r="IK855">
        <v>-2</v>
      </c>
      <c r="IL855" t="s">
        <v>279</v>
      </c>
      <c r="IM855" t="s">
        <v>280</v>
      </c>
      <c r="IN855" t="s">
        <v>663</v>
      </c>
      <c r="IP855" t="s">
        <v>709</v>
      </c>
    </row>
    <row r="856" spans="1:250" hidden="1" x14ac:dyDescent="0.25">
      <c r="A856">
        <v>34961</v>
      </c>
      <c r="B856">
        <v>-890804480</v>
      </c>
      <c r="C856">
        <v>1837</v>
      </c>
      <c r="D856" t="s">
        <v>273</v>
      </c>
      <c r="E856" t="s">
        <v>274</v>
      </c>
      <c r="F856">
        <v>13794</v>
      </c>
      <c r="G856" t="s">
        <v>275</v>
      </c>
      <c r="H856" t="s">
        <v>276</v>
      </c>
      <c r="I856">
        <v>420</v>
      </c>
      <c r="J856" t="s">
        <v>403</v>
      </c>
      <c r="K856" t="s">
        <v>404</v>
      </c>
      <c r="L856">
        <v>38311</v>
      </c>
      <c r="M856" t="s">
        <v>373</v>
      </c>
      <c r="N856" t="s">
        <v>374</v>
      </c>
      <c r="O856">
        <v>38311</v>
      </c>
      <c r="P856" t="s">
        <v>373</v>
      </c>
      <c r="Q856" t="s">
        <v>374</v>
      </c>
      <c r="R856" t="s">
        <v>341</v>
      </c>
      <c r="S856" s="46">
        <v>1512292.567</v>
      </c>
      <c r="U856" s="46">
        <v>2</v>
      </c>
      <c r="IF856">
        <v>38311</v>
      </c>
      <c r="IG856" t="s">
        <v>373</v>
      </c>
      <c r="IH856" t="s">
        <v>319</v>
      </c>
      <c r="IK856">
        <v>-2</v>
      </c>
      <c r="IL856" t="s">
        <v>279</v>
      </c>
      <c r="IM856" t="s">
        <v>280</v>
      </c>
      <c r="IN856" t="s">
        <v>663</v>
      </c>
      <c r="IP856" t="s">
        <v>709</v>
      </c>
    </row>
    <row r="857" spans="1:250" hidden="1" x14ac:dyDescent="0.25">
      <c r="A857">
        <v>34962</v>
      </c>
      <c r="B857">
        <v>-890804480</v>
      </c>
      <c r="C857">
        <v>1837</v>
      </c>
      <c r="D857" t="s">
        <v>273</v>
      </c>
      <c r="E857" t="s">
        <v>274</v>
      </c>
      <c r="F857">
        <v>13794</v>
      </c>
      <c r="G857" t="s">
        <v>275</v>
      </c>
      <c r="H857" t="s">
        <v>276</v>
      </c>
      <c r="I857">
        <v>411</v>
      </c>
      <c r="J857" t="s">
        <v>393</v>
      </c>
      <c r="K857" t="s">
        <v>394</v>
      </c>
      <c r="L857">
        <v>38311</v>
      </c>
      <c r="M857" t="s">
        <v>373</v>
      </c>
      <c r="N857" t="s">
        <v>374</v>
      </c>
      <c r="O857">
        <v>38311</v>
      </c>
      <c r="P857" t="s">
        <v>373</v>
      </c>
      <c r="Q857" t="s">
        <v>374</v>
      </c>
      <c r="R857" t="s">
        <v>341</v>
      </c>
      <c r="S857" s="46">
        <v>1509950.787</v>
      </c>
      <c r="U857" s="46">
        <v>2</v>
      </c>
      <c r="IF857">
        <v>38311</v>
      </c>
      <c r="IG857" t="s">
        <v>373</v>
      </c>
      <c r="IH857" t="s">
        <v>319</v>
      </c>
      <c r="IK857">
        <v>-2</v>
      </c>
      <c r="IL857" t="s">
        <v>279</v>
      </c>
      <c r="IM857" t="s">
        <v>280</v>
      </c>
      <c r="IN857" t="s">
        <v>663</v>
      </c>
      <c r="IP857" t="s">
        <v>709</v>
      </c>
    </row>
    <row r="858" spans="1:250" hidden="1" x14ac:dyDescent="0.25">
      <c r="A858">
        <v>34963</v>
      </c>
      <c r="B858">
        <v>-890804480</v>
      </c>
      <c r="C858">
        <v>1837</v>
      </c>
      <c r="D858" t="s">
        <v>273</v>
      </c>
      <c r="E858" t="s">
        <v>274</v>
      </c>
      <c r="F858">
        <v>19011</v>
      </c>
      <c r="G858" t="s">
        <v>328</v>
      </c>
      <c r="H858" t="s">
        <v>329</v>
      </c>
      <c r="I858">
        <v>420</v>
      </c>
      <c r="J858" t="s">
        <v>403</v>
      </c>
      <c r="K858" t="s">
        <v>404</v>
      </c>
      <c r="L858">
        <v>38311</v>
      </c>
      <c r="M858" t="s">
        <v>373</v>
      </c>
      <c r="N858" t="s">
        <v>374</v>
      </c>
      <c r="O858">
        <v>38311</v>
      </c>
      <c r="P858" t="s">
        <v>373</v>
      </c>
      <c r="Q858" t="s">
        <v>374</v>
      </c>
      <c r="R858" t="s">
        <v>341</v>
      </c>
      <c r="S858" s="46">
        <v>1512891.8</v>
      </c>
      <c r="U858" s="46">
        <v>2</v>
      </c>
      <c r="IF858">
        <v>38311</v>
      </c>
      <c r="IG858" t="s">
        <v>373</v>
      </c>
      <c r="IH858" t="s">
        <v>332</v>
      </c>
      <c r="IK858">
        <v>-2</v>
      </c>
      <c r="IL858" t="s">
        <v>279</v>
      </c>
      <c r="IM858" t="s">
        <v>280</v>
      </c>
      <c r="IN858" t="s">
        <v>687</v>
      </c>
      <c r="IP858" t="s">
        <v>708</v>
      </c>
    </row>
    <row r="859" spans="1:250" hidden="1" x14ac:dyDescent="0.25">
      <c r="A859">
        <v>34964</v>
      </c>
      <c r="B859">
        <v>-890804480</v>
      </c>
      <c r="C859">
        <v>1837</v>
      </c>
      <c r="D859" t="s">
        <v>273</v>
      </c>
      <c r="E859" t="s">
        <v>274</v>
      </c>
      <c r="F859">
        <v>19011</v>
      </c>
      <c r="G859" t="s">
        <v>328</v>
      </c>
      <c r="H859" t="s">
        <v>329</v>
      </c>
      <c r="I859">
        <v>411</v>
      </c>
      <c r="J859" t="s">
        <v>393</v>
      </c>
      <c r="K859" t="s">
        <v>394</v>
      </c>
      <c r="L859">
        <v>38311</v>
      </c>
      <c r="M859" t="s">
        <v>373</v>
      </c>
      <c r="N859" t="s">
        <v>374</v>
      </c>
      <c r="O859">
        <v>38311</v>
      </c>
      <c r="P859" t="s">
        <v>373</v>
      </c>
      <c r="Q859" t="s">
        <v>374</v>
      </c>
      <c r="R859" t="s">
        <v>341</v>
      </c>
      <c r="S859" s="46">
        <v>1510435.9</v>
      </c>
      <c r="U859" s="46">
        <v>2</v>
      </c>
      <c r="IF859">
        <v>38311</v>
      </c>
      <c r="IG859" t="s">
        <v>373</v>
      </c>
      <c r="IH859" t="s">
        <v>332</v>
      </c>
      <c r="IK859">
        <v>-2</v>
      </c>
      <c r="IL859" t="s">
        <v>279</v>
      </c>
      <c r="IM859" t="s">
        <v>280</v>
      </c>
      <c r="IN859" t="s">
        <v>687</v>
      </c>
      <c r="IP859" t="s">
        <v>708</v>
      </c>
    </row>
    <row r="860" spans="1:250" hidden="1" x14ac:dyDescent="0.25">
      <c r="A860">
        <v>34965</v>
      </c>
      <c r="B860">
        <v>-890804480</v>
      </c>
      <c r="C860">
        <v>1837</v>
      </c>
      <c r="D860" t="s">
        <v>273</v>
      </c>
      <c r="E860" t="s">
        <v>274</v>
      </c>
      <c r="F860">
        <v>13794</v>
      </c>
      <c r="G860" t="s">
        <v>275</v>
      </c>
      <c r="H860" t="s">
        <v>276</v>
      </c>
      <c r="I860">
        <v>429</v>
      </c>
      <c r="J860" t="s">
        <v>395</v>
      </c>
      <c r="K860" t="s">
        <v>396</v>
      </c>
      <c r="L860">
        <v>38311</v>
      </c>
      <c r="M860" t="s">
        <v>373</v>
      </c>
      <c r="N860" t="s">
        <v>374</v>
      </c>
      <c r="O860">
        <v>38311</v>
      </c>
      <c r="P860" t="s">
        <v>373</v>
      </c>
      <c r="Q860" t="s">
        <v>374</v>
      </c>
      <c r="R860" t="s">
        <v>341</v>
      </c>
      <c r="S860" s="46">
        <v>1520937.557</v>
      </c>
      <c r="U860" s="46">
        <v>2</v>
      </c>
      <c r="IF860">
        <v>38311</v>
      </c>
      <c r="IG860" t="s">
        <v>373</v>
      </c>
      <c r="IH860" t="s">
        <v>319</v>
      </c>
      <c r="IK860">
        <v>-2</v>
      </c>
      <c r="IL860" t="s">
        <v>279</v>
      </c>
      <c r="IM860" t="s">
        <v>280</v>
      </c>
      <c r="IN860" t="s">
        <v>663</v>
      </c>
      <c r="IP860" t="s">
        <v>709</v>
      </c>
    </row>
    <row r="861" spans="1:250" hidden="1" x14ac:dyDescent="0.25">
      <c r="A861">
        <v>34966</v>
      </c>
      <c r="B861">
        <v>-890804480</v>
      </c>
      <c r="C861">
        <v>1837</v>
      </c>
      <c r="D861" t="s">
        <v>273</v>
      </c>
      <c r="E861" t="s">
        <v>274</v>
      </c>
      <c r="F861">
        <v>13794</v>
      </c>
      <c r="G861" t="s">
        <v>275</v>
      </c>
      <c r="H861" t="s">
        <v>276</v>
      </c>
      <c r="I861">
        <v>427</v>
      </c>
      <c r="J861" t="s">
        <v>397</v>
      </c>
      <c r="K861" t="s">
        <v>398</v>
      </c>
      <c r="L861">
        <v>38311</v>
      </c>
      <c r="M861" t="s">
        <v>373</v>
      </c>
      <c r="N861" t="s">
        <v>374</v>
      </c>
      <c r="O861">
        <v>38311</v>
      </c>
      <c r="P861" t="s">
        <v>373</v>
      </c>
      <c r="Q861" t="s">
        <v>374</v>
      </c>
      <c r="R861" t="s">
        <v>341</v>
      </c>
      <c r="S861" s="46">
        <v>1519296.247</v>
      </c>
      <c r="U861" s="46">
        <v>2</v>
      </c>
      <c r="IF861">
        <v>38311</v>
      </c>
      <c r="IG861" t="s">
        <v>373</v>
      </c>
      <c r="IH861" t="s">
        <v>319</v>
      </c>
      <c r="IK861">
        <v>-2</v>
      </c>
      <c r="IL861" t="s">
        <v>279</v>
      </c>
      <c r="IM861" t="s">
        <v>280</v>
      </c>
      <c r="IN861" t="s">
        <v>663</v>
      </c>
      <c r="IP861" t="s">
        <v>709</v>
      </c>
    </row>
    <row r="862" spans="1:250" hidden="1" x14ac:dyDescent="0.25">
      <c r="A862">
        <v>34967</v>
      </c>
      <c r="B862">
        <v>-890804480</v>
      </c>
      <c r="C862">
        <v>1837</v>
      </c>
      <c r="D862" t="s">
        <v>273</v>
      </c>
      <c r="E862" t="s">
        <v>274</v>
      </c>
      <c r="F862">
        <v>13794</v>
      </c>
      <c r="G862" t="s">
        <v>275</v>
      </c>
      <c r="H862" t="s">
        <v>276</v>
      </c>
      <c r="I862">
        <v>424</v>
      </c>
      <c r="J862" t="s">
        <v>399</v>
      </c>
      <c r="K862" t="s">
        <v>400</v>
      </c>
      <c r="L862">
        <v>39215</v>
      </c>
      <c r="M862" t="s">
        <v>389</v>
      </c>
      <c r="N862" t="s">
        <v>390</v>
      </c>
      <c r="O862">
        <v>39215</v>
      </c>
      <c r="P862" t="s">
        <v>389</v>
      </c>
      <c r="Q862" t="s">
        <v>390</v>
      </c>
      <c r="R862" t="s">
        <v>341</v>
      </c>
      <c r="S862" s="46">
        <v>9816005.9499999993</v>
      </c>
      <c r="U862" s="46">
        <v>2</v>
      </c>
      <c r="IF862">
        <v>39215</v>
      </c>
      <c r="IG862" t="s">
        <v>389</v>
      </c>
      <c r="IH862" t="s">
        <v>319</v>
      </c>
      <c r="IK862">
        <v>-2</v>
      </c>
      <c r="IL862" t="s">
        <v>279</v>
      </c>
      <c r="IM862" t="s">
        <v>280</v>
      </c>
      <c r="IN862" t="s">
        <v>663</v>
      </c>
      <c r="IP862" t="s">
        <v>710</v>
      </c>
    </row>
    <row r="863" spans="1:250" hidden="1" x14ac:dyDescent="0.25">
      <c r="A863">
        <v>34968</v>
      </c>
      <c r="B863">
        <v>-890804480</v>
      </c>
      <c r="C863">
        <v>1837</v>
      </c>
      <c r="D863" t="s">
        <v>273</v>
      </c>
      <c r="E863" t="s">
        <v>274</v>
      </c>
      <c r="F863">
        <v>13794</v>
      </c>
      <c r="G863" t="s">
        <v>275</v>
      </c>
      <c r="H863" t="s">
        <v>276</v>
      </c>
      <c r="I863">
        <v>422</v>
      </c>
      <c r="J863" t="s">
        <v>401</v>
      </c>
      <c r="K863" t="s">
        <v>402</v>
      </c>
      <c r="L863">
        <v>39215</v>
      </c>
      <c r="M863" t="s">
        <v>389</v>
      </c>
      <c r="N863" t="s">
        <v>390</v>
      </c>
      <c r="O863">
        <v>39215</v>
      </c>
      <c r="P863" t="s">
        <v>389</v>
      </c>
      <c r="Q863" t="s">
        <v>390</v>
      </c>
      <c r="R863" t="s">
        <v>341</v>
      </c>
      <c r="S863" s="46">
        <v>9797801.7799999993</v>
      </c>
      <c r="U863" s="46">
        <v>2</v>
      </c>
      <c r="IF863">
        <v>39215</v>
      </c>
      <c r="IG863" t="s">
        <v>389</v>
      </c>
      <c r="IH863" t="s">
        <v>319</v>
      </c>
      <c r="IK863">
        <v>-2</v>
      </c>
      <c r="IL863" t="s">
        <v>279</v>
      </c>
      <c r="IM863" t="s">
        <v>280</v>
      </c>
      <c r="IN863" t="s">
        <v>663</v>
      </c>
      <c r="IP863" t="s">
        <v>710</v>
      </c>
    </row>
    <row r="864" spans="1:250" hidden="1" x14ac:dyDescent="0.25">
      <c r="A864">
        <v>34969</v>
      </c>
      <c r="B864">
        <v>-890804480</v>
      </c>
      <c r="C864">
        <v>1837</v>
      </c>
      <c r="D864" t="s">
        <v>273</v>
      </c>
      <c r="E864" t="s">
        <v>274</v>
      </c>
      <c r="F864">
        <v>13794</v>
      </c>
      <c r="G864" t="s">
        <v>275</v>
      </c>
      <c r="H864" t="s">
        <v>276</v>
      </c>
      <c r="I864">
        <v>420</v>
      </c>
      <c r="J864" t="s">
        <v>403</v>
      </c>
      <c r="K864" t="s">
        <v>404</v>
      </c>
      <c r="L864">
        <v>39215</v>
      </c>
      <c r="M864" t="s">
        <v>389</v>
      </c>
      <c r="N864" t="s">
        <v>390</v>
      </c>
      <c r="O864">
        <v>39215</v>
      </c>
      <c r="P864" t="s">
        <v>389</v>
      </c>
      <c r="Q864" t="s">
        <v>390</v>
      </c>
      <c r="R864" t="s">
        <v>341</v>
      </c>
      <c r="S864" s="46">
        <v>9786192.4100000001</v>
      </c>
      <c r="U864" s="46">
        <v>2</v>
      </c>
      <c r="IF864">
        <v>39215</v>
      </c>
      <c r="IG864" t="s">
        <v>389</v>
      </c>
      <c r="IH864" t="s">
        <v>319</v>
      </c>
      <c r="IK864">
        <v>-2</v>
      </c>
      <c r="IL864" t="s">
        <v>279</v>
      </c>
      <c r="IM864" t="s">
        <v>280</v>
      </c>
      <c r="IN864" t="s">
        <v>663</v>
      </c>
      <c r="IP864" t="s">
        <v>710</v>
      </c>
    </row>
    <row r="865" spans="1:250" hidden="1" x14ac:dyDescent="0.25">
      <c r="A865">
        <v>34970</v>
      </c>
      <c r="B865">
        <v>-890804480</v>
      </c>
      <c r="C865">
        <v>1837</v>
      </c>
      <c r="D865" t="s">
        <v>273</v>
      </c>
      <c r="E865" t="s">
        <v>274</v>
      </c>
      <c r="F865">
        <v>13794</v>
      </c>
      <c r="G865" t="s">
        <v>275</v>
      </c>
      <c r="H865" t="s">
        <v>276</v>
      </c>
      <c r="I865">
        <v>411</v>
      </c>
      <c r="J865" t="s">
        <v>393</v>
      </c>
      <c r="K865" t="s">
        <v>394</v>
      </c>
      <c r="L865">
        <v>39215</v>
      </c>
      <c r="M865" t="s">
        <v>389</v>
      </c>
      <c r="N865" t="s">
        <v>390</v>
      </c>
      <c r="O865">
        <v>39215</v>
      </c>
      <c r="P865" t="s">
        <v>389</v>
      </c>
      <c r="Q865" t="s">
        <v>390</v>
      </c>
      <c r="R865" t="s">
        <v>341</v>
      </c>
      <c r="S865" s="46">
        <v>9771038.6099999994</v>
      </c>
      <c r="U865" s="46">
        <v>2</v>
      </c>
      <c r="IF865">
        <v>39215</v>
      </c>
      <c r="IG865" t="s">
        <v>389</v>
      </c>
      <c r="IH865" t="s">
        <v>319</v>
      </c>
      <c r="IK865">
        <v>-2</v>
      </c>
      <c r="IL865" t="s">
        <v>279</v>
      </c>
      <c r="IM865" t="s">
        <v>280</v>
      </c>
      <c r="IN865" t="s">
        <v>663</v>
      </c>
      <c r="IP865" t="s">
        <v>710</v>
      </c>
    </row>
    <row r="866" spans="1:250" hidden="1" x14ac:dyDescent="0.25">
      <c r="A866">
        <v>34971</v>
      </c>
      <c r="B866">
        <v>-890804480</v>
      </c>
      <c r="C866">
        <v>1837</v>
      </c>
      <c r="D866" t="s">
        <v>273</v>
      </c>
      <c r="E866" t="s">
        <v>274</v>
      </c>
      <c r="F866">
        <v>13794</v>
      </c>
      <c r="G866" t="s">
        <v>275</v>
      </c>
      <c r="H866" t="s">
        <v>276</v>
      </c>
      <c r="I866">
        <v>437</v>
      </c>
      <c r="J866" t="s">
        <v>658</v>
      </c>
      <c r="K866" t="s">
        <v>659</v>
      </c>
      <c r="L866">
        <v>39215</v>
      </c>
      <c r="M866" t="s">
        <v>389</v>
      </c>
      <c r="N866" t="s">
        <v>390</v>
      </c>
      <c r="O866">
        <v>39215</v>
      </c>
      <c r="P866" t="s">
        <v>389</v>
      </c>
      <c r="Q866" t="s">
        <v>390</v>
      </c>
      <c r="R866" t="s">
        <v>341</v>
      </c>
      <c r="S866" s="46">
        <v>9890339.5700000003</v>
      </c>
      <c r="U866" s="46">
        <v>2</v>
      </c>
      <c r="IF866">
        <v>39215</v>
      </c>
      <c r="IG866" t="s">
        <v>389</v>
      </c>
      <c r="IH866" t="s">
        <v>319</v>
      </c>
      <c r="IK866">
        <v>-2</v>
      </c>
      <c r="IL866" t="s">
        <v>279</v>
      </c>
      <c r="IM866" t="s">
        <v>280</v>
      </c>
      <c r="IN866" t="s">
        <v>663</v>
      </c>
      <c r="IP866" t="s">
        <v>710</v>
      </c>
    </row>
    <row r="867" spans="1:250" hidden="1" x14ac:dyDescent="0.25">
      <c r="A867">
        <v>34972</v>
      </c>
      <c r="B867">
        <v>-890804480</v>
      </c>
      <c r="C867">
        <v>1837</v>
      </c>
      <c r="D867" t="s">
        <v>273</v>
      </c>
      <c r="E867" t="s">
        <v>274</v>
      </c>
      <c r="F867">
        <v>13794</v>
      </c>
      <c r="G867" t="s">
        <v>275</v>
      </c>
      <c r="H867" t="s">
        <v>276</v>
      </c>
      <c r="I867">
        <v>436</v>
      </c>
      <c r="J867" t="s">
        <v>656</v>
      </c>
      <c r="K867" t="s">
        <v>657</v>
      </c>
      <c r="L867">
        <v>39215</v>
      </c>
      <c r="M867" t="s">
        <v>389</v>
      </c>
      <c r="N867" t="s">
        <v>390</v>
      </c>
      <c r="O867">
        <v>39215</v>
      </c>
      <c r="P867" t="s">
        <v>389</v>
      </c>
      <c r="Q867" t="s">
        <v>390</v>
      </c>
      <c r="R867" t="s">
        <v>341</v>
      </c>
      <c r="S867" s="46">
        <v>9881237.5</v>
      </c>
      <c r="U867" s="46">
        <v>2</v>
      </c>
      <c r="IF867">
        <v>39215</v>
      </c>
      <c r="IG867" t="s">
        <v>389</v>
      </c>
      <c r="IH867" t="s">
        <v>319</v>
      </c>
      <c r="IK867">
        <v>-2</v>
      </c>
      <c r="IL867" t="s">
        <v>279</v>
      </c>
      <c r="IM867" t="s">
        <v>280</v>
      </c>
      <c r="IN867" t="s">
        <v>663</v>
      </c>
      <c r="IP867" t="s">
        <v>710</v>
      </c>
    </row>
    <row r="868" spans="1:250" hidden="1" x14ac:dyDescent="0.25">
      <c r="A868">
        <v>34973</v>
      </c>
      <c r="B868">
        <v>-890804480</v>
      </c>
      <c r="C868">
        <v>1837</v>
      </c>
      <c r="D868" t="s">
        <v>273</v>
      </c>
      <c r="E868" t="s">
        <v>274</v>
      </c>
      <c r="F868">
        <v>13794</v>
      </c>
      <c r="G868" t="s">
        <v>275</v>
      </c>
      <c r="H868" t="s">
        <v>276</v>
      </c>
      <c r="I868">
        <v>435</v>
      </c>
      <c r="J868" t="s">
        <v>491</v>
      </c>
      <c r="K868" t="s">
        <v>492</v>
      </c>
      <c r="L868">
        <v>39215</v>
      </c>
      <c r="M868" t="s">
        <v>389</v>
      </c>
      <c r="N868" t="s">
        <v>390</v>
      </c>
      <c r="O868">
        <v>39215</v>
      </c>
      <c r="P868" t="s">
        <v>389</v>
      </c>
      <c r="Q868" t="s">
        <v>390</v>
      </c>
      <c r="R868" t="s">
        <v>341</v>
      </c>
      <c r="S868" s="46">
        <v>9872135.4399999995</v>
      </c>
      <c r="U868" s="46">
        <v>2</v>
      </c>
      <c r="IF868">
        <v>39215</v>
      </c>
      <c r="IG868" t="s">
        <v>389</v>
      </c>
      <c r="IH868" t="s">
        <v>319</v>
      </c>
      <c r="IK868">
        <v>-2</v>
      </c>
      <c r="IL868" t="s">
        <v>279</v>
      </c>
      <c r="IM868" t="s">
        <v>280</v>
      </c>
      <c r="IN868" t="s">
        <v>663</v>
      </c>
      <c r="IP868" t="s">
        <v>710</v>
      </c>
    </row>
    <row r="869" spans="1:250" hidden="1" x14ac:dyDescent="0.25">
      <c r="A869">
        <v>34974</v>
      </c>
      <c r="B869">
        <v>-890804480</v>
      </c>
      <c r="C869">
        <v>1837</v>
      </c>
      <c r="D869" t="s">
        <v>273</v>
      </c>
      <c r="E869" t="s">
        <v>274</v>
      </c>
      <c r="F869">
        <v>13794</v>
      </c>
      <c r="G869" t="s">
        <v>275</v>
      </c>
      <c r="H869" t="s">
        <v>276</v>
      </c>
      <c r="I869">
        <v>431</v>
      </c>
      <c r="J869" t="s">
        <v>493</v>
      </c>
      <c r="K869" t="s">
        <v>494</v>
      </c>
      <c r="L869">
        <v>39215</v>
      </c>
      <c r="M869" t="s">
        <v>389</v>
      </c>
      <c r="N869" t="s">
        <v>390</v>
      </c>
      <c r="O869">
        <v>39215</v>
      </c>
      <c r="P869" t="s">
        <v>389</v>
      </c>
      <c r="Q869" t="s">
        <v>390</v>
      </c>
      <c r="R869" t="s">
        <v>341</v>
      </c>
      <c r="S869" s="46">
        <v>9858482.3000000007</v>
      </c>
      <c r="U869" s="46">
        <v>2</v>
      </c>
      <c r="IF869">
        <v>39215</v>
      </c>
      <c r="IG869" t="s">
        <v>389</v>
      </c>
      <c r="IH869" t="s">
        <v>319</v>
      </c>
      <c r="IK869">
        <v>-2</v>
      </c>
      <c r="IL869" t="s">
        <v>279</v>
      </c>
      <c r="IM869" t="s">
        <v>280</v>
      </c>
      <c r="IN869" t="s">
        <v>663</v>
      </c>
      <c r="IP869" t="s">
        <v>710</v>
      </c>
    </row>
    <row r="870" spans="1:250" hidden="1" x14ac:dyDescent="0.25">
      <c r="A870">
        <v>34975</v>
      </c>
      <c r="B870">
        <v>-890804480</v>
      </c>
      <c r="C870">
        <v>1837</v>
      </c>
      <c r="D870" t="s">
        <v>273</v>
      </c>
      <c r="E870" t="s">
        <v>274</v>
      </c>
      <c r="F870">
        <v>13794</v>
      </c>
      <c r="G870" t="s">
        <v>275</v>
      </c>
      <c r="H870" t="s">
        <v>276</v>
      </c>
      <c r="I870">
        <v>429</v>
      </c>
      <c r="J870" t="s">
        <v>395</v>
      </c>
      <c r="K870" t="s">
        <v>396</v>
      </c>
      <c r="L870">
        <v>39215</v>
      </c>
      <c r="M870" t="s">
        <v>389</v>
      </c>
      <c r="N870" t="s">
        <v>390</v>
      </c>
      <c r="O870">
        <v>39215</v>
      </c>
      <c r="P870" t="s">
        <v>389</v>
      </c>
      <c r="Q870" t="s">
        <v>390</v>
      </c>
      <c r="R870" t="s">
        <v>341</v>
      </c>
      <c r="S870" s="46">
        <v>9840278.1500000004</v>
      </c>
      <c r="U870" s="46">
        <v>2</v>
      </c>
      <c r="IF870">
        <v>39215</v>
      </c>
      <c r="IG870" t="s">
        <v>389</v>
      </c>
      <c r="IH870" t="s">
        <v>319</v>
      </c>
      <c r="IK870">
        <v>-2</v>
      </c>
      <c r="IL870" t="s">
        <v>279</v>
      </c>
      <c r="IM870" t="s">
        <v>280</v>
      </c>
      <c r="IN870" t="s">
        <v>663</v>
      </c>
      <c r="IP870" t="s">
        <v>710</v>
      </c>
    </row>
    <row r="871" spans="1:250" hidden="1" x14ac:dyDescent="0.25">
      <c r="A871">
        <v>34976</v>
      </c>
      <c r="B871">
        <v>-890804480</v>
      </c>
      <c r="C871">
        <v>1837</v>
      </c>
      <c r="D871" t="s">
        <v>273</v>
      </c>
      <c r="E871" t="s">
        <v>274</v>
      </c>
      <c r="F871">
        <v>13794</v>
      </c>
      <c r="G871" t="s">
        <v>275</v>
      </c>
      <c r="H871" t="s">
        <v>276</v>
      </c>
      <c r="I871">
        <v>427</v>
      </c>
      <c r="J871" t="s">
        <v>397</v>
      </c>
      <c r="K871" t="s">
        <v>398</v>
      </c>
      <c r="L871">
        <v>39215</v>
      </c>
      <c r="M871" t="s">
        <v>389</v>
      </c>
      <c r="N871" t="s">
        <v>390</v>
      </c>
      <c r="O871">
        <v>39215</v>
      </c>
      <c r="P871" t="s">
        <v>389</v>
      </c>
      <c r="Q871" t="s">
        <v>390</v>
      </c>
      <c r="R871" t="s">
        <v>341</v>
      </c>
      <c r="S871" s="46">
        <v>9829659.0600000005</v>
      </c>
      <c r="U871" s="46">
        <v>2</v>
      </c>
      <c r="IF871">
        <v>39215</v>
      </c>
      <c r="IG871" t="s">
        <v>389</v>
      </c>
      <c r="IH871" t="s">
        <v>319</v>
      </c>
      <c r="IK871">
        <v>-2</v>
      </c>
      <c r="IL871" t="s">
        <v>279</v>
      </c>
      <c r="IM871" t="s">
        <v>280</v>
      </c>
      <c r="IN871" t="s">
        <v>663</v>
      </c>
      <c r="IP871" t="s">
        <v>710</v>
      </c>
    </row>
    <row r="872" spans="1:250" hidden="1" x14ac:dyDescent="0.25">
      <c r="A872">
        <v>34977</v>
      </c>
      <c r="B872">
        <v>-890804480</v>
      </c>
      <c r="C872">
        <v>1837</v>
      </c>
      <c r="D872" t="s">
        <v>273</v>
      </c>
      <c r="E872" t="s">
        <v>274</v>
      </c>
      <c r="F872">
        <v>1848</v>
      </c>
      <c r="G872" t="s">
        <v>286</v>
      </c>
      <c r="H872" t="s">
        <v>274</v>
      </c>
      <c r="I872">
        <v>437</v>
      </c>
      <c r="J872" t="s">
        <v>658</v>
      </c>
      <c r="K872" t="s">
        <v>659</v>
      </c>
      <c r="L872">
        <v>41235</v>
      </c>
      <c r="M872" t="s">
        <v>405</v>
      </c>
      <c r="N872" t="s">
        <v>406</v>
      </c>
      <c r="O872">
        <v>41235</v>
      </c>
      <c r="P872" t="s">
        <v>405</v>
      </c>
      <c r="Q872" t="s">
        <v>406</v>
      </c>
      <c r="R872" t="s">
        <v>341</v>
      </c>
      <c r="S872" s="46">
        <v>54574613.630000003</v>
      </c>
      <c r="U872" s="46">
        <v>2</v>
      </c>
      <c r="IF872">
        <v>41235</v>
      </c>
      <c r="IG872" t="s">
        <v>405</v>
      </c>
      <c r="IH872" t="s">
        <v>288</v>
      </c>
      <c r="IK872">
        <v>-2</v>
      </c>
      <c r="IL872" t="s">
        <v>279</v>
      </c>
      <c r="IM872" t="s">
        <v>280</v>
      </c>
      <c r="IN872" t="s">
        <v>711</v>
      </c>
    </row>
    <row r="873" spans="1:250" hidden="1" x14ac:dyDescent="0.25">
      <c r="A873">
        <v>34978</v>
      </c>
      <c r="B873">
        <v>-890804480</v>
      </c>
      <c r="C873">
        <v>1837</v>
      </c>
      <c r="D873" t="s">
        <v>273</v>
      </c>
      <c r="E873" t="s">
        <v>274</v>
      </c>
      <c r="F873">
        <v>1848</v>
      </c>
      <c r="G873" t="s">
        <v>286</v>
      </c>
      <c r="H873" t="s">
        <v>274</v>
      </c>
      <c r="I873">
        <v>436</v>
      </c>
      <c r="J873" t="s">
        <v>656</v>
      </c>
      <c r="K873" t="s">
        <v>657</v>
      </c>
      <c r="L873">
        <v>41235</v>
      </c>
      <c r="M873" t="s">
        <v>405</v>
      </c>
      <c r="N873" t="s">
        <v>406</v>
      </c>
      <c r="O873">
        <v>41235</v>
      </c>
      <c r="P873" t="s">
        <v>405</v>
      </c>
      <c r="Q873" t="s">
        <v>406</v>
      </c>
      <c r="R873" t="s">
        <v>341</v>
      </c>
      <c r="S873" s="46">
        <v>54527306.82</v>
      </c>
      <c r="U873" s="46">
        <v>2</v>
      </c>
      <c r="IF873">
        <v>41235</v>
      </c>
      <c r="IG873" t="s">
        <v>405</v>
      </c>
      <c r="IH873" t="s">
        <v>288</v>
      </c>
      <c r="IK873">
        <v>-2</v>
      </c>
      <c r="IL873" t="s">
        <v>279</v>
      </c>
      <c r="IM873" t="s">
        <v>280</v>
      </c>
      <c r="IN873" t="s">
        <v>711</v>
      </c>
    </row>
    <row r="874" spans="1:250" hidden="1" x14ac:dyDescent="0.25">
      <c r="A874">
        <v>34979</v>
      </c>
      <c r="B874">
        <v>-890804480</v>
      </c>
      <c r="C874">
        <v>1837</v>
      </c>
      <c r="D874" t="s">
        <v>273</v>
      </c>
      <c r="E874" t="s">
        <v>274</v>
      </c>
      <c r="F874">
        <v>1848</v>
      </c>
      <c r="G874" t="s">
        <v>286</v>
      </c>
      <c r="H874" t="s">
        <v>274</v>
      </c>
      <c r="I874">
        <v>435</v>
      </c>
      <c r="J874" t="s">
        <v>491</v>
      </c>
      <c r="K874" t="s">
        <v>492</v>
      </c>
      <c r="L874">
        <v>41235</v>
      </c>
      <c r="M874" t="s">
        <v>405</v>
      </c>
      <c r="N874" t="s">
        <v>406</v>
      </c>
      <c r="O874">
        <v>41235</v>
      </c>
      <c r="P874" t="s">
        <v>405</v>
      </c>
      <c r="Q874" t="s">
        <v>406</v>
      </c>
      <c r="R874" t="s">
        <v>341</v>
      </c>
      <c r="S874" s="46">
        <v>77783721.599999994</v>
      </c>
      <c r="U874" s="46">
        <v>2</v>
      </c>
      <c r="IF874">
        <v>41235</v>
      </c>
      <c r="IG874" t="s">
        <v>405</v>
      </c>
      <c r="IH874" t="s">
        <v>288</v>
      </c>
      <c r="IK874">
        <v>-2</v>
      </c>
      <c r="IL874" t="s">
        <v>279</v>
      </c>
      <c r="IM874" t="s">
        <v>280</v>
      </c>
      <c r="IN874" t="s">
        <v>711</v>
      </c>
    </row>
    <row r="875" spans="1:250" hidden="1" x14ac:dyDescent="0.25">
      <c r="A875">
        <v>34980</v>
      </c>
      <c r="B875">
        <v>-890804480</v>
      </c>
      <c r="C875">
        <v>1837</v>
      </c>
      <c r="D875" t="s">
        <v>273</v>
      </c>
      <c r="E875" t="s">
        <v>274</v>
      </c>
      <c r="F875">
        <v>1848</v>
      </c>
      <c r="G875" t="s">
        <v>286</v>
      </c>
      <c r="H875" t="s">
        <v>274</v>
      </c>
      <c r="I875">
        <v>431</v>
      </c>
      <c r="J875" t="s">
        <v>493</v>
      </c>
      <c r="K875" t="s">
        <v>494</v>
      </c>
      <c r="L875">
        <v>41235</v>
      </c>
      <c r="M875" t="s">
        <v>405</v>
      </c>
      <c r="N875" t="s">
        <v>406</v>
      </c>
      <c r="O875">
        <v>41235</v>
      </c>
      <c r="P875" t="s">
        <v>405</v>
      </c>
      <c r="Q875" t="s">
        <v>406</v>
      </c>
      <c r="R875" t="s">
        <v>341</v>
      </c>
      <c r="S875" s="46">
        <v>77686096.819999993</v>
      </c>
      <c r="U875" s="46">
        <v>2</v>
      </c>
      <c r="IF875">
        <v>41235</v>
      </c>
      <c r="IG875" t="s">
        <v>405</v>
      </c>
      <c r="IH875" t="s">
        <v>288</v>
      </c>
      <c r="IK875">
        <v>-2</v>
      </c>
      <c r="IL875" t="s">
        <v>279</v>
      </c>
      <c r="IM875" t="s">
        <v>280</v>
      </c>
      <c r="IN875" t="s">
        <v>711</v>
      </c>
    </row>
    <row r="876" spans="1:250" hidden="1" x14ac:dyDescent="0.25">
      <c r="A876">
        <v>34981</v>
      </c>
      <c r="B876">
        <v>-890804480</v>
      </c>
      <c r="C876">
        <v>1837</v>
      </c>
      <c r="D876" t="s">
        <v>273</v>
      </c>
      <c r="E876" t="s">
        <v>274</v>
      </c>
      <c r="F876">
        <v>1848</v>
      </c>
      <c r="G876" t="s">
        <v>286</v>
      </c>
      <c r="H876" t="s">
        <v>274</v>
      </c>
      <c r="I876">
        <v>429</v>
      </c>
      <c r="J876" t="s">
        <v>395</v>
      </c>
      <c r="K876" t="s">
        <v>396</v>
      </c>
      <c r="L876">
        <v>41235</v>
      </c>
      <c r="M876" t="s">
        <v>405</v>
      </c>
      <c r="N876" t="s">
        <v>406</v>
      </c>
      <c r="O876">
        <v>41235</v>
      </c>
      <c r="P876" t="s">
        <v>405</v>
      </c>
      <c r="Q876" t="s">
        <v>406</v>
      </c>
      <c r="R876" t="s">
        <v>341</v>
      </c>
      <c r="S876" s="46">
        <v>77555930.409999996</v>
      </c>
      <c r="U876" s="46">
        <v>2</v>
      </c>
      <c r="IF876">
        <v>41235</v>
      </c>
      <c r="IG876" t="s">
        <v>405</v>
      </c>
      <c r="IH876" t="s">
        <v>288</v>
      </c>
      <c r="IK876">
        <v>-2</v>
      </c>
      <c r="IL876" t="s">
        <v>279</v>
      </c>
      <c r="IM876" t="s">
        <v>280</v>
      </c>
      <c r="IN876" t="s">
        <v>711</v>
      </c>
    </row>
    <row r="877" spans="1:250" hidden="1" x14ac:dyDescent="0.25">
      <c r="A877">
        <v>34982</v>
      </c>
      <c r="B877">
        <v>-890804480</v>
      </c>
      <c r="C877">
        <v>1837</v>
      </c>
      <c r="D877" t="s">
        <v>273</v>
      </c>
      <c r="E877" t="s">
        <v>274</v>
      </c>
      <c r="F877">
        <v>1848</v>
      </c>
      <c r="G877" t="s">
        <v>286</v>
      </c>
      <c r="H877" t="s">
        <v>274</v>
      </c>
      <c r="I877">
        <v>427</v>
      </c>
      <c r="J877" t="s">
        <v>397</v>
      </c>
      <c r="K877" t="s">
        <v>398</v>
      </c>
      <c r="L877">
        <v>41235</v>
      </c>
      <c r="M877" t="s">
        <v>405</v>
      </c>
      <c r="N877" t="s">
        <v>406</v>
      </c>
      <c r="O877">
        <v>41235</v>
      </c>
      <c r="P877" t="s">
        <v>405</v>
      </c>
      <c r="Q877" t="s">
        <v>406</v>
      </c>
      <c r="R877" t="s">
        <v>341</v>
      </c>
      <c r="S877" s="46">
        <v>0</v>
      </c>
      <c r="U877" s="46">
        <v>2</v>
      </c>
      <c r="IF877">
        <v>41235</v>
      </c>
      <c r="IG877" t="s">
        <v>405</v>
      </c>
      <c r="IH877" t="s">
        <v>288</v>
      </c>
      <c r="IK877">
        <v>-2</v>
      </c>
      <c r="IL877" t="s">
        <v>279</v>
      </c>
      <c r="IM877" t="s">
        <v>280</v>
      </c>
      <c r="IN877" t="s">
        <v>711</v>
      </c>
    </row>
    <row r="878" spans="1:250" hidden="1" x14ac:dyDescent="0.25">
      <c r="A878">
        <v>34983</v>
      </c>
      <c r="B878">
        <v>-890804480</v>
      </c>
      <c r="C878">
        <v>1837</v>
      </c>
      <c r="D878" t="s">
        <v>273</v>
      </c>
      <c r="E878" t="s">
        <v>274</v>
      </c>
      <c r="F878">
        <v>1848</v>
      </c>
      <c r="G878" t="s">
        <v>286</v>
      </c>
      <c r="H878" t="s">
        <v>274</v>
      </c>
      <c r="I878">
        <v>437</v>
      </c>
      <c r="J878" t="s">
        <v>658</v>
      </c>
      <c r="K878" t="s">
        <v>659</v>
      </c>
      <c r="L878">
        <v>41236</v>
      </c>
      <c r="M878" t="s">
        <v>407</v>
      </c>
      <c r="N878" t="s">
        <v>408</v>
      </c>
      <c r="O878">
        <v>41236</v>
      </c>
      <c r="P878" t="s">
        <v>407</v>
      </c>
      <c r="Q878" t="s">
        <v>408</v>
      </c>
      <c r="R878" t="s">
        <v>341</v>
      </c>
      <c r="S878" s="46">
        <v>50086833.32</v>
      </c>
      <c r="U878" s="46">
        <v>2</v>
      </c>
      <c r="IF878">
        <v>41236</v>
      </c>
      <c r="IG878" t="s">
        <v>407</v>
      </c>
      <c r="IH878" t="s">
        <v>288</v>
      </c>
      <c r="IK878">
        <v>-2</v>
      </c>
      <c r="IL878" t="s">
        <v>279</v>
      </c>
      <c r="IM878" t="s">
        <v>280</v>
      </c>
      <c r="IN878" t="s">
        <v>711</v>
      </c>
    </row>
    <row r="879" spans="1:250" hidden="1" x14ac:dyDescent="0.25">
      <c r="A879">
        <v>34984</v>
      </c>
      <c r="B879">
        <v>-890804480</v>
      </c>
      <c r="C879">
        <v>1837</v>
      </c>
      <c r="D879" t="s">
        <v>273</v>
      </c>
      <c r="E879" t="s">
        <v>274</v>
      </c>
      <c r="F879">
        <v>1848</v>
      </c>
      <c r="G879" t="s">
        <v>286</v>
      </c>
      <c r="H879" t="s">
        <v>274</v>
      </c>
      <c r="I879">
        <v>436</v>
      </c>
      <c r="J879" t="s">
        <v>656</v>
      </c>
      <c r="K879" t="s">
        <v>657</v>
      </c>
      <c r="L879">
        <v>41236</v>
      </c>
      <c r="M879" t="s">
        <v>407</v>
      </c>
      <c r="N879" t="s">
        <v>408</v>
      </c>
      <c r="O879">
        <v>41236</v>
      </c>
      <c r="P879" t="s">
        <v>407</v>
      </c>
      <c r="Q879" t="s">
        <v>408</v>
      </c>
      <c r="R879" t="s">
        <v>341</v>
      </c>
      <c r="S879" s="46">
        <v>50043416.659999996</v>
      </c>
      <c r="U879" s="46">
        <v>2</v>
      </c>
      <c r="IF879">
        <v>41236</v>
      </c>
      <c r="IG879" t="s">
        <v>407</v>
      </c>
      <c r="IH879" t="s">
        <v>288</v>
      </c>
      <c r="IK879">
        <v>-2</v>
      </c>
      <c r="IL879" t="s">
        <v>279</v>
      </c>
      <c r="IM879" t="s">
        <v>280</v>
      </c>
      <c r="IN879" t="s">
        <v>711</v>
      </c>
    </row>
    <row r="880" spans="1:250" hidden="1" x14ac:dyDescent="0.25">
      <c r="A880">
        <v>34985</v>
      </c>
      <c r="B880">
        <v>-890804480</v>
      </c>
      <c r="C880">
        <v>1837</v>
      </c>
      <c r="D880" t="s">
        <v>273</v>
      </c>
      <c r="E880" t="s">
        <v>274</v>
      </c>
      <c r="F880">
        <v>1848</v>
      </c>
      <c r="G880" t="s">
        <v>286</v>
      </c>
      <c r="H880" t="s">
        <v>274</v>
      </c>
      <c r="I880">
        <v>435</v>
      </c>
      <c r="J880" t="s">
        <v>491</v>
      </c>
      <c r="K880" t="s">
        <v>492</v>
      </c>
      <c r="L880">
        <v>41236</v>
      </c>
      <c r="M880" t="s">
        <v>407</v>
      </c>
      <c r="N880" t="s">
        <v>408</v>
      </c>
      <c r="O880">
        <v>41236</v>
      </c>
      <c r="P880" t="s">
        <v>407</v>
      </c>
      <c r="Q880" t="s">
        <v>408</v>
      </c>
      <c r="R880" t="s">
        <v>341</v>
      </c>
      <c r="S880" s="46">
        <v>50196000</v>
      </c>
      <c r="U880" s="46">
        <v>2</v>
      </c>
      <c r="IF880">
        <v>41236</v>
      </c>
      <c r="IG880" t="s">
        <v>407</v>
      </c>
      <c r="IH880" t="s">
        <v>288</v>
      </c>
      <c r="IK880">
        <v>-2</v>
      </c>
      <c r="IL880" t="s">
        <v>279</v>
      </c>
      <c r="IM880" t="s">
        <v>280</v>
      </c>
      <c r="IN880" t="s">
        <v>711</v>
      </c>
    </row>
    <row r="881" spans="1:250" hidden="1" x14ac:dyDescent="0.25">
      <c r="A881">
        <v>34986</v>
      </c>
      <c r="B881">
        <v>-890804480</v>
      </c>
      <c r="C881">
        <v>1837</v>
      </c>
      <c r="D881" t="s">
        <v>273</v>
      </c>
      <c r="E881" t="s">
        <v>274</v>
      </c>
      <c r="F881">
        <v>1848</v>
      </c>
      <c r="G881" t="s">
        <v>286</v>
      </c>
      <c r="H881" t="s">
        <v>274</v>
      </c>
      <c r="I881">
        <v>431</v>
      </c>
      <c r="J881" t="s">
        <v>493</v>
      </c>
      <c r="K881" t="s">
        <v>494</v>
      </c>
      <c r="L881">
        <v>41236</v>
      </c>
      <c r="M881" t="s">
        <v>407</v>
      </c>
      <c r="N881" t="s">
        <v>408</v>
      </c>
      <c r="O881">
        <v>41236</v>
      </c>
      <c r="P881" t="s">
        <v>407</v>
      </c>
      <c r="Q881" t="s">
        <v>408</v>
      </c>
      <c r="R881" t="s">
        <v>341</v>
      </c>
      <c r="S881" s="46">
        <v>50133000</v>
      </c>
      <c r="U881" s="46">
        <v>2</v>
      </c>
      <c r="IF881">
        <v>41236</v>
      </c>
      <c r="IG881" t="s">
        <v>407</v>
      </c>
      <c r="IH881" t="s">
        <v>288</v>
      </c>
      <c r="IK881">
        <v>-2</v>
      </c>
      <c r="IL881" t="s">
        <v>279</v>
      </c>
      <c r="IM881" t="s">
        <v>280</v>
      </c>
      <c r="IN881" t="s">
        <v>711</v>
      </c>
    </row>
    <row r="882" spans="1:250" hidden="1" x14ac:dyDescent="0.25">
      <c r="A882">
        <v>34987</v>
      </c>
      <c r="B882">
        <v>-890804480</v>
      </c>
      <c r="C882">
        <v>1837</v>
      </c>
      <c r="D882" t="s">
        <v>273</v>
      </c>
      <c r="E882" t="s">
        <v>274</v>
      </c>
      <c r="F882">
        <v>1848</v>
      </c>
      <c r="G882" t="s">
        <v>286</v>
      </c>
      <c r="H882" t="s">
        <v>274</v>
      </c>
      <c r="I882">
        <v>429</v>
      </c>
      <c r="J882" t="s">
        <v>395</v>
      </c>
      <c r="K882" t="s">
        <v>396</v>
      </c>
      <c r="L882">
        <v>41236</v>
      </c>
      <c r="M882" t="s">
        <v>407</v>
      </c>
      <c r="N882" t="s">
        <v>408</v>
      </c>
      <c r="O882">
        <v>41236</v>
      </c>
      <c r="P882" t="s">
        <v>407</v>
      </c>
      <c r="Q882" t="s">
        <v>408</v>
      </c>
      <c r="R882" t="s">
        <v>341</v>
      </c>
      <c r="S882" s="46">
        <v>50049000</v>
      </c>
      <c r="U882" s="46">
        <v>2</v>
      </c>
      <c r="IF882">
        <v>41236</v>
      </c>
      <c r="IG882" t="s">
        <v>407</v>
      </c>
      <c r="IH882" t="s">
        <v>288</v>
      </c>
      <c r="IK882">
        <v>-2</v>
      </c>
      <c r="IL882" t="s">
        <v>279</v>
      </c>
      <c r="IM882" t="s">
        <v>280</v>
      </c>
      <c r="IN882" t="s">
        <v>711</v>
      </c>
    </row>
    <row r="883" spans="1:250" hidden="1" x14ac:dyDescent="0.25">
      <c r="A883">
        <v>34988</v>
      </c>
      <c r="B883">
        <v>-890804480</v>
      </c>
      <c r="C883">
        <v>1837</v>
      </c>
      <c r="D883" t="s">
        <v>273</v>
      </c>
      <c r="E883" t="s">
        <v>274</v>
      </c>
      <c r="F883">
        <v>1848</v>
      </c>
      <c r="G883" t="s">
        <v>286</v>
      </c>
      <c r="H883" t="s">
        <v>274</v>
      </c>
      <c r="I883">
        <v>427</v>
      </c>
      <c r="J883" t="s">
        <v>397</v>
      </c>
      <c r="K883" t="s">
        <v>398</v>
      </c>
      <c r="L883">
        <v>41236</v>
      </c>
      <c r="M883" t="s">
        <v>407</v>
      </c>
      <c r="N883" t="s">
        <v>408</v>
      </c>
      <c r="O883">
        <v>41236</v>
      </c>
      <c r="P883" t="s">
        <v>407</v>
      </c>
      <c r="Q883" t="s">
        <v>408</v>
      </c>
      <c r="R883" t="s">
        <v>341</v>
      </c>
      <c r="S883" s="46">
        <v>0</v>
      </c>
      <c r="U883" s="46">
        <v>2</v>
      </c>
      <c r="IF883">
        <v>41236</v>
      </c>
      <c r="IG883" t="s">
        <v>407</v>
      </c>
      <c r="IH883" t="s">
        <v>288</v>
      </c>
      <c r="IK883">
        <v>-2</v>
      </c>
      <c r="IL883" t="s">
        <v>279</v>
      </c>
      <c r="IM883" t="s">
        <v>280</v>
      </c>
      <c r="IN883" t="s">
        <v>711</v>
      </c>
    </row>
    <row r="884" spans="1:250" hidden="1" x14ac:dyDescent="0.25">
      <c r="A884">
        <v>34989</v>
      </c>
      <c r="B884">
        <v>-890804480</v>
      </c>
      <c r="C884">
        <v>1837</v>
      </c>
      <c r="D884" t="s">
        <v>273</v>
      </c>
      <c r="E884" t="s">
        <v>274</v>
      </c>
      <c r="F884">
        <v>1848</v>
      </c>
      <c r="G884" t="s">
        <v>286</v>
      </c>
      <c r="H884" t="s">
        <v>274</v>
      </c>
      <c r="I884">
        <v>422</v>
      </c>
      <c r="J884" t="s">
        <v>401</v>
      </c>
      <c r="K884" t="s">
        <v>402</v>
      </c>
      <c r="L884">
        <v>1946</v>
      </c>
      <c r="M884" t="s">
        <v>287</v>
      </c>
      <c r="N884" t="s">
        <v>14</v>
      </c>
      <c r="O884">
        <v>1946</v>
      </c>
      <c r="P884" t="s">
        <v>287</v>
      </c>
      <c r="Q884" t="s">
        <v>14</v>
      </c>
      <c r="R884" t="s">
        <v>342</v>
      </c>
      <c r="S884" s="46">
        <v>0</v>
      </c>
      <c r="U884" s="46">
        <v>3</v>
      </c>
      <c r="IF884">
        <v>1946</v>
      </c>
      <c r="IG884" t="s">
        <v>287</v>
      </c>
      <c r="IH884" t="s">
        <v>288</v>
      </c>
      <c r="IK884">
        <v>-2</v>
      </c>
      <c r="IL884" t="s">
        <v>279</v>
      </c>
      <c r="IM884" t="s">
        <v>280</v>
      </c>
      <c r="IN884" t="s">
        <v>654</v>
      </c>
      <c r="IP884" t="s">
        <v>655</v>
      </c>
    </row>
    <row r="885" spans="1:250" hidden="1" x14ac:dyDescent="0.25">
      <c r="A885">
        <v>34990</v>
      </c>
      <c r="B885">
        <v>-890804480</v>
      </c>
      <c r="C885">
        <v>1837</v>
      </c>
      <c r="D885" t="s">
        <v>273</v>
      </c>
      <c r="E885" t="s">
        <v>274</v>
      </c>
      <c r="F885">
        <v>1848</v>
      </c>
      <c r="G885" t="s">
        <v>286</v>
      </c>
      <c r="H885" t="s">
        <v>274</v>
      </c>
      <c r="I885">
        <v>420</v>
      </c>
      <c r="J885" t="s">
        <v>403</v>
      </c>
      <c r="K885" t="s">
        <v>404</v>
      </c>
      <c r="L885">
        <v>1946</v>
      </c>
      <c r="M885" t="s">
        <v>287</v>
      </c>
      <c r="N885" t="s">
        <v>14</v>
      </c>
      <c r="O885">
        <v>1946</v>
      </c>
      <c r="P885" t="s">
        <v>287</v>
      </c>
      <c r="Q885" t="s">
        <v>14</v>
      </c>
      <c r="R885" t="s">
        <v>342</v>
      </c>
      <c r="S885" s="46">
        <v>0</v>
      </c>
      <c r="U885" s="46">
        <v>3</v>
      </c>
      <c r="IF885">
        <v>1946</v>
      </c>
      <c r="IG885" t="s">
        <v>287</v>
      </c>
      <c r="IH885" t="s">
        <v>288</v>
      </c>
      <c r="IK885">
        <v>-2</v>
      </c>
      <c r="IL885" t="s">
        <v>279</v>
      </c>
      <c r="IM885" t="s">
        <v>280</v>
      </c>
      <c r="IN885" t="s">
        <v>654</v>
      </c>
      <c r="IP885" t="s">
        <v>655</v>
      </c>
    </row>
    <row r="886" spans="1:250" hidden="1" x14ac:dyDescent="0.25">
      <c r="A886">
        <v>34991</v>
      </c>
      <c r="B886">
        <v>-890804480</v>
      </c>
      <c r="C886">
        <v>1837</v>
      </c>
      <c r="D886" t="s">
        <v>273</v>
      </c>
      <c r="E886" t="s">
        <v>274</v>
      </c>
      <c r="F886">
        <v>1848</v>
      </c>
      <c r="G886" t="s">
        <v>286</v>
      </c>
      <c r="H886" t="s">
        <v>274</v>
      </c>
      <c r="I886">
        <v>411</v>
      </c>
      <c r="J886" t="s">
        <v>393</v>
      </c>
      <c r="K886" t="s">
        <v>394</v>
      </c>
      <c r="L886">
        <v>1946</v>
      </c>
      <c r="M886" t="s">
        <v>287</v>
      </c>
      <c r="N886" t="s">
        <v>14</v>
      </c>
      <c r="O886">
        <v>1946</v>
      </c>
      <c r="P886" t="s">
        <v>287</v>
      </c>
      <c r="Q886" t="s">
        <v>14</v>
      </c>
      <c r="R886" t="s">
        <v>342</v>
      </c>
      <c r="S886" s="46">
        <v>0</v>
      </c>
      <c r="U886" s="46">
        <v>3</v>
      </c>
      <c r="IF886">
        <v>1946</v>
      </c>
      <c r="IG886" t="s">
        <v>287</v>
      </c>
      <c r="IH886" t="s">
        <v>288</v>
      </c>
      <c r="IK886">
        <v>-2</v>
      </c>
      <c r="IL886" t="s">
        <v>279</v>
      </c>
      <c r="IM886" t="s">
        <v>280</v>
      </c>
      <c r="IN886" t="s">
        <v>654</v>
      </c>
      <c r="IP886" t="s">
        <v>655</v>
      </c>
    </row>
    <row r="887" spans="1:250" hidden="1" x14ac:dyDescent="0.25">
      <c r="A887">
        <v>34992</v>
      </c>
      <c r="B887">
        <v>-890804480</v>
      </c>
      <c r="C887">
        <v>1837</v>
      </c>
      <c r="D887" t="s">
        <v>273</v>
      </c>
      <c r="E887" t="s">
        <v>274</v>
      </c>
      <c r="F887">
        <v>1848</v>
      </c>
      <c r="G887" t="s">
        <v>286</v>
      </c>
      <c r="H887" t="s">
        <v>274</v>
      </c>
      <c r="I887">
        <v>436</v>
      </c>
      <c r="J887" t="s">
        <v>656</v>
      </c>
      <c r="K887" t="s">
        <v>657</v>
      </c>
      <c r="L887">
        <v>1946</v>
      </c>
      <c r="M887" t="s">
        <v>287</v>
      </c>
      <c r="N887" t="s">
        <v>14</v>
      </c>
      <c r="O887">
        <v>1946</v>
      </c>
      <c r="P887" t="s">
        <v>287</v>
      </c>
      <c r="Q887" t="s">
        <v>14</v>
      </c>
      <c r="R887" t="s">
        <v>342</v>
      </c>
      <c r="S887" s="46">
        <v>0</v>
      </c>
      <c r="U887" s="46">
        <v>3</v>
      </c>
      <c r="IF887">
        <v>1946</v>
      </c>
      <c r="IG887" t="s">
        <v>287</v>
      </c>
      <c r="IH887" t="s">
        <v>288</v>
      </c>
      <c r="IK887">
        <v>-2</v>
      </c>
      <c r="IL887" t="s">
        <v>279</v>
      </c>
      <c r="IM887" t="s">
        <v>280</v>
      </c>
      <c r="IN887" t="s">
        <v>654</v>
      </c>
      <c r="IP887" t="s">
        <v>655</v>
      </c>
    </row>
    <row r="888" spans="1:250" hidden="1" x14ac:dyDescent="0.25">
      <c r="A888">
        <v>34993</v>
      </c>
      <c r="B888">
        <v>-890804480</v>
      </c>
      <c r="C888">
        <v>1837</v>
      </c>
      <c r="D888" t="s">
        <v>273</v>
      </c>
      <c r="E888" t="s">
        <v>274</v>
      </c>
      <c r="F888">
        <v>1848</v>
      </c>
      <c r="G888" t="s">
        <v>286</v>
      </c>
      <c r="H888" t="s">
        <v>274</v>
      </c>
      <c r="I888">
        <v>435</v>
      </c>
      <c r="J888" t="s">
        <v>491</v>
      </c>
      <c r="K888" t="s">
        <v>492</v>
      </c>
      <c r="L888">
        <v>1946</v>
      </c>
      <c r="M888" t="s">
        <v>287</v>
      </c>
      <c r="N888" t="s">
        <v>14</v>
      </c>
      <c r="O888">
        <v>1946</v>
      </c>
      <c r="P888" t="s">
        <v>287</v>
      </c>
      <c r="Q888" t="s">
        <v>14</v>
      </c>
      <c r="R888" t="s">
        <v>342</v>
      </c>
      <c r="S888" s="46">
        <v>0</v>
      </c>
      <c r="U888" s="46">
        <v>3</v>
      </c>
      <c r="IF888">
        <v>1946</v>
      </c>
      <c r="IG888" t="s">
        <v>287</v>
      </c>
      <c r="IH888" t="s">
        <v>288</v>
      </c>
      <c r="IK888">
        <v>-2</v>
      </c>
      <c r="IL888" t="s">
        <v>279</v>
      </c>
      <c r="IM888" t="s">
        <v>280</v>
      </c>
      <c r="IN888" t="s">
        <v>654</v>
      </c>
      <c r="IP888" t="s">
        <v>655</v>
      </c>
    </row>
    <row r="889" spans="1:250" hidden="1" x14ac:dyDescent="0.25">
      <c r="A889">
        <v>34994</v>
      </c>
      <c r="B889">
        <v>-890804480</v>
      </c>
      <c r="C889">
        <v>1837</v>
      </c>
      <c r="D889" t="s">
        <v>273</v>
      </c>
      <c r="E889" t="s">
        <v>274</v>
      </c>
      <c r="F889">
        <v>1848</v>
      </c>
      <c r="G889" t="s">
        <v>286</v>
      </c>
      <c r="H889" t="s">
        <v>274</v>
      </c>
      <c r="I889">
        <v>431</v>
      </c>
      <c r="J889" t="s">
        <v>493</v>
      </c>
      <c r="K889" t="s">
        <v>494</v>
      </c>
      <c r="L889">
        <v>1946</v>
      </c>
      <c r="M889" t="s">
        <v>287</v>
      </c>
      <c r="N889" t="s">
        <v>14</v>
      </c>
      <c r="O889">
        <v>1946</v>
      </c>
      <c r="P889" t="s">
        <v>287</v>
      </c>
      <c r="Q889" t="s">
        <v>14</v>
      </c>
      <c r="R889" t="s">
        <v>342</v>
      </c>
      <c r="S889" s="46">
        <v>0</v>
      </c>
      <c r="U889" s="46">
        <v>3</v>
      </c>
      <c r="IF889">
        <v>1946</v>
      </c>
      <c r="IG889" t="s">
        <v>287</v>
      </c>
      <c r="IH889" t="s">
        <v>288</v>
      </c>
      <c r="IK889">
        <v>-2</v>
      </c>
      <c r="IL889" t="s">
        <v>279</v>
      </c>
      <c r="IM889" t="s">
        <v>280</v>
      </c>
      <c r="IN889" t="s">
        <v>654</v>
      </c>
      <c r="IP889" t="s">
        <v>655</v>
      </c>
    </row>
    <row r="890" spans="1:250" hidden="1" x14ac:dyDescent="0.25">
      <c r="A890">
        <v>34995</v>
      </c>
      <c r="B890">
        <v>-890804480</v>
      </c>
      <c r="C890">
        <v>1837</v>
      </c>
      <c r="D890" t="s">
        <v>273</v>
      </c>
      <c r="E890" t="s">
        <v>274</v>
      </c>
      <c r="F890">
        <v>1848</v>
      </c>
      <c r="G890" t="s">
        <v>286</v>
      </c>
      <c r="H890" t="s">
        <v>274</v>
      </c>
      <c r="I890">
        <v>429</v>
      </c>
      <c r="J890" t="s">
        <v>395</v>
      </c>
      <c r="K890" t="s">
        <v>396</v>
      </c>
      <c r="L890">
        <v>1946</v>
      </c>
      <c r="M890" t="s">
        <v>287</v>
      </c>
      <c r="N890" t="s">
        <v>14</v>
      </c>
      <c r="O890">
        <v>1946</v>
      </c>
      <c r="P890" t="s">
        <v>287</v>
      </c>
      <c r="Q890" t="s">
        <v>14</v>
      </c>
      <c r="R890" t="s">
        <v>342</v>
      </c>
      <c r="S890" s="46">
        <v>0</v>
      </c>
      <c r="U890" s="46">
        <v>3</v>
      </c>
      <c r="IF890">
        <v>1946</v>
      </c>
      <c r="IG890" t="s">
        <v>287</v>
      </c>
      <c r="IH890" t="s">
        <v>288</v>
      </c>
      <c r="IK890">
        <v>-2</v>
      </c>
      <c r="IL890" t="s">
        <v>279</v>
      </c>
      <c r="IM890" t="s">
        <v>280</v>
      </c>
      <c r="IN890" t="s">
        <v>654</v>
      </c>
      <c r="IP890" t="s">
        <v>655</v>
      </c>
    </row>
    <row r="891" spans="1:250" hidden="1" x14ac:dyDescent="0.25">
      <c r="A891">
        <v>34996</v>
      </c>
      <c r="B891">
        <v>-890804480</v>
      </c>
      <c r="C891">
        <v>1837</v>
      </c>
      <c r="D891" t="s">
        <v>273</v>
      </c>
      <c r="E891" t="s">
        <v>274</v>
      </c>
      <c r="F891">
        <v>1848</v>
      </c>
      <c r="G891" t="s">
        <v>286</v>
      </c>
      <c r="H891" t="s">
        <v>274</v>
      </c>
      <c r="I891">
        <v>427</v>
      </c>
      <c r="J891" t="s">
        <v>397</v>
      </c>
      <c r="K891" t="s">
        <v>398</v>
      </c>
      <c r="L891">
        <v>1946</v>
      </c>
      <c r="M891" t="s">
        <v>287</v>
      </c>
      <c r="N891" t="s">
        <v>14</v>
      </c>
      <c r="O891">
        <v>1946</v>
      </c>
      <c r="P891" t="s">
        <v>287</v>
      </c>
      <c r="Q891" t="s">
        <v>14</v>
      </c>
      <c r="R891" t="s">
        <v>342</v>
      </c>
      <c r="S891" s="46">
        <v>100000000</v>
      </c>
      <c r="U891" s="46">
        <v>3</v>
      </c>
      <c r="IF891">
        <v>1946</v>
      </c>
      <c r="IG891" t="s">
        <v>287</v>
      </c>
      <c r="IH891" t="s">
        <v>288</v>
      </c>
      <c r="IK891">
        <v>-2</v>
      </c>
      <c r="IL891" t="s">
        <v>279</v>
      </c>
      <c r="IM891" t="s">
        <v>280</v>
      </c>
      <c r="IN891" t="s">
        <v>654</v>
      </c>
      <c r="IP891" t="s">
        <v>655</v>
      </c>
    </row>
    <row r="892" spans="1:250" hidden="1" x14ac:dyDescent="0.25">
      <c r="A892">
        <v>34997</v>
      </c>
      <c r="B892">
        <v>-890804480</v>
      </c>
      <c r="C892">
        <v>1837</v>
      </c>
      <c r="D892" t="s">
        <v>273</v>
      </c>
      <c r="E892" t="s">
        <v>274</v>
      </c>
      <c r="F892">
        <v>1848</v>
      </c>
      <c r="G892" t="s">
        <v>286</v>
      </c>
      <c r="H892" t="s">
        <v>274</v>
      </c>
      <c r="I892">
        <v>424</v>
      </c>
      <c r="J892" t="s">
        <v>399</v>
      </c>
      <c r="K892" t="s">
        <v>400</v>
      </c>
      <c r="L892">
        <v>1946</v>
      </c>
      <c r="M892" t="s">
        <v>287</v>
      </c>
      <c r="N892" t="s">
        <v>14</v>
      </c>
      <c r="O892">
        <v>1946</v>
      </c>
      <c r="P892" t="s">
        <v>287</v>
      </c>
      <c r="Q892" t="s">
        <v>14</v>
      </c>
      <c r="R892" t="s">
        <v>342</v>
      </c>
      <c r="S892" s="46">
        <v>0</v>
      </c>
      <c r="U892" s="46">
        <v>3</v>
      </c>
      <c r="IF892">
        <v>1946</v>
      </c>
      <c r="IG892" t="s">
        <v>287</v>
      </c>
      <c r="IH892" t="s">
        <v>288</v>
      </c>
      <c r="IK892">
        <v>-2</v>
      </c>
      <c r="IL892" t="s">
        <v>279</v>
      </c>
      <c r="IM892" t="s">
        <v>280</v>
      </c>
      <c r="IN892" t="s">
        <v>654</v>
      </c>
      <c r="IP892" t="s">
        <v>655</v>
      </c>
    </row>
    <row r="893" spans="1:250" hidden="1" x14ac:dyDescent="0.25">
      <c r="A893">
        <v>34998</v>
      </c>
      <c r="B893">
        <v>-890804480</v>
      </c>
      <c r="C893">
        <v>1837</v>
      </c>
      <c r="D893" t="s">
        <v>273</v>
      </c>
      <c r="E893" t="s">
        <v>274</v>
      </c>
      <c r="F893">
        <v>1848</v>
      </c>
      <c r="G893" t="s">
        <v>286</v>
      </c>
      <c r="H893" t="s">
        <v>274</v>
      </c>
      <c r="I893">
        <v>437</v>
      </c>
      <c r="J893" t="s">
        <v>658</v>
      </c>
      <c r="K893" t="s">
        <v>659</v>
      </c>
      <c r="L893">
        <v>1946</v>
      </c>
      <c r="M893" t="s">
        <v>287</v>
      </c>
      <c r="N893" t="s">
        <v>14</v>
      </c>
      <c r="O893">
        <v>1946</v>
      </c>
      <c r="P893" t="s">
        <v>287</v>
      </c>
      <c r="Q893" t="s">
        <v>14</v>
      </c>
      <c r="R893" t="s">
        <v>342</v>
      </c>
      <c r="S893" s="46">
        <v>0</v>
      </c>
      <c r="U893" s="46">
        <v>3</v>
      </c>
      <c r="IF893">
        <v>1946</v>
      </c>
      <c r="IG893" t="s">
        <v>287</v>
      </c>
      <c r="IH893" t="s">
        <v>288</v>
      </c>
      <c r="IK893">
        <v>-2</v>
      </c>
      <c r="IL893" t="s">
        <v>279</v>
      </c>
      <c r="IM893" t="s">
        <v>280</v>
      </c>
      <c r="IN893" t="s">
        <v>654</v>
      </c>
      <c r="IP893" t="s">
        <v>655</v>
      </c>
    </row>
    <row r="894" spans="1:250" hidden="1" x14ac:dyDescent="0.25">
      <c r="A894">
        <v>34999</v>
      </c>
      <c r="B894">
        <v>-890804480</v>
      </c>
      <c r="C894">
        <v>1837</v>
      </c>
      <c r="D894" t="s">
        <v>273</v>
      </c>
      <c r="E894" t="s">
        <v>274</v>
      </c>
      <c r="F894">
        <v>1848</v>
      </c>
      <c r="G894" t="s">
        <v>286</v>
      </c>
      <c r="H894" t="s">
        <v>274</v>
      </c>
      <c r="I894">
        <v>427</v>
      </c>
      <c r="J894" t="s">
        <v>397</v>
      </c>
      <c r="K894" t="s">
        <v>398</v>
      </c>
      <c r="L894">
        <v>2024</v>
      </c>
      <c r="M894" t="s">
        <v>289</v>
      </c>
      <c r="N894" t="s">
        <v>15</v>
      </c>
      <c r="O894">
        <v>2024</v>
      </c>
      <c r="P894" t="s">
        <v>289</v>
      </c>
      <c r="Q894" t="s">
        <v>15</v>
      </c>
      <c r="R894" t="s">
        <v>342</v>
      </c>
      <c r="S894" s="46">
        <v>0</v>
      </c>
      <c r="U894" s="46">
        <v>3</v>
      </c>
      <c r="IF894">
        <v>2024</v>
      </c>
      <c r="IG894" t="s">
        <v>289</v>
      </c>
      <c r="IH894" t="s">
        <v>288</v>
      </c>
      <c r="IK894">
        <v>-2</v>
      </c>
      <c r="IL894" t="s">
        <v>279</v>
      </c>
      <c r="IM894" t="s">
        <v>280</v>
      </c>
      <c r="IN894" t="s">
        <v>654</v>
      </c>
      <c r="IP894" t="s">
        <v>660</v>
      </c>
    </row>
    <row r="895" spans="1:250" hidden="1" x14ac:dyDescent="0.25">
      <c r="A895">
        <v>35000</v>
      </c>
      <c r="B895">
        <v>-890804480</v>
      </c>
      <c r="C895">
        <v>1837</v>
      </c>
      <c r="D895" t="s">
        <v>273</v>
      </c>
      <c r="E895" t="s">
        <v>274</v>
      </c>
      <c r="F895">
        <v>1848</v>
      </c>
      <c r="G895" t="s">
        <v>286</v>
      </c>
      <c r="H895" t="s">
        <v>274</v>
      </c>
      <c r="I895">
        <v>424</v>
      </c>
      <c r="J895" t="s">
        <v>399</v>
      </c>
      <c r="K895" t="s">
        <v>400</v>
      </c>
      <c r="L895">
        <v>2024</v>
      </c>
      <c r="M895" t="s">
        <v>289</v>
      </c>
      <c r="N895" t="s">
        <v>15</v>
      </c>
      <c r="O895">
        <v>2024</v>
      </c>
      <c r="P895" t="s">
        <v>289</v>
      </c>
      <c r="Q895" t="s">
        <v>15</v>
      </c>
      <c r="R895" t="s">
        <v>342</v>
      </c>
      <c r="S895" s="46">
        <v>0</v>
      </c>
      <c r="U895" s="46">
        <v>3</v>
      </c>
      <c r="IF895">
        <v>2024</v>
      </c>
      <c r="IG895" t="s">
        <v>289</v>
      </c>
      <c r="IH895" t="s">
        <v>288</v>
      </c>
      <c r="IK895">
        <v>-2</v>
      </c>
      <c r="IL895" t="s">
        <v>279</v>
      </c>
      <c r="IM895" t="s">
        <v>280</v>
      </c>
      <c r="IN895" t="s">
        <v>654</v>
      </c>
      <c r="IP895" t="s">
        <v>660</v>
      </c>
    </row>
    <row r="896" spans="1:250" hidden="1" x14ac:dyDescent="0.25">
      <c r="A896">
        <v>35001</v>
      </c>
      <c r="B896">
        <v>-890804480</v>
      </c>
      <c r="C896">
        <v>1837</v>
      </c>
      <c r="D896" t="s">
        <v>273</v>
      </c>
      <c r="E896" t="s">
        <v>274</v>
      </c>
      <c r="F896">
        <v>1848</v>
      </c>
      <c r="G896" t="s">
        <v>286</v>
      </c>
      <c r="H896" t="s">
        <v>274</v>
      </c>
      <c r="I896">
        <v>422</v>
      </c>
      <c r="J896" t="s">
        <v>401</v>
      </c>
      <c r="K896" t="s">
        <v>402</v>
      </c>
      <c r="L896">
        <v>2024</v>
      </c>
      <c r="M896" t="s">
        <v>289</v>
      </c>
      <c r="N896" t="s">
        <v>15</v>
      </c>
      <c r="O896">
        <v>2024</v>
      </c>
      <c r="P896" t="s">
        <v>289</v>
      </c>
      <c r="Q896" t="s">
        <v>15</v>
      </c>
      <c r="R896" t="s">
        <v>342</v>
      </c>
      <c r="S896" s="46">
        <v>0</v>
      </c>
      <c r="U896" s="46">
        <v>3</v>
      </c>
      <c r="IF896">
        <v>2024</v>
      </c>
      <c r="IG896" t="s">
        <v>289</v>
      </c>
      <c r="IH896" t="s">
        <v>288</v>
      </c>
      <c r="IK896">
        <v>-2</v>
      </c>
      <c r="IL896" t="s">
        <v>279</v>
      </c>
      <c r="IM896" t="s">
        <v>280</v>
      </c>
      <c r="IN896" t="s">
        <v>654</v>
      </c>
      <c r="IP896" t="s">
        <v>660</v>
      </c>
    </row>
    <row r="897" spans="1:250" hidden="1" x14ac:dyDescent="0.25">
      <c r="A897">
        <v>35002</v>
      </c>
      <c r="B897">
        <v>-890804480</v>
      </c>
      <c r="C897">
        <v>1837</v>
      </c>
      <c r="D897" t="s">
        <v>273</v>
      </c>
      <c r="E897" t="s">
        <v>274</v>
      </c>
      <c r="F897">
        <v>1848</v>
      </c>
      <c r="G897" t="s">
        <v>286</v>
      </c>
      <c r="H897" t="s">
        <v>274</v>
      </c>
      <c r="I897">
        <v>420</v>
      </c>
      <c r="J897" t="s">
        <v>403</v>
      </c>
      <c r="K897" t="s">
        <v>404</v>
      </c>
      <c r="L897">
        <v>2024</v>
      </c>
      <c r="M897" t="s">
        <v>289</v>
      </c>
      <c r="N897" t="s">
        <v>15</v>
      </c>
      <c r="O897">
        <v>2024</v>
      </c>
      <c r="P897" t="s">
        <v>289</v>
      </c>
      <c r="Q897" t="s">
        <v>15</v>
      </c>
      <c r="R897" t="s">
        <v>342</v>
      </c>
      <c r="S897" s="46">
        <v>0</v>
      </c>
      <c r="U897" s="46">
        <v>3</v>
      </c>
      <c r="IF897">
        <v>2024</v>
      </c>
      <c r="IG897" t="s">
        <v>289</v>
      </c>
      <c r="IH897" t="s">
        <v>288</v>
      </c>
      <c r="IK897">
        <v>-2</v>
      </c>
      <c r="IL897" t="s">
        <v>279</v>
      </c>
      <c r="IM897" t="s">
        <v>280</v>
      </c>
      <c r="IN897" t="s">
        <v>654</v>
      </c>
      <c r="IP897" t="s">
        <v>660</v>
      </c>
    </row>
    <row r="898" spans="1:250" hidden="1" x14ac:dyDescent="0.25">
      <c r="A898">
        <v>35003</v>
      </c>
      <c r="B898">
        <v>-890804480</v>
      </c>
      <c r="C898">
        <v>1837</v>
      </c>
      <c r="D898" t="s">
        <v>273</v>
      </c>
      <c r="E898" t="s">
        <v>274</v>
      </c>
      <c r="F898">
        <v>1848</v>
      </c>
      <c r="G898" t="s">
        <v>286</v>
      </c>
      <c r="H898" t="s">
        <v>274</v>
      </c>
      <c r="I898">
        <v>411</v>
      </c>
      <c r="J898" t="s">
        <v>393</v>
      </c>
      <c r="K898" t="s">
        <v>394</v>
      </c>
      <c r="L898">
        <v>2024</v>
      </c>
      <c r="M898" t="s">
        <v>289</v>
      </c>
      <c r="N898" t="s">
        <v>15</v>
      </c>
      <c r="O898">
        <v>2024</v>
      </c>
      <c r="P898" t="s">
        <v>289</v>
      </c>
      <c r="Q898" t="s">
        <v>15</v>
      </c>
      <c r="R898" t="s">
        <v>342</v>
      </c>
      <c r="S898" s="46">
        <v>0</v>
      </c>
      <c r="U898" s="46">
        <v>3</v>
      </c>
      <c r="IF898">
        <v>2024</v>
      </c>
      <c r="IG898" t="s">
        <v>289</v>
      </c>
      <c r="IH898" t="s">
        <v>288</v>
      </c>
      <c r="IK898">
        <v>-2</v>
      </c>
      <c r="IL898" t="s">
        <v>279</v>
      </c>
      <c r="IM898" t="s">
        <v>280</v>
      </c>
      <c r="IN898" t="s">
        <v>654</v>
      </c>
      <c r="IP898" t="s">
        <v>660</v>
      </c>
    </row>
    <row r="899" spans="1:250" hidden="1" x14ac:dyDescent="0.25">
      <c r="A899">
        <v>35004</v>
      </c>
      <c r="B899">
        <v>-890804480</v>
      </c>
      <c r="C899">
        <v>1837</v>
      </c>
      <c r="D899" t="s">
        <v>273</v>
      </c>
      <c r="E899" t="s">
        <v>274</v>
      </c>
      <c r="F899">
        <v>9695</v>
      </c>
      <c r="G899" t="s">
        <v>281</v>
      </c>
      <c r="H899" t="s">
        <v>282</v>
      </c>
      <c r="I899">
        <v>411</v>
      </c>
      <c r="J899" t="s">
        <v>393</v>
      </c>
      <c r="K899" t="s">
        <v>394</v>
      </c>
      <c r="L899">
        <v>2024</v>
      </c>
      <c r="M899" t="s">
        <v>289</v>
      </c>
      <c r="N899" t="s">
        <v>15</v>
      </c>
      <c r="O899">
        <v>2024</v>
      </c>
      <c r="P899" t="s">
        <v>289</v>
      </c>
      <c r="Q899" t="s">
        <v>15</v>
      </c>
      <c r="R899" t="s">
        <v>342</v>
      </c>
      <c r="S899" s="46">
        <v>0</v>
      </c>
      <c r="U899" s="46">
        <v>3</v>
      </c>
      <c r="IF899">
        <v>2024</v>
      </c>
      <c r="IG899" t="s">
        <v>289</v>
      </c>
      <c r="IH899" t="s">
        <v>285</v>
      </c>
      <c r="IK899">
        <v>-2</v>
      </c>
      <c r="IL899" t="s">
        <v>279</v>
      </c>
      <c r="IM899" t="s">
        <v>280</v>
      </c>
      <c r="IN899" t="s">
        <v>661</v>
      </c>
      <c r="IP899" t="s">
        <v>662</v>
      </c>
    </row>
    <row r="900" spans="1:250" hidden="1" x14ac:dyDescent="0.25">
      <c r="A900">
        <v>35005</v>
      </c>
      <c r="B900">
        <v>-890804480</v>
      </c>
      <c r="C900">
        <v>1837</v>
      </c>
      <c r="D900" t="s">
        <v>273</v>
      </c>
      <c r="E900" t="s">
        <v>274</v>
      </c>
      <c r="F900">
        <v>13794</v>
      </c>
      <c r="G900" t="s">
        <v>275</v>
      </c>
      <c r="H900" t="s">
        <v>276</v>
      </c>
      <c r="I900">
        <v>435</v>
      </c>
      <c r="J900" t="s">
        <v>491</v>
      </c>
      <c r="K900" t="s">
        <v>492</v>
      </c>
      <c r="L900">
        <v>2024</v>
      </c>
      <c r="M900" t="s">
        <v>289</v>
      </c>
      <c r="N900" t="s">
        <v>15</v>
      </c>
      <c r="O900">
        <v>2024</v>
      </c>
      <c r="P900" t="s">
        <v>289</v>
      </c>
      <c r="Q900" t="s">
        <v>15</v>
      </c>
      <c r="R900" t="s">
        <v>342</v>
      </c>
      <c r="S900" s="46">
        <v>0</v>
      </c>
      <c r="U900" s="46">
        <v>3</v>
      </c>
      <c r="IF900">
        <v>2024</v>
      </c>
      <c r="IG900" t="s">
        <v>289</v>
      </c>
      <c r="IH900" t="s">
        <v>319</v>
      </c>
      <c r="IK900">
        <v>-2</v>
      </c>
      <c r="IL900" t="s">
        <v>279</v>
      </c>
      <c r="IM900" t="s">
        <v>280</v>
      </c>
      <c r="IN900" t="s">
        <v>663</v>
      </c>
      <c r="IP900" t="s">
        <v>664</v>
      </c>
    </row>
    <row r="901" spans="1:250" hidden="1" x14ac:dyDescent="0.25">
      <c r="A901">
        <v>35006</v>
      </c>
      <c r="B901">
        <v>-890804480</v>
      </c>
      <c r="C901">
        <v>1837</v>
      </c>
      <c r="D901" t="s">
        <v>273</v>
      </c>
      <c r="E901" t="s">
        <v>274</v>
      </c>
      <c r="F901">
        <v>13794</v>
      </c>
      <c r="G901" t="s">
        <v>275</v>
      </c>
      <c r="H901" t="s">
        <v>276</v>
      </c>
      <c r="I901">
        <v>431</v>
      </c>
      <c r="J901" t="s">
        <v>493</v>
      </c>
      <c r="K901" t="s">
        <v>494</v>
      </c>
      <c r="L901">
        <v>2024</v>
      </c>
      <c r="M901" t="s">
        <v>289</v>
      </c>
      <c r="N901" t="s">
        <v>15</v>
      </c>
      <c r="O901">
        <v>2024</v>
      </c>
      <c r="P901" t="s">
        <v>289</v>
      </c>
      <c r="Q901" t="s">
        <v>15</v>
      </c>
      <c r="R901" t="s">
        <v>342</v>
      </c>
      <c r="S901" s="46">
        <v>0</v>
      </c>
      <c r="U901" s="46">
        <v>3</v>
      </c>
      <c r="IF901">
        <v>2024</v>
      </c>
      <c r="IG901" t="s">
        <v>289</v>
      </c>
      <c r="IH901" t="s">
        <v>319</v>
      </c>
      <c r="IK901">
        <v>-2</v>
      </c>
      <c r="IL901" t="s">
        <v>279</v>
      </c>
      <c r="IM901" t="s">
        <v>280</v>
      </c>
      <c r="IN901" t="s">
        <v>663</v>
      </c>
      <c r="IP901" t="s">
        <v>664</v>
      </c>
    </row>
    <row r="902" spans="1:250" hidden="1" x14ac:dyDescent="0.25">
      <c r="A902">
        <v>35007</v>
      </c>
      <c r="B902">
        <v>-890804480</v>
      </c>
      <c r="C902">
        <v>1837</v>
      </c>
      <c r="D902" t="s">
        <v>273</v>
      </c>
      <c r="E902" t="s">
        <v>274</v>
      </c>
      <c r="F902">
        <v>13794</v>
      </c>
      <c r="G902" t="s">
        <v>275</v>
      </c>
      <c r="H902" t="s">
        <v>276</v>
      </c>
      <c r="I902">
        <v>429</v>
      </c>
      <c r="J902" t="s">
        <v>395</v>
      </c>
      <c r="K902" t="s">
        <v>396</v>
      </c>
      <c r="L902">
        <v>2024</v>
      </c>
      <c r="M902" t="s">
        <v>289</v>
      </c>
      <c r="N902" t="s">
        <v>15</v>
      </c>
      <c r="O902">
        <v>2024</v>
      </c>
      <c r="P902" t="s">
        <v>289</v>
      </c>
      <c r="Q902" t="s">
        <v>15</v>
      </c>
      <c r="R902" t="s">
        <v>342</v>
      </c>
      <c r="S902" s="46">
        <v>0</v>
      </c>
      <c r="U902" s="46">
        <v>3</v>
      </c>
      <c r="IF902">
        <v>2024</v>
      </c>
      <c r="IG902" t="s">
        <v>289</v>
      </c>
      <c r="IH902" t="s">
        <v>319</v>
      </c>
      <c r="IK902">
        <v>-2</v>
      </c>
      <c r="IL902" t="s">
        <v>279</v>
      </c>
      <c r="IM902" t="s">
        <v>280</v>
      </c>
      <c r="IN902" t="s">
        <v>663</v>
      </c>
      <c r="IP902" t="s">
        <v>664</v>
      </c>
    </row>
    <row r="903" spans="1:250" hidden="1" x14ac:dyDescent="0.25">
      <c r="A903">
        <v>35008</v>
      </c>
      <c r="B903">
        <v>-890804480</v>
      </c>
      <c r="C903">
        <v>1837</v>
      </c>
      <c r="D903" t="s">
        <v>273</v>
      </c>
      <c r="E903" t="s">
        <v>274</v>
      </c>
      <c r="F903">
        <v>13794</v>
      </c>
      <c r="G903" t="s">
        <v>275</v>
      </c>
      <c r="H903" t="s">
        <v>276</v>
      </c>
      <c r="I903">
        <v>427</v>
      </c>
      <c r="J903" t="s">
        <v>397</v>
      </c>
      <c r="K903" t="s">
        <v>398</v>
      </c>
      <c r="L903">
        <v>2024</v>
      </c>
      <c r="M903" t="s">
        <v>289</v>
      </c>
      <c r="N903" t="s">
        <v>15</v>
      </c>
      <c r="O903">
        <v>2024</v>
      </c>
      <c r="P903" t="s">
        <v>289</v>
      </c>
      <c r="Q903" t="s">
        <v>15</v>
      </c>
      <c r="R903" t="s">
        <v>342</v>
      </c>
      <c r="S903" s="46">
        <v>0</v>
      </c>
      <c r="U903" s="46">
        <v>3</v>
      </c>
      <c r="IF903">
        <v>2024</v>
      </c>
      <c r="IG903" t="s">
        <v>289</v>
      </c>
      <c r="IH903" t="s">
        <v>319</v>
      </c>
      <c r="IK903">
        <v>-2</v>
      </c>
      <c r="IL903" t="s">
        <v>279</v>
      </c>
      <c r="IM903" t="s">
        <v>280</v>
      </c>
      <c r="IN903" t="s">
        <v>663</v>
      </c>
      <c r="IP903" t="s">
        <v>664</v>
      </c>
    </row>
    <row r="904" spans="1:250" hidden="1" x14ac:dyDescent="0.25">
      <c r="A904">
        <v>35009</v>
      </c>
      <c r="B904">
        <v>-890804480</v>
      </c>
      <c r="C904">
        <v>1837</v>
      </c>
      <c r="D904" t="s">
        <v>273</v>
      </c>
      <c r="E904" t="s">
        <v>274</v>
      </c>
      <c r="F904">
        <v>13794</v>
      </c>
      <c r="G904" t="s">
        <v>275</v>
      </c>
      <c r="H904" t="s">
        <v>276</v>
      </c>
      <c r="I904">
        <v>424</v>
      </c>
      <c r="J904" t="s">
        <v>399</v>
      </c>
      <c r="K904" t="s">
        <v>400</v>
      </c>
      <c r="L904">
        <v>2024</v>
      </c>
      <c r="M904" t="s">
        <v>289</v>
      </c>
      <c r="N904" t="s">
        <v>15</v>
      </c>
      <c r="O904">
        <v>2024</v>
      </c>
      <c r="P904" t="s">
        <v>289</v>
      </c>
      <c r="Q904" t="s">
        <v>15</v>
      </c>
      <c r="R904" t="s">
        <v>342</v>
      </c>
      <c r="S904" s="46">
        <v>0</v>
      </c>
      <c r="U904" s="46">
        <v>3</v>
      </c>
      <c r="IF904">
        <v>2024</v>
      </c>
      <c r="IG904" t="s">
        <v>289</v>
      </c>
      <c r="IH904" t="s">
        <v>319</v>
      </c>
      <c r="IK904">
        <v>-2</v>
      </c>
      <c r="IL904" t="s">
        <v>279</v>
      </c>
      <c r="IM904" t="s">
        <v>280</v>
      </c>
      <c r="IN904" t="s">
        <v>663</v>
      </c>
      <c r="IP904" t="s">
        <v>664</v>
      </c>
    </row>
    <row r="905" spans="1:250" hidden="1" x14ac:dyDescent="0.25">
      <c r="A905">
        <v>35010</v>
      </c>
      <c r="B905">
        <v>-890804480</v>
      </c>
      <c r="C905">
        <v>1837</v>
      </c>
      <c r="D905" t="s">
        <v>273</v>
      </c>
      <c r="E905" t="s">
        <v>274</v>
      </c>
      <c r="F905">
        <v>13794</v>
      </c>
      <c r="G905" t="s">
        <v>275</v>
      </c>
      <c r="H905" t="s">
        <v>276</v>
      </c>
      <c r="I905">
        <v>437</v>
      </c>
      <c r="J905" t="s">
        <v>658</v>
      </c>
      <c r="K905" t="s">
        <v>659</v>
      </c>
      <c r="L905">
        <v>2024</v>
      </c>
      <c r="M905" t="s">
        <v>289</v>
      </c>
      <c r="N905" t="s">
        <v>15</v>
      </c>
      <c r="O905">
        <v>2024</v>
      </c>
      <c r="P905" t="s">
        <v>289</v>
      </c>
      <c r="Q905" t="s">
        <v>15</v>
      </c>
      <c r="R905" t="s">
        <v>342</v>
      </c>
      <c r="S905" s="46">
        <v>0</v>
      </c>
      <c r="U905" s="46">
        <v>3</v>
      </c>
      <c r="IF905">
        <v>2024</v>
      </c>
      <c r="IG905" t="s">
        <v>289</v>
      </c>
      <c r="IH905" t="s">
        <v>319</v>
      </c>
      <c r="IK905">
        <v>-2</v>
      </c>
      <c r="IL905" t="s">
        <v>279</v>
      </c>
      <c r="IM905" t="s">
        <v>280</v>
      </c>
      <c r="IN905" t="s">
        <v>663</v>
      </c>
      <c r="IP905" t="s">
        <v>664</v>
      </c>
    </row>
    <row r="906" spans="1:250" hidden="1" x14ac:dyDescent="0.25">
      <c r="A906">
        <v>35011</v>
      </c>
      <c r="B906">
        <v>-890804480</v>
      </c>
      <c r="C906">
        <v>1837</v>
      </c>
      <c r="D906" t="s">
        <v>273</v>
      </c>
      <c r="E906" t="s">
        <v>274</v>
      </c>
      <c r="F906">
        <v>13794</v>
      </c>
      <c r="G906" t="s">
        <v>275</v>
      </c>
      <c r="H906" t="s">
        <v>276</v>
      </c>
      <c r="I906">
        <v>420</v>
      </c>
      <c r="J906" t="s">
        <v>403</v>
      </c>
      <c r="K906" t="s">
        <v>404</v>
      </c>
      <c r="L906">
        <v>2024</v>
      </c>
      <c r="M906" t="s">
        <v>289</v>
      </c>
      <c r="N906" t="s">
        <v>15</v>
      </c>
      <c r="O906">
        <v>2024</v>
      </c>
      <c r="P906" t="s">
        <v>289</v>
      </c>
      <c r="Q906" t="s">
        <v>15</v>
      </c>
      <c r="R906" t="s">
        <v>342</v>
      </c>
      <c r="S906" s="46">
        <v>373.23</v>
      </c>
      <c r="U906" s="46">
        <v>3</v>
      </c>
      <c r="IF906">
        <v>2024</v>
      </c>
      <c r="IG906" t="s">
        <v>289</v>
      </c>
      <c r="IH906" t="s">
        <v>319</v>
      </c>
      <c r="IK906">
        <v>-2</v>
      </c>
      <c r="IL906" t="s">
        <v>279</v>
      </c>
      <c r="IM906" t="s">
        <v>280</v>
      </c>
      <c r="IN906" t="s">
        <v>663</v>
      </c>
      <c r="IP906" t="s">
        <v>664</v>
      </c>
    </row>
    <row r="907" spans="1:250" hidden="1" x14ac:dyDescent="0.25">
      <c r="A907">
        <v>35012</v>
      </c>
      <c r="B907">
        <v>-890804480</v>
      </c>
      <c r="C907">
        <v>1837</v>
      </c>
      <c r="D907" t="s">
        <v>273</v>
      </c>
      <c r="E907" t="s">
        <v>274</v>
      </c>
      <c r="F907">
        <v>13794</v>
      </c>
      <c r="G907" t="s">
        <v>275</v>
      </c>
      <c r="H907" t="s">
        <v>276</v>
      </c>
      <c r="I907">
        <v>411</v>
      </c>
      <c r="J907" t="s">
        <v>393</v>
      </c>
      <c r="K907" t="s">
        <v>394</v>
      </c>
      <c r="L907">
        <v>2024</v>
      </c>
      <c r="M907" t="s">
        <v>289</v>
      </c>
      <c r="N907" t="s">
        <v>15</v>
      </c>
      <c r="O907">
        <v>2024</v>
      </c>
      <c r="P907" t="s">
        <v>289</v>
      </c>
      <c r="Q907" t="s">
        <v>15</v>
      </c>
      <c r="R907" t="s">
        <v>342</v>
      </c>
      <c r="S907" s="46">
        <v>0</v>
      </c>
      <c r="U907" s="46">
        <v>3</v>
      </c>
      <c r="IF907">
        <v>2024</v>
      </c>
      <c r="IG907" t="s">
        <v>289</v>
      </c>
      <c r="IH907" t="s">
        <v>319</v>
      </c>
      <c r="IK907">
        <v>-2</v>
      </c>
      <c r="IL907" t="s">
        <v>279</v>
      </c>
      <c r="IM907" t="s">
        <v>280</v>
      </c>
      <c r="IN907" t="s">
        <v>663</v>
      </c>
      <c r="IP907" t="s">
        <v>664</v>
      </c>
    </row>
    <row r="908" spans="1:250" hidden="1" x14ac:dyDescent="0.25">
      <c r="A908">
        <v>35013</v>
      </c>
      <c r="B908">
        <v>-890804480</v>
      </c>
      <c r="C908">
        <v>1837</v>
      </c>
      <c r="D908" t="s">
        <v>273</v>
      </c>
      <c r="E908" t="s">
        <v>274</v>
      </c>
      <c r="F908">
        <v>9695</v>
      </c>
      <c r="G908" t="s">
        <v>281</v>
      </c>
      <c r="H908" t="s">
        <v>282</v>
      </c>
      <c r="I908">
        <v>437</v>
      </c>
      <c r="J908" t="s">
        <v>658</v>
      </c>
      <c r="K908" t="s">
        <v>659</v>
      </c>
      <c r="L908">
        <v>2024</v>
      </c>
      <c r="M908" t="s">
        <v>289</v>
      </c>
      <c r="N908" t="s">
        <v>15</v>
      </c>
      <c r="O908">
        <v>2024</v>
      </c>
      <c r="P908" t="s">
        <v>289</v>
      </c>
      <c r="Q908" t="s">
        <v>15</v>
      </c>
      <c r="R908" t="s">
        <v>342</v>
      </c>
      <c r="S908" s="46">
        <v>0</v>
      </c>
      <c r="U908" s="46">
        <v>3</v>
      </c>
      <c r="IF908">
        <v>2024</v>
      </c>
      <c r="IG908" t="s">
        <v>289</v>
      </c>
      <c r="IH908" t="s">
        <v>285</v>
      </c>
      <c r="IK908">
        <v>-2</v>
      </c>
      <c r="IL908" t="s">
        <v>279</v>
      </c>
      <c r="IM908" t="s">
        <v>280</v>
      </c>
      <c r="IN908" t="s">
        <v>661</v>
      </c>
      <c r="IP908" t="s">
        <v>662</v>
      </c>
    </row>
    <row r="909" spans="1:250" hidden="1" x14ac:dyDescent="0.25">
      <c r="A909">
        <v>35014</v>
      </c>
      <c r="B909">
        <v>-890804480</v>
      </c>
      <c r="C909">
        <v>1837</v>
      </c>
      <c r="D909" t="s">
        <v>273</v>
      </c>
      <c r="E909" t="s">
        <v>274</v>
      </c>
      <c r="F909">
        <v>9695</v>
      </c>
      <c r="G909" t="s">
        <v>281</v>
      </c>
      <c r="H909" t="s">
        <v>282</v>
      </c>
      <c r="I909">
        <v>436</v>
      </c>
      <c r="J909" t="s">
        <v>656</v>
      </c>
      <c r="K909" t="s">
        <v>657</v>
      </c>
      <c r="L909">
        <v>2024</v>
      </c>
      <c r="M909" t="s">
        <v>289</v>
      </c>
      <c r="N909" t="s">
        <v>15</v>
      </c>
      <c r="O909">
        <v>2024</v>
      </c>
      <c r="P909" t="s">
        <v>289</v>
      </c>
      <c r="Q909" t="s">
        <v>15</v>
      </c>
      <c r="R909" t="s">
        <v>342</v>
      </c>
      <c r="S909" s="46">
        <v>0</v>
      </c>
      <c r="U909" s="46">
        <v>3</v>
      </c>
      <c r="IF909">
        <v>2024</v>
      </c>
      <c r="IG909" t="s">
        <v>289</v>
      </c>
      <c r="IH909" t="s">
        <v>285</v>
      </c>
      <c r="IK909">
        <v>-2</v>
      </c>
      <c r="IL909" t="s">
        <v>279</v>
      </c>
      <c r="IM909" t="s">
        <v>280</v>
      </c>
      <c r="IN909" t="s">
        <v>661</v>
      </c>
      <c r="IP909" t="s">
        <v>662</v>
      </c>
    </row>
    <row r="910" spans="1:250" hidden="1" x14ac:dyDescent="0.25">
      <c r="A910">
        <v>35015</v>
      </c>
      <c r="B910">
        <v>-890804480</v>
      </c>
      <c r="C910">
        <v>1837</v>
      </c>
      <c r="D910" t="s">
        <v>273</v>
      </c>
      <c r="E910" t="s">
        <v>274</v>
      </c>
      <c r="F910">
        <v>9695</v>
      </c>
      <c r="G910" t="s">
        <v>281</v>
      </c>
      <c r="H910" t="s">
        <v>282</v>
      </c>
      <c r="I910">
        <v>435</v>
      </c>
      <c r="J910" t="s">
        <v>491</v>
      </c>
      <c r="K910" t="s">
        <v>492</v>
      </c>
      <c r="L910">
        <v>2024</v>
      </c>
      <c r="M910" t="s">
        <v>289</v>
      </c>
      <c r="N910" t="s">
        <v>15</v>
      </c>
      <c r="O910">
        <v>2024</v>
      </c>
      <c r="P910" t="s">
        <v>289</v>
      </c>
      <c r="Q910" t="s">
        <v>15</v>
      </c>
      <c r="R910" t="s">
        <v>342</v>
      </c>
      <c r="S910" s="46">
        <v>0</v>
      </c>
      <c r="U910" s="46">
        <v>3</v>
      </c>
      <c r="IF910">
        <v>2024</v>
      </c>
      <c r="IG910" t="s">
        <v>289</v>
      </c>
      <c r="IH910" t="s">
        <v>285</v>
      </c>
      <c r="IK910">
        <v>-2</v>
      </c>
      <c r="IL910" t="s">
        <v>279</v>
      </c>
      <c r="IM910" t="s">
        <v>280</v>
      </c>
      <c r="IN910" t="s">
        <v>661</v>
      </c>
      <c r="IP910" t="s">
        <v>662</v>
      </c>
    </row>
    <row r="911" spans="1:250" hidden="1" x14ac:dyDescent="0.25">
      <c r="A911">
        <v>35016</v>
      </c>
      <c r="B911">
        <v>-890804480</v>
      </c>
      <c r="C911">
        <v>1837</v>
      </c>
      <c r="D911" t="s">
        <v>273</v>
      </c>
      <c r="E911" t="s">
        <v>274</v>
      </c>
      <c r="F911">
        <v>13794</v>
      </c>
      <c r="G911" t="s">
        <v>275</v>
      </c>
      <c r="H911" t="s">
        <v>276</v>
      </c>
      <c r="I911">
        <v>436</v>
      </c>
      <c r="J911" t="s">
        <v>656</v>
      </c>
      <c r="K911" t="s">
        <v>657</v>
      </c>
      <c r="L911">
        <v>2024</v>
      </c>
      <c r="M911" t="s">
        <v>289</v>
      </c>
      <c r="N911" t="s">
        <v>15</v>
      </c>
      <c r="O911">
        <v>2024</v>
      </c>
      <c r="P911" t="s">
        <v>289</v>
      </c>
      <c r="Q911" t="s">
        <v>15</v>
      </c>
      <c r="R911" t="s">
        <v>342</v>
      </c>
      <c r="S911" s="46">
        <v>0</v>
      </c>
      <c r="U911" s="46">
        <v>3</v>
      </c>
      <c r="IF911">
        <v>2024</v>
      </c>
      <c r="IG911" t="s">
        <v>289</v>
      </c>
      <c r="IH911" t="s">
        <v>319</v>
      </c>
      <c r="IK911">
        <v>-2</v>
      </c>
      <c r="IL911" t="s">
        <v>279</v>
      </c>
      <c r="IM911" t="s">
        <v>280</v>
      </c>
      <c r="IN911" t="s">
        <v>663</v>
      </c>
      <c r="IP911" t="s">
        <v>664</v>
      </c>
    </row>
    <row r="912" spans="1:250" hidden="1" x14ac:dyDescent="0.25">
      <c r="A912">
        <v>35017</v>
      </c>
      <c r="B912">
        <v>-890804480</v>
      </c>
      <c r="C912">
        <v>1837</v>
      </c>
      <c r="D912" t="s">
        <v>273</v>
      </c>
      <c r="E912" t="s">
        <v>274</v>
      </c>
      <c r="F912">
        <v>9695</v>
      </c>
      <c r="G912" t="s">
        <v>281</v>
      </c>
      <c r="H912" t="s">
        <v>282</v>
      </c>
      <c r="I912">
        <v>429</v>
      </c>
      <c r="J912" t="s">
        <v>395</v>
      </c>
      <c r="K912" t="s">
        <v>396</v>
      </c>
      <c r="L912">
        <v>2024</v>
      </c>
      <c r="M912" t="s">
        <v>289</v>
      </c>
      <c r="N912" t="s">
        <v>15</v>
      </c>
      <c r="O912">
        <v>2024</v>
      </c>
      <c r="P912" t="s">
        <v>289</v>
      </c>
      <c r="Q912" t="s">
        <v>15</v>
      </c>
      <c r="R912" t="s">
        <v>342</v>
      </c>
      <c r="S912" s="46">
        <v>0</v>
      </c>
      <c r="U912" s="46">
        <v>3</v>
      </c>
      <c r="IF912">
        <v>2024</v>
      </c>
      <c r="IG912" t="s">
        <v>289</v>
      </c>
      <c r="IH912" t="s">
        <v>285</v>
      </c>
      <c r="IK912">
        <v>-2</v>
      </c>
      <c r="IL912" t="s">
        <v>279</v>
      </c>
      <c r="IM912" t="s">
        <v>280</v>
      </c>
      <c r="IN912" t="s">
        <v>661</v>
      </c>
      <c r="IP912" t="s">
        <v>662</v>
      </c>
    </row>
    <row r="913" spans="1:250" hidden="1" x14ac:dyDescent="0.25">
      <c r="A913">
        <v>35018</v>
      </c>
      <c r="B913">
        <v>-890804480</v>
      </c>
      <c r="C913">
        <v>1837</v>
      </c>
      <c r="D913" t="s">
        <v>273</v>
      </c>
      <c r="E913" t="s">
        <v>274</v>
      </c>
      <c r="F913">
        <v>9695</v>
      </c>
      <c r="G913" t="s">
        <v>281</v>
      </c>
      <c r="H913" t="s">
        <v>282</v>
      </c>
      <c r="I913">
        <v>427</v>
      </c>
      <c r="J913" t="s">
        <v>397</v>
      </c>
      <c r="K913" t="s">
        <v>398</v>
      </c>
      <c r="L913">
        <v>2024</v>
      </c>
      <c r="M913" t="s">
        <v>289</v>
      </c>
      <c r="N913" t="s">
        <v>15</v>
      </c>
      <c r="O913">
        <v>2024</v>
      </c>
      <c r="P913" t="s">
        <v>289</v>
      </c>
      <c r="Q913" t="s">
        <v>15</v>
      </c>
      <c r="R913" t="s">
        <v>342</v>
      </c>
      <c r="S913" s="46">
        <v>0</v>
      </c>
      <c r="U913" s="46">
        <v>3</v>
      </c>
      <c r="IF913">
        <v>2024</v>
      </c>
      <c r="IG913" t="s">
        <v>289</v>
      </c>
      <c r="IH913" t="s">
        <v>285</v>
      </c>
      <c r="IK913">
        <v>-2</v>
      </c>
      <c r="IL913" t="s">
        <v>279</v>
      </c>
      <c r="IM913" t="s">
        <v>280</v>
      </c>
      <c r="IN913" t="s">
        <v>661</v>
      </c>
      <c r="IP913" t="s">
        <v>662</v>
      </c>
    </row>
    <row r="914" spans="1:250" hidden="1" x14ac:dyDescent="0.25">
      <c r="A914">
        <v>35019</v>
      </c>
      <c r="B914">
        <v>-890804480</v>
      </c>
      <c r="C914">
        <v>1837</v>
      </c>
      <c r="D914" t="s">
        <v>273</v>
      </c>
      <c r="E914" t="s">
        <v>274</v>
      </c>
      <c r="F914">
        <v>9695</v>
      </c>
      <c r="G914" t="s">
        <v>281</v>
      </c>
      <c r="H914" t="s">
        <v>282</v>
      </c>
      <c r="I914">
        <v>424</v>
      </c>
      <c r="J914" t="s">
        <v>399</v>
      </c>
      <c r="K914" t="s">
        <v>400</v>
      </c>
      <c r="L914">
        <v>2024</v>
      </c>
      <c r="M914" t="s">
        <v>289</v>
      </c>
      <c r="N914" t="s">
        <v>15</v>
      </c>
      <c r="O914">
        <v>2024</v>
      </c>
      <c r="P914" t="s">
        <v>289</v>
      </c>
      <c r="Q914" t="s">
        <v>15</v>
      </c>
      <c r="R914" t="s">
        <v>342</v>
      </c>
      <c r="S914" s="46">
        <v>0</v>
      </c>
      <c r="U914" s="46">
        <v>3</v>
      </c>
      <c r="IF914">
        <v>2024</v>
      </c>
      <c r="IG914" t="s">
        <v>289</v>
      </c>
      <c r="IH914" t="s">
        <v>285</v>
      </c>
      <c r="IK914">
        <v>-2</v>
      </c>
      <c r="IL914" t="s">
        <v>279</v>
      </c>
      <c r="IM914" t="s">
        <v>280</v>
      </c>
      <c r="IN914" t="s">
        <v>661</v>
      </c>
      <c r="IP914" t="s">
        <v>662</v>
      </c>
    </row>
    <row r="915" spans="1:250" hidden="1" x14ac:dyDescent="0.25">
      <c r="A915">
        <v>35020</v>
      </c>
      <c r="B915">
        <v>-890804480</v>
      </c>
      <c r="C915">
        <v>1837</v>
      </c>
      <c r="D915" t="s">
        <v>273</v>
      </c>
      <c r="E915" t="s">
        <v>274</v>
      </c>
      <c r="F915">
        <v>9695</v>
      </c>
      <c r="G915" t="s">
        <v>281</v>
      </c>
      <c r="H915" t="s">
        <v>282</v>
      </c>
      <c r="I915">
        <v>422</v>
      </c>
      <c r="J915" t="s">
        <v>401</v>
      </c>
      <c r="K915" t="s">
        <v>402</v>
      </c>
      <c r="L915">
        <v>2024</v>
      </c>
      <c r="M915" t="s">
        <v>289</v>
      </c>
      <c r="N915" t="s">
        <v>15</v>
      </c>
      <c r="O915">
        <v>2024</v>
      </c>
      <c r="P915" t="s">
        <v>289</v>
      </c>
      <c r="Q915" t="s">
        <v>15</v>
      </c>
      <c r="R915" t="s">
        <v>342</v>
      </c>
      <c r="S915" s="46">
        <v>0</v>
      </c>
      <c r="U915" s="46">
        <v>3</v>
      </c>
      <c r="IF915">
        <v>2024</v>
      </c>
      <c r="IG915" t="s">
        <v>289</v>
      </c>
      <c r="IH915" t="s">
        <v>285</v>
      </c>
      <c r="IK915">
        <v>-2</v>
      </c>
      <c r="IL915" t="s">
        <v>279</v>
      </c>
      <c r="IM915" t="s">
        <v>280</v>
      </c>
      <c r="IN915" t="s">
        <v>661</v>
      </c>
      <c r="IP915" t="s">
        <v>662</v>
      </c>
    </row>
    <row r="916" spans="1:250" hidden="1" x14ac:dyDescent="0.25">
      <c r="A916">
        <v>35021</v>
      </c>
      <c r="B916">
        <v>-890804480</v>
      </c>
      <c r="C916">
        <v>1837</v>
      </c>
      <c r="D916" t="s">
        <v>273</v>
      </c>
      <c r="E916" t="s">
        <v>274</v>
      </c>
      <c r="F916">
        <v>9695</v>
      </c>
      <c r="G916" t="s">
        <v>281</v>
      </c>
      <c r="H916" t="s">
        <v>282</v>
      </c>
      <c r="I916">
        <v>420</v>
      </c>
      <c r="J916" t="s">
        <v>403</v>
      </c>
      <c r="K916" t="s">
        <v>404</v>
      </c>
      <c r="L916">
        <v>2024</v>
      </c>
      <c r="M916" t="s">
        <v>289</v>
      </c>
      <c r="N916" t="s">
        <v>15</v>
      </c>
      <c r="O916">
        <v>2024</v>
      </c>
      <c r="P916" t="s">
        <v>289</v>
      </c>
      <c r="Q916" t="s">
        <v>15</v>
      </c>
      <c r="R916" t="s">
        <v>342</v>
      </c>
      <c r="S916" s="46">
        <v>0</v>
      </c>
      <c r="U916" s="46">
        <v>3</v>
      </c>
      <c r="IF916">
        <v>2024</v>
      </c>
      <c r="IG916" t="s">
        <v>289</v>
      </c>
      <c r="IH916" t="s">
        <v>285</v>
      </c>
      <c r="IK916">
        <v>-2</v>
      </c>
      <c r="IL916" t="s">
        <v>279</v>
      </c>
      <c r="IM916" t="s">
        <v>280</v>
      </c>
      <c r="IN916" t="s">
        <v>661</v>
      </c>
      <c r="IP916" t="s">
        <v>662</v>
      </c>
    </row>
    <row r="917" spans="1:250" hidden="1" x14ac:dyDescent="0.25">
      <c r="A917">
        <v>35022</v>
      </c>
      <c r="B917">
        <v>-890804480</v>
      </c>
      <c r="C917">
        <v>1837</v>
      </c>
      <c r="D917" t="s">
        <v>273</v>
      </c>
      <c r="E917" t="s">
        <v>274</v>
      </c>
      <c r="F917">
        <v>13794</v>
      </c>
      <c r="G917" t="s">
        <v>275</v>
      </c>
      <c r="H917" t="s">
        <v>276</v>
      </c>
      <c r="I917">
        <v>422</v>
      </c>
      <c r="J917" t="s">
        <v>401</v>
      </c>
      <c r="K917" t="s">
        <v>402</v>
      </c>
      <c r="L917">
        <v>2024</v>
      </c>
      <c r="M917" t="s">
        <v>289</v>
      </c>
      <c r="N917" t="s">
        <v>15</v>
      </c>
      <c r="O917">
        <v>2024</v>
      </c>
      <c r="P917" t="s">
        <v>289</v>
      </c>
      <c r="Q917" t="s">
        <v>15</v>
      </c>
      <c r="R917" t="s">
        <v>342</v>
      </c>
      <c r="S917" s="46">
        <v>0</v>
      </c>
      <c r="U917" s="46">
        <v>3</v>
      </c>
      <c r="IF917">
        <v>2024</v>
      </c>
      <c r="IG917" t="s">
        <v>289</v>
      </c>
      <c r="IH917" t="s">
        <v>319</v>
      </c>
      <c r="IK917">
        <v>-2</v>
      </c>
      <c r="IL917" t="s">
        <v>279</v>
      </c>
      <c r="IM917" t="s">
        <v>280</v>
      </c>
      <c r="IN917" t="s">
        <v>663</v>
      </c>
      <c r="IP917" t="s">
        <v>664</v>
      </c>
    </row>
    <row r="918" spans="1:250" hidden="1" x14ac:dyDescent="0.25">
      <c r="A918">
        <v>35023</v>
      </c>
      <c r="B918">
        <v>-890804480</v>
      </c>
      <c r="C918">
        <v>1837</v>
      </c>
      <c r="D918" t="s">
        <v>273</v>
      </c>
      <c r="E918" t="s">
        <v>274</v>
      </c>
      <c r="F918">
        <v>1848</v>
      </c>
      <c r="G918" t="s">
        <v>286</v>
      </c>
      <c r="H918" t="s">
        <v>274</v>
      </c>
      <c r="I918">
        <v>437</v>
      </c>
      <c r="J918" t="s">
        <v>658</v>
      </c>
      <c r="K918" t="s">
        <v>659</v>
      </c>
      <c r="L918">
        <v>2024</v>
      </c>
      <c r="M918" t="s">
        <v>289</v>
      </c>
      <c r="N918" t="s">
        <v>15</v>
      </c>
      <c r="O918">
        <v>2024</v>
      </c>
      <c r="P918" t="s">
        <v>289</v>
      </c>
      <c r="Q918" t="s">
        <v>15</v>
      </c>
      <c r="R918" t="s">
        <v>342</v>
      </c>
      <c r="S918" s="46">
        <v>0</v>
      </c>
      <c r="U918" s="46">
        <v>3</v>
      </c>
      <c r="IF918">
        <v>2024</v>
      </c>
      <c r="IG918" t="s">
        <v>289</v>
      </c>
      <c r="IH918" t="s">
        <v>288</v>
      </c>
      <c r="IK918">
        <v>-2</v>
      </c>
      <c r="IL918" t="s">
        <v>279</v>
      </c>
      <c r="IM918" t="s">
        <v>280</v>
      </c>
      <c r="IN918" t="s">
        <v>654</v>
      </c>
      <c r="IP918" t="s">
        <v>660</v>
      </c>
    </row>
    <row r="919" spans="1:250" hidden="1" x14ac:dyDescent="0.25">
      <c r="A919">
        <v>35024</v>
      </c>
      <c r="B919">
        <v>-890804480</v>
      </c>
      <c r="C919">
        <v>1837</v>
      </c>
      <c r="D919" t="s">
        <v>273</v>
      </c>
      <c r="E919" t="s">
        <v>274</v>
      </c>
      <c r="F919">
        <v>1848</v>
      </c>
      <c r="G919" t="s">
        <v>286</v>
      </c>
      <c r="H919" t="s">
        <v>274</v>
      </c>
      <c r="I919">
        <v>436</v>
      </c>
      <c r="J919" t="s">
        <v>656</v>
      </c>
      <c r="K919" t="s">
        <v>657</v>
      </c>
      <c r="L919">
        <v>2024</v>
      </c>
      <c r="M919" t="s">
        <v>289</v>
      </c>
      <c r="N919" t="s">
        <v>15</v>
      </c>
      <c r="O919">
        <v>2024</v>
      </c>
      <c r="P919" t="s">
        <v>289</v>
      </c>
      <c r="Q919" t="s">
        <v>15</v>
      </c>
      <c r="R919" t="s">
        <v>342</v>
      </c>
      <c r="S919" s="46">
        <v>0</v>
      </c>
      <c r="U919" s="46">
        <v>3</v>
      </c>
      <c r="IF919">
        <v>2024</v>
      </c>
      <c r="IG919" t="s">
        <v>289</v>
      </c>
      <c r="IH919" t="s">
        <v>288</v>
      </c>
      <c r="IK919">
        <v>-2</v>
      </c>
      <c r="IL919" t="s">
        <v>279</v>
      </c>
      <c r="IM919" t="s">
        <v>280</v>
      </c>
      <c r="IN919" t="s">
        <v>654</v>
      </c>
      <c r="IP919" t="s">
        <v>660</v>
      </c>
    </row>
    <row r="920" spans="1:250" hidden="1" x14ac:dyDescent="0.25">
      <c r="A920">
        <v>35025</v>
      </c>
      <c r="B920">
        <v>-890804480</v>
      </c>
      <c r="C920">
        <v>1837</v>
      </c>
      <c r="D920" t="s">
        <v>273</v>
      </c>
      <c r="E920" t="s">
        <v>274</v>
      </c>
      <c r="F920">
        <v>1848</v>
      </c>
      <c r="G920" t="s">
        <v>286</v>
      </c>
      <c r="H920" t="s">
        <v>274</v>
      </c>
      <c r="I920">
        <v>435</v>
      </c>
      <c r="J920" t="s">
        <v>491</v>
      </c>
      <c r="K920" t="s">
        <v>492</v>
      </c>
      <c r="L920">
        <v>2024</v>
      </c>
      <c r="M920" t="s">
        <v>289</v>
      </c>
      <c r="N920" t="s">
        <v>15</v>
      </c>
      <c r="O920">
        <v>2024</v>
      </c>
      <c r="P920" t="s">
        <v>289</v>
      </c>
      <c r="Q920" t="s">
        <v>15</v>
      </c>
      <c r="R920" t="s">
        <v>342</v>
      </c>
      <c r="S920" s="46">
        <v>0</v>
      </c>
      <c r="U920" s="46">
        <v>3</v>
      </c>
      <c r="IF920">
        <v>2024</v>
      </c>
      <c r="IG920" t="s">
        <v>289</v>
      </c>
      <c r="IH920" t="s">
        <v>288</v>
      </c>
      <c r="IK920">
        <v>-2</v>
      </c>
      <c r="IL920" t="s">
        <v>279</v>
      </c>
      <c r="IM920" t="s">
        <v>280</v>
      </c>
      <c r="IN920" t="s">
        <v>654</v>
      </c>
      <c r="IP920" t="s">
        <v>660</v>
      </c>
    </row>
    <row r="921" spans="1:250" hidden="1" x14ac:dyDescent="0.25">
      <c r="A921">
        <v>35026</v>
      </c>
      <c r="B921">
        <v>-890804480</v>
      </c>
      <c r="C921">
        <v>1837</v>
      </c>
      <c r="D921" t="s">
        <v>273</v>
      </c>
      <c r="E921" t="s">
        <v>274</v>
      </c>
      <c r="F921">
        <v>1848</v>
      </c>
      <c r="G921" t="s">
        <v>286</v>
      </c>
      <c r="H921" t="s">
        <v>274</v>
      </c>
      <c r="I921">
        <v>431</v>
      </c>
      <c r="J921" t="s">
        <v>493</v>
      </c>
      <c r="K921" t="s">
        <v>494</v>
      </c>
      <c r="L921">
        <v>2024</v>
      </c>
      <c r="M921" t="s">
        <v>289</v>
      </c>
      <c r="N921" t="s">
        <v>15</v>
      </c>
      <c r="O921">
        <v>2024</v>
      </c>
      <c r="P921" t="s">
        <v>289</v>
      </c>
      <c r="Q921" t="s">
        <v>15</v>
      </c>
      <c r="R921" t="s">
        <v>342</v>
      </c>
      <c r="S921" s="46">
        <v>0</v>
      </c>
      <c r="U921" s="46">
        <v>3</v>
      </c>
      <c r="IF921">
        <v>2024</v>
      </c>
      <c r="IG921" t="s">
        <v>289</v>
      </c>
      <c r="IH921" t="s">
        <v>288</v>
      </c>
      <c r="IK921">
        <v>-2</v>
      </c>
      <c r="IL921" t="s">
        <v>279</v>
      </c>
      <c r="IM921" t="s">
        <v>280</v>
      </c>
      <c r="IN921" t="s">
        <v>654</v>
      </c>
      <c r="IP921" t="s">
        <v>660</v>
      </c>
    </row>
    <row r="922" spans="1:250" hidden="1" x14ac:dyDescent="0.25">
      <c r="A922">
        <v>35027</v>
      </c>
      <c r="B922">
        <v>-890804480</v>
      </c>
      <c r="C922">
        <v>1837</v>
      </c>
      <c r="D922" t="s">
        <v>273</v>
      </c>
      <c r="E922" t="s">
        <v>274</v>
      </c>
      <c r="F922">
        <v>1848</v>
      </c>
      <c r="G922" t="s">
        <v>286</v>
      </c>
      <c r="H922" t="s">
        <v>274</v>
      </c>
      <c r="I922">
        <v>429</v>
      </c>
      <c r="J922" t="s">
        <v>395</v>
      </c>
      <c r="K922" t="s">
        <v>396</v>
      </c>
      <c r="L922">
        <v>2024</v>
      </c>
      <c r="M922" t="s">
        <v>289</v>
      </c>
      <c r="N922" t="s">
        <v>15</v>
      </c>
      <c r="O922">
        <v>2024</v>
      </c>
      <c r="P922" t="s">
        <v>289</v>
      </c>
      <c r="Q922" t="s">
        <v>15</v>
      </c>
      <c r="R922" t="s">
        <v>342</v>
      </c>
      <c r="S922" s="46">
        <v>0</v>
      </c>
      <c r="U922" s="46">
        <v>3</v>
      </c>
      <c r="IF922">
        <v>2024</v>
      </c>
      <c r="IG922" t="s">
        <v>289</v>
      </c>
      <c r="IH922" t="s">
        <v>288</v>
      </c>
      <c r="IK922">
        <v>-2</v>
      </c>
      <c r="IL922" t="s">
        <v>279</v>
      </c>
      <c r="IM922" t="s">
        <v>280</v>
      </c>
      <c r="IN922" t="s">
        <v>654</v>
      </c>
      <c r="IP922" t="s">
        <v>660</v>
      </c>
    </row>
    <row r="923" spans="1:250" hidden="1" x14ac:dyDescent="0.25">
      <c r="A923">
        <v>35028</v>
      </c>
      <c r="B923">
        <v>-890804480</v>
      </c>
      <c r="C923">
        <v>1837</v>
      </c>
      <c r="D923" t="s">
        <v>273</v>
      </c>
      <c r="E923" t="s">
        <v>274</v>
      </c>
      <c r="F923">
        <v>9695</v>
      </c>
      <c r="G923" t="s">
        <v>281</v>
      </c>
      <c r="H923" t="s">
        <v>282</v>
      </c>
      <c r="I923">
        <v>431</v>
      </c>
      <c r="J923" t="s">
        <v>493</v>
      </c>
      <c r="K923" t="s">
        <v>494</v>
      </c>
      <c r="L923">
        <v>2024</v>
      </c>
      <c r="M923" t="s">
        <v>289</v>
      </c>
      <c r="N923" t="s">
        <v>15</v>
      </c>
      <c r="O923">
        <v>2024</v>
      </c>
      <c r="P923" t="s">
        <v>289</v>
      </c>
      <c r="Q923" t="s">
        <v>15</v>
      </c>
      <c r="R923" t="s">
        <v>342</v>
      </c>
      <c r="S923" s="46">
        <v>0</v>
      </c>
      <c r="U923" s="46">
        <v>3</v>
      </c>
      <c r="IF923">
        <v>2024</v>
      </c>
      <c r="IG923" t="s">
        <v>289</v>
      </c>
      <c r="IH923" t="s">
        <v>285</v>
      </c>
      <c r="IK923">
        <v>-2</v>
      </c>
      <c r="IL923" t="s">
        <v>279</v>
      </c>
      <c r="IM923" t="s">
        <v>280</v>
      </c>
      <c r="IN923" t="s">
        <v>661</v>
      </c>
      <c r="IP923" t="s">
        <v>662</v>
      </c>
    </row>
    <row r="924" spans="1:250" hidden="1" x14ac:dyDescent="0.25">
      <c r="A924">
        <v>35029</v>
      </c>
      <c r="B924">
        <v>-890804480</v>
      </c>
      <c r="C924">
        <v>1837</v>
      </c>
      <c r="D924" t="s">
        <v>273</v>
      </c>
      <c r="E924" t="s">
        <v>274</v>
      </c>
      <c r="F924">
        <v>1848</v>
      </c>
      <c r="G924" t="s">
        <v>286</v>
      </c>
      <c r="H924" t="s">
        <v>274</v>
      </c>
      <c r="I924">
        <v>427</v>
      </c>
      <c r="J924" t="s">
        <v>397</v>
      </c>
      <c r="K924" t="s">
        <v>398</v>
      </c>
      <c r="L924">
        <v>3549</v>
      </c>
      <c r="M924" t="s">
        <v>290</v>
      </c>
      <c r="N924" t="s">
        <v>17</v>
      </c>
      <c r="O924">
        <v>3549</v>
      </c>
      <c r="P924" t="s">
        <v>290</v>
      </c>
      <c r="Q924" t="s">
        <v>17</v>
      </c>
      <c r="R924" t="s">
        <v>342</v>
      </c>
      <c r="S924" s="46">
        <v>5001732.07</v>
      </c>
      <c r="U924" s="46">
        <v>3</v>
      </c>
      <c r="IF924">
        <v>3549</v>
      </c>
      <c r="IG924" t="s">
        <v>290</v>
      </c>
      <c r="IH924" t="s">
        <v>288</v>
      </c>
      <c r="IK924">
        <v>-2</v>
      </c>
      <c r="IL924" t="s">
        <v>279</v>
      </c>
      <c r="IM924" t="s">
        <v>280</v>
      </c>
      <c r="IN924" t="s">
        <v>654</v>
      </c>
      <c r="IP924" t="s">
        <v>665</v>
      </c>
    </row>
    <row r="925" spans="1:250" hidden="1" x14ac:dyDescent="0.25">
      <c r="A925">
        <v>35030</v>
      </c>
      <c r="B925">
        <v>-890804480</v>
      </c>
      <c r="C925">
        <v>1837</v>
      </c>
      <c r="D925" t="s">
        <v>273</v>
      </c>
      <c r="E925" t="s">
        <v>274</v>
      </c>
      <c r="F925">
        <v>1848</v>
      </c>
      <c r="G925" t="s">
        <v>286</v>
      </c>
      <c r="H925" t="s">
        <v>274</v>
      </c>
      <c r="I925">
        <v>424</v>
      </c>
      <c r="J925" t="s">
        <v>399</v>
      </c>
      <c r="K925" t="s">
        <v>400</v>
      </c>
      <c r="L925">
        <v>3549</v>
      </c>
      <c r="M925" t="s">
        <v>290</v>
      </c>
      <c r="N925" t="s">
        <v>17</v>
      </c>
      <c r="O925">
        <v>3549</v>
      </c>
      <c r="P925" t="s">
        <v>290</v>
      </c>
      <c r="Q925" t="s">
        <v>17</v>
      </c>
      <c r="R925" t="s">
        <v>342</v>
      </c>
      <c r="S925" s="46">
        <v>0</v>
      </c>
      <c r="U925" s="46">
        <v>3</v>
      </c>
      <c r="IF925">
        <v>3549</v>
      </c>
      <c r="IG925" t="s">
        <v>290</v>
      </c>
      <c r="IH925" t="s">
        <v>288</v>
      </c>
      <c r="IK925">
        <v>-2</v>
      </c>
      <c r="IL925" t="s">
        <v>279</v>
      </c>
      <c r="IM925" t="s">
        <v>280</v>
      </c>
      <c r="IN925" t="s">
        <v>654</v>
      </c>
      <c r="IP925" t="s">
        <v>665</v>
      </c>
    </row>
    <row r="926" spans="1:250" hidden="1" x14ac:dyDescent="0.25">
      <c r="A926">
        <v>35031</v>
      </c>
      <c r="B926">
        <v>-890804480</v>
      </c>
      <c r="C926">
        <v>1837</v>
      </c>
      <c r="D926" t="s">
        <v>273</v>
      </c>
      <c r="E926" t="s">
        <v>274</v>
      </c>
      <c r="F926">
        <v>1848</v>
      </c>
      <c r="G926" t="s">
        <v>286</v>
      </c>
      <c r="H926" t="s">
        <v>274</v>
      </c>
      <c r="I926">
        <v>422</v>
      </c>
      <c r="J926" t="s">
        <v>401</v>
      </c>
      <c r="K926" t="s">
        <v>402</v>
      </c>
      <c r="L926">
        <v>3549</v>
      </c>
      <c r="M926" t="s">
        <v>290</v>
      </c>
      <c r="N926" t="s">
        <v>17</v>
      </c>
      <c r="O926">
        <v>3549</v>
      </c>
      <c r="P926" t="s">
        <v>290</v>
      </c>
      <c r="Q926" t="s">
        <v>17</v>
      </c>
      <c r="R926" t="s">
        <v>342</v>
      </c>
      <c r="S926" s="46">
        <v>0</v>
      </c>
      <c r="U926" s="46">
        <v>3</v>
      </c>
      <c r="IF926">
        <v>3549</v>
      </c>
      <c r="IG926" t="s">
        <v>290</v>
      </c>
      <c r="IH926" t="s">
        <v>288</v>
      </c>
      <c r="IK926">
        <v>-2</v>
      </c>
      <c r="IL926" t="s">
        <v>279</v>
      </c>
      <c r="IM926" t="s">
        <v>280</v>
      </c>
      <c r="IN926" t="s">
        <v>654</v>
      </c>
      <c r="IP926" t="s">
        <v>665</v>
      </c>
    </row>
    <row r="927" spans="1:250" hidden="1" x14ac:dyDescent="0.25">
      <c r="A927">
        <v>35032</v>
      </c>
      <c r="B927">
        <v>-890804480</v>
      </c>
      <c r="C927">
        <v>1837</v>
      </c>
      <c r="D927" t="s">
        <v>273</v>
      </c>
      <c r="E927" t="s">
        <v>274</v>
      </c>
      <c r="F927">
        <v>1848</v>
      </c>
      <c r="G927" t="s">
        <v>286</v>
      </c>
      <c r="H927" t="s">
        <v>274</v>
      </c>
      <c r="I927">
        <v>420</v>
      </c>
      <c r="J927" t="s">
        <v>403</v>
      </c>
      <c r="K927" t="s">
        <v>404</v>
      </c>
      <c r="L927">
        <v>3549</v>
      </c>
      <c r="M927" t="s">
        <v>290</v>
      </c>
      <c r="N927" t="s">
        <v>17</v>
      </c>
      <c r="O927">
        <v>3549</v>
      </c>
      <c r="P927" t="s">
        <v>290</v>
      </c>
      <c r="Q927" t="s">
        <v>17</v>
      </c>
      <c r="R927" t="s">
        <v>342</v>
      </c>
      <c r="S927" s="46">
        <v>15000000</v>
      </c>
      <c r="U927" s="46">
        <v>3</v>
      </c>
      <c r="IF927">
        <v>3549</v>
      </c>
      <c r="IG927" t="s">
        <v>290</v>
      </c>
      <c r="IH927" t="s">
        <v>288</v>
      </c>
      <c r="IK927">
        <v>-2</v>
      </c>
      <c r="IL927" t="s">
        <v>279</v>
      </c>
      <c r="IM927" t="s">
        <v>280</v>
      </c>
      <c r="IN927" t="s">
        <v>654</v>
      </c>
      <c r="IP927" t="s">
        <v>665</v>
      </c>
    </row>
    <row r="928" spans="1:250" hidden="1" x14ac:dyDescent="0.25">
      <c r="A928">
        <v>35033</v>
      </c>
      <c r="B928">
        <v>-890804480</v>
      </c>
      <c r="C928">
        <v>1837</v>
      </c>
      <c r="D928" t="s">
        <v>273</v>
      </c>
      <c r="E928" t="s">
        <v>274</v>
      </c>
      <c r="F928">
        <v>1848</v>
      </c>
      <c r="G928" t="s">
        <v>286</v>
      </c>
      <c r="H928" t="s">
        <v>274</v>
      </c>
      <c r="I928">
        <v>411</v>
      </c>
      <c r="J928" t="s">
        <v>393</v>
      </c>
      <c r="K928" t="s">
        <v>394</v>
      </c>
      <c r="L928">
        <v>3549</v>
      </c>
      <c r="M928" t="s">
        <v>290</v>
      </c>
      <c r="N928" t="s">
        <v>17</v>
      </c>
      <c r="O928">
        <v>3549</v>
      </c>
      <c r="P928" t="s">
        <v>290</v>
      </c>
      <c r="Q928" t="s">
        <v>17</v>
      </c>
      <c r="R928" t="s">
        <v>342</v>
      </c>
      <c r="S928" s="46">
        <v>0</v>
      </c>
      <c r="U928" s="46">
        <v>3</v>
      </c>
      <c r="IF928">
        <v>3549</v>
      </c>
      <c r="IG928" t="s">
        <v>290</v>
      </c>
      <c r="IH928" t="s">
        <v>288</v>
      </c>
      <c r="IK928">
        <v>-2</v>
      </c>
      <c r="IL928" t="s">
        <v>279</v>
      </c>
      <c r="IM928" t="s">
        <v>280</v>
      </c>
      <c r="IN928" t="s">
        <v>654</v>
      </c>
      <c r="IP928" t="s">
        <v>665</v>
      </c>
    </row>
    <row r="929" spans="1:250" hidden="1" x14ac:dyDescent="0.25">
      <c r="A929">
        <v>35034</v>
      </c>
      <c r="B929">
        <v>-890804480</v>
      </c>
      <c r="C929">
        <v>1837</v>
      </c>
      <c r="D929" t="s">
        <v>273</v>
      </c>
      <c r="E929" t="s">
        <v>274</v>
      </c>
      <c r="F929">
        <v>7057</v>
      </c>
      <c r="G929" t="s">
        <v>291</v>
      </c>
      <c r="H929" t="s">
        <v>292</v>
      </c>
      <c r="I929">
        <v>411</v>
      </c>
      <c r="J929" t="s">
        <v>393</v>
      </c>
      <c r="K929" t="s">
        <v>394</v>
      </c>
      <c r="L929">
        <v>3549</v>
      </c>
      <c r="M929" t="s">
        <v>290</v>
      </c>
      <c r="N929" t="s">
        <v>17</v>
      </c>
      <c r="O929">
        <v>3549</v>
      </c>
      <c r="P929" t="s">
        <v>290</v>
      </c>
      <c r="Q929" t="s">
        <v>17</v>
      </c>
      <c r="R929" t="s">
        <v>342</v>
      </c>
      <c r="S929" s="46">
        <v>0</v>
      </c>
      <c r="U929" s="46">
        <v>3</v>
      </c>
      <c r="IF929">
        <v>3549</v>
      </c>
      <c r="IG929" t="s">
        <v>290</v>
      </c>
      <c r="IH929" t="s">
        <v>293</v>
      </c>
      <c r="IK929">
        <v>-2</v>
      </c>
      <c r="IL929" t="s">
        <v>279</v>
      </c>
      <c r="IM929" t="s">
        <v>280</v>
      </c>
      <c r="IN929" t="s">
        <v>666</v>
      </c>
      <c r="IP929" t="s">
        <v>667</v>
      </c>
    </row>
    <row r="930" spans="1:250" hidden="1" x14ac:dyDescent="0.25">
      <c r="A930">
        <v>35035</v>
      </c>
      <c r="B930">
        <v>-890804480</v>
      </c>
      <c r="C930">
        <v>1837</v>
      </c>
      <c r="D930" t="s">
        <v>273</v>
      </c>
      <c r="E930" t="s">
        <v>274</v>
      </c>
      <c r="F930">
        <v>7057</v>
      </c>
      <c r="G930" t="s">
        <v>291</v>
      </c>
      <c r="H930" t="s">
        <v>292</v>
      </c>
      <c r="I930">
        <v>436</v>
      </c>
      <c r="J930" t="s">
        <v>656</v>
      </c>
      <c r="K930" t="s">
        <v>657</v>
      </c>
      <c r="L930">
        <v>3549</v>
      </c>
      <c r="M930" t="s">
        <v>290</v>
      </c>
      <c r="N930" t="s">
        <v>17</v>
      </c>
      <c r="O930">
        <v>3549</v>
      </c>
      <c r="P930" t="s">
        <v>290</v>
      </c>
      <c r="Q930" t="s">
        <v>17</v>
      </c>
      <c r="R930" t="s">
        <v>342</v>
      </c>
      <c r="S930" s="46">
        <v>0</v>
      </c>
      <c r="U930" s="46">
        <v>3</v>
      </c>
      <c r="IF930">
        <v>3549</v>
      </c>
      <c r="IG930" t="s">
        <v>290</v>
      </c>
      <c r="IH930" t="s">
        <v>293</v>
      </c>
      <c r="IK930">
        <v>-2</v>
      </c>
      <c r="IL930" t="s">
        <v>279</v>
      </c>
      <c r="IM930" t="s">
        <v>280</v>
      </c>
      <c r="IN930" t="s">
        <v>666</v>
      </c>
      <c r="IP930" t="s">
        <v>667</v>
      </c>
    </row>
    <row r="931" spans="1:250" hidden="1" x14ac:dyDescent="0.25">
      <c r="A931">
        <v>35036</v>
      </c>
      <c r="B931">
        <v>-890804480</v>
      </c>
      <c r="C931">
        <v>1837</v>
      </c>
      <c r="D931" t="s">
        <v>273</v>
      </c>
      <c r="E931" t="s">
        <v>274</v>
      </c>
      <c r="F931">
        <v>7057</v>
      </c>
      <c r="G931" t="s">
        <v>291</v>
      </c>
      <c r="H931" t="s">
        <v>292</v>
      </c>
      <c r="I931">
        <v>435</v>
      </c>
      <c r="J931" t="s">
        <v>491</v>
      </c>
      <c r="K931" t="s">
        <v>492</v>
      </c>
      <c r="L931">
        <v>3549</v>
      </c>
      <c r="M931" t="s">
        <v>290</v>
      </c>
      <c r="N931" t="s">
        <v>17</v>
      </c>
      <c r="O931">
        <v>3549</v>
      </c>
      <c r="P931" t="s">
        <v>290</v>
      </c>
      <c r="Q931" t="s">
        <v>17</v>
      </c>
      <c r="R931" t="s">
        <v>342</v>
      </c>
      <c r="S931" s="46">
        <v>0</v>
      </c>
      <c r="U931" s="46">
        <v>3</v>
      </c>
      <c r="IF931">
        <v>3549</v>
      </c>
      <c r="IG931" t="s">
        <v>290</v>
      </c>
      <c r="IH931" t="s">
        <v>293</v>
      </c>
      <c r="IK931">
        <v>-2</v>
      </c>
      <c r="IL931" t="s">
        <v>279</v>
      </c>
      <c r="IM931" t="s">
        <v>280</v>
      </c>
      <c r="IN931" t="s">
        <v>666</v>
      </c>
      <c r="IP931" t="s">
        <v>667</v>
      </c>
    </row>
    <row r="932" spans="1:250" hidden="1" x14ac:dyDescent="0.25">
      <c r="A932">
        <v>35037</v>
      </c>
      <c r="B932">
        <v>-890804480</v>
      </c>
      <c r="C932">
        <v>1837</v>
      </c>
      <c r="D932" t="s">
        <v>273</v>
      </c>
      <c r="E932" t="s">
        <v>274</v>
      </c>
      <c r="F932">
        <v>7057</v>
      </c>
      <c r="G932" t="s">
        <v>291</v>
      </c>
      <c r="H932" t="s">
        <v>292</v>
      </c>
      <c r="I932">
        <v>429</v>
      </c>
      <c r="J932" t="s">
        <v>395</v>
      </c>
      <c r="K932" t="s">
        <v>396</v>
      </c>
      <c r="L932">
        <v>3549</v>
      </c>
      <c r="M932" t="s">
        <v>290</v>
      </c>
      <c r="N932" t="s">
        <v>17</v>
      </c>
      <c r="O932">
        <v>3549</v>
      </c>
      <c r="P932" t="s">
        <v>290</v>
      </c>
      <c r="Q932" t="s">
        <v>17</v>
      </c>
      <c r="R932" t="s">
        <v>342</v>
      </c>
      <c r="S932" s="46">
        <v>0</v>
      </c>
      <c r="U932" s="46">
        <v>3</v>
      </c>
      <c r="IF932">
        <v>3549</v>
      </c>
      <c r="IG932" t="s">
        <v>290</v>
      </c>
      <c r="IH932" t="s">
        <v>293</v>
      </c>
      <c r="IK932">
        <v>-2</v>
      </c>
      <c r="IL932" t="s">
        <v>279</v>
      </c>
      <c r="IM932" t="s">
        <v>280</v>
      </c>
      <c r="IN932" t="s">
        <v>666</v>
      </c>
      <c r="IP932" t="s">
        <v>667</v>
      </c>
    </row>
    <row r="933" spans="1:250" hidden="1" x14ac:dyDescent="0.25">
      <c r="A933">
        <v>35038</v>
      </c>
      <c r="B933">
        <v>-890804480</v>
      </c>
      <c r="C933">
        <v>1837</v>
      </c>
      <c r="D933" t="s">
        <v>273</v>
      </c>
      <c r="E933" t="s">
        <v>274</v>
      </c>
      <c r="F933">
        <v>7057</v>
      </c>
      <c r="G933" t="s">
        <v>291</v>
      </c>
      <c r="H933" t="s">
        <v>292</v>
      </c>
      <c r="I933">
        <v>427</v>
      </c>
      <c r="J933" t="s">
        <v>397</v>
      </c>
      <c r="K933" t="s">
        <v>398</v>
      </c>
      <c r="L933">
        <v>3549</v>
      </c>
      <c r="M933" t="s">
        <v>290</v>
      </c>
      <c r="N933" t="s">
        <v>17</v>
      </c>
      <c r="O933">
        <v>3549</v>
      </c>
      <c r="P933" t="s">
        <v>290</v>
      </c>
      <c r="Q933" t="s">
        <v>17</v>
      </c>
      <c r="R933" t="s">
        <v>342</v>
      </c>
      <c r="S933" s="46">
        <v>10000000</v>
      </c>
      <c r="U933" s="46">
        <v>3</v>
      </c>
      <c r="IF933">
        <v>3549</v>
      </c>
      <c r="IG933" t="s">
        <v>290</v>
      </c>
      <c r="IH933" t="s">
        <v>293</v>
      </c>
      <c r="IK933">
        <v>-2</v>
      </c>
      <c r="IL933" t="s">
        <v>279</v>
      </c>
      <c r="IM933" t="s">
        <v>280</v>
      </c>
      <c r="IN933" t="s">
        <v>666</v>
      </c>
      <c r="IP933" t="s">
        <v>667</v>
      </c>
    </row>
    <row r="934" spans="1:250" hidden="1" x14ac:dyDescent="0.25">
      <c r="A934">
        <v>35039</v>
      </c>
      <c r="B934">
        <v>-890804480</v>
      </c>
      <c r="C934">
        <v>1837</v>
      </c>
      <c r="D934" t="s">
        <v>273</v>
      </c>
      <c r="E934" t="s">
        <v>274</v>
      </c>
      <c r="F934">
        <v>7057</v>
      </c>
      <c r="G934" t="s">
        <v>291</v>
      </c>
      <c r="H934" t="s">
        <v>292</v>
      </c>
      <c r="I934">
        <v>424</v>
      </c>
      <c r="J934" t="s">
        <v>399</v>
      </c>
      <c r="K934" t="s">
        <v>400</v>
      </c>
      <c r="L934">
        <v>3549</v>
      </c>
      <c r="M934" t="s">
        <v>290</v>
      </c>
      <c r="N934" t="s">
        <v>17</v>
      </c>
      <c r="O934">
        <v>3549</v>
      </c>
      <c r="P934" t="s">
        <v>290</v>
      </c>
      <c r="Q934" t="s">
        <v>17</v>
      </c>
      <c r="R934" t="s">
        <v>342</v>
      </c>
      <c r="S934" s="46">
        <v>0</v>
      </c>
      <c r="U934" s="46">
        <v>3</v>
      </c>
      <c r="IF934">
        <v>3549</v>
      </c>
      <c r="IG934" t="s">
        <v>290</v>
      </c>
      <c r="IH934" t="s">
        <v>293</v>
      </c>
      <c r="IK934">
        <v>-2</v>
      </c>
      <c r="IL934" t="s">
        <v>279</v>
      </c>
      <c r="IM934" t="s">
        <v>280</v>
      </c>
      <c r="IN934" t="s">
        <v>666</v>
      </c>
      <c r="IP934" t="s">
        <v>667</v>
      </c>
    </row>
    <row r="935" spans="1:250" hidden="1" x14ac:dyDescent="0.25">
      <c r="A935">
        <v>35040</v>
      </c>
      <c r="B935">
        <v>-890804480</v>
      </c>
      <c r="C935">
        <v>1837</v>
      </c>
      <c r="D935" t="s">
        <v>273</v>
      </c>
      <c r="E935" t="s">
        <v>274</v>
      </c>
      <c r="F935">
        <v>7057</v>
      </c>
      <c r="G935" t="s">
        <v>291</v>
      </c>
      <c r="H935" t="s">
        <v>292</v>
      </c>
      <c r="I935">
        <v>422</v>
      </c>
      <c r="J935" t="s">
        <v>401</v>
      </c>
      <c r="K935" t="s">
        <v>402</v>
      </c>
      <c r="L935">
        <v>3549</v>
      </c>
      <c r="M935" t="s">
        <v>290</v>
      </c>
      <c r="N935" t="s">
        <v>17</v>
      </c>
      <c r="O935">
        <v>3549</v>
      </c>
      <c r="P935" t="s">
        <v>290</v>
      </c>
      <c r="Q935" t="s">
        <v>17</v>
      </c>
      <c r="R935" t="s">
        <v>342</v>
      </c>
      <c r="S935" s="46">
        <v>0</v>
      </c>
      <c r="U935" s="46">
        <v>3</v>
      </c>
      <c r="IF935">
        <v>3549</v>
      </c>
      <c r="IG935" t="s">
        <v>290</v>
      </c>
      <c r="IH935" t="s">
        <v>293</v>
      </c>
      <c r="IK935">
        <v>-2</v>
      </c>
      <c r="IL935" t="s">
        <v>279</v>
      </c>
      <c r="IM935" t="s">
        <v>280</v>
      </c>
      <c r="IN935" t="s">
        <v>666</v>
      </c>
      <c r="IP935" t="s">
        <v>667</v>
      </c>
    </row>
    <row r="936" spans="1:250" hidden="1" x14ac:dyDescent="0.25">
      <c r="A936">
        <v>35041</v>
      </c>
      <c r="B936">
        <v>-890804480</v>
      </c>
      <c r="C936">
        <v>1837</v>
      </c>
      <c r="D936" t="s">
        <v>273</v>
      </c>
      <c r="E936" t="s">
        <v>274</v>
      </c>
      <c r="F936">
        <v>7057</v>
      </c>
      <c r="G936" t="s">
        <v>291</v>
      </c>
      <c r="H936" t="s">
        <v>292</v>
      </c>
      <c r="I936">
        <v>420</v>
      </c>
      <c r="J936" t="s">
        <v>403</v>
      </c>
      <c r="K936" t="s">
        <v>404</v>
      </c>
      <c r="L936">
        <v>3549</v>
      </c>
      <c r="M936" t="s">
        <v>290</v>
      </c>
      <c r="N936" t="s">
        <v>17</v>
      </c>
      <c r="O936">
        <v>3549</v>
      </c>
      <c r="P936" t="s">
        <v>290</v>
      </c>
      <c r="Q936" t="s">
        <v>17</v>
      </c>
      <c r="R936" t="s">
        <v>342</v>
      </c>
      <c r="S936" s="46">
        <v>0</v>
      </c>
      <c r="U936" s="46">
        <v>3</v>
      </c>
      <c r="IF936">
        <v>3549</v>
      </c>
      <c r="IG936" t="s">
        <v>290</v>
      </c>
      <c r="IH936" t="s">
        <v>293</v>
      </c>
      <c r="IK936">
        <v>-2</v>
      </c>
      <c r="IL936" t="s">
        <v>279</v>
      </c>
      <c r="IM936" t="s">
        <v>280</v>
      </c>
      <c r="IN936" t="s">
        <v>666</v>
      </c>
      <c r="IP936" t="s">
        <v>667</v>
      </c>
    </row>
    <row r="937" spans="1:250" hidden="1" x14ac:dyDescent="0.25">
      <c r="A937">
        <v>35042</v>
      </c>
      <c r="B937">
        <v>-890804480</v>
      </c>
      <c r="C937">
        <v>1837</v>
      </c>
      <c r="D937" t="s">
        <v>273</v>
      </c>
      <c r="E937" t="s">
        <v>274</v>
      </c>
      <c r="F937">
        <v>7057</v>
      </c>
      <c r="G937" t="s">
        <v>291</v>
      </c>
      <c r="H937" t="s">
        <v>292</v>
      </c>
      <c r="I937">
        <v>437</v>
      </c>
      <c r="J937" t="s">
        <v>658</v>
      </c>
      <c r="K937" t="s">
        <v>659</v>
      </c>
      <c r="L937">
        <v>3549</v>
      </c>
      <c r="M937" t="s">
        <v>290</v>
      </c>
      <c r="N937" t="s">
        <v>17</v>
      </c>
      <c r="O937">
        <v>3549</v>
      </c>
      <c r="P937" t="s">
        <v>290</v>
      </c>
      <c r="Q937" t="s">
        <v>17</v>
      </c>
      <c r="R937" t="s">
        <v>342</v>
      </c>
      <c r="S937" s="46">
        <v>0</v>
      </c>
      <c r="U937" s="46">
        <v>3</v>
      </c>
      <c r="IF937">
        <v>3549</v>
      </c>
      <c r="IG937" t="s">
        <v>290</v>
      </c>
      <c r="IH937" t="s">
        <v>293</v>
      </c>
      <c r="IK937">
        <v>-2</v>
      </c>
      <c r="IL937" t="s">
        <v>279</v>
      </c>
      <c r="IM937" t="s">
        <v>280</v>
      </c>
      <c r="IN937" t="s">
        <v>666</v>
      </c>
      <c r="IP937" t="s">
        <v>667</v>
      </c>
    </row>
    <row r="938" spans="1:250" hidden="1" x14ac:dyDescent="0.25">
      <c r="A938">
        <v>35043</v>
      </c>
      <c r="B938">
        <v>-890804480</v>
      </c>
      <c r="C938">
        <v>1837</v>
      </c>
      <c r="D938" t="s">
        <v>273</v>
      </c>
      <c r="E938" t="s">
        <v>274</v>
      </c>
      <c r="F938">
        <v>1848</v>
      </c>
      <c r="G938" t="s">
        <v>286</v>
      </c>
      <c r="H938" t="s">
        <v>274</v>
      </c>
      <c r="I938">
        <v>437</v>
      </c>
      <c r="J938" t="s">
        <v>658</v>
      </c>
      <c r="K938" t="s">
        <v>659</v>
      </c>
      <c r="L938">
        <v>3549</v>
      </c>
      <c r="M938" t="s">
        <v>290</v>
      </c>
      <c r="N938" t="s">
        <v>17</v>
      </c>
      <c r="O938">
        <v>3549</v>
      </c>
      <c r="P938" t="s">
        <v>290</v>
      </c>
      <c r="Q938" t="s">
        <v>17</v>
      </c>
      <c r="R938" t="s">
        <v>342</v>
      </c>
      <c r="S938" s="46">
        <v>0</v>
      </c>
      <c r="U938" s="46">
        <v>3</v>
      </c>
      <c r="IF938">
        <v>3549</v>
      </c>
      <c r="IG938" t="s">
        <v>290</v>
      </c>
      <c r="IH938" t="s">
        <v>288</v>
      </c>
      <c r="IK938">
        <v>-2</v>
      </c>
      <c r="IL938" t="s">
        <v>279</v>
      </c>
      <c r="IM938" t="s">
        <v>280</v>
      </c>
      <c r="IN938" t="s">
        <v>654</v>
      </c>
      <c r="IP938" t="s">
        <v>665</v>
      </c>
    </row>
    <row r="939" spans="1:250" hidden="1" x14ac:dyDescent="0.25">
      <c r="A939">
        <v>35044</v>
      </c>
      <c r="B939">
        <v>-890804480</v>
      </c>
      <c r="C939">
        <v>1837</v>
      </c>
      <c r="D939" t="s">
        <v>273</v>
      </c>
      <c r="E939" t="s">
        <v>274</v>
      </c>
      <c r="F939">
        <v>1848</v>
      </c>
      <c r="G939" t="s">
        <v>286</v>
      </c>
      <c r="H939" t="s">
        <v>274</v>
      </c>
      <c r="I939">
        <v>436</v>
      </c>
      <c r="J939" t="s">
        <v>656</v>
      </c>
      <c r="K939" t="s">
        <v>657</v>
      </c>
      <c r="L939">
        <v>3549</v>
      </c>
      <c r="M939" t="s">
        <v>290</v>
      </c>
      <c r="N939" t="s">
        <v>17</v>
      </c>
      <c r="O939">
        <v>3549</v>
      </c>
      <c r="P939" t="s">
        <v>290</v>
      </c>
      <c r="Q939" t="s">
        <v>17</v>
      </c>
      <c r="R939" t="s">
        <v>342</v>
      </c>
      <c r="S939" s="46">
        <v>0</v>
      </c>
      <c r="U939" s="46">
        <v>3</v>
      </c>
      <c r="IF939">
        <v>3549</v>
      </c>
      <c r="IG939" t="s">
        <v>290</v>
      </c>
      <c r="IH939" t="s">
        <v>288</v>
      </c>
      <c r="IK939">
        <v>-2</v>
      </c>
      <c r="IL939" t="s">
        <v>279</v>
      </c>
      <c r="IM939" t="s">
        <v>280</v>
      </c>
      <c r="IN939" t="s">
        <v>654</v>
      </c>
      <c r="IP939" t="s">
        <v>665</v>
      </c>
    </row>
    <row r="940" spans="1:250" hidden="1" x14ac:dyDescent="0.25">
      <c r="A940">
        <v>35045</v>
      </c>
      <c r="B940">
        <v>-890804480</v>
      </c>
      <c r="C940">
        <v>1837</v>
      </c>
      <c r="D940" t="s">
        <v>273</v>
      </c>
      <c r="E940" t="s">
        <v>274</v>
      </c>
      <c r="F940">
        <v>1848</v>
      </c>
      <c r="G940" t="s">
        <v>286</v>
      </c>
      <c r="H940" t="s">
        <v>274</v>
      </c>
      <c r="I940">
        <v>435</v>
      </c>
      <c r="J940" t="s">
        <v>491</v>
      </c>
      <c r="K940" t="s">
        <v>492</v>
      </c>
      <c r="L940">
        <v>3549</v>
      </c>
      <c r="M940" t="s">
        <v>290</v>
      </c>
      <c r="N940" t="s">
        <v>17</v>
      </c>
      <c r="O940">
        <v>3549</v>
      </c>
      <c r="P940" t="s">
        <v>290</v>
      </c>
      <c r="Q940" t="s">
        <v>17</v>
      </c>
      <c r="R940" t="s">
        <v>342</v>
      </c>
      <c r="S940" s="46">
        <v>0</v>
      </c>
      <c r="U940" s="46">
        <v>3</v>
      </c>
      <c r="IF940">
        <v>3549</v>
      </c>
      <c r="IG940" t="s">
        <v>290</v>
      </c>
      <c r="IH940" t="s">
        <v>288</v>
      </c>
      <c r="IK940">
        <v>-2</v>
      </c>
      <c r="IL940" t="s">
        <v>279</v>
      </c>
      <c r="IM940" t="s">
        <v>280</v>
      </c>
      <c r="IN940" t="s">
        <v>654</v>
      </c>
      <c r="IP940" t="s">
        <v>665</v>
      </c>
    </row>
    <row r="941" spans="1:250" hidden="1" x14ac:dyDescent="0.25">
      <c r="A941">
        <v>35046</v>
      </c>
      <c r="B941">
        <v>-890804480</v>
      </c>
      <c r="C941">
        <v>1837</v>
      </c>
      <c r="D941" t="s">
        <v>273</v>
      </c>
      <c r="E941" t="s">
        <v>274</v>
      </c>
      <c r="F941">
        <v>1848</v>
      </c>
      <c r="G941" t="s">
        <v>286</v>
      </c>
      <c r="H941" t="s">
        <v>274</v>
      </c>
      <c r="I941">
        <v>431</v>
      </c>
      <c r="J941" t="s">
        <v>493</v>
      </c>
      <c r="K941" t="s">
        <v>494</v>
      </c>
      <c r="L941">
        <v>3549</v>
      </c>
      <c r="M941" t="s">
        <v>290</v>
      </c>
      <c r="N941" t="s">
        <v>17</v>
      </c>
      <c r="O941">
        <v>3549</v>
      </c>
      <c r="P941" t="s">
        <v>290</v>
      </c>
      <c r="Q941" t="s">
        <v>17</v>
      </c>
      <c r="R941" t="s">
        <v>342</v>
      </c>
      <c r="S941" s="46">
        <v>0</v>
      </c>
      <c r="U941" s="46">
        <v>3</v>
      </c>
      <c r="IF941">
        <v>3549</v>
      </c>
      <c r="IG941" t="s">
        <v>290</v>
      </c>
      <c r="IH941" t="s">
        <v>288</v>
      </c>
      <c r="IK941">
        <v>-2</v>
      </c>
      <c r="IL941" t="s">
        <v>279</v>
      </c>
      <c r="IM941" t="s">
        <v>280</v>
      </c>
      <c r="IN941" t="s">
        <v>654</v>
      </c>
      <c r="IP941" t="s">
        <v>665</v>
      </c>
    </row>
    <row r="942" spans="1:250" hidden="1" x14ac:dyDescent="0.25">
      <c r="A942">
        <v>35047</v>
      </c>
      <c r="B942">
        <v>-890804480</v>
      </c>
      <c r="C942">
        <v>1837</v>
      </c>
      <c r="D942" t="s">
        <v>273</v>
      </c>
      <c r="E942" t="s">
        <v>274</v>
      </c>
      <c r="F942">
        <v>1848</v>
      </c>
      <c r="G942" t="s">
        <v>286</v>
      </c>
      <c r="H942" t="s">
        <v>274</v>
      </c>
      <c r="I942">
        <v>429</v>
      </c>
      <c r="J942" t="s">
        <v>395</v>
      </c>
      <c r="K942" t="s">
        <v>396</v>
      </c>
      <c r="L942">
        <v>3549</v>
      </c>
      <c r="M942" t="s">
        <v>290</v>
      </c>
      <c r="N942" t="s">
        <v>17</v>
      </c>
      <c r="O942">
        <v>3549</v>
      </c>
      <c r="P942" t="s">
        <v>290</v>
      </c>
      <c r="Q942" t="s">
        <v>17</v>
      </c>
      <c r="R942" t="s">
        <v>342</v>
      </c>
      <c r="S942" s="46">
        <v>0</v>
      </c>
      <c r="U942" s="46">
        <v>3</v>
      </c>
      <c r="IF942">
        <v>3549</v>
      </c>
      <c r="IG942" t="s">
        <v>290</v>
      </c>
      <c r="IH942" t="s">
        <v>288</v>
      </c>
      <c r="IK942">
        <v>-2</v>
      </c>
      <c r="IL942" t="s">
        <v>279</v>
      </c>
      <c r="IM942" t="s">
        <v>280</v>
      </c>
      <c r="IN942" t="s">
        <v>654</v>
      </c>
      <c r="IP942" t="s">
        <v>665</v>
      </c>
    </row>
    <row r="943" spans="1:250" hidden="1" x14ac:dyDescent="0.25">
      <c r="A943">
        <v>35048</v>
      </c>
      <c r="B943">
        <v>-890804480</v>
      </c>
      <c r="C943">
        <v>1837</v>
      </c>
      <c r="D943" t="s">
        <v>273</v>
      </c>
      <c r="E943" t="s">
        <v>274</v>
      </c>
      <c r="F943">
        <v>7057</v>
      </c>
      <c r="G943" t="s">
        <v>291</v>
      </c>
      <c r="H943" t="s">
        <v>292</v>
      </c>
      <c r="I943">
        <v>431</v>
      </c>
      <c r="J943" t="s">
        <v>493</v>
      </c>
      <c r="K943" t="s">
        <v>494</v>
      </c>
      <c r="L943">
        <v>3549</v>
      </c>
      <c r="M943" t="s">
        <v>290</v>
      </c>
      <c r="N943" t="s">
        <v>17</v>
      </c>
      <c r="O943">
        <v>3549</v>
      </c>
      <c r="P943" t="s">
        <v>290</v>
      </c>
      <c r="Q943" t="s">
        <v>17</v>
      </c>
      <c r="R943" t="s">
        <v>342</v>
      </c>
      <c r="S943" s="46">
        <v>0</v>
      </c>
      <c r="U943" s="46">
        <v>3</v>
      </c>
      <c r="IF943">
        <v>3549</v>
      </c>
      <c r="IG943" t="s">
        <v>290</v>
      </c>
      <c r="IH943" t="s">
        <v>293</v>
      </c>
      <c r="IK943">
        <v>-2</v>
      </c>
      <c r="IL943" t="s">
        <v>279</v>
      </c>
      <c r="IM943" t="s">
        <v>280</v>
      </c>
      <c r="IN943" t="s">
        <v>666</v>
      </c>
      <c r="IP943" t="s">
        <v>667</v>
      </c>
    </row>
    <row r="944" spans="1:250" hidden="1" x14ac:dyDescent="0.25">
      <c r="A944">
        <v>35049</v>
      </c>
      <c r="B944">
        <v>-890804480</v>
      </c>
      <c r="C944">
        <v>1837</v>
      </c>
      <c r="D944" t="s">
        <v>273</v>
      </c>
      <c r="E944" t="s">
        <v>274</v>
      </c>
      <c r="F944">
        <v>1848</v>
      </c>
      <c r="G944" t="s">
        <v>286</v>
      </c>
      <c r="H944" t="s">
        <v>274</v>
      </c>
      <c r="I944">
        <v>422</v>
      </c>
      <c r="J944" t="s">
        <v>401</v>
      </c>
      <c r="K944" t="s">
        <v>402</v>
      </c>
      <c r="L944">
        <v>4070</v>
      </c>
      <c r="M944" t="s">
        <v>294</v>
      </c>
      <c r="N944" t="s">
        <v>18</v>
      </c>
      <c r="O944">
        <v>4070</v>
      </c>
      <c r="P944" t="s">
        <v>294</v>
      </c>
      <c r="Q944" t="s">
        <v>18</v>
      </c>
      <c r="R944" t="s">
        <v>342</v>
      </c>
      <c r="S944" s="46">
        <v>0</v>
      </c>
      <c r="U944" s="46">
        <v>3</v>
      </c>
      <c r="IF944">
        <v>4070</v>
      </c>
      <c r="IG944" t="s">
        <v>294</v>
      </c>
      <c r="IH944" t="s">
        <v>288</v>
      </c>
      <c r="IK944">
        <v>-2</v>
      </c>
      <c r="IL944" t="s">
        <v>279</v>
      </c>
      <c r="IM944" t="s">
        <v>280</v>
      </c>
      <c r="IN944" t="s">
        <v>654</v>
      </c>
      <c r="IP944" t="s">
        <v>668</v>
      </c>
    </row>
    <row r="945" spans="1:250" hidden="1" x14ac:dyDescent="0.25">
      <c r="A945">
        <v>35050</v>
      </c>
      <c r="B945">
        <v>-890804480</v>
      </c>
      <c r="C945">
        <v>1837</v>
      </c>
      <c r="D945" t="s">
        <v>273</v>
      </c>
      <c r="E945" t="s">
        <v>274</v>
      </c>
      <c r="F945">
        <v>1848</v>
      </c>
      <c r="G945" t="s">
        <v>286</v>
      </c>
      <c r="H945" t="s">
        <v>274</v>
      </c>
      <c r="I945">
        <v>420</v>
      </c>
      <c r="J945" t="s">
        <v>403</v>
      </c>
      <c r="K945" t="s">
        <v>404</v>
      </c>
      <c r="L945">
        <v>4070</v>
      </c>
      <c r="M945" t="s">
        <v>294</v>
      </c>
      <c r="N945" t="s">
        <v>18</v>
      </c>
      <c r="O945">
        <v>4070</v>
      </c>
      <c r="P945" t="s">
        <v>294</v>
      </c>
      <c r="Q945" t="s">
        <v>18</v>
      </c>
      <c r="R945" t="s">
        <v>342</v>
      </c>
      <c r="S945" s="46">
        <v>25000000</v>
      </c>
      <c r="U945" s="46">
        <v>3</v>
      </c>
      <c r="IF945">
        <v>4070</v>
      </c>
      <c r="IG945" t="s">
        <v>294</v>
      </c>
      <c r="IH945" t="s">
        <v>288</v>
      </c>
      <c r="IK945">
        <v>-2</v>
      </c>
      <c r="IL945" t="s">
        <v>279</v>
      </c>
      <c r="IM945" t="s">
        <v>280</v>
      </c>
      <c r="IN945" t="s">
        <v>654</v>
      </c>
      <c r="IP945" t="s">
        <v>668</v>
      </c>
    </row>
    <row r="946" spans="1:250" hidden="1" x14ac:dyDescent="0.25">
      <c r="A946">
        <v>35051</v>
      </c>
      <c r="B946">
        <v>-890804480</v>
      </c>
      <c r="C946">
        <v>1837</v>
      </c>
      <c r="D946" t="s">
        <v>273</v>
      </c>
      <c r="E946" t="s">
        <v>274</v>
      </c>
      <c r="F946">
        <v>1848</v>
      </c>
      <c r="G946" t="s">
        <v>286</v>
      </c>
      <c r="H946" t="s">
        <v>274</v>
      </c>
      <c r="I946">
        <v>411</v>
      </c>
      <c r="J946" t="s">
        <v>393</v>
      </c>
      <c r="K946" t="s">
        <v>394</v>
      </c>
      <c r="L946">
        <v>4070</v>
      </c>
      <c r="M946" t="s">
        <v>294</v>
      </c>
      <c r="N946" t="s">
        <v>18</v>
      </c>
      <c r="O946">
        <v>4070</v>
      </c>
      <c r="P946" t="s">
        <v>294</v>
      </c>
      <c r="Q946" t="s">
        <v>18</v>
      </c>
      <c r="R946" t="s">
        <v>342</v>
      </c>
      <c r="S946" s="46">
        <v>0</v>
      </c>
      <c r="U946" s="46">
        <v>3</v>
      </c>
      <c r="IF946">
        <v>4070</v>
      </c>
      <c r="IG946" t="s">
        <v>294</v>
      </c>
      <c r="IH946" t="s">
        <v>288</v>
      </c>
      <c r="IK946">
        <v>-2</v>
      </c>
      <c r="IL946" t="s">
        <v>279</v>
      </c>
      <c r="IM946" t="s">
        <v>280</v>
      </c>
      <c r="IN946" t="s">
        <v>654</v>
      </c>
      <c r="IP946" t="s">
        <v>668</v>
      </c>
    </row>
    <row r="947" spans="1:250" hidden="1" x14ac:dyDescent="0.25">
      <c r="A947">
        <v>35052</v>
      </c>
      <c r="B947">
        <v>-890804480</v>
      </c>
      <c r="C947">
        <v>1837</v>
      </c>
      <c r="D947" t="s">
        <v>273</v>
      </c>
      <c r="E947" t="s">
        <v>274</v>
      </c>
      <c r="F947">
        <v>1848</v>
      </c>
      <c r="G947" t="s">
        <v>286</v>
      </c>
      <c r="H947" t="s">
        <v>274</v>
      </c>
      <c r="I947">
        <v>436</v>
      </c>
      <c r="J947" t="s">
        <v>656</v>
      </c>
      <c r="K947" t="s">
        <v>657</v>
      </c>
      <c r="L947">
        <v>4070</v>
      </c>
      <c r="M947" t="s">
        <v>294</v>
      </c>
      <c r="N947" t="s">
        <v>18</v>
      </c>
      <c r="O947">
        <v>4070</v>
      </c>
      <c r="P947" t="s">
        <v>294</v>
      </c>
      <c r="Q947" t="s">
        <v>18</v>
      </c>
      <c r="R947" t="s">
        <v>342</v>
      </c>
      <c r="S947" s="46">
        <v>0</v>
      </c>
      <c r="U947" s="46">
        <v>3</v>
      </c>
      <c r="IF947">
        <v>4070</v>
      </c>
      <c r="IG947" t="s">
        <v>294</v>
      </c>
      <c r="IH947" t="s">
        <v>288</v>
      </c>
      <c r="IK947">
        <v>-2</v>
      </c>
      <c r="IL947" t="s">
        <v>279</v>
      </c>
      <c r="IM947" t="s">
        <v>280</v>
      </c>
      <c r="IN947" t="s">
        <v>654</v>
      </c>
      <c r="IP947" t="s">
        <v>668</v>
      </c>
    </row>
    <row r="948" spans="1:250" hidden="1" x14ac:dyDescent="0.25">
      <c r="A948">
        <v>35053</v>
      </c>
      <c r="B948">
        <v>-890804480</v>
      </c>
      <c r="C948">
        <v>1837</v>
      </c>
      <c r="D948" t="s">
        <v>273</v>
      </c>
      <c r="E948" t="s">
        <v>274</v>
      </c>
      <c r="F948">
        <v>1848</v>
      </c>
      <c r="G948" t="s">
        <v>286</v>
      </c>
      <c r="H948" t="s">
        <v>274</v>
      </c>
      <c r="I948">
        <v>435</v>
      </c>
      <c r="J948" t="s">
        <v>491</v>
      </c>
      <c r="K948" t="s">
        <v>492</v>
      </c>
      <c r="L948">
        <v>4070</v>
      </c>
      <c r="M948" t="s">
        <v>294</v>
      </c>
      <c r="N948" t="s">
        <v>18</v>
      </c>
      <c r="O948">
        <v>4070</v>
      </c>
      <c r="P948" t="s">
        <v>294</v>
      </c>
      <c r="Q948" t="s">
        <v>18</v>
      </c>
      <c r="R948" t="s">
        <v>342</v>
      </c>
      <c r="S948" s="46">
        <v>0</v>
      </c>
      <c r="U948" s="46">
        <v>3</v>
      </c>
      <c r="IF948">
        <v>4070</v>
      </c>
      <c r="IG948" t="s">
        <v>294</v>
      </c>
      <c r="IH948" t="s">
        <v>288</v>
      </c>
      <c r="IK948">
        <v>-2</v>
      </c>
      <c r="IL948" t="s">
        <v>279</v>
      </c>
      <c r="IM948" t="s">
        <v>280</v>
      </c>
      <c r="IN948" t="s">
        <v>654</v>
      </c>
      <c r="IP948" t="s">
        <v>668</v>
      </c>
    </row>
    <row r="949" spans="1:250" hidden="1" x14ac:dyDescent="0.25">
      <c r="A949">
        <v>35054</v>
      </c>
      <c r="B949">
        <v>-890804480</v>
      </c>
      <c r="C949">
        <v>1837</v>
      </c>
      <c r="D949" t="s">
        <v>273</v>
      </c>
      <c r="E949" t="s">
        <v>274</v>
      </c>
      <c r="F949">
        <v>1848</v>
      </c>
      <c r="G949" t="s">
        <v>286</v>
      </c>
      <c r="H949" t="s">
        <v>274</v>
      </c>
      <c r="I949">
        <v>431</v>
      </c>
      <c r="J949" t="s">
        <v>493</v>
      </c>
      <c r="K949" t="s">
        <v>494</v>
      </c>
      <c r="L949">
        <v>4070</v>
      </c>
      <c r="M949" t="s">
        <v>294</v>
      </c>
      <c r="N949" t="s">
        <v>18</v>
      </c>
      <c r="O949">
        <v>4070</v>
      </c>
      <c r="P949" t="s">
        <v>294</v>
      </c>
      <c r="Q949" t="s">
        <v>18</v>
      </c>
      <c r="R949" t="s">
        <v>342</v>
      </c>
      <c r="S949" s="46">
        <v>0</v>
      </c>
      <c r="U949" s="46">
        <v>3</v>
      </c>
      <c r="IF949">
        <v>4070</v>
      </c>
      <c r="IG949" t="s">
        <v>294</v>
      </c>
      <c r="IH949" t="s">
        <v>288</v>
      </c>
      <c r="IK949">
        <v>-2</v>
      </c>
      <c r="IL949" t="s">
        <v>279</v>
      </c>
      <c r="IM949" t="s">
        <v>280</v>
      </c>
      <c r="IN949" t="s">
        <v>654</v>
      </c>
      <c r="IP949" t="s">
        <v>668</v>
      </c>
    </row>
    <row r="950" spans="1:250" hidden="1" x14ac:dyDescent="0.25">
      <c r="A950">
        <v>35055</v>
      </c>
      <c r="B950">
        <v>-890804480</v>
      </c>
      <c r="C950">
        <v>1837</v>
      </c>
      <c r="D950" t="s">
        <v>273</v>
      </c>
      <c r="E950" t="s">
        <v>274</v>
      </c>
      <c r="F950">
        <v>1848</v>
      </c>
      <c r="G950" t="s">
        <v>286</v>
      </c>
      <c r="H950" t="s">
        <v>274</v>
      </c>
      <c r="I950">
        <v>429</v>
      </c>
      <c r="J950" t="s">
        <v>395</v>
      </c>
      <c r="K950" t="s">
        <v>396</v>
      </c>
      <c r="L950">
        <v>4070</v>
      </c>
      <c r="M950" t="s">
        <v>294</v>
      </c>
      <c r="N950" t="s">
        <v>18</v>
      </c>
      <c r="O950">
        <v>4070</v>
      </c>
      <c r="P950" t="s">
        <v>294</v>
      </c>
      <c r="Q950" t="s">
        <v>18</v>
      </c>
      <c r="R950" t="s">
        <v>342</v>
      </c>
      <c r="S950" s="46">
        <v>0</v>
      </c>
      <c r="U950" s="46">
        <v>3</v>
      </c>
      <c r="IF950">
        <v>4070</v>
      </c>
      <c r="IG950" t="s">
        <v>294</v>
      </c>
      <c r="IH950" t="s">
        <v>288</v>
      </c>
      <c r="IK950">
        <v>-2</v>
      </c>
      <c r="IL950" t="s">
        <v>279</v>
      </c>
      <c r="IM950" t="s">
        <v>280</v>
      </c>
      <c r="IN950" t="s">
        <v>654</v>
      </c>
      <c r="IP950" t="s">
        <v>668</v>
      </c>
    </row>
    <row r="951" spans="1:250" hidden="1" x14ac:dyDescent="0.25">
      <c r="A951">
        <v>35056</v>
      </c>
      <c r="B951">
        <v>-890804480</v>
      </c>
      <c r="C951">
        <v>1837</v>
      </c>
      <c r="D951" t="s">
        <v>273</v>
      </c>
      <c r="E951" t="s">
        <v>274</v>
      </c>
      <c r="F951">
        <v>1848</v>
      </c>
      <c r="G951" t="s">
        <v>286</v>
      </c>
      <c r="H951" t="s">
        <v>274</v>
      </c>
      <c r="I951">
        <v>427</v>
      </c>
      <c r="J951" t="s">
        <v>397</v>
      </c>
      <c r="K951" t="s">
        <v>398</v>
      </c>
      <c r="L951">
        <v>4070</v>
      </c>
      <c r="M951" t="s">
        <v>294</v>
      </c>
      <c r="N951" t="s">
        <v>18</v>
      </c>
      <c r="O951">
        <v>4070</v>
      </c>
      <c r="P951" t="s">
        <v>294</v>
      </c>
      <c r="Q951" t="s">
        <v>18</v>
      </c>
      <c r="R951" t="s">
        <v>342</v>
      </c>
      <c r="S951" s="46">
        <v>0</v>
      </c>
      <c r="U951" s="46">
        <v>3</v>
      </c>
      <c r="IF951">
        <v>4070</v>
      </c>
      <c r="IG951" t="s">
        <v>294</v>
      </c>
      <c r="IH951" t="s">
        <v>288</v>
      </c>
      <c r="IK951">
        <v>-2</v>
      </c>
      <c r="IL951" t="s">
        <v>279</v>
      </c>
      <c r="IM951" t="s">
        <v>280</v>
      </c>
      <c r="IN951" t="s">
        <v>654</v>
      </c>
      <c r="IP951" t="s">
        <v>668</v>
      </c>
    </row>
    <row r="952" spans="1:250" hidden="1" x14ac:dyDescent="0.25">
      <c r="A952">
        <v>35057</v>
      </c>
      <c r="B952">
        <v>-890804480</v>
      </c>
      <c r="C952">
        <v>1837</v>
      </c>
      <c r="D952" t="s">
        <v>273</v>
      </c>
      <c r="E952" t="s">
        <v>274</v>
      </c>
      <c r="F952">
        <v>1848</v>
      </c>
      <c r="G952" t="s">
        <v>286</v>
      </c>
      <c r="H952" t="s">
        <v>274</v>
      </c>
      <c r="I952">
        <v>424</v>
      </c>
      <c r="J952" t="s">
        <v>399</v>
      </c>
      <c r="K952" t="s">
        <v>400</v>
      </c>
      <c r="L952">
        <v>4070</v>
      </c>
      <c r="M952" t="s">
        <v>294</v>
      </c>
      <c r="N952" t="s">
        <v>18</v>
      </c>
      <c r="O952">
        <v>4070</v>
      </c>
      <c r="P952" t="s">
        <v>294</v>
      </c>
      <c r="Q952" t="s">
        <v>18</v>
      </c>
      <c r="R952" t="s">
        <v>342</v>
      </c>
      <c r="S952" s="46">
        <v>0</v>
      </c>
      <c r="U952" s="46">
        <v>3</v>
      </c>
      <c r="IF952">
        <v>4070</v>
      </c>
      <c r="IG952" t="s">
        <v>294</v>
      </c>
      <c r="IH952" t="s">
        <v>288</v>
      </c>
      <c r="IK952">
        <v>-2</v>
      </c>
      <c r="IL952" t="s">
        <v>279</v>
      </c>
      <c r="IM952" t="s">
        <v>280</v>
      </c>
      <c r="IN952" t="s">
        <v>654</v>
      </c>
      <c r="IP952" t="s">
        <v>668</v>
      </c>
    </row>
    <row r="953" spans="1:250" hidden="1" x14ac:dyDescent="0.25">
      <c r="A953">
        <v>35058</v>
      </c>
      <c r="B953">
        <v>-890804480</v>
      </c>
      <c r="C953">
        <v>1837</v>
      </c>
      <c r="D953" t="s">
        <v>273</v>
      </c>
      <c r="E953" t="s">
        <v>274</v>
      </c>
      <c r="F953">
        <v>1848</v>
      </c>
      <c r="G953" t="s">
        <v>286</v>
      </c>
      <c r="H953" t="s">
        <v>274</v>
      </c>
      <c r="I953">
        <v>437</v>
      </c>
      <c r="J953" t="s">
        <v>658</v>
      </c>
      <c r="K953" t="s">
        <v>659</v>
      </c>
      <c r="L953">
        <v>4070</v>
      </c>
      <c r="M953" t="s">
        <v>294</v>
      </c>
      <c r="N953" t="s">
        <v>18</v>
      </c>
      <c r="O953">
        <v>4070</v>
      </c>
      <c r="P953" t="s">
        <v>294</v>
      </c>
      <c r="Q953" t="s">
        <v>18</v>
      </c>
      <c r="R953" t="s">
        <v>342</v>
      </c>
      <c r="S953" s="46">
        <v>0</v>
      </c>
      <c r="U953" s="46">
        <v>3</v>
      </c>
      <c r="IF953">
        <v>4070</v>
      </c>
      <c r="IG953" t="s">
        <v>294</v>
      </c>
      <c r="IH953" t="s">
        <v>288</v>
      </c>
      <c r="IK953">
        <v>-2</v>
      </c>
      <c r="IL953" t="s">
        <v>279</v>
      </c>
      <c r="IM953" t="s">
        <v>280</v>
      </c>
      <c r="IN953" t="s">
        <v>654</v>
      </c>
      <c r="IP953" t="s">
        <v>668</v>
      </c>
    </row>
    <row r="954" spans="1:250" hidden="1" x14ac:dyDescent="0.25">
      <c r="A954">
        <v>35059</v>
      </c>
      <c r="B954">
        <v>-890804480</v>
      </c>
      <c r="C954">
        <v>1837</v>
      </c>
      <c r="D954" t="s">
        <v>273</v>
      </c>
      <c r="E954" t="s">
        <v>274</v>
      </c>
      <c r="F954">
        <v>5062</v>
      </c>
      <c r="G954" t="s">
        <v>295</v>
      </c>
      <c r="H954" t="s">
        <v>296</v>
      </c>
      <c r="I954">
        <v>427</v>
      </c>
      <c r="J954" t="s">
        <v>397</v>
      </c>
      <c r="K954" t="s">
        <v>398</v>
      </c>
      <c r="L954">
        <v>4994</v>
      </c>
      <c r="M954" t="s">
        <v>297</v>
      </c>
      <c r="N954" t="s">
        <v>298</v>
      </c>
      <c r="O954">
        <v>4994</v>
      </c>
      <c r="P954" t="s">
        <v>297</v>
      </c>
      <c r="Q954" t="s">
        <v>298</v>
      </c>
      <c r="R954" t="s">
        <v>342</v>
      </c>
      <c r="S954" s="46">
        <v>0</v>
      </c>
      <c r="U954" s="46">
        <v>3</v>
      </c>
      <c r="IF954">
        <v>4994</v>
      </c>
      <c r="IG954" t="s">
        <v>297</v>
      </c>
      <c r="IH954" t="s">
        <v>299</v>
      </c>
      <c r="IK954">
        <v>-2</v>
      </c>
      <c r="IL954" t="s">
        <v>279</v>
      </c>
      <c r="IM954" t="s">
        <v>280</v>
      </c>
      <c r="IN954" t="s">
        <v>669</v>
      </c>
      <c r="IP954" t="s">
        <v>670</v>
      </c>
    </row>
    <row r="955" spans="1:250" hidden="1" x14ac:dyDescent="0.25">
      <c r="A955">
        <v>35060</v>
      </c>
      <c r="B955">
        <v>-890804480</v>
      </c>
      <c r="C955">
        <v>1837</v>
      </c>
      <c r="D955" t="s">
        <v>273</v>
      </c>
      <c r="E955" t="s">
        <v>274</v>
      </c>
      <c r="F955">
        <v>5062</v>
      </c>
      <c r="G955" t="s">
        <v>295</v>
      </c>
      <c r="H955" t="s">
        <v>296</v>
      </c>
      <c r="I955">
        <v>424</v>
      </c>
      <c r="J955" t="s">
        <v>399</v>
      </c>
      <c r="K955" t="s">
        <v>400</v>
      </c>
      <c r="L955">
        <v>4994</v>
      </c>
      <c r="M955" t="s">
        <v>297</v>
      </c>
      <c r="N955" t="s">
        <v>298</v>
      </c>
      <c r="O955">
        <v>4994</v>
      </c>
      <c r="P955" t="s">
        <v>297</v>
      </c>
      <c r="Q955" t="s">
        <v>298</v>
      </c>
      <c r="R955" t="s">
        <v>342</v>
      </c>
      <c r="S955" s="46">
        <v>0</v>
      </c>
      <c r="U955" s="46">
        <v>3</v>
      </c>
      <c r="IF955">
        <v>4994</v>
      </c>
      <c r="IG955" t="s">
        <v>297</v>
      </c>
      <c r="IH955" t="s">
        <v>299</v>
      </c>
      <c r="IK955">
        <v>-2</v>
      </c>
      <c r="IL955" t="s">
        <v>279</v>
      </c>
      <c r="IM955" t="s">
        <v>280</v>
      </c>
      <c r="IN955" t="s">
        <v>669</v>
      </c>
      <c r="IP955" t="s">
        <v>670</v>
      </c>
    </row>
    <row r="956" spans="1:250" hidden="1" x14ac:dyDescent="0.25">
      <c r="A956">
        <v>35061</v>
      </c>
      <c r="B956">
        <v>-890804480</v>
      </c>
      <c r="C956">
        <v>1837</v>
      </c>
      <c r="D956" t="s">
        <v>273</v>
      </c>
      <c r="E956" t="s">
        <v>274</v>
      </c>
      <c r="F956">
        <v>5062</v>
      </c>
      <c r="G956" t="s">
        <v>295</v>
      </c>
      <c r="H956" t="s">
        <v>296</v>
      </c>
      <c r="I956">
        <v>422</v>
      </c>
      <c r="J956" t="s">
        <v>401</v>
      </c>
      <c r="K956" t="s">
        <v>402</v>
      </c>
      <c r="L956">
        <v>4994</v>
      </c>
      <c r="M956" t="s">
        <v>297</v>
      </c>
      <c r="N956" t="s">
        <v>298</v>
      </c>
      <c r="O956">
        <v>4994</v>
      </c>
      <c r="P956" t="s">
        <v>297</v>
      </c>
      <c r="Q956" t="s">
        <v>298</v>
      </c>
      <c r="R956" t="s">
        <v>342</v>
      </c>
      <c r="S956" s="46">
        <v>0</v>
      </c>
      <c r="U956" s="46">
        <v>3</v>
      </c>
      <c r="IF956">
        <v>4994</v>
      </c>
      <c r="IG956" t="s">
        <v>297</v>
      </c>
      <c r="IH956" t="s">
        <v>299</v>
      </c>
      <c r="IK956">
        <v>-2</v>
      </c>
      <c r="IL956" t="s">
        <v>279</v>
      </c>
      <c r="IM956" t="s">
        <v>280</v>
      </c>
      <c r="IN956" t="s">
        <v>669</v>
      </c>
      <c r="IP956" t="s">
        <v>670</v>
      </c>
    </row>
    <row r="957" spans="1:250" hidden="1" x14ac:dyDescent="0.25">
      <c r="A957">
        <v>35062</v>
      </c>
      <c r="B957">
        <v>-890804480</v>
      </c>
      <c r="C957">
        <v>1837</v>
      </c>
      <c r="D957" t="s">
        <v>273</v>
      </c>
      <c r="E957" t="s">
        <v>274</v>
      </c>
      <c r="F957">
        <v>5062</v>
      </c>
      <c r="G957" t="s">
        <v>295</v>
      </c>
      <c r="H957" t="s">
        <v>296</v>
      </c>
      <c r="I957">
        <v>420</v>
      </c>
      <c r="J957" t="s">
        <v>403</v>
      </c>
      <c r="K957" t="s">
        <v>404</v>
      </c>
      <c r="L957">
        <v>4994</v>
      </c>
      <c r="M957" t="s">
        <v>297</v>
      </c>
      <c r="N957" t="s">
        <v>298</v>
      </c>
      <c r="O957">
        <v>4994</v>
      </c>
      <c r="P957" t="s">
        <v>297</v>
      </c>
      <c r="Q957" t="s">
        <v>298</v>
      </c>
      <c r="R957" t="s">
        <v>342</v>
      </c>
      <c r="S957" s="46">
        <v>0</v>
      </c>
      <c r="U957" s="46">
        <v>3</v>
      </c>
      <c r="IF957">
        <v>4994</v>
      </c>
      <c r="IG957" t="s">
        <v>297</v>
      </c>
      <c r="IH957" t="s">
        <v>299</v>
      </c>
      <c r="IK957">
        <v>-2</v>
      </c>
      <c r="IL957" t="s">
        <v>279</v>
      </c>
      <c r="IM957" t="s">
        <v>280</v>
      </c>
      <c r="IN957" t="s">
        <v>669</v>
      </c>
      <c r="IP957" t="s">
        <v>670</v>
      </c>
    </row>
    <row r="958" spans="1:250" hidden="1" x14ac:dyDescent="0.25">
      <c r="A958">
        <v>35063</v>
      </c>
      <c r="B958">
        <v>-890804480</v>
      </c>
      <c r="C958">
        <v>1837</v>
      </c>
      <c r="D958" t="s">
        <v>273</v>
      </c>
      <c r="E958" t="s">
        <v>274</v>
      </c>
      <c r="F958">
        <v>5062</v>
      </c>
      <c r="G958" t="s">
        <v>295</v>
      </c>
      <c r="H958" t="s">
        <v>296</v>
      </c>
      <c r="I958">
        <v>411</v>
      </c>
      <c r="J958" t="s">
        <v>393</v>
      </c>
      <c r="K958" t="s">
        <v>394</v>
      </c>
      <c r="L958">
        <v>4994</v>
      </c>
      <c r="M958" t="s">
        <v>297</v>
      </c>
      <c r="N958" t="s">
        <v>298</v>
      </c>
      <c r="O958">
        <v>4994</v>
      </c>
      <c r="P958" t="s">
        <v>297</v>
      </c>
      <c r="Q958" t="s">
        <v>298</v>
      </c>
      <c r="R958" t="s">
        <v>342</v>
      </c>
      <c r="S958" s="46">
        <v>0</v>
      </c>
      <c r="U958" s="46">
        <v>3</v>
      </c>
      <c r="IF958">
        <v>4994</v>
      </c>
      <c r="IG958" t="s">
        <v>297</v>
      </c>
      <c r="IH958" t="s">
        <v>299</v>
      </c>
      <c r="IK958">
        <v>-2</v>
      </c>
      <c r="IL958" t="s">
        <v>279</v>
      </c>
      <c r="IM958" t="s">
        <v>280</v>
      </c>
      <c r="IN958" t="s">
        <v>669</v>
      </c>
      <c r="IP958" t="s">
        <v>670</v>
      </c>
    </row>
    <row r="959" spans="1:250" hidden="1" x14ac:dyDescent="0.25">
      <c r="A959">
        <v>35064</v>
      </c>
      <c r="B959">
        <v>-890804480</v>
      </c>
      <c r="C959">
        <v>1837</v>
      </c>
      <c r="D959" t="s">
        <v>273</v>
      </c>
      <c r="E959" t="s">
        <v>274</v>
      </c>
      <c r="F959">
        <v>7057</v>
      </c>
      <c r="G959" t="s">
        <v>291</v>
      </c>
      <c r="H959" t="s">
        <v>292</v>
      </c>
      <c r="I959">
        <v>411</v>
      </c>
      <c r="J959" t="s">
        <v>393</v>
      </c>
      <c r="K959" t="s">
        <v>394</v>
      </c>
      <c r="L959">
        <v>4994</v>
      </c>
      <c r="M959" t="s">
        <v>297</v>
      </c>
      <c r="N959" t="s">
        <v>298</v>
      </c>
      <c r="O959">
        <v>4994</v>
      </c>
      <c r="P959" t="s">
        <v>297</v>
      </c>
      <c r="Q959" t="s">
        <v>298</v>
      </c>
      <c r="R959" t="s">
        <v>342</v>
      </c>
      <c r="S959" s="46">
        <v>0</v>
      </c>
      <c r="U959" s="46">
        <v>3</v>
      </c>
      <c r="IF959">
        <v>4994</v>
      </c>
      <c r="IG959" t="s">
        <v>297</v>
      </c>
      <c r="IH959" t="s">
        <v>293</v>
      </c>
      <c r="IK959">
        <v>-2</v>
      </c>
      <c r="IL959" t="s">
        <v>279</v>
      </c>
      <c r="IM959" t="s">
        <v>280</v>
      </c>
      <c r="IN959" t="s">
        <v>666</v>
      </c>
      <c r="IP959" t="s">
        <v>671</v>
      </c>
    </row>
    <row r="960" spans="1:250" hidden="1" x14ac:dyDescent="0.25">
      <c r="A960">
        <v>35065</v>
      </c>
      <c r="B960">
        <v>-890804480</v>
      </c>
      <c r="C960">
        <v>1837</v>
      </c>
      <c r="D960" t="s">
        <v>273</v>
      </c>
      <c r="E960" t="s">
        <v>274</v>
      </c>
      <c r="F960">
        <v>7057</v>
      </c>
      <c r="G960" t="s">
        <v>291</v>
      </c>
      <c r="H960" t="s">
        <v>292</v>
      </c>
      <c r="I960">
        <v>436</v>
      </c>
      <c r="J960" t="s">
        <v>656</v>
      </c>
      <c r="K960" t="s">
        <v>657</v>
      </c>
      <c r="L960">
        <v>4994</v>
      </c>
      <c r="M960" t="s">
        <v>297</v>
      </c>
      <c r="N960" t="s">
        <v>298</v>
      </c>
      <c r="O960">
        <v>4994</v>
      </c>
      <c r="P960" t="s">
        <v>297</v>
      </c>
      <c r="Q960" t="s">
        <v>298</v>
      </c>
      <c r="R960" t="s">
        <v>342</v>
      </c>
      <c r="S960" s="46">
        <v>0</v>
      </c>
      <c r="U960" s="46">
        <v>3</v>
      </c>
      <c r="IF960">
        <v>4994</v>
      </c>
      <c r="IG960" t="s">
        <v>297</v>
      </c>
      <c r="IH960" t="s">
        <v>293</v>
      </c>
      <c r="IK960">
        <v>-2</v>
      </c>
      <c r="IL960" t="s">
        <v>279</v>
      </c>
      <c r="IM960" t="s">
        <v>280</v>
      </c>
      <c r="IN960" t="s">
        <v>666</v>
      </c>
      <c r="IP960" t="s">
        <v>671</v>
      </c>
    </row>
    <row r="961" spans="1:250" hidden="1" x14ac:dyDescent="0.25">
      <c r="A961">
        <v>35066</v>
      </c>
      <c r="B961">
        <v>-890804480</v>
      </c>
      <c r="C961">
        <v>1837</v>
      </c>
      <c r="D961" t="s">
        <v>273</v>
      </c>
      <c r="E961" t="s">
        <v>274</v>
      </c>
      <c r="F961">
        <v>7057</v>
      </c>
      <c r="G961" t="s">
        <v>291</v>
      </c>
      <c r="H961" t="s">
        <v>292</v>
      </c>
      <c r="I961">
        <v>435</v>
      </c>
      <c r="J961" t="s">
        <v>491</v>
      </c>
      <c r="K961" t="s">
        <v>492</v>
      </c>
      <c r="L961">
        <v>4994</v>
      </c>
      <c r="M961" t="s">
        <v>297</v>
      </c>
      <c r="N961" t="s">
        <v>298</v>
      </c>
      <c r="O961">
        <v>4994</v>
      </c>
      <c r="P961" t="s">
        <v>297</v>
      </c>
      <c r="Q961" t="s">
        <v>298</v>
      </c>
      <c r="R961" t="s">
        <v>342</v>
      </c>
      <c r="S961" s="46">
        <v>0</v>
      </c>
      <c r="U961" s="46">
        <v>3</v>
      </c>
      <c r="IF961">
        <v>4994</v>
      </c>
      <c r="IG961" t="s">
        <v>297</v>
      </c>
      <c r="IH961" t="s">
        <v>293</v>
      </c>
      <c r="IK961">
        <v>-2</v>
      </c>
      <c r="IL961" t="s">
        <v>279</v>
      </c>
      <c r="IM961" t="s">
        <v>280</v>
      </c>
      <c r="IN961" t="s">
        <v>666</v>
      </c>
      <c r="IP961" t="s">
        <v>671</v>
      </c>
    </row>
    <row r="962" spans="1:250" hidden="1" x14ac:dyDescent="0.25">
      <c r="A962">
        <v>35067</v>
      </c>
      <c r="B962">
        <v>-890804480</v>
      </c>
      <c r="C962">
        <v>1837</v>
      </c>
      <c r="D962" t="s">
        <v>273</v>
      </c>
      <c r="E962" t="s">
        <v>274</v>
      </c>
      <c r="F962">
        <v>7057</v>
      </c>
      <c r="G962" t="s">
        <v>291</v>
      </c>
      <c r="H962" t="s">
        <v>292</v>
      </c>
      <c r="I962">
        <v>429</v>
      </c>
      <c r="J962" t="s">
        <v>395</v>
      </c>
      <c r="K962" t="s">
        <v>396</v>
      </c>
      <c r="L962">
        <v>4994</v>
      </c>
      <c r="M962" t="s">
        <v>297</v>
      </c>
      <c r="N962" t="s">
        <v>298</v>
      </c>
      <c r="O962">
        <v>4994</v>
      </c>
      <c r="P962" t="s">
        <v>297</v>
      </c>
      <c r="Q962" t="s">
        <v>298</v>
      </c>
      <c r="R962" t="s">
        <v>342</v>
      </c>
      <c r="S962" s="46">
        <v>0</v>
      </c>
      <c r="U962" s="46">
        <v>3</v>
      </c>
      <c r="IF962">
        <v>4994</v>
      </c>
      <c r="IG962" t="s">
        <v>297</v>
      </c>
      <c r="IH962" t="s">
        <v>293</v>
      </c>
      <c r="IK962">
        <v>-2</v>
      </c>
      <c r="IL962" t="s">
        <v>279</v>
      </c>
      <c r="IM962" t="s">
        <v>280</v>
      </c>
      <c r="IN962" t="s">
        <v>666</v>
      </c>
      <c r="IP962" t="s">
        <v>671</v>
      </c>
    </row>
    <row r="963" spans="1:250" hidden="1" x14ac:dyDescent="0.25">
      <c r="A963">
        <v>35068</v>
      </c>
      <c r="B963">
        <v>-890804480</v>
      </c>
      <c r="C963">
        <v>1837</v>
      </c>
      <c r="D963" t="s">
        <v>273</v>
      </c>
      <c r="E963" t="s">
        <v>274</v>
      </c>
      <c r="F963">
        <v>7057</v>
      </c>
      <c r="G963" t="s">
        <v>291</v>
      </c>
      <c r="H963" t="s">
        <v>292</v>
      </c>
      <c r="I963">
        <v>427</v>
      </c>
      <c r="J963" t="s">
        <v>397</v>
      </c>
      <c r="K963" t="s">
        <v>398</v>
      </c>
      <c r="L963">
        <v>4994</v>
      </c>
      <c r="M963" t="s">
        <v>297</v>
      </c>
      <c r="N963" t="s">
        <v>298</v>
      </c>
      <c r="O963">
        <v>4994</v>
      </c>
      <c r="P963" t="s">
        <v>297</v>
      </c>
      <c r="Q963" t="s">
        <v>298</v>
      </c>
      <c r="R963" t="s">
        <v>342</v>
      </c>
      <c r="S963" s="46">
        <v>0</v>
      </c>
      <c r="U963" s="46">
        <v>3</v>
      </c>
      <c r="IF963">
        <v>4994</v>
      </c>
      <c r="IG963" t="s">
        <v>297</v>
      </c>
      <c r="IH963" t="s">
        <v>293</v>
      </c>
      <c r="IK963">
        <v>-2</v>
      </c>
      <c r="IL963" t="s">
        <v>279</v>
      </c>
      <c r="IM963" t="s">
        <v>280</v>
      </c>
      <c r="IN963" t="s">
        <v>666</v>
      </c>
      <c r="IP963" t="s">
        <v>671</v>
      </c>
    </row>
    <row r="964" spans="1:250" hidden="1" x14ac:dyDescent="0.25">
      <c r="A964">
        <v>35069</v>
      </c>
      <c r="B964">
        <v>-890804480</v>
      </c>
      <c r="C964">
        <v>1837</v>
      </c>
      <c r="D964" t="s">
        <v>273</v>
      </c>
      <c r="E964" t="s">
        <v>274</v>
      </c>
      <c r="F964">
        <v>7057</v>
      </c>
      <c r="G964" t="s">
        <v>291</v>
      </c>
      <c r="H964" t="s">
        <v>292</v>
      </c>
      <c r="I964">
        <v>424</v>
      </c>
      <c r="J964" t="s">
        <v>399</v>
      </c>
      <c r="K964" t="s">
        <v>400</v>
      </c>
      <c r="L964">
        <v>4994</v>
      </c>
      <c r="M964" t="s">
        <v>297</v>
      </c>
      <c r="N964" t="s">
        <v>298</v>
      </c>
      <c r="O964">
        <v>4994</v>
      </c>
      <c r="P964" t="s">
        <v>297</v>
      </c>
      <c r="Q964" t="s">
        <v>298</v>
      </c>
      <c r="R964" t="s">
        <v>342</v>
      </c>
      <c r="S964" s="46">
        <v>0</v>
      </c>
      <c r="U964" s="46">
        <v>3</v>
      </c>
      <c r="IF964">
        <v>4994</v>
      </c>
      <c r="IG964" t="s">
        <v>297</v>
      </c>
      <c r="IH964" t="s">
        <v>293</v>
      </c>
      <c r="IK964">
        <v>-2</v>
      </c>
      <c r="IL964" t="s">
        <v>279</v>
      </c>
      <c r="IM964" t="s">
        <v>280</v>
      </c>
      <c r="IN964" t="s">
        <v>666</v>
      </c>
      <c r="IP964" t="s">
        <v>671</v>
      </c>
    </row>
    <row r="965" spans="1:250" hidden="1" x14ac:dyDescent="0.25">
      <c r="A965">
        <v>35070</v>
      </c>
      <c r="B965">
        <v>-890804480</v>
      </c>
      <c r="C965">
        <v>1837</v>
      </c>
      <c r="D965" t="s">
        <v>273</v>
      </c>
      <c r="E965" t="s">
        <v>274</v>
      </c>
      <c r="F965">
        <v>7057</v>
      </c>
      <c r="G965" t="s">
        <v>291</v>
      </c>
      <c r="H965" t="s">
        <v>292</v>
      </c>
      <c r="I965">
        <v>422</v>
      </c>
      <c r="J965" t="s">
        <v>401</v>
      </c>
      <c r="K965" t="s">
        <v>402</v>
      </c>
      <c r="L965">
        <v>4994</v>
      </c>
      <c r="M965" t="s">
        <v>297</v>
      </c>
      <c r="N965" t="s">
        <v>298</v>
      </c>
      <c r="O965">
        <v>4994</v>
      </c>
      <c r="P965" t="s">
        <v>297</v>
      </c>
      <c r="Q965" t="s">
        <v>298</v>
      </c>
      <c r="R965" t="s">
        <v>342</v>
      </c>
      <c r="S965" s="46">
        <v>0</v>
      </c>
      <c r="U965" s="46">
        <v>3</v>
      </c>
      <c r="IF965">
        <v>4994</v>
      </c>
      <c r="IG965" t="s">
        <v>297</v>
      </c>
      <c r="IH965" t="s">
        <v>293</v>
      </c>
      <c r="IK965">
        <v>-2</v>
      </c>
      <c r="IL965" t="s">
        <v>279</v>
      </c>
      <c r="IM965" t="s">
        <v>280</v>
      </c>
      <c r="IN965" t="s">
        <v>666</v>
      </c>
      <c r="IP965" t="s">
        <v>671</v>
      </c>
    </row>
    <row r="966" spans="1:250" hidden="1" x14ac:dyDescent="0.25">
      <c r="A966">
        <v>35071</v>
      </c>
      <c r="B966">
        <v>-890804480</v>
      </c>
      <c r="C966">
        <v>1837</v>
      </c>
      <c r="D966" t="s">
        <v>273</v>
      </c>
      <c r="E966" t="s">
        <v>274</v>
      </c>
      <c r="F966">
        <v>7057</v>
      </c>
      <c r="G966" t="s">
        <v>291</v>
      </c>
      <c r="H966" t="s">
        <v>292</v>
      </c>
      <c r="I966">
        <v>420</v>
      </c>
      <c r="J966" t="s">
        <v>403</v>
      </c>
      <c r="K966" t="s">
        <v>404</v>
      </c>
      <c r="L966">
        <v>4994</v>
      </c>
      <c r="M966" t="s">
        <v>297</v>
      </c>
      <c r="N966" t="s">
        <v>298</v>
      </c>
      <c r="O966">
        <v>4994</v>
      </c>
      <c r="P966" t="s">
        <v>297</v>
      </c>
      <c r="Q966" t="s">
        <v>298</v>
      </c>
      <c r="R966" t="s">
        <v>342</v>
      </c>
      <c r="S966" s="46">
        <v>0</v>
      </c>
      <c r="U966" s="46">
        <v>3</v>
      </c>
      <c r="IF966">
        <v>4994</v>
      </c>
      <c r="IG966" t="s">
        <v>297</v>
      </c>
      <c r="IH966" t="s">
        <v>293</v>
      </c>
      <c r="IK966">
        <v>-2</v>
      </c>
      <c r="IL966" t="s">
        <v>279</v>
      </c>
      <c r="IM966" t="s">
        <v>280</v>
      </c>
      <c r="IN966" t="s">
        <v>666</v>
      </c>
      <c r="IP966" t="s">
        <v>671</v>
      </c>
    </row>
    <row r="967" spans="1:250" hidden="1" x14ac:dyDescent="0.25">
      <c r="A967">
        <v>35072</v>
      </c>
      <c r="B967">
        <v>-890804480</v>
      </c>
      <c r="C967">
        <v>1837</v>
      </c>
      <c r="D967" t="s">
        <v>273</v>
      </c>
      <c r="E967" t="s">
        <v>274</v>
      </c>
      <c r="F967">
        <v>7057</v>
      </c>
      <c r="G967" t="s">
        <v>291</v>
      </c>
      <c r="H967" t="s">
        <v>292</v>
      </c>
      <c r="I967">
        <v>437</v>
      </c>
      <c r="J967" t="s">
        <v>658</v>
      </c>
      <c r="K967" t="s">
        <v>659</v>
      </c>
      <c r="L967">
        <v>4994</v>
      </c>
      <c r="M967" t="s">
        <v>297</v>
      </c>
      <c r="N967" t="s">
        <v>298</v>
      </c>
      <c r="O967">
        <v>4994</v>
      </c>
      <c r="P967" t="s">
        <v>297</v>
      </c>
      <c r="Q967" t="s">
        <v>298</v>
      </c>
      <c r="R967" t="s">
        <v>342</v>
      </c>
      <c r="S967" s="46">
        <v>0</v>
      </c>
      <c r="U967" s="46">
        <v>3</v>
      </c>
      <c r="IF967">
        <v>4994</v>
      </c>
      <c r="IG967" t="s">
        <v>297</v>
      </c>
      <c r="IH967" t="s">
        <v>293</v>
      </c>
      <c r="IK967">
        <v>-2</v>
      </c>
      <c r="IL967" t="s">
        <v>279</v>
      </c>
      <c r="IM967" t="s">
        <v>280</v>
      </c>
      <c r="IN967" t="s">
        <v>666</v>
      </c>
      <c r="IP967" t="s">
        <v>671</v>
      </c>
    </row>
    <row r="968" spans="1:250" hidden="1" x14ac:dyDescent="0.25">
      <c r="A968">
        <v>35073</v>
      </c>
      <c r="B968">
        <v>-890804480</v>
      </c>
      <c r="C968">
        <v>1837</v>
      </c>
      <c r="D968" t="s">
        <v>273</v>
      </c>
      <c r="E968" t="s">
        <v>274</v>
      </c>
      <c r="F968">
        <v>5062</v>
      </c>
      <c r="G968" t="s">
        <v>295</v>
      </c>
      <c r="H968" t="s">
        <v>296</v>
      </c>
      <c r="I968">
        <v>437</v>
      </c>
      <c r="J968" t="s">
        <v>658</v>
      </c>
      <c r="K968" t="s">
        <v>659</v>
      </c>
      <c r="L968">
        <v>4994</v>
      </c>
      <c r="M968" t="s">
        <v>297</v>
      </c>
      <c r="N968" t="s">
        <v>298</v>
      </c>
      <c r="O968">
        <v>4994</v>
      </c>
      <c r="P968" t="s">
        <v>297</v>
      </c>
      <c r="Q968" t="s">
        <v>298</v>
      </c>
      <c r="R968" t="s">
        <v>342</v>
      </c>
      <c r="S968" s="46">
        <v>0</v>
      </c>
      <c r="U968" s="46">
        <v>3</v>
      </c>
      <c r="IF968">
        <v>4994</v>
      </c>
      <c r="IG968" t="s">
        <v>297</v>
      </c>
      <c r="IH968" t="s">
        <v>299</v>
      </c>
      <c r="IK968">
        <v>-2</v>
      </c>
      <c r="IL968" t="s">
        <v>279</v>
      </c>
      <c r="IM968" t="s">
        <v>280</v>
      </c>
      <c r="IN968" t="s">
        <v>669</v>
      </c>
      <c r="IP968" t="s">
        <v>670</v>
      </c>
    </row>
    <row r="969" spans="1:250" hidden="1" x14ac:dyDescent="0.25">
      <c r="A969">
        <v>35074</v>
      </c>
      <c r="B969">
        <v>-890804480</v>
      </c>
      <c r="C969">
        <v>1837</v>
      </c>
      <c r="D969" t="s">
        <v>273</v>
      </c>
      <c r="E969" t="s">
        <v>274</v>
      </c>
      <c r="F969">
        <v>5062</v>
      </c>
      <c r="G969" t="s">
        <v>295</v>
      </c>
      <c r="H969" t="s">
        <v>296</v>
      </c>
      <c r="I969">
        <v>436</v>
      </c>
      <c r="J969" t="s">
        <v>656</v>
      </c>
      <c r="K969" t="s">
        <v>657</v>
      </c>
      <c r="L969">
        <v>4994</v>
      </c>
      <c r="M969" t="s">
        <v>297</v>
      </c>
      <c r="N969" t="s">
        <v>298</v>
      </c>
      <c r="O969">
        <v>4994</v>
      </c>
      <c r="P969" t="s">
        <v>297</v>
      </c>
      <c r="Q969" t="s">
        <v>298</v>
      </c>
      <c r="R969" t="s">
        <v>342</v>
      </c>
      <c r="S969" s="46">
        <v>0</v>
      </c>
      <c r="U969" s="46">
        <v>3</v>
      </c>
      <c r="IF969">
        <v>4994</v>
      </c>
      <c r="IG969" t="s">
        <v>297</v>
      </c>
      <c r="IH969" t="s">
        <v>299</v>
      </c>
      <c r="IK969">
        <v>-2</v>
      </c>
      <c r="IL969" t="s">
        <v>279</v>
      </c>
      <c r="IM969" t="s">
        <v>280</v>
      </c>
      <c r="IN969" t="s">
        <v>669</v>
      </c>
      <c r="IP969" t="s">
        <v>670</v>
      </c>
    </row>
    <row r="970" spans="1:250" hidden="1" x14ac:dyDescent="0.25">
      <c r="A970">
        <v>35075</v>
      </c>
      <c r="B970">
        <v>-890804480</v>
      </c>
      <c r="C970">
        <v>1837</v>
      </c>
      <c r="D970" t="s">
        <v>273</v>
      </c>
      <c r="E970" t="s">
        <v>274</v>
      </c>
      <c r="F970">
        <v>5062</v>
      </c>
      <c r="G970" t="s">
        <v>295</v>
      </c>
      <c r="H970" t="s">
        <v>296</v>
      </c>
      <c r="I970">
        <v>435</v>
      </c>
      <c r="J970" t="s">
        <v>491</v>
      </c>
      <c r="K970" t="s">
        <v>492</v>
      </c>
      <c r="L970">
        <v>4994</v>
      </c>
      <c r="M970" t="s">
        <v>297</v>
      </c>
      <c r="N970" t="s">
        <v>298</v>
      </c>
      <c r="O970">
        <v>4994</v>
      </c>
      <c r="P970" t="s">
        <v>297</v>
      </c>
      <c r="Q970" t="s">
        <v>298</v>
      </c>
      <c r="R970" t="s">
        <v>342</v>
      </c>
      <c r="S970" s="46">
        <v>0</v>
      </c>
      <c r="U970" s="46">
        <v>3</v>
      </c>
      <c r="IF970">
        <v>4994</v>
      </c>
      <c r="IG970" t="s">
        <v>297</v>
      </c>
      <c r="IH970" t="s">
        <v>299</v>
      </c>
      <c r="IK970">
        <v>-2</v>
      </c>
      <c r="IL970" t="s">
        <v>279</v>
      </c>
      <c r="IM970" t="s">
        <v>280</v>
      </c>
      <c r="IN970" t="s">
        <v>669</v>
      </c>
      <c r="IP970" t="s">
        <v>670</v>
      </c>
    </row>
    <row r="971" spans="1:250" hidden="1" x14ac:dyDescent="0.25">
      <c r="A971">
        <v>35076</v>
      </c>
      <c r="B971">
        <v>-890804480</v>
      </c>
      <c r="C971">
        <v>1837</v>
      </c>
      <c r="D971" t="s">
        <v>273</v>
      </c>
      <c r="E971" t="s">
        <v>274</v>
      </c>
      <c r="F971">
        <v>5062</v>
      </c>
      <c r="G971" t="s">
        <v>295</v>
      </c>
      <c r="H971" t="s">
        <v>296</v>
      </c>
      <c r="I971">
        <v>431</v>
      </c>
      <c r="J971" t="s">
        <v>493</v>
      </c>
      <c r="K971" t="s">
        <v>494</v>
      </c>
      <c r="L971">
        <v>4994</v>
      </c>
      <c r="M971" t="s">
        <v>297</v>
      </c>
      <c r="N971" t="s">
        <v>298</v>
      </c>
      <c r="O971">
        <v>4994</v>
      </c>
      <c r="P971" t="s">
        <v>297</v>
      </c>
      <c r="Q971" t="s">
        <v>298</v>
      </c>
      <c r="R971" t="s">
        <v>342</v>
      </c>
      <c r="S971" s="46">
        <v>0</v>
      </c>
      <c r="U971" s="46">
        <v>3</v>
      </c>
      <c r="IF971">
        <v>4994</v>
      </c>
      <c r="IG971" t="s">
        <v>297</v>
      </c>
      <c r="IH971" t="s">
        <v>299</v>
      </c>
      <c r="IK971">
        <v>-2</v>
      </c>
      <c r="IL971" t="s">
        <v>279</v>
      </c>
      <c r="IM971" t="s">
        <v>280</v>
      </c>
      <c r="IN971" t="s">
        <v>669</v>
      </c>
      <c r="IP971" t="s">
        <v>670</v>
      </c>
    </row>
    <row r="972" spans="1:250" hidden="1" x14ac:dyDescent="0.25">
      <c r="A972">
        <v>35077</v>
      </c>
      <c r="B972">
        <v>-890804480</v>
      </c>
      <c r="C972">
        <v>1837</v>
      </c>
      <c r="D972" t="s">
        <v>273</v>
      </c>
      <c r="E972" t="s">
        <v>274</v>
      </c>
      <c r="F972">
        <v>5062</v>
      </c>
      <c r="G972" t="s">
        <v>295</v>
      </c>
      <c r="H972" t="s">
        <v>296</v>
      </c>
      <c r="I972">
        <v>429</v>
      </c>
      <c r="J972" t="s">
        <v>395</v>
      </c>
      <c r="K972" t="s">
        <v>396</v>
      </c>
      <c r="L972">
        <v>4994</v>
      </c>
      <c r="M972" t="s">
        <v>297</v>
      </c>
      <c r="N972" t="s">
        <v>298</v>
      </c>
      <c r="O972">
        <v>4994</v>
      </c>
      <c r="P972" t="s">
        <v>297</v>
      </c>
      <c r="Q972" t="s">
        <v>298</v>
      </c>
      <c r="R972" t="s">
        <v>342</v>
      </c>
      <c r="S972" s="46">
        <v>0</v>
      </c>
      <c r="U972" s="46">
        <v>3</v>
      </c>
      <c r="IF972">
        <v>4994</v>
      </c>
      <c r="IG972" t="s">
        <v>297</v>
      </c>
      <c r="IH972" t="s">
        <v>299</v>
      </c>
      <c r="IK972">
        <v>-2</v>
      </c>
      <c r="IL972" t="s">
        <v>279</v>
      </c>
      <c r="IM972" t="s">
        <v>280</v>
      </c>
      <c r="IN972" t="s">
        <v>669</v>
      </c>
      <c r="IP972" t="s">
        <v>670</v>
      </c>
    </row>
    <row r="973" spans="1:250" hidden="1" x14ac:dyDescent="0.25">
      <c r="A973">
        <v>35078</v>
      </c>
      <c r="B973">
        <v>-890804480</v>
      </c>
      <c r="C973">
        <v>1837</v>
      </c>
      <c r="D973" t="s">
        <v>273</v>
      </c>
      <c r="E973" t="s">
        <v>274</v>
      </c>
      <c r="F973">
        <v>7057</v>
      </c>
      <c r="G973" t="s">
        <v>291</v>
      </c>
      <c r="H973" t="s">
        <v>292</v>
      </c>
      <c r="I973">
        <v>431</v>
      </c>
      <c r="J973" t="s">
        <v>493</v>
      </c>
      <c r="K973" t="s">
        <v>494</v>
      </c>
      <c r="L973">
        <v>4994</v>
      </c>
      <c r="M973" t="s">
        <v>297</v>
      </c>
      <c r="N973" t="s">
        <v>298</v>
      </c>
      <c r="O973">
        <v>4994</v>
      </c>
      <c r="P973" t="s">
        <v>297</v>
      </c>
      <c r="Q973" t="s">
        <v>298</v>
      </c>
      <c r="R973" t="s">
        <v>342</v>
      </c>
      <c r="S973" s="46">
        <v>0</v>
      </c>
      <c r="U973" s="46">
        <v>3</v>
      </c>
      <c r="IF973">
        <v>4994</v>
      </c>
      <c r="IG973" t="s">
        <v>297</v>
      </c>
      <c r="IH973" t="s">
        <v>293</v>
      </c>
      <c r="IK973">
        <v>-2</v>
      </c>
      <c r="IL973" t="s">
        <v>279</v>
      </c>
      <c r="IM973" t="s">
        <v>280</v>
      </c>
      <c r="IN973" t="s">
        <v>666</v>
      </c>
      <c r="IP973" t="s">
        <v>671</v>
      </c>
    </row>
    <row r="974" spans="1:250" hidden="1" x14ac:dyDescent="0.25">
      <c r="A974">
        <v>35079</v>
      </c>
      <c r="B974">
        <v>-890804480</v>
      </c>
      <c r="C974">
        <v>1837</v>
      </c>
      <c r="D974" t="s">
        <v>273</v>
      </c>
      <c r="E974" t="s">
        <v>274</v>
      </c>
      <c r="F974">
        <v>1848</v>
      </c>
      <c r="G974" t="s">
        <v>286</v>
      </c>
      <c r="H974" t="s">
        <v>274</v>
      </c>
      <c r="I974">
        <v>422</v>
      </c>
      <c r="J974" t="s">
        <v>401</v>
      </c>
      <c r="K974" t="s">
        <v>402</v>
      </c>
      <c r="L974">
        <v>6330</v>
      </c>
      <c r="M974" t="s">
        <v>300</v>
      </c>
      <c r="N974" t="s">
        <v>301</v>
      </c>
      <c r="O974">
        <v>6330</v>
      </c>
      <c r="P974" t="s">
        <v>300</v>
      </c>
      <c r="Q974" t="s">
        <v>301</v>
      </c>
      <c r="R974" t="s">
        <v>342</v>
      </c>
      <c r="S974" s="46">
        <v>0</v>
      </c>
      <c r="U974" s="46">
        <v>3</v>
      </c>
      <c r="IF974">
        <v>6330</v>
      </c>
      <c r="IG974" t="s">
        <v>300</v>
      </c>
      <c r="IH974" t="s">
        <v>288</v>
      </c>
      <c r="IK974">
        <v>-2</v>
      </c>
      <c r="IL974" t="s">
        <v>279</v>
      </c>
      <c r="IM974" t="s">
        <v>280</v>
      </c>
      <c r="IN974" t="s">
        <v>654</v>
      </c>
      <c r="IP974" t="s">
        <v>672</v>
      </c>
    </row>
    <row r="975" spans="1:250" hidden="1" x14ac:dyDescent="0.25">
      <c r="A975">
        <v>35080</v>
      </c>
      <c r="B975">
        <v>-890804480</v>
      </c>
      <c r="C975">
        <v>1837</v>
      </c>
      <c r="D975" t="s">
        <v>273</v>
      </c>
      <c r="E975" t="s">
        <v>274</v>
      </c>
      <c r="F975">
        <v>1848</v>
      </c>
      <c r="G975" t="s">
        <v>286</v>
      </c>
      <c r="H975" t="s">
        <v>274</v>
      </c>
      <c r="I975">
        <v>420</v>
      </c>
      <c r="J975" t="s">
        <v>403</v>
      </c>
      <c r="K975" t="s">
        <v>404</v>
      </c>
      <c r="L975">
        <v>6330</v>
      </c>
      <c r="M975" t="s">
        <v>300</v>
      </c>
      <c r="N975" t="s">
        <v>301</v>
      </c>
      <c r="O975">
        <v>6330</v>
      </c>
      <c r="P975" t="s">
        <v>300</v>
      </c>
      <c r="Q975" t="s">
        <v>301</v>
      </c>
      <c r="R975" t="s">
        <v>342</v>
      </c>
      <c r="S975" s="46">
        <v>0</v>
      </c>
      <c r="U975" s="46">
        <v>3</v>
      </c>
      <c r="IF975">
        <v>6330</v>
      </c>
      <c r="IG975" t="s">
        <v>300</v>
      </c>
      <c r="IH975" t="s">
        <v>288</v>
      </c>
      <c r="IK975">
        <v>-2</v>
      </c>
      <c r="IL975" t="s">
        <v>279</v>
      </c>
      <c r="IM975" t="s">
        <v>280</v>
      </c>
      <c r="IN975" t="s">
        <v>654</v>
      </c>
      <c r="IP975" t="s">
        <v>672</v>
      </c>
    </row>
    <row r="976" spans="1:250" hidden="1" x14ac:dyDescent="0.25">
      <c r="A976">
        <v>35081</v>
      </c>
      <c r="B976">
        <v>-890804480</v>
      </c>
      <c r="C976">
        <v>1837</v>
      </c>
      <c r="D976" t="s">
        <v>273</v>
      </c>
      <c r="E976" t="s">
        <v>274</v>
      </c>
      <c r="F976">
        <v>1848</v>
      </c>
      <c r="G976" t="s">
        <v>286</v>
      </c>
      <c r="H976" t="s">
        <v>274</v>
      </c>
      <c r="I976">
        <v>411</v>
      </c>
      <c r="J976" t="s">
        <v>393</v>
      </c>
      <c r="K976" t="s">
        <v>394</v>
      </c>
      <c r="L976">
        <v>6330</v>
      </c>
      <c r="M976" t="s">
        <v>300</v>
      </c>
      <c r="N976" t="s">
        <v>301</v>
      </c>
      <c r="O976">
        <v>6330</v>
      </c>
      <c r="P976" t="s">
        <v>300</v>
      </c>
      <c r="Q976" t="s">
        <v>301</v>
      </c>
      <c r="R976" t="s">
        <v>342</v>
      </c>
      <c r="S976" s="46">
        <v>0</v>
      </c>
      <c r="U976" s="46">
        <v>3</v>
      </c>
      <c r="IF976">
        <v>6330</v>
      </c>
      <c r="IG976" t="s">
        <v>300</v>
      </c>
      <c r="IH976" t="s">
        <v>288</v>
      </c>
      <c r="IK976">
        <v>-2</v>
      </c>
      <c r="IL976" t="s">
        <v>279</v>
      </c>
      <c r="IM976" t="s">
        <v>280</v>
      </c>
      <c r="IN976" t="s">
        <v>654</v>
      </c>
      <c r="IP976" t="s">
        <v>672</v>
      </c>
    </row>
    <row r="977" spans="1:250" hidden="1" x14ac:dyDescent="0.25">
      <c r="A977">
        <v>35082</v>
      </c>
      <c r="B977">
        <v>-890804480</v>
      </c>
      <c r="C977">
        <v>1837</v>
      </c>
      <c r="D977" t="s">
        <v>273</v>
      </c>
      <c r="E977" t="s">
        <v>274</v>
      </c>
      <c r="F977">
        <v>1848</v>
      </c>
      <c r="G977" t="s">
        <v>286</v>
      </c>
      <c r="H977" t="s">
        <v>274</v>
      </c>
      <c r="I977">
        <v>427</v>
      </c>
      <c r="J977" t="s">
        <v>397</v>
      </c>
      <c r="K977" t="s">
        <v>398</v>
      </c>
      <c r="L977">
        <v>6330</v>
      </c>
      <c r="M977" t="s">
        <v>300</v>
      </c>
      <c r="N977" t="s">
        <v>301</v>
      </c>
      <c r="O977">
        <v>6330</v>
      </c>
      <c r="P977" t="s">
        <v>300</v>
      </c>
      <c r="Q977" t="s">
        <v>301</v>
      </c>
      <c r="R977" t="s">
        <v>342</v>
      </c>
      <c r="S977" s="46">
        <v>0</v>
      </c>
      <c r="U977" s="46">
        <v>3</v>
      </c>
      <c r="IF977">
        <v>6330</v>
      </c>
      <c r="IG977" t="s">
        <v>300</v>
      </c>
      <c r="IH977" t="s">
        <v>288</v>
      </c>
      <c r="IK977">
        <v>-2</v>
      </c>
      <c r="IL977" t="s">
        <v>279</v>
      </c>
      <c r="IM977" t="s">
        <v>280</v>
      </c>
      <c r="IN977" t="s">
        <v>654</v>
      </c>
      <c r="IP977" t="s">
        <v>672</v>
      </c>
    </row>
    <row r="978" spans="1:250" hidden="1" x14ac:dyDescent="0.25">
      <c r="A978">
        <v>35083</v>
      </c>
      <c r="B978">
        <v>-890804480</v>
      </c>
      <c r="C978">
        <v>1837</v>
      </c>
      <c r="D978" t="s">
        <v>273</v>
      </c>
      <c r="E978" t="s">
        <v>274</v>
      </c>
      <c r="F978">
        <v>1848</v>
      </c>
      <c r="G978" t="s">
        <v>286</v>
      </c>
      <c r="H978" t="s">
        <v>274</v>
      </c>
      <c r="I978">
        <v>424</v>
      </c>
      <c r="J978" t="s">
        <v>399</v>
      </c>
      <c r="K978" t="s">
        <v>400</v>
      </c>
      <c r="L978">
        <v>6330</v>
      </c>
      <c r="M978" t="s">
        <v>300</v>
      </c>
      <c r="N978" t="s">
        <v>301</v>
      </c>
      <c r="O978">
        <v>6330</v>
      </c>
      <c r="P978" t="s">
        <v>300</v>
      </c>
      <c r="Q978" t="s">
        <v>301</v>
      </c>
      <c r="R978" t="s">
        <v>342</v>
      </c>
      <c r="S978" s="46">
        <v>0</v>
      </c>
      <c r="U978" s="46">
        <v>3</v>
      </c>
      <c r="IF978">
        <v>6330</v>
      </c>
      <c r="IG978" t="s">
        <v>300</v>
      </c>
      <c r="IH978" t="s">
        <v>288</v>
      </c>
      <c r="IK978">
        <v>-2</v>
      </c>
      <c r="IL978" t="s">
        <v>279</v>
      </c>
      <c r="IM978" t="s">
        <v>280</v>
      </c>
      <c r="IN978" t="s">
        <v>654</v>
      </c>
      <c r="IP978" t="s">
        <v>672</v>
      </c>
    </row>
    <row r="979" spans="1:250" hidden="1" x14ac:dyDescent="0.25">
      <c r="A979">
        <v>35084</v>
      </c>
      <c r="B979">
        <v>-890804480</v>
      </c>
      <c r="C979">
        <v>1837</v>
      </c>
      <c r="D979" t="s">
        <v>273</v>
      </c>
      <c r="E979" t="s">
        <v>274</v>
      </c>
      <c r="F979">
        <v>7057</v>
      </c>
      <c r="G979" t="s">
        <v>291</v>
      </c>
      <c r="H979" t="s">
        <v>292</v>
      </c>
      <c r="I979">
        <v>424</v>
      </c>
      <c r="J979" t="s">
        <v>399</v>
      </c>
      <c r="K979" t="s">
        <v>400</v>
      </c>
      <c r="L979">
        <v>7087</v>
      </c>
      <c r="M979" t="s">
        <v>302</v>
      </c>
      <c r="N979" t="s">
        <v>303</v>
      </c>
      <c r="O979">
        <v>7087</v>
      </c>
      <c r="P979" t="s">
        <v>302</v>
      </c>
      <c r="Q979" t="s">
        <v>303</v>
      </c>
      <c r="R979" t="s">
        <v>342</v>
      </c>
      <c r="S979" s="46">
        <v>0</v>
      </c>
      <c r="U979" s="46">
        <v>3</v>
      </c>
      <c r="IF979">
        <v>7087</v>
      </c>
      <c r="IG979" t="s">
        <v>302</v>
      </c>
      <c r="IH979" t="s">
        <v>293</v>
      </c>
      <c r="IK979">
        <v>-2</v>
      </c>
      <c r="IL979" t="s">
        <v>279</v>
      </c>
      <c r="IM979" t="s">
        <v>280</v>
      </c>
      <c r="IN979" t="s">
        <v>666</v>
      </c>
      <c r="IP979" t="s">
        <v>673</v>
      </c>
    </row>
    <row r="980" spans="1:250" hidden="1" x14ac:dyDescent="0.25">
      <c r="A980">
        <v>35085</v>
      </c>
      <c r="B980">
        <v>-890804480</v>
      </c>
      <c r="C980">
        <v>1837</v>
      </c>
      <c r="D980" t="s">
        <v>273</v>
      </c>
      <c r="E980" t="s">
        <v>274</v>
      </c>
      <c r="F980">
        <v>7057</v>
      </c>
      <c r="G980" t="s">
        <v>291</v>
      </c>
      <c r="H980" t="s">
        <v>292</v>
      </c>
      <c r="I980">
        <v>422</v>
      </c>
      <c r="J980" t="s">
        <v>401</v>
      </c>
      <c r="K980" t="s">
        <v>402</v>
      </c>
      <c r="L980">
        <v>7087</v>
      </c>
      <c r="M980" t="s">
        <v>302</v>
      </c>
      <c r="N980" t="s">
        <v>303</v>
      </c>
      <c r="O980">
        <v>7087</v>
      </c>
      <c r="P980" t="s">
        <v>302</v>
      </c>
      <c r="Q980" t="s">
        <v>303</v>
      </c>
      <c r="R980" t="s">
        <v>342</v>
      </c>
      <c r="S980" s="46">
        <v>50000000</v>
      </c>
      <c r="U980" s="46">
        <v>3</v>
      </c>
      <c r="IF980">
        <v>7087</v>
      </c>
      <c r="IG980" t="s">
        <v>302</v>
      </c>
      <c r="IH980" t="s">
        <v>293</v>
      </c>
      <c r="IK980">
        <v>-2</v>
      </c>
      <c r="IL980" t="s">
        <v>279</v>
      </c>
      <c r="IM980" t="s">
        <v>280</v>
      </c>
      <c r="IN980" t="s">
        <v>666</v>
      </c>
      <c r="IP980" t="s">
        <v>673</v>
      </c>
    </row>
    <row r="981" spans="1:250" hidden="1" x14ac:dyDescent="0.25">
      <c r="A981">
        <v>35086</v>
      </c>
      <c r="B981">
        <v>-890804480</v>
      </c>
      <c r="C981">
        <v>1837</v>
      </c>
      <c r="D981" t="s">
        <v>273</v>
      </c>
      <c r="E981" t="s">
        <v>274</v>
      </c>
      <c r="F981">
        <v>7057</v>
      </c>
      <c r="G981" t="s">
        <v>291</v>
      </c>
      <c r="H981" t="s">
        <v>292</v>
      </c>
      <c r="I981">
        <v>420</v>
      </c>
      <c r="J981" t="s">
        <v>403</v>
      </c>
      <c r="K981" t="s">
        <v>404</v>
      </c>
      <c r="L981">
        <v>7087</v>
      </c>
      <c r="M981" t="s">
        <v>302</v>
      </c>
      <c r="N981" t="s">
        <v>303</v>
      </c>
      <c r="O981">
        <v>7087</v>
      </c>
      <c r="P981" t="s">
        <v>302</v>
      </c>
      <c r="Q981" t="s">
        <v>303</v>
      </c>
      <c r="R981" t="s">
        <v>342</v>
      </c>
      <c r="S981" s="46">
        <v>0</v>
      </c>
      <c r="U981" s="46">
        <v>3</v>
      </c>
      <c r="IF981">
        <v>7087</v>
      </c>
      <c r="IG981" t="s">
        <v>302</v>
      </c>
      <c r="IH981" t="s">
        <v>293</v>
      </c>
      <c r="IK981">
        <v>-2</v>
      </c>
      <c r="IL981" t="s">
        <v>279</v>
      </c>
      <c r="IM981" t="s">
        <v>280</v>
      </c>
      <c r="IN981" t="s">
        <v>666</v>
      </c>
      <c r="IP981" t="s">
        <v>673</v>
      </c>
    </row>
    <row r="982" spans="1:250" hidden="1" x14ac:dyDescent="0.25">
      <c r="A982">
        <v>35087</v>
      </c>
      <c r="B982">
        <v>-890804480</v>
      </c>
      <c r="C982">
        <v>1837</v>
      </c>
      <c r="D982" t="s">
        <v>273</v>
      </c>
      <c r="E982" t="s">
        <v>274</v>
      </c>
      <c r="F982">
        <v>7057</v>
      </c>
      <c r="G982" t="s">
        <v>291</v>
      </c>
      <c r="H982" t="s">
        <v>292</v>
      </c>
      <c r="I982">
        <v>411</v>
      </c>
      <c r="J982" t="s">
        <v>393</v>
      </c>
      <c r="K982" t="s">
        <v>394</v>
      </c>
      <c r="L982">
        <v>7087</v>
      </c>
      <c r="M982" t="s">
        <v>302</v>
      </c>
      <c r="N982" t="s">
        <v>303</v>
      </c>
      <c r="O982">
        <v>7087</v>
      </c>
      <c r="P982" t="s">
        <v>302</v>
      </c>
      <c r="Q982" t="s">
        <v>303</v>
      </c>
      <c r="R982" t="s">
        <v>342</v>
      </c>
      <c r="S982" s="46">
        <v>0</v>
      </c>
      <c r="U982" s="46">
        <v>3</v>
      </c>
      <c r="IF982">
        <v>7087</v>
      </c>
      <c r="IG982" t="s">
        <v>302</v>
      </c>
      <c r="IH982" t="s">
        <v>293</v>
      </c>
      <c r="IK982">
        <v>-2</v>
      </c>
      <c r="IL982" t="s">
        <v>279</v>
      </c>
      <c r="IM982" t="s">
        <v>280</v>
      </c>
      <c r="IN982" t="s">
        <v>666</v>
      </c>
      <c r="IP982" t="s">
        <v>673</v>
      </c>
    </row>
    <row r="983" spans="1:250" hidden="1" x14ac:dyDescent="0.25">
      <c r="A983">
        <v>35088</v>
      </c>
      <c r="B983">
        <v>-890804480</v>
      </c>
      <c r="C983">
        <v>1837</v>
      </c>
      <c r="D983" t="s">
        <v>273</v>
      </c>
      <c r="E983" t="s">
        <v>274</v>
      </c>
      <c r="F983">
        <v>7057</v>
      </c>
      <c r="G983" t="s">
        <v>291</v>
      </c>
      <c r="H983" t="s">
        <v>292</v>
      </c>
      <c r="I983">
        <v>437</v>
      </c>
      <c r="J983" t="s">
        <v>658</v>
      </c>
      <c r="K983" t="s">
        <v>659</v>
      </c>
      <c r="L983">
        <v>7087</v>
      </c>
      <c r="M983" t="s">
        <v>302</v>
      </c>
      <c r="N983" t="s">
        <v>303</v>
      </c>
      <c r="O983">
        <v>7087</v>
      </c>
      <c r="P983" t="s">
        <v>302</v>
      </c>
      <c r="Q983" t="s">
        <v>303</v>
      </c>
      <c r="R983" t="s">
        <v>342</v>
      </c>
      <c r="S983" s="46">
        <v>0</v>
      </c>
      <c r="U983" s="46">
        <v>3</v>
      </c>
      <c r="IF983">
        <v>7087</v>
      </c>
      <c r="IG983" t="s">
        <v>302</v>
      </c>
      <c r="IH983" t="s">
        <v>293</v>
      </c>
      <c r="IK983">
        <v>-2</v>
      </c>
      <c r="IL983" t="s">
        <v>279</v>
      </c>
      <c r="IM983" t="s">
        <v>280</v>
      </c>
      <c r="IN983" t="s">
        <v>666</v>
      </c>
      <c r="IP983" t="s">
        <v>673</v>
      </c>
    </row>
    <row r="984" spans="1:250" hidden="1" x14ac:dyDescent="0.25">
      <c r="A984">
        <v>35089</v>
      </c>
      <c r="B984">
        <v>-890804480</v>
      </c>
      <c r="C984">
        <v>1837</v>
      </c>
      <c r="D984" t="s">
        <v>273</v>
      </c>
      <c r="E984" t="s">
        <v>274</v>
      </c>
      <c r="F984">
        <v>7057</v>
      </c>
      <c r="G984" t="s">
        <v>291</v>
      </c>
      <c r="H984" t="s">
        <v>292</v>
      </c>
      <c r="I984">
        <v>436</v>
      </c>
      <c r="J984" t="s">
        <v>656</v>
      </c>
      <c r="K984" t="s">
        <v>657</v>
      </c>
      <c r="L984">
        <v>7087</v>
      </c>
      <c r="M984" t="s">
        <v>302</v>
      </c>
      <c r="N984" t="s">
        <v>303</v>
      </c>
      <c r="O984">
        <v>7087</v>
      </c>
      <c r="P984" t="s">
        <v>302</v>
      </c>
      <c r="Q984" t="s">
        <v>303</v>
      </c>
      <c r="R984" t="s">
        <v>342</v>
      </c>
      <c r="S984" s="46">
        <v>0</v>
      </c>
      <c r="U984" s="46">
        <v>3</v>
      </c>
      <c r="IF984">
        <v>7087</v>
      </c>
      <c r="IG984" t="s">
        <v>302</v>
      </c>
      <c r="IH984" t="s">
        <v>293</v>
      </c>
      <c r="IK984">
        <v>-2</v>
      </c>
      <c r="IL984" t="s">
        <v>279</v>
      </c>
      <c r="IM984" t="s">
        <v>280</v>
      </c>
      <c r="IN984" t="s">
        <v>666</v>
      </c>
      <c r="IP984" t="s">
        <v>673</v>
      </c>
    </row>
    <row r="985" spans="1:250" hidden="1" x14ac:dyDescent="0.25">
      <c r="A985">
        <v>35090</v>
      </c>
      <c r="B985">
        <v>-890804480</v>
      </c>
      <c r="C985">
        <v>1837</v>
      </c>
      <c r="D985" t="s">
        <v>273</v>
      </c>
      <c r="E985" t="s">
        <v>274</v>
      </c>
      <c r="F985">
        <v>7057</v>
      </c>
      <c r="G985" t="s">
        <v>291</v>
      </c>
      <c r="H985" t="s">
        <v>292</v>
      </c>
      <c r="I985">
        <v>435</v>
      </c>
      <c r="J985" t="s">
        <v>491</v>
      </c>
      <c r="K985" t="s">
        <v>492</v>
      </c>
      <c r="L985">
        <v>7087</v>
      </c>
      <c r="M985" t="s">
        <v>302</v>
      </c>
      <c r="N985" t="s">
        <v>303</v>
      </c>
      <c r="O985">
        <v>7087</v>
      </c>
      <c r="P985" t="s">
        <v>302</v>
      </c>
      <c r="Q985" t="s">
        <v>303</v>
      </c>
      <c r="R985" t="s">
        <v>342</v>
      </c>
      <c r="S985" s="46">
        <v>106878857.78</v>
      </c>
      <c r="U985" s="46">
        <v>3</v>
      </c>
      <c r="IF985">
        <v>7087</v>
      </c>
      <c r="IG985" t="s">
        <v>302</v>
      </c>
      <c r="IH985" t="s">
        <v>293</v>
      </c>
      <c r="IK985">
        <v>-2</v>
      </c>
      <c r="IL985" t="s">
        <v>279</v>
      </c>
      <c r="IM985" t="s">
        <v>280</v>
      </c>
      <c r="IN985" t="s">
        <v>666</v>
      </c>
      <c r="IP985" t="s">
        <v>673</v>
      </c>
    </row>
    <row r="986" spans="1:250" hidden="1" x14ac:dyDescent="0.25">
      <c r="A986">
        <v>35091</v>
      </c>
      <c r="B986">
        <v>-890804480</v>
      </c>
      <c r="C986">
        <v>1837</v>
      </c>
      <c r="D986" t="s">
        <v>273</v>
      </c>
      <c r="E986" t="s">
        <v>274</v>
      </c>
      <c r="F986">
        <v>7057</v>
      </c>
      <c r="G986" t="s">
        <v>291</v>
      </c>
      <c r="H986" t="s">
        <v>292</v>
      </c>
      <c r="I986">
        <v>431</v>
      </c>
      <c r="J986" t="s">
        <v>493</v>
      </c>
      <c r="K986" t="s">
        <v>494</v>
      </c>
      <c r="L986">
        <v>7087</v>
      </c>
      <c r="M986" t="s">
        <v>302</v>
      </c>
      <c r="N986" t="s">
        <v>303</v>
      </c>
      <c r="O986">
        <v>7087</v>
      </c>
      <c r="P986" t="s">
        <v>302</v>
      </c>
      <c r="Q986" t="s">
        <v>303</v>
      </c>
      <c r="R986" t="s">
        <v>342</v>
      </c>
      <c r="S986" s="46">
        <v>0</v>
      </c>
      <c r="U986" s="46">
        <v>3</v>
      </c>
      <c r="IF986">
        <v>7087</v>
      </c>
      <c r="IG986" t="s">
        <v>302</v>
      </c>
      <c r="IH986" t="s">
        <v>293</v>
      </c>
      <c r="IK986">
        <v>-2</v>
      </c>
      <c r="IL986" t="s">
        <v>279</v>
      </c>
      <c r="IM986" t="s">
        <v>280</v>
      </c>
      <c r="IN986" t="s">
        <v>666</v>
      </c>
      <c r="IP986" t="s">
        <v>673</v>
      </c>
    </row>
    <row r="987" spans="1:250" hidden="1" x14ac:dyDescent="0.25">
      <c r="A987">
        <v>35092</v>
      </c>
      <c r="B987">
        <v>-890804480</v>
      </c>
      <c r="C987">
        <v>1837</v>
      </c>
      <c r="D987" t="s">
        <v>273</v>
      </c>
      <c r="E987" t="s">
        <v>274</v>
      </c>
      <c r="F987">
        <v>7057</v>
      </c>
      <c r="G987" t="s">
        <v>291</v>
      </c>
      <c r="H987" t="s">
        <v>292</v>
      </c>
      <c r="I987">
        <v>429</v>
      </c>
      <c r="J987" t="s">
        <v>395</v>
      </c>
      <c r="K987" t="s">
        <v>396</v>
      </c>
      <c r="L987">
        <v>7087</v>
      </c>
      <c r="M987" t="s">
        <v>302</v>
      </c>
      <c r="N987" t="s">
        <v>303</v>
      </c>
      <c r="O987">
        <v>7087</v>
      </c>
      <c r="P987" t="s">
        <v>302</v>
      </c>
      <c r="Q987" t="s">
        <v>303</v>
      </c>
      <c r="R987" t="s">
        <v>342</v>
      </c>
      <c r="S987" s="46">
        <v>0</v>
      </c>
      <c r="U987" s="46">
        <v>3</v>
      </c>
      <c r="IF987">
        <v>7087</v>
      </c>
      <c r="IG987" t="s">
        <v>302</v>
      </c>
      <c r="IH987" t="s">
        <v>293</v>
      </c>
      <c r="IK987">
        <v>-2</v>
      </c>
      <c r="IL987" t="s">
        <v>279</v>
      </c>
      <c r="IM987" t="s">
        <v>280</v>
      </c>
      <c r="IN987" t="s">
        <v>666</v>
      </c>
      <c r="IP987" t="s">
        <v>673</v>
      </c>
    </row>
    <row r="988" spans="1:250" hidden="1" x14ac:dyDescent="0.25">
      <c r="A988">
        <v>35093</v>
      </c>
      <c r="B988">
        <v>-890804480</v>
      </c>
      <c r="C988">
        <v>1837</v>
      </c>
      <c r="D988" t="s">
        <v>273</v>
      </c>
      <c r="E988" t="s">
        <v>274</v>
      </c>
      <c r="F988">
        <v>7057</v>
      </c>
      <c r="G988" t="s">
        <v>291</v>
      </c>
      <c r="H988" t="s">
        <v>292</v>
      </c>
      <c r="I988">
        <v>427</v>
      </c>
      <c r="J988" t="s">
        <v>397</v>
      </c>
      <c r="K988" t="s">
        <v>398</v>
      </c>
      <c r="L988">
        <v>7087</v>
      </c>
      <c r="M988" t="s">
        <v>302</v>
      </c>
      <c r="N988" t="s">
        <v>303</v>
      </c>
      <c r="O988">
        <v>7087</v>
      </c>
      <c r="P988" t="s">
        <v>302</v>
      </c>
      <c r="Q988" t="s">
        <v>303</v>
      </c>
      <c r="R988" t="s">
        <v>342</v>
      </c>
      <c r="S988" s="46">
        <v>0</v>
      </c>
      <c r="U988" s="46">
        <v>3</v>
      </c>
      <c r="IF988">
        <v>7087</v>
      </c>
      <c r="IG988" t="s">
        <v>302</v>
      </c>
      <c r="IH988" t="s">
        <v>293</v>
      </c>
      <c r="IK988">
        <v>-2</v>
      </c>
      <c r="IL988" t="s">
        <v>279</v>
      </c>
      <c r="IM988" t="s">
        <v>280</v>
      </c>
      <c r="IN988" t="s">
        <v>666</v>
      </c>
      <c r="IP988" t="s">
        <v>673</v>
      </c>
    </row>
    <row r="989" spans="1:250" hidden="1" x14ac:dyDescent="0.25">
      <c r="A989">
        <v>35094</v>
      </c>
      <c r="B989">
        <v>-890804480</v>
      </c>
      <c r="C989">
        <v>1837</v>
      </c>
      <c r="D989" t="s">
        <v>273</v>
      </c>
      <c r="E989" t="s">
        <v>274</v>
      </c>
      <c r="F989">
        <v>5062</v>
      </c>
      <c r="G989" t="s">
        <v>295</v>
      </c>
      <c r="H989" t="s">
        <v>296</v>
      </c>
      <c r="I989">
        <v>429</v>
      </c>
      <c r="J989" t="s">
        <v>395</v>
      </c>
      <c r="K989" t="s">
        <v>396</v>
      </c>
      <c r="L989">
        <v>7999</v>
      </c>
      <c r="M989" t="s">
        <v>304</v>
      </c>
      <c r="N989" t="s">
        <v>305</v>
      </c>
      <c r="O989">
        <v>7999</v>
      </c>
      <c r="P989" t="s">
        <v>304</v>
      </c>
      <c r="Q989" t="s">
        <v>305</v>
      </c>
      <c r="R989" t="s">
        <v>342</v>
      </c>
      <c r="S989" s="46">
        <v>0</v>
      </c>
      <c r="U989" s="46">
        <v>3</v>
      </c>
      <c r="IF989">
        <v>7999</v>
      </c>
      <c r="IG989" t="s">
        <v>304</v>
      </c>
      <c r="IH989" t="s">
        <v>299</v>
      </c>
      <c r="IK989">
        <v>-2</v>
      </c>
      <c r="IL989" t="s">
        <v>279</v>
      </c>
      <c r="IM989" t="s">
        <v>280</v>
      </c>
      <c r="IN989" t="s">
        <v>669</v>
      </c>
      <c r="IP989" t="s">
        <v>674</v>
      </c>
    </row>
    <row r="990" spans="1:250" hidden="1" x14ac:dyDescent="0.25">
      <c r="A990">
        <v>35095</v>
      </c>
      <c r="B990">
        <v>-890804480</v>
      </c>
      <c r="C990">
        <v>1837</v>
      </c>
      <c r="D990" t="s">
        <v>273</v>
      </c>
      <c r="E990" t="s">
        <v>274</v>
      </c>
      <c r="F990">
        <v>5062</v>
      </c>
      <c r="G990" t="s">
        <v>295</v>
      </c>
      <c r="H990" t="s">
        <v>296</v>
      </c>
      <c r="I990">
        <v>427</v>
      </c>
      <c r="J990" t="s">
        <v>397</v>
      </c>
      <c r="K990" t="s">
        <v>398</v>
      </c>
      <c r="L990">
        <v>7999</v>
      </c>
      <c r="M990" t="s">
        <v>304</v>
      </c>
      <c r="N990" t="s">
        <v>305</v>
      </c>
      <c r="O990">
        <v>7999</v>
      </c>
      <c r="P990" t="s">
        <v>304</v>
      </c>
      <c r="Q990" t="s">
        <v>305</v>
      </c>
      <c r="R990" t="s">
        <v>342</v>
      </c>
      <c r="S990" s="46">
        <v>0</v>
      </c>
      <c r="U990" s="46">
        <v>3</v>
      </c>
      <c r="IF990">
        <v>7999</v>
      </c>
      <c r="IG990" t="s">
        <v>304</v>
      </c>
      <c r="IH990" t="s">
        <v>299</v>
      </c>
      <c r="IK990">
        <v>-2</v>
      </c>
      <c r="IL990" t="s">
        <v>279</v>
      </c>
      <c r="IM990" t="s">
        <v>280</v>
      </c>
      <c r="IN990" t="s">
        <v>669</v>
      </c>
      <c r="IP990" t="s">
        <v>674</v>
      </c>
    </row>
    <row r="991" spans="1:250" hidden="1" x14ac:dyDescent="0.25">
      <c r="A991">
        <v>35096</v>
      </c>
      <c r="B991">
        <v>-890804480</v>
      </c>
      <c r="C991">
        <v>1837</v>
      </c>
      <c r="D991" t="s">
        <v>273</v>
      </c>
      <c r="E991" t="s">
        <v>274</v>
      </c>
      <c r="F991">
        <v>5062</v>
      </c>
      <c r="G991" t="s">
        <v>295</v>
      </c>
      <c r="H991" t="s">
        <v>296</v>
      </c>
      <c r="I991">
        <v>424</v>
      </c>
      <c r="J991" t="s">
        <v>399</v>
      </c>
      <c r="K991" t="s">
        <v>400</v>
      </c>
      <c r="L991">
        <v>7999</v>
      </c>
      <c r="M991" t="s">
        <v>304</v>
      </c>
      <c r="N991" t="s">
        <v>305</v>
      </c>
      <c r="O991">
        <v>7999</v>
      </c>
      <c r="P991" t="s">
        <v>304</v>
      </c>
      <c r="Q991" t="s">
        <v>305</v>
      </c>
      <c r="R991" t="s">
        <v>342</v>
      </c>
      <c r="S991" s="46">
        <v>0</v>
      </c>
      <c r="U991" s="46">
        <v>3</v>
      </c>
      <c r="IF991">
        <v>7999</v>
      </c>
      <c r="IG991" t="s">
        <v>304</v>
      </c>
      <c r="IH991" t="s">
        <v>299</v>
      </c>
      <c r="IK991">
        <v>-2</v>
      </c>
      <c r="IL991" t="s">
        <v>279</v>
      </c>
      <c r="IM991" t="s">
        <v>280</v>
      </c>
      <c r="IN991" t="s">
        <v>669</v>
      </c>
      <c r="IP991" t="s">
        <v>674</v>
      </c>
    </row>
    <row r="992" spans="1:250" hidden="1" x14ac:dyDescent="0.25">
      <c r="A992">
        <v>35097</v>
      </c>
      <c r="B992">
        <v>-890804480</v>
      </c>
      <c r="C992">
        <v>1837</v>
      </c>
      <c r="D992" t="s">
        <v>273</v>
      </c>
      <c r="E992" t="s">
        <v>274</v>
      </c>
      <c r="F992">
        <v>5062</v>
      </c>
      <c r="G992" t="s">
        <v>295</v>
      </c>
      <c r="H992" t="s">
        <v>296</v>
      </c>
      <c r="I992">
        <v>422</v>
      </c>
      <c r="J992" t="s">
        <v>401</v>
      </c>
      <c r="K992" t="s">
        <v>402</v>
      </c>
      <c r="L992">
        <v>7999</v>
      </c>
      <c r="M992" t="s">
        <v>304</v>
      </c>
      <c r="N992" t="s">
        <v>305</v>
      </c>
      <c r="O992">
        <v>7999</v>
      </c>
      <c r="P992" t="s">
        <v>304</v>
      </c>
      <c r="Q992" t="s">
        <v>305</v>
      </c>
      <c r="R992" t="s">
        <v>342</v>
      </c>
      <c r="S992" s="46">
        <v>0</v>
      </c>
      <c r="U992" s="46">
        <v>3</v>
      </c>
      <c r="IF992">
        <v>7999</v>
      </c>
      <c r="IG992" t="s">
        <v>304</v>
      </c>
      <c r="IH992" t="s">
        <v>299</v>
      </c>
      <c r="IK992">
        <v>-2</v>
      </c>
      <c r="IL992" t="s">
        <v>279</v>
      </c>
      <c r="IM992" t="s">
        <v>280</v>
      </c>
      <c r="IN992" t="s">
        <v>669</v>
      </c>
      <c r="IP992" t="s">
        <v>674</v>
      </c>
    </row>
    <row r="993" spans="1:250" hidden="1" x14ac:dyDescent="0.25">
      <c r="A993">
        <v>35098</v>
      </c>
      <c r="B993">
        <v>-890804480</v>
      </c>
      <c r="C993">
        <v>1837</v>
      </c>
      <c r="D993" t="s">
        <v>273</v>
      </c>
      <c r="E993" t="s">
        <v>274</v>
      </c>
      <c r="F993">
        <v>5062</v>
      </c>
      <c r="G993" t="s">
        <v>295</v>
      </c>
      <c r="H993" t="s">
        <v>296</v>
      </c>
      <c r="I993">
        <v>420</v>
      </c>
      <c r="J993" t="s">
        <v>403</v>
      </c>
      <c r="K993" t="s">
        <v>404</v>
      </c>
      <c r="L993">
        <v>7999</v>
      </c>
      <c r="M993" t="s">
        <v>304</v>
      </c>
      <c r="N993" t="s">
        <v>305</v>
      </c>
      <c r="O993">
        <v>7999</v>
      </c>
      <c r="P993" t="s">
        <v>304</v>
      </c>
      <c r="Q993" t="s">
        <v>305</v>
      </c>
      <c r="R993" t="s">
        <v>342</v>
      </c>
      <c r="S993" s="46">
        <v>0</v>
      </c>
      <c r="U993" s="46">
        <v>3</v>
      </c>
      <c r="IF993">
        <v>7999</v>
      </c>
      <c r="IG993" t="s">
        <v>304</v>
      </c>
      <c r="IH993" t="s">
        <v>299</v>
      </c>
      <c r="IK993">
        <v>-2</v>
      </c>
      <c r="IL993" t="s">
        <v>279</v>
      </c>
      <c r="IM993" t="s">
        <v>280</v>
      </c>
      <c r="IN993" t="s">
        <v>669</v>
      </c>
      <c r="IP993" t="s">
        <v>674</v>
      </c>
    </row>
    <row r="994" spans="1:250" hidden="1" x14ac:dyDescent="0.25">
      <c r="A994">
        <v>35099</v>
      </c>
      <c r="B994">
        <v>-890804480</v>
      </c>
      <c r="C994">
        <v>1837</v>
      </c>
      <c r="D994" t="s">
        <v>273</v>
      </c>
      <c r="E994" t="s">
        <v>274</v>
      </c>
      <c r="F994">
        <v>5062</v>
      </c>
      <c r="G994" t="s">
        <v>295</v>
      </c>
      <c r="H994" t="s">
        <v>296</v>
      </c>
      <c r="I994">
        <v>411</v>
      </c>
      <c r="J994" t="s">
        <v>393</v>
      </c>
      <c r="K994" t="s">
        <v>394</v>
      </c>
      <c r="L994">
        <v>7999</v>
      </c>
      <c r="M994" t="s">
        <v>304</v>
      </c>
      <c r="N994" t="s">
        <v>305</v>
      </c>
      <c r="O994">
        <v>7999</v>
      </c>
      <c r="P994" t="s">
        <v>304</v>
      </c>
      <c r="Q994" t="s">
        <v>305</v>
      </c>
      <c r="R994" t="s">
        <v>342</v>
      </c>
      <c r="S994" s="46">
        <v>0</v>
      </c>
      <c r="U994" s="46">
        <v>3</v>
      </c>
      <c r="IF994">
        <v>7999</v>
      </c>
      <c r="IG994" t="s">
        <v>304</v>
      </c>
      <c r="IH994" t="s">
        <v>299</v>
      </c>
      <c r="IK994">
        <v>-2</v>
      </c>
      <c r="IL994" t="s">
        <v>279</v>
      </c>
      <c r="IM994" t="s">
        <v>280</v>
      </c>
      <c r="IN994" t="s">
        <v>669</v>
      </c>
      <c r="IP994" t="s">
        <v>674</v>
      </c>
    </row>
    <row r="995" spans="1:250" hidden="1" x14ac:dyDescent="0.25">
      <c r="A995">
        <v>35100</v>
      </c>
      <c r="B995">
        <v>-890804480</v>
      </c>
      <c r="C995">
        <v>1837</v>
      </c>
      <c r="D995" t="s">
        <v>273</v>
      </c>
      <c r="E995" t="s">
        <v>274</v>
      </c>
      <c r="F995">
        <v>7057</v>
      </c>
      <c r="G995" t="s">
        <v>291</v>
      </c>
      <c r="H995" t="s">
        <v>292</v>
      </c>
      <c r="I995">
        <v>437</v>
      </c>
      <c r="J995" t="s">
        <v>658</v>
      </c>
      <c r="K995" t="s">
        <v>659</v>
      </c>
      <c r="L995">
        <v>7999</v>
      </c>
      <c r="M995" t="s">
        <v>304</v>
      </c>
      <c r="N995" t="s">
        <v>305</v>
      </c>
      <c r="O995">
        <v>7999</v>
      </c>
      <c r="P995" t="s">
        <v>304</v>
      </c>
      <c r="Q995" t="s">
        <v>305</v>
      </c>
      <c r="R995" t="s">
        <v>342</v>
      </c>
      <c r="S995" s="46">
        <v>0</v>
      </c>
      <c r="U995" s="46">
        <v>3</v>
      </c>
      <c r="IF995">
        <v>7999</v>
      </c>
      <c r="IG995" t="s">
        <v>304</v>
      </c>
      <c r="IH995" t="s">
        <v>293</v>
      </c>
      <c r="IK995">
        <v>-2</v>
      </c>
      <c r="IL995" t="s">
        <v>279</v>
      </c>
      <c r="IM995" t="s">
        <v>280</v>
      </c>
      <c r="IN995" t="s">
        <v>666</v>
      </c>
      <c r="IP995" t="s">
        <v>675</v>
      </c>
    </row>
    <row r="996" spans="1:250" hidden="1" x14ac:dyDescent="0.25">
      <c r="A996">
        <v>35101</v>
      </c>
      <c r="B996">
        <v>-890804480</v>
      </c>
      <c r="C996">
        <v>1837</v>
      </c>
      <c r="D996" t="s">
        <v>273</v>
      </c>
      <c r="E996" t="s">
        <v>274</v>
      </c>
      <c r="F996">
        <v>7057</v>
      </c>
      <c r="G996" t="s">
        <v>291</v>
      </c>
      <c r="H996" t="s">
        <v>292</v>
      </c>
      <c r="I996">
        <v>436</v>
      </c>
      <c r="J996" t="s">
        <v>656</v>
      </c>
      <c r="K996" t="s">
        <v>657</v>
      </c>
      <c r="L996">
        <v>7999</v>
      </c>
      <c r="M996" t="s">
        <v>304</v>
      </c>
      <c r="N996" t="s">
        <v>305</v>
      </c>
      <c r="O996">
        <v>7999</v>
      </c>
      <c r="P996" t="s">
        <v>304</v>
      </c>
      <c r="Q996" t="s">
        <v>305</v>
      </c>
      <c r="R996" t="s">
        <v>342</v>
      </c>
      <c r="S996" s="46">
        <v>0</v>
      </c>
      <c r="U996" s="46">
        <v>3</v>
      </c>
      <c r="IF996">
        <v>7999</v>
      </c>
      <c r="IG996" t="s">
        <v>304</v>
      </c>
      <c r="IH996" t="s">
        <v>293</v>
      </c>
      <c r="IK996">
        <v>-2</v>
      </c>
      <c r="IL996" t="s">
        <v>279</v>
      </c>
      <c r="IM996" t="s">
        <v>280</v>
      </c>
      <c r="IN996" t="s">
        <v>666</v>
      </c>
      <c r="IP996" t="s">
        <v>675</v>
      </c>
    </row>
    <row r="997" spans="1:250" hidden="1" x14ac:dyDescent="0.25">
      <c r="A997">
        <v>35102</v>
      </c>
      <c r="B997">
        <v>-890804480</v>
      </c>
      <c r="C997">
        <v>1837</v>
      </c>
      <c r="D997" t="s">
        <v>273</v>
      </c>
      <c r="E997" t="s">
        <v>274</v>
      </c>
      <c r="F997">
        <v>7057</v>
      </c>
      <c r="G997" t="s">
        <v>291</v>
      </c>
      <c r="H997" t="s">
        <v>292</v>
      </c>
      <c r="I997">
        <v>435</v>
      </c>
      <c r="J997" t="s">
        <v>491</v>
      </c>
      <c r="K997" t="s">
        <v>492</v>
      </c>
      <c r="L997">
        <v>7999</v>
      </c>
      <c r="M997" t="s">
        <v>304</v>
      </c>
      <c r="N997" t="s">
        <v>305</v>
      </c>
      <c r="O997">
        <v>7999</v>
      </c>
      <c r="P997" t="s">
        <v>304</v>
      </c>
      <c r="Q997" t="s">
        <v>305</v>
      </c>
      <c r="R997" t="s">
        <v>342</v>
      </c>
      <c r="S997" s="46">
        <v>0</v>
      </c>
      <c r="U997" s="46">
        <v>3</v>
      </c>
      <c r="IF997">
        <v>7999</v>
      </c>
      <c r="IG997" t="s">
        <v>304</v>
      </c>
      <c r="IH997" t="s">
        <v>293</v>
      </c>
      <c r="IK997">
        <v>-2</v>
      </c>
      <c r="IL997" t="s">
        <v>279</v>
      </c>
      <c r="IM997" t="s">
        <v>280</v>
      </c>
      <c r="IN997" t="s">
        <v>666</v>
      </c>
      <c r="IP997" t="s">
        <v>675</v>
      </c>
    </row>
    <row r="998" spans="1:250" hidden="1" x14ac:dyDescent="0.25">
      <c r="A998">
        <v>35103</v>
      </c>
      <c r="B998">
        <v>-890804480</v>
      </c>
      <c r="C998">
        <v>1837</v>
      </c>
      <c r="D998" t="s">
        <v>273</v>
      </c>
      <c r="E998" t="s">
        <v>274</v>
      </c>
      <c r="F998">
        <v>7057</v>
      </c>
      <c r="G998" t="s">
        <v>291</v>
      </c>
      <c r="H998" t="s">
        <v>292</v>
      </c>
      <c r="I998">
        <v>431</v>
      </c>
      <c r="J998" t="s">
        <v>493</v>
      </c>
      <c r="K998" t="s">
        <v>494</v>
      </c>
      <c r="L998">
        <v>7999</v>
      </c>
      <c r="M998" t="s">
        <v>304</v>
      </c>
      <c r="N998" t="s">
        <v>305</v>
      </c>
      <c r="O998">
        <v>7999</v>
      </c>
      <c r="P998" t="s">
        <v>304</v>
      </c>
      <c r="Q998" t="s">
        <v>305</v>
      </c>
      <c r="R998" t="s">
        <v>342</v>
      </c>
      <c r="S998" s="46">
        <v>0</v>
      </c>
      <c r="U998" s="46">
        <v>3</v>
      </c>
      <c r="IF998">
        <v>7999</v>
      </c>
      <c r="IG998" t="s">
        <v>304</v>
      </c>
      <c r="IH998" t="s">
        <v>293</v>
      </c>
      <c r="IK998">
        <v>-2</v>
      </c>
      <c r="IL998" t="s">
        <v>279</v>
      </c>
      <c r="IM998" t="s">
        <v>280</v>
      </c>
      <c r="IN998" t="s">
        <v>666</v>
      </c>
      <c r="IP998" t="s">
        <v>675</v>
      </c>
    </row>
    <row r="999" spans="1:250" hidden="1" x14ac:dyDescent="0.25">
      <c r="A999">
        <v>35104</v>
      </c>
      <c r="B999">
        <v>-890804480</v>
      </c>
      <c r="C999">
        <v>1837</v>
      </c>
      <c r="D999" t="s">
        <v>273</v>
      </c>
      <c r="E999" t="s">
        <v>274</v>
      </c>
      <c r="F999">
        <v>7057</v>
      </c>
      <c r="G999" t="s">
        <v>291</v>
      </c>
      <c r="H999" t="s">
        <v>292</v>
      </c>
      <c r="I999">
        <v>429</v>
      </c>
      <c r="J999" t="s">
        <v>395</v>
      </c>
      <c r="K999" t="s">
        <v>396</v>
      </c>
      <c r="L999">
        <v>7999</v>
      </c>
      <c r="M999" t="s">
        <v>304</v>
      </c>
      <c r="N999" t="s">
        <v>305</v>
      </c>
      <c r="O999">
        <v>7999</v>
      </c>
      <c r="P999" t="s">
        <v>304</v>
      </c>
      <c r="Q999" t="s">
        <v>305</v>
      </c>
      <c r="R999" t="s">
        <v>342</v>
      </c>
      <c r="S999" s="46">
        <v>0</v>
      </c>
      <c r="U999" s="46">
        <v>3</v>
      </c>
      <c r="IF999">
        <v>7999</v>
      </c>
      <c r="IG999" t="s">
        <v>304</v>
      </c>
      <c r="IH999" t="s">
        <v>293</v>
      </c>
      <c r="IK999">
        <v>-2</v>
      </c>
      <c r="IL999" t="s">
        <v>279</v>
      </c>
      <c r="IM999" t="s">
        <v>280</v>
      </c>
      <c r="IN999" t="s">
        <v>666</v>
      </c>
      <c r="IP999" t="s">
        <v>675</v>
      </c>
    </row>
    <row r="1000" spans="1:250" hidden="1" x14ac:dyDescent="0.25">
      <c r="A1000">
        <v>35105</v>
      </c>
      <c r="B1000">
        <v>-890804480</v>
      </c>
      <c r="C1000">
        <v>1837</v>
      </c>
      <c r="D1000" t="s">
        <v>273</v>
      </c>
      <c r="E1000" t="s">
        <v>274</v>
      </c>
      <c r="F1000">
        <v>7057</v>
      </c>
      <c r="G1000" t="s">
        <v>291</v>
      </c>
      <c r="H1000" t="s">
        <v>292</v>
      </c>
      <c r="I1000">
        <v>427</v>
      </c>
      <c r="J1000" t="s">
        <v>397</v>
      </c>
      <c r="K1000" t="s">
        <v>398</v>
      </c>
      <c r="L1000">
        <v>7999</v>
      </c>
      <c r="M1000" t="s">
        <v>304</v>
      </c>
      <c r="N1000" t="s">
        <v>305</v>
      </c>
      <c r="O1000">
        <v>7999</v>
      </c>
      <c r="P1000" t="s">
        <v>304</v>
      </c>
      <c r="Q1000" t="s">
        <v>305</v>
      </c>
      <c r="R1000" t="s">
        <v>342</v>
      </c>
      <c r="S1000" s="46">
        <v>0</v>
      </c>
      <c r="U1000" s="46">
        <v>3</v>
      </c>
      <c r="IF1000">
        <v>7999</v>
      </c>
      <c r="IG1000" t="s">
        <v>304</v>
      </c>
      <c r="IH1000" t="s">
        <v>293</v>
      </c>
      <c r="IK1000">
        <v>-2</v>
      </c>
      <c r="IL1000" t="s">
        <v>279</v>
      </c>
      <c r="IM1000" t="s">
        <v>280</v>
      </c>
      <c r="IN1000" t="s">
        <v>666</v>
      </c>
      <c r="IP1000" t="s">
        <v>675</v>
      </c>
    </row>
    <row r="1001" spans="1:250" hidden="1" x14ac:dyDescent="0.25">
      <c r="A1001">
        <v>35106</v>
      </c>
      <c r="B1001">
        <v>-890804480</v>
      </c>
      <c r="C1001">
        <v>1837</v>
      </c>
      <c r="D1001" t="s">
        <v>273</v>
      </c>
      <c r="E1001" t="s">
        <v>274</v>
      </c>
      <c r="F1001">
        <v>7057</v>
      </c>
      <c r="G1001" t="s">
        <v>291</v>
      </c>
      <c r="H1001" t="s">
        <v>292</v>
      </c>
      <c r="I1001">
        <v>424</v>
      </c>
      <c r="J1001" t="s">
        <v>399</v>
      </c>
      <c r="K1001" t="s">
        <v>400</v>
      </c>
      <c r="L1001">
        <v>7999</v>
      </c>
      <c r="M1001" t="s">
        <v>304</v>
      </c>
      <c r="N1001" t="s">
        <v>305</v>
      </c>
      <c r="O1001">
        <v>7999</v>
      </c>
      <c r="P1001" t="s">
        <v>304</v>
      </c>
      <c r="Q1001" t="s">
        <v>305</v>
      </c>
      <c r="R1001" t="s">
        <v>342</v>
      </c>
      <c r="S1001" s="46">
        <v>0</v>
      </c>
      <c r="U1001" s="46">
        <v>3</v>
      </c>
      <c r="IF1001">
        <v>7999</v>
      </c>
      <c r="IG1001" t="s">
        <v>304</v>
      </c>
      <c r="IH1001" t="s">
        <v>293</v>
      </c>
      <c r="IK1001">
        <v>-2</v>
      </c>
      <c r="IL1001" t="s">
        <v>279</v>
      </c>
      <c r="IM1001" t="s">
        <v>280</v>
      </c>
      <c r="IN1001" t="s">
        <v>666</v>
      </c>
      <c r="IP1001" t="s">
        <v>675</v>
      </c>
    </row>
    <row r="1002" spans="1:250" hidden="1" x14ac:dyDescent="0.25">
      <c r="A1002">
        <v>35107</v>
      </c>
      <c r="B1002">
        <v>-890804480</v>
      </c>
      <c r="C1002">
        <v>1837</v>
      </c>
      <c r="D1002" t="s">
        <v>273</v>
      </c>
      <c r="E1002" t="s">
        <v>274</v>
      </c>
      <c r="F1002">
        <v>7057</v>
      </c>
      <c r="G1002" t="s">
        <v>291</v>
      </c>
      <c r="H1002" t="s">
        <v>292</v>
      </c>
      <c r="I1002">
        <v>422</v>
      </c>
      <c r="J1002" t="s">
        <v>401</v>
      </c>
      <c r="K1002" t="s">
        <v>402</v>
      </c>
      <c r="L1002">
        <v>7999</v>
      </c>
      <c r="M1002" t="s">
        <v>304</v>
      </c>
      <c r="N1002" t="s">
        <v>305</v>
      </c>
      <c r="O1002">
        <v>7999</v>
      </c>
      <c r="P1002" t="s">
        <v>304</v>
      </c>
      <c r="Q1002" t="s">
        <v>305</v>
      </c>
      <c r="R1002" t="s">
        <v>342</v>
      </c>
      <c r="S1002" s="46">
        <v>0</v>
      </c>
      <c r="U1002" s="46">
        <v>3</v>
      </c>
      <c r="IF1002">
        <v>7999</v>
      </c>
      <c r="IG1002" t="s">
        <v>304</v>
      </c>
      <c r="IH1002" t="s">
        <v>293</v>
      </c>
      <c r="IK1002">
        <v>-2</v>
      </c>
      <c r="IL1002" t="s">
        <v>279</v>
      </c>
      <c r="IM1002" t="s">
        <v>280</v>
      </c>
      <c r="IN1002" t="s">
        <v>666</v>
      </c>
      <c r="IP1002" t="s">
        <v>675</v>
      </c>
    </row>
    <row r="1003" spans="1:250" hidden="1" x14ac:dyDescent="0.25">
      <c r="A1003">
        <v>35108</v>
      </c>
      <c r="B1003">
        <v>-890804480</v>
      </c>
      <c r="C1003">
        <v>1837</v>
      </c>
      <c r="D1003" t="s">
        <v>273</v>
      </c>
      <c r="E1003" t="s">
        <v>274</v>
      </c>
      <c r="F1003">
        <v>7057</v>
      </c>
      <c r="G1003" t="s">
        <v>291</v>
      </c>
      <c r="H1003" t="s">
        <v>292</v>
      </c>
      <c r="I1003">
        <v>420</v>
      </c>
      <c r="J1003" t="s">
        <v>403</v>
      </c>
      <c r="K1003" t="s">
        <v>404</v>
      </c>
      <c r="L1003">
        <v>7999</v>
      </c>
      <c r="M1003" t="s">
        <v>304</v>
      </c>
      <c r="N1003" t="s">
        <v>305</v>
      </c>
      <c r="O1003">
        <v>7999</v>
      </c>
      <c r="P1003" t="s">
        <v>304</v>
      </c>
      <c r="Q1003" t="s">
        <v>305</v>
      </c>
      <c r="R1003" t="s">
        <v>342</v>
      </c>
      <c r="S1003" s="46">
        <v>0</v>
      </c>
      <c r="U1003" s="46">
        <v>3</v>
      </c>
      <c r="IF1003">
        <v>7999</v>
      </c>
      <c r="IG1003" t="s">
        <v>304</v>
      </c>
      <c r="IH1003" t="s">
        <v>293</v>
      </c>
      <c r="IK1003">
        <v>-2</v>
      </c>
      <c r="IL1003" t="s">
        <v>279</v>
      </c>
      <c r="IM1003" t="s">
        <v>280</v>
      </c>
      <c r="IN1003" t="s">
        <v>666</v>
      </c>
      <c r="IP1003" t="s">
        <v>675</v>
      </c>
    </row>
    <row r="1004" spans="1:250" hidden="1" x14ac:dyDescent="0.25">
      <c r="A1004">
        <v>35109</v>
      </c>
      <c r="B1004">
        <v>-890804480</v>
      </c>
      <c r="C1004">
        <v>1837</v>
      </c>
      <c r="D1004" t="s">
        <v>273</v>
      </c>
      <c r="E1004" t="s">
        <v>274</v>
      </c>
      <c r="F1004">
        <v>7057</v>
      </c>
      <c r="G1004" t="s">
        <v>291</v>
      </c>
      <c r="H1004" t="s">
        <v>292</v>
      </c>
      <c r="I1004">
        <v>411</v>
      </c>
      <c r="J1004" t="s">
        <v>393</v>
      </c>
      <c r="K1004" t="s">
        <v>394</v>
      </c>
      <c r="L1004">
        <v>7999</v>
      </c>
      <c r="M1004" t="s">
        <v>304</v>
      </c>
      <c r="N1004" t="s">
        <v>305</v>
      </c>
      <c r="O1004">
        <v>7999</v>
      </c>
      <c r="P1004" t="s">
        <v>304</v>
      </c>
      <c r="Q1004" t="s">
        <v>305</v>
      </c>
      <c r="R1004" t="s">
        <v>342</v>
      </c>
      <c r="S1004" s="46">
        <v>0</v>
      </c>
      <c r="U1004" s="46">
        <v>3</v>
      </c>
      <c r="IF1004">
        <v>7999</v>
      </c>
      <c r="IG1004" t="s">
        <v>304</v>
      </c>
      <c r="IH1004" t="s">
        <v>293</v>
      </c>
      <c r="IK1004">
        <v>-2</v>
      </c>
      <c r="IL1004" t="s">
        <v>279</v>
      </c>
      <c r="IM1004" t="s">
        <v>280</v>
      </c>
      <c r="IN1004" t="s">
        <v>666</v>
      </c>
      <c r="IP1004" t="s">
        <v>675</v>
      </c>
    </row>
    <row r="1005" spans="1:250" hidden="1" x14ac:dyDescent="0.25">
      <c r="A1005">
        <v>35110</v>
      </c>
      <c r="B1005">
        <v>-890804480</v>
      </c>
      <c r="C1005">
        <v>1837</v>
      </c>
      <c r="D1005" t="s">
        <v>273</v>
      </c>
      <c r="E1005" t="s">
        <v>274</v>
      </c>
      <c r="F1005">
        <v>5062</v>
      </c>
      <c r="G1005" t="s">
        <v>295</v>
      </c>
      <c r="H1005" t="s">
        <v>296</v>
      </c>
      <c r="I1005">
        <v>437</v>
      </c>
      <c r="J1005" t="s">
        <v>658</v>
      </c>
      <c r="K1005" t="s">
        <v>659</v>
      </c>
      <c r="L1005">
        <v>7999</v>
      </c>
      <c r="M1005" t="s">
        <v>304</v>
      </c>
      <c r="N1005" t="s">
        <v>305</v>
      </c>
      <c r="O1005">
        <v>7999</v>
      </c>
      <c r="P1005" t="s">
        <v>304</v>
      </c>
      <c r="Q1005" t="s">
        <v>305</v>
      </c>
      <c r="R1005" t="s">
        <v>342</v>
      </c>
      <c r="S1005" s="46">
        <v>0</v>
      </c>
      <c r="U1005" s="46">
        <v>3</v>
      </c>
      <c r="IF1005">
        <v>7999</v>
      </c>
      <c r="IG1005" t="s">
        <v>304</v>
      </c>
      <c r="IH1005" t="s">
        <v>299</v>
      </c>
      <c r="IK1005">
        <v>-2</v>
      </c>
      <c r="IL1005" t="s">
        <v>279</v>
      </c>
      <c r="IM1005" t="s">
        <v>280</v>
      </c>
      <c r="IN1005" t="s">
        <v>669</v>
      </c>
      <c r="IP1005" t="s">
        <v>674</v>
      </c>
    </row>
    <row r="1006" spans="1:250" hidden="1" x14ac:dyDescent="0.25">
      <c r="A1006">
        <v>35111</v>
      </c>
      <c r="B1006">
        <v>-890804480</v>
      </c>
      <c r="C1006">
        <v>1837</v>
      </c>
      <c r="D1006" t="s">
        <v>273</v>
      </c>
      <c r="E1006" t="s">
        <v>274</v>
      </c>
      <c r="F1006">
        <v>5062</v>
      </c>
      <c r="G1006" t="s">
        <v>295</v>
      </c>
      <c r="H1006" t="s">
        <v>296</v>
      </c>
      <c r="I1006">
        <v>436</v>
      </c>
      <c r="J1006" t="s">
        <v>656</v>
      </c>
      <c r="K1006" t="s">
        <v>657</v>
      </c>
      <c r="L1006">
        <v>7999</v>
      </c>
      <c r="M1006" t="s">
        <v>304</v>
      </c>
      <c r="N1006" t="s">
        <v>305</v>
      </c>
      <c r="O1006">
        <v>7999</v>
      </c>
      <c r="P1006" t="s">
        <v>304</v>
      </c>
      <c r="Q1006" t="s">
        <v>305</v>
      </c>
      <c r="R1006" t="s">
        <v>342</v>
      </c>
      <c r="S1006" s="46">
        <v>0</v>
      </c>
      <c r="U1006" s="46">
        <v>3</v>
      </c>
      <c r="IF1006">
        <v>7999</v>
      </c>
      <c r="IG1006" t="s">
        <v>304</v>
      </c>
      <c r="IH1006" t="s">
        <v>299</v>
      </c>
      <c r="IK1006">
        <v>-2</v>
      </c>
      <c r="IL1006" t="s">
        <v>279</v>
      </c>
      <c r="IM1006" t="s">
        <v>280</v>
      </c>
      <c r="IN1006" t="s">
        <v>669</v>
      </c>
      <c r="IP1006" t="s">
        <v>674</v>
      </c>
    </row>
    <row r="1007" spans="1:250" hidden="1" x14ac:dyDescent="0.25">
      <c r="A1007">
        <v>35112</v>
      </c>
      <c r="B1007">
        <v>-890804480</v>
      </c>
      <c r="C1007">
        <v>1837</v>
      </c>
      <c r="D1007" t="s">
        <v>273</v>
      </c>
      <c r="E1007" t="s">
        <v>274</v>
      </c>
      <c r="F1007">
        <v>5062</v>
      </c>
      <c r="G1007" t="s">
        <v>295</v>
      </c>
      <c r="H1007" t="s">
        <v>296</v>
      </c>
      <c r="I1007">
        <v>435</v>
      </c>
      <c r="J1007" t="s">
        <v>491</v>
      </c>
      <c r="K1007" t="s">
        <v>492</v>
      </c>
      <c r="L1007">
        <v>7999</v>
      </c>
      <c r="M1007" t="s">
        <v>304</v>
      </c>
      <c r="N1007" t="s">
        <v>305</v>
      </c>
      <c r="O1007">
        <v>7999</v>
      </c>
      <c r="P1007" t="s">
        <v>304</v>
      </c>
      <c r="Q1007" t="s">
        <v>305</v>
      </c>
      <c r="R1007" t="s">
        <v>342</v>
      </c>
      <c r="S1007" s="46">
        <v>0</v>
      </c>
      <c r="U1007" s="46">
        <v>3</v>
      </c>
      <c r="IF1007">
        <v>7999</v>
      </c>
      <c r="IG1007" t="s">
        <v>304</v>
      </c>
      <c r="IH1007" t="s">
        <v>299</v>
      </c>
      <c r="IK1007">
        <v>-2</v>
      </c>
      <c r="IL1007" t="s">
        <v>279</v>
      </c>
      <c r="IM1007" t="s">
        <v>280</v>
      </c>
      <c r="IN1007" t="s">
        <v>669</v>
      </c>
      <c r="IP1007" t="s">
        <v>674</v>
      </c>
    </row>
    <row r="1008" spans="1:250" hidden="1" x14ac:dyDescent="0.25">
      <c r="A1008">
        <v>35113</v>
      </c>
      <c r="B1008">
        <v>-890804480</v>
      </c>
      <c r="C1008">
        <v>1837</v>
      </c>
      <c r="D1008" t="s">
        <v>273</v>
      </c>
      <c r="E1008" t="s">
        <v>274</v>
      </c>
      <c r="F1008">
        <v>5062</v>
      </c>
      <c r="G1008" t="s">
        <v>295</v>
      </c>
      <c r="H1008" t="s">
        <v>296</v>
      </c>
      <c r="I1008">
        <v>431</v>
      </c>
      <c r="J1008" t="s">
        <v>493</v>
      </c>
      <c r="K1008" t="s">
        <v>494</v>
      </c>
      <c r="L1008">
        <v>7999</v>
      </c>
      <c r="M1008" t="s">
        <v>304</v>
      </c>
      <c r="N1008" t="s">
        <v>305</v>
      </c>
      <c r="O1008">
        <v>7999</v>
      </c>
      <c r="P1008" t="s">
        <v>304</v>
      </c>
      <c r="Q1008" t="s">
        <v>305</v>
      </c>
      <c r="R1008" t="s">
        <v>342</v>
      </c>
      <c r="S1008" s="46">
        <v>0</v>
      </c>
      <c r="U1008" s="46">
        <v>3</v>
      </c>
      <c r="IF1008">
        <v>7999</v>
      </c>
      <c r="IG1008" t="s">
        <v>304</v>
      </c>
      <c r="IH1008" t="s">
        <v>299</v>
      </c>
      <c r="IK1008">
        <v>-2</v>
      </c>
      <c r="IL1008" t="s">
        <v>279</v>
      </c>
      <c r="IM1008" t="s">
        <v>280</v>
      </c>
      <c r="IN1008" t="s">
        <v>669</v>
      </c>
      <c r="IP1008" t="s">
        <v>674</v>
      </c>
    </row>
    <row r="1009" spans="1:250" hidden="1" x14ac:dyDescent="0.25">
      <c r="A1009">
        <v>35114</v>
      </c>
      <c r="B1009">
        <v>-890804480</v>
      </c>
      <c r="C1009">
        <v>1837</v>
      </c>
      <c r="D1009" t="s">
        <v>273</v>
      </c>
      <c r="E1009" t="s">
        <v>274</v>
      </c>
      <c r="F1009">
        <v>1848</v>
      </c>
      <c r="G1009" t="s">
        <v>286</v>
      </c>
      <c r="H1009" t="s">
        <v>274</v>
      </c>
      <c r="I1009">
        <v>424</v>
      </c>
      <c r="J1009" t="s">
        <v>399</v>
      </c>
      <c r="K1009" t="s">
        <v>400</v>
      </c>
      <c r="L1009">
        <v>9036</v>
      </c>
      <c r="M1009" t="s">
        <v>306</v>
      </c>
      <c r="N1009" t="s">
        <v>21</v>
      </c>
      <c r="O1009">
        <v>9036</v>
      </c>
      <c r="P1009" t="s">
        <v>306</v>
      </c>
      <c r="Q1009" t="s">
        <v>21</v>
      </c>
      <c r="R1009" t="s">
        <v>342</v>
      </c>
      <c r="S1009" s="46">
        <v>0</v>
      </c>
      <c r="U1009" s="46">
        <v>3</v>
      </c>
      <c r="IF1009">
        <v>9036</v>
      </c>
      <c r="IG1009" t="s">
        <v>306</v>
      </c>
      <c r="IH1009" t="s">
        <v>288</v>
      </c>
      <c r="IK1009">
        <v>-2</v>
      </c>
      <c r="IL1009" t="s">
        <v>279</v>
      </c>
      <c r="IM1009" t="s">
        <v>280</v>
      </c>
      <c r="IN1009" t="s">
        <v>654</v>
      </c>
      <c r="IP1009" t="s">
        <v>676</v>
      </c>
    </row>
    <row r="1010" spans="1:250" hidden="1" x14ac:dyDescent="0.25">
      <c r="A1010">
        <v>35115</v>
      </c>
      <c r="B1010">
        <v>-890804480</v>
      </c>
      <c r="C1010">
        <v>1837</v>
      </c>
      <c r="D1010" t="s">
        <v>273</v>
      </c>
      <c r="E1010" t="s">
        <v>274</v>
      </c>
      <c r="F1010">
        <v>1848</v>
      </c>
      <c r="G1010" t="s">
        <v>286</v>
      </c>
      <c r="H1010" t="s">
        <v>274</v>
      </c>
      <c r="I1010">
        <v>422</v>
      </c>
      <c r="J1010" t="s">
        <v>401</v>
      </c>
      <c r="K1010" t="s">
        <v>402</v>
      </c>
      <c r="L1010">
        <v>9036</v>
      </c>
      <c r="M1010" t="s">
        <v>306</v>
      </c>
      <c r="N1010" t="s">
        <v>21</v>
      </c>
      <c r="O1010">
        <v>9036</v>
      </c>
      <c r="P1010" t="s">
        <v>306</v>
      </c>
      <c r="Q1010" t="s">
        <v>21</v>
      </c>
      <c r="R1010" t="s">
        <v>342</v>
      </c>
      <c r="S1010" s="46">
        <v>0</v>
      </c>
      <c r="U1010" s="46">
        <v>3</v>
      </c>
      <c r="IF1010">
        <v>9036</v>
      </c>
      <c r="IG1010" t="s">
        <v>306</v>
      </c>
      <c r="IH1010" t="s">
        <v>288</v>
      </c>
      <c r="IK1010">
        <v>-2</v>
      </c>
      <c r="IL1010" t="s">
        <v>279</v>
      </c>
      <c r="IM1010" t="s">
        <v>280</v>
      </c>
      <c r="IN1010" t="s">
        <v>654</v>
      </c>
      <c r="IP1010" t="s">
        <v>676</v>
      </c>
    </row>
    <row r="1011" spans="1:250" hidden="1" x14ac:dyDescent="0.25">
      <c r="A1011">
        <v>35116</v>
      </c>
      <c r="B1011">
        <v>-890804480</v>
      </c>
      <c r="C1011">
        <v>1837</v>
      </c>
      <c r="D1011" t="s">
        <v>273</v>
      </c>
      <c r="E1011" t="s">
        <v>274</v>
      </c>
      <c r="F1011">
        <v>1848</v>
      </c>
      <c r="G1011" t="s">
        <v>286</v>
      </c>
      <c r="H1011" t="s">
        <v>274</v>
      </c>
      <c r="I1011">
        <v>420</v>
      </c>
      <c r="J1011" t="s">
        <v>403</v>
      </c>
      <c r="K1011" t="s">
        <v>404</v>
      </c>
      <c r="L1011">
        <v>9036</v>
      </c>
      <c r="M1011" t="s">
        <v>306</v>
      </c>
      <c r="N1011" t="s">
        <v>21</v>
      </c>
      <c r="O1011">
        <v>9036</v>
      </c>
      <c r="P1011" t="s">
        <v>306</v>
      </c>
      <c r="Q1011" t="s">
        <v>21</v>
      </c>
      <c r="R1011" t="s">
        <v>342</v>
      </c>
      <c r="S1011" s="46">
        <v>0</v>
      </c>
      <c r="U1011" s="46">
        <v>3</v>
      </c>
      <c r="IF1011">
        <v>9036</v>
      </c>
      <c r="IG1011" t="s">
        <v>306</v>
      </c>
      <c r="IH1011" t="s">
        <v>288</v>
      </c>
      <c r="IK1011">
        <v>-2</v>
      </c>
      <c r="IL1011" t="s">
        <v>279</v>
      </c>
      <c r="IM1011" t="s">
        <v>280</v>
      </c>
      <c r="IN1011" t="s">
        <v>654</v>
      </c>
      <c r="IP1011" t="s">
        <v>676</v>
      </c>
    </row>
    <row r="1012" spans="1:250" hidden="1" x14ac:dyDescent="0.25">
      <c r="A1012">
        <v>35117</v>
      </c>
      <c r="B1012">
        <v>-890804480</v>
      </c>
      <c r="C1012">
        <v>1837</v>
      </c>
      <c r="D1012" t="s">
        <v>273</v>
      </c>
      <c r="E1012" t="s">
        <v>274</v>
      </c>
      <c r="F1012">
        <v>1848</v>
      </c>
      <c r="G1012" t="s">
        <v>286</v>
      </c>
      <c r="H1012" t="s">
        <v>274</v>
      </c>
      <c r="I1012">
        <v>411</v>
      </c>
      <c r="J1012" t="s">
        <v>393</v>
      </c>
      <c r="K1012" t="s">
        <v>394</v>
      </c>
      <c r="L1012">
        <v>9036</v>
      </c>
      <c r="M1012" t="s">
        <v>306</v>
      </c>
      <c r="N1012" t="s">
        <v>21</v>
      </c>
      <c r="O1012">
        <v>9036</v>
      </c>
      <c r="P1012" t="s">
        <v>306</v>
      </c>
      <c r="Q1012" t="s">
        <v>21</v>
      </c>
      <c r="R1012" t="s">
        <v>342</v>
      </c>
      <c r="S1012" s="46">
        <v>0</v>
      </c>
      <c r="U1012" s="46">
        <v>3</v>
      </c>
      <c r="IF1012">
        <v>9036</v>
      </c>
      <c r="IG1012" t="s">
        <v>306</v>
      </c>
      <c r="IH1012" t="s">
        <v>288</v>
      </c>
      <c r="IK1012">
        <v>-2</v>
      </c>
      <c r="IL1012" t="s">
        <v>279</v>
      </c>
      <c r="IM1012" t="s">
        <v>280</v>
      </c>
      <c r="IN1012" t="s">
        <v>654</v>
      </c>
      <c r="IP1012" t="s">
        <v>676</v>
      </c>
    </row>
    <row r="1013" spans="1:250" hidden="1" x14ac:dyDescent="0.25">
      <c r="A1013">
        <v>35118</v>
      </c>
      <c r="B1013">
        <v>-890804480</v>
      </c>
      <c r="C1013">
        <v>1837</v>
      </c>
      <c r="D1013" t="s">
        <v>273</v>
      </c>
      <c r="E1013" t="s">
        <v>274</v>
      </c>
      <c r="F1013">
        <v>1848</v>
      </c>
      <c r="G1013" t="s">
        <v>286</v>
      </c>
      <c r="H1013" t="s">
        <v>274</v>
      </c>
      <c r="I1013">
        <v>437</v>
      </c>
      <c r="J1013" t="s">
        <v>658</v>
      </c>
      <c r="K1013" t="s">
        <v>659</v>
      </c>
      <c r="L1013">
        <v>9036</v>
      </c>
      <c r="M1013" t="s">
        <v>306</v>
      </c>
      <c r="N1013" t="s">
        <v>21</v>
      </c>
      <c r="O1013">
        <v>9036</v>
      </c>
      <c r="P1013" t="s">
        <v>306</v>
      </c>
      <c r="Q1013" t="s">
        <v>21</v>
      </c>
      <c r="R1013" t="s">
        <v>342</v>
      </c>
      <c r="S1013" s="46">
        <v>0</v>
      </c>
      <c r="U1013" s="46">
        <v>3</v>
      </c>
      <c r="IF1013">
        <v>9036</v>
      </c>
      <c r="IG1013" t="s">
        <v>306</v>
      </c>
      <c r="IH1013" t="s">
        <v>288</v>
      </c>
      <c r="IK1013">
        <v>-2</v>
      </c>
      <c r="IL1013" t="s">
        <v>279</v>
      </c>
      <c r="IM1013" t="s">
        <v>280</v>
      </c>
      <c r="IN1013" t="s">
        <v>654</v>
      </c>
      <c r="IP1013" t="s">
        <v>676</v>
      </c>
    </row>
    <row r="1014" spans="1:250" hidden="1" x14ac:dyDescent="0.25">
      <c r="A1014">
        <v>35119</v>
      </c>
      <c r="B1014">
        <v>-890804480</v>
      </c>
      <c r="C1014">
        <v>1837</v>
      </c>
      <c r="D1014" t="s">
        <v>273</v>
      </c>
      <c r="E1014" t="s">
        <v>274</v>
      </c>
      <c r="F1014">
        <v>1848</v>
      </c>
      <c r="G1014" t="s">
        <v>286</v>
      </c>
      <c r="H1014" t="s">
        <v>274</v>
      </c>
      <c r="I1014">
        <v>436</v>
      </c>
      <c r="J1014" t="s">
        <v>656</v>
      </c>
      <c r="K1014" t="s">
        <v>657</v>
      </c>
      <c r="L1014">
        <v>9036</v>
      </c>
      <c r="M1014" t="s">
        <v>306</v>
      </c>
      <c r="N1014" t="s">
        <v>21</v>
      </c>
      <c r="O1014">
        <v>9036</v>
      </c>
      <c r="P1014" t="s">
        <v>306</v>
      </c>
      <c r="Q1014" t="s">
        <v>21</v>
      </c>
      <c r="R1014" t="s">
        <v>342</v>
      </c>
      <c r="S1014" s="46">
        <v>0</v>
      </c>
      <c r="U1014" s="46">
        <v>3</v>
      </c>
      <c r="IF1014">
        <v>9036</v>
      </c>
      <c r="IG1014" t="s">
        <v>306</v>
      </c>
      <c r="IH1014" t="s">
        <v>288</v>
      </c>
      <c r="IK1014">
        <v>-2</v>
      </c>
      <c r="IL1014" t="s">
        <v>279</v>
      </c>
      <c r="IM1014" t="s">
        <v>280</v>
      </c>
      <c r="IN1014" t="s">
        <v>654</v>
      </c>
      <c r="IP1014" t="s">
        <v>676</v>
      </c>
    </row>
    <row r="1015" spans="1:250" hidden="1" x14ac:dyDescent="0.25">
      <c r="A1015">
        <v>35120</v>
      </c>
      <c r="B1015">
        <v>-890804480</v>
      </c>
      <c r="C1015">
        <v>1837</v>
      </c>
      <c r="D1015" t="s">
        <v>273</v>
      </c>
      <c r="E1015" t="s">
        <v>274</v>
      </c>
      <c r="F1015">
        <v>1848</v>
      </c>
      <c r="G1015" t="s">
        <v>286</v>
      </c>
      <c r="H1015" t="s">
        <v>274</v>
      </c>
      <c r="I1015">
        <v>435</v>
      </c>
      <c r="J1015" t="s">
        <v>491</v>
      </c>
      <c r="K1015" t="s">
        <v>492</v>
      </c>
      <c r="L1015">
        <v>9036</v>
      </c>
      <c r="M1015" t="s">
        <v>306</v>
      </c>
      <c r="N1015" t="s">
        <v>21</v>
      </c>
      <c r="O1015">
        <v>9036</v>
      </c>
      <c r="P1015" t="s">
        <v>306</v>
      </c>
      <c r="Q1015" t="s">
        <v>21</v>
      </c>
      <c r="R1015" t="s">
        <v>342</v>
      </c>
      <c r="S1015" s="46">
        <v>0</v>
      </c>
      <c r="U1015" s="46">
        <v>3</v>
      </c>
      <c r="IF1015">
        <v>9036</v>
      </c>
      <c r="IG1015" t="s">
        <v>306</v>
      </c>
      <c r="IH1015" t="s">
        <v>288</v>
      </c>
      <c r="IK1015">
        <v>-2</v>
      </c>
      <c r="IL1015" t="s">
        <v>279</v>
      </c>
      <c r="IM1015" t="s">
        <v>280</v>
      </c>
      <c r="IN1015" t="s">
        <v>654</v>
      </c>
      <c r="IP1015" t="s">
        <v>676</v>
      </c>
    </row>
    <row r="1016" spans="1:250" hidden="1" x14ac:dyDescent="0.25">
      <c r="A1016">
        <v>35121</v>
      </c>
      <c r="B1016">
        <v>-890804480</v>
      </c>
      <c r="C1016">
        <v>1837</v>
      </c>
      <c r="D1016" t="s">
        <v>273</v>
      </c>
      <c r="E1016" t="s">
        <v>274</v>
      </c>
      <c r="F1016">
        <v>1848</v>
      </c>
      <c r="G1016" t="s">
        <v>286</v>
      </c>
      <c r="H1016" t="s">
        <v>274</v>
      </c>
      <c r="I1016">
        <v>431</v>
      </c>
      <c r="J1016" t="s">
        <v>493</v>
      </c>
      <c r="K1016" t="s">
        <v>494</v>
      </c>
      <c r="L1016">
        <v>9036</v>
      </c>
      <c r="M1016" t="s">
        <v>306</v>
      </c>
      <c r="N1016" t="s">
        <v>21</v>
      </c>
      <c r="O1016">
        <v>9036</v>
      </c>
      <c r="P1016" t="s">
        <v>306</v>
      </c>
      <c r="Q1016" t="s">
        <v>21</v>
      </c>
      <c r="R1016" t="s">
        <v>342</v>
      </c>
      <c r="S1016" s="46">
        <v>0</v>
      </c>
      <c r="U1016" s="46">
        <v>3</v>
      </c>
      <c r="IF1016">
        <v>9036</v>
      </c>
      <c r="IG1016" t="s">
        <v>306</v>
      </c>
      <c r="IH1016" t="s">
        <v>288</v>
      </c>
      <c r="IK1016">
        <v>-2</v>
      </c>
      <c r="IL1016" t="s">
        <v>279</v>
      </c>
      <c r="IM1016" t="s">
        <v>280</v>
      </c>
      <c r="IN1016" t="s">
        <v>654</v>
      </c>
      <c r="IP1016" t="s">
        <v>676</v>
      </c>
    </row>
    <row r="1017" spans="1:250" hidden="1" x14ac:dyDescent="0.25">
      <c r="A1017">
        <v>35122</v>
      </c>
      <c r="B1017">
        <v>-890804480</v>
      </c>
      <c r="C1017">
        <v>1837</v>
      </c>
      <c r="D1017" t="s">
        <v>273</v>
      </c>
      <c r="E1017" t="s">
        <v>274</v>
      </c>
      <c r="F1017">
        <v>1848</v>
      </c>
      <c r="G1017" t="s">
        <v>286</v>
      </c>
      <c r="H1017" t="s">
        <v>274</v>
      </c>
      <c r="I1017">
        <v>429</v>
      </c>
      <c r="J1017" t="s">
        <v>395</v>
      </c>
      <c r="K1017" t="s">
        <v>396</v>
      </c>
      <c r="L1017">
        <v>9036</v>
      </c>
      <c r="M1017" t="s">
        <v>306</v>
      </c>
      <c r="N1017" t="s">
        <v>21</v>
      </c>
      <c r="O1017">
        <v>9036</v>
      </c>
      <c r="P1017" t="s">
        <v>306</v>
      </c>
      <c r="Q1017" t="s">
        <v>21</v>
      </c>
      <c r="R1017" t="s">
        <v>342</v>
      </c>
      <c r="S1017" s="46">
        <v>0</v>
      </c>
      <c r="U1017" s="46">
        <v>3</v>
      </c>
      <c r="IF1017">
        <v>9036</v>
      </c>
      <c r="IG1017" t="s">
        <v>306</v>
      </c>
      <c r="IH1017" t="s">
        <v>288</v>
      </c>
      <c r="IK1017">
        <v>-2</v>
      </c>
      <c r="IL1017" t="s">
        <v>279</v>
      </c>
      <c r="IM1017" t="s">
        <v>280</v>
      </c>
      <c r="IN1017" t="s">
        <v>654</v>
      </c>
      <c r="IP1017" t="s">
        <v>676</v>
      </c>
    </row>
    <row r="1018" spans="1:250" hidden="1" x14ac:dyDescent="0.25">
      <c r="A1018">
        <v>35123</v>
      </c>
      <c r="B1018">
        <v>-890804480</v>
      </c>
      <c r="C1018">
        <v>1837</v>
      </c>
      <c r="D1018" t="s">
        <v>273</v>
      </c>
      <c r="E1018" t="s">
        <v>274</v>
      </c>
      <c r="F1018">
        <v>1848</v>
      </c>
      <c r="G1018" t="s">
        <v>286</v>
      </c>
      <c r="H1018" t="s">
        <v>274</v>
      </c>
      <c r="I1018">
        <v>427</v>
      </c>
      <c r="J1018" t="s">
        <v>397</v>
      </c>
      <c r="K1018" t="s">
        <v>398</v>
      </c>
      <c r="L1018">
        <v>9036</v>
      </c>
      <c r="M1018" t="s">
        <v>306</v>
      </c>
      <c r="N1018" t="s">
        <v>21</v>
      </c>
      <c r="O1018">
        <v>9036</v>
      </c>
      <c r="P1018" t="s">
        <v>306</v>
      </c>
      <c r="Q1018" t="s">
        <v>21</v>
      </c>
      <c r="R1018" t="s">
        <v>342</v>
      </c>
      <c r="S1018" s="46">
        <v>0</v>
      </c>
      <c r="U1018" s="46">
        <v>3</v>
      </c>
      <c r="IF1018">
        <v>9036</v>
      </c>
      <c r="IG1018" t="s">
        <v>306</v>
      </c>
      <c r="IH1018" t="s">
        <v>288</v>
      </c>
      <c r="IK1018">
        <v>-2</v>
      </c>
      <c r="IL1018" t="s">
        <v>279</v>
      </c>
      <c r="IM1018" t="s">
        <v>280</v>
      </c>
      <c r="IN1018" t="s">
        <v>654</v>
      </c>
      <c r="IP1018" t="s">
        <v>676</v>
      </c>
    </row>
    <row r="1019" spans="1:250" hidden="1" x14ac:dyDescent="0.25">
      <c r="A1019">
        <v>35124</v>
      </c>
      <c r="B1019">
        <v>-890804480</v>
      </c>
      <c r="C1019">
        <v>1837</v>
      </c>
      <c r="D1019" t="s">
        <v>273</v>
      </c>
      <c r="E1019" t="s">
        <v>274</v>
      </c>
      <c r="F1019">
        <v>9695</v>
      </c>
      <c r="G1019" t="s">
        <v>281</v>
      </c>
      <c r="H1019" t="s">
        <v>282</v>
      </c>
      <c r="I1019">
        <v>429</v>
      </c>
      <c r="J1019" t="s">
        <v>395</v>
      </c>
      <c r="K1019" t="s">
        <v>396</v>
      </c>
      <c r="L1019">
        <v>10360</v>
      </c>
      <c r="M1019" t="s">
        <v>307</v>
      </c>
      <c r="N1019" t="s">
        <v>308</v>
      </c>
      <c r="O1019">
        <v>10360</v>
      </c>
      <c r="P1019" t="s">
        <v>307</v>
      </c>
      <c r="Q1019" t="s">
        <v>308</v>
      </c>
      <c r="R1019" t="s">
        <v>342</v>
      </c>
      <c r="S1019" s="46">
        <v>0</v>
      </c>
      <c r="U1019" s="46">
        <v>3</v>
      </c>
      <c r="IF1019">
        <v>10360</v>
      </c>
      <c r="IG1019" t="s">
        <v>307</v>
      </c>
      <c r="IH1019" t="s">
        <v>285</v>
      </c>
      <c r="IK1019">
        <v>-2</v>
      </c>
      <c r="IL1019" t="s">
        <v>279</v>
      </c>
      <c r="IM1019" t="s">
        <v>280</v>
      </c>
      <c r="IN1019" t="s">
        <v>661</v>
      </c>
      <c r="IP1019" t="s">
        <v>677</v>
      </c>
    </row>
    <row r="1020" spans="1:250" hidden="1" x14ac:dyDescent="0.25">
      <c r="A1020">
        <v>35125</v>
      </c>
      <c r="B1020">
        <v>-890804480</v>
      </c>
      <c r="C1020">
        <v>1837</v>
      </c>
      <c r="D1020" t="s">
        <v>273</v>
      </c>
      <c r="E1020" t="s">
        <v>274</v>
      </c>
      <c r="F1020">
        <v>9695</v>
      </c>
      <c r="G1020" t="s">
        <v>281</v>
      </c>
      <c r="H1020" t="s">
        <v>282</v>
      </c>
      <c r="I1020">
        <v>427</v>
      </c>
      <c r="J1020" t="s">
        <v>397</v>
      </c>
      <c r="K1020" t="s">
        <v>398</v>
      </c>
      <c r="L1020">
        <v>10360</v>
      </c>
      <c r="M1020" t="s">
        <v>307</v>
      </c>
      <c r="N1020" t="s">
        <v>308</v>
      </c>
      <c r="O1020">
        <v>10360</v>
      </c>
      <c r="P1020" t="s">
        <v>307</v>
      </c>
      <c r="Q1020" t="s">
        <v>308</v>
      </c>
      <c r="R1020" t="s">
        <v>342</v>
      </c>
      <c r="S1020" s="46">
        <v>0</v>
      </c>
      <c r="U1020" s="46">
        <v>3</v>
      </c>
      <c r="IF1020">
        <v>10360</v>
      </c>
      <c r="IG1020" t="s">
        <v>307</v>
      </c>
      <c r="IH1020" t="s">
        <v>285</v>
      </c>
      <c r="IK1020">
        <v>-2</v>
      </c>
      <c r="IL1020" t="s">
        <v>279</v>
      </c>
      <c r="IM1020" t="s">
        <v>280</v>
      </c>
      <c r="IN1020" t="s">
        <v>661</v>
      </c>
      <c r="IP1020" t="s">
        <v>677</v>
      </c>
    </row>
    <row r="1021" spans="1:250" hidden="1" x14ac:dyDescent="0.25">
      <c r="A1021">
        <v>35126</v>
      </c>
      <c r="B1021">
        <v>-890804480</v>
      </c>
      <c r="C1021">
        <v>1837</v>
      </c>
      <c r="D1021" t="s">
        <v>273</v>
      </c>
      <c r="E1021" t="s">
        <v>274</v>
      </c>
      <c r="F1021">
        <v>9695</v>
      </c>
      <c r="G1021" t="s">
        <v>281</v>
      </c>
      <c r="H1021" t="s">
        <v>282</v>
      </c>
      <c r="I1021">
        <v>424</v>
      </c>
      <c r="J1021" t="s">
        <v>399</v>
      </c>
      <c r="K1021" t="s">
        <v>400</v>
      </c>
      <c r="L1021">
        <v>10360</v>
      </c>
      <c r="M1021" t="s">
        <v>307</v>
      </c>
      <c r="N1021" t="s">
        <v>308</v>
      </c>
      <c r="O1021">
        <v>10360</v>
      </c>
      <c r="P1021" t="s">
        <v>307</v>
      </c>
      <c r="Q1021" t="s">
        <v>308</v>
      </c>
      <c r="R1021" t="s">
        <v>342</v>
      </c>
      <c r="S1021" s="46">
        <v>0</v>
      </c>
      <c r="U1021" s="46">
        <v>3</v>
      </c>
      <c r="IF1021">
        <v>10360</v>
      </c>
      <c r="IG1021" t="s">
        <v>307</v>
      </c>
      <c r="IH1021" t="s">
        <v>285</v>
      </c>
      <c r="IK1021">
        <v>-2</v>
      </c>
      <c r="IL1021" t="s">
        <v>279</v>
      </c>
      <c r="IM1021" t="s">
        <v>280</v>
      </c>
      <c r="IN1021" t="s">
        <v>661</v>
      </c>
      <c r="IP1021" t="s">
        <v>677</v>
      </c>
    </row>
    <row r="1022" spans="1:250" hidden="1" x14ac:dyDescent="0.25">
      <c r="A1022">
        <v>35127</v>
      </c>
      <c r="B1022">
        <v>-890804480</v>
      </c>
      <c r="C1022">
        <v>1837</v>
      </c>
      <c r="D1022" t="s">
        <v>273</v>
      </c>
      <c r="E1022" t="s">
        <v>274</v>
      </c>
      <c r="F1022">
        <v>9695</v>
      </c>
      <c r="G1022" t="s">
        <v>281</v>
      </c>
      <c r="H1022" t="s">
        <v>282</v>
      </c>
      <c r="I1022">
        <v>422</v>
      </c>
      <c r="J1022" t="s">
        <v>401</v>
      </c>
      <c r="K1022" t="s">
        <v>402</v>
      </c>
      <c r="L1022">
        <v>10360</v>
      </c>
      <c r="M1022" t="s">
        <v>307</v>
      </c>
      <c r="N1022" t="s">
        <v>308</v>
      </c>
      <c r="O1022">
        <v>10360</v>
      </c>
      <c r="P1022" t="s">
        <v>307</v>
      </c>
      <c r="Q1022" t="s">
        <v>308</v>
      </c>
      <c r="R1022" t="s">
        <v>342</v>
      </c>
      <c r="S1022" s="46">
        <v>0</v>
      </c>
      <c r="U1022" s="46">
        <v>3</v>
      </c>
      <c r="IF1022">
        <v>10360</v>
      </c>
      <c r="IG1022" t="s">
        <v>307</v>
      </c>
      <c r="IH1022" t="s">
        <v>285</v>
      </c>
      <c r="IK1022">
        <v>-2</v>
      </c>
      <c r="IL1022" t="s">
        <v>279</v>
      </c>
      <c r="IM1022" t="s">
        <v>280</v>
      </c>
      <c r="IN1022" t="s">
        <v>661</v>
      </c>
      <c r="IP1022" t="s">
        <v>677</v>
      </c>
    </row>
    <row r="1023" spans="1:250" hidden="1" x14ac:dyDescent="0.25">
      <c r="A1023">
        <v>35128</v>
      </c>
      <c r="B1023">
        <v>-890804480</v>
      </c>
      <c r="C1023">
        <v>1837</v>
      </c>
      <c r="D1023" t="s">
        <v>273</v>
      </c>
      <c r="E1023" t="s">
        <v>274</v>
      </c>
      <c r="F1023">
        <v>9695</v>
      </c>
      <c r="G1023" t="s">
        <v>281</v>
      </c>
      <c r="H1023" t="s">
        <v>282</v>
      </c>
      <c r="I1023">
        <v>420</v>
      </c>
      <c r="J1023" t="s">
        <v>403</v>
      </c>
      <c r="K1023" t="s">
        <v>404</v>
      </c>
      <c r="L1023">
        <v>10360</v>
      </c>
      <c r="M1023" t="s">
        <v>307</v>
      </c>
      <c r="N1023" t="s">
        <v>308</v>
      </c>
      <c r="O1023">
        <v>10360</v>
      </c>
      <c r="P1023" t="s">
        <v>307</v>
      </c>
      <c r="Q1023" t="s">
        <v>308</v>
      </c>
      <c r="R1023" t="s">
        <v>342</v>
      </c>
      <c r="S1023" s="46">
        <v>0</v>
      </c>
      <c r="U1023" s="46">
        <v>3</v>
      </c>
      <c r="IF1023">
        <v>10360</v>
      </c>
      <c r="IG1023" t="s">
        <v>307</v>
      </c>
      <c r="IH1023" t="s">
        <v>285</v>
      </c>
      <c r="IK1023">
        <v>-2</v>
      </c>
      <c r="IL1023" t="s">
        <v>279</v>
      </c>
      <c r="IM1023" t="s">
        <v>280</v>
      </c>
      <c r="IN1023" t="s">
        <v>661</v>
      </c>
      <c r="IP1023" t="s">
        <v>677</v>
      </c>
    </row>
    <row r="1024" spans="1:250" hidden="1" x14ac:dyDescent="0.25">
      <c r="A1024">
        <v>35129</v>
      </c>
      <c r="B1024">
        <v>-890804480</v>
      </c>
      <c r="C1024">
        <v>1837</v>
      </c>
      <c r="D1024" t="s">
        <v>273</v>
      </c>
      <c r="E1024" t="s">
        <v>274</v>
      </c>
      <c r="F1024">
        <v>9695</v>
      </c>
      <c r="G1024" t="s">
        <v>281</v>
      </c>
      <c r="H1024" t="s">
        <v>282</v>
      </c>
      <c r="I1024">
        <v>411</v>
      </c>
      <c r="J1024" t="s">
        <v>393</v>
      </c>
      <c r="K1024" t="s">
        <v>394</v>
      </c>
      <c r="L1024">
        <v>10360</v>
      </c>
      <c r="M1024" t="s">
        <v>307</v>
      </c>
      <c r="N1024" t="s">
        <v>308</v>
      </c>
      <c r="O1024">
        <v>10360</v>
      </c>
      <c r="P1024" t="s">
        <v>307</v>
      </c>
      <c r="Q1024" t="s">
        <v>308</v>
      </c>
      <c r="R1024" t="s">
        <v>342</v>
      </c>
      <c r="S1024" s="46">
        <v>0</v>
      </c>
      <c r="U1024" s="46">
        <v>3</v>
      </c>
      <c r="IF1024">
        <v>10360</v>
      </c>
      <c r="IG1024" t="s">
        <v>307</v>
      </c>
      <c r="IH1024" t="s">
        <v>285</v>
      </c>
      <c r="IK1024">
        <v>-2</v>
      </c>
      <c r="IL1024" t="s">
        <v>279</v>
      </c>
      <c r="IM1024" t="s">
        <v>280</v>
      </c>
      <c r="IN1024" t="s">
        <v>661</v>
      </c>
      <c r="IP1024" t="s">
        <v>677</v>
      </c>
    </row>
    <row r="1025" spans="1:250" hidden="1" x14ac:dyDescent="0.25">
      <c r="A1025">
        <v>35130</v>
      </c>
      <c r="B1025">
        <v>-890804480</v>
      </c>
      <c r="C1025">
        <v>1837</v>
      </c>
      <c r="D1025" t="s">
        <v>273</v>
      </c>
      <c r="E1025" t="s">
        <v>274</v>
      </c>
      <c r="F1025">
        <v>9695</v>
      </c>
      <c r="G1025" t="s">
        <v>281</v>
      </c>
      <c r="H1025" t="s">
        <v>282</v>
      </c>
      <c r="I1025">
        <v>437</v>
      </c>
      <c r="J1025" t="s">
        <v>658</v>
      </c>
      <c r="K1025" t="s">
        <v>659</v>
      </c>
      <c r="L1025">
        <v>10360</v>
      </c>
      <c r="M1025" t="s">
        <v>307</v>
      </c>
      <c r="N1025" t="s">
        <v>308</v>
      </c>
      <c r="O1025">
        <v>10360</v>
      </c>
      <c r="P1025" t="s">
        <v>307</v>
      </c>
      <c r="Q1025" t="s">
        <v>308</v>
      </c>
      <c r="R1025" t="s">
        <v>342</v>
      </c>
      <c r="S1025" s="46">
        <v>0</v>
      </c>
      <c r="U1025" s="46">
        <v>3</v>
      </c>
      <c r="IF1025">
        <v>10360</v>
      </c>
      <c r="IG1025" t="s">
        <v>307</v>
      </c>
      <c r="IH1025" t="s">
        <v>285</v>
      </c>
      <c r="IK1025">
        <v>-2</v>
      </c>
      <c r="IL1025" t="s">
        <v>279</v>
      </c>
      <c r="IM1025" t="s">
        <v>280</v>
      </c>
      <c r="IN1025" t="s">
        <v>661</v>
      </c>
      <c r="IP1025" t="s">
        <v>677</v>
      </c>
    </row>
    <row r="1026" spans="1:250" hidden="1" x14ac:dyDescent="0.25">
      <c r="A1026">
        <v>35131</v>
      </c>
      <c r="B1026">
        <v>-890804480</v>
      </c>
      <c r="C1026">
        <v>1837</v>
      </c>
      <c r="D1026" t="s">
        <v>273</v>
      </c>
      <c r="E1026" t="s">
        <v>274</v>
      </c>
      <c r="F1026">
        <v>9695</v>
      </c>
      <c r="G1026" t="s">
        <v>281</v>
      </c>
      <c r="H1026" t="s">
        <v>282</v>
      </c>
      <c r="I1026">
        <v>436</v>
      </c>
      <c r="J1026" t="s">
        <v>656</v>
      </c>
      <c r="K1026" t="s">
        <v>657</v>
      </c>
      <c r="L1026">
        <v>10360</v>
      </c>
      <c r="M1026" t="s">
        <v>307</v>
      </c>
      <c r="N1026" t="s">
        <v>308</v>
      </c>
      <c r="O1026">
        <v>10360</v>
      </c>
      <c r="P1026" t="s">
        <v>307</v>
      </c>
      <c r="Q1026" t="s">
        <v>308</v>
      </c>
      <c r="R1026" t="s">
        <v>342</v>
      </c>
      <c r="S1026" s="46">
        <v>0</v>
      </c>
      <c r="U1026" s="46">
        <v>3</v>
      </c>
      <c r="IF1026">
        <v>10360</v>
      </c>
      <c r="IG1026" t="s">
        <v>307</v>
      </c>
      <c r="IH1026" t="s">
        <v>285</v>
      </c>
      <c r="IK1026">
        <v>-2</v>
      </c>
      <c r="IL1026" t="s">
        <v>279</v>
      </c>
      <c r="IM1026" t="s">
        <v>280</v>
      </c>
      <c r="IN1026" t="s">
        <v>661</v>
      </c>
      <c r="IP1026" t="s">
        <v>677</v>
      </c>
    </row>
    <row r="1027" spans="1:250" hidden="1" x14ac:dyDescent="0.25">
      <c r="A1027">
        <v>35132</v>
      </c>
      <c r="B1027">
        <v>-890804480</v>
      </c>
      <c r="C1027">
        <v>1837</v>
      </c>
      <c r="D1027" t="s">
        <v>273</v>
      </c>
      <c r="E1027" t="s">
        <v>274</v>
      </c>
      <c r="F1027">
        <v>9695</v>
      </c>
      <c r="G1027" t="s">
        <v>281</v>
      </c>
      <c r="H1027" t="s">
        <v>282</v>
      </c>
      <c r="I1027">
        <v>435</v>
      </c>
      <c r="J1027" t="s">
        <v>491</v>
      </c>
      <c r="K1027" t="s">
        <v>492</v>
      </c>
      <c r="L1027">
        <v>10360</v>
      </c>
      <c r="M1027" t="s">
        <v>307</v>
      </c>
      <c r="N1027" t="s">
        <v>308</v>
      </c>
      <c r="O1027">
        <v>10360</v>
      </c>
      <c r="P1027" t="s">
        <v>307</v>
      </c>
      <c r="Q1027" t="s">
        <v>308</v>
      </c>
      <c r="R1027" t="s">
        <v>342</v>
      </c>
      <c r="S1027" s="46">
        <v>122000000</v>
      </c>
      <c r="U1027" s="46">
        <v>3</v>
      </c>
      <c r="IF1027">
        <v>10360</v>
      </c>
      <c r="IG1027" t="s">
        <v>307</v>
      </c>
      <c r="IH1027" t="s">
        <v>285</v>
      </c>
      <c r="IK1027">
        <v>-2</v>
      </c>
      <c r="IL1027" t="s">
        <v>279</v>
      </c>
      <c r="IM1027" t="s">
        <v>280</v>
      </c>
      <c r="IN1027" t="s">
        <v>661</v>
      </c>
      <c r="IP1027" t="s">
        <v>677</v>
      </c>
    </row>
    <row r="1028" spans="1:250" hidden="1" x14ac:dyDescent="0.25">
      <c r="A1028">
        <v>35133</v>
      </c>
      <c r="B1028">
        <v>-890804480</v>
      </c>
      <c r="C1028">
        <v>1837</v>
      </c>
      <c r="D1028" t="s">
        <v>273</v>
      </c>
      <c r="E1028" t="s">
        <v>274</v>
      </c>
      <c r="F1028">
        <v>9695</v>
      </c>
      <c r="G1028" t="s">
        <v>281</v>
      </c>
      <c r="H1028" t="s">
        <v>282</v>
      </c>
      <c r="I1028">
        <v>431</v>
      </c>
      <c r="J1028" t="s">
        <v>493</v>
      </c>
      <c r="K1028" t="s">
        <v>494</v>
      </c>
      <c r="L1028">
        <v>10360</v>
      </c>
      <c r="M1028" t="s">
        <v>307</v>
      </c>
      <c r="N1028" t="s">
        <v>308</v>
      </c>
      <c r="O1028">
        <v>10360</v>
      </c>
      <c r="P1028" t="s">
        <v>307</v>
      </c>
      <c r="Q1028" t="s">
        <v>308</v>
      </c>
      <c r="R1028" t="s">
        <v>342</v>
      </c>
      <c r="S1028" s="46">
        <v>0</v>
      </c>
      <c r="U1028" s="46">
        <v>3</v>
      </c>
      <c r="IF1028">
        <v>10360</v>
      </c>
      <c r="IG1028" t="s">
        <v>307</v>
      </c>
      <c r="IH1028" t="s">
        <v>285</v>
      </c>
      <c r="IK1028">
        <v>-2</v>
      </c>
      <c r="IL1028" t="s">
        <v>279</v>
      </c>
      <c r="IM1028" t="s">
        <v>280</v>
      </c>
      <c r="IN1028" t="s">
        <v>661</v>
      </c>
      <c r="IP1028" t="s">
        <v>677</v>
      </c>
    </row>
    <row r="1029" spans="1:250" hidden="1" x14ac:dyDescent="0.25">
      <c r="A1029">
        <v>35134</v>
      </c>
      <c r="B1029">
        <v>-890804480</v>
      </c>
      <c r="C1029">
        <v>1837</v>
      </c>
      <c r="D1029" t="s">
        <v>273</v>
      </c>
      <c r="E1029" t="s">
        <v>274</v>
      </c>
      <c r="F1029">
        <v>1848</v>
      </c>
      <c r="G1029" t="s">
        <v>286</v>
      </c>
      <c r="H1029" t="s">
        <v>274</v>
      </c>
      <c r="I1029">
        <v>420</v>
      </c>
      <c r="J1029" t="s">
        <v>403</v>
      </c>
      <c r="K1029" t="s">
        <v>404</v>
      </c>
      <c r="L1029">
        <v>12390</v>
      </c>
      <c r="M1029" t="s">
        <v>309</v>
      </c>
      <c r="N1029" t="s">
        <v>310</v>
      </c>
      <c r="O1029">
        <v>12390</v>
      </c>
      <c r="P1029" t="s">
        <v>309</v>
      </c>
      <c r="Q1029" t="s">
        <v>310</v>
      </c>
      <c r="R1029" t="s">
        <v>342</v>
      </c>
      <c r="S1029" s="46">
        <v>0</v>
      </c>
      <c r="U1029" s="46">
        <v>3</v>
      </c>
      <c r="IF1029">
        <v>12390</v>
      </c>
      <c r="IG1029" t="s">
        <v>309</v>
      </c>
      <c r="IH1029" t="s">
        <v>288</v>
      </c>
      <c r="IK1029">
        <v>-2</v>
      </c>
      <c r="IL1029" t="s">
        <v>279</v>
      </c>
      <c r="IM1029" t="s">
        <v>280</v>
      </c>
      <c r="IN1029" t="s">
        <v>654</v>
      </c>
      <c r="IP1029" t="s">
        <v>678</v>
      </c>
    </row>
    <row r="1030" spans="1:250" hidden="1" x14ac:dyDescent="0.25">
      <c r="A1030">
        <v>35135</v>
      </c>
      <c r="B1030">
        <v>-890804480</v>
      </c>
      <c r="C1030">
        <v>1837</v>
      </c>
      <c r="D1030" t="s">
        <v>273</v>
      </c>
      <c r="E1030" t="s">
        <v>274</v>
      </c>
      <c r="F1030">
        <v>1848</v>
      </c>
      <c r="G1030" t="s">
        <v>286</v>
      </c>
      <c r="H1030" t="s">
        <v>274</v>
      </c>
      <c r="I1030">
        <v>411</v>
      </c>
      <c r="J1030" t="s">
        <v>393</v>
      </c>
      <c r="K1030" t="s">
        <v>394</v>
      </c>
      <c r="L1030">
        <v>12390</v>
      </c>
      <c r="M1030" t="s">
        <v>309</v>
      </c>
      <c r="N1030" t="s">
        <v>310</v>
      </c>
      <c r="O1030">
        <v>12390</v>
      </c>
      <c r="P1030" t="s">
        <v>309</v>
      </c>
      <c r="Q1030" t="s">
        <v>310</v>
      </c>
      <c r="R1030" t="s">
        <v>342</v>
      </c>
      <c r="S1030" s="46">
        <v>0</v>
      </c>
      <c r="U1030" s="46">
        <v>3</v>
      </c>
      <c r="IF1030">
        <v>12390</v>
      </c>
      <c r="IG1030" t="s">
        <v>309</v>
      </c>
      <c r="IH1030" t="s">
        <v>288</v>
      </c>
      <c r="IK1030">
        <v>-2</v>
      </c>
      <c r="IL1030" t="s">
        <v>279</v>
      </c>
      <c r="IM1030" t="s">
        <v>280</v>
      </c>
      <c r="IN1030" t="s">
        <v>654</v>
      </c>
      <c r="IP1030" t="s">
        <v>678</v>
      </c>
    </row>
    <row r="1031" spans="1:250" hidden="1" x14ac:dyDescent="0.25">
      <c r="A1031">
        <v>35136</v>
      </c>
      <c r="B1031">
        <v>-890804480</v>
      </c>
      <c r="C1031">
        <v>1837</v>
      </c>
      <c r="D1031" t="s">
        <v>273</v>
      </c>
      <c r="E1031" t="s">
        <v>274</v>
      </c>
      <c r="F1031">
        <v>1848</v>
      </c>
      <c r="G1031" t="s">
        <v>286</v>
      </c>
      <c r="H1031" t="s">
        <v>274</v>
      </c>
      <c r="I1031">
        <v>435</v>
      </c>
      <c r="J1031" t="s">
        <v>491</v>
      </c>
      <c r="K1031" t="s">
        <v>492</v>
      </c>
      <c r="L1031">
        <v>12390</v>
      </c>
      <c r="M1031" t="s">
        <v>309</v>
      </c>
      <c r="N1031" t="s">
        <v>310</v>
      </c>
      <c r="O1031">
        <v>12390</v>
      </c>
      <c r="P1031" t="s">
        <v>309</v>
      </c>
      <c r="Q1031" t="s">
        <v>310</v>
      </c>
      <c r="R1031" t="s">
        <v>342</v>
      </c>
      <c r="S1031" s="46">
        <v>0</v>
      </c>
      <c r="U1031" s="46">
        <v>3</v>
      </c>
      <c r="IF1031">
        <v>12390</v>
      </c>
      <c r="IG1031" t="s">
        <v>309</v>
      </c>
      <c r="IH1031" t="s">
        <v>288</v>
      </c>
      <c r="IK1031">
        <v>-2</v>
      </c>
      <c r="IL1031" t="s">
        <v>279</v>
      </c>
      <c r="IM1031" t="s">
        <v>280</v>
      </c>
      <c r="IN1031" t="s">
        <v>654</v>
      </c>
      <c r="IP1031" t="s">
        <v>678</v>
      </c>
    </row>
    <row r="1032" spans="1:250" hidden="1" x14ac:dyDescent="0.25">
      <c r="A1032">
        <v>35137</v>
      </c>
      <c r="B1032">
        <v>-890804480</v>
      </c>
      <c r="C1032">
        <v>1837</v>
      </c>
      <c r="D1032" t="s">
        <v>273</v>
      </c>
      <c r="E1032" t="s">
        <v>274</v>
      </c>
      <c r="F1032">
        <v>1848</v>
      </c>
      <c r="G1032" t="s">
        <v>286</v>
      </c>
      <c r="H1032" t="s">
        <v>274</v>
      </c>
      <c r="I1032">
        <v>431</v>
      </c>
      <c r="J1032" t="s">
        <v>493</v>
      </c>
      <c r="K1032" t="s">
        <v>494</v>
      </c>
      <c r="L1032">
        <v>12390</v>
      </c>
      <c r="M1032" t="s">
        <v>309</v>
      </c>
      <c r="N1032" t="s">
        <v>310</v>
      </c>
      <c r="O1032">
        <v>12390</v>
      </c>
      <c r="P1032" t="s">
        <v>309</v>
      </c>
      <c r="Q1032" t="s">
        <v>310</v>
      </c>
      <c r="R1032" t="s">
        <v>342</v>
      </c>
      <c r="S1032" s="46">
        <v>0</v>
      </c>
      <c r="U1032" s="46">
        <v>3</v>
      </c>
      <c r="IF1032">
        <v>12390</v>
      </c>
      <c r="IG1032" t="s">
        <v>309</v>
      </c>
      <c r="IH1032" t="s">
        <v>288</v>
      </c>
      <c r="IK1032">
        <v>-2</v>
      </c>
      <c r="IL1032" t="s">
        <v>279</v>
      </c>
      <c r="IM1032" t="s">
        <v>280</v>
      </c>
      <c r="IN1032" t="s">
        <v>654</v>
      </c>
      <c r="IP1032" t="s">
        <v>678</v>
      </c>
    </row>
    <row r="1033" spans="1:250" hidden="1" x14ac:dyDescent="0.25">
      <c r="A1033">
        <v>35138</v>
      </c>
      <c r="B1033">
        <v>-890804480</v>
      </c>
      <c r="C1033">
        <v>1837</v>
      </c>
      <c r="D1033" t="s">
        <v>273</v>
      </c>
      <c r="E1033" t="s">
        <v>274</v>
      </c>
      <c r="F1033">
        <v>1848</v>
      </c>
      <c r="G1033" t="s">
        <v>286</v>
      </c>
      <c r="H1033" t="s">
        <v>274</v>
      </c>
      <c r="I1033">
        <v>429</v>
      </c>
      <c r="J1033" t="s">
        <v>395</v>
      </c>
      <c r="K1033" t="s">
        <v>396</v>
      </c>
      <c r="L1033">
        <v>12390</v>
      </c>
      <c r="M1033" t="s">
        <v>309</v>
      </c>
      <c r="N1033" t="s">
        <v>310</v>
      </c>
      <c r="O1033">
        <v>12390</v>
      </c>
      <c r="P1033" t="s">
        <v>309</v>
      </c>
      <c r="Q1033" t="s">
        <v>310</v>
      </c>
      <c r="R1033" t="s">
        <v>342</v>
      </c>
      <c r="S1033" s="46">
        <v>0</v>
      </c>
      <c r="U1033" s="46">
        <v>3</v>
      </c>
      <c r="IF1033">
        <v>12390</v>
      </c>
      <c r="IG1033" t="s">
        <v>309</v>
      </c>
      <c r="IH1033" t="s">
        <v>288</v>
      </c>
      <c r="IK1033">
        <v>-2</v>
      </c>
      <c r="IL1033" t="s">
        <v>279</v>
      </c>
      <c r="IM1033" t="s">
        <v>280</v>
      </c>
      <c r="IN1033" t="s">
        <v>654</v>
      </c>
      <c r="IP1033" t="s">
        <v>678</v>
      </c>
    </row>
    <row r="1034" spans="1:250" hidden="1" x14ac:dyDescent="0.25">
      <c r="A1034">
        <v>35139</v>
      </c>
      <c r="B1034">
        <v>-890804480</v>
      </c>
      <c r="C1034">
        <v>1837</v>
      </c>
      <c r="D1034" t="s">
        <v>273</v>
      </c>
      <c r="E1034" t="s">
        <v>274</v>
      </c>
      <c r="F1034">
        <v>1848</v>
      </c>
      <c r="G1034" t="s">
        <v>286</v>
      </c>
      <c r="H1034" t="s">
        <v>274</v>
      </c>
      <c r="I1034">
        <v>427</v>
      </c>
      <c r="J1034" t="s">
        <v>397</v>
      </c>
      <c r="K1034" t="s">
        <v>398</v>
      </c>
      <c r="L1034">
        <v>12390</v>
      </c>
      <c r="M1034" t="s">
        <v>309</v>
      </c>
      <c r="N1034" t="s">
        <v>310</v>
      </c>
      <c r="O1034">
        <v>12390</v>
      </c>
      <c r="P1034" t="s">
        <v>309</v>
      </c>
      <c r="Q1034" t="s">
        <v>310</v>
      </c>
      <c r="R1034" t="s">
        <v>342</v>
      </c>
      <c r="S1034" s="46">
        <v>10000000</v>
      </c>
      <c r="U1034" s="46">
        <v>3</v>
      </c>
      <c r="IF1034">
        <v>12390</v>
      </c>
      <c r="IG1034" t="s">
        <v>309</v>
      </c>
      <c r="IH1034" t="s">
        <v>288</v>
      </c>
      <c r="IK1034">
        <v>-2</v>
      </c>
      <c r="IL1034" t="s">
        <v>279</v>
      </c>
      <c r="IM1034" t="s">
        <v>280</v>
      </c>
      <c r="IN1034" t="s">
        <v>654</v>
      </c>
      <c r="IP1034" t="s">
        <v>678</v>
      </c>
    </row>
    <row r="1035" spans="1:250" hidden="1" x14ac:dyDescent="0.25">
      <c r="A1035">
        <v>35140</v>
      </c>
      <c r="B1035">
        <v>-890804480</v>
      </c>
      <c r="C1035">
        <v>1837</v>
      </c>
      <c r="D1035" t="s">
        <v>273</v>
      </c>
      <c r="E1035" t="s">
        <v>274</v>
      </c>
      <c r="F1035">
        <v>1848</v>
      </c>
      <c r="G1035" t="s">
        <v>286</v>
      </c>
      <c r="H1035" t="s">
        <v>274</v>
      </c>
      <c r="I1035">
        <v>437</v>
      </c>
      <c r="J1035" t="s">
        <v>658</v>
      </c>
      <c r="K1035" t="s">
        <v>659</v>
      </c>
      <c r="L1035">
        <v>12390</v>
      </c>
      <c r="M1035" t="s">
        <v>309</v>
      </c>
      <c r="N1035" t="s">
        <v>310</v>
      </c>
      <c r="O1035">
        <v>12390</v>
      </c>
      <c r="P1035" t="s">
        <v>309</v>
      </c>
      <c r="Q1035" t="s">
        <v>310</v>
      </c>
      <c r="R1035" t="s">
        <v>342</v>
      </c>
      <c r="S1035" s="46">
        <v>0</v>
      </c>
      <c r="U1035" s="46">
        <v>3</v>
      </c>
      <c r="IF1035">
        <v>12390</v>
      </c>
      <c r="IG1035" t="s">
        <v>309</v>
      </c>
      <c r="IH1035" t="s">
        <v>288</v>
      </c>
      <c r="IK1035">
        <v>-2</v>
      </c>
      <c r="IL1035" t="s">
        <v>279</v>
      </c>
      <c r="IM1035" t="s">
        <v>280</v>
      </c>
      <c r="IN1035" t="s">
        <v>654</v>
      </c>
      <c r="IP1035" t="s">
        <v>678</v>
      </c>
    </row>
    <row r="1036" spans="1:250" hidden="1" x14ac:dyDescent="0.25">
      <c r="A1036">
        <v>35141</v>
      </c>
      <c r="B1036">
        <v>-890804480</v>
      </c>
      <c r="C1036">
        <v>1837</v>
      </c>
      <c r="D1036" t="s">
        <v>273</v>
      </c>
      <c r="E1036" t="s">
        <v>274</v>
      </c>
      <c r="F1036">
        <v>1848</v>
      </c>
      <c r="G1036" t="s">
        <v>286</v>
      </c>
      <c r="H1036" t="s">
        <v>274</v>
      </c>
      <c r="I1036">
        <v>436</v>
      </c>
      <c r="J1036" t="s">
        <v>656</v>
      </c>
      <c r="K1036" t="s">
        <v>657</v>
      </c>
      <c r="L1036">
        <v>12390</v>
      </c>
      <c r="M1036" t="s">
        <v>309</v>
      </c>
      <c r="N1036" t="s">
        <v>310</v>
      </c>
      <c r="O1036">
        <v>12390</v>
      </c>
      <c r="P1036" t="s">
        <v>309</v>
      </c>
      <c r="Q1036" t="s">
        <v>310</v>
      </c>
      <c r="R1036" t="s">
        <v>342</v>
      </c>
      <c r="S1036" s="46">
        <v>0</v>
      </c>
      <c r="U1036" s="46">
        <v>3</v>
      </c>
      <c r="IF1036">
        <v>12390</v>
      </c>
      <c r="IG1036" t="s">
        <v>309</v>
      </c>
      <c r="IH1036" t="s">
        <v>288</v>
      </c>
      <c r="IK1036">
        <v>-2</v>
      </c>
      <c r="IL1036" t="s">
        <v>279</v>
      </c>
      <c r="IM1036" t="s">
        <v>280</v>
      </c>
      <c r="IN1036" t="s">
        <v>654</v>
      </c>
      <c r="IP1036" t="s">
        <v>678</v>
      </c>
    </row>
    <row r="1037" spans="1:250" hidden="1" x14ac:dyDescent="0.25">
      <c r="A1037">
        <v>35142</v>
      </c>
      <c r="B1037">
        <v>-890804480</v>
      </c>
      <c r="C1037">
        <v>1837</v>
      </c>
      <c r="D1037" t="s">
        <v>273</v>
      </c>
      <c r="E1037" t="s">
        <v>274</v>
      </c>
      <c r="F1037">
        <v>7057</v>
      </c>
      <c r="G1037" t="s">
        <v>291</v>
      </c>
      <c r="H1037" t="s">
        <v>292</v>
      </c>
      <c r="I1037">
        <v>437</v>
      </c>
      <c r="J1037" t="s">
        <v>658</v>
      </c>
      <c r="K1037" t="s">
        <v>659</v>
      </c>
      <c r="L1037">
        <v>12390</v>
      </c>
      <c r="M1037" t="s">
        <v>309</v>
      </c>
      <c r="N1037" t="s">
        <v>310</v>
      </c>
      <c r="O1037">
        <v>12390</v>
      </c>
      <c r="P1037" t="s">
        <v>309</v>
      </c>
      <c r="Q1037" t="s">
        <v>310</v>
      </c>
      <c r="R1037" t="s">
        <v>342</v>
      </c>
      <c r="S1037" s="46">
        <v>0</v>
      </c>
      <c r="U1037" s="46">
        <v>3</v>
      </c>
      <c r="IF1037">
        <v>12390</v>
      </c>
      <c r="IG1037" t="s">
        <v>309</v>
      </c>
      <c r="IH1037" t="s">
        <v>293</v>
      </c>
      <c r="IK1037">
        <v>-2</v>
      </c>
      <c r="IL1037" t="s">
        <v>279</v>
      </c>
      <c r="IM1037" t="s">
        <v>280</v>
      </c>
      <c r="IN1037" t="s">
        <v>666</v>
      </c>
      <c r="IP1037" t="s">
        <v>679</v>
      </c>
    </row>
    <row r="1038" spans="1:250" hidden="1" x14ac:dyDescent="0.25">
      <c r="A1038">
        <v>35143</v>
      </c>
      <c r="B1038">
        <v>-890804480</v>
      </c>
      <c r="C1038">
        <v>1837</v>
      </c>
      <c r="D1038" t="s">
        <v>273</v>
      </c>
      <c r="E1038" t="s">
        <v>274</v>
      </c>
      <c r="F1038">
        <v>7057</v>
      </c>
      <c r="G1038" t="s">
        <v>291</v>
      </c>
      <c r="H1038" t="s">
        <v>292</v>
      </c>
      <c r="I1038">
        <v>436</v>
      </c>
      <c r="J1038" t="s">
        <v>656</v>
      </c>
      <c r="K1038" t="s">
        <v>657</v>
      </c>
      <c r="L1038">
        <v>12390</v>
      </c>
      <c r="M1038" t="s">
        <v>309</v>
      </c>
      <c r="N1038" t="s">
        <v>310</v>
      </c>
      <c r="O1038">
        <v>12390</v>
      </c>
      <c r="P1038" t="s">
        <v>309</v>
      </c>
      <c r="Q1038" t="s">
        <v>310</v>
      </c>
      <c r="R1038" t="s">
        <v>342</v>
      </c>
      <c r="S1038" s="46">
        <v>0</v>
      </c>
      <c r="U1038" s="46">
        <v>3</v>
      </c>
      <c r="IF1038">
        <v>12390</v>
      </c>
      <c r="IG1038" t="s">
        <v>309</v>
      </c>
      <c r="IH1038" t="s">
        <v>293</v>
      </c>
      <c r="IK1038">
        <v>-2</v>
      </c>
      <c r="IL1038" t="s">
        <v>279</v>
      </c>
      <c r="IM1038" t="s">
        <v>280</v>
      </c>
      <c r="IN1038" t="s">
        <v>666</v>
      </c>
      <c r="IP1038" t="s">
        <v>679</v>
      </c>
    </row>
    <row r="1039" spans="1:250" hidden="1" x14ac:dyDescent="0.25">
      <c r="A1039">
        <v>35144</v>
      </c>
      <c r="B1039">
        <v>-890804480</v>
      </c>
      <c r="C1039">
        <v>1837</v>
      </c>
      <c r="D1039" t="s">
        <v>273</v>
      </c>
      <c r="E1039" t="s">
        <v>274</v>
      </c>
      <c r="F1039">
        <v>7057</v>
      </c>
      <c r="G1039" t="s">
        <v>291</v>
      </c>
      <c r="H1039" t="s">
        <v>292</v>
      </c>
      <c r="I1039">
        <v>435</v>
      </c>
      <c r="J1039" t="s">
        <v>491</v>
      </c>
      <c r="K1039" t="s">
        <v>492</v>
      </c>
      <c r="L1039">
        <v>12390</v>
      </c>
      <c r="M1039" t="s">
        <v>309</v>
      </c>
      <c r="N1039" t="s">
        <v>310</v>
      </c>
      <c r="O1039">
        <v>12390</v>
      </c>
      <c r="P1039" t="s">
        <v>309</v>
      </c>
      <c r="Q1039" t="s">
        <v>310</v>
      </c>
      <c r="R1039" t="s">
        <v>342</v>
      </c>
      <c r="S1039" s="46">
        <v>0</v>
      </c>
      <c r="U1039" s="46">
        <v>3</v>
      </c>
      <c r="IF1039">
        <v>12390</v>
      </c>
      <c r="IG1039" t="s">
        <v>309</v>
      </c>
      <c r="IH1039" t="s">
        <v>293</v>
      </c>
      <c r="IK1039">
        <v>-2</v>
      </c>
      <c r="IL1039" t="s">
        <v>279</v>
      </c>
      <c r="IM1039" t="s">
        <v>280</v>
      </c>
      <c r="IN1039" t="s">
        <v>666</v>
      </c>
      <c r="IP1039" t="s">
        <v>679</v>
      </c>
    </row>
    <row r="1040" spans="1:250" hidden="1" x14ac:dyDescent="0.25">
      <c r="A1040">
        <v>35145</v>
      </c>
      <c r="B1040">
        <v>-890804480</v>
      </c>
      <c r="C1040">
        <v>1837</v>
      </c>
      <c r="D1040" t="s">
        <v>273</v>
      </c>
      <c r="E1040" t="s">
        <v>274</v>
      </c>
      <c r="F1040">
        <v>7057</v>
      </c>
      <c r="G1040" t="s">
        <v>291</v>
      </c>
      <c r="H1040" t="s">
        <v>292</v>
      </c>
      <c r="I1040">
        <v>431</v>
      </c>
      <c r="J1040" t="s">
        <v>493</v>
      </c>
      <c r="K1040" t="s">
        <v>494</v>
      </c>
      <c r="L1040">
        <v>12390</v>
      </c>
      <c r="M1040" t="s">
        <v>309</v>
      </c>
      <c r="N1040" t="s">
        <v>310</v>
      </c>
      <c r="O1040">
        <v>12390</v>
      </c>
      <c r="P1040" t="s">
        <v>309</v>
      </c>
      <c r="Q1040" t="s">
        <v>310</v>
      </c>
      <c r="R1040" t="s">
        <v>342</v>
      </c>
      <c r="S1040" s="46">
        <v>0</v>
      </c>
      <c r="U1040" s="46">
        <v>3</v>
      </c>
      <c r="IF1040">
        <v>12390</v>
      </c>
      <c r="IG1040" t="s">
        <v>309</v>
      </c>
      <c r="IH1040" t="s">
        <v>293</v>
      </c>
      <c r="IK1040">
        <v>-2</v>
      </c>
      <c r="IL1040" t="s">
        <v>279</v>
      </c>
      <c r="IM1040" t="s">
        <v>280</v>
      </c>
      <c r="IN1040" t="s">
        <v>666</v>
      </c>
      <c r="IP1040" t="s">
        <v>679</v>
      </c>
    </row>
    <row r="1041" spans="1:250" hidden="1" x14ac:dyDescent="0.25">
      <c r="A1041">
        <v>35146</v>
      </c>
      <c r="B1041">
        <v>-890804480</v>
      </c>
      <c r="C1041">
        <v>1837</v>
      </c>
      <c r="D1041" t="s">
        <v>273</v>
      </c>
      <c r="E1041" t="s">
        <v>274</v>
      </c>
      <c r="F1041">
        <v>1848</v>
      </c>
      <c r="G1041" t="s">
        <v>286</v>
      </c>
      <c r="H1041" t="s">
        <v>274</v>
      </c>
      <c r="I1041">
        <v>424</v>
      </c>
      <c r="J1041" t="s">
        <v>399</v>
      </c>
      <c r="K1041" t="s">
        <v>400</v>
      </c>
      <c r="L1041">
        <v>12390</v>
      </c>
      <c r="M1041" t="s">
        <v>309</v>
      </c>
      <c r="N1041" t="s">
        <v>310</v>
      </c>
      <c r="O1041">
        <v>12390</v>
      </c>
      <c r="P1041" t="s">
        <v>309</v>
      </c>
      <c r="Q1041" t="s">
        <v>310</v>
      </c>
      <c r="R1041" t="s">
        <v>342</v>
      </c>
      <c r="S1041" s="46">
        <v>0</v>
      </c>
      <c r="U1041" s="46">
        <v>3</v>
      </c>
      <c r="IF1041">
        <v>12390</v>
      </c>
      <c r="IG1041" t="s">
        <v>309</v>
      </c>
      <c r="IH1041" t="s">
        <v>288</v>
      </c>
      <c r="IK1041">
        <v>-2</v>
      </c>
      <c r="IL1041" t="s">
        <v>279</v>
      </c>
      <c r="IM1041" t="s">
        <v>280</v>
      </c>
      <c r="IN1041" t="s">
        <v>654</v>
      </c>
      <c r="IP1041" t="s">
        <v>678</v>
      </c>
    </row>
    <row r="1042" spans="1:250" hidden="1" x14ac:dyDescent="0.25">
      <c r="A1042">
        <v>35147</v>
      </c>
      <c r="B1042">
        <v>-890804480</v>
      </c>
      <c r="C1042">
        <v>1837</v>
      </c>
      <c r="D1042" t="s">
        <v>273</v>
      </c>
      <c r="E1042" t="s">
        <v>274</v>
      </c>
      <c r="F1042">
        <v>1848</v>
      </c>
      <c r="G1042" t="s">
        <v>286</v>
      </c>
      <c r="H1042" t="s">
        <v>274</v>
      </c>
      <c r="I1042">
        <v>422</v>
      </c>
      <c r="J1042" t="s">
        <v>401</v>
      </c>
      <c r="K1042" t="s">
        <v>402</v>
      </c>
      <c r="L1042">
        <v>12390</v>
      </c>
      <c r="M1042" t="s">
        <v>309</v>
      </c>
      <c r="N1042" t="s">
        <v>310</v>
      </c>
      <c r="O1042">
        <v>12390</v>
      </c>
      <c r="P1042" t="s">
        <v>309</v>
      </c>
      <c r="Q1042" t="s">
        <v>310</v>
      </c>
      <c r="R1042" t="s">
        <v>342</v>
      </c>
      <c r="S1042" s="46">
        <v>0</v>
      </c>
      <c r="U1042" s="46">
        <v>3</v>
      </c>
      <c r="IF1042">
        <v>12390</v>
      </c>
      <c r="IG1042" t="s">
        <v>309</v>
      </c>
      <c r="IH1042" t="s">
        <v>288</v>
      </c>
      <c r="IK1042">
        <v>-2</v>
      </c>
      <c r="IL1042" t="s">
        <v>279</v>
      </c>
      <c r="IM1042" t="s">
        <v>280</v>
      </c>
      <c r="IN1042" t="s">
        <v>654</v>
      </c>
      <c r="IP1042" t="s">
        <v>678</v>
      </c>
    </row>
    <row r="1043" spans="1:250" hidden="1" x14ac:dyDescent="0.25">
      <c r="A1043">
        <v>35148</v>
      </c>
      <c r="B1043">
        <v>-890804480</v>
      </c>
      <c r="C1043">
        <v>1837</v>
      </c>
      <c r="D1043" t="s">
        <v>273</v>
      </c>
      <c r="E1043" t="s">
        <v>274</v>
      </c>
      <c r="F1043">
        <v>7057</v>
      </c>
      <c r="G1043" t="s">
        <v>291</v>
      </c>
      <c r="H1043" t="s">
        <v>292</v>
      </c>
      <c r="I1043">
        <v>429</v>
      </c>
      <c r="J1043" t="s">
        <v>395</v>
      </c>
      <c r="K1043" t="s">
        <v>396</v>
      </c>
      <c r="L1043">
        <v>12390</v>
      </c>
      <c r="M1043" t="s">
        <v>309</v>
      </c>
      <c r="N1043" t="s">
        <v>310</v>
      </c>
      <c r="O1043">
        <v>12390</v>
      </c>
      <c r="P1043" t="s">
        <v>309</v>
      </c>
      <c r="Q1043" t="s">
        <v>310</v>
      </c>
      <c r="R1043" t="s">
        <v>342</v>
      </c>
      <c r="S1043" s="46">
        <v>0</v>
      </c>
      <c r="U1043" s="46">
        <v>3</v>
      </c>
      <c r="IF1043">
        <v>12390</v>
      </c>
      <c r="IG1043" t="s">
        <v>309</v>
      </c>
      <c r="IH1043" t="s">
        <v>293</v>
      </c>
      <c r="IK1043">
        <v>-2</v>
      </c>
      <c r="IL1043" t="s">
        <v>279</v>
      </c>
      <c r="IM1043" t="s">
        <v>280</v>
      </c>
      <c r="IN1043" t="s">
        <v>666</v>
      </c>
      <c r="IP1043" t="s">
        <v>679</v>
      </c>
    </row>
    <row r="1044" spans="1:250" hidden="1" x14ac:dyDescent="0.25">
      <c r="A1044">
        <v>35149</v>
      </c>
      <c r="B1044">
        <v>-890804480</v>
      </c>
      <c r="C1044">
        <v>1837</v>
      </c>
      <c r="D1044" t="s">
        <v>273</v>
      </c>
      <c r="E1044" t="s">
        <v>274</v>
      </c>
      <c r="F1044">
        <v>7057</v>
      </c>
      <c r="G1044" t="s">
        <v>291</v>
      </c>
      <c r="H1044" t="s">
        <v>292</v>
      </c>
      <c r="I1044">
        <v>427</v>
      </c>
      <c r="J1044" t="s">
        <v>397</v>
      </c>
      <c r="K1044" t="s">
        <v>398</v>
      </c>
      <c r="L1044">
        <v>12390</v>
      </c>
      <c r="M1044" t="s">
        <v>309</v>
      </c>
      <c r="N1044" t="s">
        <v>310</v>
      </c>
      <c r="O1044">
        <v>12390</v>
      </c>
      <c r="P1044" t="s">
        <v>309</v>
      </c>
      <c r="Q1044" t="s">
        <v>310</v>
      </c>
      <c r="R1044" t="s">
        <v>342</v>
      </c>
      <c r="S1044" s="46">
        <v>0</v>
      </c>
      <c r="U1044" s="46">
        <v>3</v>
      </c>
      <c r="IF1044">
        <v>12390</v>
      </c>
      <c r="IG1044" t="s">
        <v>309</v>
      </c>
      <c r="IH1044" t="s">
        <v>293</v>
      </c>
      <c r="IK1044">
        <v>-2</v>
      </c>
      <c r="IL1044" t="s">
        <v>279</v>
      </c>
      <c r="IM1044" t="s">
        <v>280</v>
      </c>
      <c r="IN1044" t="s">
        <v>666</v>
      </c>
      <c r="IP1044" t="s">
        <v>679</v>
      </c>
    </row>
    <row r="1045" spans="1:250" hidden="1" x14ac:dyDescent="0.25">
      <c r="A1045">
        <v>35150</v>
      </c>
      <c r="B1045">
        <v>-890804480</v>
      </c>
      <c r="C1045">
        <v>1837</v>
      </c>
      <c r="D1045" t="s">
        <v>273</v>
      </c>
      <c r="E1045" t="s">
        <v>274</v>
      </c>
      <c r="F1045">
        <v>7057</v>
      </c>
      <c r="G1045" t="s">
        <v>291</v>
      </c>
      <c r="H1045" t="s">
        <v>292</v>
      </c>
      <c r="I1045">
        <v>424</v>
      </c>
      <c r="J1045" t="s">
        <v>399</v>
      </c>
      <c r="K1045" t="s">
        <v>400</v>
      </c>
      <c r="L1045">
        <v>12390</v>
      </c>
      <c r="M1045" t="s">
        <v>309</v>
      </c>
      <c r="N1045" t="s">
        <v>310</v>
      </c>
      <c r="O1045">
        <v>12390</v>
      </c>
      <c r="P1045" t="s">
        <v>309</v>
      </c>
      <c r="Q1045" t="s">
        <v>310</v>
      </c>
      <c r="R1045" t="s">
        <v>342</v>
      </c>
      <c r="S1045" s="46">
        <v>0</v>
      </c>
      <c r="U1045" s="46">
        <v>3</v>
      </c>
      <c r="IF1045">
        <v>12390</v>
      </c>
      <c r="IG1045" t="s">
        <v>309</v>
      </c>
      <c r="IH1045" t="s">
        <v>293</v>
      </c>
      <c r="IK1045">
        <v>-2</v>
      </c>
      <c r="IL1045" t="s">
        <v>279</v>
      </c>
      <c r="IM1045" t="s">
        <v>280</v>
      </c>
      <c r="IN1045" t="s">
        <v>666</v>
      </c>
      <c r="IP1045" t="s">
        <v>679</v>
      </c>
    </row>
    <row r="1046" spans="1:250" hidden="1" x14ac:dyDescent="0.25">
      <c r="A1046">
        <v>35151</v>
      </c>
      <c r="B1046">
        <v>-890804480</v>
      </c>
      <c r="C1046">
        <v>1837</v>
      </c>
      <c r="D1046" t="s">
        <v>273</v>
      </c>
      <c r="E1046" t="s">
        <v>274</v>
      </c>
      <c r="F1046">
        <v>7057</v>
      </c>
      <c r="G1046" t="s">
        <v>291</v>
      </c>
      <c r="H1046" t="s">
        <v>292</v>
      </c>
      <c r="I1046">
        <v>422</v>
      </c>
      <c r="J1046" t="s">
        <v>401</v>
      </c>
      <c r="K1046" t="s">
        <v>402</v>
      </c>
      <c r="L1046">
        <v>12390</v>
      </c>
      <c r="M1046" t="s">
        <v>309</v>
      </c>
      <c r="N1046" t="s">
        <v>310</v>
      </c>
      <c r="O1046">
        <v>12390</v>
      </c>
      <c r="P1046" t="s">
        <v>309</v>
      </c>
      <c r="Q1046" t="s">
        <v>310</v>
      </c>
      <c r="R1046" t="s">
        <v>342</v>
      </c>
      <c r="S1046" s="46">
        <v>15000000</v>
      </c>
      <c r="U1046" s="46">
        <v>3</v>
      </c>
      <c r="IF1046">
        <v>12390</v>
      </c>
      <c r="IG1046" t="s">
        <v>309</v>
      </c>
      <c r="IH1046" t="s">
        <v>293</v>
      </c>
      <c r="IK1046">
        <v>-2</v>
      </c>
      <c r="IL1046" t="s">
        <v>279</v>
      </c>
      <c r="IM1046" t="s">
        <v>280</v>
      </c>
      <c r="IN1046" t="s">
        <v>666</v>
      </c>
      <c r="IP1046" t="s">
        <v>679</v>
      </c>
    </row>
    <row r="1047" spans="1:250" hidden="1" x14ac:dyDescent="0.25">
      <c r="A1047">
        <v>35152</v>
      </c>
      <c r="B1047">
        <v>-890804480</v>
      </c>
      <c r="C1047">
        <v>1837</v>
      </c>
      <c r="D1047" t="s">
        <v>273</v>
      </c>
      <c r="E1047" t="s">
        <v>274</v>
      </c>
      <c r="F1047">
        <v>1848</v>
      </c>
      <c r="G1047" t="s">
        <v>286</v>
      </c>
      <c r="H1047" t="s">
        <v>274</v>
      </c>
      <c r="I1047">
        <v>420</v>
      </c>
      <c r="J1047" t="s">
        <v>403</v>
      </c>
      <c r="K1047" t="s">
        <v>404</v>
      </c>
      <c r="L1047">
        <v>12391</v>
      </c>
      <c r="M1047" t="s">
        <v>311</v>
      </c>
      <c r="N1047" t="s">
        <v>312</v>
      </c>
      <c r="O1047">
        <v>12391</v>
      </c>
      <c r="P1047" t="s">
        <v>311</v>
      </c>
      <c r="Q1047" t="s">
        <v>312</v>
      </c>
      <c r="R1047" t="s">
        <v>342</v>
      </c>
      <c r="S1047" s="46">
        <v>0</v>
      </c>
      <c r="U1047" s="46">
        <v>3</v>
      </c>
      <c r="IF1047">
        <v>12391</v>
      </c>
      <c r="IG1047" t="s">
        <v>311</v>
      </c>
      <c r="IH1047" t="s">
        <v>288</v>
      </c>
      <c r="IK1047">
        <v>-2</v>
      </c>
      <c r="IL1047" t="s">
        <v>279</v>
      </c>
      <c r="IM1047" t="s">
        <v>280</v>
      </c>
      <c r="IN1047" t="s">
        <v>654</v>
      </c>
      <c r="IP1047" t="s">
        <v>680</v>
      </c>
    </row>
    <row r="1048" spans="1:250" hidden="1" x14ac:dyDescent="0.25">
      <c r="A1048">
        <v>35153</v>
      </c>
      <c r="B1048">
        <v>-890804480</v>
      </c>
      <c r="C1048">
        <v>1837</v>
      </c>
      <c r="D1048" t="s">
        <v>273</v>
      </c>
      <c r="E1048" t="s">
        <v>274</v>
      </c>
      <c r="F1048">
        <v>1848</v>
      </c>
      <c r="G1048" t="s">
        <v>286</v>
      </c>
      <c r="H1048" t="s">
        <v>274</v>
      </c>
      <c r="I1048">
        <v>411</v>
      </c>
      <c r="J1048" t="s">
        <v>393</v>
      </c>
      <c r="K1048" t="s">
        <v>394</v>
      </c>
      <c r="L1048">
        <v>12391</v>
      </c>
      <c r="M1048" t="s">
        <v>311</v>
      </c>
      <c r="N1048" t="s">
        <v>312</v>
      </c>
      <c r="O1048">
        <v>12391</v>
      </c>
      <c r="P1048" t="s">
        <v>311</v>
      </c>
      <c r="Q1048" t="s">
        <v>312</v>
      </c>
      <c r="R1048" t="s">
        <v>342</v>
      </c>
      <c r="S1048" s="46">
        <v>0</v>
      </c>
      <c r="U1048" s="46">
        <v>3</v>
      </c>
      <c r="IF1048">
        <v>12391</v>
      </c>
      <c r="IG1048" t="s">
        <v>311</v>
      </c>
      <c r="IH1048" t="s">
        <v>288</v>
      </c>
      <c r="IK1048">
        <v>-2</v>
      </c>
      <c r="IL1048" t="s">
        <v>279</v>
      </c>
      <c r="IM1048" t="s">
        <v>280</v>
      </c>
      <c r="IN1048" t="s">
        <v>654</v>
      </c>
      <c r="IP1048" t="s">
        <v>680</v>
      </c>
    </row>
    <row r="1049" spans="1:250" hidden="1" x14ac:dyDescent="0.25">
      <c r="A1049">
        <v>35154</v>
      </c>
      <c r="B1049">
        <v>-890804480</v>
      </c>
      <c r="C1049">
        <v>1837</v>
      </c>
      <c r="D1049" t="s">
        <v>273</v>
      </c>
      <c r="E1049" t="s">
        <v>274</v>
      </c>
      <c r="F1049">
        <v>1848</v>
      </c>
      <c r="G1049" t="s">
        <v>286</v>
      </c>
      <c r="H1049" t="s">
        <v>274</v>
      </c>
      <c r="I1049">
        <v>435</v>
      </c>
      <c r="J1049" t="s">
        <v>491</v>
      </c>
      <c r="K1049" t="s">
        <v>492</v>
      </c>
      <c r="L1049">
        <v>12391</v>
      </c>
      <c r="M1049" t="s">
        <v>311</v>
      </c>
      <c r="N1049" t="s">
        <v>312</v>
      </c>
      <c r="O1049">
        <v>12391</v>
      </c>
      <c r="P1049" t="s">
        <v>311</v>
      </c>
      <c r="Q1049" t="s">
        <v>312</v>
      </c>
      <c r="R1049" t="s">
        <v>342</v>
      </c>
      <c r="S1049" s="46">
        <v>0</v>
      </c>
      <c r="U1049" s="46">
        <v>3</v>
      </c>
      <c r="IF1049">
        <v>12391</v>
      </c>
      <c r="IG1049" t="s">
        <v>311</v>
      </c>
      <c r="IH1049" t="s">
        <v>288</v>
      </c>
      <c r="IK1049">
        <v>-2</v>
      </c>
      <c r="IL1049" t="s">
        <v>279</v>
      </c>
      <c r="IM1049" t="s">
        <v>280</v>
      </c>
      <c r="IN1049" t="s">
        <v>654</v>
      </c>
      <c r="IP1049" t="s">
        <v>680</v>
      </c>
    </row>
    <row r="1050" spans="1:250" hidden="1" x14ac:dyDescent="0.25">
      <c r="A1050">
        <v>35155</v>
      </c>
      <c r="B1050">
        <v>-890804480</v>
      </c>
      <c r="C1050">
        <v>1837</v>
      </c>
      <c r="D1050" t="s">
        <v>273</v>
      </c>
      <c r="E1050" t="s">
        <v>274</v>
      </c>
      <c r="F1050">
        <v>1848</v>
      </c>
      <c r="G1050" t="s">
        <v>286</v>
      </c>
      <c r="H1050" t="s">
        <v>274</v>
      </c>
      <c r="I1050">
        <v>431</v>
      </c>
      <c r="J1050" t="s">
        <v>493</v>
      </c>
      <c r="K1050" t="s">
        <v>494</v>
      </c>
      <c r="L1050">
        <v>12391</v>
      </c>
      <c r="M1050" t="s">
        <v>311</v>
      </c>
      <c r="N1050" t="s">
        <v>312</v>
      </c>
      <c r="O1050">
        <v>12391</v>
      </c>
      <c r="P1050" t="s">
        <v>311</v>
      </c>
      <c r="Q1050" t="s">
        <v>312</v>
      </c>
      <c r="R1050" t="s">
        <v>342</v>
      </c>
      <c r="S1050" s="46">
        <v>0</v>
      </c>
      <c r="U1050" s="46">
        <v>3</v>
      </c>
      <c r="IF1050">
        <v>12391</v>
      </c>
      <c r="IG1050" t="s">
        <v>311</v>
      </c>
      <c r="IH1050" t="s">
        <v>288</v>
      </c>
      <c r="IK1050">
        <v>-2</v>
      </c>
      <c r="IL1050" t="s">
        <v>279</v>
      </c>
      <c r="IM1050" t="s">
        <v>280</v>
      </c>
      <c r="IN1050" t="s">
        <v>654</v>
      </c>
      <c r="IP1050" t="s">
        <v>680</v>
      </c>
    </row>
    <row r="1051" spans="1:250" hidden="1" x14ac:dyDescent="0.25">
      <c r="A1051">
        <v>35156</v>
      </c>
      <c r="B1051">
        <v>-890804480</v>
      </c>
      <c r="C1051">
        <v>1837</v>
      </c>
      <c r="D1051" t="s">
        <v>273</v>
      </c>
      <c r="E1051" t="s">
        <v>274</v>
      </c>
      <c r="F1051">
        <v>1848</v>
      </c>
      <c r="G1051" t="s">
        <v>286</v>
      </c>
      <c r="H1051" t="s">
        <v>274</v>
      </c>
      <c r="I1051">
        <v>429</v>
      </c>
      <c r="J1051" t="s">
        <v>395</v>
      </c>
      <c r="K1051" t="s">
        <v>396</v>
      </c>
      <c r="L1051">
        <v>12391</v>
      </c>
      <c r="M1051" t="s">
        <v>311</v>
      </c>
      <c r="N1051" t="s">
        <v>312</v>
      </c>
      <c r="O1051">
        <v>12391</v>
      </c>
      <c r="P1051" t="s">
        <v>311</v>
      </c>
      <c r="Q1051" t="s">
        <v>312</v>
      </c>
      <c r="R1051" t="s">
        <v>342</v>
      </c>
      <c r="S1051" s="46">
        <v>0</v>
      </c>
      <c r="U1051" s="46">
        <v>3</v>
      </c>
      <c r="IF1051">
        <v>12391</v>
      </c>
      <c r="IG1051" t="s">
        <v>311</v>
      </c>
      <c r="IH1051" t="s">
        <v>288</v>
      </c>
      <c r="IK1051">
        <v>-2</v>
      </c>
      <c r="IL1051" t="s">
        <v>279</v>
      </c>
      <c r="IM1051" t="s">
        <v>280</v>
      </c>
      <c r="IN1051" t="s">
        <v>654</v>
      </c>
      <c r="IP1051" t="s">
        <v>680</v>
      </c>
    </row>
    <row r="1052" spans="1:250" hidden="1" x14ac:dyDescent="0.25">
      <c r="A1052">
        <v>35157</v>
      </c>
      <c r="B1052">
        <v>-890804480</v>
      </c>
      <c r="C1052">
        <v>1837</v>
      </c>
      <c r="D1052" t="s">
        <v>273</v>
      </c>
      <c r="E1052" t="s">
        <v>274</v>
      </c>
      <c r="F1052">
        <v>1848</v>
      </c>
      <c r="G1052" t="s">
        <v>286</v>
      </c>
      <c r="H1052" t="s">
        <v>274</v>
      </c>
      <c r="I1052">
        <v>427</v>
      </c>
      <c r="J1052" t="s">
        <v>397</v>
      </c>
      <c r="K1052" t="s">
        <v>398</v>
      </c>
      <c r="L1052">
        <v>12391</v>
      </c>
      <c r="M1052" t="s">
        <v>311</v>
      </c>
      <c r="N1052" t="s">
        <v>312</v>
      </c>
      <c r="O1052">
        <v>12391</v>
      </c>
      <c r="P1052" t="s">
        <v>311</v>
      </c>
      <c r="Q1052" t="s">
        <v>312</v>
      </c>
      <c r="R1052" t="s">
        <v>342</v>
      </c>
      <c r="S1052" s="46">
        <v>0</v>
      </c>
      <c r="U1052" s="46">
        <v>3</v>
      </c>
      <c r="IF1052">
        <v>12391</v>
      </c>
      <c r="IG1052" t="s">
        <v>311</v>
      </c>
      <c r="IH1052" t="s">
        <v>288</v>
      </c>
      <c r="IK1052">
        <v>-2</v>
      </c>
      <c r="IL1052" t="s">
        <v>279</v>
      </c>
      <c r="IM1052" t="s">
        <v>280</v>
      </c>
      <c r="IN1052" t="s">
        <v>654</v>
      </c>
      <c r="IP1052" t="s">
        <v>680</v>
      </c>
    </row>
    <row r="1053" spans="1:250" hidden="1" x14ac:dyDescent="0.25">
      <c r="A1053">
        <v>35158</v>
      </c>
      <c r="B1053">
        <v>-890804480</v>
      </c>
      <c r="C1053">
        <v>1837</v>
      </c>
      <c r="D1053" t="s">
        <v>273</v>
      </c>
      <c r="E1053" t="s">
        <v>274</v>
      </c>
      <c r="F1053">
        <v>7057</v>
      </c>
      <c r="G1053" t="s">
        <v>291</v>
      </c>
      <c r="H1053" t="s">
        <v>292</v>
      </c>
      <c r="I1053">
        <v>429</v>
      </c>
      <c r="J1053" t="s">
        <v>395</v>
      </c>
      <c r="K1053" t="s">
        <v>396</v>
      </c>
      <c r="L1053">
        <v>12391</v>
      </c>
      <c r="M1053" t="s">
        <v>311</v>
      </c>
      <c r="N1053" t="s">
        <v>312</v>
      </c>
      <c r="O1053">
        <v>12391</v>
      </c>
      <c r="P1053" t="s">
        <v>311</v>
      </c>
      <c r="Q1053" t="s">
        <v>312</v>
      </c>
      <c r="R1053" t="s">
        <v>342</v>
      </c>
      <c r="S1053" s="46">
        <v>0</v>
      </c>
      <c r="U1053" s="46">
        <v>3</v>
      </c>
      <c r="IF1053">
        <v>12391</v>
      </c>
      <c r="IG1053" t="s">
        <v>311</v>
      </c>
      <c r="IH1053" t="s">
        <v>293</v>
      </c>
      <c r="IK1053">
        <v>-2</v>
      </c>
      <c r="IL1053" t="s">
        <v>279</v>
      </c>
      <c r="IM1053" t="s">
        <v>280</v>
      </c>
      <c r="IN1053" t="s">
        <v>666</v>
      </c>
      <c r="IP1053" t="s">
        <v>681</v>
      </c>
    </row>
    <row r="1054" spans="1:250" hidden="1" x14ac:dyDescent="0.25">
      <c r="A1054">
        <v>35159</v>
      </c>
      <c r="B1054">
        <v>-890804480</v>
      </c>
      <c r="C1054">
        <v>1837</v>
      </c>
      <c r="D1054" t="s">
        <v>273</v>
      </c>
      <c r="E1054" t="s">
        <v>274</v>
      </c>
      <c r="F1054">
        <v>7057</v>
      </c>
      <c r="G1054" t="s">
        <v>291</v>
      </c>
      <c r="H1054" t="s">
        <v>292</v>
      </c>
      <c r="I1054">
        <v>427</v>
      </c>
      <c r="J1054" t="s">
        <v>397</v>
      </c>
      <c r="K1054" t="s">
        <v>398</v>
      </c>
      <c r="L1054">
        <v>12391</v>
      </c>
      <c r="M1054" t="s">
        <v>311</v>
      </c>
      <c r="N1054" t="s">
        <v>312</v>
      </c>
      <c r="O1054">
        <v>12391</v>
      </c>
      <c r="P1054" t="s">
        <v>311</v>
      </c>
      <c r="Q1054" t="s">
        <v>312</v>
      </c>
      <c r="R1054" t="s">
        <v>342</v>
      </c>
      <c r="S1054" s="46">
        <v>0</v>
      </c>
      <c r="U1054" s="46">
        <v>3</v>
      </c>
      <c r="IF1054">
        <v>12391</v>
      </c>
      <c r="IG1054" t="s">
        <v>311</v>
      </c>
      <c r="IH1054" t="s">
        <v>293</v>
      </c>
      <c r="IK1054">
        <v>-2</v>
      </c>
      <c r="IL1054" t="s">
        <v>279</v>
      </c>
      <c r="IM1054" t="s">
        <v>280</v>
      </c>
      <c r="IN1054" t="s">
        <v>666</v>
      </c>
      <c r="IP1054" t="s">
        <v>681</v>
      </c>
    </row>
    <row r="1055" spans="1:250" hidden="1" x14ac:dyDescent="0.25">
      <c r="A1055">
        <v>35160</v>
      </c>
      <c r="B1055">
        <v>-890804480</v>
      </c>
      <c r="C1055">
        <v>1837</v>
      </c>
      <c r="D1055" t="s">
        <v>273</v>
      </c>
      <c r="E1055" t="s">
        <v>274</v>
      </c>
      <c r="F1055">
        <v>1848</v>
      </c>
      <c r="G1055" t="s">
        <v>286</v>
      </c>
      <c r="H1055" t="s">
        <v>274</v>
      </c>
      <c r="I1055">
        <v>437</v>
      </c>
      <c r="J1055" t="s">
        <v>658</v>
      </c>
      <c r="K1055" t="s">
        <v>659</v>
      </c>
      <c r="L1055">
        <v>12391</v>
      </c>
      <c r="M1055" t="s">
        <v>311</v>
      </c>
      <c r="N1055" t="s">
        <v>312</v>
      </c>
      <c r="O1055">
        <v>12391</v>
      </c>
      <c r="P1055" t="s">
        <v>311</v>
      </c>
      <c r="Q1055" t="s">
        <v>312</v>
      </c>
      <c r="R1055" t="s">
        <v>342</v>
      </c>
      <c r="S1055" s="46">
        <v>0</v>
      </c>
      <c r="U1055" s="46">
        <v>3</v>
      </c>
      <c r="IF1055">
        <v>12391</v>
      </c>
      <c r="IG1055" t="s">
        <v>311</v>
      </c>
      <c r="IH1055" t="s">
        <v>288</v>
      </c>
      <c r="IK1055">
        <v>-2</v>
      </c>
      <c r="IL1055" t="s">
        <v>279</v>
      </c>
      <c r="IM1055" t="s">
        <v>280</v>
      </c>
      <c r="IN1055" t="s">
        <v>654</v>
      </c>
      <c r="IP1055" t="s">
        <v>680</v>
      </c>
    </row>
    <row r="1056" spans="1:250" hidden="1" x14ac:dyDescent="0.25">
      <c r="A1056">
        <v>35161</v>
      </c>
      <c r="B1056">
        <v>-890804480</v>
      </c>
      <c r="C1056">
        <v>1837</v>
      </c>
      <c r="D1056" t="s">
        <v>273</v>
      </c>
      <c r="E1056" t="s">
        <v>274</v>
      </c>
      <c r="F1056">
        <v>1848</v>
      </c>
      <c r="G1056" t="s">
        <v>286</v>
      </c>
      <c r="H1056" t="s">
        <v>274</v>
      </c>
      <c r="I1056">
        <v>436</v>
      </c>
      <c r="J1056" t="s">
        <v>656</v>
      </c>
      <c r="K1056" t="s">
        <v>657</v>
      </c>
      <c r="L1056">
        <v>12391</v>
      </c>
      <c r="M1056" t="s">
        <v>311</v>
      </c>
      <c r="N1056" t="s">
        <v>312</v>
      </c>
      <c r="O1056">
        <v>12391</v>
      </c>
      <c r="P1056" t="s">
        <v>311</v>
      </c>
      <c r="Q1056" t="s">
        <v>312</v>
      </c>
      <c r="R1056" t="s">
        <v>342</v>
      </c>
      <c r="S1056" s="46">
        <v>0</v>
      </c>
      <c r="U1056" s="46">
        <v>3</v>
      </c>
      <c r="IF1056">
        <v>12391</v>
      </c>
      <c r="IG1056" t="s">
        <v>311</v>
      </c>
      <c r="IH1056" t="s">
        <v>288</v>
      </c>
      <c r="IK1056">
        <v>-2</v>
      </c>
      <c r="IL1056" t="s">
        <v>279</v>
      </c>
      <c r="IM1056" t="s">
        <v>280</v>
      </c>
      <c r="IN1056" t="s">
        <v>654</v>
      </c>
      <c r="IP1056" t="s">
        <v>680</v>
      </c>
    </row>
    <row r="1057" spans="1:250" hidden="1" x14ac:dyDescent="0.25">
      <c r="A1057">
        <v>35162</v>
      </c>
      <c r="B1057">
        <v>-890804480</v>
      </c>
      <c r="C1057">
        <v>1837</v>
      </c>
      <c r="D1057" t="s">
        <v>273</v>
      </c>
      <c r="E1057" t="s">
        <v>274</v>
      </c>
      <c r="F1057">
        <v>7057</v>
      </c>
      <c r="G1057" t="s">
        <v>291</v>
      </c>
      <c r="H1057" t="s">
        <v>292</v>
      </c>
      <c r="I1057">
        <v>437</v>
      </c>
      <c r="J1057" t="s">
        <v>658</v>
      </c>
      <c r="K1057" t="s">
        <v>659</v>
      </c>
      <c r="L1057">
        <v>12391</v>
      </c>
      <c r="M1057" t="s">
        <v>311</v>
      </c>
      <c r="N1057" t="s">
        <v>312</v>
      </c>
      <c r="O1057">
        <v>12391</v>
      </c>
      <c r="P1057" t="s">
        <v>311</v>
      </c>
      <c r="Q1057" t="s">
        <v>312</v>
      </c>
      <c r="R1057" t="s">
        <v>342</v>
      </c>
      <c r="S1057" s="46">
        <v>0</v>
      </c>
      <c r="U1057" s="46">
        <v>3</v>
      </c>
      <c r="IF1057">
        <v>12391</v>
      </c>
      <c r="IG1057" t="s">
        <v>311</v>
      </c>
      <c r="IH1057" t="s">
        <v>293</v>
      </c>
      <c r="IK1057">
        <v>-2</v>
      </c>
      <c r="IL1057" t="s">
        <v>279</v>
      </c>
      <c r="IM1057" t="s">
        <v>280</v>
      </c>
      <c r="IN1057" t="s">
        <v>666</v>
      </c>
      <c r="IP1057" t="s">
        <v>681</v>
      </c>
    </row>
    <row r="1058" spans="1:250" hidden="1" x14ac:dyDescent="0.25">
      <c r="A1058">
        <v>35163</v>
      </c>
      <c r="B1058">
        <v>-890804480</v>
      </c>
      <c r="C1058">
        <v>1837</v>
      </c>
      <c r="D1058" t="s">
        <v>273</v>
      </c>
      <c r="E1058" t="s">
        <v>274</v>
      </c>
      <c r="F1058">
        <v>7057</v>
      </c>
      <c r="G1058" t="s">
        <v>291</v>
      </c>
      <c r="H1058" t="s">
        <v>292</v>
      </c>
      <c r="I1058">
        <v>436</v>
      </c>
      <c r="J1058" t="s">
        <v>656</v>
      </c>
      <c r="K1058" t="s">
        <v>657</v>
      </c>
      <c r="L1058">
        <v>12391</v>
      </c>
      <c r="M1058" t="s">
        <v>311</v>
      </c>
      <c r="N1058" t="s">
        <v>312</v>
      </c>
      <c r="O1058">
        <v>12391</v>
      </c>
      <c r="P1058" t="s">
        <v>311</v>
      </c>
      <c r="Q1058" t="s">
        <v>312</v>
      </c>
      <c r="R1058" t="s">
        <v>342</v>
      </c>
      <c r="S1058" s="46">
        <v>0</v>
      </c>
      <c r="U1058" s="46">
        <v>3</v>
      </c>
      <c r="IF1058">
        <v>12391</v>
      </c>
      <c r="IG1058" t="s">
        <v>311</v>
      </c>
      <c r="IH1058" t="s">
        <v>293</v>
      </c>
      <c r="IK1058">
        <v>-2</v>
      </c>
      <c r="IL1058" t="s">
        <v>279</v>
      </c>
      <c r="IM1058" t="s">
        <v>280</v>
      </c>
      <c r="IN1058" t="s">
        <v>666</v>
      </c>
      <c r="IP1058" t="s">
        <v>681</v>
      </c>
    </row>
    <row r="1059" spans="1:250" hidden="1" x14ac:dyDescent="0.25">
      <c r="A1059">
        <v>35164</v>
      </c>
      <c r="B1059">
        <v>-890804480</v>
      </c>
      <c r="C1059">
        <v>1837</v>
      </c>
      <c r="D1059" t="s">
        <v>273</v>
      </c>
      <c r="E1059" t="s">
        <v>274</v>
      </c>
      <c r="F1059">
        <v>7057</v>
      </c>
      <c r="G1059" t="s">
        <v>291</v>
      </c>
      <c r="H1059" t="s">
        <v>292</v>
      </c>
      <c r="I1059">
        <v>435</v>
      </c>
      <c r="J1059" t="s">
        <v>491</v>
      </c>
      <c r="K1059" t="s">
        <v>492</v>
      </c>
      <c r="L1059">
        <v>12391</v>
      </c>
      <c r="M1059" t="s">
        <v>311</v>
      </c>
      <c r="N1059" t="s">
        <v>312</v>
      </c>
      <c r="O1059">
        <v>12391</v>
      </c>
      <c r="P1059" t="s">
        <v>311</v>
      </c>
      <c r="Q1059" t="s">
        <v>312</v>
      </c>
      <c r="R1059" t="s">
        <v>342</v>
      </c>
      <c r="S1059" s="46">
        <v>0</v>
      </c>
      <c r="U1059" s="46">
        <v>3</v>
      </c>
      <c r="IF1059">
        <v>12391</v>
      </c>
      <c r="IG1059" t="s">
        <v>311</v>
      </c>
      <c r="IH1059" t="s">
        <v>293</v>
      </c>
      <c r="IK1059">
        <v>-2</v>
      </c>
      <c r="IL1059" t="s">
        <v>279</v>
      </c>
      <c r="IM1059" t="s">
        <v>280</v>
      </c>
      <c r="IN1059" t="s">
        <v>666</v>
      </c>
      <c r="IP1059" t="s">
        <v>681</v>
      </c>
    </row>
    <row r="1060" spans="1:250" hidden="1" x14ac:dyDescent="0.25">
      <c r="A1060">
        <v>35165</v>
      </c>
      <c r="B1060">
        <v>-890804480</v>
      </c>
      <c r="C1060">
        <v>1837</v>
      </c>
      <c r="D1060" t="s">
        <v>273</v>
      </c>
      <c r="E1060" t="s">
        <v>274</v>
      </c>
      <c r="F1060">
        <v>7057</v>
      </c>
      <c r="G1060" t="s">
        <v>291</v>
      </c>
      <c r="H1060" t="s">
        <v>292</v>
      </c>
      <c r="I1060">
        <v>431</v>
      </c>
      <c r="J1060" t="s">
        <v>493</v>
      </c>
      <c r="K1060" t="s">
        <v>494</v>
      </c>
      <c r="L1060">
        <v>12391</v>
      </c>
      <c r="M1060" t="s">
        <v>311</v>
      </c>
      <c r="N1060" t="s">
        <v>312</v>
      </c>
      <c r="O1060">
        <v>12391</v>
      </c>
      <c r="P1060" t="s">
        <v>311</v>
      </c>
      <c r="Q1060" t="s">
        <v>312</v>
      </c>
      <c r="R1060" t="s">
        <v>342</v>
      </c>
      <c r="S1060" s="46">
        <v>0</v>
      </c>
      <c r="U1060" s="46">
        <v>3</v>
      </c>
      <c r="IF1060">
        <v>12391</v>
      </c>
      <c r="IG1060" t="s">
        <v>311</v>
      </c>
      <c r="IH1060" t="s">
        <v>293</v>
      </c>
      <c r="IK1060">
        <v>-2</v>
      </c>
      <c r="IL1060" t="s">
        <v>279</v>
      </c>
      <c r="IM1060" t="s">
        <v>280</v>
      </c>
      <c r="IN1060" t="s">
        <v>666</v>
      </c>
      <c r="IP1060" t="s">
        <v>681</v>
      </c>
    </row>
    <row r="1061" spans="1:250" hidden="1" x14ac:dyDescent="0.25">
      <c r="A1061">
        <v>35166</v>
      </c>
      <c r="B1061">
        <v>-890804480</v>
      </c>
      <c r="C1061">
        <v>1837</v>
      </c>
      <c r="D1061" t="s">
        <v>273</v>
      </c>
      <c r="E1061" t="s">
        <v>274</v>
      </c>
      <c r="F1061">
        <v>1848</v>
      </c>
      <c r="G1061" t="s">
        <v>286</v>
      </c>
      <c r="H1061" t="s">
        <v>274</v>
      </c>
      <c r="I1061">
        <v>424</v>
      </c>
      <c r="J1061" t="s">
        <v>399</v>
      </c>
      <c r="K1061" t="s">
        <v>400</v>
      </c>
      <c r="L1061">
        <v>12391</v>
      </c>
      <c r="M1061" t="s">
        <v>311</v>
      </c>
      <c r="N1061" t="s">
        <v>312</v>
      </c>
      <c r="O1061">
        <v>12391</v>
      </c>
      <c r="P1061" t="s">
        <v>311</v>
      </c>
      <c r="Q1061" t="s">
        <v>312</v>
      </c>
      <c r="R1061" t="s">
        <v>342</v>
      </c>
      <c r="S1061" s="46">
        <v>0</v>
      </c>
      <c r="U1061" s="46">
        <v>3</v>
      </c>
      <c r="IF1061">
        <v>12391</v>
      </c>
      <c r="IG1061" t="s">
        <v>311</v>
      </c>
      <c r="IH1061" t="s">
        <v>288</v>
      </c>
      <c r="IK1061">
        <v>-2</v>
      </c>
      <c r="IL1061" t="s">
        <v>279</v>
      </c>
      <c r="IM1061" t="s">
        <v>280</v>
      </c>
      <c r="IN1061" t="s">
        <v>654</v>
      </c>
      <c r="IP1061" t="s">
        <v>680</v>
      </c>
    </row>
    <row r="1062" spans="1:250" hidden="1" x14ac:dyDescent="0.25">
      <c r="A1062">
        <v>35167</v>
      </c>
      <c r="B1062">
        <v>-890804480</v>
      </c>
      <c r="C1062">
        <v>1837</v>
      </c>
      <c r="D1062" t="s">
        <v>273</v>
      </c>
      <c r="E1062" t="s">
        <v>274</v>
      </c>
      <c r="F1062">
        <v>1848</v>
      </c>
      <c r="G1062" t="s">
        <v>286</v>
      </c>
      <c r="H1062" t="s">
        <v>274</v>
      </c>
      <c r="I1062">
        <v>422</v>
      </c>
      <c r="J1062" t="s">
        <v>401</v>
      </c>
      <c r="K1062" t="s">
        <v>402</v>
      </c>
      <c r="L1062">
        <v>12391</v>
      </c>
      <c r="M1062" t="s">
        <v>311</v>
      </c>
      <c r="N1062" t="s">
        <v>312</v>
      </c>
      <c r="O1062">
        <v>12391</v>
      </c>
      <c r="P1062" t="s">
        <v>311</v>
      </c>
      <c r="Q1062" t="s">
        <v>312</v>
      </c>
      <c r="R1062" t="s">
        <v>342</v>
      </c>
      <c r="S1062" s="46">
        <v>0</v>
      </c>
      <c r="U1062" s="46">
        <v>3</v>
      </c>
      <c r="IF1062">
        <v>12391</v>
      </c>
      <c r="IG1062" t="s">
        <v>311</v>
      </c>
      <c r="IH1062" t="s">
        <v>288</v>
      </c>
      <c r="IK1062">
        <v>-2</v>
      </c>
      <c r="IL1062" t="s">
        <v>279</v>
      </c>
      <c r="IM1062" t="s">
        <v>280</v>
      </c>
      <c r="IN1062" t="s">
        <v>654</v>
      </c>
      <c r="IP1062" t="s">
        <v>680</v>
      </c>
    </row>
    <row r="1063" spans="1:250" hidden="1" x14ac:dyDescent="0.25">
      <c r="A1063">
        <v>35168</v>
      </c>
      <c r="B1063">
        <v>-890804480</v>
      </c>
      <c r="C1063">
        <v>1837</v>
      </c>
      <c r="D1063" t="s">
        <v>273</v>
      </c>
      <c r="E1063" t="s">
        <v>274</v>
      </c>
      <c r="F1063">
        <v>7057</v>
      </c>
      <c r="G1063" t="s">
        <v>291</v>
      </c>
      <c r="H1063" t="s">
        <v>292</v>
      </c>
      <c r="I1063">
        <v>424</v>
      </c>
      <c r="J1063" t="s">
        <v>399</v>
      </c>
      <c r="K1063" t="s">
        <v>400</v>
      </c>
      <c r="L1063">
        <v>12391</v>
      </c>
      <c r="M1063" t="s">
        <v>311</v>
      </c>
      <c r="N1063" t="s">
        <v>312</v>
      </c>
      <c r="O1063">
        <v>12391</v>
      </c>
      <c r="P1063" t="s">
        <v>311</v>
      </c>
      <c r="Q1063" t="s">
        <v>312</v>
      </c>
      <c r="R1063" t="s">
        <v>342</v>
      </c>
      <c r="S1063" s="46">
        <v>0</v>
      </c>
      <c r="U1063" s="46">
        <v>3</v>
      </c>
      <c r="IF1063">
        <v>12391</v>
      </c>
      <c r="IG1063" t="s">
        <v>311</v>
      </c>
      <c r="IH1063" t="s">
        <v>293</v>
      </c>
      <c r="IK1063">
        <v>-2</v>
      </c>
      <c r="IL1063" t="s">
        <v>279</v>
      </c>
      <c r="IM1063" t="s">
        <v>280</v>
      </c>
      <c r="IN1063" t="s">
        <v>666</v>
      </c>
      <c r="IP1063" t="s">
        <v>681</v>
      </c>
    </row>
    <row r="1064" spans="1:250" hidden="1" x14ac:dyDescent="0.25">
      <c r="A1064">
        <v>35169</v>
      </c>
      <c r="B1064">
        <v>-890804480</v>
      </c>
      <c r="C1064">
        <v>1837</v>
      </c>
      <c r="D1064" t="s">
        <v>273</v>
      </c>
      <c r="E1064" t="s">
        <v>274</v>
      </c>
      <c r="F1064">
        <v>7057</v>
      </c>
      <c r="G1064" t="s">
        <v>291</v>
      </c>
      <c r="H1064" t="s">
        <v>292</v>
      </c>
      <c r="I1064">
        <v>422</v>
      </c>
      <c r="J1064" t="s">
        <v>401</v>
      </c>
      <c r="K1064" t="s">
        <v>402</v>
      </c>
      <c r="L1064">
        <v>12391</v>
      </c>
      <c r="M1064" t="s">
        <v>311</v>
      </c>
      <c r="N1064" t="s">
        <v>312</v>
      </c>
      <c r="O1064">
        <v>12391</v>
      </c>
      <c r="P1064" t="s">
        <v>311</v>
      </c>
      <c r="Q1064" t="s">
        <v>312</v>
      </c>
      <c r="R1064" t="s">
        <v>342</v>
      </c>
      <c r="S1064" s="46">
        <v>0</v>
      </c>
      <c r="U1064" s="46">
        <v>3</v>
      </c>
      <c r="IF1064">
        <v>12391</v>
      </c>
      <c r="IG1064" t="s">
        <v>311</v>
      </c>
      <c r="IH1064" t="s">
        <v>293</v>
      </c>
      <c r="IK1064">
        <v>-2</v>
      </c>
      <c r="IL1064" t="s">
        <v>279</v>
      </c>
      <c r="IM1064" t="s">
        <v>280</v>
      </c>
      <c r="IN1064" t="s">
        <v>666</v>
      </c>
      <c r="IP1064" t="s">
        <v>681</v>
      </c>
    </row>
    <row r="1065" spans="1:250" hidden="1" x14ac:dyDescent="0.25">
      <c r="A1065">
        <v>35170</v>
      </c>
      <c r="B1065">
        <v>-890804480</v>
      </c>
      <c r="C1065">
        <v>1837</v>
      </c>
      <c r="D1065" t="s">
        <v>273</v>
      </c>
      <c r="E1065" t="s">
        <v>274</v>
      </c>
      <c r="F1065">
        <v>7057</v>
      </c>
      <c r="G1065" t="s">
        <v>291</v>
      </c>
      <c r="H1065" t="s">
        <v>292</v>
      </c>
      <c r="I1065">
        <v>420</v>
      </c>
      <c r="J1065" t="s">
        <v>403</v>
      </c>
      <c r="K1065" t="s">
        <v>404</v>
      </c>
      <c r="L1065">
        <v>12391</v>
      </c>
      <c r="M1065" t="s">
        <v>311</v>
      </c>
      <c r="N1065" t="s">
        <v>312</v>
      </c>
      <c r="O1065">
        <v>12391</v>
      </c>
      <c r="P1065" t="s">
        <v>311</v>
      </c>
      <c r="Q1065" t="s">
        <v>312</v>
      </c>
      <c r="R1065" t="s">
        <v>342</v>
      </c>
      <c r="S1065" s="46">
        <v>0</v>
      </c>
      <c r="U1065" s="46">
        <v>3</v>
      </c>
      <c r="IF1065">
        <v>12391</v>
      </c>
      <c r="IG1065" t="s">
        <v>311</v>
      </c>
      <c r="IH1065" t="s">
        <v>293</v>
      </c>
      <c r="IK1065">
        <v>-2</v>
      </c>
      <c r="IL1065" t="s">
        <v>279</v>
      </c>
      <c r="IM1065" t="s">
        <v>280</v>
      </c>
      <c r="IN1065" t="s">
        <v>666</v>
      </c>
      <c r="IP1065" t="s">
        <v>681</v>
      </c>
    </row>
    <row r="1066" spans="1:250" hidden="1" x14ac:dyDescent="0.25">
      <c r="A1066">
        <v>35171</v>
      </c>
      <c r="B1066">
        <v>-890804480</v>
      </c>
      <c r="C1066">
        <v>1837</v>
      </c>
      <c r="D1066" t="s">
        <v>273</v>
      </c>
      <c r="E1066" t="s">
        <v>274</v>
      </c>
      <c r="F1066">
        <v>7057</v>
      </c>
      <c r="G1066" t="s">
        <v>291</v>
      </c>
      <c r="H1066" t="s">
        <v>292</v>
      </c>
      <c r="I1066">
        <v>411</v>
      </c>
      <c r="J1066" t="s">
        <v>393</v>
      </c>
      <c r="K1066" t="s">
        <v>394</v>
      </c>
      <c r="L1066">
        <v>12391</v>
      </c>
      <c r="M1066" t="s">
        <v>311</v>
      </c>
      <c r="N1066" t="s">
        <v>312</v>
      </c>
      <c r="O1066">
        <v>12391</v>
      </c>
      <c r="P1066" t="s">
        <v>311</v>
      </c>
      <c r="Q1066" t="s">
        <v>312</v>
      </c>
      <c r="R1066" t="s">
        <v>342</v>
      </c>
      <c r="S1066" s="46">
        <v>0</v>
      </c>
      <c r="U1066" s="46">
        <v>3</v>
      </c>
      <c r="IF1066">
        <v>12391</v>
      </c>
      <c r="IG1066" t="s">
        <v>311</v>
      </c>
      <c r="IH1066" t="s">
        <v>293</v>
      </c>
      <c r="IK1066">
        <v>-2</v>
      </c>
      <c r="IL1066" t="s">
        <v>279</v>
      </c>
      <c r="IM1066" t="s">
        <v>280</v>
      </c>
      <c r="IN1066" t="s">
        <v>666</v>
      </c>
      <c r="IP1066" t="s">
        <v>681</v>
      </c>
    </row>
    <row r="1067" spans="1:250" hidden="1" x14ac:dyDescent="0.25">
      <c r="A1067">
        <v>35172</v>
      </c>
      <c r="B1067">
        <v>-890804480</v>
      </c>
      <c r="C1067">
        <v>1837</v>
      </c>
      <c r="D1067" t="s">
        <v>273</v>
      </c>
      <c r="E1067" t="s">
        <v>274</v>
      </c>
      <c r="F1067">
        <v>1848</v>
      </c>
      <c r="G1067" t="s">
        <v>286</v>
      </c>
      <c r="H1067" t="s">
        <v>274</v>
      </c>
      <c r="I1067">
        <v>429</v>
      </c>
      <c r="J1067" t="s">
        <v>395</v>
      </c>
      <c r="K1067" t="s">
        <v>396</v>
      </c>
      <c r="L1067">
        <v>12392</v>
      </c>
      <c r="M1067" t="s">
        <v>313</v>
      </c>
      <c r="N1067" t="s">
        <v>314</v>
      </c>
      <c r="O1067">
        <v>12392</v>
      </c>
      <c r="P1067" t="s">
        <v>313</v>
      </c>
      <c r="Q1067" t="s">
        <v>314</v>
      </c>
      <c r="R1067" t="s">
        <v>342</v>
      </c>
      <c r="S1067" s="46">
        <v>0</v>
      </c>
      <c r="U1067" s="46">
        <v>3</v>
      </c>
      <c r="IF1067">
        <v>12392</v>
      </c>
      <c r="IG1067" t="s">
        <v>313</v>
      </c>
      <c r="IH1067" t="s">
        <v>288</v>
      </c>
      <c r="IK1067">
        <v>-2</v>
      </c>
      <c r="IL1067" t="s">
        <v>279</v>
      </c>
      <c r="IM1067" t="s">
        <v>280</v>
      </c>
      <c r="IN1067" t="s">
        <v>654</v>
      </c>
      <c r="IP1067" t="s">
        <v>682</v>
      </c>
    </row>
    <row r="1068" spans="1:250" hidden="1" x14ac:dyDescent="0.25">
      <c r="A1068">
        <v>35173</v>
      </c>
      <c r="B1068">
        <v>-890804480</v>
      </c>
      <c r="C1068">
        <v>1837</v>
      </c>
      <c r="D1068" t="s">
        <v>273</v>
      </c>
      <c r="E1068" t="s">
        <v>274</v>
      </c>
      <c r="F1068">
        <v>1848</v>
      </c>
      <c r="G1068" t="s">
        <v>286</v>
      </c>
      <c r="H1068" t="s">
        <v>274</v>
      </c>
      <c r="I1068">
        <v>427</v>
      </c>
      <c r="J1068" t="s">
        <v>397</v>
      </c>
      <c r="K1068" t="s">
        <v>398</v>
      </c>
      <c r="L1068">
        <v>12392</v>
      </c>
      <c r="M1068" t="s">
        <v>313</v>
      </c>
      <c r="N1068" t="s">
        <v>314</v>
      </c>
      <c r="O1068">
        <v>12392</v>
      </c>
      <c r="P1068" t="s">
        <v>313</v>
      </c>
      <c r="Q1068" t="s">
        <v>314</v>
      </c>
      <c r="R1068" t="s">
        <v>342</v>
      </c>
      <c r="S1068" s="46">
        <v>0</v>
      </c>
      <c r="U1068" s="46">
        <v>3</v>
      </c>
      <c r="IF1068">
        <v>12392</v>
      </c>
      <c r="IG1068" t="s">
        <v>313</v>
      </c>
      <c r="IH1068" t="s">
        <v>288</v>
      </c>
      <c r="IK1068">
        <v>-2</v>
      </c>
      <c r="IL1068" t="s">
        <v>279</v>
      </c>
      <c r="IM1068" t="s">
        <v>280</v>
      </c>
      <c r="IN1068" t="s">
        <v>654</v>
      </c>
      <c r="IP1068" t="s">
        <v>682</v>
      </c>
    </row>
    <row r="1069" spans="1:250" hidden="1" x14ac:dyDescent="0.25">
      <c r="A1069">
        <v>35174</v>
      </c>
      <c r="B1069">
        <v>-890804480</v>
      </c>
      <c r="C1069">
        <v>1837</v>
      </c>
      <c r="D1069" t="s">
        <v>273</v>
      </c>
      <c r="E1069" t="s">
        <v>274</v>
      </c>
      <c r="F1069">
        <v>1848</v>
      </c>
      <c r="G1069" t="s">
        <v>286</v>
      </c>
      <c r="H1069" t="s">
        <v>274</v>
      </c>
      <c r="I1069">
        <v>424</v>
      </c>
      <c r="J1069" t="s">
        <v>399</v>
      </c>
      <c r="K1069" t="s">
        <v>400</v>
      </c>
      <c r="L1069">
        <v>12392</v>
      </c>
      <c r="M1069" t="s">
        <v>313</v>
      </c>
      <c r="N1069" t="s">
        <v>314</v>
      </c>
      <c r="O1069">
        <v>12392</v>
      </c>
      <c r="P1069" t="s">
        <v>313</v>
      </c>
      <c r="Q1069" t="s">
        <v>314</v>
      </c>
      <c r="R1069" t="s">
        <v>342</v>
      </c>
      <c r="S1069" s="46">
        <v>0</v>
      </c>
      <c r="U1069" s="46">
        <v>3</v>
      </c>
      <c r="IF1069">
        <v>12392</v>
      </c>
      <c r="IG1069" t="s">
        <v>313</v>
      </c>
      <c r="IH1069" t="s">
        <v>288</v>
      </c>
      <c r="IK1069">
        <v>-2</v>
      </c>
      <c r="IL1069" t="s">
        <v>279</v>
      </c>
      <c r="IM1069" t="s">
        <v>280</v>
      </c>
      <c r="IN1069" t="s">
        <v>654</v>
      </c>
      <c r="IP1069" t="s">
        <v>682</v>
      </c>
    </row>
    <row r="1070" spans="1:250" hidden="1" x14ac:dyDescent="0.25">
      <c r="A1070">
        <v>35175</v>
      </c>
      <c r="B1070">
        <v>-890804480</v>
      </c>
      <c r="C1070">
        <v>1837</v>
      </c>
      <c r="D1070" t="s">
        <v>273</v>
      </c>
      <c r="E1070" t="s">
        <v>274</v>
      </c>
      <c r="F1070">
        <v>1848</v>
      </c>
      <c r="G1070" t="s">
        <v>286</v>
      </c>
      <c r="H1070" t="s">
        <v>274</v>
      </c>
      <c r="I1070">
        <v>422</v>
      </c>
      <c r="J1070" t="s">
        <v>401</v>
      </c>
      <c r="K1070" t="s">
        <v>402</v>
      </c>
      <c r="L1070">
        <v>12392</v>
      </c>
      <c r="M1070" t="s">
        <v>313</v>
      </c>
      <c r="N1070" t="s">
        <v>314</v>
      </c>
      <c r="O1070">
        <v>12392</v>
      </c>
      <c r="P1070" t="s">
        <v>313</v>
      </c>
      <c r="Q1070" t="s">
        <v>314</v>
      </c>
      <c r="R1070" t="s">
        <v>342</v>
      </c>
      <c r="S1070" s="46">
        <v>0</v>
      </c>
      <c r="U1070" s="46">
        <v>3</v>
      </c>
      <c r="IF1070">
        <v>12392</v>
      </c>
      <c r="IG1070" t="s">
        <v>313</v>
      </c>
      <c r="IH1070" t="s">
        <v>288</v>
      </c>
      <c r="IK1070">
        <v>-2</v>
      </c>
      <c r="IL1070" t="s">
        <v>279</v>
      </c>
      <c r="IM1070" t="s">
        <v>280</v>
      </c>
      <c r="IN1070" t="s">
        <v>654</v>
      </c>
      <c r="IP1070" t="s">
        <v>682</v>
      </c>
    </row>
    <row r="1071" spans="1:250" hidden="1" x14ac:dyDescent="0.25">
      <c r="A1071">
        <v>35176</v>
      </c>
      <c r="B1071">
        <v>-890804480</v>
      </c>
      <c r="C1071">
        <v>1837</v>
      </c>
      <c r="D1071" t="s">
        <v>273</v>
      </c>
      <c r="E1071" t="s">
        <v>274</v>
      </c>
      <c r="F1071">
        <v>1848</v>
      </c>
      <c r="G1071" t="s">
        <v>286</v>
      </c>
      <c r="H1071" t="s">
        <v>274</v>
      </c>
      <c r="I1071">
        <v>420</v>
      </c>
      <c r="J1071" t="s">
        <v>403</v>
      </c>
      <c r="K1071" t="s">
        <v>404</v>
      </c>
      <c r="L1071">
        <v>12392</v>
      </c>
      <c r="M1071" t="s">
        <v>313</v>
      </c>
      <c r="N1071" t="s">
        <v>314</v>
      </c>
      <c r="O1071">
        <v>12392</v>
      </c>
      <c r="P1071" t="s">
        <v>313</v>
      </c>
      <c r="Q1071" t="s">
        <v>314</v>
      </c>
      <c r="R1071" t="s">
        <v>342</v>
      </c>
      <c r="S1071" s="46">
        <v>0</v>
      </c>
      <c r="U1071" s="46">
        <v>3</v>
      </c>
      <c r="IF1071">
        <v>12392</v>
      </c>
      <c r="IG1071" t="s">
        <v>313</v>
      </c>
      <c r="IH1071" t="s">
        <v>288</v>
      </c>
      <c r="IK1071">
        <v>-2</v>
      </c>
      <c r="IL1071" t="s">
        <v>279</v>
      </c>
      <c r="IM1071" t="s">
        <v>280</v>
      </c>
      <c r="IN1071" t="s">
        <v>654</v>
      </c>
      <c r="IP1071" t="s">
        <v>682</v>
      </c>
    </row>
    <row r="1072" spans="1:250" hidden="1" x14ac:dyDescent="0.25">
      <c r="A1072">
        <v>35177</v>
      </c>
      <c r="B1072">
        <v>-890804480</v>
      </c>
      <c r="C1072">
        <v>1837</v>
      </c>
      <c r="D1072" t="s">
        <v>273</v>
      </c>
      <c r="E1072" t="s">
        <v>274</v>
      </c>
      <c r="F1072">
        <v>1848</v>
      </c>
      <c r="G1072" t="s">
        <v>286</v>
      </c>
      <c r="H1072" t="s">
        <v>274</v>
      </c>
      <c r="I1072">
        <v>411</v>
      </c>
      <c r="J1072" t="s">
        <v>393</v>
      </c>
      <c r="K1072" t="s">
        <v>394</v>
      </c>
      <c r="L1072">
        <v>12392</v>
      </c>
      <c r="M1072" t="s">
        <v>313</v>
      </c>
      <c r="N1072" t="s">
        <v>314</v>
      </c>
      <c r="O1072">
        <v>12392</v>
      </c>
      <c r="P1072" t="s">
        <v>313</v>
      </c>
      <c r="Q1072" t="s">
        <v>314</v>
      </c>
      <c r="R1072" t="s">
        <v>342</v>
      </c>
      <c r="S1072" s="46">
        <v>0</v>
      </c>
      <c r="U1072" s="46">
        <v>3</v>
      </c>
      <c r="IF1072">
        <v>12392</v>
      </c>
      <c r="IG1072" t="s">
        <v>313</v>
      </c>
      <c r="IH1072" t="s">
        <v>288</v>
      </c>
      <c r="IK1072">
        <v>-2</v>
      </c>
      <c r="IL1072" t="s">
        <v>279</v>
      </c>
      <c r="IM1072" t="s">
        <v>280</v>
      </c>
      <c r="IN1072" t="s">
        <v>654</v>
      </c>
      <c r="IP1072" t="s">
        <v>682</v>
      </c>
    </row>
    <row r="1073" spans="1:250" hidden="1" x14ac:dyDescent="0.25">
      <c r="A1073">
        <v>35178</v>
      </c>
      <c r="B1073">
        <v>-890804480</v>
      </c>
      <c r="C1073">
        <v>1837</v>
      </c>
      <c r="D1073" t="s">
        <v>273</v>
      </c>
      <c r="E1073" t="s">
        <v>274</v>
      </c>
      <c r="F1073">
        <v>1848</v>
      </c>
      <c r="G1073" t="s">
        <v>286</v>
      </c>
      <c r="H1073" t="s">
        <v>274</v>
      </c>
      <c r="I1073">
        <v>437</v>
      </c>
      <c r="J1073" t="s">
        <v>658</v>
      </c>
      <c r="K1073" t="s">
        <v>659</v>
      </c>
      <c r="L1073">
        <v>12392</v>
      </c>
      <c r="M1073" t="s">
        <v>313</v>
      </c>
      <c r="N1073" t="s">
        <v>314</v>
      </c>
      <c r="O1073">
        <v>12392</v>
      </c>
      <c r="P1073" t="s">
        <v>313</v>
      </c>
      <c r="Q1073" t="s">
        <v>314</v>
      </c>
      <c r="R1073" t="s">
        <v>342</v>
      </c>
      <c r="S1073" s="46">
        <v>0</v>
      </c>
      <c r="U1073" s="46">
        <v>3</v>
      </c>
      <c r="IF1073">
        <v>12392</v>
      </c>
      <c r="IG1073" t="s">
        <v>313</v>
      </c>
      <c r="IH1073" t="s">
        <v>288</v>
      </c>
      <c r="IK1073">
        <v>-2</v>
      </c>
      <c r="IL1073" t="s">
        <v>279</v>
      </c>
      <c r="IM1073" t="s">
        <v>280</v>
      </c>
      <c r="IN1073" t="s">
        <v>654</v>
      </c>
      <c r="IP1073" t="s">
        <v>682</v>
      </c>
    </row>
    <row r="1074" spans="1:250" hidden="1" x14ac:dyDescent="0.25">
      <c r="A1074">
        <v>35179</v>
      </c>
      <c r="B1074">
        <v>-890804480</v>
      </c>
      <c r="C1074">
        <v>1837</v>
      </c>
      <c r="D1074" t="s">
        <v>273</v>
      </c>
      <c r="E1074" t="s">
        <v>274</v>
      </c>
      <c r="F1074">
        <v>1848</v>
      </c>
      <c r="G1074" t="s">
        <v>286</v>
      </c>
      <c r="H1074" t="s">
        <v>274</v>
      </c>
      <c r="I1074">
        <v>436</v>
      </c>
      <c r="J1074" t="s">
        <v>656</v>
      </c>
      <c r="K1074" t="s">
        <v>657</v>
      </c>
      <c r="L1074">
        <v>12392</v>
      </c>
      <c r="M1074" t="s">
        <v>313</v>
      </c>
      <c r="N1074" t="s">
        <v>314</v>
      </c>
      <c r="O1074">
        <v>12392</v>
      </c>
      <c r="P1074" t="s">
        <v>313</v>
      </c>
      <c r="Q1074" t="s">
        <v>314</v>
      </c>
      <c r="R1074" t="s">
        <v>342</v>
      </c>
      <c r="S1074" s="46">
        <v>0</v>
      </c>
      <c r="U1074" s="46">
        <v>3</v>
      </c>
      <c r="IF1074">
        <v>12392</v>
      </c>
      <c r="IG1074" t="s">
        <v>313</v>
      </c>
      <c r="IH1074" t="s">
        <v>288</v>
      </c>
      <c r="IK1074">
        <v>-2</v>
      </c>
      <c r="IL1074" t="s">
        <v>279</v>
      </c>
      <c r="IM1074" t="s">
        <v>280</v>
      </c>
      <c r="IN1074" t="s">
        <v>654</v>
      </c>
      <c r="IP1074" t="s">
        <v>682</v>
      </c>
    </row>
    <row r="1075" spans="1:250" hidden="1" x14ac:dyDescent="0.25">
      <c r="A1075">
        <v>35180</v>
      </c>
      <c r="B1075">
        <v>-890804480</v>
      </c>
      <c r="C1075">
        <v>1837</v>
      </c>
      <c r="D1075" t="s">
        <v>273</v>
      </c>
      <c r="E1075" t="s">
        <v>274</v>
      </c>
      <c r="F1075">
        <v>1848</v>
      </c>
      <c r="G1075" t="s">
        <v>286</v>
      </c>
      <c r="H1075" t="s">
        <v>274</v>
      </c>
      <c r="I1075">
        <v>435</v>
      </c>
      <c r="J1075" t="s">
        <v>491</v>
      </c>
      <c r="K1075" t="s">
        <v>492</v>
      </c>
      <c r="L1075">
        <v>12392</v>
      </c>
      <c r="M1075" t="s">
        <v>313</v>
      </c>
      <c r="N1075" t="s">
        <v>314</v>
      </c>
      <c r="O1075">
        <v>12392</v>
      </c>
      <c r="P1075" t="s">
        <v>313</v>
      </c>
      <c r="Q1075" t="s">
        <v>314</v>
      </c>
      <c r="R1075" t="s">
        <v>342</v>
      </c>
      <c r="S1075" s="46">
        <v>0</v>
      </c>
      <c r="U1075" s="46">
        <v>3</v>
      </c>
      <c r="IF1075">
        <v>12392</v>
      </c>
      <c r="IG1075" t="s">
        <v>313</v>
      </c>
      <c r="IH1075" t="s">
        <v>288</v>
      </c>
      <c r="IK1075">
        <v>-2</v>
      </c>
      <c r="IL1075" t="s">
        <v>279</v>
      </c>
      <c r="IM1075" t="s">
        <v>280</v>
      </c>
      <c r="IN1075" t="s">
        <v>654</v>
      </c>
      <c r="IP1075" t="s">
        <v>682</v>
      </c>
    </row>
    <row r="1076" spans="1:250" hidden="1" x14ac:dyDescent="0.25">
      <c r="A1076">
        <v>35181</v>
      </c>
      <c r="B1076">
        <v>-890804480</v>
      </c>
      <c r="C1076">
        <v>1837</v>
      </c>
      <c r="D1076" t="s">
        <v>273</v>
      </c>
      <c r="E1076" t="s">
        <v>274</v>
      </c>
      <c r="F1076">
        <v>1848</v>
      </c>
      <c r="G1076" t="s">
        <v>286</v>
      </c>
      <c r="H1076" t="s">
        <v>274</v>
      </c>
      <c r="I1076">
        <v>431</v>
      </c>
      <c r="J1076" t="s">
        <v>493</v>
      </c>
      <c r="K1076" t="s">
        <v>494</v>
      </c>
      <c r="L1076">
        <v>12392</v>
      </c>
      <c r="M1076" t="s">
        <v>313</v>
      </c>
      <c r="N1076" t="s">
        <v>314</v>
      </c>
      <c r="O1076">
        <v>12392</v>
      </c>
      <c r="P1076" t="s">
        <v>313</v>
      </c>
      <c r="Q1076" t="s">
        <v>314</v>
      </c>
      <c r="R1076" t="s">
        <v>342</v>
      </c>
      <c r="S1076" s="46">
        <v>0</v>
      </c>
      <c r="U1076" s="46">
        <v>3</v>
      </c>
      <c r="IF1076">
        <v>12392</v>
      </c>
      <c r="IG1076" t="s">
        <v>313</v>
      </c>
      <c r="IH1076" t="s">
        <v>288</v>
      </c>
      <c r="IK1076">
        <v>-2</v>
      </c>
      <c r="IL1076" t="s">
        <v>279</v>
      </c>
      <c r="IM1076" t="s">
        <v>280</v>
      </c>
      <c r="IN1076" t="s">
        <v>654</v>
      </c>
      <c r="IP1076" t="s">
        <v>682</v>
      </c>
    </row>
    <row r="1077" spans="1:250" hidden="1" x14ac:dyDescent="0.25">
      <c r="A1077">
        <v>35182</v>
      </c>
      <c r="B1077">
        <v>-890804480</v>
      </c>
      <c r="C1077">
        <v>1837</v>
      </c>
      <c r="D1077" t="s">
        <v>273</v>
      </c>
      <c r="E1077" t="s">
        <v>274</v>
      </c>
      <c r="F1077">
        <v>1848</v>
      </c>
      <c r="G1077" t="s">
        <v>286</v>
      </c>
      <c r="H1077" t="s">
        <v>274</v>
      </c>
      <c r="I1077">
        <v>420</v>
      </c>
      <c r="J1077" t="s">
        <v>403</v>
      </c>
      <c r="K1077" t="s">
        <v>404</v>
      </c>
      <c r="L1077">
        <v>12394</v>
      </c>
      <c r="M1077" t="s">
        <v>315</v>
      </c>
      <c r="N1077" t="s">
        <v>316</v>
      </c>
      <c r="O1077">
        <v>12394</v>
      </c>
      <c r="P1077" t="s">
        <v>315</v>
      </c>
      <c r="Q1077" t="s">
        <v>316</v>
      </c>
      <c r="R1077" t="s">
        <v>342</v>
      </c>
      <c r="S1077" s="46">
        <v>0</v>
      </c>
      <c r="U1077" s="46">
        <v>3</v>
      </c>
      <c r="IF1077">
        <v>12394</v>
      </c>
      <c r="IG1077" t="s">
        <v>315</v>
      </c>
      <c r="IH1077" t="s">
        <v>288</v>
      </c>
      <c r="IK1077">
        <v>-2</v>
      </c>
      <c r="IL1077" t="s">
        <v>279</v>
      </c>
      <c r="IM1077" t="s">
        <v>280</v>
      </c>
      <c r="IN1077" t="s">
        <v>654</v>
      </c>
      <c r="IP1077" t="s">
        <v>683</v>
      </c>
    </row>
    <row r="1078" spans="1:250" hidden="1" x14ac:dyDescent="0.25">
      <c r="A1078">
        <v>35183</v>
      </c>
      <c r="B1078">
        <v>-890804480</v>
      </c>
      <c r="C1078">
        <v>1837</v>
      </c>
      <c r="D1078" t="s">
        <v>273</v>
      </c>
      <c r="E1078" t="s">
        <v>274</v>
      </c>
      <c r="F1078">
        <v>1848</v>
      </c>
      <c r="G1078" t="s">
        <v>286</v>
      </c>
      <c r="H1078" t="s">
        <v>274</v>
      </c>
      <c r="I1078">
        <v>411</v>
      </c>
      <c r="J1078" t="s">
        <v>393</v>
      </c>
      <c r="K1078" t="s">
        <v>394</v>
      </c>
      <c r="L1078">
        <v>12394</v>
      </c>
      <c r="M1078" t="s">
        <v>315</v>
      </c>
      <c r="N1078" t="s">
        <v>316</v>
      </c>
      <c r="O1078">
        <v>12394</v>
      </c>
      <c r="P1078" t="s">
        <v>315</v>
      </c>
      <c r="Q1078" t="s">
        <v>316</v>
      </c>
      <c r="R1078" t="s">
        <v>342</v>
      </c>
      <c r="S1078" s="46">
        <v>0</v>
      </c>
      <c r="U1078" s="46">
        <v>3</v>
      </c>
      <c r="IF1078">
        <v>12394</v>
      </c>
      <c r="IG1078" t="s">
        <v>315</v>
      </c>
      <c r="IH1078" t="s">
        <v>288</v>
      </c>
      <c r="IK1078">
        <v>-2</v>
      </c>
      <c r="IL1078" t="s">
        <v>279</v>
      </c>
      <c r="IM1078" t="s">
        <v>280</v>
      </c>
      <c r="IN1078" t="s">
        <v>654</v>
      </c>
      <c r="IP1078" t="s">
        <v>683</v>
      </c>
    </row>
    <row r="1079" spans="1:250" hidden="1" x14ac:dyDescent="0.25">
      <c r="A1079">
        <v>35184</v>
      </c>
      <c r="B1079">
        <v>-890804480</v>
      </c>
      <c r="C1079">
        <v>1837</v>
      </c>
      <c r="D1079" t="s">
        <v>273</v>
      </c>
      <c r="E1079" t="s">
        <v>274</v>
      </c>
      <c r="F1079">
        <v>1848</v>
      </c>
      <c r="G1079" t="s">
        <v>286</v>
      </c>
      <c r="H1079" t="s">
        <v>274</v>
      </c>
      <c r="I1079">
        <v>435</v>
      </c>
      <c r="J1079" t="s">
        <v>491</v>
      </c>
      <c r="K1079" t="s">
        <v>492</v>
      </c>
      <c r="L1079">
        <v>12394</v>
      </c>
      <c r="M1079" t="s">
        <v>315</v>
      </c>
      <c r="N1079" t="s">
        <v>316</v>
      </c>
      <c r="O1079">
        <v>12394</v>
      </c>
      <c r="P1079" t="s">
        <v>315</v>
      </c>
      <c r="Q1079" t="s">
        <v>316</v>
      </c>
      <c r="R1079" t="s">
        <v>342</v>
      </c>
      <c r="S1079" s="46">
        <v>0</v>
      </c>
      <c r="U1079" s="46">
        <v>3</v>
      </c>
      <c r="IF1079">
        <v>12394</v>
      </c>
      <c r="IG1079" t="s">
        <v>315</v>
      </c>
      <c r="IH1079" t="s">
        <v>288</v>
      </c>
      <c r="IK1079">
        <v>-2</v>
      </c>
      <c r="IL1079" t="s">
        <v>279</v>
      </c>
      <c r="IM1079" t="s">
        <v>280</v>
      </c>
      <c r="IN1079" t="s">
        <v>654</v>
      </c>
      <c r="IP1079" t="s">
        <v>683</v>
      </c>
    </row>
    <row r="1080" spans="1:250" hidden="1" x14ac:dyDescent="0.25">
      <c r="A1080">
        <v>35185</v>
      </c>
      <c r="B1080">
        <v>-890804480</v>
      </c>
      <c r="C1080">
        <v>1837</v>
      </c>
      <c r="D1080" t="s">
        <v>273</v>
      </c>
      <c r="E1080" t="s">
        <v>274</v>
      </c>
      <c r="F1080">
        <v>1848</v>
      </c>
      <c r="G1080" t="s">
        <v>286</v>
      </c>
      <c r="H1080" t="s">
        <v>274</v>
      </c>
      <c r="I1080">
        <v>431</v>
      </c>
      <c r="J1080" t="s">
        <v>493</v>
      </c>
      <c r="K1080" t="s">
        <v>494</v>
      </c>
      <c r="L1080">
        <v>12394</v>
      </c>
      <c r="M1080" t="s">
        <v>315</v>
      </c>
      <c r="N1080" t="s">
        <v>316</v>
      </c>
      <c r="O1080">
        <v>12394</v>
      </c>
      <c r="P1080" t="s">
        <v>315</v>
      </c>
      <c r="Q1080" t="s">
        <v>316</v>
      </c>
      <c r="R1080" t="s">
        <v>342</v>
      </c>
      <c r="S1080" s="46">
        <v>0</v>
      </c>
      <c r="U1080" s="46">
        <v>3</v>
      </c>
      <c r="IF1080">
        <v>12394</v>
      </c>
      <c r="IG1080" t="s">
        <v>315</v>
      </c>
      <c r="IH1080" t="s">
        <v>288</v>
      </c>
      <c r="IK1080">
        <v>-2</v>
      </c>
      <c r="IL1080" t="s">
        <v>279</v>
      </c>
      <c r="IM1080" t="s">
        <v>280</v>
      </c>
      <c r="IN1080" t="s">
        <v>654</v>
      </c>
      <c r="IP1080" t="s">
        <v>683</v>
      </c>
    </row>
    <row r="1081" spans="1:250" hidden="1" x14ac:dyDescent="0.25">
      <c r="A1081">
        <v>35186</v>
      </c>
      <c r="B1081">
        <v>-890804480</v>
      </c>
      <c r="C1081">
        <v>1837</v>
      </c>
      <c r="D1081" t="s">
        <v>273</v>
      </c>
      <c r="E1081" t="s">
        <v>274</v>
      </c>
      <c r="F1081">
        <v>1848</v>
      </c>
      <c r="G1081" t="s">
        <v>286</v>
      </c>
      <c r="H1081" t="s">
        <v>274</v>
      </c>
      <c r="I1081">
        <v>429</v>
      </c>
      <c r="J1081" t="s">
        <v>395</v>
      </c>
      <c r="K1081" t="s">
        <v>396</v>
      </c>
      <c r="L1081">
        <v>12394</v>
      </c>
      <c r="M1081" t="s">
        <v>315</v>
      </c>
      <c r="N1081" t="s">
        <v>316</v>
      </c>
      <c r="O1081">
        <v>12394</v>
      </c>
      <c r="P1081" t="s">
        <v>315</v>
      </c>
      <c r="Q1081" t="s">
        <v>316</v>
      </c>
      <c r="R1081" t="s">
        <v>342</v>
      </c>
      <c r="S1081" s="46">
        <v>0</v>
      </c>
      <c r="U1081" s="46">
        <v>3</v>
      </c>
      <c r="IF1081">
        <v>12394</v>
      </c>
      <c r="IG1081" t="s">
        <v>315</v>
      </c>
      <c r="IH1081" t="s">
        <v>288</v>
      </c>
      <c r="IK1081">
        <v>-2</v>
      </c>
      <c r="IL1081" t="s">
        <v>279</v>
      </c>
      <c r="IM1081" t="s">
        <v>280</v>
      </c>
      <c r="IN1081" t="s">
        <v>654</v>
      </c>
      <c r="IP1081" t="s">
        <v>683</v>
      </c>
    </row>
    <row r="1082" spans="1:250" hidden="1" x14ac:dyDescent="0.25">
      <c r="A1082">
        <v>35187</v>
      </c>
      <c r="B1082">
        <v>-890804480</v>
      </c>
      <c r="C1082">
        <v>1837</v>
      </c>
      <c r="D1082" t="s">
        <v>273</v>
      </c>
      <c r="E1082" t="s">
        <v>274</v>
      </c>
      <c r="F1082">
        <v>1848</v>
      </c>
      <c r="G1082" t="s">
        <v>286</v>
      </c>
      <c r="H1082" t="s">
        <v>274</v>
      </c>
      <c r="I1082">
        <v>427</v>
      </c>
      <c r="J1082" t="s">
        <v>397</v>
      </c>
      <c r="K1082" t="s">
        <v>398</v>
      </c>
      <c r="L1082">
        <v>12394</v>
      </c>
      <c r="M1082" t="s">
        <v>315</v>
      </c>
      <c r="N1082" t="s">
        <v>316</v>
      </c>
      <c r="O1082">
        <v>12394</v>
      </c>
      <c r="P1082" t="s">
        <v>315</v>
      </c>
      <c r="Q1082" t="s">
        <v>316</v>
      </c>
      <c r="R1082" t="s">
        <v>342</v>
      </c>
      <c r="S1082" s="46">
        <v>0</v>
      </c>
      <c r="U1082" s="46">
        <v>3</v>
      </c>
      <c r="IF1082">
        <v>12394</v>
      </c>
      <c r="IG1082" t="s">
        <v>315</v>
      </c>
      <c r="IH1082" t="s">
        <v>288</v>
      </c>
      <c r="IK1082">
        <v>-2</v>
      </c>
      <c r="IL1082" t="s">
        <v>279</v>
      </c>
      <c r="IM1082" t="s">
        <v>280</v>
      </c>
      <c r="IN1082" t="s">
        <v>654</v>
      </c>
      <c r="IP1082" t="s">
        <v>683</v>
      </c>
    </row>
    <row r="1083" spans="1:250" hidden="1" x14ac:dyDescent="0.25">
      <c r="A1083">
        <v>35188</v>
      </c>
      <c r="B1083">
        <v>-890804480</v>
      </c>
      <c r="C1083">
        <v>1837</v>
      </c>
      <c r="D1083" t="s">
        <v>273</v>
      </c>
      <c r="E1083" t="s">
        <v>274</v>
      </c>
      <c r="F1083">
        <v>1848</v>
      </c>
      <c r="G1083" t="s">
        <v>286</v>
      </c>
      <c r="H1083" t="s">
        <v>274</v>
      </c>
      <c r="I1083">
        <v>424</v>
      </c>
      <c r="J1083" t="s">
        <v>399</v>
      </c>
      <c r="K1083" t="s">
        <v>400</v>
      </c>
      <c r="L1083">
        <v>12394</v>
      </c>
      <c r="M1083" t="s">
        <v>315</v>
      </c>
      <c r="N1083" t="s">
        <v>316</v>
      </c>
      <c r="O1083">
        <v>12394</v>
      </c>
      <c r="P1083" t="s">
        <v>315</v>
      </c>
      <c r="Q1083" t="s">
        <v>316</v>
      </c>
      <c r="R1083" t="s">
        <v>342</v>
      </c>
      <c r="S1083" s="46">
        <v>0</v>
      </c>
      <c r="U1083" s="46">
        <v>3</v>
      </c>
      <c r="IF1083">
        <v>12394</v>
      </c>
      <c r="IG1083" t="s">
        <v>315</v>
      </c>
      <c r="IH1083" t="s">
        <v>288</v>
      </c>
      <c r="IK1083">
        <v>-2</v>
      </c>
      <c r="IL1083" t="s">
        <v>279</v>
      </c>
      <c r="IM1083" t="s">
        <v>280</v>
      </c>
      <c r="IN1083" t="s">
        <v>654</v>
      </c>
      <c r="IP1083" t="s">
        <v>683</v>
      </c>
    </row>
    <row r="1084" spans="1:250" hidden="1" x14ac:dyDescent="0.25">
      <c r="A1084">
        <v>35189</v>
      </c>
      <c r="B1084">
        <v>-890804480</v>
      </c>
      <c r="C1084">
        <v>1837</v>
      </c>
      <c r="D1084" t="s">
        <v>273</v>
      </c>
      <c r="E1084" t="s">
        <v>274</v>
      </c>
      <c r="F1084">
        <v>1848</v>
      </c>
      <c r="G1084" t="s">
        <v>286</v>
      </c>
      <c r="H1084" t="s">
        <v>274</v>
      </c>
      <c r="I1084">
        <v>422</v>
      </c>
      <c r="J1084" t="s">
        <v>401</v>
      </c>
      <c r="K1084" t="s">
        <v>402</v>
      </c>
      <c r="L1084">
        <v>12394</v>
      </c>
      <c r="M1084" t="s">
        <v>315</v>
      </c>
      <c r="N1084" t="s">
        <v>316</v>
      </c>
      <c r="O1084">
        <v>12394</v>
      </c>
      <c r="P1084" t="s">
        <v>315</v>
      </c>
      <c r="Q1084" t="s">
        <v>316</v>
      </c>
      <c r="R1084" t="s">
        <v>342</v>
      </c>
      <c r="S1084" s="46">
        <v>0</v>
      </c>
      <c r="U1084" s="46">
        <v>3</v>
      </c>
      <c r="IF1084">
        <v>12394</v>
      </c>
      <c r="IG1084" t="s">
        <v>315</v>
      </c>
      <c r="IH1084" t="s">
        <v>288</v>
      </c>
      <c r="IK1084">
        <v>-2</v>
      </c>
      <c r="IL1084" t="s">
        <v>279</v>
      </c>
      <c r="IM1084" t="s">
        <v>280</v>
      </c>
      <c r="IN1084" t="s">
        <v>654</v>
      </c>
      <c r="IP1084" t="s">
        <v>683</v>
      </c>
    </row>
    <row r="1085" spans="1:250" hidden="1" x14ac:dyDescent="0.25">
      <c r="A1085">
        <v>35190</v>
      </c>
      <c r="B1085">
        <v>-890804480</v>
      </c>
      <c r="C1085">
        <v>1837</v>
      </c>
      <c r="D1085" t="s">
        <v>273</v>
      </c>
      <c r="E1085" t="s">
        <v>274</v>
      </c>
      <c r="F1085">
        <v>1848</v>
      </c>
      <c r="G1085" t="s">
        <v>286</v>
      </c>
      <c r="H1085" t="s">
        <v>274</v>
      </c>
      <c r="I1085">
        <v>437</v>
      </c>
      <c r="J1085" t="s">
        <v>658</v>
      </c>
      <c r="K1085" t="s">
        <v>659</v>
      </c>
      <c r="L1085">
        <v>12394</v>
      </c>
      <c r="M1085" t="s">
        <v>315</v>
      </c>
      <c r="N1085" t="s">
        <v>316</v>
      </c>
      <c r="O1085">
        <v>12394</v>
      </c>
      <c r="P1085" t="s">
        <v>315</v>
      </c>
      <c r="Q1085" t="s">
        <v>316</v>
      </c>
      <c r="R1085" t="s">
        <v>342</v>
      </c>
      <c r="S1085" s="46">
        <v>0</v>
      </c>
      <c r="U1085" s="46">
        <v>3</v>
      </c>
      <c r="IF1085">
        <v>12394</v>
      </c>
      <c r="IG1085" t="s">
        <v>315</v>
      </c>
      <c r="IH1085" t="s">
        <v>288</v>
      </c>
      <c r="IK1085">
        <v>-2</v>
      </c>
      <c r="IL1085" t="s">
        <v>279</v>
      </c>
      <c r="IM1085" t="s">
        <v>280</v>
      </c>
      <c r="IN1085" t="s">
        <v>654</v>
      </c>
      <c r="IP1085" t="s">
        <v>683</v>
      </c>
    </row>
    <row r="1086" spans="1:250" hidden="1" x14ac:dyDescent="0.25">
      <c r="A1086">
        <v>35191</v>
      </c>
      <c r="B1086">
        <v>-890804480</v>
      </c>
      <c r="C1086">
        <v>1837</v>
      </c>
      <c r="D1086" t="s">
        <v>273</v>
      </c>
      <c r="E1086" t="s">
        <v>274</v>
      </c>
      <c r="F1086">
        <v>1848</v>
      </c>
      <c r="G1086" t="s">
        <v>286</v>
      </c>
      <c r="H1086" t="s">
        <v>274</v>
      </c>
      <c r="I1086">
        <v>436</v>
      </c>
      <c r="J1086" t="s">
        <v>656</v>
      </c>
      <c r="K1086" t="s">
        <v>657</v>
      </c>
      <c r="L1086">
        <v>12394</v>
      </c>
      <c r="M1086" t="s">
        <v>315</v>
      </c>
      <c r="N1086" t="s">
        <v>316</v>
      </c>
      <c r="O1086">
        <v>12394</v>
      </c>
      <c r="P1086" t="s">
        <v>315</v>
      </c>
      <c r="Q1086" t="s">
        <v>316</v>
      </c>
      <c r="R1086" t="s">
        <v>342</v>
      </c>
      <c r="S1086" s="46">
        <v>0</v>
      </c>
      <c r="U1086" s="46">
        <v>3</v>
      </c>
      <c r="IF1086">
        <v>12394</v>
      </c>
      <c r="IG1086" t="s">
        <v>315</v>
      </c>
      <c r="IH1086" t="s">
        <v>288</v>
      </c>
      <c r="IK1086">
        <v>-2</v>
      </c>
      <c r="IL1086" t="s">
        <v>279</v>
      </c>
      <c r="IM1086" t="s">
        <v>280</v>
      </c>
      <c r="IN1086" t="s">
        <v>654</v>
      </c>
      <c r="IP1086" t="s">
        <v>683</v>
      </c>
    </row>
    <row r="1087" spans="1:250" hidden="1" x14ac:dyDescent="0.25">
      <c r="A1087">
        <v>35192</v>
      </c>
      <c r="B1087">
        <v>-890804480</v>
      </c>
      <c r="C1087">
        <v>1837</v>
      </c>
      <c r="D1087" t="s">
        <v>273</v>
      </c>
      <c r="E1087" t="s">
        <v>274</v>
      </c>
      <c r="F1087">
        <v>13794</v>
      </c>
      <c r="G1087" t="s">
        <v>275</v>
      </c>
      <c r="H1087" t="s">
        <v>276</v>
      </c>
      <c r="I1087">
        <v>424</v>
      </c>
      <c r="J1087" t="s">
        <v>399</v>
      </c>
      <c r="K1087" t="s">
        <v>400</v>
      </c>
      <c r="L1087">
        <v>13917</v>
      </c>
      <c r="M1087" t="s">
        <v>317</v>
      </c>
      <c r="N1087" t="s">
        <v>318</v>
      </c>
      <c r="O1087">
        <v>13917</v>
      </c>
      <c r="P1087" t="s">
        <v>317</v>
      </c>
      <c r="Q1087" t="s">
        <v>318</v>
      </c>
      <c r="R1087" t="s">
        <v>342</v>
      </c>
      <c r="S1087" s="46">
        <v>0</v>
      </c>
      <c r="U1087" s="46">
        <v>3</v>
      </c>
      <c r="IF1087">
        <v>13917</v>
      </c>
      <c r="IG1087" t="s">
        <v>317</v>
      </c>
      <c r="IH1087" t="s">
        <v>319</v>
      </c>
      <c r="IK1087">
        <v>-2</v>
      </c>
      <c r="IL1087" t="s">
        <v>279</v>
      </c>
      <c r="IM1087" t="s">
        <v>280</v>
      </c>
      <c r="IN1087" t="s">
        <v>663</v>
      </c>
      <c r="IP1087" t="s">
        <v>684</v>
      </c>
    </row>
    <row r="1088" spans="1:250" hidden="1" x14ac:dyDescent="0.25">
      <c r="A1088">
        <v>35193</v>
      </c>
      <c r="B1088">
        <v>-890804480</v>
      </c>
      <c r="C1088">
        <v>1837</v>
      </c>
      <c r="D1088" t="s">
        <v>273</v>
      </c>
      <c r="E1088" t="s">
        <v>274</v>
      </c>
      <c r="F1088">
        <v>13794</v>
      </c>
      <c r="G1088" t="s">
        <v>275</v>
      </c>
      <c r="H1088" t="s">
        <v>276</v>
      </c>
      <c r="I1088">
        <v>422</v>
      </c>
      <c r="J1088" t="s">
        <v>401</v>
      </c>
      <c r="K1088" t="s">
        <v>402</v>
      </c>
      <c r="L1088">
        <v>13917</v>
      </c>
      <c r="M1088" t="s">
        <v>317</v>
      </c>
      <c r="N1088" t="s">
        <v>318</v>
      </c>
      <c r="O1088">
        <v>13917</v>
      </c>
      <c r="P1088" t="s">
        <v>317</v>
      </c>
      <c r="Q1088" t="s">
        <v>318</v>
      </c>
      <c r="R1088" t="s">
        <v>342</v>
      </c>
      <c r="S1088" s="46">
        <v>0</v>
      </c>
      <c r="U1088" s="46">
        <v>3</v>
      </c>
      <c r="IF1088">
        <v>13917</v>
      </c>
      <c r="IG1088" t="s">
        <v>317</v>
      </c>
      <c r="IH1088" t="s">
        <v>319</v>
      </c>
      <c r="IK1088">
        <v>-2</v>
      </c>
      <c r="IL1088" t="s">
        <v>279</v>
      </c>
      <c r="IM1088" t="s">
        <v>280</v>
      </c>
      <c r="IN1088" t="s">
        <v>663</v>
      </c>
      <c r="IP1088" t="s">
        <v>684</v>
      </c>
    </row>
    <row r="1089" spans="1:250" hidden="1" x14ac:dyDescent="0.25">
      <c r="A1089">
        <v>35194</v>
      </c>
      <c r="B1089">
        <v>-890804480</v>
      </c>
      <c r="C1089">
        <v>1837</v>
      </c>
      <c r="D1089" t="s">
        <v>273</v>
      </c>
      <c r="E1089" t="s">
        <v>274</v>
      </c>
      <c r="F1089">
        <v>13794</v>
      </c>
      <c r="G1089" t="s">
        <v>275</v>
      </c>
      <c r="H1089" t="s">
        <v>276</v>
      </c>
      <c r="I1089">
        <v>420</v>
      </c>
      <c r="J1089" t="s">
        <v>403</v>
      </c>
      <c r="K1089" t="s">
        <v>404</v>
      </c>
      <c r="L1089">
        <v>13917</v>
      </c>
      <c r="M1089" t="s">
        <v>317</v>
      </c>
      <c r="N1089" t="s">
        <v>318</v>
      </c>
      <c r="O1089">
        <v>13917</v>
      </c>
      <c r="P1089" t="s">
        <v>317</v>
      </c>
      <c r="Q1089" t="s">
        <v>318</v>
      </c>
      <c r="R1089" t="s">
        <v>342</v>
      </c>
      <c r="S1089" s="46">
        <v>0</v>
      </c>
      <c r="U1089" s="46">
        <v>3</v>
      </c>
      <c r="IF1089">
        <v>13917</v>
      </c>
      <c r="IG1089" t="s">
        <v>317</v>
      </c>
      <c r="IH1089" t="s">
        <v>319</v>
      </c>
      <c r="IK1089">
        <v>-2</v>
      </c>
      <c r="IL1089" t="s">
        <v>279</v>
      </c>
      <c r="IM1089" t="s">
        <v>280</v>
      </c>
      <c r="IN1089" t="s">
        <v>663</v>
      </c>
      <c r="IP1089" t="s">
        <v>684</v>
      </c>
    </row>
    <row r="1090" spans="1:250" hidden="1" x14ac:dyDescent="0.25">
      <c r="A1090">
        <v>35195</v>
      </c>
      <c r="B1090">
        <v>-890804480</v>
      </c>
      <c r="C1090">
        <v>1837</v>
      </c>
      <c r="D1090" t="s">
        <v>273</v>
      </c>
      <c r="E1090" t="s">
        <v>274</v>
      </c>
      <c r="F1090">
        <v>13794</v>
      </c>
      <c r="G1090" t="s">
        <v>275</v>
      </c>
      <c r="H1090" t="s">
        <v>276</v>
      </c>
      <c r="I1090">
        <v>411</v>
      </c>
      <c r="J1090" t="s">
        <v>393</v>
      </c>
      <c r="K1090" t="s">
        <v>394</v>
      </c>
      <c r="L1090">
        <v>13917</v>
      </c>
      <c r="M1090" t="s">
        <v>317</v>
      </c>
      <c r="N1090" t="s">
        <v>318</v>
      </c>
      <c r="O1090">
        <v>13917</v>
      </c>
      <c r="P1090" t="s">
        <v>317</v>
      </c>
      <c r="Q1090" t="s">
        <v>318</v>
      </c>
      <c r="R1090" t="s">
        <v>342</v>
      </c>
      <c r="S1090" s="46">
        <v>0</v>
      </c>
      <c r="U1090" s="46">
        <v>3</v>
      </c>
      <c r="IF1090">
        <v>13917</v>
      </c>
      <c r="IG1090" t="s">
        <v>317</v>
      </c>
      <c r="IH1090" t="s">
        <v>319</v>
      </c>
      <c r="IK1090">
        <v>-2</v>
      </c>
      <c r="IL1090" t="s">
        <v>279</v>
      </c>
      <c r="IM1090" t="s">
        <v>280</v>
      </c>
      <c r="IN1090" t="s">
        <v>663</v>
      </c>
      <c r="IP1090" t="s">
        <v>684</v>
      </c>
    </row>
    <row r="1091" spans="1:250" hidden="1" x14ac:dyDescent="0.25">
      <c r="A1091">
        <v>35196</v>
      </c>
      <c r="B1091">
        <v>-890804480</v>
      </c>
      <c r="C1091">
        <v>1837</v>
      </c>
      <c r="D1091" t="s">
        <v>273</v>
      </c>
      <c r="E1091" t="s">
        <v>274</v>
      </c>
      <c r="F1091">
        <v>13794</v>
      </c>
      <c r="G1091" t="s">
        <v>275</v>
      </c>
      <c r="H1091" t="s">
        <v>276</v>
      </c>
      <c r="I1091">
        <v>437</v>
      </c>
      <c r="J1091" t="s">
        <v>658</v>
      </c>
      <c r="K1091" t="s">
        <v>659</v>
      </c>
      <c r="L1091">
        <v>13917</v>
      </c>
      <c r="M1091" t="s">
        <v>317</v>
      </c>
      <c r="N1091" t="s">
        <v>318</v>
      </c>
      <c r="O1091">
        <v>13917</v>
      </c>
      <c r="P1091" t="s">
        <v>317</v>
      </c>
      <c r="Q1091" t="s">
        <v>318</v>
      </c>
      <c r="R1091" t="s">
        <v>342</v>
      </c>
      <c r="S1091" s="46">
        <v>0</v>
      </c>
      <c r="U1091" s="46">
        <v>3</v>
      </c>
      <c r="IF1091">
        <v>13917</v>
      </c>
      <c r="IG1091" t="s">
        <v>317</v>
      </c>
      <c r="IH1091" t="s">
        <v>319</v>
      </c>
      <c r="IK1091">
        <v>-2</v>
      </c>
      <c r="IL1091" t="s">
        <v>279</v>
      </c>
      <c r="IM1091" t="s">
        <v>280</v>
      </c>
      <c r="IN1091" t="s">
        <v>663</v>
      </c>
      <c r="IP1091" t="s">
        <v>684</v>
      </c>
    </row>
    <row r="1092" spans="1:250" hidden="1" x14ac:dyDescent="0.25">
      <c r="A1092">
        <v>35197</v>
      </c>
      <c r="B1092">
        <v>-890804480</v>
      </c>
      <c r="C1092">
        <v>1837</v>
      </c>
      <c r="D1092" t="s">
        <v>273</v>
      </c>
      <c r="E1092" t="s">
        <v>274</v>
      </c>
      <c r="F1092">
        <v>13794</v>
      </c>
      <c r="G1092" t="s">
        <v>275</v>
      </c>
      <c r="H1092" t="s">
        <v>276</v>
      </c>
      <c r="I1092">
        <v>436</v>
      </c>
      <c r="J1092" t="s">
        <v>656</v>
      </c>
      <c r="K1092" t="s">
        <v>657</v>
      </c>
      <c r="L1092">
        <v>13917</v>
      </c>
      <c r="M1092" t="s">
        <v>317</v>
      </c>
      <c r="N1092" t="s">
        <v>318</v>
      </c>
      <c r="O1092">
        <v>13917</v>
      </c>
      <c r="P1092" t="s">
        <v>317</v>
      </c>
      <c r="Q1092" t="s">
        <v>318</v>
      </c>
      <c r="R1092" t="s">
        <v>342</v>
      </c>
      <c r="S1092" s="46">
        <v>0</v>
      </c>
      <c r="U1092" s="46">
        <v>3</v>
      </c>
      <c r="IF1092">
        <v>13917</v>
      </c>
      <c r="IG1092" t="s">
        <v>317</v>
      </c>
      <c r="IH1092" t="s">
        <v>319</v>
      </c>
      <c r="IK1092">
        <v>-2</v>
      </c>
      <c r="IL1092" t="s">
        <v>279</v>
      </c>
      <c r="IM1092" t="s">
        <v>280</v>
      </c>
      <c r="IN1092" t="s">
        <v>663</v>
      </c>
      <c r="IP1092" t="s">
        <v>684</v>
      </c>
    </row>
    <row r="1093" spans="1:250" hidden="1" x14ac:dyDescent="0.25">
      <c r="A1093">
        <v>35198</v>
      </c>
      <c r="B1093">
        <v>-890804480</v>
      </c>
      <c r="C1093">
        <v>1837</v>
      </c>
      <c r="D1093" t="s">
        <v>273</v>
      </c>
      <c r="E1093" t="s">
        <v>274</v>
      </c>
      <c r="F1093">
        <v>13794</v>
      </c>
      <c r="G1093" t="s">
        <v>275</v>
      </c>
      <c r="H1093" t="s">
        <v>276</v>
      </c>
      <c r="I1093">
        <v>435</v>
      </c>
      <c r="J1093" t="s">
        <v>491</v>
      </c>
      <c r="K1093" t="s">
        <v>492</v>
      </c>
      <c r="L1093">
        <v>13917</v>
      </c>
      <c r="M1093" t="s">
        <v>317</v>
      </c>
      <c r="N1093" t="s">
        <v>318</v>
      </c>
      <c r="O1093">
        <v>13917</v>
      </c>
      <c r="P1093" t="s">
        <v>317</v>
      </c>
      <c r="Q1093" t="s">
        <v>318</v>
      </c>
      <c r="R1093" t="s">
        <v>342</v>
      </c>
      <c r="S1093" s="46">
        <v>0</v>
      </c>
      <c r="U1093" s="46">
        <v>3</v>
      </c>
      <c r="IF1093">
        <v>13917</v>
      </c>
      <c r="IG1093" t="s">
        <v>317</v>
      </c>
      <c r="IH1093" t="s">
        <v>319</v>
      </c>
      <c r="IK1093">
        <v>-2</v>
      </c>
      <c r="IL1093" t="s">
        <v>279</v>
      </c>
      <c r="IM1093" t="s">
        <v>280</v>
      </c>
      <c r="IN1093" t="s">
        <v>663</v>
      </c>
      <c r="IP1093" t="s">
        <v>684</v>
      </c>
    </row>
    <row r="1094" spans="1:250" hidden="1" x14ac:dyDescent="0.25">
      <c r="A1094">
        <v>35199</v>
      </c>
      <c r="B1094">
        <v>-890804480</v>
      </c>
      <c r="C1094">
        <v>1837</v>
      </c>
      <c r="D1094" t="s">
        <v>273</v>
      </c>
      <c r="E1094" t="s">
        <v>274</v>
      </c>
      <c r="F1094">
        <v>13794</v>
      </c>
      <c r="G1094" t="s">
        <v>275</v>
      </c>
      <c r="H1094" t="s">
        <v>276</v>
      </c>
      <c r="I1094">
        <v>431</v>
      </c>
      <c r="J1094" t="s">
        <v>493</v>
      </c>
      <c r="K1094" t="s">
        <v>494</v>
      </c>
      <c r="L1094">
        <v>13917</v>
      </c>
      <c r="M1094" t="s">
        <v>317</v>
      </c>
      <c r="N1094" t="s">
        <v>318</v>
      </c>
      <c r="O1094">
        <v>13917</v>
      </c>
      <c r="P1094" t="s">
        <v>317</v>
      </c>
      <c r="Q1094" t="s">
        <v>318</v>
      </c>
      <c r="R1094" t="s">
        <v>342</v>
      </c>
      <c r="S1094" s="46">
        <v>0</v>
      </c>
      <c r="U1094" s="46">
        <v>3</v>
      </c>
      <c r="IF1094">
        <v>13917</v>
      </c>
      <c r="IG1094" t="s">
        <v>317</v>
      </c>
      <c r="IH1094" t="s">
        <v>319</v>
      </c>
      <c r="IK1094">
        <v>-2</v>
      </c>
      <c r="IL1094" t="s">
        <v>279</v>
      </c>
      <c r="IM1094" t="s">
        <v>280</v>
      </c>
      <c r="IN1094" t="s">
        <v>663</v>
      </c>
      <c r="IP1094" t="s">
        <v>684</v>
      </c>
    </row>
    <row r="1095" spans="1:250" hidden="1" x14ac:dyDescent="0.25">
      <c r="A1095">
        <v>35200</v>
      </c>
      <c r="B1095">
        <v>-890804480</v>
      </c>
      <c r="C1095">
        <v>1837</v>
      </c>
      <c r="D1095" t="s">
        <v>273</v>
      </c>
      <c r="E1095" t="s">
        <v>274</v>
      </c>
      <c r="F1095">
        <v>13794</v>
      </c>
      <c r="G1095" t="s">
        <v>275</v>
      </c>
      <c r="H1095" t="s">
        <v>276</v>
      </c>
      <c r="I1095">
        <v>429</v>
      </c>
      <c r="J1095" t="s">
        <v>395</v>
      </c>
      <c r="K1095" t="s">
        <v>396</v>
      </c>
      <c r="L1095">
        <v>13917</v>
      </c>
      <c r="M1095" t="s">
        <v>317</v>
      </c>
      <c r="N1095" t="s">
        <v>318</v>
      </c>
      <c r="O1095">
        <v>13917</v>
      </c>
      <c r="P1095" t="s">
        <v>317</v>
      </c>
      <c r="Q1095" t="s">
        <v>318</v>
      </c>
      <c r="R1095" t="s">
        <v>342</v>
      </c>
      <c r="S1095" s="46">
        <v>0</v>
      </c>
      <c r="U1095" s="46">
        <v>3</v>
      </c>
      <c r="IF1095">
        <v>13917</v>
      </c>
      <c r="IG1095" t="s">
        <v>317</v>
      </c>
      <c r="IH1095" t="s">
        <v>319</v>
      </c>
      <c r="IK1095">
        <v>-2</v>
      </c>
      <c r="IL1095" t="s">
        <v>279</v>
      </c>
      <c r="IM1095" t="s">
        <v>280</v>
      </c>
      <c r="IN1095" t="s">
        <v>663</v>
      </c>
      <c r="IP1095" t="s">
        <v>684</v>
      </c>
    </row>
    <row r="1096" spans="1:250" hidden="1" x14ac:dyDescent="0.25">
      <c r="A1096">
        <v>35201</v>
      </c>
      <c r="B1096">
        <v>-890804480</v>
      </c>
      <c r="C1096">
        <v>1837</v>
      </c>
      <c r="D1096" t="s">
        <v>273</v>
      </c>
      <c r="E1096" t="s">
        <v>274</v>
      </c>
      <c r="F1096">
        <v>13794</v>
      </c>
      <c r="G1096" t="s">
        <v>275</v>
      </c>
      <c r="H1096" t="s">
        <v>276</v>
      </c>
      <c r="I1096">
        <v>427</v>
      </c>
      <c r="J1096" t="s">
        <v>397</v>
      </c>
      <c r="K1096" t="s">
        <v>398</v>
      </c>
      <c r="L1096">
        <v>13917</v>
      </c>
      <c r="M1096" t="s">
        <v>317</v>
      </c>
      <c r="N1096" t="s">
        <v>318</v>
      </c>
      <c r="O1096">
        <v>13917</v>
      </c>
      <c r="P1096" t="s">
        <v>317</v>
      </c>
      <c r="Q1096" t="s">
        <v>318</v>
      </c>
      <c r="R1096" t="s">
        <v>342</v>
      </c>
      <c r="S1096" s="46">
        <v>0</v>
      </c>
      <c r="U1096" s="46">
        <v>3</v>
      </c>
      <c r="IF1096">
        <v>13917</v>
      </c>
      <c r="IG1096" t="s">
        <v>317</v>
      </c>
      <c r="IH1096" t="s">
        <v>319</v>
      </c>
      <c r="IK1096">
        <v>-2</v>
      </c>
      <c r="IL1096" t="s">
        <v>279</v>
      </c>
      <c r="IM1096" t="s">
        <v>280</v>
      </c>
      <c r="IN1096" t="s">
        <v>663</v>
      </c>
      <c r="IP1096" t="s">
        <v>684</v>
      </c>
    </row>
    <row r="1097" spans="1:250" hidden="1" x14ac:dyDescent="0.25">
      <c r="A1097">
        <v>35202</v>
      </c>
      <c r="B1097">
        <v>-890804480</v>
      </c>
      <c r="C1097">
        <v>1837</v>
      </c>
      <c r="D1097" t="s">
        <v>273</v>
      </c>
      <c r="E1097" t="s">
        <v>274</v>
      </c>
      <c r="F1097">
        <v>13794</v>
      </c>
      <c r="G1097" t="s">
        <v>275</v>
      </c>
      <c r="H1097" t="s">
        <v>276</v>
      </c>
      <c r="I1097">
        <v>429</v>
      </c>
      <c r="J1097" t="s">
        <v>395</v>
      </c>
      <c r="K1097" t="s">
        <v>396</v>
      </c>
      <c r="L1097">
        <v>15188</v>
      </c>
      <c r="M1097" t="s">
        <v>320</v>
      </c>
      <c r="N1097" t="s">
        <v>321</v>
      </c>
      <c r="O1097">
        <v>15188</v>
      </c>
      <c r="P1097" t="s">
        <v>320</v>
      </c>
      <c r="Q1097" t="s">
        <v>321</v>
      </c>
      <c r="R1097" t="s">
        <v>342</v>
      </c>
      <c r="S1097" s="46">
        <v>0</v>
      </c>
      <c r="U1097" s="46">
        <v>3</v>
      </c>
      <c r="IF1097">
        <v>15188</v>
      </c>
      <c r="IG1097" t="s">
        <v>320</v>
      </c>
      <c r="IH1097" t="s">
        <v>319</v>
      </c>
      <c r="IK1097">
        <v>-2</v>
      </c>
      <c r="IL1097" t="s">
        <v>279</v>
      </c>
      <c r="IM1097" t="s">
        <v>280</v>
      </c>
      <c r="IN1097" t="s">
        <v>663</v>
      </c>
      <c r="IP1097" t="s">
        <v>685</v>
      </c>
    </row>
    <row r="1098" spans="1:250" hidden="1" x14ac:dyDescent="0.25">
      <c r="A1098">
        <v>35203</v>
      </c>
      <c r="B1098">
        <v>-890804480</v>
      </c>
      <c r="C1098">
        <v>1837</v>
      </c>
      <c r="D1098" t="s">
        <v>273</v>
      </c>
      <c r="E1098" t="s">
        <v>274</v>
      </c>
      <c r="F1098">
        <v>13794</v>
      </c>
      <c r="G1098" t="s">
        <v>275</v>
      </c>
      <c r="H1098" t="s">
        <v>276</v>
      </c>
      <c r="I1098">
        <v>427</v>
      </c>
      <c r="J1098" t="s">
        <v>397</v>
      </c>
      <c r="K1098" t="s">
        <v>398</v>
      </c>
      <c r="L1098">
        <v>15188</v>
      </c>
      <c r="M1098" t="s">
        <v>320</v>
      </c>
      <c r="N1098" t="s">
        <v>321</v>
      </c>
      <c r="O1098">
        <v>15188</v>
      </c>
      <c r="P1098" t="s">
        <v>320</v>
      </c>
      <c r="Q1098" t="s">
        <v>321</v>
      </c>
      <c r="R1098" t="s">
        <v>342</v>
      </c>
      <c r="S1098" s="46">
        <v>0</v>
      </c>
      <c r="U1098" s="46">
        <v>3</v>
      </c>
      <c r="IF1098">
        <v>15188</v>
      </c>
      <c r="IG1098" t="s">
        <v>320</v>
      </c>
      <c r="IH1098" t="s">
        <v>319</v>
      </c>
      <c r="IK1098">
        <v>-2</v>
      </c>
      <c r="IL1098" t="s">
        <v>279</v>
      </c>
      <c r="IM1098" t="s">
        <v>280</v>
      </c>
      <c r="IN1098" t="s">
        <v>663</v>
      </c>
      <c r="IP1098" t="s">
        <v>685</v>
      </c>
    </row>
    <row r="1099" spans="1:250" hidden="1" x14ac:dyDescent="0.25">
      <c r="A1099">
        <v>35204</v>
      </c>
      <c r="B1099">
        <v>-890804480</v>
      </c>
      <c r="C1099">
        <v>1837</v>
      </c>
      <c r="D1099" t="s">
        <v>273</v>
      </c>
      <c r="E1099" t="s">
        <v>274</v>
      </c>
      <c r="F1099">
        <v>13794</v>
      </c>
      <c r="G1099" t="s">
        <v>275</v>
      </c>
      <c r="H1099" t="s">
        <v>276</v>
      </c>
      <c r="I1099">
        <v>424</v>
      </c>
      <c r="J1099" t="s">
        <v>399</v>
      </c>
      <c r="K1099" t="s">
        <v>400</v>
      </c>
      <c r="L1099">
        <v>15188</v>
      </c>
      <c r="M1099" t="s">
        <v>320</v>
      </c>
      <c r="N1099" t="s">
        <v>321</v>
      </c>
      <c r="O1099">
        <v>15188</v>
      </c>
      <c r="P1099" t="s">
        <v>320</v>
      </c>
      <c r="Q1099" t="s">
        <v>321</v>
      </c>
      <c r="R1099" t="s">
        <v>342</v>
      </c>
      <c r="S1099" s="46">
        <v>0</v>
      </c>
      <c r="U1099" s="46">
        <v>3</v>
      </c>
      <c r="IF1099">
        <v>15188</v>
      </c>
      <c r="IG1099" t="s">
        <v>320</v>
      </c>
      <c r="IH1099" t="s">
        <v>319</v>
      </c>
      <c r="IK1099">
        <v>-2</v>
      </c>
      <c r="IL1099" t="s">
        <v>279</v>
      </c>
      <c r="IM1099" t="s">
        <v>280</v>
      </c>
      <c r="IN1099" t="s">
        <v>663</v>
      </c>
      <c r="IP1099" t="s">
        <v>685</v>
      </c>
    </row>
    <row r="1100" spans="1:250" hidden="1" x14ac:dyDescent="0.25">
      <c r="A1100">
        <v>35205</v>
      </c>
      <c r="B1100">
        <v>-890804480</v>
      </c>
      <c r="C1100">
        <v>1837</v>
      </c>
      <c r="D1100" t="s">
        <v>273</v>
      </c>
      <c r="E1100" t="s">
        <v>274</v>
      </c>
      <c r="F1100">
        <v>13794</v>
      </c>
      <c r="G1100" t="s">
        <v>275</v>
      </c>
      <c r="H1100" t="s">
        <v>276</v>
      </c>
      <c r="I1100">
        <v>422</v>
      </c>
      <c r="J1100" t="s">
        <v>401</v>
      </c>
      <c r="K1100" t="s">
        <v>402</v>
      </c>
      <c r="L1100">
        <v>15188</v>
      </c>
      <c r="M1100" t="s">
        <v>320</v>
      </c>
      <c r="N1100" t="s">
        <v>321</v>
      </c>
      <c r="O1100">
        <v>15188</v>
      </c>
      <c r="P1100" t="s">
        <v>320</v>
      </c>
      <c r="Q1100" t="s">
        <v>321</v>
      </c>
      <c r="R1100" t="s">
        <v>342</v>
      </c>
      <c r="S1100" s="46">
        <v>0</v>
      </c>
      <c r="U1100" s="46">
        <v>3</v>
      </c>
      <c r="IF1100">
        <v>15188</v>
      </c>
      <c r="IG1100" t="s">
        <v>320</v>
      </c>
      <c r="IH1100" t="s">
        <v>319</v>
      </c>
      <c r="IK1100">
        <v>-2</v>
      </c>
      <c r="IL1100" t="s">
        <v>279</v>
      </c>
      <c r="IM1100" t="s">
        <v>280</v>
      </c>
      <c r="IN1100" t="s">
        <v>663</v>
      </c>
      <c r="IP1100" t="s">
        <v>685</v>
      </c>
    </row>
    <row r="1101" spans="1:250" hidden="1" x14ac:dyDescent="0.25">
      <c r="A1101">
        <v>35206</v>
      </c>
      <c r="B1101">
        <v>-890804480</v>
      </c>
      <c r="C1101">
        <v>1837</v>
      </c>
      <c r="D1101" t="s">
        <v>273</v>
      </c>
      <c r="E1101" t="s">
        <v>274</v>
      </c>
      <c r="F1101">
        <v>13794</v>
      </c>
      <c r="G1101" t="s">
        <v>275</v>
      </c>
      <c r="H1101" t="s">
        <v>276</v>
      </c>
      <c r="I1101">
        <v>420</v>
      </c>
      <c r="J1101" t="s">
        <v>403</v>
      </c>
      <c r="K1101" t="s">
        <v>404</v>
      </c>
      <c r="L1101">
        <v>15188</v>
      </c>
      <c r="M1101" t="s">
        <v>320</v>
      </c>
      <c r="N1101" t="s">
        <v>321</v>
      </c>
      <c r="O1101">
        <v>15188</v>
      </c>
      <c r="P1101" t="s">
        <v>320</v>
      </c>
      <c r="Q1101" t="s">
        <v>321</v>
      </c>
      <c r="R1101" t="s">
        <v>342</v>
      </c>
      <c r="S1101" s="46">
        <v>0</v>
      </c>
      <c r="U1101" s="46">
        <v>3</v>
      </c>
      <c r="IF1101">
        <v>15188</v>
      </c>
      <c r="IG1101" t="s">
        <v>320</v>
      </c>
      <c r="IH1101" t="s">
        <v>319</v>
      </c>
      <c r="IK1101">
        <v>-2</v>
      </c>
      <c r="IL1101" t="s">
        <v>279</v>
      </c>
      <c r="IM1101" t="s">
        <v>280</v>
      </c>
      <c r="IN1101" t="s">
        <v>663</v>
      </c>
      <c r="IP1101" t="s">
        <v>685</v>
      </c>
    </row>
    <row r="1102" spans="1:250" hidden="1" x14ac:dyDescent="0.25">
      <c r="A1102">
        <v>35207</v>
      </c>
      <c r="B1102">
        <v>-890804480</v>
      </c>
      <c r="C1102">
        <v>1837</v>
      </c>
      <c r="D1102" t="s">
        <v>273</v>
      </c>
      <c r="E1102" t="s">
        <v>274</v>
      </c>
      <c r="F1102">
        <v>13794</v>
      </c>
      <c r="G1102" t="s">
        <v>275</v>
      </c>
      <c r="H1102" t="s">
        <v>276</v>
      </c>
      <c r="I1102">
        <v>411</v>
      </c>
      <c r="J1102" t="s">
        <v>393</v>
      </c>
      <c r="K1102" t="s">
        <v>394</v>
      </c>
      <c r="L1102">
        <v>15188</v>
      </c>
      <c r="M1102" t="s">
        <v>320</v>
      </c>
      <c r="N1102" t="s">
        <v>321</v>
      </c>
      <c r="O1102">
        <v>15188</v>
      </c>
      <c r="P1102" t="s">
        <v>320</v>
      </c>
      <c r="Q1102" t="s">
        <v>321</v>
      </c>
      <c r="R1102" t="s">
        <v>342</v>
      </c>
      <c r="S1102" s="46">
        <v>0</v>
      </c>
      <c r="U1102" s="46">
        <v>3</v>
      </c>
      <c r="IF1102">
        <v>15188</v>
      </c>
      <c r="IG1102" t="s">
        <v>320</v>
      </c>
      <c r="IH1102" t="s">
        <v>319</v>
      </c>
      <c r="IK1102">
        <v>-2</v>
      </c>
      <c r="IL1102" t="s">
        <v>279</v>
      </c>
      <c r="IM1102" t="s">
        <v>280</v>
      </c>
      <c r="IN1102" t="s">
        <v>663</v>
      </c>
      <c r="IP1102" t="s">
        <v>685</v>
      </c>
    </row>
    <row r="1103" spans="1:250" hidden="1" x14ac:dyDescent="0.25">
      <c r="A1103">
        <v>35208</v>
      </c>
      <c r="B1103">
        <v>-890804480</v>
      </c>
      <c r="C1103">
        <v>1837</v>
      </c>
      <c r="D1103" t="s">
        <v>273</v>
      </c>
      <c r="E1103" t="s">
        <v>274</v>
      </c>
      <c r="F1103">
        <v>13794</v>
      </c>
      <c r="G1103" t="s">
        <v>275</v>
      </c>
      <c r="H1103" t="s">
        <v>276</v>
      </c>
      <c r="I1103">
        <v>437</v>
      </c>
      <c r="J1103" t="s">
        <v>658</v>
      </c>
      <c r="K1103" t="s">
        <v>659</v>
      </c>
      <c r="L1103">
        <v>15188</v>
      </c>
      <c r="M1103" t="s">
        <v>320</v>
      </c>
      <c r="N1103" t="s">
        <v>321</v>
      </c>
      <c r="O1103">
        <v>15188</v>
      </c>
      <c r="P1103" t="s">
        <v>320</v>
      </c>
      <c r="Q1103" t="s">
        <v>321</v>
      </c>
      <c r="R1103" t="s">
        <v>342</v>
      </c>
      <c r="S1103" s="46">
        <v>0</v>
      </c>
      <c r="U1103" s="46">
        <v>3</v>
      </c>
      <c r="IF1103">
        <v>15188</v>
      </c>
      <c r="IG1103" t="s">
        <v>320</v>
      </c>
      <c r="IH1103" t="s">
        <v>319</v>
      </c>
      <c r="IK1103">
        <v>-2</v>
      </c>
      <c r="IL1103" t="s">
        <v>279</v>
      </c>
      <c r="IM1103" t="s">
        <v>280</v>
      </c>
      <c r="IN1103" t="s">
        <v>663</v>
      </c>
      <c r="IP1103" t="s">
        <v>685</v>
      </c>
    </row>
    <row r="1104" spans="1:250" hidden="1" x14ac:dyDescent="0.25">
      <c r="A1104">
        <v>35209</v>
      </c>
      <c r="B1104">
        <v>-890804480</v>
      </c>
      <c r="C1104">
        <v>1837</v>
      </c>
      <c r="D1104" t="s">
        <v>273</v>
      </c>
      <c r="E1104" t="s">
        <v>274</v>
      </c>
      <c r="F1104">
        <v>13794</v>
      </c>
      <c r="G1104" t="s">
        <v>275</v>
      </c>
      <c r="H1104" t="s">
        <v>276</v>
      </c>
      <c r="I1104">
        <v>436</v>
      </c>
      <c r="J1104" t="s">
        <v>656</v>
      </c>
      <c r="K1104" t="s">
        <v>657</v>
      </c>
      <c r="L1104">
        <v>15188</v>
      </c>
      <c r="M1104" t="s">
        <v>320</v>
      </c>
      <c r="N1104" t="s">
        <v>321</v>
      </c>
      <c r="O1104">
        <v>15188</v>
      </c>
      <c r="P1104" t="s">
        <v>320</v>
      </c>
      <c r="Q1104" t="s">
        <v>321</v>
      </c>
      <c r="R1104" t="s">
        <v>342</v>
      </c>
      <c r="S1104" s="46">
        <v>0</v>
      </c>
      <c r="U1104" s="46">
        <v>3</v>
      </c>
      <c r="IF1104">
        <v>15188</v>
      </c>
      <c r="IG1104" t="s">
        <v>320</v>
      </c>
      <c r="IH1104" t="s">
        <v>319</v>
      </c>
      <c r="IK1104">
        <v>-2</v>
      </c>
      <c r="IL1104" t="s">
        <v>279</v>
      </c>
      <c r="IM1104" t="s">
        <v>280</v>
      </c>
      <c r="IN1104" t="s">
        <v>663</v>
      </c>
      <c r="IP1104" t="s">
        <v>685</v>
      </c>
    </row>
    <row r="1105" spans="1:250" hidden="1" x14ac:dyDescent="0.25">
      <c r="A1105">
        <v>35210</v>
      </c>
      <c r="B1105">
        <v>-890804480</v>
      </c>
      <c r="C1105">
        <v>1837</v>
      </c>
      <c r="D1105" t="s">
        <v>273</v>
      </c>
      <c r="E1105" t="s">
        <v>274</v>
      </c>
      <c r="F1105">
        <v>13794</v>
      </c>
      <c r="G1105" t="s">
        <v>275</v>
      </c>
      <c r="H1105" t="s">
        <v>276</v>
      </c>
      <c r="I1105">
        <v>435</v>
      </c>
      <c r="J1105" t="s">
        <v>491</v>
      </c>
      <c r="K1105" t="s">
        <v>492</v>
      </c>
      <c r="L1105">
        <v>15188</v>
      </c>
      <c r="M1105" t="s">
        <v>320</v>
      </c>
      <c r="N1105" t="s">
        <v>321</v>
      </c>
      <c r="O1105">
        <v>15188</v>
      </c>
      <c r="P1105" t="s">
        <v>320</v>
      </c>
      <c r="Q1105" t="s">
        <v>321</v>
      </c>
      <c r="R1105" t="s">
        <v>342</v>
      </c>
      <c r="S1105" s="46">
        <v>0</v>
      </c>
      <c r="U1105" s="46">
        <v>3</v>
      </c>
      <c r="IF1105">
        <v>15188</v>
      </c>
      <c r="IG1105" t="s">
        <v>320</v>
      </c>
      <c r="IH1105" t="s">
        <v>319</v>
      </c>
      <c r="IK1105">
        <v>-2</v>
      </c>
      <c r="IL1105" t="s">
        <v>279</v>
      </c>
      <c r="IM1105" t="s">
        <v>280</v>
      </c>
      <c r="IN1105" t="s">
        <v>663</v>
      </c>
      <c r="IP1105" t="s">
        <v>685</v>
      </c>
    </row>
    <row r="1106" spans="1:250" hidden="1" x14ac:dyDescent="0.25">
      <c r="A1106">
        <v>35211</v>
      </c>
      <c r="B1106">
        <v>-890804480</v>
      </c>
      <c r="C1106">
        <v>1837</v>
      </c>
      <c r="D1106" t="s">
        <v>273</v>
      </c>
      <c r="E1106" t="s">
        <v>274</v>
      </c>
      <c r="F1106">
        <v>13794</v>
      </c>
      <c r="G1106" t="s">
        <v>275</v>
      </c>
      <c r="H1106" t="s">
        <v>276</v>
      </c>
      <c r="I1106">
        <v>431</v>
      </c>
      <c r="J1106" t="s">
        <v>493</v>
      </c>
      <c r="K1106" t="s">
        <v>494</v>
      </c>
      <c r="L1106">
        <v>15188</v>
      </c>
      <c r="M1106" t="s">
        <v>320</v>
      </c>
      <c r="N1106" t="s">
        <v>321</v>
      </c>
      <c r="O1106">
        <v>15188</v>
      </c>
      <c r="P1106" t="s">
        <v>320</v>
      </c>
      <c r="Q1106" t="s">
        <v>321</v>
      </c>
      <c r="R1106" t="s">
        <v>342</v>
      </c>
      <c r="S1106" s="46">
        <v>0</v>
      </c>
      <c r="U1106" s="46">
        <v>3</v>
      </c>
      <c r="IF1106">
        <v>15188</v>
      </c>
      <c r="IG1106" t="s">
        <v>320</v>
      </c>
      <c r="IH1106" t="s">
        <v>319</v>
      </c>
      <c r="IK1106">
        <v>-2</v>
      </c>
      <c r="IL1106" t="s">
        <v>279</v>
      </c>
      <c r="IM1106" t="s">
        <v>280</v>
      </c>
      <c r="IN1106" t="s">
        <v>663</v>
      </c>
      <c r="IP1106" t="s">
        <v>685</v>
      </c>
    </row>
    <row r="1107" spans="1:250" hidden="1" x14ac:dyDescent="0.25">
      <c r="A1107">
        <v>35212</v>
      </c>
      <c r="B1107">
        <v>-890804480</v>
      </c>
      <c r="C1107">
        <v>1837</v>
      </c>
      <c r="D1107" t="s">
        <v>273</v>
      </c>
      <c r="E1107" t="s">
        <v>274</v>
      </c>
      <c r="F1107">
        <v>13794</v>
      </c>
      <c r="G1107" t="s">
        <v>275</v>
      </c>
      <c r="H1107" t="s">
        <v>276</v>
      </c>
      <c r="I1107">
        <v>420</v>
      </c>
      <c r="J1107" t="s">
        <v>403</v>
      </c>
      <c r="K1107" t="s">
        <v>404</v>
      </c>
      <c r="L1107">
        <v>15189</v>
      </c>
      <c r="M1107" t="s">
        <v>322</v>
      </c>
      <c r="N1107" t="s">
        <v>323</v>
      </c>
      <c r="O1107">
        <v>15189</v>
      </c>
      <c r="P1107" t="s">
        <v>322</v>
      </c>
      <c r="Q1107" t="s">
        <v>323</v>
      </c>
      <c r="R1107" t="s">
        <v>342</v>
      </c>
      <c r="S1107" s="46">
        <v>0</v>
      </c>
      <c r="U1107" s="46">
        <v>3</v>
      </c>
      <c r="IF1107">
        <v>15189</v>
      </c>
      <c r="IG1107" t="s">
        <v>322</v>
      </c>
      <c r="IH1107" t="s">
        <v>319</v>
      </c>
      <c r="IK1107">
        <v>-2</v>
      </c>
      <c r="IL1107" t="s">
        <v>279</v>
      </c>
      <c r="IM1107" t="s">
        <v>280</v>
      </c>
      <c r="IN1107" t="s">
        <v>663</v>
      </c>
      <c r="IP1107" t="s">
        <v>686</v>
      </c>
    </row>
    <row r="1108" spans="1:250" hidden="1" x14ac:dyDescent="0.25">
      <c r="A1108">
        <v>35213</v>
      </c>
      <c r="B1108">
        <v>-890804480</v>
      </c>
      <c r="C1108">
        <v>1837</v>
      </c>
      <c r="D1108" t="s">
        <v>273</v>
      </c>
      <c r="E1108" t="s">
        <v>274</v>
      </c>
      <c r="F1108">
        <v>13794</v>
      </c>
      <c r="G1108" t="s">
        <v>275</v>
      </c>
      <c r="H1108" t="s">
        <v>276</v>
      </c>
      <c r="I1108">
        <v>411</v>
      </c>
      <c r="J1108" t="s">
        <v>393</v>
      </c>
      <c r="K1108" t="s">
        <v>394</v>
      </c>
      <c r="L1108">
        <v>15189</v>
      </c>
      <c r="M1108" t="s">
        <v>322</v>
      </c>
      <c r="N1108" t="s">
        <v>323</v>
      </c>
      <c r="O1108">
        <v>15189</v>
      </c>
      <c r="P1108" t="s">
        <v>322</v>
      </c>
      <c r="Q1108" t="s">
        <v>323</v>
      </c>
      <c r="R1108" t="s">
        <v>342</v>
      </c>
      <c r="S1108" s="46">
        <v>0</v>
      </c>
      <c r="U1108" s="46">
        <v>3</v>
      </c>
      <c r="IF1108">
        <v>15189</v>
      </c>
      <c r="IG1108" t="s">
        <v>322</v>
      </c>
      <c r="IH1108" t="s">
        <v>319</v>
      </c>
      <c r="IK1108">
        <v>-2</v>
      </c>
      <c r="IL1108" t="s">
        <v>279</v>
      </c>
      <c r="IM1108" t="s">
        <v>280</v>
      </c>
      <c r="IN1108" t="s">
        <v>663</v>
      </c>
      <c r="IP1108" t="s">
        <v>686</v>
      </c>
    </row>
    <row r="1109" spans="1:250" hidden="1" x14ac:dyDescent="0.25">
      <c r="A1109">
        <v>35214</v>
      </c>
      <c r="B1109">
        <v>-890804480</v>
      </c>
      <c r="C1109">
        <v>1837</v>
      </c>
      <c r="D1109" t="s">
        <v>273</v>
      </c>
      <c r="E1109" t="s">
        <v>274</v>
      </c>
      <c r="F1109">
        <v>13794</v>
      </c>
      <c r="G1109" t="s">
        <v>275</v>
      </c>
      <c r="H1109" t="s">
        <v>276</v>
      </c>
      <c r="I1109">
        <v>435</v>
      </c>
      <c r="J1109" t="s">
        <v>491</v>
      </c>
      <c r="K1109" t="s">
        <v>492</v>
      </c>
      <c r="L1109">
        <v>15189</v>
      </c>
      <c r="M1109" t="s">
        <v>322</v>
      </c>
      <c r="N1109" t="s">
        <v>323</v>
      </c>
      <c r="O1109">
        <v>15189</v>
      </c>
      <c r="P1109" t="s">
        <v>322</v>
      </c>
      <c r="Q1109" t="s">
        <v>323</v>
      </c>
      <c r="R1109" t="s">
        <v>342</v>
      </c>
      <c r="S1109" s="46">
        <v>0</v>
      </c>
      <c r="U1109" s="46">
        <v>3</v>
      </c>
      <c r="IF1109">
        <v>15189</v>
      </c>
      <c r="IG1109" t="s">
        <v>322</v>
      </c>
      <c r="IH1109" t="s">
        <v>319</v>
      </c>
      <c r="IK1109">
        <v>-2</v>
      </c>
      <c r="IL1109" t="s">
        <v>279</v>
      </c>
      <c r="IM1109" t="s">
        <v>280</v>
      </c>
      <c r="IN1109" t="s">
        <v>663</v>
      </c>
      <c r="IP1109" t="s">
        <v>686</v>
      </c>
    </row>
    <row r="1110" spans="1:250" hidden="1" x14ac:dyDescent="0.25">
      <c r="A1110">
        <v>35215</v>
      </c>
      <c r="B1110">
        <v>-890804480</v>
      </c>
      <c r="C1110">
        <v>1837</v>
      </c>
      <c r="D1110" t="s">
        <v>273</v>
      </c>
      <c r="E1110" t="s">
        <v>274</v>
      </c>
      <c r="F1110">
        <v>13794</v>
      </c>
      <c r="G1110" t="s">
        <v>275</v>
      </c>
      <c r="H1110" t="s">
        <v>276</v>
      </c>
      <c r="I1110">
        <v>431</v>
      </c>
      <c r="J1110" t="s">
        <v>493</v>
      </c>
      <c r="K1110" t="s">
        <v>494</v>
      </c>
      <c r="L1110">
        <v>15189</v>
      </c>
      <c r="M1110" t="s">
        <v>322</v>
      </c>
      <c r="N1110" t="s">
        <v>323</v>
      </c>
      <c r="O1110">
        <v>15189</v>
      </c>
      <c r="P1110" t="s">
        <v>322</v>
      </c>
      <c r="Q1110" t="s">
        <v>323</v>
      </c>
      <c r="R1110" t="s">
        <v>342</v>
      </c>
      <c r="S1110" s="46">
        <v>0</v>
      </c>
      <c r="U1110" s="46">
        <v>3</v>
      </c>
      <c r="IF1110">
        <v>15189</v>
      </c>
      <c r="IG1110" t="s">
        <v>322</v>
      </c>
      <c r="IH1110" t="s">
        <v>319</v>
      </c>
      <c r="IK1110">
        <v>-2</v>
      </c>
      <c r="IL1110" t="s">
        <v>279</v>
      </c>
      <c r="IM1110" t="s">
        <v>280</v>
      </c>
      <c r="IN1110" t="s">
        <v>663</v>
      </c>
      <c r="IP1110" t="s">
        <v>686</v>
      </c>
    </row>
    <row r="1111" spans="1:250" hidden="1" x14ac:dyDescent="0.25">
      <c r="A1111">
        <v>35216</v>
      </c>
      <c r="B1111">
        <v>-890804480</v>
      </c>
      <c r="C1111">
        <v>1837</v>
      </c>
      <c r="D1111" t="s">
        <v>273</v>
      </c>
      <c r="E1111" t="s">
        <v>274</v>
      </c>
      <c r="F1111">
        <v>13794</v>
      </c>
      <c r="G1111" t="s">
        <v>275</v>
      </c>
      <c r="H1111" t="s">
        <v>276</v>
      </c>
      <c r="I1111">
        <v>429</v>
      </c>
      <c r="J1111" t="s">
        <v>395</v>
      </c>
      <c r="K1111" t="s">
        <v>396</v>
      </c>
      <c r="L1111">
        <v>15189</v>
      </c>
      <c r="M1111" t="s">
        <v>322</v>
      </c>
      <c r="N1111" t="s">
        <v>323</v>
      </c>
      <c r="O1111">
        <v>15189</v>
      </c>
      <c r="P1111" t="s">
        <v>322</v>
      </c>
      <c r="Q1111" t="s">
        <v>323</v>
      </c>
      <c r="R1111" t="s">
        <v>342</v>
      </c>
      <c r="S1111" s="46">
        <v>0</v>
      </c>
      <c r="U1111" s="46">
        <v>3</v>
      </c>
      <c r="IF1111">
        <v>15189</v>
      </c>
      <c r="IG1111" t="s">
        <v>322</v>
      </c>
      <c r="IH1111" t="s">
        <v>319</v>
      </c>
      <c r="IK1111">
        <v>-2</v>
      </c>
      <c r="IL1111" t="s">
        <v>279</v>
      </c>
      <c r="IM1111" t="s">
        <v>280</v>
      </c>
      <c r="IN1111" t="s">
        <v>663</v>
      </c>
      <c r="IP1111" t="s">
        <v>686</v>
      </c>
    </row>
    <row r="1112" spans="1:250" hidden="1" x14ac:dyDescent="0.25">
      <c r="A1112">
        <v>35217</v>
      </c>
      <c r="B1112">
        <v>-890804480</v>
      </c>
      <c r="C1112">
        <v>1837</v>
      </c>
      <c r="D1112" t="s">
        <v>273</v>
      </c>
      <c r="E1112" t="s">
        <v>274</v>
      </c>
      <c r="F1112">
        <v>13794</v>
      </c>
      <c r="G1112" t="s">
        <v>275</v>
      </c>
      <c r="H1112" t="s">
        <v>276</v>
      </c>
      <c r="I1112">
        <v>427</v>
      </c>
      <c r="J1112" t="s">
        <v>397</v>
      </c>
      <c r="K1112" t="s">
        <v>398</v>
      </c>
      <c r="L1112">
        <v>15189</v>
      </c>
      <c r="M1112" t="s">
        <v>322</v>
      </c>
      <c r="N1112" t="s">
        <v>323</v>
      </c>
      <c r="O1112">
        <v>15189</v>
      </c>
      <c r="P1112" t="s">
        <v>322</v>
      </c>
      <c r="Q1112" t="s">
        <v>323</v>
      </c>
      <c r="R1112" t="s">
        <v>342</v>
      </c>
      <c r="S1112" s="46">
        <v>0</v>
      </c>
      <c r="U1112" s="46">
        <v>3</v>
      </c>
      <c r="IF1112">
        <v>15189</v>
      </c>
      <c r="IG1112" t="s">
        <v>322</v>
      </c>
      <c r="IH1112" t="s">
        <v>319</v>
      </c>
      <c r="IK1112">
        <v>-2</v>
      </c>
      <c r="IL1112" t="s">
        <v>279</v>
      </c>
      <c r="IM1112" t="s">
        <v>280</v>
      </c>
      <c r="IN1112" t="s">
        <v>663</v>
      </c>
      <c r="IP1112" t="s">
        <v>686</v>
      </c>
    </row>
    <row r="1113" spans="1:250" hidden="1" x14ac:dyDescent="0.25">
      <c r="A1113">
        <v>35218</v>
      </c>
      <c r="B1113">
        <v>-890804480</v>
      </c>
      <c r="C1113">
        <v>1837</v>
      </c>
      <c r="D1113" t="s">
        <v>273</v>
      </c>
      <c r="E1113" t="s">
        <v>274</v>
      </c>
      <c r="F1113">
        <v>19011</v>
      </c>
      <c r="G1113" t="s">
        <v>328</v>
      </c>
      <c r="H1113" t="s">
        <v>329</v>
      </c>
      <c r="I1113">
        <v>429</v>
      </c>
      <c r="J1113" t="s">
        <v>395</v>
      </c>
      <c r="K1113" t="s">
        <v>396</v>
      </c>
      <c r="L1113">
        <v>15189</v>
      </c>
      <c r="M1113" t="s">
        <v>322</v>
      </c>
      <c r="N1113" t="s">
        <v>323</v>
      </c>
      <c r="O1113">
        <v>15189</v>
      </c>
      <c r="P1113" t="s">
        <v>322</v>
      </c>
      <c r="Q1113" t="s">
        <v>323</v>
      </c>
      <c r="R1113" t="s">
        <v>342</v>
      </c>
      <c r="S1113" s="46">
        <v>0</v>
      </c>
      <c r="U1113" s="46">
        <v>3</v>
      </c>
      <c r="IF1113">
        <v>15189</v>
      </c>
      <c r="IG1113" t="s">
        <v>322</v>
      </c>
      <c r="IH1113" t="s">
        <v>332</v>
      </c>
      <c r="IK1113">
        <v>-2</v>
      </c>
      <c r="IL1113" t="s">
        <v>279</v>
      </c>
      <c r="IM1113" t="s">
        <v>280</v>
      </c>
      <c r="IN1113" t="s">
        <v>687</v>
      </c>
      <c r="IP1113" t="s">
        <v>688</v>
      </c>
    </row>
    <row r="1114" spans="1:250" hidden="1" x14ac:dyDescent="0.25">
      <c r="A1114">
        <v>35219</v>
      </c>
      <c r="B1114">
        <v>-890804480</v>
      </c>
      <c r="C1114">
        <v>1837</v>
      </c>
      <c r="D1114" t="s">
        <v>273</v>
      </c>
      <c r="E1114" t="s">
        <v>274</v>
      </c>
      <c r="F1114">
        <v>13794</v>
      </c>
      <c r="G1114" t="s">
        <v>275</v>
      </c>
      <c r="H1114" t="s">
        <v>276</v>
      </c>
      <c r="I1114">
        <v>437</v>
      </c>
      <c r="J1114" t="s">
        <v>658</v>
      </c>
      <c r="K1114" t="s">
        <v>659</v>
      </c>
      <c r="L1114">
        <v>15189</v>
      </c>
      <c r="M1114" t="s">
        <v>322</v>
      </c>
      <c r="N1114" t="s">
        <v>323</v>
      </c>
      <c r="O1114">
        <v>15189</v>
      </c>
      <c r="P1114" t="s">
        <v>322</v>
      </c>
      <c r="Q1114" t="s">
        <v>323</v>
      </c>
      <c r="R1114" t="s">
        <v>342</v>
      </c>
      <c r="S1114" s="46">
        <v>0</v>
      </c>
      <c r="U1114" s="46">
        <v>3</v>
      </c>
      <c r="IF1114">
        <v>15189</v>
      </c>
      <c r="IG1114" t="s">
        <v>322</v>
      </c>
      <c r="IH1114" t="s">
        <v>319</v>
      </c>
      <c r="IK1114">
        <v>-2</v>
      </c>
      <c r="IL1114" t="s">
        <v>279</v>
      </c>
      <c r="IM1114" t="s">
        <v>280</v>
      </c>
      <c r="IN1114" t="s">
        <v>663</v>
      </c>
      <c r="IP1114" t="s">
        <v>686</v>
      </c>
    </row>
    <row r="1115" spans="1:250" hidden="1" x14ac:dyDescent="0.25">
      <c r="A1115">
        <v>35220</v>
      </c>
      <c r="B1115">
        <v>-890804480</v>
      </c>
      <c r="C1115">
        <v>1837</v>
      </c>
      <c r="D1115" t="s">
        <v>273</v>
      </c>
      <c r="E1115" t="s">
        <v>274</v>
      </c>
      <c r="F1115">
        <v>13794</v>
      </c>
      <c r="G1115" t="s">
        <v>275</v>
      </c>
      <c r="H1115" t="s">
        <v>276</v>
      </c>
      <c r="I1115">
        <v>436</v>
      </c>
      <c r="J1115" t="s">
        <v>656</v>
      </c>
      <c r="K1115" t="s">
        <v>657</v>
      </c>
      <c r="L1115">
        <v>15189</v>
      </c>
      <c r="M1115" t="s">
        <v>322</v>
      </c>
      <c r="N1115" t="s">
        <v>323</v>
      </c>
      <c r="O1115">
        <v>15189</v>
      </c>
      <c r="P1115" t="s">
        <v>322</v>
      </c>
      <c r="Q1115" t="s">
        <v>323</v>
      </c>
      <c r="R1115" t="s">
        <v>342</v>
      </c>
      <c r="S1115" s="46">
        <v>0</v>
      </c>
      <c r="U1115" s="46">
        <v>3</v>
      </c>
      <c r="IF1115">
        <v>15189</v>
      </c>
      <c r="IG1115" t="s">
        <v>322</v>
      </c>
      <c r="IH1115" t="s">
        <v>319</v>
      </c>
      <c r="IK1115">
        <v>-2</v>
      </c>
      <c r="IL1115" t="s">
        <v>279</v>
      </c>
      <c r="IM1115" t="s">
        <v>280</v>
      </c>
      <c r="IN1115" t="s">
        <v>663</v>
      </c>
      <c r="IP1115" t="s">
        <v>686</v>
      </c>
    </row>
    <row r="1116" spans="1:250" hidden="1" x14ac:dyDescent="0.25">
      <c r="A1116">
        <v>35221</v>
      </c>
      <c r="B1116">
        <v>-890804480</v>
      </c>
      <c r="C1116">
        <v>1837</v>
      </c>
      <c r="D1116" t="s">
        <v>273</v>
      </c>
      <c r="E1116" t="s">
        <v>274</v>
      </c>
      <c r="F1116">
        <v>19011</v>
      </c>
      <c r="G1116" t="s">
        <v>328</v>
      </c>
      <c r="H1116" t="s">
        <v>329</v>
      </c>
      <c r="I1116">
        <v>437</v>
      </c>
      <c r="J1116" t="s">
        <v>658</v>
      </c>
      <c r="K1116" t="s">
        <v>659</v>
      </c>
      <c r="L1116">
        <v>15189</v>
      </c>
      <c r="M1116" t="s">
        <v>322</v>
      </c>
      <c r="N1116" t="s">
        <v>323</v>
      </c>
      <c r="O1116">
        <v>15189</v>
      </c>
      <c r="P1116" t="s">
        <v>322</v>
      </c>
      <c r="Q1116" t="s">
        <v>323</v>
      </c>
      <c r="R1116" t="s">
        <v>342</v>
      </c>
      <c r="S1116" s="46">
        <v>0</v>
      </c>
      <c r="U1116" s="46">
        <v>3</v>
      </c>
      <c r="IF1116">
        <v>15189</v>
      </c>
      <c r="IG1116" t="s">
        <v>322</v>
      </c>
      <c r="IH1116" t="s">
        <v>332</v>
      </c>
      <c r="IK1116">
        <v>-2</v>
      </c>
      <c r="IL1116" t="s">
        <v>279</v>
      </c>
      <c r="IM1116" t="s">
        <v>280</v>
      </c>
      <c r="IN1116" t="s">
        <v>687</v>
      </c>
      <c r="IP1116" t="s">
        <v>688</v>
      </c>
    </row>
    <row r="1117" spans="1:250" hidden="1" x14ac:dyDescent="0.25">
      <c r="A1117">
        <v>35222</v>
      </c>
      <c r="B1117">
        <v>-890804480</v>
      </c>
      <c r="C1117">
        <v>1837</v>
      </c>
      <c r="D1117" t="s">
        <v>273</v>
      </c>
      <c r="E1117" t="s">
        <v>274</v>
      </c>
      <c r="F1117">
        <v>19011</v>
      </c>
      <c r="G1117" t="s">
        <v>328</v>
      </c>
      <c r="H1117" t="s">
        <v>329</v>
      </c>
      <c r="I1117">
        <v>436</v>
      </c>
      <c r="J1117" t="s">
        <v>656</v>
      </c>
      <c r="K1117" t="s">
        <v>657</v>
      </c>
      <c r="L1117">
        <v>15189</v>
      </c>
      <c r="M1117" t="s">
        <v>322</v>
      </c>
      <c r="N1117" t="s">
        <v>323</v>
      </c>
      <c r="O1117">
        <v>15189</v>
      </c>
      <c r="P1117" t="s">
        <v>322</v>
      </c>
      <c r="Q1117" t="s">
        <v>323</v>
      </c>
      <c r="R1117" t="s">
        <v>342</v>
      </c>
      <c r="S1117" s="46">
        <v>0</v>
      </c>
      <c r="U1117" s="46">
        <v>3</v>
      </c>
      <c r="IF1117">
        <v>15189</v>
      </c>
      <c r="IG1117" t="s">
        <v>322</v>
      </c>
      <c r="IH1117" t="s">
        <v>332</v>
      </c>
      <c r="IK1117">
        <v>-2</v>
      </c>
      <c r="IL1117" t="s">
        <v>279</v>
      </c>
      <c r="IM1117" t="s">
        <v>280</v>
      </c>
      <c r="IN1117" t="s">
        <v>687</v>
      </c>
      <c r="IP1117" t="s">
        <v>688</v>
      </c>
    </row>
    <row r="1118" spans="1:250" hidden="1" x14ac:dyDescent="0.25">
      <c r="A1118">
        <v>35223</v>
      </c>
      <c r="B1118">
        <v>-890804480</v>
      </c>
      <c r="C1118">
        <v>1837</v>
      </c>
      <c r="D1118" t="s">
        <v>273</v>
      </c>
      <c r="E1118" t="s">
        <v>274</v>
      </c>
      <c r="F1118">
        <v>19011</v>
      </c>
      <c r="G1118" t="s">
        <v>328</v>
      </c>
      <c r="H1118" t="s">
        <v>329</v>
      </c>
      <c r="I1118">
        <v>435</v>
      </c>
      <c r="J1118" t="s">
        <v>491</v>
      </c>
      <c r="K1118" t="s">
        <v>492</v>
      </c>
      <c r="L1118">
        <v>15189</v>
      </c>
      <c r="M1118" t="s">
        <v>322</v>
      </c>
      <c r="N1118" t="s">
        <v>323</v>
      </c>
      <c r="O1118">
        <v>15189</v>
      </c>
      <c r="P1118" t="s">
        <v>322</v>
      </c>
      <c r="Q1118" t="s">
        <v>323</v>
      </c>
      <c r="R1118" t="s">
        <v>342</v>
      </c>
      <c r="S1118" s="46">
        <v>0</v>
      </c>
      <c r="U1118" s="46">
        <v>3</v>
      </c>
      <c r="IF1118">
        <v>15189</v>
      </c>
      <c r="IG1118" t="s">
        <v>322</v>
      </c>
      <c r="IH1118" t="s">
        <v>332</v>
      </c>
      <c r="IK1118">
        <v>-2</v>
      </c>
      <c r="IL1118" t="s">
        <v>279</v>
      </c>
      <c r="IM1118" t="s">
        <v>280</v>
      </c>
      <c r="IN1118" t="s">
        <v>687</v>
      </c>
      <c r="IP1118" t="s">
        <v>688</v>
      </c>
    </row>
    <row r="1119" spans="1:250" hidden="1" x14ac:dyDescent="0.25">
      <c r="A1119">
        <v>35224</v>
      </c>
      <c r="B1119">
        <v>-890804480</v>
      </c>
      <c r="C1119">
        <v>1837</v>
      </c>
      <c r="D1119" t="s">
        <v>273</v>
      </c>
      <c r="E1119" t="s">
        <v>274</v>
      </c>
      <c r="F1119">
        <v>19011</v>
      </c>
      <c r="G1119" t="s">
        <v>328</v>
      </c>
      <c r="H1119" t="s">
        <v>329</v>
      </c>
      <c r="I1119">
        <v>431</v>
      </c>
      <c r="J1119" t="s">
        <v>493</v>
      </c>
      <c r="K1119" t="s">
        <v>494</v>
      </c>
      <c r="L1119">
        <v>15189</v>
      </c>
      <c r="M1119" t="s">
        <v>322</v>
      </c>
      <c r="N1119" t="s">
        <v>323</v>
      </c>
      <c r="O1119">
        <v>15189</v>
      </c>
      <c r="P1119" t="s">
        <v>322</v>
      </c>
      <c r="Q1119" t="s">
        <v>323</v>
      </c>
      <c r="R1119" t="s">
        <v>342</v>
      </c>
      <c r="S1119" s="46">
        <v>0</v>
      </c>
      <c r="U1119" s="46">
        <v>3</v>
      </c>
      <c r="IF1119">
        <v>15189</v>
      </c>
      <c r="IG1119" t="s">
        <v>322</v>
      </c>
      <c r="IH1119" t="s">
        <v>332</v>
      </c>
      <c r="IK1119">
        <v>-2</v>
      </c>
      <c r="IL1119" t="s">
        <v>279</v>
      </c>
      <c r="IM1119" t="s">
        <v>280</v>
      </c>
      <c r="IN1119" t="s">
        <v>687</v>
      </c>
      <c r="IP1119" t="s">
        <v>688</v>
      </c>
    </row>
    <row r="1120" spans="1:250" hidden="1" x14ac:dyDescent="0.25">
      <c r="A1120">
        <v>35225</v>
      </c>
      <c r="B1120">
        <v>-890804480</v>
      </c>
      <c r="C1120">
        <v>1837</v>
      </c>
      <c r="D1120" t="s">
        <v>273</v>
      </c>
      <c r="E1120" t="s">
        <v>274</v>
      </c>
      <c r="F1120">
        <v>13794</v>
      </c>
      <c r="G1120" t="s">
        <v>275</v>
      </c>
      <c r="H1120" t="s">
        <v>276</v>
      </c>
      <c r="I1120">
        <v>424</v>
      </c>
      <c r="J1120" t="s">
        <v>399</v>
      </c>
      <c r="K1120" t="s">
        <v>400</v>
      </c>
      <c r="L1120">
        <v>15189</v>
      </c>
      <c r="M1120" t="s">
        <v>322</v>
      </c>
      <c r="N1120" t="s">
        <v>323</v>
      </c>
      <c r="O1120">
        <v>15189</v>
      </c>
      <c r="P1120" t="s">
        <v>322</v>
      </c>
      <c r="Q1120" t="s">
        <v>323</v>
      </c>
      <c r="R1120" t="s">
        <v>342</v>
      </c>
      <c r="S1120" s="46">
        <v>0</v>
      </c>
      <c r="U1120" s="46">
        <v>3</v>
      </c>
      <c r="IF1120">
        <v>15189</v>
      </c>
      <c r="IG1120" t="s">
        <v>322</v>
      </c>
      <c r="IH1120" t="s">
        <v>319</v>
      </c>
      <c r="IK1120">
        <v>-2</v>
      </c>
      <c r="IL1120" t="s">
        <v>279</v>
      </c>
      <c r="IM1120" t="s">
        <v>280</v>
      </c>
      <c r="IN1120" t="s">
        <v>663</v>
      </c>
      <c r="IP1120" t="s">
        <v>686</v>
      </c>
    </row>
    <row r="1121" spans="1:250" hidden="1" x14ac:dyDescent="0.25">
      <c r="A1121">
        <v>35226</v>
      </c>
      <c r="B1121">
        <v>-890804480</v>
      </c>
      <c r="C1121">
        <v>1837</v>
      </c>
      <c r="D1121" t="s">
        <v>273</v>
      </c>
      <c r="E1121" t="s">
        <v>274</v>
      </c>
      <c r="F1121">
        <v>13794</v>
      </c>
      <c r="G1121" t="s">
        <v>275</v>
      </c>
      <c r="H1121" t="s">
        <v>276</v>
      </c>
      <c r="I1121">
        <v>422</v>
      </c>
      <c r="J1121" t="s">
        <v>401</v>
      </c>
      <c r="K1121" t="s">
        <v>402</v>
      </c>
      <c r="L1121">
        <v>15189</v>
      </c>
      <c r="M1121" t="s">
        <v>322</v>
      </c>
      <c r="N1121" t="s">
        <v>323</v>
      </c>
      <c r="O1121">
        <v>15189</v>
      </c>
      <c r="P1121" t="s">
        <v>322</v>
      </c>
      <c r="Q1121" t="s">
        <v>323</v>
      </c>
      <c r="R1121" t="s">
        <v>342</v>
      </c>
      <c r="S1121" s="46">
        <v>0</v>
      </c>
      <c r="U1121" s="46">
        <v>3</v>
      </c>
      <c r="IF1121">
        <v>15189</v>
      </c>
      <c r="IG1121" t="s">
        <v>322</v>
      </c>
      <c r="IH1121" t="s">
        <v>319</v>
      </c>
      <c r="IK1121">
        <v>-2</v>
      </c>
      <c r="IL1121" t="s">
        <v>279</v>
      </c>
      <c r="IM1121" t="s">
        <v>280</v>
      </c>
      <c r="IN1121" t="s">
        <v>663</v>
      </c>
      <c r="IP1121" t="s">
        <v>686</v>
      </c>
    </row>
    <row r="1122" spans="1:250" hidden="1" x14ac:dyDescent="0.25">
      <c r="A1122">
        <v>35227</v>
      </c>
      <c r="B1122">
        <v>-890804480</v>
      </c>
      <c r="C1122">
        <v>1837</v>
      </c>
      <c r="D1122" t="s">
        <v>273</v>
      </c>
      <c r="E1122" t="s">
        <v>274</v>
      </c>
      <c r="F1122">
        <v>19011</v>
      </c>
      <c r="G1122" t="s">
        <v>328</v>
      </c>
      <c r="H1122" t="s">
        <v>329</v>
      </c>
      <c r="I1122">
        <v>427</v>
      </c>
      <c r="J1122" t="s">
        <v>397</v>
      </c>
      <c r="K1122" t="s">
        <v>398</v>
      </c>
      <c r="L1122">
        <v>15189</v>
      </c>
      <c r="M1122" t="s">
        <v>322</v>
      </c>
      <c r="N1122" t="s">
        <v>323</v>
      </c>
      <c r="O1122">
        <v>15189</v>
      </c>
      <c r="P1122" t="s">
        <v>322</v>
      </c>
      <c r="Q1122" t="s">
        <v>323</v>
      </c>
      <c r="R1122" t="s">
        <v>342</v>
      </c>
      <c r="S1122" s="46">
        <v>0</v>
      </c>
      <c r="U1122" s="46">
        <v>3</v>
      </c>
      <c r="IF1122">
        <v>15189</v>
      </c>
      <c r="IG1122" t="s">
        <v>322</v>
      </c>
      <c r="IH1122" t="s">
        <v>332</v>
      </c>
      <c r="IK1122">
        <v>-2</v>
      </c>
      <c r="IL1122" t="s">
        <v>279</v>
      </c>
      <c r="IM1122" t="s">
        <v>280</v>
      </c>
      <c r="IN1122" t="s">
        <v>687</v>
      </c>
      <c r="IP1122" t="s">
        <v>688</v>
      </c>
    </row>
    <row r="1123" spans="1:250" hidden="1" x14ac:dyDescent="0.25">
      <c r="A1123">
        <v>35228</v>
      </c>
      <c r="B1123">
        <v>-890804480</v>
      </c>
      <c r="C1123">
        <v>1837</v>
      </c>
      <c r="D1123" t="s">
        <v>273</v>
      </c>
      <c r="E1123" t="s">
        <v>274</v>
      </c>
      <c r="F1123">
        <v>19011</v>
      </c>
      <c r="G1123" t="s">
        <v>328</v>
      </c>
      <c r="H1123" t="s">
        <v>329</v>
      </c>
      <c r="I1123">
        <v>424</v>
      </c>
      <c r="J1123" t="s">
        <v>399</v>
      </c>
      <c r="K1123" t="s">
        <v>400</v>
      </c>
      <c r="L1123">
        <v>15189</v>
      </c>
      <c r="M1123" t="s">
        <v>322</v>
      </c>
      <c r="N1123" t="s">
        <v>323</v>
      </c>
      <c r="O1123">
        <v>15189</v>
      </c>
      <c r="P1123" t="s">
        <v>322</v>
      </c>
      <c r="Q1123" t="s">
        <v>323</v>
      </c>
      <c r="R1123" t="s">
        <v>342</v>
      </c>
      <c r="S1123" s="46">
        <v>0</v>
      </c>
      <c r="U1123" s="46">
        <v>3</v>
      </c>
      <c r="IF1123">
        <v>15189</v>
      </c>
      <c r="IG1123" t="s">
        <v>322</v>
      </c>
      <c r="IH1123" t="s">
        <v>332</v>
      </c>
      <c r="IK1123">
        <v>-2</v>
      </c>
      <c r="IL1123" t="s">
        <v>279</v>
      </c>
      <c r="IM1123" t="s">
        <v>280</v>
      </c>
      <c r="IN1123" t="s">
        <v>687</v>
      </c>
      <c r="IP1123" t="s">
        <v>688</v>
      </c>
    </row>
    <row r="1124" spans="1:250" hidden="1" x14ac:dyDescent="0.25">
      <c r="A1124">
        <v>35229</v>
      </c>
      <c r="B1124">
        <v>-890804480</v>
      </c>
      <c r="C1124">
        <v>1837</v>
      </c>
      <c r="D1124" t="s">
        <v>273</v>
      </c>
      <c r="E1124" t="s">
        <v>274</v>
      </c>
      <c r="F1124">
        <v>19011</v>
      </c>
      <c r="G1124" t="s">
        <v>328</v>
      </c>
      <c r="H1124" t="s">
        <v>329</v>
      </c>
      <c r="I1124">
        <v>422</v>
      </c>
      <c r="J1124" t="s">
        <v>401</v>
      </c>
      <c r="K1124" t="s">
        <v>402</v>
      </c>
      <c r="L1124">
        <v>15189</v>
      </c>
      <c r="M1124" t="s">
        <v>322</v>
      </c>
      <c r="N1124" t="s">
        <v>323</v>
      </c>
      <c r="O1124">
        <v>15189</v>
      </c>
      <c r="P1124" t="s">
        <v>322</v>
      </c>
      <c r="Q1124" t="s">
        <v>323</v>
      </c>
      <c r="R1124" t="s">
        <v>342</v>
      </c>
      <c r="S1124" s="46">
        <v>0</v>
      </c>
      <c r="U1124" s="46">
        <v>3</v>
      </c>
      <c r="IF1124">
        <v>15189</v>
      </c>
      <c r="IG1124" t="s">
        <v>322</v>
      </c>
      <c r="IH1124" t="s">
        <v>332</v>
      </c>
      <c r="IK1124">
        <v>-2</v>
      </c>
      <c r="IL1124" t="s">
        <v>279</v>
      </c>
      <c r="IM1124" t="s">
        <v>280</v>
      </c>
      <c r="IN1124" t="s">
        <v>687</v>
      </c>
      <c r="IP1124" t="s">
        <v>688</v>
      </c>
    </row>
    <row r="1125" spans="1:250" hidden="1" x14ac:dyDescent="0.25">
      <c r="A1125">
        <v>35230</v>
      </c>
      <c r="B1125">
        <v>-890804480</v>
      </c>
      <c r="C1125">
        <v>1837</v>
      </c>
      <c r="D1125" t="s">
        <v>273</v>
      </c>
      <c r="E1125" t="s">
        <v>274</v>
      </c>
      <c r="F1125">
        <v>19011</v>
      </c>
      <c r="G1125" t="s">
        <v>328</v>
      </c>
      <c r="H1125" t="s">
        <v>329</v>
      </c>
      <c r="I1125">
        <v>420</v>
      </c>
      <c r="J1125" t="s">
        <v>403</v>
      </c>
      <c r="K1125" t="s">
        <v>404</v>
      </c>
      <c r="L1125">
        <v>15189</v>
      </c>
      <c r="M1125" t="s">
        <v>322</v>
      </c>
      <c r="N1125" t="s">
        <v>323</v>
      </c>
      <c r="O1125">
        <v>15189</v>
      </c>
      <c r="P1125" t="s">
        <v>322</v>
      </c>
      <c r="Q1125" t="s">
        <v>323</v>
      </c>
      <c r="R1125" t="s">
        <v>342</v>
      </c>
      <c r="S1125" s="46">
        <v>50700000</v>
      </c>
      <c r="U1125" s="46">
        <v>3</v>
      </c>
      <c r="IF1125">
        <v>15189</v>
      </c>
      <c r="IG1125" t="s">
        <v>322</v>
      </c>
      <c r="IH1125" t="s">
        <v>332</v>
      </c>
      <c r="IK1125">
        <v>-2</v>
      </c>
      <c r="IL1125" t="s">
        <v>279</v>
      </c>
      <c r="IM1125" t="s">
        <v>280</v>
      </c>
      <c r="IN1125" t="s">
        <v>687</v>
      </c>
      <c r="IP1125" t="s">
        <v>688</v>
      </c>
    </row>
    <row r="1126" spans="1:250" hidden="1" x14ac:dyDescent="0.25">
      <c r="A1126">
        <v>35231</v>
      </c>
      <c r="B1126">
        <v>-890804480</v>
      </c>
      <c r="C1126">
        <v>1837</v>
      </c>
      <c r="D1126" t="s">
        <v>273</v>
      </c>
      <c r="E1126" t="s">
        <v>274</v>
      </c>
      <c r="F1126">
        <v>13794</v>
      </c>
      <c r="G1126" t="s">
        <v>275</v>
      </c>
      <c r="H1126" t="s">
        <v>276</v>
      </c>
      <c r="I1126">
        <v>411</v>
      </c>
      <c r="J1126" t="s">
        <v>393</v>
      </c>
      <c r="K1126" t="s">
        <v>394</v>
      </c>
      <c r="L1126">
        <v>17005</v>
      </c>
      <c r="M1126" t="s">
        <v>324</v>
      </c>
      <c r="N1126" t="s">
        <v>325</v>
      </c>
      <c r="O1126">
        <v>17005</v>
      </c>
      <c r="P1126" t="s">
        <v>324</v>
      </c>
      <c r="Q1126" t="s">
        <v>325</v>
      </c>
      <c r="R1126" t="s">
        <v>342</v>
      </c>
      <c r="S1126" s="46">
        <v>0</v>
      </c>
      <c r="U1126" s="46">
        <v>3</v>
      </c>
      <c r="IF1126">
        <v>17005</v>
      </c>
      <c r="IG1126" t="s">
        <v>324</v>
      </c>
      <c r="IH1126" t="s">
        <v>319</v>
      </c>
      <c r="IK1126">
        <v>-2</v>
      </c>
      <c r="IL1126" t="s">
        <v>279</v>
      </c>
      <c r="IM1126" t="s">
        <v>280</v>
      </c>
      <c r="IN1126" t="s">
        <v>663</v>
      </c>
      <c r="IP1126" t="s">
        <v>689</v>
      </c>
    </row>
    <row r="1127" spans="1:250" hidden="1" x14ac:dyDescent="0.25">
      <c r="A1127">
        <v>35232</v>
      </c>
      <c r="B1127">
        <v>-890804480</v>
      </c>
      <c r="C1127">
        <v>1837</v>
      </c>
      <c r="D1127" t="s">
        <v>273</v>
      </c>
      <c r="E1127" t="s">
        <v>274</v>
      </c>
      <c r="F1127">
        <v>13794</v>
      </c>
      <c r="G1127" t="s">
        <v>275</v>
      </c>
      <c r="H1127" t="s">
        <v>276</v>
      </c>
      <c r="I1127">
        <v>431</v>
      </c>
      <c r="J1127" t="s">
        <v>493</v>
      </c>
      <c r="K1127" t="s">
        <v>494</v>
      </c>
      <c r="L1127">
        <v>17005</v>
      </c>
      <c r="M1127" t="s">
        <v>324</v>
      </c>
      <c r="N1127" t="s">
        <v>325</v>
      </c>
      <c r="O1127">
        <v>17005</v>
      </c>
      <c r="P1127" t="s">
        <v>324</v>
      </c>
      <c r="Q1127" t="s">
        <v>325</v>
      </c>
      <c r="R1127" t="s">
        <v>342</v>
      </c>
      <c r="S1127" s="46">
        <v>0</v>
      </c>
      <c r="U1127" s="46">
        <v>3</v>
      </c>
      <c r="IF1127">
        <v>17005</v>
      </c>
      <c r="IG1127" t="s">
        <v>324</v>
      </c>
      <c r="IH1127" t="s">
        <v>319</v>
      </c>
      <c r="IK1127">
        <v>-2</v>
      </c>
      <c r="IL1127" t="s">
        <v>279</v>
      </c>
      <c r="IM1127" t="s">
        <v>280</v>
      </c>
      <c r="IN1127" t="s">
        <v>663</v>
      </c>
      <c r="IP1127" t="s">
        <v>689</v>
      </c>
    </row>
    <row r="1128" spans="1:250" hidden="1" x14ac:dyDescent="0.25">
      <c r="A1128">
        <v>35233</v>
      </c>
      <c r="B1128">
        <v>-890804480</v>
      </c>
      <c r="C1128">
        <v>1837</v>
      </c>
      <c r="D1128" t="s">
        <v>273</v>
      </c>
      <c r="E1128" t="s">
        <v>274</v>
      </c>
      <c r="F1128">
        <v>13794</v>
      </c>
      <c r="G1128" t="s">
        <v>275</v>
      </c>
      <c r="H1128" t="s">
        <v>276</v>
      </c>
      <c r="I1128">
        <v>429</v>
      </c>
      <c r="J1128" t="s">
        <v>395</v>
      </c>
      <c r="K1128" t="s">
        <v>396</v>
      </c>
      <c r="L1128">
        <v>17005</v>
      </c>
      <c r="M1128" t="s">
        <v>324</v>
      </c>
      <c r="N1128" t="s">
        <v>325</v>
      </c>
      <c r="O1128">
        <v>17005</v>
      </c>
      <c r="P1128" t="s">
        <v>324</v>
      </c>
      <c r="Q1128" t="s">
        <v>325</v>
      </c>
      <c r="R1128" t="s">
        <v>342</v>
      </c>
      <c r="S1128" s="46">
        <v>0</v>
      </c>
      <c r="U1128" s="46">
        <v>3</v>
      </c>
      <c r="IF1128">
        <v>17005</v>
      </c>
      <c r="IG1128" t="s">
        <v>324</v>
      </c>
      <c r="IH1128" t="s">
        <v>319</v>
      </c>
      <c r="IK1128">
        <v>-2</v>
      </c>
      <c r="IL1128" t="s">
        <v>279</v>
      </c>
      <c r="IM1128" t="s">
        <v>280</v>
      </c>
      <c r="IN1128" t="s">
        <v>663</v>
      </c>
      <c r="IP1128" t="s">
        <v>689</v>
      </c>
    </row>
    <row r="1129" spans="1:250" hidden="1" x14ac:dyDescent="0.25">
      <c r="A1129">
        <v>35234</v>
      </c>
      <c r="B1129">
        <v>-890804480</v>
      </c>
      <c r="C1129">
        <v>1837</v>
      </c>
      <c r="D1129" t="s">
        <v>273</v>
      </c>
      <c r="E1129" t="s">
        <v>274</v>
      </c>
      <c r="F1129">
        <v>13794</v>
      </c>
      <c r="G1129" t="s">
        <v>275</v>
      </c>
      <c r="H1129" t="s">
        <v>276</v>
      </c>
      <c r="I1129">
        <v>427</v>
      </c>
      <c r="J1129" t="s">
        <v>397</v>
      </c>
      <c r="K1129" t="s">
        <v>398</v>
      </c>
      <c r="L1129">
        <v>17005</v>
      </c>
      <c r="M1129" t="s">
        <v>324</v>
      </c>
      <c r="N1129" t="s">
        <v>325</v>
      </c>
      <c r="O1129">
        <v>17005</v>
      </c>
      <c r="P1129" t="s">
        <v>324</v>
      </c>
      <c r="Q1129" t="s">
        <v>325</v>
      </c>
      <c r="R1129" t="s">
        <v>342</v>
      </c>
      <c r="S1129" s="46">
        <v>0</v>
      </c>
      <c r="U1129" s="46">
        <v>3</v>
      </c>
      <c r="IF1129">
        <v>17005</v>
      </c>
      <c r="IG1129" t="s">
        <v>324</v>
      </c>
      <c r="IH1129" t="s">
        <v>319</v>
      </c>
      <c r="IK1129">
        <v>-2</v>
      </c>
      <c r="IL1129" t="s">
        <v>279</v>
      </c>
      <c r="IM1129" t="s">
        <v>280</v>
      </c>
      <c r="IN1129" t="s">
        <v>663</v>
      </c>
      <c r="IP1129" t="s">
        <v>689</v>
      </c>
    </row>
    <row r="1130" spans="1:250" hidden="1" x14ac:dyDescent="0.25">
      <c r="A1130">
        <v>35235</v>
      </c>
      <c r="B1130">
        <v>-890804480</v>
      </c>
      <c r="C1130">
        <v>1837</v>
      </c>
      <c r="D1130" t="s">
        <v>273</v>
      </c>
      <c r="E1130" t="s">
        <v>274</v>
      </c>
      <c r="F1130">
        <v>13794</v>
      </c>
      <c r="G1130" t="s">
        <v>275</v>
      </c>
      <c r="H1130" t="s">
        <v>276</v>
      </c>
      <c r="I1130">
        <v>424</v>
      </c>
      <c r="J1130" t="s">
        <v>399</v>
      </c>
      <c r="K1130" t="s">
        <v>400</v>
      </c>
      <c r="L1130">
        <v>17005</v>
      </c>
      <c r="M1130" t="s">
        <v>324</v>
      </c>
      <c r="N1130" t="s">
        <v>325</v>
      </c>
      <c r="O1130">
        <v>17005</v>
      </c>
      <c r="P1130" t="s">
        <v>324</v>
      </c>
      <c r="Q1130" t="s">
        <v>325</v>
      </c>
      <c r="R1130" t="s">
        <v>342</v>
      </c>
      <c r="S1130" s="46">
        <v>0</v>
      </c>
      <c r="U1130" s="46">
        <v>3</v>
      </c>
      <c r="IF1130">
        <v>17005</v>
      </c>
      <c r="IG1130" t="s">
        <v>324</v>
      </c>
      <c r="IH1130" t="s">
        <v>319</v>
      </c>
      <c r="IK1130">
        <v>-2</v>
      </c>
      <c r="IL1130" t="s">
        <v>279</v>
      </c>
      <c r="IM1130" t="s">
        <v>280</v>
      </c>
      <c r="IN1130" t="s">
        <v>663</v>
      </c>
      <c r="IP1130" t="s">
        <v>689</v>
      </c>
    </row>
    <row r="1131" spans="1:250" hidden="1" x14ac:dyDescent="0.25">
      <c r="A1131">
        <v>35236</v>
      </c>
      <c r="B1131">
        <v>-890804480</v>
      </c>
      <c r="C1131">
        <v>1837</v>
      </c>
      <c r="D1131" t="s">
        <v>273</v>
      </c>
      <c r="E1131" t="s">
        <v>274</v>
      </c>
      <c r="F1131">
        <v>13794</v>
      </c>
      <c r="G1131" t="s">
        <v>275</v>
      </c>
      <c r="H1131" t="s">
        <v>276</v>
      </c>
      <c r="I1131">
        <v>422</v>
      </c>
      <c r="J1131" t="s">
        <v>401</v>
      </c>
      <c r="K1131" t="s">
        <v>402</v>
      </c>
      <c r="L1131">
        <v>17005</v>
      </c>
      <c r="M1131" t="s">
        <v>324</v>
      </c>
      <c r="N1131" t="s">
        <v>325</v>
      </c>
      <c r="O1131">
        <v>17005</v>
      </c>
      <c r="P1131" t="s">
        <v>324</v>
      </c>
      <c r="Q1131" t="s">
        <v>325</v>
      </c>
      <c r="R1131" t="s">
        <v>342</v>
      </c>
      <c r="S1131" s="46">
        <v>0</v>
      </c>
      <c r="U1131" s="46">
        <v>3</v>
      </c>
      <c r="IF1131">
        <v>17005</v>
      </c>
      <c r="IG1131" t="s">
        <v>324</v>
      </c>
      <c r="IH1131" t="s">
        <v>319</v>
      </c>
      <c r="IK1131">
        <v>-2</v>
      </c>
      <c r="IL1131" t="s">
        <v>279</v>
      </c>
      <c r="IM1131" t="s">
        <v>280</v>
      </c>
      <c r="IN1131" t="s">
        <v>663</v>
      </c>
      <c r="IP1131" t="s">
        <v>689</v>
      </c>
    </row>
    <row r="1132" spans="1:250" hidden="1" x14ac:dyDescent="0.25">
      <c r="A1132">
        <v>35237</v>
      </c>
      <c r="B1132">
        <v>-890804480</v>
      </c>
      <c r="C1132">
        <v>1837</v>
      </c>
      <c r="D1132" t="s">
        <v>273</v>
      </c>
      <c r="E1132" t="s">
        <v>274</v>
      </c>
      <c r="F1132">
        <v>13794</v>
      </c>
      <c r="G1132" t="s">
        <v>275</v>
      </c>
      <c r="H1132" t="s">
        <v>276</v>
      </c>
      <c r="I1132">
        <v>420</v>
      </c>
      <c r="J1132" t="s">
        <v>403</v>
      </c>
      <c r="K1132" t="s">
        <v>404</v>
      </c>
      <c r="L1132">
        <v>17005</v>
      </c>
      <c r="M1132" t="s">
        <v>324</v>
      </c>
      <c r="N1132" t="s">
        <v>325</v>
      </c>
      <c r="O1132">
        <v>17005</v>
      </c>
      <c r="P1132" t="s">
        <v>324</v>
      </c>
      <c r="Q1132" t="s">
        <v>325</v>
      </c>
      <c r="R1132" t="s">
        <v>342</v>
      </c>
      <c r="S1132" s="46">
        <v>0</v>
      </c>
      <c r="U1132" s="46">
        <v>3</v>
      </c>
      <c r="IF1132">
        <v>17005</v>
      </c>
      <c r="IG1132" t="s">
        <v>324</v>
      </c>
      <c r="IH1132" t="s">
        <v>319</v>
      </c>
      <c r="IK1132">
        <v>-2</v>
      </c>
      <c r="IL1132" t="s">
        <v>279</v>
      </c>
      <c r="IM1132" t="s">
        <v>280</v>
      </c>
      <c r="IN1132" t="s">
        <v>663</v>
      </c>
      <c r="IP1132" t="s">
        <v>689</v>
      </c>
    </row>
    <row r="1133" spans="1:250" hidden="1" x14ac:dyDescent="0.25">
      <c r="A1133">
        <v>35238</v>
      </c>
      <c r="B1133">
        <v>-890804480</v>
      </c>
      <c r="C1133">
        <v>1837</v>
      </c>
      <c r="D1133" t="s">
        <v>273</v>
      </c>
      <c r="E1133" t="s">
        <v>274</v>
      </c>
      <c r="F1133">
        <v>13794</v>
      </c>
      <c r="G1133" t="s">
        <v>275</v>
      </c>
      <c r="H1133" t="s">
        <v>276</v>
      </c>
      <c r="I1133">
        <v>437</v>
      </c>
      <c r="J1133" t="s">
        <v>658</v>
      </c>
      <c r="K1133" t="s">
        <v>659</v>
      </c>
      <c r="L1133">
        <v>17005</v>
      </c>
      <c r="M1133" t="s">
        <v>324</v>
      </c>
      <c r="N1133" t="s">
        <v>325</v>
      </c>
      <c r="O1133">
        <v>17005</v>
      </c>
      <c r="P1133" t="s">
        <v>324</v>
      </c>
      <c r="Q1133" t="s">
        <v>325</v>
      </c>
      <c r="R1133" t="s">
        <v>342</v>
      </c>
      <c r="S1133" s="46">
        <v>0</v>
      </c>
      <c r="U1133" s="46">
        <v>3</v>
      </c>
      <c r="IF1133">
        <v>17005</v>
      </c>
      <c r="IG1133" t="s">
        <v>324</v>
      </c>
      <c r="IH1133" t="s">
        <v>319</v>
      </c>
      <c r="IK1133">
        <v>-2</v>
      </c>
      <c r="IL1133" t="s">
        <v>279</v>
      </c>
      <c r="IM1133" t="s">
        <v>280</v>
      </c>
      <c r="IN1133" t="s">
        <v>663</v>
      </c>
      <c r="IP1133" t="s">
        <v>689</v>
      </c>
    </row>
    <row r="1134" spans="1:250" hidden="1" x14ac:dyDescent="0.25">
      <c r="A1134">
        <v>35239</v>
      </c>
      <c r="B1134">
        <v>-890804480</v>
      </c>
      <c r="C1134">
        <v>1837</v>
      </c>
      <c r="D1134" t="s">
        <v>273</v>
      </c>
      <c r="E1134" t="s">
        <v>274</v>
      </c>
      <c r="F1134">
        <v>13794</v>
      </c>
      <c r="G1134" t="s">
        <v>275</v>
      </c>
      <c r="H1134" t="s">
        <v>276</v>
      </c>
      <c r="I1134">
        <v>436</v>
      </c>
      <c r="J1134" t="s">
        <v>656</v>
      </c>
      <c r="K1134" t="s">
        <v>657</v>
      </c>
      <c r="L1134">
        <v>17005</v>
      </c>
      <c r="M1134" t="s">
        <v>324</v>
      </c>
      <c r="N1134" t="s">
        <v>325</v>
      </c>
      <c r="O1134">
        <v>17005</v>
      </c>
      <c r="P1134" t="s">
        <v>324</v>
      </c>
      <c r="Q1134" t="s">
        <v>325</v>
      </c>
      <c r="R1134" t="s">
        <v>342</v>
      </c>
      <c r="S1134" s="46">
        <v>0</v>
      </c>
      <c r="U1134" s="46">
        <v>3</v>
      </c>
      <c r="IF1134">
        <v>17005</v>
      </c>
      <c r="IG1134" t="s">
        <v>324</v>
      </c>
      <c r="IH1134" t="s">
        <v>319</v>
      </c>
      <c r="IK1134">
        <v>-2</v>
      </c>
      <c r="IL1134" t="s">
        <v>279</v>
      </c>
      <c r="IM1134" t="s">
        <v>280</v>
      </c>
      <c r="IN1134" t="s">
        <v>663</v>
      </c>
      <c r="IP1134" t="s">
        <v>689</v>
      </c>
    </row>
    <row r="1135" spans="1:250" hidden="1" x14ac:dyDescent="0.25">
      <c r="A1135">
        <v>35240</v>
      </c>
      <c r="B1135">
        <v>-890804480</v>
      </c>
      <c r="C1135">
        <v>1837</v>
      </c>
      <c r="D1135" t="s">
        <v>273</v>
      </c>
      <c r="E1135" t="s">
        <v>274</v>
      </c>
      <c r="F1135">
        <v>13794</v>
      </c>
      <c r="G1135" t="s">
        <v>275</v>
      </c>
      <c r="H1135" t="s">
        <v>276</v>
      </c>
      <c r="I1135">
        <v>435</v>
      </c>
      <c r="J1135" t="s">
        <v>491</v>
      </c>
      <c r="K1135" t="s">
        <v>492</v>
      </c>
      <c r="L1135">
        <v>17005</v>
      </c>
      <c r="M1135" t="s">
        <v>324</v>
      </c>
      <c r="N1135" t="s">
        <v>325</v>
      </c>
      <c r="O1135">
        <v>17005</v>
      </c>
      <c r="P1135" t="s">
        <v>324</v>
      </c>
      <c r="Q1135" t="s">
        <v>325</v>
      </c>
      <c r="R1135" t="s">
        <v>342</v>
      </c>
      <c r="S1135" s="46">
        <v>0</v>
      </c>
      <c r="U1135" s="46">
        <v>3</v>
      </c>
      <c r="IF1135">
        <v>17005</v>
      </c>
      <c r="IG1135" t="s">
        <v>324</v>
      </c>
      <c r="IH1135" t="s">
        <v>319</v>
      </c>
      <c r="IK1135">
        <v>-2</v>
      </c>
      <c r="IL1135" t="s">
        <v>279</v>
      </c>
      <c r="IM1135" t="s">
        <v>280</v>
      </c>
      <c r="IN1135" t="s">
        <v>663</v>
      </c>
      <c r="IP1135" t="s">
        <v>689</v>
      </c>
    </row>
    <row r="1136" spans="1:250" hidden="1" x14ac:dyDescent="0.25">
      <c r="A1136">
        <v>35241</v>
      </c>
      <c r="B1136">
        <v>-890804480</v>
      </c>
      <c r="C1136">
        <v>1837</v>
      </c>
      <c r="D1136" t="s">
        <v>273</v>
      </c>
      <c r="E1136" t="s">
        <v>274</v>
      </c>
      <c r="F1136">
        <v>13794</v>
      </c>
      <c r="G1136" t="s">
        <v>275</v>
      </c>
      <c r="H1136" t="s">
        <v>276</v>
      </c>
      <c r="I1136">
        <v>422</v>
      </c>
      <c r="J1136" t="s">
        <v>401</v>
      </c>
      <c r="K1136" t="s">
        <v>402</v>
      </c>
      <c r="L1136">
        <v>17006</v>
      </c>
      <c r="M1136" t="s">
        <v>326</v>
      </c>
      <c r="N1136" t="s">
        <v>327</v>
      </c>
      <c r="O1136">
        <v>17006</v>
      </c>
      <c r="P1136" t="s">
        <v>326</v>
      </c>
      <c r="Q1136" t="s">
        <v>327</v>
      </c>
      <c r="R1136" t="s">
        <v>342</v>
      </c>
      <c r="S1136" s="46">
        <v>0</v>
      </c>
      <c r="U1136" s="46">
        <v>3</v>
      </c>
      <c r="IF1136">
        <v>17006</v>
      </c>
      <c r="IG1136" t="s">
        <v>326</v>
      </c>
      <c r="IH1136" t="s">
        <v>319</v>
      </c>
      <c r="IK1136">
        <v>-2</v>
      </c>
      <c r="IL1136" t="s">
        <v>279</v>
      </c>
      <c r="IM1136" t="s">
        <v>280</v>
      </c>
      <c r="IN1136" t="s">
        <v>663</v>
      </c>
      <c r="IP1136" t="s">
        <v>690</v>
      </c>
    </row>
    <row r="1137" spans="1:250" hidden="1" x14ac:dyDescent="0.25">
      <c r="A1137">
        <v>35242</v>
      </c>
      <c r="B1137">
        <v>-890804480</v>
      </c>
      <c r="C1137">
        <v>1837</v>
      </c>
      <c r="D1137" t="s">
        <v>273</v>
      </c>
      <c r="E1137" t="s">
        <v>274</v>
      </c>
      <c r="F1137">
        <v>13794</v>
      </c>
      <c r="G1137" t="s">
        <v>275</v>
      </c>
      <c r="H1137" t="s">
        <v>276</v>
      </c>
      <c r="I1137">
        <v>420</v>
      </c>
      <c r="J1137" t="s">
        <v>403</v>
      </c>
      <c r="K1137" t="s">
        <v>404</v>
      </c>
      <c r="L1137">
        <v>17006</v>
      </c>
      <c r="M1137" t="s">
        <v>326</v>
      </c>
      <c r="N1137" t="s">
        <v>327</v>
      </c>
      <c r="O1137">
        <v>17006</v>
      </c>
      <c r="P1137" t="s">
        <v>326</v>
      </c>
      <c r="Q1137" t="s">
        <v>327</v>
      </c>
      <c r="R1137" t="s">
        <v>342</v>
      </c>
      <c r="S1137" s="46">
        <v>0</v>
      </c>
      <c r="U1137" s="46">
        <v>3</v>
      </c>
      <c r="IF1137">
        <v>17006</v>
      </c>
      <c r="IG1137" t="s">
        <v>326</v>
      </c>
      <c r="IH1137" t="s">
        <v>319</v>
      </c>
      <c r="IK1137">
        <v>-2</v>
      </c>
      <c r="IL1137" t="s">
        <v>279</v>
      </c>
      <c r="IM1137" t="s">
        <v>280</v>
      </c>
      <c r="IN1137" t="s">
        <v>663</v>
      </c>
      <c r="IP1137" t="s">
        <v>690</v>
      </c>
    </row>
    <row r="1138" spans="1:250" hidden="1" x14ac:dyDescent="0.25">
      <c r="A1138">
        <v>35243</v>
      </c>
      <c r="B1138">
        <v>-890804480</v>
      </c>
      <c r="C1138">
        <v>1837</v>
      </c>
      <c r="D1138" t="s">
        <v>273</v>
      </c>
      <c r="E1138" t="s">
        <v>274</v>
      </c>
      <c r="F1138">
        <v>13794</v>
      </c>
      <c r="G1138" t="s">
        <v>275</v>
      </c>
      <c r="H1138" t="s">
        <v>276</v>
      </c>
      <c r="I1138">
        <v>411</v>
      </c>
      <c r="J1138" t="s">
        <v>393</v>
      </c>
      <c r="K1138" t="s">
        <v>394</v>
      </c>
      <c r="L1138">
        <v>17006</v>
      </c>
      <c r="M1138" t="s">
        <v>326</v>
      </c>
      <c r="N1138" t="s">
        <v>327</v>
      </c>
      <c r="O1138">
        <v>17006</v>
      </c>
      <c r="P1138" t="s">
        <v>326</v>
      </c>
      <c r="Q1138" t="s">
        <v>327</v>
      </c>
      <c r="R1138" t="s">
        <v>342</v>
      </c>
      <c r="S1138" s="46">
        <v>0</v>
      </c>
      <c r="U1138" s="46">
        <v>3</v>
      </c>
      <c r="IF1138">
        <v>17006</v>
      </c>
      <c r="IG1138" t="s">
        <v>326</v>
      </c>
      <c r="IH1138" t="s">
        <v>319</v>
      </c>
      <c r="IK1138">
        <v>-2</v>
      </c>
      <c r="IL1138" t="s">
        <v>279</v>
      </c>
      <c r="IM1138" t="s">
        <v>280</v>
      </c>
      <c r="IN1138" t="s">
        <v>663</v>
      </c>
      <c r="IP1138" t="s">
        <v>690</v>
      </c>
    </row>
    <row r="1139" spans="1:250" hidden="1" x14ac:dyDescent="0.25">
      <c r="A1139">
        <v>35244</v>
      </c>
      <c r="B1139">
        <v>-890804480</v>
      </c>
      <c r="C1139">
        <v>1837</v>
      </c>
      <c r="D1139" t="s">
        <v>273</v>
      </c>
      <c r="E1139" t="s">
        <v>274</v>
      </c>
      <c r="F1139">
        <v>13794</v>
      </c>
      <c r="G1139" t="s">
        <v>275</v>
      </c>
      <c r="H1139" t="s">
        <v>276</v>
      </c>
      <c r="I1139">
        <v>436</v>
      </c>
      <c r="J1139" t="s">
        <v>656</v>
      </c>
      <c r="K1139" t="s">
        <v>657</v>
      </c>
      <c r="L1139">
        <v>17006</v>
      </c>
      <c r="M1139" t="s">
        <v>326</v>
      </c>
      <c r="N1139" t="s">
        <v>327</v>
      </c>
      <c r="O1139">
        <v>17006</v>
      </c>
      <c r="P1139" t="s">
        <v>326</v>
      </c>
      <c r="Q1139" t="s">
        <v>327</v>
      </c>
      <c r="R1139" t="s">
        <v>342</v>
      </c>
      <c r="S1139" s="46">
        <v>0</v>
      </c>
      <c r="U1139" s="46">
        <v>3</v>
      </c>
      <c r="IF1139">
        <v>17006</v>
      </c>
      <c r="IG1139" t="s">
        <v>326</v>
      </c>
      <c r="IH1139" t="s">
        <v>319</v>
      </c>
      <c r="IK1139">
        <v>-2</v>
      </c>
      <c r="IL1139" t="s">
        <v>279</v>
      </c>
      <c r="IM1139" t="s">
        <v>280</v>
      </c>
      <c r="IN1139" t="s">
        <v>663</v>
      </c>
      <c r="IP1139" t="s">
        <v>690</v>
      </c>
    </row>
    <row r="1140" spans="1:250" hidden="1" x14ac:dyDescent="0.25">
      <c r="A1140">
        <v>35245</v>
      </c>
      <c r="B1140">
        <v>-890804480</v>
      </c>
      <c r="C1140">
        <v>1837</v>
      </c>
      <c r="D1140" t="s">
        <v>273</v>
      </c>
      <c r="E1140" t="s">
        <v>274</v>
      </c>
      <c r="F1140">
        <v>13794</v>
      </c>
      <c r="G1140" t="s">
        <v>275</v>
      </c>
      <c r="H1140" t="s">
        <v>276</v>
      </c>
      <c r="I1140">
        <v>435</v>
      </c>
      <c r="J1140" t="s">
        <v>491</v>
      </c>
      <c r="K1140" t="s">
        <v>492</v>
      </c>
      <c r="L1140">
        <v>17006</v>
      </c>
      <c r="M1140" t="s">
        <v>326</v>
      </c>
      <c r="N1140" t="s">
        <v>327</v>
      </c>
      <c r="O1140">
        <v>17006</v>
      </c>
      <c r="P1140" t="s">
        <v>326</v>
      </c>
      <c r="Q1140" t="s">
        <v>327</v>
      </c>
      <c r="R1140" t="s">
        <v>342</v>
      </c>
      <c r="S1140" s="46">
        <v>0</v>
      </c>
      <c r="U1140" s="46">
        <v>3</v>
      </c>
      <c r="IF1140">
        <v>17006</v>
      </c>
      <c r="IG1140" t="s">
        <v>326</v>
      </c>
      <c r="IH1140" t="s">
        <v>319</v>
      </c>
      <c r="IK1140">
        <v>-2</v>
      </c>
      <c r="IL1140" t="s">
        <v>279</v>
      </c>
      <c r="IM1140" t="s">
        <v>280</v>
      </c>
      <c r="IN1140" t="s">
        <v>663</v>
      </c>
      <c r="IP1140" t="s">
        <v>690</v>
      </c>
    </row>
    <row r="1141" spans="1:250" hidden="1" x14ac:dyDescent="0.25">
      <c r="A1141">
        <v>35246</v>
      </c>
      <c r="B1141">
        <v>-890804480</v>
      </c>
      <c r="C1141">
        <v>1837</v>
      </c>
      <c r="D1141" t="s">
        <v>273</v>
      </c>
      <c r="E1141" t="s">
        <v>274</v>
      </c>
      <c r="F1141">
        <v>13794</v>
      </c>
      <c r="G1141" t="s">
        <v>275</v>
      </c>
      <c r="H1141" t="s">
        <v>276</v>
      </c>
      <c r="I1141">
        <v>431</v>
      </c>
      <c r="J1141" t="s">
        <v>493</v>
      </c>
      <c r="K1141" t="s">
        <v>494</v>
      </c>
      <c r="L1141">
        <v>17006</v>
      </c>
      <c r="M1141" t="s">
        <v>326</v>
      </c>
      <c r="N1141" t="s">
        <v>327</v>
      </c>
      <c r="O1141">
        <v>17006</v>
      </c>
      <c r="P1141" t="s">
        <v>326</v>
      </c>
      <c r="Q1141" t="s">
        <v>327</v>
      </c>
      <c r="R1141" t="s">
        <v>342</v>
      </c>
      <c r="S1141" s="46">
        <v>0</v>
      </c>
      <c r="U1141" s="46">
        <v>3</v>
      </c>
      <c r="IF1141">
        <v>17006</v>
      </c>
      <c r="IG1141" t="s">
        <v>326</v>
      </c>
      <c r="IH1141" t="s">
        <v>319</v>
      </c>
      <c r="IK1141">
        <v>-2</v>
      </c>
      <c r="IL1141" t="s">
        <v>279</v>
      </c>
      <c r="IM1141" t="s">
        <v>280</v>
      </c>
      <c r="IN1141" t="s">
        <v>663</v>
      </c>
      <c r="IP1141" t="s">
        <v>690</v>
      </c>
    </row>
    <row r="1142" spans="1:250" hidden="1" x14ac:dyDescent="0.25">
      <c r="A1142">
        <v>35247</v>
      </c>
      <c r="B1142">
        <v>-890804480</v>
      </c>
      <c r="C1142">
        <v>1837</v>
      </c>
      <c r="D1142" t="s">
        <v>273</v>
      </c>
      <c r="E1142" t="s">
        <v>274</v>
      </c>
      <c r="F1142">
        <v>13794</v>
      </c>
      <c r="G1142" t="s">
        <v>275</v>
      </c>
      <c r="H1142" t="s">
        <v>276</v>
      </c>
      <c r="I1142">
        <v>429</v>
      </c>
      <c r="J1142" t="s">
        <v>395</v>
      </c>
      <c r="K1142" t="s">
        <v>396</v>
      </c>
      <c r="L1142">
        <v>17006</v>
      </c>
      <c r="M1142" t="s">
        <v>326</v>
      </c>
      <c r="N1142" t="s">
        <v>327</v>
      </c>
      <c r="O1142">
        <v>17006</v>
      </c>
      <c r="P1142" t="s">
        <v>326</v>
      </c>
      <c r="Q1142" t="s">
        <v>327</v>
      </c>
      <c r="R1142" t="s">
        <v>342</v>
      </c>
      <c r="S1142" s="46">
        <v>0</v>
      </c>
      <c r="U1142" s="46">
        <v>3</v>
      </c>
      <c r="IF1142">
        <v>17006</v>
      </c>
      <c r="IG1142" t="s">
        <v>326</v>
      </c>
      <c r="IH1142" t="s">
        <v>319</v>
      </c>
      <c r="IK1142">
        <v>-2</v>
      </c>
      <c r="IL1142" t="s">
        <v>279</v>
      </c>
      <c r="IM1142" t="s">
        <v>280</v>
      </c>
      <c r="IN1142" t="s">
        <v>663</v>
      </c>
      <c r="IP1142" t="s">
        <v>690</v>
      </c>
    </row>
    <row r="1143" spans="1:250" hidden="1" x14ac:dyDescent="0.25">
      <c r="A1143">
        <v>35248</v>
      </c>
      <c r="B1143">
        <v>-890804480</v>
      </c>
      <c r="C1143">
        <v>1837</v>
      </c>
      <c r="D1143" t="s">
        <v>273</v>
      </c>
      <c r="E1143" t="s">
        <v>274</v>
      </c>
      <c r="F1143">
        <v>13794</v>
      </c>
      <c r="G1143" t="s">
        <v>275</v>
      </c>
      <c r="H1143" t="s">
        <v>276</v>
      </c>
      <c r="I1143">
        <v>427</v>
      </c>
      <c r="J1143" t="s">
        <v>397</v>
      </c>
      <c r="K1143" t="s">
        <v>398</v>
      </c>
      <c r="L1143">
        <v>17006</v>
      </c>
      <c r="M1143" t="s">
        <v>326</v>
      </c>
      <c r="N1143" t="s">
        <v>327</v>
      </c>
      <c r="O1143">
        <v>17006</v>
      </c>
      <c r="P1143" t="s">
        <v>326</v>
      </c>
      <c r="Q1143" t="s">
        <v>327</v>
      </c>
      <c r="R1143" t="s">
        <v>342</v>
      </c>
      <c r="S1143" s="46">
        <v>0</v>
      </c>
      <c r="U1143" s="46">
        <v>3</v>
      </c>
      <c r="IF1143">
        <v>17006</v>
      </c>
      <c r="IG1143" t="s">
        <v>326</v>
      </c>
      <c r="IH1143" t="s">
        <v>319</v>
      </c>
      <c r="IK1143">
        <v>-2</v>
      </c>
      <c r="IL1143" t="s">
        <v>279</v>
      </c>
      <c r="IM1143" t="s">
        <v>280</v>
      </c>
      <c r="IN1143" t="s">
        <v>663</v>
      </c>
      <c r="IP1143" t="s">
        <v>690</v>
      </c>
    </row>
    <row r="1144" spans="1:250" hidden="1" x14ac:dyDescent="0.25">
      <c r="A1144">
        <v>35249</v>
      </c>
      <c r="B1144">
        <v>-890804480</v>
      </c>
      <c r="C1144">
        <v>1837</v>
      </c>
      <c r="D1144" t="s">
        <v>273</v>
      </c>
      <c r="E1144" t="s">
        <v>274</v>
      </c>
      <c r="F1144">
        <v>13794</v>
      </c>
      <c r="G1144" t="s">
        <v>275</v>
      </c>
      <c r="H1144" t="s">
        <v>276</v>
      </c>
      <c r="I1144">
        <v>424</v>
      </c>
      <c r="J1144" t="s">
        <v>399</v>
      </c>
      <c r="K1144" t="s">
        <v>400</v>
      </c>
      <c r="L1144">
        <v>17006</v>
      </c>
      <c r="M1144" t="s">
        <v>326</v>
      </c>
      <c r="N1144" t="s">
        <v>327</v>
      </c>
      <c r="O1144">
        <v>17006</v>
      </c>
      <c r="P1144" t="s">
        <v>326</v>
      </c>
      <c r="Q1144" t="s">
        <v>327</v>
      </c>
      <c r="R1144" t="s">
        <v>342</v>
      </c>
      <c r="S1144" s="46">
        <v>0</v>
      </c>
      <c r="U1144" s="46">
        <v>3</v>
      </c>
      <c r="IF1144">
        <v>17006</v>
      </c>
      <c r="IG1144" t="s">
        <v>326</v>
      </c>
      <c r="IH1144" t="s">
        <v>319</v>
      </c>
      <c r="IK1144">
        <v>-2</v>
      </c>
      <c r="IL1144" t="s">
        <v>279</v>
      </c>
      <c r="IM1144" t="s">
        <v>280</v>
      </c>
      <c r="IN1144" t="s">
        <v>663</v>
      </c>
      <c r="IP1144" t="s">
        <v>690</v>
      </c>
    </row>
    <row r="1145" spans="1:250" hidden="1" x14ac:dyDescent="0.25">
      <c r="A1145">
        <v>35250</v>
      </c>
      <c r="B1145">
        <v>-890804480</v>
      </c>
      <c r="C1145">
        <v>1837</v>
      </c>
      <c r="D1145" t="s">
        <v>273</v>
      </c>
      <c r="E1145" t="s">
        <v>274</v>
      </c>
      <c r="F1145">
        <v>13794</v>
      </c>
      <c r="G1145" t="s">
        <v>275</v>
      </c>
      <c r="H1145" t="s">
        <v>276</v>
      </c>
      <c r="I1145">
        <v>437</v>
      </c>
      <c r="J1145" t="s">
        <v>658</v>
      </c>
      <c r="K1145" t="s">
        <v>659</v>
      </c>
      <c r="L1145">
        <v>17006</v>
      </c>
      <c r="M1145" t="s">
        <v>326</v>
      </c>
      <c r="N1145" t="s">
        <v>327</v>
      </c>
      <c r="O1145">
        <v>17006</v>
      </c>
      <c r="P1145" t="s">
        <v>326</v>
      </c>
      <c r="Q1145" t="s">
        <v>327</v>
      </c>
      <c r="R1145" t="s">
        <v>342</v>
      </c>
      <c r="S1145" s="46">
        <v>0</v>
      </c>
      <c r="U1145" s="46">
        <v>3</v>
      </c>
      <c r="IF1145">
        <v>17006</v>
      </c>
      <c r="IG1145" t="s">
        <v>326</v>
      </c>
      <c r="IH1145" t="s">
        <v>319</v>
      </c>
      <c r="IK1145">
        <v>-2</v>
      </c>
      <c r="IL1145" t="s">
        <v>279</v>
      </c>
      <c r="IM1145" t="s">
        <v>280</v>
      </c>
      <c r="IN1145" t="s">
        <v>663</v>
      </c>
      <c r="IP1145" t="s">
        <v>690</v>
      </c>
    </row>
    <row r="1146" spans="1:250" hidden="1" x14ac:dyDescent="0.25">
      <c r="A1146">
        <v>35251</v>
      </c>
      <c r="B1146">
        <v>-890804480</v>
      </c>
      <c r="C1146">
        <v>1837</v>
      </c>
      <c r="D1146" t="s">
        <v>273</v>
      </c>
      <c r="E1146" t="s">
        <v>274</v>
      </c>
      <c r="F1146">
        <v>19011</v>
      </c>
      <c r="G1146" t="s">
        <v>328</v>
      </c>
      <c r="H1146" t="s">
        <v>329</v>
      </c>
      <c r="I1146">
        <v>427</v>
      </c>
      <c r="J1146" t="s">
        <v>397</v>
      </c>
      <c r="K1146" t="s">
        <v>398</v>
      </c>
      <c r="L1146">
        <v>19213</v>
      </c>
      <c r="M1146" t="s">
        <v>330</v>
      </c>
      <c r="N1146" t="s">
        <v>331</v>
      </c>
      <c r="O1146">
        <v>19213</v>
      </c>
      <c r="P1146" t="s">
        <v>330</v>
      </c>
      <c r="Q1146" t="s">
        <v>331</v>
      </c>
      <c r="R1146" t="s">
        <v>342</v>
      </c>
      <c r="S1146" s="46">
        <v>0</v>
      </c>
      <c r="U1146" s="46">
        <v>3</v>
      </c>
      <c r="IF1146">
        <v>19213</v>
      </c>
      <c r="IG1146" t="s">
        <v>330</v>
      </c>
      <c r="IH1146" t="s">
        <v>332</v>
      </c>
      <c r="IK1146">
        <v>-2</v>
      </c>
      <c r="IL1146" t="s">
        <v>279</v>
      </c>
      <c r="IM1146" t="s">
        <v>280</v>
      </c>
      <c r="IN1146" t="s">
        <v>687</v>
      </c>
      <c r="IP1146" t="s">
        <v>691</v>
      </c>
    </row>
    <row r="1147" spans="1:250" hidden="1" x14ac:dyDescent="0.25">
      <c r="A1147">
        <v>35252</v>
      </c>
      <c r="B1147">
        <v>-890804480</v>
      </c>
      <c r="C1147">
        <v>1837</v>
      </c>
      <c r="D1147" t="s">
        <v>273</v>
      </c>
      <c r="E1147" t="s">
        <v>274</v>
      </c>
      <c r="F1147">
        <v>19011</v>
      </c>
      <c r="G1147" t="s">
        <v>328</v>
      </c>
      <c r="H1147" t="s">
        <v>329</v>
      </c>
      <c r="I1147">
        <v>424</v>
      </c>
      <c r="J1147" t="s">
        <v>399</v>
      </c>
      <c r="K1147" t="s">
        <v>400</v>
      </c>
      <c r="L1147">
        <v>19213</v>
      </c>
      <c r="M1147" t="s">
        <v>330</v>
      </c>
      <c r="N1147" t="s">
        <v>331</v>
      </c>
      <c r="O1147">
        <v>19213</v>
      </c>
      <c r="P1147" t="s">
        <v>330</v>
      </c>
      <c r="Q1147" t="s">
        <v>331</v>
      </c>
      <c r="R1147" t="s">
        <v>342</v>
      </c>
      <c r="S1147" s="46">
        <v>0</v>
      </c>
      <c r="U1147" s="46">
        <v>3</v>
      </c>
      <c r="IF1147">
        <v>19213</v>
      </c>
      <c r="IG1147" t="s">
        <v>330</v>
      </c>
      <c r="IH1147" t="s">
        <v>332</v>
      </c>
      <c r="IK1147">
        <v>-2</v>
      </c>
      <c r="IL1147" t="s">
        <v>279</v>
      </c>
      <c r="IM1147" t="s">
        <v>280</v>
      </c>
      <c r="IN1147" t="s">
        <v>687</v>
      </c>
      <c r="IP1147" t="s">
        <v>691</v>
      </c>
    </row>
    <row r="1148" spans="1:250" hidden="1" x14ac:dyDescent="0.25">
      <c r="A1148">
        <v>35253</v>
      </c>
      <c r="B1148">
        <v>-890804480</v>
      </c>
      <c r="C1148">
        <v>1837</v>
      </c>
      <c r="D1148" t="s">
        <v>273</v>
      </c>
      <c r="E1148" t="s">
        <v>274</v>
      </c>
      <c r="F1148">
        <v>19011</v>
      </c>
      <c r="G1148" t="s">
        <v>328</v>
      </c>
      <c r="H1148" t="s">
        <v>329</v>
      </c>
      <c r="I1148">
        <v>422</v>
      </c>
      <c r="J1148" t="s">
        <v>401</v>
      </c>
      <c r="K1148" t="s">
        <v>402</v>
      </c>
      <c r="L1148">
        <v>19213</v>
      </c>
      <c r="M1148" t="s">
        <v>330</v>
      </c>
      <c r="N1148" t="s">
        <v>331</v>
      </c>
      <c r="O1148">
        <v>19213</v>
      </c>
      <c r="P1148" t="s">
        <v>330</v>
      </c>
      <c r="Q1148" t="s">
        <v>331</v>
      </c>
      <c r="R1148" t="s">
        <v>342</v>
      </c>
      <c r="S1148" s="46">
        <v>0</v>
      </c>
      <c r="U1148" s="46">
        <v>3</v>
      </c>
      <c r="IF1148">
        <v>19213</v>
      </c>
      <c r="IG1148" t="s">
        <v>330</v>
      </c>
      <c r="IH1148" t="s">
        <v>332</v>
      </c>
      <c r="IK1148">
        <v>-2</v>
      </c>
      <c r="IL1148" t="s">
        <v>279</v>
      </c>
      <c r="IM1148" t="s">
        <v>280</v>
      </c>
      <c r="IN1148" t="s">
        <v>687</v>
      </c>
      <c r="IP1148" t="s">
        <v>691</v>
      </c>
    </row>
    <row r="1149" spans="1:250" hidden="1" x14ac:dyDescent="0.25">
      <c r="A1149">
        <v>35254</v>
      </c>
      <c r="B1149">
        <v>-890804480</v>
      </c>
      <c r="C1149">
        <v>1837</v>
      </c>
      <c r="D1149" t="s">
        <v>273</v>
      </c>
      <c r="E1149" t="s">
        <v>274</v>
      </c>
      <c r="F1149">
        <v>19011</v>
      </c>
      <c r="G1149" t="s">
        <v>328</v>
      </c>
      <c r="H1149" t="s">
        <v>329</v>
      </c>
      <c r="I1149">
        <v>420</v>
      </c>
      <c r="J1149" t="s">
        <v>403</v>
      </c>
      <c r="K1149" t="s">
        <v>404</v>
      </c>
      <c r="L1149">
        <v>19213</v>
      </c>
      <c r="M1149" t="s">
        <v>330</v>
      </c>
      <c r="N1149" t="s">
        <v>331</v>
      </c>
      <c r="O1149">
        <v>19213</v>
      </c>
      <c r="P1149" t="s">
        <v>330</v>
      </c>
      <c r="Q1149" t="s">
        <v>331</v>
      </c>
      <c r="R1149" t="s">
        <v>342</v>
      </c>
      <c r="S1149" s="46">
        <v>0</v>
      </c>
      <c r="U1149" s="46">
        <v>3</v>
      </c>
      <c r="IF1149">
        <v>19213</v>
      </c>
      <c r="IG1149" t="s">
        <v>330</v>
      </c>
      <c r="IH1149" t="s">
        <v>332</v>
      </c>
      <c r="IK1149">
        <v>-2</v>
      </c>
      <c r="IL1149" t="s">
        <v>279</v>
      </c>
      <c r="IM1149" t="s">
        <v>280</v>
      </c>
      <c r="IN1149" t="s">
        <v>687</v>
      </c>
      <c r="IP1149" t="s">
        <v>691</v>
      </c>
    </row>
    <row r="1150" spans="1:250" hidden="1" x14ac:dyDescent="0.25">
      <c r="A1150">
        <v>35255</v>
      </c>
      <c r="B1150">
        <v>-890804480</v>
      </c>
      <c r="C1150">
        <v>1837</v>
      </c>
      <c r="D1150" t="s">
        <v>273</v>
      </c>
      <c r="E1150" t="s">
        <v>274</v>
      </c>
      <c r="F1150">
        <v>19011</v>
      </c>
      <c r="G1150" t="s">
        <v>328</v>
      </c>
      <c r="H1150" t="s">
        <v>329</v>
      </c>
      <c r="I1150">
        <v>411</v>
      </c>
      <c r="J1150" t="s">
        <v>393</v>
      </c>
      <c r="K1150" t="s">
        <v>394</v>
      </c>
      <c r="L1150">
        <v>19213</v>
      </c>
      <c r="M1150" t="s">
        <v>330</v>
      </c>
      <c r="N1150" t="s">
        <v>331</v>
      </c>
      <c r="O1150">
        <v>19213</v>
      </c>
      <c r="P1150" t="s">
        <v>330</v>
      </c>
      <c r="Q1150" t="s">
        <v>331</v>
      </c>
      <c r="R1150" t="s">
        <v>342</v>
      </c>
      <c r="S1150" s="46">
        <v>0</v>
      </c>
      <c r="U1150" s="46">
        <v>3</v>
      </c>
      <c r="IF1150">
        <v>19213</v>
      </c>
      <c r="IG1150" t="s">
        <v>330</v>
      </c>
      <c r="IH1150" t="s">
        <v>332</v>
      </c>
      <c r="IK1150">
        <v>-2</v>
      </c>
      <c r="IL1150" t="s">
        <v>279</v>
      </c>
      <c r="IM1150" t="s">
        <v>280</v>
      </c>
      <c r="IN1150" t="s">
        <v>687</v>
      </c>
      <c r="IP1150" t="s">
        <v>691</v>
      </c>
    </row>
    <row r="1151" spans="1:250" hidden="1" x14ac:dyDescent="0.25">
      <c r="A1151">
        <v>35256</v>
      </c>
      <c r="B1151">
        <v>-890804480</v>
      </c>
      <c r="C1151">
        <v>1837</v>
      </c>
      <c r="D1151" t="s">
        <v>273</v>
      </c>
      <c r="E1151" t="s">
        <v>274</v>
      </c>
      <c r="F1151">
        <v>19011</v>
      </c>
      <c r="G1151" t="s">
        <v>328</v>
      </c>
      <c r="H1151" t="s">
        <v>329</v>
      </c>
      <c r="I1151">
        <v>437</v>
      </c>
      <c r="J1151" t="s">
        <v>658</v>
      </c>
      <c r="K1151" t="s">
        <v>659</v>
      </c>
      <c r="L1151">
        <v>19213</v>
      </c>
      <c r="M1151" t="s">
        <v>330</v>
      </c>
      <c r="N1151" t="s">
        <v>331</v>
      </c>
      <c r="O1151">
        <v>19213</v>
      </c>
      <c r="P1151" t="s">
        <v>330</v>
      </c>
      <c r="Q1151" t="s">
        <v>331</v>
      </c>
      <c r="R1151" t="s">
        <v>342</v>
      </c>
      <c r="S1151" s="46">
        <v>30229265.440000001</v>
      </c>
      <c r="U1151" s="46">
        <v>3</v>
      </c>
      <c r="IF1151">
        <v>19213</v>
      </c>
      <c r="IG1151" t="s">
        <v>330</v>
      </c>
      <c r="IH1151" t="s">
        <v>332</v>
      </c>
      <c r="IK1151">
        <v>-2</v>
      </c>
      <c r="IL1151" t="s">
        <v>279</v>
      </c>
      <c r="IM1151" t="s">
        <v>280</v>
      </c>
      <c r="IN1151" t="s">
        <v>687</v>
      </c>
      <c r="IP1151" t="s">
        <v>691</v>
      </c>
    </row>
    <row r="1152" spans="1:250" hidden="1" x14ac:dyDescent="0.25">
      <c r="A1152">
        <v>35257</v>
      </c>
      <c r="B1152">
        <v>-890804480</v>
      </c>
      <c r="C1152">
        <v>1837</v>
      </c>
      <c r="D1152" t="s">
        <v>273</v>
      </c>
      <c r="E1152" t="s">
        <v>274</v>
      </c>
      <c r="F1152">
        <v>19011</v>
      </c>
      <c r="G1152" t="s">
        <v>328</v>
      </c>
      <c r="H1152" t="s">
        <v>329</v>
      </c>
      <c r="I1152">
        <v>436</v>
      </c>
      <c r="J1152" t="s">
        <v>656</v>
      </c>
      <c r="K1152" t="s">
        <v>657</v>
      </c>
      <c r="L1152">
        <v>19213</v>
      </c>
      <c r="M1152" t="s">
        <v>330</v>
      </c>
      <c r="N1152" t="s">
        <v>331</v>
      </c>
      <c r="O1152">
        <v>19213</v>
      </c>
      <c r="P1152" t="s">
        <v>330</v>
      </c>
      <c r="Q1152" t="s">
        <v>331</v>
      </c>
      <c r="R1152" t="s">
        <v>342</v>
      </c>
      <c r="S1152" s="46">
        <v>0</v>
      </c>
      <c r="U1152" s="46">
        <v>3</v>
      </c>
      <c r="IF1152">
        <v>19213</v>
      </c>
      <c r="IG1152" t="s">
        <v>330</v>
      </c>
      <c r="IH1152" t="s">
        <v>332</v>
      </c>
      <c r="IK1152">
        <v>-2</v>
      </c>
      <c r="IL1152" t="s">
        <v>279</v>
      </c>
      <c r="IM1152" t="s">
        <v>280</v>
      </c>
      <c r="IN1152" t="s">
        <v>687</v>
      </c>
      <c r="IP1152" t="s">
        <v>691</v>
      </c>
    </row>
    <row r="1153" spans="1:250" hidden="1" x14ac:dyDescent="0.25">
      <c r="A1153">
        <v>35258</v>
      </c>
      <c r="B1153">
        <v>-890804480</v>
      </c>
      <c r="C1153">
        <v>1837</v>
      </c>
      <c r="D1153" t="s">
        <v>273</v>
      </c>
      <c r="E1153" t="s">
        <v>274</v>
      </c>
      <c r="F1153">
        <v>19011</v>
      </c>
      <c r="G1153" t="s">
        <v>328</v>
      </c>
      <c r="H1153" t="s">
        <v>329</v>
      </c>
      <c r="I1153">
        <v>435</v>
      </c>
      <c r="J1153" t="s">
        <v>491</v>
      </c>
      <c r="K1153" t="s">
        <v>492</v>
      </c>
      <c r="L1153">
        <v>19213</v>
      </c>
      <c r="M1153" t="s">
        <v>330</v>
      </c>
      <c r="N1153" t="s">
        <v>331</v>
      </c>
      <c r="O1153">
        <v>19213</v>
      </c>
      <c r="P1153" t="s">
        <v>330</v>
      </c>
      <c r="Q1153" t="s">
        <v>331</v>
      </c>
      <c r="R1153" t="s">
        <v>342</v>
      </c>
      <c r="S1153" s="46">
        <v>0</v>
      </c>
      <c r="U1153" s="46">
        <v>3</v>
      </c>
      <c r="IF1153">
        <v>19213</v>
      </c>
      <c r="IG1153" t="s">
        <v>330</v>
      </c>
      <c r="IH1153" t="s">
        <v>332</v>
      </c>
      <c r="IK1153">
        <v>-2</v>
      </c>
      <c r="IL1153" t="s">
        <v>279</v>
      </c>
      <c r="IM1153" t="s">
        <v>280</v>
      </c>
      <c r="IN1153" t="s">
        <v>687</v>
      </c>
      <c r="IP1153" t="s">
        <v>691</v>
      </c>
    </row>
    <row r="1154" spans="1:250" hidden="1" x14ac:dyDescent="0.25">
      <c r="A1154">
        <v>35259</v>
      </c>
      <c r="B1154">
        <v>-890804480</v>
      </c>
      <c r="C1154">
        <v>1837</v>
      </c>
      <c r="D1154" t="s">
        <v>273</v>
      </c>
      <c r="E1154" t="s">
        <v>274</v>
      </c>
      <c r="F1154">
        <v>19011</v>
      </c>
      <c r="G1154" t="s">
        <v>328</v>
      </c>
      <c r="H1154" t="s">
        <v>329</v>
      </c>
      <c r="I1154">
        <v>431</v>
      </c>
      <c r="J1154" t="s">
        <v>493</v>
      </c>
      <c r="K1154" t="s">
        <v>494</v>
      </c>
      <c r="L1154">
        <v>19213</v>
      </c>
      <c r="M1154" t="s">
        <v>330</v>
      </c>
      <c r="N1154" t="s">
        <v>331</v>
      </c>
      <c r="O1154">
        <v>19213</v>
      </c>
      <c r="P1154" t="s">
        <v>330</v>
      </c>
      <c r="Q1154" t="s">
        <v>331</v>
      </c>
      <c r="R1154" t="s">
        <v>342</v>
      </c>
      <c r="S1154" s="46">
        <v>0</v>
      </c>
      <c r="U1154" s="46">
        <v>3</v>
      </c>
      <c r="IF1154">
        <v>19213</v>
      </c>
      <c r="IG1154" t="s">
        <v>330</v>
      </c>
      <c r="IH1154" t="s">
        <v>332</v>
      </c>
      <c r="IK1154">
        <v>-2</v>
      </c>
      <c r="IL1154" t="s">
        <v>279</v>
      </c>
      <c r="IM1154" t="s">
        <v>280</v>
      </c>
      <c r="IN1154" t="s">
        <v>687</v>
      </c>
      <c r="IP1154" t="s">
        <v>691</v>
      </c>
    </row>
    <row r="1155" spans="1:250" hidden="1" x14ac:dyDescent="0.25">
      <c r="A1155">
        <v>35260</v>
      </c>
      <c r="B1155">
        <v>-890804480</v>
      </c>
      <c r="C1155">
        <v>1837</v>
      </c>
      <c r="D1155" t="s">
        <v>273</v>
      </c>
      <c r="E1155" t="s">
        <v>274</v>
      </c>
      <c r="F1155">
        <v>19011</v>
      </c>
      <c r="G1155" t="s">
        <v>328</v>
      </c>
      <c r="H1155" t="s">
        <v>329</v>
      </c>
      <c r="I1155">
        <v>429</v>
      </c>
      <c r="J1155" t="s">
        <v>395</v>
      </c>
      <c r="K1155" t="s">
        <v>396</v>
      </c>
      <c r="L1155">
        <v>19213</v>
      </c>
      <c r="M1155" t="s">
        <v>330</v>
      </c>
      <c r="N1155" t="s">
        <v>331</v>
      </c>
      <c r="O1155">
        <v>19213</v>
      </c>
      <c r="P1155" t="s">
        <v>330</v>
      </c>
      <c r="Q1155" t="s">
        <v>331</v>
      </c>
      <c r="R1155" t="s">
        <v>342</v>
      </c>
      <c r="S1155" s="46">
        <v>0</v>
      </c>
      <c r="U1155" s="46">
        <v>3</v>
      </c>
      <c r="IF1155">
        <v>19213</v>
      </c>
      <c r="IG1155" t="s">
        <v>330</v>
      </c>
      <c r="IH1155" t="s">
        <v>332</v>
      </c>
      <c r="IK1155">
        <v>-2</v>
      </c>
      <c r="IL1155" t="s">
        <v>279</v>
      </c>
      <c r="IM1155" t="s">
        <v>280</v>
      </c>
      <c r="IN1155" t="s">
        <v>687</v>
      </c>
      <c r="IP1155" t="s">
        <v>691</v>
      </c>
    </row>
    <row r="1156" spans="1:250" hidden="1" x14ac:dyDescent="0.25">
      <c r="A1156">
        <v>35261</v>
      </c>
      <c r="B1156">
        <v>-890804480</v>
      </c>
      <c r="C1156">
        <v>1837</v>
      </c>
      <c r="D1156" t="s">
        <v>273</v>
      </c>
      <c r="E1156" t="s">
        <v>274</v>
      </c>
      <c r="F1156">
        <v>9695</v>
      </c>
      <c r="G1156" t="s">
        <v>281</v>
      </c>
      <c r="H1156" t="s">
        <v>282</v>
      </c>
      <c r="I1156">
        <v>411</v>
      </c>
      <c r="J1156" t="s">
        <v>393</v>
      </c>
      <c r="K1156" t="s">
        <v>394</v>
      </c>
      <c r="L1156">
        <v>21324</v>
      </c>
      <c r="M1156" t="s">
        <v>283</v>
      </c>
      <c r="N1156" t="s">
        <v>284</v>
      </c>
      <c r="O1156">
        <v>21324</v>
      </c>
      <c r="P1156" t="s">
        <v>283</v>
      </c>
      <c r="Q1156" t="s">
        <v>284</v>
      </c>
      <c r="R1156" t="s">
        <v>342</v>
      </c>
      <c r="S1156" s="46">
        <v>0</v>
      </c>
      <c r="U1156" s="46">
        <v>3</v>
      </c>
      <c r="IF1156">
        <v>21324</v>
      </c>
      <c r="IG1156" t="s">
        <v>283</v>
      </c>
      <c r="IH1156" t="s">
        <v>285</v>
      </c>
      <c r="IK1156">
        <v>-2</v>
      </c>
      <c r="IL1156" t="s">
        <v>279</v>
      </c>
      <c r="IM1156" t="s">
        <v>280</v>
      </c>
      <c r="IN1156" t="s">
        <v>661</v>
      </c>
      <c r="IP1156" t="s">
        <v>692</v>
      </c>
    </row>
    <row r="1157" spans="1:250" hidden="1" x14ac:dyDescent="0.25">
      <c r="A1157">
        <v>35262</v>
      </c>
      <c r="B1157">
        <v>-890804480</v>
      </c>
      <c r="C1157">
        <v>1837</v>
      </c>
      <c r="D1157" t="s">
        <v>273</v>
      </c>
      <c r="E1157" t="s">
        <v>274</v>
      </c>
      <c r="F1157">
        <v>9695</v>
      </c>
      <c r="G1157" t="s">
        <v>281</v>
      </c>
      <c r="H1157" t="s">
        <v>282</v>
      </c>
      <c r="I1157">
        <v>431</v>
      </c>
      <c r="J1157" t="s">
        <v>493</v>
      </c>
      <c r="K1157" t="s">
        <v>494</v>
      </c>
      <c r="L1157">
        <v>21324</v>
      </c>
      <c r="M1157" t="s">
        <v>283</v>
      </c>
      <c r="N1157" t="s">
        <v>284</v>
      </c>
      <c r="O1157">
        <v>21324</v>
      </c>
      <c r="P1157" t="s">
        <v>283</v>
      </c>
      <c r="Q1157" t="s">
        <v>284</v>
      </c>
      <c r="R1157" t="s">
        <v>342</v>
      </c>
      <c r="S1157" s="46">
        <v>0</v>
      </c>
      <c r="U1157" s="46">
        <v>3</v>
      </c>
      <c r="IF1157">
        <v>21324</v>
      </c>
      <c r="IG1157" t="s">
        <v>283</v>
      </c>
      <c r="IH1157" t="s">
        <v>285</v>
      </c>
      <c r="IK1157">
        <v>-2</v>
      </c>
      <c r="IL1157" t="s">
        <v>279</v>
      </c>
      <c r="IM1157" t="s">
        <v>280</v>
      </c>
      <c r="IN1157" t="s">
        <v>661</v>
      </c>
      <c r="IP1157" t="s">
        <v>692</v>
      </c>
    </row>
    <row r="1158" spans="1:250" hidden="1" x14ac:dyDescent="0.25">
      <c r="A1158">
        <v>35263</v>
      </c>
      <c r="B1158">
        <v>-890804480</v>
      </c>
      <c r="C1158">
        <v>1837</v>
      </c>
      <c r="D1158" t="s">
        <v>273</v>
      </c>
      <c r="E1158" t="s">
        <v>274</v>
      </c>
      <c r="F1158">
        <v>9695</v>
      </c>
      <c r="G1158" t="s">
        <v>281</v>
      </c>
      <c r="H1158" t="s">
        <v>282</v>
      </c>
      <c r="I1158">
        <v>429</v>
      </c>
      <c r="J1158" t="s">
        <v>395</v>
      </c>
      <c r="K1158" t="s">
        <v>396</v>
      </c>
      <c r="L1158">
        <v>21324</v>
      </c>
      <c r="M1158" t="s">
        <v>283</v>
      </c>
      <c r="N1158" t="s">
        <v>284</v>
      </c>
      <c r="O1158">
        <v>21324</v>
      </c>
      <c r="P1158" t="s">
        <v>283</v>
      </c>
      <c r="Q1158" t="s">
        <v>284</v>
      </c>
      <c r="R1158" t="s">
        <v>342</v>
      </c>
      <c r="S1158" s="46">
        <v>0</v>
      </c>
      <c r="U1158" s="46">
        <v>3</v>
      </c>
      <c r="IF1158">
        <v>21324</v>
      </c>
      <c r="IG1158" t="s">
        <v>283</v>
      </c>
      <c r="IH1158" t="s">
        <v>285</v>
      </c>
      <c r="IK1158">
        <v>-2</v>
      </c>
      <c r="IL1158" t="s">
        <v>279</v>
      </c>
      <c r="IM1158" t="s">
        <v>280</v>
      </c>
      <c r="IN1158" t="s">
        <v>661</v>
      </c>
      <c r="IP1158" t="s">
        <v>692</v>
      </c>
    </row>
    <row r="1159" spans="1:250" hidden="1" x14ac:dyDescent="0.25">
      <c r="A1159">
        <v>35264</v>
      </c>
      <c r="B1159">
        <v>-890804480</v>
      </c>
      <c r="C1159">
        <v>1837</v>
      </c>
      <c r="D1159" t="s">
        <v>273</v>
      </c>
      <c r="E1159" t="s">
        <v>274</v>
      </c>
      <c r="F1159">
        <v>9695</v>
      </c>
      <c r="G1159" t="s">
        <v>281</v>
      </c>
      <c r="H1159" t="s">
        <v>282</v>
      </c>
      <c r="I1159">
        <v>427</v>
      </c>
      <c r="J1159" t="s">
        <v>397</v>
      </c>
      <c r="K1159" t="s">
        <v>398</v>
      </c>
      <c r="L1159">
        <v>21324</v>
      </c>
      <c r="M1159" t="s">
        <v>283</v>
      </c>
      <c r="N1159" t="s">
        <v>284</v>
      </c>
      <c r="O1159">
        <v>21324</v>
      </c>
      <c r="P1159" t="s">
        <v>283</v>
      </c>
      <c r="Q1159" t="s">
        <v>284</v>
      </c>
      <c r="R1159" t="s">
        <v>342</v>
      </c>
      <c r="S1159" s="46">
        <v>0</v>
      </c>
      <c r="U1159" s="46">
        <v>3</v>
      </c>
      <c r="IF1159">
        <v>21324</v>
      </c>
      <c r="IG1159" t="s">
        <v>283</v>
      </c>
      <c r="IH1159" t="s">
        <v>285</v>
      </c>
      <c r="IK1159">
        <v>-2</v>
      </c>
      <c r="IL1159" t="s">
        <v>279</v>
      </c>
      <c r="IM1159" t="s">
        <v>280</v>
      </c>
      <c r="IN1159" t="s">
        <v>661</v>
      </c>
      <c r="IP1159" t="s">
        <v>692</v>
      </c>
    </row>
    <row r="1160" spans="1:250" hidden="1" x14ac:dyDescent="0.25">
      <c r="A1160">
        <v>35265</v>
      </c>
      <c r="B1160">
        <v>-890804480</v>
      </c>
      <c r="C1160">
        <v>1837</v>
      </c>
      <c r="D1160" t="s">
        <v>273</v>
      </c>
      <c r="E1160" t="s">
        <v>274</v>
      </c>
      <c r="F1160">
        <v>9695</v>
      </c>
      <c r="G1160" t="s">
        <v>281</v>
      </c>
      <c r="H1160" t="s">
        <v>282</v>
      </c>
      <c r="I1160">
        <v>424</v>
      </c>
      <c r="J1160" t="s">
        <v>399</v>
      </c>
      <c r="K1160" t="s">
        <v>400</v>
      </c>
      <c r="L1160">
        <v>21324</v>
      </c>
      <c r="M1160" t="s">
        <v>283</v>
      </c>
      <c r="N1160" t="s">
        <v>284</v>
      </c>
      <c r="O1160">
        <v>21324</v>
      </c>
      <c r="P1160" t="s">
        <v>283</v>
      </c>
      <c r="Q1160" t="s">
        <v>284</v>
      </c>
      <c r="R1160" t="s">
        <v>342</v>
      </c>
      <c r="S1160" s="46">
        <v>0</v>
      </c>
      <c r="U1160" s="46">
        <v>3</v>
      </c>
      <c r="IF1160">
        <v>21324</v>
      </c>
      <c r="IG1160" t="s">
        <v>283</v>
      </c>
      <c r="IH1160" t="s">
        <v>285</v>
      </c>
      <c r="IK1160">
        <v>-2</v>
      </c>
      <c r="IL1160" t="s">
        <v>279</v>
      </c>
      <c r="IM1160" t="s">
        <v>280</v>
      </c>
      <c r="IN1160" t="s">
        <v>661</v>
      </c>
      <c r="IP1160" t="s">
        <v>692</v>
      </c>
    </row>
    <row r="1161" spans="1:250" hidden="1" x14ac:dyDescent="0.25">
      <c r="A1161">
        <v>35266</v>
      </c>
      <c r="B1161">
        <v>-890804480</v>
      </c>
      <c r="C1161">
        <v>1837</v>
      </c>
      <c r="D1161" t="s">
        <v>273</v>
      </c>
      <c r="E1161" t="s">
        <v>274</v>
      </c>
      <c r="F1161">
        <v>9695</v>
      </c>
      <c r="G1161" t="s">
        <v>281</v>
      </c>
      <c r="H1161" t="s">
        <v>282</v>
      </c>
      <c r="I1161">
        <v>422</v>
      </c>
      <c r="J1161" t="s">
        <v>401</v>
      </c>
      <c r="K1161" t="s">
        <v>402</v>
      </c>
      <c r="L1161">
        <v>21324</v>
      </c>
      <c r="M1161" t="s">
        <v>283</v>
      </c>
      <c r="N1161" t="s">
        <v>284</v>
      </c>
      <c r="O1161">
        <v>21324</v>
      </c>
      <c r="P1161" t="s">
        <v>283</v>
      </c>
      <c r="Q1161" t="s">
        <v>284</v>
      </c>
      <c r="R1161" t="s">
        <v>342</v>
      </c>
      <c r="S1161" s="46">
        <v>0</v>
      </c>
      <c r="U1161" s="46">
        <v>3</v>
      </c>
      <c r="IF1161">
        <v>21324</v>
      </c>
      <c r="IG1161" t="s">
        <v>283</v>
      </c>
      <c r="IH1161" t="s">
        <v>285</v>
      </c>
      <c r="IK1161">
        <v>-2</v>
      </c>
      <c r="IL1161" t="s">
        <v>279</v>
      </c>
      <c r="IM1161" t="s">
        <v>280</v>
      </c>
      <c r="IN1161" t="s">
        <v>661</v>
      </c>
      <c r="IP1161" t="s">
        <v>692</v>
      </c>
    </row>
    <row r="1162" spans="1:250" hidden="1" x14ac:dyDescent="0.25">
      <c r="A1162">
        <v>35267</v>
      </c>
      <c r="B1162">
        <v>-890804480</v>
      </c>
      <c r="C1162">
        <v>1837</v>
      </c>
      <c r="D1162" t="s">
        <v>273</v>
      </c>
      <c r="E1162" t="s">
        <v>274</v>
      </c>
      <c r="F1162">
        <v>9695</v>
      </c>
      <c r="G1162" t="s">
        <v>281</v>
      </c>
      <c r="H1162" t="s">
        <v>282</v>
      </c>
      <c r="I1162">
        <v>420</v>
      </c>
      <c r="J1162" t="s">
        <v>403</v>
      </c>
      <c r="K1162" t="s">
        <v>404</v>
      </c>
      <c r="L1162">
        <v>21324</v>
      </c>
      <c r="M1162" t="s">
        <v>283</v>
      </c>
      <c r="N1162" t="s">
        <v>284</v>
      </c>
      <c r="O1162">
        <v>21324</v>
      </c>
      <c r="P1162" t="s">
        <v>283</v>
      </c>
      <c r="Q1162" t="s">
        <v>284</v>
      </c>
      <c r="R1162" t="s">
        <v>342</v>
      </c>
      <c r="S1162" s="46">
        <v>0</v>
      </c>
      <c r="U1162" s="46">
        <v>3</v>
      </c>
      <c r="IF1162">
        <v>21324</v>
      </c>
      <c r="IG1162" t="s">
        <v>283</v>
      </c>
      <c r="IH1162" t="s">
        <v>285</v>
      </c>
      <c r="IK1162">
        <v>-2</v>
      </c>
      <c r="IL1162" t="s">
        <v>279</v>
      </c>
      <c r="IM1162" t="s">
        <v>280</v>
      </c>
      <c r="IN1162" t="s">
        <v>661</v>
      </c>
      <c r="IP1162" t="s">
        <v>692</v>
      </c>
    </row>
    <row r="1163" spans="1:250" hidden="1" x14ac:dyDescent="0.25">
      <c r="A1163">
        <v>35268</v>
      </c>
      <c r="B1163">
        <v>-890804480</v>
      </c>
      <c r="C1163">
        <v>1837</v>
      </c>
      <c r="D1163" t="s">
        <v>273</v>
      </c>
      <c r="E1163" t="s">
        <v>274</v>
      </c>
      <c r="F1163">
        <v>9695</v>
      </c>
      <c r="G1163" t="s">
        <v>281</v>
      </c>
      <c r="H1163" t="s">
        <v>282</v>
      </c>
      <c r="I1163">
        <v>437</v>
      </c>
      <c r="J1163" t="s">
        <v>658</v>
      </c>
      <c r="K1163" t="s">
        <v>659</v>
      </c>
      <c r="L1163">
        <v>21324</v>
      </c>
      <c r="M1163" t="s">
        <v>283</v>
      </c>
      <c r="N1163" t="s">
        <v>284</v>
      </c>
      <c r="O1163">
        <v>21324</v>
      </c>
      <c r="P1163" t="s">
        <v>283</v>
      </c>
      <c r="Q1163" t="s">
        <v>284</v>
      </c>
      <c r="R1163" t="s">
        <v>342</v>
      </c>
      <c r="S1163" s="46">
        <v>0</v>
      </c>
      <c r="U1163" s="46">
        <v>3</v>
      </c>
      <c r="IF1163">
        <v>21324</v>
      </c>
      <c r="IG1163" t="s">
        <v>283</v>
      </c>
      <c r="IH1163" t="s">
        <v>285</v>
      </c>
      <c r="IK1163">
        <v>-2</v>
      </c>
      <c r="IL1163" t="s">
        <v>279</v>
      </c>
      <c r="IM1163" t="s">
        <v>280</v>
      </c>
      <c r="IN1163" t="s">
        <v>661</v>
      </c>
      <c r="IP1163" t="s">
        <v>692</v>
      </c>
    </row>
    <row r="1164" spans="1:250" hidden="1" x14ac:dyDescent="0.25">
      <c r="A1164">
        <v>35269</v>
      </c>
      <c r="B1164">
        <v>-890804480</v>
      </c>
      <c r="C1164">
        <v>1837</v>
      </c>
      <c r="D1164" t="s">
        <v>273</v>
      </c>
      <c r="E1164" t="s">
        <v>274</v>
      </c>
      <c r="F1164">
        <v>9695</v>
      </c>
      <c r="G1164" t="s">
        <v>281</v>
      </c>
      <c r="H1164" t="s">
        <v>282</v>
      </c>
      <c r="I1164">
        <v>436</v>
      </c>
      <c r="J1164" t="s">
        <v>656</v>
      </c>
      <c r="K1164" t="s">
        <v>657</v>
      </c>
      <c r="L1164">
        <v>21324</v>
      </c>
      <c r="M1164" t="s">
        <v>283</v>
      </c>
      <c r="N1164" t="s">
        <v>284</v>
      </c>
      <c r="O1164">
        <v>21324</v>
      </c>
      <c r="P1164" t="s">
        <v>283</v>
      </c>
      <c r="Q1164" t="s">
        <v>284</v>
      </c>
      <c r="R1164" t="s">
        <v>342</v>
      </c>
      <c r="S1164" s="46">
        <v>0</v>
      </c>
      <c r="U1164" s="46">
        <v>3</v>
      </c>
      <c r="IF1164">
        <v>21324</v>
      </c>
      <c r="IG1164" t="s">
        <v>283</v>
      </c>
      <c r="IH1164" t="s">
        <v>285</v>
      </c>
      <c r="IK1164">
        <v>-2</v>
      </c>
      <c r="IL1164" t="s">
        <v>279</v>
      </c>
      <c r="IM1164" t="s">
        <v>280</v>
      </c>
      <c r="IN1164" t="s">
        <v>661</v>
      </c>
      <c r="IP1164" t="s">
        <v>692</v>
      </c>
    </row>
    <row r="1165" spans="1:250" hidden="1" x14ac:dyDescent="0.25">
      <c r="A1165">
        <v>35270</v>
      </c>
      <c r="B1165">
        <v>-890804480</v>
      </c>
      <c r="C1165">
        <v>1837</v>
      </c>
      <c r="D1165" t="s">
        <v>273</v>
      </c>
      <c r="E1165" t="s">
        <v>274</v>
      </c>
      <c r="F1165">
        <v>9695</v>
      </c>
      <c r="G1165" t="s">
        <v>281</v>
      </c>
      <c r="H1165" t="s">
        <v>282</v>
      </c>
      <c r="I1165">
        <v>435</v>
      </c>
      <c r="J1165" t="s">
        <v>491</v>
      </c>
      <c r="K1165" t="s">
        <v>492</v>
      </c>
      <c r="L1165">
        <v>21324</v>
      </c>
      <c r="M1165" t="s">
        <v>283</v>
      </c>
      <c r="N1165" t="s">
        <v>284</v>
      </c>
      <c r="O1165">
        <v>21324</v>
      </c>
      <c r="P1165" t="s">
        <v>283</v>
      </c>
      <c r="Q1165" t="s">
        <v>284</v>
      </c>
      <c r="R1165" t="s">
        <v>342</v>
      </c>
      <c r="S1165" s="46">
        <v>0</v>
      </c>
      <c r="U1165" s="46">
        <v>3</v>
      </c>
      <c r="IF1165">
        <v>21324</v>
      </c>
      <c r="IG1165" t="s">
        <v>283</v>
      </c>
      <c r="IH1165" t="s">
        <v>285</v>
      </c>
      <c r="IK1165">
        <v>-2</v>
      </c>
      <c r="IL1165" t="s">
        <v>279</v>
      </c>
      <c r="IM1165" t="s">
        <v>280</v>
      </c>
      <c r="IN1165" t="s">
        <v>661</v>
      </c>
      <c r="IP1165" t="s">
        <v>692</v>
      </c>
    </row>
    <row r="1166" spans="1:250" hidden="1" x14ac:dyDescent="0.25">
      <c r="A1166">
        <v>35271</v>
      </c>
      <c r="B1166">
        <v>-890804480</v>
      </c>
      <c r="C1166">
        <v>1837</v>
      </c>
      <c r="D1166" t="s">
        <v>273</v>
      </c>
      <c r="E1166" t="s">
        <v>274</v>
      </c>
      <c r="F1166">
        <v>13794</v>
      </c>
      <c r="G1166" t="s">
        <v>275</v>
      </c>
      <c r="H1166" t="s">
        <v>276</v>
      </c>
      <c r="I1166">
        <v>422</v>
      </c>
      <c r="J1166" t="s">
        <v>401</v>
      </c>
      <c r="K1166" t="s">
        <v>402</v>
      </c>
      <c r="L1166">
        <v>22128</v>
      </c>
      <c r="M1166" t="s">
        <v>277</v>
      </c>
      <c r="N1166" t="s">
        <v>278</v>
      </c>
      <c r="O1166">
        <v>22128</v>
      </c>
      <c r="P1166" t="s">
        <v>277</v>
      </c>
      <c r="Q1166" t="s">
        <v>278</v>
      </c>
      <c r="R1166" t="s">
        <v>342</v>
      </c>
      <c r="S1166" s="46">
        <v>0</v>
      </c>
      <c r="U1166" s="46">
        <v>3</v>
      </c>
      <c r="IF1166">
        <v>22128</v>
      </c>
      <c r="IG1166" t="s">
        <v>277</v>
      </c>
      <c r="IH1166" t="s">
        <v>319</v>
      </c>
      <c r="IK1166">
        <v>-2</v>
      </c>
      <c r="IL1166" t="s">
        <v>279</v>
      </c>
      <c r="IM1166" t="s">
        <v>280</v>
      </c>
      <c r="IN1166" t="s">
        <v>663</v>
      </c>
      <c r="IP1166" t="s">
        <v>693</v>
      </c>
    </row>
    <row r="1167" spans="1:250" hidden="1" x14ac:dyDescent="0.25">
      <c r="A1167">
        <v>35272</v>
      </c>
      <c r="B1167">
        <v>-890804480</v>
      </c>
      <c r="C1167">
        <v>1837</v>
      </c>
      <c r="D1167" t="s">
        <v>273</v>
      </c>
      <c r="E1167" t="s">
        <v>274</v>
      </c>
      <c r="F1167">
        <v>13794</v>
      </c>
      <c r="G1167" t="s">
        <v>275</v>
      </c>
      <c r="H1167" t="s">
        <v>276</v>
      </c>
      <c r="I1167">
        <v>420</v>
      </c>
      <c r="J1167" t="s">
        <v>403</v>
      </c>
      <c r="K1167" t="s">
        <v>404</v>
      </c>
      <c r="L1167">
        <v>22128</v>
      </c>
      <c r="M1167" t="s">
        <v>277</v>
      </c>
      <c r="N1167" t="s">
        <v>278</v>
      </c>
      <c r="O1167">
        <v>22128</v>
      </c>
      <c r="P1167" t="s">
        <v>277</v>
      </c>
      <c r="Q1167" t="s">
        <v>278</v>
      </c>
      <c r="R1167" t="s">
        <v>342</v>
      </c>
      <c r="S1167" s="46">
        <v>0</v>
      </c>
      <c r="U1167" s="46">
        <v>3</v>
      </c>
      <c r="IF1167">
        <v>22128</v>
      </c>
      <c r="IG1167" t="s">
        <v>277</v>
      </c>
      <c r="IH1167" t="s">
        <v>319</v>
      </c>
      <c r="IK1167">
        <v>-2</v>
      </c>
      <c r="IL1167" t="s">
        <v>279</v>
      </c>
      <c r="IM1167" t="s">
        <v>280</v>
      </c>
      <c r="IN1167" t="s">
        <v>663</v>
      </c>
      <c r="IP1167" t="s">
        <v>693</v>
      </c>
    </row>
    <row r="1168" spans="1:250" hidden="1" x14ac:dyDescent="0.25">
      <c r="A1168">
        <v>35273</v>
      </c>
      <c r="B1168">
        <v>-890804480</v>
      </c>
      <c r="C1168">
        <v>1837</v>
      </c>
      <c r="D1168" t="s">
        <v>273</v>
      </c>
      <c r="E1168" t="s">
        <v>274</v>
      </c>
      <c r="F1168">
        <v>13794</v>
      </c>
      <c r="G1168" t="s">
        <v>275</v>
      </c>
      <c r="H1168" t="s">
        <v>276</v>
      </c>
      <c r="I1168">
        <v>411</v>
      </c>
      <c r="J1168" t="s">
        <v>393</v>
      </c>
      <c r="K1168" t="s">
        <v>394</v>
      </c>
      <c r="L1168">
        <v>22128</v>
      </c>
      <c r="M1168" t="s">
        <v>277</v>
      </c>
      <c r="N1168" t="s">
        <v>278</v>
      </c>
      <c r="O1168">
        <v>22128</v>
      </c>
      <c r="P1168" t="s">
        <v>277</v>
      </c>
      <c r="Q1168" t="s">
        <v>278</v>
      </c>
      <c r="R1168" t="s">
        <v>342</v>
      </c>
      <c r="S1168" s="46">
        <v>0</v>
      </c>
      <c r="U1168" s="46">
        <v>3</v>
      </c>
      <c r="IF1168">
        <v>22128</v>
      </c>
      <c r="IG1168" t="s">
        <v>277</v>
      </c>
      <c r="IH1168" t="s">
        <v>319</v>
      </c>
      <c r="IK1168">
        <v>-2</v>
      </c>
      <c r="IL1168" t="s">
        <v>279</v>
      </c>
      <c r="IM1168" t="s">
        <v>280</v>
      </c>
      <c r="IN1168" t="s">
        <v>663</v>
      </c>
      <c r="IP1168" t="s">
        <v>693</v>
      </c>
    </row>
    <row r="1169" spans="1:250" hidden="1" x14ac:dyDescent="0.25">
      <c r="A1169">
        <v>35274</v>
      </c>
      <c r="B1169">
        <v>-890804480</v>
      </c>
      <c r="C1169">
        <v>1837</v>
      </c>
      <c r="D1169" t="s">
        <v>273</v>
      </c>
      <c r="E1169" t="s">
        <v>274</v>
      </c>
      <c r="F1169">
        <v>13794</v>
      </c>
      <c r="G1169" t="s">
        <v>275</v>
      </c>
      <c r="H1169" t="s">
        <v>276</v>
      </c>
      <c r="I1169">
        <v>436</v>
      </c>
      <c r="J1169" t="s">
        <v>656</v>
      </c>
      <c r="K1169" t="s">
        <v>657</v>
      </c>
      <c r="L1169">
        <v>22128</v>
      </c>
      <c r="M1169" t="s">
        <v>277</v>
      </c>
      <c r="N1169" t="s">
        <v>278</v>
      </c>
      <c r="O1169">
        <v>22128</v>
      </c>
      <c r="P1169" t="s">
        <v>277</v>
      </c>
      <c r="Q1169" t="s">
        <v>278</v>
      </c>
      <c r="R1169" t="s">
        <v>342</v>
      </c>
      <c r="S1169" s="46">
        <v>0</v>
      </c>
      <c r="U1169" s="46">
        <v>3</v>
      </c>
      <c r="IF1169">
        <v>22128</v>
      </c>
      <c r="IG1169" t="s">
        <v>277</v>
      </c>
      <c r="IH1169" t="s">
        <v>319</v>
      </c>
      <c r="IK1169">
        <v>-2</v>
      </c>
      <c r="IL1169" t="s">
        <v>279</v>
      </c>
      <c r="IM1169" t="s">
        <v>280</v>
      </c>
      <c r="IN1169" t="s">
        <v>663</v>
      </c>
      <c r="IP1169" t="s">
        <v>693</v>
      </c>
    </row>
    <row r="1170" spans="1:250" hidden="1" x14ac:dyDescent="0.25">
      <c r="A1170">
        <v>35275</v>
      </c>
      <c r="B1170">
        <v>-890804480</v>
      </c>
      <c r="C1170">
        <v>1837</v>
      </c>
      <c r="D1170" t="s">
        <v>273</v>
      </c>
      <c r="E1170" t="s">
        <v>274</v>
      </c>
      <c r="F1170">
        <v>13794</v>
      </c>
      <c r="G1170" t="s">
        <v>275</v>
      </c>
      <c r="H1170" t="s">
        <v>276</v>
      </c>
      <c r="I1170">
        <v>435</v>
      </c>
      <c r="J1170" t="s">
        <v>491</v>
      </c>
      <c r="K1170" t="s">
        <v>492</v>
      </c>
      <c r="L1170">
        <v>22128</v>
      </c>
      <c r="M1170" t="s">
        <v>277</v>
      </c>
      <c r="N1170" t="s">
        <v>278</v>
      </c>
      <c r="O1170">
        <v>22128</v>
      </c>
      <c r="P1170" t="s">
        <v>277</v>
      </c>
      <c r="Q1170" t="s">
        <v>278</v>
      </c>
      <c r="R1170" t="s">
        <v>342</v>
      </c>
      <c r="S1170" s="46">
        <v>0</v>
      </c>
      <c r="U1170" s="46">
        <v>3</v>
      </c>
      <c r="IF1170">
        <v>22128</v>
      </c>
      <c r="IG1170" t="s">
        <v>277</v>
      </c>
      <c r="IH1170" t="s">
        <v>319</v>
      </c>
      <c r="IK1170">
        <v>-2</v>
      </c>
      <c r="IL1170" t="s">
        <v>279</v>
      </c>
      <c r="IM1170" t="s">
        <v>280</v>
      </c>
      <c r="IN1170" t="s">
        <v>663</v>
      </c>
      <c r="IP1170" t="s">
        <v>693</v>
      </c>
    </row>
    <row r="1171" spans="1:250" hidden="1" x14ac:dyDescent="0.25">
      <c r="A1171">
        <v>35276</v>
      </c>
      <c r="B1171">
        <v>-890804480</v>
      </c>
      <c r="C1171">
        <v>1837</v>
      </c>
      <c r="D1171" t="s">
        <v>273</v>
      </c>
      <c r="E1171" t="s">
        <v>274</v>
      </c>
      <c r="F1171">
        <v>13794</v>
      </c>
      <c r="G1171" t="s">
        <v>275</v>
      </c>
      <c r="H1171" t="s">
        <v>276</v>
      </c>
      <c r="I1171">
        <v>431</v>
      </c>
      <c r="J1171" t="s">
        <v>493</v>
      </c>
      <c r="K1171" t="s">
        <v>494</v>
      </c>
      <c r="L1171">
        <v>22128</v>
      </c>
      <c r="M1171" t="s">
        <v>277</v>
      </c>
      <c r="N1171" t="s">
        <v>278</v>
      </c>
      <c r="O1171">
        <v>22128</v>
      </c>
      <c r="P1171" t="s">
        <v>277</v>
      </c>
      <c r="Q1171" t="s">
        <v>278</v>
      </c>
      <c r="R1171" t="s">
        <v>342</v>
      </c>
      <c r="S1171" s="46">
        <v>0</v>
      </c>
      <c r="U1171" s="46">
        <v>3</v>
      </c>
      <c r="IF1171">
        <v>22128</v>
      </c>
      <c r="IG1171" t="s">
        <v>277</v>
      </c>
      <c r="IH1171" t="s">
        <v>319</v>
      </c>
      <c r="IK1171">
        <v>-2</v>
      </c>
      <c r="IL1171" t="s">
        <v>279</v>
      </c>
      <c r="IM1171" t="s">
        <v>280</v>
      </c>
      <c r="IN1171" t="s">
        <v>663</v>
      </c>
      <c r="IP1171" t="s">
        <v>693</v>
      </c>
    </row>
    <row r="1172" spans="1:250" hidden="1" x14ac:dyDescent="0.25">
      <c r="A1172">
        <v>35277</v>
      </c>
      <c r="B1172">
        <v>-890804480</v>
      </c>
      <c r="C1172">
        <v>1837</v>
      </c>
      <c r="D1172" t="s">
        <v>273</v>
      </c>
      <c r="E1172" t="s">
        <v>274</v>
      </c>
      <c r="F1172">
        <v>13794</v>
      </c>
      <c r="G1172" t="s">
        <v>275</v>
      </c>
      <c r="H1172" t="s">
        <v>276</v>
      </c>
      <c r="I1172">
        <v>429</v>
      </c>
      <c r="J1172" t="s">
        <v>395</v>
      </c>
      <c r="K1172" t="s">
        <v>396</v>
      </c>
      <c r="L1172">
        <v>22128</v>
      </c>
      <c r="M1172" t="s">
        <v>277</v>
      </c>
      <c r="N1172" t="s">
        <v>278</v>
      </c>
      <c r="O1172">
        <v>22128</v>
      </c>
      <c r="P1172" t="s">
        <v>277</v>
      </c>
      <c r="Q1172" t="s">
        <v>278</v>
      </c>
      <c r="R1172" t="s">
        <v>342</v>
      </c>
      <c r="S1172" s="46">
        <v>0</v>
      </c>
      <c r="U1172" s="46">
        <v>3</v>
      </c>
      <c r="IF1172">
        <v>22128</v>
      </c>
      <c r="IG1172" t="s">
        <v>277</v>
      </c>
      <c r="IH1172" t="s">
        <v>319</v>
      </c>
      <c r="IK1172">
        <v>-2</v>
      </c>
      <c r="IL1172" t="s">
        <v>279</v>
      </c>
      <c r="IM1172" t="s">
        <v>280</v>
      </c>
      <c r="IN1172" t="s">
        <v>663</v>
      </c>
      <c r="IP1172" t="s">
        <v>693</v>
      </c>
    </row>
    <row r="1173" spans="1:250" hidden="1" x14ac:dyDescent="0.25">
      <c r="A1173">
        <v>35278</v>
      </c>
      <c r="B1173">
        <v>-890804480</v>
      </c>
      <c r="C1173">
        <v>1837</v>
      </c>
      <c r="D1173" t="s">
        <v>273</v>
      </c>
      <c r="E1173" t="s">
        <v>274</v>
      </c>
      <c r="F1173">
        <v>13794</v>
      </c>
      <c r="G1173" t="s">
        <v>275</v>
      </c>
      <c r="H1173" t="s">
        <v>276</v>
      </c>
      <c r="I1173">
        <v>427</v>
      </c>
      <c r="J1173" t="s">
        <v>397</v>
      </c>
      <c r="K1173" t="s">
        <v>398</v>
      </c>
      <c r="L1173">
        <v>22128</v>
      </c>
      <c r="M1173" t="s">
        <v>277</v>
      </c>
      <c r="N1173" t="s">
        <v>278</v>
      </c>
      <c r="O1173">
        <v>22128</v>
      </c>
      <c r="P1173" t="s">
        <v>277</v>
      </c>
      <c r="Q1173" t="s">
        <v>278</v>
      </c>
      <c r="R1173" t="s">
        <v>342</v>
      </c>
      <c r="S1173" s="46">
        <v>0</v>
      </c>
      <c r="U1173" s="46">
        <v>3</v>
      </c>
      <c r="IF1173">
        <v>22128</v>
      </c>
      <c r="IG1173" t="s">
        <v>277</v>
      </c>
      <c r="IH1173" t="s">
        <v>319</v>
      </c>
      <c r="IK1173">
        <v>-2</v>
      </c>
      <c r="IL1173" t="s">
        <v>279</v>
      </c>
      <c r="IM1173" t="s">
        <v>280</v>
      </c>
      <c r="IN1173" t="s">
        <v>663</v>
      </c>
      <c r="IP1173" t="s">
        <v>693</v>
      </c>
    </row>
    <row r="1174" spans="1:250" hidden="1" x14ac:dyDescent="0.25">
      <c r="A1174">
        <v>35279</v>
      </c>
      <c r="B1174">
        <v>-890804480</v>
      </c>
      <c r="C1174">
        <v>1837</v>
      </c>
      <c r="D1174" t="s">
        <v>273</v>
      </c>
      <c r="E1174" t="s">
        <v>274</v>
      </c>
      <c r="F1174">
        <v>13794</v>
      </c>
      <c r="G1174" t="s">
        <v>275</v>
      </c>
      <c r="H1174" t="s">
        <v>276</v>
      </c>
      <c r="I1174">
        <v>424</v>
      </c>
      <c r="J1174" t="s">
        <v>399</v>
      </c>
      <c r="K1174" t="s">
        <v>400</v>
      </c>
      <c r="L1174">
        <v>22128</v>
      </c>
      <c r="M1174" t="s">
        <v>277</v>
      </c>
      <c r="N1174" t="s">
        <v>278</v>
      </c>
      <c r="O1174">
        <v>22128</v>
      </c>
      <c r="P1174" t="s">
        <v>277</v>
      </c>
      <c r="Q1174" t="s">
        <v>278</v>
      </c>
      <c r="R1174" t="s">
        <v>342</v>
      </c>
      <c r="S1174" s="46">
        <v>0</v>
      </c>
      <c r="U1174" s="46">
        <v>3</v>
      </c>
      <c r="IF1174">
        <v>22128</v>
      </c>
      <c r="IG1174" t="s">
        <v>277</v>
      </c>
      <c r="IH1174" t="s">
        <v>319</v>
      </c>
      <c r="IK1174">
        <v>-2</v>
      </c>
      <c r="IL1174" t="s">
        <v>279</v>
      </c>
      <c r="IM1174" t="s">
        <v>280</v>
      </c>
      <c r="IN1174" t="s">
        <v>663</v>
      </c>
      <c r="IP1174" t="s">
        <v>693</v>
      </c>
    </row>
    <row r="1175" spans="1:250" hidden="1" x14ac:dyDescent="0.25">
      <c r="A1175">
        <v>35280</v>
      </c>
      <c r="B1175">
        <v>-890804480</v>
      </c>
      <c r="C1175">
        <v>1837</v>
      </c>
      <c r="D1175" t="s">
        <v>273</v>
      </c>
      <c r="E1175" t="s">
        <v>274</v>
      </c>
      <c r="F1175">
        <v>13794</v>
      </c>
      <c r="G1175" t="s">
        <v>275</v>
      </c>
      <c r="H1175" t="s">
        <v>276</v>
      </c>
      <c r="I1175">
        <v>437</v>
      </c>
      <c r="J1175" t="s">
        <v>658</v>
      </c>
      <c r="K1175" t="s">
        <v>659</v>
      </c>
      <c r="L1175">
        <v>22128</v>
      </c>
      <c r="M1175" t="s">
        <v>277</v>
      </c>
      <c r="N1175" t="s">
        <v>278</v>
      </c>
      <c r="O1175">
        <v>22128</v>
      </c>
      <c r="P1175" t="s">
        <v>277</v>
      </c>
      <c r="Q1175" t="s">
        <v>278</v>
      </c>
      <c r="R1175" t="s">
        <v>342</v>
      </c>
      <c r="S1175" s="46">
        <v>0</v>
      </c>
      <c r="U1175" s="46">
        <v>3</v>
      </c>
      <c r="IF1175">
        <v>22128</v>
      </c>
      <c r="IG1175" t="s">
        <v>277</v>
      </c>
      <c r="IH1175" t="s">
        <v>319</v>
      </c>
      <c r="IK1175">
        <v>-2</v>
      </c>
      <c r="IL1175" t="s">
        <v>279</v>
      </c>
      <c r="IM1175" t="s">
        <v>280</v>
      </c>
      <c r="IN1175" t="s">
        <v>663</v>
      </c>
      <c r="IP1175" t="s">
        <v>693</v>
      </c>
    </row>
    <row r="1176" spans="1:250" hidden="1" x14ac:dyDescent="0.25">
      <c r="A1176">
        <v>35281</v>
      </c>
      <c r="B1176">
        <v>-890804480</v>
      </c>
      <c r="C1176">
        <v>1837</v>
      </c>
      <c r="D1176" t="s">
        <v>273</v>
      </c>
      <c r="E1176" t="s">
        <v>274</v>
      </c>
      <c r="F1176">
        <v>1848</v>
      </c>
      <c r="G1176" t="s">
        <v>286</v>
      </c>
      <c r="H1176" t="s">
        <v>274</v>
      </c>
      <c r="I1176">
        <v>427</v>
      </c>
      <c r="J1176" t="s">
        <v>397</v>
      </c>
      <c r="K1176" t="s">
        <v>398</v>
      </c>
      <c r="L1176">
        <v>30192</v>
      </c>
      <c r="M1176" t="s">
        <v>357</v>
      </c>
      <c r="N1176" t="s">
        <v>358</v>
      </c>
      <c r="O1176">
        <v>30192</v>
      </c>
      <c r="P1176" t="s">
        <v>357</v>
      </c>
      <c r="Q1176" t="s">
        <v>358</v>
      </c>
      <c r="R1176" t="s">
        <v>342</v>
      </c>
      <c r="S1176" s="46">
        <v>50000000</v>
      </c>
      <c r="U1176" s="46">
        <v>3</v>
      </c>
      <c r="IF1176">
        <v>30192</v>
      </c>
      <c r="IG1176" t="s">
        <v>357</v>
      </c>
      <c r="IH1176" t="s">
        <v>288</v>
      </c>
      <c r="IK1176">
        <v>-2</v>
      </c>
      <c r="IL1176" t="s">
        <v>279</v>
      </c>
      <c r="IM1176" t="s">
        <v>280</v>
      </c>
      <c r="IN1176" t="s">
        <v>654</v>
      </c>
      <c r="IP1176" t="s">
        <v>694</v>
      </c>
    </row>
    <row r="1177" spans="1:250" hidden="1" x14ac:dyDescent="0.25">
      <c r="A1177">
        <v>35282</v>
      </c>
      <c r="B1177">
        <v>-890804480</v>
      </c>
      <c r="C1177">
        <v>1837</v>
      </c>
      <c r="D1177" t="s">
        <v>273</v>
      </c>
      <c r="E1177" t="s">
        <v>274</v>
      </c>
      <c r="F1177">
        <v>1848</v>
      </c>
      <c r="G1177" t="s">
        <v>286</v>
      </c>
      <c r="H1177" t="s">
        <v>274</v>
      </c>
      <c r="I1177">
        <v>424</v>
      </c>
      <c r="J1177" t="s">
        <v>399</v>
      </c>
      <c r="K1177" t="s">
        <v>400</v>
      </c>
      <c r="L1177">
        <v>30192</v>
      </c>
      <c r="M1177" t="s">
        <v>357</v>
      </c>
      <c r="N1177" t="s">
        <v>358</v>
      </c>
      <c r="O1177">
        <v>30192</v>
      </c>
      <c r="P1177" t="s">
        <v>357</v>
      </c>
      <c r="Q1177" t="s">
        <v>358</v>
      </c>
      <c r="R1177" t="s">
        <v>342</v>
      </c>
      <c r="S1177" s="46">
        <v>0</v>
      </c>
      <c r="U1177" s="46">
        <v>3</v>
      </c>
      <c r="IF1177">
        <v>30192</v>
      </c>
      <c r="IG1177" t="s">
        <v>357</v>
      </c>
      <c r="IH1177" t="s">
        <v>288</v>
      </c>
      <c r="IK1177">
        <v>-2</v>
      </c>
      <c r="IL1177" t="s">
        <v>279</v>
      </c>
      <c r="IM1177" t="s">
        <v>280</v>
      </c>
      <c r="IN1177" t="s">
        <v>654</v>
      </c>
      <c r="IP1177" t="s">
        <v>694</v>
      </c>
    </row>
    <row r="1178" spans="1:250" hidden="1" x14ac:dyDescent="0.25">
      <c r="A1178">
        <v>35283</v>
      </c>
      <c r="B1178">
        <v>-890804480</v>
      </c>
      <c r="C1178">
        <v>1837</v>
      </c>
      <c r="D1178" t="s">
        <v>273</v>
      </c>
      <c r="E1178" t="s">
        <v>274</v>
      </c>
      <c r="F1178">
        <v>1848</v>
      </c>
      <c r="G1178" t="s">
        <v>286</v>
      </c>
      <c r="H1178" t="s">
        <v>274</v>
      </c>
      <c r="I1178">
        <v>422</v>
      </c>
      <c r="J1178" t="s">
        <v>401</v>
      </c>
      <c r="K1178" t="s">
        <v>402</v>
      </c>
      <c r="L1178">
        <v>30192</v>
      </c>
      <c r="M1178" t="s">
        <v>357</v>
      </c>
      <c r="N1178" t="s">
        <v>358</v>
      </c>
      <c r="O1178">
        <v>30192</v>
      </c>
      <c r="P1178" t="s">
        <v>357</v>
      </c>
      <c r="Q1178" t="s">
        <v>358</v>
      </c>
      <c r="R1178" t="s">
        <v>342</v>
      </c>
      <c r="S1178" s="46">
        <v>0</v>
      </c>
      <c r="U1178" s="46">
        <v>3</v>
      </c>
      <c r="IF1178">
        <v>30192</v>
      </c>
      <c r="IG1178" t="s">
        <v>357</v>
      </c>
      <c r="IH1178" t="s">
        <v>288</v>
      </c>
      <c r="IK1178">
        <v>-2</v>
      </c>
      <c r="IL1178" t="s">
        <v>279</v>
      </c>
      <c r="IM1178" t="s">
        <v>280</v>
      </c>
      <c r="IN1178" t="s">
        <v>654</v>
      </c>
      <c r="IP1178" t="s">
        <v>694</v>
      </c>
    </row>
    <row r="1179" spans="1:250" hidden="1" x14ac:dyDescent="0.25">
      <c r="A1179">
        <v>35284</v>
      </c>
      <c r="B1179">
        <v>-890804480</v>
      </c>
      <c r="C1179">
        <v>1837</v>
      </c>
      <c r="D1179" t="s">
        <v>273</v>
      </c>
      <c r="E1179" t="s">
        <v>274</v>
      </c>
      <c r="F1179">
        <v>1848</v>
      </c>
      <c r="G1179" t="s">
        <v>286</v>
      </c>
      <c r="H1179" t="s">
        <v>274</v>
      </c>
      <c r="I1179">
        <v>420</v>
      </c>
      <c r="J1179" t="s">
        <v>403</v>
      </c>
      <c r="K1179" t="s">
        <v>404</v>
      </c>
      <c r="L1179">
        <v>30192</v>
      </c>
      <c r="M1179" t="s">
        <v>357</v>
      </c>
      <c r="N1179" t="s">
        <v>358</v>
      </c>
      <c r="O1179">
        <v>30192</v>
      </c>
      <c r="P1179" t="s">
        <v>357</v>
      </c>
      <c r="Q1179" t="s">
        <v>358</v>
      </c>
      <c r="R1179" t="s">
        <v>342</v>
      </c>
      <c r="S1179" s="46">
        <v>0</v>
      </c>
      <c r="U1179" s="46">
        <v>3</v>
      </c>
      <c r="IF1179">
        <v>30192</v>
      </c>
      <c r="IG1179" t="s">
        <v>357</v>
      </c>
      <c r="IH1179" t="s">
        <v>288</v>
      </c>
      <c r="IK1179">
        <v>-2</v>
      </c>
      <c r="IL1179" t="s">
        <v>279</v>
      </c>
      <c r="IM1179" t="s">
        <v>280</v>
      </c>
      <c r="IN1179" t="s">
        <v>654</v>
      </c>
      <c r="IP1179" t="s">
        <v>694</v>
      </c>
    </row>
    <row r="1180" spans="1:250" hidden="1" x14ac:dyDescent="0.25">
      <c r="A1180">
        <v>35285</v>
      </c>
      <c r="B1180">
        <v>-890804480</v>
      </c>
      <c r="C1180">
        <v>1837</v>
      </c>
      <c r="D1180" t="s">
        <v>273</v>
      </c>
      <c r="E1180" t="s">
        <v>274</v>
      </c>
      <c r="F1180">
        <v>1848</v>
      </c>
      <c r="G1180" t="s">
        <v>286</v>
      </c>
      <c r="H1180" t="s">
        <v>274</v>
      </c>
      <c r="I1180">
        <v>411</v>
      </c>
      <c r="J1180" t="s">
        <v>393</v>
      </c>
      <c r="K1180" t="s">
        <v>394</v>
      </c>
      <c r="L1180">
        <v>30192</v>
      </c>
      <c r="M1180" t="s">
        <v>357</v>
      </c>
      <c r="N1180" t="s">
        <v>358</v>
      </c>
      <c r="O1180">
        <v>30192</v>
      </c>
      <c r="P1180" t="s">
        <v>357</v>
      </c>
      <c r="Q1180" t="s">
        <v>358</v>
      </c>
      <c r="R1180" t="s">
        <v>342</v>
      </c>
      <c r="S1180" s="46">
        <v>0</v>
      </c>
      <c r="U1180" s="46">
        <v>3</v>
      </c>
      <c r="IF1180">
        <v>30192</v>
      </c>
      <c r="IG1180" t="s">
        <v>357</v>
      </c>
      <c r="IH1180" t="s">
        <v>288</v>
      </c>
      <c r="IK1180">
        <v>-2</v>
      </c>
      <c r="IL1180" t="s">
        <v>279</v>
      </c>
      <c r="IM1180" t="s">
        <v>280</v>
      </c>
      <c r="IN1180" t="s">
        <v>654</v>
      </c>
      <c r="IP1180" t="s">
        <v>694</v>
      </c>
    </row>
    <row r="1181" spans="1:250" hidden="1" x14ac:dyDescent="0.25">
      <c r="A1181">
        <v>35286</v>
      </c>
      <c r="B1181">
        <v>-890804480</v>
      </c>
      <c r="C1181">
        <v>1837</v>
      </c>
      <c r="D1181" t="s">
        <v>273</v>
      </c>
      <c r="E1181" t="s">
        <v>274</v>
      </c>
      <c r="F1181">
        <v>7057</v>
      </c>
      <c r="G1181" t="s">
        <v>291</v>
      </c>
      <c r="H1181" t="s">
        <v>292</v>
      </c>
      <c r="I1181">
        <v>411</v>
      </c>
      <c r="J1181" t="s">
        <v>393</v>
      </c>
      <c r="K1181" t="s">
        <v>394</v>
      </c>
      <c r="L1181">
        <v>30192</v>
      </c>
      <c r="M1181" t="s">
        <v>357</v>
      </c>
      <c r="N1181" t="s">
        <v>358</v>
      </c>
      <c r="O1181">
        <v>30192</v>
      </c>
      <c r="P1181" t="s">
        <v>357</v>
      </c>
      <c r="Q1181" t="s">
        <v>358</v>
      </c>
      <c r="R1181" t="s">
        <v>342</v>
      </c>
      <c r="S1181" s="46">
        <v>0</v>
      </c>
      <c r="U1181" s="46">
        <v>3</v>
      </c>
      <c r="IF1181">
        <v>30192</v>
      </c>
      <c r="IG1181" t="s">
        <v>357</v>
      </c>
      <c r="IH1181" t="s">
        <v>293</v>
      </c>
      <c r="IK1181">
        <v>-2</v>
      </c>
      <c r="IL1181" t="s">
        <v>279</v>
      </c>
      <c r="IM1181" t="s">
        <v>280</v>
      </c>
      <c r="IN1181" t="s">
        <v>666</v>
      </c>
      <c r="IP1181" t="s">
        <v>695</v>
      </c>
    </row>
    <row r="1182" spans="1:250" hidden="1" x14ac:dyDescent="0.25">
      <c r="A1182">
        <v>35287</v>
      </c>
      <c r="B1182">
        <v>-890804480</v>
      </c>
      <c r="C1182">
        <v>1837</v>
      </c>
      <c r="D1182" t="s">
        <v>273</v>
      </c>
      <c r="E1182" t="s">
        <v>274</v>
      </c>
      <c r="F1182">
        <v>9695</v>
      </c>
      <c r="G1182" t="s">
        <v>281</v>
      </c>
      <c r="H1182" t="s">
        <v>282</v>
      </c>
      <c r="I1182">
        <v>435</v>
      </c>
      <c r="J1182" t="s">
        <v>491</v>
      </c>
      <c r="K1182" t="s">
        <v>492</v>
      </c>
      <c r="L1182">
        <v>30192</v>
      </c>
      <c r="M1182" t="s">
        <v>357</v>
      </c>
      <c r="N1182" t="s">
        <v>358</v>
      </c>
      <c r="O1182">
        <v>30192</v>
      </c>
      <c r="P1182" t="s">
        <v>357</v>
      </c>
      <c r="Q1182" t="s">
        <v>358</v>
      </c>
      <c r="R1182" t="s">
        <v>342</v>
      </c>
      <c r="S1182" s="46">
        <v>0</v>
      </c>
      <c r="U1182" s="46">
        <v>3</v>
      </c>
      <c r="IF1182">
        <v>30192</v>
      </c>
      <c r="IG1182" t="s">
        <v>357</v>
      </c>
      <c r="IH1182" t="s">
        <v>285</v>
      </c>
      <c r="IK1182">
        <v>-2</v>
      </c>
      <c r="IL1182" t="s">
        <v>279</v>
      </c>
      <c r="IM1182" t="s">
        <v>280</v>
      </c>
      <c r="IN1182" t="s">
        <v>661</v>
      </c>
      <c r="IP1182" t="s">
        <v>696</v>
      </c>
    </row>
    <row r="1183" spans="1:250" hidden="1" x14ac:dyDescent="0.25">
      <c r="A1183">
        <v>35288</v>
      </c>
      <c r="B1183">
        <v>-890804480</v>
      </c>
      <c r="C1183">
        <v>1837</v>
      </c>
      <c r="D1183" t="s">
        <v>273</v>
      </c>
      <c r="E1183" t="s">
        <v>274</v>
      </c>
      <c r="F1183">
        <v>9695</v>
      </c>
      <c r="G1183" t="s">
        <v>281</v>
      </c>
      <c r="H1183" t="s">
        <v>282</v>
      </c>
      <c r="I1183">
        <v>431</v>
      </c>
      <c r="J1183" t="s">
        <v>493</v>
      </c>
      <c r="K1183" t="s">
        <v>494</v>
      </c>
      <c r="L1183">
        <v>30192</v>
      </c>
      <c r="M1183" t="s">
        <v>357</v>
      </c>
      <c r="N1183" t="s">
        <v>358</v>
      </c>
      <c r="O1183">
        <v>30192</v>
      </c>
      <c r="P1183" t="s">
        <v>357</v>
      </c>
      <c r="Q1183" t="s">
        <v>358</v>
      </c>
      <c r="R1183" t="s">
        <v>342</v>
      </c>
      <c r="S1183" s="46">
        <v>0</v>
      </c>
      <c r="U1183" s="46">
        <v>3</v>
      </c>
      <c r="IF1183">
        <v>30192</v>
      </c>
      <c r="IG1183" t="s">
        <v>357</v>
      </c>
      <c r="IH1183" t="s">
        <v>285</v>
      </c>
      <c r="IK1183">
        <v>-2</v>
      </c>
      <c r="IL1183" t="s">
        <v>279</v>
      </c>
      <c r="IM1183" t="s">
        <v>280</v>
      </c>
      <c r="IN1183" t="s">
        <v>661</v>
      </c>
      <c r="IP1183" t="s">
        <v>696</v>
      </c>
    </row>
    <row r="1184" spans="1:250" hidden="1" x14ac:dyDescent="0.25">
      <c r="A1184">
        <v>35289</v>
      </c>
      <c r="B1184">
        <v>-890804480</v>
      </c>
      <c r="C1184">
        <v>1837</v>
      </c>
      <c r="D1184" t="s">
        <v>273</v>
      </c>
      <c r="E1184" t="s">
        <v>274</v>
      </c>
      <c r="F1184">
        <v>9695</v>
      </c>
      <c r="G1184" t="s">
        <v>281</v>
      </c>
      <c r="H1184" t="s">
        <v>282</v>
      </c>
      <c r="I1184">
        <v>429</v>
      </c>
      <c r="J1184" t="s">
        <v>395</v>
      </c>
      <c r="K1184" t="s">
        <v>396</v>
      </c>
      <c r="L1184">
        <v>30192</v>
      </c>
      <c r="M1184" t="s">
        <v>357</v>
      </c>
      <c r="N1184" t="s">
        <v>358</v>
      </c>
      <c r="O1184">
        <v>30192</v>
      </c>
      <c r="P1184" t="s">
        <v>357</v>
      </c>
      <c r="Q1184" t="s">
        <v>358</v>
      </c>
      <c r="R1184" t="s">
        <v>342</v>
      </c>
      <c r="S1184" s="46">
        <v>0</v>
      </c>
      <c r="U1184" s="46">
        <v>3</v>
      </c>
      <c r="IF1184">
        <v>30192</v>
      </c>
      <c r="IG1184" t="s">
        <v>357</v>
      </c>
      <c r="IH1184" t="s">
        <v>285</v>
      </c>
      <c r="IK1184">
        <v>-2</v>
      </c>
      <c r="IL1184" t="s">
        <v>279</v>
      </c>
      <c r="IM1184" t="s">
        <v>280</v>
      </c>
      <c r="IN1184" t="s">
        <v>661</v>
      </c>
      <c r="IP1184" t="s">
        <v>696</v>
      </c>
    </row>
    <row r="1185" spans="1:250" hidden="1" x14ac:dyDescent="0.25">
      <c r="A1185">
        <v>35290</v>
      </c>
      <c r="B1185">
        <v>-890804480</v>
      </c>
      <c r="C1185">
        <v>1837</v>
      </c>
      <c r="D1185" t="s">
        <v>273</v>
      </c>
      <c r="E1185" t="s">
        <v>274</v>
      </c>
      <c r="F1185">
        <v>9695</v>
      </c>
      <c r="G1185" t="s">
        <v>281</v>
      </c>
      <c r="H1185" t="s">
        <v>282</v>
      </c>
      <c r="I1185">
        <v>427</v>
      </c>
      <c r="J1185" t="s">
        <v>397</v>
      </c>
      <c r="K1185" t="s">
        <v>398</v>
      </c>
      <c r="L1185">
        <v>30192</v>
      </c>
      <c r="M1185" t="s">
        <v>357</v>
      </c>
      <c r="N1185" t="s">
        <v>358</v>
      </c>
      <c r="O1185">
        <v>30192</v>
      </c>
      <c r="P1185" t="s">
        <v>357</v>
      </c>
      <c r="Q1185" t="s">
        <v>358</v>
      </c>
      <c r="R1185" t="s">
        <v>342</v>
      </c>
      <c r="S1185" s="46">
        <v>100000000</v>
      </c>
      <c r="U1185" s="46">
        <v>3</v>
      </c>
      <c r="IF1185">
        <v>30192</v>
      </c>
      <c r="IG1185" t="s">
        <v>357</v>
      </c>
      <c r="IH1185" t="s">
        <v>285</v>
      </c>
      <c r="IK1185">
        <v>-2</v>
      </c>
      <c r="IL1185" t="s">
        <v>279</v>
      </c>
      <c r="IM1185" t="s">
        <v>280</v>
      </c>
      <c r="IN1185" t="s">
        <v>661</v>
      </c>
      <c r="IP1185" t="s">
        <v>696</v>
      </c>
    </row>
    <row r="1186" spans="1:250" hidden="1" x14ac:dyDescent="0.25">
      <c r="A1186">
        <v>35291</v>
      </c>
      <c r="B1186">
        <v>-890804480</v>
      </c>
      <c r="C1186">
        <v>1837</v>
      </c>
      <c r="D1186" t="s">
        <v>273</v>
      </c>
      <c r="E1186" t="s">
        <v>274</v>
      </c>
      <c r="F1186">
        <v>9695</v>
      </c>
      <c r="G1186" t="s">
        <v>281</v>
      </c>
      <c r="H1186" t="s">
        <v>282</v>
      </c>
      <c r="I1186">
        <v>424</v>
      </c>
      <c r="J1186" t="s">
        <v>399</v>
      </c>
      <c r="K1186" t="s">
        <v>400</v>
      </c>
      <c r="L1186">
        <v>30192</v>
      </c>
      <c r="M1186" t="s">
        <v>357</v>
      </c>
      <c r="N1186" t="s">
        <v>358</v>
      </c>
      <c r="O1186">
        <v>30192</v>
      </c>
      <c r="P1186" t="s">
        <v>357</v>
      </c>
      <c r="Q1186" t="s">
        <v>358</v>
      </c>
      <c r="R1186" t="s">
        <v>342</v>
      </c>
      <c r="S1186" s="46">
        <v>0</v>
      </c>
      <c r="U1186" s="46">
        <v>3</v>
      </c>
      <c r="IF1186">
        <v>30192</v>
      </c>
      <c r="IG1186" t="s">
        <v>357</v>
      </c>
      <c r="IH1186" t="s">
        <v>285</v>
      </c>
      <c r="IK1186">
        <v>-2</v>
      </c>
      <c r="IL1186" t="s">
        <v>279</v>
      </c>
      <c r="IM1186" t="s">
        <v>280</v>
      </c>
      <c r="IN1186" t="s">
        <v>661</v>
      </c>
      <c r="IP1186" t="s">
        <v>696</v>
      </c>
    </row>
    <row r="1187" spans="1:250" hidden="1" x14ac:dyDescent="0.25">
      <c r="A1187">
        <v>35292</v>
      </c>
      <c r="B1187">
        <v>-890804480</v>
      </c>
      <c r="C1187">
        <v>1837</v>
      </c>
      <c r="D1187" t="s">
        <v>273</v>
      </c>
      <c r="E1187" t="s">
        <v>274</v>
      </c>
      <c r="F1187">
        <v>9695</v>
      </c>
      <c r="G1187" t="s">
        <v>281</v>
      </c>
      <c r="H1187" t="s">
        <v>282</v>
      </c>
      <c r="I1187">
        <v>437</v>
      </c>
      <c r="J1187" t="s">
        <v>658</v>
      </c>
      <c r="K1187" t="s">
        <v>659</v>
      </c>
      <c r="L1187">
        <v>30192</v>
      </c>
      <c r="M1187" t="s">
        <v>357</v>
      </c>
      <c r="N1187" t="s">
        <v>358</v>
      </c>
      <c r="O1187">
        <v>30192</v>
      </c>
      <c r="P1187" t="s">
        <v>357</v>
      </c>
      <c r="Q1187" t="s">
        <v>358</v>
      </c>
      <c r="R1187" t="s">
        <v>342</v>
      </c>
      <c r="S1187" s="46">
        <v>0</v>
      </c>
      <c r="U1187" s="46">
        <v>3</v>
      </c>
      <c r="IF1187">
        <v>30192</v>
      </c>
      <c r="IG1187" t="s">
        <v>357</v>
      </c>
      <c r="IH1187" t="s">
        <v>285</v>
      </c>
      <c r="IK1187">
        <v>-2</v>
      </c>
      <c r="IL1187" t="s">
        <v>279</v>
      </c>
      <c r="IM1187" t="s">
        <v>280</v>
      </c>
      <c r="IN1187" t="s">
        <v>661</v>
      </c>
      <c r="IP1187" t="s">
        <v>696</v>
      </c>
    </row>
    <row r="1188" spans="1:250" hidden="1" x14ac:dyDescent="0.25">
      <c r="A1188">
        <v>35293</v>
      </c>
      <c r="B1188">
        <v>-890804480</v>
      </c>
      <c r="C1188">
        <v>1837</v>
      </c>
      <c r="D1188" t="s">
        <v>273</v>
      </c>
      <c r="E1188" t="s">
        <v>274</v>
      </c>
      <c r="F1188">
        <v>9695</v>
      </c>
      <c r="G1188" t="s">
        <v>281</v>
      </c>
      <c r="H1188" t="s">
        <v>282</v>
      </c>
      <c r="I1188">
        <v>420</v>
      </c>
      <c r="J1188" t="s">
        <v>403</v>
      </c>
      <c r="K1188" t="s">
        <v>404</v>
      </c>
      <c r="L1188">
        <v>30192</v>
      </c>
      <c r="M1188" t="s">
        <v>357</v>
      </c>
      <c r="N1188" t="s">
        <v>358</v>
      </c>
      <c r="O1188">
        <v>30192</v>
      </c>
      <c r="P1188" t="s">
        <v>357</v>
      </c>
      <c r="Q1188" t="s">
        <v>358</v>
      </c>
      <c r="R1188" t="s">
        <v>342</v>
      </c>
      <c r="S1188" s="46">
        <v>0</v>
      </c>
      <c r="U1188" s="46">
        <v>3</v>
      </c>
      <c r="IF1188">
        <v>30192</v>
      </c>
      <c r="IG1188" t="s">
        <v>357</v>
      </c>
      <c r="IH1188" t="s">
        <v>285</v>
      </c>
      <c r="IK1188">
        <v>-2</v>
      </c>
      <c r="IL1188" t="s">
        <v>279</v>
      </c>
      <c r="IM1188" t="s">
        <v>280</v>
      </c>
      <c r="IN1188" t="s">
        <v>661</v>
      </c>
      <c r="IP1188" t="s">
        <v>696</v>
      </c>
    </row>
    <row r="1189" spans="1:250" hidden="1" x14ac:dyDescent="0.25">
      <c r="A1189">
        <v>35294</v>
      </c>
      <c r="B1189">
        <v>-890804480</v>
      </c>
      <c r="C1189">
        <v>1837</v>
      </c>
      <c r="D1189" t="s">
        <v>273</v>
      </c>
      <c r="E1189" t="s">
        <v>274</v>
      </c>
      <c r="F1189">
        <v>9695</v>
      </c>
      <c r="G1189" t="s">
        <v>281</v>
      </c>
      <c r="H1189" t="s">
        <v>282</v>
      </c>
      <c r="I1189">
        <v>411</v>
      </c>
      <c r="J1189" t="s">
        <v>393</v>
      </c>
      <c r="K1189" t="s">
        <v>394</v>
      </c>
      <c r="L1189">
        <v>30192</v>
      </c>
      <c r="M1189" t="s">
        <v>357</v>
      </c>
      <c r="N1189" t="s">
        <v>358</v>
      </c>
      <c r="O1189">
        <v>30192</v>
      </c>
      <c r="P1189" t="s">
        <v>357</v>
      </c>
      <c r="Q1189" t="s">
        <v>358</v>
      </c>
      <c r="R1189" t="s">
        <v>342</v>
      </c>
      <c r="S1189" s="46">
        <v>0</v>
      </c>
      <c r="U1189" s="46">
        <v>3</v>
      </c>
      <c r="IF1189">
        <v>30192</v>
      </c>
      <c r="IG1189" t="s">
        <v>357</v>
      </c>
      <c r="IH1189" t="s">
        <v>285</v>
      </c>
      <c r="IK1189">
        <v>-2</v>
      </c>
      <c r="IL1189" t="s">
        <v>279</v>
      </c>
      <c r="IM1189" t="s">
        <v>280</v>
      </c>
      <c r="IN1189" t="s">
        <v>661</v>
      </c>
      <c r="IP1189" t="s">
        <v>696</v>
      </c>
    </row>
    <row r="1190" spans="1:250" hidden="1" x14ac:dyDescent="0.25">
      <c r="A1190">
        <v>35295</v>
      </c>
      <c r="B1190">
        <v>-890804480</v>
      </c>
      <c r="C1190">
        <v>1837</v>
      </c>
      <c r="D1190" t="s">
        <v>273</v>
      </c>
      <c r="E1190" t="s">
        <v>274</v>
      </c>
      <c r="F1190">
        <v>7057</v>
      </c>
      <c r="G1190" t="s">
        <v>291</v>
      </c>
      <c r="H1190" t="s">
        <v>292</v>
      </c>
      <c r="I1190">
        <v>437</v>
      </c>
      <c r="J1190" t="s">
        <v>658</v>
      </c>
      <c r="K1190" t="s">
        <v>659</v>
      </c>
      <c r="L1190">
        <v>30192</v>
      </c>
      <c r="M1190" t="s">
        <v>357</v>
      </c>
      <c r="N1190" t="s">
        <v>358</v>
      </c>
      <c r="O1190">
        <v>30192</v>
      </c>
      <c r="P1190" t="s">
        <v>357</v>
      </c>
      <c r="Q1190" t="s">
        <v>358</v>
      </c>
      <c r="R1190" t="s">
        <v>342</v>
      </c>
      <c r="S1190" s="46">
        <v>0</v>
      </c>
      <c r="U1190" s="46">
        <v>3</v>
      </c>
      <c r="IF1190">
        <v>30192</v>
      </c>
      <c r="IG1190" t="s">
        <v>357</v>
      </c>
      <c r="IH1190" t="s">
        <v>293</v>
      </c>
      <c r="IK1190">
        <v>-2</v>
      </c>
      <c r="IL1190" t="s">
        <v>279</v>
      </c>
      <c r="IM1190" t="s">
        <v>280</v>
      </c>
      <c r="IN1190" t="s">
        <v>666</v>
      </c>
      <c r="IP1190" t="s">
        <v>695</v>
      </c>
    </row>
    <row r="1191" spans="1:250" hidden="1" x14ac:dyDescent="0.25">
      <c r="A1191">
        <v>35296</v>
      </c>
      <c r="B1191">
        <v>-890804480</v>
      </c>
      <c r="C1191">
        <v>1837</v>
      </c>
      <c r="D1191" t="s">
        <v>273</v>
      </c>
      <c r="E1191" t="s">
        <v>274</v>
      </c>
      <c r="F1191">
        <v>7057</v>
      </c>
      <c r="G1191" t="s">
        <v>291</v>
      </c>
      <c r="H1191" t="s">
        <v>292</v>
      </c>
      <c r="I1191">
        <v>436</v>
      </c>
      <c r="J1191" t="s">
        <v>656</v>
      </c>
      <c r="K1191" t="s">
        <v>657</v>
      </c>
      <c r="L1191">
        <v>30192</v>
      </c>
      <c r="M1191" t="s">
        <v>357</v>
      </c>
      <c r="N1191" t="s">
        <v>358</v>
      </c>
      <c r="O1191">
        <v>30192</v>
      </c>
      <c r="P1191" t="s">
        <v>357</v>
      </c>
      <c r="Q1191" t="s">
        <v>358</v>
      </c>
      <c r="R1191" t="s">
        <v>342</v>
      </c>
      <c r="S1191" s="46">
        <v>0</v>
      </c>
      <c r="U1191" s="46">
        <v>3</v>
      </c>
      <c r="IF1191">
        <v>30192</v>
      </c>
      <c r="IG1191" t="s">
        <v>357</v>
      </c>
      <c r="IH1191" t="s">
        <v>293</v>
      </c>
      <c r="IK1191">
        <v>-2</v>
      </c>
      <c r="IL1191" t="s">
        <v>279</v>
      </c>
      <c r="IM1191" t="s">
        <v>280</v>
      </c>
      <c r="IN1191" t="s">
        <v>666</v>
      </c>
      <c r="IP1191" t="s">
        <v>695</v>
      </c>
    </row>
    <row r="1192" spans="1:250" hidden="1" x14ac:dyDescent="0.25">
      <c r="A1192">
        <v>35297</v>
      </c>
      <c r="B1192">
        <v>-890804480</v>
      </c>
      <c r="C1192">
        <v>1837</v>
      </c>
      <c r="D1192" t="s">
        <v>273</v>
      </c>
      <c r="E1192" t="s">
        <v>274</v>
      </c>
      <c r="F1192">
        <v>7057</v>
      </c>
      <c r="G1192" t="s">
        <v>291</v>
      </c>
      <c r="H1192" t="s">
        <v>292</v>
      </c>
      <c r="I1192">
        <v>435</v>
      </c>
      <c r="J1192" t="s">
        <v>491</v>
      </c>
      <c r="K1192" t="s">
        <v>492</v>
      </c>
      <c r="L1192">
        <v>30192</v>
      </c>
      <c r="M1192" t="s">
        <v>357</v>
      </c>
      <c r="N1192" t="s">
        <v>358</v>
      </c>
      <c r="O1192">
        <v>30192</v>
      </c>
      <c r="P1192" t="s">
        <v>357</v>
      </c>
      <c r="Q1192" t="s">
        <v>358</v>
      </c>
      <c r="R1192" t="s">
        <v>342</v>
      </c>
      <c r="S1192" s="46">
        <v>0</v>
      </c>
      <c r="U1192" s="46">
        <v>3</v>
      </c>
      <c r="IF1192">
        <v>30192</v>
      </c>
      <c r="IG1192" t="s">
        <v>357</v>
      </c>
      <c r="IH1192" t="s">
        <v>293</v>
      </c>
      <c r="IK1192">
        <v>-2</v>
      </c>
      <c r="IL1192" t="s">
        <v>279</v>
      </c>
      <c r="IM1192" t="s">
        <v>280</v>
      </c>
      <c r="IN1192" t="s">
        <v>666</v>
      </c>
      <c r="IP1192" t="s">
        <v>695</v>
      </c>
    </row>
    <row r="1193" spans="1:250" hidden="1" x14ac:dyDescent="0.25">
      <c r="A1193">
        <v>35298</v>
      </c>
      <c r="B1193">
        <v>-890804480</v>
      </c>
      <c r="C1193">
        <v>1837</v>
      </c>
      <c r="D1193" t="s">
        <v>273</v>
      </c>
      <c r="E1193" t="s">
        <v>274</v>
      </c>
      <c r="F1193">
        <v>9695</v>
      </c>
      <c r="G1193" t="s">
        <v>281</v>
      </c>
      <c r="H1193" t="s">
        <v>282</v>
      </c>
      <c r="I1193">
        <v>436</v>
      </c>
      <c r="J1193" t="s">
        <v>656</v>
      </c>
      <c r="K1193" t="s">
        <v>657</v>
      </c>
      <c r="L1193">
        <v>30192</v>
      </c>
      <c r="M1193" t="s">
        <v>357</v>
      </c>
      <c r="N1193" t="s">
        <v>358</v>
      </c>
      <c r="O1193">
        <v>30192</v>
      </c>
      <c r="P1193" t="s">
        <v>357</v>
      </c>
      <c r="Q1193" t="s">
        <v>358</v>
      </c>
      <c r="R1193" t="s">
        <v>342</v>
      </c>
      <c r="S1193" s="46">
        <v>0</v>
      </c>
      <c r="U1193" s="46">
        <v>3</v>
      </c>
      <c r="IF1193">
        <v>30192</v>
      </c>
      <c r="IG1193" t="s">
        <v>357</v>
      </c>
      <c r="IH1193" t="s">
        <v>285</v>
      </c>
      <c r="IK1193">
        <v>-2</v>
      </c>
      <c r="IL1193" t="s">
        <v>279</v>
      </c>
      <c r="IM1193" t="s">
        <v>280</v>
      </c>
      <c r="IN1193" t="s">
        <v>661</v>
      </c>
      <c r="IP1193" t="s">
        <v>696</v>
      </c>
    </row>
    <row r="1194" spans="1:250" hidden="1" x14ac:dyDescent="0.25">
      <c r="A1194">
        <v>35299</v>
      </c>
      <c r="B1194">
        <v>-890804480</v>
      </c>
      <c r="C1194">
        <v>1837</v>
      </c>
      <c r="D1194" t="s">
        <v>273</v>
      </c>
      <c r="E1194" t="s">
        <v>274</v>
      </c>
      <c r="F1194">
        <v>7057</v>
      </c>
      <c r="G1194" t="s">
        <v>291</v>
      </c>
      <c r="H1194" t="s">
        <v>292</v>
      </c>
      <c r="I1194">
        <v>429</v>
      </c>
      <c r="J1194" t="s">
        <v>395</v>
      </c>
      <c r="K1194" t="s">
        <v>396</v>
      </c>
      <c r="L1194">
        <v>30192</v>
      </c>
      <c r="M1194" t="s">
        <v>357</v>
      </c>
      <c r="N1194" t="s">
        <v>358</v>
      </c>
      <c r="O1194">
        <v>30192</v>
      </c>
      <c r="P1194" t="s">
        <v>357</v>
      </c>
      <c r="Q1194" t="s">
        <v>358</v>
      </c>
      <c r="R1194" t="s">
        <v>342</v>
      </c>
      <c r="S1194" s="46">
        <v>0</v>
      </c>
      <c r="U1194" s="46">
        <v>3</v>
      </c>
      <c r="IF1194">
        <v>30192</v>
      </c>
      <c r="IG1194" t="s">
        <v>357</v>
      </c>
      <c r="IH1194" t="s">
        <v>293</v>
      </c>
      <c r="IK1194">
        <v>-2</v>
      </c>
      <c r="IL1194" t="s">
        <v>279</v>
      </c>
      <c r="IM1194" t="s">
        <v>280</v>
      </c>
      <c r="IN1194" t="s">
        <v>666</v>
      </c>
      <c r="IP1194" t="s">
        <v>695</v>
      </c>
    </row>
    <row r="1195" spans="1:250" hidden="1" x14ac:dyDescent="0.25">
      <c r="A1195">
        <v>35300</v>
      </c>
      <c r="B1195">
        <v>-890804480</v>
      </c>
      <c r="C1195">
        <v>1837</v>
      </c>
      <c r="D1195" t="s">
        <v>273</v>
      </c>
      <c r="E1195" t="s">
        <v>274</v>
      </c>
      <c r="F1195">
        <v>7057</v>
      </c>
      <c r="G1195" t="s">
        <v>291</v>
      </c>
      <c r="H1195" t="s">
        <v>292</v>
      </c>
      <c r="I1195">
        <v>427</v>
      </c>
      <c r="J1195" t="s">
        <v>397</v>
      </c>
      <c r="K1195" t="s">
        <v>398</v>
      </c>
      <c r="L1195">
        <v>30192</v>
      </c>
      <c r="M1195" t="s">
        <v>357</v>
      </c>
      <c r="N1195" t="s">
        <v>358</v>
      </c>
      <c r="O1195">
        <v>30192</v>
      </c>
      <c r="P1195" t="s">
        <v>357</v>
      </c>
      <c r="Q1195" t="s">
        <v>358</v>
      </c>
      <c r="R1195" t="s">
        <v>342</v>
      </c>
      <c r="S1195" s="46">
        <v>50000000</v>
      </c>
      <c r="U1195" s="46">
        <v>3</v>
      </c>
      <c r="IF1195">
        <v>30192</v>
      </c>
      <c r="IG1195" t="s">
        <v>357</v>
      </c>
      <c r="IH1195" t="s">
        <v>293</v>
      </c>
      <c r="IK1195">
        <v>-2</v>
      </c>
      <c r="IL1195" t="s">
        <v>279</v>
      </c>
      <c r="IM1195" t="s">
        <v>280</v>
      </c>
      <c r="IN1195" t="s">
        <v>666</v>
      </c>
      <c r="IP1195" t="s">
        <v>695</v>
      </c>
    </row>
    <row r="1196" spans="1:250" hidden="1" x14ac:dyDescent="0.25">
      <c r="A1196">
        <v>35301</v>
      </c>
      <c r="B1196">
        <v>-890804480</v>
      </c>
      <c r="C1196">
        <v>1837</v>
      </c>
      <c r="D1196" t="s">
        <v>273</v>
      </c>
      <c r="E1196" t="s">
        <v>274</v>
      </c>
      <c r="F1196">
        <v>7057</v>
      </c>
      <c r="G1196" t="s">
        <v>291</v>
      </c>
      <c r="H1196" t="s">
        <v>292</v>
      </c>
      <c r="I1196">
        <v>424</v>
      </c>
      <c r="J1196" t="s">
        <v>399</v>
      </c>
      <c r="K1196" t="s">
        <v>400</v>
      </c>
      <c r="L1196">
        <v>30192</v>
      </c>
      <c r="M1196" t="s">
        <v>357</v>
      </c>
      <c r="N1196" t="s">
        <v>358</v>
      </c>
      <c r="O1196">
        <v>30192</v>
      </c>
      <c r="P1196" t="s">
        <v>357</v>
      </c>
      <c r="Q1196" t="s">
        <v>358</v>
      </c>
      <c r="R1196" t="s">
        <v>342</v>
      </c>
      <c r="S1196" s="46">
        <v>0</v>
      </c>
      <c r="U1196" s="46">
        <v>3</v>
      </c>
      <c r="IF1196">
        <v>30192</v>
      </c>
      <c r="IG1196" t="s">
        <v>357</v>
      </c>
      <c r="IH1196" t="s">
        <v>293</v>
      </c>
      <c r="IK1196">
        <v>-2</v>
      </c>
      <c r="IL1196" t="s">
        <v>279</v>
      </c>
      <c r="IM1196" t="s">
        <v>280</v>
      </c>
      <c r="IN1196" t="s">
        <v>666</v>
      </c>
      <c r="IP1196" t="s">
        <v>695</v>
      </c>
    </row>
    <row r="1197" spans="1:250" hidden="1" x14ac:dyDescent="0.25">
      <c r="A1197">
        <v>35302</v>
      </c>
      <c r="B1197">
        <v>-890804480</v>
      </c>
      <c r="C1197">
        <v>1837</v>
      </c>
      <c r="D1197" t="s">
        <v>273</v>
      </c>
      <c r="E1197" t="s">
        <v>274</v>
      </c>
      <c r="F1197">
        <v>7057</v>
      </c>
      <c r="G1197" t="s">
        <v>291</v>
      </c>
      <c r="H1197" t="s">
        <v>292</v>
      </c>
      <c r="I1197">
        <v>422</v>
      </c>
      <c r="J1197" t="s">
        <v>401</v>
      </c>
      <c r="K1197" t="s">
        <v>402</v>
      </c>
      <c r="L1197">
        <v>30192</v>
      </c>
      <c r="M1197" t="s">
        <v>357</v>
      </c>
      <c r="N1197" t="s">
        <v>358</v>
      </c>
      <c r="O1197">
        <v>30192</v>
      </c>
      <c r="P1197" t="s">
        <v>357</v>
      </c>
      <c r="Q1197" t="s">
        <v>358</v>
      </c>
      <c r="R1197" t="s">
        <v>342</v>
      </c>
      <c r="S1197" s="46">
        <v>0</v>
      </c>
      <c r="U1197" s="46">
        <v>3</v>
      </c>
      <c r="IF1197">
        <v>30192</v>
      </c>
      <c r="IG1197" t="s">
        <v>357</v>
      </c>
      <c r="IH1197" t="s">
        <v>293</v>
      </c>
      <c r="IK1197">
        <v>-2</v>
      </c>
      <c r="IL1197" t="s">
        <v>279</v>
      </c>
      <c r="IM1197" t="s">
        <v>280</v>
      </c>
      <c r="IN1197" t="s">
        <v>666</v>
      </c>
      <c r="IP1197" t="s">
        <v>695</v>
      </c>
    </row>
    <row r="1198" spans="1:250" hidden="1" x14ac:dyDescent="0.25">
      <c r="A1198">
        <v>35303</v>
      </c>
      <c r="B1198">
        <v>-890804480</v>
      </c>
      <c r="C1198">
        <v>1837</v>
      </c>
      <c r="D1198" t="s">
        <v>273</v>
      </c>
      <c r="E1198" t="s">
        <v>274</v>
      </c>
      <c r="F1198">
        <v>7057</v>
      </c>
      <c r="G1198" t="s">
        <v>291</v>
      </c>
      <c r="H1198" t="s">
        <v>292</v>
      </c>
      <c r="I1198">
        <v>420</v>
      </c>
      <c r="J1198" t="s">
        <v>403</v>
      </c>
      <c r="K1198" t="s">
        <v>404</v>
      </c>
      <c r="L1198">
        <v>30192</v>
      </c>
      <c r="M1198" t="s">
        <v>357</v>
      </c>
      <c r="N1198" t="s">
        <v>358</v>
      </c>
      <c r="O1198">
        <v>30192</v>
      </c>
      <c r="P1198" t="s">
        <v>357</v>
      </c>
      <c r="Q1198" t="s">
        <v>358</v>
      </c>
      <c r="R1198" t="s">
        <v>342</v>
      </c>
      <c r="S1198" s="46">
        <v>19347.73</v>
      </c>
      <c r="U1198" s="46">
        <v>3</v>
      </c>
      <c r="IF1198">
        <v>30192</v>
      </c>
      <c r="IG1198" t="s">
        <v>357</v>
      </c>
      <c r="IH1198" t="s">
        <v>293</v>
      </c>
      <c r="IK1198">
        <v>-2</v>
      </c>
      <c r="IL1198" t="s">
        <v>279</v>
      </c>
      <c r="IM1198" t="s">
        <v>280</v>
      </c>
      <c r="IN1198" t="s">
        <v>666</v>
      </c>
      <c r="IP1198" t="s">
        <v>695</v>
      </c>
    </row>
    <row r="1199" spans="1:250" hidden="1" x14ac:dyDescent="0.25">
      <c r="A1199">
        <v>35304</v>
      </c>
      <c r="B1199">
        <v>-890804480</v>
      </c>
      <c r="C1199">
        <v>1837</v>
      </c>
      <c r="D1199" t="s">
        <v>273</v>
      </c>
      <c r="E1199" t="s">
        <v>274</v>
      </c>
      <c r="F1199">
        <v>9695</v>
      </c>
      <c r="G1199" t="s">
        <v>281</v>
      </c>
      <c r="H1199" t="s">
        <v>282</v>
      </c>
      <c r="I1199">
        <v>422</v>
      </c>
      <c r="J1199" t="s">
        <v>401</v>
      </c>
      <c r="K1199" t="s">
        <v>402</v>
      </c>
      <c r="L1199">
        <v>30192</v>
      </c>
      <c r="M1199" t="s">
        <v>357</v>
      </c>
      <c r="N1199" t="s">
        <v>358</v>
      </c>
      <c r="O1199">
        <v>30192</v>
      </c>
      <c r="P1199" t="s">
        <v>357</v>
      </c>
      <c r="Q1199" t="s">
        <v>358</v>
      </c>
      <c r="R1199" t="s">
        <v>342</v>
      </c>
      <c r="S1199" s="46">
        <v>0</v>
      </c>
      <c r="U1199" s="46">
        <v>3</v>
      </c>
      <c r="IF1199">
        <v>30192</v>
      </c>
      <c r="IG1199" t="s">
        <v>357</v>
      </c>
      <c r="IH1199" t="s">
        <v>285</v>
      </c>
      <c r="IK1199">
        <v>-2</v>
      </c>
      <c r="IL1199" t="s">
        <v>279</v>
      </c>
      <c r="IM1199" t="s">
        <v>280</v>
      </c>
      <c r="IN1199" t="s">
        <v>661</v>
      </c>
      <c r="IP1199" t="s">
        <v>696</v>
      </c>
    </row>
    <row r="1200" spans="1:250" hidden="1" x14ac:dyDescent="0.25">
      <c r="A1200">
        <v>35305</v>
      </c>
      <c r="B1200">
        <v>-890804480</v>
      </c>
      <c r="C1200">
        <v>1837</v>
      </c>
      <c r="D1200" t="s">
        <v>273</v>
      </c>
      <c r="E1200" t="s">
        <v>274</v>
      </c>
      <c r="F1200">
        <v>1848</v>
      </c>
      <c r="G1200" t="s">
        <v>286</v>
      </c>
      <c r="H1200" t="s">
        <v>274</v>
      </c>
      <c r="I1200">
        <v>437</v>
      </c>
      <c r="J1200" t="s">
        <v>658</v>
      </c>
      <c r="K1200" t="s">
        <v>659</v>
      </c>
      <c r="L1200">
        <v>30192</v>
      </c>
      <c r="M1200" t="s">
        <v>357</v>
      </c>
      <c r="N1200" t="s">
        <v>358</v>
      </c>
      <c r="O1200">
        <v>30192</v>
      </c>
      <c r="P1200" t="s">
        <v>357</v>
      </c>
      <c r="Q1200" t="s">
        <v>358</v>
      </c>
      <c r="R1200" t="s">
        <v>342</v>
      </c>
      <c r="S1200" s="46">
        <v>0</v>
      </c>
      <c r="U1200" s="46">
        <v>3</v>
      </c>
      <c r="IF1200">
        <v>30192</v>
      </c>
      <c r="IG1200" t="s">
        <v>357</v>
      </c>
      <c r="IH1200" t="s">
        <v>288</v>
      </c>
      <c r="IK1200">
        <v>-2</v>
      </c>
      <c r="IL1200" t="s">
        <v>279</v>
      </c>
      <c r="IM1200" t="s">
        <v>280</v>
      </c>
      <c r="IN1200" t="s">
        <v>654</v>
      </c>
      <c r="IP1200" t="s">
        <v>694</v>
      </c>
    </row>
    <row r="1201" spans="1:250" hidden="1" x14ac:dyDescent="0.25">
      <c r="A1201">
        <v>35306</v>
      </c>
      <c r="B1201">
        <v>-890804480</v>
      </c>
      <c r="C1201">
        <v>1837</v>
      </c>
      <c r="D1201" t="s">
        <v>273</v>
      </c>
      <c r="E1201" t="s">
        <v>274</v>
      </c>
      <c r="F1201">
        <v>1848</v>
      </c>
      <c r="G1201" t="s">
        <v>286</v>
      </c>
      <c r="H1201" t="s">
        <v>274</v>
      </c>
      <c r="I1201">
        <v>436</v>
      </c>
      <c r="J1201" t="s">
        <v>656</v>
      </c>
      <c r="K1201" t="s">
        <v>657</v>
      </c>
      <c r="L1201">
        <v>30192</v>
      </c>
      <c r="M1201" t="s">
        <v>357</v>
      </c>
      <c r="N1201" t="s">
        <v>358</v>
      </c>
      <c r="O1201">
        <v>30192</v>
      </c>
      <c r="P1201" t="s">
        <v>357</v>
      </c>
      <c r="Q1201" t="s">
        <v>358</v>
      </c>
      <c r="R1201" t="s">
        <v>342</v>
      </c>
      <c r="S1201" s="46">
        <v>0</v>
      </c>
      <c r="U1201" s="46">
        <v>3</v>
      </c>
      <c r="IF1201">
        <v>30192</v>
      </c>
      <c r="IG1201" t="s">
        <v>357</v>
      </c>
      <c r="IH1201" t="s">
        <v>288</v>
      </c>
      <c r="IK1201">
        <v>-2</v>
      </c>
      <c r="IL1201" t="s">
        <v>279</v>
      </c>
      <c r="IM1201" t="s">
        <v>280</v>
      </c>
      <c r="IN1201" t="s">
        <v>654</v>
      </c>
      <c r="IP1201" t="s">
        <v>694</v>
      </c>
    </row>
    <row r="1202" spans="1:250" hidden="1" x14ac:dyDescent="0.25">
      <c r="A1202">
        <v>35307</v>
      </c>
      <c r="B1202">
        <v>-890804480</v>
      </c>
      <c r="C1202">
        <v>1837</v>
      </c>
      <c r="D1202" t="s">
        <v>273</v>
      </c>
      <c r="E1202" t="s">
        <v>274</v>
      </c>
      <c r="F1202">
        <v>1848</v>
      </c>
      <c r="G1202" t="s">
        <v>286</v>
      </c>
      <c r="H1202" t="s">
        <v>274</v>
      </c>
      <c r="I1202">
        <v>435</v>
      </c>
      <c r="J1202" t="s">
        <v>491</v>
      </c>
      <c r="K1202" t="s">
        <v>492</v>
      </c>
      <c r="L1202">
        <v>30192</v>
      </c>
      <c r="M1202" t="s">
        <v>357</v>
      </c>
      <c r="N1202" t="s">
        <v>358</v>
      </c>
      <c r="O1202">
        <v>30192</v>
      </c>
      <c r="P1202" t="s">
        <v>357</v>
      </c>
      <c r="Q1202" t="s">
        <v>358</v>
      </c>
      <c r="R1202" t="s">
        <v>342</v>
      </c>
      <c r="S1202" s="46">
        <v>0</v>
      </c>
      <c r="U1202" s="46">
        <v>3</v>
      </c>
      <c r="IF1202">
        <v>30192</v>
      </c>
      <c r="IG1202" t="s">
        <v>357</v>
      </c>
      <c r="IH1202" t="s">
        <v>288</v>
      </c>
      <c r="IK1202">
        <v>-2</v>
      </c>
      <c r="IL1202" t="s">
        <v>279</v>
      </c>
      <c r="IM1202" t="s">
        <v>280</v>
      </c>
      <c r="IN1202" t="s">
        <v>654</v>
      </c>
      <c r="IP1202" t="s">
        <v>694</v>
      </c>
    </row>
    <row r="1203" spans="1:250" hidden="1" x14ac:dyDescent="0.25">
      <c r="A1203">
        <v>35308</v>
      </c>
      <c r="B1203">
        <v>-890804480</v>
      </c>
      <c r="C1203">
        <v>1837</v>
      </c>
      <c r="D1203" t="s">
        <v>273</v>
      </c>
      <c r="E1203" t="s">
        <v>274</v>
      </c>
      <c r="F1203">
        <v>1848</v>
      </c>
      <c r="G1203" t="s">
        <v>286</v>
      </c>
      <c r="H1203" t="s">
        <v>274</v>
      </c>
      <c r="I1203">
        <v>431</v>
      </c>
      <c r="J1203" t="s">
        <v>493</v>
      </c>
      <c r="K1203" t="s">
        <v>494</v>
      </c>
      <c r="L1203">
        <v>30192</v>
      </c>
      <c r="M1203" t="s">
        <v>357</v>
      </c>
      <c r="N1203" t="s">
        <v>358</v>
      </c>
      <c r="O1203">
        <v>30192</v>
      </c>
      <c r="P1203" t="s">
        <v>357</v>
      </c>
      <c r="Q1203" t="s">
        <v>358</v>
      </c>
      <c r="R1203" t="s">
        <v>342</v>
      </c>
      <c r="S1203" s="46">
        <v>0</v>
      </c>
      <c r="U1203" s="46">
        <v>3</v>
      </c>
      <c r="IF1203">
        <v>30192</v>
      </c>
      <c r="IG1203" t="s">
        <v>357</v>
      </c>
      <c r="IH1203" t="s">
        <v>288</v>
      </c>
      <c r="IK1203">
        <v>-2</v>
      </c>
      <c r="IL1203" t="s">
        <v>279</v>
      </c>
      <c r="IM1203" t="s">
        <v>280</v>
      </c>
      <c r="IN1203" t="s">
        <v>654</v>
      </c>
      <c r="IP1203" t="s">
        <v>694</v>
      </c>
    </row>
    <row r="1204" spans="1:250" hidden="1" x14ac:dyDescent="0.25">
      <c r="A1204">
        <v>35309</v>
      </c>
      <c r="B1204">
        <v>-890804480</v>
      </c>
      <c r="C1204">
        <v>1837</v>
      </c>
      <c r="D1204" t="s">
        <v>273</v>
      </c>
      <c r="E1204" t="s">
        <v>274</v>
      </c>
      <c r="F1204">
        <v>1848</v>
      </c>
      <c r="G1204" t="s">
        <v>286</v>
      </c>
      <c r="H1204" t="s">
        <v>274</v>
      </c>
      <c r="I1204">
        <v>429</v>
      </c>
      <c r="J1204" t="s">
        <v>395</v>
      </c>
      <c r="K1204" t="s">
        <v>396</v>
      </c>
      <c r="L1204">
        <v>30192</v>
      </c>
      <c r="M1204" t="s">
        <v>357</v>
      </c>
      <c r="N1204" t="s">
        <v>358</v>
      </c>
      <c r="O1204">
        <v>30192</v>
      </c>
      <c r="P1204" t="s">
        <v>357</v>
      </c>
      <c r="Q1204" t="s">
        <v>358</v>
      </c>
      <c r="R1204" t="s">
        <v>342</v>
      </c>
      <c r="S1204" s="46">
        <v>0</v>
      </c>
      <c r="U1204" s="46">
        <v>3</v>
      </c>
      <c r="IF1204">
        <v>30192</v>
      </c>
      <c r="IG1204" t="s">
        <v>357</v>
      </c>
      <c r="IH1204" t="s">
        <v>288</v>
      </c>
      <c r="IK1204">
        <v>-2</v>
      </c>
      <c r="IL1204" t="s">
        <v>279</v>
      </c>
      <c r="IM1204" t="s">
        <v>280</v>
      </c>
      <c r="IN1204" t="s">
        <v>654</v>
      </c>
      <c r="IP1204" t="s">
        <v>694</v>
      </c>
    </row>
    <row r="1205" spans="1:250" hidden="1" x14ac:dyDescent="0.25">
      <c r="A1205">
        <v>35310</v>
      </c>
      <c r="B1205">
        <v>-890804480</v>
      </c>
      <c r="C1205">
        <v>1837</v>
      </c>
      <c r="D1205" t="s">
        <v>273</v>
      </c>
      <c r="E1205" t="s">
        <v>274</v>
      </c>
      <c r="F1205">
        <v>7057</v>
      </c>
      <c r="G1205" t="s">
        <v>291</v>
      </c>
      <c r="H1205" t="s">
        <v>292</v>
      </c>
      <c r="I1205">
        <v>431</v>
      </c>
      <c r="J1205" t="s">
        <v>493</v>
      </c>
      <c r="K1205" t="s">
        <v>494</v>
      </c>
      <c r="L1205">
        <v>30192</v>
      </c>
      <c r="M1205" t="s">
        <v>357</v>
      </c>
      <c r="N1205" t="s">
        <v>358</v>
      </c>
      <c r="O1205">
        <v>30192</v>
      </c>
      <c r="P1205" t="s">
        <v>357</v>
      </c>
      <c r="Q1205" t="s">
        <v>358</v>
      </c>
      <c r="R1205" t="s">
        <v>342</v>
      </c>
      <c r="S1205" s="46">
        <v>0</v>
      </c>
      <c r="U1205" s="46">
        <v>3</v>
      </c>
      <c r="IF1205">
        <v>30192</v>
      </c>
      <c r="IG1205" t="s">
        <v>357</v>
      </c>
      <c r="IH1205" t="s">
        <v>293</v>
      </c>
      <c r="IK1205">
        <v>-2</v>
      </c>
      <c r="IL1205" t="s">
        <v>279</v>
      </c>
      <c r="IM1205" t="s">
        <v>280</v>
      </c>
      <c r="IN1205" t="s">
        <v>666</v>
      </c>
      <c r="IP1205" t="s">
        <v>695</v>
      </c>
    </row>
    <row r="1206" spans="1:250" hidden="1" x14ac:dyDescent="0.25">
      <c r="A1206">
        <v>35311</v>
      </c>
      <c r="B1206">
        <v>-890804480</v>
      </c>
      <c r="C1206">
        <v>1837</v>
      </c>
      <c r="D1206" t="s">
        <v>273</v>
      </c>
      <c r="E1206" t="s">
        <v>274</v>
      </c>
      <c r="F1206">
        <v>1848</v>
      </c>
      <c r="G1206" t="s">
        <v>286</v>
      </c>
      <c r="H1206" t="s">
        <v>274</v>
      </c>
      <c r="I1206">
        <v>427</v>
      </c>
      <c r="J1206" t="s">
        <v>397</v>
      </c>
      <c r="K1206" t="s">
        <v>398</v>
      </c>
      <c r="L1206">
        <v>30193</v>
      </c>
      <c r="M1206" t="s">
        <v>359</v>
      </c>
      <c r="N1206" t="s">
        <v>360</v>
      </c>
      <c r="O1206">
        <v>30193</v>
      </c>
      <c r="P1206" t="s">
        <v>359</v>
      </c>
      <c r="Q1206" t="s">
        <v>360</v>
      </c>
      <c r="R1206" t="s">
        <v>342</v>
      </c>
      <c r="S1206" s="46">
        <v>18000000</v>
      </c>
      <c r="U1206" s="46">
        <v>3</v>
      </c>
      <c r="IF1206">
        <v>30193</v>
      </c>
      <c r="IG1206" t="s">
        <v>359</v>
      </c>
      <c r="IH1206" t="s">
        <v>288</v>
      </c>
      <c r="IK1206">
        <v>-2</v>
      </c>
      <c r="IL1206" t="s">
        <v>279</v>
      </c>
      <c r="IM1206" t="s">
        <v>280</v>
      </c>
      <c r="IN1206" t="s">
        <v>654</v>
      </c>
      <c r="IP1206" t="s">
        <v>697</v>
      </c>
    </row>
    <row r="1207" spans="1:250" hidden="1" x14ac:dyDescent="0.25">
      <c r="A1207">
        <v>35312</v>
      </c>
      <c r="B1207">
        <v>-890804480</v>
      </c>
      <c r="C1207">
        <v>1837</v>
      </c>
      <c r="D1207" t="s">
        <v>273</v>
      </c>
      <c r="E1207" t="s">
        <v>274</v>
      </c>
      <c r="F1207">
        <v>1848</v>
      </c>
      <c r="G1207" t="s">
        <v>286</v>
      </c>
      <c r="H1207" t="s">
        <v>274</v>
      </c>
      <c r="I1207">
        <v>424</v>
      </c>
      <c r="J1207" t="s">
        <v>399</v>
      </c>
      <c r="K1207" t="s">
        <v>400</v>
      </c>
      <c r="L1207">
        <v>30193</v>
      </c>
      <c r="M1207" t="s">
        <v>359</v>
      </c>
      <c r="N1207" t="s">
        <v>360</v>
      </c>
      <c r="O1207">
        <v>30193</v>
      </c>
      <c r="P1207" t="s">
        <v>359</v>
      </c>
      <c r="Q1207" t="s">
        <v>360</v>
      </c>
      <c r="R1207" t="s">
        <v>342</v>
      </c>
      <c r="S1207" s="46">
        <v>0</v>
      </c>
      <c r="U1207" s="46">
        <v>3</v>
      </c>
      <c r="IF1207">
        <v>30193</v>
      </c>
      <c r="IG1207" t="s">
        <v>359</v>
      </c>
      <c r="IH1207" t="s">
        <v>288</v>
      </c>
      <c r="IK1207">
        <v>-2</v>
      </c>
      <c r="IL1207" t="s">
        <v>279</v>
      </c>
      <c r="IM1207" t="s">
        <v>280</v>
      </c>
      <c r="IN1207" t="s">
        <v>654</v>
      </c>
      <c r="IP1207" t="s">
        <v>697</v>
      </c>
    </row>
    <row r="1208" spans="1:250" hidden="1" x14ac:dyDescent="0.25">
      <c r="A1208">
        <v>35313</v>
      </c>
      <c r="B1208">
        <v>-890804480</v>
      </c>
      <c r="C1208">
        <v>1837</v>
      </c>
      <c r="D1208" t="s">
        <v>273</v>
      </c>
      <c r="E1208" t="s">
        <v>274</v>
      </c>
      <c r="F1208">
        <v>1848</v>
      </c>
      <c r="G1208" t="s">
        <v>286</v>
      </c>
      <c r="H1208" t="s">
        <v>274</v>
      </c>
      <c r="I1208">
        <v>422</v>
      </c>
      <c r="J1208" t="s">
        <v>401</v>
      </c>
      <c r="K1208" t="s">
        <v>402</v>
      </c>
      <c r="L1208">
        <v>30193</v>
      </c>
      <c r="M1208" t="s">
        <v>359</v>
      </c>
      <c r="N1208" t="s">
        <v>360</v>
      </c>
      <c r="O1208">
        <v>30193</v>
      </c>
      <c r="P1208" t="s">
        <v>359</v>
      </c>
      <c r="Q1208" t="s">
        <v>360</v>
      </c>
      <c r="R1208" t="s">
        <v>342</v>
      </c>
      <c r="S1208" s="46">
        <v>0</v>
      </c>
      <c r="U1208" s="46">
        <v>3</v>
      </c>
      <c r="IF1208">
        <v>30193</v>
      </c>
      <c r="IG1208" t="s">
        <v>359</v>
      </c>
      <c r="IH1208" t="s">
        <v>288</v>
      </c>
      <c r="IK1208">
        <v>-2</v>
      </c>
      <c r="IL1208" t="s">
        <v>279</v>
      </c>
      <c r="IM1208" t="s">
        <v>280</v>
      </c>
      <c r="IN1208" t="s">
        <v>654</v>
      </c>
      <c r="IP1208" t="s">
        <v>697</v>
      </c>
    </row>
    <row r="1209" spans="1:250" hidden="1" x14ac:dyDescent="0.25">
      <c r="A1209">
        <v>35314</v>
      </c>
      <c r="B1209">
        <v>-890804480</v>
      </c>
      <c r="C1209">
        <v>1837</v>
      </c>
      <c r="D1209" t="s">
        <v>273</v>
      </c>
      <c r="E1209" t="s">
        <v>274</v>
      </c>
      <c r="F1209">
        <v>1848</v>
      </c>
      <c r="G1209" t="s">
        <v>286</v>
      </c>
      <c r="H1209" t="s">
        <v>274</v>
      </c>
      <c r="I1209">
        <v>420</v>
      </c>
      <c r="J1209" t="s">
        <v>403</v>
      </c>
      <c r="K1209" t="s">
        <v>404</v>
      </c>
      <c r="L1209">
        <v>30193</v>
      </c>
      <c r="M1209" t="s">
        <v>359</v>
      </c>
      <c r="N1209" t="s">
        <v>360</v>
      </c>
      <c r="O1209">
        <v>30193</v>
      </c>
      <c r="P1209" t="s">
        <v>359</v>
      </c>
      <c r="Q1209" t="s">
        <v>360</v>
      </c>
      <c r="R1209" t="s">
        <v>342</v>
      </c>
      <c r="S1209" s="46">
        <v>0</v>
      </c>
      <c r="U1209" s="46">
        <v>3</v>
      </c>
      <c r="IF1209">
        <v>30193</v>
      </c>
      <c r="IG1209" t="s">
        <v>359</v>
      </c>
      <c r="IH1209" t="s">
        <v>288</v>
      </c>
      <c r="IK1209">
        <v>-2</v>
      </c>
      <c r="IL1209" t="s">
        <v>279</v>
      </c>
      <c r="IM1209" t="s">
        <v>280</v>
      </c>
      <c r="IN1209" t="s">
        <v>654</v>
      </c>
      <c r="IP1209" t="s">
        <v>697</v>
      </c>
    </row>
    <row r="1210" spans="1:250" hidden="1" x14ac:dyDescent="0.25">
      <c r="A1210">
        <v>35315</v>
      </c>
      <c r="B1210">
        <v>-890804480</v>
      </c>
      <c r="C1210">
        <v>1837</v>
      </c>
      <c r="D1210" t="s">
        <v>273</v>
      </c>
      <c r="E1210" t="s">
        <v>274</v>
      </c>
      <c r="F1210">
        <v>1848</v>
      </c>
      <c r="G1210" t="s">
        <v>286</v>
      </c>
      <c r="H1210" t="s">
        <v>274</v>
      </c>
      <c r="I1210">
        <v>411</v>
      </c>
      <c r="J1210" t="s">
        <v>393</v>
      </c>
      <c r="K1210" t="s">
        <v>394</v>
      </c>
      <c r="L1210">
        <v>30193</v>
      </c>
      <c r="M1210" t="s">
        <v>359</v>
      </c>
      <c r="N1210" t="s">
        <v>360</v>
      </c>
      <c r="O1210">
        <v>30193</v>
      </c>
      <c r="P1210" t="s">
        <v>359</v>
      </c>
      <c r="Q1210" t="s">
        <v>360</v>
      </c>
      <c r="R1210" t="s">
        <v>342</v>
      </c>
      <c r="S1210" s="46">
        <v>0</v>
      </c>
      <c r="U1210" s="46">
        <v>3</v>
      </c>
      <c r="IF1210">
        <v>30193</v>
      </c>
      <c r="IG1210" t="s">
        <v>359</v>
      </c>
      <c r="IH1210" t="s">
        <v>288</v>
      </c>
      <c r="IK1210">
        <v>-2</v>
      </c>
      <c r="IL1210" t="s">
        <v>279</v>
      </c>
      <c r="IM1210" t="s">
        <v>280</v>
      </c>
      <c r="IN1210" t="s">
        <v>654</v>
      </c>
      <c r="IP1210" t="s">
        <v>697</v>
      </c>
    </row>
    <row r="1211" spans="1:250" hidden="1" x14ac:dyDescent="0.25">
      <c r="A1211">
        <v>35316</v>
      </c>
      <c r="B1211">
        <v>-890804480</v>
      </c>
      <c r="C1211">
        <v>1837</v>
      </c>
      <c r="D1211" t="s">
        <v>273</v>
      </c>
      <c r="E1211" t="s">
        <v>274</v>
      </c>
      <c r="F1211">
        <v>9695</v>
      </c>
      <c r="G1211" t="s">
        <v>281</v>
      </c>
      <c r="H1211" t="s">
        <v>282</v>
      </c>
      <c r="I1211">
        <v>411</v>
      </c>
      <c r="J1211" t="s">
        <v>393</v>
      </c>
      <c r="K1211" t="s">
        <v>394</v>
      </c>
      <c r="L1211">
        <v>30193</v>
      </c>
      <c r="M1211" t="s">
        <v>359</v>
      </c>
      <c r="N1211" t="s">
        <v>360</v>
      </c>
      <c r="O1211">
        <v>30193</v>
      </c>
      <c r="P1211" t="s">
        <v>359</v>
      </c>
      <c r="Q1211" t="s">
        <v>360</v>
      </c>
      <c r="R1211" t="s">
        <v>342</v>
      </c>
      <c r="S1211" s="46">
        <v>0</v>
      </c>
      <c r="U1211" s="46">
        <v>3</v>
      </c>
      <c r="IF1211">
        <v>30193</v>
      </c>
      <c r="IG1211" t="s">
        <v>359</v>
      </c>
      <c r="IH1211" t="s">
        <v>285</v>
      </c>
      <c r="IK1211">
        <v>-2</v>
      </c>
      <c r="IL1211" t="s">
        <v>279</v>
      </c>
      <c r="IM1211" t="s">
        <v>280</v>
      </c>
      <c r="IN1211" t="s">
        <v>661</v>
      </c>
      <c r="IP1211" t="s">
        <v>698</v>
      </c>
    </row>
    <row r="1212" spans="1:250" hidden="1" x14ac:dyDescent="0.25">
      <c r="A1212">
        <v>35317</v>
      </c>
      <c r="B1212">
        <v>-890804480</v>
      </c>
      <c r="C1212">
        <v>1837</v>
      </c>
      <c r="D1212" t="s">
        <v>273</v>
      </c>
      <c r="E1212" t="s">
        <v>274</v>
      </c>
      <c r="F1212">
        <v>9695</v>
      </c>
      <c r="G1212" t="s">
        <v>281</v>
      </c>
      <c r="H1212" t="s">
        <v>282</v>
      </c>
      <c r="I1212">
        <v>436</v>
      </c>
      <c r="J1212" t="s">
        <v>656</v>
      </c>
      <c r="K1212" t="s">
        <v>657</v>
      </c>
      <c r="L1212">
        <v>30193</v>
      </c>
      <c r="M1212" t="s">
        <v>359</v>
      </c>
      <c r="N1212" t="s">
        <v>360</v>
      </c>
      <c r="O1212">
        <v>30193</v>
      </c>
      <c r="P1212" t="s">
        <v>359</v>
      </c>
      <c r="Q1212" t="s">
        <v>360</v>
      </c>
      <c r="R1212" t="s">
        <v>342</v>
      </c>
      <c r="S1212" s="46">
        <v>0</v>
      </c>
      <c r="U1212" s="46">
        <v>3</v>
      </c>
      <c r="IF1212">
        <v>30193</v>
      </c>
      <c r="IG1212" t="s">
        <v>359</v>
      </c>
      <c r="IH1212" t="s">
        <v>285</v>
      </c>
      <c r="IK1212">
        <v>-2</v>
      </c>
      <c r="IL1212" t="s">
        <v>279</v>
      </c>
      <c r="IM1212" t="s">
        <v>280</v>
      </c>
      <c r="IN1212" t="s">
        <v>661</v>
      </c>
      <c r="IP1212" t="s">
        <v>698</v>
      </c>
    </row>
    <row r="1213" spans="1:250" hidden="1" x14ac:dyDescent="0.25">
      <c r="A1213">
        <v>35318</v>
      </c>
      <c r="B1213">
        <v>-890804480</v>
      </c>
      <c r="C1213">
        <v>1837</v>
      </c>
      <c r="D1213" t="s">
        <v>273</v>
      </c>
      <c r="E1213" t="s">
        <v>274</v>
      </c>
      <c r="F1213">
        <v>9695</v>
      </c>
      <c r="G1213" t="s">
        <v>281</v>
      </c>
      <c r="H1213" t="s">
        <v>282</v>
      </c>
      <c r="I1213">
        <v>435</v>
      </c>
      <c r="J1213" t="s">
        <v>491</v>
      </c>
      <c r="K1213" t="s">
        <v>492</v>
      </c>
      <c r="L1213">
        <v>30193</v>
      </c>
      <c r="M1213" t="s">
        <v>359</v>
      </c>
      <c r="N1213" t="s">
        <v>360</v>
      </c>
      <c r="O1213">
        <v>30193</v>
      </c>
      <c r="P1213" t="s">
        <v>359</v>
      </c>
      <c r="Q1213" t="s">
        <v>360</v>
      </c>
      <c r="R1213" t="s">
        <v>342</v>
      </c>
      <c r="S1213" s="46">
        <v>0</v>
      </c>
      <c r="U1213" s="46">
        <v>3</v>
      </c>
      <c r="IF1213">
        <v>30193</v>
      </c>
      <c r="IG1213" t="s">
        <v>359</v>
      </c>
      <c r="IH1213" t="s">
        <v>285</v>
      </c>
      <c r="IK1213">
        <v>-2</v>
      </c>
      <c r="IL1213" t="s">
        <v>279</v>
      </c>
      <c r="IM1213" t="s">
        <v>280</v>
      </c>
      <c r="IN1213" t="s">
        <v>661</v>
      </c>
      <c r="IP1213" t="s">
        <v>698</v>
      </c>
    </row>
    <row r="1214" spans="1:250" hidden="1" x14ac:dyDescent="0.25">
      <c r="A1214">
        <v>35319</v>
      </c>
      <c r="B1214">
        <v>-890804480</v>
      </c>
      <c r="C1214">
        <v>1837</v>
      </c>
      <c r="D1214" t="s">
        <v>273</v>
      </c>
      <c r="E1214" t="s">
        <v>274</v>
      </c>
      <c r="F1214">
        <v>9695</v>
      </c>
      <c r="G1214" t="s">
        <v>281</v>
      </c>
      <c r="H1214" t="s">
        <v>282</v>
      </c>
      <c r="I1214">
        <v>429</v>
      </c>
      <c r="J1214" t="s">
        <v>395</v>
      </c>
      <c r="K1214" t="s">
        <v>396</v>
      </c>
      <c r="L1214">
        <v>30193</v>
      </c>
      <c r="M1214" t="s">
        <v>359</v>
      </c>
      <c r="N1214" t="s">
        <v>360</v>
      </c>
      <c r="O1214">
        <v>30193</v>
      </c>
      <c r="P1214" t="s">
        <v>359</v>
      </c>
      <c r="Q1214" t="s">
        <v>360</v>
      </c>
      <c r="R1214" t="s">
        <v>342</v>
      </c>
      <c r="S1214" s="46">
        <v>0</v>
      </c>
      <c r="U1214" s="46">
        <v>3</v>
      </c>
      <c r="IF1214">
        <v>30193</v>
      </c>
      <c r="IG1214" t="s">
        <v>359</v>
      </c>
      <c r="IH1214" t="s">
        <v>285</v>
      </c>
      <c r="IK1214">
        <v>-2</v>
      </c>
      <c r="IL1214" t="s">
        <v>279</v>
      </c>
      <c r="IM1214" t="s">
        <v>280</v>
      </c>
      <c r="IN1214" t="s">
        <v>661</v>
      </c>
      <c r="IP1214" t="s">
        <v>698</v>
      </c>
    </row>
    <row r="1215" spans="1:250" hidden="1" x14ac:dyDescent="0.25">
      <c r="A1215">
        <v>35320</v>
      </c>
      <c r="B1215">
        <v>-890804480</v>
      </c>
      <c r="C1215">
        <v>1837</v>
      </c>
      <c r="D1215" t="s">
        <v>273</v>
      </c>
      <c r="E1215" t="s">
        <v>274</v>
      </c>
      <c r="F1215">
        <v>9695</v>
      </c>
      <c r="G1215" t="s">
        <v>281</v>
      </c>
      <c r="H1215" t="s">
        <v>282</v>
      </c>
      <c r="I1215">
        <v>427</v>
      </c>
      <c r="J1215" t="s">
        <v>397</v>
      </c>
      <c r="K1215" t="s">
        <v>398</v>
      </c>
      <c r="L1215">
        <v>30193</v>
      </c>
      <c r="M1215" t="s">
        <v>359</v>
      </c>
      <c r="N1215" t="s">
        <v>360</v>
      </c>
      <c r="O1215">
        <v>30193</v>
      </c>
      <c r="P1215" t="s">
        <v>359</v>
      </c>
      <c r="Q1215" t="s">
        <v>360</v>
      </c>
      <c r="R1215" t="s">
        <v>342</v>
      </c>
      <c r="S1215" s="46">
        <v>12000000</v>
      </c>
      <c r="U1215" s="46">
        <v>3</v>
      </c>
      <c r="IF1215">
        <v>30193</v>
      </c>
      <c r="IG1215" t="s">
        <v>359</v>
      </c>
      <c r="IH1215" t="s">
        <v>285</v>
      </c>
      <c r="IK1215">
        <v>-2</v>
      </c>
      <c r="IL1215" t="s">
        <v>279</v>
      </c>
      <c r="IM1215" t="s">
        <v>280</v>
      </c>
      <c r="IN1215" t="s">
        <v>661</v>
      </c>
      <c r="IP1215" t="s">
        <v>698</v>
      </c>
    </row>
    <row r="1216" spans="1:250" hidden="1" x14ac:dyDescent="0.25">
      <c r="A1216">
        <v>35321</v>
      </c>
      <c r="B1216">
        <v>-890804480</v>
      </c>
      <c r="C1216">
        <v>1837</v>
      </c>
      <c r="D1216" t="s">
        <v>273</v>
      </c>
      <c r="E1216" t="s">
        <v>274</v>
      </c>
      <c r="F1216">
        <v>9695</v>
      </c>
      <c r="G1216" t="s">
        <v>281</v>
      </c>
      <c r="H1216" t="s">
        <v>282</v>
      </c>
      <c r="I1216">
        <v>424</v>
      </c>
      <c r="J1216" t="s">
        <v>399</v>
      </c>
      <c r="K1216" t="s">
        <v>400</v>
      </c>
      <c r="L1216">
        <v>30193</v>
      </c>
      <c r="M1216" t="s">
        <v>359</v>
      </c>
      <c r="N1216" t="s">
        <v>360</v>
      </c>
      <c r="O1216">
        <v>30193</v>
      </c>
      <c r="P1216" t="s">
        <v>359</v>
      </c>
      <c r="Q1216" t="s">
        <v>360</v>
      </c>
      <c r="R1216" t="s">
        <v>342</v>
      </c>
      <c r="S1216" s="46">
        <v>0</v>
      </c>
      <c r="U1216" s="46">
        <v>3</v>
      </c>
      <c r="IF1216">
        <v>30193</v>
      </c>
      <c r="IG1216" t="s">
        <v>359</v>
      </c>
      <c r="IH1216" t="s">
        <v>285</v>
      </c>
      <c r="IK1216">
        <v>-2</v>
      </c>
      <c r="IL1216" t="s">
        <v>279</v>
      </c>
      <c r="IM1216" t="s">
        <v>280</v>
      </c>
      <c r="IN1216" t="s">
        <v>661</v>
      </c>
      <c r="IP1216" t="s">
        <v>698</v>
      </c>
    </row>
    <row r="1217" spans="1:250" hidden="1" x14ac:dyDescent="0.25">
      <c r="A1217">
        <v>35322</v>
      </c>
      <c r="B1217">
        <v>-890804480</v>
      </c>
      <c r="C1217">
        <v>1837</v>
      </c>
      <c r="D1217" t="s">
        <v>273</v>
      </c>
      <c r="E1217" t="s">
        <v>274</v>
      </c>
      <c r="F1217">
        <v>9695</v>
      </c>
      <c r="G1217" t="s">
        <v>281</v>
      </c>
      <c r="H1217" t="s">
        <v>282</v>
      </c>
      <c r="I1217">
        <v>422</v>
      </c>
      <c r="J1217" t="s">
        <v>401</v>
      </c>
      <c r="K1217" t="s">
        <v>402</v>
      </c>
      <c r="L1217">
        <v>30193</v>
      </c>
      <c r="M1217" t="s">
        <v>359</v>
      </c>
      <c r="N1217" t="s">
        <v>360</v>
      </c>
      <c r="O1217">
        <v>30193</v>
      </c>
      <c r="P1217" t="s">
        <v>359</v>
      </c>
      <c r="Q1217" t="s">
        <v>360</v>
      </c>
      <c r="R1217" t="s">
        <v>342</v>
      </c>
      <c r="S1217" s="46">
        <v>0</v>
      </c>
      <c r="U1217" s="46">
        <v>3</v>
      </c>
      <c r="IF1217">
        <v>30193</v>
      </c>
      <c r="IG1217" t="s">
        <v>359</v>
      </c>
      <c r="IH1217" t="s">
        <v>285</v>
      </c>
      <c r="IK1217">
        <v>-2</v>
      </c>
      <c r="IL1217" t="s">
        <v>279</v>
      </c>
      <c r="IM1217" t="s">
        <v>280</v>
      </c>
      <c r="IN1217" t="s">
        <v>661</v>
      </c>
      <c r="IP1217" t="s">
        <v>698</v>
      </c>
    </row>
    <row r="1218" spans="1:250" hidden="1" x14ac:dyDescent="0.25">
      <c r="A1218">
        <v>35323</v>
      </c>
      <c r="B1218">
        <v>-890804480</v>
      </c>
      <c r="C1218">
        <v>1837</v>
      </c>
      <c r="D1218" t="s">
        <v>273</v>
      </c>
      <c r="E1218" t="s">
        <v>274</v>
      </c>
      <c r="F1218">
        <v>9695</v>
      </c>
      <c r="G1218" t="s">
        <v>281</v>
      </c>
      <c r="H1218" t="s">
        <v>282</v>
      </c>
      <c r="I1218">
        <v>420</v>
      </c>
      <c r="J1218" t="s">
        <v>403</v>
      </c>
      <c r="K1218" t="s">
        <v>404</v>
      </c>
      <c r="L1218">
        <v>30193</v>
      </c>
      <c r="M1218" t="s">
        <v>359</v>
      </c>
      <c r="N1218" t="s">
        <v>360</v>
      </c>
      <c r="O1218">
        <v>30193</v>
      </c>
      <c r="P1218" t="s">
        <v>359</v>
      </c>
      <c r="Q1218" t="s">
        <v>360</v>
      </c>
      <c r="R1218" t="s">
        <v>342</v>
      </c>
      <c r="S1218" s="46">
        <v>0</v>
      </c>
      <c r="U1218" s="46">
        <v>3</v>
      </c>
      <c r="IF1218">
        <v>30193</v>
      </c>
      <c r="IG1218" t="s">
        <v>359</v>
      </c>
      <c r="IH1218" t="s">
        <v>285</v>
      </c>
      <c r="IK1218">
        <v>-2</v>
      </c>
      <c r="IL1218" t="s">
        <v>279</v>
      </c>
      <c r="IM1218" t="s">
        <v>280</v>
      </c>
      <c r="IN1218" t="s">
        <v>661</v>
      </c>
      <c r="IP1218" t="s">
        <v>698</v>
      </c>
    </row>
    <row r="1219" spans="1:250" hidden="1" x14ac:dyDescent="0.25">
      <c r="A1219">
        <v>35324</v>
      </c>
      <c r="B1219">
        <v>-890804480</v>
      </c>
      <c r="C1219">
        <v>1837</v>
      </c>
      <c r="D1219" t="s">
        <v>273</v>
      </c>
      <c r="E1219" t="s">
        <v>274</v>
      </c>
      <c r="F1219">
        <v>9695</v>
      </c>
      <c r="G1219" t="s">
        <v>281</v>
      </c>
      <c r="H1219" t="s">
        <v>282</v>
      </c>
      <c r="I1219">
        <v>437</v>
      </c>
      <c r="J1219" t="s">
        <v>658</v>
      </c>
      <c r="K1219" t="s">
        <v>659</v>
      </c>
      <c r="L1219">
        <v>30193</v>
      </c>
      <c r="M1219" t="s">
        <v>359</v>
      </c>
      <c r="N1219" t="s">
        <v>360</v>
      </c>
      <c r="O1219">
        <v>30193</v>
      </c>
      <c r="P1219" t="s">
        <v>359</v>
      </c>
      <c r="Q1219" t="s">
        <v>360</v>
      </c>
      <c r="R1219" t="s">
        <v>342</v>
      </c>
      <c r="S1219" s="46">
        <v>0</v>
      </c>
      <c r="U1219" s="46">
        <v>3</v>
      </c>
      <c r="IF1219">
        <v>30193</v>
      </c>
      <c r="IG1219" t="s">
        <v>359</v>
      </c>
      <c r="IH1219" t="s">
        <v>285</v>
      </c>
      <c r="IK1219">
        <v>-2</v>
      </c>
      <c r="IL1219" t="s">
        <v>279</v>
      </c>
      <c r="IM1219" t="s">
        <v>280</v>
      </c>
      <c r="IN1219" t="s">
        <v>661</v>
      </c>
      <c r="IP1219" t="s">
        <v>698</v>
      </c>
    </row>
    <row r="1220" spans="1:250" hidden="1" x14ac:dyDescent="0.25">
      <c r="A1220">
        <v>35325</v>
      </c>
      <c r="B1220">
        <v>-890804480</v>
      </c>
      <c r="C1220">
        <v>1837</v>
      </c>
      <c r="D1220" t="s">
        <v>273</v>
      </c>
      <c r="E1220" t="s">
        <v>274</v>
      </c>
      <c r="F1220">
        <v>1848</v>
      </c>
      <c r="G1220" t="s">
        <v>286</v>
      </c>
      <c r="H1220" t="s">
        <v>274</v>
      </c>
      <c r="I1220">
        <v>437</v>
      </c>
      <c r="J1220" t="s">
        <v>658</v>
      </c>
      <c r="K1220" t="s">
        <v>659</v>
      </c>
      <c r="L1220">
        <v>30193</v>
      </c>
      <c r="M1220" t="s">
        <v>359</v>
      </c>
      <c r="N1220" t="s">
        <v>360</v>
      </c>
      <c r="O1220">
        <v>30193</v>
      </c>
      <c r="P1220" t="s">
        <v>359</v>
      </c>
      <c r="Q1220" t="s">
        <v>360</v>
      </c>
      <c r="R1220" t="s">
        <v>342</v>
      </c>
      <c r="S1220" s="46">
        <v>0</v>
      </c>
      <c r="U1220" s="46">
        <v>3</v>
      </c>
      <c r="IF1220">
        <v>30193</v>
      </c>
      <c r="IG1220" t="s">
        <v>359</v>
      </c>
      <c r="IH1220" t="s">
        <v>288</v>
      </c>
      <c r="IK1220">
        <v>-2</v>
      </c>
      <c r="IL1220" t="s">
        <v>279</v>
      </c>
      <c r="IM1220" t="s">
        <v>280</v>
      </c>
      <c r="IN1220" t="s">
        <v>654</v>
      </c>
      <c r="IP1220" t="s">
        <v>697</v>
      </c>
    </row>
    <row r="1221" spans="1:250" hidden="1" x14ac:dyDescent="0.25">
      <c r="A1221">
        <v>35326</v>
      </c>
      <c r="B1221">
        <v>-890804480</v>
      </c>
      <c r="C1221">
        <v>1837</v>
      </c>
      <c r="D1221" t="s">
        <v>273</v>
      </c>
      <c r="E1221" t="s">
        <v>274</v>
      </c>
      <c r="F1221">
        <v>1848</v>
      </c>
      <c r="G1221" t="s">
        <v>286</v>
      </c>
      <c r="H1221" t="s">
        <v>274</v>
      </c>
      <c r="I1221">
        <v>436</v>
      </c>
      <c r="J1221" t="s">
        <v>656</v>
      </c>
      <c r="K1221" t="s">
        <v>657</v>
      </c>
      <c r="L1221">
        <v>30193</v>
      </c>
      <c r="M1221" t="s">
        <v>359</v>
      </c>
      <c r="N1221" t="s">
        <v>360</v>
      </c>
      <c r="O1221">
        <v>30193</v>
      </c>
      <c r="P1221" t="s">
        <v>359</v>
      </c>
      <c r="Q1221" t="s">
        <v>360</v>
      </c>
      <c r="R1221" t="s">
        <v>342</v>
      </c>
      <c r="S1221" s="46">
        <v>0</v>
      </c>
      <c r="U1221" s="46">
        <v>3</v>
      </c>
      <c r="IF1221">
        <v>30193</v>
      </c>
      <c r="IG1221" t="s">
        <v>359</v>
      </c>
      <c r="IH1221" t="s">
        <v>288</v>
      </c>
      <c r="IK1221">
        <v>-2</v>
      </c>
      <c r="IL1221" t="s">
        <v>279</v>
      </c>
      <c r="IM1221" t="s">
        <v>280</v>
      </c>
      <c r="IN1221" t="s">
        <v>654</v>
      </c>
      <c r="IP1221" t="s">
        <v>697</v>
      </c>
    </row>
    <row r="1222" spans="1:250" hidden="1" x14ac:dyDescent="0.25">
      <c r="A1222">
        <v>35327</v>
      </c>
      <c r="B1222">
        <v>-890804480</v>
      </c>
      <c r="C1222">
        <v>1837</v>
      </c>
      <c r="D1222" t="s">
        <v>273</v>
      </c>
      <c r="E1222" t="s">
        <v>274</v>
      </c>
      <c r="F1222">
        <v>1848</v>
      </c>
      <c r="G1222" t="s">
        <v>286</v>
      </c>
      <c r="H1222" t="s">
        <v>274</v>
      </c>
      <c r="I1222">
        <v>435</v>
      </c>
      <c r="J1222" t="s">
        <v>491</v>
      </c>
      <c r="K1222" t="s">
        <v>492</v>
      </c>
      <c r="L1222">
        <v>30193</v>
      </c>
      <c r="M1222" t="s">
        <v>359</v>
      </c>
      <c r="N1222" t="s">
        <v>360</v>
      </c>
      <c r="O1222">
        <v>30193</v>
      </c>
      <c r="P1222" t="s">
        <v>359</v>
      </c>
      <c r="Q1222" t="s">
        <v>360</v>
      </c>
      <c r="R1222" t="s">
        <v>342</v>
      </c>
      <c r="S1222" s="46">
        <v>0</v>
      </c>
      <c r="U1222" s="46">
        <v>3</v>
      </c>
      <c r="IF1222">
        <v>30193</v>
      </c>
      <c r="IG1222" t="s">
        <v>359</v>
      </c>
      <c r="IH1222" t="s">
        <v>288</v>
      </c>
      <c r="IK1222">
        <v>-2</v>
      </c>
      <c r="IL1222" t="s">
        <v>279</v>
      </c>
      <c r="IM1222" t="s">
        <v>280</v>
      </c>
      <c r="IN1222" t="s">
        <v>654</v>
      </c>
      <c r="IP1222" t="s">
        <v>697</v>
      </c>
    </row>
    <row r="1223" spans="1:250" hidden="1" x14ac:dyDescent="0.25">
      <c r="A1223">
        <v>35328</v>
      </c>
      <c r="B1223">
        <v>-890804480</v>
      </c>
      <c r="C1223">
        <v>1837</v>
      </c>
      <c r="D1223" t="s">
        <v>273</v>
      </c>
      <c r="E1223" t="s">
        <v>274</v>
      </c>
      <c r="F1223">
        <v>1848</v>
      </c>
      <c r="G1223" t="s">
        <v>286</v>
      </c>
      <c r="H1223" t="s">
        <v>274</v>
      </c>
      <c r="I1223">
        <v>431</v>
      </c>
      <c r="J1223" t="s">
        <v>493</v>
      </c>
      <c r="K1223" t="s">
        <v>494</v>
      </c>
      <c r="L1223">
        <v>30193</v>
      </c>
      <c r="M1223" t="s">
        <v>359</v>
      </c>
      <c r="N1223" t="s">
        <v>360</v>
      </c>
      <c r="O1223">
        <v>30193</v>
      </c>
      <c r="P1223" t="s">
        <v>359</v>
      </c>
      <c r="Q1223" t="s">
        <v>360</v>
      </c>
      <c r="R1223" t="s">
        <v>342</v>
      </c>
      <c r="S1223" s="46">
        <v>0</v>
      </c>
      <c r="U1223" s="46">
        <v>3</v>
      </c>
      <c r="IF1223">
        <v>30193</v>
      </c>
      <c r="IG1223" t="s">
        <v>359</v>
      </c>
      <c r="IH1223" t="s">
        <v>288</v>
      </c>
      <c r="IK1223">
        <v>-2</v>
      </c>
      <c r="IL1223" t="s">
        <v>279</v>
      </c>
      <c r="IM1223" t="s">
        <v>280</v>
      </c>
      <c r="IN1223" t="s">
        <v>654</v>
      </c>
      <c r="IP1223" t="s">
        <v>697</v>
      </c>
    </row>
    <row r="1224" spans="1:250" hidden="1" x14ac:dyDescent="0.25">
      <c r="A1224">
        <v>35329</v>
      </c>
      <c r="B1224">
        <v>-890804480</v>
      </c>
      <c r="C1224">
        <v>1837</v>
      </c>
      <c r="D1224" t="s">
        <v>273</v>
      </c>
      <c r="E1224" t="s">
        <v>274</v>
      </c>
      <c r="F1224">
        <v>1848</v>
      </c>
      <c r="G1224" t="s">
        <v>286</v>
      </c>
      <c r="H1224" t="s">
        <v>274</v>
      </c>
      <c r="I1224">
        <v>429</v>
      </c>
      <c r="J1224" t="s">
        <v>395</v>
      </c>
      <c r="K1224" t="s">
        <v>396</v>
      </c>
      <c r="L1224">
        <v>30193</v>
      </c>
      <c r="M1224" t="s">
        <v>359</v>
      </c>
      <c r="N1224" t="s">
        <v>360</v>
      </c>
      <c r="O1224">
        <v>30193</v>
      </c>
      <c r="P1224" t="s">
        <v>359</v>
      </c>
      <c r="Q1224" t="s">
        <v>360</v>
      </c>
      <c r="R1224" t="s">
        <v>342</v>
      </c>
      <c r="S1224" s="46">
        <v>0</v>
      </c>
      <c r="U1224" s="46">
        <v>3</v>
      </c>
      <c r="IF1224">
        <v>30193</v>
      </c>
      <c r="IG1224" t="s">
        <v>359</v>
      </c>
      <c r="IH1224" t="s">
        <v>288</v>
      </c>
      <c r="IK1224">
        <v>-2</v>
      </c>
      <c r="IL1224" t="s">
        <v>279</v>
      </c>
      <c r="IM1224" t="s">
        <v>280</v>
      </c>
      <c r="IN1224" t="s">
        <v>654</v>
      </c>
      <c r="IP1224" t="s">
        <v>697</v>
      </c>
    </row>
    <row r="1225" spans="1:250" hidden="1" x14ac:dyDescent="0.25">
      <c r="A1225">
        <v>35330</v>
      </c>
      <c r="B1225">
        <v>-890804480</v>
      </c>
      <c r="C1225">
        <v>1837</v>
      </c>
      <c r="D1225" t="s">
        <v>273</v>
      </c>
      <c r="E1225" t="s">
        <v>274</v>
      </c>
      <c r="F1225">
        <v>9695</v>
      </c>
      <c r="G1225" t="s">
        <v>281</v>
      </c>
      <c r="H1225" t="s">
        <v>282</v>
      </c>
      <c r="I1225">
        <v>431</v>
      </c>
      <c r="J1225" t="s">
        <v>493</v>
      </c>
      <c r="K1225" t="s">
        <v>494</v>
      </c>
      <c r="L1225">
        <v>30193</v>
      </c>
      <c r="M1225" t="s">
        <v>359</v>
      </c>
      <c r="N1225" t="s">
        <v>360</v>
      </c>
      <c r="O1225">
        <v>30193</v>
      </c>
      <c r="P1225" t="s">
        <v>359</v>
      </c>
      <c r="Q1225" t="s">
        <v>360</v>
      </c>
      <c r="R1225" t="s">
        <v>342</v>
      </c>
      <c r="S1225" s="46">
        <v>0</v>
      </c>
      <c r="U1225" s="46">
        <v>3</v>
      </c>
      <c r="IF1225">
        <v>30193</v>
      </c>
      <c r="IG1225" t="s">
        <v>359</v>
      </c>
      <c r="IH1225" t="s">
        <v>285</v>
      </c>
      <c r="IK1225">
        <v>-2</v>
      </c>
      <c r="IL1225" t="s">
        <v>279</v>
      </c>
      <c r="IM1225" t="s">
        <v>280</v>
      </c>
      <c r="IN1225" t="s">
        <v>661</v>
      </c>
      <c r="IP1225" t="s">
        <v>698</v>
      </c>
    </row>
    <row r="1226" spans="1:250" hidden="1" x14ac:dyDescent="0.25">
      <c r="A1226">
        <v>35331</v>
      </c>
      <c r="B1226">
        <v>-890804480</v>
      </c>
      <c r="C1226">
        <v>1837</v>
      </c>
      <c r="D1226" t="s">
        <v>273</v>
      </c>
      <c r="E1226" t="s">
        <v>274</v>
      </c>
      <c r="F1226">
        <v>13794</v>
      </c>
      <c r="G1226" t="s">
        <v>275</v>
      </c>
      <c r="H1226" t="s">
        <v>276</v>
      </c>
      <c r="I1226">
        <v>422</v>
      </c>
      <c r="J1226" t="s">
        <v>401</v>
      </c>
      <c r="K1226" t="s">
        <v>402</v>
      </c>
      <c r="L1226">
        <v>31601</v>
      </c>
      <c r="M1226" t="s">
        <v>361</v>
      </c>
      <c r="N1226" t="s">
        <v>362</v>
      </c>
      <c r="O1226">
        <v>31601</v>
      </c>
      <c r="P1226" t="s">
        <v>361</v>
      </c>
      <c r="Q1226" t="s">
        <v>362</v>
      </c>
      <c r="R1226" t="s">
        <v>342</v>
      </c>
      <c r="S1226" s="46">
        <v>0</v>
      </c>
      <c r="U1226" s="46">
        <v>3</v>
      </c>
      <c r="IF1226">
        <v>31601</v>
      </c>
      <c r="IG1226" t="s">
        <v>361</v>
      </c>
      <c r="IH1226" t="s">
        <v>319</v>
      </c>
      <c r="IK1226">
        <v>-2</v>
      </c>
      <c r="IL1226" t="s">
        <v>279</v>
      </c>
      <c r="IM1226" t="s">
        <v>280</v>
      </c>
      <c r="IN1226" t="s">
        <v>663</v>
      </c>
      <c r="IP1226" t="s">
        <v>699</v>
      </c>
    </row>
    <row r="1227" spans="1:250" hidden="1" x14ac:dyDescent="0.25">
      <c r="A1227">
        <v>35332</v>
      </c>
      <c r="B1227">
        <v>-890804480</v>
      </c>
      <c r="C1227">
        <v>1837</v>
      </c>
      <c r="D1227" t="s">
        <v>273</v>
      </c>
      <c r="E1227" t="s">
        <v>274</v>
      </c>
      <c r="F1227">
        <v>13794</v>
      </c>
      <c r="G1227" t="s">
        <v>275</v>
      </c>
      <c r="H1227" t="s">
        <v>276</v>
      </c>
      <c r="I1227">
        <v>420</v>
      </c>
      <c r="J1227" t="s">
        <v>403</v>
      </c>
      <c r="K1227" t="s">
        <v>404</v>
      </c>
      <c r="L1227">
        <v>31601</v>
      </c>
      <c r="M1227" t="s">
        <v>361</v>
      </c>
      <c r="N1227" t="s">
        <v>362</v>
      </c>
      <c r="O1227">
        <v>31601</v>
      </c>
      <c r="P1227" t="s">
        <v>361</v>
      </c>
      <c r="Q1227" t="s">
        <v>362</v>
      </c>
      <c r="R1227" t="s">
        <v>342</v>
      </c>
      <c r="S1227" s="46">
        <v>0</v>
      </c>
      <c r="U1227" s="46">
        <v>3</v>
      </c>
      <c r="IF1227">
        <v>31601</v>
      </c>
      <c r="IG1227" t="s">
        <v>361</v>
      </c>
      <c r="IH1227" t="s">
        <v>319</v>
      </c>
      <c r="IK1227">
        <v>-2</v>
      </c>
      <c r="IL1227" t="s">
        <v>279</v>
      </c>
      <c r="IM1227" t="s">
        <v>280</v>
      </c>
      <c r="IN1227" t="s">
        <v>663</v>
      </c>
      <c r="IP1227" t="s">
        <v>699</v>
      </c>
    </row>
    <row r="1228" spans="1:250" hidden="1" x14ac:dyDescent="0.25">
      <c r="A1228">
        <v>35333</v>
      </c>
      <c r="B1228">
        <v>-890804480</v>
      </c>
      <c r="C1228">
        <v>1837</v>
      </c>
      <c r="D1228" t="s">
        <v>273</v>
      </c>
      <c r="E1228" t="s">
        <v>274</v>
      </c>
      <c r="F1228">
        <v>13794</v>
      </c>
      <c r="G1228" t="s">
        <v>275</v>
      </c>
      <c r="H1228" t="s">
        <v>276</v>
      </c>
      <c r="I1228">
        <v>411</v>
      </c>
      <c r="J1228" t="s">
        <v>393</v>
      </c>
      <c r="K1228" t="s">
        <v>394</v>
      </c>
      <c r="L1228">
        <v>31601</v>
      </c>
      <c r="M1228" t="s">
        <v>361</v>
      </c>
      <c r="N1228" t="s">
        <v>362</v>
      </c>
      <c r="O1228">
        <v>31601</v>
      </c>
      <c r="P1228" t="s">
        <v>361</v>
      </c>
      <c r="Q1228" t="s">
        <v>362</v>
      </c>
      <c r="R1228" t="s">
        <v>342</v>
      </c>
      <c r="S1228" s="46">
        <v>0</v>
      </c>
      <c r="U1228" s="46">
        <v>3</v>
      </c>
      <c r="IF1228">
        <v>31601</v>
      </c>
      <c r="IG1228" t="s">
        <v>361</v>
      </c>
      <c r="IH1228" t="s">
        <v>319</v>
      </c>
      <c r="IK1228">
        <v>-2</v>
      </c>
      <c r="IL1228" t="s">
        <v>279</v>
      </c>
      <c r="IM1228" t="s">
        <v>280</v>
      </c>
      <c r="IN1228" t="s">
        <v>663</v>
      </c>
      <c r="IP1228" t="s">
        <v>699</v>
      </c>
    </row>
    <row r="1229" spans="1:250" hidden="1" x14ac:dyDescent="0.25">
      <c r="A1229">
        <v>35334</v>
      </c>
      <c r="B1229">
        <v>-890804480</v>
      </c>
      <c r="C1229">
        <v>1837</v>
      </c>
      <c r="D1229" t="s">
        <v>273</v>
      </c>
      <c r="E1229" t="s">
        <v>274</v>
      </c>
      <c r="F1229">
        <v>13794</v>
      </c>
      <c r="G1229" t="s">
        <v>275</v>
      </c>
      <c r="H1229" t="s">
        <v>276</v>
      </c>
      <c r="I1229">
        <v>436</v>
      </c>
      <c r="J1229" t="s">
        <v>656</v>
      </c>
      <c r="K1229" t="s">
        <v>657</v>
      </c>
      <c r="L1229">
        <v>31601</v>
      </c>
      <c r="M1229" t="s">
        <v>361</v>
      </c>
      <c r="N1229" t="s">
        <v>362</v>
      </c>
      <c r="O1229">
        <v>31601</v>
      </c>
      <c r="P1229" t="s">
        <v>361</v>
      </c>
      <c r="Q1229" t="s">
        <v>362</v>
      </c>
      <c r="R1229" t="s">
        <v>342</v>
      </c>
      <c r="S1229" s="46">
        <v>0</v>
      </c>
      <c r="U1229" s="46">
        <v>3</v>
      </c>
      <c r="IF1229">
        <v>31601</v>
      </c>
      <c r="IG1229" t="s">
        <v>361</v>
      </c>
      <c r="IH1229" t="s">
        <v>319</v>
      </c>
      <c r="IK1229">
        <v>-2</v>
      </c>
      <c r="IL1229" t="s">
        <v>279</v>
      </c>
      <c r="IM1229" t="s">
        <v>280</v>
      </c>
      <c r="IN1229" t="s">
        <v>663</v>
      </c>
      <c r="IP1229" t="s">
        <v>699</v>
      </c>
    </row>
    <row r="1230" spans="1:250" hidden="1" x14ac:dyDescent="0.25">
      <c r="A1230">
        <v>35335</v>
      </c>
      <c r="B1230">
        <v>-890804480</v>
      </c>
      <c r="C1230">
        <v>1837</v>
      </c>
      <c r="D1230" t="s">
        <v>273</v>
      </c>
      <c r="E1230" t="s">
        <v>274</v>
      </c>
      <c r="F1230">
        <v>13794</v>
      </c>
      <c r="G1230" t="s">
        <v>275</v>
      </c>
      <c r="H1230" t="s">
        <v>276</v>
      </c>
      <c r="I1230">
        <v>435</v>
      </c>
      <c r="J1230" t="s">
        <v>491</v>
      </c>
      <c r="K1230" t="s">
        <v>492</v>
      </c>
      <c r="L1230">
        <v>31601</v>
      </c>
      <c r="M1230" t="s">
        <v>361</v>
      </c>
      <c r="N1230" t="s">
        <v>362</v>
      </c>
      <c r="O1230">
        <v>31601</v>
      </c>
      <c r="P1230" t="s">
        <v>361</v>
      </c>
      <c r="Q1230" t="s">
        <v>362</v>
      </c>
      <c r="R1230" t="s">
        <v>342</v>
      </c>
      <c r="S1230" s="46">
        <v>0</v>
      </c>
      <c r="U1230" s="46">
        <v>3</v>
      </c>
      <c r="IF1230">
        <v>31601</v>
      </c>
      <c r="IG1230" t="s">
        <v>361</v>
      </c>
      <c r="IH1230" t="s">
        <v>319</v>
      </c>
      <c r="IK1230">
        <v>-2</v>
      </c>
      <c r="IL1230" t="s">
        <v>279</v>
      </c>
      <c r="IM1230" t="s">
        <v>280</v>
      </c>
      <c r="IN1230" t="s">
        <v>663</v>
      </c>
      <c r="IP1230" t="s">
        <v>699</v>
      </c>
    </row>
    <row r="1231" spans="1:250" hidden="1" x14ac:dyDescent="0.25">
      <c r="A1231">
        <v>35336</v>
      </c>
      <c r="B1231">
        <v>-890804480</v>
      </c>
      <c r="C1231">
        <v>1837</v>
      </c>
      <c r="D1231" t="s">
        <v>273</v>
      </c>
      <c r="E1231" t="s">
        <v>274</v>
      </c>
      <c r="F1231">
        <v>13794</v>
      </c>
      <c r="G1231" t="s">
        <v>275</v>
      </c>
      <c r="H1231" t="s">
        <v>276</v>
      </c>
      <c r="I1231">
        <v>431</v>
      </c>
      <c r="J1231" t="s">
        <v>493</v>
      </c>
      <c r="K1231" t="s">
        <v>494</v>
      </c>
      <c r="L1231">
        <v>31601</v>
      </c>
      <c r="M1231" t="s">
        <v>361</v>
      </c>
      <c r="N1231" t="s">
        <v>362</v>
      </c>
      <c r="O1231">
        <v>31601</v>
      </c>
      <c r="P1231" t="s">
        <v>361</v>
      </c>
      <c r="Q1231" t="s">
        <v>362</v>
      </c>
      <c r="R1231" t="s">
        <v>342</v>
      </c>
      <c r="S1231" s="46">
        <v>0</v>
      </c>
      <c r="U1231" s="46">
        <v>3</v>
      </c>
      <c r="IF1231">
        <v>31601</v>
      </c>
      <c r="IG1231" t="s">
        <v>361</v>
      </c>
      <c r="IH1231" t="s">
        <v>319</v>
      </c>
      <c r="IK1231">
        <v>-2</v>
      </c>
      <c r="IL1231" t="s">
        <v>279</v>
      </c>
      <c r="IM1231" t="s">
        <v>280</v>
      </c>
      <c r="IN1231" t="s">
        <v>663</v>
      </c>
      <c r="IP1231" t="s">
        <v>699</v>
      </c>
    </row>
    <row r="1232" spans="1:250" hidden="1" x14ac:dyDescent="0.25">
      <c r="A1232">
        <v>35337</v>
      </c>
      <c r="B1232">
        <v>-890804480</v>
      </c>
      <c r="C1232">
        <v>1837</v>
      </c>
      <c r="D1232" t="s">
        <v>273</v>
      </c>
      <c r="E1232" t="s">
        <v>274</v>
      </c>
      <c r="F1232">
        <v>13794</v>
      </c>
      <c r="G1232" t="s">
        <v>275</v>
      </c>
      <c r="H1232" t="s">
        <v>276</v>
      </c>
      <c r="I1232">
        <v>429</v>
      </c>
      <c r="J1232" t="s">
        <v>395</v>
      </c>
      <c r="K1232" t="s">
        <v>396</v>
      </c>
      <c r="L1232">
        <v>31601</v>
      </c>
      <c r="M1232" t="s">
        <v>361</v>
      </c>
      <c r="N1232" t="s">
        <v>362</v>
      </c>
      <c r="O1232">
        <v>31601</v>
      </c>
      <c r="P1232" t="s">
        <v>361</v>
      </c>
      <c r="Q1232" t="s">
        <v>362</v>
      </c>
      <c r="R1232" t="s">
        <v>342</v>
      </c>
      <c r="S1232" s="46">
        <v>0</v>
      </c>
      <c r="U1232" s="46">
        <v>3</v>
      </c>
      <c r="IF1232">
        <v>31601</v>
      </c>
      <c r="IG1232" t="s">
        <v>361</v>
      </c>
      <c r="IH1232" t="s">
        <v>319</v>
      </c>
      <c r="IK1232">
        <v>-2</v>
      </c>
      <c r="IL1232" t="s">
        <v>279</v>
      </c>
      <c r="IM1232" t="s">
        <v>280</v>
      </c>
      <c r="IN1232" t="s">
        <v>663</v>
      </c>
      <c r="IP1232" t="s">
        <v>699</v>
      </c>
    </row>
    <row r="1233" spans="1:250" hidden="1" x14ac:dyDescent="0.25">
      <c r="A1233">
        <v>35338</v>
      </c>
      <c r="B1233">
        <v>-890804480</v>
      </c>
      <c r="C1233">
        <v>1837</v>
      </c>
      <c r="D1233" t="s">
        <v>273</v>
      </c>
      <c r="E1233" t="s">
        <v>274</v>
      </c>
      <c r="F1233">
        <v>13794</v>
      </c>
      <c r="G1233" t="s">
        <v>275</v>
      </c>
      <c r="H1233" t="s">
        <v>276</v>
      </c>
      <c r="I1233">
        <v>427</v>
      </c>
      <c r="J1233" t="s">
        <v>397</v>
      </c>
      <c r="K1233" t="s">
        <v>398</v>
      </c>
      <c r="L1233">
        <v>31601</v>
      </c>
      <c r="M1233" t="s">
        <v>361</v>
      </c>
      <c r="N1233" t="s">
        <v>362</v>
      </c>
      <c r="O1233">
        <v>31601</v>
      </c>
      <c r="P1233" t="s">
        <v>361</v>
      </c>
      <c r="Q1233" t="s">
        <v>362</v>
      </c>
      <c r="R1233" t="s">
        <v>342</v>
      </c>
      <c r="S1233" s="46">
        <v>0</v>
      </c>
      <c r="U1233" s="46">
        <v>3</v>
      </c>
      <c r="IF1233">
        <v>31601</v>
      </c>
      <c r="IG1233" t="s">
        <v>361</v>
      </c>
      <c r="IH1233" t="s">
        <v>319</v>
      </c>
      <c r="IK1233">
        <v>-2</v>
      </c>
      <c r="IL1233" t="s">
        <v>279</v>
      </c>
      <c r="IM1233" t="s">
        <v>280</v>
      </c>
      <c r="IN1233" t="s">
        <v>663</v>
      </c>
      <c r="IP1233" t="s">
        <v>699</v>
      </c>
    </row>
    <row r="1234" spans="1:250" hidden="1" x14ac:dyDescent="0.25">
      <c r="A1234">
        <v>35339</v>
      </c>
      <c r="B1234">
        <v>-890804480</v>
      </c>
      <c r="C1234">
        <v>1837</v>
      </c>
      <c r="D1234" t="s">
        <v>273</v>
      </c>
      <c r="E1234" t="s">
        <v>274</v>
      </c>
      <c r="F1234">
        <v>13794</v>
      </c>
      <c r="G1234" t="s">
        <v>275</v>
      </c>
      <c r="H1234" t="s">
        <v>276</v>
      </c>
      <c r="I1234">
        <v>424</v>
      </c>
      <c r="J1234" t="s">
        <v>399</v>
      </c>
      <c r="K1234" t="s">
        <v>400</v>
      </c>
      <c r="L1234">
        <v>31601</v>
      </c>
      <c r="M1234" t="s">
        <v>361</v>
      </c>
      <c r="N1234" t="s">
        <v>362</v>
      </c>
      <c r="O1234">
        <v>31601</v>
      </c>
      <c r="P1234" t="s">
        <v>361</v>
      </c>
      <c r="Q1234" t="s">
        <v>362</v>
      </c>
      <c r="R1234" t="s">
        <v>342</v>
      </c>
      <c r="S1234" s="46">
        <v>0</v>
      </c>
      <c r="U1234" s="46">
        <v>3</v>
      </c>
      <c r="IF1234">
        <v>31601</v>
      </c>
      <c r="IG1234" t="s">
        <v>361</v>
      </c>
      <c r="IH1234" t="s">
        <v>319</v>
      </c>
      <c r="IK1234">
        <v>-2</v>
      </c>
      <c r="IL1234" t="s">
        <v>279</v>
      </c>
      <c r="IM1234" t="s">
        <v>280</v>
      </c>
      <c r="IN1234" t="s">
        <v>663</v>
      </c>
      <c r="IP1234" t="s">
        <v>699</v>
      </c>
    </row>
    <row r="1235" spans="1:250" hidden="1" x14ac:dyDescent="0.25">
      <c r="A1235">
        <v>35340</v>
      </c>
      <c r="B1235">
        <v>-890804480</v>
      </c>
      <c r="C1235">
        <v>1837</v>
      </c>
      <c r="D1235" t="s">
        <v>273</v>
      </c>
      <c r="E1235" t="s">
        <v>274</v>
      </c>
      <c r="F1235">
        <v>13794</v>
      </c>
      <c r="G1235" t="s">
        <v>275</v>
      </c>
      <c r="H1235" t="s">
        <v>276</v>
      </c>
      <c r="I1235">
        <v>437</v>
      </c>
      <c r="J1235" t="s">
        <v>658</v>
      </c>
      <c r="K1235" t="s">
        <v>659</v>
      </c>
      <c r="L1235">
        <v>31601</v>
      </c>
      <c r="M1235" t="s">
        <v>361</v>
      </c>
      <c r="N1235" t="s">
        <v>362</v>
      </c>
      <c r="O1235">
        <v>31601</v>
      </c>
      <c r="P1235" t="s">
        <v>361</v>
      </c>
      <c r="Q1235" t="s">
        <v>362</v>
      </c>
      <c r="R1235" t="s">
        <v>342</v>
      </c>
      <c r="S1235" s="46">
        <v>0</v>
      </c>
      <c r="U1235" s="46">
        <v>3</v>
      </c>
      <c r="IF1235">
        <v>31601</v>
      </c>
      <c r="IG1235" t="s">
        <v>361</v>
      </c>
      <c r="IH1235" t="s">
        <v>319</v>
      </c>
      <c r="IK1235">
        <v>-2</v>
      </c>
      <c r="IL1235" t="s">
        <v>279</v>
      </c>
      <c r="IM1235" t="s">
        <v>280</v>
      </c>
      <c r="IN1235" t="s">
        <v>663</v>
      </c>
      <c r="IP1235" t="s">
        <v>699</v>
      </c>
    </row>
    <row r="1236" spans="1:250" hidden="1" x14ac:dyDescent="0.25">
      <c r="A1236">
        <v>35341</v>
      </c>
      <c r="B1236">
        <v>-890804480</v>
      </c>
      <c r="C1236">
        <v>1837</v>
      </c>
      <c r="D1236" t="s">
        <v>273</v>
      </c>
      <c r="E1236" t="s">
        <v>274</v>
      </c>
      <c r="F1236">
        <v>31620</v>
      </c>
      <c r="G1236" t="s">
        <v>363</v>
      </c>
      <c r="H1236" t="s">
        <v>364</v>
      </c>
      <c r="I1236">
        <v>427</v>
      </c>
      <c r="J1236" t="s">
        <v>397</v>
      </c>
      <c r="K1236" t="s">
        <v>398</v>
      </c>
      <c r="L1236">
        <v>31663</v>
      </c>
      <c r="M1236" t="s">
        <v>365</v>
      </c>
      <c r="N1236" t="s">
        <v>366</v>
      </c>
      <c r="O1236">
        <v>31663</v>
      </c>
      <c r="P1236" t="s">
        <v>365</v>
      </c>
      <c r="Q1236" t="s">
        <v>366</v>
      </c>
      <c r="R1236" t="s">
        <v>342</v>
      </c>
      <c r="S1236" s="46">
        <v>0</v>
      </c>
      <c r="U1236" s="46">
        <v>3</v>
      </c>
      <c r="IF1236">
        <v>31663</v>
      </c>
      <c r="IG1236" t="s">
        <v>365</v>
      </c>
      <c r="IH1236" t="s">
        <v>367</v>
      </c>
      <c r="IK1236">
        <v>-2</v>
      </c>
      <c r="IL1236" t="s">
        <v>279</v>
      </c>
      <c r="IM1236" t="s">
        <v>280</v>
      </c>
      <c r="IN1236" t="s">
        <v>700</v>
      </c>
      <c r="IP1236" t="s">
        <v>701</v>
      </c>
    </row>
    <row r="1237" spans="1:250" hidden="1" x14ac:dyDescent="0.25">
      <c r="A1237">
        <v>35342</v>
      </c>
      <c r="B1237">
        <v>-890804480</v>
      </c>
      <c r="C1237">
        <v>1837</v>
      </c>
      <c r="D1237" t="s">
        <v>273</v>
      </c>
      <c r="E1237" t="s">
        <v>274</v>
      </c>
      <c r="F1237">
        <v>31620</v>
      </c>
      <c r="G1237" t="s">
        <v>363</v>
      </c>
      <c r="H1237" t="s">
        <v>364</v>
      </c>
      <c r="I1237">
        <v>424</v>
      </c>
      <c r="J1237" t="s">
        <v>399</v>
      </c>
      <c r="K1237" t="s">
        <v>400</v>
      </c>
      <c r="L1237">
        <v>31663</v>
      </c>
      <c r="M1237" t="s">
        <v>365</v>
      </c>
      <c r="N1237" t="s">
        <v>366</v>
      </c>
      <c r="O1237">
        <v>31663</v>
      </c>
      <c r="P1237" t="s">
        <v>365</v>
      </c>
      <c r="Q1237" t="s">
        <v>366</v>
      </c>
      <c r="R1237" t="s">
        <v>342</v>
      </c>
      <c r="S1237" s="46">
        <v>0</v>
      </c>
      <c r="U1237" s="46">
        <v>3</v>
      </c>
      <c r="IF1237">
        <v>31663</v>
      </c>
      <c r="IG1237" t="s">
        <v>365</v>
      </c>
      <c r="IH1237" t="s">
        <v>367</v>
      </c>
      <c r="IK1237">
        <v>-2</v>
      </c>
      <c r="IL1237" t="s">
        <v>279</v>
      </c>
      <c r="IM1237" t="s">
        <v>280</v>
      </c>
      <c r="IN1237" t="s">
        <v>700</v>
      </c>
      <c r="IP1237" t="s">
        <v>701</v>
      </c>
    </row>
    <row r="1238" spans="1:250" hidden="1" x14ac:dyDescent="0.25">
      <c r="A1238">
        <v>35343</v>
      </c>
      <c r="B1238">
        <v>-890804480</v>
      </c>
      <c r="C1238">
        <v>1837</v>
      </c>
      <c r="D1238" t="s">
        <v>273</v>
      </c>
      <c r="E1238" t="s">
        <v>274</v>
      </c>
      <c r="F1238">
        <v>31620</v>
      </c>
      <c r="G1238" t="s">
        <v>363</v>
      </c>
      <c r="H1238" t="s">
        <v>364</v>
      </c>
      <c r="I1238">
        <v>422</v>
      </c>
      <c r="J1238" t="s">
        <v>401</v>
      </c>
      <c r="K1238" t="s">
        <v>402</v>
      </c>
      <c r="L1238">
        <v>31663</v>
      </c>
      <c r="M1238" t="s">
        <v>365</v>
      </c>
      <c r="N1238" t="s">
        <v>366</v>
      </c>
      <c r="O1238">
        <v>31663</v>
      </c>
      <c r="P1238" t="s">
        <v>365</v>
      </c>
      <c r="Q1238" t="s">
        <v>366</v>
      </c>
      <c r="R1238" t="s">
        <v>342</v>
      </c>
      <c r="S1238" s="46">
        <v>0</v>
      </c>
      <c r="U1238" s="46">
        <v>3</v>
      </c>
      <c r="IF1238">
        <v>31663</v>
      </c>
      <c r="IG1238" t="s">
        <v>365</v>
      </c>
      <c r="IH1238" t="s">
        <v>367</v>
      </c>
      <c r="IK1238">
        <v>-2</v>
      </c>
      <c r="IL1238" t="s">
        <v>279</v>
      </c>
      <c r="IM1238" t="s">
        <v>280</v>
      </c>
      <c r="IN1238" t="s">
        <v>700</v>
      </c>
      <c r="IP1238" t="s">
        <v>701</v>
      </c>
    </row>
    <row r="1239" spans="1:250" hidden="1" x14ac:dyDescent="0.25">
      <c r="A1239">
        <v>35344</v>
      </c>
      <c r="B1239">
        <v>-890804480</v>
      </c>
      <c r="C1239">
        <v>1837</v>
      </c>
      <c r="D1239" t="s">
        <v>273</v>
      </c>
      <c r="E1239" t="s">
        <v>274</v>
      </c>
      <c r="F1239">
        <v>31620</v>
      </c>
      <c r="G1239" t="s">
        <v>363</v>
      </c>
      <c r="H1239" t="s">
        <v>364</v>
      </c>
      <c r="I1239">
        <v>420</v>
      </c>
      <c r="J1239" t="s">
        <v>403</v>
      </c>
      <c r="K1239" t="s">
        <v>404</v>
      </c>
      <c r="L1239">
        <v>31663</v>
      </c>
      <c r="M1239" t="s">
        <v>365</v>
      </c>
      <c r="N1239" t="s">
        <v>366</v>
      </c>
      <c r="O1239">
        <v>31663</v>
      </c>
      <c r="P1239" t="s">
        <v>365</v>
      </c>
      <c r="Q1239" t="s">
        <v>366</v>
      </c>
      <c r="R1239" t="s">
        <v>342</v>
      </c>
      <c r="S1239" s="46">
        <v>0</v>
      </c>
      <c r="U1239" s="46">
        <v>3</v>
      </c>
      <c r="IF1239">
        <v>31663</v>
      </c>
      <c r="IG1239" t="s">
        <v>365</v>
      </c>
      <c r="IH1239" t="s">
        <v>367</v>
      </c>
      <c r="IK1239">
        <v>-2</v>
      </c>
      <c r="IL1239" t="s">
        <v>279</v>
      </c>
      <c r="IM1239" t="s">
        <v>280</v>
      </c>
      <c r="IN1239" t="s">
        <v>700</v>
      </c>
      <c r="IP1239" t="s">
        <v>701</v>
      </c>
    </row>
    <row r="1240" spans="1:250" hidden="1" x14ac:dyDescent="0.25">
      <c r="A1240">
        <v>35345</v>
      </c>
      <c r="B1240">
        <v>-890804480</v>
      </c>
      <c r="C1240">
        <v>1837</v>
      </c>
      <c r="D1240" t="s">
        <v>273</v>
      </c>
      <c r="E1240" t="s">
        <v>274</v>
      </c>
      <c r="F1240">
        <v>31620</v>
      </c>
      <c r="G1240" t="s">
        <v>363</v>
      </c>
      <c r="H1240" t="s">
        <v>364</v>
      </c>
      <c r="I1240">
        <v>411</v>
      </c>
      <c r="J1240" t="s">
        <v>393</v>
      </c>
      <c r="K1240" t="s">
        <v>394</v>
      </c>
      <c r="L1240">
        <v>31663</v>
      </c>
      <c r="M1240" t="s">
        <v>365</v>
      </c>
      <c r="N1240" t="s">
        <v>366</v>
      </c>
      <c r="O1240">
        <v>31663</v>
      </c>
      <c r="P1240" t="s">
        <v>365</v>
      </c>
      <c r="Q1240" t="s">
        <v>366</v>
      </c>
      <c r="R1240" t="s">
        <v>342</v>
      </c>
      <c r="S1240" s="46">
        <v>0</v>
      </c>
      <c r="U1240" s="46">
        <v>3</v>
      </c>
      <c r="IF1240">
        <v>31663</v>
      </c>
      <c r="IG1240" t="s">
        <v>365</v>
      </c>
      <c r="IH1240" t="s">
        <v>367</v>
      </c>
      <c r="IK1240">
        <v>-2</v>
      </c>
      <c r="IL1240" t="s">
        <v>279</v>
      </c>
      <c r="IM1240" t="s">
        <v>280</v>
      </c>
      <c r="IN1240" t="s">
        <v>700</v>
      </c>
      <c r="IP1240" t="s">
        <v>701</v>
      </c>
    </row>
    <row r="1241" spans="1:250" x14ac:dyDescent="0.25">
      <c r="A1241">
        <v>35346</v>
      </c>
      <c r="B1241">
        <v>-890804480</v>
      </c>
      <c r="C1241">
        <v>1837</v>
      </c>
      <c r="D1241" t="s">
        <v>273</v>
      </c>
      <c r="E1241" t="s">
        <v>274</v>
      </c>
      <c r="F1241">
        <v>31620</v>
      </c>
      <c r="G1241" t="s">
        <v>363</v>
      </c>
      <c r="H1241" t="s">
        <v>364</v>
      </c>
      <c r="I1241">
        <v>437</v>
      </c>
      <c r="J1241" t="s">
        <v>658</v>
      </c>
      <c r="K1241" t="s">
        <v>659</v>
      </c>
      <c r="L1241">
        <v>31663</v>
      </c>
      <c r="M1241" t="s">
        <v>365</v>
      </c>
      <c r="N1241" t="s">
        <v>366</v>
      </c>
      <c r="O1241">
        <v>31663</v>
      </c>
      <c r="P1241" t="s">
        <v>365</v>
      </c>
      <c r="Q1241" t="s">
        <v>366</v>
      </c>
      <c r="R1241" t="s">
        <v>342</v>
      </c>
      <c r="S1241" s="46">
        <v>0</v>
      </c>
      <c r="U1241" s="46">
        <v>3</v>
      </c>
      <c r="IF1241">
        <v>31663</v>
      </c>
      <c r="IG1241" t="s">
        <v>365</v>
      </c>
      <c r="IH1241" t="s">
        <v>367</v>
      </c>
      <c r="IK1241">
        <v>-2</v>
      </c>
      <c r="IL1241" t="s">
        <v>279</v>
      </c>
      <c r="IM1241" t="s">
        <v>280</v>
      </c>
      <c r="IN1241" t="s">
        <v>700</v>
      </c>
      <c r="IP1241" t="s">
        <v>701</v>
      </c>
    </row>
    <row r="1242" spans="1:250" hidden="1" x14ac:dyDescent="0.25">
      <c r="A1242">
        <v>35347</v>
      </c>
      <c r="B1242">
        <v>-890804480</v>
      </c>
      <c r="C1242">
        <v>1837</v>
      </c>
      <c r="D1242" t="s">
        <v>273</v>
      </c>
      <c r="E1242" t="s">
        <v>274</v>
      </c>
      <c r="F1242">
        <v>31620</v>
      </c>
      <c r="G1242" t="s">
        <v>363</v>
      </c>
      <c r="H1242" t="s">
        <v>364</v>
      </c>
      <c r="I1242">
        <v>436</v>
      </c>
      <c r="J1242" t="s">
        <v>656</v>
      </c>
      <c r="K1242" t="s">
        <v>657</v>
      </c>
      <c r="L1242">
        <v>31663</v>
      </c>
      <c r="M1242" t="s">
        <v>365</v>
      </c>
      <c r="N1242" t="s">
        <v>366</v>
      </c>
      <c r="O1242">
        <v>31663</v>
      </c>
      <c r="P1242" t="s">
        <v>365</v>
      </c>
      <c r="Q1242" t="s">
        <v>366</v>
      </c>
      <c r="R1242" t="s">
        <v>342</v>
      </c>
      <c r="S1242" s="46">
        <v>0</v>
      </c>
      <c r="U1242" s="46">
        <v>3</v>
      </c>
      <c r="IF1242">
        <v>31663</v>
      </c>
      <c r="IG1242" t="s">
        <v>365</v>
      </c>
      <c r="IH1242" t="s">
        <v>367</v>
      </c>
      <c r="IK1242">
        <v>-2</v>
      </c>
      <c r="IL1242" t="s">
        <v>279</v>
      </c>
      <c r="IM1242" t="s">
        <v>280</v>
      </c>
      <c r="IN1242" t="s">
        <v>700</v>
      </c>
      <c r="IP1242" t="s">
        <v>701</v>
      </c>
    </row>
    <row r="1243" spans="1:250" hidden="1" x14ac:dyDescent="0.25">
      <c r="A1243">
        <v>35348</v>
      </c>
      <c r="B1243">
        <v>-890804480</v>
      </c>
      <c r="C1243">
        <v>1837</v>
      </c>
      <c r="D1243" t="s">
        <v>273</v>
      </c>
      <c r="E1243" t="s">
        <v>274</v>
      </c>
      <c r="F1243">
        <v>31620</v>
      </c>
      <c r="G1243" t="s">
        <v>363</v>
      </c>
      <c r="H1243" t="s">
        <v>364</v>
      </c>
      <c r="I1243">
        <v>435</v>
      </c>
      <c r="J1243" t="s">
        <v>491</v>
      </c>
      <c r="K1243" t="s">
        <v>492</v>
      </c>
      <c r="L1243">
        <v>31663</v>
      </c>
      <c r="M1243" t="s">
        <v>365</v>
      </c>
      <c r="N1243" t="s">
        <v>366</v>
      </c>
      <c r="O1243">
        <v>31663</v>
      </c>
      <c r="P1243" t="s">
        <v>365</v>
      </c>
      <c r="Q1243" t="s">
        <v>366</v>
      </c>
      <c r="R1243" t="s">
        <v>342</v>
      </c>
      <c r="S1243" s="46">
        <v>0</v>
      </c>
      <c r="U1243" s="46">
        <v>3</v>
      </c>
      <c r="IF1243">
        <v>31663</v>
      </c>
      <c r="IG1243" t="s">
        <v>365</v>
      </c>
      <c r="IH1243" t="s">
        <v>367</v>
      </c>
      <c r="IK1243">
        <v>-2</v>
      </c>
      <c r="IL1243" t="s">
        <v>279</v>
      </c>
      <c r="IM1243" t="s">
        <v>280</v>
      </c>
      <c r="IN1243" t="s">
        <v>700</v>
      </c>
      <c r="IP1243" t="s">
        <v>701</v>
      </c>
    </row>
    <row r="1244" spans="1:250" hidden="1" x14ac:dyDescent="0.25">
      <c r="A1244">
        <v>35349</v>
      </c>
      <c r="B1244">
        <v>-890804480</v>
      </c>
      <c r="C1244">
        <v>1837</v>
      </c>
      <c r="D1244" t="s">
        <v>273</v>
      </c>
      <c r="E1244" t="s">
        <v>274</v>
      </c>
      <c r="F1244">
        <v>31620</v>
      </c>
      <c r="G1244" t="s">
        <v>363</v>
      </c>
      <c r="H1244" t="s">
        <v>364</v>
      </c>
      <c r="I1244">
        <v>431</v>
      </c>
      <c r="J1244" t="s">
        <v>493</v>
      </c>
      <c r="K1244" t="s">
        <v>494</v>
      </c>
      <c r="L1244">
        <v>31663</v>
      </c>
      <c r="M1244" t="s">
        <v>365</v>
      </c>
      <c r="N1244" t="s">
        <v>366</v>
      </c>
      <c r="O1244">
        <v>31663</v>
      </c>
      <c r="P1244" t="s">
        <v>365</v>
      </c>
      <c r="Q1244" t="s">
        <v>366</v>
      </c>
      <c r="R1244" t="s">
        <v>342</v>
      </c>
      <c r="S1244" s="46">
        <v>0</v>
      </c>
      <c r="U1244" s="46">
        <v>3</v>
      </c>
      <c r="IF1244">
        <v>31663</v>
      </c>
      <c r="IG1244" t="s">
        <v>365</v>
      </c>
      <c r="IH1244" t="s">
        <v>367</v>
      </c>
      <c r="IK1244">
        <v>-2</v>
      </c>
      <c r="IL1244" t="s">
        <v>279</v>
      </c>
      <c r="IM1244" t="s">
        <v>280</v>
      </c>
      <c r="IN1244" t="s">
        <v>700</v>
      </c>
      <c r="IP1244" t="s">
        <v>701</v>
      </c>
    </row>
    <row r="1245" spans="1:250" hidden="1" x14ac:dyDescent="0.25">
      <c r="A1245">
        <v>35350</v>
      </c>
      <c r="B1245">
        <v>-890804480</v>
      </c>
      <c r="C1245">
        <v>1837</v>
      </c>
      <c r="D1245" t="s">
        <v>273</v>
      </c>
      <c r="E1245" t="s">
        <v>274</v>
      </c>
      <c r="F1245">
        <v>31620</v>
      </c>
      <c r="G1245" t="s">
        <v>363</v>
      </c>
      <c r="H1245" t="s">
        <v>364</v>
      </c>
      <c r="I1245">
        <v>429</v>
      </c>
      <c r="J1245" t="s">
        <v>395</v>
      </c>
      <c r="K1245" t="s">
        <v>396</v>
      </c>
      <c r="L1245">
        <v>31663</v>
      </c>
      <c r="M1245" t="s">
        <v>365</v>
      </c>
      <c r="N1245" t="s">
        <v>366</v>
      </c>
      <c r="O1245">
        <v>31663</v>
      </c>
      <c r="P1245" t="s">
        <v>365</v>
      </c>
      <c r="Q1245" t="s">
        <v>366</v>
      </c>
      <c r="R1245" t="s">
        <v>342</v>
      </c>
      <c r="S1245" s="46">
        <v>0</v>
      </c>
      <c r="U1245" s="46">
        <v>3</v>
      </c>
      <c r="IF1245">
        <v>31663</v>
      </c>
      <c r="IG1245" t="s">
        <v>365</v>
      </c>
      <c r="IH1245" t="s">
        <v>367</v>
      </c>
      <c r="IK1245">
        <v>-2</v>
      </c>
      <c r="IL1245" t="s">
        <v>279</v>
      </c>
      <c r="IM1245" t="s">
        <v>280</v>
      </c>
      <c r="IN1245" t="s">
        <v>700</v>
      </c>
      <c r="IP1245" t="s">
        <v>701</v>
      </c>
    </row>
    <row r="1246" spans="1:250" hidden="1" x14ac:dyDescent="0.25">
      <c r="A1246">
        <v>35351</v>
      </c>
      <c r="B1246">
        <v>-890804480</v>
      </c>
      <c r="C1246">
        <v>1837</v>
      </c>
      <c r="D1246" t="s">
        <v>273</v>
      </c>
      <c r="E1246" t="s">
        <v>274</v>
      </c>
      <c r="F1246">
        <v>9695</v>
      </c>
      <c r="G1246" t="s">
        <v>281</v>
      </c>
      <c r="H1246" t="s">
        <v>282</v>
      </c>
      <c r="I1246">
        <v>411</v>
      </c>
      <c r="J1246" t="s">
        <v>393</v>
      </c>
      <c r="K1246" t="s">
        <v>394</v>
      </c>
      <c r="L1246">
        <v>32534</v>
      </c>
      <c r="M1246" t="s">
        <v>368</v>
      </c>
      <c r="N1246" t="s">
        <v>369</v>
      </c>
      <c r="O1246">
        <v>32534</v>
      </c>
      <c r="P1246" t="s">
        <v>368</v>
      </c>
      <c r="Q1246" t="s">
        <v>369</v>
      </c>
      <c r="R1246" t="s">
        <v>342</v>
      </c>
      <c r="S1246" s="46">
        <v>0</v>
      </c>
      <c r="U1246" s="46">
        <v>3</v>
      </c>
      <c r="IF1246">
        <v>32534</v>
      </c>
      <c r="IG1246" t="s">
        <v>368</v>
      </c>
      <c r="IH1246" t="s">
        <v>285</v>
      </c>
      <c r="IK1246">
        <v>-2</v>
      </c>
      <c r="IL1246" t="s">
        <v>279</v>
      </c>
      <c r="IM1246" t="s">
        <v>280</v>
      </c>
      <c r="IN1246" t="s">
        <v>661</v>
      </c>
      <c r="IP1246" t="s">
        <v>702</v>
      </c>
    </row>
    <row r="1247" spans="1:250" hidden="1" x14ac:dyDescent="0.25">
      <c r="A1247">
        <v>35352</v>
      </c>
      <c r="B1247">
        <v>-890804480</v>
      </c>
      <c r="C1247">
        <v>1837</v>
      </c>
      <c r="D1247" t="s">
        <v>273</v>
      </c>
      <c r="E1247" t="s">
        <v>274</v>
      </c>
      <c r="F1247">
        <v>9695</v>
      </c>
      <c r="G1247" t="s">
        <v>281</v>
      </c>
      <c r="H1247" t="s">
        <v>282</v>
      </c>
      <c r="I1247">
        <v>427</v>
      </c>
      <c r="J1247" t="s">
        <v>397</v>
      </c>
      <c r="K1247" t="s">
        <v>398</v>
      </c>
      <c r="L1247">
        <v>32534</v>
      </c>
      <c r="M1247" t="s">
        <v>368</v>
      </c>
      <c r="N1247" t="s">
        <v>369</v>
      </c>
      <c r="O1247">
        <v>32534</v>
      </c>
      <c r="P1247" t="s">
        <v>368</v>
      </c>
      <c r="Q1247" t="s">
        <v>369</v>
      </c>
      <c r="R1247" t="s">
        <v>342</v>
      </c>
      <c r="S1247" s="46">
        <v>0</v>
      </c>
      <c r="U1247" s="46">
        <v>3</v>
      </c>
      <c r="IF1247">
        <v>32534</v>
      </c>
      <c r="IG1247" t="s">
        <v>368</v>
      </c>
      <c r="IH1247" t="s">
        <v>285</v>
      </c>
      <c r="IK1247">
        <v>-2</v>
      </c>
      <c r="IL1247" t="s">
        <v>279</v>
      </c>
      <c r="IM1247" t="s">
        <v>280</v>
      </c>
      <c r="IN1247" t="s">
        <v>661</v>
      </c>
      <c r="IP1247" t="s">
        <v>702</v>
      </c>
    </row>
    <row r="1248" spans="1:250" hidden="1" x14ac:dyDescent="0.25">
      <c r="A1248">
        <v>35353</v>
      </c>
      <c r="B1248">
        <v>-890804480</v>
      </c>
      <c r="C1248">
        <v>1837</v>
      </c>
      <c r="D1248" t="s">
        <v>273</v>
      </c>
      <c r="E1248" t="s">
        <v>274</v>
      </c>
      <c r="F1248">
        <v>9695</v>
      </c>
      <c r="G1248" t="s">
        <v>281</v>
      </c>
      <c r="H1248" t="s">
        <v>282</v>
      </c>
      <c r="I1248">
        <v>424</v>
      </c>
      <c r="J1248" t="s">
        <v>399</v>
      </c>
      <c r="K1248" t="s">
        <v>400</v>
      </c>
      <c r="L1248">
        <v>32534</v>
      </c>
      <c r="M1248" t="s">
        <v>368</v>
      </c>
      <c r="N1248" t="s">
        <v>369</v>
      </c>
      <c r="O1248">
        <v>32534</v>
      </c>
      <c r="P1248" t="s">
        <v>368</v>
      </c>
      <c r="Q1248" t="s">
        <v>369</v>
      </c>
      <c r="R1248" t="s">
        <v>342</v>
      </c>
      <c r="S1248" s="46">
        <v>0</v>
      </c>
      <c r="U1248" s="46">
        <v>3</v>
      </c>
      <c r="IF1248">
        <v>32534</v>
      </c>
      <c r="IG1248" t="s">
        <v>368</v>
      </c>
      <c r="IH1248" t="s">
        <v>285</v>
      </c>
      <c r="IK1248">
        <v>-2</v>
      </c>
      <c r="IL1248" t="s">
        <v>279</v>
      </c>
      <c r="IM1248" t="s">
        <v>280</v>
      </c>
      <c r="IN1248" t="s">
        <v>661</v>
      </c>
      <c r="IP1248" t="s">
        <v>702</v>
      </c>
    </row>
    <row r="1249" spans="1:250" hidden="1" x14ac:dyDescent="0.25">
      <c r="A1249">
        <v>35354</v>
      </c>
      <c r="B1249">
        <v>-890804480</v>
      </c>
      <c r="C1249">
        <v>1837</v>
      </c>
      <c r="D1249" t="s">
        <v>273</v>
      </c>
      <c r="E1249" t="s">
        <v>274</v>
      </c>
      <c r="F1249">
        <v>9695</v>
      </c>
      <c r="G1249" t="s">
        <v>281</v>
      </c>
      <c r="H1249" t="s">
        <v>282</v>
      </c>
      <c r="I1249">
        <v>422</v>
      </c>
      <c r="J1249" t="s">
        <v>401</v>
      </c>
      <c r="K1249" t="s">
        <v>402</v>
      </c>
      <c r="L1249">
        <v>32534</v>
      </c>
      <c r="M1249" t="s">
        <v>368</v>
      </c>
      <c r="N1249" t="s">
        <v>369</v>
      </c>
      <c r="O1249">
        <v>32534</v>
      </c>
      <c r="P1249" t="s">
        <v>368</v>
      </c>
      <c r="Q1249" t="s">
        <v>369</v>
      </c>
      <c r="R1249" t="s">
        <v>342</v>
      </c>
      <c r="S1249" s="46">
        <v>0</v>
      </c>
      <c r="U1249" s="46">
        <v>3</v>
      </c>
      <c r="IF1249">
        <v>32534</v>
      </c>
      <c r="IG1249" t="s">
        <v>368</v>
      </c>
      <c r="IH1249" t="s">
        <v>285</v>
      </c>
      <c r="IK1249">
        <v>-2</v>
      </c>
      <c r="IL1249" t="s">
        <v>279</v>
      </c>
      <c r="IM1249" t="s">
        <v>280</v>
      </c>
      <c r="IN1249" t="s">
        <v>661</v>
      </c>
      <c r="IP1249" t="s">
        <v>702</v>
      </c>
    </row>
    <row r="1250" spans="1:250" hidden="1" x14ac:dyDescent="0.25">
      <c r="A1250">
        <v>35355</v>
      </c>
      <c r="B1250">
        <v>-890804480</v>
      </c>
      <c r="C1250">
        <v>1837</v>
      </c>
      <c r="D1250" t="s">
        <v>273</v>
      </c>
      <c r="E1250" t="s">
        <v>274</v>
      </c>
      <c r="F1250">
        <v>9695</v>
      </c>
      <c r="G1250" t="s">
        <v>281</v>
      </c>
      <c r="H1250" t="s">
        <v>282</v>
      </c>
      <c r="I1250">
        <v>420</v>
      </c>
      <c r="J1250" t="s">
        <v>403</v>
      </c>
      <c r="K1250" t="s">
        <v>404</v>
      </c>
      <c r="L1250">
        <v>32534</v>
      </c>
      <c r="M1250" t="s">
        <v>368</v>
      </c>
      <c r="N1250" t="s">
        <v>369</v>
      </c>
      <c r="O1250">
        <v>32534</v>
      </c>
      <c r="P1250" t="s">
        <v>368</v>
      </c>
      <c r="Q1250" t="s">
        <v>369</v>
      </c>
      <c r="R1250" t="s">
        <v>342</v>
      </c>
      <c r="S1250" s="46">
        <v>0</v>
      </c>
      <c r="U1250" s="46">
        <v>3</v>
      </c>
      <c r="IF1250">
        <v>32534</v>
      </c>
      <c r="IG1250" t="s">
        <v>368</v>
      </c>
      <c r="IH1250" t="s">
        <v>285</v>
      </c>
      <c r="IK1250">
        <v>-2</v>
      </c>
      <c r="IL1250" t="s">
        <v>279</v>
      </c>
      <c r="IM1250" t="s">
        <v>280</v>
      </c>
      <c r="IN1250" t="s">
        <v>661</v>
      </c>
      <c r="IP1250" t="s">
        <v>702</v>
      </c>
    </row>
    <row r="1251" spans="1:250" hidden="1" x14ac:dyDescent="0.25">
      <c r="A1251">
        <v>35356</v>
      </c>
      <c r="B1251">
        <v>-890804480</v>
      </c>
      <c r="C1251">
        <v>1837</v>
      </c>
      <c r="D1251" t="s">
        <v>273</v>
      </c>
      <c r="E1251" t="s">
        <v>274</v>
      </c>
      <c r="F1251">
        <v>9695</v>
      </c>
      <c r="G1251" t="s">
        <v>281</v>
      </c>
      <c r="H1251" t="s">
        <v>282</v>
      </c>
      <c r="I1251">
        <v>420</v>
      </c>
      <c r="J1251" t="s">
        <v>403</v>
      </c>
      <c r="K1251" t="s">
        <v>404</v>
      </c>
      <c r="L1251">
        <v>34667</v>
      </c>
      <c r="M1251" t="s">
        <v>370</v>
      </c>
      <c r="N1251" t="s">
        <v>371</v>
      </c>
      <c r="O1251">
        <v>34667</v>
      </c>
      <c r="P1251" t="s">
        <v>370</v>
      </c>
      <c r="Q1251" t="s">
        <v>371</v>
      </c>
      <c r="R1251" t="s">
        <v>342</v>
      </c>
      <c r="S1251" s="46">
        <v>0</v>
      </c>
      <c r="U1251" s="46">
        <v>3</v>
      </c>
      <c r="IF1251">
        <v>34667</v>
      </c>
      <c r="IG1251" t="s">
        <v>370</v>
      </c>
      <c r="IH1251" t="s">
        <v>285</v>
      </c>
      <c r="IK1251">
        <v>-2</v>
      </c>
      <c r="IL1251" t="s">
        <v>279</v>
      </c>
      <c r="IM1251" t="s">
        <v>280</v>
      </c>
      <c r="IN1251" t="s">
        <v>661</v>
      </c>
      <c r="IP1251" t="s">
        <v>703</v>
      </c>
    </row>
    <row r="1252" spans="1:250" hidden="1" x14ac:dyDescent="0.25">
      <c r="A1252">
        <v>35357</v>
      </c>
      <c r="B1252">
        <v>-890804480</v>
      </c>
      <c r="C1252">
        <v>1837</v>
      </c>
      <c r="D1252" t="s">
        <v>273</v>
      </c>
      <c r="E1252" t="s">
        <v>274</v>
      </c>
      <c r="F1252">
        <v>9695</v>
      </c>
      <c r="G1252" t="s">
        <v>281</v>
      </c>
      <c r="H1252" t="s">
        <v>282</v>
      </c>
      <c r="I1252">
        <v>411</v>
      </c>
      <c r="J1252" t="s">
        <v>393</v>
      </c>
      <c r="K1252" t="s">
        <v>394</v>
      </c>
      <c r="L1252">
        <v>34667</v>
      </c>
      <c r="M1252" t="s">
        <v>370</v>
      </c>
      <c r="N1252" t="s">
        <v>371</v>
      </c>
      <c r="O1252">
        <v>34667</v>
      </c>
      <c r="P1252" t="s">
        <v>370</v>
      </c>
      <c r="Q1252" t="s">
        <v>371</v>
      </c>
      <c r="R1252" t="s">
        <v>342</v>
      </c>
      <c r="S1252" s="46">
        <v>0</v>
      </c>
      <c r="U1252" s="46">
        <v>3</v>
      </c>
      <c r="IF1252">
        <v>34667</v>
      </c>
      <c r="IG1252" t="s">
        <v>370</v>
      </c>
      <c r="IH1252" t="s">
        <v>285</v>
      </c>
      <c r="IK1252">
        <v>-2</v>
      </c>
      <c r="IL1252" t="s">
        <v>279</v>
      </c>
      <c r="IM1252" t="s">
        <v>280</v>
      </c>
      <c r="IN1252" t="s">
        <v>661</v>
      </c>
      <c r="IP1252" t="s">
        <v>703</v>
      </c>
    </row>
    <row r="1253" spans="1:250" hidden="1" x14ac:dyDescent="0.25">
      <c r="A1253">
        <v>35358</v>
      </c>
      <c r="B1253">
        <v>-890804480</v>
      </c>
      <c r="C1253">
        <v>1837</v>
      </c>
      <c r="D1253" t="s">
        <v>273</v>
      </c>
      <c r="E1253" t="s">
        <v>274</v>
      </c>
      <c r="F1253">
        <v>13794</v>
      </c>
      <c r="G1253" t="s">
        <v>275</v>
      </c>
      <c r="H1253" t="s">
        <v>276</v>
      </c>
      <c r="I1253">
        <v>429</v>
      </c>
      <c r="J1253" t="s">
        <v>395</v>
      </c>
      <c r="K1253" t="s">
        <v>396</v>
      </c>
      <c r="L1253">
        <v>34667</v>
      </c>
      <c r="M1253" t="s">
        <v>370</v>
      </c>
      <c r="N1253" t="s">
        <v>371</v>
      </c>
      <c r="O1253">
        <v>34667</v>
      </c>
      <c r="P1253" t="s">
        <v>370</v>
      </c>
      <c r="Q1253" t="s">
        <v>371</v>
      </c>
      <c r="R1253" t="s">
        <v>342</v>
      </c>
      <c r="S1253" s="46">
        <v>6500000</v>
      </c>
      <c r="U1253" s="46">
        <v>3</v>
      </c>
      <c r="IF1253">
        <v>34667</v>
      </c>
      <c r="IG1253" t="s">
        <v>370</v>
      </c>
      <c r="IH1253" t="s">
        <v>319</v>
      </c>
      <c r="IK1253">
        <v>-2</v>
      </c>
      <c r="IL1253" t="s">
        <v>279</v>
      </c>
      <c r="IM1253" t="s">
        <v>280</v>
      </c>
      <c r="IN1253" t="s">
        <v>663</v>
      </c>
      <c r="IP1253" t="s">
        <v>704</v>
      </c>
    </row>
    <row r="1254" spans="1:250" hidden="1" x14ac:dyDescent="0.25">
      <c r="A1254">
        <v>35359</v>
      </c>
      <c r="B1254">
        <v>-890804480</v>
      </c>
      <c r="C1254">
        <v>1837</v>
      </c>
      <c r="D1254" t="s">
        <v>273</v>
      </c>
      <c r="E1254" t="s">
        <v>274</v>
      </c>
      <c r="F1254">
        <v>13794</v>
      </c>
      <c r="G1254" t="s">
        <v>275</v>
      </c>
      <c r="H1254" t="s">
        <v>276</v>
      </c>
      <c r="I1254">
        <v>427</v>
      </c>
      <c r="J1254" t="s">
        <v>397</v>
      </c>
      <c r="K1254" t="s">
        <v>398</v>
      </c>
      <c r="L1254">
        <v>34667</v>
      </c>
      <c r="M1254" t="s">
        <v>370</v>
      </c>
      <c r="N1254" t="s">
        <v>371</v>
      </c>
      <c r="O1254">
        <v>34667</v>
      </c>
      <c r="P1254" t="s">
        <v>370</v>
      </c>
      <c r="Q1254" t="s">
        <v>371</v>
      </c>
      <c r="R1254" t="s">
        <v>342</v>
      </c>
      <c r="S1254" s="46">
        <v>0</v>
      </c>
      <c r="U1254" s="46">
        <v>3</v>
      </c>
      <c r="IF1254">
        <v>34667</v>
      </c>
      <c r="IG1254" t="s">
        <v>370</v>
      </c>
      <c r="IH1254" t="s">
        <v>319</v>
      </c>
      <c r="IK1254">
        <v>-2</v>
      </c>
      <c r="IL1254" t="s">
        <v>279</v>
      </c>
      <c r="IM1254" t="s">
        <v>280</v>
      </c>
      <c r="IN1254" t="s">
        <v>663</v>
      </c>
      <c r="IP1254" t="s">
        <v>704</v>
      </c>
    </row>
    <row r="1255" spans="1:250" hidden="1" x14ac:dyDescent="0.25">
      <c r="A1255">
        <v>35360</v>
      </c>
      <c r="B1255">
        <v>-890804480</v>
      </c>
      <c r="C1255">
        <v>1837</v>
      </c>
      <c r="D1255" t="s">
        <v>273</v>
      </c>
      <c r="E1255" t="s">
        <v>274</v>
      </c>
      <c r="F1255">
        <v>13794</v>
      </c>
      <c r="G1255" t="s">
        <v>275</v>
      </c>
      <c r="H1255" t="s">
        <v>276</v>
      </c>
      <c r="I1255">
        <v>424</v>
      </c>
      <c r="J1255" t="s">
        <v>399</v>
      </c>
      <c r="K1255" t="s">
        <v>400</v>
      </c>
      <c r="L1255">
        <v>34667</v>
      </c>
      <c r="M1255" t="s">
        <v>370</v>
      </c>
      <c r="N1255" t="s">
        <v>371</v>
      </c>
      <c r="O1255">
        <v>34667</v>
      </c>
      <c r="P1255" t="s">
        <v>370</v>
      </c>
      <c r="Q1255" t="s">
        <v>371</v>
      </c>
      <c r="R1255" t="s">
        <v>342</v>
      </c>
      <c r="S1255" s="46">
        <v>0</v>
      </c>
      <c r="U1255" s="46">
        <v>3</v>
      </c>
      <c r="IF1255">
        <v>34667</v>
      </c>
      <c r="IG1255" t="s">
        <v>370</v>
      </c>
      <c r="IH1255" t="s">
        <v>319</v>
      </c>
      <c r="IK1255">
        <v>-2</v>
      </c>
      <c r="IL1255" t="s">
        <v>279</v>
      </c>
      <c r="IM1255" t="s">
        <v>280</v>
      </c>
      <c r="IN1255" t="s">
        <v>663</v>
      </c>
      <c r="IP1255" t="s">
        <v>704</v>
      </c>
    </row>
    <row r="1256" spans="1:250" hidden="1" x14ac:dyDescent="0.25">
      <c r="A1256">
        <v>35361</v>
      </c>
      <c r="B1256">
        <v>-890804480</v>
      </c>
      <c r="C1256">
        <v>1837</v>
      </c>
      <c r="D1256" t="s">
        <v>273</v>
      </c>
      <c r="E1256" t="s">
        <v>274</v>
      </c>
      <c r="F1256">
        <v>13794</v>
      </c>
      <c r="G1256" t="s">
        <v>275</v>
      </c>
      <c r="H1256" t="s">
        <v>276</v>
      </c>
      <c r="I1256">
        <v>422</v>
      </c>
      <c r="J1256" t="s">
        <v>401</v>
      </c>
      <c r="K1256" t="s">
        <v>402</v>
      </c>
      <c r="L1256">
        <v>34667</v>
      </c>
      <c r="M1256" t="s">
        <v>370</v>
      </c>
      <c r="N1256" t="s">
        <v>371</v>
      </c>
      <c r="O1256">
        <v>34667</v>
      </c>
      <c r="P1256" t="s">
        <v>370</v>
      </c>
      <c r="Q1256" t="s">
        <v>371</v>
      </c>
      <c r="R1256" t="s">
        <v>342</v>
      </c>
      <c r="S1256" s="46">
        <v>0</v>
      </c>
      <c r="U1256" s="46">
        <v>3</v>
      </c>
      <c r="IF1256">
        <v>34667</v>
      </c>
      <c r="IG1256" t="s">
        <v>370</v>
      </c>
      <c r="IH1256" t="s">
        <v>319</v>
      </c>
      <c r="IK1256">
        <v>-2</v>
      </c>
      <c r="IL1256" t="s">
        <v>279</v>
      </c>
      <c r="IM1256" t="s">
        <v>280</v>
      </c>
      <c r="IN1256" t="s">
        <v>663</v>
      </c>
      <c r="IP1256" t="s">
        <v>704</v>
      </c>
    </row>
    <row r="1257" spans="1:250" hidden="1" x14ac:dyDescent="0.25">
      <c r="A1257">
        <v>35362</v>
      </c>
      <c r="B1257">
        <v>-890804480</v>
      </c>
      <c r="C1257">
        <v>1837</v>
      </c>
      <c r="D1257" t="s">
        <v>273</v>
      </c>
      <c r="E1257" t="s">
        <v>274</v>
      </c>
      <c r="F1257">
        <v>13794</v>
      </c>
      <c r="G1257" t="s">
        <v>275</v>
      </c>
      <c r="H1257" t="s">
        <v>276</v>
      </c>
      <c r="I1257">
        <v>420</v>
      </c>
      <c r="J1257" t="s">
        <v>403</v>
      </c>
      <c r="K1257" t="s">
        <v>404</v>
      </c>
      <c r="L1257">
        <v>34667</v>
      </c>
      <c r="M1257" t="s">
        <v>370</v>
      </c>
      <c r="N1257" t="s">
        <v>371</v>
      </c>
      <c r="O1257">
        <v>34667</v>
      </c>
      <c r="P1257" t="s">
        <v>370</v>
      </c>
      <c r="Q1257" t="s">
        <v>371</v>
      </c>
      <c r="R1257" t="s">
        <v>342</v>
      </c>
      <c r="S1257" s="46">
        <v>2558082.9900000002</v>
      </c>
      <c r="U1257" s="46">
        <v>3</v>
      </c>
      <c r="IF1257">
        <v>34667</v>
      </c>
      <c r="IG1257" t="s">
        <v>370</v>
      </c>
      <c r="IH1257" t="s">
        <v>319</v>
      </c>
      <c r="IK1257">
        <v>-2</v>
      </c>
      <c r="IL1257" t="s">
        <v>279</v>
      </c>
      <c r="IM1257" t="s">
        <v>280</v>
      </c>
      <c r="IN1257" t="s">
        <v>663</v>
      </c>
      <c r="IP1257" t="s">
        <v>704</v>
      </c>
    </row>
    <row r="1258" spans="1:250" hidden="1" x14ac:dyDescent="0.25">
      <c r="A1258">
        <v>35363</v>
      </c>
      <c r="B1258">
        <v>-890804480</v>
      </c>
      <c r="C1258">
        <v>1837</v>
      </c>
      <c r="D1258" t="s">
        <v>273</v>
      </c>
      <c r="E1258" t="s">
        <v>274</v>
      </c>
      <c r="F1258">
        <v>13794</v>
      </c>
      <c r="G1258" t="s">
        <v>275</v>
      </c>
      <c r="H1258" t="s">
        <v>276</v>
      </c>
      <c r="I1258">
        <v>411</v>
      </c>
      <c r="J1258" t="s">
        <v>393</v>
      </c>
      <c r="K1258" t="s">
        <v>394</v>
      </c>
      <c r="L1258">
        <v>34667</v>
      </c>
      <c r="M1258" t="s">
        <v>370</v>
      </c>
      <c r="N1258" t="s">
        <v>371</v>
      </c>
      <c r="O1258">
        <v>34667</v>
      </c>
      <c r="P1258" t="s">
        <v>370</v>
      </c>
      <c r="Q1258" t="s">
        <v>371</v>
      </c>
      <c r="R1258" t="s">
        <v>342</v>
      </c>
      <c r="S1258" s="46">
        <v>0</v>
      </c>
      <c r="U1258" s="46">
        <v>3</v>
      </c>
      <c r="IF1258">
        <v>34667</v>
      </c>
      <c r="IG1258" t="s">
        <v>370</v>
      </c>
      <c r="IH1258" t="s">
        <v>319</v>
      </c>
      <c r="IK1258">
        <v>-2</v>
      </c>
      <c r="IL1258" t="s">
        <v>279</v>
      </c>
      <c r="IM1258" t="s">
        <v>280</v>
      </c>
      <c r="IN1258" t="s">
        <v>663</v>
      </c>
      <c r="IP1258" t="s">
        <v>704</v>
      </c>
    </row>
    <row r="1259" spans="1:250" hidden="1" x14ac:dyDescent="0.25">
      <c r="A1259">
        <v>35364</v>
      </c>
      <c r="B1259">
        <v>-890804480</v>
      </c>
      <c r="C1259">
        <v>1837</v>
      </c>
      <c r="D1259" t="s">
        <v>273</v>
      </c>
      <c r="E1259" t="s">
        <v>274</v>
      </c>
      <c r="F1259">
        <v>13794</v>
      </c>
      <c r="G1259" t="s">
        <v>275</v>
      </c>
      <c r="H1259" t="s">
        <v>276</v>
      </c>
      <c r="I1259">
        <v>437</v>
      </c>
      <c r="J1259" t="s">
        <v>658</v>
      </c>
      <c r="K1259" t="s">
        <v>659</v>
      </c>
      <c r="L1259">
        <v>34667</v>
      </c>
      <c r="M1259" t="s">
        <v>370</v>
      </c>
      <c r="N1259" t="s">
        <v>371</v>
      </c>
      <c r="O1259">
        <v>34667</v>
      </c>
      <c r="P1259" t="s">
        <v>370</v>
      </c>
      <c r="Q1259" t="s">
        <v>371</v>
      </c>
      <c r="R1259" t="s">
        <v>342</v>
      </c>
      <c r="S1259" s="46">
        <v>0</v>
      </c>
      <c r="U1259" s="46">
        <v>3</v>
      </c>
      <c r="IF1259">
        <v>34667</v>
      </c>
      <c r="IG1259" t="s">
        <v>370</v>
      </c>
      <c r="IH1259" t="s">
        <v>319</v>
      </c>
      <c r="IK1259">
        <v>-2</v>
      </c>
      <c r="IL1259" t="s">
        <v>279</v>
      </c>
      <c r="IM1259" t="s">
        <v>280</v>
      </c>
      <c r="IN1259" t="s">
        <v>663</v>
      </c>
      <c r="IP1259" t="s">
        <v>704</v>
      </c>
    </row>
    <row r="1260" spans="1:250" hidden="1" x14ac:dyDescent="0.25">
      <c r="A1260">
        <v>35365</v>
      </c>
      <c r="B1260">
        <v>-890804480</v>
      </c>
      <c r="C1260">
        <v>1837</v>
      </c>
      <c r="D1260" t="s">
        <v>273</v>
      </c>
      <c r="E1260" t="s">
        <v>274</v>
      </c>
      <c r="F1260">
        <v>13794</v>
      </c>
      <c r="G1260" t="s">
        <v>275</v>
      </c>
      <c r="H1260" t="s">
        <v>276</v>
      </c>
      <c r="I1260">
        <v>436</v>
      </c>
      <c r="J1260" t="s">
        <v>656</v>
      </c>
      <c r="K1260" t="s">
        <v>657</v>
      </c>
      <c r="L1260">
        <v>34667</v>
      </c>
      <c r="M1260" t="s">
        <v>370</v>
      </c>
      <c r="N1260" t="s">
        <v>371</v>
      </c>
      <c r="O1260">
        <v>34667</v>
      </c>
      <c r="P1260" t="s">
        <v>370</v>
      </c>
      <c r="Q1260" t="s">
        <v>371</v>
      </c>
      <c r="R1260" t="s">
        <v>342</v>
      </c>
      <c r="S1260" s="46">
        <v>0</v>
      </c>
      <c r="U1260" s="46">
        <v>3</v>
      </c>
      <c r="IF1260">
        <v>34667</v>
      </c>
      <c r="IG1260" t="s">
        <v>370</v>
      </c>
      <c r="IH1260" t="s">
        <v>319</v>
      </c>
      <c r="IK1260">
        <v>-2</v>
      </c>
      <c r="IL1260" t="s">
        <v>279</v>
      </c>
      <c r="IM1260" t="s">
        <v>280</v>
      </c>
      <c r="IN1260" t="s">
        <v>663</v>
      </c>
      <c r="IP1260" t="s">
        <v>704</v>
      </c>
    </row>
    <row r="1261" spans="1:250" hidden="1" x14ac:dyDescent="0.25">
      <c r="A1261">
        <v>35366</v>
      </c>
      <c r="B1261">
        <v>-890804480</v>
      </c>
      <c r="C1261">
        <v>1837</v>
      </c>
      <c r="D1261" t="s">
        <v>273</v>
      </c>
      <c r="E1261" t="s">
        <v>274</v>
      </c>
      <c r="F1261">
        <v>13794</v>
      </c>
      <c r="G1261" t="s">
        <v>275</v>
      </c>
      <c r="H1261" t="s">
        <v>276</v>
      </c>
      <c r="I1261">
        <v>435</v>
      </c>
      <c r="J1261" t="s">
        <v>491</v>
      </c>
      <c r="K1261" t="s">
        <v>492</v>
      </c>
      <c r="L1261">
        <v>34667</v>
      </c>
      <c r="M1261" t="s">
        <v>370</v>
      </c>
      <c r="N1261" t="s">
        <v>371</v>
      </c>
      <c r="O1261">
        <v>34667</v>
      </c>
      <c r="P1261" t="s">
        <v>370</v>
      </c>
      <c r="Q1261" t="s">
        <v>371</v>
      </c>
      <c r="R1261" t="s">
        <v>342</v>
      </c>
      <c r="S1261" s="46">
        <v>0</v>
      </c>
      <c r="U1261" s="46">
        <v>3</v>
      </c>
      <c r="IF1261">
        <v>34667</v>
      </c>
      <c r="IG1261" t="s">
        <v>370</v>
      </c>
      <c r="IH1261" t="s">
        <v>319</v>
      </c>
      <c r="IK1261">
        <v>-2</v>
      </c>
      <c r="IL1261" t="s">
        <v>279</v>
      </c>
      <c r="IM1261" t="s">
        <v>280</v>
      </c>
      <c r="IN1261" t="s">
        <v>663</v>
      </c>
      <c r="IP1261" t="s">
        <v>704</v>
      </c>
    </row>
    <row r="1262" spans="1:250" hidden="1" x14ac:dyDescent="0.25">
      <c r="A1262">
        <v>35367</v>
      </c>
      <c r="B1262">
        <v>-890804480</v>
      </c>
      <c r="C1262">
        <v>1837</v>
      </c>
      <c r="D1262" t="s">
        <v>273</v>
      </c>
      <c r="E1262" t="s">
        <v>274</v>
      </c>
      <c r="F1262">
        <v>13794</v>
      </c>
      <c r="G1262" t="s">
        <v>275</v>
      </c>
      <c r="H1262" t="s">
        <v>276</v>
      </c>
      <c r="I1262">
        <v>431</v>
      </c>
      <c r="J1262" t="s">
        <v>493</v>
      </c>
      <c r="K1262" t="s">
        <v>494</v>
      </c>
      <c r="L1262">
        <v>34667</v>
      </c>
      <c r="M1262" t="s">
        <v>370</v>
      </c>
      <c r="N1262" t="s">
        <v>371</v>
      </c>
      <c r="O1262">
        <v>34667</v>
      </c>
      <c r="P1262" t="s">
        <v>370</v>
      </c>
      <c r="Q1262" t="s">
        <v>371</v>
      </c>
      <c r="R1262" t="s">
        <v>342</v>
      </c>
      <c r="S1262" s="46">
        <v>0</v>
      </c>
      <c r="U1262" s="46">
        <v>3</v>
      </c>
      <c r="IF1262">
        <v>34667</v>
      </c>
      <c r="IG1262" t="s">
        <v>370</v>
      </c>
      <c r="IH1262" t="s">
        <v>319</v>
      </c>
      <c r="IK1262">
        <v>-2</v>
      </c>
      <c r="IL1262" t="s">
        <v>279</v>
      </c>
      <c r="IM1262" t="s">
        <v>280</v>
      </c>
      <c r="IN1262" t="s">
        <v>663</v>
      </c>
      <c r="IP1262" t="s">
        <v>704</v>
      </c>
    </row>
    <row r="1263" spans="1:250" hidden="1" x14ac:dyDescent="0.25">
      <c r="A1263">
        <v>35368</v>
      </c>
      <c r="B1263">
        <v>-890804480</v>
      </c>
      <c r="C1263">
        <v>1837</v>
      </c>
      <c r="D1263" t="s">
        <v>273</v>
      </c>
      <c r="E1263" t="s">
        <v>274</v>
      </c>
      <c r="F1263">
        <v>7057</v>
      </c>
      <c r="G1263" t="s">
        <v>291</v>
      </c>
      <c r="H1263" t="s">
        <v>292</v>
      </c>
      <c r="I1263">
        <v>420</v>
      </c>
      <c r="J1263" t="s">
        <v>403</v>
      </c>
      <c r="K1263" t="s">
        <v>404</v>
      </c>
      <c r="L1263">
        <v>35455</v>
      </c>
      <c r="M1263" t="s">
        <v>355</v>
      </c>
      <c r="N1263" t="s">
        <v>356</v>
      </c>
      <c r="O1263">
        <v>35455</v>
      </c>
      <c r="P1263" t="s">
        <v>355</v>
      </c>
      <c r="Q1263" t="s">
        <v>356</v>
      </c>
      <c r="R1263" t="s">
        <v>342</v>
      </c>
      <c r="S1263" s="46">
        <v>2.1</v>
      </c>
      <c r="U1263" s="46">
        <v>3</v>
      </c>
      <c r="IF1263">
        <v>35455</v>
      </c>
      <c r="IG1263" t="s">
        <v>355</v>
      </c>
      <c r="IH1263" t="s">
        <v>293</v>
      </c>
      <c r="IK1263">
        <v>-2</v>
      </c>
      <c r="IL1263" t="s">
        <v>279</v>
      </c>
      <c r="IM1263" t="s">
        <v>280</v>
      </c>
      <c r="IN1263" t="s">
        <v>666</v>
      </c>
      <c r="IP1263" t="s">
        <v>705</v>
      </c>
    </row>
    <row r="1264" spans="1:250" hidden="1" x14ac:dyDescent="0.25">
      <c r="A1264">
        <v>35369</v>
      </c>
      <c r="B1264">
        <v>-890804480</v>
      </c>
      <c r="C1264">
        <v>1837</v>
      </c>
      <c r="D1264" t="s">
        <v>273</v>
      </c>
      <c r="E1264" t="s">
        <v>274</v>
      </c>
      <c r="F1264">
        <v>7057</v>
      </c>
      <c r="G1264" t="s">
        <v>291</v>
      </c>
      <c r="H1264" t="s">
        <v>292</v>
      </c>
      <c r="I1264">
        <v>411</v>
      </c>
      <c r="J1264" t="s">
        <v>393</v>
      </c>
      <c r="K1264" t="s">
        <v>394</v>
      </c>
      <c r="L1264">
        <v>35455</v>
      </c>
      <c r="M1264" t="s">
        <v>355</v>
      </c>
      <c r="N1264" t="s">
        <v>356</v>
      </c>
      <c r="O1264">
        <v>35455</v>
      </c>
      <c r="P1264" t="s">
        <v>355</v>
      </c>
      <c r="Q1264" t="s">
        <v>356</v>
      </c>
      <c r="R1264" t="s">
        <v>342</v>
      </c>
      <c r="S1264" s="46">
        <v>0</v>
      </c>
      <c r="U1264" s="46">
        <v>3</v>
      </c>
      <c r="IF1264">
        <v>35455</v>
      </c>
      <c r="IG1264" t="s">
        <v>355</v>
      </c>
      <c r="IH1264" t="s">
        <v>293</v>
      </c>
      <c r="IK1264">
        <v>-2</v>
      </c>
      <c r="IL1264" t="s">
        <v>279</v>
      </c>
      <c r="IM1264" t="s">
        <v>280</v>
      </c>
      <c r="IN1264" t="s">
        <v>666</v>
      </c>
      <c r="IP1264" t="s">
        <v>705</v>
      </c>
    </row>
    <row r="1265" spans="1:250" hidden="1" x14ac:dyDescent="0.25">
      <c r="A1265">
        <v>35370</v>
      </c>
      <c r="B1265">
        <v>-890804480</v>
      </c>
      <c r="C1265">
        <v>1837</v>
      </c>
      <c r="D1265" t="s">
        <v>273</v>
      </c>
      <c r="E1265" t="s">
        <v>274</v>
      </c>
      <c r="F1265">
        <v>7057</v>
      </c>
      <c r="G1265" t="s">
        <v>291</v>
      </c>
      <c r="H1265" t="s">
        <v>292</v>
      </c>
      <c r="I1265">
        <v>435</v>
      </c>
      <c r="J1265" t="s">
        <v>491</v>
      </c>
      <c r="K1265" t="s">
        <v>492</v>
      </c>
      <c r="L1265">
        <v>35455</v>
      </c>
      <c r="M1265" t="s">
        <v>355</v>
      </c>
      <c r="N1265" t="s">
        <v>356</v>
      </c>
      <c r="O1265">
        <v>35455</v>
      </c>
      <c r="P1265" t="s">
        <v>355</v>
      </c>
      <c r="Q1265" t="s">
        <v>356</v>
      </c>
      <c r="R1265" t="s">
        <v>342</v>
      </c>
      <c r="S1265" s="46">
        <v>0</v>
      </c>
      <c r="U1265" s="46">
        <v>3</v>
      </c>
      <c r="IF1265">
        <v>35455</v>
      </c>
      <c r="IG1265" t="s">
        <v>355</v>
      </c>
      <c r="IH1265" t="s">
        <v>293</v>
      </c>
      <c r="IK1265">
        <v>-2</v>
      </c>
      <c r="IL1265" t="s">
        <v>279</v>
      </c>
      <c r="IM1265" t="s">
        <v>280</v>
      </c>
      <c r="IN1265" t="s">
        <v>666</v>
      </c>
      <c r="IP1265" t="s">
        <v>705</v>
      </c>
    </row>
    <row r="1266" spans="1:250" hidden="1" x14ac:dyDescent="0.25">
      <c r="A1266">
        <v>35371</v>
      </c>
      <c r="B1266">
        <v>-890804480</v>
      </c>
      <c r="C1266">
        <v>1837</v>
      </c>
      <c r="D1266" t="s">
        <v>273</v>
      </c>
      <c r="E1266" t="s">
        <v>274</v>
      </c>
      <c r="F1266">
        <v>7057</v>
      </c>
      <c r="G1266" t="s">
        <v>291</v>
      </c>
      <c r="H1266" t="s">
        <v>292</v>
      </c>
      <c r="I1266">
        <v>431</v>
      </c>
      <c r="J1266" t="s">
        <v>493</v>
      </c>
      <c r="K1266" t="s">
        <v>494</v>
      </c>
      <c r="L1266">
        <v>35455</v>
      </c>
      <c r="M1266" t="s">
        <v>355</v>
      </c>
      <c r="N1266" t="s">
        <v>356</v>
      </c>
      <c r="O1266">
        <v>35455</v>
      </c>
      <c r="P1266" t="s">
        <v>355</v>
      </c>
      <c r="Q1266" t="s">
        <v>356</v>
      </c>
      <c r="R1266" t="s">
        <v>342</v>
      </c>
      <c r="S1266" s="46">
        <v>0</v>
      </c>
      <c r="U1266" s="46">
        <v>3</v>
      </c>
      <c r="IF1266">
        <v>35455</v>
      </c>
      <c r="IG1266" t="s">
        <v>355</v>
      </c>
      <c r="IH1266" t="s">
        <v>293</v>
      </c>
      <c r="IK1266">
        <v>-2</v>
      </c>
      <c r="IL1266" t="s">
        <v>279</v>
      </c>
      <c r="IM1266" t="s">
        <v>280</v>
      </c>
      <c r="IN1266" t="s">
        <v>666</v>
      </c>
      <c r="IP1266" t="s">
        <v>705</v>
      </c>
    </row>
    <row r="1267" spans="1:250" hidden="1" x14ac:dyDescent="0.25">
      <c r="A1267">
        <v>35372</v>
      </c>
      <c r="B1267">
        <v>-890804480</v>
      </c>
      <c r="C1267">
        <v>1837</v>
      </c>
      <c r="D1267" t="s">
        <v>273</v>
      </c>
      <c r="E1267" t="s">
        <v>274</v>
      </c>
      <c r="F1267">
        <v>7057</v>
      </c>
      <c r="G1267" t="s">
        <v>291</v>
      </c>
      <c r="H1267" t="s">
        <v>292</v>
      </c>
      <c r="I1267">
        <v>429</v>
      </c>
      <c r="J1267" t="s">
        <v>395</v>
      </c>
      <c r="K1267" t="s">
        <v>396</v>
      </c>
      <c r="L1267">
        <v>35455</v>
      </c>
      <c r="M1267" t="s">
        <v>355</v>
      </c>
      <c r="N1267" t="s">
        <v>356</v>
      </c>
      <c r="O1267">
        <v>35455</v>
      </c>
      <c r="P1267" t="s">
        <v>355</v>
      </c>
      <c r="Q1267" t="s">
        <v>356</v>
      </c>
      <c r="R1267" t="s">
        <v>342</v>
      </c>
      <c r="S1267" s="46">
        <v>0</v>
      </c>
      <c r="U1267" s="46">
        <v>3</v>
      </c>
      <c r="IF1267">
        <v>35455</v>
      </c>
      <c r="IG1267" t="s">
        <v>355</v>
      </c>
      <c r="IH1267" t="s">
        <v>293</v>
      </c>
      <c r="IK1267">
        <v>-2</v>
      </c>
      <c r="IL1267" t="s">
        <v>279</v>
      </c>
      <c r="IM1267" t="s">
        <v>280</v>
      </c>
      <c r="IN1267" t="s">
        <v>666</v>
      </c>
      <c r="IP1267" t="s">
        <v>705</v>
      </c>
    </row>
    <row r="1268" spans="1:250" hidden="1" x14ac:dyDescent="0.25">
      <c r="A1268">
        <v>35373</v>
      </c>
      <c r="B1268">
        <v>-890804480</v>
      </c>
      <c r="C1268">
        <v>1837</v>
      </c>
      <c r="D1268" t="s">
        <v>273</v>
      </c>
      <c r="E1268" t="s">
        <v>274</v>
      </c>
      <c r="F1268">
        <v>7057</v>
      </c>
      <c r="G1268" t="s">
        <v>291</v>
      </c>
      <c r="H1268" t="s">
        <v>292</v>
      </c>
      <c r="I1268">
        <v>427</v>
      </c>
      <c r="J1268" t="s">
        <v>397</v>
      </c>
      <c r="K1268" t="s">
        <v>398</v>
      </c>
      <c r="L1268">
        <v>35455</v>
      </c>
      <c r="M1268" t="s">
        <v>355</v>
      </c>
      <c r="N1268" t="s">
        <v>356</v>
      </c>
      <c r="O1268">
        <v>35455</v>
      </c>
      <c r="P1268" t="s">
        <v>355</v>
      </c>
      <c r="Q1268" t="s">
        <v>356</v>
      </c>
      <c r="R1268" t="s">
        <v>342</v>
      </c>
      <c r="S1268" s="46">
        <v>0</v>
      </c>
      <c r="U1268" s="46">
        <v>3</v>
      </c>
      <c r="IF1268">
        <v>35455</v>
      </c>
      <c r="IG1268" t="s">
        <v>355</v>
      </c>
      <c r="IH1268" t="s">
        <v>293</v>
      </c>
      <c r="IK1268">
        <v>-2</v>
      </c>
      <c r="IL1268" t="s">
        <v>279</v>
      </c>
      <c r="IM1268" t="s">
        <v>280</v>
      </c>
      <c r="IN1268" t="s">
        <v>666</v>
      </c>
      <c r="IP1268" t="s">
        <v>705</v>
      </c>
    </row>
    <row r="1269" spans="1:250" hidden="1" x14ac:dyDescent="0.25">
      <c r="A1269">
        <v>35374</v>
      </c>
      <c r="B1269">
        <v>-890804480</v>
      </c>
      <c r="C1269">
        <v>1837</v>
      </c>
      <c r="D1269" t="s">
        <v>273</v>
      </c>
      <c r="E1269" t="s">
        <v>274</v>
      </c>
      <c r="F1269">
        <v>7057</v>
      </c>
      <c r="G1269" t="s">
        <v>291</v>
      </c>
      <c r="H1269" t="s">
        <v>292</v>
      </c>
      <c r="I1269">
        <v>424</v>
      </c>
      <c r="J1269" t="s">
        <v>399</v>
      </c>
      <c r="K1269" t="s">
        <v>400</v>
      </c>
      <c r="L1269">
        <v>35455</v>
      </c>
      <c r="M1269" t="s">
        <v>355</v>
      </c>
      <c r="N1269" t="s">
        <v>356</v>
      </c>
      <c r="O1269">
        <v>35455</v>
      </c>
      <c r="P1269" t="s">
        <v>355</v>
      </c>
      <c r="Q1269" t="s">
        <v>356</v>
      </c>
      <c r="R1269" t="s">
        <v>342</v>
      </c>
      <c r="S1269" s="46">
        <v>0</v>
      </c>
      <c r="U1269" s="46">
        <v>3</v>
      </c>
      <c r="IF1269">
        <v>35455</v>
      </c>
      <c r="IG1269" t="s">
        <v>355</v>
      </c>
      <c r="IH1269" t="s">
        <v>293</v>
      </c>
      <c r="IK1269">
        <v>-2</v>
      </c>
      <c r="IL1269" t="s">
        <v>279</v>
      </c>
      <c r="IM1269" t="s">
        <v>280</v>
      </c>
      <c r="IN1269" t="s">
        <v>666</v>
      </c>
      <c r="IP1269" t="s">
        <v>705</v>
      </c>
    </row>
    <row r="1270" spans="1:250" hidden="1" x14ac:dyDescent="0.25">
      <c r="A1270">
        <v>35375</v>
      </c>
      <c r="B1270">
        <v>-890804480</v>
      </c>
      <c r="C1270">
        <v>1837</v>
      </c>
      <c r="D1270" t="s">
        <v>273</v>
      </c>
      <c r="E1270" t="s">
        <v>274</v>
      </c>
      <c r="F1270">
        <v>7057</v>
      </c>
      <c r="G1270" t="s">
        <v>291</v>
      </c>
      <c r="H1270" t="s">
        <v>292</v>
      </c>
      <c r="I1270">
        <v>422</v>
      </c>
      <c r="J1270" t="s">
        <v>401</v>
      </c>
      <c r="K1270" t="s">
        <v>402</v>
      </c>
      <c r="L1270">
        <v>35455</v>
      </c>
      <c r="M1270" t="s">
        <v>355</v>
      </c>
      <c r="N1270" t="s">
        <v>356</v>
      </c>
      <c r="O1270">
        <v>35455</v>
      </c>
      <c r="P1270" t="s">
        <v>355</v>
      </c>
      <c r="Q1270" t="s">
        <v>356</v>
      </c>
      <c r="R1270" t="s">
        <v>342</v>
      </c>
      <c r="S1270" s="46">
        <v>0</v>
      </c>
      <c r="U1270" s="46">
        <v>3</v>
      </c>
      <c r="IF1270">
        <v>35455</v>
      </c>
      <c r="IG1270" t="s">
        <v>355</v>
      </c>
      <c r="IH1270" t="s">
        <v>293</v>
      </c>
      <c r="IK1270">
        <v>-2</v>
      </c>
      <c r="IL1270" t="s">
        <v>279</v>
      </c>
      <c r="IM1270" t="s">
        <v>280</v>
      </c>
      <c r="IN1270" t="s">
        <v>666</v>
      </c>
      <c r="IP1270" t="s">
        <v>705</v>
      </c>
    </row>
    <row r="1271" spans="1:250" hidden="1" x14ac:dyDescent="0.25">
      <c r="A1271">
        <v>35376</v>
      </c>
      <c r="B1271">
        <v>-890804480</v>
      </c>
      <c r="C1271">
        <v>1837</v>
      </c>
      <c r="D1271" t="s">
        <v>273</v>
      </c>
      <c r="E1271" t="s">
        <v>274</v>
      </c>
      <c r="F1271">
        <v>7057</v>
      </c>
      <c r="G1271" t="s">
        <v>291</v>
      </c>
      <c r="H1271" t="s">
        <v>292</v>
      </c>
      <c r="I1271">
        <v>437</v>
      </c>
      <c r="J1271" t="s">
        <v>658</v>
      </c>
      <c r="K1271" t="s">
        <v>659</v>
      </c>
      <c r="L1271">
        <v>35455</v>
      </c>
      <c r="M1271" t="s">
        <v>355</v>
      </c>
      <c r="N1271" t="s">
        <v>356</v>
      </c>
      <c r="O1271">
        <v>35455</v>
      </c>
      <c r="P1271" t="s">
        <v>355</v>
      </c>
      <c r="Q1271" t="s">
        <v>356</v>
      </c>
      <c r="R1271" t="s">
        <v>342</v>
      </c>
      <c r="S1271" s="46">
        <v>0</v>
      </c>
      <c r="U1271" s="46">
        <v>3</v>
      </c>
      <c r="IF1271">
        <v>35455</v>
      </c>
      <c r="IG1271" t="s">
        <v>355</v>
      </c>
      <c r="IH1271" t="s">
        <v>293</v>
      </c>
      <c r="IK1271">
        <v>-2</v>
      </c>
      <c r="IL1271" t="s">
        <v>279</v>
      </c>
      <c r="IM1271" t="s">
        <v>280</v>
      </c>
      <c r="IN1271" t="s">
        <v>666</v>
      </c>
      <c r="IP1271" t="s">
        <v>705</v>
      </c>
    </row>
    <row r="1272" spans="1:250" hidden="1" x14ac:dyDescent="0.25">
      <c r="A1272">
        <v>35377</v>
      </c>
      <c r="B1272">
        <v>-890804480</v>
      </c>
      <c r="C1272">
        <v>1837</v>
      </c>
      <c r="D1272" t="s">
        <v>273</v>
      </c>
      <c r="E1272" t="s">
        <v>274</v>
      </c>
      <c r="F1272">
        <v>7057</v>
      </c>
      <c r="G1272" t="s">
        <v>291</v>
      </c>
      <c r="H1272" t="s">
        <v>292</v>
      </c>
      <c r="I1272">
        <v>436</v>
      </c>
      <c r="J1272" t="s">
        <v>656</v>
      </c>
      <c r="K1272" t="s">
        <v>657</v>
      </c>
      <c r="L1272">
        <v>35455</v>
      </c>
      <c r="M1272" t="s">
        <v>355</v>
      </c>
      <c r="N1272" t="s">
        <v>356</v>
      </c>
      <c r="O1272">
        <v>35455</v>
      </c>
      <c r="P1272" t="s">
        <v>355</v>
      </c>
      <c r="Q1272" t="s">
        <v>356</v>
      </c>
      <c r="R1272" t="s">
        <v>342</v>
      </c>
      <c r="S1272" s="46">
        <v>0</v>
      </c>
      <c r="U1272" s="46">
        <v>3</v>
      </c>
      <c r="IF1272">
        <v>35455</v>
      </c>
      <c r="IG1272" t="s">
        <v>355</v>
      </c>
      <c r="IH1272" t="s">
        <v>293</v>
      </c>
      <c r="IK1272">
        <v>-2</v>
      </c>
      <c r="IL1272" t="s">
        <v>279</v>
      </c>
      <c r="IM1272" t="s">
        <v>280</v>
      </c>
      <c r="IN1272" t="s">
        <v>666</v>
      </c>
      <c r="IP1272" t="s">
        <v>705</v>
      </c>
    </row>
    <row r="1273" spans="1:250" hidden="1" x14ac:dyDescent="0.25">
      <c r="A1273">
        <v>35378</v>
      </c>
      <c r="B1273">
        <v>-890804480</v>
      </c>
      <c r="C1273">
        <v>1837</v>
      </c>
      <c r="D1273" t="s">
        <v>273</v>
      </c>
      <c r="E1273" t="s">
        <v>274</v>
      </c>
      <c r="F1273">
        <v>35467</v>
      </c>
      <c r="G1273" t="s">
        <v>350</v>
      </c>
      <c r="H1273" t="s">
        <v>351</v>
      </c>
      <c r="I1273">
        <v>424</v>
      </c>
      <c r="J1273" t="s">
        <v>399</v>
      </c>
      <c r="K1273" t="s">
        <v>400</v>
      </c>
      <c r="L1273">
        <v>35556</v>
      </c>
      <c r="M1273" t="s">
        <v>352</v>
      </c>
      <c r="N1273" t="s">
        <v>353</v>
      </c>
      <c r="O1273">
        <v>35556</v>
      </c>
      <c r="P1273" t="s">
        <v>352</v>
      </c>
      <c r="Q1273" t="s">
        <v>353</v>
      </c>
      <c r="R1273" t="s">
        <v>342</v>
      </c>
      <c r="S1273" s="46">
        <v>0</v>
      </c>
      <c r="U1273" s="46">
        <v>3</v>
      </c>
      <c r="IF1273">
        <v>35556</v>
      </c>
      <c r="IG1273" t="s">
        <v>352</v>
      </c>
      <c r="IH1273" t="s">
        <v>354</v>
      </c>
      <c r="IK1273">
        <v>-2</v>
      </c>
      <c r="IL1273" t="s">
        <v>279</v>
      </c>
      <c r="IM1273" t="s">
        <v>280</v>
      </c>
      <c r="IN1273" t="s">
        <v>706</v>
      </c>
      <c r="IP1273" t="s">
        <v>707</v>
      </c>
    </row>
    <row r="1274" spans="1:250" hidden="1" x14ac:dyDescent="0.25">
      <c r="A1274">
        <v>35379</v>
      </c>
      <c r="B1274">
        <v>-890804480</v>
      </c>
      <c r="C1274">
        <v>1837</v>
      </c>
      <c r="D1274" t="s">
        <v>273</v>
      </c>
      <c r="E1274" t="s">
        <v>274</v>
      </c>
      <c r="F1274">
        <v>35467</v>
      </c>
      <c r="G1274" t="s">
        <v>350</v>
      </c>
      <c r="H1274" t="s">
        <v>351</v>
      </c>
      <c r="I1274">
        <v>422</v>
      </c>
      <c r="J1274" t="s">
        <v>401</v>
      </c>
      <c r="K1274" t="s">
        <v>402</v>
      </c>
      <c r="L1274">
        <v>35556</v>
      </c>
      <c r="M1274" t="s">
        <v>352</v>
      </c>
      <c r="N1274" t="s">
        <v>353</v>
      </c>
      <c r="O1274">
        <v>35556</v>
      </c>
      <c r="P1274" t="s">
        <v>352</v>
      </c>
      <c r="Q1274" t="s">
        <v>353</v>
      </c>
      <c r="R1274" t="s">
        <v>342</v>
      </c>
      <c r="S1274" s="46">
        <v>0</v>
      </c>
      <c r="U1274" s="46">
        <v>3</v>
      </c>
      <c r="IF1274">
        <v>35556</v>
      </c>
      <c r="IG1274" t="s">
        <v>352</v>
      </c>
      <c r="IH1274" t="s">
        <v>354</v>
      </c>
      <c r="IK1274">
        <v>-2</v>
      </c>
      <c r="IL1274" t="s">
        <v>279</v>
      </c>
      <c r="IM1274" t="s">
        <v>280</v>
      </c>
      <c r="IN1274" t="s">
        <v>706</v>
      </c>
      <c r="IP1274" t="s">
        <v>707</v>
      </c>
    </row>
    <row r="1275" spans="1:250" hidden="1" x14ac:dyDescent="0.25">
      <c r="A1275">
        <v>35380</v>
      </c>
      <c r="B1275">
        <v>-890804480</v>
      </c>
      <c r="C1275">
        <v>1837</v>
      </c>
      <c r="D1275" t="s">
        <v>273</v>
      </c>
      <c r="E1275" t="s">
        <v>274</v>
      </c>
      <c r="F1275">
        <v>35467</v>
      </c>
      <c r="G1275" t="s">
        <v>350</v>
      </c>
      <c r="H1275" t="s">
        <v>351</v>
      </c>
      <c r="I1275">
        <v>420</v>
      </c>
      <c r="J1275" t="s">
        <v>403</v>
      </c>
      <c r="K1275" t="s">
        <v>404</v>
      </c>
      <c r="L1275">
        <v>35556</v>
      </c>
      <c r="M1275" t="s">
        <v>352</v>
      </c>
      <c r="N1275" t="s">
        <v>353</v>
      </c>
      <c r="O1275">
        <v>35556</v>
      </c>
      <c r="P1275" t="s">
        <v>352</v>
      </c>
      <c r="Q1275" t="s">
        <v>353</v>
      </c>
      <c r="R1275" t="s">
        <v>342</v>
      </c>
      <c r="S1275" s="46">
        <v>0</v>
      </c>
      <c r="U1275" s="46">
        <v>3</v>
      </c>
      <c r="IF1275">
        <v>35556</v>
      </c>
      <c r="IG1275" t="s">
        <v>352</v>
      </c>
      <c r="IH1275" t="s">
        <v>354</v>
      </c>
      <c r="IK1275">
        <v>-2</v>
      </c>
      <c r="IL1275" t="s">
        <v>279</v>
      </c>
      <c r="IM1275" t="s">
        <v>280</v>
      </c>
      <c r="IN1275" t="s">
        <v>706</v>
      </c>
      <c r="IP1275" t="s">
        <v>707</v>
      </c>
    </row>
    <row r="1276" spans="1:250" hidden="1" x14ac:dyDescent="0.25">
      <c r="A1276">
        <v>35381</v>
      </c>
      <c r="B1276">
        <v>-890804480</v>
      </c>
      <c r="C1276">
        <v>1837</v>
      </c>
      <c r="D1276" t="s">
        <v>273</v>
      </c>
      <c r="E1276" t="s">
        <v>274</v>
      </c>
      <c r="F1276">
        <v>35467</v>
      </c>
      <c r="G1276" t="s">
        <v>350</v>
      </c>
      <c r="H1276" t="s">
        <v>351</v>
      </c>
      <c r="I1276">
        <v>411</v>
      </c>
      <c r="J1276" t="s">
        <v>393</v>
      </c>
      <c r="K1276" t="s">
        <v>394</v>
      </c>
      <c r="L1276">
        <v>35556</v>
      </c>
      <c r="M1276" t="s">
        <v>352</v>
      </c>
      <c r="N1276" t="s">
        <v>353</v>
      </c>
      <c r="O1276">
        <v>35556</v>
      </c>
      <c r="P1276" t="s">
        <v>352</v>
      </c>
      <c r="Q1276" t="s">
        <v>353</v>
      </c>
      <c r="R1276" t="s">
        <v>342</v>
      </c>
      <c r="S1276" s="46">
        <v>0</v>
      </c>
      <c r="U1276" s="46">
        <v>3</v>
      </c>
      <c r="IF1276">
        <v>35556</v>
      </c>
      <c r="IG1276" t="s">
        <v>352</v>
      </c>
      <c r="IH1276" t="s">
        <v>354</v>
      </c>
      <c r="IK1276">
        <v>-2</v>
      </c>
      <c r="IL1276" t="s">
        <v>279</v>
      </c>
      <c r="IM1276" t="s">
        <v>280</v>
      </c>
      <c r="IN1276" t="s">
        <v>706</v>
      </c>
      <c r="IP1276" t="s">
        <v>707</v>
      </c>
    </row>
    <row r="1277" spans="1:250" hidden="1" x14ac:dyDescent="0.25">
      <c r="A1277">
        <v>35382</v>
      </c>
      <c r="B1277">
        <v>-890804480</v>
      </c>
      <c r="C1277">
        <v>1837</v>
      </c>
      <c r="D1277" t="s">
        <v>273</v>
      </c>
      <c r="E1277" t="s">
        <v>274</v>
      </c>
      <c r="F1277">
        <v>35467</v>
      </c>
      <c r="G1277" t="s">
        <v>350</v>
      </c>
      <c r="H1277" t="s">
        <v>351</v>
      </c>
      <c r="I1277">
        <v>437</v>
      </c>
      <c r="J1277" t="s">
        <v>658</v>
      </c>
      <c r="K1277" t="s">
        <v>659</v>
      </c>
      <c r="L1277">
        <v>35556</v>
      </c>
      <c r="M1277" t="s">
        <v>352</v>
      </c>
      <c r="N1277" t="s">
        <v>353</v>
      </c>
      <c r="O1277">
        <v>35556</v>
      </c>
      <c r="P1277" t="s">
        <v>352</v>
      </c>
      <c r="Q1277" t="s">
        <v>353</v>
      </c>
      <c r="R1277" t="s">
        <v>342</v>
      </c>
      <c r="S1277" s="46">
        <v>0</v>
      </c>
      <c r="U1277" s="46">
        <v>3</v>
      </c>
      <c r="IF1277">
        <v>35556</v>
      </c>
      <c r="IG1277" t="s">
        <v>352</v>
      </c>
      <c r="IH1277" t="s">
        <v>354</v>
      </c>
      <c r="IK1277">
        <v>-2</v>
      </c>
      <c r="IL1277" t="s">
        <v>279</v>
      </c>
      <c r="IM1277" t="s">
        <v>280</v>
      </c>
      <c r="IN1277" t="s">
        <v>706</v>
      </c>
      <c r="IP1277" t="s">
        <v>707</v>
      </c>
    </row>
    <row r="1278" spans="1:250" hidden="1" x14ac:dyDescent="0.25">
      <c r="A1278">
        <v>35383</v>
      </c>
      <c r="B1278">
        <v>-890804480</v>
      </c>
      <c r="C1278">
        <v>1837</v>
      </c>
      <c r="D1278" t="s">
        <v>273</v>
      </c>
      <c r="E1278" t="s">
        <v>274</v>
      </c>
      <c r="F1278">
        <v>35467</v>
      </c>
      <c r="G1278" t="s">
        <v>350</v>
      </c>
      <c r="H1278" t="s">
        <v>351</v>
      </c>
      <c r="I1278">
        <v>436</v>
      </c>
      <c r="J1278" t="s">
        <v>656</v>
      </c>
      <c r="K1278" t="s">
        <v>657</v>
      </c>
      <c r="L1278">
        <v>35556</v>
      </c>
      <c r="M1278" t="s">
        <v>352</v>
      </c>
      <c r="N1278" t="s">
        <v>353</v>
      </c>
      <c r="O1278">
        <v>35556</v>
      </c>
      <c r="P1278" t="s">
        <v>352</v>
      </c>
      <c r="Q1278" t="s">
        <v>353</v>
      </c>
      <c r="R1278" t="s">
        <v>342</v>
      </c>
      <c r="S1278" s="46">
        <v>0</v>
      </c>
      <c r="U1278" s="46">
        <v>3</v>
      </c>
      <c r="IF1278">
        <v>35556</v>
      </c>
      <c r="IG1278" t="s">
        <v>352</v>
      </c>
      <c r="IH1278" t="s">
        <v>354</v>
      </c>
      <c r="IK1278">
        <v>-2</v>
      </c>
      <c r="IL1278" t="s">
        <v>279</v>
      </c>
      <c r="IM1278" t="s">
        <v>280</v>
      </c>
      <c r="IN1278" t="s">
        <v>706</v>
      </c>
      <c r="IP1278" t="s">
        <v>707</v>
      </c>
    </row>
    <row r="1279" spans="1:250" hidden="1" x14ac:dyDescent="0.25">
      <c r="A1279">
        <v>35384</v>
      </c>
      <c r="B1279">
        <v>-890804480</v>
      </c>
      <c r="C1279">
        <v>1837</v>
      </c>
      <c r="D1279" t="s">
        <v>273</v>
      </c>
      <c r="E1279" t="s">
        <v>274</v>
      </c>
      <c r="F1279">
        <v>35467</v>
      </c>
      <c r="G1279" t="s">
        <v>350</v>
      </c>
      <c r="H1279" t="s">
        <v>351</v>
      </c>
      <c r="I1279">
        <v>435</v>
      </c>
      <c r="J1279" t="s">
        <v>491</v>
      </c>
      <c r="K1279" t="s">
        <v>492</v>
      </c>
      <c r="L1279">
        <v>35556</v>
      </c>
      <c r="M1279" t="s">
        <v>352</v>
      </c>
      <c r="N1279" t="s">
        <v>353</v>
      </c>
      <c r="O1279">
        <v>35556</v>
      </c>
      <c r="P1279" t="s">
        <v>352</v>
      </c>
      <c r="Q1279" t="s">
        <v>353</v>
      </c>
      <c r="R1279" t="s">
        <v>342</v>
      </c>
      <c r="S1279" s="46">
        <v>0</v>
      </c>
      <c r="U1279" s="46">
        <v>3</v>
      </c>
      <c r="IF1279">
        <v>35556</v>
      </c>
      <c r="IG1279" t="s">
        <v>352</v>
      </c>
      <c r="IH1279" t="s">
        <v>354</v>
      </c>
      <c r="IK1279">
        <v>-2</v>
      </c>
      <c r="IL1279" t="s">
        <v>279</v>
      </c>
      <c r="IM1279" t="s">
        <v>280</v>
      </c>
      <c r="IN1279" t="s">
        <v>706</v>
      </c>
      <c r="IP1279" t="s">
        <v>707</v>
      </c>
    </row>
    <row r="1280" spans="1:250" hidden="1" x14ac:dyDescent="0.25">
      <c r="A1280">
        <v>35385</v>
      </c>
      <c r="B1280">
        <v>-890804480</v>
      </c>
      <c r="C1280">
        <v>1837</v>
      </c>
      <c r="D1280" t="s">
        <v>273</v>
      </c>
      <c r="E1280" t="s">
        <v>274</v>
      </c>
      <c r="F1280">
        <v>35467</v>
      </c>
      <c r="G1280" t="s">
        <v>350</v>
      </c>
      <c r="H1280" t="s">
        <v>351</v>
      </c>
      <c r="I1280">
        <v>431</v>
      </c>
      <c r="J1280" t="s">
        <v>493</v>
      </c>
      <c r="K1280" t="s">
        <v>494</v>
      </c>
      <c r="L1280">
        <v>35556</v>
      </c>
      <c r="M1280" t="s">
        <v>352</v>
      </c>
      <c r="N1280" t="s">
        <v>353</v>
      </c>
      <c r="O1280">
        <v>35556</v>
      </c>
      <c r="P1280" t="s">
        <v>352</v>
      </c>
      <c r="Q1280" t="s">
        <v>353</v>
      </c>
      <c r="R1280" t="s">
        <v>342</v>
      </c>
      <c r="S1280" s="46">
        <v>0</v>
      </c>
      <c r="U1280" s="46">
        <v>3</v>
      </c>
      <c r="IF1280">
        <v>35556</v>
      </c>
      <c r="IG1280" t="s">
        <v>352</v>
      </c>
      <c r="IH1280" t="s">
        <v>354</v>
      </c>
      <c r="IK1280">
        <v>-2</v>
      </c>
      <c r="IL1280" t="s">
        <v>279</v>
      </c>
      <c r="IM1280" t="s">
        <v>280</v>
      </c>
      <c r="IN1280" t="s">
        <v>706</v>
      </c>
      <c r="IP1280" t="s">
        <v>707</v>
      </c>
    </row>
    <row r="1281" spans="1:250" hidden="1" x14ac:dyDescent="0.25">
      <c r="A1281">
        <v>35386</v>
      </c>
      <c r="B1281">
        <v>-890804480</v>
      </c>
      <c r="C1281">
        <v>1837</v>
      </c>
      <c r="D1281" t="s">
        <v>273</v>
      </c>
      <c r="E1281" t="s">
        <v>274</v>
      </c>
      <c r="F1281">
        <v>35467</v>
      </c>
      <c r="G1281" t="s">
        <v>350</v>
      </c>
      <c r="H1281" t="s">
        <v>351</v>
      </c>
      <c r="I1281">
        <v>429</v>
      </c>
      <c r="J1281" t="s">
        <v>395</v>
      </c>
      <c r="K1281" t="s">
        <v>396</v>
      </c>
      <c r="L1281">
        <v>35556</v>
      </c>
      <c r="M1281" t="s">
        <v>352</v>
      </c>
      <c r="N1281" t="s">
        <v>353</v>
      </c>
      <c r="O1281">
        <v>35556</v>
      </c>
      <c r="P1281" t="s">
        <v>352</v>
      </c>
      <c r="Q1281" t="s">
        <v>353</v>
      </c>
      <c r="R1281" t="s">
        <v>342</v>
      </c>
      <c r="S1281" s="46">
        <v>0</v>
      </c>
      <c r="U1281" s="46">
        <v>3</v>
      </c>
      <c r="IF1281">
        <v>35556</v>
      </c>
      <c r="IG1281" t="s">
        <v>352</v>
      </c>
      <c r="IH1281" t="s">
        <v>354</v>
      </c>
      <c r="IK1281">
        <v>-2</v>
      </c>
      <c r="IL1281" t="s">
        <v>279</v>
      </c>
      <c r="IM1281" t="s">
        <v>280</v>
      </c>
      <c r="IN1281" t="s">
        <v>706</v>
      </c>
      <c r="IP1281" t="s">
        <v>707</v>
      </c>
    </row>
    <row r="1282" spans="1:250" hidden="1" x14ac:dyDescent="0.25">
      <c r="A1282">
        <v>35387</v>
      </c>
      <c r="B1282">
        <v>-890804480</v>
      </c>
      <c r="C1282">
        <v>1837</v>
      </c>
      <c r="D1282" t="s">
        <v>273</v>
      </c>
      <c r="E1282" t="s">
        <v>274</v>
      </c>
      <c r="F1282">
        <v>35467</v>
      </c>
      <c r="G1282" t="s">
        <v>350</v>
      </c>
      <c r="H1282" t="s">
        <v>351</v>
      </c>
      <c r="I1282">
        <v>427</v>
      </c>
      <c r="J1282" t="s">
        <v>397</v>
      </c>
      <c r="K1282" t="s">
        <v>398</v>
      </c>
      <c r="L1282">
        <v>35556</v>
      </c>
      <c r="M1282" t="s">
        <v>352</v>
      </c>
      <c r="N1282" t="s">
        <v>353</v>
      </c>
      <c r="O1282">
        <v>35556</v>
      </c>
      <c r="P1282" t="s">
        <v>352</v>
      </c>
      <c r="Q1282" t="s">
        <v>353</v>
      </c>
      <c r="R1282" t="s">
        <v>342</v>
      </c>
      <c r="S1282" s="46">
        <v>0</v>
      </c>
      <c r="U1282" s="46">
        <v>3</v>
      </c>
      <c r="IF1282">
        <v>35556</v>
      </c>
      <c r="IG1282" t="s">
        <v>352</v>
      </c>
      <c r="IH1282" t="s">
        <v>354</v>
      </c>
      <c r="IK1282">
        <v>-2</v>
      </c>
      <c r="IL1282" t="s">
        <v>279</v>
      </c>
      <c r="IM1282" t="s">
        <v>280</v>
      </c>
      <c r="IN1282" t="s">
        <v>706</v>
      </c>
      <c r="IP1282" t="s">
        <v>707</v>
      </c>
    </row>
    <row r="1283" spans="1:250" hidden="1" x14ac:dyDescent="0.25">
      <c r="A1283">
        <v>35388</v>
      </c>
      <c r="B1283">
        <v>-890804480</v>
      </c>
      <c r="C1283">
        <v>1837</v>
      </c>
      <c r="D1283" t="s">
        <v>273</v>
      </c>
      <c r="E1283" t="s">
        <v>274</v>
      </c>
      <c r="F1283">
        <v>19011</v>
      </c>
      <c r="G1283" t="s">
        <v>328</v>
      </c>
      <c r="H1283" t="s">
        <v>329</v>
      </c>
      <c r="I1283">
        <v>429</v>
      </c>
      <c r="J1283" t="s">
        <v>395</v>
      </c>
      <c r="K1283" t="s">
        <v>396</v>
      </c>
      <c r="L1283">
        <v>38311</v>
      </c>
      <c r="M1283" t="s">
        <v>373</v>
      </c>
      <c r="N1283" t="s">
        <v>374</v>
      </c>
      <c r="O1283">
        <v>38311</v>
      </c>
      <c r="P1283" t="s">
        <v>373</v>
      </c>
      <c r="Q1283" t="s">
        <v>374</v>
      </c>
      <c r="R1283" t="s">
        <v>342</v>
      </c>
      <c r="S1283" s="46">
        <v>0</v>
      </c>
      <c r="U1283" s="46">
        <v>3</v>
      </c>
      <c r="IF1283">
        <v>38311</v>
      </c>
      <c r="IG1283" t="s">
        <v>373</v>
      </c>
      <c r="IH1283" t="s">
        <v>332</v>
      </c>
      <c r="IK1283">
        <v>-2</v>
      </c>
      <c r="IL1283" t="s">
        <v>279</v>
      </c>
      <c r="IM1283" t="s">
        <v>280</v>
      </c>
      <c r="IN1283" t="s">
        <v>687</v>
      </c>
      <c r="IP1283" t="s">
        <v>708</v>
      </c>
    </row>
    <row r="1284" spans="1:250" hidden="1" x14ac:dyDescent="0.25">
      <c r="A1284">
        <v>35389</v>
      </c>
      <c r="B1284">
        <v>-890804480</v>
      </c>
      <c r="C1284">
        <v>1837</v>
      </c>
      <c r="D1284" t="s">
        <v>273</v>
      </c>
      <c r="E1284" t="s">
        <v>274</v>
      </c>
      <c r="F1284">
        <v>19011</v>
      </c>
      <c r="G1284" t="s">
        <v>328</v>
      </c>
      <c r="H1284" t="s">
        <v>329</v>
      </c>
      <c r="I1284">
        <v>427</v>
      </c>
      <c r="J1284" t="s">
        <v>397</v>
      </c>
      <c r="K1284" t="s">
        <v>398</v>
      </c>
      <c r="L1284">
        <v>38311</v>
      </c>
      <c r="M1284" t="s">
        <v>373</v>
      </c>
      <c r="N1284" t="s">
        <v>374</v>
      </c>
      <c r="O1284">
        <v>38311</v>
      </c>
      <c r="P1284" t="s">
        <v>373</v>
      </c>
      <c r="Q1284" t="s">
        <v>374</v>
      </c>
      <c r="R1284" t="s">
        <v>342</v>
      </c>
      <c r="S1284" s="46">
        <v>0</v>
      </c>
      <c r="U1284" s="46">
        <v>3</v>
      </c>
      <c r="IF1284">
        <v>38311</v>
      </c>
      <c r="IG1284" t="s">
        <v>373</v>
      </c>
      <c r="IH1284" t="s">
        <v>332</v>
      </c>
      <c r="IK1284">
        <v>-2</v>
      </c>
      <c r="IL1284" t="s">
        <v>279</v>
      </c>
      <c r="IM1284" t="s">
        <v>280</v>
      </c>
      <c r="IN1284" t="s">
        <v>687</v>
      </c>
      <c r="IP1284" t="s">
        <v>708</v>
      </c>
    </row>
    <row r="1285" spans="1:250" hidden="1" x14ac:dyDescent="0.25">
      <c r="A1285">
        <v>35390</v>
      </c>
      <c r="B1285">
        <v>-890804480</v>
      </c>
      <c r="C1285">
        <v>1837</v>
      </c>
      <c r="D1285" t="s">
        <v>273</v>
      </c>
      <c r="E1285" t="s">
        <v>274</v>
      </c>
      <c r="F1285">
        <v>19011</v>
      </c>
      <c r="G1285" t="s">
        <v>328</v>
      </c>
      <c r="H1285" t="s">
        <v>329</v>
      </c>
      <c r="I1285">
        <v>424</v>
      </c>
      <c r="J1285" t="s">
        <v>399</v>
      </c>
      <c r="K1285" t="s">
        <v>400</v>
      </c>
      <c r="L1285">
        <v>38311</v>
      </c>
      <c r="M1285" t="s">
        <v>373</v>
      </c>
      <c r="N1285" t="s">
        <v>374</v>
      </c>
      <c r="O1285">
        <v>38311</v>
      </c>
      <c r="P1285" t="s">
        <v>373</v>
      </c>
      <c r="Q1285" t="s">
        <v>374</v>
      </c>
      <c r="R1285" t="s">
        <v>342</v>
      </c>
      <c r="S1285" s="46">
        <v>0</v>
      </c>
      <c r="U1285" s="46">
        <v>3</v>
      </c>
      <c r="IF1285">
        <v>38311</v>
      </c>
      <c r="IG1285" t="s">
        <v>373</v>
      </c>
      <c r="IH1285" t="s">
        <v>332</v>
      </c>
      <c r="IK1285">
        <v>-2</v>
      </c>
      <c r="IL1285" t="s">
        <v>279</v>
      </c>
      <c r="IM1285" t="s">
        <v>280</v>
      </c>
      <c r="IN1285" t="s">
        <v>687</v>
      </c>
      <c r="IP1285" t="s">
        <v>708</v>
      </c>
    </row>
    <row r="1286" spans="1:250" hidden="1" x14ac:dyDescent="0.25">
      <c r="A1286">
        <v>35391</v>
      </c>
      <c r="B1286">
        <v>-890804480</v>
      </c>
      <c r="C1286">
        <v>1837</v>
      </c>
      <c r="D1286" t="s">
        <v>273</v>
      </c>
      <c r="E1286" t="s">
        <v>274</v>
      </c>
      <c r="F1286">
        <v>19011</v>
      </c>
      <c r="G1286" t="s">
        <v>328</v>
      </c>
      <c r="H1286" t="s">
        <v>329</v>
      </c>
      <c r="I1286">
        <v>422</v>
      </c>
      <c r="J1286" t="s">
        <v>401</v>
      </c>
      <c r="K1286" t="s">
        <v>402</v>
      </c>
      <c r="L1286">
        <v>38311</v>
      </c>
      <c r="M1286" t="s">
        <v>373</v>
      </c>
      <c r="N1286" t="s">
        <v>374</v>
      </c>
      <c r="O1286">
        <v>38311</v>
      </c>
      <c r="P1286" t="s">
        <v>373</v>
      </c>
      <c r="Q1286" t="s">
        <v>374</v>
      </c>
      <c r="R1286" t="s">
        <v>342</v>
      </c>
      <c r="S1286" s="46">
        <v>0</v>
      </c>
      <c r="U1286" s="46">
        <v>3</v>
      </c>
      <c r="IF1286">
        <v>38311</v>
      </c>
      <c r="IG1286" t="s">
        <v>373</v>
      </c>
      <c r="IH1286" t="s">
        <v>332</v>
      </c>
      <c r="IK1286">
        <v>-2</v>
      </c>
      <c r="IL1286" t="s">
        <v>279</v>
      </c>
      <c r="IM1286" t="s">
        <v>280</v>
      </c>
      <c r="IN1286" t="s">
        <v>687</v>
      </c>
      <c r="IP1286" t="s">
        <v>708</v>
      </c>
    </row>
    <row r="1287" spans="1:250" hidden="1" x14ac:dyDescent="0.25">
      <c r="A1287">
        <v>35392</v>
      </c>
      <c r="B1287">
        <v>-890804480</v>
      </c>
      <c r="C1287">
        <v>1837</v>
      </c>
      <c r="D1287" t="s">
        <v>273</v>
      </c>
      <c r="E1287" t="s">
        <v>274</v>
      </c>
      <c r="F1287">
        <v>19011</v>
      </c>
      <c r="G1287" t="s">
        <v>328</v>
      </c>
      <c r="H1287" t="s">
        <v>329</v>
      </c>
      <c r="I1287">
        <v>437</v>
      </c>
      <c r="J1287" t="s">
        <v>658</v>
      </c>
      <c r="K1287" t="s">
        <v>659</v>
      </c>
      <c r="L1287">
        <v>38311</v>
      </c>
      <c r="M1287" t="s">
        <v>373</v>
      </c>
      <c r="N1287" t="s">
        <v>374</v>
      </c>
      <c r="O1287">
        <v>38311</v>
      </c>
      <c r="P1287" t="s">
        <v>373</v>
      </c>
      <c r="Q1287" t="s">
        <v>374</v>
      </c>
      <c r="R1287" t="s">
        <v>342</v>
      </c>
      <c r="S1287" s="46">
        <v>0</v>
      </c>
      <c r="U1287" s="46">
        <v>3</v>
      </c>
      <c r="IF1287">
        <v>38311</v>
      </c>
      <c r="IG1287" t="s">
        <v>373</v>
      </c>
      <c r="IH1287" t="s">
        <v>332</v>
      </c>
      <c r="IK1287">
        <v>-2</v>
      </c>
      <c r="IL1287" t="s">
        <v>279</v>
      </c>
      <c r="IM1287" t="s">
        <v>280</v>
      </c>
      <c r="IN1287" t="s">
        <v>687</v>
      </c>
      <c r="IP1287" t="s">
        <v>708</v>
      </c>
    </row>
    <row r="1288" spans="1:250" hidden="1" x14ac:dyDescent="0.25">
      <c r="A1288">
        <v>35393</v>
      </c>
      <c r="B1288">
        <v>-890804480</v>
      </c>
      <c r="C1288">
        <v>1837</v>
      </c>
      <c r="D1288" t="s">
        <v>273</v>
      </c>
      <c r="E1288" t="s">
        <v>274</v>
      </c>
      <c r="F1288">
        <v>19011</v>
      </c>
      <c r="G1288" t="s">
        <v>328</v>
      </c>
      <c r="H1288" t="s">
        <v>329</v>
      </c>
      <c r="I1288">
        <v>436</v>
      </c>
      <c r="J1288" t="s">
        <v>656</v>
      </c>
      <c r="K1288" t="s">
        <v>657</v>
      </c>
      <c r="L1288">
        <v>38311</v>
      </c>
      <c r="M1288" t="s">
        <v>373</v>
      </c>
      <c r="N1288" t="s">
        <v>374</v>
      </c>
      <c r="O1288">
        <v>38311</v>
      </c>
      <c r="P1288" t="s">
        <v>373</v>
      </c>
      <c r="Q1288" t="s">
        <v>374</v>
      </c>
      <c r="R1288" t="s">
        <v>342</v>
      </c>
      <c r="S1288" s="46">
        <v>0</v>
      </c>
      <c r="U1288" s="46">
        <v>3</v>
      </c>
      <c r="IF1288">
        <v>38311</v>
      </c>
      <c r="IG1288" t="s">
        <v>373</v>
      </c>
      <c r="IH1288" t="s">
        <v>332</v>
      </c>
      <c r="IK1288">
        <v>-2</v>
      </c>
      <c r="IL1288" t="s">
        <v>279</v>
      </c>
      <c r="IM1288" t="s">
        <v>280</v>
      </c>
      <c r="IN1288" t="s">
        <v>687</v>
      </c>
      <c r="IP1288" t="s">
        <v>708</v>
      </c>
    </row>
    <row r="1289" spans="1:250" hidden="1" x14ac:dyDescent="0.25">
      <c r="A1289">
        <v>35394</v>
      </c>
      <c r="B1289">
        <v>-890804480</v>
      </c>
      <c r="C1289">
        <v>1837</v>
      </c>
      <c r="D1289" t="s">
        <v>273</v>
      </c>
      <c r="E1289" t="s">
        <v>274</v>
      </c>
      <c r="F1289">
        <v>13794</v>
      </c>
      <c r="G1289" t="s">
        <v>275</v>
      </c>
      <c r="H1289" t="s">
        <v>276</v>
      </c>
      <c r="I1289">
        <v>437</v>
      </c>
      <c r="J1289" t="s">
        <v>658</v>
      </c>
      <c r="K1289" t="s">
        <v>659</v>
      </c>
      <c r="L1289">
        <v>38311</v>
      </c>
      <c r="M1289" t="s">
        <v>373</v>
      </c>
      <c r="N1289" t="s">
        <v>374</v>
      </c>
      <c r="O1289">
        <v>38311</v>
      </c>
      <c r="P1289" t="s">
        <v>373</v>
      </c>
      <c r="Q1289" t="s">
        <v>374</v>
      </c>
      <c r="R1289" t="s">
        <v>342</v>
      </c>
      <c r="S1289" s="46">
        <v>0</v>
      </c>
      <c r="U1289" s="46">
        <v>3</v>
      </c>
      <c r="IF1289">
        <v>38311</v>
      </c>
      <c r="IG1289" t="s">
        <v>373</v>
      </c>
      <c r="IH1289" t="s">
        <v>319</v>
      </c>
      <c r="IK1289">
        <v>-2</v>
      </c>
      <c r="IL1289" t="s">
        <v>279</v>
      </c>
      <c r="IM1289" t="s">
        <v>280</v>
      </c>
      <c r="IN1289" t="s">
        <v>663</v>
      </c>
      <c r="IP1289" t="s">
        <v>709</v>
      </c>
    </row>
    <row r="1290" spans="1:250" hidden="1" x14ac:dyDescent="0.25">
      <c r="A1290">
        <v>35395</v>
      </c>
      <c r="B1290">
        <v>-890804480</v>
      </c>
      <c r="C1290">
        <v>1837</v>
      </c>
      <c r="D1290" t="s">
        <v>273</v>
      </c>
      <c r="E1290" t="s">
        <v>274</v>
      </c>
      <c r="F1290">
        <v>13794</v>
      </c>
      <c r="G1290" t="s">
        <v>275</v>
      </c>
      <c r="H1290" t="s">
        <v>276</v>
      </c>
      <c r="I1290">
        <v>436</v>
      </c>
      <c r="J1290" t="s">
        <v>656</v>
      </c>
      <c r="K1290" t="s">
        <v>657</v>
      </c>
      <c r="L1290">
        <v>38311</v>
      </c>
      <c r="M1290" t="s">
        <v>373</v>
      </c>
      <c r="N1290" t="s">
        <v>374</v>
      </c>
      <c r="O1290">
        <v>38311</v>
      </c>
      <c r="P1290" t="s">
        <v>373</v>
      </c>
      <c r="Q1290" t="s">
        <v>374</v>
      </c>
      <c r="R1290" t="s">
        <v>342</v>
      </c>
      <c r="S1290" s="46">
        <v>0</v>
      </c>
      <c r="U1290" s="46">
        <v>3</v>
      </c>
      <c r="IF1290">
        <v>38311</v>
      </c>
      <c r="IG1290" t="s">
        <v>373</v>
      </c>
      <c r="IH1290" t="s">
        <v>319</v>
      </c>
      <c r="IK1290">
        <v>-2</v>
      </c>
      <c r="IL1290" t="s">
        <v>279</v>
      </c>
      <c r="IM1290" t="s">
        <v>280</v>
      </c>
      <c r="IN1290" t="s">
        <v>663</v>
      </c>
      <c r="IP1290" t="s">
        <v>709</v>
      </c>
    </row>
    <row r="1291" spans="1:250" hidden="1" x14ac:dyDescent="0.25">
      <c r="A1291">
        <v>35396</v>
      </c>
      <c r="B1291">
        <v>-890804480</v>
      </c>
      <c r="C1291">
        <v>1837</v>
      </c>
      <c r="D1291" t="s">
        <v>273</v>
      </c>
      <c r="E1291" t="s">
        <v>274</v>
      </c>
      <c r="F1291">
        <v>13794</v>
      </c>
      <c r="G1291" t="s">
        <v>275</v>
      </c>
      <c r="H1291" t="s">
        <v>276</v>
      </c>
      <c r="I1291">
        <v>435</v>
      </c>
      <c r="J1291" t="s">
        <v>491</v>
      </c>
      <c r="K1291" t="s">
        <v>492</v>
      </c>
      <c r="L1291">
        <v>38311</v>
      </c>
      <c r="M1291" t="s">
        <v>373</v>
      </c>
      <c r="N1291" t="s">
        <v>374</v>
      </c>
      <c r="O1291">
        <v>38311</v>
      </c>
      <c r="P1291" t="s">
        <v>373</v>
      </c>
      <c r="Q1291" t="s">
        <v>374</v>
      </c>
      <c r="R1291" t="s">
        <v>342</v>
      </c>
      <c r="S1291" s="46">
        <v>0</v>
      </c>
      <c r="U1291" s="46">
        <v>3</v>
      </c>
      <c r="IF1291">
        <v>38311</v>
      </c>
      <c r="IG1291" t="s">
        <v>373</v>
      </c>
      <c r="IH1291" t="s">
        <v>319</v>
      </c>
      <c r="IK1291">
        <v>-2</v>
      </c>
      <c r="IL1291" t="s">
        <v>279</v>
      </c>
      <c r="IM1291" t="s">
        <v>280</v>
      </c>
      <c r="IN1291" t="s">
        <v>663</v>
      </c>
      <c r="IP1291" t="s">
        <v>709</v>
      </c>
    </row>
    <row r="1292" spans="1:250" hidden="1" x14ac:dyDescent="0.25">
      <c r="A1292">
        <v>35397</v>
      </c>
      <c r="B1292">
        <v>-890804480</v>
      </c>
      <c r="C1292">
        <v>1837</v>
      </c>
      <c r="D1292" t="s">
        <v>273</v>
      </c>
      <c r="E1292" t="s">
        <v>274</v>
      </c>
      <c r="F1292">
        <v>13794</v>
      </c>
      <c r="G1292" t="s">
        <v>275</v>
      </c>
      <c r="H1292" t="s">
        <v>276</v>
      </c>
      <c r="I1292">
        <v>431</v>
      </c>
      <c r="J1292" t="s">
        <v>493</v>
      </c>
      <c r="K1292" t="s">
        <v>494</v>
      </c>
      <c r="L1292">
        <v>38311</v>
      </c>
      <c r="M1292" t="s">
        <v>373</v>
      </c>
      <c r="N1292" t="s">
        <v>374</v>
      </c>
      <c r="O1292">
        <v>38311</v>
      </c>
      <c r="P1292" t="s">
        <v>373</v>
      </c>
      <c r="Q1292" t="s">
        <v>374</v>
      </c>
      <c r="R1292" t="s">
        <v>342</v>
      </c>
      <c r="S1292" s="46">
        <v>0</v>
      </c>
      <c r="U1292" s="46">
        <v>3</v>
      </c>
      <c r="IF1292">
        <v>38311</v>
      </c>
      <c r="IG1292" t="s">
        <v>373</v>
      </c>
      <c r="IH1292" t="s">
        <v>319</v>
      </c>
      <c r="IK1292">
        <v>-2</v>
      </c>
      <c r="IL1292" t="s">
        <v>279</v>
      </c>
      <c r="IM1292" t="s">
        <v>280</v>
      </c>
      <c r="IN1292" t="s">
        <v>663</v>
      </c>
      <c r="IP1292" t="s">
        <v>709</v>
      </c>
    </row>
    <row r="1293" spans="1:250" hidden="1" x14ac:dyDescent="0.25">
      <c r="A1293">
        <v>35398</v>
      </c>
      <c r="B1293">
        <v>-890804480</v>
      </c>
      <c r="C1293">
        <v>1837</v>
      </c>
      <c r="D1293" t="s">
        <v>273</v>
      </c>
      <c r="E1293" t="s">
        <v>274</v>
      </c>
      <c r="F1293">
        <v>19011</v>
      </c>
      <c r="G1293" t="s">
        <v>328</v>
      </c>
      <c r="H1293" t="s">
        <v>329</v>
      </c>
      <c r="I1293">
        <v>435</v>
      </c>
      <c r="J1293" t="s">
        <v>491</v>
      </c>
      <c r="K1293" t="s">
        <v>492</v>
      </c>
      <c r="L1293">
        <v>38311</v>
      </c>
      <c r="M1293" t="s">
        <v>373</v>
      </c>
      <c r="N1293" t="s">
        <v>374</v>
      </c>
      <c r="O1293">
        <v>38311</v>
      </c>
      <c r="P1293" t="s">
        <v>373</v>
      </c>
      <c r="Q1293" t="s">
        <v>374</v>
      </c>
      <c r="R1293" t="s">
        <v>342</v>
      </c>
      <c r="S1293" s="46">
        <v>0</v>
      </c>
      <c r="U1293" s="46">
        <v>3</v>
      </c>
      <c r="IF1293">
        <v>38311</v>
      </c>
      <c r="IG1293" t="s">
        <v>373</v>
      </c>
      <c r="IH1293" t="s">
        <v>332</v>
      </c>
      <c r="IK1293">
        <v>-2</v>
      </c>
      <c r="IL1293" t="s">
        <v>279</v>
      </c>
      <c r="IM1293" t="s">
        <v>280</v>
      </c>
      <c r="IN1293" t="s">
        <v>687</v>
      </c>
      <c r="IP1293" t="s">
        <v>708</v>
      </c>
    </row>
    <row r="1294" spans="1:250" hidden="1" x14ac:dyDescent="0.25">
      <c r="A1294">
        <v>35399</v>
      </c>
      <c r="B1294">
        <v>-890804480</v>
      </c>
      <c r="C1294">
        <v>1837</v>
      </c>
      <c r="D1294" t="s">
        <v>273</v>
      </c>
      <c r="E1294" t="s">
        <v>274</v>
      </c>
      <c r="F1294">
        <v>19011</v>
      </c>
      <c r="G1294" t="s">
        <v>328</v>
      </c>
      <c r="H1294" t="s">
        <v>329</v>
      </c>
      <c r="I1294">
        <v>431</v>
      </c>
      <c r="J1294" t="s">
        <v>493</v>
      </c>
      <c r="K1294" t="s">
        <v>494</v>
      </c>
      <c r="L1294">
        <v>38311</v>
      </c>
      <c r="M1294" t="s">
        <v>373</v>
      </c>
      <c r="N1294" t="s">
        <v>374</v>
      </c>
      <c r="O1294">
        <v>38311</v>
      </c>
      <c r="P1294" t="s">
        <v>373</v>
      </c>
      <c r="Q1294" t="s">
        <v>374</v>
      </c>
      <c r="R1294" t="s">
        <v>342</v>
      </c>
      <c r="S1294" s="46">
        <v>0</v>
      </c>
      <c r="U1294" s="46">
        <v>3</v>
      </c>
      <c r="IF1294">
        <v>38311</v>
      </c>
      <c r="IG1294" t="s">
        <v>373</v>
      </c>
      <c r="IH1294" t="s">
        <v>332</v>
      </c>
      <c r="IK1294">
        <v>-2</v>
      </c>
      <c r="IL1294" t="s">
        <v>279</v>
      </c>
      <c r="IM1294" t="s">
        <v>280</v>
      </c>
      <c r="IN1294" t="s">
        <v>687</v>
      </c>
      <c r="IP1294" t="s">
        <v>708</v>
      </c>
    </row>
    <row r="1295" spans="1:250" hidden="1" x14ac:dyDescent="0.25">
      <c r="A1295">
        <v>35400</v>
      </c>
      <c r="B1295">
        <v>-890804480</v>
      </c>
      <c r="C1295">
        <v>1837</v>
      </c>
      <c r="D1295" t="s">
        <v>273</v>
      </c>
      <c r="E1295" t="s">
        <v>274</v>
      </c>
      <c r="F1295">
        <v>13794</v>
      </c>
      <c r="G1295" t="s">
        <v>275</v>
      </c>
      <c r="H1295" t="s">
        <v>276</v>
      </c>
      <c r="I1295">
        <v>424</v>
      </c>
      <c r="J1295" t="s">
        <v>399</v>
      </c>
      <c r="K1295" t="s">
        <v>400</v>
      </c>
      <c r="L1295">
        <v>38311</v>
      </c>
      <c r="M1295" t="s">
        <v>373</v>
      </c>
      <c r="N1295" t="s">
        <v>374</v>
      </c>
      <c r="O1295">
        <v>38311</v>
      </c>
      <c r="P1295" t="s">
        <v>373</v>
      </c>
      <c r="Q1295" t="s">
        <v>374</v>
      </c>
      <c r="R1295" t="s">
        <v>342</v>
      </c>
      <c r="S1295" s="46">
        <v>0</v>
      </c>
      <c r="U1295" s="46">
        <v>3</v>
      </c>
      <c r="IF1295">
        <v>38311</v>
      </c>
      <c r="IG1295" t="s">
        <v>373</v>
      </c>
      <c r="IH1295" t="s">
        <v>319</v>
      </c>
      <c r="IK1295">
        <v>-2</v>
      </c>
      <c r="IL1295" t="s">
        <v>279</v>
      </c>
      <c r="IM1295" t="s">
        <v>280</v>
      </c>
      <c r="IN1295" t="s">
        <v>663</v>
      </c>
      <c r="IP1295" t="s">
        <v>709</v>
      </c>
    </row>
    <row r="1296" spans="1:250" hidden="1" x14ac:dyDescent="0.25">
      <c r="A1296">
        <v>35401</v>
      </c>
      <c r="B1296">
        <v>-890804480</v>
      </c>
      <c r="C1296">
        <v>1837</v>
      </c>
      <c r="D1296" t="s">
        <v>273</v>
      </c>
      <c r="E1296" t="s">
        <v>274</v>
      </c>
      <c r="F1296">
        <v>13794</v>
      </c>
      <c r="G1296" t="s">
        <v>275</v>
      </c>
      <c r="H1296" t="s">
        <v>276</v>
      </c>
      <c r="I1296">
        <v>422</v>
      </c>
      <c r="J1296" t="s">
        <v>401</v>
      </c>
      <c r="K1296" t="s">
        <v>402</v>
      </c>
      <c r="L1296">
        <v>38311</v>
      </c>
      <c r="M1296" t="s">
        <v>373</v>
      </c>
      <c r="N1296" t="s">
        <v>374</v>
      </c>
      <c r="O1296">
        <v>38311</v>
      </c>
      <c r="P1296" t="s">
        <v>373</v>
      </c>
      <c r="Q1296" t="s">
        <v>374</v>
      </c>
      <c r="R1296" t="s">
        <v>342</v>
      </c>
      <c r="S1296" s="46">
        <v>0</v>
      </c>
      <c r="U1296" s="46">
        <v>3</v>
      </c>
      <c r="IF1296">
        <v>38311</v>
      </c>
      <c r="IG1296" t="s">
        <v>373</v>
      </c>
      <c r="IH1296" t="s">
        <v>319</v>
      </c>
      <c r="IK1296">
        <v>-2</v>
      </c>
      <c r="IL1296" t="s">
        <v>279</v>
      </c>
      <c r="IM1296" t="s">
        <v>280</v>
      </c>
      <c r="IN1296" t="s">
        <v>663</v>
      </c>
      <c r="IP1296" t="s">
        <v>709</v>
      </c>
    </row>
    <row r="1297" spans="1:250" hidden="1" x14ac:dyDescent="0.25">
      <c r="A1297">
        <v>35402</v>
      </c>
      <c r="B1297">
        <v>-890804480</v>
      </c>
      <c r="C1297">
        <v>1837</v>
      </c>
      <c r="D1297" t="s">
        <v>273</v>
      </c>
      <c r="E1297" t="s">
        <v>274</v>
      </c>
      <c r="F1297">
        <v>13794</v>
      </c>
      <c r="G1297" t="s">
        <v>275</v>
      </c>
      <c r="H1297" t="s">
        <v>276</v>
      </c>
      <c r="I1297">
        <v>420</v>
      </c>
      <c r="J1297" t="s">
        <v>403</v>
      </c>
      <c r="K1297" t="s">
        <v>404</v>
      </c>
      <c r="L1297">
        <v>38311</v>
      </c>
      <c r="M1297" t="s">
        <v>373</v>
      </c>
      <c r="N1297" t="s">
        <v>374</v>
      </c>
      <c r="O1297">
        <v>38311</v>
      </c>
      <c r="P1297" t="s">
        <v>373</v>
      </c>
      <c r="Q1297" t="s">
        <v>374</v>
      </c>
      <c r="R1297" t="s">
        <v>342</v>
      </c>
      <c r="S1297" s="46">
        <v>438.45</v>
      </c>
      <c r="U1297" s="46">
        <v>3</v>
      </c>
      <c r="IF1297">
        <v>38311</v>
      </c>
      <c r="IG1297" t="s">
        <v>373</v>
      </c>
      <c r="IH1297" t="s">
        <v>319</v>
      </c>
      <c r="IK1297">
        <v>-2</v>
      </c>
      <c r="IL1297" t="s">
        <v>279</v>
      </c>
      <c r="IM1297" t="s">
        <v>280</v>
      </c>
      <c r="IN1297" t="s">
        <v>663</v>
      </c>
      <c r="IP1297" t="s">
        <v>709</v>
      </c>
    </row>
    <row r="1298" spans="1:250" hidden="1" x14ac:dyDescent="0.25">
      <c r="A1298">
        <v>35403</v>
      </c>
      <c r="B1298">
        <v>-890804480</v>
      </c>
      <c r="C1298">
        <v>1837</v>
      </c>
      <c r="D1298" t="s">
        <v>273</v>
      </c>
      <c r="E1298" t="s">
        <v>274</v>
      </c>
      <c r="F1298">
        <v>13794</v>
      </c>
      <c r="G1298" t="s">
        <v>275</v>
      </c>
      <c r="H1298" t="s">
        <v>276</v>
      </c>
      <c r="I1298">
        <v>411</v>
      </c>
      <c r="J1298" t="s">
        <v>393</v>
      </c>
      <c r="K1298" t="s">
        <v>394</v>
      </c>
      <c r="L1298">
        <v>38311</v>
      </c>
      <c r="M1298" t="s">
        <v>373</v>
      </c>
      <c r="N1298" t="s">
        <v>374</v>
      </c>
      <c r="O1298">
        <v>38311</v>
      </c>
      <c r="P1298" t="s">
        <v>373</v>
      </c>
      <c r="Q1298" t="s">
        <v>374</v>
      </c>
      <c r="R1298" t="s">
        <v>342</v>
      </c>
      <c r="S1298" s="46">
        <v>0</v>
      </c>
      <c r="U1298" s="46">
        <v>3</v>
      </c>
      <c r="IF1298">
        <v>38311</v>
      </c>
      <c r="IG1298" t="s">
        <v>373</v>
      </c>
      <c r="IH1298" t="s">
        <v>319</v>
      </c>
      <c r="IK1298">
        <v>-2</v>
      </c>
      <c r="IL1298" t="s">
        <v>279</v>
      </c>
      <c r="IM1298" t="s">
        <v>280</v>
      </c>
      <c r="IN1298" t="s">
        <v>663</v>
      </c>
      <c r="IP1298" t="s">
        <v>709</v>
      </c>
    </row>
    <row r="1299" spans="1:250" hidden="1" x14ac:dyDescent="0.25">
      <c r="A1299">
        <v>35404</v>
      </c>
      <c r="B1299">
        <v>-890804480</v>
      </c>
      <c r="C1299">
        <v>1837</v>
      </c>
      <c r="D1299" t="s">
        <v>273</v>
      </c>
      <c r="E1299" t="s">
        <v>274</v>
      </c>
      <c r="F1299">
        <v>19011</v>
      </c>
      <c r="G1299" t="s">
        <v>328</v>
      </c>
      <c r="H1299" t="s">
        <v>329</v>
      </c>
      <c r="I1299">
        <v>420</v>
      </c>
      <c r="J1299" t="s">
        <v>403</v>
      </c>
      <c r="K1299" t="s">
        <v>404</v>
      </c>
      <c r="L1299">
        <v>38311</v>
      </c>
      <c r="M1299" t="s">
        <v>373</v>
      </c>
      <c r="N1299" t="s">
        <v>374</v>
      </c>
      <c r="O1299">
        <v>38311</v>
      </c>
      <c r="P1299" t="s">
        <v>373</v>
      </c>
      <c r="Q1299" t="s">
        <v>374</v>
      </c>
      <c r="R1299" t="s">
        <v>342</v>
      </c>
      <c r="S1299" s="46">
        <v>438.46</v>
      </c>
      <c r="U1299" s="46">
        <v>3</v>
      </c>
      <c r="IF1299">
        <v>38311</v>
      </c>
      <c r="IG1299" t="s">
        <v>373</v>
      </c>
      <c r="IH1299" t="s">
        <v>332</v>
      </c>
      <c r="IK1299">
        <v>-2</v>
      </c>
      <c r="IL1299" t="s">
        <v>279</v>
      </c>
      <c r="IM1299" t="s">
        <v>280</v>
      </c>
      <c r="IN1299" t="s">
        <v>687</v>
      </c>
      <c r="IP1299" t="s">
        <v>708</v>
      </c>
    </row>
    <row r="1300" spans="1:250" hidden="1" x14ac:dyDescent="0.25">
      <c r="A1300">
        <v>35405</v>
      </c>
      <c r="B1300">
        <v>-890804480</v>
      </c>
      <c r="C1300">
        <v>1837</v>
      </c>
      <c r="D1300" t="s">
        <v>273</v>
      </c>
      <c r="E1300" t="s">
        <v>274</v>
      </c>
      <c r="F1300">
        <v>19011</v>
      </c>
      <c r="G1300" t="s">
        <v>328</v>
      </c>
      <c r="H1300" t="s">
        <v>329</v>
      </c>
      <c r="I1300">
        <v>411</v>
      </c>
      <c r="J1300" t="s">
        <v>393</v>
      </c>
      <c r="K1300" t="s">
        <v>394</v>
      </c>
      <c r="L1300">
        <v>38311</v>
      </c>
      <c r="M1300" t="s">
        <v>373</v>
      </c>
      <c r="N1300" t="s">
        <v>374</v>
      </c>
      <c r="O1300">
        <v>38311</v>
      </c>
      <c r="P1300" t="s">
        <v>373</v>
      </c>
      <c r="Q1300" t="s">
        <v>374</v>
      </c>
      <c r="R1300" t="s">
        <v>342</v>
      </c>
      <c r="S1300" s="46">
        <v>0</v>
      </c>
      <c r="U1300" s="46">
        <v>3</v>
      </c>
      <c r="IF1300">
        <v>38311</v>
      </c>
      <c r="IG1300" t="s">
        <v>373</v>
      </c>
      <c r="IH1300" t="s">
        <v>332</v>
      </c>
      <c r="IK1300">
        <v>-2</v>
      </c>
      <c r="IL1300" t="s">
        <v>279</v>
      </c>
      <c r="IM1300" t="s">
        <v>280</v>
      </c>
      <c r="IN1300" t="s">
        <v>687</v>
      </c>
      <c r="IP1300" t="s">
        <v>708</v>
      </c>
    </row>
    <row r="1301" spans="1:250" hidden="1" x14ac:dyDescent="0.25">
      <c r="A1301">
        <v>35406</v>
      </c>
      <c r="B1301">
        <v>-890804480</v>
      </c>
      <c r="C1301">
        <v>1837</v>
      </c>
      <c r="D1301" t="s">
        <v>273</v>
      </c>
      <c r="E1301" t="s">
        <v>274</v>
      </c>
      <c r="F1301">
        <v>13794</v>
      </c>
      <c r="G1301" t="s">
        <v>275</v>
      </c>
      <c r="H1301" t="s">
        <v>276</v>
      </c>
      <c r="I1301">
        <v>429</v>
      </c>
      <c r="J1301" t="s">
        <v>395</v>
      </c>
      <c r="K1301" t="s">
        <v>396</v>
      </c>
      <c r="L1301">
        <v>38311</v>
      </c>
      <c r="M1301" t="s">
        <v>373</v>
      </c>
      <c r="N1301" t="s">
        <v>374</v>
      </c>
      <c r="O1301">
        <v>38311</v>
      </c>
      <c r="P1301" t="s">
        <v>373</v>
      </c>
      <c r="Q1301" t="s">
        <v>374</v>
      </c>
      <c r="R1301" t="s">
        <v>342</v>
      </c>
      <c r="S1301" s="46">
        <v>0</v>
      </c>
      <c r="U1301" s="46">
        <v>3</v>
      </c>
      <c r="IF1301">
        <v>38311</v>
      </c>
      <c r="IG1301" t="s">
        <v>373</v>
      </c>
      <c r="IH1301" t="s">
        <v>319</v>
      </c>
      <c r="IK1301">
        <v>-2</v>
      </c>
      <c r="IL1301" t="s">
        <v>279</v>
      </c>
      <c r="IM1301" t="s">
        <v>280</v>
      </c>
      <c r="IN1301" t="s">
        <v>663</v>
      </c>
      <c r="IP1301" t="s">
        <v>709</v>
      </c>
    </row>
    <row r="1302" spans="1:250" hidden="1" x14ac:dyDescent="0.25">
      <c r="A1302">
        <v>35407</v>
      </c>
      <c r="B1302">
        <v>-890804480</v>
      </c>
      <c r="C1302">
        <v>1837</v>
      </c>
      <c r="D1302" t="s">
        <v>273</v>
      </c>
      <c r="E1302" t="s">
        <v>274</v>
      </c>
      <c r="F1302">
        <v>13794</v>
      </c>
      <c r="G1302" t="s">
        <v>275</v>
      </c>
      <c r="H1302" t="s">
        <v>276</v>
      </c>
      <c r="I1302">
        <v>427</v>
      </c>
      <c r="J1302" t="s">
        <v>397</v>
      </c>
      <c r="K1302" t="s">
        <v>398</v>
      </c>
      <c r="L1302">
        <v>38311</v>
      </c>
      <c r="M1302" t="s">
        <v>373</v>
      </c>
      <c r="N1302" t="s">
        <v>374</v>
      </c>
      <c r="O1302">
        <v>38311</v>
      </c>
      <c r="P1302" t="s">
        <v>373</v>
      </c>
      <c r="Q1302" t="s">
        <v>374</v>
      </c>
      <c r="R1302" t="s">
        <v>342</v>
      </c>
      <c r="S1302" s="46">
        <v>0</v>
      </c>
      <c r="U1302" s="46">
        <v>3</v>
      </c>
      <c r="IF1302">
        <v>38311</v>
      </c>
      <c r="IG1302" t="s">
        <v>373</v>
      </c>
      <c r="IH1302" t="s">
        <v>319</v>
      </c>
      <c r="IK1302">
        <v>-2</v>
      </c>
      <c r="IL1302" t="s">
        <v>279</v>
      </c>
      <c r="IM1302" t="s">
        <v>280</v>
      </c>
      <c r="IN1302" t="s">
        <v>663</v>
      </c>
      <c r="IP1302" t="s">
        <v>709</v>
      </c>
    </row>
    <row r="1303" spans="1:250" hidden="1" x14ac:dyDescent="0.25">
      <c r="A1303">
        <v>35408</v>
      </c>
      <c r="B1303">
        <v>-890804480</v>
      </c>
      <c r="C1303">
        <v>1837</v>
      </c>
      <c r="D1303" t="s">
        <v>273</v>
      </c>
      <c r="E1303" t="s">
        <v>274</v>
      </c>
      <c r="F1303">
        <v>13794</v>
      </c>
      <c r="G1303" t="s">
        <v>275</v>
      </c>
      <c r="H1303" t="s">
        <v>276</v>
      </c>
      <c r="I1303">
        <v>424</v>
      </c>
      <c r="J1303" t="s">
        <v>399</v>
      </c>
      <c r="K1303" t="s">
        <v>400</v>
      </c>
      <c r="L1303">
        <v>39215</v>
      </c>
      <c r="M1303" t="s">
        <v>389</v>
      </c>
      <c r="N1303" t="s">
        <v>390</v>
      </c>
      <c r="O1303">
        <v>39215</v>
      </c>
      <c r="P1303" t="s">
        <v>389</v>
      </c>
      <c r="Q1303" t="s">
        <v>390</v>
      </c>
      <c r="R1303" t="s">
        <v>342</v>
      </c>
      <c r="S1303" s="46">
        <v>0</v>
      </c>
      <c r="U1303" s="46">
        <v>3</v>
      </c>
      <c r="IF1303">
        <v>39215</v>
      </c>
      <c r="IG1303" t="s">
        <v>389</v>
      </c>
      <c r="IH1303" t="s">
        <v>319</v>
      </c>
      <c r="IK1303">
        <v>-2</v>
      </c>
      <c r="IL1303" t="s">
        <v>279</v>
      </c>
      <c r="IM1303" t="s">
        <v>280</v>
      </c>
      <c r="IN1303" t="s">
        <v>663</v>
      </c>
      <c r="IP1303" t="s">
        <v>710</v>
      </c>
    </row>
    <row r="1304" spans="1:250" hidden="1" x14ac:dyDescent="0.25">
      <c r="A1304">
        <v>35409</v>
      </c>
      <c r="B1304">
        <v>-890804480</v>
      </c>
      <c r="C1304">
        <v>1837</v>
      </c>
      <c r="D1304" t="s">
        <v>273</v>
      </c>
      <c r="E1304" t="s">
        <v>274</v>
      </c>
      <c r="F1304">
        <v>13794</v>
      </c>
      <c r="G1304" t="s">
        <v>275</v>
      </c>
      <c r="H1304" t="s">
        <v>276</v>
      </c>
      <c r="I1304">
        <v>422</v>
      </c>
      <c r="J1304" t="s">
        <v>401</v>
      </c>
      <c r="K1304" t="s">
        <v>402</v>
      </c>
      <c r="L1304">
        <v>39215</v>
      </c>
      <c r="M1304" t="s">
        <v>389</v>
      </c>
      <c r="N1304" t="s">
        <v>390</v>
      </c>
      <c r="O1304">
        <v>39215</v>
      </c>
      <c r="P1304" t="s">
        <v>389</v>
      </c>
      <c r="Q1304" t="s">
        <v>390</v>
      </c>
      <c r="R1304" t="s">
        <v>342</v>
      </c>
      <c r="S1304" s="46">
        <v>0</v>
      </c>
      <c r="U1304" s="46">
        <v>3</v>
      </c>
      <c r="IF1304">
        <v>39215</v>
      </c>
      <c r="IG1304" t="s">
        <v>389</v>
      </c>
      <c r="IH1304" t="s">
        <v>319</v>
      </c>
      <c r="IK1304">
        <v>-2</v>
      </c>
      <c r="IL1304" t="s">
        <v>279</v>
      </c>
      <c r="IM1304" t="s">
        <v>280</v>
      </c>
      <c r="IN1304" t="s">
        <v>663</v>
      </c>
      <c r="IP1304" t="s">
        <v>710</v>
      </c>
    </row>
    <row r="1305" spans="1:250" hidden="1" x14ac:dyDescent="0.25">
      <c r="A1305">
        <v>35410</v>
      </c>
      <c r="B1305">
        <v>-890804480</v>
      </c>
      <c r="C1305">
        <v>1837</v>
      </c>
      <c r="D1305" t="s">
        <v>273</v>
      </c>
      <c r="E1305" t="s">
        <v>274</v>
      </c>
      <c r="F1305">
        <v>13794</v>
      </c>
      <c r="G1305" t="s">
        <v>275</v>
      </c>
      <c r="H1305" t="s">
        <v>276</v>
      </c>
      <c r="I1305">
        <v>420</v>
      </c>
      <c r="J1305" t="s">
        <v>403</v>
      </c>
      <c r="K1305" t="s">
        <v>404</v>
      </c>
      <c r="L1305">
        <v>39215</v>
      </c>
      <c r="M1305" t="s">
        <v>389</v>
      </c>
      <c r="N1305" t="s">
        <v>390</v>
      </c>
      <c r="O1305">
        <v>39215</v>
      </c>
      <c r="P1305" t="s">
        <v>389</v>
      </c>
      <c r="Q1305" t="s">
        <v>390</v>
      </c>
      <c r="R1305" t="s">
        <v>342</v>
      </c>
      <c r="S1305" s="46">
        <v>990.28</v>
      </c>
      <c r="U1305" s="46">
        <v>3</v>
      </c>
      <c r="IF1305">
        <v>39215</v>
      </c>
      <c r="IG1305" t="s">
        <v>389</v>
      </c>
      <c r="IH1305" t="s">
        <v>319</v>
      </c>
      <c r="IK1305">
        <v>-2</v>
      </c>
      <c r="IL1305" t="s">
        <v>279</v>
      </c>
      <c r="IM1305" t="s">
        <v>280</v>
      </c>
      <c r="IN1305" t="s">
        <v>663</v>
      </c>
      <c r="IP1305" t="s">
        <v>710</v>
      </c>
    </row>
    <row r="1306" spans="1:250" hidden="1" x14ac:dyDescent="0.25">
      <c r="A1306">
        <v>35411</v>
      </c>
      <c r="B1306">
        <v>-890804480</v>
      </c>
      <c r="C1306">
        <v>1837</v>
      </c>
      <c r="D1306" t="s">
        <v>273</v>
      </c>
      <c r="E1306" t="s">
        <v>274</v>
      </c>
      <c r="F1306">
        <v>13794</v>
      </c>
      <c r="G1306" t="s">
        <v>275</v>
      </c>
      <c r="H1306" t="s">
        <v>276</v>
      </c>
      <c r="I1306">
        <v>411</v>
      </c>
      <c r="J1306" t="s">
        <v>393</v>
      </c>
      <c r="K1306" t="s">
        <v>394</v>
      </c>
      <c r="L1306">
        <v>39215</v>
      </c>
      <c r="M1306" t="s">
        <v>389</v>
      </c>
      <c r="N1306" t="s">
        <v>390</v>
      </c>
      <c r="O1306">
        <v>39215</v>
      </c>
      <c r="P1306" t="s">
        <v>389</v>
      </c>
      <c r="Q1306" t="s">
        <v>390</v>
      </c>
      <c r="R1306" t="s">
        <v>342</v>
      </c>
      <c r="S1306" s="46">
        <v>0</v>
      </c>
      <c r="U1306" s="46">
        <v>3</v>
      </c>
      <c r="IF1306">
        <v>39215</v>
      </c>
      <c r="IG1306" t="s">
        <v>389</v>
      </c>
      <c r="IH1306" t="s">
        <v>319</v>
      </c>
      <c r="IK1306">
        <v>-2</v>
      </c>
      <c r="IL1306" t="s">
        <v>279</v>
      </c>
      <c r="IM1306" t="s">
        <v>280</v>
      </c>
      <c r="IN1306" t="s">
        <v>663</v>
      </c>
      <c r="IP1306" t="s">
        <v>710</v>
      </c>
    </row>
    <row r="1307" spans="1:250" hidden="1" x14ac:dyDescent="0.25">
      <c r="A1307">
        <v>35412</v>
      </c>
      <c r="B1307">
        <v>-890804480</v>
      </c>
      <c r="C1307">
        <v>1837</v>
      </c>
      <c r="D1307" t="s">
        <v>273</v>
      </c>
      <c r="E1307" t="s">
        <v>274</v>
      </c>
      <c r="F1307">
        <v>13794</v>
      </c>
      <c r="G1307" t="s">
        <v>275</v>
      </c>
      <c r="H1307" t="s">
        <v>276</v>
      </c>
      <c r="I1307">
        <v>437</v>
      </c>
      <c r="J1307" t="s">
        <v>658</v>
      </c>
      <c r="K1307" t="s">
        <v>659</v>
      </c>
      <c r="L1307">
        <v>39215</v>
      </c>
      <c r="M1307" t="s">
        <v>389</v>
      </c>
      <c r="N1307" t="s">
        <v>390</v>
      </c>
      <c r="O1307">
        <v>39215</v>
      </c>
      <c r="P1307" t="s">
        <v>389</v>
      </c>
      <c r="Q1307" t="s">
        <v>390</v>
      </c>
      <c r="R1307" t="s">
        <v>342</v>
      </c>
      <c r="S1307" s="46">
        <v>0</v>
      </c>
      <c r="U1307" s="46">
        <v>3</v>
      </c>
      <c r="IF1307">
        <v>39215</v>
      </c>
      <c r="IG1307" t="s">
        <v>389</v>
      </c>
      <c r="IH1307" t="s">
        <v>319</v>
      </c>
      <c r="IK1307">
        <v>-2</v>
      </c>
      <c r="IL1307" t="s">
        <v>279</v>
      </c>
      <c r="IM1307" t="s">
        <v>280</v>
      </c>
      <c r="IN1307" t="s">
        <v>663</v>
      </c>
      <c r="IP1307" t="s">
        <v>710</v>
      </c>
    </row>
    <row r="1308" spans="1:250" hidden="1" x14ac:dyDescent="0.25">
      <c r="A1308">
        <v>35413</v>
      </c>
      <c r="B1308">
        <v>-890804480</v>
      </c>
      <c r="C1308">
        <v>1837</v>
      </c>
      <c r="D1308" t="s">
        <v>273</v>
      </c>
      <c r="E1308" t="s">
        <v>274</v>
      </c>
      <c r="F1308">
        <v>13794</v>
      </c>
      <c r="G1308" t="s">
        <v>275</v>
      </c>
      <c r="H1308" t="s">
        <v>276</v>
      </c>
      <c r="I1308">
        <v>436</v>
      </c>
      <c r="J1308" t="s">
        <v>656</v>
      </c>
      <c r="K1308" t="s">
        <v>657</v>
      </c>
      <c r="L1308">
        <v>39215</v>
      </c>
      <c r="M1308" t="s">
        <v>389</v>
      </c>
      <c r="N1308" t="s">
        <v>390</v>
      </c>
      <c r="O1308">
        <v>39215</v>
      </c>
      <c r="P1308" t="s">
        <v>389</v>
      </c>
      <c r="Q1308" t="s">
        <v>390</v>
      </c>
      <c r="R1308" t="s">
        <v>342</v>
      </c>
      <c r="S1308" s="46">
        <v>0</v>
      </c>
      <c r="U1308" s="46">
        <v>3</v>
      </c>
      <c r="IF1308">
        <v>39215</v>
      </c>
      <c r="IG1308" t="s">
        <v>389</v>
      </c>
      <c r="IH1308" t="s">
        <v>319</v>
      </c>
      <c r="IK1308">
        <v>-2</v>
      </c>
      <c r="IL1308" t="s">
        <v>279</v>
      </c>
      <c r="IM1308" t="s">
        <v>280</v>
      </c>
      <c r="IN1308" t="s">
        <v>663</v>
      </c>
      <c r="IP1308" t="s">
        <v>710</v>
      </c>
    </row>
    <row r="1309" spans="1:250" hidden="1" x14ac:dyDescent="0.25">
      <c r="A1309">
        <v>35414</v>
      </c>
      <c r="B1309">
        <v>-890804480</v>
      </c>
      <c r="C1309">
        <v>1837</v>
      </c>
      <c r="D1309" t="s">
        <v>273</v>
      </c>
      <c r="E1309" t="s">
        <v>274</v>
      </c>
      <c r="F1309">
        <v>13794</v>
      </c>
      <c r="G1309" t="s">
        <v>275</v>
      </c>
      <c r="H1309" t="s">
        <v>276</v>
      </c>
      <c r="I1309">
        <v>435</v>
      </c>
      <c r="J1309" t="s">
        <v>491</v>
      </c>
      <c r="K1309" t="s">
        <v>492</v>
      </c>
      <c r="L1309">
        <v>39215</v>
      </c>
      <c r="M1309" t="s">
        <v>389</v>
      </c>
      <c r="N1309" t="s">
        <v>390</v>
      </c>
      <c r="O1309">
        <v>39215</v>
      </c>
      <c r="P1309" t="s">
        <v>389</v>
      </c>
      <c r="Q1309" t="s">
        <v>390</v>
      </c>
      <c r="R1309" t="s">
        <v>342</v>
      </c>
      <c r="S1309" s="46">
        <v>0</v>
      </c>
      <c r="U1309" s="46">
        <v>3</v>
      </c>
      <c r="IF1309">
        <v>39215</v>
      </c>
      <c r="IG1309" t="s">
        <v>389</v>
      </c>
      <c r="IH1309" t="s">
        <v>319</v>
      </c>
      <c r="IK1309">
        <v>-2</v>
      </c>
      <c r="IL1309" t="s">
        <v>279</v>
      </c>
      <c r="IM1309" t="s">
        <v>280</v>
      </c>
      <c r="IN1309" t="s">
        <v>663</v>
      </c>
      <c r="IP1309" t="s">
        <v>710</v>
      </c>
    </row>
    <row r="1310" spans="1:250" hidden="1" x14ac:dyDescent="0.25">
      <c r="A1310">
        <v>35415</v>
      </c>
      <c r="B1310">
        <v>-890804480</v>
      </c>
      <c r="C1310">
        <v>1837</v>
      </c>
      <c r="D1310" t="s">
        <v>273</v>
      </c>
      <c r="E1310" t="s">
        <v>274</v>
      </c>
      <c r="F1310">
        <v>13794</v>
      </c>
      <c r="G1310" t="s">
        <v>275</v>
      </c>
      <c r="H1310" t="s">
        <v>276</v>
      </c>
      <c r="I1310">
        <v>431</v>
      </c>
      <c r="J1310" t="s">
        <v>493</v>
      </c>
      <c r="K1310" t="s">
        <v>494</v>
      </c>
      <c r="L1310">
        <v>39215</v>
      </c>
      <c r="M1310" t="s">
        <v>389</v>
      </c>
      <c r="N1310" t="s">
        <v>390</v>
      </c>
      <c r="O1310">
        <v>39215</v>
      </c>
      <c r="P1310" t="s">
        <v>389</v>
      </c>
      <c r="Q1310" t="s">
        <v>390</v>
      </c>
      <c r="R1310" t="s">
        <v>342</v>
      </c>
      <c r="S1310" s="46">
        <v>0</v>
      </c>
      <c r="U1310" s="46">
        <v>3</v>
      </c>
      <c r="IF1310">
        <v>39215</v>
      </c>
      <c r="IG1310" t="s">
        <v>389</v>
      </c>
      <c r="IH1310" t="s">
        <v>319</v>
      </c>
      <c r="IK1310">
        <v>-2</v>
      </c>
      <c r="IL1310" t="s">
        <v>279</v>
      </c>
      <c r="IM1310" t="s">
        <v>280</v>
      </c>
      <c r="IN1310" t="s">
        <v>663</v>
      </c>
      <c r="IP1310" t="s">
        <v>710</v>
      </c>
    </row>
    <row r="1311" spans="1:250" hidden="1" x14ac:dyDescent="0.25">
      <c r="A1311">
        <v>35416</v>
      </c>
      <c r="B1311">
        <v>-890804480</v>
      </c>
      <c r="C1311">
        <v>1837</v>
      </c>
      <c r="D1311" t="s">
        <v>273</v>
      </c>
      <c r="E1311" t="s">
        <v>274</v>
      </c>
      <c r="F1311">
        <v>13794</v>
      </c>
      <c r="G1311" t="s">
        <v>275</v>
      </c>
      <c r="H1311" t="s">
        <v>276</v>
      </c>
      <c r="I1311">
        <v>429</v>
      </c>
      <c r="J1311" t="s">
        <v>395</v>
      </c>
      <c r="K1311" t="s">
        <v>396</v>
      </c>
      <c r="L1311">
        <v>39215</v>
      </c>
      <c r="M1311" t="s">
        <v>389</v>
      </c>
      <c r="N1311" t="s">
        <v>390</v>
      </c>
      <c r="O1311">
        <v>39215</v>
      </c>
      <c r="P1311" t="s">
        <v>389</v>
      </c>
      <c r="Q1311" t="s">
        <v>390</v>
      </c>
      <c r="R1311" t="s">
        <v>342</v>
      </c>
      <c r="S1311" s="46">
        <v>0</v>
      </c>
      <c r="U1311" s="46">
        <v>3</v>
      </c>
      <c r="IF1311">
        <v>39215</v>
      </c>
      <c r="IG1311" t="s">
        <v>389</v>
      </c>
      <c r="IH1311" t="s">
        <v>319</v>
      </c>
      <c r="IK1311">
        <v>-2</v>
      </c>
      <c r="IL1311" t="s">
        <v>279</v>
      </c>
      <c r="IM1311" t="s">
        <v>280</v>
      </c>
      <c r="IN1311" t="s">
        <v>663</v>
      </c>
      <c r="IP1311" t="s">
        <v>710</v>
      </c>
    </row>
    <row r="1312" spans="1:250" hidden="1" x14ac:dyDescent="0.25">
      <c r="A1312">
        <v>35417</v>
      </c>
      <c r="B1312">
        <v>-890804480</v>
      </c>
      <c r="C1312">
        <v>1837</v>
      </c>
      <c r="D1312" t="s">
        <v>273</v>
      </c>
      <c r="E1312" t="s">
        <v>274</v>
      </c>
      <c r="F1312">
        <v>13794</v>
      </c>
      <c r="G1312" t="s">
        <v>275</v>
      </c>
      <c r="H1312" t="s">
        <v>276</v>
      </c>
      <c r="I1312">
        <v>427</v>
      </c>
      <c r="J1312" t="s">
        <v>397</v>
      </c>
      <c r="K1312" t="s">
        <v>398</v>
      </c>
      <c r="L1312">
        <v>39215</v>
      </c>
      <c r="M1312" t="s">
        <v>389</v>
      </c>
      <c r="N1312" t="s">
        <v>390</v>
      </c>
      <c r="O1312">
        <v>39215</v>
      </c>
      <c r="P1312" t="s">
        <v>389</v>
      </c>
      <c r="Q1312" t="s">
        <v>390</v>
      </c>
      <c r="R1312" t="s">
        <v>342</v>
      </c>
      <c r="S1312" s="46">
        <v>0</v>
      </c>
      <c r="U1312" s="46">
        <v>3</v>
      </c>
      <c r="IF1312">
        <v>39215</v>
      </c>
      <c r="IG1312" t="s">
        <v>389</v>
      </c>
      <c r="IH1312" t="s">
        <v>319</v>
      </c>
      <c r="IK1312">
        <v>-2</v>
      </c>
      <c r="IL1312" t="s">
        <v>279</v>
      </c>
      <c r="IM1312" t="s">
        <v>280</v>
      </c>
      <c r="IN1312" t="s">
        <v>663</v>
      </c>
      <c r="IP1312" t="s">
        <v>710</v>
      </c>
    </row>
    <row r="1313" spans="1:250" hidden="1" x14ac:dyDescent="0.25">
      <c r="A1313">
        <v>35418</v>
      </c>
      <c r="B1313">
        <v>-890804480</v>
      </c>
      <c r="C1313">
        <v>1837</v>
      </c>
      <c r="D1313" t="s">
        <v>273</v>
      </c>
      <c r="E1313" t="s">
        <v>274</v>
      </c>
      <c r="F1313">
        <v>1848</v>
      </c>
      <c r="G1313" t="s">
        <v>286</v>
      </c>
      <c r="H1313" t="s">
        <v>274</v>
      </c>
      <c r="I1313">
        <v>437</v>
      </c>
      <c r="J1313" t="s">
        <v>658</v>
      </c>
      <c r="K1313" t="s">
        <v>659</v>
      </c>
      <c r="L1313">
        <v>41235</v>
      </c>
      <c r="M1313" t="s">
        <v>405</v>
      </c>
      <c r="N1313" t="s">
        <v>406</v>
      </c>
      <c r="O1313">
        <v>41235</v>
      </c>
      <c r="P1313" t="s">
        <v>405</v>
      </c>
      <c r="Q1313" t="s">
        <v>406</v>
      </c>
      <c r="R1313" t="s">
        <v>342</v>
      </c>
      <c r="S1313" s="46">
        <v>0</v>
      </c>
      <c r="U1313" s="46">
        <v>3</v>
      </c>
      <c r="IF1313">
        <v>41235</v>
      </c>
      <c r="IG1313" t="s">
        <v>405</v>
      </c>
      <c r="IH1313" t="s">
        <v>288</v>
      </c>
      <c r="IK1313">
        <v>-2</v>
      </c>
      <c r="IL1313" t="s">
        <v>279</v>
      </c>
      <c r="IM1313" t="s">
        <v>280</v>
      </c>
      <c r="IN1313" t="s">
        <v>711</v>
      </c>
    </row>
    <row r="1314" spans="1:250" hidden="1" x14ac:dyDescent="0.25">
      <c r="A1314">
        <v>35419</v>
      </c>
      <c r="B1314">
        <v>-890804480</v>
      </c>
      <c r="C1314">
        <v>1837</v>
      </c>
      <c r="D1314" t="s">
        <v>273</v>
      </c>
      <c r="E1314" t="s">
        <v>274</v>
      </c>
      <c r="F1314">
        <v>1848</v>
      </c>
      <c r="G1314" t="s">
        <v>286</v>
      </c>
      <c r="H1314" t="s">
        <v>274</v>
      </c>
      <c r="I1314">
        <v>436</v>
      </c>
      <c r="J1314" t="s">
        <v>656</v>
      </c>
      <c r="K1314" t="s">
        <v>657</v>
      </c>
      <c r="L1314">
        <v>41235</v>
      </c>
      <c r="M1314" t="s">
        <v>405</v>
      </c>
      <c r="N1314" t="s">
        <v>406</v>
      </c>
      <c r="O1314">
        <v>41235</v>
      </c>
      <c r="P1314" t="s">
        <v>405</v>
      </c>
      <c r="Q1314" t="s">
        <v>406</v>
      </c>
      <c r="R1314" t="s">
        <v>342</v>
      </c>
      <c r="S1314" s="46">
        <v>0</v>
      </c>
      <c r="U1314" s="46">
        <v>3</v>
      </c>
      <c r="IF1314">
        <v>41235</v>
      </c>
      <c r="IG1314" t="s">
        <v>405</v>
      </c>
      <c r="IH1314" t="s">
        <v>288</v>
      </c>
      <c r="IK1314">
        <v>-2</v>
      </c>
      <c r="IL1314" t="s">
        <v>279</v>
      </c>
      <c r="IM1314" t="s">
        <v>280</v>
      </c>
      <c r="IN1314" t="s">
        <v>711</v>
      </c>
    </row>
    <row r="1315" spans="1:250" hidden="1" x14ac:dyDescent="0.25">
      <c r="A1315">
        <v>35420</v>
      </c>
      <c r="B1315">
        <v>-890804480</v>
      </c>
      <c r="C1315">
        <v>1837</v>
      </c>
      <c r="D1315" t="s">
        <v>273</v>
      </c>
      <c r="E1315" t="s">
        <v>274</v>
      </c>
      <c r="F1315">
        <v>1848</v>
      </c>
      <c r="G1315" t="s">
        <v>286</v>
      </c>
      <c r="H1315" t="s">
        <v>274</v>
      </c>
      <c r="I1315">
        <v>435</v>
      </c>
      <c r="J1315" t="s">
        <v>491</v>
      </c>
      <c r="K1315" t="s">
        <v>492</v>
      </c>
      <c r="L1315">
        <v>41235</v>
      </c>
      <c r="M1315" t="s">
        <v>405</v>
      </c>
      <c r="N1315" t="s">
        <v>406</v>
      </c>
      <c r="O1315">
        <v>41235</v>
      </c>
      <c r="P1315" t="s">
        <v>405</v>
      </c>
      <c r="Q1315" t="s">
        <v>406</v>
      </c>
      <c r="R1315" t="s">
        <v>342</v>
      </c>
      <c r="S1315" s="46">
        <v>5000000</v>
      </c>
      <c r="U1315" s="46">
        <v>3</v>
      </c>
      <c r="IF1315">
        <v>41235</v>
      </c>
      <c r="IG1315" t="s">
        <v>405</v>
      </c>
      <c r="IH1315" t="s">
        <v>288</v>
      </c>
      <c r="IK1315">
        <v>-2</v>
      </c>
      <c r="IL1315" t="s">
        <v>279</v>
      </c>
      <c r="IM1315" t="s">
        <v>280</v>
      </c>
      <c r="IN1315" t="s">
        <v>711</v>
      </c>
    </row>
    <row r="1316" spans="1:250" hidden="1" x14ac:dyDescent="0.25">
      <c r="A1316">
        <v>35421</v>
      </c>
      <c r="B1316">
        <v>-890804480</v>
      </c>
      <c r="C1316">
        <v>1837</v>
      </c>
      <c r="D1316" t="s">
        <v>273</v>
      </c>
      <c r="E1316" t="s">
        <v>274</v>
      </c>
      <c r="F1316">
        <v>1848</v>
      </c>
      <c r="G1316" t="s">
        <v>286</v>
      </c>
      <c r="H1316" t="s">
        <v>274</v>
      </c>
      <c r="I1316">
        <v>431</v>
      </c>
      <c r="J1316" t="s">
        <v>493</v>
      </c>
      <c r="K1316" t="s">
        <v>494</v>
      </c>
      <c r="L1316">
        <v>41235</v>
      </c>
      <c r="M1316" t="s">
        <v>405</v>
      </c>
      <c r="N1316" t="s">
        <v>406</v>
      </c>
      <c r="O1316">
        <v>41235</v>
      </c>
      <c r="P1316" t="s">
        <v>405</v>
      </c>
      <c r="Q1316" t="s">
        <v>406</v>
      </c>
      <c r="R1316" t="s">
        <v>342</v>
      </c>
      <c r="S1316" s="46">
        <v>0</v>
      </c>
      <c r="U1316" s="46">
        <v>3</v>
      </c>
      <c r="IF1316">
        <v>41235</v>
      </c>
      <c r="IG1316" t="s">
        <v>405</v>
      </c>
      <c r="IH1316" t="s">
        <v>288</v>
      </c>
      <c r="IK1316">
        <v>-2</v>
      </c>
      <c r="IL1316" t="s">
        <v>279</v>
      </c>
      <c r="IM1316" t="s">
        <v>280</v>
      </c>
      <c r="IN1316" t="s">
        <v>711</v>
      </c>
    </row>
    <row r="1317" spans="1:250" hidden="1" x14ac:dyDescent="0.25">
      <c r="A1317">
        <v>35422</v>
      </c>
      <c r="B1317">
        <v>-890804480</v>
      </c>
      <c r="C1317">
        <v>1837</v>
      </c>
      <c r="D1317" t="s">
        <v>273</v>
      </c>
      <c r="E1317" t="s">
        <v>274</v>
      </c>
      <c r="F1317">
        <v>1848</v>
      </c>
      <c r="G1317" t="s">
        <v>286</v>
      </c>
      <c r="H1317" t="s">
        <v>274</v>
      </c>
      <c r="I1317">
        <v>429</v>
      </c>
      <c r="J1317" t="s">
        <v>395</v>
      </c>
      <c r="K1317" t="s">
        <v>396</v>
      </c>
      <c r="L1317">
        <v>41235</v>
      </c>
      <c r="M1317" t="s">
        <v>405</v>
      </c>
      <c r="N1317" t="s">
        <v>406</v>
      </c>
      <c r="O1317">
        <v>41235</v>
      </c>
      <c r="P1317" t="s">
        <v>405</v>
      </c>
      <c r="Q1317" t="s">
        <v>406</v>
      </c>
      <c r="R1317" t="s">
        <v>342</v>
      </c>
      <c r="S1317" s="46">
        <v>0</v>
      </c>
      <c r="U1317" s="46">
        <v>3</v>
      </c>
      <c r="IF1317">
        <v>41235</v>
      </c>
      <c r="IG1317" t="s">
        <v>405</v>
      </c>
      <c r="IH1317" t="s">
        <v>288</v>
      </c>
      <c r="IK1317">
        <v>-2</v>
      </c>
      <c r="IL1317" t="s">
        <v>279</v>
      </c>
      <c r="IM1317" t="s">
        <v>280</v>
      </c>
      <c r="IN1317" t="s">
        <v>711</v>
      </c>
    </row>
    <row r="1318" spans="1:250" hidden="1" x14ac:dyDescent="0.25">
      <c r="A1318">
        <v>35423</v>
      </c>
      <c r="B1318">
        <v>-890804480</v>
      </c>
      <c r="C1318">
        <v>1837</v>
      </c>
      <c r="D1318" t="s">
        <v>273</v>
      </c>
      <c r="E1318" t="s">
        <v>274</v>
      </c>
      <c r="F1318">
        <v>1848</v>
      </c>
      <c r="G1318" t="s">
        <v>286</v>
      </c>
      <c r="H1318" t="s">
        <v>274</v>
      </c>
      <c r="I1318">
        <v>427</v>
      </c>
      <c r="J1318" t="s">
        <v>397</v>
      </c>
      <c r="K1318" t="s">
        <v>398</v>
      </c>
      <c r="L1318">
        <v>41235</v>
      </c>
      <c r="M1318" t="s">
        <v>405</v>
      </c>
      <c r="N1318" t="s">
        <v>406</v>
      </c>
      <c r="O1318">
        <v>41235</v>
      </c>
      <c r="P1318" t="s">
        <v>405</v>
      </c>
      <c r="Q1318" t="s">
        <v>406</v>
      </c>
      <c r="R1318" t="s">
        <v>342</v>
      </c>
      <c r="S1318" s="46">
        <v>77480000</v>
      </c>
      <c r="U1318" s="46">
        <v>3</v>
      </c>
      <c r="IF1318">
        <v>41235</v>
      </c>
      <c r="IG1318" t="s">
        <v>405</v>
      </c>
      <c r="IH1318" t="s">
        <v>288</v>
      </c>
      <c r="IK1318">
        <v>-2</v>
      </c>
      <c r="IL1318" t="s">
        <v>279</v>
      </c>
      <c r="IM1318" t="s">
        <v>280</v>
      </c>
      <c r="IN1318" t="s">
        <v>711</v>
      </c>
    </row>
    <row r="1319" spans="1:250" hidden="1" x14ac:dyDescent="0.25">
      <c r="A1319">
        <v>35424</v>
      </c>
      <c r="B1319">
        <v>-890804480</v>
      </c>
      <c r="C1319">
        <v>1837</v>
      </c>
      <c r="D1319" t="s">
        <v>273</v>
      </c>
      <c r="E1319" t="s">
        <v>274</v>
      </c>
      <c r="F1319">
        <v>1848</v>
      </c>
      <c r="G1319" t="s">
        <v>286</v>
      </c>
      <c r="H1319" t="s">
        <v>274</v>
      </c>
      <c r="I1319">
        <v>437</v>
      </c>
      <c r="J1319" t="s">
        <v>658</v>
      </c>
      <c r="K1319" t="s">
        <v>659</v>
      </c>
      <c r="L1319">
        <v>41236</v>
      </c>
      <c r="M1319" t="s">
        <v>407</v>
      </c>
      <c r="N1319" t="s">
        <v>408</v>
      </c>
      <c r="O1319">
        <v>41236</v>
      </c>
      <c r="P1319" t="s">
        <v>407</v>
      </c>
      <c r="Q1319" t="s">
        <v>408</v>
      </c>
      <c r="R1319" t="s">
        <v>342</v>
      </c>
      <c r="S1319" s="46">
        <v>0</v>
      </c>
      <c r="U1319" s="46">
        <v>3</v>
      </c>
      <c r="IF1319">
        <v>41236</v>
      </c>
      <c r="IG1319" t="s">
        <v>407</v>
      </c>
      <c r="IH1319" t="s">
        <v>288</v>
      </c>
      <c r="IK1319">
        <v>-2</v>
      </c>
      <c r="IL1319" t="s">
        <v>279</v>
      </c>
      <c r="IM1319" t="s">
        <v>280</v>
      </c>
      <c r="IN1319" t="s">
        <v>711</v>
      </c>
    </row>
    <row r="1320" spans="1:250" hidden="1" x14ac:dyDescent="0.25">
      <c r="A1320">
        <v>35425</v>
      </c>
      <c r="B1320">
        <v>-890804480</v>
      </c>
      <c r="C1320">
        <v>1837</v>
      </c>
      <c r="D1320" t="s">
        <v>273</v>
      </c>
      <c r="E1320" t="s">
        <v>274</v>
      </c>
      <c r="F1320">
        <v>1848</v>
      </c>
      <c r="G1320" t="s">
        <v>286</v>
      </c>
      <c r="H1320" t="s">
        <v>274</v>
      </c>
      <c r="I1320">
        <v>436</v>
      </c>
      <c r="J1320" t="s">
        <v>656</v>
      </c>
      <c r="K1320" t="s">
        <v>657</v>
      </c>
      <c r="L1320">
        <v>41236</v>
      </c>
      <c r="M1320" t="s">
        <v>407</v>
      </c>
      <c r="N1320" t="s">
        <v>408</v>
      </c>
      <c r="O1320">
        <v>41236</v>
      </c>
      <c r="P1320" t="s">
        <v>407</v>
      </c>
      <c r="Q1320" t="s">
        <v>408</v>
      </c>
      <c r="R1320" t="s">
        <v>342</v>
      </c>
      <c r="S1320" s="46">
        <v>0</v>
      </c>
      <c r="U1320" s="46">
        <v>3</v>
      </c>
      <c r="IF1320">
        <v>41236</v>
      </c>
      <c r="IG1320" t="s">
        <v>407</v>
      </c>
      <c r="IH1320" t="s">
        <v>288</v>
      </c>
      <c r="IK1320">
        <v>-2</v>
      </c>
      <c r="IL1320" t="s">
        <v>279</v>
      </c>
      <c r="IM1320" t="s">
        <v>280</v>
      </c>
      <c r="IN1320" t="s">
        <v>711</v>
      </c>
    </row>
    <row r="1321" spans="1:250" hidden="1" x14ac:dyDescent="0.25">
      <c r="A1321">
        <v>35426</v>
      </c>
      <c r="B1321">
        <v>-890804480</v>
      </c>
      <c r="C1321">
        <v>1837</v>
      </c>
      <c r="D1321" t="s">
        <v>273</v>
      </c>
      <c r="E1321" t="s">
        <v>274</v>
      </c>
      <c r="F1321">
        <v>1848</v>
      </c>
      <c r="G1321" t="s">
        <v>286</v>
      </c>
      <c r="H1321" t="s">
        <v>274</v>
      </c>
      <c r="I1321">
        <v>435</v>
      </c>
      <c r="J1321" t="s">
        <v>491</v>
      </c>
      <c r="K1321" t="s">
        <v>492</v>
      </c>
      <c r="L1321">
        <v>41236</v>
      </c>
      <c r="M1321" t="s">
        <v>407</v>
      </c>
      <c r="N1321" t="s">
        <v>408</v>
      </c>
      <c r="O1321">
        <v>41236</v>
      </c>
      <c r="P1321" t="s">
        <v>407</v>
      </c>
      <c r="Q1321" t="s">
        <v>408</v>
      </c>
      <c r="R1321" t="s">
        <v>342</v>
      </c>
      <c r="S1321" s="46">
        <v>0</v>
      </c>
      <c r="U1321" s="46">
        <v>3</v>
      </c>
      <c r="IF1321">
        <v>41236</v>
      </c>
      <c r="IG1321" t="s">
        <v>407</v>
      </c>
      <c r="IH1321" t="s">
        <v>288</v>
      </c>
      <c r="IK1321">
        <v>-2</v>
      </c>
      <c r="IL1321" t="s">
        <v>279</v>
      </c>
      <c r="IM1321" t="s">
        <v>280</v>
      </c>
      <c r="IN1321" t="s">
        <v>711</v>
      </c>
    </row>
    <row r="1322" spans="1:250" hidden="1" x14ac:dyDescent="0.25">
      <c r="A1322">
        <v>35427</v>
      </c>
      <c r="B1322">
        <v>-890804480</v>
      </c>
      <c r="C1322">
        <v>1837</v>
      </c>
      <c r="D1322" t="s">
        <v>273</v>
      </c>
      <c r="E1322" t="s">
        <v>274</v>
      </c>
      <c r="F1322">
        <v>1848</v>
      </c>
      <c r="G1322" t="s">
        <v>286</v>
      </c>
      <c r="H1322" t="s">
        <v>274</v>
      </c>
      <c r="I1322">
        <v>431</v>
      </c>
      <c r="J1322" t="s">
        <v>493</v>
      </c>
      <c r="K1322" t="s">
        <v>494</v>
      </c>
      <c r="L1322">
        <v>41236</v>
      </c>
      <c r="M1322" t="s">
        <v>407</v>
      </c>
      <c r="N1322" t="s">
        <v>408</v>
      </c>
      <c r="O1322">
        <v>41236</v>
      </c>
      <c r="P1322" t="s">
        <v>407</v>
      </c>
      <c r="Q1322" t="s">
        <v>408</v>
      </c>
      <c r="R1322" t="s">
        <v>342</v>
      </c>
      <c r="S1322" s="46">
        <v>0</v>
      </c>
      <c r="U1322" s="46">
        <v>3</v>
      </c>
      <c r="IF1322">
        <v>41236</v>
      </c>
      <c r="IG1322" t="s">
        <v>407</v>
      </c>
      <c r="IH1322" t="s">
        <v>288</v>
      </c>
      <c r="IK1322">
        <v>-2</v>
      </c>
      <c r="IL1322" t="s">
        <v>279</v>
      </c>
      <c r="IM1322" t="s">
        <v>280</v>
      </c>
      <c r="IN1322" t="s">
        <v>711</v>
      </c>
    </row>
    <row r="1323" spans="1:250" hidden="1" x14ac:dyDescent="0.25">
      <c r="A1323">
        <v>35428</v>
      </c>
      <c r="B1323">
        <v>-890804480</v>
      </c>
      <c r="C1323">
        <v>1837</v>
      </c>
      <c r="D1323" t="s">
        <v>273</v>
      </c>
      <c r="E1323" t="s">
        <v>274</v>
      </c>
      <c r="F1323">
        <v>1848</v>
      </c>
      <c r="G1323" t="s">
        <v>286</v>
      </c>
      <c r="H1323" t="s">
        <v>274</v>
      </c>
      <c r="I1323">
        <v>429</v>
      </c>
      <c r="J1323" t="s">
        <v>395</v>
      </c>
      <c r="K1323" t="s">
        <v>396</v>
      </c>
      <c r="L1323">
        <v>41236</v>
      </c>
      <c r="M1323" t="s">
        <v>407</v>
      </c>
      <c r="N1323" t="s">
        <v>408</v>
      </c>
      <c r="O1323">
        <v>41236</v>
      </c>
      <c r="P1323" t="s">
        <v>407</v>
      </c>
      <c r="Q1323" t="s">
        <v>408</v>
      </c>
      <c r="R1323" t="s">
        <v>342</v>
      </c>
      <c r="S1323" s="46">
        <v>0</v>
      </c>
      <c r="U1323" s="46">
        <v>3</v>
      </c>
      <c r="IF1323">
        <v>41236</v>
      </c>
      <c r="IG1323" t="s">
        <v>407</v>
      </c>
      <c r="IH1323" t="s">
        <v>288</v>
      </c>
      <c r="IK1323">
        <v>-2</v>
      </c>
      <c r="IL1323" t="s">
        <v>279</v>
      </c>
      <c r="IM1323" t="s">
        <v>280</v>
      </c>
      <c r="IN1323" t="s">
        <v>711</v>
      </c>
    </row>
    <row r="1324" spans="1:250" hidden="1" x14ac:dyDescent="0.25">
      <c r="A1324">
        <v>35429</v>
      </c>
      <c r="B1324">
        <v>-890804480</v>
      </c>
      <c r="C1324">
        <v>1837</v>
      </c>
      <c r="D1324" t="s">
        <v>273</v>
      </c>
      <c r="E1324" t="s">
        <v>274</v>
      </c>
      <c r="F1324">
        <v>1848</v>
      </c>
      <c r="G1324" t="s">
        <v>286</v>
      </c>
      <c r="H1324" t="s">
        <v>274</v>
      </c>
      <c r="I1324">
        <v>427</v>
      </c>
      <c r="J1324" t="s">
        <v>397</v>
      </c>
      <c r="K1324" t="s">
        <v>398</v>
      </c>
      <c r="L1324">
        <v>41236</v>
      </c>
      <c r="M1324" t="s">
        <v>407</v>
      </c>
      <c r="N1324" t="s">
        <v>408</v>
      </c>
      <c r="O1324">
        <v>41236</v>
      </c>
      <c r="P1324" t="s">
        <v>407</v>
      </c>
      <c r="Q1324" t="s">
        <v>408</v>
      </c>
      <c r="R1324" t="s">
        <v>342</v>
      </c>
      <c r="S1324" s="46">
        <v>50000000</v>
      </c>
      <c r="U1324" s="46">
        <v>3</v>
      </c>
      <c r="IF1324">
        <v>41236</v>
      </c>
      <c r="IG1324" t="s">
        <v>407</v>
      </c>
      <c r="IH1324" t="s">
        <v>288</v>
      </c>
      <c r="IK1324">
        <v>-2</v>
      </c>
      <c r="IL1324" t="s">
        <v>279</v>
      </c>
      <c r="IM1324" t="s">
        <v>280</v>
      </c>
      <c r="IN1324" t="s">
        <v>711</v>
      </c>
    </row>
    <row r="1325" spans="1:250" hidden="1" x14ac:dyDescent="0.25">
      <c r="A1325">
        <v>35430</v>
      </c>
      <c r="B1325">
        <v>-890804480</v>
      </c>
      <c r="C1325">
        <v>1837</v>
      </c>
      <c r="D1325" t="s">
        <v>273</v>
      </c>
      <c r="E1325" t="s">
        <v>274</v>
      </c>
      <c r="F1325">
        <v>1848</v>
      </c>
      <c r="G1325" t="s">
        <v>286</v>
      </c>
      <c r="H1325" t="s">
        <v>274</v>
      </c>
      <c r="I1325">
        <v>422</v>
      </c>
      <c r="J1325" t="s">
        <v>401</v>
      </c>
      <c r="K1325" t="s">
        <v>402</v>
      </c>
      <c r="L1325">
        <v>1946</v>
      </c>
      <c r="M1325" t="s">
        <v>287</v>
      </c>
      <c r="N1325" t="s">
        <v>14</v>
      </c>
      <c r="O1325">
        <v>1946</v>
      </c>
      <c r="P1325" t="s">
        <v>287</v>
      </c>
      <c r="Q1325" t="s">
        <v>14</v>
      </c>
      <c r="R1325" t="s">
        <v>343</v>
      </c>
      <c r="S1325" s="46">
        <v>0</v>
      </c>
      <c r="U1325" s="46">
        <v>4</v>
      </c>
      <c r="IF1325">
        <v>1946</v>
      </c>
      <c r="IG1325" t="s">
        <v>287</v>
      </c>
      <c r="IH1325" t="s">
        <v>288</v>
      </c>
      <c r="IK1325">
        <v>-2</v>
      </c>
      <c r="IL1325" t="s">
        <v>279</v>
      </c>
      <c r="IM1325" t="s">
        <v>280</v>
      </c>
      <c r="IN1325" t="s">
        <v>654</v>
      </c>
      <c r="IP1325" t="s">
        <v>655</v>
      </c>
    </row>
    <row r="1326" spans="1:250" hidden="1" x14ac:dyDescent="0.25">
      <c r="A1326">
        <v>35431</v>
      </c>
      <c r="B1326">
        <v>-890804480</v>
      </c>
      <c r="C1326">
        <v>1837</v>
      </c>
      <c r="D1326" t="s">
        <v>273</v>
      </c>
      <c r="E1326" t="s">
        <v>274</v>
      </c>
      <c r="F1326">
        <v>1848</v>
      </c>
      <c r="G1326" t="s">
        <v>286</v>
      </c>
      <c r="H1326" t="s">
        <v>274</v>
      </c>
      <c r="I1326">
        <v>420</v>
      </c>
      <c r="J1326" t="s">
        <v>403</v>
      </c>
      <c r="K1326" t="s">
        <v>404</v>
      </c>
      <c r="L1326">
        <v>1946</v>
      </c>
      <c r="M1326" t="s">
        <v>287</v>
      </c>
      <c r="N1326" t="s">
        <v>14</v>
      </c>
      <c r="O1326">
        <v>1946</v>
      </c>
      <c r="P1326" t="s">
        <v>287</v>
      </c>
      <c r="Q1326" t="s">
        <v>14</v>
      </c>
      <c r="R1326" t="s">
        <v>343</v>
      </c>
      <c r="S1326" s="46">
        <v>0</v>
      </c>
      <c r="U1326" s="46">
        <v>4</v>
      </c>
      <c r="IF1326">
        <v>1946</v>
      </c>
      <c r="IG1326" t="s">
        <v>287</v>
      </c>
      <c r="IH1326" t="s">
        <v>288</v>
      </c>
      <c r="IK1326">
        <v>-2</v>
      </c>
      <c r="IL1326" t="s">
        <v>279</v>
      </c>
      <c r="IM1326" t="s">
        <v>280</v>
      </c>
      <c r="IN1326" t="s">
        <v>654</v>
      </c>
      <c r="IP1326" t="s">
        <v>655</v>
      </c>
    </row>
    <row r="1327" spans="1:250" hidden="1" x14ac:dyDescent="0.25">
      <c r="A1327">
        <v>35432</v>
      </c>
      <c r="B1327">
        <v>-890804480</v>
      </c>
      <c r="C1327">
        <v>1837</v>
      </c>
      <c r="D1327" t="s">
        <v>273</v>
      </c>
      <c r="E1327" t="s">
        <v>274</v>
      </c>
      <c r="F1327">
        <v>1848</v>
      </c>
      <c r="G1327" t="s">
        <v>286</v>
      </c>
      <c r="H1327" t="s">
        <v>274</v>
      </c>
      <c r="I1327">
        <v>411</v>
      </c>
      <c r="J1327" t="s">
        <v>393</v>
      </c>
      <c r="K1327" t="s">
        <v>394</v>
      </c>
      <c r="L1327">
        <v>1946</v>
      </c>
      <c r="M1327" t="s">
        <v>287</v>
      </c>
      <c r="N1327" t="s">
        <v>14</v>
      </c>
      <c r="O1327">
        <v>1946</v>
      </c>
      <c r="P1327" t="s">
        <v>287</v>
      </c>
      <c r="Q1327" t="s">
        <v>14</v>
      </c>
      <c r="R1327" t="s">
        <v>343</v>
      </c>
      <c r="S1327" s="46">
        <v>0</v>
      </c>
      <c r="U1327" s="46">
        <v>4</v>
      </c>
      <c r="IF1327">
        <v>1946</v>
      </c>
      <c r="IG1327" t="s">
        <v>287</v>
      </c>
      <c r="IH1327" t="s">
        <v>288</v>
      </c>
      <c r="IK1327">
        <v>-2</v>
      </c>
      <c r="IL1327" t="s">
        <v>279</v>
      </c>
      <c r="IM1327" t="s">
        <v>280</v>
      </c>
      <c r="IN1327" t="s">
        <v>654</v>
      </c>
      <c r="IP1327" t="s">
        <v>655</v>
      </c>
    </row>
    <row r="1328" spans="1:250" hidden="1" x14ac:dyDescent="0.25">
      <c r="A1328">
        <v>35433</v>
      </c>
      <c r="B1328">
        <v>-890804480</v>
      </c>
      <c r="C1328">
        <v>1837</v>
      </c>
      <c r="D1328" t="s">
        <v>273</v>
      </c>
      <c r="E1328" t="s">
        <v>274</v>
      </c>
      <c r="F1328">
        <v>1848</v>
      </c>
      <c r="G1328" t="s">
        <v>286</v>
      </c>
      <c r="H1328" t="s">
        <v>274</v>
      </c>
      <c r="I1328">
        <v>436</v>
      </c>
      <c r="J1328" t="s">
        <v>656</v>
      </c>
      <c r="K1328" t="s">
        <v>657</v>
      </c>
      <c r="L1328">
        <v>1946</v>
      </c>
      <c r="M1328" t="s">
        <v>287</v>
      </c>
      <c r="N1328" t="s">
        <v>14</v>
      </c>
      <c r="O1328">
        <v>1946</v>
      </c>
      <c r="P1328" t="s">
        <v>287</v>
      </c>
      <c r="Q1328" t="s">
        <v>14</v>
      </c>
      <c r="R1328" t="s">
        <v>343</v>
      </c>
      <c r="S1328" s="46">
        <v>0</v>
      </c>
      <c r="U1328" s="46">
        <v>4</v>
      </c>
      <c r="IF1328">
        <v>1946</v>
      </c>
      <c r="IG1328" t="s">
        <v>287</v>
      </c>
      <c r="IH1328" t="s">
        <v>288</v>
      </c>
      <c r="IK1328">
        <v>-2</v>
      </c>
      <c r="IL1328" t="s">
        <v>279</v>
      </c>
      <c r="IM1328" t="s">
        <v>280</v>
      </c>
      <c r="IN1328" t="s">
        <v>654</v>
      </c>
      <c r="IP1328" t="s">
        <v>655</v>
      </c>
    </row>
    <row r="1329" spans="1:250" hidden="1" x14ac:dyDescent="0.25">
      <c r="A1329">
        <v>35434</v>
      </c>
      <c r="B1329">
        <v>-890804480</v>
      </c>
      <c r="C1329">
        <v>1837</v>
      </c>
      <c r="D1329" t="s">
        <v>273</v>
      </c>
      <c r="E1329" t="s">
        <v>274</v>
      </c>
      <c r="F1329">
        <v>1848</v>
      </c>
      <c r="G1329" t="s">
        <v>286</v>
      </c>
      <c r="H1329" t="s">
        <v>274</v>
      </c>
      <c r="I1329">
        <v>435</v>
      </c>
      <c r="J1329" t="s">
        <v>491</v>
      </c>
      <c r="K1329" t="s">
        <v>492</v>
      </c>
      <c r="L1329">
        <v>1946</v>
      </c>
      <c r="M1329" t="s">
        <v>287</v>
      </c>
      <c r="N1329" t="s">
        <v>14</v>
      </c>
      <c r="O1329">
        <v>1946</v>
      </c>
      <c r="P1329" t="s">
        <v>287</v>
      </c>
      <c r="Q1329" t="s">
        <v>14</v>
      </c>
      <c r="R1329" t="s">
        <v>343</v>
      </c>
      <c r="S1329" s="46">
        <v>-50000000</v>
      </c>
      <c r="U1329" s="46">
        <v>4</v>
      </c>
      <c r="IF1329">
        <v>1946</v>
      </c>
      <c r="IG1329" t="s">
        <v>287</v>
      </c>
      <c r="IH1329" t="s">
        <v>288</v>
      </c>
      <c r="IK1329">
        <v>-2</v>
      </c>
      <c r="IL1329" t="s">
        <v>279</v>
      </c>
      <c r="IM1329" t="s">
        <v>280</v>
      </c>
      <c r="IN1329" t="s">
        <v>654</v>
      </c>
      <c r="IP1329" t="s">
        <v>655</v>
      </c>
    </row>
    <row r="1330" spans="1:250" hidden="1" x14ac:dyDescent="0.25">
      <c r="A1330">
        <v>35435</v>
      </c>
      <c r="B1330">
        <v>-890804480</v>
      </c>
      <c r="C1330">
        <v>1837</v>
      </c>
      <c r="D1330" t="s">
        <v>273</v>
      </c>
      <c r="E1330" t="s">
        <v>274</v>
      </c>
      <c r="F1330">
        <v>1848</v>
      </c>
      <c r="G1330" t="s">
        <v>286</v>
      </c>
      <c r="H1330" t="s">
        <v>274</v>
      </c>
      <c r="I1330">
        <v>431</v>
      </c>
      <c r="J1330" t="s">
        <v>493</v>
      </c>
      <c r="K1330" t="s">
        <v>494</v>
      </c>
      <c r="L1330">
        <v>1946</v>
      </c>
      <c r="M1330" t="s">
        <v>287</v>
      </c>
      <c r="N1330" t="s">
        <v>14</v>
      </c>
      <c r="O1330">
        <v>1946</v>
      </c>
      <c r="P1330" t="s">
        <v>287</v>
      </c>
      <c r="Q1330" t="s">
        <v>14</v>
      </c>
      <c r="R1330" t="s">
        <v>343</v>
      </c>
      <c r="S1330" s="46">
        <v>0</v>
      </c>
      <c r="U1330" s="46">
        <v>4</v>
      </c>
      <c r="IF1330">
        <v>1946</v>
      </c>
      <c r="IG1330" t="s">
        <v>287</v>
      </c>
      <c r="IH1330" t="s">
        <v>288</v>
      </c>
      <c r="IK1330">
        <v>-2</v>
      </c>
      <c r="IL1330" t="s">
        <v>279</v>
      </c>
      <c r="IM1330" t="s">
        <v>280</v>
      </c>
      <c r="IN1330" t="s">
        <v>654</v>
      </c>
      <c r="IP1330" t="s">
        <v>655</v>
      </c>
    </row>
    <row r="1331" spans="1:250" hidden="1" x14ac:dyDescent="0.25">
      <c r="A1331">
        <v>35436</v>
      </c>
      <c r="B1331">
        <v>-890804480</v>
      </c>
      <c r="C1331">
        <v>1837</v>
      </c>
      <c r="D1331" t="s">
        <v>273</v>
      </c>
      <c r="E1331" t="s">
        <v>274</v>
      </c>
      <c r="F1331">
        <v>1848</v>
      </c>
      <c r="G1331" t="s">
        <v>286</v>
      </c>
      <c r="H1331" t="s">
        <v>274</v>
      </c>
      <c r="I1331">
        <v>429</v>
      </c>
      <c r="J1331" t="s">
        <v>395</v>
      </c>
      <c r="K1331" t="s">
        <v>396</v>
      </c>
      <c r="L1331">
        <v>1946</v>
      </c>
      <c r="M1331" t="s">
        <v>287</v>
      </c>
      <c r="N1331" t="s">
        <v>14</v>
      </c>
      <c r="O1331">
        <v>1946</v>
      </c>
      <c r="P1331" t="s">
        <v>287</v>
      </c>
      <c r="Q1331" t="s">
        <v>14</v>
      </c>
      <c r="R1331" t="s">
        <v>343</v>
      </c>
      <c r="S1331" s="46">
        <v>0</v>
      </c>
      <c r="U1331" s="46">
        <v>4</v>
      </c>
      <c r="IF1331">
        <v>1946</v>
      </c>
      <c r="IG1331" t="s">
        <v>287</v>
      </c>
      <c r="IH1331" t="s">
        <v>288</v>
      </c>
      <c r="IK1331">
        <v>-2</v>
      </c>
      <c r="IL1331" t="s">
        <v>279</v>
      </c>
      <c r="IM1331" t="s">
        <v>280</v>
      </c>
      <c r="IN1331" t="s">
        <v>654</v>
      </c>
      <c r="IP1331" t="s">
        <v>655</v>
      </c>
    </row>
    <row r="1332" spans="1:250" hidden="1" x14ac:dyDescent="0.25">
      <c r="A1332">
        <v>35437</v>
      </c>
      <c r="B1332">
        <v>-890804480</v>
      </c>
      <c r="C1332">
        <v>1837</v>
      </c>
      <c r="D1332" t="s">
        <v>273</v>
      </c>
      <c r="E1332" t="s">
        <v>274</v>
      </c>
      <c r="F1332">
        <v>1848</v>
      </c>
      <c r="G1332" t="s">
        <v>286</v>
      </c>
      <c r="H1332" t="s">
        <v>274</v>
      </c>
      <c r="I1332">
        <v>427</v>
      </c>
      <c r="J1332" t="s">
        <v>397</v>
      </c>
      <c r="K1332" t="s">
        <v>398</v>
      </c>
      <c r="L1332">
        <v>1946</v>
      </c>
      <c r="M1332" t="s">
        <v>287</v>
      </c>
      <c r="N1332" t="s">
        <v>14</v>
      </c>
      <c r="O1332">
        <v>1946</v>
      </c>
      <c r="P1332" t="s">
        <v>287</v>
      </c>
      <c r="Q1332" t="s">
        <v>14</v>
      </c>
      <c r="R1332" t="s">
        <v>343</v>
      </c>
      <c r="S1332" s="46">
        <v>0</v>
      </c>
      <c r="U1332" s="46">
        <v>4</v>
      </c>
      <c r="IF1332">
        <v>1946</v>
      </c>
      <c r="IG1332" t="s">
        <v>287</v>
      </c>
      <c r="IH1332" t="s">
        <v>288</v>
      </c>
      <c r="IK1332">
        <v>-2</v>
      </c>
      <c r="IL1332" t="s">
        <v>279</v>
      </c>
      <c r="IM1332" t="s">
        <v>280</v>
      </c>
      <c r="IN1332" t="s">
        <v>654</v>
      </c>
      <c r="IP1332" t="s">
        <v>655</v>
      </c>
    </row>
    <row r="1333" spans="1:250" hidden="1" x14ac:dyDescent="0.25">
      <c r="A1333">
        <v>35438</v>
      </c>
      <c r="B1333">
        <v>-890804480</v>
      </c>
      <c r="C1333">
        <v>1837</v>
      </c>
      <c r="D1333" t="s">
        <v>273</v>
      </c>
      <c r="E1333" t="s">
        <v>274</v>
      </c>
      <c r="F1333">
        <v>1848</v>
      </c>
      <c r="G1333" t="s">
        <v>286</v>
      </c>
      <c r="H1333" t="s">
        <v>274</v>
      </c>
      <c r="I1333">
        <v>424</v>
      </c>
      <c r="J1333" t="s">
        <v>399</v>
      </c>
      <c r="K1333" t="s">
        <v>400</v>
      </c>
      <c r="L1333">
        <v>1946</v>
      </c>
      <c r="M1333" t="s">
        <v>287</v>
      </c>
      <c r="N1333" t="s">
        <v>14</v>
      </c>
      <c r="O1333">
        <v>1946</v>
      </c>
      <c r="P1333" t="s">
        <v>287</v>
      </c>
      <c r="Q1333" t="s">
        <v>14</v>
      </c>
      <c r="R1333" t="s">
        <v>343</v>
      </c>
      <c r="S1333" s="46">
        <v>0</v>
      </c>
      <c r="U1333" s="46">
        <v>4</v>
      </c>
      <c r="IF1333">
        <v>1946</v>
      </c>
      <c r="IG1333" t="s">
        <v>287</v>
      </c>
      <c r="IH1333" t="s">
        <v>288</v>
      </c>
      <c r="IK1333">
        <v>-2</v>
      </c>
      <c r="IL1333" t="s">
        <v>279</v>
      </c>
      <c r="IM1333" t="s">
        <v>280</v>
      </c>
      <c r="IN1333" t="s">
        <v>654</v>
      </c>
      <c r="IP1333" t="s">
        <v>655</v>
      </c>
    </row>
    <row r="1334" spans="1:250" hidden="1" x14ac:dyDescent="0.25">
      <c r="A1334">
        <v>35439</v>
      </c>
      <c r="B1334">
        <v>-890804480</v>
      </c>
      <c r="C1334">
        <v>1837</v>
      </c>
      <c r="D1334" t="s">
        <v>273</v>
      </c>
      <c r="E1334" t="s">
        <v>274</v>
      </c>
      <c r="F1334">
        <v>1848</v>
      </c>
      <c r="G1334" t="s">
        <v>286</v>
      </c>
      <c r="H1334" t="s">
        <v>274</v>
      </c>
      <c r="I1334">
        <v>437</v>
      </c>
      <c r="J1334" t="s">
        <v>658</v>
      </c>
      <c r="K1334" t="s">
        <v>659</v>
      </c>
      <c r="L1334">
        <v>1946</v>
      </c>
      <c r="M1334" t="s">
        <v>287</v>
      </c>
      <c r="N1334" t="s">
        <v>14</v>
      </c>
      <c r="O1334">
        <v>1946</v>
      </c>
      <c r="P1334" t="s">
        <v>287</v>
      </c>
      <c r="Q1334" t="s">
        <v>14</v>
      </c>
      <c r="R1334" t="s">
        <v>343</v>
      </c>
      <c r="S1334" s="46">
        <v>0</v>
      </c>
      <c r="U1334" s="46">
        <v>4</v>
      </c>
      <c r="IF1334">
        <v>1946</v>
      </c>
      <c r="IG1334" t="s">
        <v>287</v>
      </c>
      <c r="IH1334" t="s">
        <v>288</v>
      </c>
      <c r="IK1334">
        <v>-2</v>
      </c>
      <c r="IL1334" t="s">
        <v>279</v>
      </c>
      <c r="IM1334" t="s">
        <v>280</v>
      </c>
      <c r="IN1334" t="s">
        <v>654</v>
      </c>
      <c r="IP1334" t="s">
        <v>655</v>
      </c>
    </row>
    <row r="1335" spans="1:250" hidden="1" x14ac:dyDescent="0.25">
      <c r="A1335">
        <v>35440</v>
      </c>
      <c r="B1335">
        <v>-890804480</v>
      </c>
      <c r="C1335">
        <v>1837</v>
      </c>
      <c r="D1335" t="s">
        <v>273</v>
      </c>
      <c r="E1335" t="s">
        <v>274</v>
      </c>
      <c r="F1335">
        <v>1848</v>
      </c>
      <c r="G1335" t="s">
        <v>286</v>
      </c>
      <c r="H1335" t="s">
        <v>274</v>
      </c>
      <c r="I1335">
        <v>427</v>
      </c>
      <c r="J1335" t="s">
        <v>397</v>
      </c>
      <c r="K1335" t="s">
        <v>398</v>
      </c>
      <c r="L1335">
        <v>2024</v>
      </c>
      <c r="M1335" t="s">
        <v>289</v>
      </c>
      <c r="N1335" t="s">
        <v>15</v>
      </c>
      <c r="O1335">
        <v>2024</v>
      </c>
      <c r="P1335" t="s">
        <v>289</v>
      </c>
      <c r="Q1335" t="s">
        <v>15</v>
      </c>
      <c r="R1335" t="s">
        <v>343</v>
      </c>
      <c r="S1335" s="46">
        <v>0</v>
      </c>
      <c r="U1335" s="46">
        <v>4</v>
      </c>
      <c r="IF1335">
        <v>2024</v>
      </c>
      <c r="IG1335" t="s">
        <v>289</v>
      </c>
      <c r="IH1335" t="s">
        <v>288</v>
      </c>
      <c r="IK1335">
        <v>-2</v>
      </c>
      <c r="IL1335" t="s">
        <v>279</v>
      </c>
      <c r="IM1335" t="s">
        <v>280</v>
      </c>
      <c r="IN1335" t="s">
        <v>654</v>
      </c>
      <c r="IP1335" t="s">
        <v>660</v>
      </c>
    </row>
    <row r="1336" spans="1:250" hidden="1" x14ac:dyDescent="0.25">
      <c r="A1336">
        <v>35441</v>
      </c>
      <c r="B1336">
        <v>-890804480</v>
      </c>
      <c r="C1336">
        <v>1837</v>
      </c>
      <c r="D1336" t="s">
        <v>273</v>
      </c>
      <c r="E1336" t="s">
        <v>274</v>
      </c>
      <c r="F1336">
        <v>1848</v>
      </c>
      <c r="G1336" t="s">
        <v>286</v>
      </c>
      <c r="H1336" t="s">
        <v>274</v>
      </c>
      <c r="I1336">
        <v>424</v>
      </c>
      <c r="J1336" t="s">
        <v>399</v>
      </c>
      <c r="K1336" t="s">
        <v>400</v>
      </c>
      <c r="L1336">
        <v>2024</v>
      </c>
      <c r="M1336" t="s">
        <v>289</v>
      </c>
      <c r="N1336" t="s">
        <v>15</v>
      </c>
      <c r="O1336">
        <v>2024</v>
      </c>
      <c r="P1336" t="s">
        <v>289</v>
      </c>
      <c r="Q1336" t="s">
        <v>15</v>
      </c>
      <c r="R1336" t="s">
        <v>343</v>
      </c>
      <c r="S1336" s="46">
        <v>0</v>
      </c>
      <c r="U1336" s="46">
        <v>4</v>
      </c>
      <c r="IF1336">
        <v>2024</v>
      </c>
      <c r="IG1336" t="s">
        <v>289</v>
      </c>
      <c r="IH1336" t="s">
        <v>288</v>
      </c>
      <c r="IK1336">
        <v>-2</v>
      </c>
      <c r="IL1336" t="s">
        <v>279</v>
      </c>
      <c r="IM1336" t="s">
        <v>280</v>
      </c>
      <c r="IN1336" t="s">
        <v>654</v>
      </c>
      <c r="IP1336" t="s">
        <v>660</v>
      </c>
    </row>
    <row r="1337" spans="1:250" hidden="1" x14ac:dyDescent="0.25">
      <c r="A1337">
        <v>35442</v>
      </c>
      <c r="B1337">
        <v>-890804480</v>
      </c>
      <c r="C1337">
        <v>1837</v>
      </c>
      <c r="D1337" t="s">
        <v>273</v>
      </c>
      <c r="E1337" t="s">
        <v>274</v>
      </c>
      <c r="F1337">
        <v>1848</v>
      </c>
      <c r="G1337" t="s">
        <v>286</v>
      </c>
      <c r="H1337" t="s">
        <v>274</v>
      </c>
      <c r="I1337">
        <v>422</v>
      </c>
      <c r="J1337" t="s">
        <v>401</v>
      </c>
      <c r="K1337" t="s">
        <v>402</v>
      </c>
      <c r="L1337">
        <v>2024</v>
      </c>
      <c r="M1337" t="s">
        <v>289</v>
      </c>
      <c r="N1337" t="s">
        <v>15</v>
      </c>
      <c r="O1337">
        <v>2024</v>
      </c>
      <c r="P1337" t="s">
        <v>289</v>
      </c>
      <c r="Q1337" t="s">
        <v>15</v>
      </c>
      <c r="R1337" t="s">
        <v>343</v>
      </c>
      <c r="S1337" s="46">
        <v>0</v>
      </c>
      <c r="U1337" s="46">
        <v>4</v>
      </c>
      <c r="IF1337">
        <v>2024</v>
      </c>
      <c r="IG1337" t="s">
        <v>289</v>
      </c>
      <c r="IH1337" t="s">
        <v>288</v>
      </c>
      <c r="IK1337">
        <v>-2</v>
      </c>
      <c r="IL1337" t="s">
        <v>279</v>
      </c>
      <c r="IM1337" t="s">
        <v>280</v>
      </c>
      <c r="IN1337" t="s">
        <v>654</v>
      </c>
      <c r="IP1337" t="s">
        <v>660</v>
      </c>
    </row>
    <row r="1338" spans="1:250" hidden="1" x14ac:dyDescent="0.25">
      <c r="A1338">
        <v>35443</v>
      </c>
      <c r="B1338">
        <v>-890804480</v>
      </c>
      <c r="C1338">
        <v>1837</v>
      </c>
      <c r="D1338" t="s">
        <v>273</v>
      </c>
      <c r="E1338" t="s">
        <v>274</v>
      </c>
      <c r="F1338">
        <v>1848</v>
      </c>
      <c r="G1338" t="s">
        <v>286</v>
      </c>
      <c r="H1338" t="s">
        <v>274</v>
      </c>
      <c r="I1338">
        <v>420</v>
      </c>
      <c r="J1338" t="s">
        <v>403</v>
      </c>
      <c r="K1338" t="s">
        <v>404</v>
      </c>
      <c r="L1338">
        <v>2024</v>
      </c>
      <c r="M1338" t="s">
        <v>289</v>
      </c>
      <c r="N1338" t="s">
        <v>15</v>
      </c>
      <c r="O1338">
        <v>2024</v>
      </c>
      <c r="P1338" t="s">
        <v>289</v>
      </c>
      <c r="Q1338" t="s">
        <v>15</v>
      </c>
      <c r="R1338" t="s">
        <v>343</v>
      </c>
      <c r="S1338" s="46">
        <v>0</v>
      </c>
      <c r="U1338" s="46">
        <v>4</v>
      </c>
      <c r="IF1338">
        <v>2024</v>
      </c>
      <c r="IG1338" t="s">
        <v>289</v>
      </c>
      <c r="IH1338" t="s">
        <v>288</v>
      </c>
      <c r="IK1338">
        <v>-2</v>
      </c>
      <c r="IL1338" t="s">
        <v>279</v>
      </c>
      <c r="IM1338" t="s">
        <v>280</v>
      </c>
      <c r="IN1338" t="s">
        <v>654</v>
      </c>
      <c r="IP1338" t="s">
        <v>660</v>
      </c>
    </row>
    <row r="1339" spans="1:250" hidden="1" x14ac:dyDescent="0.25">
      <c r="A1339">
        <v>35444</v>
      </c>
      <c r="B1339">
        <v>-890804480</v>
      </c>
      <c r="C1339">
        <v>1837</v>
      </c>
      <c r="D1339" t="s">
        <v>273</v>
      </c>
      <c r="E1339" t="s">
        <v>274</v>
      </c>
      <c r="F1339">
        <v>1848</v>
      </c>
      <c r="G1339" t="s">
        <v>286</v>
      </c>
      <c r="H1339" t="s">
        <v>274</v>
      </c>
      <c r="I1339">
        <v>411</v>
      </c>
      <c r="J1339" t="s">
        <v>393</v>
      </c>
      <c r="K1339" t="s">
        <v>394</v>
      </c>
      <c r="L1339">
        <v>2024</v>
      </c>
      <c r="M1339" t="s">
        <v>289</v>
      </c>
      <c r="N1339" t="s">
        <v>15</v>
      </c>
      <c r="O1339">
        <v>2024</v>
      </c>
      <c r="P1339" t="s">
        <v>289</v>
      </c>
      <c r="Q1339" t="s">
        <v>15</v>
      </c>
      <c r="R1339" t="s">
        <v>343</v>
      </c>
      <c r="S1339" s="46">
        <v>0</v>
      </c>
      <c r="U1339" s="46">
        <v>4</v>
      </c>
      <c r="IF1339">
        <v>2024</v>
      </c>
      <c r="IG1339" t="s">
        <v>289</v>
      </c>
      <c r="IH1339" t="s">
        <v>288</v>
      </c>
      <c r="IK1339">
        <v>-2</v>
      </c>
      <c r="IL1339" t="s">
        <v>279</v>
      </c>
      <c r="IM1339" t="s">
        <v>280</v>
      </c>
      <c r="IN1339" t="s">
        <v>654</v>
      </c>
      <c r="IP1339" t="s">
        <v>660</v>
      </c>
    </row>
    <row r="1340" spans="1:250" hidden="1" x14ac:dyDescent="0.25">
      <c r="A1340">
        <v>35445</v>
      </c>
      <c r="B1340">
        <v>-890804480</v>
      </c>
      <c r="C1340">
        <v>1837</v>
      </c>
      <c r="D1340" t="s">
        <v>273</v>
      </c>
      <c r="E1340" t="s">
        <v>274</v>
      </c>
      <c r="F1340">
        <v>9695</v>
      </c>
      <c r="G1340" t="s">
        <v>281</v>
      </c>
      <c r="H1340" t="s">
        <v>282</v>
      </c>
      <c r="I1340">
        <v>411</v>
      </c>
      <c r="J1340" t="s">
        <v>393</v>
      </c>
      <c r="K1340" t="s">
        <v>394</v>
      </c>
      <c r="L1340">
        <v>2024</v>
      </c>
      <c r="M1340" t="s">
        <v>289</v>
      </c>
      <c r="N1340" t="s">
        <v>15</v>
      </c>
      <c r="O1340">
        <v>2024</v>
      </c>
      <c r="P1340" t="s">
        <v>289</v>
      </c>
      <c r="Q1340" t="s">
        <v>15</v>
      </c>
      <c r="R1340" t="s">
        <v>343</v>
      </c>
      <c r="S1340" s="46">
        <v>0</v>
      </c>
      <c r="U1340" s="46">
        <v>4</v>
      </c>
      <c r="IF1340">
        <v>2024</v>
      </c>
      <c r="IG1340" t="s">
        <v>289</v>
      </c>
      <c r="IH1340" t="s">
        <v>285</v>
      </c>
      <c r="IK1340">
        <v>-2</v>
      </c>
      <c r="IL1340" t="s">
        <v>279</v>
      </c>
      <c r="IM1340" t="s">
        <v>280</v>
      </c>
      <c r="IN1340" t="s">
        <v>661</v>
      </c>
      <c r="IP1340" t="s">
        <v>662</v>
      </c>
    </row>
    <row r="1341" spans="1:250" hidden="1" x14ac:dyDescent="0.25">
      <c r="A1341">
        <v>35446</v>
      </c>
      <c r="B1341">
        <v>-890804480</v>
      </c>
      <c r="C1341">
        <v>1837</v>
      </c>
      <c r="D1341" t="s">
        <v>273</v>
      </c>
      <c r="E1341" t="s">
        <v>274</v>
      </c>
      <c r="F1341">
        <v>13794</v>
      </c>
      <c r="G1341" t="s">
        <v>275</v>
      </c>
      <c r="H1341" t="s">
        <v>276</v>
      </c>
      <c r="I1341">
        <v>435</v>
      </c>
      <c r="J1341" t="s">
        <v>491</v>
      </c>
      <c r="K1341" t="s">
        <v>492</v>
      </c>
      <c r="L1341">
        <v>2024</v>
      </c>
      <c r="M1341" t="s">
        <v>289</v>
      </c>
      <c r="N1341" t="s">
        <v>15</v>
      </c>
      <c r="O1341">
        <v>2024</v>
      </c>
      <c r="P1341" t="s">
        <v>289</v>
      </c>
      <c r="Q1341" t="s">
        <v>15</v>
      </c>
      <c r="R1341" t="s">
        <v>343</v>
      </c>
      <c r="S1341" s="46">
        <v>0</v>
      </c>
      <c r="U1341" s="46">
        <v>4</v>
      </c>
      <c r="IF1341">
        <v>2024</v>
      </c>
      <c r="IG1341" t="s">
        <v>289</v>
      </c>
      <c r="IH1341" t="s">
        <v>319</v>
      </c>
      <c r="IK1341">
        <v>-2</v>
      </c>
      <c r="IL1341" t="s">
        <v>279</v>
      </c>
      <c r="IM1341" t="s">
        <v>280</v>
      </c>
      <c r="IN1341" t="s">
        <v>663</v>
      </c>
      <c r="IP1341" t="s">
        <v>664</v>
      </c>
    </row>
    <row r="1342" spans="1:250" hidden="1" x14ac:dyDescent="0.25">
      <c r="A1342">
        <v>35447</v>
      </c>
      <c r="B1342">
        <v>-890804480</v>
      </c>
      <c r="C1342">
        <v>1837</v>
      </c>
      <c r="D1342" t="s">
        <v>273</v>
      </c>
      <c r="E1342" t="s">
        <v>274</v>
      </c>
      <c r="F1342">
        <v>13794</v>
      </c>
      <c r="G1342" t="s">
        <v>275</v>
      </c>
      <c r="H1342" t="s">
        <v>276</v>
      </c>
      <c r="I1342">
        <v>431</v>
      </c>
      <c r="J1342" t="s">
        <v>493</v>
      </c>
      <c r="K1342" t="s">
        <v>494</v>
      </c>
      <c r="L1342">
        <v>2024</v>
      </c>
      <c r="M1342" t="s">
        <v>289</v>
      </c>
      <c r="N1342" t="s">
        <v>15</v>
      </c>
      <c r="O1342">
        <v>2024</v>
      </c>
      <c r="P1342" t="s">
        <v>289</v>
      </c>
      <c r="Q1342" t="s">
        <v>15</v>
      </c>
      <c r="R1342" t="s">
        <v>343</v>
      </c>
      <c r="S1342" s="46">
        <v>0</v>
      </c>
      <c r="U1342" s="46">
        <v>4</v>
      </c>
      <c r="IF1342">
        <v>2024</v>
      </c>
      <c r="IG1342" t="s">
        <v>289</v>
      </c>
      <c r="IH1342" t="s">
        <v>319</v>
      </c>
      <c r="IK1342">
        <v>-2</v>
      </c>
      <c r="IL1342" t="s">
        <v>279</v>
      </c>
      <c r="IM1342" t="s">
        <v>280</v>
      </c>
      <c r="IN1342" t="s">
        <v>663</v>
      </c>
      <c r="IP1342" t="s">
        <v>664</v>
      </c>
    </row>
    <row r="1343" spans="1:250" hidden="1" x14ac:dyDescent="0.25">
      <c r="A1343">
        <v>35448</v>
      </c>
      <c r="B1343">
        <v>-890804480</v>
      </c>
      <c r="C1343">
        <v>1837</v>
      </c>
      <c r="D1343" t="s">
        <v>273</v>
      </c>
      <c r="E1343" t="s">
        <v>274</v>
      </c>
      <c r="F1343">
        <v>13794</v>
      </c>
      <c r="G1343" t="s">
        <v>275</v>
      </c>
      <c r="H1343" t="s">
        <v>276</v>
      </c>
      <c r="I1343">
        <v>429</v>
      </c>
      <c r="J1343" t="s">
        <v>395</v>
      </c>
      <c r="K1343" t="s">
        <v>396</v>
      </c>
      <c r="L1343">
        <v>2024</v>
      </c>
      <c r="M1343" t="s">
        <v>289</v>
      </c>
      <c r="N1343" t="s">
        <v>15</v>
      </c>
      <c r="O1343">
        <v>2024</v>
      </c>
      <c r="P1343" t="s">
        <v>289</v>
      </c>
      <c r="Q1343" t="s">
        <v>15</v>
      </c>
      <c r="R1343" t="s">
        <v>343</v>
      </c>
      <c r="S1343" s="46">
        <v>0</v>
      </c>
      <c r="U1343" s="46">
        <v>4</v>
      </c>
      <c r="IF1343">
        <v>2024</v>
      </c>
      <c r="IG1343" t="s">
        <v>289</v>
      </c>
      <c r="IH1343" t="s">
        <v>319</v>
      </c>
      <c r="IK1343">
        <v>-2</v>
      </c>
      <c r="IL1343" t="s">
        <v>279</v>
      </c>
      <c r="IM1343" t="s">
        <v>280</v>
      </c>
      <c r="IN1343" t="s">
        <v>663</v>
      </c>
      <c r="IP1343" t="s">
        <v>664</v>
      </c>
    </row>
    <row r="1344" spans="1:250" hidden="1" x14ac:dyDescent="0.25">
      <c r="A1344">
        <v>35449</v>
      </c>
      <c r="B1344">
        <v>-890804480</v>
      </c>
      <c r="C1344">
        <v>1837</v>
      </c>
      <c r="D1344" t="s">
        <v>273</v>
      </c>
      <c r="E1344" t="s">
        <v>274</v>
      </c>
      <c r="F1344">
        <v>13794</v>
      </c>
      <c r="G1344" t="s">
        <v>275</v>
      </c>
      <c r="H1344" t="s">
        <v>276</v>
      </c>
      <c r="I1344">
        <v>427</v>
      </c>
      <c r="J1344" t="s">
        <v>397</v>
      </c>
      <c r="K1344" t="s">
        <v>398</v>
      </c>
      <c r="L1344">
        <v>2024</v>
      </c>
      <c r="M1344" t="s">
        <v>289</v>
      </c>
      <c r="N1344" t="s">
        <v>15</v>
      </c>
      <c r="O1344">
        <v>2024</v>
      </c>
      <c r="P1344" t="s">
        <v>289</v>
      </c>
      <c r="Q1344" t="s">
        <v>15</v>
      </c>
      <c r="R1344" t="s">
        <v>343</v>
      </c>
      <c r="S1344" s="46">
        <v>0</v>
      </c>
      <c r="U1344" s="46">
        <v>4</v>
      </c>
      <c r="IF1344">
        <v>2024</v>
      </c>
      <c r="IG1344" t="s">
        <v>289</v>
      </c>
      <c r="IH1344" t="s">
        <v>319</v>
      </c>
      <c r="IK1344">
        <v>-2</v>
      </c>
      <c r="IL1344" t="s">
        <v>279</v>
      </c>
      <c r="IM1344" t="s">
        <v>280</v>
      </c>
      <c r="IN1344" t="s">
        <v>663</v>
      </c>
      <c r="IP1344" t="s">
        <v>664</v>
      </c>
    </row>
    <row r="1345" spans="1:250" hidden="1" x14ac:dyDescent="0.25">
      <c r="A1345">
        <v>35450</v>
      </c>
      <c r="B1345">
        <v>-890804480</v>
      </c>
      <c r="C1345">
        <v>1837</v>
      </c>
      <c r="D1345" t="s">
        <v>273</v>
      </c>
      <c r="E1345" t="s">
        <v>274</v>
      </c>
      <c r="F1345">
        <v>13794</v>
      </c>
      <c r="G1345" t="s">
        <v>275</v>
      </c>
      <c r="H1345" t="s">
        <v>276</v>
      </c>
      <c r="I1345">
        <v>424</v>
      </c>
      <c r="J1345" t="s">
        <v>399</v>
      </c>
      <c r="K1345" t="s">
        <v>400</v>
      </c>
      <c r="L1345">
        <v>2024</v>
      </c>
      <c r="M1345" t="s">
        <v>289</v>
      </c>
      <c r="N1345" t="s">
        <v>15</v>
      </c>
      <c r="O1345">
        <v>2024</v>
      </c>
      <c r="P1345" t="s">
        <v>289</v>
      </c>
      <c r="Q1345" t="s">
        <v>15</v>
      </c>
      <c r="R1345" t="s">
        <v>343</v>
      </c>
      <c r="S1345" s="46">
        <v>0</v>
      </c>
      <c r="U1345" s="46">
        <v>4</v>
      </c>
      <c r="IF1345">
        <v>2024</v>
      </c>
      <c r="IG1345" t="s">
        <v>289</v>
      </c>
      <c r="IH1345" t="s">
        <v>319</v>
      </c>
      <c r="IK1345">
        <v>-2</v>
      </c>
      <c r="IL1345" t="s">
        <v>279</v>
      </c>
      <c r="IM1345" t="s">
        <v>280</v>
      </c>
      <c r="IN1345" t="s">
        <v>663</v>
      </c>
      <c r="IP1345" t="s">
        <v>664</v>
      </c>
    </row>
    <row r="1346" spans="1:250" hidden="1" x14ac:dyDescent="0.25">
      <c r="A1346">
        <v>35451</v>
      </c>
      <c r="B1346">
        <v>-890804480</v>
      </c>
      <c r="C1346">
        <v>1837</v>
      </c>
      <c r="D1346" t="s">
        <v>273</v>
      </c>
      <c r="E1346" t="s">
        <v>274</v>
      </c>
      <c r="F1346">
        <v>13794</v>
      </c>
      <c r="G1346" t="s">
        <v>275</v>
      </c>
      <c r="H1346" t="s">
        <v>276</v>
      </c>
      <c r="I1346">
        <v>437</v>
      </c>
      <c r="J1346" t="s">
        <v>658</v>
      </c>
      <c r="K1346" t="s">
        <v>659</v>
      </c>
      <c r="L1346">
        <v>2024</v>
      </c>
      <c r="M1346" t="s">
        <v>289</v>
      </c>
      <c r="N1346" t="s">
        <v>15</v>
      </c>
      <c r="O1346">
        <v>2024</v>
      </c>
      <c r="P1346" t="s">
        <v>289</v>
      </c>
      <c r="Q1346" t="s">
        <v>15</v>
      </c>
      <c r="R1346" t="s">
        <v>343</v>
      </c>
      <c r="S1346" s="46">
        <v>0</v>
      </c>
      <c r="U1346" s="46">
        <v>4</v>
      </c>
      <c r="IF1346">
        <v>2024</v>
      </c>
      <c r="IG1346" t="s">
        <v>289</v>
      </c>
      <c r="IH1346" t="s">
        <v>319</v>
      </c>
      <c r="IK1346">
        <v>-2</v>
      </c>
      <c r="IL1346" t="s">
        <v>279</v>
      </c>
      <c r="IM1346" t="s">
        <v>280</v>
      </c>
      <c r="IN1346" t="s">
        <v>663</v>
      </c>
      <c r="IP1346" t="s">
        <v>664</v>
      </c>
    </row>
    <row r="1347" spans="1:250" hidden="1" x14ac:dyDescent="0.25">
      <c r="A1347">
        <v>35452</v>
      </c>
      <c r="B1347">
        <v>-890804480</v>
      </c>
      <c r="C1347">
        <v>1837</v>
      </c>
      <c r="D1347" t="s">
        <v>273</v>
      </c>
      <c r="E1347" t="s">
        <v>274</v>
      </c>
      <c r="F1347">
        <v>13794</v>
      </c>
      <c r="G1347" t="s">
        <v>275</v>
      </c>
      <c r="H1347" t="s">
        <v>276</v>
      </c>
      <c r="I1347">
        <v>420</v>
      </c>
      <c r="J1347" t="s">
        <v>403</v>
      </c>
      <c r="K1347" t="s">
        <v>404</v>
      </c>
      <c r="L1347">
        <v>2024</v>
      </c>
      <c r="M1347" t="s">
        <v>289</v>
      </c>
      <c r="N1347" t="s">
        <v>15</v>
      </c>
      <c r="O1347">
        <v>2024</v>
      </c>
      <c r="P1347" t="s">
        <v>289</v>
      </c>
      <c r="Q1347" t="s">
        <v>15</v>
      </c>
      <c r="R1347" t="s">
        <v>343</v>
      </c>
      <c r="S1347" s="46">
        <v>0</v>
      </c>
      <c r="U1347" s="46">
        <v>4</v>
      </c>
      <c r="IF1347">
        <v>2024</v>
      </c>
      <c r="IG1347" t="s">
        <v>289</v>
      </c>
      <c r="IH1347" t="s">
        <v>319</v>
      </c>
      <c r="IK1347">
        <v>-2</v>
      </c>
      <c r="IL1347" t="s">
        <v>279</v>
      </c>
      <c r="IM1347" t="s">
        <v>280</v>
      </c>
      <c r="IN1347" t="s">
        <v>663</v>
      </c>
      <c r="IP1347" t="s">
        <v>664</v>
      </c>
    </row>
    <row r="1348" spans="1:250" hidden="1" x14ac:dyDescent="0.25">
      <c r="A1348">
        <v>35453</v>
      </c>
      <c r="B1348">
        <v>-890804480</v>
      </c>
      <c r="C1348">
        <v>1837</v>
      </c>
      <c r="D1348" t="s">
        <v>273</v>
      </c>
      <c r="E1348" t="s">
        <v>274</v>
      </c>
      <c r="F1348">
        <v>13794</v>
      </c>
      <c r="G1348" t="s">
        <v>275</v>
      </c>
      <c r="H1348" t="s">
        <v>276</v>
      </c>
      <c r="I1348">
        <v>411</v>
      </c>
      <c r="J1348" t="s">
        <v>393</v>
      </c>
      <c r="K1348" t="s">
        <v>394</v>
      </c>
      <c r="L1348">
        <v>2024</v>
      </c>
      <c r="M1348" t="s">
        <v>289</v>
      </c>
      <c r="N1348" t="s">
        <v>15</v>
      </c>
      <c r="O1348">
        <v>2024</v>
      </c>
      <c r="P1348" t="s">
        <v>289</v>
      </c>
      <c r="Q1348" t="s">
        <v>15</v>
      </c>
      <c r="R1348" t="s">
        <v>343</v>
      </c>
      <c r="S1348" s="46">
        <v>0</v>
      </c>
      <c r="U1348" s="46">
        <v>4</v>
      </c>
      <c r="IF1348">
        <v>2024</v>
      </c>
      <c r="IG1348" t="s">
        <v>289</v>
      </c>
      <c r="IH1348" t="s">
        <v>319</v>
      </c>
      <c r="IK1348">
        <v>-2</v>
      </c>
      <c r="IL1348" t="s">
        <v>279</v>
      </c>
      <c r="IM1348" t="s">
        <v>280</v>
      </c>
      <c r="IN1348" t="s">
        <v>663</v>
      </c>
      <c r="IP1348" t="s">
        <v>664</v>
      </c>
    </row>
    <row r="1349" spans="1:250" hidden="1" x14ac:dyDescent="0.25">
      <c r="A1349">
        <v>35454</v>
      </c>
      <c r="B1349">
        <v>-890804480</v>
      </c>
      <c r="C1349">
        <v>1837</v>
      </c>
      <c r="D1349" t="s">
        <v>273</v>
      </c>
      <c r="E1349" t="s">
        <v>274</v>
      </c>
      <c r="F1349">
        <v>9695</v>
      </c>
      <c r="G1349" t="s">
        <v>281</v>
      </c>
      <c r="H1349" t="s">
        <v>282</v>
      </c>
      <c r="I1349">
        <v>437</v>
      </c>
      <c r="J1349" t="s">
        <v>658</v>
      </c>
      <c r="K1349" t="s">
        <v>659</v>
      </c>
      <c r="L1349">
        <v>2024</v>
      </c>
      <c r="M1349" t="s">
        <v>289</v>
      </c>
      <c r="N1349" t="s">
        <v>15</v>
      </c>
      <c r="O1349">
        <v>2024</v>
      </c>
      <c r="P1349" t="s">
        <v>289</v>
      </c>
      <c r="Q1349" t="s">
        <v>15</v>
      </c>
      <c r="R1349" t="s">
        <v>343</v>
      </c>
      <c r="S1349" s="46">
        <v>0</v>
      </c>
      <c r="U1349" s="46">
        <v>4</v>
      </c>
      <c r="IF1349">
        <v>2024</v>
      </c>
      <c r="IG1349" t="s">
        <v>289</v>
      </c>
      <c r="IH1349" t="s">
        <v>285</v>
      </c>
      <c r="IK1349">
        <v>-2</v>
      </c>
      <c r="IL1349" t="s">
        <v>279</v>
      </c>
      <c r="IM1349" t="s">
        <v>280</v>
      </c>
      <c r="IN1349" t="s">
        <v>661</v>
      </c>
      <c r="IP1349" t="s">
        <v>662</v>
      </c>
    </row>
    <row r="1350" spans="1:250" hidden="1" x14ac:dyDescent="0.25">
      <c r="A1350">
        <v>35455</v>
      </c>
      <c r="B1350">
        <v>-890804480</v>
      </c>
      <c r="C1350">
        <v>1837</v>
      </c>
      <c r="D1350" t="s">
        <v>273</v>
      </c>
      <c r="E1350" t="s">
        <v>274</v>
      </c>
      <c r="F1350">
        <v>9695</v>
      </c>
      <c r="G1350" t="s">
        <v>281</v>
      </c>
      <c r="H1350" t="s">
        <v>282</v>
      </c>
      <c r="I1350">
        <v>436</v>
      </c>
      <c r="J1350" t="s">
        <v>656</v>
      </c>
      <c r="K1350" t="s">
        <v>657</v>
      </c>
      <c r="L1350">
        <v>2024</v>
      </c>
      <c r="M1350" t="s">
        <v>289</v>
      </c>
      <c r="N1350" t="s">
        <v>15</v>
      </c>
      <c r="O1350">
        <v>2024</v>
      </c>
      <c r="P1350" t="s">
        <v>289</v>
      </c>
      <c r="Q1350" t="s">
        <v>15</v>
      </c>
      <c r="R1350" t="s">
        <v>343</v>
      </c>
      <c r="S1350" s="46">
        <v>0</v>
      </c>
      <c r="U1350" s="46">
        <v>4</v>
      </c>
      <c r="IF1350">
        <v>2024</v>
      </c>
      <c r="IG1350" t="s">
        <v>289</v>
      </c>
      <c r="IH1350" t="s">
        <v>285</v>
      </c>
      <c r="IK1350">
        <v>-2</v>
      </c>
      <c r="IL1350" t="s">
        <v>279</v>
      </c>
      <c r="IM1350" t="s">
        <v>280</v>
      </c>
      <c r="IN1350" t="s">
        <v>661</v>
      </c>
      <c r="IP1350" t="s">
        <v>662</v>
      </c>
    </row>
    <row r="1351" spans="1:250" hidden="1" x14ac:dyDescent="0.25">
      <c r="A1351">
        <v>35456</v>
      </c>
      <c r="B1351">
        <v>-890804480</v>
      </c>
      <c r="C1351">
        <v>1837</v>
      </c>
      <c r="D1351" t="s">
        <v>273</v>
      </c>
      <c r="E1351" t="s">
        <v>274</v>
      </c>
      <c r="F1351">
        <v>9695</v>
      </c>
      <c r="G1351" t="s">
        <v>281</v>
      </c>
      <c r="H1351" t="s">
        <v>282</v>
      </c>
      <c r="I1351">
        <v>435</v>
      </c>
      <c r="J1351" t="s">
        <v>491</v>
      </c>
      <c r="K1351" t="s">
        <v>492</v>
      </c>
      <c r="L1351">
        <v>2024</v>
      </c>
      <c r="M1351" t="s">
        <v>289</v>
      </c>
      <c r="N1351" t="s">
        <v>15</v>
      </c>
      <c r="O1351">
        <v>2024</v>
      </c>
      <c r="P1351" t="s">
        <v>289</v>
      </c>
      <c r="Q1351" t="s">
        <v>15</v>
      </c>
      <c r="R1351" t="s">
        <v>343</v>
      </c>
      <c r="S1351" s="46">
        <v>-1000000</v>
      </c>
      <c r="U1351" s="46">
        <v>4</v>
      </c>
      <c r="IF1351">
        <v>2024</v>
      </c>
      <c r="IG1351" t="s">
        <v>289</v>
      </c>
      <c r="IH1351" t="s">
        <v>285</v>
      </c>
      <c r="IK1351">
        <v>-2</v>
      </c>
      <c r="IL1351" t="s">
        <v>279</v>
      </c>
      <c r="IM1351" t="s">
        <v>280</v>
      </c>
      <c r="IN1351" t="s">
        <v>661</v>
      </c>
      <c r="IP1351" t="s">
        <v>662</v>
      </c>
    </row>
    <row r="1352" spans="1:250" hidden="1" x14ac:dyDescent="0.25">
      <c r="A1352">
        <v>35457</v>
      </c>
      <c r="B1352">
        <v>-890804480</v>
      </c>
      <c r="C1352">
        <v>1837</v>
      </c>
      <c r="D1352" t="s">
        <v>273</v>
      </c>
      <c r="E1352" t="s">
        <v>274</v>
      </c>
      <c r="F1352">
        <v>13794</v>
      </c>
      <c r="G1352" t="s">
        <v>275</v>
      </c>
      <c r="H1352" t="s">
        <v>276</v>
      </c>
      <c r="I1352">
        <v>436</v>
      </c>
      <c r="J1352" t="s">
        <v>656</v>
      </c>
      <c r="K1352" t="s">
        <v>657</v>
      </c>
      <c r="L1352">
        <v>2024</v>
      </c>
      <c r="M1352" t="s">
        <v>289</v>
      </c>
      <c r="N1352" t="s">
        <v>15</v>
      </c>
      <c r="O1352">
        <v>2024</v>
      </c>
      <c r="P1352" t="s">
        <v>289</v>
      </c>
      <c r="Q1352" t="s">
        <v>15</v>
      </c>
      <c r="R1352" t="s">
        <v>343</v>
      </c>
      <c r="S1352" s="46">
        <v>0</v>
      </c>
      <c r="U1352" s="46">
        <v>4</v>
      </c>
      <c r="IF1352">
        <v>2024</v>
      </c>
      <c r="IG1352" t="s">
        <v>289</v>
      </c>
      <c r="IH1352" t="s">
        <v>319</v>
      </c>
      <c r="IK1352">
        <v>-2</v>
      </c>
      <c r="IL1352" t="s">
        <v>279</v>
      </c>
      <c r="IM1352" t="s">
        <v>280</v>
      </c>
      <c r="IN1352" t="s">
        <v>663</v>
      </c>
      <c r="IP1352" t="s">
        <v>664</v>
      </c>
    </row>
    <row r="1353" spans="1:250" hidden="1" x14ac:dyDescent="0.25">
      <c r="A1353">
        <v>35458</v>
      </c>
      <c r="B1353">
        <v>-890804480</v>
      </c>
      <c r="C1353">
        <v>1837</v>
      </c>
      <c r="D1353" t="s">
        <v>273</v>
      </c>
      <c r="E1353" t="s">
        <v>274</v>
      </c>
      <c r="F1353">
        <v>9695</v>
      </c>
      <c r="G1353" t="s">
        <v>281</v>
      </c>
      <c r="H1353" t="s">
        <v>282</v>
      </c>
      <c r="I1353">
        <v>429</v>
      </c>
      <c r="J1353" t="s">
        <v>395</v>
      </c>
      <c r="K1353" t="s">
        <v>396</v>
      </c>
      <c r="L1353">
        <v>2024</v>
      </c>
      <c r="M1353" t="s">
        <v>289</v>
      </c>
      <c r="N1353" t="s">
        <v>15</v>
      </c>
      <c r="O1353">
        <v>2024</v>
      </c>
      <c r="P1353" t="s">
        <v>289</v>
      </c>
      <c r="Q1353" t="s">
        <v>15</v>
      </c>
      <c r="R1353" t="s">
        <v>343</v>
      </c>
      <c r="S1353" s="46">
        <v>0</v>
      </c>
      <c r="U1353" s="46">
        <v>4</v>
      </c>
      <c r="IF1353">
        <v>2024</v>
      </c>
      <c r="IG1353" t="s">
        <v>289</v>
      </c>
      <c r="IH1353" t="s">
        <v>285</v>
      </c>
      <c r="IK1353">
        <v>-2</v>
      </c>
      <c r="IL1353" t="s">
        <v>279</v>
      </c>
      <c r="IM1353" t="s">
        <v>280</v>
      </c>
      <c r="IN1353" t="s">
        <v>661</v>
      </c>
      <c r="IP1353" t="s">
        <v>662</v>
      </c>
    </row>
    <row r="1354" spans="1:250" hidden="1" x14ac:dyDescent="0.25">
      <c r="A1354">
        <v>35459</v>
      </c>
      <c r="B1354">
        <v>-890804480</v>
      </c>
      <c r="C1354">
        <v>1837</v>
      </c>
      <c r="D1354" t="s">
        <v>273</v>
      </c>
      <c r="E1354" t="s">
        <v>274</v>
      </c>
      <c r="F1354">
        <v>9695</v>
      </c>
      <c r="G1354" t="s">
        <v>281</v>
      </c>
      <c r="H1354" t="s">
        <v>282</v>
      </c>
      <c r="I1354">
        <v>427</v>
      </c>
      <c r="J1354" t="s">
        <v>397</v>
      </c>
      <c r="K1354" t="s">
        <v>398</v>
      </c>
      <c r="L1354">
        <v>2024</v>
      </c>
      <c r="M1354" t="s">
        <v>289</v>
      </c>
      <c r="N1354" t="s">
        <v>15</v>
      </c>
      <c r="O1354">
        <v>2024</v>
      </c>
      <c r="P1354" t="s">
        <v>289</v>
      </c>
      <c r="Q1354" t="s">
        <v>15</v>
      </c>
      <c r="R1354" t="s">
        <v>343</v>
      </c>
      <c r="S1354" s="46">
        <v>0</v>
      </c>
      <c r="U1354" s="46">
        <v>4</v>
      </c>
      <c r="IF1354">
        <v>2024</v>
      </c>
      <c r="IG1354" t="s">
        <v>289</v>
      </c>
      <c r="IH1354" t="s">
        <v>285</v>
      </c>
      <c r="IK1354">
        <v>-2</v>
      </c>
      <c r="IL1354" t="s">
        <v>279</v>
      </c>
      <c r="IM1354" t="s">
        <v>280</v>
      </c>
      <c r="IN1354" t="s">
        <v>661</v>
      </c>
      <c r="IP1354" t="s">
        <v>662</v>
      </c>
    </row>
    <row r="1355" spans="1:250" hidden="1" x14ac:dyDescent="0.25">
      <c r="A1355">
        <v>35460</v>
      </c>
      <c r="B1355">
        <v>-890804480</v>
      </c>
      <c r="C1355">
        <v>1837</v>
      </c>
      <c r="D1355" t="s">
        <v>273</v>
      </c>
      <c r="E1355" t="s">
        <v>274</v>
      </c>
      <c r="F1355">
        <v>9695</v>
      </c>
      <c r="G1355" t="s">
        <v>281</v>
      </c>
      <c r="H1355" t="s">
        <v>282</v>
      </c>
      <c r="I1355">
        <v>424</v>
      </c>
      <c r="J1355" t="s">
        <v>399</v>
      </c>
      <c r="K1355" t="s">
        <v>400</v>
      </c>
      <c r="L1355">
        <v>2024</v>
      </c>
      <c r="M1355" t="s">
        <v>289</v>
      </c>
      <c r="N1355" t="s">
        <v>15</v>
      </c>
      <c r="O1355">
        <v>2024</v>
      </c>
      <c r="P1355" t="s">
        <v>289</v>
      </c>
      <c r="Q1355" t="s">
        <v>15</v>
      </c>
      <c r="R1355" t="s">
        <v>343</v>
      </c>
      <c r="S1355" s="46">
        <v>0</v>
      </c>
      <c r="U1355" s="46">
        <v>4</v>
      </c>
      <c r="IF1355">
        <v>2024</v>
      </c>
      <c r="IG1355" t="s">
        <v>289</v>
      </c>
      <c r="IH1355" t="s">
        <v>285</v>
      </c>
      <c r="IK1355">
        <v>-2</v>
      </c>
      <c r="IL1355" t="s">
        <v>279</v>
      </c>
      <c r="IM1355" t="s">
        <v>280</v>
      </c>
      <c r="IN1355" t="s">
        <v>661</v>
      </c>
      <c r="IP1355" t="s">
        <v>662</v>
      </c>
    </row>
    <row r="1356" spans="1:250" hidden="1" x14ac:dyDescent="0.25">
      <c r="A1356">
        <v>35461</v>
      </c>
      <c r="B1356">
        <v>-890804480</v>
      </c>
      <c r="C1356">
        <v>1837</v>
      </c>
      <c r="D1356" t="s">
        <v>273</v>
      </c>
      <c r="E1356" t="s">
        <v>274</v>
      </c>
      <c r="F1356">
        <v>9695</v>
      </c>
      <c r="G1356" t="s">
        <v>281</v>
      </c>
      <c r="H1356" t="s">
        <v>282</v>
      </c>
      <c r="I1356">
        <v>422</v>
      </c>
      <c r="J1356" t="s">
        <v>401</v>
      </c>
      <c r="K1356" t="s">
        <v>402</v>
      </c>
      <c r="L1356">
        <v>2024</v>
      </c>
      <c r="M1356" t="s">
        <v>289</v>
      </c>
      <c r="N1356" t="s">
        <v>15</v>
      </c>
      <c r="O1356">
        <v>2024</v>
      </c>
      <c r="P1356" t="s">
        <v>289</v>
      </c>
      <c r="Q1356" t="s">
        <v>15</v>
      </c>
      <c r="R1356" t="s">
        <v>343</v>
      </c>
      <c r="S1356" s="46">
        <v>0</v>
      </c>
      <c r="U1356" s="46">
        <v>4</v>
      </c>
      <c r="IF1356">
        <v>2024</v>
      </c>
      <c r="IG1356" t="s">
        <v>289</v>
      </c>
      <c r="IH1356" t="s">
        <v>285</v>
      </c>
      <c r="IK1356">
        <v>-2</v>
      </c>
      <c r="IL1356" t="s">
        <v>279</v>
      </c>
      <c r="IM1356" t="s">
        <v>280</v>
      </c>
      <c r="IN1356" t="s">
        <v>661</v>
      </c>
      <c r="IP1356" t="s">
        <v>662</v>
      </c>
    </row>
    <row r="1357" spans="1:250" hidden="1" x14ac:dyDescent="0.25">
      <c r="A1357">
        <v>35462</v>
      </c>
      <c r="B1357">
        <v>-890804480</v>
      </c>
      <c r="C1357">
        <v>1837</v>
      </c>
      <c r="D1357" t="s">
        <v>273</v>
      </c>
      <c r="E1357" t="s">
        <v>274</v>
      </c>
      <c r="F1357">
        <v>9695</v>
      </c>
      <c r="G1357" t="s">
        <v>281</v>
      </c>
      <c r="H1357" t="s">
        <v>282</v>
      </c>
      <c r="I1357">
        <v>420</v>
      </c>
      <c r="J1357" t="s">
        <v>403</v>
      </c>
      <c r="K1357" t="s">
        <v>404</v>
      </c>
      <c r="L1357">
        <v>2024</v>
      </c>
      <c r="M1357" t="s">
        <v>289</v>
      </c>
      <c r="N1357" t="s">
        <v>15</v>
      </c>
      <c r="O1357">
        <v>2024</v>
      </c>
      <c r="P1357" t="s">
        <v>289</v>
      </c>
      <c r="Q1357" t="s">
        <v>15</v>
      </c>
      <c r="R1357" t="s">
        <v>343</v>
      </c>
      <c r="S1357" s="46">
        <v>0</v>
      </c>
      <c r="U1357" s="46">
        <v>4</v>
      </c>
      <c r="IF1357">
        <v>2024</v>
      </c>
      <c r="IG1357" t="s">
        <v>289</v>
      </c>
      <c r="IH1357" t="s">
        <v>285</v>
      </c>
      <c r="IK1357">
        <v>-2</v>
      </c>
      <c r="IL1357" t="s">
        <v>279</v>
      </c>
      <c r="IM1357" t="s">
        <v>280</v>
      </c>
      <c r="IN1357" t="s">
        <v>661</v>
      </c>
      <c r="IP1357" t="s">
        <v>662</v>
      </c>
    </row>
    <row r="1358" spans="1:250" hidden="1" x14ac:dyDescent="0.25">
      <c r="A1358">
        <v>35463</v>
      </c>
      <c r="B1358">
        <v>-890804480</v>
      </c>
      <c r="C1358">
        <v>1837</v>
      </c>
      <c r="D1358" t="s">
        <v>273</v>
      </c>
      <c r="E1358" t="s">
        <v>274</v>
      </c>
      <c r="F1358">
        <v>13794</v>
      </c>
      <c r="G1358" t="s">
        <v>275</v>
      </c>
      <c r="H1358" t="s">
        <v>276</v>
      </c>
      <c r="I1358">
        <v>422</v>
      </c>
      <c r="J1358" t="s">
        <v>401</v>
      </c>
      <c r="K1358" t="s">
        <v>402</v>
      </c>
      <c r="L1358">
        <v>2024</v>
      </c>
      <c r="M1358" t="s">
        <v>289</v>
      </c>
      <c r="N1358" t="s">
        <v>15</v>
      </c>
      <c r="O1358">
        <v>2024</v>
      </c>
      <c r="P1358" t="s">
        <v>289</v>
      </c>
      <c r="Q1358" t="s">
        <v>15</v>
      </c>
      <c r="R1358" t="s">
        <v>343</v>
      </c>
      <c r="S1358" s="46">
        <v>0</v>
      </c>
      <c r="U1358" s="46">
        <v>4</v>
      </c>
      <c r="IF1358">
        <v>2024</v>
      </c>
      <c r="IG1358" t="s">
        <v>289</v>
      </c>
      <c r="IH1358" t="s">
        <v>319</v>
      </c>
      <c r="IK1358">
        <v>-2</v>
      </c>
      <c r="IL1358" t="s">
        <v>279</v>
      </c>
      <c r="IM1358" t="s">
        <v>280</v>
      </c>
      <c r="IN1358" t="s">
        <v>663</v>
      </c>
      <c r="IP1358" t="s">
        <v>664</v>
      </c>
    </row>
    <row r="1359" spans="1:250" hidden="1" x14ac:dyDescent="0.25">
      <c r="A1359">
        <v>35464</v>
      </c>
      <c r="B1359">
        <v>-890804480</v>
      </c>
      <c r="C1359">
        <v>1837</v>
      </c>
      <c r="D1359" t="s">
        <v>273</v>
      </c>
      <c r="E1359" t="s">
        <v>274</v>
      </c>
      <c r="F1359">
        <v>1848</v>
      </c>
      <c r="G1359" t="s">
        <v>286</v>
      </c>
      <c r="H1359" t="s">
        <v>274</v>
      </c>
      <c r="I1359">
        <v>437</v>
      </c>
      <c r="J1359" t="s">
        <v>658</v>
      </c>
      <c r="K1359" t="s">
        <v>659</v>
      </c>
      <c r="L1359">
        <v>2024</v>
      </c>
      <c r="M1359" t="s">
        <v>289</v>
      </c>
      <c r="N1359" t="s">
        <v>15</v>
      </c>
      <c r="O1359">
        <v>2024</v>
      </c>
      <c r="P1359" t="s">
        <v>289</v>
      </c>
      <c r="Q1359" t="s">
        <v>15</v>
      </c>
      <c r="R1359" t="s">
        <v>343</v>
      </c>
      <c r="S1359" s="46">
        <v>0</v>
      </c>
      <c r="U1359" s="46">
        <v>4</v>
      </c>
      <c r="IF1359">
        <v>2024</v>
      </c>
      <c r="IG1359" t="s">
        <v>289</v>
      </c>
      <c r="IH1359" t="s">
        <v>288</v>
      </c>
      <c r="IK1359">
        <v>-2</v>
      </c>
      <c r="IL1359" t="s">
        <v>279</v>
      </c>
      <c r="IM1359" t="s">
        <v>280</v>
      </c>
      <c r="IN1359" t="s">
        <v>654</v>
      </c>
      <c r="IP1359" t="s">
        <v>660</v>
      </c>
    </row>
    <row r="1360" spans="1:250" hidden="1" x14ac:dyDescent="0.25">
      <c r="A1360">
        <v>35465</v>
      </c>
      <c r="B1360">
        <v>-890804480</v>
      </c>
      <c r="C1360">
        <v>1837</v>
      </c>
      <c r="D1360" t="s">
        <v>273</v>
      </c>
      <c r="E1360" t="s">
        <v>274</v>
      </c>
      <c r="F1360">
        <v>1848</v>
      </c>
      <c r="G1360" t="s">
        <v>286</v>
      </c>
      <c r="H1360" t="s">
        <v>274</v>
      </c>
      <c r="I1360">
        <v>436</v>
      </c>
      <c r="J1360" t="s">
        <v>656</v>
      </c>
      <c r="K1360" t="s">
        <v>657</v>
      </c>
      <c r="L1360">
        <v>2024</v>
      </c>
      <c r="M1360" t="s">
        <v>289</v>
      </c>
      <c r="N1360" t="s">
        <v>15</v>
      </c>
      <c r="O1360">
        <v>2024</v>
      </c>
      <c r="P1360" t="s">
        <v>289</v>
      </c>
      <c r="Q1360" t="s">
        <v>15</v>
      </c>
      <c r="R1360" t="s">
        <v>343</v>
      </c>
      <c r="S1360" s="46">
        <v>0</v>
      </c>
      <c r="U1360" s="46">
        <v>4</v>
      </c>
      <c r="IF1360">
        <v>2024</v>
      </c>
      <c r="IG1360" t="s">
        <v>289</v>
      </c>
      <c r="IH1360" t="s">
        <v>288</v>
      </c>
      <c r="IK1360">
        <v>-2</v>
      </c>
      <c r="IL1360" t="s">
        <v>279</v>
      </c>
      <c r="IM1360" t="s">
        <v>280</v>
      </c>
      <c r="IN1360" t="s">
        <v>654</v>
      </c>
      <c r="IP1360" t="s">
        <v>660</v>
      </c>
    </row>
    <row r="1361" spans="1:250" hidden="1" x14ac:dyDescent="0.25">
      <c r="A1361">
        <v>35466</v>
      </c>
      <c r="B1361">
        <v>-890804480</v>
      </c>
      <c r="C1361">
        <v>1837</v>
      </c>
      <c r="D1361" t="s">
        <v>273</v>
      </c>
      <c r="E1361" t="s">
        <v>274</v>
      </c>
      <c r="F1361">
        <v>1848</v>
      </c>
      <c r="G1361" t="s">
        <v>286</v>
      </c>
      <c r="H1361" t="s">
        <v>274</v>
      </c>
      <c r="I1361">
        <v>435</v>
      </c>
      <c r="J1361" t="s">
        <v>491</v>
      </c>
      <c r="K1361" t="s">
        <v>492</v>
      </c>
      <c r="L1361">
        <v>2024</v>
      </c>
      <c r="M1361" t="s">
        <v>289</v>
      </c>
      <c r="N1361" t="s">
        <v>15</v>
      </c>
      <c r="O1361">
        <v>2024</v>
      </c>
      <c r="P1361" t="s">
        <v>289</v>
      </c>
      <c r="Q1361" t="s">
        <v>15</v>
      </c>
      <c r="R1361" t="s">
        <v>343</v>
      </c>
      <c r="S1361" s="46">
        <v>0</v>
      </c>
      <c r="U1361" s="46">
        <v>4</v>
      </c>
      <c r="IF1361">
        <v>2024</v>
      </c>
      <c r="IG1361" t="s">
        <v>289</v>
      </c>
      <c r="IH1361" t="s">
        <v>288</v>
      </c>
      <c r="IK1361">
        <v>-2</v>
      </c>
      <c r="IL1361" t="s">
        <v>279</v>
      </c>
      <c r="IM1361" t="s">
        <v>280</v>
      </c>
      <c r="IN1361" t="s">
        <v>654</v>
      </c>
      <c r="IP1361" t="s">
        <v>660</v>
      </c>
    </row>
    <row r="1362" spans="1:250" hidden="1" x14ac:dyDescent="0.25">
      <c r="A1362">
        <v>35467</v>
      </c>
      <c r="B1362">
        <v>-890804480</v>
      </c>
      <c r="C1362">
        <v>1837</v>
      </c>
      <c r="D1362" t="s">
        <v>273</v>
      </c>
      <c r="E1362" t="s">
        <v>274</v>
      </c>
      <c r="F1362">
        <v>1848</v>
      </c>
      <c r="G1362" t="s">
        <v>286</v>
      </c>
      <c r="H1362" t="s">
        <v>274</v>
      </c>
      <c r="I1362">
        <v>431</v>
      </c>
      <c r="J1362" t="s">
        <v>493</v>
      </c>
      <c r="K1362" t="s">
        <v>494</v>
      </c>
      <c r="L1362">
        <v>2024</v>
      </c>
      <c r="M1362" t="s">
        <v>289</v>
      </c>
      <c r="N1362" t="s">
        <v>15</v>
      </c>
      <c r="O1362">
        <v>2024</v>
      </c>
      <c r="P1362" t="s">
        <v>289</v>
      </c>
      <c r="Q1362" t="s">
        <v>15</v>
      </c>
      <c r="R1362" t="s">
        <v>343</v>
      </c>
      <c r="S1362" s="46">
        <v>0</v>
      </c>
      <c r="U1362" s="46">
        <v>4</v>
      </c>
      <c r="IF1362">
        <v>2024</v>
      </c>
      <c r="IG1362" t="s">
        <v>289</v>
      </c>
      <c r="IH1362" t="s">
        <v>288</v>
      </c>
      <c r="IK1362">
        <v>-2</v>
      </c>
      <c r="IL1362" t="s">
        <v>279</v>
      </c>
      <c r="IM1362" t="s">
        <v>280</v>
      </c>
      <c r="IN1362" t="s">
        <v>654</v>
      </c>
      <c r="IP1362" t="s">
        <v>660</v>
      </c>
    </row>
    <row r="1363" spans="1:250" hidden="1" x14ac:dyDescent="0.25">
      <c r="A1363">
        <v>35468</v>
      </c>
      <c r="B1363">
        <v>-890804480</v>
      </c>
      <c r="C1363">
        <v>1837</v>
      </c>
      <c r="D1363" t="s">
        <v>273</v>
      </c>
      <c r="E1363" t="s">
        <v>274</v>
      </c>
      <c r="F1363">
        <v>1848</v>
      </c>
      <c r="G1363" t="s">
        <v>286</v>
      </c>
      <c r="H1363" t="s">
        <v>274</v>
      </c>
      <c r="I1363">
        <v>429</v>
      </c>
      <c r="J1363" t="s">
        <v>395</v>
      </c>
      <c r="K1363" t="s">
        <v>396</v>
      </c>
      <c r="L1363">
        <v>2024</v>
      </c>
      <c r="M1363" t="s">
        <v>289</v>
      </c>
      <c r="N1363" t="s">
        <v>15</v>
      </c>
      <c r="O1363">
        <v>2024</v>
      </c>
      <c r="P1363" t="s">
        <v>289</v>
      </c>
      <c r="Q1363" t="s">
        <v>15</v>
      </c>
      <c r="R1363" t="s">
        <v>343</v>
      </c>
      <c r="S1363" s="46">
        <v>0</v>
      </c>
      <c r="U1363" s="46">
        <v>4</v>
      </c>
      <c r="IF1363">
        <v>2024</v>
      </c>
      <c r="IG1363" t="s">
        <v>289</v>
      </c>
      <c r="IH1363" t="s">
        <v>288</v>
      </c>
      <c r="IK1363">
        <v>-2</v>
      </c>
      <c r="IL1363" t="s">
        <v>279</v>
      </c>
      <c r="IM1363" t="s">
        <v>280</v>
      </c>
      <c r="IN1363" t="s">
        <v>654</v>
      </c>
      <c r="IP1363" t="s">
        <v>660</v>
      </c>
    </row>
    <row r="1364" spans="1:250" hidden="1" x14ac:dyDescent="0.25">
      <c r="A1364">
        <v>35469</v>
      </c>
      <c r="B1364">
        <v>-890804480</v>
      </c>
      <c r="C1364">
        <v>1837</v>
      </c>
      <c r="D1364" t="s">
        <v>273</v>
      </c>
      <c r="E1364" t="s">
        <v>274</v>
      </c>
      <c r="F1364">
        <v>9695</v>
      </c>
      <c r="G1364" t="s">
        <v>281</v>
      </c>
      <c r="H1364" t="s">
        <v>282</v>
      </c>
      <c r="I1364">
        <v>431</v>
      </c>
      <c r="J1364" t="s">
        <v>493</v>
      </c>
      <c r="K1364" t="s">
        <v>494</v>
      </c>
      <c r="L1364">
        <v>2024</v>
      </c>
      <c r="M1364" t="s">
        <v>289</v>
      </c>
      <c r="N1364" t="s">
        <v>15</v>
      </c>
      <c r="O1364">
        <v>2024</v>
      </c>
      <c r="P1364" t="s">
        <v>289</v>
      </c>
      <c r="Q1364" t="s">
        <v>15</v>
      </c>
      <c r="R1364" t="s">
        <v>343</v>
      </c>
      <c r="S1364" s="46">
        <v>0</v>
      </c>
      <c r="U1364" s="46">
        <v>4</v>
      </c>
      <c r="IF1364">
        <v>2024</v>
      </c>
      <c r="IG1364" t="s">
        <v>289</v>
      </c>
      <c r="IH1364" t="s">
        <v>285</v>
      </c>
      <c r="IK1364">
        <v>-2</v>
      </c>
      <c r="IL1364" t="s">
        <v>279</v>
      </c>
      <c r="IM1364" t="s">
        <v>280</v>
      </c>
      <c r="IN1364" t="s">
        <v>661</v>
      </c>
      <c r="IP1364" t="s">
        <v>662</v>
      </c>
    </row>
    <row r="1365" spans="1:250" hidden="1" x14ac:dyDescent="0.25">
      <c r="A1365">
        <v>35470</v>
      </c>
      <c r="B1365">
        <v>-890804480</v>
      </c>
      <c r="C1365">
        <v>1837</v>
      </c>
      <c r="D1365" t="s">
        <v>273</v>
      </c>
      <c r="E1365" t="s">
        <v>274</v>
      </c>
      <c r="F1365">
        <v>1848</v>
      </c>
      <c r="G1365" t="s">
        <v>286</v>
      </c>
      <c r="H1365" t="s">
        <v>274</v>
      </c>
      <c r="I1365">
        <v>427</v>
      </c>
      <c r="J1365" t="s">
        <v>397</v>
      </c>
      <c r="K1365" t="s">
        <v>398</v>
      </c>
      <c r="L1365">
        <v>3549</v>
      </c>
      <c r="M1365" t="s">
        <v>290</v>
      </c>
      <c r="N1365" t="s">
        <v>17</v>
      </c>
      <c r="O1365">
        <v>3549</v>
      </c>
      <c r="P1365" t="s">
        <v>290</v>
      </c>
      <c r="Q1365" t="s">
        <v>17</v>
      </c>
      <c r="R1365" t="s">
        <v>343</v>
      </c>
      <c r="S1365" s="46">
        <v>0</v>
      </c>
      <c r="U1365" s="46">
        <v>4</v>
      </c>
      <c r="IF1365">
        <v>3549</v>
      </c>
      <c r="IG1365" t="s">
        <v>290</v>
      </c>
      <c r="IH1365" t="s">
        <v>288</v>
      </c>
      <c r="IK1365">
        <v>-2</v>
      </c>
      <c r="IL1365" t="s">
        <v>279</v>
      </c>
      <c r="IM1365" t="s">
        <v>280</v>
      </c>
      <c r="IN1365" t="s">
        <v>654</v>
      </c>
      <c r="IP1365" t="s">
        <v>665</v>
      </c>
    </row>
    <row r="1366" spans="1:250" hidden="1" x14ac:dyDescent="0.25">
      <c r="A1366">
        <v>35471</v>
      </c>
      <c r="B1366">
        <v>-890804480</v>
      </c>
      <c r="C1366">
        <v>1837</v>
      </c>
      <c r="D1366" t="s">
        <v>273</v>
      </c>
      <c r="E1366" t="s">
        <v>274</v>
      </c>
      <c r="F1366">
        <v>1848</v>
      </c>
      <c r="G1366" t="s">
        <v>286</v>
      </c>
      <c r="H1366" t="s">
        <v>274</v>
      </c>
      <c r="I1366">
        <v>424</v>
      </c>
      <c r="J1366" t="s">
        <v>399</v>
      </c>
      <c r="K1366" t="s">
        <v>400</v>
      </c>
      <c r="L1366">
        <v>3549</v>
      </c>
      <c r="M1366" t="s">
        <v>290</v>
      </c>
      <c r="N1366" t="s">
        <v>17</v>
      </c>
      <c r="O1366">
        <v>3549</v>
      </c>
      <c r="P1366" t="s">
        <v>290</v>
      </c>
      <c r="Q1366" t="s">
        <v>17</v>
      </c>
      <c r="R1366" t="s">
        <v>343</v>
      </c>
      <c r="S1366" s="46">
        <v>0</v>
      </c>
      <c r="U1366" s="46">
        <v>4</v>
      </c>
      <c r="IF1366">
        <v>3549</v>
      </c>
      <c r="IG1366" t="s">
        <v>290</v>
      </c>
      <c r="IH1366" t="s">
        <v>288</v>
      </c>
      <c r="IK1366">
        <v>-2</v>
      </c>
      <c r="IL1366" t="s">
        <v>279</v>
      </c>
      <c r="IM1366" t="s">
        <v>280</v>
      </c>
      <c r="IN1366" t="s">
        <v>654</v>
      </c>
      <c r="IP1366" t="s">
        <v>665</v>
      </c>
    </row>
    <row r="1367" spans="1:250" hidden="1" x14ac:dyDescent="0.25">
      <c r="A1367">
        <v>35472</v>
      </c>
      <c r="B1367">
        <v>-890804480</v>
      </c>
      <c r="C1367">
        <v>1837</v>
      </c>
      <c r="D1367" t="s">
        <v>273</v>
      </c>
      <c r="E1367" t="s">
        <v>274</v>
      </c>
      <c r="F1367">
        <v>1848</v>
      </c>
      <c r="G1367" t="s">
        <v>286</v>
      </c>
      <c r="H1367" t="s">
        <v>274</v>
      </c>
      <c r="I1367">
        <v>422</v>
      </c>
      <c r="J1367" t="s">
        <v>401</v>
      </c>
      <c r="K1367" t="s">
        <v>402</v>
      </c>
      <c r="L1367">
        <v>3549</v>
      </c>
      <c r="M1367" t="s">
        <v>290</v>
      </c>
      <c r="N1367" t="s">
        <v>17</v>
      </c>
      <c r="O1367">
        <v>3549</v>
      </c>
      <c r="P1367" t="s">
        <v>290</v>
      </c>
      <c r="Q1367" t="s">
        <v>17</v>
      </c>
      <c r="R1367" t="s">
        <v>343</v>
      </c>
      <c r="S1367" s="46">
        <v>0</v>
      </c>
      <c r="U1367" s="46">
        <v>4</v>
      </c>
      <c r="IF1367">
        <v>3549</v>
      </c>
      <c r="IG1367" t="s">
        <v>290</v>
      </c>
      <c r="IH1367" t="s">
        <v>288</v>
      </c>
      <c r="IK1367">
        <v>-2</v>
      </c>
      <c r="IL1367" t="s">
        <v>279</v>
      </c>
      <c r="IM1367" t="s">
        <v>280</v>
      </c>
      <c r="IN1367" t="s">
        <v>654</v>
      </c>
      <c r="IP1367" t="s">
        <v>665</v>
      </c>
    </row>
    <row r="1368" spans="1:250" hidden="1" x14ac:dyDescent="0.25">
      <c r="A1368">
        <v>35473</v>
      </c>
      <c r="B1368">
        <v>-890804480</v>
      </c>
      <c r="C1368">
        <v>1837</v>
      </c>
      <c r="D1368" t="s">
        <v>273</v>
      </c>
      <c r="E1368" t="s">
        <v>274</v>
      </c>
      <c r="F1368">
        <v>1848</v>
      </c>
      <c r="G1368" t="s">
        <v>286</v>
      </c>
      <c r="H1368" t="s">
        <v>274</v>
      </c>
      <c r="I1368">
        <v>420</v>
      </c>
      <c r="J1368" t="s">
        <v>403</v>
      </c>
      <c r="K1368" t="s">
        <v>404</v>
      </c>
      <c r="L1368">
        <v>3549</v>
      </c>
      <c r="M1368" t="s">
        <v>290</v>
      </c>
      <c r="N1368" t="s">
        <v>17</v>
      </c>
      <c r="O1368">
        <v>3549</v>
      </c>
      <c r="P1368" t="s">
        <v>290</v>
      </c>
      <c r="Q1368" t="s">
        <v>17</v>
      </c>
      <c r="R1368" t="s">
        <v>343</v>
      </c>
      <c r="S1368" s="46">
        <v>0</v>
      </c>
      <c r="U1368" s="46">
        <v>4</v>
      </c>
      <c r="IF1368">
        <v>3549</v>
      </c>
      <c r="IG1368" t="s">
        <v>290</v>
      </c>
      <c r="IH1368" t="s">
        <v>288</v>
      </c>
      <c r="IK1368">
        <v>-2</v>
      </c>
      <c r="IL1368" t="s">
        <v>279</v>
      </c>
      <c r="IM1368" t="s">
        <v>280</v>
      </c>
      <c r="IN1368" t="s">
        <v>654</v>
      </c>
      <c r="IP1368" t="s">
        <v>665</v>
      </c>
    </row>
    <row r="1369" spans="1:250" hidden="1" x14ac:dyDescent="0.25">
      <c r="A1369">
        <v>35474</v>
      </c>
      <c r="B1369">
        <v>-890804480</v>
      </c>
      <c r="C1369">
        <v>1837</v>
      </c>
      <c r="D1369" t="s">
        <v>273</v>
      </c>
      <c r="E1369" t="s">
        <v>274</v>
      </c>
      <c r="F1369">
        <v>1848</v>
      </c>
      <c r="G1369" t="s">
        <v>286</v>
      </c>
      <c r="H1369" t="s">
        <v>274</v>
      </c>
      <c r="I1369">
        <v>411</v>
      </c>
      <c r="J1369" t="s">
        <v>393</v>
      </c>
      <c r="K1369" t="s">
        <v>394</v>
      </c>
      <c r="L1369">
        <v>3549</v>
      </c>
      <c r="M1369" t="s">
        <v>290</v>
      </c>
      <c r="N1369" t="s">
        <v>17</v>
      </c>
      <c r="O1369">
        <v>3549</v>
      </c>
      <c r="P1369" t="s">
        <v>290</v>
      </c>
      <c r="Q1369" t="s">
        <v>17</v>
      </c>
      <c r="R1369" t="s">
        <v>343</v>
      </c>
      <c r="S1369" s="46">
        <v>0</v>
      </c>
      <c r="U1369" s="46">
        <v>4</v>
      </c>
      <c r="IF1369">
        <v>3549</v>
      </c>
      <c r="IG1369" t="s">
        <v>290</v>
      </c>
      <c r="IH1369" t="s">
        <v>288</v>
      </c>
      <c r="IK1369">
        <v>-2</v>
      </c>
      <c r="IL1369" t="s">
        <v>279</v>
      </c>
      <c r="IM1369" t="s">
        <v>280</v>
      </c>
      <c r="IN1369" t="s">
        <v>654</v>
      </c>
      <c r="IP1369" t="s">
        <v>665</v>
      </c>
    </row>
    <row r="1370" spans="1:250" hidden="1" x14ac:dyDescent="0.25">
      <c r="A1370">
        <v>35475</v>
      </c>
      <c r="B1370">
        <v>-890804480</v>
      </c>
      <c r="C1370">
        <v>1837</v>
      </c>
      <c r="D1370" t="s">
        <v>273</v>
      </c>
      <c r="E1370" t="s">
        <v>274</v>
      </c>
      <c r="F1370">
        <v>7057</v>
      </c>
      <c r="G1370" t="s">
        <v>291</v>
      </c>
      <c r="H1370" t="s">
        <v>292</v>
      </c>
      <c r="I1370">
        <v>411</v>
      </c>
      <c r="J1370" t="s">
        <v>393</v>
      </c>
      <c r="K1370" t="s">
        <v>394</v>
      </c>
      <c r="L1370">
        <v>3549</v>
      </c>
      <c r="M1370" t="s">
        <v>290</v>
      </c>
      <c r="N1370" t="s">
        <v>17</v>
      </c>
      <c r="O1370">
        <v>3549</v>
      </c>
      <c r="P1370" t="s">
        <v>290</v>
      </c>
      <c r="Q1370" t="s">
        <v>17</v>
      </c>
      <c r="R1370" t="s">
        <v>343</v>
      </c>
      <c r="S1370" s="46">
        <v>0</v>
      </c>
      <c r="U1370" s="46">
        <v>4</v>
      </c>
      <c r="IF1370">
        <v>3549</v>
      </c>
      <c r="IG1370" t="s">
        <v>290</v>
      </c>
      <c r="IH1370" t="s">
        <v>293</v>
      </c>
      <c r="IK1370">
        <v>-2</v>
      </c>
      <c r="IL1370" t="s">
        <v>279</v>
      </c>
      <c r="IM1370" t="s">
        <v>280</v>
      </c>
      <c r="IN1370" t="s">
        <v>666</v>
      </c>
      <c r="IP1370" t="s">
        <v>667</v>
      </c>
    </row>
    <row r="1371" spans="1:250" hidden="1" x14ac:dyDescent="0.25">
      <c r="A1371">
        <v>35476</v>
      </c>
      <c r="B1371">
        <v>-890804480</v>
      </c>
      <c r="C1371">
        <v>1837</v>
      </c>
      <c r="D1371" t="s">
        <v>273</v>
      </c>
      <c r="E1371" t="s">
        <v>274</v>
      </c>
      <c r="F1371">
        <v>7057</v>
      </c>
      <c r="G1371" t="s">
        <v>291</v>
      </c>
      <c r="H1371" t="s">
        <v>292</v>
      </c>
      <c r="I1371">
        <v>436</v>
      </c>
      <c r="J1371" t="s">
        <v>656</v>
      </c>
      <c r="K1371" t="s">
        <v>657</v>
      </c>
      <c r="L1371">
        <v>3549</v>
      </c>
      <c r="M1371" t="s">
        <v>290</v>
      </c>
      <c r="N1371" t="s">
        <v>17</v>
      </c>
      <c r="O1371">
        <v>3549</v>
      </c>
      <c r="P1371" t="s">
        <v>290</v>
      </c>
      <c r="Q1371" t="s">
        <v>17</v>
      </c>
      <c r="R1371" t="s">
        <v>343</v>
      </c>
      <c r="S1371" s="46">
        <v>0</v>
      </c>
      <c r="U1371" s="46">
        <v>4</v>
      </c>
      <c r="IF1371">
        <v>3549</v>
      </c>
      <c r="IG1371" t="s">
        <v>290</v>
      </c>
      <c r="IH1371" t="s">
        <v>293</v>
      </c>
      <c r="IK1371">
        <v>-2</v>
      </c>
      <c r="IL1371" t="s">
        <v>279</v>
      </c>
      <c r="IM1371" t="s">
        <v>280</v>
      </c>
      <c r="IN1371" t="s">
        <v>666</v>
      </c>
      <c r="IP1371" t="s">
        <v>667</v>
      </c>
    </row>
    <row r="1372" spans="1:250" hidden="1" x14ac:dyDescent="0.25">
      <c r="A1372">
        <v>35477</v>
      </c>
      <c r="B1372">
        <v>-890804480</v>
      </c>
      <c r="C1372">
        <v>1837</v>
      </c>
      <c r="D1372" t="s">
        <v>273</v>
      </c>
      <c r="E1372" t="s">
        <v>274</v>
      </c>
      <c r="F1372">
        <v>7057</v>
      </c>
      <c r="G1372" t="s">
        <v>291</v>
      </c>
      <c r="H1372" t="s">
        <v>292</v>
      </c>
      <c r="I1372">
        <v>435</v>
      </c>
      <c r="J1372" t="s">
        <v>491</v>
      </c>
      <c r="K1372" t="s">
        <v>492</v>
      </c>
      <c r="L1372">
        <v>3549</v>
      </c>
      <c r="M1372" t="s">
        <v>290</v>
      </c>
      <c r="N1372" t="s">
        <v>17</v>
      </c>
      <c r="O1372">
        <v>3549</v>
      </c>
      <c r="P1372" t="s">
        <v>290</v>
      </c>
      <c r="Q1372" t="s">
        <v>17</v>
      </c>
      <c r="R1372" t="s">
        <v>343</v>
      </c>
      <c r="S1372" s="46">
        <v>0</v>
      </c>
      <c r="U1372" s="46">
        <v>4</v>
      </c>
      <c r="IF1372">
        <v>3549</v>
      </c>
      <c r="IG1372" t="s">
        <v>290</v>
      </c>
      <c r="IH1372" t="s">
        <v>293</v>
      </c>
      <c r="IK1372">
        <v>-2</v>
      </c>
      <c r="IL1372" t="s">
        <v>279</v>
      </c>
      <c r="IM1372" t="s">
        <v>280</v>
      </c>
      <c r="IN1372" t="s">
        <v>666</v>
      </c>
      <c r="IP1372" t="s">
        <v>667</v>
      </c>
    </row>
    <row r="1373" spans="1:250" hidden="1" x14ac:dyDescent="0.25">
      <c r="A1373">
        <v>35478</v>
      </c>
      <c r="B1373">
        <v>-890804480</v>
      </c>
      <c r="C1373">
        <v>1837</v>
      </c>
      <c r="D1373" t="s">
        <v>273</v>
      </c>
      <c r="E1373" t="s">
        <v>274</v>
      </c>
      <c r="F1373">
        <v>7057</v>
      </c>
      <c r="G1373" t="s">
        <v>291</v>
      </c>
      <c r="H1373" t="s">
        <v>292</v>
      </c>
      <c r="I1373">
        <v>429</v>
      </c>
      <c r="J1373" t="s">
        <v>395</v>
      </c>
      <c r="K1373" t="s">
        <v>396</v>
      </c>
      <c r="L1373">
        <v>3549</v>
      </c>
      <c r="M1373" t="s">
        <v>290</v>
      </c>
      <c r="N1373" t="s">
        <v>17</v>
      </c>
      <c r="O1373">
        <v>3549</v>
      </c>
      <c r="P1373" t="s">
        <v>290</v>
      </c>
      <c r="Q1373" t="s">
        <v>17</v>
      </c>
      <c r="R1373" t="s">
        <v>343</v>
      </c>
      <c r="S1373" s="46">
        <v>0</v>
      </c>
      <c r="U1373" s="46">
        <v>4</v>
      </c>
      <c r="IF1373">
        <v>3549</v>
      </c>
      <c r="IG1373" t="s">
        <v>290</v>
      </c>
      <c r="IH1373" t="s">
        <v>293</v>
      </c>
      <c r="IK1373">
        <v>-2</v>
      </c>
      <c r="IL1373" t="s">
        <v>279</v>
      </c>
      <c r="IM1373" t="s">
        <v>280</v>
      </c>
      <c r="IN1373" t="s">
        <v>666</v>
      </c>
      <c r="IP1373" t="s">
        <v>667</v>
      </c>
    </row>
    <row r="1374" spans="1:250" hidden="1" x14ac:dyDescent="0.25">
      <c r="A1374">
        <v>35479</v>
      </c>
      <c r="B1374">
        <v>-890804480</v>
      </c>
      <c r="C1374">
        <v>1837</v>
      </c>
      <c r="D1374" t="s">
        <v>273</v>
      </c>
      <c r="E1374" t="s">
        <v>274</v>
      </c>
      <c r="F1374">
        <v>7057</v>
      </c>
      <c r="G1374" t="s">
        <v>291</v>
      </c>
      <c r="H1374" t="s">
        <v>292</v>
      </c>
      <c r="I1374">
        <v>427</v>
      </c>
      <c r="J1374" t="s">
        <v>397</v>
      </c>
      <c r="K1374" t="s">
        <v>398</v>
      </c>
      <c r="L1374">
        <v>3549</v>
      </c>
      <c r="M1374" t="s">
        <v>290</v>
      </c>
      <c r="N1374" t="s">
        <v>17</v>
      </c>
      <c r="O1374">
        <v>3549</v>
      </c>
      <c r="P1374" t="s">
        <v>290</v>
      </c>
      <c r="Q1374" t="s">
        <v>17</v>
      </c>
      <c r="R1374" t="s">
        <v>343</v>
      </c>
      <c r="S1374" s="46">
        <v>0</v>
      </c>
      <c r="U1374" s="46">
        <v>4</v>
      </c>
      <c r="IF1374">
        <v>3549</v>
      </c>
      <c r="IG1374" t="s">
        <v>290</v>
      </c>
      <c r="IH1374" t="s">
        <v>293</v>
      </c>
      <c r="IK1374">
        <v>-2</v>
      </c>
      <c r="IL1374" t="s">
        <v>279</v>
      </c>
      <c r="IM1374" t="s">
        <v>280</v>
      </c>
      <c r="IN1374" t="s">
        <v>666</v>
      </c>
      <c r="IP1374" t="s">
        <v>667</v>
      </c>
    </row>
    <row r="1375" spans="1:250" hidden="1" x14ac:dyDescent="0.25">
      <c r="A1375">
        <v>35480</v>
      </c>
      <c r="B1375">
        <v>-890804480</v>
      </c>
      <c r="C1375">
        <v>1837</v>
      </c>
      <c r="D1375" t="s">
        <v>273</v>
      </c>
      <c r="E1375" t="s">
        <v>274</v>
      </c>
      <c r="F1375">
        <v>7057</v>
      </c>
      <c r="G1375" t="s">
        <v>291</v>
      </c>
      <c r="H1375" t="s">
        <v>292</v>
      </c>
      <c r="I1375">
        <v>424</v>
      </c>
      <c r="J1375" t="s">
        <v>399</v>
      </c>
      <c r="K1375" t="s">
        <v>400</v>
      </c>
      <c r="L1375">
        <v>3549</v>
      </c>
      <c r="M1375" t="s">
        <v>290</v>
      </c>
      <c r="N1375" t="s">
        <v>17</v>
      </c>
      <c r="O1375">
        <v>3549</v>
      </c>
      <c r="P1375" t="s">
        <v>290</v>
      </c>
      <c r="Q1375" t="s">
        <v>17</v>
      </c>
      <c r="R1375" t="s">
        <v>343</v>
      </c>
      <c r="S1375" s="46">
        <v>0</v>
      </c>
      <c r="U1375" s="46">
        <v>4</v>
      </c>
      <c r="IF1375">
        <v>3549</v>
      </c>
      <c r="IG1375" t="s">
        <v>290</v>
      </c>
      <c r="IH1375" t="s">
        <v>293</v>
      </c>
      <c r="IK1375">
        <v>-2</v>
      </c>
      <c r="IL1375" t="s">
        <v>279</v>
      </c>
      <c r="IM1375" t="s">
        <v>280</v>
      </c>
      <c r="IN1375" t="s">
        <v>666</v>
      </c>
      <c r="IP1375" t="s">
        <v>667</v>
      </c>
    </row>
    <row r="1376" spans="1:250" hidden="1" x14ac:dyDescent="0.25">
      <c r="A1376">
        <v>35481</v>
      </c>
      <c r="B1376">
        <v>-890804480</v>
      </c>
      <c r="C1376">
        <v>1837</v>
      </c>
      <c r="D1376" t="s">
        <v>273</v>
      </c>
      <c r="E1376" t="s">
        <v>274</v>
      </c>
      <c r="F1376">
        <v>7057</v>
      </c>
      <c r="G1376" t="s">
        <v>291</v>
      </c>
      <c r="H1376" t="s">
        <v>292</v>
      </c>
      <c r="I1376">
        <v>422</v>
      </c>
      <c r="J1376" t="s">
        <v>401</v>
      </c>
      <c r="K1376" t="s">
        <v>402</v>
      </c>
      <c r="L1376">
        <v>3549</v>
      </c>
      <c r="M1376" t="s">
        <v>290</v>
      </c>
      <c r="N1376" t="s">
        <v>17</v>
      </c>
      <c r="O1376">
        <v>3549</v>
      </c>
      <c r="P1376" t="s">
        <v>290</v>
      </c>
      <c r="Q1376" t="s">
        <v>17</v>
      </c>
      <c r="R1376" t="s">
        <v>343</v>
      </c>
      <c r="S1376" s="46">
        <v>0</v>
      </c>
      <c r="U1376" s="46">
        <v>4</v>
      </c>
      <c r="IF1376">
        <v>3549</v>
      </c>
      <c r="IG1376" t="s">
        <v>290</v>
      </c>
      <c r="IH1376" t="s">
        <v>293</v>
      </c>
      <c r="IK1376">
        <v>-2</v>
      </c>
      <c r="IL1376" t="s">
        <v>279</v>
      </c>
      <c r="IM1376" t="s">
        <v>280</v>
      </c>
      <c r="IN1376" t="s">
        <v>666</v>
      </c>
      <c r="IP1376" t="s">
        <v>667</v>
      </c>
    </row>
    <row r="1377" spans="1:250" hidden="1" x14ac:dyDescent="0.25">
      <c r="A1377">
        <v>35482</v>
      </c>
      <c r="B1377">
        <v>-890804480</v>
      </c>
      <c r="C1377">
        <v>1837</v>
      </c>
      <c r="D1377" t="s">
        <v>273</v>
      </c>
      <c r="E1377" t="s">
        <v>274</v>
      </c>
      <c r="F1377">
        <v>7057</v>
      </c>
      <c r="G1377" t="s">
        <v>291</v>
      </c>
      <c r="H1377" t="s">
        <v>292</v>
      </c>
      <c r="I1377">
        <v>420</v>
      </c>
      <c r="J1377" t="s">
        <v>403</v>
      </c>
      <c r="K1377" t="s">
        <v>404</v>
      </c>
      <c r="L1377">
        <v>3549</v>
      </c>
      <c r="M1377" t="s">
        <v>290</v>
      </c>
      <c r="N1377" t="s">
        <v>17</v>
      </c>
      <c r="O1377">
        <v>3549</v>
      </c>
      <c r="P1377" t="s">
        <v>290</v>
      </c>
      <c r="Q1377" t="s">
        <v>17</v>
      </c>
      <c r="R1377" t="s">
        <v>343</v>
      </c>
      <c r="S1377" s="46">
        <v>0</v>
      </c>
      <c r="U1377" s="46">
        <v>4</v>
      </c>
      <c r="IF1377">
        <v>3549</v>
      </c>
      <c r="IG1377" t="s">
        <v>290</v>
      </c>
      <c r="IH1377" t="s">
        <v>293</v>
      </c>
      <c r="IK1377">
        <v>-2</v>
      </c>
      <c r="IL1377" t="s">
        <v>279</v>
      </c>
      <c r="IM1377" t="s">
        <v>280</v>
      </c>
      <c r="IN1377" t="s">
        <v>666</v>
      </c>
      <c r="IP1377" t="s">
        <v>667</v>
      </c>
    </row>
    <row r="1378" spans="1:250" hidden="1" x14ac:dyDescent="0.25">
      <c r="A1378">
        <v>35483</v>
      </c>
      <c r="B1378">
        <v>-890804480</v>
      </c>
      <c r="C1378">
        <v>1837</v>
      </c>
      <c r="D1378" t="s">
        <v>273</v>
      </c>
      <c r="E1378" t="s">
        <v>274</v>
      </c>
      <c r="F1378">
        <v>7057</v>
      </c>
      <c r="G1378" t="s">
        <v>291</v>
      </c>
      <c r="H1378" t="s">
        <v>292</v>
      </c>
      <c r="I1378">
        <v>437</v>
      </c>
      <c r="J1378" t="s">
        <v>658</v>
      </c>
      <c r="K1378" t="s">
        <v>659</v>
      </c>
      <c r="L1378">
        <v>3549</v>
      </c>
      <c r="M1378" t="s">
        <v>290</v>
      </c>
      <c r="N1378" t="s">
        <v>17</v>
      </c>
      <c r="O1378">
        <v>3549</v>
      </c>
      <c r="P1378" t="s">
        <v>290</v>
      </c>
      <c r="Q1378" t="s">
        <v>17</v>
      </c>
      <c r="R1378" t="s">
        <v>343</v>
      </c>
      <c r="S1378" s="46">
        <v>0</v>
      </c>
      <c r="U1378" s="46">
        <v>4</v>
      </c>
      <c r="IF1378">
        <v>3549</v>
      </c>
      <c r="IG1378" t="s">
        <v>290</v>
      </c>
      <c r="IH1378" t="s">
        <v>293</v>
      </c>
      <c r="IK1378">
        <v>-2</v>
      </c>
      <c r="IL1378" t="s">
        <v>279</v>
      </c>
      <c r="IM1378" t="s">
        <v>280</v>
      </c>
      <c r="IN1378" t="s">
        <v>666</v>
      </c>
      <c r="IP1378" t="s">
        <v>667</v>
      </c>
    </row>
    <row r="1379" spans="1:250" hidden="1" x14ac:dyDescent="0.25">
      <c r="A1379">
        <v>35484</v>
      </c>
      <c r="B1379">
        <v>-890804480</v>
      </c>
      <c r="C1379">
        <v>1837</v>
      </c>
      <c r="D1379" t="s">
        <v>273</v>
      </c>
      <c r="E1379" t="s">
        <v>274</v>
      </c>
      <c r="F1379">
        <v>1848</v>
      </c>
      <c r="G1379" t="s">
        <v>286</v>
      </c>
      <c r="H1379" t="s">
        <v>274</v>
      </c>
      <c r="I1379">
        <v>437</v>
      </c>
      <c r="J1379" t="s">
        <v>658</v>
      </c>
      <c r="K1379" t="s">
        <v>659</v>
      </c>
      <c r="L1379">
        <v>3549</v>
      </c>
      <c r="M1379" t="s">
        <v>290</v>
      </c>
      <c r="N1379" t="s">
        <v>17</v>
      </c>
      <c r="O1379">
        <v>3549</v>
      </c>
      <c r="P1379" t="s">
        <v>290</v>
      </c>
      <c r="Q1379" t="s">
        <v>17</v>
      </c>
      <c r="R1379" t="s">
        <v>343</v>
      </c>
      <c r="S1379" s="46">
        <v>0</v>
      </c>
      <c r="U1379" s="46">
        <v>4</v>
      </c>
      <c r="IF1379">
        <v>3549</v>
      </c>
      <c r="IG1379" t="s">
        <v>290</v>
      </c>
      <c r="IH1379" t="s">
        <v>288</v>
      </c>
      <c r="IK1379">
        <v>-2</v>
      </c>
      <c r="IL1379" t="s">
        <v>279</v>
      </c>
      <c r="IM1379" t="s">
        <v>280</v>
      </c>
      <c r="IN1379" t="s">
        <v>654</v>
      </c>
      <c r="IP1379" t="s">
        <v>665</v>
      </c>
    </row>
    <row r="1380" spans="1:250" hidden="1" x14ac:dyDescent="0.25">
      <c r="A1380">
        <v>35485</v>
      </c>
      <c r="B1380">
        <v>-890804480</v>
      </c>
      <c r="C1380">
        <v>1837</v>
      </c>
      <c r="D1380" t="s">
        <v>273</v>
      </c>
      <c r="E1380" t="s">
        <v>274</v>
      </c>
      <c r="F1380">
        <v>1848</v>
      </c>
      <c r="G1380" t="s">
        <v>286</v>
      </c>
      <c r="H1380" t="s">
        <v>274</v>
      </c>
      <c r="I1380">
        <v>436</v>
      </c>
      <c r="J1380" t="s">
        <v>656</v>
      </c>
      <c r="K1380" t="s">
        <v>657</v>
      </c>
      <c r="L1380">
        <v>3549</v>
      </c>
      <c r="M1380" t="s">
        <v>290</v>
      </c>
      <c r="N1380" t="s">
        <v>17</v>
      </c>
      <c r="O1380">
        <v>3549</v>
      </c>
      <c r="P1380" t="s">
        <v>290</v>
      </c>
      <c r="Q1380" t="s">
        <v>17</v>
      </c>
      <c r="R1380" t="s">
        <v>343</v>
      </c>
      <c r="S1380" s="46">
        <v>0</v>
      </c>
      <c r="U1380" s="46">
        <v>4</v>
      </c>
      <c r="IF1380">
        <v>3549</v>
      </c>
      <c r="IG1380" t="s">
        <v>290</v>
      </c>
      <c r="IH1380" t="s">
        <v>288</v>
      </c>
      <c r="IK1380">
        <v>-2</v>
      </c>
      <c r="IL1380" t="s">
        <v>279</v>
      </c>
      <c r="IM1380" t="s">
        <v>280</v>
      </c>
      <c r="IN1380" t="s">
        <v>654</v>
      </c>
      <c r="IP1380" t="s">
        <v>665</v>
      </c>
    </row>
    <row r="1381" spans="1:250" hidden="1" x14ac:dyDescent="0.25">
      <c r="A1381">
        <v>35486</v>
      </c>
      <c r="B1381">
        <v>-890804480</v>
      </c>
      <c r="C1381">
        <v>1837</v>
      </c>
      <c r="D1381" t="s">
        <v>273</v>
      </c>
      <c r="E1381" t="s">
        <v>274</v>
      </c>
      <c r="F1381">
        <v>1848</v>
      </c>
      <c r="G1381" t="s">
        <v>286</v>
      </c>
      <c r="H1381" t="s">
        <v>274</v>
      </c>
      <c r="I1381">
        <v>435</v>
      </c>
      <c r="J1381" t="s">
        <v>491</v>
      </c>
      <c r="K1381" t="s">
        <v>492</v>
      </c>
      <c r="L1381">
        <v>3549</v>
      </c>
      <c r="M1381" t="s">
        <v>290</v>
      </c>
      <c r="N1381" t="s">
        <v>17</v>
      </c>
      <c r="O1381">
        <v>3549</v>
      </c>
      <c r="P1381" t="s">
        <v>290</v>
      </c>
      <c r="Q1381" t="s">
        <v>17</v>
      </c>
      <c r="R1381" t="s">
        <v>343</v>
      </c>
      <c r="S1381" s="46">
        <v>0</v>
      </c>
      <c r="U1381" s="46">
        <v>4</v>
      </c>
      <c r="IF1381">
        <v>3549</v>
      </c>
      <c r="IG1381" t="s">
        <v>290</v>
      </c>
      <c r="IH1381" t="s">
        <v>288</v>
      </c>
      <c r="IK1381">
        <v>-2</v>
      </c>
      <c r="IL1381" t="s">
        <v>279</v>
      </c>
      <c r="IM1381" t="s">
        <v>280</v>
      </c>
      <c r="IN1381" t="s">
        <v>654</v>
      </c>
      <c r="IP1381" t="s">
        <v>665</v>
      </c>
    </row>
    <row r="1382" spans="1:250" hidden="1" x14ac:dyDescent="0.25">
      <c r="A1382">
        <v>35487</v>
      </c>
      <c r="B1382">
        <v>-890804480</v>
      </c>
      <c r="C1382">
        <v>1837</v>
      </c>
      <c r="D1382" t="s">
        <v>273</v>
      </c>
      <c r="E1382" t="s">
        <v>274</v>
      </c>
      <c r="F1382">
        <v>1848</v>
      </c>
      <c r="G1382" t="s">
        <v>286</v>
      </c>
      <c r="H1382" t="s">
        <v>274</v>
      </c>
      <c r="I1382">
        <v>431</v>
      </c>
      <c r="J1382" t="s">
        <v>493</v>
      </c>
      <c r="K1382" t="s">
        <v>494</v>
      </c>
      <c r="L1382">
        <v>3549</v>
      </c>
      <c r="M1382" t="s">
        <v>290</v>
      </c>
      <c r="N1382" t="s">
        <v>17</v>
      </c>
      <c r="O1382">
        <v>3549</v>
      </c>
      <c r="P1382" t="s">
        <v>290</v>
      </c>
      <c r="Q1382" t="s">
        <v>17</v>
      </c>
      <c r="R1382" t="s">
        <v>343</v>
      </c>
      <c r="S1382" s="46">
        <v>0</v>
      </c>
      <c r="U1382" s="46">
        <v>4</v>
      </c>
      <c r="IF1382">
        <v>3549</v>
      </c>
      <c r="IG1382" t="s">
        <v>290</v>
      </c>
      <c r="IH1382" t="s">
        <v>288</v>
      </c>
      <c r="IK1382">
        <v>-2</v>
      </c>
      <c r="IL1382" t="s">
        <v>279</v>
      </c>
      <c r="IM1382" t="s">
        <v>280</v>
      </c>
      <c r="IN1382" t="s">
        <v>654</v>
      </c>
      <c r="IP1382" t="s">
        <v>665</v>
      </c>
    </row>
    <row r="1383" spans="1:250" hidden="1" x14ac:dyDescent="0.25">
      <c r="A1383">
        <v>35488</v>
      </c>
      <c r="B1383">
        <v>-890804480</v>
      </c>
      <c r="C1383">
        <v>1837</v>
      </c>
      <c r="D1383" t="s">
        <v>273</v>
      </c>
      <c r="E1383" t="s">
        <v>274</v>
      </c>
      <c r="F1383">
        <v>1848</v>
      </c>
      <c r="G1383" t="s">
        <v>286</v>
      </c>
      <c r="H1383" t="s">
        <v>274</v>
      </c>
      <c r="I1383">
        <v>429</v>
      </c>
      <c r="J1383" t="s">
        <v>395</v>
      </c>
      <c r="K1383" t="s">
        <v>396</v>
      </c>
      <c r="L1383">
        <v>3549</v>
      </c>
      <c r="M1383" t="s">
        <v>290</v>
      </c>
      <c r="N1383" t="s">
        <v>17</v>
      </c>
      <c r="O1383">
        <v>3549</v>
      </c>
      <c r="P1383" t="s">
        <v>290</v>
      </c>
      <c r="Q1383" t="s">
        <v>17</v>
      </c>
      <c r="R1383" t="s">
        <v>343</v>
      </c>
      <c r="S1383" s="46">
        <v>0</v>
      </c>
      <c r="U1383" s="46">
        <v>4</v>
      </c>
      <c r="IF1383">
        <v>3549</v>
      </c>
      <c r="IG1383" t="s">
        <v>290</v>
      </c>
      <c r="IH1383" t="s">
        <v>288</v>
      </c>
      <c r="IK1383">
        <v>-2</v>
      </c>
      <c r="IL1383" t="s">
        <v>279</v>
      </c>
      <c r="IM1383" t="s">
        <v>280</v>
      </c>
      <c r="IN1383" t="s">
        <v>654</v>
      </c>
      <c r="IP1383" t="s">
        <v>665</v>
      </c>
    </row>
    <row r="1384" spans="1:250" hidden="1" x14ac:dyDescent="0.25">
      <c r="A1384">
        <v>35489</v>
      </c>
      <c r="B1384">
        <v>-890804480</v>
      </c>
      <c r="C1384">
        <v>1837</v>
      </c>
      <c r="D1384" t="s">
        <v>273</v>
      </c>
      <c r="E1384" t="s">
        <v>274</v>
      </c>
      <c r="F1384">
        <v>7057</v>
      </c>
      <c r="G1384" t="s">
        <v>291</v>
      </c>
      <c r="H1384" t="s">
        <v>292</v>
      </c>
      <c r="I1384">
        <v>431</v>
      </c>
      <c r="J1384" t="s">
        <v>493</v>
      </c>
      <c r="K1384" t="s">
        <v>494</v>
      </c>
      <c r="L1384">
        <v>3549</v>
      </c>
      <c r="M1384" t="s">
        <v>290</v>
      </c>
      <c r="N1384" t="s">
        <v>17</v>
      </c>
      <c r="O1384">
        <v>3549</v>
      </c>
      <c r="P1384" t="s">
        <v>290</v>
      </c>
      <c r="Q1384" t="s">
        <v>17</v>
      </c>
      <c r="R1384" t="s">
        <v>343</v>
      </c>
      <c r="S1384" s="46">
        <v>0</v>
      </c>
      <c r="U1384" s="46">
        <v>4</v>
      </c>
      <c r="IF1384">
        <v>3549</v>
      </c>
      <c r="IG1384" t="s">
        <v>290</v>
      </c>
      <c r="IH1384" t="s">
        <v>293</v>
      </c>
      <c r="IK1384">
        <v>-2</v>
      </c>
      <c r="IL1384" t="s">
        <v>279</v>
      </c>
      <c r="IM1384" t="s">
        <v>280</v>
      </c>
      <c r="IN1384" t="s">
        <v>666</v>
      </c>
      <c r="IP1384" t="s">
        <v>667</v>
      </c>
    </row>
    <row r="1385" spans="1:250" hidden="1" x14ac:dyDescent="0.25">
      <c r="A1385">
        <v>35490</v>
      </c>
      <c r="B1385">
        <v>-890804480</v>
      </c>
      <c r="C1385">
        <v>1837</v>
      </c>
      <c r="D1385" t="s">
        <v>273</v>
      </c>
      <c r="E1385" t="s">
        <v>274</v>
      </c>
      <c r="F1385">
        <v>1848</v>
      </c>
      <c r="G1385" t="s">
        <v>286</v>
      </c>
      <c r="H1385" t="s">
        <v>274</v>
      </c>
      <c r="I1385">
        <v>422</v>
      </c>
      <c r="J1385" t="s">
        <v>401</v>
      </c>
      <c r="K1385" t="s">
        <v>402</v>
      </c>
      <c r="L1385">
        <v>4070</v>
      </c>
      <c r="M1385" t="s">
        <v>294</v>
      </c>
      <c r="N1385" t="s">
        <v>18</v>
      </c>
      <c r="O1385">
        <v>4070</v>
      </c>
      <c r="P1385" t="s">
        <v>294</v>
      </c>
      <c r="Q1385" t="s">
        <v>18</v>
      </c>
      <c r="R1385" t="s">
        <v>343</v>
      </c>
      <c r="S1385" s="46">
        <v>0</v>
      </c>
      <c r="U1385" s="46">
        <v>4</v>
      </c>
      <c r="IF1385">
        <v>4070</v>
      </c>
      <c r="IG1385" t="s">
        <v>294</v>
      </c>
      <c r="IH1385" t="s">
        <v>288</v>
      </c>
      <c r="IK1385">
        <v>-2</v>
      </c>
      <c r="IL1385" t="s">
        <v>279</v>
      </c>
      <c r="IM1385" t="s">
        <v>280</v>
      </c>
      <c r="IN1385" t="s">
        <v>654</v>
      </c>
      <c r="IP1385" t="s">
        <v>668</v>
      </c>
    </row>
    <row r="1386" spans="1:250" hidden="1" x14ac:dyDescent="0.25">
      <c r="A1386">
        <v>35491</v>
      </c>
      <c r="B1386">
        <v>-890804480</v>
      </c>
      <c r="C1386">
        <v>1837</v>
      </c>
      <c r="D1386" t="s">
        <v>273</v>
      </c>
      <c r="E1386" t="s">
        <v>274</v>
      </c>
      <c r="F1386">
        <v>1848</v>
      </c>
      <c r="G1386" t="s">
        <v>286</v>
      </c>
      <c r="H1386" t="s">
        <v>274</v>
      </c>
      <c r="I1386">
        <v>420</v>
      </c>
      <c r="J1386" t="s">
        <v>403</v>
      </c>
      <c r="K1386" t="s">
        <v>404</v>
      </c>
      <c r="L1386">
        <v>4070</v>
      </c>
      <c r="M1386" t="s">
        <v>294</v>
      </c>
      <c r="N1386" t="s">
        <v>18</v>
      </c>
      <c r="O1386">
        <v>4070</v>
      </c>
      <c r="P1386" t="s">
        <v>294</v>
      </c>
      <c r="Q1386" t="s">
        <v>18</v>
      </c>
      <c r="R1386" t="s">
        <v>343</v>
      </c>
      <c r="S1386" s="46">
        <v>0</v>
      </c>
      <c r="U1386" s="46">
        <v>4</v>
      </c>
      <c r="IF1386">
        <v>4070</v>
      </c>
      <c r="IG1386" t="s">
        <v>294</v>
      </c>
      <c r="IH1386" t="s">
        <v>288</v>
      </c>
      <c r="IK1386">
        <v>-2</v>
      </c>
      <c r="IL1386" t="s">
        <v>279</v>
      </c>
      <c r="IM1386" t="s">
        <v>280</v>
      </c>
      <c r="IN1386" t="s">
        <v>654</v>
      </c>
      <c r="IP1386" t="s">
        <v>668</v>
      </c>
    </row>
    <row r="1387" spans="1:250" hidden="1" x14ac:dyDescent="0.25">
      <c r="A1387">
        <v>35492</v>
      </c>
      <c r="B1387">
        <v>-890804480</v>
      </c>
      <c r="C1387">
        <v>1837</v>
      </c>
      <c r="D1387" t="s">
        <v>273</v>
      </c>
      <c r="E1387" t="s">
        <v>274</v>
      </c>
      <c r="F1387">
        <v>1848</v>
      </c>
      <c r="G1387" t="s">
        <v>286</v>
      </c>
      <c r="H1387" t="s">
        <v>274</v>
      </c>
      <c r="I1387">
        <v>411</v>
      </c>
      <c r="J1387" t="s">
        <v>393</v>
      </c>
      <c r="K1387" t="s">
        <v>394</v>
      </c>
      <c r="L1387">
        <v>4070</v>
      </c>
      <c r="M1387" t="s">
        <v>294</v>
      </c>
      <c r="N1387" t="s">
        <v>18</v>
      </c>
      <c r="O1387">
        <v>4070</v>
      </c>
      <c r="P1387" t="s">
        <v>294</v>
      </c>
      <c r="Q1387" t="s">
        <v>18</v>
      </c>
      <c r="R1387" t="s">
        <v>343</v>
      </c>
      <c r="S1387" s="46">
        <v>0</v>
      </c>
      <c r="U1387" s="46">
        <v>4</v>
      </c>
      <c r="IF1387">
        <v>4070</v>
      </c>
      <c r="IG1387" t="s">
        <v>294</v>
      </c>
      <c r="IH1387" t="s">
        <v>288</v>
      </c>
      <c r="IK1387">
        <v>-2</v>
      </c>
      <c r="IL1387" t="s">
        <v>279</v>
      </c>
      <c r="IM1387" t="s">
        <v>280</v>
      </c>
      <c r="IN1387" t="s">
        <v>654</v>
      </c>
      <c r="IP1387" t="s">
        <v>668</v>
      </c>
    </row>
    <row r="1388" spans="1:250" hidden="1" x14ac:dyDescent="0.25">
      <c r="A1388">
        <v>35493</v>
      </c>
      <c r="B1388">
        <v>-890804480</v>
      </c>
      <c r="C1388">
        <v>1837</v>
      </c>
      <c r="D1388" t="s">
        <v>273</v>
      </c>
      <c r="E1388" t="s">
        <v>274</v>
      </c>
      <c r="F1388">
        <v>1848</v>
      </c>
      <c r="G1388" t="s">
        <v>286</v>
      </c>
      <c r="H1388" t="s">
        <v>274</v>
      </c>
      <c r="I1388">
        <v>436</v>
      </c>
      <c r="J1388" t="s">
        <v>656</v>
      </c>
      <c r="K1388" t="s">
        <v>657</v>
      </c>
      <c r="L1388">
        <v>4070</v>
      </c>
      <c r="M1388" t="s">
        <v>294</v>
      </c>
      <c r="N1388" t="s">
        <v>18</v>
      </c>
      <c r="O1388">
        <v>4070</v>
      </c>
      <c r="P1388" t="s">
        <v>294</v>
      </c>
      <c r="Q1388" t="s">
        <v>18</v>
      </c>
      <c r="R1388" t="s">
        <v>343</v>
      </c>
      <c r="S1388" s="46">
        <v>0</v>
      </c>
      <c r="U1388" s="46">
        <v>4</v>
      </c>
      <c r="IF1388">
        <v>4070</v>
      </c>
      <c r="IG1388" t="s">
        <v>294</v>
      </c>
      <c r="IH1388" t="s">
        <v>288</v>
      </c>
      <c r="IK1388">
        <v>-2</v>
      </c>
      <c r="IL1388" t="s">
        <v>279</v>
      </c>
      <c r="IM1388" t="s">
        <v>280</v>
      </c>
      <c r="IN1388" t="s">
        <v>654</v>
      </c>
      <c r="IP1388" t="s">
        <v>668</v>
      </c>
    </row>
    <row r="1389" spans="1:250" hidden="1" x14ac:dyDescent="0.25">
      <c r="A1389">
        <v>35494</v>
      </c>
      <c r="B1389">
        <v>-890804480</v>
      </c>
      <c r="C1389">
        <v>1837</v>
      </c>
      <c r="D1389" t="s">
        <v>273</v>
      </c>
      <c r="E1389" t="s">
        <v>274</v>
      </c>
      <c r="F1389">
        <v>1848</v>
      </c>
      <c r="G1389" t="s">
        <v>286</v>
      </c>
      <c r="H1389" t="s">
        <v>274</v>
      </c>
      <c r="I1389">
        <v>435</v>
      </c>
      <c r="J1389" t="s">
        <v>491</v>
      </c>
      <c r="K1389" t="s">
        <v>492</v>
      </c>
      <c r="L1389">
        <v>4070</v>
      </c>
      <c r="M1389" t="s">
        <v>294</v>
      </c>
      <c r="N1389" t="s">
        <v>18</v>
      </c>
      <c r="O1389">
        <v>4070</v>
      </c>
      <c r="P1389" t="s">
        <v>294</v>
      </c>
      <c r="Q1389" t="s">
        <v>18</v>
      </c>
      <c r="R1389" t="s">
        <v>343</v>
      </c>
      <c r="S1389" s="46">
        <v>-25000000</v>
      </c>
      <c r="U1389" s="46">
        <v>4</v>
      </c>
      <c r="IF1389">
        <v>4070</v>
      </c>
      <c r="IG1389" t="s">
        <v>294</v>
      </c>
      <c r="IH1389" t="s">
        <v>288</v>
      </c>
      <c r="IK1389">
        <v>-2</v>
      </c>
      <c r="IL1389" t="s">
        <v>279</v>
      </c>
      <c r="IM1389" t="s">
        <v>280</v>
      </c>
      <c r="IN1389" t="s">
        <v>654</v>
      </c>
      <c r="IP1389" t="s">
        <v>668</v>
      </c>
    </row>
    <row r="1390" spans="1:250" hidden="1" x14ac:dyDescent="0.25">
      <c r="A1390">
        <v>35495</v>
      </c>
      <c r="B1390">
        <v>-890804480</v>
      </c>
      <c r="C1390">
        <v>1837</v>
      </c>
      <c r="D1390" t="s">
        <v>273</v>
      </c>
      <c r="E1390" t="s">
        <v>274</v>
      </c>
      <c r="F1390">
        <v>1848</v>
      </c>
      <c r="G1390" t="s">
        <v>286</v>
      </c>
      <c r="H1390" t="s">
        <v>274</v>
      </c>
      <c r="I1390">
        <v>431</v>
      </c>
      <c r="J1390" t="s">
        <v>493</v>
      </c>
      <c r="K1390" t="s">
        <v>494</v>
      </c>
      <c r="L1390">
        <v>4070</v>
      </c>
      <c r="M1390" t="s">
        <v>294</v>
      </c>
      <c r="N1390" t="s">
        <v>18</v>
      </c>
      <c r="O1390">
        <v>4070</v>
      </c>
      <c r="P1390" t="s">
        <v>294</v>
      </c>
      <c r="Q1390" t="s">
        <v>18</v>
      </c>
      <c r="R1390" t="s">
        <v>343</v>
      </c>
      <c r="S1390" s="46">
        <v>0</v>
      </c>
      <c r="U1390" s="46">
        <v>4</v>
      </c>
      <c r="IF1390">
        <v>4070</v>
      </c>
      <c r="IG1390" t="s">
        <v>294</v>
      </c>
      <c r="IH1390" t="s">
        <v>288</v>
      </c>
      <c r="IK1390">
        <v>-2</v>
      </c>
      <c r="IL1390" t="s">
        <v>279</v>
      </c>
      <c r="IM1390" t="s">
        <v>280</v>
      </c>
      <c r="IN1390" t="s">
        <v>654</v>
      </c>
      <c r="IP1390" t="s">
        <v>668</v>
      </c>
    </row>
    <row r="1391" spans="1:250" hidden="1" x14ac:dyDescent="0.25">
      <c r="A1391">
        <v>35496</v>
      </c>
      <c r="B1391">
        <v>-890804480</v>
      </c>
      <c r="C1391">
        <v>1837</v>
      </c>
      <c r="D1391" t="s">
        <v>273</v>
      </c>
      <c r="E1391" t="s">
        <v>274</v>
      </c>
      <c r="F1391">
        <v>1848</v>
      </c>
      <c r="G1391" t="s">
        <v>286</v>
      </c>
      <c r="H1391" t="s">
        <v>274</v>
      </c>
      <c r="I1391">
        <v>429</v>
      </c>
      <c r="J1391" t="s">
        <v>395</v>
      </c>
      <c r="K1391" t="s">
        <v>396</v>
      </c>
      <c r="L1391">
        <v>4070</v>
      </c>
      <c r="M1391" t="s">
        <v>294</v>
      </c>
      <c r="N1391" t="s">
        <v>18</v>
      </c>
      <c r="O1391">
        <v>4070</v>
      </c>
      <c r="P1391" t="s">
        <v>294</v>
      </c>
      <c r="Q1391" t="s">
        <v>18</v>
      </c>
      <c r="R1391" t="s">
        <v>343</v>
      </c>
      <c r="S1391" s="46">
        <v>0</v>
      </c>
      <c r="U1391" s="46">
        <v>4</v>
      </c>
      <c r="IF1391">
        <v>4070</v>
      </c>
      <c r="IG1391" t="s">
        <v>294</v>
      </c>
      <c r="IH1391" t="s">
        <v>288</v>
      </c>
      <c r="IK1391">
        <v>-2</v>
      </c>
      <c r="IL1391" t="s">
        <v>279</v>
      </c>
      <c r="IM1391" t="s">
        <v>280</v>
      </c>
      <c r="IN1391" t="s">
        <v>654</v>
      </c>
      <c r="IP1391" t="s">
        <v>668</v>
      </c>
    </row>
    <row r="1392" spans="1:250" hidden="1" x14ac:dyDescent="0.25">
      <c r="A1392">
        <v>35497</v>
      </c>
      <c r="B1392">
        <v>-890804480</v>
      </c>
      <c r="C1392">
        <v>1837</v>
      </c>
      <c r="D1392" t="s">
        <v>273</v>
      </c>
      <c r="E1392" t="s">
        <v>274</v>
      </c>
      <c r="F1392">
        <v>1848</v>
      </c>
      <c r="G1392" t="s">
        <v>286</v>
      </c>
      <c r="H1392" t="s">
        <v>274</v>
      </c>
      <c r="I1392">
        <v>427</v>
      </c>
      <c r="J1392" t="s">
        <v>397</v>
      </c>
      <c r="K1392" t="s">
        <v>398</v>
      </c>
      <c r="L1392">
        <v>4070</v>
      </c>
      <c r="M1392" t="s">
        <v>294</v>
      </c>
      <c r="N1392" t="s">
        <v>18</v>
      </c>
      <c r="O1392">
        <v>4070</v>
      </c>
      <c r="P1392" t="s">
        <v>294</v>
      </c>
      <c r="Q1392" t="s">
        <v>18</v>
      </c>
      <c r="R1392" t="s">
        <v>343</v>
      </c>
      <c r="S1392" s="46">
        <v>0</v>
      </c>
      <c r="U1392" s="46">
        <v>4</v>
      </c>
      <c r="IF1392">
        <v>4070</v>
      </c>
      <c r="IG1392" t="s">
        <v>294</v>
      </c>
      <c r="IH1392" t="s">
        <v>288</v>
      </c>
      <c r="IK1392">
        <v>-2</v>
      </c>
      <c r="IL1392" t="s">
        <v>279</v>
      </c>
      <c r="IM1392" t="s">
        <v>280</v>
      </c>
      <c r="IN1392" t="s">
        <v>654</v>
      </c>
      <c r="IP1392" t="s">
        <v>668</v>
      </c>
    </row>
    <row r="1393" spans="1:250" hidden="1" x14ac:dyDescent="0.25">
      <c r="A1393">
        <v>35498</v>
      </c>
      <c r="B1393">
        <v>-890804480</v>
      </c>
      <c r="C1393">
        <v>1837</v>
      </c>
      <c r="D1393" t="s">
        <v>273</v>
      </c>
      <c r="E1393" t="s">
        <v>274</v>
      </c>
      <c r="F1393">
        <v>1848</v>
      </c>
      <c r="G1393" t="s">
        <v>286</v>
      </c>
      <c r="H1393" t="s">
        <v>274</v>
      </c>
      <c r="I1393">
        <v>424</v>
      </c>
      <c r="J1393" t="s">
        <v>399</v>
      </c>
      <c r="K1393" t="s">
        <v>400</v>
      </c>
      <c r="L1393">
        <v>4070</v>
      </c>
      <c r="M1393" t="s">
        <v>294</v>
      </c>
      <c r="N1393" t="s">
        <v>18</v>
      </c>
      <c r="O1393">
        <v>4070</v>
      </c>
      <c r="P1393" t="s">
        <v>294</v>
      </c>
      <c r="Q1393" t="s">
        <v>18</v>
      </c>
      <c r="R1393" t="s">
        <v>343</v>
      </c>
      <c r="S1393" s="46">
        <v>0</v>
      </c>
      <c r="U1393" s="46">
        <v>4</v>
      </c>
      <c r="IF1393">
        <v>4070</v>
      </c>
      <c r="IG1393" t="s">
        <v>294</v>
      </c>
      <c r="IH1393" t="s">
        <v>288</v>
      </c>
      <c r="IK1393">
        <v>-2</v>
      </c>
      <c r="IL1393" t="s">
        <v>279</v>
      </c>
      <c r="IM1393" t="s">
        <v>280</v>
      </c>
      <c r="IN1393" t="s">
        <v>654</v>
      </c>
      <c r="IP1393" t="s">
        <v>668</v>
      </c>
    </row>
    <row r="1394" spans="1:250" hidden="1" x14ac:dyDescent="0.25">
      <c r="A1394">
        <v>35499</v>
      </c>
      <c r="B1394">
        <v>-890804480</v>
      </c>
      <c r="C1394">
        <v>1837</v>
      </c>
      <c r="D1394" t="s">
        <v>273</v>
      </c>
      <c r="E1394" t="s">
        <v>274</v>
      </c>
      <c r="F1394">
        <v>1848</v>
      </c>
      <c r="G1394" t="s">
        <v>286</v>
      </c>
      <c r="H1394" t="s">
        <v>274</v>
      </c>
      <c r="I1394">
        <v>437</v>
      </c>
      <c r="J1394" t="s">
        <v>658</v>
      </c>
      <c r="K1394" t="s">
        <v>659</v>
      </c>
      <c r="L1394">
        <v>4070</v>
      </c>
      <c r="M1394" t="s">
        <v>294</v>
      </c>
      <c r="N1394" t="s">
        <v>18</v>
      </c>
      <c r="O1394">
        <v>4070</v>
      </c>
      <c r="P1394" t="s">
        <v>294</v>
      </c>
      <c r="Q1394" t="s">
        <v>18</v>
      </c>
      <c r="R1394" t="s">
        <v>343</v>
      </c>
      <c r="S1394" s="46">
        <v>0</v>
      </c>
      <c r="U1394" s="46">
        <v>4</v>
      </c>
      <c r="IF1394">
        <v>4070</v>
      </c>
      <c r="IG1394" t="s">
        <v>294</v>
      </c>
      <c r="IH1394" t="s">
        <v>288</v>
      </c>
      <c r="IK1394">
        <v>-2</v>
      </c>
      <c r="IL1394" t="s">
        <v>279</v>
      </c>
      <c r="IM1394" t="s">
        <v>280</v>
      </c>
      <c r="IN1394" t="s">
        <v>654</v>
      </c>
      <c r="IP1394" t="s">
        <v>668</v>
      </c>
    </row>
    <row r="1395" spans="1:250" hidden="1" x14ac:dyDescent="0.25">
      <c r="A1395">
        <v>35500</v>
      </c>
      <c r="B1395">
        <v>-890804480</v>
      </c>
      <c r="C1395">
        <v>1837</v>
      </c>
      <c r="D1395" t="s">
        <v>273</v>
      </c>
      <c r="E1395" t="s">
        <v>274</v>
      </c>
      <c r="F1395">
        <v>5062</v>
      </c>
      <c r="G1395" t="s">
        <v>295</v>
      </c>
      <c r="H1395" t="s">
        <v>296</v>
      </c>
      <c r="I1395">
        <v>427</v>
      </c>
      <c r="J1395" t="s">
        <v>397</v>
      </c>
      <c r="K1395" t="s">
        <v>398</v>
      </c>
      <c r="L1395">
        <v>4994</v>
      </c>
      <c r="M1395" t="s">
        <v>297</v>
      </c>
      <c r="N1395" t="s">
        <v>298</v>
      </c>
      <c r="O1395">
        <v>4994</v>
      </c>
      <c r="P1395" t="s">
        <v>297</v>
      </c>
      <c r="Q1395" t="s">
        <v>298</v>
      </c>
      <c r="R1395" t="s">
        <v>343</v>
      </c>
      <c r="S1395" s="46">
        <v>0</v>
      </c>
      <c r="U1395" s="46">
        <v>4</v>
      </c>
      <c r="IF1395">
        <v>4994</v>
      </c>
      <c r="IG1395" t="s">
        <v>297</v>
      </c>
      <c r="IH1395" t="s">
        <v>299</v>
      </c>
      <c r="IK1395">
        <v>-2</v>
      </c>
      <c r="IL1395" t="s">
        <v>279</v>
      </c>
      <c r="IM1395" t="s">
        <v>280</v>
      </c>
      <c r="IN1395" t="s">
        <v>669</v>
      </c>
      <c r="IP1395" t="s">
        <v>670</v>
      </c>
    </row>
    <row r="1396" spans="1:250" hidden="1" x14ac:dyDescent="0.25">
      <c r="A1396">
        <v>35501</v>
      </c>
      <c r="B1396">
        <v>-890804480</v>
      </c>
      <c r="C1396">
        <v>1837</v>
      </c>
      <c r="D1396" t="s">
        <v>273</v>
      </c>
      <c r="E1396" t="s">
        <v>274</v>
      </c>
      <c r="F1396">
        <v>5062</v>
      </c>
      <c r="G1396" t="s">
        <v>295</v>
      </c>
      <c r="H1396" t="s">
        <v>296</v>
      </c>
      <c r="I1396">
        <v>424</v>
      </c>
      <c r="J1396" t="s">
        <v>399</v>
      </c>
      <c r="K1396" t="s">
        <v>400</v>
      </c>
      <c r="L1396">
        <v>4994</v>
      </c>
      <c r="M1396" t="s">
        <v>297</v>
      </c>
      <c r="N1396" t="s">
        <v>298</v>
      </c>
      <c r="O1396">
        <v>4994</v>
      </c>
      <c r="P1396" t="s">
        <v>297</v>
      </c>
      <c r="Q1396" t="s">
        <v>298</v>
      </c>
      <c r="R1396" t="s">
        <v>343</v>
      </c>
      <c r="S1396" s="46">
        <v>0</v>
      </c>
      <c r="U1396" s="46">
        <v>4</v>
      </c>
      <c r="IF1396">
        <v>4994</v>
      </c>
      <c r="IG1396" t="s">
        <v>297</v>
      </c>
      <c r="IH1396" t="s">
        <v>299</v>
      </c>
      <c r="IK1396">
        <v>-2</v>
      </c>
      <c r="IL1396" t="s">
        <v>279</v>
      </c>
      <c r="IM1396" t="s">
        <v>280</v>
      </c>
      <c r="IN1396" t="s">
        <v>669</v>
      </c>
      <c r="IP1396" t="s">
        <v>670</v>
      </c>
    </row>
    <row r="1397" spans="1:250" hidden="1" x14ac:dyDescent="0.25">
      <c r="A1397">
        <v>35502</v>
      </c>
      <c r="B1397">
        <v>-890804480</v>
      </c>
      <c r="C1397">
        <v>1837</v>
      </c>
      <c r="D1397" t="s">
        <v>273</v>
      </c>
      <c r="E1397" t="s">
        <v>274</v>
      </c>
      <c r="F1397">
        <v>5062</v>
      </c>
      <c r="G1397" t="s">
        <v>295</v>
      </c>
      <c r="H1397" t="s">
        <v>296</v>
      </c>
      <c r="I1397">
        <v>422</v>
      </c>
      <c r="J1397" t="s">
        <v>401</v>
      </c>
      <c r="K1397" t="s">
        <v>402</v>
      </c>
      <c r="L1397">
        <v>4994</v>
      </c>
      <c r="M1397" t="s">
        <v>297</v>
      </c>
      <c r="N1397" t="s">
        <v>298</v>
      </c>
      <c r="O1397">
        <v>4994</v>
      </c>
      <c r="P1397" t="s">
        <v>297</v>
      </c>
      <c r="Q1397" t="s">
        <v>298</v>
      </c>
      <c r="R1397" t="s">
        <v>343</v>
      </c>
      <c r="S1397" s="46">
        <v>0</v>
      </c>
      <c r="U1397" s="46">
        <v>4</v>
      </c>
      <c r="IF1397">
        <v>4994</v>
      </c>
      <c r="IG1397" t="s">
        <v>297</v>
      </c>
      <c r="IH1397" t="s">
        <v>299</v>
      </c>
      <c r="IK1397">
        <v>-2</v>
      </c>
      <c r="IL1397" t="s">
        <v>279</v>
      </c>
      <c r="IM1397" t="s">
        <v>280</v>
      </c>
      <c r="IN1397" t="s">
        <v>669</v>
      </c>
      <c r="IP1397" t="s">
        <v>670</v>
      </c>
    </row>
    <row r="1398" spans="1:250" hidden="1" x14ac:dyDescent="0.25">
      <c r="A1398">
        <v>35503</v>
      </c>
      <c r="B1398">
        <v>-890804480</v>
      </c>
      <c r="C1398">
        <v>1837</v>
      </c>
      <c r="D1398" t="s">
        <v>273</v>
      </c>
      <c r="E1398" t="s">
        <v>274</v>
      </c>
      <c r="F1398">
        <v>5062</v>
      </c>
      <c r="G1398" t="s">
        <v>295</v>
      </c>
      <c r="H1398" t="s">
        <v>296</v>
      </c>
      <c r="I1398">
        <v>420</v>
      </c>
      <c r="J1398" t="s">
        <v>403</v>
      </c>
      <c r="K1398" t="s">
        <v>404</v>
      </c>
      <c r="L1398">
        <v>4994</v>
      </c>
      <c r="M1398" t="s">
        <v>297</v>
      </c>
      <c r="N1398" t="s">
        <v>298</v>
      </c>
      <c r="O1398">
        <v>4994</v>
      </c>
      <c r="P1398" t="s">
        <v>297</v>
      </c>
      <c r="Q1398" t="s">
        <v>298</v>
      </c>
      <c r="R1398" t="s">
        <v>343</v>
      </c>
      <c r="S1398" s="46">
        <v>0</v>
      </c>
      <c r="U1398" s="46">
        <v>4</v>
      </c>
      <c r="IF1398">
        <v>4994</v>
      </c>
      <c r="IG1398" t="s">
        <v>297</v>
      </c>
      <c r="IH1398" t="s">
        <v>299</v>
      </c>
      <c r="IK1398">
        <v>-2</v>
      </c>
      <c r="IL1398" t="s">
        <v>279</v>
      </c>
      <c r="IM1398" t="s">
        <v>280</v>
      </c>
      <c r="IN1398" t="s">
        <v>669</v>
      </c>
      <c r="IP1398" t="s">
        <v>670</v>
      </c>
    </row>
    <row r="1399" spans="1:250" hidden="1" x14ac:dyDescent="0.25">
      <c r="A1399">
        <v>35504</v>
      </c>
      <c r="B1399">
        <v>-890804480</v>
      </c>
      <c r="C1399">
        <v>1837</v>
      </c>
      <c r="D1399" t="s">
        <v>273</v>
      </c>
      <c r="E1399" t="s">
        <v>274</v>
      </c>
      <c r="F1399">
        <v>5062</v>
      </c>
      <c r="G1399" t="s">
        <v>295</v>
      </c>
      <c r="H1399" t="s">
        <v>296</v>
      </c>
      <c r="I1399">
        <v>411</v>
      </c>
      <c r="J1399" t="s">
        <v>393</v>
      </c>
      <c r="K1399" t="s">
        <v>394</v>
      </c>
      <c r="L1399">
        <v>4994</v>
      </c>
      <c r="M1399" t="s">
        <v>297</v>
      </c>
      <c r="N1399" t="s">
        <v>298</v>
      </c>
      <c r="O1399">
        <v>4994</v>
      </c>
      <c r="P1399" t="s">
        <v>297</v>
      </c>
      <c r="Q1399" t="s">
        <v>298</v>
      </c>
      <c r="R1399" t="s">
        <v>343</v>
      </c>
      <c r="S1399" s="46">
        <v>0</v>
      </c>
      <c r="U1399" s="46">
        <v>4</v>
      </c>
      <c r="IF1399">
        <v>4994</v>
      </c>
      <c r="IG1399" t="s">
        <v>297</v>
      </c>
      <c r="IH1399" t="s">
        <v>299</v>
      </c>
      <c r="IK1399">
        <v>-2</v>
      </c>
      <c r="IL1399" t="s">
        <v>279</v>
      </c>
      <c r="IM1399" t="s">
        <v>280</v>
      </c>
      <c r="IN1399" t="s">
        <v>669</v>
      </c>
      <c r="IP1399" t="s">
        <v>670</v>
      </c>
    </row>
    <row r="1400" spans="1:250" hidden="1" x14ac:dyDescent="0.25">
      <c r="A1400">
        <v>35505</v>
      </c>
      <c r="B1400">
        <v>-890804480</v>
      </c>
      <c r="C1400">
        <v>1837</v>
      </c>
      <c r="D1400" t="s">
        <v>273</v>
      </c>
      <c r="E1400" t="s">
        <v>274</v>
      </c>
      <c r="F1400">
        <v>7057</v>
      </c>
      <c r="G1400" t="s">
        <v>291</v>
      </c>
      <c r="H1400" t="s">
        <v>292</v>
      </c>
      <c r="I1400">
        <v>411</v>
      </c>
      <c r="J1400" t="s">
        <v>393</v>
      </c>
      <c r="K1400" t="s">
        <v>394</v>
      </c>
      <c r="L1400">
        <v>4994</v>
      </c>
      <c r="M1400" t="s">
        <v>297</v>
      </c>
      <c r="N1400" t="s">
        <v>298</v>
      </c>
      <c r="O1400">
        <v>4994</v>
      </c>
      <c r="P1400" t="s">
        <v>297</v>
      </c>
      <c r="Q1400" t="s">
        <v>298</v>
      </c>
      <c r="R1400" t="s">
        <v>343</v>
      </c>
      <c r="S1400" s="46">
        <v>0</v>
      </c>
      <c r="U1400" s="46">
        <v>4</v>
      </c>
      <c r="IF1400">
        <v>4994</v>
      </c>
      <c r="IG1400" t="s">
        <v>297</v>
      </c>
      <c r="IH1400" t="s">
        <v>293</v>
      </c>
      <c r="IK1400">
        <v>-2</v>
      </c>
      <c r="IL1400" t="s">
        <v>279</v>
      </c>
      <c r="IM1400" t="s">
        <v>280</v>
      </c>
      <c r="IN1400" t="s">
        <v>666</v>
      </c>
      <c r="IP1400" t="s">
        <v>671</v>
      </c>
    </row>
    <row r="1401" spans="1:250" hidden="1" x14ac:dyDescent="0.25">
      <c r="A1401">
        <v>35506</v>
      </c>
      <c r="B1401">
        <v>-890804480</v>
      </c>
      <c r="C1401">
        <v>1837</v>
      </c>
      <c r="D1401" t="s">
        <v>273</v>
      </c>
      <c r="E1401" t="s">
        <v>274</v>
      </c>
      <c r="F1401">
        <v>7057</v>
      </c>
      <c r="G1401" t="s">
        <v>291</v>
      </c>
      <c r="H1401" t="s">
        <v>292</v>
      </c>
      <c r="I1401">
        <v>436</v>
      </c>
      <c r="J1401" t="s">
        <v>656</v>
      </c>
      <c r="K1401" t="s">
        <v>657</v>
      </c>
      <c r="L1401">
        <v>4994</v>
      </c>
      <c r="M1401" t="s">
        <v>297</v>
      </c>
      <c r="N1401" t="s">
        <v>298</v>
      </c>
      <c r="O1401">
        <v>4994</v>
      </c>
      <c r="P1401" t="s">
        <v>297</v>
      </c>
      <c r="Q1401" t="s">
        <v>298</v>
      </c>
      <c r="R1401" t="s">
        <v>343</v>
      </c>
      <c r="S1401" s="46">
        <v>0</v>
      </c>
      <c r="U1401" s="46">
        <v>4</v>
      </c>
      <c r="IF1401">
        <v>4994</v>
      </c>
      <c r="IG1401" t="s">
        <v>297</v>
      </c>
      <c r="IH1401" t="s">
        <v>293</v>
      </c>
      <c r="IK1401">
        <v>-2</v>
      </c>
      <c r="IL1401" t="s">
        <v>279</v>
      </c>
      <c r="IM1401" t="s">
        <v>280</v>
      </c>
      <c r="IN1401" t="s">
        <v>666</v>
      </c>
      <c r="IP1401" t="s">
        <v>671</v>
      </c>
    </row>
    <row r="1402" spans="1:250" hidden="1" x14ac:dyDescent="0.25">
      <c r="A1402">
        <v>35507</v>
      </c>
      <c r="B1402">
        <v>-890804480</v>
      </c>
      <c r="C1402">
        <v>1837</v>
      </c>
      <c r="D1402" t="s">
        <v>273</v>
      </c>
      <c r="E1402" t="s">
        <v>274</v>
      </c>
      <c r="F1402">
        <v>7057</v>
      </c>
      <c r="G1402" t="s">
        <v>291</v>
      </c>
      <c r="H1402" t="s">
        <v>292</v>
      </c>
      <c r="I1402">
        <v>435</v>
      </c>
      <c r="J1402" t="s">
        <v>491</v>
      </c>
      <c r="K1402" t="s">
        <v>492</v>
      </c>
      <c r="L1402">
        <v>4994</v>
      </c>
      <c r="M1402" t="s">
        <v>297</v>
      </c>
      <c r="N1402" t="s">
        <v>298</v>
      </c>
      <c r="O1402">
        <v>4994</v>
      </c>
      <c r="P1402" t="s">
        <v>297</v>
      </c>
      <c r="Q1402" t="s">
        <v>298</v>
      </c>
      <c r="R1402" t="s">
        <v>343</v>
      </c>
      <c r="S1402" s="46">
        <v>0</v>
      </c>
      <c r="U1402" s="46">
        <v>4</v>
      </c>
      <c r="IF1402">
        <v>4994</v>
      </c>
      <c r="IG1402" t="s">
        <v>297</v>
      </c>
      <c r="IH1402" t="s">
        <v>293</v>
      </c>
      <c r="IK1402">
        <v>-2</v>
      </c>
      <c r="IL1402" t="s">
        <v>279</v>
      </c>
      <c r="IM1402" t="s">
        <v>280</v>
      </c>
      <c r="IN1402" t="s">
        <v>666</v>
      </c>
      <c r="IP1402" t="s">
        <v>671</v>
      </c>
    </row>
    <row r="1403" spans="1:250" hidden="1" x14ac:dyDescent="0.25">
      <c r="A1403">
        <v>35508</v>
      </c>
      <c r="B1403">
        <v>-890804480</v>
      </c>
      <c r="C1403">
        <v>1837</v>
      </c>
      <c r="D1403" t="s">
        <v>273</v>
      </c>
      <c r="E1403" t="s">
        <v>274</v>
      </c>
      <c r="F1403">
        <v>7057</v>
      </c>
      <c r="G1403" t="s">
        <v>291</v>
      </c>
      <c r="H1403" t="s">
        <v>292</v>
      </c>
      <c r="I1403">
        <v>429</v>
      </c>
      <c r="J1403" t="s">
        <v>395</v>
      </c>
      <c r="K1403" t="s">
        <v>396</v>
      </c>
      <c r="L1403">
        <v>4994</v>
      </c>
      <c r="M1403" t="s">
        <v>297</v>
      </c>
      <c r="N1403" t="s">
        <v>298</v>
      </c>
      <c r="O1403">
        <v>4994</v>
      </c>
      <c r="P1403" t="s">
        <v>297</v>
      </c>
      <c r="Q1403" t="s">
        <v>298</v>
      </c>
      <c r="R1403" t="s">
        <v>343</v>
      </c>
      <c r="S1403" s="46">
        <v>0</v>
      </c>
      <c r="U1403" s="46">
        <v>4</v>
      </c>
      <c r="IF1403">
        <v>4994</v>
      </c>
      <c r="IG1403" t="s">
        <v>297</v>
      </c>
      <c r="IH1403" t="s">
        <v>293</v>
      </c>
      <c r="IK1403">
        <v>-2</v>
      </c>
      <c r="IL1403" t="s">
        <v>279</v>
      </c>
      <c r="IM1403" t="s">
        <v>280</v>
      </c>
      <c r="IN1403" t="s">
        <v>666</v>
      </c>
      <c r="IP1403" t="s">
        <v>671</v>
      </c>
    </row>
    <row r="1404" spans="1:250" hidden="1" x14ac:dyDescent="0.25">
      <c r="A1404">
        <v>35509</v>
      </c>
      <c r="B1404">
        <v>-890804480</v>
      </c>
      <c r="C1404">
        <v>1837</v>
      </c>
      <c r="D1404" t="s">
        <v>273</v>
      </c>
      <c r="E1404" t="s">
        <v>274</v>
      </c>
      <c r="F1404">
        <v>7057</v>
      </c>
      <c r="G1404" t="s">
        <v>291</v>
      </c>
      <c r="H1404" t="s">
        <v>292</v>
      </c>
      <c r="I1404">
        <v>427</v>
      </c>
      <c r="J1404" t="s">
        <v>397</v>
      </c>
      <c r="K1404" t="s">
        <v>398</v>
      </c>
      <c r="L1404">
        <v>4994</v>
      </c>
      <c r="M1404" t="s">
        <v>297</v>
      </c>
      <c r="N1404" t="s">
        <v>298</v>
      </c>
      <c r="O1404">
        <v>4994</v>
      </c>
      <c r="P1404" t="s">
        <v>297</v>
      </c>
      <c r="Q1404" t="s">
        <v>298</v>
      </c>
      <c r="R1404" t="s">
        <v>343</v>
      </c>
      <c r="S1404" s="46">
        <v>0</v>
      </c>
      <c r="U1404" s="46">
        <v>4</v>
      </c>
      <c r="IF1404">
        <v>4994</v>
      </c>
      <c r="IG1404" t="s">
        <v>297</v>
      </c>
      <c r="IH1404" t="s">
        <v>293</v>
      </c>
      <c r="IK1404">
        <v>-2</v>
      </c>
      <c r="IL1404" t="s">
        <v>279</v>
      </c>
      <c r="IM1404" t="s">
        <v>280</v>
      </c>
      <c r="IN1404" t="s">
        <v>666</v>
      </c>
      <c r="IP1404" t="s">
        <v>671</v>
      </c>
    </row>
    <row r="1405" spans="1:250" hidden="1" x14ac:dyDescent="0.25">
      <c r="A1405">
        <v>35510</v>
      </c>
      <c r="B1405">
        <v>-890804480</v>
      </c>
      <c r="C1405">
        <v>1837</v>
      </c>
      <c r="D1405" t="s">
        <v>273</v>
      </c>
      <c r="E1405" t="s">
        <v>274</v>
      </c>
      <c r="F1405">
        <v>7057</v>
      </c>
      <c r="G1405" t="s">
        <v>291</v>
      </c>
      <c r="H1405" t="s">
        <v>292</v>
      </c>
      <c r="I1405">
        <v>424</v>
      </c>
      <c r="J1405" t="s">
        <v>399</v>
      </c>
      <c r="K1405" t="s">
        <v>400</v>
      </c>
      <c r="L1405">
        <v>4994</v>
      </c>
      <c r="M1405" t="s">
        <v>297</v>
      </c>
      <c r="N1405" t="s">
        <v>298</v>
      </c>
      <c r="O1405">
        <v>4994</v>
      </c>
      <c r="P1405" t="s">
        <v>297</v>
      </c>
      <c r="Q1405" t="s">
        <v>298</v>
      </c>
      <c r="R1405" t="s">
        <v>343</v>
      </c>
      <c r="S1405" s="46">
        <v>0</v>
      </c>
      <c r="U1405" s="46">
        <v>4</v>
      </c>
      <c r="IF1405">
        <v>4994</v>
      </c>
      <c r="IG1405" t="s">
        <v>297</v>
      </c>
      <c r="IH1405" t="s">
        <v>293</v>
      </c>
      <c r="IK1405">
        <v>-2</v>
      </c>
      <c r="IL1405" t="s">
        <v>279</v>
      </c>
      <c r="IM1405" t="s">
        <v>280</v>
      </c>
      <c r="IN1405" t="s">
        <v>666</v>
      </c>
      <c r="IP1405" t="s">
        <v>671</v>
      </c>
    </row>
    <row r="1406" spans="1:250" hidden="1" x14ac:dyDescent="0.25">
      <c r="A1406">
        <v>35511</v>
      </c>
      <c r="B1406">
        <v>-890804480</v>
      </c>
      <c r="C1406">
        <v>1837</v>
      </c>
      <c r="D1406" t="s">
        <v>273</v>
      </c>
      <c r="E1406" t="s">
        <v>274</v>
      </c>
      <c r="F1406">
        <v>7057</v>
      </c>
      <c r="G1406" t="s">
        <v>291</v>
      </c>
      <c r="H1406" t="s">
        <v>292</v>
      </c>
      <c r="I1406">
        <v>422</v>
      </c>
      <c r="J1406" t="s">
        <v>401</v>
      </c>
      <c r="K1406" t="s">
        <v>402</v>
      </c>
      <c r="L1406">
        <v>4994</v>
      </c>
      <c r="M1406" t="s">
        <v>297</v>
      </c>
      <c r="N1406" t="s">
        <v>298</v>
      </c>
      <c r="O1406">
        <v>4994</v>
      </c>
      <c r="P1406" t="s">
        <v>297</v>
      </c>
      <c r="Q1406" t="s">
        <v>298</v>
      </c>
      <c r="R1406" t="s">
        <v>343</v>
      </c>
      <c r="S1406" s="46">
        <v>0</v>
      </c>
      <c r="U1406" s="46">
        <v>4</v>
      </c>
      <c r="IF1406">
        <v>4994</v>
      </c>
      <c r="IG1406" t="s">
        <v>297</v>
      </c>
      <c r="IH1406" t="s">
        <v>293</v>
      </c>
      <c r="IK1406">
        <v>-2</v>
      </c>
      <c r="IL1406" t="s">
        <v>279</v>
      </c>
      <c r="IM1406" t="s">
        <v>280</v>
      </c>
      <c r="IN1406" t="s">
        <v>666</v>
      </c>
      <c r="IP1406" t="s">
        <v>671</v>
      </c>
    </row>
    <row r="1407" spans="1:250" hidden="1" x14ac:dyDescent="0.25">
      <c r="A1407">
        <v>35512</v>
      </c>
      <c r="B1407">
        <v>-890804480</v>
      </c>
      <c r="C1407">
        <v>1837</v>
      </c>
      <c r="D1407" t="s">
        <v>273</v>
      </c>
      <c r="E1407" t="s">
        <v>274</v>
      </c>
      <c r="F1407">
        <v>7057</v>
      </c>
      <c r="G1407" t="s">
        <v>291</v>
      </c>
      <c r="H1407" t="s">
        <v>292</v>
      </c>
      <c r="I1407">
        <v>420</v>
      </c>
      <c r="J1407" t="s">
        <v>403</v>
      </c>
      <c r="K1407" t="s">
        <v>404</v>
      </c>
      <c r="L1407">
        <v>4994</v>
      </c>
      <c r="M1407" t="s">
        <v>297</v>
      </c>
      <c r="N1407" t="s">
        <v>298</v>
      </c>
      <c r="O1407">
        <v>4994</v>
      </c>
      <c r="P1407" t="s">
        <v>297</v>
      </c>
      <c r="Q1407" t="s">
        <v>298</v>
      </c>
      <c r="R1407" t="s">
        <v>343</v>
      </c>
      <c r="S1407" s="46">
        <v>0</v>
      </c>
      <c r="U1407" s="46">
        <v>4</v>
      </c>
      <c r="IF1407">
        <v>4994</v>
      </c>
      <c r="IG1407" t="s">
        <v>297</v>
      </c>
      <c r="IH1407" t="s">
        <v>293</v>
      </c>
      <c r="IK1407">
        <v>-2</v>
      </c>
      <c r="IL1407" t="s">
        <v>279</v>
      </c>
      <c r="IM1407" t="s">
        <v>280</v>
      </c>
      <c r="IN1407" t="s">
        <v>666</v>
      </c>
      <c r="IP1407" t="s">
        <v>671</v>
      </c>
    </row>
    <row r="1408" spans="1:250" hidden="1" x14ac:dyDescent="0.25">
      <c r="A1408">
        <v>35513</v>
      </c>
      <c r="B1408">
        <v>-890804480</v>
      </c>
      <c r="C1408">
        <v>1837</v>
      </c>
      <c r="D1408" t="s">
        <v>273</v>
      </c>
      <c r="E1408" t="s">
        <v>274</v>
      </c>
      <c r="F1408">
        <v>7057</v>
      </c>
      <c r="G1408" t="s">
        <v>291</v>
      </c>
      <c r="H1408" t="s">
        <v>292</v>
      </c>
      <c r="I1408">
        <v>437</v>
      </c>
      <c r="J1408" t="s">
        <v>658</v>
      </c>
      <c r="K1408" t="s">
        <v>659</v>
      </c>
      <c r="L1408">
        <v>4994</v>
      </c>
      <c r="M1408" t="s">
        <v>297</v>
      </c>
      <c r="N1408" t="s">
        <v>298</v>
      </c>
      <c r="O1408">
        <v>4994</v>
      </c>
      <c r="P1408" t="s">
        <v>297</v>
      </c>
      <c r="Q1408" t="s">
        <v>298</v>
      </c>
      <c r="R1408" t="s">
        <v>343</v>
      </c>
      <c r="S1408" s="46">
        <v>0</v>
      </c>
      <c r="U1408" s="46">
        <v>4</v>
      </c>
      <c r="IF1408">
        <v>4994</v>
      </c>
      <c r="IG1408" t="s">
        <v>297</v>
      </c>
      <c r="IH1408" t="s">
        <v>293</v>
      </c>
      <c r="IK1408">
        <v>-2</v>
      </c>
      <c r="IL1408" t="s">
        <v>279</v>
      </c>
      <c r="IM1408" t="s">
        <v>280</v>
      </c>
      <c r="IN1408" t="s">
        <v>666</v>
      </c>
      <c r="IP1408" t="s">
        <v>671</v>
      </c>
    </row>
    <row r="1409" spans="1:250" hidden="1" x14ac:dyDescent="0.25">
      <c r="A1409">
        <v>35514</v>
      </c>
      <c r="B1409">
        <v>-890804480</v>
      </c>
      <c r="C1409">
        <v>1837</v>
      </c>
      <c r="D1409" t="s">
        <v>273</v>
      </c>
      <c r="E1409" t="s">
        <v>274</v>
      </c>
      <c r="F1409">
        <v>5062</v>
      </c>
      <c r="G1409" t="s">
        <v>295</v>
      </c>
      <c r="H1409" t="s">
        <v>296</v>
      </c>
      <c r="I1409">
        <v>437</v>
      </c>
      <c r="J1409" t="s">
        <v>658</v>
      </c>
      <c r="K1409" t="s">
        <v>659</v>
      </c>
      <c r="L1409">
        <v>4994</v>
      </c>
      <c r="M1409" t="s">
        <v>297</v>
      </c>
      <c r="N1409" t="s">
        <v>298</v>
      </c>
      <c r="O1409">
        <v>4994</v>
      </c>
      <c r="P1409" t="s">
        <v>297</v>
      </c>
      <c r="Q1409" t="s">
        <v>298</v>
      </c>
      <c r="R1409" t="s">
        <v>343</v>
      </c>
      <c r="S1409" s="46">
        <v>0</v>
      </c>
      <c r="U1409" s="46">
        <v>4</v>
      </c>
      <c r="IF1409">
        <v>4994</v>
      </c>
      <c r="IG1409" t="s">
        <v>297</v>
      </c>
      <c r="IH1409" t="s">
        <v>299</v>
      </c>
      <c r="IK1409">
        <v>-2</v>
      </c>
      <c r="IL1409" t="s">
        <v>279</v>
      </c>
      <c r="IM1409" t="s">
        <v>280</v>
      </c>
      <c r="IN1409" t="s">
        <v>669</v>
      </c>
      <c r="IP1409" t="s">
        <v>670</v>
      </c>
    </row>
    <row r="1410" spans="1:250" hidden="1" x14ac:dyDescent="0.25">
      <c r="A1410">
        <v>35515</v>
      </c>
      <c r="B1410">
        <v>-890804480</v>
      </c>
      <c r="C1410">
        <v>1837</v>
      </c>
      <c r="D1410" t="s">
        <v>273</v>
      </c>
      <c r="E1410" t="s">
        <v>274</v>
      </c>
      <c r="F1410">
        <v>5062</v>
      </c>
      <c r="G1410" t="s">
        <v>295</v>
      </c>
      <c r="H1410" t="s">
        <v>296</v>
      </c>
      <c r="I1410">
        <v>436</v>
      </c>
      <c r="J1410" t="s">
        <v>656</v>
      </c>
      <c r="K1410" t="s">
        <v>657</v>
      </c>
      <c r="L1410">
        <v>4994</v>
      </c>
      <c r="M1410" t="s">
        <v>297</v>
      </c>
      <c r="N1410" t="s">
        <v>298</v>
      </c>
      <c r="O1410">
        <v>4994</v>
      </c>
      <c r="P1410" t="s">
        <v>297</v>
      </c>
      <c r="Q1410" t="s">
        <v>298</v>
      </c>
      <c r="R1410" t="s">
        <v>343</v>
      </c>
      <c r="S1410" s="46">
        <v>0</v>
      </c>
      <c r="U1410" s="46">
        <v>4</v>
      </c>
      <c r="IF1410">
        <v>4994</v>
      </c>
      <c r="IG1410" t="s">
        <v>297</v>
      </c>
      <c r="IH1410" t="s">
        <v>299</v>
      </c>
      <c r="IK1410">
        <v>-2</v>
      </c>
      <c r="IL1410" t="s">
        <v>279</v>
      </c>
      <c r="IM1410" t="s">
        <v>280</v>
      </c>
      <c r="IN1410" t="s">
        <v>669</v>
      </c>
      <c r="IP1410" t="s">
        <v>670</v>
      </c>
    </row>
    <row r="1411" spans="1:250" hidden="1" x14ac:dyDescent="0.25">
      <c r="A1411">
        <v>35516</v>
      </c>
      <c r="B1411">
        <v>-890804480</v>
      </c>
      <c r="C1411">
        <v>1837</v>
      </c>
      <c r="D1411" t="s">
        <v>273</v>
      </c>
      <c r="E1411" t="s">
        <v>274</v>
      </c>
      <c r="F1411">
        <v>5062</v>
      </c>
      <c r="G1411" t="s">
        <v>295</v>
      </c>
      <c r="H1411" t="s">
        <v>296</v>
      </c>
      <c r="I1411">
        <v>435</v>
      </c>
      <c r="J1411" t="s">
        <v>491</v>
      </c>
      <c r="K1411" t="s">
        <v>492</v>
      </c>
      <c r="L1411">
        <v>4994</v>
      </c>
      <c r="M1411" t="s">
        <v>297</v>
      </c>
      <c r="N1411" t="s">
        <v>298</v>
      </c>
      <c r="O1411">
        <v>4994</v>
      </c>
      <c r="P1411" t="s">
        <v>297</v>
      </c>
      <c r="Q1411" t="s">
        <v>298</v>
      </c>
      <c r="R1411" t="s">
        <v>343</v>
      </c>
      <c r="S1411" s="46">
        <v>0</v>
      </c>
      <c r="U1411" s="46">
        <v>4</v>
      </c>
      <c r="IF1411">
        <v>4994</v>
      </c>
      <c r="IG1411" t="s">
        <v>297</v>
      </c>
      <c r="IH1411" t="s">
        <v>299</v>
      </c>
      <c r="IK1411">
        <v>-2</v>
      </c>
      <c r="IL1411" t="s">
        <v>279</v>
      </c>
      <c r="IM1411" t="s">
        <v>280</v>
      </c>
      <c r="IN1411" t="s">
        <v>669</v>
      </c>
      <c r="IP1411" t="s">
        <v>670</v>
      </c>
    </row>
    <row r="1412" spans="1:250" hidden="1" x14ac:dyDescent="0.25">
      <c r="A1412">
        <v>35517</v>
      </c>
      <c r="B1412">
        <v>-890804480</v>
      </c>
      <c r="C1412">
        <v>1837</v>
      </c>
      <c r="D1412" t="s">
        <v>273</v>
      </c>
      <c r="E1412" t="s">
        <v>274</v>
      </c>
      <c r="F1412">
        <v>5062</v>
      </c>
      <c r="G1412" t="s">
        <v>295</v>
      </c>
      <c r="H1412" t="s">
        <v>296</v>
      </c>
      <c r="I1412">
        <v>431</v>
      </c>
      <c r="J1412" t="s">
        <v>493</v>
      </c>
      <c r="K1412" t="s">
        <v>494</v>
      </c>
      <c r="L1412">
        <v>4994</v>
      </c>
      <c r="M1412" t="s">
        <v>297</v>
      </c>
      <c r="N1412" t="s">
        <v>298</v>
      </c>
      <c r="O1412">
        <v>4994</v>
      </c>
      <c r="P1412" t="s">
        <v>297</v>
      </c>
      <c r="Q1412" t="s">
        <v>298</v>
      </c>
      <c r="R1412" t="s">
        <v>343</v>
      </c>
      <c r="S1412" s="46">
        <v>0</v>
      </c>
      <c r="U1412" s="46">
        <v>4</v>
      </c>
      <c r="IF1412">
        <v>4994</v>
      </c>
      <c r="IG1412" t="s">
        <v>297</v>
      </c>
      <c r="IH1412" t="s">
        <v>299</v>
      </c>
      <c r="IK1412">
        <v>-2</v>
      </c>
      <c r="IL1412" t="s">
        <v>279</v>
      </c>
      <c r="IM1412" t="s">
        <v>280</v>
      </c>
      <c r="IN1412" t="s">
        <v>669</v>
      </c>
      <c r="IP1412" t="s">
        <v>670</v>
      </c>
    </row>
    <row r="1413" spans="1:250" hidden="1" x14ac:dyDescent="0.25">
      <c r="A1413">
        <v>35518</v>
      </c>
      <c r="B1413">
        <v>-890804480</v>
      </c>
      <c r="C1413">
        <v>1837</v>
      </c>
      <c r="D1413" t="s">
        <v>273</v>
      </c>
      <c r="E1413" t="s">
        <v>274</v>
      </c>
      <c r="F1413">
        <v>5062</v>
      </c>
      <c r="G1413" t="s">
        <v>295</v>
      </c>
      <c r="H1413" t="s">
        <v>296</v>
      </c>
      <c r="I1413">
        <v>429</v>
      </c>
      <c r="J1413" t="s">
        <v>395</v>
      </c>
      <c r="K1413" t="s">
        <v>396</v>
      </c>
      <c r="L1413">
        <v>4994</v>
      </c>
      <c r="M1413" t="s">
        <v>297</v>
      </c>
      <c r="N1413" t="s">
        <v>298</v>
      </c>
      <c r="O1413">
        <v>4994</v>
      </c>
      <c r="P1413" t="s">
        <v>297</v>
      </c>
      <c r="Q1413" t="s">
        <v>298</v>
      </c>
      <c r="R1413" t="s">
        <v>343</v>
      </c>
      <c r="S1413" s="46">
        <v>0</v>
      </c>
      <c r="U1413" s="46">
        <v>4</v>
      </c>
      <c r="IF1413">
        <v>4994</v>
      </c>
      <c r="IG1413" t="s">
        <v>297</v>
      </c>
      <c r="IH1413" t="s">
        <v>299</v>
      </c>
      <c r="IK1413">
        <v>-2</v>
      </c>
      <c r="IL1413" t="s">
        <v>279</v>
      </c>
      <c r="IM1413" t="s">
        <v>280</v>
      </c>
      <c r="IN1413" t="s">
        <v>669</v>
      </c>
      <c r="IP1413" t="s">
        <v>670</v>
      </c>
    </row>
    <row r="1414" spans="1:250" hidden="1" x14ac:dyDescent="0.25">
      <c r="A1414">
        <v>35519</v>
      </c>
      <c r="B1414">
        <v>-890804480</v>
      </c>
      <c r="C1414">
        <v>1837</v>
      </c>
      <c r="D1414" t="s">
        <v>273</v>
      </c>
      <c r="E1414" t="s">
        <v>274</v>
      </c>
      <c r="F1414">
        <v>7057</v>
      </c>
      <c r="G1414" t="s">
        <v>291</v>
      </c>
      <c r="H1414" t="s">
        <v>292</v>
      </c>
      <c r="I1414">
        <v>431</v>
      </c>
      <c r="J1414" t="s">
        <v>493</v>
      </c>
      <c r="K1414" t="s">
        <v>494</v>
      </c>
      <c r="L1414">
        <v>4994</v>
      </c>
      <c r="M1414" t="s">
        <v>297</v>
      </c>
      <c r="N1414" t="s">
        <v>298</v>
      </c>
      <c r="O1414">
        <v>4994</v>
      </c>
      <c r="P1414" t="s">
        <v>297</v>
      </c>
      <c r="Q1414" t="s">
        <v>298</v>
      </c>
      <c r="R1414" t="s">
        <v>343</v>
      </c>
      <c r="S1414" s="46">
        <v>0</v>
      </c>
      <c r="U1414" s="46">
        <v>4</v>
      </c>
      <c r="IF1414">
        <v>4994</v>
      </c>
      <c r="IG1414" t="s">
        <v>297</v>
      </c>
      <c r="IH1414" t="s">
        <v>293</v>
      </c>
      <c r="IK1414">
        <v>-2</v>
      </c>
      <c r="IL1414" t="s">
        <v>279</v>
      </c>
      <c r="IM1414" t="s">
        <v>280</v>
      </c>
      <c r="IN1414" t="s">
        <v>666</v>
      </c>
      <c r="IP1414" t="s">
        <v>671</v>
      </c>
    </row>
    <row r="1415" spans="1:250" hidden="1" x14ac:dyDescent="0.25">
      <c r="A1415">
        <v>35520</v>
      </c>
      <c r="B1415">
        <v>-890804480</v>
      </c>
      <c r="C1415">
        <v>1837</v>
      </c>
      <c r="D1415" t="s">
        <v>273</v>
      </c>
      <c r="E1415" t="s">
        <v>274</v>
      </c>
      <c r="F1415">
        <v>1848</v>
      </c>
      <c r="G1415" t="s">
        <v>286</v>
      </c>
      <c r="H1415" t="s">
        <v>274</v>
      </c>
      <c r="I1415">
        <v>422</v>
      </c>
      <c r="J1415" t="s">
        <v>401</v>
      </c>
      <c r="K1415" t="s">
        <v>402</v>
      </c>
      <c r="L1415">
        <v>6330</v>
      </c>
      <c r="M1415" t="s">
        <v>300</v>
      </c>
      <c r="N1415" t="s">
        <v>301</v>
      </c>
      <c r="O1415">
        <v>6330</v>
      </c>
      <c r="P1415" t="s">
        <v>300</v>
      </c>
      <c r="Q1415" t="s">
        <v>301</v>
      </c>
      <c r="R1415" t="s">
        <v>343</v>
      </c>
      <c r="S1415" s="46">
        <v>0</v>
      </c>
      <c r="U1415" s="46">
        <v>4</v>
      </c>
      <c r="IF1415">
        <v>6330</v>
      </c>
      <c r="IG1415" t="s">
        <v>300</v>
      </c>
      <c r="IH1415" t="s">
        <v>288</v>
      </c>
      <c r="IK1415">
        <v>-2</v>
      </c>
      <c r="IL1415" t="s">
        <v>279</v>
      </c>
      <c r="IM1415" t="s">
        <v>280</v>
      </c>
      <c r="IN1415" t="s">
        <v>654</v>
      </c>
      <c r="IP1415" t="s">
        <v>672</v>
      </c>
    </row>
    <row r="1416" spans="1:250" hidden="1" x14ac:dyDescent="0.25">
      <c r="A1416">
        <v>35521</v>
      </c>
      <c r="B1416">
        <v>-890804480</v>
      </c>
      <c r="C1416">
        <v>1837</v>
      </c>
      <c r="D1416" t="s">
        <v>273</v>
      </c>
      <c r="E1416" t="s">
        <v>274</v>
      </c>
      <c r="F1416">
        <v>1848</v>
      </c>
      <c r="G1416" t="s">
        <v>286</v>
      </c>
      <c r="H1416" t="s">
        <v>274</v>
      </c>
      <c r="I1416">
        <v>420</v>
      </c>
      <c r="J1416" t="s">
        <v>403</v>
      </c>
      <c r="K1416" t="s">
        <v>404</v>
      </c>
      <c r="L1416">
        <v>6330</v>
      </c>
      <c r="M1416" t="s">
        <v>300</v>
      </c>
      <c r="N1416" t="s">
        <v>301</v>
      </c>
      <c r="O1416">
        <v>6330</v>
      </c>
      <c r="P1416" t="s">
        <v>300</v>
      </c>
      <c r="Q1416" t="s">
        <v>301</v>
      </c>
      <c r="R1416" t="s">
        <v>343</v>
      </c>
      <c r="S1416" s="46">
        <v>-356300.4</v>
      </c>
      <c r="U1416" s="46">
        <v>4</v>
      </c>
      <c r="IF1416">
        <v>6330</v>
      </c>
      <c r="IG1416" t="s">
        <v>300</v>
      </c>
      <c r="IH1416" t="s">
        <v>288</v>
      </c>
      <c r="IK1416">
        <v>-2</v>
      </c>
      <c r="IL1416" t="s">
        <v>279</v>
      </c>
      <c r="IM1416" t="s">
        <v>280</v>
      </c>
      <c r="IN1416" t="s">
        <v>654</v>
      </c>
      <c r="IP1416" t="s">
        <v>672</v>
      </c>
    </row>
    <row r="1417" spans="1:250" hidden="1" x14ac:dyDescent="0.25">
      <c r="A1417">
        <v>35522</v>
      </c>
      <c r="B1417">
        <v>-890804480</v>
      </c>
      <c r="C1417">
        <v>1837</v>
      </c>
      <c r="D1417" t="s">
        <v>273</v>
      </c>
      <c r="E1417" t="s">
        <v>274</v>
      </c>
      <c r="F1417">
        <v>1848</v>
      </c>
      <c r="G1417" t="s">
        <v>286</v>
      </c>
      <c r="H1417" t="s">
        <v>274</v>
      </c>
      <c r="I1417">
        <v>411</v>
      </c>
      <c r="J1417" t="s">
        <v>393</v>
      </c>
      <c r="K1417" t="s">
        <v>394</v>
      </c>
      <c r="L1417">
        <v>6330</v>
      </c>
      <c r="M1417" t="s">
        <v>300</v>
      </c>
      <c r="N1417" t="s">
        <v>301</v>
      </c>
      <c r="O1417">
        <v>6330</v>
      </c>
      <c r="P1417" t="s">
        <v>300</v>
      </c>
      <c r="Q1417" t="s">
        <v>301</v>
      </c>
      <c r="R1417" t="s">
        <v>343</v>
      </c>
      <c r="S1417" s="46">
        <v>0</v>
      </c>
      <c r="U1417" s="46">
        <v>4</v>
      </c>
      <c r="IF1417">
        <v>6330</v>
      </c>
      <c r="IG1417" t="s">
        <v>300</v>
      </c>
      <c r="IH1417" t="s">
        <v>288</v>
      </c>
      <c r="IK1417">
        <v>-2</v>
      </c>
      <c r="IL1417" t="s">
        <v>279</v>
      </c>
      <c r="IM1417" t="s">
        <v>280</v>
      </c>
      <c r="IN1417" t="s">
        <v>654</v>
      </c>
      <c r="IP1417" t="s">
        <v>672</v>
      </c>
    </row>
    <row r="1418" spans="1:250" hidden="1" x14ac:dyDescent="0.25">
      <c r="A1418">
        <v>35523</v>
      </c>
      <c r="B1418">
        <v>-890804480</v>
      </c>
      <c r="C1418">
        <v>1837</v>
      </c>
      <c r="D1418" t="s">
        <v>273</v>
      </c>
      <c r="E1418" t="s">
        <v>274</v>
      </c>
      <c r="F1418">
        <v>1848</v>
      </c>
      <c r="G1418" t="s">
        <v>286</v>
      </c>
      <c r="H1418" t="s">
        <v>274</v>
      </c>
      <c r="I1418">
        <v>427</v>
      </c>
      <c r="J1418" t="s">
        <v>397</v>
      </c>
      <c r="K1418" t="s">
        <v>398</v>
      </c>
      <c r="L1418">
        <v>6330</v>
      </c>
      <c r="M1418" t="s">
        <v>300</v>
      </c>
      <c r="N1418" t="s">
        <v>301</v>
      </c>
      <c r="O1418">
        <v>6330</v>
      </c>
      <c r="P1418" t="s">
        <v>300</v>
      </c>
      <c r="Q1418" t="s">
        <v>301</v>
      </c>
      <c r="R1418" t="s">
        <v>343</v>
      </c>
      <c r="S1418" s="46">
        <v>-77777092.748799995</v>
      </c>
      <c r="U1418" s="46">
        <v>4</v>
      </c>
      <c r="IF1418">
        <v>6330</v>
      </c>
      <c r="IG1418" t="s">
        <v>300</v>
      </c>
      <c r="IH1418" t="s">
        <v>288</v>
      </c>
      <c r="IK1418">
        <v>-2</v>
      </c>
      <c r="IL1418" t="s">
        <v>279</v>
      </c>
      <c r="IM1418" t="s">
        <v>280</v>
      </c>
      <c r="IN1418" t="s">
        <v>654</v>
      </c>
      <c r="IP1418" t="s">
        <v>672</v>
      </c>
    </row>
    <row r="1419" spans="1:250" hidden="1" x14ac:dyDescent="0.25">
      <c r="A1419">
        <v>35524</v>
      </c>
      <c r="B1419">
        <v>-890804480</v>
      </c>
      <c r="C1419">
        <v>1837</v>
      </c>
      <c r="D1419" t="s">
        <v>273</v>
      </c>
      <c r="E1419" t="s">
        <v>274</v>
      </c>
      <c r="F1419">
        <v>1848</v>
      </c>
      <c r="G1419" t="s">
        <v>286</v>
      </c>
      <c r="H1419" t="s">
        <v>274</v>
      </c>
      <c r="I1419">
        <v>424</v>
      </c>
      <c r="J1419" t="s">
        <v>399</v>
      </c>
      <c r="K1419" t="s">
        <v>400</v>
      </c>
      <c r="L1419">
        <v>6330</v>
      </c>
      <c r="M1419" t="s">
        <v>300</v>
      </c>
      <c r="N1419" t="s">
        <v>301</v>
      </c>
      <c r="O1419">
        <v>6330</v>
      </c>
      <c r="P1419" t="s">
        <v>300</v>
      </c>
      <c r="Q1419" t="s">
        <v>301</v>
      </c>
      <c r="R1419" t="s">
        <v>343</v>
      </c>
      <c r="S1419" s="46">
        <v>0</v>
      </c>
      <c r="U1419" s="46">
        <v>4</v>
      </c>
      <c r="IF1419">
        <v>6330</v>
      </c>
      <c r="IG1419" t="s">
        <v>300</v>
      </c>
      <c r="IH1419" t="s">
        <v>288</v>
      </c>
      <c r="IK1419">
        <v>-2</v>
      </c>
      <c r="IL1419" t="s">
        <v>279</v>
      </c>
      <c r="IM1419" t="s">
        <v>280</v>
      </c>
      <c r="IN1419" t="s">
        <v>654</v>
      </c>
      <c r="IP1419" t="s">
        <v>672</v>
      </c>
    </row>
    <row r="1420" spans="1:250" hidden="1" x14ac:dyDescent="0.25">
      <c r="A1420">
        <v>35525</v>
      </c>
      <c r="B1420">
        <v>-890804480</v>
      </c>
      <c r="C1420">
        <v>1837</v>
      </c>
      <c r="D1420" t="s">
        <v>273</v>
      </c>
      <c r="E1420" t="s">
        <v>274</v>
      </c>
      <c r="F1420">
        <v>7057</v>
      </c>
      <c r="G1420" t="s">
        <v>291</v>
      </c>
      <c r="H1420" t="s">
        <v>292</v>
      </c>
      <c r="I1420">
        <v>424</v>
      </c>
      <c r="J1420" t="s">
        <v>399</v>
      </c>
      <c r="K1420" t="s">
        <v>400</v>
      </c>
      <c r="L1420">
        <v>7087</v>
      </c>
      <c r="M1420" t="s">
        <v>302</v>
      </c>
      <c r="N1420" t="s">
        <v>303</v>
      </c>
      <c r="O1420">
        <v>7087</v>
      </c>
      <c r="P1420" t="s">
        <v>302</v>
      </c>
      <c r="Q1420" t="s">
        <v>303</v>
      </c>
      <c r="R1420" t="s">
        <v>343</v>
      </c>
      <c r="S1420" s="46">
        <v>0</v>
      </c>
      <c r="U1420" s="46">
        <v>4</v>
      </c>
      <c r="IF1420">
        <v>7087</v>
      </c>
      <c r="IG1420" t="s">
        <v>302</v>
      </c>
      <c r="IH1420" t="s">
        <v>293</v>
      </c>
      <c r="IK1420">
        <v>-2</v>
      </c>
      <c r="IL1420" t="s">
        <v>279</v>
      </c>
      <c r="IM1420" t="s">
        <v>280</v>
      </c>
      <c r="IN1420" t="s">
        <v>666</v>
      </c>
      <c r="IP1420" t="s">
        <v>673</v>
      </c>
    </row>
    <row r="1421" spans="1:250" hidden="1" x14ac:dyDescent="0.25">
      <c r="A1421">
        <v>35526</v>
      </c>
      <c r="B1421">
        <v>-890804480</v>
      </c>
      <c r="C1421">
        <v>1837</v>
      </c>
      <c r="D1421" t="s">
        <v>273</v>
      </c>
      <c r="E1421" t="s">
        <v>274</v>
      </c>
      <c r="F1421">
        <v>7057</v>
      </c>
      <c r="G1421" t="s">
        <v>291</v>
      </c>
      <c r="H1421" t="s">
        <v>292</v>
      </c>
      <c r="I1421">
        <v>422</v>
      </c>
      <c r="J1421" t="s">
        <v>401</v>
      </c>
      <c r="K1421" t="s">
        <v>402</v>
      </c>
      <c r="L1421">
        <v>7087</v>
      </c>
      <c r="M1421" t="s">
        <v>302</v>
      </c>
      <c r="N1421" t="s">
        <v>303</v>
      </c>
      <c r="O1421">
        <v>7087</v>
      </c>
      <c r="P1421" t="s">
        <v>302</v>
      </c>
      <c r="Q1421" t="s">
        <v>303</v>
      </c>
      <c r="R1421" t="s">
        <v>343</v>
      </c>
      <c r="S1421" s="46">
        <v>-50000000</v>
      </c>
      <c r="U1421" s="46">
        <v>4</v>
      </c>
      <c r="IF1421">
        <v>7087</v>
      </c>
      <c r="IG1421" t="s">
        <v>302</v>
      </c>
      <c r="IH1421" t="s">
        <v>293</v>
      </c>
      <c r="IK1421">
        <v>-2</v>
      </c>
      <c r="IL1421" t="s">
        <v>279</v>
      </c>
      <c r="IM1421" t="s">
        <v>280</v>
      </c>
      <c r="IN1421" t="s">
        <v>666</v>
      </c>
      <c r="IP1421" t="s">
        <v>673</v>
      </c>
    </row>
    <row r="1422" spans="1:250" hidden="1" x14ac:dyDescent="0.25">
      <c r="A1422">
        <v>35527</v>
      </c>
      <c r="B1422">
        <v>-890804480</v>
      </c>
      <c r="C1422">
        <v>1837</v>
      </c>
      <c r="D1422" t="s">
        <v>273</v>
      </c>
      <c r="E1422" t="s">
        <v>274</v>
      </c>
      <c r="F1422">
        <v>7057</v>
      </c>
      <c r="G1422" t="s">
        <v>291</v>
      </c>
      <c r="H1422" t="s">
        <v>292</v>
      </c>
      <c r="I1422">
        <v>420</v>
      </c>
      <c r="J1422" t="s">
        <v>403</v>
      </c>
      <c r="K1422" t="s">
        <v>404</v>
      </c>
      <c r="L1422">
        <v>7087</v>
      </c>
      <c r="M1422" t="s">
        <v>302</v>
      </c>
      <c r="N1422" t="s">
        <v>303</v>
      </c>
      <c r="O1422">
        <v>7087</v>
      </c>
      <c r="P1422" t="s">
        <v>302</v>
      </c>
      <c r="Q1422" t="s">
        <v>303</v>
      </c>
      <c r="R1422" t="s">
        <v>343</v>
      </c>
      <c r="S1422" s="46">
        <v>-1161968.68</v>
      </c>
      <c r="U1422" s="46">
        <v>4</v>
      </c>
      <c r="IF1422">
        <v>7087</v>
      </c>
      <c r="IG1422" t="s">
        <v>302</v>
      </c>
      <c r="IH1422" t="s">
        <v>293</v>
      </c>
      <c r="IK1422">
        <v>-2</v>
      </c>
      <c r="IL1422" t="s">
        <v>279</v>
      </c>
      <c r="IM1422" t="s">
        <v>280</v>
      </c>
      <c r="IN1422" t="s">
        <v>666</v>
      </c>
      <c r="IP1422" t="s">
        <v>673</v>
      </c>
    </row>
    <row r="1423" spans="1:250" hidden="1" x14ac:dyDescent="0.25">
      <c r="A1423">
        <v>35528</v>
      </c>
      <c r="B1423">
        <v>-890804480</v>
      </c>
      <c r="C1423">
        <v>1837</v>
      </c>
      <c r="D1423" t="s">
        <v>273</v>
      </c>
      <c r="E1423" t="s">
        <v>274</v>
      </c>
      <c r="F1423">
        <v>7057</v>
      </c>
      <c r="G1423" t="s">
        <v>291</v>
      </c>
      <c r="H1423" t="s">
        <v>292</v>
      </c>
      <c r="I1423">
        <v>411</v>
      </c>
      <c r="J1423" t="s">
        <v>393</v>
      </c>
      <c r="K1423" t="s">
        <v>394</v>
      </c>
      <c r="L1423">
        <v>7087</v>
      </c>
      <c r="M1423" t="s">
        <v>302</v>
      </c>
      <c r="N1423" t="s">
        <v>303</v>
      </c>
      <c r="O1423">
        <v>7087</v>
      </c>
      <c r="P1423" t="s">
        <v>302</v>
      </c>
      <c r="Q1423" t="s">
        <v>303</v>
      </c>
      <c r="R1423" t="s">
        <v>343</v>
      </c>
      <c r="S1423" s="46">
        <v>0</v>
      </c>
      <c r="U1423" s="46">
        <v>4</v>
      </c>
      <c r="IF1423">
        <v>7087</v>
      </c>
      <c r="IG1423" t="s">
        <v>302</v>
      </c>
      <c r="IH1423" t="s">
        <v>293</v>
      </c>
      <c r="IK1423">
        <v>-2</v>
      </c>
      <c r="IL1423" t="s">
        <v>279</v>
      </c>
      <c r="IM1423" t="s">
        <v>280</v>
      </c>
      <c r="IN1423" t="s">
        <v>666</v>
      </c>
      <c r="IP1423" t="s">
        <v>673</v>
      </c>
    </row>
    <row r="1424" spans="1:250" hidden="1" x14ac:dyDescent="0.25">
      <c r="A1424">
        <v>35529</v>
      </c>
      <c r="B1424">
        <v>-890804480</v>
      </c>
      <c r="C1424">
        <v>1837</v>
      </c>
      <c r="D1424" t="s">
        <v>273</v>
      </c>
      <c r="E1424" t="s">
        <v>274</v>
      </c>
      <c r="F1424">
        <v>7057</v>
      </c>
      <c r="G1424" t="s">
        <v>291</v>
      </c>
      <c r="H1424" t="s">
        <v>292</v>
      </c>
      <c r="I1424">
        <v>437</v>
      </c>
      <c r="J1424" t="s">
        <v>658</v>
      </c>
      <c r="K1424" t="s">
        <v>659</v>
      </c>
      <c r="L1424">
        <v>7087</v>
      </c>
      <c r="M1424" t="s">
        <v>302</v>
      </c>
      <c r="N1424" t="s">
        <v>303</v>
      </c>
      <c r="O1424">
        <v>7087</v>
      </c>
      <c r="P1424" t="s">
        <v>302</v>
      </c>
      <c r="Q1424" t="s">
        <v>303</v>
      </c>
      <c r="R1424" t="s">
        <v>343</v>
      </c>
      <c r="S1424" s="46">
        <v>0</v>
      </c>
      <c r="U1424" s="46">
        <v>4</v>
      </c>
      <c r="IF1424">
        <v>7087</v>
      </c>
      <c r="IG1424" t="s">
        <v>302</v>
      </c>
      <c r="IH1424" t="s">
        <v>293</v>
      </c>
      <c r="IK1424">
        <v>-2</v>
      </c>
      <c r="IL1424" t="s">
        <v>279</v>
      </c>
      <c r="IM1424" t="s">
        <v>280</v>
      </c>
      <c r="IN1424" t="s">
        <v>666</v>
      </c>
      <c r="IP1424" t="s">
        <v>673</v>
      </c>
    </row>
    <row r="1425" spans="1:250" hidden="1" x14ac:dyDescent="0.25">
      <c r="A1425">
        <v>35530</v>
      </c>
      <c r="B1425">
        <v>-890804480</v>
      </c>
      <c r="C1425">
        <v>1837</v>
      </c>
      <c r="D1425" t="s">
        <v>273</v>
      </c>
      <c r="E1425" t="s">
        <v>274</v>
      </c>
      <c r="F1425">
        <v>7057</v>
      </c>
      <c r="G1425" t="s">
        <v>291</v>
      </c>
      <c r="H1425" t="s">
        <v>292</v>
      </c>
      <c r="I1425">
        <v>436</v>
      </c>
      <c r="J1425" t="s">
        <v>656</v>
      </c>
      <c r="K1425" t="s">
        <v>657</v>
      </c>
      <c r="L1425">
        <v>7087</v>
      </c>
      <c r="M1425" t="s">
        <v>302</v>
      </c>
      <c r="N1425" t="s">
        <v>303</v>
      </c>
      <c r="O1425">
        <v>7087</v>
      </c>
      <c r="P1425" t="s">
        <v>302</v>
      </c>
      <c r="Q1425" t="s">
        <v>303</v>
      </c>
      <c r="R1425" t="s">
        <v>343</v>
      </c>
      <c r="S1425" s="46">
        <v>0</v>
      </c>
      <c r="U1425" s="46">
        <v>4</v>
      </c>
      <c r="IF1425">
        <v>7087</v>
      </c>
      <c r="IG1425" t="s">
        <v>302</v>
      </c>
      <c r="IH1425" t="s">
        <v>293</v>
      </c>
      <c r="IK1425">
        <v>-2</v>
      </c>
      <c r="IL1425" t="s">
        <v>279</v>
      </c>
      <c r="IM1425" t="s">
        <v>280</v>
      </c>
      <c r="IN1425" t="s">
        <v>666</v>
      </c>
      <c r="IP1425" t="s">
        <v>673</v>
      </c>
    </row>
    <row r="1426" spans="1:250" hidden="1" x14ac:dyDescent="0.25">
      <c r="A1426">
        <v>35531</v>
      </c>
      <c r="B1426">
        <v>-890804480</v>
      </c>
      <c r="C1426">
        <v>1837</v>
      </c>
      <c r="D1426" t="s">
        <v>273</v>
      </c>
      <c r="E1426" t="s">
        <v>274</v>
      </c>
      <c r="F1426">
        <v>7057</v>
      </c>
      <c r="G1426" t="s">
        <v>291</v>
      </c>
      <c r="H1426" t="s">
        <v>292</v>
      </c>
      <c r="I1426">
        <v>435</v>
      </c>
      <c r="J1426" t="s">
        <v>491</v>
      </c>
      <c r="K1426" t="s">
        <v>492</v>
      </c>
      <c r="L1426">
        <v>7087</v>
      </c>
      <c r="M1426" t="s">
        <v>302</v>
      </c>
      <c r="N1426" t="s">
        <v>303</v>
      </c>
      <c r="O1426">
        <v>7087</v>
      </c>
      <c r="P1426" t="s">
        <v>302</v>
      </c>
      <c r="Q1426" t="s">
        <v>303</v>
      </c>
      <c r="R1426" t="s">
        <v>343</v>
      </c>
      <c r="S1426" s="46">
        <v>0</v>
      </c>
      <c r="U1426" s="46">
        <v>4</v>
      </c>
      <c r="IF1426">
        <v>7087</v>
      </c>
      <c r="IG1426" t="s">
        <v>302</v>
      </c>
      <c r="IH1426" t="s">
        <v>293</v>
      </c>
      <c r="IK1426">
        <v>-2</v>
      </c>
      <c r="IL1426" t="s">
        <v>279</v>
      </c>
      <c r="IM1426" t="s">
        <v>280</v>
      </c>
      <c r="IN1426" t="s">
        <v>666</v>
      </c>
      <c r="IP1426" t="s">
        <v>673</v>
      </c>
    </row>
    <row r="1427" spans="1:250" hidden="1" x14ac:dyDescent="0.25">
      <c r="A1427">
        <v>35532</v>
      </c>
      <c r="B1427">
        <v>-890804480</v>
      </c>
      <c r="C1427">
        <v>1837</v>
      </c>
      <c r="D1427" t="s">
        <v>273</v>
      </c>
      <c r="E1427" t="s">
        <v>274</v>
      </c>
      <c r="F1427">
        <v>7057</v>
      </c>
      <c r="G1427" t="s">
        <v>291</v>
      </c>
      <c r="H1427" t="s">
        <v>292</v>
      </c>
      <c r="I1427">
        <v>431</v>
      </c>
      <c r="J1427" t="s">
        <v>493</v>
      </c>
      <c r="K1427" t="s">
        <v>494</v>
      </c>
      <c r="L1427">
        <v>7087</v>
      </c>
      <c r="M1427" t="s">
        <v>302</v>
      </c>
      <c r="N1427" t="s">
        <v>303</v>
      </c>
      <c r="O1427">
        <v>7087</v>
      </c>
      <c r="P1427" t="s">
        <v>302</v>
      </c>
      <c r="Q1427" t="s">
        <v>303</v>
      </c>
      <c r="R1427" t="s">
        <v>343</v>
      </c>
      <c r="S1427" s="46">
        <v>0</v>
      </c>
      <c r="U1427" s="46">
        <v>4</v>
      </c>
      <c r="IF1427">
        <v>7087</v>
      </c>
      <c r="IG1427" t="s">
        <v>302</v>
      </c>
      <c r="IH1427" t="s">
        <v>293</v>
      </c>
      <c r="IK1427">
        <v>-2</v>
      </c>
      <c r="IL1427" t="s">
        <v>279</v>
      </c>
      <c r="IM1427" t="s">
        <v>280</v>
      </c>
      <c r="IN1427" t="s">
        <v>666</v>
      </c>
      <c r="IP1427" t="s">
        <v>673</v>
      </c>
    </row>
    <row r="1428" spans="1:250" hidden="1" x14ac:dyDescent="0.25">
      <c r="A1428">
        <v>35533</v>
      </c>
      <c r="B1428">
        <v>-890804480</v>
      </c>
      <c r="C1428">
        <v>1837</v>
      </c>
      <c r="D1428" t="s">
        <v>273</v>
      </c>
      <c r="E1428" t="s">
        <v>274</v>
      </c>
      <c r="F1428">
        <v>7057</v>
      </c>
      <c r="G1428" t="s">
        <v>291</v>
      </c>
      <c r="H1428" t="s">
        <v>292</v>
      </c>
      <c r="I1428">
        <v>429</v>
      </c>
      <c r="J1428" t="s">
        <v>395</v>
      </c>
      <c r="K1428" t="s">
        <v>396</v>
      </c>
      <c r="L1428">
        <v>7087</v>
      </c>
      <c r="M1428" t="s">
        <v>302</v>
      </c>
      <c r="N1428" t="s">
        <v>303</v>
      </c>
      <c r="O1428">
        <v>7087</v>
      </c>
      <c r="P1428" t="s">
        <v>302</v>
      </c>
      <c r="Q1428" t="s">
        <v>303</v>
      </c>
      <c r="R1428" t="s">
        <v>343</v>
      </c>
      <c r="S1428" s="46">
        <v>0</v>
      </c>
      <c r="U1428" s="46">
        <v>4</v>
      </c>
      <c r="IF1428">
        <v>7087</v>
      </c>
      <c r="IG1428" t="s">
        <v>302</v>
      </c>
      <c r="IH1428" t="s">
        <v>293</v>
      </c>
      <c r="IK1428">
        <v>-2</v>
      </c>
      <c r="IL1428" t="s">
        <v>279</v>
      </c>
      <c r="IM1428" t="s">
        <v>280</v>
      </c>
      <c r="IN1428" t="s">
        <v>666</v>
      </c>
      <c r="IP1428" t="s">
        <v>673</v>
      </c>
    </row>
    <row r="1429" spans="1:250" hidden="1" x14ac:dyDescent="0.25">
      <c r="A1429">
        <v>35534</v>
      </c>
      <c r="B1429">
        <v>-890804480</v>
      </c>
      <c r="C1429">
        <v>1837</v>
      </c>
      <c r="D1429" t="s">
        <v>273</v>
      </c>
      <c r="E1429" t="s">
        <v>274</v>
      </c>
      <c r="F1429">
        <v>7057</v>
      </c>
      <c r="G1429" t="s">
        <v>291</v>
      </c>
      <c r="H1429" t="s">
        <v>292</v>
      </c>
      <c r="I1429">
        <v>427</v>
      </c>
      <c r="J1429" t="s">
        <v>397</v>
      </c>
      <c r="K1429" t="s">
        <v>398</v>
      </c>
      <c r="L1429">
        <v>7087</v>
      </c>
      <c r="M1429" t="s">
        <v>302</v>
      </c>
      <c r="N1429" t="s">
        <v>303</v>
      </c>
      <c r="O1429">
        <v>7087</v>
      </c>
      <c r="P1429" t="s">
        <v>302</v>
      </c>
      <c r="Q1429" t="s">
        <v>303</v>
      </c>
      <c r="R1429" t="s">
        <v>343</v>
      </c>
      <c r="S1429" s="46">
        <v>0</v>
      </c>
      <c r="U1429" s="46">
        <v>4</v>
      </c>
      <c r="IF1429">
        <v>7087</v>
      </c>
      <c r="IG1429" t="s">
        <v>302</v>
      </c>
      <c r="IH1429" t="s">
        <v>293</v>
      </c>
      <c r="IK1429">
        <v>-2</v>
      </c>
      <c r="IL1429" t="s">
        <v>279</v>
      </c>
      <c r="IM1429" t="s">
        <v>280</v>
      </c>
      <c r="IN1429" t="s">
        <v>666</v>
      </c>
      <c r="IP1429" t="s">
        <v>673</v>
      </c>
    </row>
    <row r="1430" spans="1:250" hidden="1" x14ac:dyDescent="0.25">
      <c r="A1430">
        <v>35535</v>
      </c>
      <c r="B1430">
        <v>-890804480</v>
      </c>
      <c r="C1430">
        <v>1837</v>
      </c>
      <c r="D1430" t="s">
        <v>273</v>
      </c>
      <c r="E1430" t="s">
        <v>274</v>
      </c>
      <c r="F1430">
        <v>5062</v>
      </c>
      <c r="G1430" t="s">
        <v>295</v>
      </c>
      <c r="H1430" t="s">
        <v>296</v>
      </c>
      <c r="I1430">
        <v>429</v>
      </c>
      <c r="J1430" t="s">
        <v>395</v>
      </c>
      <c r="K1430" t="s">
        <v>396</v>
      </c>
      <c r="L1430">
        <v>7999</v>
      </c>
      <c r="M1430" t="s">
        <v>304</v>
      </c>
      <c r="N1430" t="s">
        <v>305</v>
      </c>
      <c r="O1430">
        <v>7999</v>
      </c>
      <c r="P1430" t="s">
        <v>304</v>
      </c>
      <c r="Q1430" t="s">
        <v>305</v>
      </c>
      <c r="R1430" t="s">
        <v>343</v>
      </c>
      <c r="S1430" s="46">
        <v>0</v>
      </c>
      <c r="U1430" s="46">
        <v>4</v>
      </c>
      <c r="IF1430">
        <v>7999</v>
      </c>
      <c r="IG1430" t="s">
        <v>304</v>
      </c>
      <c r="IH1430" t="s">
        <v>299</v>
      </c>
      <c r="IK1430">
        <v>-2</v>
      </c>
      <c r="IL1430" t="s">
        <v>279</v>
      </c>
      <c r="IM1430" t="s">
        <v>280</v>
      </c>
      <c r="IN1430" t="s">
        <v>669</v>
      </c>
      <c r="IP1430" t="s">
        <v>674</v>
      </c>
    </row>
    <row r="1431" spans="1:250" hidden="1" x14ac:dyDescent="0.25">
      <c r="A1431">
        <v>35536</v>
      </c>
      <c r="B1431">
        <v>-890804480</v>
      </c>
      <c r="C1431">
        <v>1837</v>
      </c>
      <c r="D1431" t="s">
        <v>273</v>
      </c>
      <c r="E1431" t="s">
        <v>274</v>
      </c>
      <c r="F1431">
        <v>5062</v>
      </c>
      <c r="G1431" t="s">
        <v>295</v>
      </c>
      <c r="H1431" t="s">
        <v>296</v>
      </c>
      <c r="I1431">
        <v>427</v>
      </c>
      <c r="J1431" t="s">
        <v>397</v>
      </c>
      <c r="K1431" t="s">
        <v>398</v>
      </c>
      <c r="L1431">
        <v>7999</v>
      </c>
      <c r="M1431" t="s">
        <v>304</v>
      </c>
      <c r="N1431" t="s">
        <v>305</v>
      </c>
      <c r="O1431">
        <v>7999</v>
      </c>
      <c r="P1431" t="s">
        <v>304</v>
      </c>
      <c r="Q1431" t="s">
        <v>305</v>
      </c>
      <c r="R1431" t="s">
        <v>343</v>
      </c>
      <c r="S1431" s="46">
        <v>0</v>
      </c>
      <c r="U1431" s="46">
        <v>4</v>
      </c>
      <c r="IF1431">
        <v>7999</v>
      </c>
      <c r="IG1431" t="s">
        <v>304</v>
      </c>
      <c r="IH1431" t="s">
        <v>299</v>
      </c>
      <c r="IK1431">
        <v>-2</v>
      </c>
      <c r="IL1431" t="s">
        <v>279</v>
      </c>
      <c r="IM1431" t="s">
        <v>280</v>
      </c>
      <c r="IN1431" t="s">
        <v>669</v>
      </c>
      <c r="IP1431" t="s">
        <v>674</v>
      </c>
    </row>
    <row r="1432" spans="1:250" hidden="1" x14ac:dyDescent="0.25">
      <c r="A1432">
        <v>35537</v>
      </c>
      <c r="B1432">
        <v>-890804480</v>
      </c>
      <c r="C1432">
        <v>1837</v>
      </c>
      <c r="D1432" t="s">
        <v>273</v>
      </c>
      <c r="E1432" t="s">
        <v>274</v>
      </c>
      <c r="F1432">
        <v>5062</v>
      </c>
      <c r="G1432" t="s">
        <v>295</v>
      </c>
      <c r="H1432" t="s">
        <v>296</v>
      </c>
      <c r="I1432">
        <v>424</v>
      </c>
      <c r="J1432" t="s">
        <v>399</v>
      </c>
      <c r="K1432" t="s">
        <v>400</v>
      </c>
      <c r="L1432">
        <v>7999</v>
      </c>
      <c r="M1432" t="s">
        <v>304</v>
      </c>
      <c r="N1432" t="s">
        <v>305</v>
      </c>
      <c r="O1432">
        <v>7999</v>
      </c>
      <c r="P1432" t="s">
        <v>304</v>
      </c>
      <c r="Q1432" t="s">
        <v>305</v>
      </c>
      <c r="R1432" t="s">
        <v>343</v>
      </c>
      <c r="S1432" s="46">
        <v>0</v>
      </c>
      <c r="U1432" s="46">
        <v>4</v>
      </c>
      <c r="IF1432">
        <v>7999</v>
      </c>
      <c r="IG1432" t="s">
        <v>304</v>
      </c>
      <c r="IH1432" t="s">
        <v>299</v>
      </c>
      <c r="IK1432">
        <v>-2</v>
      </c>
      <c r="IL1432" t="s">
        <v>279</v>
      </c>
      <c r="IM1432" t="s">
        <v>280</v>
      </c>
      <c r="IN1432" t="s">
        <v>669</v>
      </c>
      <c r="IP1432" t="s">
        <v>674</v>
      </c>
    </row>
    <row r="1433" spans="1:250" hidden="1" x14ac:dyDescent="0.25">
      <c r="A1433">
        <v>35538</v>
      </c>
      <c r="B1433">
        <v>-890804480</v>
      </c>
      <c r="C1433">
        <v>1837</v>
      </c>
      <c r="D1433" t="s">
        <v>273</v>
      </c>
      <c r="E1433" t="s">
        <v>274</v>
      </c>
      <c r="F1433">
        <v>5062</v>
      </c>
      <c r="G1433" t="s">
        <v>295</v>
      </c>
      <c r="H1433" t="s">
        <v>296</v>
      </c>
      <c r="I1433">
        <v>422</v>
      </c>
      <c r="J1433" t="s">
        <v>401</v>
      </c>
      <c r="K1433" t="s">
        <v>402</v>
      </c>
      <c r="L1433">
        <v>7999</v>
      </c>
      <c r="M1433" t="s">
        <v>304</v>
      </c>
      <c r="N1433" t="s">
        <v>305</v>
      </c>
      <c r="O1433">
        <v>7999</v>
      </c>
      <c r="P1433" t="s">
        <v>304</v>
      </c>
      <c r="Q1433" t="s">
        <v>305</v>
      </c>
      <c r="R1433" t="s">
        <v>343</v>
      </c>
      <c r="S1433" s="46">
        <v>0</v>
      </c>
      <c r="U1433" s="46">
        <v>4</v>
      </c>
      <c r="IF1433">
        <v>7999</v>
      </c>
      <c r="IG1433" t="s">
        <v>304</v>
      </c>
      <c r="IH1433" t="s">
        <v>299</v>
      </c>
      <c r="IK1433">
        <v>-2</v>
      </c>
      <c r="IL1433" t="s">
        <v>279</v>
      </c>
      <c r="IM1433" t="s">
        <v>280</v>
      </c>
      <c r="IN1433" t="s">
        <v>669</v>
      </c>
      <c r="IP1433" t="s">
        <v>674</v>
      </c>
    </row>
    <row r="1434" spans="1:250" hidden="1" x14ac:dyDescent="0.25">
      <c r="A1434">
        <v>35539</v>
      </c>
      <c r="B1434">
        <v>-890804480</v>
      </c>
      <c r="C1434">
        <v>1837</v>
      </c>
      <c r="D1434" t="s">
        <v>273</v>
      </c>
      <c r="E1434" t="s">
        <v>274</v>
      </c>
      <c r="F1434">
        <v>5062</v>
      </c>
      <c r="G1434" t="s">
        <v>295</v>
      </c>
      <c r="H1434" t="s">
        <v>296</v>
      </c>
      <c r="I1434">
        <v>420</v>
      </c>
      <c r="J1434" t="s">
        <v>403</v>
      </c>
      <c r="K1434" t="s">
        <v>404</v>
      </c>
      <c r="L1434">
        <v>7999</v>
      </c>
      <c r="M1434" t="s">
        <v>304</v>
      </c>
      <c r="N1434" t="s">
        <v>305</v>
      </c>
      <c r="O1434">
        <v>7999</v>
      </c>
      <c r="P1434" t="s">
        <v>304</v>
      </c>
      <c r="Q1434" t="s">
        <v>305</v>
      </c>
      <c r="R1434" t="s">
        <v>343</v>
      </c>
      <c r="S1434" s="46">
        <v>0</v>
      </c>
      <c r="U1434" s="46">
        <v>4</v>
      </c>
      <c r="IF1434">
        <v>7999</v>
      </c>
      <c r="IG1434" t="s">
        <v>304</v>
      </c>
      <c r="IH1434" t="s">
        <v>299</v>
      </c>
      <c r="IK1434">
        <v>-2</v>
      </c>
      <c r="IL1434" t="s">
        <v>279</v>
      </c>
      <c r="IM1434" t="s">
        <v>280</v>
      </c>
      <c r="IN1434" t="s">
        <v>669</v>
      </c>
      <c r="IP1434" t="s">
        <v>674</v>
      </c>
    </row>
    <row r="1435" spans="1:250" hidden="1" x14ac:dyDescent="0.25">
      <c r="A1435">
        <v>35540</v>
      </c>
      <c r="B1435">
        <v>-890804480</v>
      </c>
      <c r="C1435">
        <v>1837</v>
      </c>
      <c r="D1435" t="s">
        <v>273</v>
      </c>
      <c r="E1435" t="s">
        <v>274</v>
      </c>
      <c r="F1435">
        <v>5062</v>
      </c>
      <c r="G1435" t="s">
        <v>295</v>
      </c>
      <c r="H1435" t="s">
        <v>296</v>
      </c>
      <c r="I1435">
        <v>411</v>
      </c>
      <c r="J1435" t="s">
        <v>393</v>
      </c>
      <c r="K1435" t="s">
        <v>394</v>
      </c>
      <c r="L1435">
        <v>7999</v>
      </c>
      <c r="M1435" t="s">
        <v>304</v>
      </c>
      <c r="N1435" t="s">
        <v>305</v>
      </c>
      <c r="O1435">
        <v>7999</v>
      </c>
      <c r="P1435" t="s">
        <v>304</v>
      </c>
      <c r="Q1435" t="s">
        <v>305</v>
      </c>
      <c r="R1435" t="s">
        <v>343</v>
      </c>
      <c r="S1435" s="46">
        <v>0</v>
      </c>
      <c r="U1435" s="46">
        <v>4</v>
      </c>
      <c r="IF1435">
        <v>7999</v>
      </c>
      <c r="IG1435" t="s">
        <v>304</v>
      </c>
      <c r="IH1435" t="s">
        <v>299</v>
      </c>
      <c r="IK1435">
        <v>-2</v>
      </c>
      <c r="IL1435" t="s">
        <v>279</v>
      </c>
      <c r="IM1435" t="s">
        <v>280</v>
      </c>
      <c r="IN1435" t="s">
        <v>669</v>
      </c>
      <c r="IP1435" t="s">
        <v>674</v>
      </c>
    </row>
    <row r="1436" spans="1:250" hidden="1" x14ac:dyDescent="0.25">
      <c r="A1436">
        <v>35541</v>
      </c>
      <c r="B1436">
        <v>-890804480</v>
      </c>
      <c r="C1436">
        <v>1837</v>
      </c>
      <c r="D1436" t="s">
        <v>273</v>
      </c>
      <c r="E1436" t="s">
        <v>274</v>
      </c>
      <c r="F1436">
        <v>7057</v>
      </c>
      <c r="G1436" t="s">
        <v>291</v>
      </c>
      <c r="H1436" t="s">
        <v>292</v>
      </c>
      <c r="I1436">
        <v>437</v>
      </c>
      <c r="J1436" t="s">
        <v>658</v>
      </c>
      <c r="K1436" t="s">
        <v>659</v>
      </c>
      <c r="L1436">
        <v>7999</v>
      </c>
      <c r="M1436" t="s">
        <v>304</v>
      </c>
      <c r="N1436" t="s">
        <v>305</v>
      </c>
      <c r="O1436">
        <v>7999</v>
      </c>
      <c r="P1436" t="s">
        <v>304</v>
      </c>
      <c r="Q1436" t="s">
        <v>305</v>
      </c>
      <c r="R1436" t="s">
        <v>343</v>
      </c>
      <c r="S1436" s="46">
        <v>0</v>
      </c>
      <c r="U1436" s="46">
        <v>4</v>
      </c>
      <c r="IF1436">
        <v>7999</v>
      </c>
      <c r="IG1436" t="s">
        <v>304</v>
      </c>
      <c r="IH1436" t="s">
        <v>293</v>
      </c>
      <c r="IK1436">
        <v>-2</v>
      </c>
      <c r="IL1436" t="s">
        <v>279</v>
      </c>
      <c r="IM1436" t="s">
        <v>280</v>
      </c>
      <c r="IN1436" t="s">
        <v>666</v>
      </c>
      <c r="IP1436" t="s">
        <v>675</v>
      </c>
    </row>
    <row r="1437" spans="1:250" hidden="1" x14ac:dyDescent="0.25">
      <c r="A1437">
        <v>35542</v>
      </c>
      <c r="B1437">
        <v>-890804480</v>
      </c>
      <c r="C1437">
        <v>1837</v>
      </c>
      <c r="D1437" t="s">
        <v>273</v>
      </c>
      <c r="E1437" t="s">
        <v>274</v>
      </c>
      <c r="F1437">
        <v>7057</v>
      </c>
      <c r="G1437" t="s">
        <v>291</v>
      </c>
      <c r="H1437" t="s">
        <v>292</v>
      </c>
      <c r="I1437">
        <v>436</v>
      </c>
      <c r="J1437" t="s">
        <v>656</v>
      </c>
      <c r="K1437" t="s">
        <v>657</v>
      </c>
      <c r="L1437">
        <v>7999</v>
      </c>
      <c r="M1437" t="s">
        <v>304</v>
      </c>
      <c r="N1437" t="s">
        <v>305</v>
      </c>
      <c r="O1437">
        <v>7999</v>
      </c>
      <c r="P1437" t="s">
        <v>304</v>
      </c>
      <c r="Q1437" t="s">
        <v>305</v>
      </c>
      <c r="R1437" t="s">
        <v>343</v>
      </c>
      <c r="S1437" s="46">
        <v>0</v>
      </c>
      <c r="U1437" s="46">
        <v>4</v>
      </c>
      <c r="IF1437">
        <v>7999</v>
      </c>
      <c r="IG1437" t="s">
        <v>304</v>
      </c>
      <c r="IH1437" t="s">
        <v>293</v>
      </c>
      <c r="IK1437">
        <v>-2</v>
      </c>
      <c r="IL1437" t="s">
        <v>279</v>
      </c>
      <c r="IM1437" t="s">
        <v>280</v>
      </c>
      <c r="IN1437" t="s">
        <v>666</v>
      </c>
      <c r="IP1437" t="s">
        <v>675</v>
      </c>
    </row>
    <row r="1438" spans="1:250" hidden="1" x14ac:dyDescent="0.25">
      <c r="A1438">
        <v>35543</v>
      </c>
      <c r="B1438">
        <v>-890804480</v>
      </c>
      <c r="C1438">
        <v>1837</v>
      </c>
      <c r="D1438" t="s">
        <v>273</v>
      </c>
      <c r="E1438" t="s">
        <v>274</v>
      </c>
      <c r="F1438">
        <v>7057</v>
      </c>
      <c r="G1438" t="s">
        <v>291</v>
      </c>
      <c r="H1438" t="s">
        <v>292</v>
      </c>
      <c r="I1438">
        <v>435</v>
      </c>
      <c r="J1438" t="s">
        <v>491</v>
      </c>
      <c r="K1438" t="s">
        <v>492</v>
      </c>
      <c r="L1438">
        <v>7999</v>
      </c>
      <c r="M1438" t="s">
        <v>304</v>
      </c>
      <c r="N1438" t="s">
        <v>305</v>
      </c>
      <c r="O1438">
        <v>7999</v>
      </c>
      <c r="P1438" t="s">
        <v>304</v>
      </c>
      <c r="Q1438" t="s">
        <v>305</v>
      </c>
      <c r="R1438" t="s">
        <v>343</v>
      </c>
      <c r="S1438" s="46">
        <v>0</v>
      </c>
      <c r="U1438" s="46">
        <v>4</v>
      </c>
      <c r="IF1438">
        <v>7999</v>
      </c>
      <c r="IG1438" t="s">
        <v>304</v>
      </c>
      <c r="IH1438" t="s">
        <v>293</v>
      </c>
      <c r="IK1438">
        <v>-2</v>
      </c>
      <c r="IL1438" t="s">
        <v>279</v>
      </c>
      <c r="IM1438" t="s">
        <v>280</v>
      </c>
      <c r="IN1438" t="s">
        <v>666</v>
      </c>
      <c r="IP1438" t="s">
        <v>675</v>
      </c>
    </row>
    <row r="1439" spans="1:250" hidden="1" x14ac:dyDescent="0.25">
      <c r="A1439">
        <v>35544</v>
      </c>
      <c r="B1439">
        <v>-890804480</v>
      </c>
      <c r="C1439">
        <v>1837</v>
      </c>
      <c r="D1439" t="s">
        <v>273</v>
      </c>
      <c r="E1439" t="s">
        <v>274</v>
      </c>
      <c r="F1439">
        <v>7057</v>
      </c>
      <c r="G1439" t="s">
        <v>291</v>
      </c>
      <c r="H1439" t="s">
        <v>292</v>
      </c>
      <c r="I1439">
        <v>431</v>
      </c>
      <c r="J1439" t="s">
        <v>493</v>
      </c>
      <c r="K1439" t="s">
        <v>494</v>
      </c>
      <c r="L1439">
        <v>7999</v>
      </c>
      <c r="M1439" t="s">
        <v>304</v>
      </c>
      <c r="N1439" t="s">
        <v>305</v>
      </c>
      <c r="O1439">
        <v>7999</v>
      </c>
      <c r="P1439" t="s">
        <v>304</v>
      </c>
      <c r="Q1439" t="s">
        <v>305</v>
      </c>
      <c r="R1439" t="s">
        <v>343</v>
      </c>
      <c r="S1439" s="46">
        <v>0</v>
      </c>
      <c r="U1439" s="46">
        <v>4</v>
      </c>
      <c r="IF1439">
        <v>7999</v>
      </c>
      <c r="IG1439" t="s">
        <v>304</v>
      </c>
      <c r="IH1439" t="s">
        <v>293</v>
      </c>
      <c r="IK1439">
        <v>-2</v>
      </c>
      <c r="IL1439" t="s">
        <v>279</v>
      </c>
      <c r="IM1439" t="s">
        <v>280</v>
      </c>
      <c r="IN1439" t="s">
        <v>666</v>
      </c>
      <c r="IP1439" t="s">
        <v>675</v>
      </c>
    </row>
    <row r="1440" spans="1:250" hidden="1" x14ac:dyDescent="0.25">
      <c r="A1440">
        <v>35545</v>
      </c>
      <c r="B1440">
        <v>-890804480</v>
      </c>
      <c r="C1440">
        <v>1837</v>
      </c>
      <c r="D1440" t="s">
        <v>273</v>
      </c>
      <c r="E1440" t="s">
        <v>274</v>
      </c>
      <c r="F1440">
        <v>7057</v>
      </c>
      <c r="G1440" t="s">
        <v>291</v>
      </c>
      <c r="H1440" t="s">
        <v>292</v>
      </c>
      <c r="I1440">
        <v>429</v>
      </c>
      <c r="J1440" t="s">
        <v>395</v>
      </c>
      <c r="K1440" t="s">
        <v>396</v>
      </c>
      <c r="L1440">
        <v>7999</v>
      </c>
      <c r="M1440" t="s">
        <v>304</v>
      </c>
      <c r="N1440" t="s">
        <v>305</v>
      </c>
      <c r="O1440">
        <v>7999</v>
      </c>
      <c r="P1440" t="s">
        <v>304</v>
      </c>
      <c r="Q1440" t="s">
        <v>305</v>
      </c>
      <c r="R1440" t="s">
        <v>343</v>
      </c>
      <c r="S1440" s="46">
        <v>0</v>
      </c>
      <c r="U1440" s="46">
        <v>4</v>
      </c>
      <c r="IF1440">
        <v>7999</v>
      </c>
      <c r="IG1440" t="s">
        <v>304</v>
      </c>
      <c r="IH1440" t="s">
        <v>293</v>
      </c>
      <c r="IK1440">
        <v>-2</v>
      </c>
      <c r="IL1440" t="s">
        <v>279</v>
      </c>
      <c r="IM1440" t="s">
        <v>280</v>
      </c>
      <c r="IN1440" t="s">
        <v>666</v>
      </c>
      <c r="IP1440" t="s">
        <v>675</v>
      </c>
    </row>
    <row r="1441" spans="1:250" hidden="1" x14ac:dyDescent="0.25">
      <c r="A1441">
        <v>35546</v>
      </c>
      <c r="B1441">
        <v>-890804480</v>
      </c>
      <c r="C1441">
        <v>1837</v>
      </c>
      <c r="D1441" t="s">
        <v>273</v>
      </c>
      <c r="E1441" t="s">
        <v>274</v>
      </c>
      <c r="F1441">
        <v>7057</v>
      </c>
      <c r="G1441" t="s">
        <v>291</v>
      </c>
      <c r="H1441" t="s">
        <v>292</v>
      </c>
      <c r="I1441">
        <v>427</v>
      </c>
      <c r="J1441" t="s">
        <v>397</v>
      </c>
      <c r="K1441" t="s">
        <v>398</v>
      </c>
      <c r="L1441">
        <v>7999</v>
      </c>
      <c r="M1441" t="s">
        <v>304</v>
      </c>
      <c r="N1441" t="s">
        <v>305</v>
      </c>
      <c r="O1441">
        <v>7999</v>
      </c>
      <c r="P1441" t="s">
        <v>304</v>
      </c>
      <c r="Q1441" t="s">
        <v>305</v>
      </c>
      <c r="R1441" t="s">
        <v>343</v>
      </c>
      <c r="S1441" s="46">
        <v>0</v>
      </c>
      <c r="U1441" s="46">
        <v>4</v>
      </c>
      <c r="IF1441">
        <v>7999</v>
      </c>
      <c r="IG1441" t="s">
        <v>304</v>
      </c>
      <c r="IH1441" t="s">
        <v>293</v>
      </c>
      <c r="IK1441">
        <v>-2</v>
      </c>
      <c r="IL1441" t="s">
        <v>279</v>
      </c>
      <c r="IM1441" t="s">
        <v>280</v>
      </c>
      <c r="IN1441" t="s">
        <v>666</v>
      </c>
      <c r="IP1441" t="s">
        <v>675</v>
      </c>
    </row>
    <row r="1442" spans="1:250" hidden="1" x14ac:dyDescent="0.25">
      <c r="A1442">
        <v>35547</v>
      </c>
      <c r="B1442">
        <v>-890804480</v>
      </c>
      <c r="C1442">
        <v>1837</v>
      </c>
      <c r="D1442" t="s">
        <v>273</v>
      </c>
      <c r="E1442" t="s">
        <v>274</v>
      </c>
      <c r="F1442">
        <v>7057</v>
      </c>
      <c r="G1442" t="s">
        <v>291</v>
      </c>
      <c r="H1442" t="s">
        <v>292</v>
      </c>
      <c r="I1442">
        <v>424</v>
      </c>
      <c r="J1442" t="s">
        <v>399</v>
      </c>
      <c r="K1442" t="s">
        <v>400</v>
      </c>
      <c r="L1442">
        <v>7999</v>
      </c>
      <c r="M1442" t="s">
        <v>304</v>
      </c>
      <c r="N1442" t="s">
        <v>305</v>
      </c>
      <c r="O1442">
        <v>7999</v>
      </c>
      <c r="P1442" t="s">
        <v>304</v>
      </c>
      <c r="Q1442" t="s">
        <v>305</v>
      </c>
      <c r="R1442" t="s">
        <v>343</v>
      </c>
      <c r="S1442" s="46">
        <v>0</v>
      </c>
      <c r="U1442" s="46">
        <v>4</v>
      </c>
      <c r="IF1442">
        <v>7999</v>
      </c>
      <c r="IG1442" t="s">
        <v>304</v>
      </c>
      <c r="IH1442" t="s">
        <v>293</v>
      </c>
      <c r="IK1442">
        <v>-2</v>
      </c>
      <c r="IL1442" t="s">
        <v>279</v>
      </c>
      <c r="IM1442" t="s">
        <v>280</v>
      </c>
      <c r="IN1442" t="s">
        <v>666</v>
      </c>
      <c r="IP1442" t="s">
        <v>675</v>
      </c>
    </row>
    <row r="1443" spans="1:250" hidden="1" x14ac:dyDescent="0.25">
      <c r="A1443">
        <v>35548</v>
      </c>
      <c r="B1443">
        <v>-890804480</v>
      </c>
      <c r="C1443">
        <v>1837</v>
      </c>
      <c r="D1443" t="s">
        <v>273</v>
      </c>
      <c r="E1443" t="s">
        <v>274</v>
      </c>
      <c r="F1443">
        <v>7057</v>
      </c>
      <c r="G1443" t="s">
        <v>291</v>
      </c>
      <c r="H1443" t="s">
        <v>292</v>
      </c>
      <c r="I1443">
        <v>422</v>
      </c>
      <c r="J1443" t="s">
        <v>401</v>
      </c>
      <c r="K1443" t="s">
        <v>402</v>
      </c>
      <c r="L1443">
        <v>7999</v>
      </c>
      <c r="M1443" t="s">
        <v>304</v>
      </c>
      <c r="N1443" t="s">
        <v>305</v>
      </c>
      <c r="O1443">
        <v>7999</v>
      </c>
      <c r="P1443" t="s">
        <v>304</v>
      </c>
      <c r="Q1443" t="s">
        <v>305</v>
      </c>
      <c r="R1443" t="s">
        <v>343</v>
      </c>
      <c r="S1443" s="46">
        <v>0</v>
      </c>
      <c r="U1443" s="46">
        <v>4</v>
      </c>
      <c r="IF1443">
        <v>7999</v>
      </c>
      <c r="IG1443" t="s">
        <v>304</v>
      </c>
      <c r="IH1443" t="s">
        <v>293</v>
      </c>
      <c r="IK1443">
        <v>-2</v>
      </c>
      <c r="IL1443" t="s">
        <v>279</v>
      </c>
      <c r="IM1443" t="s">
        <v>280</v>
      </c>
      <c r="IN1443" t="s">
        <v>666</v>
      </c>
      <c r="IP1443" t="s">
        <v>675</v>
      </c>
    </row>
    <row r="1444" spans="1:250" hidden="1" x14ac:dyDescent="0.25">
      <c r="A1444">
        <v>35549</v>
      </c>
      <c r="B1444">
        <v>-890804480</v>
      </c>
      <c r="C1444">
        <v>1837</v>
      </c>
      <c r="D1444" t="s">
        <v>273</v>
      </c>
      <c r="E1444" t="s">
        <v>274</v>
      </c>
      <c r="F1444">
        <v>7057</v>
      </c>
      <c r="G1444" t="s">
        <v>291</v>
      </c>
      <c r="H1444" t="s">
        <v>292</v>
      </c>
      <c r="I1444">
        <v>420</v>
      </c>
      <c r="J1444" t="s">
        <v>403</v>
      </c>
      <c r="K1444" t="s">
        <v>404</v>
      </c>
      <c r="L1444">
        <v>7999</v>
      </c>
      <c r="M1444" t="s">
        <v>304</v>
      </c>
      <c r="N1444" t="s">
        <v>305</v>
      </c>
      <c r="O1444">
        <v>7999</v>
      </c>
      <c r="P1444" t="s">
        <v>304</v>
      </c>
      <c r="Q1444" t="s">
        <v>305</v>
      </c>
      <c r="R1444" t="s">
        <v>343</v>
      </c>
      <c r="S1444" s="46">
        <v>0</v>
      </c>
      <c r="U1444" s="46">
        <v>4</v>
      </c>
      <c r="IF1444">
        <v>7999</v>
      </c>
      <c r="IG1444" t="s">
        <v>304</v>
      </c>
      <c r="IH1444" t="s">
        <v>293</v>
      </c>
      <c r="IK1444">
        <v>-2</v>
      </c>
      <c r="IL1444" t="s">
        <v>279</v>
      </c>
      <c r="IM1444" t="s">
        <v>280</v>
      </c>
      <c r="IN1444" t="s">
        <v>666</v>
      </c>
      <c r="IP1444" t="s">
        <v>675</v>
      </c>
    </row>
    <row r="1445" spans="1:250" hidden="1" x14ac:dyDescent="0.25">
      <c r="A1445">
        <v>35550</v>
      </c>
      <c r="B1445">
        <v>-890804480</v>
      </c>
      <c r="C1445">
        <v>1837</v>
      </c>
      <c r="D1445" t="s">
        <v>273</v>
      </c>
      <c r="E1445" t="s">
        <v>274</v>
      </c>
      <c r="F1445">
        <v>7057</v>
      </c>
      <c r="G1445" t="s">
        <v>291</v>
      </c>
      <c r="H1445" t="s">
        <v>292</v>
      </c>
      <c r="I1445">
        <v>411</v>
      </c>
      <c r="J1445" t="s">
        <v>393</v>
      </c>
      <c r="K1445" t="s">
        <v>394</v>
      </c>
      <c r="L1445">
        <v>7999</v>
      </c>
      <c r="M1445" t="s">
        <v>304</v>
      </c>
      <c r="N1445" t="s">
        <v>305</v>
      </c>
      <c r="O1445">
        <v>7999</v>
      </c>
      <c r="P1445" t="s">
        <v>304</v>
      </c>
      <c r="Q1445" t="s">
        <v>305</v>
      </c>
      <c r="R1445" t="s">
        <v>343</v>
      </c>
      <c r="S1445" s="46">
        <v>0</v>
      </c>
      <c r="U1445" s="46">
        <v>4</v>
      </c>
      <c r="IF1445">
        <v>7999</v>
      </c>
      <c r="IG1445" t="s">
        <v>304</v>
      </c>
      <c r="IH1445" t="s">
        <v>293</v>
      </c>
      <c r="IK1445">
        <v>-2</v>
      </c>
      <c r="IL1445" t="s">
        <v>279</v>
      </c>
      <c r="IM1445" t="s">
        <v>280</v>
      </c>
      <c r="IN1445" t="s">
        <v>666</v>
      </c>
      <c r="IP1445" t="s">
        <v>675</v>
      </c>
    </row>
    <row r="1446" spans="1:250" hidden="1" x14ac:dyDescent="0.25">
      <c r="A1446">
        <v>35551</v>
      </c>
      <c r="B1446">
        <v>-890804480</v>
      </c>
      <c r="C1446">
        <v>1837</v>
      </c>
      <c r="D1446" t="s">
        <v>273</v>
      </c>
      <c r="E1446" t="s">
        <v>274</v>
      </c>
      <c r="F1446">
        <v>5062</v>
      </c>
      <c r="G1446" t="s">
        <v>295</v>
      </c>
      <c r="H1446" t="s">
        <v>296</v>
      </c>
      <c r="I1446">
        <v>437</v>
      </c>
      <c r="J1446" t="s">
        <v>658</v>
      </c>
      <c r="K1446" t="s">
        <v>659</v>
      </c>
      <c r="L1446">
        <v>7999</v>
      </c>
      <c r="M1446" t="s">
        <v>304</v>
      </c>
      <c r="N1446" t="s">
        <v>305</v>
      </c>
      <c r="O1446">
        <v>7999</v>
      </c>
      <c r="P1446" t="s">
        <v>304</v>
      </c>
      <c r="Q1446" t="s">
        <v>305</v>
      </c>
      <c r="R1446" t="s">
        <v>343</v>
      </c>
      <c r="S1446" s="46">
        <v>0</v>
      </c>
      <c r="U1446" s="46">
        <v>4</v>
      </c>
      <c r="IF1446">
        <v>7999</v>
      </c>
      <c r="IG1446" t="s">
        <v>304</v>
      </c>
      <c r="IH1446" t="s">
        <v>299</v>
      </c>
      <c r="IK1446">
        <v>-2</v>
      </c>
      <c r="IL1446" t="s">
        <v>279</v>
      </c>
      <c r="IM1446" t="s">
        <v>280</v>
      </c>
      <c r="IN1446" t="s">
        <v>669</v>
      </c>
      <c r="IP1446" t="s">
        <v>674</v>
      </c>
    </row>
    <row r="1447" spans="1:250" hidden="1" x14ac:dyDescent="0.25">
      <c r="A1447">
        <v>35552</v>
      </c>
      <c r="B1447">
        <v>-890804480</v>
      </c>
      <c r="C1447">
        <v>1837</v>
      </c>
      <c r="D1447" t="s">
        <v>273</v>
      </c>
      <c r="E1447" t="s">
        <v>274</v>
      </c>
      <c r="F1447">
        <v>5062</v>
      </c>
      <c r="G1447" t="s">
        <v>295</v>
      </c>
      <c r="H1447" t="s">
        <v>296</v>
      </c>
      <c r="I1447">
        <v>436</v>
      </c>
      <c r="J1447" t="s">
        <v>656</v>
      </c>
      <c r="K1447" t="s">
        <v>657</v>
      </c>
      <c r="L1447">
        <v>7999</v>
      </c>
      <c r="M1447" t="s">
        <v>304</v>
      </c>
      <c r="N1447" t="s">
        <v>305</v>
      </c>
      <c r="O1447">
        <v>7999</v>
      </c>
      <c r="P1447" t="s">
        <v>304</v>
      </c>
      <c r="Q1447" t="s">
        <v>305</v>
      </c>
      <c r="R1447" t="s">
        <v>343</v>
      </c>
      <c r="S1447" s="46">
        <v>0</v>
      </c>
      <c r="U1447" s="46">
        <v>4</v>
      </c>
      <c r="IF1447">
        <v>7999</v>
      </c>
      <c r="IG1447" t="s">
        <v>304</v>
      </c>
      <c r="IH1447" t="s">
        <v>299</v>
      </c>
      <c r="IK1447">
        <v>-2</v>
      </c>
      <c r="IL1447" t="s">
        <v>279</v>
      </c>
      <c r="IM1447" t="s">
        <v>280</v>
      </c>
      <c r="IN1447" t="s">
        <v>669</v>
      </c>
      <c r="IP1447" t="s">
        <v>674</v>
      </c>
    </row>
    <row r="1448" spans="1:250" hidden="1" x14ac:dyDescent="0.25">
      <c r="A1448">
        <v>35553</v>
      </c>
      <c r="B1448">
        <v>-890804480</v>
      </c>
      <c r="C1448">
        <v>1837</v>
      </c>
      <c r="D1448" t="s">
        <v>273</v>
      </c>
      <c r="E1448" t="s">
        <v>274</v>
      </c>
      <c r="F1448">
        <v>5062</v>
      </c>
      <c r="G1448" t="s">
        <v>295</v>
      </c>
      <c r="H1448" t="s">
        <v>296</v>
      </c>
      <c r="I1448">
        <v>435</v>
      </c>
      <c r="J1448" t="s">
        <v>491</v>
      </c>
      <c r="K1448" t="s">
        <v>492</v>
      </c>
      <c r="L1448">
        <v>7999</v>
      </c>
      <c r="M1448" t="s">
        <v>304</v>
      </c>
      <c r="N1448" t="s">
        <v>305</v>
      </c>
      <c r="O1448">
        <v>7999</v>
      </c>
      <c r="P1448" t="s">
        <v>304</v>
      </c>
      <c r="Q1448" t="s">
        <v>305</v>
      </c>
      <c r="R1448" t="s">
        <v>343</v>
      </c>
      <c r="S1448" s="46">
        <v>0</v>
      </c>
      <c r="U1448" s="46">
        <v>4</v>
      </c>
      <c r="IF1448">
        <v>7999</v>
      </c>
      <c r="IG1448" t="s">
        <v>304</v>
      </c>
      <c r="IH1448" t="s">
        <v>299</v>
      </c>
      <c r="IK1448">
        <v>-2</v>
      </c>
      <c r="IL1448" t="s">
        <v>279</v>
      </c>
      <c r="IM1448" t="s">
        <v>280</v>
      </c>
      <c r="IN1448" t="s">
        <v>669</v>
      </c>
      <c r="IP1448" t="s">
        <v>674</v>
      </c>
    </row>
    <row r="1449" spans="1:250" hidden="1" x14ac:dyDescent="0.25">
      <c r="A1449">
        <v>35554</v>
      </c>
      <c r="B1449">
        <v>-890804480</v>
      </c>
      <c r="C1449">
        <v>1837</v>
      </c>
      <c r="D1449" t="s">
        <v>273</v>
      </c>
      <c r="E1449" t="s">
        <v>274</v>
      </c>
      <c r="F1449">
        <v>5062</v>
      </c>
      <c r="G1449" t="s">
        <v>295</v>
      </c>
      <c r="H1449" t="s">
        <v>296</v>
      </c>
      <c r="I1449">
        <v>431</v>
      </c>
      <c r="J1449" t="s">
        <v>493</v>
      </c>
      <c r="K1449" t="s">
        <v>494</v>
      </c>
      <c r="L1449">
        <v>7999</v>
      </c>
      <c r="M1449" t="s">
        <v>304</v>
      </c>
      <c r="N1449" t="s">
        <v>305</v>
      </c>
      <c r="O1449">
        <v>7999</v>
      </c>
      <c r="P1449" t="s">
        <v>304</v>
      </c>
      <c r="Q1449" t="s">
        <v>305</v>
      </c>
      <c r="R1449" t="s">
        <v>343</v>
      </c>
      <c r="S1449" s="46">
        <v>0</v>
      </c>
      <c r="U1449" s="46">
        <v>4</v>
      </c>
      <c r="IF1449">
        <v>7999</v>
      </c>
      <c r="IG1449" t="s">
        <v>304</v>
      </c>
      <c r="IH1449" t="s">
        <v>299</v>
      </c>
      <c r="IK1449">
        <v>-2</v>
      </c>
      <c r="IL1449" t="s">
        <v>279</v>
      </c>
      <c r="IM1449" t="s">
        <v>280</v>
      </c>
      <c r="IN1449" t="s">
        <v>669</v>
      </c>
      <c r="IP1449" t="s">
        <v>674</v>
      </c>
    </row>
    <row r="1450" spans="1:250" hidden="1" x14ac:dyDescent="0.25">
      <c r="A1450">
        <v>35555</v>
      </c>
      <c r="B1450">
        <v>-890804480</v>
      </c>
      <c r="C1450">
        <v>1837</v>
      </c>
      <c r="D1450" t="s">
        <v>273</v>
      </c>
      <c r="E1450" t="s">
        <v>274</v>
      </c>
      <c r="F1450">
        <v>1848</v>
      </c>
      <c r="G1450" t="s">
        <v>286</v>
      </c>
      <c r="H1450" t="s">
        <v>274</v>
      </c>
      <c r="I1450">
        <v>424</v>
      </c>
      <c r="J1450" t="s">
        <v>399</v>
      </c>
      <c r="K1450" t="s">
        <v>400</v>
      </c>
      <c r="L1450">
        <v>9036</v>
      </c>
      <c r="M1450" t="s">
        <v>306</v>
      </c>
      <c r="N1450" t="s">
        <v>21</v>
      </c>
      <c r="O1450">
        <v>9036</v>
      </c>
      <c r="P1450" t="s">
        <v>306</v>
      </c>
      <c r="Q1450" t="s">
        <v>21</v>
      </c>
      <c r="R1450" t="s">
        <v>343</v>
      </c>
      <c r="S1450" s="46">
        <v>0</v>
      </c>
      <c r="U1450" s="46">
        <v>4</v>
      </c>
      <c r="IF1450">
        <v>9036</v>
      </c>
      <c r="IG1450" t="s">
        <v>306</v>
      </c>
      <c r="IH1450" t="s">
        <v>288</v>
      </c>
      <c r="IK1450">
        <v>-2</v>
      </c>
      <c r="IL1450" t="s">
        <v>279</v>
      </c>
      <c r="IM1450" t="s">
        <v>280</v>
      </c>
      <c r="IN1450" t="s">
        <v>654</v>
      </c>
      <c r="IP1450" t="s">
        <v>676</v>
      </c>
    </row>
    <row r="1451" spans="1:250" hidden="1" x14ac:dyDescent="0.25">
      <c r="A1451">
        <v>35556</v>
      </c>
      <c r="B1451">
        <v>-890804480</v>
      </c>
      <c r="C1451">
        <v>1837</v>
      </c>
      <c r="D1451" t="s">
        <v>273</v>
      </c>
      <c r="E1451" t="s">
        <v>274</v>
      </c>
      <c r="F1451">
        <v>1848</v>
      </c>
      <c r="G1451" t="s">
        <v>286</v>
      </c>
      <c r="H1451" t="s">
        <v>274</v>
      </c>
      <c r="I1451">
        <v>422</v>
      </c>
      <c r="J1451" t="s">
        <v>401</v>
      </c>
      <c r="K1451" t="s">
        <v>402</v>
      </c>
      <c r="L1451">
        <v>9036</v>
      </c>
      <c r="M1451" t="s">
        <v>306</v>
      </c>
      <c r="N1451" t="s">
        <v>21</v>
      </c>
      <c r="O1451">
        <v>9036</v>
      </c>
      <c r="P1451" t="s">
        <v>306</v>
      </c>
      <c r="Q1451" t="s">
        <v>21</v>
      </c>
      <c r="R1451" t="s">
        <v>343</v>
      </c>
      <c r="S1451" s="46">
        <v>0</v>
      </c>
      <c r="U1451" s="46">
        <v>4</v>
      </c>
      <c r="IF1451">
        <v>9036</v>
      </c>
      <c r="IG1451" t="s">
        <v>306</v>
      </c>
      <c r="IH1451" t="s">
        <v>288</v>
      </c>
      <c r="IK1451">
        <v>-2</v>
      </c>
      <c r="IL1451" t="s">
        <v>279</v>
      </c>
      <c r="IM1451" t="s">
        <v>280</v>
      </c>
      <c r="IN1451" t="s">
        <v>654</v>
      </c>
      <c r="IP1451" t="s">
        <v>676</v>
      </c>
    </row>
    <row r="1452" spans="1:250" hidden="1" x14ac:dyDescent="0.25">
      <c r="A1452">
        <v>35557</v>
      </c>
      <c r="B1452">
        <v>-890804480</v>
      </c>
      <c r="C1452">
        <v>1837</v>
      </c>
      <c r="D1452" t="s">
        <v>273</v>
      </c>
      <c r="E1452" t="s">
        <v>274</v>
      </c>
      <c r="F1452">
        <v>1848</v>
      </c>
      <c r="G1452" t="s">
        <v>286</v>
      </c>
      <c r="H1452" t="s">
        <v>274</v>
      </c>
      <c r="I1452">
        <v>420</v>
      </c>
      <c r="J1452" t="s">
        <v>403</v>
      </c>
      <c r="K1452" t="s">
        <v>404</v>
      </c>
      <c r="L1452">
        <v>9036</v>
      </c>
      <c r="M1452" t="s">
        <v>306</v>
      </c>
      <c r="N1452" t="s">
        <v>21</v>
      </c>
      <c r="O1452">
        <v>9036</v>
      </c>
      <c r="P1452" t="s">
        <v>306</v>
      </c>
      <c r="Q1452" t="s">
        <v>21</v>
      </c>
      <c r="R1452" t="s">
        <v>343</v>
      </c>
      <c r="S1452" s="46">
        <v>0</v>
      </c>
      <c r="U1452" s="46">
        <v>4</v>
      </c>
      <c r="IF1452">
        <v>9036</v>
      </c>
      <c r="IG1452" t="s">
        <v>306</v>
      </c>
      <c r="IH1452" t="s">
        <v>288</v>
      </c>
      <c r="IK1452">
        <v>-2</v>
      </c>
      <c r="IL1452" t="s">
        <v>279</v>
      </c>
      <c r="IM1452" t="s">
        <v>280</v>
      </c>
      <c r="IN1452" t="s">
        <v>654</v>
      </c>
      <c r="IP1452" t="s">
        <v>676</v>
      </c>
    </row>
    <row r="1453" spans="1:250" hidden="1" x14ac:dyDescent="0.25">
      <c r="A1453">
        <v>35558</v>
      </c>
      <c r="B1453">
        <v>-890804480</v>
      </c>
      <c r="C1453">
        <v>1837</v>
      </c>
      <c r="D1453" t="s">
        <v>273</v>
      </c>
      <c r="E1453" t="s">
        <v>274</v>
      </c>
      <c r="F1453">
        <v>1848</v>
      </c>
      <c r="G1453" t="s">
        <v>286</v>
      </c>
      <c r="H1453" t="s">
        <v>274</v>
      </c>
      <c r="I1453">
        <v>411</v>
      </c>
      <c r="J1453" t="s">
        <v>393</v>
      </c>
      <c r="K1453" t="s">
        <v>394</v>
      </c>
      <c r="L1453">
        <v>9036</v>
      </c>
      <c r="M1453" t="s">
        <v>306</v>
      </c>
      <c r="N1453" t="s">
        <v>21</v>
      </c>
      <c r="O1453">
        <v>9036</v>
      </c>
      <c r="P1453" t="s">
        <v>306</v>
      </c>
      <c r="Q1453" t="s">
        <v>21</v>
      </c>
      <c r="R1453" t="s">
        <v>343</v>
      </c>
      <c r="S1453" s="46">
        <v>0</v>
      </c>
      <c r="U1453" s="46">
        <v>4</v>
      </c>
      <c r="IF1453">
        <v>9036</v>
      </c>
      <c r="IG1453" t="s">
        <v>306</v>
      </c>
      <c r="IH1453" t="s">
        <v>288</v>
      </c>
      <c r="IK1453">
        <v>-2</v>
      </c>
      <c r="IL1453" t="s">
        <v>279</v>
      </c>
      <c r="IM1453" t="s">
        <v>280</v>
      </c>
      <c r="IN1453" t="s">
        <v>654</v>
      </c>
      <c r="IP1453" t="s">
        <v>676</v>
      </c>
    </row>
    <row r="1454" spans="1:250" hidden="1" x14ac:dyDescent="0.25">
      <c r="A1454">
        <v>35559</v>
      </c>
      <c r="B1454">
        <v>-890804480</v>
      </c>
      <c r="C1454">
        <v>1837</v>
      </c>
      <c r="D1454" t="s">
        <v>273</v>
      </c>
      <c r="E1454" t="s">
        <v>274</v>
      </c>
      <c r="F1454">
        <v>1848</v>
      </c>
      <c r="G1454" t="s">
        <v>286</v>
      </c>
      <c r="H1454" t="s">
        <v>274</v>
      </c>
      <c r="I1454">
        <v>437</v>
      </c>
      <c r="J1454" t="s">
        <v>658</v>
      </c>
      <c r="K1454" t="s">
        <v>659</v>
      </c>
      <c r="L1454">
        <v>9036</v>
      </c>
      <c r="M1454" t="s">
        <v>306</v>
      </c>
      <c r="N1454" t="s">
        <v>21</v>
      </c>
      <c r="O1454">
        <v>9036</v>
      </c>
      <c r="P1454" t="s">
        <v>306</v>
      </c>
      <c r="Q1454" t="s">
        <v>21</v>
      </c>
      <c r="R1454" t="s">
        <v>343</v>
      </c>
      <c r="S1454" s="46">
        <v>0</v>
      </c>
      <c r="U1454" s="46">
        <v>4</v>
      </c>
      <c r="IF1454">
        <v>9036</v>
      </c>
      <c r="IG1454" t="s">
        <v>306</v>
      </c>
      <c r="IH1454" t="s">
        <v>288</v>
      </c>
      <c r="IK1454">
        <v>-2</v>
      </c>
      <c r="IL1454" t="s">
        <v>279</v>
      </c>
      <c r="IM1454" t="s">
        <v>280</v>
      </c>
      <c r="IN1454" t="s">
        <v>654</v>
      </c>
      <c r="IP1454" t="s">
        <v>676</v>
      </c>
    </row>
    <row r="1455" spans="1:250" hidden="1" x14ac:dyDescent="0.25">
      <c r="A1455">
        <v>35560</v>
      </c>
      <c r="B1455">
        <v>-890804480</v>
      </c>
      <c r="C1455">
        <v>1837</v>
      </c>
      <c r="D1455" t="s">
        <v>273</v>
      </c>
      <c r="E1455" t="s">
        <v>274</v>
      </c>
      <c r="F1455">
        <v>1848</v>
      </c>
      <c r="G1455" t="s">
        <v>286</v>
      </c>
      <c r="H1455" t="s">
        <v>274</v>
      </c>
      <c r="I1455">
        <v>436</v>
      </c>
      <c r="J1455" t="s">
        <v>656</v>
      </c>
      <c r="K1455" t="s">
        <v>657</v>
      </c>
      <c r="L1455">
        <v>9036</v>
      </c>
      <c r="M1455" t="s">
        <v>306</v>
      </c>
      <c r="N1455" t="s">
        <v>21</v>
      </c>
      <c r="O1455">
        <v>9036</v>
      </c>
      <c r="P1455" t="s">
        <v>306</v>
      </c>
      <c r="Q1455" t="s">
        <v>21</v>
      </c>
      <c r="R1455" t="s">
        <v>343</v>
      </c>
      <c r="S1455" s="46">
        <v>0</v>
      </c>
      <c r="U1455" s="46">
        <v>4</v>
      </c>
      <c r="IF1455">
        <v>9036</v>
      </c>
      <c r="IG1455" t="s">
        <v>306</v>
      </c>
      <c r="IH1455" t="s">
        <v>288</v>
      </c>
      <c r="IK1455">
        <v>-2</v>
      </c>
      <c r="IL1455" t="s">
        <v>279</v>
      </c>
      <c r="IM1455" t="s">
        <v>280</v>
      </c>
      <c r="IN1455" t="s">
        <v>654</v>
      </c>
      <c r="IP1455" t="s">
        <v>676</v>
      </c>
    </row>
    <row r="1456" spans="1:250" hidden="1" x14ac:dyDescent="0.25">
      <c r="A1456">
        <v>35561</v>
      </c>
      <c r="B1456">
        <v>-890804480</v>
      </c>
      <c r="C1456">
        <v>1837</v>
      </c>
      <c r="D1456" t="s">
        <v>273</v>
      </c>
      <c r="E1456" t="s">
        <v>274</v>
      </c>
      <c r="F1456">
        <v>1848</v>
      </c>
      <c r="G1456" t="s">
        <v>286</v>
      </c>
      <c r="H1456" t="s">
        <v>274</v>
      </c>
      <c r="I1456">
        <v>435</v>
      </c>
      <c r="J1456" t="s">
        <v>491</v>
      </c>
      <c r="K1456" t="s">
        <v>492</v>
      </c>
      <c r="L1456">
        <v>9036</v>
      </c>
      <c r="M1456" t="s">
        <v>306</v>
      </c>
      <c r="N1456" t="s">
        <v>21</v>
      </c>
      <c r="O1456">
        <v>9036</v>
      </c>
      <c r="P1456" t="s">
        <v>306</v>
      </c>
      <c r="Q1456" t="s">
        <v>21</v>
      </c>
      <c r="R1456" t="s">
        <v>343</v>
      </c>
      <c r="S1456" s="46">
        <v>-46000000</v>
      </c>
      <c r="U1456" s="46">
        <v>4</v>
      </c>
      <c r="IF1456">
        <v>9036</v>
      </c>
      <c r="IG1456" t="s">
        <v>306</v>
      </c>
      <c r="IH1456" t="s">
        <v>288</v>
      </c>
      <c r="IK1456">
        <v>-2</v>
      </c>
      <c r="IL1456" t="s">
        <v>279</v>
      </c>
      <c r="IM1456" t="s">
        <v>280</v>
      </c>
      <c r="IN1456" t="s">
        <v>654</v>
      </c>
      <c r="IP1456" t="s">
        <v>676</v>
      </c>
    </row>
    <row r="1457" spans="1:250" hidden="1" x14ac:dyDescent="0.25">
      <c r="A1457">
        <v>35562</v>
      </c>
      <c r="B1457">
        <v>-890804480</v>
      </c>
      <c r="C1457">
        <v>1837</v>
      </c>
      <c r="D1457" t="s">
        <v>273</v>
      </c>
      <c r="E1457" t="s">
        <v>274</v>
      </c>
      <c r="F1457">
        <v>1848</v>
      </c>
      <c r="G1457" t="s">
        <v>286</v>
      </c>
      <c r="H1457" t="s">
        <v>274</v>
      </c>
      <c r="I1457">
        <v>431</v>
      </c>
      <c r="J1457" t="s">
        <v>493</v>
      </c>
      <c r="K1457" t="s">
        <v>494</v>
      </c>
      <c r="L1457">
        <v>9036</v>
      </c>
      <c r="M1457" t="s">
        <v>306</v>
      </c>
      <c r="N1457" t="s">
        <v>21</v>
      </c>
      <c r="O1457">
        <v>9036</v>
      </c>
      <c r="P1457" t="s">
        <v>306</v>
      </c>
      <c r="Q1457" t="s">
        <v>21</v>
      </c>
      <c r="R1457" t="s">
        <v>343</v>
      </c>
      <c r="S1457" s="46">
        <v>0</v>
      </c>
      <c r="U1457" s="46">
        <v>4</v>
      </c>
      <c r="IF1457">
        <v>9036</v>
      </c>
      <c r="IG1457" t="s">
        <v>306</v>
      </c>
      <c r="IH1457" t="s">
        <v>288</v>
      </c>
      <c r="IK1457">
        <v>-2</v>
      </c>
      <c r="IL1457" t="s">
        <v>279</v>
      </c>
      <c r="IM1457" t="s">
        <v>280</v>
      </c>
      <c r="IN1457" t="s">
        <v>654</v>
      </c>
      <c r="IP1457" t="s">
        <v>676</v>
      </c>
    </row>
    <row r="1458" spans="1:250" hidden="1" x14ac:dyDescent="0.25">
      <c r="A1458">
        <v>35563</v>
      </c>
      <c r="B1458">
        <v>-890804480</v>
      </c>
      <c r="C1458">
        <v>1837</v>
      </c>
      <c r="D1458" t="s">
        <v>273</v>
      </c>
      <c r="E1458" t="s">
        <v>274</v>
      </c>
      <c r="F1458">
        <v>1848</v>
      </c>
      <c r="G1458" t="s">
        <v>286</v>
      </c>
      <c r="H1458" t="s">
        <v>274</v>
      </c>
      <c r="I1458">
        <v>429</v>
      </c>
      <c r="J1458" t="s">
        <v>395</v>
      </c>
      <c r="K1458" t="s">
        <v>396</v>
      </c>
      <c r="L1458">
        <v>9036</v>
      </c>
      <c r="M1458" t="s">
        <v>306</v>
      </c>
      <c r="N1458" t="s">
        <v>21</v>
      </c>
      <c r="O1458">
        <v>9036</v>
      </c>
      <c r="P1458" t="s">
        <v>306</v>
      </c>
      <c r="Q1458" t="s">
        <v>21</v>
      </c>
      <c r="R1458" t="s">
        <v>343</v>
      </c>
      <c r="S1458" s="46">
        <v>0</v>
      </c>
      <c r="U1458" s="46">
        <v>4</v>
      </c>
      <c r="IF1458">
        <v>9036</v>
      </c>
      <c r="IG1458" t="s">
        <v>306</v>
      </c>
      <c r="IH1458" t="s">
        <v>288</v>
      </c>
      <c r="IK1458">
        <v>-2</v>
      </c>
      <c r="IL1458" t="s">
        <v>279</v>
      </c>
      <c r="IM1458" t="s">
        <v>280</v>
      </c>
      <c r="IN1458" t="s">
        <v>654</v>
      </c>
      <c r="IP1458" t="s">
        <v>676</v>
      </c>
    </row>
    <row r="1459" spans="1:250" hidden="1" x14ac:dyDescent="0.25">
      <c r="A1459">
        <v>35564</v>
      </c>
      <c r="B1459">
        <v>-890804480</v>
      </c>
      <c r="C1459">
        <v>1837</v>
      </c>
      <c r="D1459" t="s">
        <v>273</v>
      </c>
      <c r="E1459" t="s">
        <v>274</v>
      </c>
      <c r="F1459">
        <v>1848</v>
      </c>
      <c r="G1459" t="s">
        <v>286</v>
      </c>
      <c r="H1459" t="s">
        <v>274</v>
      </c>
      <c r="I1459">
        <v>427</v>
      </c>
      <c r="J1459" t="s">
        <v>397</v>
      </c>
      <c r="K1459" t="s">
        <v>398</v>
      </c>
      <c r="L1459">
        <v>9036</v>
      </c>
      <c r="M1459" t="s">
        <v>306</v>
      </c>
      <c r="N1459" t="s">
        <v>21</v>
      </c>
      <c r="O1459">
        <v>9036</v>
      </c>
      <c r="P1459" t="s">
        <v>306</v>
      </c>
      <c r="Q1459" t="s">
        <v>21</v>
      </c>
      <c r="R1459" t="s">
        <v>343</v>
      </c>
      <c r="S1459" s="46">
        <v>0</v>
      </c>
      <c r="U1459" s="46">
        <v>4</v>
      </c>
      <c r="IF1459">
        <v>9036</v>
      </c>
      <c r="IG1459" t="s">
        <v>306</v>
      </c>
      <c r="IH1459" t="s">
        <v>288</v>
      </c>
      <c r="IK1459">
        <v>-2</v>
      </c>
      <c r="IL1459" t="s">
        <v>279</v>
      </c>
      <c r="IM1459" t="s">
        <v>280</v>
      </c>
      <c r="IN1459" t="s">
        <v>654</v>
      </c>
      <c r="IP1459" t="s">
        <v>676</v>
      </c>
    </row>
    <row r="1460" spans="1:250" hidden="1" x14ac:dyDescent="0.25">
      <c r="A1460">
        <v>35565</v>
      </c>
      <c r="B1460">
        <v>-890804480</v>
      </c>
      <c r="C1460">
        <v>1837</v>
      </c>
      <c r="D1460" t="s">
        <v>273</v>
      </c>
      <c r="E1460" t="s">
        <v>274</v>
      </c>
      <c r="F1460">
        <v>9695</v>
      </c>
      <c r="G1460" t="s">
        <v>281</v>
      </c>
      <c r="H1460" t="s">
        <v>282</v>
      </c>
      <c r="I1460">
        <v>429</v>
      </c>
      <c r="J1460" t="s">
        <v>395</v>
      </c>
      <c r="K1460" t="s">
        <v>396</v>
      </c>
      <c r="L1460">
        <v>10360</v>
      </c>
      <c r="M1460" t="s">
        <v>307</v>
      </c>
      <c r="N1460" t="s">
        <v>308</v>
      </c>
      <c r="O1460">
        <v>10360</v>
      </c>
      <c r="P1460" t="s">
        <v>307</v>
      </c>
      <c r="Q1460" t="s">
        <v>308</v>
      </c>
      <c r="R1460" t="s">
        <v>343</v>
      </c>
      <c r="S1460" s="46">
        <v>0</v>
      </c>
      <c r="U1460" s="46">
        <v>4</v>
      </c>
      <c r="IF1460">
        <v>10360</v>
      </c>
      <c r="IG1460" t="s">
        <v>307</v>
      </c>
      <c r="IH1460" t="s">
        <v>285</v>
      </c>
      <c r="IK1460">
        <v>-2</v>
      </c>
      <c r="IL1460" t="s">
        <v>279</v>
      </c>
      <c r="IM1460" t="s">
        <v>280</v>
      </c>
      <c r="IN1460" t="s">
        <v>661</v>
      </c>
      <c r="IP1460" t="s">
        <v>677</v>
      </c>
    </row>
    <row r="1461" spans="1:250" hidden="1" x14ac:dyDescent="0.25">
      <c r="A1461">
        <v>35566</v>
      </c>
      <c r="B1461">
        <v>-890804480</v>
      </c>
      <c r="C1461">
        <v>1837</v>
      </c>
      <c r="D1461" t="s">
        <v>273</v>
      </c>
      <c r="E1461" t="s">
        <v>274</v>
      </c>
      <c r="F1461">
        <v>9695</v>
      </c>
      <c r="G1461" t="s">
        <v>281</v>
      </c>
      <c r="H1461" t="s">
        <v>282</v>
      </c>
      <c r="I1461">
        <v>427</v>
      </c>
      <c r="J1461" t="s">
        <v>397</v>
      </c>
      <c r="K1461" t="s">
        <v>398</v>
      </c>
      <c r="L1461">
        <v>10360</v>
      </c>
      <c r="M1461" t="s">
        <v>307</v>
      </c>
      <c r="N1461" t="s">
        <v>308</v>
      </c>
      <c r="O1461">
        <v>10360</v>
      </c>
      <c r="P1461" t="s">
        <v>307</v>
      </c>
      <c r="Q1461" t="s">
        <v>308</v>
      </c>
      <c r="R1461" t="s">
        <v>343</v>
      </c>
      <c r="S1461" s="46">
        <v>-227496.9</v>
      </c>
      <c r="U1461" s="46">
        <v>4</v>
      </c>
      <c r="IF1461">
        <v>10360</v>
      </c>
      <c r="IG1461" t="s">
        <v>307</v>
      </c>
      <c r="IH1461" t="s">
        <v>285</v>
      </c>
      <c r="IK1461">
        <v>-2</v>
      </c>
      <c r="IL1461" t="s">
        <v>279</v>
      </c>
      <c r="IM1461" t="s">
        <v>280</v>
      </c>
      <c r="IN1461" t="s">
        <v>661</v>
      </c>
      <c r="IP1461" t="s">
        <v>677</v>
      </c>
    </row>
    <row r="1462" spans="1:250" hidden="1" x14ac:dyDescent="0.25">
      <c r="A1462">
        <v>35567</v>
      </c>
      <c r="B1462">
        <v>-890804480</v>
      </c>
      <c r="C1462">
        <v>1837</v>
      </c>
      <c r="D1462" t="s">
        <v>273</v>
      </c>
      <c r="E1462" t="s">
        <v>274</v>
      </c>
      <c r="F1462">
        <v>9695</v>
      </c>
      <c r="G1462" t="s">
        <v>281</v>
      </c>
      <c r="H1462" t="s">
        <v>282</v>
      </c>
      <c r="I1462">
        <v>424</v>
      </c>
      <c r="J1462" t="s">
        <v>399</v>
      </c>
      <c r="K1462" t="s">
        <v>400</v>
      </c>
      <c r="L1462">
        <v>10360</v>
      </c>
      <c r="M1462" t="s">
        <v>307</v>
      </c>
      <c r="N1462" t="s">
        <v>308</v>
      </c>
      <c r="O1462">
        <v>10360</v>
      </c>
      <c r="P1462" t="s">
        <v>307</v>
      </c>
      <c r="Q1462" t="s">
        <v>308</v>
      </c>
      <c r="R1462" t="s">
        <v>343</v>
      </c>
      <c r="S1462" s="46">
        <v>0</v>
      </c>
      <c r="U1462" s="46">
        <v>4</v>
      </c>
      <c r="IF1462">
        <v>10360</v>
      </c>
      <c r="IG1462" t="s">
        <v>307</v>
      </c>
      <c r="IH1462" t="s">
        <v>285</v>
      </c>
      <c r="IK1462">
        <v>-2</v>
      </c>
      <c r="IL1462" t="s">
        <v>279</v>
      </c>
      <c r="IM1462" t="s">
        <v>280</v>
      </c>
      <c r="IN1462" t="s">
        <v>661</v>
      </c>
      <c r="IP1462" t="s">
        <v>677</v>
      </c>
    </row>
    <row r="1463" spans="1:250" hidden="1" x14ac:dyDescent="0.25">
      <c r="A1463">
        <v>35568</v>
      </c>
      <c r="B1463">
        <v>-890804480</v>
      </c>
      <c r="C1463">
        <v>1837</v>
      </c>
      <c r="D1463" t="s">
        <v>273</v>
      </c>
      <c r="E1463" t="s">
        <v>274</v>
      </c>
      <c r="F1463">
        <v>9695</v>
      </c>
      <c r="G1463" t="s">
        <v>281</v>
      </c>
      <c r="H1463" t="s">
        <v>282</v>
      </c>
      <c r="I1463">
        <v>422</v>
      </c>
      <c r="J1463" t="s">
        <v>401</v>
      </c>
      <c r="K1463" t="s">
        <v>402</v>
      </c>
      <c r="L1463">
        <v>10360</v>
      </c>
      <c r="M1463" t="s">
        <v>307</v>
      </c>
      <c r="N1463" t="s">
        <v>308</v>
      </c>
      <c r="O1463">
        <v>10360</v>
      </c>
      <c r="P1463" t="s">
        <v>307</v>
      </c>
      <c r="Q1463" t="s">
        <v>308</v>
      </c>
      <c r="R1463" t="s">
        <v>343</v>
      </c>
      <c r="S1463" s="46">
        <v>0</v>
      </c>
      <c r="U1463" s="46">
        <v>4</v>
      </c>
      <c r="IF1463">
        <v>10360</v>
      </c>
      <c r="IG1463" t="s">
        <v>307</v>
      </c>
      <c r="IH1463" t="s">
        <v>285</v>
      </c>
      <c r="IK1463">
        <v>-2</v>
      </c>
      <c r="IL1463" t="s">
        <v>279</v>
      </c>
      <c r="IM1463" t="s">
        <v>280</v>
      </c>
      <c r="IN1463" t="s">
        <v>661</v>
      </c>
      <c r="IP1463" t="s">
        <v>677</v>
      </c>
    </row>
    <row r="1464" spans="1:250" hidden="1" x14ac:dyDescent="0.25">
      <c r="A1464">
        <v>35569</v>
      </c>
      <c r="B1464">
        <v>-890804480</v>
      </c>
      <c r="C1464">
        <v>1837</v>
      </c>
      <c r="D1464" t="s">
        <v>273</v>
      </c>
      <c r="E1464" t="s">
        <v>274</v>
      </c>
      <c r="F1464">
        <v>9695</v>
      </c>
      <c r="G1464" t="s">
        <v>281</v>
      </c>
      <c r="H1464" t="s">
        <v>282</v>
      </c>
      <c r="I1464">
        <v>420</v>
      </c>
      <c r="J1464" t="s">
        <v>403</v>
      </c>
      <c r="K1464" t="s">
        <v>404</v>
      </c>
      <c r="L1464">
        <v>10360</v>
      </c>
      <c r="M1464" t="s">
        <v>307</v>
      </c>
      <c r="N1464" t="s">
        <v>308</v>
      </c>
      <c r="O1464">
        <v>10360</v>
      </c>
      <c r="P1464" t="s">
        <v>307</v>
      </c>
      <c r="Q1464" t="s">
        <v>308</v>
      </c>
      <c r="R1464" t="s">
        <v>343</v>
      </c>
      <c r="S1464" s="46">
        <v>-273672</v>
      </c>
      <c r="U1464" s="46">
        <v>4</v>
      </c>
      <c r="IF1464">
        <v>10360</v>
      </c>
      <c r="IG1464" t="s">
        <v>307</v>
      </c>
      <c r="IH1464" t="s">
        <v>285</v>
      </c>
      <c r="IK1464">
        <v>-2</v>
      </c>
      <c r="IL1464" t="s">
        <v>279</v>
      </c>
      <c r="IM1464" t="s">
        <v>280</v>
      </c>
      <c r="IN1464" t="s">
        <v>661</v>
      </c>
      <c r="IP1464" t="s">
        <v>677</v>
      </c>
    </row>
    <row r="1465" spans="1:250" hidden="1" x14ac:dyDescent="0.25">
      <c r="A1465">
        <v>35570</v>
      </c>
      <c r="B1465">
        <v>-890804480</v>
      </c>
      <c r="C1465">
        <v>1837</v>
      </c>
      <c r="D1465" t="s">
        <v>273</v>
      </c>
      <c r="E1465" t="s">
        <v>274</v>
      </c>
      <c r="F1465">
        <v>9695</v>
      </c>
      <c r="G1465" t="s">
        <v>281</v>
      </c>
      <c r="H1465" t="s">
        <v>282</v>
      </c>
      <c r="I1465">
        <v>411</v>
      </c>
      <c r="J1465" t="s">
        <v>393</v>
      </c>
      <c r="K1465" t="s">
        <v>394</v>
      </c>
      <c r="L1465">
        <v>10360</v>
      </c>
      <c r="M1465" t="s">
        <v>307</v>
      </c>
      <c r="N1465" t="s">
        <v>308</v>
      </c>
      <c r="O1465">
        <v>10360</v>
      </c>
      <c r="P1465" t="s">
        <v>307</v>
      </c>
      <c r="Q1465" t="s">
        <v>308</v>
      </c>
      <c r="R1465" t="s">
        <v>343</v>
      </c>
      <c r="S1465" s="46">
        <v>0</v>
      </c>
      <c r="U1465" s="46">
        <v>4</v>
      </c>
      <c r="IF1465">
        <v>10360</v>
      </c>
      <c r="IG1465" t="s">
        <v>307</v>
      </c>
      <c r="IH1465" t="s">
        <v>285</v>
      </c>
      <c r="IK1465">
        <v>-2</v>
      </c>
      <c r="IL1465" t="s">
        <v>279</v>
      </c>
      <c r="IM1465" t="s">
        <v>280</v>
      </c>
      <c r="IN1465" t="s">
        <v>661</v>
      </c>
      <c r="IP1465" t="s">
        <v>677</v>
      </c>
    </row>
    <row r="1466" spans="1:250" hidden="1" x14ac:dyDescent="0.25">
      <c r="A1466">
        <v>35571</v>
      </c>
      <c r="B1466">
        <v>-890804480</v>
      </c>
      <c r="C1466">
        <v>1837</v>
      </c>
      <c r="D1466" t="s">
        <v>273</v>
      </c>
      <c r="E1466" t="s">
        <v>274</v>
      </c>
      <c r="F1466">
        <v>9695</v>
      </c>
      <c r="G1466" t="s">
        <v>281</v>
      </c>
      <c r="H1466" t="s">
        <v>282</v>
      </c>
      <c r="I1466">
        <v>437</v>
      </c>
      <c r="J1466" t="s">
        <v>658</v>
      </c>
      <c r="K1466" t="s">
        <v>659</v>
      </c>
      <c r="L1466">
        <v>10360</v>
      </c>
      <c r="M1466" t="s">
        <v>307</v>
      </c>
      <c r="N1466" t="s">
        <v>308</v>
      </c>
      <c r="O1466">
        <v>10360</v>
      </c>
      <c r="P1466" t="s">
        <v>307</v>
      </c>
      <c r="Q1466" t="s">
        <v>308</v>
      </c>
      <c r="R1466" t="s">
        <v>343</v>
      </c>
      <c r="S1466" s="46">
        <v>-8935847.8599999994</v>
      </c>
      <c r="U1466" s="46">
        <v>4</v>
      </c>
      <c r="IF1466">
        <v>10360</v>
      </c>
      <c r="IG1466" t="s">
        <v>307</v>
      </c>
      <c r="IH1466" t="s">
        <v>285</v>
      </c>
      <c r="IK1466">
        <v>-2</v>
      </c>
      <c r="IL1466" t="s">
        <v>279</v>
      </c>
      <c r="IM1466" t="s">
        <v>280</v>
      </c>
      <c r="IN1466" t="s">
        <v>661</v>
      </c>
      <c r="IP1466" t="s">
        <v>677</v>
      </c>
    </row>
    <row r="1467" spans="1:250" hidden="1" x14ac:dyDescent="0.25">
      <c r="A1467">
        <v>35572</v>
      </c>
      <c r="B1467">
        <v>-890804480</v>
      </c>
      <c r="C1467">
        <v>1837</v>
      </c>
      <c r="D1467" t="s">
        <v>273</v>
      </c>
      <c r="E1467" t="s">
        <v>274</v>
      </c>
      <c r="F1467">
        <v>9695</v>
      </c>
      <c r="G1467" t="s">
        <v>281</v>
      </c>
      <c r="H1467" t="s">
        <v>282</v>
      </c>
      <c r="I1467">
        <v>436</v>
      </c>
      <c r="J1467" t="s">
        <v>656</v>
      </c>
      <c r="K1467" t="s">
        <v>657</v>
      </c>
      <c r="L1467">
        <v>10360</v>
      </c>
      <c r="M1467" t="s">
        <v>307</v>
      </c>
      <c r="N1467" t="s">
        <v>308</v>
      </c>
      <c r="O1467">
        <v>10360</v>
      </c>
      <c r="P1467" t="s">
        <v>307</v>
      </c>
      <c r="Q1467" t="s">
        <v>308</v>
      </c>
      <c r="R1467" t="s">
        <v>343</v>
      </c>
      <c r="S1467" s="46">
        <v>0</v>
      </c>
      <c r="U1467" s="46">
        <v>4</v>
      </c>
      <c r="IF1467">
        <v>10360</v>
      </c>
      <c r="IG1467" t="s">
        <v>307</v>
      </c>
      <c r="IH1467" t="s">
        <v>285</v>
      </c>
      <c r="IK1467">
        <v>-2</v>
      </c>
      <c r="IL1467" t="s">
        <v>279</v>
      </c>
      <c r="IM1467" t="s">
        <v>280</v>
      </c>
      <c r="IN1467" t="s">
        <v>661</v>
      </c>
      <c r="IP1467" t="s">
        <v>677</v>
      </c>
    </row>
    <row r="1468" spans="1:250" hidden="1" x14ac:dyDescent="0.25">
      <c r="A1468">
        <v>35573</v>
      </c>
      <c r="B1468">
        <v>-890804480</v>
      </c>
      <c r="C1468">
        <v>1837</v>
      </c>
      <c r="D1468" t="s">
        <v>273</v>
      </c>
      <c r="E1468" t="s">
        <v>274</v>
      </c>
      <c r="F1468">
        <v>9695</v>
      </c>
      <c r="G1468" t="s">
        <v>281</v>
      </c>
      <c r="H1468" t="s">
        <v>282</v>
      </c>
      <c r="I1468">
        <v>435</v>
      </c>
      <c r="J1468" t="s">
        <v>491</v>
      </c>
      <c r="K1468" t="s">
        <v>492</v>
      </c>
      <c r="L1468">
        <v>10360</v>
      </c>
      <c r="M1468" t="s">
        <v>307</v>
      </c>
      <c r="N1468" t="s">
        <v>308</v>
      </c>
      <c r="O1468">
        <v>10360</v>
      </c>
      <c r="P1468" t="s">
        <v>307</v>
      </c>
      <c r="Q1468" t="s">
        <v>308</v>
      </c>
      <c r="R1468" t="s">
        <v>343</v>
      </c>
      <c r="S1468" s="46">
        <v>-232452.27</v>
      </c>
      <c r="U1468" s="46">
        <v>4</v>
      </c>
      <c r="IF1468">
        <v>10360</v>
      </c>
      <c r="IG1468" t="s">
        <v>307</v>
      </c>
      <c r="IH1468" t="s">
        <v>285</v>
      </c>
      <c r="IK1468">
        <v>-2</v>
      </c>
      <c r="IL1468" t="s">
        <v>279</v>
      </c>
      <c r="IM1468" t="s">
        <v>280</v>
      </c>
      <c r="IN1468" t="s">
        <v>661</v>
      </c>
      <c r="IP1468" t="s">
        <v>677</v>
      </c>
    </row>
    <row r="1469" spans="1:250" hidden="1" x14ac:dyDescent="0.25">
      <c r="A1469">
        <v>35574</v>
      </c>
      <c r="B1469">
        <v>-890804480</v>
      </c>
      <c r="C1469">
        <v>1837</v>
      </c>
      <c r="D1469" t="s">
        <v>273</v>
      </c>
      <c r="E1469" t="s">
        <v>274</v>
      </c>
      <c r="F1469">
        <v>9695</v>
      </c>
      <c r="G1469" t="s">
        <v>281</v>
      </c>
      <c r="H1469" t="s">
        <v>282</v>
      </c>
      <c r="I1469">
        <v>431</v>
      </c>
      <c r="J1469" t="s">
        <v>493</v>
      </c>
      <c r="K1469" t="s">
        <v>494</v>
      </c>
      <c r="L1469">
        <v>10360</v>
      </c>
      <c r="M1469" t="s">
        <v>307</v>
      </c>
      <c r="N1469" t="s">
        <v>308</v>
      </c>
      <c r="O1469">
        <v>10360</v>
      </c>
      <c r="P1469" t="s">
        <v>307</v>
      </c>
      <c r="Q1469" t="s">
        <v>308</v>
      </c>
      <c r="R1469" t="s">
        <v>343</v>
      </c>
      <c r="S1469" s="46">
        <v>0</v>
      </c>
      <c r="U1469" s="46">
        <v>4</v>
      </c>
      <c r="IF1469">
        <v>10360</v>
      </c>
      <c r="IG1469" t="s">
        <v>307</v>
      </c>
      <c r="IH1469" t="s">
        <v>285</v>
      </c>
      <c r="IK1469">
        <v>-2</v>
      </c>
      <c r="IL1469" t="s">
        <v>279</v>
      </c>
      <c r="IM1469" t="s">
        <v>280</v>
      </c>
      <c r="IN1469" t="s">
        <v>661</v>
      </c>
      <c r="IP1469" t="s">
        <v>677</v>
      </c>
    </row>
    <row r="1470" spans="1:250" hidden="1" x14ac:dyDescent="0.25">
      <c r="A1470">
        <v>35575</v>
      </c>
      <c r="B1470">
        <v>-890804480</v>
      </c>
      <c r="C1470">
        <v>1837</v>
      </c>
      <c r="D1470" t="s">
        <v>273</v>
      </c>
      <c r="E1470" t="s">
        <v>274</v>
      </c>
      <c r="F1470">
        <v>1848</v>
      </c>
      <c r="G1470" t="s">
        <v>286</v>
      </c>
      <c r="H1470" t="s">
        <v>274</v>
      </c>
      <c r="I1470">
        <v>420</v>
      </c>
      <c r="J1470" t="s">
        <v>403</v>
      </c>
      <c r="K1470" t="s">
        <v>404</v>
      </c>
      <c r="L1470">
        <v>12390</v>
      </c>
      <c r="M1470" t="s">
        <v>309</v>
      </c>
      <c r="N1470" t="s">
        <v>310</v>
      </c>
      <c r="O1470">
        <v>12390</v>
      </c>
      <c r="P1470" t="s">
        <v>309</v>
      </c>
      <c r="Q1470" t="s">
        <v>310</v>
      </c>
      <c r="R1470" t="s">
        <v>343</v>
      </c>
      <c r="S1470" s="46">
        <v>0</v>
      </c>
      <c r="U1470" s="46">
        <v>4</v>
      </c>
      <c r="IF1470">
        <v>12390</v>
      </c>
      <c r="IG1470" t="s">
        <v>309</v>
      </c>
      <c r="IH1470" t="s">
        <v>288</v>
      </c>
      <c r="IK1470">
        <v>-2</v>
      </c>
      <c r="IL1470" t="s">
        <v>279</v>
      </c>
      <c r="IM1470" t="s">
        <v>280</v>
      </c>
      <c r="IN1470" t="s">
        <v>654</v>
      </c>
      <c r="IP1470" t="s">
        <v>678</v>
      </c>
    </row>
    <row r="1471" spans="1:250" hidden="1" x14ac:dyDescent="0.25">
      <c r="A1471">
        <v>35576</v>
      </c>
      <c r="B1471">
        <v>-890804480</v>
      </c>
      <c r="C1471">
        <v>1837</v>
      </c>
      <c r="D1471" t="s">
        <v>273</v>
      </c>
      <c r="E1471" t="s">
        <v>274</v>
      </c>
      <c r="F1471">
        <v>1848</v>
      </c>
      <c r="G1471" t="s">
        <v>286</v>
      </c>
      <c r="H1471" t="s">
        <v>274</v>
      </c>
      <c r="I1471">
        <v>411</v>
      </c>
      <c r="J1471" t="s">
        <v>393</v>
      </c>
      <c r="K1471" t="s">
        <v>394</v>
      </c>
      <c r="L1471">
        <v>12390</v>
      </c>
      <c r="M1471" t="s">
        <v>309</v>
      </c>
      <c r="N1471" t="s">
        <v>310</v>
      </c>
      <c r="O1471">
        <v>12390</v>
      </c>
      <c r="P1471" t="s">
        <v>309</v>
      </c>
      <c r="Q1471" t="s">
        <v>310</v>
      </c>
      <c r="R1471" t="s">
        <v>343</v>
      </c>
      <c r="S1471" s="46">
        <v>0</v>
      </c>
      <c r="U1471" s="46">
        <v>4</v>
      </c>
      <c r="IF1471">
        <v>12390</v>
      </c>
      <c r="IG1471" t="s">
        <v>309</v>
      </c>
      <c r="IH1471" t="s">
        <v>288</v>
      </c>
      <c r="IK1471">
        <v>-2</v>
      </c>
      <c r="IL1471" t="s">
        <v>279</v>
      </c>
      <c r="IM1471" t="s">
        <v>280</v>
      </c>
      <c r="IN1471" t="s">
        <v>654</v>
      </c>
      <c r="IP1471" t="s">
        <v>678</v>
      </c>
    </row>
    <row r="1472" spans="1:250" hidden="1" x14ac:dyDescent="0.25">
      <c r="A1472">
        <v>35577</v>
      </c>
      <c r="B1472">
        <v>-890804480</v>
      </c>
      <c r="C1472">
        <v>1837</v>
      </c>
      <c r="D1472" t="s">
        <v>273</v>
      </c>
      <c r="E1472" t="s">
        <v>274</v>
      </c>
      <c r="F1472">
        <v>1848</v>
      </c>
      <c r="G1472" t="s">
        <v>286</v>
      </c>
      <c r="H1472" t="s">
        <v>274</v>
      </c>
      <c r="I1472">
        <v>435</v>
      </c>
      <c r="J1472" t="s">
        <v>491</v>
      </c>
      <c r="K1472" t="s">
        <v>492</v>
      </c>
      <c r="L1472">
        <v>12390</v>
      </c>
      <c r="M1472" t="s">
        <v>309</v>
      </c>
      <c r="N1472" t="s">
        <v>310</v>
      </c>
      <c r="O1472">
        <v>12390</v>
      </c>
      <c r="P1472" t="s">
        <v>309</v>
      </c>
      <c r="Q1472" t="s">
        <v>310</v>
      </c>
      <c r="R1472" t="s">
        <v>343</v>
      </c>
      <c r="S1472" s="46">
        <v>0</v>
      </c>
      <c r="U1472" s="46">
        <v>4</v>
      </c>
      <c r="IF1472">
        <v>12390</v>
      </c>
      <c r="IG1472" t="s">
        <v>309</v>
      </c>
      <c r="IH1472" t="s">
        <v>288</v>
      </c>
      <c r="IK1472">
        <v>-2</v>
      </c>
      <c r="IL1472" t="s">
        <v>279</v>
      </c>
      <c r="IM1472" t="s">
        <v>280</v>
      </c>
      <c r="IN1472" t="s">
        <v>654</v>
      </c>
      <c r="IP1472" t="s">
        <v>678</v>
      </c>
    </row>
    <row r="1473" spans="1:250" hidden="1" x14ac:dyDescent="0.25">
      <c r="A1473">
        <v>35578</v>
      </c>
      <c r="B1473">
        <v>-890804480</v>
      </c>
      <c r="C1473">
        <v>1837</v>
      </c>
      <c r="D1473" t="s">
        <v>273</v>
      </c>
      <c r="E1473" t="s">
        <v>274</v>
      </c>
      <c r="F1473">
        <v>1848</v>
      </c>
      <c r="G1473" t="s">
        <v>286</v>
      </c>
      <c r="H1473" t="s">
        <v>274</v>
      </c>
      <c r="I1473">
        <v>431</v>
      </c>
      <c r="J1473" t="s">
        <v>493</v>
      </c>
      <c r="K1473" t="s">
        <v>494</v>
      </c>
      <c r="L1473">
        <v>12390</v>
      </c>
      <c r="M1473" t="s">
        <v>309</v>
      </c>
      <c r="N1473" t="s">
        <v>310</v>
      </c>
      <c r="O1473">
        <v>12390</v>
      </c>
      <c r="P1473" t="s">
        <v>309</v>
      </c>
      <c r="Q1473" t="s">
        <v>310</v>
      </c>
      <c r="R1473" t="s">
        <v>343</v>
      </c>
      <c r="S1473" s="46">
        <v>0</v>
      </c>
      <c r="U1473" s="46">
        <v>4</v>
      </c>
      <c r="IF1473">
        <v>12390</v>
      </c>
      <c r="IG1473" t="s">
        <v>309</v>
      </c>
      <c r="IH1473" t="s">
        <v>288</v>
      </c>
      <c r="IK1473">
        <v>-2</v>
      </c>
      <c r="IL1473" t="s">
        <v>279</v>
      </c>
      <c r="IM1473" t="s">
        <v>280</v>
      </c>
      <c r="IN1473" t="s">
        <v>654</v>
      </c>
      <c r="IP1473" t="s">
        <v>678</v>
      </c>
    </row>
    <row r="1474" spans="1:250" hidden="1" x14ac:dyDescent="0.25">
      <c r="A1474">
        <v>35579</v>
      </c>
      <c r="B1474">
        <v>-890804480</v>
      </c>
      <c r="C1474">
        <v>1837</v>
      </c>
      <c r="D1474" t="s">
        <v>273</v>
      </c>
      <c r="E1474" t="s">
        <v>274</v>
      </c>
      <c r="F1474">
        <v>1848</v>
      </c>
      <c r="G1474" t="s">
        <v>286</v>
      </c>
      <c r="H1474" t="s">
        <v>274</v>
      </c>
      <c r="I1474">
        <v>429</v>
      </c>
      <c r="J1474" t="s">
        <v>395</v>
      </c>
      <c r="K1474" t="s">
        <v>396</v>
      </c>
      <c r="L1474">
        <v>12390</v>
      </c>
      <c r="M1474" t="s">
        <v>309</v>
      </c>
      <c r="N1474" t="s">
        <v>310</v>
      </c>
      <c r="O1474">
        <v>12390</v>
      </c>
      <c r="P1474" t="s">
        <v>309</v>
      </c>
      <c r="Q1474" t="s">
        <v>310</v>
      </c>
      <c r="R1474" t="s">
        <v>343</v>
      </c>
      <c r="S1474" s="46">
        <v>0</v>
      </c>
      <c r="U1474" s="46">
        <v>4</v>
      </c>
      <c r="IF1474">
        <v>12390</v>
      </c>
      <c r="IG1474" t="s">
        <v>309</v>
      </c>
      <c r="IH1474" t="s">
        <v>288</v>
      </c>
      <c r="IK1474">
        <v>-2</v>
      </c>
      <c r="IL1474" t="s">
        <v>279</v>
      </c>
      <c r="IM1474" t="s">
        <v>280</v>
      </c>
      <c r="IN1474" t="s">
        <v>654</v>
      </c>
      <c r="IP1474" t="s">
        <v>678</v>
      </c>
    </row>
    <row r="1475" spans="1:250" hidden="1" x14ac:dyDescent="0.25">
      <c r="A1475">
        <v>35580</v>
      </c>
      <c r="B1475">
        <v>-890804480</v>
      </c>
      <c r="C1475">
        <v>1837</v>
      </c>
      <c r="D1475" t="s">
        <v>273</v>
      </c>
      <c r="E1475" t="s">
        <v>274</v>
      </c>
      <c r="F1475">
        <v>1848</v>
      </c>
      <c r="G1475" t="s">
        <v>286</v>
      </c>
      <c r="H1475" t="s">
        <v>274</v>
      </c>
      <c r="I1475">
        <v>427</v>
      </c>
      <c r="J1475" t="s">
        <v>397</v>
      </c>
      <c r="K1475" t="s">
        <v>398</v>
      </c>
      <c r="L1475">
        <v>12390</v>
      </c>
      <c r="M1475" t="s">
        <v>309</v>
      </c>
      <c r="N1475" t="s">
        <v>310</v>
      </c>
      <c r="O1475">
        <v>12390</v>
      </c>
      <c r="P1475" t="s">
        <v>309</v>
      </c>
      <c r="Q1475" t="s">
        <v>310</v>
      </c>
      <c r="R1475" t="s">
        <v>343</v>
      </c>
      <c r="S1475" s="46">
        <v>0</v>
      </c>
      <c r="U1475" s="46">
        <v>4</v>
      </c>
      <c r="IF1475">
        <v>12390</v>
      </c>
      <c r="IG1475" t="s">
        <v>309</v>
      </c>
      <c r="IH1475" t="s">
        <v>288</v>
      </c>
      <c r="IK1475">
        <v>-2</v>
      </c>
      <c r="IL1475" t="s">
        <v>279</v>
      </c>
      <c r="IM1475" t="s">
        <v>280</v>
      </c>
      <c r="IN1475" t="s">
        <v>654</v>
      </c>
      <c r="IP1475" t="s">
        <v>678</v>
      </c>
    </row>
    <row r="1476" spans="1:250" hidden="1" x14ac:dyDescent="0.25">
      <c r="A1476">
        <v>35581</v>
      </c>
      <c r="B1476">
        <v>-890804480</v>
      </c>
      <c r="C1476">
        <v>1837</v>
      </c>
      <c r="D1476" t="s">
        <v>273</v>
      </c>
      <c r="E1476" t="s">
        <v>274</v>
      </c>
      <c r="F1476">
        <v>1848</v>
      </c>
      <c r="G1476" t="s">
        <v>286</v>
      </c>
      <c r="H1476" t="s">
        <v>274</v>
      </c>
      <c r="I1476">
        <v>437</v>
      </c>
      <c r="J1476" t="s">
        <v>658</v>
      </c>
      <c r="K1476" t="s">
        <v>659</v>
      </c>
      <c r="L1476">
        <v>12390</v>
      </c>
      <c r="M1476" t="s">
        <v>309</v>
      </c>
      <c r="N1476" t="s">
        <v>310</v>
      </c>
      <c r="O1476">
        <v>12390</v>
      </c>
      <c r="P1476" t="s">
        <v>309</v>
      </c>
      <c r="Q1476" t="s">
        <v>310</v>
      </c>
      <c r="R1476" t="s">
        <v>343</v>
      </c>
      <c r="S1476" s="46">
        <v>0</v>
      </c>
      <c r="U1476" s="46">
        <v>4</v>
      </c>
      <c r="IF1476">
        <v>12390</v>
      </c>
      <c r="IG1476" t="s">
        <v>309</v>
      </c>
      <c r="IH1476" t="s">
        <v>288</v>
      </c>
      <c r="IK1476">
        <v>-2</v>
      </c>
      <c r="IL1476" t="s">
        <v>279</v>
      </c>
      <c r="IM1476" t="s">
        <v>280</v>
      </c>
      <c r="IN1476" t="s">
        <v>654</v>
      </c>
      <c r="IP1476" t="s">
        <v>678</v>
      </c>
    </row>
    <row r="1477" spans="1:250" hidden="1" x14ac:dyDescent="0.25">
      <c r="A1477">
        <v>35582</v>
      </c>
      <c r="B1477">
        <v>-890804480</v>
      </c>
      <c r="C1477">
        <v>1837</v>
      </c>
      <c r="D1477" t="s">
        <v>273</v>
      </c>
      <c r="E1477" t="s">
        <v>274</v>
      </c>
      <c r="F1477">
        <v>1848</v>
      </c>
      <c r="G1477" t="s">
        <v>286</v>
      </c>
      <c r="H1477" t="s">
        <v>274</v>
      </c>
      <c r="I1477">
        <v>436</v>
      </c>
      <c r="J1477" t="s">
        <v>656</v>
      </c>
      <c r="K1477" t="s">
        <v>657</v>
      </c>
      <c r="L1477">
        <v>12390</v>
      </c>
      <c r="M1477" t="s">
        <v>309</v>
      </c>
      <c r="N1477" t="s">
        <v>310</v>
      </c>
      <c r="O1477">
        <v>12390</v>
      </c>
      <c r="P1477" t="s">
        <v>309</v>
      </c>
      <c r="Q1477" t="s">
        <v>310</v>
      </c>
      <c r="R1477" t="s">
        <v>343</v>
      </c>
      <c r="S1477" s="46">
        <v>0</v>
      </c>
      <c r="U1477" s="46">
        <v>4</v>
      </c>
      <c r="IF1477">
        <v>12390</v>
      </c>
      <c r="IG1477" t="s">
        <v>309</v>
      </c>
      <c r="IH1477" t="s">
        <v>288</v>
      </c>
      <c r="IK1477">
        <v>-2</v>
      </c>
      <c r="IL1477" t="s">
        <v>279</v>
      </c>
      <c r="IM1477" t="s">
        <v>280</v>
      </c>
      <c r="IN1477" t="s">
        <v>654</v>
      </c>
      <c r="IP1477" t="s">
        <v>678</v>
      </c>
    </row>
    <row r="1478" spans="1:250" hidden="1" x14ac:dyDescent="0.25">
      <c r="A1478">
        <v>35583</v>
      </c>
      <c r="B1478">
        <v>-890804480</v>
      </c>
      <c r="C1478">
        <v>1837</v>
      </c>
      <c r="D1478" t="s">
        <v>273</v>
      </c>
      <c r="E1478" t="s">
        <v>274</v>
      </c>
      <c r="F1478">
        <v>7057</v>
      </c>
      <c r="G1478" t="s">
        <v>291</v>
      </c>
      <c r="H1478" t="s">
        <v>292</v>
      </c>
      <c r="I1478">
        <v>437</v>
      </c>
      <c r="J1478" t="s">
        <v>658</v>
      </c>
      <c r="K1478" t="s">
        <v>659</v>
      </c>
      <c r="L1478">
        <v>12390</v>
      </c>
      <c r="M1478" t="s">
        <v>309</v>
      </c>
      <c r="N1478" t="s">
        <v>310</v>
      </c>
      <c r="O1478">
        <v>12390</v>
      </c>
      <c r="P1478" t="s">
        <v>309</v>
      </c>
      <c r="Q1478" t="s">
        <v>310</v>
      </c>
      <c r="R1478" t="s">
        <v>343</v>
      </c>
      <c r="S1478" s="46">
        <v>0</v>
      </c>
      <c r="U1478" s="46">
        <v>4</v>
      </c>
      <c r="IF1478">
        <v>12390</v>
      </c>
      <c r="IG1478" t="s">
        <v>309</v>
      </c>
      <c r="IH1478" t="s">
        <v>293</v>
      </c>
      <c r="IK1478">
        <v>-2</v>
      </c>
      <c r="IL1478" t="s">
        <v>279</v>
      </c>
      <c r="IM1478" t="s">
        <v>280</v>
      </c>
      <c r="IN1478" t="s">
        <v>666</v>
      </c>
      <c r="IP1478" t="s">
        <v>679</v>
      </c>
    </row>
    <row r="1479" spans="1:250" hidden="1" x14ac:dyDescent="0.25">
      <c r="A1479">
        <v>35584</v>
      </c>
      <c r="B1479">
        <v>-890804480</v>
      </c>
      <c r="C1479">
        <v>1837</v>
      </c>
      <c r="D1479" t="s">
        <v>273</v>
      </c>
      <c r="E1479" t="s">
        <v>274</v>
      </c>
      <c r="F1479">
        <v>7057</v>
      </c>
      <c r="G1479" t="s">
        <v>291</v>
      </c>
      <c r="H1479" t="s">
        <v>292</v>
      </c>
      <c r="I1479">
        <v>436</v>
      </c>
      <c r="J1479" t="s">
        <v>656</v>
      </c>
      <c r="K1479" t="s">
        <v>657</v>
      </c>
      <c r="L1479">
        <v>12390</v>
      </c>
      <c r="M1479" t="s">
        <v>309</v>
      </c>
      <c r="N1479" t="s">
        <v>310</v>
      </c>
      <c r="O1479">
        <v>12390</v>
      </c>
      <c r="P1479" t="s">
        <v>309</v>
      </c>
      <c r="Q1479" t="s">
        <v>310</v>
      </c>
      <c r="R1479" t="s">
        <v>343</v>
      </c>
      <c r="S1479" s="46">
        <v>0</v>
      </c>
      <c r="U1479" s="46">
        <v>4</v>
      </c>
      <c r="IF1479">
        <v>12390</v>
      </c>
      <c r="IG1479" t="s">
        <v>309</v>
      </c>
      <c r="IH1479" t="s">
        <v>293</v>
      </c>
      <c r="IK1479">
        <v>-2</v>
      </c>
      <c r="IL1479" t="s">
        <v>279</v>
      </c>
      <c r="IM1479" t="s">
        <v>280</v>
      </c>
      <c r="IN1479" t="s">
        <v>666</v>
      </c>
      <c r="IP1479" t="s">
        <v>679</v>
      </c>
    </row>
    <row r="1480" spans="1:250" hidden="1" x14ac:dyDescent="0.25">
      <c r="A1480">
        <v>35585</v>
      </c>
      <c r="B1480">
        <v>-890804480</v>
      </c>
      <c r="C1480">
        <v>1837</v>
      </c>
      <c r="D1480" t="s">
        <v>273</v>
      </c>
      <c r="E1480" t="s">
        <v>274</v>
      </c>
      <c r="F1480">
        <v>7057</v>
      </c>
      <c r="G1480" t="s">
        <v>291</v>
      </c>
      <c r="H1480" t="s">
        <v>292</v>
      </c>
      <c r="I1480">
        <v>435</v>
      </c>
      <c r="J1480" t="s">
        <v>491</v>
      </c>
      <c r="K1480" t="s">
        <v>492</v>
      </c>
      <c r="L1480">
        <v>12390</v>
      </c>
      <c r="M1480" t="s">
        <v>309</v>
      </c>
      <c r="N1480" t="s">
        <v>310</v>
      </c>
      <c r="O1480">
        <v>12390</v>
      </c>
      <c r="P1480" t="s">
        <v>309</v>
      </c>
      <c r="Q1480" t="s">
        <v>310</v>
      </c>
      <c r="R1480" t="s">
        <v>343</v>
      </c>
      <c r="S1480" s="46">
        <v>0</v>
      </c>
      <c r="U1480" s="46">
        <v>4</v>
      </c>
      <c r="IF1480">
        <v>12390</v>
      </c>
      <c r="IG1480" t="s">
        <v>309</v>
      </c>
      <c r="IH1480" t="s">
        <v>293</v>
      </c>
      <c r="IK1480">
        <v>-2</v>
      </c>
      <c r="IL1480" t="s">
        <v>279</v>
      </c>
      <c r="IM1480" t="s">
        <v>280</v>
      </c>
      <c r="IN1480" t="s">
        <v>666</v>
      </c>
      <c r="IP1480" t="s">
        <v>679</v>
      </c>
    </row>
    <row r="1481" spans="1:250" hidden="1" x14ac:dyDescent="0.25">
      <c r="A1481">
        <v>35586</v>
      </c>
      <c r="B1481">
        <v>-890804480</v>
      </c>
      <c r="C1481">
        <v>1837</v>
      </c>
      <c r="D1481" t="s">
        <v>273</v>
      </c>
      <c r="E1481" t="s">
        <v>274</v>
      </c>
      <c r="F1481">
        <v>7057</v>
      </c>
      <c r="G1481" t="s">
        <v>291</v>
      </c>
      <c r="H1481" t="s">
        <v>292</v>
      </c>
      <c r="I1481">
        <v>431</v>
      </c>
      <c r="J1481" t="s">
        <v>493</v>
      </c>
      <c r="K1481" t="s">
        <v>494</v>
      </c>
      <c r="L1481">
        <v>12390</v>
      </c>
      <c r="M1481" t="s">
        <v>309</v>
      </c>
      <c r="N1481" t="s">
        <v>310</v>
      </c>
      <c r="O1481">
        <v>12390</v>
      </c>
      <c r="P1481" t="s">
        <v>309</v>
      </c>
      <c r="Q1481" t="s">
        <v>310</v>
      </c>
      <c r="R1481" t="s">
        <v>343</v>
      </c>
      <c r="S1481" s="46">
        <v>0</v>
      </c>
      <c r="U1481" s="46">
        <v>4</v>
      </c>
      <c r="IF1481">
        <v>12390</v>
      </c>
      <c r="IG1481" t="s">
        <v>309</v>
      </c>
      <c r="IH1481" t="s">
        <v>293</v>
      </c>
      <c r="IK1481">
        <v>-2</v>
      </c>
      <c r="IL1481" t="s">
        <v>279</v>
      </c>
      <c r="IM1481" t="s">
        <v>280</v>
      </c>
      <c r="IN1481" t="s">
        <v>666</v>
      </c>
      <c r="IP1481" t="s">
        <v>679</v>
      </c>
    </row>
    <row r="1482" spans="1:250" hidden="1" x14ac:dyDescent="0.25">
      <c r="A1482">
        <v>35587</v>
      </c>
      <c r="B1482">
        <v>-890804480</v>
      </c>
      <c r="C1482">
        <v>1837</v>
      </c>
      <c r="D1482" t="s">
        <v>273</v>
      </c>
      <c r="E1482" t="s">
        <v>274</v>
      </c>
      <c r="F1482">
        <v>1848</v>
      </c>
      <c r="G1482" t="s">
        <v>286</v>
      </c>
      <c r="H1482" t="s">
        <v>274</v>
      </c>
      <c r="I1482">
        <v>424</v>
      </c>
      <c r="J1482" t="s">
        <v>399</v>
      </c>
      <c r="K1482" t="s">
        <v>400</v>
      </c>
      <c r="L1482">
        <v>12390</v>
      </c>
      <c r="M1482" t="s">
        <v>309</v>
      </c>
      <c r="N1482" t="s">
        <v>310</v>
      </c>
      <c r="O1482">
        <v>12390</v>
      </c>
      <c r="P1482" t="s">
        <v>309</v>
      </c>
      <c r="Q1482" t="s">
        <v>310</v>
      </c>
      <c r="R1482" t="s">
        <v>343</v>
      </c>
      <c r="S1482" s="46">
        <v>0</v>
      </c>
      <c r="U1482" s="46">
        <v>4</v>
      </c>
      <c r="IF1482">
        <v>12390</v>
      </c>
      <c r="IG1482" t="s">
        <v>309</v>
      </c>
      <c r="IH1482" t="s">
        <v>288</v>
      </c>
      <c r="IK1482">
        <v>-2</v>
      </c>
      <c r="IL1482" t="s">
        <v>279</v>
      </c>
      <c r="IM1482" t="s">
        <v>280</v>
      </c>
      <c r="IN1482" t="s">
        <v>654</v>
      </c>
      <c r="IP1482" t="s">
        <v>678</v>
      </c>
    </row>
    <row r="1483" spans="1:250" hidden="1" x14ac:dyDescent="0.25">
      <c r="A1483">
        <v>35588</v>
      </c>
      <c r="B1483">
        <v>-890804480</v>
      </c>
      <c r="C1483">
        <v>1837</v>
      </c>
      <c r="D1483" t="s">
        <v>273</v>
      </c>
      <c r="E1483" t="s">
        <v>274</v>
      </c>
      <c r="F1483">
        <v>1848</v>
      </c>
      <c r="G1483" t="s">
        <v>286</v>
      </c>
      <c r="H1483" t="s">
        <v>274</v>
      </c>
      <c r="I1483">
        <v>422</v>
      </c>
      <c r="J1483" t="s">
        <v>401</v>
      </c>
      <c r="K1483" t="s">
        <v>402</v>
      </c>
      <c r="L1483">
        <v>12390</v>
      </c>
      <c r="M1483" t="s">
        <v>309</v>
      </c>
      <c r="N1483" t="s">
        <v>310</v>
      </c>
      <c r="O1483">
        <v>12390</v>
      </c>
      <c r="P1483" t="s">
        <v>309</v>
      </c>
      <c r="Q1483" t="s">
        <v>310</v>
      </c>
      <c r="R1483" t="s">
        <v>343</v>
      </c>
      <c r="S1483" s="46">
        <v>0</v>
      </c>
      <c r="U1483" s="46">
        <v>4</v>
      </c>
      <c r="IF1483">
        <v>12390</v>
      </c>
      <c r="IG1483" t="s">
        <v>309</v>
      </c>
      <c r="IH1483" t="s">
        <v>288</v>
      </c>
      <c r="IK1483">
        <v>-2</v>
      </c>
      <c r="IL1483" t="s">
        <v>279</v>
      </c>
      <c r="IM1483" t="s">
        <v>280</v>
      </c>
      <c r="IN1483" t="s">
        <v>654</v>
      </c>
      <c r="IP1483" t="s">
        <v>678</v>
      </c>
    </row>
    <row r="1484" spans="1:250" hidden="1" x14ac:dyDescent="0.25">
      <c r="A1484">
        <v>35589</v>
      </c>
      <c r="B1484">
        <v>-890804480</v>
      </c>
      <c r="C1484">
        <v>1837</v>
      </c>
      <c r="D1484" t="s">
        <v>273</v>
      </c>
      <c r="E1484" t="s">
        <v>274</v>
      </c>
      <c r="F1484">
        <v>7057</v>
      </c>
      <c r="G1484" t="s">
        <v>291</v>
      </c>
      <c r="H1484" t="s">
        <v>292</v>
      </c>
      <c r="I1484">
        <v>429</v>
      </c>
      <c r="J1484" t="s">
        <v>395</v>
      </c>
      <c r="K1484" t="s">
        <v>396</v>
      </c>
      <c r="L1484">
        <v>12390</v>
      </c>
      <c r="M1484" t="s">
        <v>309</v>
      </c>
      <c r="N1484" t="s">
        <v>310</v>
      </c>
      <c r="O1484">
        <v>12390</v>
      </c>
      <c r="P1484" t="s">
        <v>309</v>
      </c>
      <c r="Q1484" t="s">
        <v>310</v>
      </c>
      <c r="R1484" t="s">
        <v>343</v>
      </c>
      <c r="S1484" s="46">
        <v>0</v>
      </c>
      <c r="U1484" s="46">
        <v>4</v>
      </c>
      <c r="IF1484">
        <v>12390</v>
      </c>
      <c r="IG1484" t="s">
        <v>309</v>
      </c>
      <c r="IH1484" t="s">
        <v>293</v>
      </c>
      <c r="IK1484">
        <v>-2</v>
      </c>
      <c r="IL1484" t="s">
        <v>279</v>
      </c>
      <c r="IM1484" t="s">
        <v>280</v>
      </c>
      <c r="IN1484" t="s">
        <v>666</v>
      </c>
      <c r="IP1484" t="s">
        <v>679</v>
      </c>
    </row>
    <row r="1485" spans="1:250" hidden="1" x14ac:dyDescent="0.25">
      <c r="A1485">
        <v>35590</v>
      </c>
      <c r="B1485">
        <v>-890804480</v>
      </c>
      <c r="C1485">
        <v>1837</v>
      </c>
      <c r="D1485" t="s">
        <v>273</v>
      </c>
      <c r="E1485" t="s">
        <v>274</v>
      </c>
      <c r="F1485">
        <v>7057</v>
      </c>
      <c r="G1485" t="s">
        <v>291</v>
      </c>
      <c r="H1485" t="s">
        <v>292</v>
      </c>
      <c r="I1485">
        <v>427</v>
      </c>
      <c r="J1485" t="s">
        <v>397</v>
      </c>
      <c r="K1485" t="s">
        <v>398</v>
      </c>
      <c r="L1485">
        <v>12390</v>
      </c>
      <c r="M1485" t="s">
        <v>309</v>
      </c>
      <c r="N1485" t="s">
        <v>310</v>
      </c>
      <c r="O1485">
        <v>12390</v>
      </c>
      <c r="P1485" t="s">
        <v>309</v>
      </c>
      <c r="Q1485" t="s">
        <v>310</v>
      </c>
      <c r="R1485" t="s">
        <v>343</v>
      </c>
      <c r="S1485" s="46">
        <v>0</v>
      </c>
      <c r="U1485" s="46">
        <v>4</v>
      </c>
      <c r="IF1485">
        <v>12390</v>
      </c>
      <c r="IG1485" t="s">
        <v>309</v>
      </c>
      <c r="IH1485" t="s">
        <v>293</v>
      </c>
      <c r="IK1485">
        <v>-2</v>
      </c>
      <c r="IL1485" t="s">
        <v>279</v>
      </c>
      <c r="IM1485" t="s">
        <v>280</v>
      </c>
      <c r="IN1485" t="s">
        <v>666</v>
      </c>
      <c r="IP1485" t="s">
        <v>679</v>
      </c>
    </row>
    <row r="1486" spans="1:250" hidden="1" x14ac:dyDescent="0.25">
      <c r="A1486">
        <v>35591</v>
      </c>
      <c r="B1486">
        <v>-890804480</v>
      </c>
      <c r="C1486">
        <v>1837</v>
      </c>
      <c r="D1486" t="s">
        <v>273</v>
      </c>
      <c r="E1486" t="s">
        <v>274</v>
      </c>
      <c r="F1486">
        <v>7057</v>
      </c>
      <c r="G1486" t="s">
        <v>291</v>
      </c>
      <c r="H1486" t="s">
        <v>292</v>
      </c>
      <c r="I1486">
        <v>424</v>
      </c>
      <c r="J1486" t="s">
        <v>399</v>
      </c>
      <c r="K1486" t="s">
        <v>400</v>
      </c>
      <c r="L1486">
        <v>12390</v>
      </c>
      <c r="M1486" t="s">
        <v>309</v>
      </c>
      <c r="N1486" t="s">
        <v>310</v>
      </c>
      <c r="O1486">
        <v>12390</v>
      </c>
      <c r="P1486" t="s">
        <v>309</v>
      </c>
      <c r="Q1486" t="s">
        <v>310</v>
      </c>
      <c r="R1486" t="s">
        <v>343</v>
      </c>
      <c r="S1486" s="46">
        <v>0</v>
      </c>
      <c r="U1486" s="46">
        <v>4</v>
      </c>
      <c r="IF1486">
        <v>12390</v>
      </c>
      <c r="IG1486" t="s">
        <v>309</v>
      </c>
      <c r="IH1486" t="s">
        <v>293</v>
      </c>
      <c r="IK1486">
        <v>-2</v>
      </c>
      <c r="IL1486" t="s">
        <v>279</v>
      </c>
      <c r="IM1486" t="s">
        <v>280</v>
      </c>
      <c r="IN1486" t="s">
        <v>666</v>
      </c>
      <c r="IP1486" t="s">
        <v>679</v>
      </c>
    </row>
    <row r="1487" spans="1:250" hidden="1" x14ac:dyDescent="0.25">
      <c r="A1487">
        <v>35592</v>
      </c>
      <c r="B1487">
        <v>-890804480</v>
      </c>
      <c r="C1487">
        <v>1837</v>
      </c>
      <c r="D1487" t="s">
        <v>273</v>
      </c>
      <c r="E1487" t="s">
        <v>274</v>
      </c>
      <c r="F1487">
        <v>7057</v>
      </c>
      <c r="G1487" t="s">
        <v>291</v>
      </c>
      <c r="H1487" t="s">
        <v>292</v>
      </c>
      <c r="I1487">
        <v>422</v>
      </c>
      <c r="J1487" t="s">
        <v>401</v>
      </c>
      <c r="K1487" t="s">
        <v>402</v>
      </c>
      <c r="L1487">
        <v>12390</v>
      </c>
      <c r="M1487" t="s">
        <v>309</v>
      </c>
      <c r="N1487" t="s">
        <v>310</v>
      </c>
      <c r="O1487">
        <v>12390</v>
      </c>
      <c r="P1487" t="s">
        <v>309</v>
      </c>
      <c r="Q1487" t="s">
        <v>310</v>
      </c>
      <c r="R1487" t="s">
        <v>343</v>
      </c>
      <c r="S1487" s="46">
        <v>0</v>
      </c>
      <c r="U1487" s="46">
        <v>4</v>
      </c>
      <c r="IF1487">
        <v>12390</v>
      </c>
      <c r="IG1487" t="s">
        <v>309</v>
      </c>
      <c r="IH1487" t="s">
        <v>293</v>
      </c>
      <c r="IK1487">
        <v>-2</v>
      </c>
      <c r="IL1487" t="s">
        <v>279</v>
      </c>
      <c r="IM1487" t="s">
        <v>280</v>
      </c>
      <c r="IN1487" t="s">
        <v>666</v>
      </c>
      <c r="IP1487" t="s">
        <v>679</v>
      </c>
    </row>
    <row r="1488" spans="1:250" hidden="1" x14ac:dyDescent="0.25">
      <c r="A1488">
        <v>35593</v>
      </c>
      <c r="B1488">
        <v>-890804480</v>
      </c>
      <c r="C1488">
        <v>1837</v>
      </c>
      <c r="D1488" t="s">
        <v>273</v>
      </c>
      <c r="E1488" t="s">
        <v>274</v>
      </c>
      <c r="F1488">
        <v>1848</v>
      </c>
      <c r="G1488" t="s">
        <v>286</v>
      </c>
      <c r="H1488" t="s">
        <v>274</v>
      </c>
      <c r="I1488">
        <v>420</v>
      </c>
      <c r="J1488" t="s">
        <v>403</v>
      </c>
      <c r="K1488" t="s">
        <v>404</v>
      </c>
      <c r="L1488">
        <v>12391</v>
      </c>
      <c r="M1488" t="s">
        <v>311</v>
      </c>
      <c r="N1488" t="s">
        <v>312</v>
      </c>
      <c r="O1488">
        <v>12391</v>
      </c>
      <c r="P1488" t="s">
        <v>311</v>
      </c>
      <c r="Q1488" t="s">
        <v>312</v>
      </c>
      <c r="R1488" t="s">
        <v>343</v>
      </c>
      <c r="S1488" s="46">
        <v>0</v>
      </c>
      <c r="U1488" s="46">
        <v>4</v>
      </c>
      <c r="IF1488">
        <v>12391</v>
      </c>
      <c r="IG1488" t="s">
        <v>311</v>
      </c>
      <c r="IH1488" t="s">
        <v>288</v>
      </c>
      <c r="IK1488">
        <v>-2</v>
      </c>
      <c r="IL1488" t="s">
        <v>279</v>
      </c>
      <c r="IM1488" t="s">
        <v>280</v>
      </c>
      <c r="IN1488" t="s">
        <v>654</v>
      </c>
      <c r="IP1488" t="s">
        <v>680</v>
      </c>
    </row>
    <row r="1489" spans="1:250" hidden="1" x14ac:dyDescent="0.25">
      <c r="A1489">
        <v>35594</v>
      </c>
      <c r="B1489">
        <v>-890804480</v>
      </c>
      <c r="C1489">
        <v>1837</v>
      </c>
      <c r="D1489" t="s">
        <v>273</v>
      </c>
      <c r="E1489" t="s">
        <v>274</v>
      </c>
      <c r="F1489">
        <v>1848</v>
      </c>
      <c r="G1489" t="s">
        <v>286</v>
      </c>
      <c r="H1489" t="s">
        <v>274</v>
      </c>
      <c r="I1489">
        <v>411</v>
      </c>
      <c r="J1489" t="s">
        <v>393</v>
      </c>
      <c r="K1489" t="s">
        <v>394</v>
      </c>
      <c r="L1489">
        <v>12391</v>
      </c>
      <c r="M1489" t="s">
        <v>311</v>
      </c>
      <c r="N1489" t="s">
        <v>312</v>
      </c>
      <c r="O1489">
        <v>12391</v>
      </c>
      <c r="P1489" t="s">
        <v>311</v>
      </c>
      <c r="Q1489" t="s">
        <v>312</v>
      </c>
      <c r="R1489" t="s">
        <v>343</v>
      </c>
      <c r="S1489" s="46">
        <v>0</v>
      </c>
      <c r="U1489" s="46">
        <v>4</v>
      </c>
      <c r="IF1489">
        <v>12391</v>
      </c>
      <c r="IG1489" t="s">
        <v>311</v>
      </c>
      <c r="IH1489" t="s">
        <v>288</v>
      </c>
      <c r="IK1489">
        <v>-2</v>
      </c>
      <c r="IL1489" t="s">
        <v>279</v>
      </c>
      <c r="IM1489" t="s">
        <v>280</v>
      </c>
      <c r="IN1489" t="s">
        <v>654</v>
      </c>
      <c r="IP1489" t="s">
        <v>680</v>
      </c>
    </row>
    <row r="1490" spans="1:250" hidden="1" x14ac:dyDescent="0.25">
      <c r="A1490">
        <v>35595</v>
      </c>
      <c r="B1490">
        <v>-890804480</v>
      </c>
      <c r="C1490">
        <v>1837</v>
      </c>
      <c r="D1490" t="s">
        <v>273</v>
      </c>
      <c r="E1490" t="s">
        <v>274</v>
      </c>
      <c r="F1490">
        <v>1848</v>
      </c>
      <c r="G1490" t="s">
        <v>286</v>
      </c>
      <c r="H1490" t="s">
        <v>274</v>
      </c>
      <c r="I1490">
        <v>435</v>
      </c>
      <c r="J1490" t="s">
        <v>491</v>
      </c>
      <c r="K1490" t="s">
        <v>492</v>
      </c>
      <c r="L1490">
        <v>12391</v>
      </c>
      <c r="M1490" t="s">
        <v>311</v>
      </c>
      <c r="N1490" t="s">
        <v>312</v>
      </c>
      <c r="O1490">
        <v>12391</v>
      </c>
      <c r="P1490" t="s">
        <v>311</v>
      </c>
      <c r="Q1490" t="s">
        <v>312</v>
      </c>
      <c r="R1490" t="s">
        <v>343</v>
      </c>
      <c r="S1490" s="46">
        <v>0</v>
      </c>
      <c r="U1490" s="46">
        <v>4</v>
      </c>
      <c r="IF1490">
        <v>12391</v>
      </c>
      <c r="IG1490" t="s">
        <v>311</v>
      </c>
      <c r="IH1490" t="s">
        <v>288</v>
      </c>
      <c r="IK1490">
        <v>-2</v>
      </c>
      <c r="IL1490" t="s">
        <v>279</v>
      </c>
      <c r="IM1490" t="s">
        <v>280</v>
      </c>
      <c r="IN1490" t="s">
        <v>654</v>
      </c>
      <c r="IP1490" t="s">
        <v>680</v>
      </c>
    </row>
    <row r="1491" spans="1:250" hidden="1" x14ac:dyDescent="0.25">
      <c r="A1491">
        <v>35596</v>
      </c>
      <c r="B1491">
        <v>-890804480</v>
      </c>
      <c r="C1491">
        <v>1837</v>
      </c>
      <c r="D1491" t="s">
        <v>273</v>
      </c>
      <c r="E1491" t="s">
        <v>274</v>
      </c>
      <c r="F1491">
        <v>1848</v>
      </c>
      <c r="G1491" t="s">
        <v>286</v>
      </c>
      <c r="H1491" t="s">
        <v>274</v>
      </c>
      <c r="I1491">
        <v>431</v>
      </c>
      <c r="J1491" t="s">
        <v>493</v>
      </c>
      <c r="K1491" t="s">
        <v>494</v>
      </c>
      <c r="L1491">
        <v>12391</v>
      </c>
      <c r="M1491" t="s">
        <v>311</v>
      </c>
      <c r="N1491" t="s">
        <v>312</v>
      </c>
      <c r="O1491">
        <v>12391</v>
      </c>
      <c r="P1491" t="s">
        <v>311</v>
      </c>
      <c r="Q1491" t="s">
        <v>312</v>
      </c>
      <c r="R1491" t="s">
        <v>343</v>
      </c>
      <c r="S1491" s="46">
        <v>0</v>
      </c>
      <c r="U1491" s="46">
        <v>4</v>
      </c>
      <c r="IF1491">
        <v>12391</v>
      </c>
      <c r="IG1491" t="s">
        <v>311</v>
      </c>
      <c r="IH1491" t="s">
        <v>288</v>
      </c>
      <c r="IK1491">
        <v>-2</v>
      </c>
      <c r="IL1491" t="s">
        <v>279</v>
      </c>
      <c r="IM1491" t="s">
        <v>280</v>
      </c>
      <c r="IN1491" t="s">
        <v>654</v>
      </c>
      <c r="IP1491" t="s">
        <v>680</v>
      </c>
    </row>
    <row r="1492" spans="1:250" hidden="1" x14ac:dyDescent="0.25">
      <c r="A1492">
        <v>35597</v>
      </c>
      <c r="B1492">
        <v>-890804480</v>
      </c>
      <c r="C1492">
        <v>1837</v>
      </c>
      <c r="D1492" t="s">
        <v>273</v>
      </c>
      <c r="E1492" t="s">
        <v>274</v>
      </c>
      <c r="F1492">
        <v>1848</v>
      </c>
      <c r="G1492" t="s">
        <v>286</v>
      </c>
      <c r="H1492" t="s">
        <v>274</v>
      </c>
      <c r="I1492">
        <v>429</v>
      </c>
      <c r="J1492" t="s">
        <v>395</v>
      </c>
      <c r="K1492" t="s">
        <v>396</v>
      </c>
      <c r="L1492">
        <v>12391</v>
      </c>
      <c r="M1492" t="s">
        <v>311</v>
      </c>
      <c r="N1492" t="s">
        <v>312</v>
      </c>
      <c r="O1492">
        <v>12391</v>
      </c>
      <c r="P1492" t="s">
        <v>311</v>
      </c>
      <c r="Q1492" t="s">
        <v>312</v>
      </c>
      <c r="R1492" t="s">
        <v>343</v>
      </c>
      <c r="S1492" s="46">
        <v>0</v>
      </c>
      <c r="U1492" s="46">
        <v>4</v>
      </c>
      <c r="IF1492">
        <v>12391</v>
      </c>
      <c r="IG1492" t="s">
        <v>311</v>
      </c>
      <c r="IH1492" t="s">
        <v>288</v>
      </c>
      <c r="IK1492">
        <v>-2</v>
      </c>
      <c r="IL1492" t="s">
        <v>279</v>
      </c>
      <c r="IM1492" t="s">
        <v>280</v>
      </c>
      <c r="IN1492" t="s">
        <v>654</v>
      </c>
      <c r="IP1492" t="s">
        <v>680</v>
      </c>
    </row>
    <row r="1493" spans="1:250" hidden="1" x14ac:dyDescent="0.25">
      <c r="A1493">
        <v>35598</v>
      </c>
      <c r="B1493">
        <v>-890804480</v>
      </c>
      <c r="C1493">
        <v>1837</v>
      </c>
      <c r="D1493" t="s">
        <v>273</v>
      </c>
      <c r="E1493" t="s">
        <v>274</v>
      </c>
      <c r="F1493">
        <v>1848</v>
      </c>
      <c r="G1493" t="s">
        <v>286</v>
      </c>
      <c r="H1493" t="s">
        <v>274</v>
      </c>
      <c r="I1493">
        <v>427</v>
      </c>
      <c r="J1493" t="s">
        <v>397</v>
      </c>
      <c r="K1493" t="s">
        <v>398</v>
      </c>
      <c r="L1493">
        <v>12391</v>
      </c>
      <c r="M1493" t="s">
        <v>311</v>
      </c>
      <c r="N1493" t="s">
        <v>312</v>
      </c>
      <c r="O1493">
        <v>12391</v>
      </c>
      <c r="P1493" t="s">
        <v>311</v>
      </c>
      <c r="Q1493" t="s">
        <v>312</v>
      </c>
      <c r="R1493" t="s">
        <v>343</v>
      </c>
      <c r="S1493" s="46">
        <v>0</v>
      </c>
      <c r="U1493" s="46">
        <v>4</v>
      </c>
      <c r="IF1493">
        <v>12391</v>
      </c>
      <c r="IG1493" t="s">
        <v>311</v>
      </c>
      <c r="IH1493" t="s">
        <v>288</v>
      </c>
      <c r="IK1493">
        <v>-2</v>
      </c>
      <c r="IL1493" t="s">
        <v>279</v>
      </c>
      <c r="IM1493" t="s">
        <v>280</v>
      </c>
      <c r="IN1493" t="s">
        <v>654</v>
      </c>
      <c r="IP1493" t="s">
        <v>680</v>
      </c>
    </row>
    <row r="1494" spans="1:250" hidden="1" x14ac:dyDescent="0.25">
      <c r="A1494">
        <v>35599</v>
      </c>
      <c r="B1494">
        <v>-890804480</v>
      </c>
      <c r="C1494">
        <v>1837</v>
      </c>
      <c r="D1494" t="s">
        <v>273</v>
      </c>
      <c r="E1494" t="s">
        <v>274</v>
      </c>
      <c r="F1494">
        <v>7057</v>
      </c>
      <c r="G1494" t="s">
        <v>291</v>
      </c>
      <c r="H1494" t="s">
        <v>292</v>
      </c>
      <c r="I1494">
        <v>429</v>
      </c>
      <c r="J1494" t="s">
        <v>395</v>
      </c>
      <c r="K1494" t="s">
        <v>396</v>
      </c>
      <c r="L1494">
        <v>12391</v>
      </c>
      <c r="M1494" t="s">
        <v>311</v>
      </c>
      <c r="N1494" t="s">
        <v>312</v>
      </c>
      <c r="O1494">
        <v>12391</v>
      </c>
      <c r="P1494" t="s">
        <v>311</v>
      </c>
      <c r="Q1494" t="s">
        <v>312</v>
      </c>
      <c r="R1494" t="s">
        <v>343</v>
      </c>
      <c r="S1494" s="46">
        <v>0</v>
      </c>
      <c r="U1494" s="46">
        <v>4</v>
      </c>
      <c r="IF1494">
        <v>12391</v>
      </c>
      <c r="IG1494" t="s">
        <v>311</v>
      </c>
      <c r="IH1494" t="s">
        <v>293</v>
      </c>
      <c r="IK1494">
        <v>-2</v>
      </c>
      <c r="IL1494" t="s">
        <v>279</v>
      </c>
      <c r="IM1494" t="s">
        <v>280</v>
      </c>
      <c r="IN1494" t="s">
        <v>666</v>
      </c>
      <c r="IP1494" t="s">
        <v>681</v>
      </c>
    </row>
    <row r="1495" spans="1:250" hidden="1" x14ac:dyDescent="0.25">
      <c r="A1495">
        <v>35600</v>
      </c>
      <c r="B1495">
        <v>-890804480</v>
      </c>
      <c r="C1495">
        <v>1837</v>
      </c>
      <c r="D1495" t="s">
        <v>273</v>
      </c>
      <c r="E1495" t="s">
        <v>274</v>
      </c>
      <c r="F1495">
        <v>7057</v>
      </c>
      <c r="G1495" t="s">
        <v>291</v>
      </c>
      <c r="H1495" t="s">
        <v>292</v>
      </c>
      <c r="I1495">
        <v>427</v>
      </c>
      <c r="J1495" t="s">
        <v>397</v>
      </c>
      <c r="K1495" t="s">
        <v>398</v>
      </c>
      <c r="L1495">
        <v>12391</v>
      </c>
      <c r="M1495" t="s">
        <v>311</v>
      </c>
      <c r="N1495" t="s">
        <v>312</v>
      </c>
      <c r="O1495">
        <v>12391</v>
      </c>
      <c r="P1495" t="s">
        <v>311</v>
      </c>
      <c r="Q1495" t="s">
        <v>312</v>
      </c>
      <c r="R1495" t="s">
        <v>343</v>
      </c>
      <c r="S1495" s="46">
        <v>0</v>
      </c>
      <c r="U1495" s="46">
        <v>4</v>
      </c>
      <c r="IF1495">
        <v>12391</v>
      </c>
      <c r="IG1495" t="s">
        <v>311</v>
      </c>
      <c r="IH1495" t="s">
        <v>293</v>
      </c>
      <c r="IK1495">
        <v>-2</v>
      </c>
      <c r="IL1495" t="s">
        <v>279</v>
      </c>
      <c r="IM1495" t="s">
        <v>280</v>
      </c>
      <c r="IN1495" t="s">
        <v>666</v>
      </c>
      <c r="IP1495" t="s">
        <v>681</v>
      </c>
    </row>
    <row r="1496" spans="1:250" hidden="1" x14ac:dyDescent="0.25">
      <c r="A1496">
        <v>35601</v>
      </c>
      <c r="B1496">
        <v>-890804480</v>
      </c>
      <c r="C1496">
        <v>1837</v>
      </c>
      <c r="D1496" t="s">
        <v>273</v>
      </c>
      <c r="E1496" t="s">
        <v>274</v>
      </c>
      <c r="F1496">
        <v>1848</v>
      </c>
      <c r="G1496" t="s">
        <v>286</v>
      </c>
      <c r="H1496" t="s">
        <v>274</v>
      </c>
      <c r="I1496">
        <v>437</v>
      </c>
      <c r="J1496" t="s">
        <v>658</v>
      </c>
      <c r="K1496" t="s">
        <v>659</v>
      </c>
      <c r="L1496">
        <v>12391</v>
      </c>
      <c r="M1496" t="s">
        <v>311</v>
      </c>
      <c r="N1496" t="s">
        <v>312</v>
      </c>
      <c r="O1496">
        <v>12391</v>
      </c>
      <c r="P1496" t="s">
        <v>311</v>
      </c>
      <c r="Q1496" t="s">
        <v>312</v>
      </c>
      <c r="R1496" t="s">
        <v>343</v>
      </c>
      <c r="S1496" s="46">
        <v>0</v>
      </c>
      <c r="U1496" s="46">
        <v>4</v>
      </c>
      <c r="IF1496">
        <v>12391</v>
      </c>
      <c r="IG1496" t="s">
        <v>311</v>
      </c>
      <c r="IH1496" t="s">
        <v>288</v>
      </c>
      <c r="IK1496">
        <v>-2</v>
      </c>
      <c r="IL1496" t="s">
        <v>279</v>
      </c>
      <c r="IM1496" t="s">
        <v>280</v>
      </c>
      <c r="IN1496" t="s">
        <v>654</v>
      </c>
      <c r="IP1496" t="s">
        <v>680</v>
      </c>
    </row>
    <row r="1497" spans="1:250" hidden="1" x14ac:dyDescent="0.25">
      <c r="A1497">
        <v>35602</v>
      </c>
      <c r="B1497">
        <v>-890804480</v>
      </c>
      <c r="C1497">
        <v>1837</v>
      </c>
      <c r="D1497" t="s">
        <v>273</v>
      </c>
      <c r="E1497" t="s">
        <v>274</v>
      </c>
      <c r="F1497">
        <v>1848</v>
      </c>
      <c r="G1497" t="s">
        <v>286</v>
      </c>
      <c r="H1497" t="s">
        <v>274</v>
      </c>
      <c r="I1497">
        <v>436</v>
      </c>
      <c r="J1497" t="s">
        <v>656</v>
      </c>
      <c r="K1497" t="s">
        <v>657</v>
      </c>
      <c r="L1497">
        <v>12391</v>
      </c>
      <c r="M1497" t="s">
        <v>311</v>
      </c>
      <c r="N1497" t="s">
        <v>312</v>
      </c>
      <c r="O1497">
        <v>12391</v>
      </c>
      <c r="P1497" t="s">
        <v>311</v>
      </c>
      <c r="Q1497" t="s">
        <v>312</v>
      </c>
      <c r="R1497" t="s">
        <v>343</v>
      </c>
      <c r="S1497" s="46">
        <v>0</v>
      </c>
      <c r="U1497" s="46">
        <v>4</v>
      </c>
      <c r="IF1497">
        <v>12391</v>
      </c>
      <c r="IG1497" t="s">
        <v>311</v>
      </c>
      <c r="IH1497" t="s">
        <v>288</v>
      </c>
      <c r="IK1497">
        <v>-2</v>
      </c>
      <c r="IL1497" t="s">
        <v>279</v>
      </c>
      <c r="IM1497" t="s">
        <v>280</v>
      </c>
      <c r="IN1497" t="s">
        <v>654</v>
      </c>
      <c r="IP1497" t="s">
        <v>680</v>
      </c>
    </row>
    <row r="1498" spans="1:250" hidden="1" x14ac:dyDescent="0.25">
      <c r="A1498">
        <v>35603</v>
      </c>
      <c r="B1498">
        <v>-890804480</v>
      </c>
      <c r="C1498">
        <v>1837</v>
      </c>
      <c r="D1498" t="s">
        <v>273</v>
      </c>
      <c r="E1498" t="s">
        <v>274</v>
      </c>
      <c r="F1498">
        <v>7057</v>
      </c>
      <c r="G1498" t="s">
        <v>291</v>
      </c>
      <c r="H1498" t="s">
        <v>292</v>
      </c>
      <c r="I1498">
        <v>437</v>
      </c>
      <c r="J1498" t="s">
        <v>658</v>
      </c>
      <c r="K1498" t="s">
        <v>659</v>
      </c>
      <c r="L1498">
        <v>12391</v>
      </c>
      <c r="M1498" t="s">
        <v>311</v>
      </c>
      <c r="N1498" t="s">
        <v>312</v>
      </c>
      <c r="O1498">
        <v>12391</v>
      </c>
      <c r="P1498" t="s">
        <v>311</v>
      </c>
      <c r="Q1498" t="s">
        <v>312</v>
      </c>
      <c r="R1498" t="s">
        <v>343</v>
      </c>
      <c r="S1498" s="46">
        <v>0</v>
      </c>
      <c r="U1498" s="46">
        <v>4</v>
      </c>
      <c r="IF1498">
        <v>12391</v>
      </c>
      <c r="IG1498" t="s">
        <v>311</v>
      </c>
      <c r="IH1498" t="s">
        <v>293</v>
      </c>
      <c r="IK1498">
        <v>-2</v>
      </c>
      <c r="IL1498" t="s">
        <v>279</v>
      </c>
      <c r="IM1498" t="s">
        <v>280</v>
      </c>
      <c r="IN1498" t="s">
        <v>666</v>
      </c>
      <c r="IP1498" t="s">
        <v>681</v>
      </c>
    </row>
    <row r="1499" spans="1:250" hidden="1" x14ac:dyDescent="0.25">
      <c r="A1499">
        <v>35604</v>
      </c>
      <c r="B1499">
        <v>-890804480</v>
      </c>
      <c r="C1499">
        <v>1837</v>
      </c>
      <c r="D1499" t="s">
        <v>273</v>
      </c>
      <c r="E1499" t="s">
        <v>274</v>
      </c>
      <c r="F1499">
        <v>7057</v>
      </c>
      <c r="G1499" t="s">
        <v>291</v>
      </c>
      <c r="H1499" t="s">
        <v>292</v>
      </c>
      <c r="I1499">
        <v>436</v>
      </c>
      <c r="J1499" t="s">
        <v>656</v>
      </c>
      <c r="K1499" t="s">
        <v>657</v>
      </c>
      <c r="L1499">
        <v>12391</v>
      </c>
      <c r="M1499" t="s">
        <v>311</v>
      </c>
      <c r="N1499" t="s">
        <v>312</v>
      </c>
      <c r="O1499">
        <v>12391</v>
      </c>
      <c r="P1499" t="s">
        <v>311</v>
      </c>
      <c r="Q1499" t="s">
        <v>312</v>
      </c>
      <c r="R1499" t="s">
        <v>343</v>
      </c>
      <c r="S1499" s="46">
        <v>0</v>
      </c>
      <c r="U1499" s="46">
        <v>4</v>
      </c>
      <c r="IF1499">
        <v>12391</v>
      </c>
      <c r="IG1499" t="s">
        <v>311</v>
      </c>
      <c r="IH1499" t="s">
        <v>293</v>
      </c>
      <c r="IK1499">
        <v>-2</v>
      </c>
      <c r="IL1499" t="s">
        <v>279</v>
      </c>
      <c r="IM1499" t="s">
        <v>280</v>
      </c>
      <c r="IN1499" t="s">
        <v>666</v>
      </c>
      <c r="IP1499" t="s">
        <v>681</v>
      </c>
    </row>
    <row r="1500" spans="1:250" hidden="1" x14ac:dyDescent="0.25">
      <c r="A1500">
        <v>35605</v>
      </c>
      <c r="B1500">
        <v>-890804480</v>
      </c>
      <c r="C1500">
        <v>1837</v>
      </c>
      <c r="D1500" t="s">
        <v>273</v>
      </c>
      <c r="E1500" t="s">
        <v>274</v>
      </c>
      <c r="F1500">
        <v>7057</v>
      </c>
      <c r="G1500" t="s">
        <v>291</v>
      </c>
      <c r="H1500" t="s">
        <v>292</v>
      </c>
      <c r="I1500">
        <v>435</v>
      </c>
      <c r="J1500" t="s">
        <v>491</v>
      </c>
      <c r="K1500" t="s">
        <v>492</v>
      </c>
      <c r="L1500">
        <v>12391</v>
      </c>
      <c r="M1500" t="s">
        <v>311</v>
      </c>
      <c r="N1500" t="s">
        <v>312</v>
      </c>
      <c r="O1500">
        <v>12391</v>
      </c>
      <c r="P1500" t="s">
        <v>311</v>
      </c>
      <c r="Q1500" t="s">
        <v>312</v>
      </c>
      <c r="R1500" t="s">
        <v>343</v>
      </c>
      <c r="S1500" s="46">
        <v>0</v>
      </c>
      <c r="U1500" s="46">
        <v>4</v>
      </c>
      <c r="IF1500">
        <v>12391</v>
      </c>
      <c r="IG1500" t="s">
        <v>311</v>
      </c>
      <c r="IH1500" t="s">
        <v>293</v>
      </c>
      <c r="IK1500">
        <v>-2</v>
      </c>
      <c r="IL1500" t="s">
        <v>279</v>
      </c>
      <c r="IM1500" t="s">
        <v>280</v>
      </c>
      <c r="IN1500" t="s">
        <v>666</v>
      </c>
      <c r="IP1500" t="s">
        <v>681</v>
      </c>
    </row>
    <row r="1501" spans="1:250" hidden="1" x14ac:dyDescent="0.25">
      <c r="A1501">
        <v>35606</v>
      </c>
      <c r="B1501">
        <v>-890804480</v>
      </c>
      <c r="C1501">
        <v>1837</v>
      </c>
      <c r="D1501" t="s">
        <v>273</v>
      </c>
      <c r="E1501" t="s">
        <v>274</v>
      </c>
      <c r="F1501">
        <v>7057</v>
      </c>
      <c r="G1501" t="s">
        <v>291</v>
      </c>
      <c r="H1501" t="s">
        <v>292</v>
      </c>
      <c r="I1501">
        <v>431</v>
      </c>
      <c r="J1501" t="s">
        <v>493</v>
      </c>
      <c r="K1501" t="s">
        <v>494</v>
      </c>
      <c r="L1501">
        <v>12391</v>
      </c>
      <c r="M1501" t="s">
        <v>311</v>
      </c>
      <c r="N1501" t="s">
        <v>312</v>
      </c>
      <c r="O1501">
        <v>12391</v>
      </c>
      <c r="P1501" t="s">
        <v>311</v>
      </c>
      <c r="Q1501" t="s">
        <v>312</v>
      </c>
      <c r="R1501" t="s">
        <v>343</v>
      </c>
      <c r="S1501" s="46">
        <v>0</v>
      </c>
      <c r="U1501" s="46">
        <v>4</v>
      </c>
      <c r="IF1501">
        <v>12391</v>
      </c>
      <c r="IG1501" t="s">
        <v>311</v>
      </c>
      <c r="IH1501" t="s">
        <v>293</v>
      </c>
      <c r="IK1501">
        <v>-2</v>
      </c>
      <c r="IL1501" t="s">
        <v>279</v>
      </c>
      <c r="IM1501" t="s">
        <v>280</v>
      </c>
      <c r="IN1501" t="s">
        <v>666</v>
      </c>
      <c r="IP1501" t="s">
        <v>681</v>
      </c>
    </row>
    <row r="1502" spans="1:250" hidden="1" x14ac:dyDescent="0.25">
      <c r="A1502">
        <v>35607</v>
      </c>
      <c r="B1502">
        <v>-890804480</v>
      </c>
      <c r="C1502">
        <v>1837</v>
      </c>
      <c r="D1502" t="s">
        <v>273</v>
      </c>
      <c r="E1502" t="s">
        <v>274</v>
      </c>
      <c r="F1502">
        <v>1848</v>
      </c>
      <c r="G1502" t="s">
        <v>286</v>
      </c>
      <c r="H1502" t="s">
        <v>274</v>
      </c>
      <c r="I1502">
        <v>424</v>
      </c>
      <c r="J1502" t="s">
        <v>399</v>
      </c>
      <c r="K1502" t="s">
        <v>400</v>
      </c>
      <c r="L1502">
        <v>12391</v>
      </c>
      <c r="M1502" t="s">
        <v>311</v>
      </c>
      <c r="N1502" t="s">
        <v>312</v>
      </c>
      <c r="O1502">
        <v>12391</v>
      </c>
      <c r="P1502" t="s">
        <v>311</v>
      </c>
      <c r="Q1502" t="s">
        <v>312</v>
      </c>
      <c r="R1502" t="s">
        <v>343</v>
      </c>
      <c r="S1502" s="46">
        <v>0</v>
      </c>
      <c r="U1502" s="46">
        <v>4</v>
      </c>
      <c r="IF1502">
        <v>12391</v>
      </c>
      <c r="IG1502" t="s">
        <v>311</v>
      </c>
      <c r="IH1502" t="s">
        <v>288</v>
      </c>
      <c r="IK1502">
        <v>-2</v>
      </c>
      <c r="IL1502" t="s">
        <v>279</v>
      </c>
      <c r="IM1502" t="s">
        <v>280</v>
      </c>
      <c r="IN1502" t="s">
        <v>654</v>
      </c>
      <c r="IP1502" t="s">
        <v>680</v>
      </c>
    </row>
    <row r="1503" spans="1:250" hidden="1" x14ac:dyDescent="0.25">
      <c r="A1503">
        <v>35608</v>
      </c>
      <c r="B1503">
        <v>-890804480</v>
      </c>
      <c r="C1503">
        <v>1837</v>
      </c>
      <c r="D1503" t="s">
        <v>273</v>
      </c>
      <c r="E1503" t="s">
        <v>274</v>
      </c>
      <c r="F1503">
        <v>1848</v>
      </c>
      <c r="G1503" t="s">
        <v>286</v>
      </c>
      <c r="H1503" t="s">
        <v>274</v>
      </c>
      <c r="I1503">
        <v>422</v>
      </c>
      <c r="J1503" t="s">
        <v>401</v>
      </c>
      <c r="K1503" t="s">
        <v>402</v>
      </c>
      <c r="L1503">
        <v>12391</v>
      </c>
      <c r="M1503" t="s">
        <v>311</v>
      </c>
      <c r="N1503" t="s">
        <v>312</v>
      </c>
      <c r="O1503">
        <v>12391</v>
      </c>
      <c r="P1503" t="s">
        <v>311</v>
      </c>
      <c r="Q1503" t="s">
        <v>312</v>
      </c>
      <c r="R1503" t="s">
        <v>343</v>
      </c>
      <c r="S1503" s="46">
        <v>0</v>
      </c>
      <c r="U1503" s="46">
        <v>4</v>
      </c>
      <c r="IF1503">
        <v>12391</v>
      </c>
      <c r="IG1503" t="s">
        <v>311</v>
      </c>
      <c r="IH1503" t="s">
        <v>288</v>
      </c>
      <c r="IK1503">
        <v>-2</v>
      </c>
      <c r="IL1503" t="s">
        <v>279</v>
      </c>
      <c r="IM1503" t="s">
        <v>280</v>
      </c>
      <c r="IN1503" t="s">
        <v>654</v>
      </c>
      <c r="IP1503" t="s">
        <v>680</v>
      </c>
    </row>
    <row r="1504" spans="1:250" hidden="1" x14ac:dyDescent="0.25">
      <c r="A1504">
        <v>35609</v>
      </c>
      <c r="B1504">
        <v>-890804480</v>
      </c>
      <c r="C1504">
        <v>1837</v>
      </c>
      <c r="D1504" t="s">
        <v>273</v>
      </c>
      <c r="E1504" t="s">
        <v>274</v>
      </c>
      <c r="F1504">
        <v>7057</v>
      </c>
      <c r="G1504" t="s">
        <v>291</v>
      </c>
      <c r="H1504" t="s">
        <v>292</v>
      </c>
      <c r="I1504">
        <v>424</v>
      </c>
      <c r="J1504" t="s">
        <v>399</v>
      </c>
      <c r="K1504" t="s">
        <v>400</v>
      </c>
      <c r="L1504">
        <v>12391</v>
      </c>
      <c r="M1504" t="s">
        <v>311</v>
      </c>
      <c r="N1504" t="s">
        <v>312</v>
      </c>
      <c r="O1504">
        <v>12391</v>
      </c>
      <c r="P1504" t="s">
        <v>311</v>
      </c>
      <c r="Q1504" t="s">
        <v>312</v>
      </c>
      <c r="R1504" t="s">
        <v>343</v>
      </c>
      <c r="S1504" s="46">
        <v>0</v>
      </c>
      <c r="U1504" s="46">
        <v>4</v>
      </c>
      <c r="IF1504">
        <v>12391</v>
      </c>
      <c r="IG1504" t="s">
        <v>311</v>
      </c>
      <c r="IH1504" t="s">
        <v>293</v>
      </c>
      <c r="IK1504">
        <v>-2</v>
      </c>
      <c r="IL1504" t="s">
        <v>279</v>
      </c>
      <c r="IM1504" t="s">
        <v>280</v>
      </c>
      <c r="IN1504" t="s">
        <v>666</v>
      </c>
      <c r="IP1504" t="s">
        <v>681</v>
      </c>
    </row>
    <row r="1505" spans="1:250" hidden="1" x14ac:dyDescent="0.25">
      <c r="A1505">
        <v>35610</v>
      </c>
      <c r="B1505">
        <v>-890804480</v>
      </c>
      <c r="C1505">
        <v>1837</v>
      </c>
      <c r="D1505" t="s">
        <v>273</v>
      </c>
      <c r="E1505" t="s">
        <v>274</v>
      </c>
      <c r="F1505">
        <v>7057</v>
      </c>
      <c r="G1505" t="s">
        <v>291</v>
      </c>
      <c r="H1505" t="s">
        <v>292</v>
      </c>
      <c r="I1505">
        <v>422</v>
      </c>
      <c r="J1505" t="s">
        <v>401</v>
      </c>
      <c r="K1505" t="s">
        <v>402</v>
      </c>
      <c r="L1505">
        <v>12391</v>
      </c>
      <c r="M1505" t="s">
        <v>311</v>
      </c>
      <c r="N1505" t="s">
        <v>312</v>
      </c>
      <c r="O1505">
        <v>12391</v>
      </c>
      <c r="P1505" t="s">
        <v>311</v>
      </c>
      <c r="Q1505" t="s">
        <v>312</v>
      </c>
      <c r="R1505" t="s">
        <v>343</v>
      </c>
      <c r="S1505" s="46">
        <v>0</v>
      </c>
      <c r="U1505" s="46">
        <v>4</v>
      </c>
      <c r="IF1505">
        <v>12391</v>
      </c>
      <c r="IG1505" t="s">
        <v>311</v>
      </c>
      <c r="IH1505" t="s">
        <v>293</v>
      </c>
      <c r="IK1505">
        <v>-2</v>
      </c>
      <c r="IL1505" t="s">
        <v>279</v>
      </c>
      <c r="IM1505" t="s">
        <v>280</v>
      </c>
      <c r="IN1505" t="s">
        <v>666</v>
      </c>
      <c r="IP1505" t="s">
        <v>681</v>
      </c>
    </row>
    <row r="1506" spans="1:250" hidden="1" x14ac:dyDescent="0.25">
      <c r="A1506">
        <v>35611</v>
      </c>
      <c r="B1506">
        <v>-890804480</v>
      </c>
      <c r="C1506">
        <v>1837</v>
      </c>
      <c r="D1506" t="s">
        <v>273</v>
      </c>
      <c r="E1506" t="s">
        <v>274</v>
      </c>
      <c r="F1506">
        <v>7057</v>
      </c>
      <c r="G1506" t="s">
        <v>291</v>
      </c>
      <c r="H1506" t="s">
        <v>292</v>
      </c>
      <c r="I1506">
        <v>420</v>
      </c>
      <c r="J1506" t="s">
        <v>403</v>
      </c>
      <c r="K1506" t="s">
        <v>404</v>
      </c>
      <c r="L1506">
        <v>12391</v>
      </c>
      <c r="M1506" t="s">
        <v>311</v>
      </c>
      <c r="N1506" t="s">
        <v>312</v>
      </c>
      <c r="O1506">
        <v>12391</v>
      </c>
      <c r="P1506" t="s">
        <v>311</v>
      </c>
      <c r="Q1506" t="s">
        <v>312</v>
      </c>
      <c r="R1506" t="s">
        <v>343</v>
      </c>
      <c r="S1506" s="46">
        <v>0</v>
      </c>
      <c r="U1506" s="46">
        <v>4</v>
      </c>
      <c r="IF1506">
        <v>12391</v>
      </c>
      <c r="IG1506" t="s">
        <v>311</v>
      </c>
      <c r="IH1506" t="s">
        <v>293</v>
      </c>
      <c r="IK1506">
        <v>-2</v>
      </c>
      <c r="IL1506" t="s">
        <v>279</v>
      </c>
      <c r="IM1506" t="s">
        <v>280</v>
      </c>
      <c r="IN1506" t="s">
        <v>666</v>
      </c>
      <c r="IP1506" t="s">
        <v>681</v>
      </c>
    </row>
    <row r="1507" spans="1:250" hidden="1" x14ac:dyDescent="0.25">
      <c r="A1507">
        <v>35612</v>
      </c>
      <c r="B1507">
        <v>-890804480</v>
      </c>
      <c r="C1507">
        <v>1837</v>
      </c>
      <c r="D1507" t="s">
        <v>273</v>
      </c>
      <c r="E1507" t="s">
        <v>274</v>
      </c>
      <c r="F1507">
        <v>7057</v>
      </c>
      <c r="G1507" t="s">
        <v>291</v>
      </c>
      <c r="H1507" t="s">
        <v>292</v>
      </c>
      <c r="I1507">
        <v>411</v>
      </c>
      <c r="J1507" t="s">
        <v>393</v>
      </c>
      <c r="K1507" t="s">
        <v>394</v>
      </c>
      <c r="L1507">
        <v>12391</v>
      </c>
      <c r="M1507" t="s">
        <v>311</v>
      </c>
      <c r="N1507" t="s">
        <v>312</v>
      </c>
      <c r="O1507">
        <v>12391</v>
      </c>
      <c r="P1507" t="s">
        <v>311</v>
      </c>
      <c r="Q1507" t="s">
        <v>312</v>
      </c>
      <c r="R1507" t="s">
        <v>343</v>
      </c>
      <c r="S1507" s="46">
        <v>0</v>
      </c>
      <c r="U1507" s="46">
        <v>4</v>
      </c>
      <c r="IF1507">
        <v>12391</v>
      </c>
      <c r="IG1507" t="s">
        <v>311</v>
      </c>
      <c r="IH1507" t="s">
        <v>293</v>
      </c>
      <c r="IK1507">
        <v>-2</v>
      </c>
      <c r="IL1507" t="s">
        <v>279</v>
      </c>
      <c r="IM1507" t="s">
        <v>280</v>
      </c>
      <c r="IN1507" t="s">
        <v>666</v>
      </c>
      <c r="IP1507" t="s">
        <v>681</v>
      </c>
    </row>
    <row r="1508" spans="1:250" hidden="1" x14ac:dyDescent="0.25">
      <c r="A1508">
        <v>35613</v>
      </c>
      <c r="B1508">
        <v>-890804480</v>
      </c>
      <c r="C1508">
        <v>1837</v>
      </c>
      <c r="D1508" t="s">
        <v>273</v>
      </c>
      <c r="E1508" t="s">
        <v>274</v>
      </c>
      <c r="F1508">
        <v>1848</v>
      </c>
      <c r="G1508" t="s">
        <v>286</v>
      </c>
      <c r="H1508" t="s">
        <v>274</v>
      </c>
      <c r="I1508">
        <v>429</v>
      </c>
      <c r="J1508" t="s">
        <v>395</v>
      </c>
      <c r="K1508" t="s">
        <v>396</v>
      </c>
      <c r="L1508">
        <v>12392</v>
      </c>
      <c r="M1508" t="s">
        <v>313</v>
      </c>
      <c r="N1508" t="s">
        <v>314</v>
      </c>
      <c r="O1508">
        <v>12392</v>
      </c>
      <c r="P1508" t="s">
        <v>313</v>
      </c>
      <c r="Q1508" t="s">
        <v>314</v>
      </c>
      <c r="R1508" t="s">
        <v>343</v>
      </c>
      <c r="S1508" s="46">
        <v>0</v>
      </c>
      <c r="U1508" s="46">
        <v>4</v>
      </c>
      <c r="IF1508">
        <v>12392</v>
      </c>
      <c r="IG1508" t="s">
        <v>313</v>
      </c>
      <c r="IH1508" t="s">
        <v>288</v>
      </c>
      <c r="IK1508">
        <v>-2</v>
      </c>
      <c r="IL1508" t="s">
        <v>279</v>
      </c>
      <c r="IM1508" t="s">
        <v>280</v>
      </c>
      <c r="IN1508" t="s">
        <v>654</v>
      </c>
      <c r="IP1508" t="s">
        <v>682</v>
      </c>
    </row>
    <row r="1509" spans="1:250" hidden="1" x14ac:dyDescent="0.25">
      <c r="A1509">
        <v>35614</v>
      </c>
      <c r="B1509">
        <v>-890804480</v>
      </c>
      <c r="C1509">
        <v>1837</v>
      </c>
      <c r="D1509" t="s">
        <v>273</v>
      </c>
      <c r="E1509" t="s">
        <v>274</v>
      </c>
      <c r="F1509">
        <v>1848</v>
      </c>
      <c r="G1509" t="s">
        <v>286</v>
      </c>
      <c r="H1509" t="s">
        <v>274</v>
      </c>
      <c r="I1509">
        <v>427</v>
      </c>
      <c r="J1509" t="s">
        <v>397</v>
      </c>
      <c r="K1509" t="s">
        <v>398</v>
      </c>
      <c r="L1509">
        <v>12392</v>
      </c>
      <c r="M1509" t="s">
        <v>313</v>
      </c>
      <c r="N1509" t="s">
        <v>314</v>
      </c>
      <c r="O1509">
        <v>12392</v>
      </c>
      <c r="P1509" t="s">
        <v>313</v>
      </c>
      <c r="Q1509" t="s">
        <v>314</v>
      </c>
      <c r="R1509" t="s">
        <v>343</v>
      </c>
      <c r="S1509" s="46">
        <v>0</v>
      </c>
      <c r="U1509" s="46">
        <v>4</v>
      </c>
      <c r="IF1509">
        <v>12392</v>
      </c>
      <c r="IG1509" t="s">
        <v>313</v>
      </c>
      <c r="IH1509" t="s">
        <v>288</v>
      </c>
      <c r="IK1509">
        <v>-2</v>
      </c>
      <c r="IL1509" t="s">
        <v>279</v>
      </c>
      <c r="IM1509" t="s">
        <v>280</v>
      </c>
      <c r="IN1509" t="s">
        <v>654</v>
      </c>
      <c r="IP1509" t="s">
        <v>682</v>
      </c>
    </row>
    <row r="1510" spans="1:250" hidden="1" x14ac:dyDescent="0.25">
      <c r="A1510">
        <v>35615</v>
      </c>
      <c r="B1510">
        <v>-890804480</v>
      </c>
      <c r="C1510">
        <v>1837</v>
      </c>
      <c r="D1510" t="s">
        <v>273</v>
      </c>
      <c r="E1510" t="s">
        <v>274</v>
      </c>
      <c r="F1510">
        <v>1848</v>
      </c>
      <c r="G1510" t="s">
        <v>286</v>
      </c>
      <c r="H1510" t="s">
        <v>274</v>
      </c>
      <c r="I1510">
        <v>424</v>
      </c>
      <c r="J1510" t="s">
        <v>399</v>
      </c>
      <c r="K1510" t="s">
        <v>400</v>
      </c>
      <c r="L1510">
        <v>12392</v>
      </c>
      <c r="M1510" t="s">
        <v>313</v>
      </c>
      <c r="N1510" t="s">
        <v>314</v>
      </c>
      <c r="O1510">
        <v>12392</v>
      </c>
      <c r="P1510" t="s">
        <v>313</v>
      </c>
      <c r="Q1510" t="s">
        <v>314</v>
      </c>
      <c r="R1510" t="s">
        <v>343</v>
      </c>
      <c r="S1510" s="46">
        <v>0</v>
      </c>
      <c r="U1510" s="46">
        <v>4</v>
      </c>
      <c r="IF1510">
        <v>12392</v>
      </c>
      <c r="IG1510" t="s">
        <v>313</v>
      </c>
      <c r="IH1510" t="s">
        <v>288</v>
      </c>
      <c r="IK1510">
        <v>-2</v>
      </c>
      <c r="IL1510" t="s">
        <v>279</v>
      </c>
      <c r="IM1510" t="s">
        <v>280</v>
      </c>
      <c r="IN1510" t="s">
        <v>654</v>
      </c>
      <c r="IP1510" t="s">
        <v>682</v>
      </c>
    </row>
    <row r="1511" spans="1:250" hidden="1" x14ac:dyDescent="0.25">
      <c r="A1511">
        <v>35616</v>
      </c>
      <c r="B1511">
        <v>-890804480</v>
      </c>
      <c r="C1511">
        <v>1837</v>
      </c>
      <c r="D1511" t="s">
        <v>273</v>
      </c>
      <c r="E1511" t="s">
        <v>274</v>
      </c>
      <c r="F1511">
        <v>1848</v>
      </c>
      <c r="G1511" t="s">
        <v>286</v>
      </c>
      <c r="H1511" t="s">
        <v>274</v>
      </c>
      <c r="I1511">
        <v>422</v>
      </c>
      <c r="J1511" t="s">
        <v>401</v>
      </c>
      <c r="K1511" t="s">
        <v>402</v>
      </c>
      <c r="L1511">
        <v>12392</v>
      </c>
      <c r="M1511" t="s">
        <v>313</v>
      </c>
      <c r="N1511" t="s">
        <v>314</v>
      </c>
      <c r="O1511">
        <v>12392</v>
      </c>
      <c r="P1511" t="s">
        <v>313</v>
      </c>
      <c r="Q1511" t="s">
        <v>314</v>
      </c>
      <c r="R1511" t="s">
        <v>343</v>
      </c>
      <c r="S1511" s="46">
        <v>0</v>
      </c>
      <c r="U1511" s="46">
        <v>4</v>
      </c>
      <c r="IF1511">
        <v>12392</v>
      </c>
      <c r="IG1511" t="s">
        <v>313</v>
      </c>
      <c r="IH1511" t="s">
        <v>288</v>
      </c>
      <c r="IK1511">
        <v>-2</v>
      </c>
      <c r="IL1511" t="s">
        <v>279</v>
      </c>
      <c r="IM1511" t="s">
        <v>280</v>
      </c>
      <c r="IN1511" t="s">
        <v>654</v>
      </c>
      <c r="IP1511" t="s">
        <v>682</v>
      </c>
    </row>
    <row r="1512" spans="1:250" hidden="1" x14ac:dyDescent="0.25">
      <c r="A1512">
        <v>35617</v>
      </c>
      <c r="B1512">
        <v>-890804480</v>
      </c>
      <c r="C1512">
        <v>1837</v>
      </c>
      <c r="D1512" t="s">
        <v>273</v>
      </c>
      <c r="E1512" t="s">
        <v>274</v>
      </c>
      <c r="F1512">
        <v>1848</v>
      </c>
      <c r="G1512" t="s">
        <v>286</v>
      </c>
      <c r="H1512" t="s">
        <v>274</v>
      </c>
      <c r="I1512">
        <v>420</v>
      </c>
      <c r="J1512" t="s">
        <v>403</v>
      </c>
      <c r="K1512" t="s">
        <v>404</v>
      </c>
      <c r="L1512">
        <v>12392</v>
      </c>
      <c r="M1512" t="s">
        <v>313</v>
      </c>
      <c r="N1512" t="s">
        <v>314</v>
      </c>
      <c r="O1512">
        <v>12392</v>
      </c>
      <c r="P1512" t="s">
        <v>313</v>
      </c>
      <c r="Q1512" t="s">
        <v>314</v>
      </c>
      <c r="R1512" t="s">
        <v>343</v>
      </c>
      <c r="S1512" s="46">
        <v>0</v>
      </c>
      <c r="U1512" s="46">
        <v>4</v>
      </c>
      <c r="IF1512">
        <v>12392</v>
      </c>
      <c r="IG1512" t="s">
        <v>313</v>
      </c>
      <c r="IH1512" t="s">
        <v>288</v>
      </c>
      <c r="IK1512">
        <v>-2</v>
      </c>
      <c r="IL1512" t="s">
        <v>279</v>
      </c>
      <c r="IM1512" t="s">
        <v>280</v>
      </c>
      <c r="IN1512" t="s">
        <v>654</v>
      </c>
      <c r="IP1512" t="s">
        <v>682</v>
      </c>
    </row>
    <row r="1513" spans="1:250" hidden="1" x14ac:dyDescent="0.25">
      <c r="A1513">
        <v>35618</v>
      </c>
      <c r="B1513">
        <v>-890804480</v>
      </c>
      <c r="C1513">
        <v>1837</v>
      </c>
      <c r="D1513" t="s">
        <v>273</v>
      </c>
      <c r="E1513" t="s">
        <v>274</v>
      </c>
      <c r="F1513">
        <v>1848</v>
      </c>
      <c r="G1513" t="s">
        <v>286</v>
      </c>
      <c r="H1513" t="s">
        <v>274</v>
      </c>
      <c r="I1513">
        <v>411</v>
      </c>
      <c r="J1513" t="s">
        <v>393</v>
      </c>
      <c r="K1513" t="s">
        <v>394</v>
      </c>
      <c r="L1513">
        <v>12392</v>
      </c>
      <c r="M1513" t="s">
        <v>313</v>
      </c>
      <c r="N1513" t="s">
        <v>314</v>
      </c>
      <c r="O1513">
        <v>12392</v>
      </c>
      <c r="P1513" t="s">
        <v>313</v>
      </c>
      <c r="Q1513" t="s">
        <v>314</v>
      </c>
      <c r="R1513" t="s">
        <v>343</v>
      </c>
      <c r="S1513" s="46">
        <v>0</v>
      </c>
      <c r="U1513" s="46">
        <v>4</v>
      </c>
      <c r="IF1513">
        <v>12392</v>
      </c>
      <c r="IG1513" t="s">
        <v>313</v>
      </c>
      <c r="IH1513" t="s">
        <v>288</v>
      </c>
      <c r="IK1513">
        <v>-2</v>
      </c>
      <c r="IL1513" t="s">
        <v>279</v>
      </c>
      <c r="IM1513" t="s">
        <v>280</v>
      </c>
      <c r="IN1513" t="s">
        <v>654</v>
      </c>
      <c r="IP1513" t="s">
        <v>682</v>
      </c>
    </row>
    <row r="1514" spans="1:250" hidden="1" x14ac:dyDescent="0.25">
      <c r="A1514">
        <v>35619</v>
      </c>
      <c r="B1514">
        <v>-890804480</v>
      </c>
      <c r="C1514">
        <v>1837</v>
      </c>
      <c r="D1514" t="s">
        <v>273</v>
      </c>
      <c r="E1514" t="s">
        <v>274</v>
      </c>
      <c r="F1514">
        <v>1848</v>
      </c>
      <c r="G1514" t="s">
        <v>286</v>
      </c>
      <c r="H1514" t="s">
        <v>274</v>
      </c>
      <c r="I1514">
        <v>437</v>
      </c>
      <c r="J1514" t="s">
        <v>658</v>
      </c>
      <c r="K1514" t="s">
        <v>659</v>
      </c>
      <c r="L1514">
        <v>12392</v>
      </c>
      <c r="M1514" t="s">
        <v>313</v>
      </c>
      <c r="N1514" t="s">
        <v>314</v>
      </c>
      <c r="O1514">
        <v>12392</v>
      </c>
      <c r="P1514" t="s">
        <v>313</v>
      </c>
      <c r="Q1514" t="s">
        <v>314</v>
      </c>
      <c r="R1514" t="s">
        <v>343</v>
      </c>
      <c r="S1514" s="46">
        <v>0</v>
      </c>
      <c r="U1514" s="46">
        <v>4</v>
      </c>
      <c r="IF1514">
        <v>12392</v>
      </c>
      <c r="IG1514" t="s">
        <v>313</v>
      </c>
      <c r="IH1514" t="s">
        <v>288</v>
      </c>
      <c r="IK1514">
        <v>-2</v>
      </c>
      <c r="IL1514" t="s">
        <v>279</v>
      </c>
      <c r="IM1514" t="s">
        <v>280</v>
      </c>
      <c r="IN1514" t="s">
        <v>654</v>
      </c>
      <c r="IP1514" t="s">
        <v>682</v>
      </c>
    </row>
    <row r="1515" spans="1:250" hidden="1" x14ac:dyDescent="0.25">
      <c r="A1515">
        <v>35620</v>
      </c>
      <c r="B1515">
        <v>-890804480</v>
      </c>
      <c r="C1515">
        <v>1837</v>
      </c>
      <c r="D1515" t="s">
        <v>273</v>
      </c>
      <c r="E1515" t="s">
        <v>274</v>
      </c>
      <c r="F1515">
        <v>1848</v>
      </c>
      <c r="G1515" t="s">
        <v>286</v>
      </c>
      <c r="H1515" t="s">
        <v>274</v>
      </c>
      <c r="I1515">
        <v>436</v>
      </c>
      <c r="J1515" t="s">
        <v>656</v>
      </c>
      <c r="K1515" t="s">
        <v>657</v>
      </c>
      <c r="L1515">
        <v>12392</v>
      </c>
      <c r="M1515" t="s">
        <v>313</v>
      </c>
      <c r="N1515" t="s">
        <v>314</v>
      </c>
      <c r="O1515">
        <v>12392</v>
      </c>
      <c r="P1515" t="s">
        <v>313</v>
      </c>
      <c r="Q1515" t="s">
        <v>314</v>
      </c>
      <c r="R1515" t="s">
        <v>343</v>
      </c>
      <c r="S1515" s="46">
        <v>0</v>
      </c>
      <c r="U1515" s="46">
        <v>4</v>
      </c>
      <c r="IF1515">
        <v>12392</v>
      </c>
      <c r="IG1515" t="s">
        <v>313</v>
      </c>
      <c r="IH1515" t="s">
        <v>288</v>
      </c>
      <c r="IK1515">
        <v>-2</v>
      </c>
      <c r="IL1515" t="s">
        <v>279</v>
      </c>
      <c r="IM1515" t="s">
        <v>280</v>
      </c>
      <c r="IN1515" t="s">
        <v>654</v>
      </c>
      <c r="IP1515" t="s">
        <v>682</v>
      </c>
    </row>
    <row r="1516" spans="1:250" hidden="1" x14ac:dyDescent="0.25">
      <c r="A1516">
        <v>35621</v>
      </c>
      <c r="B1516">
        <v>-890804480</v>
      </c>
      <c r="C1516">
        <v>1837</v>
      </c>
      <c r="D1516" t="s">
        <v>273</v>
      </c>
      <c r="E1516" t="s">
        <v>274</v>
      </c>
      <c r="F1516">
        <v>1848</v>
      </c>
      <c r="G1516" t="s">
        <v>286</v>
      </c>
      <c r="H1516" t="s">
        <v>274</v>
      </c>
      <c r="I1516">
        <v>435</v>
      </c>
      <c r="J1516" t="s">
        <v>491</v>
      </c>
      <c r="K1516" t="s">
        <v>492</v>
      </c>
      <c r="L1516">
        <v>12392</v>
      </c>
      <c r="M1516" t="s">
        <v>313</v>
      </c>
      <c r="N1516" t="s">
        <v>314</v>
      </c>
      <c r="O1516">
        <v>12392</v>
      </c>
      <c r="P1516" t="s">
        <v>313</v>
      </c>
      <c r="Q1516" t="s">
        <v>314</v>
      </c>
      <c r="R1516" t="s">
        <v>343</v>
      </c>
      <c r="S1516" s="46">
        <v>0</v>
      </c>
      <c r="U1516" s="46">
        <v>4</v>
      </c>
      <c r="IF1516">
        <v>12392</v>
      </c>
      <c r="IG1516" t="s">
        <v>313</v>
      </c>
      <c r="IH1516" t="s">
        <v>288</v>
      </c>
      <c r="IK1516">
        <v>-2</v>
      </c>
      <c r="IL1516" t="s">
        <v>279</v>
      </c>
      <c r="IM1516" t="s">
        <v>280</v>
      </c>
      <c r="IN1516" t="s">
        <v>654</v>
      </c>
      <c r="IP1516" t="s">
        <v>682</v>
      </c>
    </row>
    <row r="1517" spans="1:250" hidden="1" x14ac:dyDescent="0.25">
      <c r="A1517">
        <v>35622</v>
      </c>
      <c r="B1517">
        <v>-890804480</v>
      </c>
      <c r="C1517">
        <v>1837</v>
      </c>
      <c r="D1517" t="s">
        <v>273</v>
      </c>
      <c r="E1517" t="s">
        <v>274</v>
      </c>
      <c r="F1517">
        <v>1848</v>
      </c>
      <c r="G1517" t="s">
        <v>286</v>
      </c>
      <c r="H1517" t="s">
        <v>274</v>
      </c>
      <c r="I1517">
        <v>431</v>
      </c>
      <c r="J1517" t="s">
        <v>493</v>
      </c>
      <c r="K1517" t="s">
        <v>494</v>
      </c>
      <c r="L1517">
        <v>12392</v>
      </c>
      <c r="M1517" t="s">
        <v>313</v>
      </c>
      <c r="N1517" t="s">
        <v>314</v>
      </c>
      <c r="O1517">
        <v>12392</v>
      </c>
      <c r="P1517" t="s">
        <v>313</v>
      </c>
      <c r="Q1517" t="s">
        <v>314</v>
      </c>
      <c r="R1517" t="s">
        <v>343</v>
      </c>
      <c r="S1517" s="46">
        <v>0</v>
      </c>
      <c r="U1517" s="46">
        <v>4</v>
      </c>
      <c r="IF1517">
        <v>12392</v>
      </c>
      <c r="IG1517" t="s">
        <v>313</v>
      </c>
      <c r="IH1517" t="s">
        <v>288</v>
      </c>
      <c r="IK1517">
        <v>-2</v>
      </c>
      <c r="IL1517" t="s">
        <v>279</v>
      </c>
      <c r="IM1517" t="s">
        <v>280</v>
      </c>
      <c r="IN1517" t="s">
        <v>654</v>
      </c>
      <c r="IP1517" t="s">
        <v>682</v>
      </c>
    </row>
    <row r="1518" spans="1:250" hidden="1" x14ac:dyDescent="0.25">
      <c r="A1518">
        <v>35623</v>
      </c>
      <c r="B1518">
        <v>-890804480</v>
      </c>
      <c r="C1518">
        <v>1837</v>
      </c>
      <c r="D1518" t="s">
        <v>273</v>
      </c>
      <c r="E1518" t="s">
        <v>274</v>
      </c>
      <c r="F1518">
        <v>1848</v>
      </c>
      <c r="G1518" t="s">
        <v>286</v>
      </c>
      <c r="H1518" t="s">
        <v>274</v>
      </c>
      <c r="I1518">
        <v>420</v>
      </c>
      <c r="J1518" t="s">
        <v>403</v>
      </c>
      <c r="K1518" t="s">
        <v>404</v>
      </c>
      <c r="L1518">
        <v>12394</v>
      </c>
      <c r="M1518" t="s">
        <v>315</v>
      </c>
      <c r="N1518" t="s">
        <v>316</v>
      </c>
      <c r="O1518">
        <v>12394</v>
      </c>
      <c r="P1518" t="s">
        <v>315</v>
      </c>
      <c r="Q1518" t="s">
        <v>316</v>
      </c>
      <c r="R1518" t="s">
        <v>343</v>
      </c>
      <c r="S1518" s="46">
        <v>0</v>
      </c>
      <c r="U1518" s="46">
        <v>4</v>
      </c>
      <c r="IF1518">
        <v>12394</v>
      </c>
      <c r="IG1518" t="s">
        <v>315</v>
      </c>
      <c r="IH1518" t="s">
        <v>288</v>
      </c>
      <c r="IK1518">
        <v>-2</v>
      </c>
      <c r="IL1518" t="s">
        <v>279</v>
      </c>
      <c r="IM1518" t="s">
        <v>280</v>
      </c>
      <c r="IN1518" t="s">
        <v>654</v>
      </c>
      <c r="IP1518" t="s">
        <v>683</v>
      </c>
    </row>
    <row r="1519" spans="1:250" hidden="1" x14ac:dyDescent="0.25">
      <c r="A1519">
        <v>35624</v>
      </c>
      <c r="B1519">
        <v>-890804480</v>
      </c>
      <c r="C1519">
        <v>1837</v>
      </c>
      <c r="D1519" t="s">
        <v>273</v>
      </c>
      <c r="E1519" t="s">
        <v>274</v>
      </c>
      <c r="F1519">
        <v>1848</v>
      </c>
      <c r="G1519" t="s">
        <v>286</v>
      </c>
      <c r="H1519" t="s">
        <v>274</v>
      </c>
      <c r="I1519">
        <v>411</v>
      </c>
      <c r="J1519" t="s">
        <v>393</v>
      </c>
      <c r="K1519" t="s">
        <v>394</v>
      </c>
      <c r="L1519">
        <v>12394</v>
      </c>
      <c r="M1519" t="s">
        <v>315</v>
      </c>
      <c r="N1519" t="s">
        <v>316</v>
      </c>
      <c r="O1519">
        <v>12394</v>
      </c>
      <c r="P1519" t="s">
        <v>315</v>
      </c>
      <c r="Q1519" t="s">
        <v>316</v>
      </c>
      <c r="R1519" t="s">
        <v>343</v>
      </c>
      <c r="S1519" s="46">
        <v>0</v>
      </c>
      <c r="U1519" s="46">
        <v>4</v>
      </c>
      <c r="IF1519">
        <v>12394</v>
      </c>
      <c r="IG1519" t="s">
        <v>315</v>
      </c>
      <c r="IH1519" t="s">
        <v>288</v>
      </c>
      <c r="IK1519">
        <v>-2</v>
      </c>
      <c r="IL1519" t="s">
        <v>279</v>
      </c>
      <c r="IM1519" t="s">
        <v>280</v>
      </c>
      <c r="IN1519" t="s">
        <v>654</v>
      </c>
      <c r="IP1519" t="s">
        <v>683</v>
      </c>
    </row>
    <row r="1520" spans="1:250" hidden="1" x14ac:dyDescent="0.25">
      <c r="A1520">
        <v>35625</v>
      </c>
      <c r="B1520">
        <v>-890804480</v>
      </c>
      <c r="C1520">
        <v>1837</v>
      </c>
      <c r="D1520" t="s">
        <v>273</v>
      </c>
      <c r="E1520" t="s">
        <v>274</v>
      </c>
      <c r="F1520">
        <v>1848</v>
      </c>
      <c r="G1520" t="s">
        <v>286</v>
      </c>
      <c r="H1520" t="s">
        <v>274</v>
      </c>
      <c r="I1520">
        <v>435</v>
      </c>
      <c r="J1520" t="s">
        <v>491</v>
      </c>
      <c r="K1520" t="s">
        <v>492</v>
      </c>
      <c r="L1520">
        <v>12394</v>
      </c>
      <c r="M1520" t="s">
        <v>315</v>
      </c>
      <c r="N1520" t="s">
        <v>316</v>
      </c>
      <c r="O1520">
        <v>12394</v>
      </c>
      <c r="P1520" t="s">
        <v>315</v>
      </c>
      <c r="Q1520" t="s">
        <v>316</v>
      </c>
      <c r="R1520" t="s">
        <v>343</v>
      </c>
      <c r="S1520" s="46">
        <v>0</v>
      </c>
      <c r="U1520" s="46">
        <v>4</v>
      </c>
      <c r="IF1520">
        <v>12394</v>
      </c>
      <c r="IG1520" t="s">
        <v>315</v>
      </c>
      <c r="IH1520" t="s">
        <v>288</v>
      </c>
      <c r="IK1520">
        <v>-2</v>
      </c>
      <c r="IL1520" t="s">
        <v>279</v>
      </c>
      <c r="IM1520" t="s">
        <v>280</v>
      </c>
      <c r="IN1520" t="s">
        <v>654</v>
      </c>
      <c r="IP1520" t="s">
        <v>683</v>
      </c>
    </row>
    <row r="1521" spans="1:250" hidden="1" x14ac:dyDescent="0.25">
      <c r="A1521">
        <v>35626</v>
      </c>
      <c r="B1521">
        <v>-890804480</v>
      </c>
      <c r="C1521">
        <v>1837</v>
      </c>
      <c r="D1521" t="s">
        <v>273</v>
      </c>
      <c r="E1521" t="s">
        <v>274</v>
      </c>
      <c r="F1521">
        <v>1848</v>
      </c>
      <c r="G1521" t="s">
        <v>286</v>
      </c>
      <c r="H1521" t="s">
        <v>274</v>
      </c>
      <c r="I1521">
        <v>431</v>
      </c>
      <c r="J1521" t="s">
        <v>493</v>
      </c>
      <c r="K1521" t="s">
        <v>494</v>
      </c>
      <c r="L1521">
        <v>12394</v>
      </c>
      <c r="M1521" t="s">
        <v>315</v>
      </c>
      <c r="N1521" t="s">
        <v>316</v>
      </c>
      <c r="O1521">
        <v>12394</v>
      </c>
      <c r="P1521" t="s">
        <v>315</v>
      </c>
      <c r="Q1521" t="s">
        <v>316</v>
      </c>
      <c r="R1521" t="s">
        <v>343</v>
      </c>
      <c r="S1521" s="46">
        <v>0</v>
      </c>
      <c r="U1521" s="46">
        <v>4</v>
      </c>
      <c r="IF1521">
        <v>12394</v>
      </c>
      <c r="IG1521" t="s">
        <v>315</v>
      </c>
      <c r="IH1521" t="s">
        <v>288</v>
      </c>
      <c r="IK1521">
        <v>-2</v>
      </c>
      <c r="IL1521" t="s">
        <v>279</v>
      </c>
      <c r="IM1521" t="s">
        <v>280</v>
      </c>
      <c r="IN1521" t="s">
        <v>654</v>
      </c>
      <c r="IP1521" t="s">
        <v>683</v>
      </c>
    </row>
    <row r="1522" spans="1:250" hidden="1" x14ac:dyDescent="0.25">
      <c r="A1522">
        <v>35627</v>
      </c>
      <c r="B1522">
        <v>-890804480</v>
      </c>
      <c r="C1522">
        <v>1837</v>
      </c>
      <c r="D1522" t="s">
        <v>273</v>
      </c>
      <c r="E1522" t="s">
        <v>274</v>
      </c>
      <c r="F1522">
        <v>1848</v>
      </c>
      <c r="G1522" t="s">
        <v>286</v>
      </c>
      <c r="H1522" t="s">
        <v>274</v>
      </c>
      <c r="I1522">
        <v>429</v>
      </c>
      <c r="J1522" t="s">
        <v>395</v>
      </c>
      <c r="K1522" t="s">
        <v>396</v>
      </c>
      <c r="L1522">
        <v>12394</v>
      </c>
      <c r="M1522" t="s">
        <v>315</v>
      </c>
      <c r="N1522" t="s">
        <v>316</v>
      </c>
      <c r="O1522">
        <v>12394</v>
      </c>
      <c r="P1522" t="s">
        <v>315</v>
      </c>
      <c r="Q1522" t="s">
        <v>316</v>
      </c>
      <c r="R1522" t="s">
        <v>343</v>
      </c>
      <c r="S1522" s="46">
        <v>0</v>
      </c>
      <c r="U1522" s="46">
        <v>4</v>
      </c>
      <c r="IF1522">
        <v>12394</v>
      </c>
      <c r="IG1522" t="s">
        <v>315</v>
      </c>
      <c r="IH1522" t="s">
        <v>288</v>
      </c>
      <c r="IK1522">
        <v>-2</v>
      </c>
      <c r="IL1522" t="s">
        <v>279</v>
      </c>
      <c r="IM1522" t="s">
        <v>280</v>
      </c>
      <c r="IN1522" t="s">
        <v>654</v>
      </c>
      <c r="IP1522" t="s">
        <v>683</v>
      </c>
    </row>
    <row r="1523" spans="1:250" hidden="1" x14ac:dyDescent="0.25">
      <c r="A1523">
        <v>35628</v>
      </c>
      <c r="B1523">
        <v>-890804480</v>
      </c>
      <c r="C1523">
        <v>1837</v>
      </c>
      <c r="D1523" t="s">
        <v>273</v>
      </c>
      <c r="E1523" t="s">
        <v>274</v>
      </c>
      <c r="F1523">
        <v>1848</v>
      </c>
      <c r="G1523" t="s">
        <v>286</v>
      </c>
      <c r="H1523" t="s">
        <v>274</v>
      </c>
      <c r="I1523">
        <v>427</v>
      </c>
      <c r="J1523" t="s">
        <v>397</v>
      </c>
      <c r="K1523" t="s">
        <v>398</v>
      </c>
      <c r="L1523">
        <v>12394</v>
      </c>
      <c r="M1523" t="s">
        <v>315</v>
      </c>
      <c r="N1523" t="s">
        <v>316</v>
      </c>
      <c r="O1523">
        <v>12394</v>
      </c>
      <c r="P1523" t="s">
        <v>315</v>
      </c>
      <c r="Q1523" t="s">
        <v>316</v>
      </c>
      <c r="R1523" t="s">
        <v>343</v>
      </c>
      <c r="S1523" s="46">
        <v>0</v>
      </c>
      <c r="U1523" s="46">
        <v>4</v>
      </c>
      <c r="IF1523">
        <v>12394</v>
      </c>
      <c r="IG1523" t="s">
        <v>315</v>
      </c>
      <c r="IH1523" t="s">
        <v>288</v>
      </c>
      <c r="IK1523">
        <v>-2</v>
      </c>
      <c r="IL1523" t="s">
        <v>279</v>
      </c>
      <c r="IM1523" t="s">
        <v>280</v>
      </c>
      <c r="IN1523" t="s">
        <v>654</v>
      </c>
      <c r="IP1523" t="s">
        <v>683</v>
      </c>
    </row>
    <row r="1524" spans="1:250" hidden="1" x14ac:dyDescent="0.25">
      <c r="A1524">
        <v>35629</v>
      </c>
      <c r="B1524">
        <v>-890804480</v>
      </c>
      <c r="C1524">
        <v>1837</v>
      </c>
      <c r="D1524" t="s">
        <v>273</v>
      </c>
      <c r="E1524" t="s">
        <v>274</v>
      </c>
      <c r="F1524">
        <v>1848</v>
      </c>
      <c r="G1524" t="s">
        <v>286</v>
      </c>
      <c r="H1524" t="s">
        <v>274</v>
      </c>
      <c r="I1524">
        <v>424</v>
      </c>
      <c r="J1524" t="s">
        <v>399</v>
      </c>
      <c r="K1524" t="s">
        <v>400</v>
      </c>
      <c r="L1524">
        <v>12394</v>
      </c>
      <c r="M1524" t="s">
        <v>315</v>
      </c>
      <c r="N1524" t="s">
        <v>316</v>
      </c>
      <c r="O1524">
        <v>12394</v>
      </c>
      <c r="P1524" t="s">
        <v>315</v>
      </c>
      <c r="Q1524" t="s">
        <v>316</v>
      </c>
      <c r="R1524" t="s">
        <v>343</v>
      </c>
      <c r="S1524" s="46">
        <v>0</v>
      </c>
      <c r="U1524" s="46">
        <v>4</v>
      </c>
      <c r="IF1524">
        <v>12394</v>
      </c>
      <c r="IG1524" t="s">
        <v>315</v>
      </c>
      <c r="IH1524" t="s">
        <v>288</v>
      </c>
      <c r="IK1524">
        <v>-2</v>
      </c>
      <c r="IL1524" t="s">
        <v>279</v>
      </c>
      <c r="IM1524" t="s">
        <v>280</v>
      </c>
      <c r="IN1524" t="s">
        <v>654</v>
      </c>
      <c r="IP1524" t="s">
        <v>683</v>
      </c>
    </row>
    <row r="1525" spans="1:250" hidden="1" x14ac:dyDescent="0.25">
      <c r="A1525">
        <v>35630</v>
      </c>
      <c r="B1525">
        <v>-890804480</v>
      </c>
      <c r="C1525">
        <v>1837</v>
      </c>
      <c r="D1525" t="s">
        <v>273</v>
      </c>
      <c r="E1525" t="s">
        <v>274</v>
      </c>
      <c r="F1525">
        <v>1848</v>
      </c>
      <c r="G1525" t="s">
        <v>286</v>
      </c>
      <c r="H1525" t="s">
        <v>274</v>
      </c>
      <c r="I1525">
        <v>422</v>
      </c>
      <c r="J1525" t="s">
        <v>401</v>
      </c>
      <c r="K1525" t="s">
        <v>402</v>
      </c>
      <c r="L1525">
        <v>12394</v>
      </c>
      <c r="M1525" t="s">
        <v>315</v>
      </c>
      <c r="N1525" t="s">
        <v>316</v>
      </c>
      <c r="O1525">
        <v>12394</v>
      </c>
      <c r="P1525" t="s">
        <v>315</v>
      </c>
      <c r="Q1525" t="s">
        <v>316</v>
      </c>
      <c r="R1525" t="s">
        <v>343</v>
      </c>
      <c r="S1525" s="46">
        <v>0</v>
      </c>
      <c r="U1525" s="46">
        <v>4</v>
      </c>
      <c r="IF1525">
        <v>12394</v>
      </c>
      <c r="IG1525" t="s">
        <v>315</v>
      </c>
      <c r="IH1525" t="s">
        <v>288</v>
      </c>
      <c r="IK1525">
        <v>-2</v>
      </c>
      <c r="IL1525" t="s">
        <v>279</v>
      </c>
      <c r="IM1525" t="s">
        <v>280</v>
      </c>
      <c r="IN1525" t="s">
        <v>654</v>
      </c>
      <c r="IP1525" t="s">
        <v>683</v>
      </c>
    </row>
    <row r="1526" spans="1:250" hidden="1" x14ac:dyDescent="0.25">
      <c r="A1526">
        <v>35631</v>
      </c>
      <c r="B1526">
        <v>-890804480</v>
      </c>
      <c r="C1526">
        <v>1837</v>
      </c>
      <c r="D1526" t="s">
        <v>273</v>
      </c>
      <c r="E1526" t="s">
        <v>274</v>
      </c>
      <c r="F1526">
        <v>1848</v>
      </c>
      <c r="G1526" t="s">
        <v>286</v>
      </c>
      <c r="H1526" t="s">
        <v>274</v>
      </c>
      <c r="I1526">
        <v>437</v>
      </c>
      <c r="J1526" t="s">
        <v>658</v>
      </c>
      <c r="K1526" t="s">
        <v>659</v>
      </c>
      <c r="L1526">
        <v>12394</v>
      </c>
      <c r="M1526" t="s">
        <v>315</v>
      </c>
      <c r="N1526" t="s">
        <v>316</v>
      </c>
      <c r="O1526">
        <v>12394</v>
      </c>
      <c r="P1526" t="s">
        <v>315</v>
      </c>
      <c r="Q1526" t="s">
        <v>316</v>
      </c>
      <c r="R1526" t="s">
        <v>343</v>
      </c>
      <c r="S1526" s="46">
        <v>0</v>
      </c>
      <c r="U1526" s="46">
        <v>4</v>
      </c>
      <c r="IF1526">
        <v>12394</v>
      </c>
      <c r="IG1526" t="s">
        <v>315</v>
      </c>
      <c r="IH1526" t="s">
        <v>288</v>
      </c>
      <c r="IK1526">
        <v>-2</v>
      </c>
      <c r="IL1526" t="s">
        <v>279</v>
      </c>
      <c r="IM1526" t="s">
        <v>280</v>
      </c>
      <c r="IN1526" t="s">
        <v>654</v>
      </c>
      <c r="IP1526" t="s">
        <v>683</v>
      </c>
    </row>
    <row r="1527" spans="1:250" hidden="1" x14ac:dyDescent="0.25">
      <c r="A1527">
        <v>35632</v>
      </c>
      <c r="B1527">
        <v>-890804480</v>
      </c>
      <c r="C1527">
        <v>1837</v>
      </c>
      <c r="D1527" t="s">
        <v>273</v>
      </c>
      <c r="E1527" t="s">
        <v>274</v>
      </c>
      <c r="F1527">
        <v>1848</v>
      </c>
      <c r="G1527" t="s">
        <v>286</v>
      </c>
      <c r="H1527" t="s">
        <v>274</v>
      </c>
      <c r="I1527">
        <v>436</v>
      </c>
      <c r="J1527" t="s">
        <v>656</v>
      </c>
      <c r="K1527" t="s">
        <v>657</v>
      </c>
      <c r="L1527">
        <v>12394</v>
      </c>
      <c r="M1527" t="s">
        <v>315</v>
      </c>
      <c r="N1527" t="s">
        <v>316</v>
      </c>
      <c r="O1527">
        <v>12394</v>
      </c>
      <c r="P1527" t="s">
        <v>315</v>
      </c>
      <c r="Q1527" t="s">
        <v>316</v>
      </c>
      <c r="R1527" t="s">
        <v>343</v>
      </c>
      <c r="S1527" s="46">
        <v>0</v>
      </c>
      <c r="U1527" s="46">
        <v>4</v>
      </c>
      <c r="IF1527">
        <v>12394</v>
      </c>
      <c r="IG1527" t="s">
        <v>315</v>
      </c>
      <c r="IH1527" t="s">
        <v>288</v>
      </c>
      <c r="IK1527">
        <v>-2</v>
      </c>
      <c r="IL1527" t="s">
        <v>279</v>
      </c>
      <c r="IM1527" t="s">
        <v>280</v>
      </c>
      <c r="IN1527" t="s">
        <v>654</v>
      </c>
      <c r="IP1527" t="s">
        <v>683</v>
      </c>
    </row>
    <row r="1528" spans="1:250" hidden="1" x14ac:dyDescent="0.25">
      <c r="A1528">
        <v>35633</v>
      </c>
      <c r="B1528">
        <v>-890804480</v>
      </c>
      <c r="C1528">
        <v>1837</v>
      </c>
      <c r="D1528" t="s">
        <v>273</v>
      </c>
      <c r="E1528" t="s">
        <v>274</v>
      </c>
      <c r="F1528">
        <v>13794</v>
      </c>
      <c r="G1528" t="s">
        <v>275</v>
      </c>
      <c r="H1528" t="s">
        <v>276</v>
      </c>
      <c r="I1528">
        <v>424</v>
      </c>
      <c r="J1528" t="s">
        <v>399</v>
      </c>
      <c r="K1528" t="s">
        <v>400</v>
      </c>
      <c r="L1528">
        <v>13917</v>
      </c>
      <c r="M1528" t="s">
        <v>317</v>
      </c>
      <c r="N1528" t="s">
        <v>318</v>
      </c>
      <c r="O1528">
        <v>13917</v>
      </c>
      <c r="P1528" t="s">
        <v>317</v>
      </c>
      <c r="Q1528" t="s">
        <v>318</v>
      </c>
      <c r="R1528" t="s">
        <v>343</v>
      </c>
      <c r="S1528" s="46">
        <v>0</v>
      </c>
      <c r="U1528" s="46">
        <v>4</v>
      </c>
      <c r="IF1528">
        <v>13917</v>
      </c>
      <c r="IG1528" t="s">
        <v>317</v>
      </c>
      <c r="IH1528" t="s">
        <v>319</v>
      </c>
      <c r="IK1528">
        <v>-2</v>
      </c>
      <c r="IL1528" t="s">
        <v>279</v>
      </c>
      <c r="IM1528" t="s">
        <v>280</v>
      </c>
      <c r="IN1528" t="s">
        <v>663</v>
      </c>
      <c r="IP1528" t="s">
        <v>684</v>
      </c>
    </row>
    <row r="1529" spans="1:250" hidden="1" x14ac:dyDescent="0.25">
      <c r="A1529">
        <v>35634</v>
      </c>
      <c r="B1529">
        <v>-890804480</v>
      </c>
      <c r="C1529">
        <v>1837</v>
      </c>
      <c r="D1529" t="s">
        <v>273</v>
      </c>
      <c r="E1529" t="s">
        <v>274</v>
      </c>
      <c r="F1529">
        <v>13794</v>
      </c>
      <c r="G1529" t="s">
        <v>275</v>
      </c>
      <c r="H1529" t="s">
        <v>276</v>
      </c>
      <c r="I1529">
        <v>422</v>
      </c>
      <c r="J1529" t="s">
        <v>401</v>
      </c>
      <c r="K1529" t="s">
        <v>402</v>
      </c>
      <c r="L1529">
        <v>13917</v>
      </c>
      <c r="M1529" t="s">
        <v>317</v>
      </c>
      <c r="N1529" t="s">
        <v>318</v>
      </c>
      <c r="O1529">
        <v>13917</v>
      </c>
      <c r="P1529" t="s">
        <v>317</v>
      </c>
      <c r="Q1529" t="s">
        <v>318</v>
      </c>
      <c r="R1529" t="s">
        <v>343</v>
      </c>
      <c r="S1529" s="46">
        <v>0</v>
      </c>
      <c r="U1529" s="46">
        <v>4</v>
      </c>
      <c r="IF1529">
        <v>13917</v>
      </c>
      <c r="IG1529" t="s">
        <v>317</v>
      </c>
      <c r="IH1529" t="s">
        <v>319</v>
      </c>
      <c r="IK1529">
        <v>-2</v>
      </c>
      <c r="IL1529" t="s">
        <v>279</v>
      </c>
      <c r="IM1529" t="s">
        <v>280</v>
      </c>
      <c r="IN1529" t="s">
        <v>663</v>
      </c>
      <c r="IP1529" t="s">
        <v>684</v>
      </c>
    </row>
    <row r="1530" spans="1:250" hidden="1" x14ac:dyDescent="0.25">
      <c r="A1530">
        <v>35635</v>
      </c>
      <c r="B1530">
        <v>-890804480</v>
      </c>
      <c r="C1530">
        <v>1837</v>
      </c>
      <c r="D1530" t="s">
        <v>273</v>
      </c>
      <c r="E1530" t="s">
        <v>274</v>
      </c>
      <c r="F1530">
        <v>13794</v>
      </c>
      <c r="G1530" t="s">
        <v>275</v>
      </c>
      <c r="H1530" t="s">
        <v>276</v>
      </c>
      <c r="I1530">
        <v>420</v>
      </c>
      <c r="J1530" t="s">
        <v>403</v>
      </c>
      <c r="K1530" t="s">
        <v>404</v>
      </c>
      <c r="L1530">
        <v>13917</v>
      </c>
      <c r="M1530" t="s">
        <v>317</v>
      </c>
      <c r="N1530" t="s">
        <v>318</v>
      </c>
      <c r="O1530">
        <v>13917</v>
      </c>
      <c r="P1530" t="s">
        <v>317</v>
      </c>
      <c r="Q1530" t="s">
        <v>318</v>
      </c>
      <c r="R1530" t="s">
        <v>343</v>
      </c>
      <c r="S1530" s="46">
        <v>-576206.94999999995</v>
      </c>
      <c r="U1530" s="46">
        <v>4</v>
      </c>
      <c r="IF1530">
        <v>13917</v>
      </c>
      <c r="IG1530" t="s">
        <v>317</v>
      </c>
      <c r="IH1530" t="s">
        <v>319</v>
      </c>
      <c r="IK1530">
        <v>-2</v>
      </c>
      <c r="IL1530" t="s">
        <v>279</v>
      </c>
      <c r="IM1530" t="s">
        <v>280</v>
      </c>
      <c r="IN1530" t="s">
        <v>663</v>
      </c>
      <c r="IP1530" t="s">
        <v>684</v>
      </c>
    </row>
    <row r="1531" spans="1:250" hidden="1" x14ac:dyDescent="0.25">
      <c r="A1531">
        <v>35636</v>
      </c>
      <c r="B1531">
        <v>-890804480</v>
      </c>
      <c r="C1531">
        <v>1837</v>
      </c>
      <c r="D1531" t="s">
        <v>273</v>
      </c>
      <c r="E1531" t="s">
        <v>274</v>
      </c>
      <c r="F1531">
        <v>13794</v>
      </c>
      <c r="G1531" t="s">
        <v>275</v>
      </c>
      <c r="H1531" t="s">
        <v>276</v>
      </c>
      <c r="I1531">
        <v>411</v>
      </c>
      <c r="J1531" t="s">
        <v>393</v>
      </c>
      <c r="K1531" t="s">
        <v>394</v>
      </c>
      <c r="L1531">
        <v>13917</v>
      </c>
      <c r="M1531" t="s">
        <v>317</v>
      </c>
      <c r="N1531" t="s">
        <v>318</v>
      </c>
      <c r="O1531">
        <v>13917</v>
      </c>
      <c r="P1531" t="s">
        <v>317</v>
      </c>
      <c r="Q1531" t="s">
        <v>318</v>
      </c>
      <c r="R1531" t="s">
        <v>343</v>
      </c>
      <c r="S1531" s="46">
        <v>0</v>
      </c>
      <c r="U1531" s="46">
        <v>4</v>
      </c>
      <c r="IF1531">
        <v>13917</v>
      </c>
      <c r="IG1531" t="s">
        <v>317</v>
      </c>
      <c r="IH1531" t="s">
        <v>319</v>
      </c>
      <c r="IK1531">
        <v>-2</v>
      </c>
      <c r="IL1531" t="s">
        <v>279</v>
      </c>
      <c r="IM1531" t="s">
        <v>280</v>
      </c>
      <c r="IN1531" t="s">
        <v>663</v>
      </c>
      <c r="IP1531" t="s">
        <v>684</v>
      </c>
    </row>
    <row r="1532" spans="1:250" hidden="1" x14ac:dyDescent="0.25">
      <c r="A1532">
        <v>35637</v>
      </c>
      <c r="B1532">
        <v>-890804480</v>
      </c>
      <c r="C1532">
        <v>1837</v>
      </c>
      <c r="D1532" t="s">
        <v>273</v>
      </c>
      <c r="E1532" t="s">
        <v>274</v>
      </c>
      <c r="F1532">
        <v>13794</v>
      </c>
      <c r="G1532" t="s">
        <v>275</v>
      </c>
      <c r="H1532" t="s">
        <v>276</v>
      </c>
      <c r="I1532">
        <v>437</v>
      </c>
      <c r="J1532" t="s">
        <v>658</v>
      </c>
      <c r="K1532" t="s">
        <v>659</v>
      </c>
      <c r="L1532">
        <v>13917</v>
      </c>
      <c r="M1532" t="s">
        <v>317</v>
      </c>
      <c r="N1532" t="s">
        <v>318</v>
      </c>
      <c r="O1532">
        <v>13917</v>
      </c>
      <c r="P1532" t="s">
        <v>317</v>
      </c>
      <c r="Q1532" t="s">
        <v>318</v>
      </c>
      <c r="R1532" t="s">
        <v>343</v>
      </c>
      <c r="S1532" s="46">
        <v>0</v>
      </c>
      <c r="U1532" s="46">
        <v>4</v>
      </c>
      <c r="IF1532">
        <v>13917</v>
      </c>
      <c r="IG1532" t="s">
        <v>317</v>
      </c>
      <c r="IH1532" t="s">
        <v>319</v>
      </c>
      <c r="IK1532">
        <v>-2</v>
      </c>
      <c r="IL1532" t="s">
        <v>279</v>
      </c>
      <c r="IM1532" t="s">
        <v>280</v>
      </c>
      <c r="IN1532" t="s">
        <v>663</v>
      </c>
      <c r="IP1532" t="s">
        <v>684</v>
      </c>
    </row>
    <row r="1533" spans="1:250" hidden="1" x14ac:dyDescent="0.25">
      <c r="A1533">
        <v>35638</v>
      </c>
      <c r="B1533">
        <v>-890804480</v>
      </c>
      <c r="C1533">
        <v>1837</v>
      </c>
      <c r="D1533" t="s">
        <v>273</v>
      </c>
      <c r="E1533" t="s">
        <v>274</v>
      </c>
      <c r="F1533">
        <v>13794</v>
      </c>
      <c r="G1533" t="s">
        <v>275</v>
      </c>
      <c r="H1533" t="s">
        <v>276</v>
      </c>
      <c r="I1533">
        <v>436</v>
      </c>
      <c r="J1533" t="s">
        <v>656</v>
      </c>
      <c r="K1533" t="s">
        <v>657</v>
      </c>
      <c r="L1533">
        <v>13917</v>
      </c>
      <c r="M1533" t="s">
        <v>317</v>
      </c>
      <c r="N1533" t="s">
        <v>318</v>
      </c>
      <c r="O1533">
        <v>13917</v>
      </c>
      <c r="P1533" t="s">
        <v>317</v>
      </c>
      <c r="Q1533" t="s">
        <v>318</v>
      </c>
      <c r="R1533" t="s">
        <v>343</v>
      </c>
      <c r="S1533" s="46">
        <v>0</v>
      </c>
      <c r="U1533" s="46">
        <v>4</v>
      </c>
      <c r="IF1533">
        <v>13917</v>
      </c>
      <c r="IG1533" t="s">
        <v>317</v>
      </c>
      <c r="IH1533" t="s">
        <v>319</v>
      </c>
      <c r="IK1533">
        <v>-2</v>
      </c>
      <c r="IL1533" t="s">
        <v>279</v>
      </c>
      <c r="IM1533" t="s">
        <v>280</v>
      </c>
      <c r="IN1533" t="s">
        <v>663</v>
      </c>
      <c r="IP1533" t="s">
        <v>684</v>
      </c>
    </row>
    <row r="1534" spans="1:250" hidden="1" x14ac:dyDescent="0.25">
      <c r="A1534">
        <v>35639</v>
      </c>
      <c r="B1534">
        <v>-890804480</v>
      </c>
      <c r="C1534">
        <v>1837</v>
      </c>
      <c r="D1534" t="s">
        <v>273</v>
      </c>
      <c r="E1534" t="s">
        <v>274</v>
      </c>
      <c r="F1534">
        <v>13794</v>
      </c>
      <c r="G1534" t="s">
        <v>275</v>
      </c>
      <c r="H1534" t="s">
        <v>276</v>
      </c>
      <c r="I1534">
        <v>435</v>
      </c>
      <c r="J1534" t="s">
        <v>491</v>
      </c>
      <c r="K1534" t="s">
        <v>492</v>
      </c>
      <c r="L1534">
        <v>13917</v>
      </c>
      <c r="M1534" t="s">
        <v>317</v>
      </c>
      <c r="N1534" t="s">
        <v>318</v>
      </c>
      <c r="O1534">
        <v>13917</v>
      </c>
      <c r="P1534" t="s">
        <v>317</v>
      </c>
      <c r="Q1534" t="s">
        <v>318</v>
      </c>
      <c r="R1534" t="s">
        <v>343</v>
      </c>
      <c r="S1534" s="46">
        <v>0</v>
      </c>
      <c r="U1534" s="46">
        <v>4</v>
      </c>
      <c r="IF1534">
        <v>13917</v>
      </c>
      <c r="IG1534" t="s">
        <v>317</v>
      </c>
      <c r="IH1534" t="s">
        <v>319</v>
      </c>
      <c r="IK1534">
        <v>-2</v>
      </c>
      <c r="IL1534" t="s">
        <v>279</v>
      </c>
      <c r="IM1534" t="s">
        <v>280</v>
      </c>
      <c r="IN1534" t="s">
        <v>663</v>
      </c>
      <c r="IP1534" t="s">
        <v>684</v>
      </c>
    </row>
    <row r="1535" spans="1:250" hidden="1" x14ac:dyDescent="0.25">
      <c r="A1535">
        <v>35640</v>
      </c>
      <c r="B1535">
        <v>-890804480</v>
      </c>
      <c r="C1535">
        <v>1837</v>
      </c>
      <c r="D1535" t="s">
        <v>273</v>
      </c>
      <c r="E1535" t="s">
        <v>274</v>
      </c>
      <c r="F1535">
        <v>13794</v>
      </c>
      <c r="G1535" t="s">
        <v>275</v>
      </c>
      <c r="H1535" t="s">
        <v>276</v>
      </c>
      <c r="I1535">
        <v>431</v>
      </c>
      <c r="J1535" t="s">
        <v>493</v>
      </c>
      <c r="K1535" t="s">
        <v>494</v>
      </c>
      <c r="L1535">
        <v>13917</v>
      </c>
      <c r="M1535" t="s">
        <v>317</v>
      </c>
      <c r="N1535" t="s">
        <v>318</v>
      </c>
      <c r="O1535">
        <v>13917</v>
      </c>
      <c r="P1535" t="s">
        <v>317</v>
      </c>
      <c r="Q1535" t="s">
        <v>318</v>
      </c>
      <c r="R1535" t="s">
        <v>343</v>
      </c>
      <c r="S1535" s="46">
        <v>0</v>
      </c>
      <c r="U1535" s="46">
        <v>4</v>
      </c>
      <c r="IF1535">
        <v>13917</v>
      </c>
      <c r="IG1535" t="s">
        <v>317</v>
      </c>
      <c r="IH1535" t="s">
        <v>319</v>
      </c>
      <c r="IK1535">
        <v>-2</v>
      </c>
      <c r="IL1535" t="s">
        <v>279</v>
      </c>
      <c r="IM1535" t="s">
        <v>280</v>
      </c>
      <c r="IN1535" t="s">
        <v>663</v>
      </c>
      <c r="IP1535" t="s">
        <v>684</v>
      </c>
    </row>
    <row r="1536" spans="1:250" hidden="1" x14ac:dyDescent="0.25">
      <c r="A1536">
        <v>35641</v>
      </c>
      <c r="B1536">
        <v>-890804480</v>
      </c>
      <c r="C1536">
        <v>1837</v>
      </c>
      <c r="D1536" t="s">
        <v>273</v>
      </c>
      <c r="E1536" t="s">
        <v>274</v>
      </c>
      <c r="F1536">
        <v>13794</v>
      </c>
      <c r="G1536" t="s">
        <v>275</v>
      </c>
      <c r="H1536" t="s">
        <v>276</v>
      </c>
      <c r="I1536">
        <v>429</v>
      </c>
      <c r="J1536" t="s">
        <v>395</v>
      </c>
      <c r="K1536" t="s">
        <v>396</v>
      </c>
      <c r="L1536">
        <v>13917</v>
      </c>
      <c r="M1536" t="s">
        <v>317</v>
      </c>
      <c r="N1536" t="s">
        <v>318</v>
      </c>
      <c r="O1536">
        <v>13917</v>
      </c>
      <c r="P1536" t="s">
        <v>317</v>
      </c>
      <c r="Q1536" t="s">
        <v>318</v>
      </c>
      <c r="R1536" t="s">
        <v>343</v>
      </c>
      <c r="S1536" s="46">
        <v>0</v>
      </c>
      <c r="U1536" s="46">
        <v>4</v>
      </c>
      <c r="IF1536">
        <v>13917</v>
      </c>
      <c r="IG1536" t="s">
        <v>317</v>
      </c>
      <c r="IH1536" t="s">
        <v>319</v>
      </c>
      <c r="IK1536">
        <v>-2</v>
      </c>
      <c r="IL1536" t="s">
        <v>279</v>
      </c>
      <c r="IM1536" t="s">
        <v>280</v>
      </c>
      <c r="IN1536" t="s">
        <v>663</v>
      </c>
      <c r="IP1536" t="s">
        <v>684</v>
      </c>
    </row>
    <row r="1537" spans="1:250" hidden="1" x14ac:dyDescent="0.25">
      <c r="A1537">
        <v>35642</v>
      </c>
      <c r="B1537">
        <v>-890804480</v>
      </c>
      <c r="C1537">
        <v>1837</v>
      </c>
      <c r="D1537" t="s">
        <v>273</v>
      </c>
      <c r="E1537" t="s">
        <v>274</v>
      </c>
      <c r="F1537">
        <v>13794</v>
      </c>
      <c r="G1537" t="s">
        <v>275</v>
      </c>
      <c r="H1537" t="s">
        <v>276</v>
      </c>
      <c r="I1537">
        <v>427</v>
      </c>
      <c r="J1537" t="s">
        <v>397</v>
      </c>
      <c r="K1537" t="s">
        <v>398</v>
      </c>
      <c r="L1537">
        <v>13917</v>
      </c>
      <c r="M1537" t="s">
        <v>317</v>
      </c>
      <c r="N1537" t="s">
        <v>318</v>
      </c>
      <c r="O1537">
        <v>13917</v>
      </c>
      <c r="P1537" t="s">
        <v>317</v>
      </c>
      <c r="Q1537" t="s">
        <v>318</v>
      </c>
      <c r="R1537" t="s">
        <v>343</v>
      </c>
      <c r="S1537" s="46">
        <v>0</v>
      </c>
      <c r="U1537" s="46">
        <v>4</v>
      </c>
      <c r="IF1537">
        <v>13917</v>
      </c>
      <c r="IG1537" t="s">
        <v>317</v>
      </c>
      <c r="IH1537" t="s">
        <v>319</v>
      </c>
      <c r="IK1537">
        <v>-2</v>
      </c>
      <c r="IL1537" t="s">
        <v>279</v>
      </c>
      <c r="IM1537" t="s">
        <v>280</v>
      </c>
      <c r="IN1537" t="s">
        <v>663</v>
      </c>
      <c r="IP1537" t="s">
        <v>684</v>
      </c>
    </row>
    <row r="1538" spans="1:250" hidden="1" x14ac:dyDescent="0.25">
      <c r="A1538">
        <v>35643</v>
      </c>
      <c r="B1538">
        <v>-890804480</v>
      </c>
      <c r="C1538">
        <v>1837</v>
      </c>
      <c r="D1538" t="s">
        <v>273</v>
      </c>
      <c r="E1538" t="s">
        <v>274</v>
      </c>
      <c r="F1538">
        <v>13794</v>
      </c>
      <c r="G1538" t="s">
        <v>275</v>
      </c>
      <c r="H1538" t="s">
        <v>276</v>
      </c>
      <c r="I1538">
        <v>429</v>
      </c>
      <c r="J1538" t="s">
        <v>395</v>
      </c>
      <c r="K1538" t="s">
        <v>396</v>
      </c>
      <c r="L1538">
        <v>15188</v>
      </c>
      <c r="M1538" t="s">
        <v>320</v>
      </c>
      <c r="N1538" t="s">
        <v>321</v>
      </c>
      <c r="O1538">
        <v>15188</v>
      </c>
      <c r="P1538" t="s">
        <v>320</v>
      </c>
      <c r="Q1538" t="s">
        <v>321</v>
      </c>
      <c r="R1538" t="s">
        <v>343</v>
      </c>
      <c r="S1538" s="46">
        <v>0</v>
      </c>
      <c r="U1538" s="46">
        <v>4</v>
      </c>
      <c r="IF1538">
        <v>15188</v>
      </c>
      <c r="IG1538" t="s">
        <v>320</v>
      </c>
      <c r="IH1538" t="s">
        <v>319</v>
      </c>
      <c r="IK1538">
        <v>-2</v>
      </c>
      <c r="IL1538" t="s">
        <v>279</v>
      </c>
      <c r="IM1538" t="s">
        <v>280</v>
      </c>
      <c r="IN1538" t="s">
        <v>663</v>
      </c>
      <c r="IP1538" t="s">
        <v>685</v>
      </c>
    </row>
    <row r="1539" spans="1:250" hidden="1" x14ac:dyDescent="0.25">
      <c r="A1539">
        <v>35644</v>
      </c>
      <c r="B1539">
        <v>-890804480</v>
      </c>
      <c r="C1539">
        <v>1837</v>
      </c>
      <c r="D1539" t="s">
        <v>273</v>
      </c>
      <c r="E1539" t="s">
        <v>274</v>
      </c>
      <c r="F1539">
        <v>13794</v>
      </c>
      <c r="G1539" t="s">
        <v>275</v>
      </c>
      <c r="H1539" t="s">
        <v>276</v>
      </c>
      <c r="I1539">
        <v>427</v>
      </c>
      <c r="J1539" t="s">
        <v>397</v>
      </c>
      <c r="K1539" t="s">
        <v>398</v>
      </c>
      <c r="L1539">
        <v>15188</v>
      </c>
      <c r="M1539" t="s">
        <v>320</v>
      </c>
      <c r="N1539" t="s">
        <v>321</v>
      </c>
      <c r="O1539">
        <v>15188</v>
      </c>
      <c r="P1539" t="s">
        <v>320</v>
      </c>
      <c r="Q1539" t="s">
        <v>321</v>
      </c>
      <c r="R1539" t="s">
        <v>343</v>
      </c>
      <c r="S1539" s="46">
        <v>0</v>
      </c>
      <c r="U1539" s="46">
        <v>4</v>
      </c>
      <c r="IF1539">
        <v>15188</v>
      </c>
      <c r="IG1539" t="s">
        <v>320</v>
      </c>
      <c r="IH1539" t="s">
        <v>319</v>
      </c>
      <c r="IK1539">
        <v>-2</v>
      </c>
      <c r="IL1539" t="s">
        <v>279</v>
      </c>
      <c r="IM1539" t="s">
        <v>280</v>
      </c>
      <c r="IN1539" t="s">
        <v>663</v>
      </c>
      <c r="IP1539" t="s">
        <v>685</v>
      </c>
    </row>
    <row r="1540" spans="1:250" hidden="1" x14ac:dyDescent="0.25">
      <c r="A1540">
        <v>35645</v>
      </c>
      <c r="B1540">
        <v>-890804480</v>
      </c>
      <c r="C1540">
        <v>1837</v>
      </c>
      <c r="D1540" t="s">
        <v>273</v>
      </c>
      <c r="E1540" t="s">
        <v>274</v>
      </c>
      <c r="F1540">
        <v>13794</v>
      </c>
      <c r="G1540" t="s">
        <v>275</v>
      </c>
      <c r="H1540" t="s">
        <v>276</v>
      </c>
      <c r="I1540">
        <v>424</v>
      </c>
      <c r="J1540" t="s">
        <v>399</v>
      </c>
      <c r="K1540" t="s">
        <v>400</v>
      </c>
      <c r="L1540">
        <v>15188</v>
      </c>
      <c r="M1540" t="s">
        <v>320</v>
      </c>
      <c r="N1540" t="s">
        <v>321</v>
      </c>
      <c r="O1540">
        <v>15188</v>
      </c>
      <c r="P1540" t="s">
        <v>320</v>
      </c>
      <c r="Q1540" t="s">
        <v>321</v>
      </c>
      <c r="R1540" t="s">
        <v>343</v>
      </c>
      <c r="S1540" s="46">
        <v>0</v>
      </c>
      <c r="U1540" s="46">
        <v>4</v>
      </c>
      <c r="IF1540">
        <v>15188</v>
      </c>
      <c r="IG1540" t="s">
        <v>320</v>
      </c>
      <c r="IH1540" t="s">
        <v>319</v>
      </c>
      <c r="IK1540">
        <v>-2</v>
      </c>
      <c r="IL1540" t="s">
        <v>279</v>
      </c>
      <c r="IM1540" t="s">
        <v>280</v>
      </c>
      <c r="IN1540" t="s">
        <v>663</v>
      </c>
      <c r="IP1540" t="s">
        <v>685</v>
      </c>
    </row>
    <row r="1541" spans="1:250" hidden="1" x14ac:dyDescent="0.25">
      <c r="A1541">
        <v>35646</v>
      </c>
      <c r="B1541">
        <v>-890804480</v>
      </c>
      <c r="C1541">
        <v>1837</v>
      </c>
      <c r="D1541" t="s">
        <v>273</v>
      </c>
      <c r="E1541" t="s">
        <v>274</v>
      </c>
      <c r="F1541">
        <v>13794</v>
      </c>
      <c r="G1541" t="s">
        <v>275</v>
      </c>
      <c r="H1541" t="s">
        <v>276</v>
      </c>
      <c r="I1541">
        <v>422</v>
      </c>
      <c r="J1541" t="s">
        <v>401</v>
      </c>
      <c r="K1541" t="s">
        <v>402</v>
      </c>
      <c r="L1541">
        <v>15188</v>
      </c>
      <c r="M1541" t="s">
        <v>320</v>
      </c>
      <c r="N1541" t="s">
        <v>321</v>
      </c>
      <c r="O1541">
        <v>15188</v>
      </c>
      <c r="P1541" t="s">
        <v>320</v>
      </c>
      <c r="Q1541" t="s">
        <v>321</v>
      </c>
      <c r="R1541" t="s">
        <v>343</v>
      </c>
      <c r="S1541" s="46">
        <v>0</v>
      </c>
      <c r="U1541" s="46">
        <v>4</v>
      </c>
      <c r="IF1541">
        <v>15188</v>
      </c>
      <c r="IG1541" t="s">
        <v>320</v>
      </c>
      <c r="IH1541" t="s">
        <v>319</v>
      </c>
      <c r="IK1541">
        <v>-2</v>
      </c>
      <c r="IL1541" t="s">
        <v>279</v>
      </c>
      <c r="IM1541" t="s">
        <v>280</v>
      </c>
      <c r="IN1541" t="s">
        <v>663</v>
      </c>
      <c r="IP1541" t="s">
        <v>685</v>
      </c>
    </row>
    <row r="1542" spans="1:250" hidden="1" x14ac:dyDescent="0.25">
      <c r="A1542">
        <v>35647</v>
      </c>
      <c r="B1542">
        <v>-890804480</v>
      </c>
      <c r="C1542">
        <v>1837</v>
      </c>
      <c r="D1542" t="s">
        <v>273</v>
      </c>
      <c r="E1542" t="s">
        <v>274</v>
      </c>
      <c r="F1542">
        <v>13794</v>
      </c>
      <c r="G1542" t="s">
        <v>275</v>
      </c>
      <c r="H1542" t="s">
        <v>276</v>
      </c>
      <c r="I1542">
        <v>420</v>
      </c>
      <c r="J1542" t="s">
        <v>403</v>
      </c>
      <c r="K1542" t="s">
        <v>404</v>
      </c>
      <c r="L1542">
        <v>15188</v>
      </c>
      <c r="M1542" t="s">
        <v>320</v>
      </c>
      <c r="N1542" t="s">
        <v>321</v>
      </c>
      <c r="O1542">
        <v>15188</v>
      </c>
      <c r="P1542" t="s">
        <v>320</v>
      </c>
      <c r="Q1542" t="s">
        <v>321</v>
      </c>
      <c r="R1542" t="s">
        <v>343</v>
      </c>
      <c r="S1542" s="46">
        <v>0</v>
      </c>
      <c r="U1542" s="46">
        <v>4</v>
      </c>
      <c r="IF1542">
        <v>15188</v>
      </c>
      <c r="IG1542" t="s">
        <v>320</v>
      </c>
      <c r="IH1542" t="s">
        <v>319</v>
      </c>
      <c r="IK1542">
        <v>-2</v>
      </c>
      <c r="IL1542" t="s">
        <v>279</v>
      </c>
      <c r="IM1542" t="s">
        <v>280</v>
      </c>
      <c r="IN1542" t="s">
        <v>663</v>
      </c>
      <c r="IP1542" t="s">
        <v>685</v>
      </c>
    </row>
    <row r="1543" spans="1:250" hidden="1" x14ac:dyDescent="0.25">
      <c r="A1543">
        <v>35648</v>
      </c>
      <c r="B1543">
        <v>-890804480</v>
      </c>
      <c r="C1543">
        <v>1837</v>
      </c>
      <c r="D1543" t="s">
        <v>273</v>
      </c>
      <c r="E1543" t="s">
        <v>274</v>
      </c>
      <c r="F1543">
        <v>13794</v>
      </c>
      <c r="G1543" t="s">
        <v>275</v>
      </c>
      <c r="H1543" t="s">
        <v>276</v>
      </c>
      <c r="I1543">
        <v>411</v>
      </c>
      <c r="J1543" t="s">
        <v>393</v>
      </c>
      <c r="K1543" t="s">
        <v>394</v>
      </c>
      <c r="L1543">
        <v>15188</v>
      </c>
      <c r="M1543" t="s">
        <v>320</v>
      </c>
      <c r="N1543" t="s">
        <v>321</v>
      </c>
      <c r="O1543">
        <v>15188</v>
      </c>
      <c r="P1543" t="s">
        <v>320</v>
      </c>
      <c r="Q1543" t="s">
        <v>321</v>
      </c>
      <c r="R1543" t="s">
        <v>343</v>
      </c>
      <c r="S1543" s="46">
        <v>0</v>
      </c>
      <c r="U1543" s="46">
        <v>4</v>
      </c>
      <c r="IF1543">
        <v>15188</v>
      </c>
      <c r="IG1543" t="s">
        <v>320</v>
      </c>
      <c r="IH1543" t="s">
        <v>319</v>
      </c>
      <c r="IK1543">
        <v>-2</v>
      </c>
      <c r="IL1543" t="s">
        <v>279</v>
      </c>
      <c r="IM1543" t="s">
        <v>280</v>
      </c>
      <c r="IN1543" t="s">
        <v>663</v>
      </c>
      <c r="IP1543" t="s">
        <v>685</v>
      </c>
    </row>
    <row r="1544" spans="1:250" hidden="1" x14ac:dyDescent="0.25">
      <c r="A1544">
        <v>35649</v>
      </c>
      <c r="B1544">
        <v>-890804480</v>
      </c>
      <c r="C1544">
        <v>1837</v>
      </c>
      <c r="D1544" t="s">
        <v>273</v>
      </c>
      <c r="E1544" t="s">
        <v>274</v>
      </c>
      <c r="F1544">
        <v>13794</v>
      </c>
      <c r="G1544" t="s">
        <v>275</v>
      </c>
      <c r="H1544" t="s">
        <v>276</v>
      </c>
      <c r="I1544">
        <v>437</v>
      </c>
      <c r="J1544" t="s">
        <v>658</v>
      </c>
      <c r="K1544" t="s">
        <v>659</v>
      </c>
      <c r="L1544">
        <v>15188</v>
      </c>
      <c r="M1544" t="s">
        <v>320</v>
      </c>
      <c r="N1544" t="s">
        <v>321</v>
      </c>
      <c r="O1544">
        <v>15188</v>
      </c>
      <c r="P1544" t="s">
        <v>320</v>
      </c>
      <c r="Q1544" t="s">
        <v>321</v>
      </c>
      <c r="R1544" t="s">
        <v>343</v>
      </c>
      <c r="S1544" s="46">
        <v>0</v>
      </c>
      <c r="U1544" s="46">
        <v>4</v>
      </c>
      <c r="IF1544">
        <v>15188</v>
      </c>
      <c r="IG1544" t="s">
        <v>320</v>
      </c>
      <c r="IH1544" t="s">
        <v>319</v>
      </c>
      <c r="IK1544">
        <v>-2</v>
      </c>
      <c r="IL1544" t="s">
        <v>279</v>
      </c>
      <c r="IM1544" t="s">
        <v>280</v>
      </c>
      <c r="IN1544" t="s">
        <v>663</v>
      </c>
      <c r="IP1544" t="s">
        <v>685</v>
      </c>
    </row>
    <row r="1545" spans="1:250" hidden="1" x14ac:dyDescent="0.25">
      <c r="A1545">
        <v>35650</v>
      </c>
      <c r="B1545">
        <v>-890804480</v>
      </c>
      <c r="C1545">
        <v>1837</v>
      </c>
      <c r="D1545" t="s">
        <v>273</v>
      </c>
      <c r="E1545" t="s">
        <v>274</v>
      </c>
      <c r="F1545">
        <v>13794</v>
      </c>
      <c r="G1545" t="s">
        <v>275</v>
      </c>
      <c r="H1545" t="s">
        <v>276</v>
      </c>
      <c r="I1545">
        <v>436</v>
      </c>
      <c r="J1545" t="s">
        <v>656</v>
      </c>
      <c r="K1545" t="s">
        <v>657</v>
      </c>
      <c r="L1545">
        <v>15188</v>
      </c>
      <c r="M1545" t="s">
        <v>320</v>
      </c>
      <c r="N1545" t="s">
        <v>321</v>
      </c>
      <c r="O1545">
        <v>15188</v>
      </c>
      <c r="P1545" t="s">
        <v>320</v>
      </c>
      <c r="Q1545" t="s">
        <v>321</v>
      </c>
      <c r="R1545" t="s">
        <v>343</v>
      </c>
      <c r="S1545" s="46">
        <v>0</v>
      </c>
      <c r="U1545" s="46">
        <v>4</v>
      </c>
      <c r="IF1545">
        <v>15188</v>
      </c>
      <c r="IG1545" t="s">
        <v>320</v>
      </c>
      <c r="IH1545" t="s">
        <v>319</v>
      </c>
      <c r="IK1545">
        <v>-2</v>
      </c>
      <c r="IL1545" t="s">
        <v>279</v>
      </c>
      <c r="IM1545" t="s">
        <v>280</v>
      </c>
      <c r="IN1545" t="s">
        <v>663</v>
      </c>
      <c r="IP1545" t="s">
        <v>685</v>
      </c>
    </row>
    <row r="1546" spans="1:250" hidden="1" x14ac:dyDescent="0.25">
      <c r="A1546">
        <v>35651</v>
      </c>
      <c r="B1546">
        <v>-890804480</v>
      </c>
      <c r="C1546">
        <v>1837</v>
      </c>
      <c r="D1546" t="s">
        <v>273</v>
      </c>
      <c r="E1546" t="s">
        <v>274</v>
      </c>
      <c r="F1546">
        <v>13794</v>
      </c>
      <c r="G1546" t="s">
        <v>275</v>
      </c>
      <c r="H1546" t="s">
        <v>276</v>
      </c>
      <c r="I1546">
        <v>435</v>
      </c>
      <c r="J1546" t="s">
        <v>491</v>
      </c>
      <c r="K1546" t="s">
        <v>492</v>
      </c>
      <c r="L1546">
        <v>15188</v>
      </c>
      <c r="M1546" t="s">
        <v>320</v>
      </c>
      <c r="N1546" t="s">
        <v>321</v>
      </c>
      <c r="O1546">
        <v>15188</v>
      </c>
      <c r="P1546" t="s">
        <v>320</v>
      </c>
      <c r="Q1546" t="s">
        <v>321</v>
      </c>
      <c r="R1546" t="s">
        <v>343</v>
      </c>
      <c r="S1546" s="46">
        <v>0</v>
      </c>
      <c r="U1546" s="46">
        <v>4</v>
      </c>
      <c r="IF1546">
        <v>15188</v>
      </c>
      <c r="IG1546" t="s">
        <v>320</v>
      </c>
      <c r="IH1546" t="s">
        <v>319</v>
      </c>
      <c r="IK1546">
        <v>-2</v>
      </c>
      <c r="IL1546" t="s">
        <v>279</v>
      </c>
      <c r="IM1546" t="s">
        <v>280</v>
      </c>
      <c r="IN1546" t="s">
        <v>663</v>
      </c>
      <c r="IP1546" t="s">
        <v>685</v>
      </c>
    </row>
    <row r="1547" spans="1:250" hidden="1" x14ac:dyDescent="0.25">
      <c r="A1547">
        <v>35652</v>
      </c>
      <c r="B1547">
        <v>-890804480</v>
      </c>
      <c r="C1547">
        <v>1837</v>
      </c>
      <c r="D1547" t="s">
        <v>273</v>
      </c>
      <c r="E1547" t="s">
        <v>274</v>
      </c>
      <c r="F1547">
        <v>13794</v>
      </c>
      <c r="G1547" t="s">
        <v>275</v>
      </c>
      <c r="H1547" t="s">
        <v>276</v>
      </c>
      <c r="I1547">
        <v>431</v>
      </c>
      <c r="J1547" t="s">
        <v>493</v>
      </c>
      <c r="K1547" t="s">
        <v>494</v>
      </c>
      <c r="L1547">
        <v>15188</v>
      </c>
      <c r="M1547" t="s">
        <v>320</v>
      </c>
      <c r="N1547" t="s">
        <v>321</v>
      </c>
      <c r="O1547">
        <v>15188</v>
      </c>
      <c r="P1547" t="s">
        <v>320</v>
      </c>
      <c r="Q1547" t="s">
        <v>321</v>
      </c>
      <c r="R1547" t="s">
        <v>343</v>
      </c>
      <c r="S1547" s="46">
        <v>0</v>
      </c>
      <c r="U1547" s="46">
        <v>4</v>
      </c>
      <c r="IF1547">
        <v>15188</v>
      </c>
      <c r="IG1547" t="s">
        <v>320</v>
      </c>
      <c r="IH1547" t="s">
        <v>319</v>
      </c>
      <c r="IK1547">
        <v>-2</v>
      </c>
      <c r="IL1547" t="s">
        <v>279</v>
      </c>
      <c r="IM1547" t="s">
        <v>280</v>
      </c>
      <c r="IN1547" t="s">
        <v>663</v>
      </c>
      <c r="IP1547" t="s">
        <v>685</v>
      </c>
    </row>
    <row r="1548" spans="1:250" hidden="1" x14ac:dyDescent="0.25">
      <c r="A1548">
        <v>35653</v>
      </c>
      <c r="B1548">
        <v>-890804480</v>
      </c>
      <c r="C1548">
        <v>1837</v>
      </c>
      <c r="D1548" t="s">
        <v>273</v>
      </c>
      <c r="E1548" t="s">
        <v>274</v>
      </c>
      <c r="F1548">
        <v>13794</v>
      </c>
      <c r="G1548" t="s">
        <v>275</v>
      </c>
      <c r="H1548" t="s">
        <v>276</v>
      </c>
      <c r="I1548">
        <v>420</v>
      </c>
      <c r="J1548" t="s">
        <v>403</v>
      </c>
      <c r="K1548" t="s">
        <v>404</v>
      </c>
      <c r="L1548">
        <v>15189</v>
      </c>
      <c r="M1548" t="s">
        <v>322</v>
      </c>
      <c r="N1548" t="s">
        <v>323</v>
      </c>
      <c r="O1548">
        <v>15189</v>
      </c>
      <c r="P1548" t="s">
        <v>322</v>
      </c>
      <c r="Q1548" t="s">
        <v>323</v>
      </c>
      <c r="R1548" t="s">
        <v>343</v>
      </c>
      <c r="S1548" s="46">
        <v>-40000000</v>
      </c>
      <c r="U1548" s="46">
        <v>4</v>
      </c>
      <c r="IF1548">
        <v>15189</v>
      </c>
      <c r="IG1548" t="s">
        <v>322</v>
      </c>
      <c r="IH1548" t="s">
        <v>319</v>
      </c>
      <c r="IK1548">
        <v>-2</v>
      </c>
      <c r="IL1548" t="s">
        <v>279</v>
      </c>
      <c r="IM1548" t="s">
        <v>280</v>
      </c>
      <c r="IN1548" t="s">
        <v>663</v>
      </c>
      <c r="IP1548" t="s">
        <v>686</v>
      </c>
    </row>
    <row r="1549" spans="1:250" hidden="1" x14ac:dyDescent="0.25">
      <c r="A1549">
        <v>35654</v>
      </c>
      <c r="B1549">
        <v>-890804480</v>
      </c>
      <c r="C1549">
        <v>1837</v>
      </c>
      <c r="D1549" t="s">
        <v>273</v>
      </c>
      <c r="E1549" t="s">
        <v>274</v>
      </c>
      <c r="F1549">
        <v>13794</v>
      </c>
      <c r="G1549" t="s">
        <v>275</v>
      </c>
      <c r="H1549" t="s">
        <v>276</v>
      </c>
      <c r="I1549">
        <v>411</v>
      </c>
      <c r="J1549" t="s">
        <v>393</v>
      </c>
      <c r="K1549" t="s">
        <v>394</v>
      </c>
      <c r="L1549">
        <v>15189</v>
      </c>
      <c r="M1549" t="s">
        <v>322</v>
      </c>
      <c r="N1549" t="s">
        <v>323</v>
      </c>
      <c r="O1549">
        <v>15189</v>
      </c>
      <c r="P1549" t="s">
        <v>322</v>
      </c>
      <c r="Q1549" t="s">
        <v>323</v>
      </c>
      <c r="R1549" t="s">
        <v>343</v>
      </c>
      <c r="S1549" s="46">
        <v>0</v>
      </c>
      <c r="U1549" s="46">
        <v>4</v>
      </c>
      <c r="IF1549">
        <v>15189</v>
      </c>
      <c r="IG1549" t="s">
        <v>322</v>
      </c>
      <c r="IH1549" t="s">
        <v>319</v>
      </c>
      <c r="IK1549">
        <v>-2</v>
      </c>
      <c r="IL1549" t="s">
        <v>279</v>
      </c>
      <c r="IM1549" t="s">
        <v>280</v>
      </c>
      <c r="IN1549" t="s">
        <v>663</v>
      </c>
      <c r="IP1549" t="s">
        <v>686</v>
      </c>
    </row>
    <row r="1550" spans="1:250" hidden="1" x14ac:dyDescent="0.25">
      <c r="A1550">
        <v>35655</v>
      </c>
      <c r="B1550">
        <v>-890804480</v>
      </c>
      <c r="C1550">
        <v>1837</v>
      </c>
      <c r="D1550" t="s">
        <v>273</v>
      </c>
      <c r="E1550" t="s">
        <v>274</v>
      </c>
      <c r="F1550">
        <v>13794</v>
      </c>
      <c r="G1550" t="s">
        <v>275</v>
      </c>
      <c r="H1550" t="s">
        <v>276</v>
      </c>
      <c r="I1550">
        <v>435</v>
      </c>
      <c r="J1550" t="s">
        <v>491</v>
      </c>
      <c r="K1550" t="s">
        <v>492</v>
      </c>
      <c r="L1550">
        <v>15189</v>
      </c>
      <c r="M1550" t="s">
        <v>322</v>
      </c>
      <c r="N1550" t="s">
        <v>323</v>
      </c>
      <c r="O1550">
        <v>15189</v>
      </c>
      <c r="P1550" t="s">
        <v>322</v>
      </c>
      <c r="Q1550" t="s">
        <v>323</v>
      </c>
      <c r="R1550" t="s">
        <v>343</v>
      </c>
      <c r="S1550" s="46">
        <v>0</v>
      </c>
      <c r="U1550" s="46">
        <v>4</v>
      </c>
      <c r="IF1550">
        <v>15189</v>
      </c>
      <c r="IG1550" t="s">
        <v>322</v>
      </c>
      <c r="IH1550" t="s">
        <v>319</v>
      </c>
      <c r="IK1550">
        <v>-2</v>
      </c>
      <c r="IL1550" t="s">
        <v>279</v>
      </c>
      <c r="IM1550" t="s">
        <v>280</v>
      </c>
      <c r="IN1550" t="s">
        <v>663</v>
      </c>
      <c r="IP1550" t="s">
        <v>686</v>
      </c>
    </row>
    <row r="1551" spans="1:250" hidden="1" x14ac:dyDescent="0.25">
      <c r="A1551">
        <v>35656</v>
      </c>
      <c r="B1551">
        <v>-890804480</v>
      </c>
      <c r="C1551">
        <v>1837</v>
      </c>
      <c r="D1551" t="s">
        <v>273</v>
      </c>
      <c r="E1551" t="s">
        <v>274</v>
      </c>
      <c r="F1551">
        <v>13794</v>
      </c>
      <c r="G1551" t="s">
        <v>275</v>
      </c>
      <c r="H1551" t="s">
        <v>276</v>
      </c>
      <c r="I1551">
        <v>431</v>
      </c>
      <c r="J1551" t="s">
        <v>493</v>
      </c>
      <c r="K1551" t="s">
        <v>494</v>
      </c>
      <c r="L1551">
        <v>15189</v>
      </c>
      <c r="M1551" t="s">
        <v>322</v>
      </c>
      <c r="N1551" t="s">
        <v>323</v>
      </c>
      <c r="O1551">
        <v>15189</v>
      </c>
      <c r="P1551" t="s">
        <v>322</v>
      </c>
      <c r="Q1551" t="s">
        <v>323</v>
      </c>
      <c r="R1551" t="s">
        <v>343</v>
      </c>
      <c r="S1551" s="46">
        <v>0</v>
      </c>
      <c r="U1551" s="46">
        <v>4</v>
      </c>
      <c r="IF1551">
        <v>15189</v>
      </c>
      <c r="IG1551" t="s">
        <v>322</v>
      </c>
      <c r="IH1551" t="s">
        <v>319</v>
      </c>
      <c r="IK1551">
        <v>-2</v>
      </c>
      <c r="IL1551" t="s">
        <v>279</v>
      </c>
      <c r="IM1551" t="s">
        <v>280</v>
      </c>
      <c r="IN1551" t="s">
        <v>663</v>
      </c>
      <c r="IP1551" t="s">
        <v>686</v>
      </c>
    </row>
    <row r="1552" spans="1:250" hidden="1" x14ac:dyDescent="0.25">
      <c r="A1552">
        <v>35657</v>
      </c>
      <c r="B1552">
        <v>-890804480</v>
      </c>
      <c r="C1552">
        <v>1837</v>
      </c>
      <c r="D1552" t="s">
        <v>273</v>
      </c>
      <c r="E1552" t="s">
        <v>274</v>
      </c>
      <c r="F1552">
        <v>13794</v>
      </c>
      <c r="G1552" t="s">
        <v>275</v>
      </c>
      <c r="H1552" t="s">
        <v>276</v>
      </c>
      <c r="I1552">
        <v>429</v>
      </c>
      <c r="J1552" t="s">
        <v>395</v>
      </c>
      <c r="K1552" t="s">
        <v>396</v>
      </c>
      <c r="L1552">
        <v>15189</v>
      </c>
      <c r="M1552" t="s">
        <v>322</v>
      </c>
      <c r="N1552" t="s">
        <v>323</v>
      </c>
      <c r="O1552">
        <v>15189</v>
      </c>
      <c r="P1552" t="s">
        <v>322</v>
      </c>
      <c r="Q1552" t="s">
        <v>323</v>
      </c>
      <c r="R1552" t="s">
        <v>343</v>
      </c>
      <c r="S1552" s="46">
        <v>0</v>
      </c>
      <c r="U1552" s="46">
        <v>4</v>
      </c>
      <c r="IF1552">
        <v>15189</v>
      </c>
      <c r="IG1552" t="s">
        <v>322</v>
      </c>
      <c r="IH1552" t="s">
        <v>319</v>
      </c>
      <c r="IK1552">
        <v>-2</v>
      </c>
      <c r="IL1552" t="s">
        <v>279</v>
      </c>
      <c r="IM1552" t="s">
        <v>280</v>
      </c>
      <c r="IN1552" t="s">
        <v>663</v>
      </c>
      <c r="IP1552" t="s">
        <v>686</v>
      </c>
    </row>
    <row r="1553" spans="1:250" hidden="1" x14ac:dyDescent="0.25">
      <c r="A1553">
        <v>35658</v>
      </c>
      <c r="B1553">
        <v>-890804480</v>
      </c>
      <c r="C1553">
        <v>1837</v>
      </c>
      <c r="D1553" t="s">
        <v>273</v>
      </c>
      <c r="E1553" t="s">
        <v>274</v>
      </c>
      <c r="F1553">
        <v>13794</v>
      </c>
      <c r="G1553" t="s">
        <v>275</v>
      </c>
      <c r="H1553" t="s">
        <v>276</v>
      </c>
      <c r="I1553">
        <v>427</v>
      </c>
      <c r="J1553" t="s">
        <v>397</v>
      </c>
      <c r="K1553" t="s">
        <v>398</v>
      </c>
      <c r="L1553">
        <v>15189</v>
      </c>
      <c r="M1553" t="s">
        <v>322</v>
      </c>
      <c r="N1553" t="s">
        <v>323</v>
      </c>
      <c r="O1553">
        <v>15189</v>
      </c>
      <c r="P1553" t="s">
        <v>322</v>
      </c>
      <c r="Q1553" t="s">
        <v>323</v>
      </c>
      <c r="R1553" t="s">
        <v>343</v>
      </c>
      <c r="S1553" s="46">
        <v>0</v>
      </c>
      <c r="U1553" s="46">
        <v>4</v>
      </c>
      <c r="IF1553">
        <v>15189</v>
      </c>
      <c r="IG1553" t="s">
        <v>322</v>
      </c>
      <c r="IH1553" t="s">
        <v>319</v>
      </c>
      <c r="IK1553">
        <v>-2</v>
      </c>
      <c r="IL1553" t="s">
        <v>279</v>
      </c>
      <c r="IM1553" t="s">
        <v>280</v>
      </c>
      <c r="IN1553" t="s">
        <v>663</v>
      </c>
      <c r="IP1553" t="s">
        <v>686</v>
      </c>
    </row>
    <row r="1554" spans="1:250" hidden="1" x14ac:dyDescent="0.25">
      <c r="A1554">
        <v>35659</v>
      </c>
      <c r="B1554">
        <v>-890804480</v>
      </c>
      <c r="C1554">
        <v>1837</v>
      </c>
      <c r="D1554" t="s">
        <v>273</v>
      </c>
      <c r="E1554" t="s">
        <v>274</v>
      </c>
      <c r="F1554">
        <v>19011</v>
      </c>
      <c r="G1554" t="s">
        <v>328</v>
      </c>
      <c r="H1554" t="s">
        <v>329</v>
      </c>
      <c r="I1554">
        <v>429</v>
      </c>
      <c r="J1554" t="s">
        <v>395</v>
      </c>
      <c r="K1554" t="s">
        <v>396</v>
      </c>
      <c r="L1554">
        <v>15189</v>
      </c>
      <c r="M1554" t="s">
        <v>322</v>
      </c>
      <c r="N1554" t="s">
        <v>323</v>
      </c>
      <c r="O1554">
        <v>15189</v>
      </c>
      <c r="P1554" t="s">
        <v>322</v>
      </c>
      <c r="Q1554" t="s">
        <v>323</v>
      </c>
      <c r="R1554" t="s">
        <v>343</v>
      </c>
      <c r="S1554" s="46">
        <v>0</v>
      </c>
      <c r="U1554" s="46">
        <v>4</v>
      </c>
      <c r="IF1554">
        <v>15189</v>
      </c>
      <c r="IG1554" t="s">
        <v>322</v>
      </c>
      <c r="IH1554" t="s">
        <v>332</v>
      </c>
      <c r="IK1554">
        <v>-2</v>
      </c>
      <c r="IL1554" t="s">
        <v>279</v>
      </c>
      <c r="IM1554" t="s">
        <v>280</v>
      </c>
      <c r="IN1554" t="s">
        <v>687</v>
      </c>
      <c r="IP1554" t="s">
        <v>688</v>
      </c>
    </row>
    <row r="1555" spans="1:250" hidden="1" x14ac:dyDescent="0.25">
      <c r="A1555">
        <v>35660</v>
      </c>
      <c r="B1555">
        <v>-890804480</v>
      </c>
      <c r="C1555">
        <v>1837</v>
      </c>
      <c r="D1555" t="s">
        <v>273</v>
      </c>
      <c r="E1555" t="s">
        <v>274</v>
      </c>
      <c r="F1555">
        <v>13794</v>
      </c>
      <c r="G1555" t="s">
        <v>275</v>
      </c>
      <c r="H1555" t="s">
        <v>276</v>
      </c>
      <c r="I1555">
        <v>437</v>
      </c>
      <c r="J1555" t="s">
        <v>658</v>
      </c>
      <c r="K1555" t="s">
        <v>659</v>
      </c>
      <c r="L1555">
        <v>15189</v>
      </c>
      <c r="M1555" t="s">
        <v>322</v>
      </c>
      <c r="N1555" t="s">
        <v>323</v>
      </c>
      <c r="O1555">
        <v>15189</v>
      </c>
      <c r="P1555" t="s">
        <v>322</v>
      </c>
      <c r="Q1555" t="s">
        <v>323</v>
      </c>
      <c r="R1555" t="s">
        <v>343</v>
      </c>
      <c r="S1555" s="46">
        <v>0</v>
      </c>
      <c r="U1555" s="46">
        <v>4</v>
      </c>
      <c r="IF1555">
        <v>15189</v>
      </c>
      <c r="IG1555" t="s">
        <v>322</v>
      </c>
      <c r="IH1555" t="s">
        <v>319</v>
      </c>
      <c r="IK1555">
        <v>-2</v>
      </c>
      <c r="IL1555" t="s">
        <v>279</v>
      </c>
      <c r="IM1555" t="s">
        <v>280</v>
      </c>
      <c r="IN1555" t="s">
        <v>663</v>
      </c>
      <c r="IP1555" t="s">
        <v>686</v>
      </c>
    </row>
    <row r="1556" spans="1:250" hidden="1" x14ac:dyDescent="0.25">
      <c r="A1556">
        <v>35661</v>
      </c>
      <c r="B1556">
        <v>-890804480</v>
      </c>
      <c r="C1556">
        <v>1837</v>
      </c>
      <c r="D1556" t="s">
        <v>273</v>
      </c>
      <c r="E1556" t="s">
        <v>274</v>
      </c>
      <c r="F1556">
        <v>13794</v>
      </c>
      <c r="G1556" t="s">
        <v>275</v>
      </c>
      <c r="H1556" t="s">
        <v>276</v>
      </c>
      <c r="I1556">
        <v>436</v>
      </c>
      <c r="J1556" t="s">
        <v>656</v>
      </c>
      <c r="K1556" t="s">
        <v>657</v>
      </c>
      <c r="L1556">
        <v>15189</v>
      </c>
      <c r="M1556" t="s">
        <v>322</v>
      </c>
      <c r="N1556" t="s">
        <v>323</v>
      </c>
      <c r="O1556">
        <v>15189</v>
      </c>
      <c r="P1556" t="s">
        <v>322</v>
      </c>
      <c r="Q1556" t="s">
        <v>323</v>
      </c>
      <c r="R1556" t="s">
        <v>343</v>
      </c>
      <c r="S1556" s="46">
        <v>0</v>
      </c>
      <c r="U1556" s="46">
        <v>4</v>
      </c>
      <c r="IF1556">
        <v>15189</v>
      </c>
      <c r="IG1556" t="s">
        <v>322</v>
      </c>
      <c r="IH1556" t="s">
        <v>319</v>
      </c>
      <c r="IK1556">
        <v>-2</v>
      </c>
      <c r="IL1556" t="s">
        <v>279</v>
      </c>
      <c r="IM1556" t="s">
        <v>280</v>
      </c>
      <c r="IN1556" t="s">
        <v>663</v>
      </c>
      <c r="IP1556" t="s">
        <v>686</v>
      </c>
    </row>
    <row r="1557" spans="1:250" hidden="1" x14ac:dyDescent="0.25">
      <c r="A1557">
        <v>35662</v>
      </c>
      <c r="B1557">
        <v>-890804480</v>
      </c>
      <c r="C1557">
        <v>1837</v>
      </c>
      <c r="D1557" t="s">
        <v>273</v>
      </c>
      <c r="E1557" t="s">
        <v>274</v>
      </c>
      <c r="F1557">
        <v>19011</v>
      </c>
      <c r="G1557" t="s">
        <v>328</v>
      </c>
      <c r="H1557" t="s">
        <v>329</v>
      </c>
      <c r="I1557">
        <v>437</v>
      </c>
      <c r="J1557" t="s">
        <v>658</v>
      </c>
      <c r="K1557" t="s">
        <v>659</v>
      </c>
      <c r="L1557">
        <v>15189</v>
      </c>
      <c r="M1557" t="s">
        <v>322</v>
      </c>
      <c r="N1557" t="s">
        <v>323</v>
      </c>
      <c r="O1557">
        <v>15189</v>
      </c>
      <c r="P1557" t="s">
        <v>322</v>
      </c>
      <c r="Q1557" t="s">
        <v>323</v>
      </c>
      <c r="R1557" t="s">
        <v>343</v>
      </c>
      <c r="S1557" s="46">
        <v>0</v>
      </c>
      <c r="U1557" s="46">
        <v>4</v>
      </c>
      <c r="IF1557">
        <v>15189</v>
      </c>
      <c r="IG1557" t="s">
        <v>322</v>
      </c>
      <c r="IH1557" t="s">
        <v>332</v>
      </c>
      <c r="IK1557">
        <v>-2</v>
      </c>
      <c r="IL1557" t="s">
        <v>279</v>
      </c>
      <c r="IM1557" t="s">
        <v>280</v>
      </c>
      <c r="IN1557" t="s">
        <v>687</v>
      </c>
      <c r="IP1557" t="s">
        <v>688</v>
      </c>
    </row>
    <row r="1558" spans="1:250" hidden="1" x14ac:dyDescent="0.25">
      <c r="A1558">
        <v>35663</v>
      </c>
      <c r="B1558">
        <v>-890804480</v>
      </c>
      <c r="C1558">
        <v>1837</v>
      </c>
      <c r="D1558" t="s">
        <v>273</v>
      </c>
      <c r="E1558" t="s">
        <v>274</v>
      </c>
      <c r="F1558">
        <v>19011</v>
      </c>
      <c r="G1558" t="s">
        <v>328</v>
      </c>
      <c r="H1558" t="s">
        <v>329</v>
      </c>
      <c r="I1558">
        <v>436</v>
      </c>
      <c r="J1558" t="s">
        <v>656</v>
      </c>
      <c r="K1558" t="s">
        <v>657</v>
      </c>
      <c r="L1558">
        <v>15189</v>
      </c>
      <c r="M1558" t="s">
        <v>322</v>
      </c>
      <c r="N1558" t="s">
        <v>323</v>
      </c>
      <c r="O1558">
        <v>15189</v>
      </c>
      <c r="P1558" t="s">
        <v>322</v>
      </c>
      <c r="Q1558" t="s">
        <v>323</v>
      </c>
      <c r="R1558" t="s">
        <v>343</v>
      </c>
      <c r="S1558" s="46">
        <v>0</v>
      </c>
      <c r="U1558" s="46">
        <v>4</v>
      </c>
      <c r="IF1558">
        <v>15189</v>
      </c>
      <c r="IG1558" t="s">
        <v>322</v>
      </c>
      <c r="IH1558" t="s">
        <v>332</v>
      </c>
      <c r="IK1558">
        <v>-2</v>
      </c>
      <c r="IL1558" t="s">
        <v>279</v>
      </c>
      <c r="IM1558" t="s">
        <v>280</v>
      </c>
      <c r="IN1558" t="s">
        <v>687</v>
      </c>
      <c r="IP1558" t="s">
        <v>688</v>
      </c>
    </row>
    <row r="1559" spans="1:250" hidden="1" x14ac:dyDescent="0.25">
      <c r="A1559">
        <v>35664</v>
      </c>
      <c r="B1559">
        <v>-890804480</v>
      </c>
      <c r="C1559">
        <v>1837</v>
      </c>
      <c r="D1559" t="s">
        <v>273</v>
      </c>
      <c r="E1559" t="s">
        <v>274</v>
      </c>
      <c r="F1559">
        <v>19011</v>
      </c>
      <c r="G1559" t="s">
        <v>328</v>
      </c>
      <c r="H1559" t="s">
        <v>329</v>
      </c>
      <c r="I1559">
        <v>435</v>
      </c>
      <c r="J1559" t="s">
        <v>491</v>
      </c>
      <c r="K1559" t="s">
        <v>492</v>
      </c>
      <c r="L1559">
        <v>15189</v>
      </c>
      <c r="M1559" t="s">
        <v>322</v>
      </c>
      <c r="N1559" t="s">
        <v>323</v>
      </c>
      <c r="O1559">
        <v>15189</v>
      </c>
      <c r="P1559" t="s">
        <v>322</v>
      </c>
      <c r="Q1559" t="s">
        <v>323</v>
      </c>
      <c r="R1559" t="s">
        <v>343</v>
      </c>
      <c r="S1559" s="46">
        <v>0</v>
      </c>
      <c r="U1559" s="46">
        <v>4</v>
      </c>
      <c r="IF1559">
        <v>15189</v>
      </c>
      <c r="IG1559" t="s">
        <v>322</v>
      </c>
      <c r="IH1559" t="s">
        <v>332</v>
      </c>
      <c r="IK1559">
        <v>-2</v>
      </c>
      <c r="IL1559" t="s">
        <v>279</v>
      </c>
      <c r="IM1559" t="s">
        <v>280</v>
      </c>
      <c r="IN1559" t="s">
        <v>687</v>
      </c>
      <c r="IP1559" t="s">
        <v>688</v>
      </c>
    </row>
    <row r="1560" spans="1:250" hidden="1" x14ac:dyDescent="0.25">
      <c r="A1560">
        <v>35665</v>
      </c>
      <c r="B1560">
        <v>-890804480</v>
      </c>
      <c r="C1560">
        <v>1837</v>
      </c>
      <c r="D1560" t="s">
        <v>273</v>
      </c>
      <c r="E1560" t="s">
        <v>274</v>
      </c>
      <c r="F1560">
        <v>19011</v>
      </c>
      <c r="G1560" t="s">
        <v>328</v>
      </c>
      <c r="H1560" t="s">
        <v>329</v>
      </c>
      <c r="I1560">
        <v>431</v>
      </c>
      <c r="J1560" t="s">
        <v>493</v>
      </c>
      <c r="K1560" t="s">
        <v>494</v>
      </c>
      <c r="L1560">
        <v>15189</v>
      </c>
      <c r="M1560" t="s">
        <v>322</v>
      </c>
      <c r="N1560" t="s">
        <v>323</v>
      </c>
      <c r="O1560">
        <v>15189</v>
      </c>
      <c r="P1560" t="s">
        <v>322</v>
      </c>
      <c r="Q1560" t="s">
        <v>323</v>
      </c>
      <c r="R1560" t="s">
        <v>343</v>
      </c>
      <c r="S1560" s="46">
        <v>0</v>
      </c>
      <c r="U1560" s="46">
        <v>4</v>
      </c>
      <c r="IF1560">
        <v>15189</v>
      </c>
      <c r="IG1560" t="s">
        <v>322</v>
      </c>
      <c r="IH1560" t="s">
        <v>332</v>
      </c>
      <c r="IK1560">
        <v>-2</v>
      </c>
      <c r="IL1560" t="s">
        <v>279</v>
      </c>
      <c r="IM1560" t="s">
        <v>280</v>
      </c>
      <c r="IN1560" t="s">
        <v>687</v>
      </c>
      <c r="IP1560" t="s">
        <v>688</v>
      </c>
    </row>
    <row r="1561" spans="1:250" hidden="1" x14ac:dyDescent="0.25">
      <c r="A1561">
        <v>35666</v>
      </c>
      <c r="B1561">
        <v>-890804480</v>
      </c>
      <c r="C1561">
        <v>1837</v>
      </c>
      <c r="D1561" t="s">
        <v>273</v>
      </c>
      <c r="E1561" t="s">
        <v>274</v>
      </c>
      <c r="F1561">
        <v>13794</v>
      </c>
      <c r="G1561" t="s">
        <v>275</v>
      </c>
      <c r="H1561" t="s">
        <v>276</v>
      </c>
      <c r="I1561">
        <v>424</v>
      </c>
      <c r="J1561" t="s">
        <v>399</v>
      </c>
      <c r="K1561" t="s">
        <v>400</v>
      </c>
      <c r="L1561">
        <v>15189</v>
      </c>
      <c r="M1561" t="s">
        <v>322</v>
      </c>
      <c r="N1561" t="s">
        <v>323</v>
      </c>
      <c r="O1561">
        <v>15189</v>
      </c>
      <c r="P1561" t="s">
        <v>322</v>
      </c>
      <c r="Q1561" t="s">
        <v>323</v>
      </c>
      <c r="R1561" t="s">
        <v>343</v>
      </c>
      <c r="S1561" s="46">
        <v>0</v>
      </c>
      <c r="U1561" s="46">
        <v>4</v>
      </c>
      <c r="IF1561">
        <v>15189</v>
      </c>
      <c r="IG1561" t="s">
        <v>322</v>
      </c>
      <c r="IH1561" t="s">
        <v>319</v>
      </c>
      <c r="IK1561">
        <v>-2</v>
      </c>
      <c r="IL1561" t="s">
        <v>279</v>
      </c>
      <c r="IM1561" t="s">
        <v>280</v>
      </c>
      <c r="IN1561" t="s">
        <v>663</v>
      </c>
      <c r="IP1561" t="s">
        <v>686</v>
      </c>
    </row>
    <row r="1562" spans="1:250" hidden="1" x14ac:dyDescent="0.25">
      <c r="A1562">
        <v>35667</v>
      </c>
      <c r="B1562">
        <v>-890804480</v>
      </c>
      <c r="C1562">
        <v>1837</v>
      </c>
      <c r="D1562" t="s">
        <v>273</v>
      </c>
      <c r="E1562" t="s">
        <v>274</v>
      </c>
      <c r="F1562">
        <v>13794</v>
      </c>
      <c r="G1562" t="s">
        <v>275</v>
      </c>
      <c r="H1562" t="s">
        <v>276</v>
      </c>
      <c r="I1562">
        <v>422</v>
      </c>
      <c r="J1562" t="s">
        <v>401</v>
      </c>
      <c r="K1562" t="s">
        <v>402</v>
      </c>
      <c r="L1562">
        <v>15189</v>
      </c>
      <c r="M1562" t="s">
        <v>322</v>
      </c>
      <c r="N1562" t="s">
        <v>323</v>
      </c>
      <c r="O1562">
        <v>15189</v>
      </c>
      <c r="P1562" t="s">
        <v>322</v>
      </c>
      <c r="Q1562" t="s">
        <v>323</v>
      </c>
      <c r="R1562" t="s">
        <v>343</v>
      </c>
      <c r="S1562" s="46">
        <v>0</v>
      </c>
      <c r="U1562" s="46">
        <v>4</v>
      </c>
      <c r="IF1562">
        <v>15189</v>
      </c>
      <c r="IG1562" t="s">
        <v>322</v>
      </c>
      <c r="IH1562" t="s">
        <v>319</v>
      </c>
      <c r="IK1562">
        <v>-2</v>
      </c>
      <c r="IL1562" t="s">
        <v>279</v>
      </c>
      <c r="IM1562" t="s">
        <v>280</v>
      </c>
      <c r="IN1562" t="s">
        <v>663</v>
      </c>
      <c r="IP1562" t="s">
        <v>686</v>
      </c>
    </row>
    <row r="1563" spans="1:250" hidden="1" x14ac:dyDescent="0.25">
      <c r="A1563">
        <v>35668</v>
      </c>
      <c r="B1563">
        <v>-890804480</v>
      </c>
      <c r="C1563">
        <v>1837</v>
      </c>
      <c r="D1563" t="s">
        <v>273</v>
      </c>
      <c r="E1563" t="s">
        <v>274</v>
      </c>
      <c r="F1563">
        <v>19011</v>
      </c>
      <c r="G1563" t="s">
        <v>328</v>
      </c>
      <c r="H1563" t="s">
        <v>329</v>
      </c>
      <c r="I1563">
        <v>427</v>
      </c>
      <c r="J1563" t="s">
        <v>397</v>
      </c>
      <c r="K1563" t="s">
        <v>398</v>
      </c>
      <c r="L1563">
        <v>15189</v>
      </c>
      <c r="M1563" t="s">
        <v>322</v>
      </c>
      <c r="N1563" t="s">
        <v>323</v>
      </c>
      <c r="O1563">
        <v>15189</v>
      </c>
      <c r="P1563" t="s">
        <v>322</v>
      </c>
      <c r="Q1563" t="s">
        <v>323</v>
      </c>
      <c r="R1563" t="s">
        <v>343</v>
      </c>
      <c r="S1563" s="46">
        <v>0</v>
      </c>
      <c r="U1563" s="46">
        <v>4</v>
      </c>
      <c r="IF1563">
        <v>15189</v>
      </c>
      <c r="IG1563" t="s">
        <v>322</v>
      </c>
      <c r="IH1563" t="s">
        <v>332</v>
      </c>
      <c r="IK1563">
        <v>-2</v>
      </c>
      <c r="IL1563" t="s">
        <v>279</v>
      </c>
      <c r="IM1563" t="s">
        <v>280</v>
      </c>
      <c r="IN1563" t="s">
        <v>687</v>
      </c>
      <c r="IP1563" t="s">
        <v>688</v>
      </c>
    </row>
    <row r="1564" spans="1:250" hidden="1" x14ac:dyDescent="0.25">
      <c r="A1564">
        <v>35669</v>
      </c>
      <c r="B1564">
        <v>-890804480</v>
      </c>
      <c r="C1564">
        <v>1837</v>
      </c>
      <c r="D1564" t="s">
        <v>273</v>
      </c>
      <c r="E1564" t="s">
        <v>274</v>
      </c>
      <c r="F1564">
        <v>19011</v>
      </c>
      <c r="G1564" t="s">
        <v>328</v>
      </c>
      <c r="H1564" t="s">
        <v>329</v>
      </c>
      <c r="I1564">
        <v>424</v>
      </c>
      <c r="J1564" t="s">
        <v>399</v>
      </c>
      <c r="K1564" t="s">
        <v>400</v>
      </c>
      <c r="L1564">
        <v>15189</v>
      </c>
      <c r="M1564" t="s">
        <v>322</v>
      </c>
      <c r="N1564" t="s">
        <v>323</v>
      </c>
      <c r="O1564">
        <v>15189</v>
      </c>
      <c r="P1564" t="s">
        <v>322</v>
      </c>
      <c r="Q1564" t="s">
        <v>323</v>
      </c>
      <c r="R1564" t="s">
        <v>343</v>
      </c>
      <c r="S1564" s="46">
        <v>0</v>
      </c>
      <c r="U1564" s="46">
        <v>4</v>
      </c>
      <c r="IF1564">
        <v>15189</v>
      </c>
      <c r="IG1564" t="s">
        <v>322</v>
      </c>
      <c r="IH1564" t="s">
        <v>332</v>
      </c>
      <c r="IK1564">
        <v>-2</v>
      </c>
      <c r="IL1564" t="s">
        <v>279</v>
      </c>
      <c r="IM1564" t="s">
        <v>280</v>
      </c>
      <c r="IN1564" t="s">
        <v>687</v>
      </c>
      <c r="IP1564" t="s">
        <v>688</v>
      </c>
    </row>
    <row r="1565" spans="1:250" hidden="1" x14ac:dyDescent="0.25">
      <c r="A1565">
        <v>35670</v>
      </c>
      <c r="B1565">
        <v>-890804480</v>
      </c>
      <c r="C1565">
        <v>1837</v>
      </c>
      <c r="D1565" t="s">
        <v>273</v>
      </c>
      <c r="E1565" t="s">
        <v>274</v>
      </c>
      <c r="F1565">
        <v>19011</v>
      </c>
      <c r="G1565" t="s">
        <v>328</v>
      </c>
      <c r="H1565" t="s">
        <v>329</v>
      </c>
      <c r="I1565">
        <v>422</v>
      </c>
      <c r="J1565" t="s">
        <v>401</v>
      </c>
      <c r="K1565" t="s">
        <v>402</v>
      </c>
      <c r="L1565">
        <v>15189</v>
      </c>
      <c r="M1565" t="s">
        <v>322</v>
      </c>
      <c r="N1565" t="s">
        <v>323</v>
      </c>
      <c r="O1565">
        <v>15189</v>
      </c>
      <c r="P1565" t="s">
        <v>322</v>
      </c>
      <c r="Q1565" t="s">
        <v>323</v>
      </c>
      <c r="R1565" t="s">
        <v>343</v>
      </c>
      <c r="S1565" s="46">
        <v>0</v>
      </c>
      <c r="U1565" s="46">
        <v>4</v>
      </c>
      <c r="IF1565">
        <v>15189</v>
      </c>
      <c r="IG1565" t="s">
        <v>322</v>
      </c>
      <c r="IH1565" t="s">
        <v>332</v>
      </c>
      <c r="IK1565">
        <v>-2</v>
      </c>
      <c r="IL1565" t="s">
        <v>279</v>
      </c>
      <c r="IM1565" t="s">
        <v>280</v>
      </c>
      <c r="IN1565" t="s">
        <v>687</v>
      </c>
      <c r="IP1565" t="s">
        <v>688</v>
      </c>
    </row>
    <row r="1566" spans="1:250" hidden="1" x14ac:dyDescent="0.25">
      <c r="A1566">
        <v>35671</v>
      </c>
      <c r="B1566">
        <v>-890804480</v>
      </c>
      <c r="C1566">
        <v>1837</v>
      </c>
      <c r="D1566" t="s">
        <v>273</v>
      </c>
      <c r="E1566" t="s">
        <v>274</v>
      </c>
      <c r="F1566">
        <v>19011</v>
      </c>
      <c r="G1566" t="s">
        <v>328</v>
      </c>
      <c r="H1566" t="s">
        <v>329</v>
      </c>
      <c r="I1566">
        <v>420</v>
      </c>
      <c r="J1566" t="s">
        <v>403</v>
      </c>
      <c r="K1566" t="s">
        <v>404</v>
      </c>
      <c r="L1566">
        <v>15189</v>
      </c>
      <c r="M1566" t="s">
        <v>322</v>
      </c>
      <c r="N1566" t="s">
        <v>323</v>
      </c>
      <c r="O1566">
        <v>15189</v>
      </c>
      <c r="P1566" t="s">
        <v>322</v>
      </c>
      <c r="Q1566" t="s">
        <v>323</v>
      </c>
      <c r="R1566" t="s">
        <v>343</v>
      </c>
      <c r="S1566" s="46">
        <v>0</v>
      </c>
      <c r="U1566" s="46">
        <v>4</v>
      </c>
      <c r="IF1566">
        <v>15189</v>
      </c>
      <c r="IG1566" t="s">
        <v>322</v>
      </c>
      <c r="IH1566" t="s">
        <v>332</v>
      </c>
      <c r="IK1566">
        <v>-2</v>
      </c>
      <c r="IL1566" t="s">
        <v>279</v>
      </c>
      <c r="IM1566" t="s">
        <v>280</v>
      </c>
      <c r="IN1566" t="s">
        <v>687</v>
      </c>
      <c r="IP1566" t="s">
        <v>688</v>
      </c>
    </row>
    <row r="1567" spans="1:250" hidden="1" x14ac:dyDescent="0.25">
      <c r="A1567">
        <v>35672</v>
      </c>
      <c r="B1567">
        <v>-890804480</v>
      </c>
      <c r="C1567">
        <v>1837</v>
      </c>
      <c r="D1567" t="s">
        <v>273</v>
      </c>
      <c r="E1567" t="s">
        <v>274</v>
      </c>
      <c r="F1567">
        <v>13794</v>
      </c>
      <c r="G1567" t="s">
        <v>275</v>
      </c>
      <c r="H1567" t="s">
        <v>276</v>
      </c>
      <c r="I1567">
        <v>411</v>
      </c>
      <c r="J1567" t="s">
        <v>393</v>
      </c>
      <c r="K1567" t="s">
        <v>394</v>
      </c>
      <c r="L1567">
        <v>17005</v>
      </c>
      <c r="M1567" t="s">
        <v>324</v>
      </c>
      <c r="N1567" t="s">
        <v>325</v>
      </c>
      <c r="O1567">
        <v>17005</v>
      </c>
      <c r="P1567" t="s">
        <v>324</v>
      </c>
      <c r="Q1567" t="s">
        <v>325</v>
      </c>
      <c r="R1567" t="s">
        <v>343</v>
      </c>
      <c r="S1567" s="46">
        <v>0</v>
      </c>
      <c r="U1567" s="46">
        <v>4</v>
      </c>
      <c r="IF1567">
        <v>17005</v>
      </c>
      <c r="IG1567" t="s">
        <v>324</v>
      </c>
      <c r="IH1567" t="s">
        <v>319</v>
      </c>
      <c r="IK1567">
        <v>-2</v>
      </c>
      <c r="IL1567" t="s">
        <v>279</v>
      </c>
      <c r="IM1567" t="s">
        <v>280</v>
      </c>
      <c r="IN1567" t="s">
        <v>663</v>
      </c>
      <c r="IP1567" t="s">
        <v>689</v>
      </c>
    </row>
    <row r="1568" spans="1:250" hidden="1" x14ac:dyDescent="0.25">
      <c r="A1568">
        <v>35673</v>
      </c>
      <c r="B1568">
        <v>-890804480</v>
      </c>
      <c r="C1568">
        <v>1837</v>
      </c>
      <c r="D1568" t="s">
        <v>273</v>
      </c>
      <c r="E1568" t="s">
        <v>274</v>
      </c>
      <c r="F1568">
        <v>13794</v>
      </c>
      <c r="G1568" t="s">
        <v>275</v>
      </c>
      <c r="H1568" t="s">
        <v>276</v>
      </c>
      <c r="I1568">
        <v>431</v>
      </c>
      <c r="J1568" t="s">
        <v>493</v>
      </c>
      <c r="K1568" t="s">
        <v>494</v>
      </c>
      <c r="L1568">
        <v>17005</v>
      </c>
      <c r="M1568" t="s">
        <v>324</v>
      </c>
      <c r="N1568" t="s">
        <v>325</v>
      </c>
      <c r="O1568">
        <v>17005</v>
      </c>
      <c r="P1568" t="s">
        <v>324</v>
      </c>
      <c r="Q1568" t="s">
        <v>325</v>
      </c>
      <c r="R1568" t="s">
        <v>343</v>
      </c>
      <c r="S1568" s="46">
        <v>0</v>
      </c>
      <c r="U1568" s="46">
        <v>4</v>
      </c>
      <c r="IF1568">
        <v>17005</v>
      </c>
      <c r="IG1568" t="s">
        <v>324</v>
      </c>
      <c r="IH1568" t="s">
        <v>319</v>
      </c>
      <c r="IK1568">
        <v>-2</v>
      </c>
      <c r="IL1568" t="s">
        <v>279</v>
      </c>
      <c r="IM1568" t="s">
        <v>280</v>
      </c>
      <c r="IN1568" t="s">
        <v>663</v>
      </c>
      <c r="IP1568" t="s">
        <v>689</v>
      </c>
    </row>
    <row r="1569" spans="1:250" hidden="1" x14ac:dyDescent="0.25">
      <c r="A1569">
        <v>35674</v>
      </c>
      <c r="B1569">
        <v>-890804480</v>
      </c>
      <c r="C1569">
        <v>1837</v>
      </c>
      <c r="D1569" t="s">
        <v>273</v>
      </c>
      <c r="E1569" t="s">
        <v>274</v>
      </c>
      <c r="F1569">
        <v>13794</v>
      </c>
      <c r="G1569" t="s">
        <v>275</v>
      </c>
      <c r="H1569" t="s">
        <v>276</v>
      </c>
      <c r="I1569">
        <v>429</v>
      </c>
      <c r="J1569" t="s">
        <v>395</v>
      </c>
      <c r="K1569" t="s">
        <v>396</v>
      </c>
      <c r="L1569">
        <v>17005</v>
      </c>
      <c r="M1569" t="s">
        <v>324</v>
      </c>
      <c r="N1569" t="s">
        <v>325</v>
      </c>
      <c r="O1569">
        <v>17005</v>
      </c>
      <c r="P1569" t="s">
        <v>324</v>
      </c>
      <c r="Q1569" t="s">
        <v>325</v>
      </c>
      <c r="R1569" t="s">
        <v>343</v>
      </c>
      <c r="S1569" s="46">
        <v>0</v>
      </c>
      <c r="U1569" s="46">
        <v>4</v>
      </c>
      <c r="IF1569">
        <v>17005</v>
      </c>
      <c r="IG1569" t="s">
        <v>324</v>
      </c>
      <c r="IH1569" t="s">
        <v>319</v>
      </c>
      <c r="IK1569">
        <v>-2</v>
      </c>
      <c r="IL1569" t="s">
        <v>279</v>
      </c>
      <c r="IM1569" t="s">
        <v>280</v>
      </c>
      <c r="IN1569" t="s">
        <v>663</v>
      </c>
      <c r="IP1569" t="s">
        <v>689</v>
      </c>
    </row>
    <row r="1570" spans="1:250" hidden="1" x14ac:dyDescent="0.25">
      <c r="A1570">
        <v>35675</v>
      </c>
      <c r="B1570">
        <v>-890804480</v>
      </c>
      <c r="C1570">
        <v>1837</v>
      </c>
      <c r="D1570" t="s">
        <v>273</v>
      </c>
      <c r="E1570" t="s">
        <v>274</v>
      </c>
      <c r="F1570">
        <v>13794</v>
      </c>
      <c r="G1570" t="s">
        <v>275</v>
      </c>
      <c r="H1570" t="s">
        <v>276</v>
      </c>
      <c r="I1570">
        <v>427</v>
      </c>
      <c r="J1570" t="s">
        <v>397</v>
      </c>
      <c r="K1570" t="s">
        <v>398</v>
      </c>
      <c r="L1570">
        <v>17005</v>
      </c>
      <c r="M1570" t="s">
        <v>324</v>
      </c>
      <c r="N1570" t="s">
        <v>325</v>
      </c>
      <c r="O1570">
        <v>17005</v>
      </c>
      <c r="P1570" t="s">
        <v>324</v>
      </c>
      <c r="Q1570" t="s">
        <v>325</v>
      </c>
      <c r="R1570" t="s">
        <v>343</v>
      </c>
      <c r="S1570" s="46">
        <v>0</v>
      </c>
      <c r="U1570" s="46">
        <v>4</v>
      </c>
      <c r="IF1570">
        <v>17005</v>
      </c>
      <c r="IG1570" t="s">
        <v>324</v>
      </c>
      <c r="IH1570" t="s">
        <v>319</v>
      </c>
      <c r="IK1570">
        <v>-2</v>
      </c>
      <c r="IL1570" t="s">
        <v>279</v>
      </c>
      <c r="IM1570" t="s">
        <v>280</v>
      </c>
      <c r="IN1570" t="s">
        <v>663</v>
      </c>
      <c r="IP1570" t="s">
        <v>689</v>
      </c>
    </row>
    <row r="1571" spans="1:250" hidden="1" x14ac:dyDescent="0.25">
      <c r="A1571">
        <v>35676</v>
      </c>
      <c r="B1571">
        <v>-890804480</v>
      </c>
      <c r="C1571">
        <v>1837</v>
      </c>
      <c r="D1571" t="s">
        <v>273</v>
      </c>
      <c r="E1571" t="s">
        <v>274</v>
      </c>
      <c r="F1571">
        <v>13794</v>
      </c>
      <c r="G1571" t="s">
        <v>275</v>
      </c>
      <c r="H1571" t="s">
        <v>276</v>
      </c>
      <c r="I1571">
        <v>424</v>
      </c>
      <c r="J1571" t="s">
        <v>399</v>
      </c>
      <c r="K1571" t="s">
        <v>400</v>
      </c>
      <c r="L1571">
        <v>17005</v>
      </c>
      <c r="M1571" t="s">
        <v>324</v>
      </c>
      <c r="N1571" t="s">
        <v>325</v>
      </c>
      <c r="O1571">
        <v>17005</v>
      </c>
      <c r="P1571" t="s">
        <v>324</v>
      </c>
      <c r="Q1571" t="s">
        <v>325</v>
      </c>
      <c r="R1571" t="s">
        <v>343</v>
      </c>
      <c r="S1571" s="46">
        <v>0</v>
      </c>
      <c r="U1571" s="46">
        <v>4</v>
      </c>
      <c r="IF1571">
        <v>17005</v>
      </c>
      <c r="IG1571" t="s">
        <v>324</v>
      </c>
      <c r="IH1571" t="s">
        <v>319</v>
      </c>
      <c r="IK1571">
        <v>-2</v>
      </c>
      <c r="IL1571" t="s">
        <v>279</v>
      </c>
      <c r="IM1571" t="s">
        <v>280</v>
      </c>
      <c r="IN1571" t="s">
        <v>663</v>
      </c>
      <c r="IP1571" t="s">
        <v>689</v>
      </c>
    </row>
    <row r="1572" spans="1:250" hidden="1" x14ac:dyDescent="0.25">
      <c r="A1572">
        <v>35677</v>
      </c>
      <c r="B1572">
        <v>-890804480</v>
      </c>
      <c r="C1572">
        <v>1837</v>
      </c>
      <c r="D1572" t="s">
        <v>273</v>
      </c>
      <c r="E1572" t="s">
        <v>274</v>
      </c>
      <c r="F1572">
        <v>13794</v>
      </c>
      <c r="G1572" t="s">
        <v>275</v>
      </c>
      <c r="H1572" t="s">
        <v>276</v>
      </c>
      <c r="I1572">
        <v>422</v>
      </c>
      <c r="J1572" t="s">
        <v>401</v>
      </c>
      <c r="K1572" t="s">
        <v>402</v>
      </c>
      <c r="L1572">
        <v>17005</v>
      </c>
      <c r="M1572" t="s">
        <v>324</v>
      </c>
      <c r="N1572" t="s">
        <v>325</v>
      </c>
      <c r="O1572">
        <v>17005</v>
      </c>
      <c r="P1572" t="s">
        <v>324</v>
      </c>
      <c r="Q1572" t="s">
        <v>325</v>
      </c>
      <c r="R1572" t="s">
        <v>343</v>
      </c>
      <c r="S1572" s="46">
        <v>0</v>
      </c>
      <c r="U1572" s="46">
        <v>4</v>
      </c>
      <c r="IF1572">
        <v>17005</v>
      </c>
      <c r="IG1572" t="s">
        <v>324</v>
      </c>
      <c r="IH1572" t="s">
        <v>319</v>
      </c>
      <c r="IK1572">
        <v>-2</v>
      </c>
      <c r="IL1572" t="s">
        <v>279</v>
      </c>
      <c r="IM1572" t="s">
        <v>280</v>
      </c>
      <c r="IN1572" t="s">
        <v>663</v>
      </c>
      <c r="IP1572" t="s">
        <v>689</v>
      </c>
    </row>
    <row r="1573" spans="1:250" hidden="1" x14ac:dyDescent="0.25">
      <c r="A1573">
        <v>35678</v>
      </c>
      <c r="B1573">
        <v>-890804480</v>
      </c>
      <c r="C1573">
        <v>1837</v>
      </c>
      <c r="D1573" t="s">
        <v>273</v>
      </c>
      <c r="E1573" t="s">
        <v>274</v>
      </c>
      <c r="F1573">
        <v>13794</v>
      </c>
      <c r="G1573" t="s">
        <v>275</v>
      </c>
      <c r="H1573" t="s">
        <v>276</v>
      </c>
      <c r="I1573">
        <v>420</v>
      </c>
      <c r="J1573" t="s">
        <v>403</v>
      </c>
      <c r="K1573" t="s">
        <v>404</v>
      </c>
      <c r="L1573">
        <v>17005</v>
      </c>
      <c r="M1573" t="s">
        <v>324</v>
      </c>
      <c r="N1573" t="s">
        <v>325</v>
      </c>
      <c r="O1573">
        <v>17005</v>
      </c>
      <c r="P1573" t="s">
        <v>324</v>
      </c>
      <c r="Q1573" t="s">
        <v>325</v>
      </c>
      <c r="R1573" t="s">
        <v>343</v>
      </c>
      <c r="S1573" s="46">
        <v>0</v>
      </c>
      <c r="U1573" s="46">
        <v>4</v>
      </c>
      <c r="IF1573">
        <v>17005</v>
      </c>
      <c r="IG1573" t="s">
        <v>324</v>
      </c>
      <c r="IH1573" t="s">
        <v>319</v>
      </c>
      <c r="IK1573">
        <v>-2</v>
      </c>
      <c r="IL1573" t="s">
        <v>279</v>
      </c>
      <c r="IM1573" t="s">
        <v>280</v>
      </c>
      <c r="IN1573" t="s">
        <v>663</v>
      </c>
      <c r="IP1573" t="s">
        <v>689</v>
      </c>
    </row>
    <row r="1574" spans="1:250" hidden="1" x14ac:dyDescent="0.25">
      <c r="A1574">
        <v>35679</v>
      </c>
      <c r="B1574">
        <v>-890804480</v>
      </c>
      <c r="C1574">
        <v>1837</v>
      </c>
      <c r="D1574" t="s">
        <v>273</v>
      </c>
      <c r="E1574" t="s">
        <v>274</v>
      </c>
      <c r="F1574">
        <v>13794</v>
      </c>
      <c r="G1574" t="s">
        <v>275</v>
      </c>
      <c r="H1574" t="s">
        <v>276</v>
      </c>
      <c r="I1574">
        <v>437</v>
      </c>
      <c r="J1574" t="s">
        <v>658</v>
      </c>
      <c r="K1574" t="s">
        <v>659</v>
      </c>
      <c r="L1574">
        <v>17005</v>
      </c>
      <c r="M1574" t="s">
        <v>324</v>
      </c>
      <c r="N1574" t="s">
        <v>325</v>
      </c>
      <c r="O1574">
        <v>17005</v>
      </c>
      <c r="P1574" t="s">
        <v>324</v>
      </c>
      <c r="Q1574" t="s">
        <v>325</v>
      </c>
      <c r="R1574" t="s">
        <v>343</v>
      </c>
      <c r="S1574" s="46">
        <v>0</v>
      </c>
      <c r="U1574" s="46">
        <v>4</v>
      </c>
      <c r="IF1574">
        <v>17005</v>
      </c>
      <c r="IG1574" t="s">
        <v>324</v>
      </c>
      <c r="IH1574" t="s">
        <v>319</v>
      </c>
      <c r="IK1574">
        <v>-2</v>
      </c>
      <c r="IL1574" t="s">
        <v>279</v>
      </c>
      <c r="IM1574" t="s">
        <v>280</v>
      </c>
      <c r="IN1574" t="s">
        <v>663</v>
      </c>
      <c r="IP1574" t="s">
        <v>689</v>
      </c>
    </row>
    <row r="1575" spans="1:250" hidden="1" x14ac:dyDescent="0.25">
      <c r="A1575">
        <v>35680</v>
      </c>
      <c r="B1575">
        <v>-890804480</v>
      </c>
      <c r="C1575">
        <v>1837</v>
      </c>
      <c r="D1575" t="s">
        <v>273</v>
      </c>
      <c r="E1575" t="s">
        <v>274</v>
      </c>
      <c r="F1575">
        <v>13794</v>
      </c>
      <c r="G1575" t="s">
        <v>275</v>
      </c>
      <c r="H1575" t="s">
        <v>276</v>
      </c>
      <c r="I1575">
        <v>436</v>
      </c>
      <c r="J1575" t="s">
        <v>656</v>
      </c>
      <c r="K1575" t="s">
        <v>657</v>
      </c>
      <c r="L1575">
        <v>17005</v>
      </c>
      <c r="M1575" t="s">
        <v>324</v>
      </c>
      <c r="N1575" t="s">
        <v>325</v>
      </c>
      <c r="O1575">
        <v>17005</v>
      </c>
      <c r="P1575" t="s">
        <v>324</v>
      </c>
      <c r="Q1575" t="s">
        <v>325</v>
      </c>
      <c r="R1575" t="s">
        <v>343</v>
      </c>
      <c r="S1575" s="46">
        <v>0</v>
      </c>
      <c r="U1575" s="46">
        <v>4</v>
      </c>
      <c r="IF1575">
        <v>17005</v>
      </c>
      <c r="IG1575" t="s">
        <v>324</v>
      </c>
      <c r="IH1575" t="s">
        <v>319</v>
      </c>
      <c r="IK1575">
        <v>-2</v>
      </c>
      <c r="IL1575" t="s">
        <v>279</v>
      </c>
      <c r="IM1575" t="s">
        <v>280</v>
      </c>
      <c r="IN1575" t="s">
        <v>663</v>
      </c>
      <c r="IP1575" t="s">
        <v>689</v>
      </c>
    </row>
    <row r="1576" spans="1:250" hidden="1" x14ac:dyDescent="0.25">
      <c r="A1576">
        <v>35681</v>
      </c>
      <c r="B1576">
        <v>-890804480</v>
      </c>
      <c r="C1576">
        <v>1837</v>
      </c>
      <c r="D1576" t="s">
        <v>273</v>
      </c>
      <c r="E1576" t="s">
        <v>274</v>
      </c>
      <c r="F1576">
        <v>13794</v>
      </c>
      <c r="G1576" t="s">
        <v>275</v>
      </c>
      <c r="H1576" t="s">
        <v>276</v>
      </c>
      <c r="I1576">
        <v>435</v>
      </c>
      <c r="J1576" t="s">
        <v>491</v>
      </c>
      <c r="K1576" t="s">
        <v>492</v>
      </c>
      <c r="L1576">
        <v>17005</v>
      </c>
      <c r="M1576" t="s">
        <v>324</v>
      </c>
      <c r="N1576" t="s">
        <v>325</v>
      </c>
      <c r="O1576">
        <v>17005</v>
      </c>
      <c r="P1576" t="s">
        <v>324</v>
      </c>
      <c r="Q1576" t="s">
        <v>325</v>
      </c>
      <c r="R1576" t="s">
        <v>343</v>
      </c>
      <c r="S1576" s="46">
        <v>0</v>
      </c>
      <c r="U1576" s="46">
        <v>4</v>
      </c>
      <c r="IF1576">
        <v>17005</v>
      </c>
      <c r="IG1576" t="s">
        <v>324</v>
      </c>
      <c r="IH1576" t="s">
        <v>319</v>
      </c>
      <c r="IK1576">
        <v>-2</v>
      </c>
      <c r="IL1576" t="s">
        <v>279</v>
      </c>
      <c r="IM1576" t="s">
        <v>280</v>
      </c>
      <c r="IN1576" t="s">
        <v>663</v>
      </c>
      <c r="IP1576" t="s">
        <v>689</v>
      </c>
    </row>
    <row r="1577" spans="1:250" hidden="1" x14ac:dyDescent="0.25">
      <c r="A1577">
        <v>35682</v>
      </c>
      <c r="B1577">
        <v>-890804480</v>
      </c>
      <c r="C1577">
        <v>1837</v>
      </c>
      <c r="D1577" t="s">
        <v>273</v>
      </c>
      <c r="E1577" t="s">
        <v>274</v>
      </c>
      <c r="F1577">
        <v>13794</v>
      </c>
      <c r="G1577" t="s">
        <v>275</v>
      </c>
      <c r="H1577" t="s">
        <v>276</v>
      </c>
      <c r="I1577">
        <v>422</v>
      </c>
      <c r="J1577" t="s">
        <v>401</v>
      </c>
      <c r="K1577" t="s">
        <v>402</v>
      </c>
      <c r="L1577">
        <v>17006</v>
      </c>
      <c r="M1577" t="s">
        <v>326</v>
      </c>
      <c r="N1577" t="s">
        <v>327</v>
      </c>
      <c r="O1577">
        <v>17006</v>
      </c>
      <c r="P1577" t="s">
        <v>326</v>
      </c>
      <c r="Q1577" t="s">
        <v>327</v>
      </c>
      <c r="R1577" t="s">
        <v>343</v>
      </c>
      <c r="S1577" s="46">
        <v>0</v>
      </c>
      <c r="U1577" s="46">
        <v>4</v>
      </c>
      <c r="IF1577">
        <v>17006</v>
      </c>
      <c r="IG1577" t="s">
        <v>326</v>
      </c>
      <c r="IH1577" t="s">
        <v>319</v>
      </c>
      <c r="IK1577">
        <v>-2</v>
      </c>
      <c r="IL1577" t="s">
        <v>279</v>
      </c>
      <c r="IM1577" t="s">
        <v>280</v>
      </c>
      <c r="IN1577" t="s">
        <v>663</v>
      </c>
      <c r="IP1577" t="s">
        <v>690</v>
      </c>
    </row>
    <row r="1578" spans="1:250" hidden="1" x14ac:dyDescent="0.25">
      <c r="A1578">
        <v>35683</v>
      </c>
      <c r="B1578">
        <v>-890804480</v>
      </c>
      <c r="C1578">
        <v>1837</v>
      </c>
      <c r="D1578" t="s">
        <v>273</v>
      </c>
      <c r="E1578" t="s">
        <v>274</v>
      </c>
      <c r="F1578">
        <v>13794</v>
      </c>
      <c r="G1578" t="s">
        <v>275</v>
      </c>
      <c r="H1578" t="s">
        <v>276</v>
      </c>
      <c r="I1578">
        <v>420</v>
      </c>
      <c r="J1578" t="s">
        <v>403</v>
      </c>
      <c r="K1578" t="s">
        <v>404</v>
      </c>
      <c r="L1578">
        <v>17006</v>
      </c>
      <c r="M1578" t="s">
        <v>326</v>
      </c>
      <c r="N1578" t="s">
        <v>327</v>
      </c>
      <c r="O1578">
        <v>17006</v>
      </c>
      <c r="P1578" t="s">
        <v>326</v>
      </c>
      <c r="Q1578" t="s">
        <v>327</v>
      </c>
      <c r="R1578" t="s">
        <v>343</v>
      </c>
      <c r="S1578" s="46">
        <v>0</v>
      </c>
      <c r="U1578" s="46">
        <v>4</v>
      </c>
      <c r="IF1578">
        <v>17006</v>
      </c>
      <c r="IG1578" t="s">
        <v>326</v>
      </c>
      <c r="IH1578" t="s">
        <v>319</v>
      </c>
      <c r="IK1578">
        <v>-2</v>
      </c>
      <c r="IL1578" t="s">
        <v>279</v>
      </c>
      <c r="IM1578" t="s">
        <v>280</v>
      </c>
      <c r="IN1578" t="s">
        <v>663</v>
      </c>
      <c r="IP1578" t="s">
        <v>690</v>
      </c>
    </row>
    <row r="1579" spans="1:250" hidden="1" x14ac:dyDescent="0.25">
      <c r="A1579">
        <v>35684</v>
      </c>
      <c r="B1579">
        <v>-890804480</v>
      </c>
      <c r="C1579">
        <v>1837</v>
      </c>
      <c r="D1579" t="s">
        <v>273</v>
      </c>
      <c r="E1579" t="s">
        <v>274</v>
      </c>
      <c r="F1579">
        <v>13794</v>
      </c>
      <c r="G1579" t="s">
        <v>275</v>
      </c>
      <c r="H1579" t="s">
        <v>276</v>
      </c>
      <c r="I1579">
        <v>411</v>
      </c>
      <c r="J1579" t="s">
        <v>393</v>
      </c>
      <c r="K1579" t="s">
        <v>394</v>
      </c>
      <c r="L1579">
        <v>17006</v>
      </c>
      <c r="M1579" t="s">
        <v>326</v>
      </c>
      <c r="N1579" t="s">
        <v>327</v>
      </c>
      <c r="O1579">
        <v>17006</v>
      </c>
      <c r="P1579" t="s">
        <v>326</v>
      </c>
      <c r="Q1579" t="s">
        <v>327</v>
      </c>
      <c r="R1579" t="s">
        <v>343</v>
      </c>
      <c r="S1579" s="46">
        <v>0</v>
      </c>
      <c r="U1579" s="46">
        <v>4</v>
      </c>
      <c r="IF1579">
        <v>17006</v>
      </c>
      <c r="IG1579" t="s">
        <v>326</v>
      </c>
      <c r="IH1579" t="s">
        <v>319</v>
      </c>
      <c r="IK1579">
        <v>-2</v>
      </c>
      <c r="IL1579" t="s">
        <v>279</v>
      </c>
      <c r="IM1579" t="s">
        <v>280</v>
      </c>
      <c r="IN1579" t="s">
        <v>663</v>
      </c>
      <c r="IP1579" t="s">
        <v>690</v>
      </c>
    </row>
    <row r="1580" spans="1:250" hidden="1" x14ac:dyDescent="0.25">
      <c r="A1580">
        <v>35685</v>
      </c>
      <c r="B1580">
        <v>-890804480</v>
      </c>
      <c r="C1580">
        <v>1837</v>
      </c>
      <c r="D1580" t="s">
        <v>273</v>
      </c>
      <c r="E1580" t="s">
        <v>274</v>
      </c>
      <c r="F1580">
        <v>13794</v>
      </c>
      <c r="G1580" t="s">
        <v>275</v>
      </c>
      <c r="H1580" t="s">
        <v>276</v>
      </c>
      <c r="I1580">
        <v>436</v>
      </c>
      <c r="J1580" t="s">
        <v>656</v>
      </c>
      <c r="K1580" t="s">
        <v>657</v>
      </c>
      <c r="L1580">
        <v>17006</v>
      </c>
      <c r="M1580" t="s">
        <v>326</v>
      </c>
      <c r="N1580" t="s">
        <v>327</v>
      </c>
      <c r="O1580">
        <v>17006</v>
      </c>
      <c r="P1580" t="s">
        <v>326</v>
      </c>
      <c r="Q1580" t="s">
        <v>327</v>
      </c>
      <c r="R1580" t="s">
        <v>343</v>
      </c>
      <c r="S1580" s="46">
        <v>0</v>
      </c>
      <c r="U1580" s="46">
        <v>4</v>
      </c>
      <c r="IF1580">
        <v>17006</v>
      </c>
      <c r="IG1580" t="s">
        <v>326</v>
      </c>
      <c r="IH1580" t="s">
        <v>319</v>
      </c>
      <c r="IK1580">
        <v>-2</v>
      </c>
      <c r="IL1580" t="s">
        <v>279</v>
      </c>
      <c r="IM1580" t="s">
        <v>280</v>
      </c>
      <c r="IN1580" t="s">
        <v>663</v>
      </c>
      <c r="IP1580" t="s">
        <v>690</v>
      </c>
    </row>
    <row r="1581" spans="1:250" hidden="1" x14ac:dyDescent="0.25">
      <c r="A1581">
        <v>35686</v>
      </c>
      <c r="B1581">
        <v>-890804480</v>
      </c>
      <c r="C1581">
        <v>1837</v>
      </c>
      <c r="D1581" t="s">
        <v>273</v>
      </c>
      <c r="E1581" t="s">
        <v>274</v>
      </c>
      <c r="F1581">
        <v>13794</v>
      </c>
      <c r="G1581" t="s">
        <v>275</v>
      </c>
      <c r="H1581" t="s">
        <v>276</v>
      </c>
      <c r="I1581">
        <v>435</v>
      </c>
      <c r="J1581" t="s">
        <v>491</v>
      </c>
      <c r="K1581" t="s">
        <v>492</v>
      </c>
      <c r="L1581">
        <v>17006</v>
      </c>
      <c r="M1581" t="s">
        <v>326</v>
      </c>
      <c r="N1581" t="s">
        <v>327</v>
      </c>
      <c r="O1581">
        <v>17006</v>
      </c>
      <c r="P1581" t="s">
        <v>326</v>
      </c>
      <c r="Q1581" t="s">
        <v>327</v>
      </c>
      <c r="R1581" t="s">
        <v>343</v>
      </c>
      <c r="S1581" s="46">
        <v>0</v>
      </c>
      <c r="U1581" s="46">
        <v>4</v>
      </c>
      <c r="IF1581">
        <v>17006</v>
      </c>
      <c r="IG1581" t="s">
        <v>326</v>
      </c>
      <c r="IH1581" t="s">
        <v>319</v>
      </c>
      <c r="IK1581">
        <v>-2</v>
      </c>
      <c r="IL1581" t="s">
        <v>279</v>
      </c>
      <c r="IM1581" t="s">
        <v>280</v>
      </c>
      <c r="IN1581" t="s">
        <v>663</v>
      </c>
      <c r="IP1581" t="s">
        <v>690</v>
      </c>
    </row>
    <row r="1582" spans="1:250" hidden="1" x14ac:dyDescent="0.25">
      <c r="A1582">
        <v>35687</v>
      </c>
      <c r="B1582">
        <v>-890804480</v>
      </c>
      <c r="C1582">
        <v>1837</v>
      </c>
      <c r="D1582" t="s">
        <v>273</v>
      </c>
      <c r="E1582" t="s">
        <v>274</v>
      </c>
      <c r="F1582">
        <v>13794</v>
      </c>
      <c r="G1582" t="s">
        <v>275</v>
      </c>
      <c r="H1582" t="s">
        <v>276</v>
      </c>
      <c r="I1582">
        <v>431</v>
      </c>
      <c r="J1582" t="s">
        <v>493</v>
      </c>
      <c r="K1582" t="s">
        <v>494</v>
      </c>
      <c r="L1582">
        <v>17006</v>
      </c>
      <c r="M1582" t="s">
        <v>326</v>
      </c>
      <c r="N1582" t="s">
        <v>327</v>
      </c>
      <c r="O1582">
        <v>17006</v>
      </c>
      <c r="P1582" t="s">
        <v>326</v>
      </c>
      <c r="Q1582" t="s">
        <v>327</v>
      </c>
      <c r="R1582" t="s">
        <v>343</v>
      </c>
      <c r="S1582" s="46">
        <v>0</v>
      </c>
      <c r="U1582" s="46">
        <v>4</v>
      </c>
      <c r="IF1582">
        <v>17006</v>
      </c>
      <c r="IG1582" t="s">
        <v>326</v>
      </c>
      <c r="IH1582" t="s">
        <v>319</v>
      </c>
      <c r="IK1582">
        <v>-2</v>
      </c>
      <c r="IL1582" t="s">
        <v>279</v>
      </c>
      <c r="IM1582" t="s">
        <v>280</v>
      </c>
      <c r="IN1582" t="s">
        <v>663</v>
      </c>
      <c r="IP1582" t="s">
        <v>690</v>
      </c>
    </row>
    <row r="1583" spans="1:250" hidden="1" x14ac:dyDescent="0.25">
      <c r="A1583">
        <v>35688</v>
      </c>
      <c r="B1583">
        <v>-890804480</v>
      </c>
      <c r="C1583">
        <v>1837</v>
      </c>
      <c r="D1583" t="s">
        <v>273</v>
      </c>
      <c r="E1583" t="s">
        <v>274</v>
      </c>
      <c r="F1583">
        <v>13794</v>
      </c>
      <c r="G1583" t="s">
        <v>275</v>
      </c>
      <c r="H1583" t="s">
        <v>276</v>
      </c>
      <c r="I1583">
        <v>429</v>
      </c>
      <c r="J1583" t="s">
        <v>395</v>
      </c>
      <c r="K1583" t="s">
        <v>396</v>
      </c>
      <c r="L1583">
        <v>17006</v>
      </c>
      <c r="M1583" t="s">
        <v>326</v>
      </c>
      <c r="N1583" t="s">
        <v>327</v>
      </c>
      <c r="O1583">
        <v>17006</v>
      </c>
      <c r="P1583" t="s">
        <v>326</v>
      </c>
      <c r="Q1583" t="s">
        <v>327</v>
      </c>
      <c r="R1583" t="s">
        <v>343</v>
      </c>
      <c r="S1583" s="46">
        <v>0</v>
      </c>
      <c r="U1583" s="46">
        <v>4</v>
      </c>
      <c r="IF1583">
        <v>17006</v>
      </c>
      <c r="IG1583" t="s">
        <v>326</v>
      </c>
      <c r="IH1583" t="s">
        <v>319</v>
      </c>
      <c r="IK1583">
        <v>-2</v>
      </c>
      <c r="IL1583" t="s">
        <v>279</v>
      </c>
      <c r="IM1583" t="s">
        <v>280</v>
      </c>
      <c r="IN1583" t="s">
        <v>663</v>
      </c>
      <c r="IP1583" t="s">
        <v>690</v>
      </c>
    </row>
    <row r="1584" spans="1:250" hidden="1" x14ac:dyDescent="0.25">
      <c r="A1584">
        <v>35689</v>
      </c>
      <c r="B1584">
        <v>-890804480</v>
      </c>
      <c r="C1584">
        <v>1837</v>
      </c>
      <c r="D1584" t="s">
        <v>273</v>
      </c>
      <c r="E1584" t="s">
        <v>274</v>
      </c>
      <c r="F1584">
        <v>13794</v>
      </c>
      <c r="G1584" t="s">
        <v>275</v>
      </c>
      <c r="H1584" t="s">
        <v>276</v>
      </c>
      <c r="I1584">
        <v>427</v>
      </c>
      <c r="J1584" t="s">
        <v>397</v>
      </c>
      <c r="K1584" t="s">
        <v>398</v>
      </c>
      <c r="L1584">
        <v>17006</v>
      </c>
      <c r="M1584" t="s">
        <v>326</v>
      </c>
      <c r="N1584" t="s">
        <v>327</v>
      </c>
      <c r="O1584">
        <v>17006</v>
      </c>
      <c r="P1584" t="s">
        <v>326</v>
      </c>
      <c r="Q1584" t="s">
        <v>327</v>
      </c>
      <c r="R1584" t="s">
        <v>343</v>
      </c>
      <c r="S1584" s="46">
        <v>0</v>
      </c>
      <c r="U1584" s="46">
        <v>4</v>
      </c>
      <c r="IF1584">
        <v>17006</v>
      </c>
      <c r="IG1584" t="s">
        <v>326</v>
      </c>
      <c r="IH1584" t="s">
        <v>319</v>
      </c>
      <c r="IK1584">
        <v>-2</v>
      </c>
      <c r="IL1584" t="s">
        <v>279</v>
      </c>
      <c r="IM1584" t="s">
        <v>280</v>
      </c>
      <c r="IN1584" t="s">
        <v>663</v>
      </c>
      <c r="IP1584" t="s">
        <v>690</v>
      </c>
    </row>
    <row r="1585" spans="1:250" hidden="1" x14ac:dyDescent="0.25">
      <c r="A1585">
        <v>35690</v>
      </c>
      <c r="B1585">
        <v>-890804480</v>
      </c>
      <c r="C1585">
        <v>1837</v>
      </c>
      <c r="D1585" t="s">
        <v>273</v>
      </c>
      <c r="E1585" t="s">
        <v>274</v>
      </c>
      <c r="F1585">
        <v>13794</v>
      </c>
      <c r="G1585" t="s">
        <v>275</v>
      </c>
      <c r="H1585" t="s">
        <v>276</v>
      </c>
      <c r="I1585">
        <v>424</v>
      </c>
      <c r="J1585" t="s">
        <v>399</v>
      </c>
      <c r="K1585" t="s">
        <v>400</v>
      </c>
      <c r="L1585">
        <v>17006</v>
      </c>
      <c r="M1585" t="s">
        <v>326</v>
      </c>
      <c r="N1585" t="s">
        <v>327</v>
      </c>
      <c r="O1585">
        <v>17006</v>
      </c>
      <c r="P1585" t="s">
        <v>326</v>
      </c>
      <c r="Q1585" t="s">
        <v>327</v>
      </c>
      <c r="R1585" t="s">
        <v>343</v>
      </c>
      <c r="S1585" s="46">
        <v>0</v>
      </c>
      <c r="U1585" s="46">
        <v>4</v>
      </c>
      <c r="IF1585">
        <v>17006</v>
      </c>
      <c r="IG1585" t="s">
        <v>326</v>
      </c>
      <c r="IH1585" t="s">
        <v>319</v>
      </c>
      <c r="IK1585">
        <v>-2</v>
      </c>
      <c r="IL1585" t="s">
        <v>279</v>
      </c>
      <c r="IM1585" t="s">
        <v>280</v>
      </c>
      <c r="IN1585" t="s">
        <v>663</v>
      </c>
      <c r="IP1585" t="s">
        <v>690</v>
      </c>
    </row>
    <row r="1586" spans="1:250" hidden="1" x14ac:dyDescent="0.25">
      <c r="A1586">
        <v>35691</v>
      </c>
      <c r="B1586">
        <v>-890804480</v>
      </c>
      <c r="C1586">
        <v>1837</v>
      </c>
      <c r="D1586" t="s">
        <v>273</v>
      </c>
      <c r="E1586" t="s">
        <v>274</v>
      </c>
      <c r="F1586">
        <v>13794</v>
      </c>
      <c r="G1586" t="s">
        <v>275</v>
      </c>
      <c r="H1586" t="s">
        <v>276</v>
      </c>
      <c r="I1586">
        <v>437</v>
      </c>
      <c r="J1586" t="s">
        <v>658</v>
      </c>
      <c r="K1586" t="s">
        <v>659</v>
      </c>
      <c r="L1586">
        <v>17006</v>
      </c>
      <c r="M1586" t="s">
        <v>326</v>
      </c>
      <c r="N1586" t="s">
        <v>327</v>
      </c>
      <c r="O1586">
        <v>17006</v>
      </c>
      <c r="P1586" t="s">
        <v>326</v>
      </c>
      <c r="Q1586" t="s">
        <v>327</v>
      </c>
      <c r="R1586" t="s">
        <v>343</v>
      </c>
      <c r="S1586" s="46">
        <v>0</v>
      </c>
      <c r="U1586" s="46">
        <v>4</v>
      </c>
      <c r="IF1586">
        <v>17006</v>
      </c>
      <c r="IG1586" t="s">
        <v>326</v>
      </c>
      <c r="IH1586" t="s">
        <v>319</v>
      </c>
      <c r="IK1586">
        <v>-2</v>
      </c>
      <c r="IL1586" t="s">
        <v>279</v>
      </c>
      <c r="IM1586" t="s">
        <v>280</v>
      </c>
      <c r="IN1586" t="s">
        <v>663</v>
      </c>
      <c r="IP1586" t="s">
        <v>690</v>
      </c>
    </row>
    <row r="1587" spans="1:250" hidden="1" x14ac:dyDescent="0.25">
      <c r="A1587">
        <v>35692</v>
      </c>
      <c r="B1587">
        <v>-890804480</v>
      </c>
      <c r="C1587">
        <v>1837</v>
      </c>
      <c r="D1587" t="s">
        <v>273</v>
      </c>
      <c r="E1587" t="s">
        <v>274</v>
      </c>
      <c r="F1587">
        <v>19011</v>
      </c>
      <c r="G1587" t="s">
        <v>328</v>
      </c>
      <c r="H1587" t="s">
        <v>329</v>
      </c>
      <c r="I1587">
        <v>427</v>
      </c>
      <c r="J1587" t="s">
        <v>397</v>
      </c>
      <c r="K1587" t="s">
        <v>398</v>
      </c>
      <c r="L1587">
        <v>19213</v>
      </c>
      <c r="M1587" t="s">
        <v>330</v>
      </c>
      <c r="N1587" t="s">
        <v>331</v>
      </c>
      <c r="O1587">
        <v>19213</v>
      </c>
      <c r="P1587" t="s">
        <v>330</v>
      </c>
      <c r="Q1587" t="s">
        <v>331</v>
      </c>
      <c r="R1587" t="s">
        <v>343</v>
      </c>
      <c r="S1587" s="46">
        <v>0</v>
      </c>
      <c r="U1587" s="46">
        <v>4</v>
      </c>
      <c r="IF1587">
        <v>19213</v>
      </c>
      <c r="IG1587" t="s">
        <v>330</v>
      </c>
      <c r="IH1587" t="s">
        <v>332</v>
      </c>
      <c r="IK1587">
        <v>-2</v>
      </c>
      <c r="IL1587" t="s">
        <v>279</v>
      </c>
      <c r="IM1587" t="s">
        <v>280</v>
      </c>
      <c r="IN1587" t="s">
        <v>687</v>
      </c>
      <c r="IP1587" t="s">
        <v>691</v>
      </c>
    </row>
    <row r="1588" spans="1:250" hidden="1" x14ac:dyDescent="0.25">
      <c r="A1588">
        <v>35693</v>
      </c>
      <c r="B1588">
        <v>-890804480</v>
      </c>
      <c r="C1588">
        <v>1837</v>
      </c>
      <c r="D1588" t="s">
        <v>273</v>
      </c>
      <c r="E1588" t="s">
        <v>274</v>
      </c>
      <c r="F1588">
        <v>19011</v>
      </c>
      <c r="G1588" t="s">
        <v>328</v>
      </c>
      <c r="H1588" t="s">
        <v>329</v>
      </c>
      <c r="I1588">
        <v>424</v>
      </c>
      <c r="J1588" t="s">
        <v>399</v>
      </c>
      <c r="K1588" t="s">
        <v>400</v>
      </c>
      <c r="L1588">
        <v>19213</v>
      </c>
      <c r="M1588" t="s">
        <v>330</v>
      </c>
      <c r="N1588" t="s">
        <v>331</v>
      </c>
      <c r="O1588">
        <v>19213</v>
      </c>
      <c r="P1588" t="s">
        <v>330</v>
      </c>
      <c r="Q1588" t="s">
        <v>331</v>
      </c>
      <c r="R1588" t="s">
        <v>343</v>
      </c>
      <c r="S1588" s="46">
        <v>0</v>
      </c>
      <c r="U1588" s="46">
        <v>4</v>
      </c>
      <c r="IF1588">
        <v>19213</v>
      </c>
      <c r="IG1588" t="s">
        <v>330</v>
      </c>
      <c r="IH1588" t="s">
        <v>332</v>
      </c>
      <c r="IK1588">
        <v>-2</v>
      </c>
      <c r="IL1588" t="s">
        <v>279</v>
      </c>
      <c r="IM1588" t="s">
        <v>280</v>
      </c>
      <c r="IN1588" t="s">
        <v>687</v>
      </c>
      <c r="IP1588" t="s">
        <v>691</v>
      </c>
    </row>
    <row r="1589" spans="1:250" hidden="1" x14ac:dyDescent="0.25">
      <c r="A1589">
        <v>35694</v>
      </c>
      <c r="B1589">
        <v>-890804480</v>
      </c>
      <c r="C1589">
        <v>1837</v>
      </c>
      <c r="D1589" t="s">
        <v>273</v>
      </c>
      <c r="E1589" t="s">
        <v>274</v>
      </c>
      <c r="F1589">
        <v>19011</v>
      </c>
      <c r="G1589" t="s">
        <v>328</v>
      </c>
      <c r="H1589" t="s">
        <v>329</v>
      </c>
      <c r="I1589">
        <v>422</v>
      </c>
      <c r="J1589" t="s">
        <v>401</v>
      </c>
      <c r="K1589" t="s">
        <v>402</v>
      </c>
      <c r="L1589">
        <v>19213</v>
      </c>
      <c r="M1589" t="s">
        <v>330</v>
      </c>
      <c r="N1589" t="s">
        <v>331</v>
      </c>
      <c r="O1589">
        <v>19213</v>
      </c>
      <c r="P1589" t="s">
        <v>330</v>
      </c>
      <c r="Q1589" t="s">
        <v>331</v>
      </c>
      <c r="R1589" t="s">
        <v>343</v>
      </c>
      <c r="S1589" s="46">
        <v>0</v>
      </c>
      <c r="U1589" s="46">
        <v>4</v>
      </c>
      <c r="IF1589">
        <v>19213</v>
      </c>
      <c r="IG1589" t="s">
        <v>330</v>
      </c>
      <c r="IH1589" t="s">
        <v>332</v>
      </c>
      <c r="IK1589">
        <v>-2</v>
      </c>
      <c r="IL1589" t="s">
        <v>279</v>
      </c>
      <c r="IM1589" t="s">
        <v>280</v>
      </c>
      <c r="IN1589" t="s">
        <v>687</v>
      </c>
      <c r="IP1589" t="s">
        <v>691</v>
      </c>
    </row>
    <row r="1590" spans="1:250" hidden="1" x14ac:dyDescent="0.25">
      <c r="A1590">
        <v>35695</v>
      </c>
      <c r="B1590">
        <v>-890804480</v>
      </c>
      <c r="C1590">
        <v>1837</v>
      </c>
      <c r="D1590" t="s">
        <v>273</v>
      </c>
      <c r="E1590" t="s">
        <v>274</v>
      </c>
      <c r="F1590">
        <v>19011</v>
      </c>
      <c r="G1590" t="s">
        <v>328</v>
      </c>
      <c r="H1590" t="s">
        <v>329</v>
      </c>
      <c r="I1590">
        <v>420</v>
      </c>
      <c r="J1590" t="s">
        <v>403</v>
      </c>
      <c r="K1590" t="s">
        <v>404</v>
      </c>
      <c r="L1590">
        <v>19213</v>
      </c>
      <c r="M1590" t="s">
        <v>330</v>
      </c>
      <c r="N1590" t="s">
        <v>331</v>
      </c>
      <c r="O1590">
        <v>19213</v>
      </c>
      <c r="P1590" t="s">
        <v>330</v>
      </c>
      <c r="Q1590" t="s">
        <v>331</v>
      </c>
      <c r="R1590" t="s">
        <v>343</v>
      </c>
      <c r="S1590" s="46">
        <v>-1121575</v>
      </c>
      <c r="U1590" s="46">
        <v>4</v>
      </c>
      <c r="IF1590">
        <v>19213</v>
      </c>
      <c r="IG1590" t="s">
        <v>330</v>
      </c>
      <c r="IH1590" t="s">
        <v>332</v>
      </c>
      <c r="IK1590">
        <v>-2</v>
      </c>
      <c r="IL1590" t="s">
        <v>279</v>
      </c>
      <c r="IM1590" t="s">
        <v>280</v>
      </c>
      <c r="IN1590" t="s">
        <v>687</v>
      </c>
      <c r="IP1590" t="s">
        <v>691</v>
      </c>
    </row>
    <row r="1591" spans="1:250" hidden="1" x14ac:dyDescent="0.25">
      <c r="A1591">
        <v>35696</v>
      </c>
      <c r="B1591">
        <v>-890804480</v>
      </c>
      <c r="C1591">
        <v>1837</v>
      </c>
      <c r="D1591" t="s">
        <v>273</v>
      </c>
      <c r="E1591" t="s">
        <v>274</v>
      </c>
      <c r="F1591">
        <v>19011</v>
      </c>
      <c r="G1591" t="s">
        <v>328</v>
      </c>
      <c r="H1591" t="s">
        <v>329</v>
      </c>
      <c r="I1591">
        <v>411</v>
      </c>
      <c r="J1591" t="s">
        <v>393</v>
      </c>
      <c r="K1591" t="s">
        <v>394</v>
      </c>
      <c r="L1591">
        <v>19213</v>
      </c>
      <c r="M1591" t="s">
        <v>330</v>
      </c>
      <c r="N1591" t="s">
        <v>331</v>
      </c>
      <c r="O1591">
        <v>19213</v>
      </c>
      <c r="P1591" t="s">
        <v>330</v>
      </c>
      <c r="Q1591" t="s">
        <v>331</v>
      </c>
      <c r="R1591" t="s">
        <v>343</v>
      </c>
      <c r="S1591" s="46">
        <v>0</v>
      </c>
      <c r="U1591" s="46">
        <v>4</v>
      </c>
      <c r="IF1591">
        <v>19213</v>
      </c>
      <c r="IG1591" t="s">
        <v>330</v>
      </c>
      <c r="IH1591" t="s">
        <v>332</v>
      </c>
      <c r="IK1591">
        <v>-2</v>
      </c>
      <c r="IL1591" t="s">
        <v>279</v>
      </c>
      <c r="IM1591" t="s">
        <v>280</v>
      </c>
      <c r="IN1591" t="s">
        <v>687</v>
      </c>
      <c r="IP1591" t="s">
        <v>691</v>
      </c>
    </row>
    <row r="1592" spans="1:250" hidden="1" x14ac:dyDescent="0.25">
      <c r="A1592">
        <v>35697</v>
      </c>
      <c r="B1592">
        <v>-890804480</v>
      </c>
      <c r="C1592">
        <v>1837</v>
      </c>
      <c r="D1592" t="s">
        <v>273</v>
      </c>
      <c r="E1592" t="s">
        <v>274</v>
      </c>
      <c r="F1592">
        <v>19011</v>
      </c>
      <c r="G1592" t="s">
        <v>328</v>
      </c>
      <c r="H1592" t="s">
        <v>329</v>
      </c>
      <c r="I1592">
        <v>437</v>
      </c>
      <c r="J1592" t="s">
        <v>658</v>
      </c>
      <c r="K1592" t="s">
        <v>659</v>
      </c>
      <c r="L1592">
        <v>19213</v>
      </c>
      <c r="M1592" t="s">
        <v>330</v>
      </c>
      <c r="N1592" t="s">
        <v>331</v>
      </c>
      <c r="O1592">
        <v>19213</v>
      </c>
      <c r="P1592" t="s">
        <v>330</v>
      </c>
      <c r="Q1592" t="s">
        <v>331</v>
      </c>
      <c r="R1592" t="s">
        <v>343</v>
      </c>
      <c r="S1592" s="46">
        <v>0</v>
      </c>
      <c r="U1592" s="46">
        <v>4</v>
      </c>
      <c r="IF1592">
        <v>19213</v>
      </c>
      <c r="IG1592" t="s">
        <v>330</v>
      </c>
      <c r="IH1592" t="s">
        <v>332</v>
      </c>
      <c r="IK1592">
        <v>-2</v>
      </c>
      <c r="IL1592" t="s">
        <v>279</v>
      </c>
      <c r="IM1592" t="s">
        <v>280</v>
      </c>
      <c r="IN1592" t="s">
        <v>687</v>
      </c>
      <c r="IP1592" t="s">
        <v>691</v>
      </c>
    </row>
    <row r="1593" spans="1:250" hidden="1" x14ac:dyDescent="0.25">
      <c r="A1593">
        <v>35698</v>
      </c>
      <c r="B1593">
        <v>-890804480</v>
      </c>
      <c r="C1593">
        <v>1837</v>
      </c>
      <c r="D1593" t="s">
        <v>273</v>
      </c>
      <c r="E1593" t="s">
        <v>274</v>
      </c>
      <c r="F1593">
        <v>19011</v>
      </c>
      <c r="G1593" t="s">
        <v>328</v>
      </c>
      <c r="H1593" t="s">
        <v>329</v>
      </c>
      <c r="I1593">
        <v>436</v>
      </c>
      <c r="J1593" t="s">
        <v>656</v>
      </c>
      <c r="K1593" t="s">
        <v>657</v>
      </c>
      <c r="L1593">
        <v>19213</v>
      </c>
      <c r="M1593" t="s">
        <v>330</v>
      </c>
      <c r="N1593" t="s">
        <v>331</v>
      </c>
      <c r="O1593">
        <v>19213</v>
      </c>
      <c r="P1593" t="s">
        <v>330</v>
      </c>
      <c r="Q1593" t="s">
        <v>331</v>
      </c>
      <c r="R1593" t="s">
        <v>343</v>
      </c>
      <c r="S1593" s="46">
        <v>0</v>
      </c>
      <c r="U1593" s="46">
        <v>4</v>
      </c>
      <c r="IF1593">
        <v>19213</v>
      </c>
      <c r="IG1593" t="s">
        <v>330</v>
      </c>
      <c r="IH1593" t="s">
        <v>332</v>
      </c>
      <c r="IK1593">
        <v>-2</v>
      </c>
      <c r="IL1593" t="s">
        <v>279</v>
      </c>
      <c r="IM1593" t="s">
        <v>280</v>
      </c>
      <c r="IN1593" t="s">
        <v>687</v>
      </c>
      <c r="IP1593" t="s">
        <v>691</v>
      </c>
    </row>
    <row r="1594" spans="1:250" hidden="1" x14ac:dyDescent="0.25">
      <c r="A1594">
        <v>35699</v>
      </c>
      <c r="B1594">
        <v>-890804480</v>
      </c>
      <c r="C1594">
        <v>1837</v>
      </c>
      <c r="D1594" t="s">
        <v>273</v>
      </c>
      <c r="E1594" t="s">
        <v>274</v>
      </c>
      <c r="F1594">
        <v>19011</v>
      </c>
      <c r="G1594" t="s">
        <v>328</v>
      </c>
      <c r="H1594" t="s">
        <v>329</v>
      </c>
      <c r="I1594">
        <v>435</v>
      </c>
      <c r="J1594" t="s">
        <v>491</v>
      </c>
      <c r="K1594" t="s">
        <v>492</v>
      </c>
      <c r="L1594">
        <v>19213</v>
      </c>
      <c r="M1594" t="s">
        <v>330</v>
      </c>
      <c r="N1594" t="s">
        <v>331</v>
      </c>
      <c r="O1594">
        <v>19213</v>
      </c>
      <c r="P1594" t="s">
        <v>330</v>
      </c>
      <c r="Q1594" t="s">
        <v>331</v>
      </c>
      <c r="R1594" t="s">
        <v>343</v>
      </c>
      <c r="S1594" s="46">
        <v>0</v>
      </c>
      <c r="U1594" s="46">
        <v>4</v>
      </c>
      <c r="IF1594">
        <v>19213</v>
      </c>
      <c r="IG1594" t="s">
        <v>330</v>
      </c>
      <c r="IH1594" t="s">
        <v>332</v>
      </c>
      <c r="IK1594">
        <v>-2</v>
      </c>
      <c r="IL1594" t="s">
        <v>279</v>
      </c>
      <c r="IM1594" t="s">
        <v>280</v>
      </c>
      <c r="IN1594" t="s">
        <v>687</v>
      </c>
      <c r="IP1594" t="s">
        <v>691</v>
      </c>
    </row>
    <row r="1595" spans="1:250" hidden="1" x14ac:dyDescent="0.25">
      <c r="A1595">
        <v>35700</v>
      </c>
      <c r="B1595">
        <v>-890804480</v>
      </c>
      <c r="C1595">
        <v>1837</v>
      </c>
      <c r="D1595" t="s">
        <v>273</v>
      </c>
      <c r="E1595" t="s">
        <v>274</v>
      </c>
      <c r="F1595">
        <v>19011</v>
      </c>
      <c r="G1595" t="s">
        <v>328</v>
      </c>
      <c r="H1595" t="s">
        <v>329</v>
      </c>
      <c r="I1595">
        <v>431</v>
      </c>
      <c r="J1595" t="s">
        <v>493</v>
      </c>
      <c r="K1595" t="s">
        <v>494</v>
      </c>
      <c r="L1595">
        <v>19213</v>
      </c>
      <c r="M1595" t="s">
        <v>330</v>
      </c>
      <c r="N1595" t="s">
        <v>331</v>
      </c>
      <c r="O1595">
        <v>19213</v>
      </c>
      <c r="P1595" t="s">
        <v>330</v>
      </c>
      <c r="Q1595" t="s">
        <v>331</v>
      </c>
      <c r="R1595" t="s">
        <v>343</v>
      </c>
      <c r="S1595" s="46">
        <v>0</v>
      </c>
      <c r="U1595" s="46">
        <v>4</v>
      </c>
      <c r="IF1595">
        <v>19213</v>
      </c>
      <c r="IG1595" t="s">
        <v>330</v>
      </c>
      <c r="IH1595" t="s">
        <v>332</v>
      </c>
      <c r="IK1595">
        <v>-2</v>
      </c>
      <c r="IL1595" t="s">
        <v>279</v>
      </c>
      <c r="IM1595" t="s">
        <v>280</v>
      </c>
      <c r="IN1595" t="s">
        <v>687</v>
      </c>
      <c r="IP1595" t="s">
        <v>691</v>
      </c>
    </row>
    <row r="1596" spans="1:250" hidden="1" x14ac:dyDescent="0.25">
      <c r="A1596">
        <v>35701</v>
      </c>
      <c r="B1596">
        <v>-890804480</v>
      </c>
      <c r="C1596">
        <v>1837</v>
      </c>
      <c r="D1596" t="s">
        <v>273</v>
      </c>
      <c r="E1596" t="s">
        <v>274</v>
      </c>
      <c r="F1596">
        <v>19011</v>
      </c>
      <c r="G1596" t="s">
        <v>328</v>
      </c>
      <c r="H1596" t="s">
        <v>329</v>
      </c>
      <c r="I1596">
        <v>429</v>
      </c>
      <c r="J1596" t="s">
        <v>395</v>
      </c>
      <c r="K1596" t="s">
        <v>396</v>
      </c>
      <c r="L1596">
        <v>19213</v>
      </c>
      <c r="M1596" t="s">
        <v>330</v>
      </c>
      <c r="N1596" t="s">
        <v>331</v>
      </c>
      <c r="O1596">
        <v>19213</v>
      </c>
      <c r="P1596" t="s">
        <v>330</v>
      </c>
      <c r="Q1596" t="s">
        <v>331</v>
      </c>
      <c r="R1596" t="s">
        <v>343</v>
      </c>
      <c r="S1596" s="46">
        <v>0</v>
      </c>
      <c r="U1596" s="46">
        <v>4</v>
      </c>
      <c r="IF1596">
        <v>19213</v>
      </c>
      <c r="IG1596" t="s">
        <v>330</v>
      </c>
      <c r="IH1596" t="s">
        <v>332</v>
      </c>
      <c r="IK1596">
        <v>-2</v>
      </c>
      <c r="IL1596" t="s">
        <v>279</v>
      </c>
      <c r="IM1596" t="s">
        <v>280</v>
      </c>
      <c r="IN1596" t="s">
        <v>687</v>
      </c>
      <c r="IP1596" t="s">
        <v>691</v>
      </c>
    </row>
    <row r="1597" spans="1:250" hidden="1" x14ac:dyDescent="0.25">
      <c r="A1597">
        <v>35702</v>
      </c>
      <c r="B1597">
        <v>-890804480</v>
      </c>
      <c r="C1597">
        <v>1837</v>
      </c>
      <c r="D1597" t="s">
        <v>273</v>
      </c>
      <c r="E1597" t="s">
        <v>274</v>
      </c>
      <c r="F1597">
        <v>9695</v>
      </c>
      <c r="G1597" t="s">
        <v>281</v>
      </c>
      <c r="H1597" t="s">
        <v>282</v>
      </c>
      <c r="I1597">
        <v>411</v>
      </c>
      <c r="J1597" t="s">
        <v>393</v>
      </c>
      <c r="K1597" t="s">
        <v>394</v>
      </c>
      <c r="L1597">
        <v>21324</v>
      </c>
      <c r="M1597" t="s">
        <v>283</v>
      </c>
      <c r="N1597" t="s">
        <v>284</v>
      </c>
      <c r="O1597">
        <v>21324</v>
      </c>
      <c r="P1597" t="s">
        <v>283</v>
      </c>
      <c r="Q1597" t="s">
        <v>284</v>
      </c>
      <c r="R1597" t="s">
        <v>343</v>
      </c>
      <c r="S1597" s="46">
        <v>0</v>
      </c>
      <c r="U1597" s="46">
        <v>4</v>
      </c>
      <c r="IF1597">
        <v>21324</v>
      </c>
      <c r="IG1597" t="s">
        <v>283</v>
      </c>
      <c r="IH1597" t="s">
        <v>285</v>
      </c>
      <c r="IK1597">
        <v>-2</v>
      </c>
      <c r="IL1597" t="s">
        <v>279</v>
      </c>
      <c r="IM1597" t="s">
        <v>280</v>
      </c>
      <c r="IN1597" t="s">
        <v>661</v>
      </c>
      <c r="IP1597" t="s">
        <v>692</v>
      </c>
    </row>
    <row r="1598" spans="1:250" hidden="1" x14ac:dyDescent="0.25">
      <c r="A1598">
        <v>35703</v>
      </c>
      <c r="B1598">
        <v>-890804480</v>
      </c>
      <c r="C1598">
        <v>1837</v>
      </c>
      <c r="D1598" t="s">
        <v>273</v>
      </c>
      <c r="E1598" t="s">
        <v>274</v>
      </c>
      <c r="F1598">
        <v>9695</v>
      </c>
      <c r="G1598" t="s">
        <v>281</v>
      </c>
      <c r="H1598" t="s">
        <v>282</v>
      </c>
      <c r="I1598">
        <v>431</v>
      </c>
      <c r="J1598" t="s">
        <v>493</v>
      </c>
      <c r="K1598" t="s">
        <v>494</v>
      </c>
      <c r="L1598">
        <v>21324</v>
      </c>
      <c r="M1598" t="s">
        <v>283</v>
      </c>
      <c r="N1598" t="s">
        <v>284</v>
      </c>
      <c r="O1598">
        <v>21324</v>
      </c>
      <c r="P1598" t="s">
        <v>283</v>
      </c>
      <c r="Q1598" t="s">
        <v>284</v>
      </c>
      <c r="R1598" t="s">
        <v>343</v>
      </c>
      <c r="S1598" s="46">
        <v>0</v>
      </c>
      <c r="U1598" s="46">
        <v>4</v>
      </c>
      <c r="IF1598">
        <v>21324</v>
      </c>
      <c r="IG1598" t="s">
        <v>283</v>
      </c>
      <c r="IH1598" t="s">
        <v>285</v>
      </c>
      <c r="IK1598">
        <v>-2</v>
      </c>
      <c r="IL1598" t="s">
        <v>279</v>
      </c>
      <c r="IM1598" t="s">
        <v>280</v>
      </c>
      <c r="IN1598" t="s">
        <v>661</v>
      </c>
      <c r="IP1598" t="s">
        <v>692</v>
      </c>
    </row>
    <row r="1599" spans="1:250" hidden="1" x14ac:dyDescent="0.25">
      <c r="A1599">
        <v>35704</v>
      </c>
      <c r="B1599">
        <v>-890804480</v>
      </c>
      <c r="C1599">
        <v>1837</v>
      </c>
      <c r="D1599" t="s">
        <v>273</v>
      </c>
      <c r="E1599" t="s">
        <v>274</v>
      </c>
      <c r="F1599">
        <v>9695</v>
      </c>
      <c r="G1599" t="s">
        <v>281</v>
      </c>
      <c r="H1599" t="s">
        <v>282</v>
      </c>
      <c r="I1599">
        <v>429</v>
      </c>
      <c r="J1599" t="s">
        <v>395</v>
      </c>
      <c r="K1599" t="s">
        <v>396</v>
      </c>
      <c r="L1599">
        <v>21324</v>
      </c>
      <c r="M1599" t="s">
        <v>283</v>
      </c>
      <c r="N1599" t="s">
        <v>284</v>
      </c>
      <c r="O1599">
        <v>21324</v>
      </c>
      <c r="P1599" t="s">
        <v>283</v>
      </c>
      <c r="Q1599" t="s">
        <v>284</v>
      </c>
      <c r="R1599" t="s">
        <v>343</v>
      </c>
      <c r="S1599" s="46">
        <v>0</v>
      </c>
      <c r="U1599" s="46">
        <v>4</v>
      </c>
      <c r="IF1599">
        <v>21324</v>
      </c>
      <c r="IG1599" t="s">
        <v>283</v>
      </c>
      <c r="IH1599" t="s">
        <v>285</v>
      </c>
      <c r="IK1599">
        <v>-2</v>
      </c>
      <c r="IL1599" t="s">
        <v>279</v>
      </c>
      <c r="IM1599" t="s">
        <v>280</v>
      </c>
      <c r="IN1599" t="s">
        <v>661</v>
      </c>
      <c r="IP1599" t="s">
        <v>692</v>
      </c>
    </row>
    <row r="1600" spans="1:250" hidden="1" x14ac:dyDescent="0.25">
      <c r="A1600">
        <v>35705</v>
      </c>
      <c r="B1600">
        <v>-890804480</v>
      </c>
      <c r="C1600">
        <v>1837</v>
      </c>
      <c r="D1600" t="s">
        <v>273</v>
      </c>
      <c r="E1600" t="s">
        <v>274</v>
      </c>
      <c r="F1600">
        <v>9695</v>
      </c>
      <c r="G1600" t="s">
        <v>281</v>
      </c>
      <c r="H1600" t="s">
        <v>282</v>
      </c>
      <c r="I1600">
        <v>427</v>
      </c>
      <c r="J1600" t="s">
        <v>397</v>
      </c>
      <c r="K1600" t="s">
        <v>398</v>
      </c>
      <c r="L1600">
        <v>21324</v>
      </c>
      <c r="M1600" t="s">
        <v>283</v>
      </c>
      <c r="N1600" t="s">
        <v>284</v>
      </c>
      <c r="O1600">
        <v>21324</v>
      </c>
      <c r="P1600" t="s">
        <v>283</v>
      </c>
      <c r="Q1600" t="s">
        <v>284</v>
      </c>
      <c r="R1600" t="s">
        <v>343</v>
      </c>
      <c r="S1600" s="46">
        <v>0</v>
      </c>
      <c r="U1600" s="46">
        <v>4</v>
      </c>
      <c r="IF1600">
        <v>21324</v>
      </c>
      <c r="IG1600" t="s">
        <v>283</v>
      </c>
      <c r="IH1600" t="s">
        <v>285</v>
      </c>
      <c r="IK1600">
        <v>-2</v>
      </c>
      <c r="IL1600" t="s">
        <v>279</v>
      </c>
      <c r="IM1600" t="s">
        <v>280</v>
      </c>
      <c r="IN1600" t="s">
        <v>661</v>
      </c>
      <c r="IP1600" t="s">
        <v>692</v>
      </c>
    </row>
    <row r="1601" spans="1:250" hidden="1" x14ac:dyDescent="0.25">
      <c r="A1601">
        <v>35706</v>
      </c>
      <c r="B1601">
        <v>-890804480</v>
      </c>
      <c r="C1601">
        <v>1837</v>
      </c>
      <c r="D1601" t="s">
        <v>273</v>
      </c>
      <c r="E1601" t="s">
        <v>274</v>
      </c>
      <c r="F1601">
        <v>9695</v>
      </c>
      <c r="G1601" t="s">
        <v>281</v>
      </c>
      <c r="H1601" t="s">
        <v>282</v>
      </c>
      <c r="I1601">
        <v>424</v>
      </c>
      <c r="J1601" t="s">
        <v>399</v>
      </c>
      <c r="K1601" t="s">
        <v>400</v>
      </c>
      <c r="L1601">
        <v>21324</v>
      </c>
      <c r="M1601" t="s">
        <v>283</v>
      </c>
      <c r="N1601" t="s">
        <v>284</v>
      </c>
      <c r="O1601">
        <v>21324</v>
      </c>
      <c r="P1601" t="s">
        <v>283</v>
      </c>
      <c r="Q1601" t="s">
        <v>284</v>
      </c>
      <c r="R1601" t="s">
        <v>343</v>
      </c>
      <c r="S1601" s="46">
        <v>0</v>
      </c>
      <c r="U1601" s="46">
        <v>4</v>
      </c>
      <c r="IF1601">
        <v>21324</v>
      </c>
      <c r="IG1601" t="s">
        <v>283</v>
      </c>
      <c r="IH1601" t="s">
        <v>285</v>
      </c>
      <c r="IK1601">
        <v>-2</v>
      </c>
      <c r="IL1601" t="s">
        <v>279</v>
      </c>
      <c r="IM1601" t="s">
        <v>280</v>
      </c>
      <c r="IN1601" t="s">
        <v>661</v>
      </c>
      <c r="IP1601" t="s">
        <v>692</v>
      </c>
    </row>
    <row r="1602" spans="1:250" hidden="1" x14ac:dyDescent="0.25">
      <c r="A1602">
        <v>35707</v>
      </c>
      <c r="B1602">
        <v>-890804480</v>
      </c>
      <c r="C1602">
        <v>1837</v>
      </c>
      <c r="D1602" t="s">
        <v>273</v>
      </c>
      <c r="E1602" t="s">
        <v>274</v>
      </c>
      <c r="F1602">
        <v>9695</v>
      </c>
      <c r="G1602" t="s">
        <v>281</v>
      </c>
      <c r="H1602" t="s">
        <v>282</v>
      </c>
      <c r="I1602">
        <v>422</v>
      </c>
      <c r="J1602" t="s">
        <v>401</v>
      </c>
      <c r="K1602" t="s">
        <v>402</v>
      </c>
      <c r="L1602">
        <v>21324</v>
      </c>
      <c r="M1602" t="s">
        <v>283</v>
      </c>
      <c r="N1602" t="s">
        <v>284</v>
      </c>
      <c r="O1602">
        <v>21324</v>
      </c>
      <c r="P1602" t="s">
        <v>283</v>
      </c>
      <c r="Q1602" t="s">
        <v>284</v>
      </c>
      <c r="R1602" t="s">
        <v>343</v>
      </c>
      <c r="S1602" s="46">
        <v>0</v>
      </c>
      <c r="U1602" s="46">
        <v>4</v>
      </c>
      <c r="IF1602">
        <v>21324</v>
      </c>
      <c r="IG1602" t="s">
        <v>283</v>
      </c>
      <c r="IH1602" t="s">
        <v>285</v>
      </c>
      <c r="IK1602">
        <v>-2</v>
      </c>
      <c r="IL1602" t="s">
        <v>279</v>
      </c>
      <c r="IM1602" t="s">
        <v>280</v>
      </c>
      <c r="IN1602" t="s">
        <v>661</v>
      </c>
      <c r="IP1602" t="s">
        <v>692</v>
      </c>
    </row>
    <row r="1603" spans="1:250" hidden="1" x14ac:dyDescent="0.25">
      <c r="A1603">
        <v>35708</v>
      </c>
      <c r="B1603">
        <v>-890804480</v>
      </c>
      <c r="C1603">
        <v>1837</v>
      </c>
      <c r="D1603" t="s">
        <v>273</v>
      </c>
      <c r="E1603" t="s">
        <v>274</v>
      </c>
      <c r="F1603">
        <v>9695</v>
      </c>
      <c r="G1603" t="s">
        <v>281</v>
      </c>
      <c r="H1603" t="s">
        <v>282</v>
      </c>
      <c r="I1603">
        <v>420</v>
      </c>
      <c r="J1603" t="s">
        <v>403</v>
      </c>
      <c r="K1603" t="s">
        <v>404</v>
      </c>
      <c r="L1603">
        <v>21324</v>
      </c>
      <c r="M1603" t="s">
        <v>283</v>
      </c>
      <c r="N1603" t="s">
        <v>284</v>
      </c>
      <c r="O1603">
        <v>21324</v>
      </c>
      <c r="P1603" t="s">
        <v>283</v>
      </c>
      <c r="Q1603" t="s">
        <v>284</v>
      </c>
      <c r="R1603" t="s">
        <v>343</v>
      </c>
      <c r="S1603" s="46">
        <v>0</v>
      </c>
      <c r="U1603" s="46">
        <v>4</v>
      </c>
      <c r="IF1603">
        <v>21324</v>
      </c>
      <c r="IG1603" t="s">
        <v>283</v>
      </c>
      <c r="IH1603" t="s">
        <v>285</v>
      </c>
      <c r="IK1603">
        <v>-2</v>
      </c>
      <c r="IL1603" t="s">
        <v>279</v>
      </c>
      <c r="IM1603" t="s">
        <v>280</v>
      </c>
      <c r="IN1603" t="s">
        <v>661</v>
      </c>
      <c r="IP1603" t="s">
        <v>692</v>
      </c>
    </row>
    <row r="1604" spans="1:250" hidden="1" x14ac:dyDescent="0.25">
      <c r="A1604">
        <v>35709</v>
      </c>
      <c r="B1604">
        <v>-890804480</v>
      </c>
      <c r="C1604">
        <v>1837</v>
      </c>
      <c r="D1604" t="s">
        <v>273</v>
      </c>
      <c r="E1604" t="s">
        <v>274</v>
      </c>
      <c r="F1604">
        <v>9695</v>
      </c>
      <c r="G1604" t="s">
        <v>281</v>
      </c>
      <c r="H1604" t="s">
        <v>282</v>
      </c>
      <c r="I1604">
        <v>437</v>
      </c>
      <c r="J1604" t="s">
        <v>658</v>
      </c>
      <c r="K1604" t="s">
        <v>659</v>
      </c>
      <c r="L1604">
        <v>21324</v>
      </c>
      <c r="M1604" t="s">
        <v>283</v>
      </c>
      <c r="N1604" t="s">
        <v>284</v>
      </c>
      <c r="O1604">
        <v>21324</v>
      </c>
      <c r="P1604" t="s">
        <v>283</v>
      </c>
      <c r="Q1604" t="s">
        <v>284</v>
      </c>
      <c r="R1604" t="s">
        <v>343</v>
      </c>
      <c r="S1604" s="46">
        <v>0</v>
      </c>
      <c r="U1604" s="46">
        <v>4</v>
      </c>
      <c r="IF1604">
        <v>21324</v>
      </c>
      <c r="IG1604" t="s">
        <v>283</v>
      </c>
      <c r="IH1604" t="s">
        <v>285</v>
      </c>
      <c r="IK1604">
        <v>-2</v>
      </c>
      <c r="IL1604" t="s">
        <v>279</v>
      </c>
      <c r="IM1604" t="s">
        <v>280</v>
      </c>
      <c r="IN1604" t="s">
        <v>661</v>
      </c>
      <c r="IP1604" t="s">
        <v>692</v>
      </c>
    </row>
    <row r="1605" spans="1:250" hidden="1" x14ac:dyDescent="0.25">
      <c r="A1605">
        <v>35710</v>
      </c>
      <c r="B1605">
        <v>-890804480</v>
      </c>
      <c r="C1605">
        <v>1837</v>
      </c>
      <c r="D1605" t="s">
        <v>273</v>
      </c>
      <c r="E1605" t="s">
        <v>274</v>
      </c>
      <c r="F1605">
        <v>9695</v>
      </c>
      <c r="G1605" t="s">
        <v>281</v>
      </c>
      <c r="H1605" t="s">
        <v>282</v>
      </c>
      <c r="I1605">
        <v>436</v>
      </c>
      <c r="J1605" t="s">
        <v>656</v>
      </c>
      <c r="K1605" t="s">
        <v>657</v>
      </c>
      <c r="L1605">
        <v>21324</v>
      </c>
      <c r="M1605" t="s">
        <v>283</v>
      </c>
      <c r="N1605" t="s">
        <v>284</v>
      </c>
      <c r="O1605">
        <v>21324</v>
      </c>
      <c r="P1605" t="s">
        <v>283</v>
      </c>
      <c r="Q1605" t="s">
        <v>284</v>
      </c>
      <c r="R1605" t="s">
        <v>343</v>
      </c>
      <c r="S1605" s="46">
        <v>0</v>
      </c>
      <c r="U1605" s="46">
        <v>4</v>
      </c>
      <c r="IF1605">
        <v>21324</v>
      </c>
      <c r="IG1605" t="s">
        <v>283</v>
      </c>
      <c r="IH1605" t="s">
        <v>285</v>
      </c>
      <c r="IK1605">
        <v>-2</v>
      </c>
      <c r="IL1605" t="s">
        <v>279</v>
      </c>
      <c r="IM1605" t="s">
        <v>280</v>
      </c>
      <c r="IN1605" t="s">
        <v>661</v>
      </c>
      <c r="IP1605" t="s">
        <v>692</v>
      </c>
    </row>
    <row r="1606" spans="1:250" hidden="1" x14ac:dyDescent="0.25">
      <c r="A1606">
        <v>35711</v>
      </c>
      <c r="B1606">
        <v>-890804480</v>
      </c>
      <c r="C1606">
        <v>1837</v>
      </c>
      <c r="D1606" t="s">
        <v>273</v>
      </c>
      <c r="E1606" t="s">
        <v>274</v>
      </c>
      <c r="F1606">
        <v>9695</v>
      </c>
      <c r="G1606" t="s">
        <v>281</v>
      </c>
      <c r="H1606" t="s">
        <v>282</v>
      </c>
      <c r="I1606">
        <v>435</v>
      </c>
      <c r="J1606" t="s">
        <v>491</v>
      </c>
      <c r="K1606" t="s">
        <v>492</v>
      </c>
      <c r="L1606">
        <v>21324</v>
      </c>
      <c r="M1606" t="s">
        <v>283</v>
      </c>
      <c r="N1606" t="s">
        <v>284</v>
      </c>
      <c r="O1606">
        <v>21324</v>
      </c>
      <c r="P1606" t="s">
        <v>283</v>
      </c>
      <c r="Q1606" t="s">
        <v>284</v>
      </c>
      <c r="R1606" t="s">
        <v>343</v>
      </c>
      <c r="S1606" s="46">
        <v>0</v>
      </c>
      <c r="U1606" s="46">
        <v>4</v>
      </c>
      <c r="IF1606">
        <v>21324</v>
      </c>
      <c r="IG1606" t="s">
        <v>283</v>
      </c>
      <c r="IH1606" t="s">
        <v>285</v>
      </c>
      <c r="IK1606">
        <v>-2</v>
      </c>
      <c r="IL1606" t="s">
        <v>279</v>
      </c>
      <c r="IM1606" t="s">
        <v>280</v>
      </c>
      <c r="IN1606" t="s">
        <v>661</v>
      </c>
      <c r="IP1606" t="s">
        <v>692</v>
      </c>
    </row>
    <row r="1607" spans="1:250" hidden="1" x14ac:dyDescent="0.25">
      <c r="A1607">
        <v>35712</v>
      </c>
      <c r="B1607">
        <v>-890804480</v>
      </c>
      <c r="C1607">
        <v>1837</v>
      </c>
      <c r="D1607" t="s">
        <v>273</v>
      </c>
      <c r="E1607" t="s">
        <v>274</v>
      </c>
      <c r="F1607">
        <v>13794</v>
      </c>
      <c r="G1607" t="s">
        <v>275</v>
      </c>
      <c r="H1607" t="s">
        <v>276</v>
      </c>
      <c r="I1607">
        <v>422</v>
      </c>
      <c r="J1607" t="s">
        <v>401</v>
      </c>
      <c r="K1607" t="s">
        <v>402</v>
      </c>
      <c r="L1607">
        <v>22128</v>
      </c>
      <c r="M1607" t="s">
        <v>277</v>
      </c>
      <c r="N1607" t="s">
        <v>278</v>
      </c>
      <c r="O1607">
        <v>22128</v>
      </c>
      <c r="P1607" t="s">
        <v>277</v>
      </c>
      <c r="Q1607" t="s">
        <v>278</v>
      </c>
      <c r="R1607" t="s">
        <v>343</v>
      </c>
      <c r="S1607" s="46">
        <v>0</v>
      </c>
      <c r="U1607" s="46">
        <v>4</v>
      </c>
      <c r="IF1607">
        <v>22128</v>
      </c>
      <c r="IG1607" t="s">
        <v>277</v>
      </c>
      <c r="IH1607" t="s">
        <v>319</v>
      </c>
      <c r="IK1607">
        <v>-2</v>
      </c>
      <c r="IL1607" t="s">
        <v>279</v>
      </c>
      <c r="IM1607" t="s">
        <v>280</v>
      </c>
      <c r="IN1607" t="s">
        <v>663</v>
      </c>
      <c r="IP1607" t="s">
        <v>693</v>
      </c>
    </row>
    <row r="1608" spans="1:250" hidden="1" x14ac:dyDescent="0.25">
      <c r="A1608">
        <v>35713</v>
      </c>
      <c r="B1608">
        <v>-890804480</v>
      </c>
      <c r="C1608">
        <v>1837</v>
      </c>
      <c r="D1608" t="s">
        <v>273</v>
      </c>
      <c r="E1608" t="s">
        <v>274</v>
      </c>
      <c r="F1608">
        <v>13794</v>
      </c>
      <c r="G1608" t="s">
        <v>275</v>
      </c>
      <c r="H1608" t="s">
        <v>276</v>
      </c>
      <c r="I1608">
        <v>420</v>
      </c>
      <c r="J1608" t="s">
        <v>403</v>
      </c>
      <c r="K1608" t="s">
        <v>404</v>
      </c>
      <c r="L1608">
        <v>22128</v>
      </c>
      <c r="M1608" t="s">
        <v>277</v>
      </c>
      <c r="N1608" t="s">
        <v>278</v>
      </c>
      <c r="O1608">
        <v>22128</v>
      </c>
      <c r="P1608" t="s">
        <v>277</v>
      </c>
      <c r="Q1608" t="s">
        <v>278</v>
      </c>
      <c r="R1608" t="s">
        <v>343</v>
      </c>
      <c r="S1608" s="46">
        <v>-3000</v>
      </c>
      <c r="U1608" s="46">
        <v>4</v>
      </c>
      <c r="IF1608">
        <v>22128</v>
      </c>
      <c r="IG1608" t="s">
        <v>277</v>
      </c>
      <c r="IH1608" t="s">
        <v>319</v>
      </c>
      <c r="IK1608">
        <v>-2</v>
      </c>
      <c r="IL1608" t="s">
        <v>279</v>
      </c>
      <c r="IM1608" t="s">
        <v>280</v>
      </c>
      <c r="IN1608" t="s">
        <v>663</v>
      </c>
      <c r="IP1608" t="s">
        <v>693</v>
      </c>
    </row>
    <row r="1609" spans="1:250" hidden="1" x14ac:dyDescent="0.25">
      <c r="A1609">
        <v>35714</v>
      </c>
      <c r="B1609">
        <v>-890804480</v>
      </c>
      <c r="C1609">
        <v>1837</v>
      </c>
      <c r="D1609" t="s">
        <v>273</v>
      </c>
      <c r="E1609" t="s">
        <v>274</v>
      </c>
      <c r="F1609">
        <v>13794</v>
      </c>
      <c r="G1609" t="s">
        <v>275</v>
      </c>
      <c r="H1609" t="s">
        <v>276</v>
      </c>
      <c r="I1609">
        <v>411</v>
      </c>
      <c r="J1609" t="s">
        <v>393</v>
      </c>
      <c r="K1609" t="s">
        <v>394</v>
      </c>
      <c r="L1609">
        <v>22128</v>
      </c>
      <c r="M1609" t="s">
        <v>277</v>
      </c>
      <c r="N1609" t="s">
        <v>278</v>
      </c>
      <c r="O1609">
        <v>22128</v>
      </c>
      <c r="P1609" t="s">
        <v>277</v>
      </c>
      <c r="Q1609" t="s">
        <v>278</v>
      </c>
      <c r="R1609" t="s">
        <v>343</v>
      </c>
      <c r="S1609" s="46">
        <v>0</v>
      </c>
      <c r="U1609" s="46">
        <v>4</v>
      </c>
      <c r="IF1609">
        <v>22128</v>
      </c>
      <c r="IG1609" t="s">
        <v>277</v>
      </c>
      <c r="IH1609" t="s">
        <v>319</v>
      </c>
      <c r="IK1609">
        <v>-2</v>
      </c>
      <c r="IL1609" t="s">
        <v>279</v>
      </c>
      <c r="IM1609" t="s">
        <v>280</v>
      </c>
      <c r="IN1609" t="s">
        <v>663</v>
      </c>
      <c r="IP1609" t="s">
        <v>693</v>
      </c>
    </row>
    <row r="1610" spans="1:250" hidden="1" x14ac:dyDescent="0.25">
      <c r="A1610">
        <v>35715</v>
      </c>
      <c r="B1610">
        <v>-890804480</v>
      </c>
      <c r="C1610">
        <v>1837</v>
      </c>
      <c r="D1610" t="s">
        <v>273</v>
      </c>
      <c r="E1610" t="s">
        <v>274</v>
      </c>
      <c r="F1610">
        <v>13794</v>
      </c>
      <c r="G1610" t="s">
        <v>275</v>
      </c>
      <c r="H1610" t="s">
        <v>276</v>
      </c>
      <c r="I1610">
        <v>436</v>
      </c>
      <c r="J1610" t="s">
        <v>656</v>
      </c>
      <c r="K1610" t="s">
        <v>657</v>
      </c>
      <c r="L1610">
        <v>22128</v>
      </c>
      <c r="M1610" t="s">
        <v>277</v>
      </c>
      <c r="N1610" t="s">
        <v>278</v>
      </c>
      <c r="O1610">
        <v>22128</v>
      </c>
      <c r="P1610" t="s">
        <v>277</v>
      </c>
      <c r="Q1610" t="s">
        <v>278</v>
      </c>
      <c r="R1610" t="s">
        <v>343</v>
      </c>
      <c r="S1610" s="46">
        <v>0</v>
      </c>
      <c r="U1610" s="46">
        <v>4</v>
      </c>
      <c r="IF1610">
        <v>22128</v>
      </c>
      <c r="IG1610" t="s">
        <v>277</v>
      </c>
      <c r="IH1610" t="s">
        <v>319</v>
      </c>
      <c r="IK1610">
        <v>-2</v>
      </c>
      <c r="IL1610" t="s">
        <v>279</v>
      </c>
      <c r="IM1610" t="s">
        <v>280</v>
      </c>
      <c r="IN1610" t="s">
        <v>663</v>
      </c>
      <c r="IP1610" t="s">
        <v>693</v>
      </c>
    </row>
    <row r="1611" spans="1:250" hidden="1" x14ac:dyDescent="0.25">
      <c r="A1611">
        <v>35716</v>
      </c>
      <c r="B1611">
        <v>-890804480</v>
      </c>
      <c r="C1611">
        <v>1837</v>
      </c>
      <c r="D1611" t="s">
        <v>273</v>
      </c>
      <c r="E1611" t="s">
        <v>274</v>
      </c>
      <c r="F1611">
        <v>13794</v>
      </c>
      <c r="G1611" t="s">
        <v>275</v>
      </c>
      <c r="H1611" t="s">
        <v>276</v>
      </c>
      <c r="I1611">
        <v>435</v>
      </c>
      <c r="J1611" t="s">
        <v>491</v>
      </c>
      <c r="K1611" t="s">
        <v>492</v>
      </c>
      <c r="L1611">
        <v>22128</v>
      </c>
      <c r="M1611" t="s">
        <v>277</v>
      </c>
      <c r="N1611" t="s">
        <v>278</v>
      </c>
      <c r="O1611">
        <v>22128</v>
      </c>
      <c r="P1611" t="s">
        <v>277</v>
      </c>
      <c r="Q1611" t="s">
        <v>278</v>
      </c>
      <c r="R1611" t="s">
        <v>343</v>
      </c>
      <c r="S1611" s="46">
        <v>0</v>
      </c>
      <c r="U1611" s="46">
        <v>4</v>
      </c>
      <c r="IF1611">
        <v>22128</v>
      </c>
      <c r="IG1611" t="s">
        <v>277</v>
      </c>
      <c r="IH1611" t="s">
        <v>319</v>
      </c>
      <c r="IK1611">
        <v>-2</v>
      </c>
      <c r="IL1611" t="s">
        <v>279</v>
      </c>
      <c r="IM1611" t="s">
        <v>280</v>
      </c>
      <c r="IN1611" t="s">
        <v>663</v>
      </c>
      <c r="IP1611" t="s">
        <v>693</v>
      </c>
    </row>
    <row r="1612" spans="1:250" hidden="1" x14ac:dyDescent="0.25">
      <c r="A1612">
        <v>35717</v>
      </c>
      <c r="B1612">
        <v>-890804480</v>
      </c>
      <c r="C1612">
        <v>1837</v>
      </c>
      <c r="D1612" t="s">
        <v>273</v>
      </c>
      <c r="E1612" t="s">
        <v>274</v>
      </c>
      <c r="F1612">
        <v>13794</v>
      </c>
      <c r="G1612" t="s">
        <v>275</v>
      </c>
      <c r="H1612" t="s">
        <v>276</v>
      </c>
      <c r="I1612">
        <v>431</v>
      </c>
      <c r="J1612" t="s">
        <v>493</v>
      </c>
      <c r="K1612" t="s">
        <v>494</v>
      </c>
      <c r="L1612">
        <v>22128</v>
      </c>
      <c r="M1612" t="s">
        <v>277</v>
      </c>
      <c r="N1612" t="s">
        <v>278</v>
      </c>
      <c r="O1612">
        <v>22128</v>
      </c>
      <c r="P1612" t="s">
        <v>277</v>
      </c>
      <c r="Q1612" t="s">
        <v>278</v>
      </c>
      <c r="R1612" t="s">
        <v>343</v>
      </c>
      <c r="S1612" s="46">
        <v>0</v>
      </c>
      <c r="U1612" s="46">
        <v>4</v>
      </c>
      <c r="IF1612">
        <v>22128</v>
      </c>
      <c r="IG1612" t="s">
        <v>277</v>
      </c>
      <c r="IH1612" t="s">
        <v>319</v>
      </c>
      <c r="IK1612">
        <v>-2</v>
      </c>
      <c r="IL1612" t="s">
        <v>279</v>
      </c>
      <c r="IM1612" t="s">
        <v>280</v>
      </c>
      <c r="IN1612" t="s">
        <v>663</v>
      </c>
      <c r="IP1612" t="s">
        <v>693</v>
      </c>
    </row>
    <row r="1613" spans="1:250" hidden="1" x14ac:dyDescent="0.25">
      <c r="A1613">
        <v>35718</v>
      </c>
      <c r="B1613">
        <v>-890804480</v>
      </c>
      <c r="C1613">
        <v>1837</v>
      </c>
      <c r="D1613" t="s">
        <v>273</v>
      </c>
      <c r="E1613" t="s">
        <v>274</v>
      </c>
      <c r="F1613">
        <v>13794</v>
      </c>
      <c r="G1613" t="s">
        <v>275</v>
      </c>
      <c r="H1613" t="s">
        <v>276</v>
      </c>
      <c r="I1613">
        <v>429</v>
      </c>
      <c r="J1613" t="s">
        <v>395</v>
      </c>
      <c r="K1613" t="s">
        <v>396</v>
      </c>
      <c r="L1613">
        <v>22128</v>
      </c>
      <c r="M1613" t="s">
        <v>277</v>
      </c>
      <c r="N1613" t="s">
        <v>278</v>
      </c>
      <c r="O1613">
        <v>22128</v>
      </c>
      <c r="P1613" t="s">
        <v>277</v>
      </c>
      <c r="Q1613" t="s">
        <v>278</v>
      </c>
      <c r="R1613" t="s">
        <v>343</v>
      </c>
      <c r="S1613" s="46">
        <v>0</v>
      </c>
      <c r="U1613" s="46">
        <v>4</v>
      </c>
      <c r="IF1613">
        <v>22128</v>
      </c>
      <c r="IG1613" t="s">
        <v>277</v>
      </c>
      <c r="IH1613" t="s">
        <v>319</v>
      </c>
      <c r="IK1613">
        <v>-2</v>
      </c>
      <c r="IL1613" t="s">
        <v>279</v>
      </c>
      <c r="IM1613" t="s">
        <v>280</v>
      </c>
      <c r="IN1613" t="s">
        <v>663</v>
      </c>
      <c r="IP1613" t="s">
        <v>693</v>
      </c>
    </row>
    <row r="1614" spans="1:250" hidden="1" x14ac:dyDescent="0.25">
      <c r="A1614">
        <v>35719</v>
      </c>
      <c r="B1614">
        <v>-890804480</v>
      </c>
      <c r="C1614">
        <v>1837</v>
      </c>
      <c r="D1614" t="s">
        <v>273</v>
      </c>
      <c r="E1614" t="s">
        <v>274</v>
      </c>
      <c r="F1614">
        <v>13794</v>
      </c>
      <c r="G1614" t="s">
        <v>275</v>
      </c>
      <c r="H1614" t="s">
        <v>276</v>
      </c>
      <c r="I1614">
        <v>427</v>
      </c>
      <c r="J1614" t="s">
        <v>397</v>
      </c>
      <c r="K1614" t="s">
        <v>398</v>
      </c>
      <c r="L1614">
        <v>22128</v>
      </c>
      <c r="M1614" t="s">
        <v>277</v>
      </c>
      <c r="N1614" t="s">
        <v>278</v>
      </c>
      <c r="O1614">
        <v>22128</v>
      </c>
      <c r="P1614" t="s">
        <v>277</v>
      </c>
      <c r="Q1614" t="s">
        <v>278</v>
      </c>
      <c r="R1614" t="s">
        <v>343</v>
      </c>
      <c r="S1614" s="46">
        <v>0</v>
      </c>
      <c r="U1614" s="46">
        <v>4</v>
      </c>
      <c r="IF1614">
        <v>22128</v>
      </c>
      <c r="IG1614" t="s">
        <v>277</v>
      </c>
      <c r="IH1614" t="s">
        <v>319</v>
      </c>
      <c r="IK1614">
        <v>-2</v>
      </c>
      <c r="IL1614" t="s">
        <v>279</v>
      </c>
      <c r="IM1614" t="s">
        <v>280</v>
      </c>
      <c r="IN1614" t="s">
        <v>663</v>
      </c>
      <c r="IP1614" t="s">
        <v>693</v>
      </c>
    </row>
    <row r="1615" spans="1:250" hidden="1" x14ac:dyDescent="0.25">
      <c r="A1615">
        <v>35720</v>
      </c>
      <c r="B1615">
        <v>-890804480</v>
      </c>
      <c r="C1615">
        <v>1837</v>
      </c>
      <c r="D1615" t="s">
        <v>273</v>
      </c>
      <c r="E1615" t="s">
        <v>274</v>
      </c>
      <c r="F1615">
        <v>13794</v>
      </c>
      <c r="G1615" t="s">
        <v>275</v>
      </c>
      <c r="H1615" t="s">
        <v>276</v>
      </c>
      <c r="I1615">
        <v>424</v>
      </c>
      <c r="J1615" t="s">
        <v>399</v>
      </c>
      <c r="K1615" t="s">
        <v>400</v>
      </c>
      <c r="L1615">
        <v>22128</v>
      </c>
      <c r="M1615" t="s">
        <v>277</v>
      </c>
      <c r="N1615" t="s">
        <v>278</v>
      </c>
      <c r="O1615">
        <v>22128</v>
      </c>
      <c r="P1615" t="s">
        <v>277</v>
      </c>
      <c r="Q1615" t="s">
        <v>278</v>
      </c>
      <c r="R1615" t="s">
        <v>343</v>
      </c>
      <c r="S1615" s="46">
        <v>0</v>
      </c>
      <c r="U1615" s="46">
        <v>4</v>
      </c>
      <c r="IF1615">
        <v>22128</v>
      </c>
      <c r="IG1615" t="s">
        <v>277</v>
      </c>
      <c r="IH1615" t="s">
        <v>319</v>
      </c>
      <c r="IK1615">
        <v>-2</v>
      </c>
      <c r="IL1615" t="s">
        <v>279</v>
      </c>
      <c r="IM1615" t="s">
        <v>280</v>
      </c>
      <c r="IN1615" t="s">
        <v>663</v>
      </c>
      <c r="IP1615" t="s">
        <v>693</v>
      </c>
    </row>
    <row r="1616" spans="1:250" hidden="1" x14ac:dyDescent="0.25">
      <c r="A1616">
        <v>35721</v>
      </c>
      <c r="B1616">
        <v>-890804480</v>
      </c>
      <c r="C1616">
        <v>1837</v>
      </c>
      <c r="D1616" t="s">
        <v>273</v>
      </c>
      <c r="E1616" t="s">
        <v>274</v>
      </c>
      <c r="F1616">
        <v>13794</v>
      </c>
      <c r="G1616" t="s">
        <v>275</v>
      </c>
      <c r="H1616" t="s">
        <v>276</v>
      </c>
      <c r="I1616">
        <v>437</v>
      </c>
      <c r="J1616" t="s">
        <v>658</v>
      </c>
      <c r="K1616" t="s">
        <v>659</v>
      </c>
      <c r="L1616">
        <v>22128</v>
      </c>
      <c r="M1616" t="s">
        <v>277</v>
      </c>
      <c r="N1616" t="s">
        <v>278</v>
      </c>
      <c r="O1616">
        <v>22128</v>
      </c>
      <c r="P1616" t="s">
        <v>277</v>
      </c>
      <c r="Q1616" t="s">
        <v>278</v>
      </c>
      <c r="R1616" t="s">
        <v>343</v>
      </c>
      <c r="S1616" s="46">
        <v>0</v>
      </c>
      <c r="U1616" s="46">
        <v>4</v>
      </c>
      <c r="IF1616">
        <v>22128</v>
      </c>
      <c r="IG1616" t="s">
        <v>277</v>
      </c>
      <c r="IH1616" t="s">
        <v>319</v>
      </c>
      <c r="IK1616">
        <v>-2</v>
      </c>
      <c r="IL1616" t="s">
        <v>279</v>
      </c>
      <c r="IM1616" t="s">
        <v>280</v>
      </c>
      <c r="IN1616" t="s">
        <v>663</v>
      </c>
      <c r="IP1616" t="s">
        <v>693</v>
      </c>
    </row>
    <row r="1617" spans="1:250" hidden="1" x14ac:dyDescent="0.25">
      <c r="A1617">
        <v>35722</v>
      </c>
      <c r="B1617">
        <v>-890804480</v>
      </c>
      <c r="C1617">
        <v>1837</v>
      </c>
      <c r="D1617" t="s">
        <v>273</v>
      </c>
      <c r="E1617" t="s">
        <v>274</v>
      </c>
      <c r="F1617">
        <v>1848</v>
      </c>
      <c r="G1617" t="s">
        <v>286</v>
      </c>
      <c r="H1617" t="s">
        <v>274</v>
      </c>
      <c r="I1617">
        <v>427</v>
      </c>
      <c r="J1617" t="s">
        <v>397</v>
      </c>
      <c r="K1617" t="s">
        <v>398</v>
      </c>
      <c r="L1617">
        <v>30192</v>
      </c>
      <c r="M1617" t="s">
        <v>357</v>
      </c>
      <c r="N1617" t="s">
        <v>358</v>
      </c>
      <c r="O1617">
        <v>30192</v>
      </c>
      <c r="P1617" t="s">
        <v>357</v>
      </c>
      <c r="Q1617" t="s">
        <v>358</v>
      </c>
      <c r="R1617" t="s">
        <v>343</v>
      </c>
      <c r="S1617" s="46">
        <v>0</v>
      </c>
      <c r="U1617" s="46">
        <v>4</v>
      </c>
      <c r="IF1617">
        <v>30192</v>
      </c>
      <c r="IG1617" t="s">
        <v>357</v>
      </c>
      <c r="IH1617" t="s">
        <v>288</v>
      </c>
      <c r="IK1617">
        <v>-2</v>
      </c>
      <c r="IL1617" t="s">
        <v>279</v>
      </c>
      <c r="IM1617" t="s">
        <v>280</v>
      </c>
      <c r="IN1617" t="s">
        <v>654</v>
      </c>
      <c r="IP1617" t="s">
        <v>694</v>
      </c>
    </row>
    <row r="1618" spans="1:250" hidden="1" x14ac:dyDescent="0.25">
      <c r="A1618">
        <v>35723</v>
      </c>
      <c r="B1618">
        <v>-890804480</v>
      </c>
      <c r="C1618">
        <v>1837</v>
      </c>
      <c r="D1618" t="s">
        <v>273</v>
      </c>
      <c r="E1618" t="s">
        <v>274</v>
      </c>
      <c r="F1618">
        <v>1848</v>
      </c>
      <c r="G1618" t="s">
        <v>286</v>
      </c>
      <c r="H1618" t="s">
        <v>274</v>
      </c>
      <c r="I1618">
        <v>424</v>
      </c>
      <c r="J1618" t="s">
        <v>399</v>
      </c>
      <c r="K1618" t="s">
        <v>400</v>
      </c>
      <c r="L1618">
        <v>30192</v>
      </c>
      <c r="M1618" t="s">
        <v>357</v>
      </c>
      <c r="N1618" t="s">
        <v>358</v>
      </c>
      <c r="O1618">
        <v>30192</v>
      </c>
      <c r="P1618" t="s">
        <v>357</v>
      </c>
      <c r="Q1618" t="s">
        <v>358</v>
      </c>
      <c r="R1618" t="s">
        <v>343</v>
      </c>
      <c r="S1618" s="46">
        <v>0</v>
      </c>
      <c r="U1618" s="46">
        <v>4</v>
      </c>
      <c r="IF1618">
        <v>30192</v>
      </c>
      <c r="IG1618" t="s">
        <v>357</v>
      </c>
      <c r="IH1618" t="s">
        <v>288</v>
      </c>
      <c r="IK1618">
        <v>-2</v>
      </c>
      <c r="IL1618" t="s">
        <v>279</v>
      </c>
      <c r="IM1618" t="s">
        <v>280</v>
      </c>
      <c r="IN1618" t="s">
        <v>654</v>
      </c>
      <c r="IP1618" t="s">
        <v>694</v>
      </c>
    </row>
    <row r="1619" spans="1:250" hidden="1" x14ac:dyDescent="0.25">
      <c r="A1619">
        <v>35724</v>
      </c>
      <c r="B1619">
        <v>-890804480</v>
      </c>
      <c r="C1619">
        <v>1837</v>
      </c>
      <c r="D1619" t="s">
        <v>273</v>
      </c>
      <c r="E1619" t="s">
        <v>274</v>
      </c>
      <c r="F1619">
        <v>1848</v>
      </c>
      <c r="G1619" t="s">
        <v>286</v>
      </c>
      <c r="H1619" t="s">
        <v>274</v>
      </c>
      <c r="I1619">
        <v>422</v>
      </c>
      <c r="J1619" t="s">
        <v>401</v>
      </c>
      <c r="K1619" t="s">
        <v>402</v>
      </c>
      <c r="L1619">
        <v>30192</v>
      </c>
      <c r="M1619" t="s">
        <v>357</v>
      </c>
      <c r="N1619" t="s">
        <v>358</v>
      </c>
      <c r="O1619">
        <v>30192</v>
      </c>
      <c r="P1619" t="s">
        <v>357</v>
      </c>
      <c r="Q1619" t="s">
        <v>358</v>
      </c>
      <c r="R1619" t="s">
        <v>343</v>
      </c>
      <c r="S1619" s="46">
        <v>0</v>
      </c>
      <c r="U1619" s="46">
        <v>4</v>
      </c>
      <c r="IF1619">
        <v>30192</v>
      </c>
      <c r="IG1619" t="s">
        <v>357</v>
      </c>
      <c r="IH1619" t="s">
        <v>288</v>
      </c>
      <c r="IK1619">
        <v>-2</v>
      </c>
      <c r="IL1619" t="s">
        <v>279</v>
      </c>
      <c r="IM1619" t="s">
        <v>280</v>
      </c>
      <c r="IN1619" t="s">
        <v>654</v>
      </c>
      <c r="IP1619" t="s">
        <v>694</v>
      </c>
    </row>
    <row r="1620" spans="1:250" hidden="1" x14ac:dyDescent="0.25">
      <c r="A1620">
        <v>35725</v>
      </c>
      <c r="B1620">
        <v>-890804480</v>
      </c>
      <c r="C1620">
        <v>1837</v>
      </c>
      <c r="D1620" t="s">
        <v>273</v>
      </c>
      <c r="E1620" t="s">
        <v>274</v>
      </c>
      <c r="F1620">
        <v>1848</v>
      </c>
      <c r="G1620" t="s">
        <v>286</v>
      </c>
      <c r="H1620" t="s">
        <v>274</v>
      </c>
      <c r="I1620">
        <v>420</v>
      </c>
      <c r="J1620" t="s">
        <v>403</v>
      </c>
      <c r="K1620" t="s">
        <v>404</v>
      </c>
      <c r="L1620">
        <v>30192</v>
      </c>
      <c r="M1620" t="s">
        <v>357</v>
      </c>
      <c r="N1620" t="s">
        <v>358</v>
      </c>
      <c r="O1620">
        <v>30192</v>
      </c>
      <c r="P1620" t="s">
        <v>357</v>
      </c>
      <c r="Q1620" t="s">
        <v>358</v>
      </c>
      <c r="R1620" t="s">
        <v>343</v>
      </c>
      <c r="S1620" s="46">
        <v>0</v>
      </c>
      <c r="U1620" s="46">
        <v>4</v>
      </c>
      <c r="IF1620">
        <v>30192</v>
      </c>
      <c r="IG1620" t="s">
        <v>357</v>
      </c>
      <c r="IH1620" t="s">
        <v>288</v>
      </c>
      <c r="IK1620">
        <v>-2</v>
      </c>
      <c r="IL1620" t="s">
        <v>279</v>
      </c>
      <c r="IM1620" t="s">
        <v>280</v>
      </c>
      <c r="IN1620" t="s">
        <v>654</v>
      </c>
      <c r="IP1620" t="s">
        <v>694</v>
      </c>
    </row>
    <row r="1621" spans="1:250" hidden="1" x14ac:dyDescent="0.25">
      <c r="A1621">
        <v>35726</v>
      </c>
      <c r="B1621">
        <v>-890804480</v>
      </c>
      <c r="C1621">
        <v>1837</v>
      </c>
      <c r="D1621" t="s">
        <v>273</v>
      </c>
      <c r="E1621" t="s">
        <v>274</v>
      </c>
      <c r="F1621">
        <v>1848</v>
      </c>
      <c r="G1621" t="s">
        <v>286</v>
      </c>
      <c r="H1621" t="s">
        <v>274</v>
      </c>
      <c r="I1621">
        <v>411</v>
      </c>
      <c r="J1621" t="s">
        <v>393</v>
      </c>
      <c r="K1621" t="s">
        <v>394</v>
      </c>
      <c r="L1621">
        <v>30192</v>
      </c>
      <c r="M1621" t="s">
        <v>357</v>
      </c>
      <c r="N1621" t="s">
        <v>358</v>
      </c>
      <c r="O1621">
        <v>30192</v>
      </c>
      <c r="P1621" t="s">
        <v>357</v>
      </c>
      <c r="Q1621" t="s">
        <v>358</v>
      </c>
      <c r="R1621" t="s">
        <v>343</v>
      </c>
      <c r="S1621" s="46">
        <v>0</v>
      </c>
      <c r="U1621" s="46">
        <v>4</v>
      </c>
      <c r="IF1621">
        <v>30192</v>
      </c>
      <c r="IG1621" t="s">
        <v>357</v>
      </c>
      <c r="IH1621" t="s">
        <v>288</v>
      </c>
      <c r="IK1621">
        <v>-2</v>
      </c>
      <c r="IL1621" t="s">
        <v>279</v>
      </c>
      <c r="IM1621" t="s">
        <v>280</v>
      </c>
      <c r="IN1621" t="s">
        <v>654</v>
      </c>
      <c r="IP1621" t="s">
        <v>694</v>
      </c>
    </row>
    <row r="1622" spans="1:250" hidden="1" x14ac:dyDescent="0.25">
      <c r="A1622">
        <v>35727</v>
      </c>
      <c r="B1622">
        <v>-890804480</v>
      </c>
      <c r="C1622">
        <v>1837</v>
      </c>
      <c r="D1622" t="s">
        <v>273</v>
      </c>
      <c r="E1622" t="s">
        <v>274</v>
      </c>
      <c r="F1622">
        <v>7057</v>
      </c>
      <c r="G1622" t="s">
        <v>291</v>
      </c>
      <c r="H1622" t="s">
        <v>292</v>
      </c>
      <c r="I1622">
        <v>411</v>
      </c>
      <c r="J1622" t="s">
        <v>393</v>
      </c>
      <c r="K1622" t="s">
        <v>394</v>
      </c>
      <c r="L1622">
        <v>30192</v>
      </c>
      <c r="M1622" t="s">
        <v>357</v>
      </c>
      <c r="N1622" t="s">
        <v>358</v>
      </c>
      <c r="O1622">
        <v>30192</v>
      </c>
      <c r="P1622" t="s">
        <v>357</v>
      </c>
      <c r="Q1622" t="s">
        <v>358</v>
      </c>
      <c r="R1622" t="s">
        <v>343</v>
      </c>
      <c r="S1622" s="46">
        <v>0</v>
      </c>
      <c r="U1622" s="46">
        <v>4</v>
      </c>
      <c r="IF1622">
        <v>30192</v>
      </c>
      <c r="IG1622" t="s">
        <v>357</v>
      </c>
      <c r="IH1622" t="s">
        <v>293</v>
      </c>
      <c r="IK1622">
        <v>-2</v>
      </c>
      <c r="IL1622" t="s">
        <v>279</v>
      </c>
      <c r="IM1622" t="s">
        <v>280</v>
      </c>
      <c r="IN1622" t="s">
        <v>666</v>
      </c>
      <c r="IP1622" t="s">
        <v>695</v>
      </c>
    </row>
    <row r="1623" spans="1:250" hidden="1" x14ac:dyDescent="0.25">
      <c r="A1623">
        <v>35728</v>
      </c>
      <c r="B1623">
        <v>-890804480</v>
      </c>
      <c r="C1623">
        <v>1837</v>
      </c>
      <c r="D1623" t="s">
        <v>273</v>
      </c>
      <c r="E1623" t="s">
        <v>274</v>
      </c>
      <c r="F1623">
        <v>9695</v>
      </c>
      <c r="G1623" t="s">
        <v>281</v>
      </c>
      <c r="H1623" t="s">
        <v>282</v>
      </c>
      <c r="I1623">
        <v>435</v>
      </c>
      <c r="J1623" t="s">
        <v>491</v>
      </c>
      <c r="K1623" t="s">
        <v>492</v>
      </c>
      <c r="L1623">
        <v>30192</v>
      </c>
      <c r="M1623" t="s">
        <v>357</v>
      </c>
      <c r="N1623" t="s">
        <v>358</v>
      </c>
      <c r="O1623">
        <v>30192</v>
      </c>
      <c r="P1623" t="s">
        <v>357</v>
      </c>
      <c r="Q1623" t="s">
        <v>358</v>
      </c>
      <c r="R1623" t="s">
        <v>343</v>
      </c>
      <c r="S1623" s="46">
        <v>0</v>
      </c>
      <c r="U1623" s="46">
        <v>4</v>
      </c>
      <c r="IF1623">
        <v>30192</v>
      </c>
      <c r="IG1623" t="s">
        <v>357</v>
      </c>
      <c r="IH1623" t="s">
        <v>285</v>
      </c>
      <c r="IK1623">
        <v>-2</v>
      </c>
      <c r="IL1623" t="s">
        <v>279</v>
      </c>
      <c r="IM1623" t="s">
        <v>280</v>
      </c>
      <c r="IN1623" t="s">
        <v>661</v>
      </c>
      <c r="IP1623" t="s">
        <v>696</v>
      </c>
    </row>
    <row r="1624" spans="1:250" hidden="1" x14ac:dyDescent="0.25">
      <c r="A1624">
        <v>35729</v>
      </c>
      <c r="B1624">
        <v>-890804480</v>
      </c>
      <c r="C1624">
        <v>1837</v>
      </c>
      <c r="D1624" t="s">
        <v>273</v>
      </c>
      <c r="E1624" t="s">
        <v>274</v>
      </c>
      <c r="F1624">
        <v>9695</v>
      </c>
      <c r="G1624" t="s">
        <v>281</v>
      </c>
      <c r="H1624" t="s">
        <v>282</v>
      </c>
      <c r="I1624">
        <v>431</v>
      </c>
      <c r="J1624" t="s">
        <v>493</v>
      </c>
      <c r="K1624" t="s">
        <v>494</v>
      </c>
      <c r="L1624">
        <v>30192</v>
      </c>
      <c r="M1624" t="s">
        <v>357</v>
      </c>
      <c r="N1624" t="s">
        <v>358</v>
      </c>
      <c r="O1624">
        <v>30192</v>
      </c>
      <c r="P1624" t="s">
        <v>357</v>
      </c>
      <c r="Q1624" t="s">
        <v>358</v>
      </c>
      <c r="R1624" t="s">
        <v>343</v>
      </c>
      <c r="S1624" s="46">
        <v>0</v>
      </c>
      <c r="U1624" s="46">
        <v>4</v>
      </c>
      <c r="IF1624">
        <v>30192</v>
      </c>
      <c r="IG1624" t="s">
        <v>357</v>
      </c>
      <c r="IH1624" t="s">
        <v>285</v>
      </c>
      <c r="IK1624">
        <v>-2</v>
      </c>
      <c r="IL1624" t="s">
        <v>279</v>
      </c>
      <c r="IM1624" t="s">
        <v>280</v>
      </c>
      <c r="IN1624" t="s">
        <v>661</v>
      </c>
      <c r="IP1624" t="s">
        <v>696</v>
      </c>
    </row>
    <row r="1625" spans="1:250" hidden="1" x14ac:dyDescent="0.25">
      <c r="A1625">
        <v>35730</v>
      </c>
      <c r="B1625">
        <v>-890804480</v>
      </c>
      <c r="C1625">
        <v>1837</v>
      </c>
      <c r="D1625" t="s">
        <v>273</v>
      </c>
      <c r="E1625" t="s">
        <v>274</v>
      </c>
      <c r="F1625">
        <v>9695</v>
      </c>
      <c r="G1625" t="s">
        <v>281</v>
      </c>
      <c r="H1625" t="s">
        <v>282</v>
      </c>
      <c r="I1625">
        <v>429</v>
      </c>
      <c r="J1625" t="s">
        <v>395</v>
      </c>
      <c r="K1625" t="s">
        <v>396</v>
      </c>
      <c r="L1625">
        <v>30192</v>
      </c>
      <c r="M1625" t="s">
        <v>357</v>
      </c>
      <c r="N1625" t="s">
        <v>358</v>
      </c>
      <c r="O1625">
        <v>30192</v>
      </c>
      <c r="P1625" t="s">
        <v>357</v>
      </c>
      <c r="Q1625" t="s">
        <v>358</v>
      </c>
      <c r="R1625" t="s">
        <v>343</v>
      </c>
      <c r="S1625" s="46">
        <v>0</v>
      </c>
      <c r="U1625" s="46">
        <v>4</v>
      </c>
      <c r="IF1625">
        <v>30192</v>
      </c>
      <c r="IG1625" t="s">
        <v>357</v>
      </c>
      <c r="IH1625" t="s">
        <v>285</v>
      </c>
      <c r="IK1625">
        <v>-2</v>
      </c>
      <c r="IL1625" t="s">
        <v>279</v>
      </c>
      <c r="IM1625" t="s">
        <v>280</v>
      </c>
      <c r="IN1625" t="s">
        <v>661</v>
      </c>
      <c r="IP1625" t="s">
        <v>696</v>
      </c>
    </row>
    <row r="1626" spans="1:250" hidden="1" x14ac:dyDescent="0.25">
      <c r="A1626">
        <v>35731</v>
      </c>
      <c r="B1626">
        <v>-890804480</v>
      </c>
      <c r="C1626">
        <v>1837</v>
      </c>
      <c r="D1626" t="s">
        <v>273</v>
      </c>
      <c r="E1626" t="s">
        <v>274</v>
      </c>
      <c r="F1626">
        <v>9695</v>
      </c>
      <c r="G1626" t="s">
        <v>281</v>
      </c>
      <c r="H1626" t="s">
        <v>282</v>
      </c>
      <c r="I1626">
        <v>427</v>
      </c>
      <c r="J1626" t="s">
        <v>397</v>
      </c>
      <c r="K1626" t="s">
        <v>398</v>
      </c>
      <c r="L1626">
        <v>30192</v>
      </c>
      <c r="M1626" t="s">
        <v>357</v>
      </c>
      <c r="N1626" t="s">
        <v>358</v>
      </c>
      <c r="O1626">
        <v>30192</v>
      </c>
      <c r="P1626" t="s">
        <v>357</v>
      </c>
      <c r="Q1626" t="s">
        <v>358</v>
      </c>
      <c r="R1626" t="s">
        <v>343</v>
      </c>
      <c r="S1626" s="46">
        <v>0</v>
      </c>
      <c r="U1626" s="46">
        <v>4</v>
      </c>
      <c r="IF1626">
        <v>30192</v>
      </c>
      <c r="IG1626" t="s">
        <v>357</v>
      </c>
      <c r="IH1626" t="s">
        <v>285</v>
      </c>
      <c r="IK1626">
        <v>-2</v>
      </c>
      <c r="IL1626" t="s">
        <v>279</v>
      </c>
      <c r="IM1626" t="s">
        <v>280</v>
      </c>
      <c r="IN1626" t="s">
        <v>661</v>
      </c>
      <c r="IP1626" t="s">
        <v>696</v>
      </c>
    </row>
    <row r="1627" spans="1:250" hidden="1" x14ac:dyDescent="0.25">
      <c r="A1627">
        <v>35732</v>
      </c>
      <c r="B1627">
        <v>-890804480</v>
      </c>
      <c r="C1627">
        <v>1837</v>
      </c>
      <c r="D1627" t="s">
        <v>273</v>
      </c>
      <c r="E1627" t="s">
        <v>274</v>
      </c>
      <c r="F1627">
        <v>9695</v>
      </c>
      <c r="G1627" t="s">
        <v>281</v>
      </c>
      <c r="H1627" t="s">
        <v>282</v>
      </c>
      <c r="I1627">
        <v>424</v>
      </c>
      <c r="J1627" t="s">
        <v>399</v>
      </c>
      <c r="K1627" t="s">
        <v>400</v>
      </c>
      <c r="L1627">
        <v>30192</v>
      </c>
      <c r="M1627" t="s">
        <v>357</v>
      </c>
      <c r="N1627" t="s">
        <v>358</v>
      </c>
      <c r="O1627">
        <v>30192</v>
      </c>
      <c r="P1627" t="s">
        <v>357</v>
      </c>
      <c r="Q1627" t="s">
        <v>358</v>
      </c>
      <c r="R1627" t="s">
        <v>343</v>
      </c>
      <c r="S1627" s="46">
        <v>0</v>
      </c>
      <c r="U1627" s="46">
        <v>4</v>
      </c>
      <c r="IF1627">
        <v>30192</v>
      </c>
      <c r="IG1627" t="s">
        <v>357</v>
      </c>
      <c r="IH1627" t="s">
        <v>285</v>
      </c>
      <c r="IK1627">
        <v>-2</v>
      </c>
      <c r="IL1627" t="s">
        <v>279</v>
      </c>
      <c r="IM1627" t="s">
        <v>280</v>
      </c>
      <c r="IN1627" t="s">
        <v>661</v>
      </c>
      <c r="IP1627" t="s">
        <v>696</v>
      </c>
    </row>
    <row r="1628" spans="1:250" hidden="1" x14ac:dyDescent="0.25">
      <c r="A1628">
        <v>35733</v>
      </c>
      <c r="B1628">
        <v>-890804480</v>
      </c>
      <c r="C1628">
        <v>1837</v>
      </c>
      <c r="D1628" t="s">
        <v>273</v>
      </c>
      <c r="E1628" t="s">
        <v>274</v>
      </c>
      <c r="F1628">
        <v>9695</v>
      </c>
      <c r="G1628" t="s">
        <v>281</v>
      </c>
      <c r="H1628" t="s">
        <v>282</v>
      </c>
      <c r="I1628">
        <v>437</v>
      </c>
      <c r="J1628" t="s">
        <v>658</v>
      </c>
      <c r="K1628" t="s">
        <v>659</v>
      </c>
      <c r="L1628">
        <v>30192</v>
      </c>
      <c r="M1628" t="s">
        <v>357</v>
      </c>
      <c r="N1628" t="s">
        <v>358</v>
      </c>
      <c r="O1628">
        <v>30192</v>
      </c>
      <c r="P1628" t="s">
        <v>357</v>
      </c>
      <c r="Q1628" t="s">
        <v>358</v>
      </c>
      <c r="R1628" t="s">
        <v>343</v>
      </c>
      <c r="S1628" s="46">
        <v>0</v>
      </c>
      <c r="U1628" s="46">
        <v>4</v>
      </c>
      <c r="IF1628">
        <v>30192</v>
      </c>
      <c r="IG1628" t="s">
        <v>357</v>
      </c>
      <c r="IH1628" t="s">
        <v>285</v>
      </c>
      <c r="IK1628">
        <v>-2</v>
      </c>
      <c r="IL1628" t="s">
        <v>279</v>
      </c>
      <c r="IM1628" t="s">
        <v>280</v>
      </c>
      <c r="IN1628" t="s">
        <v>661</v>
      </c>
      <c r="IP1628" t="s">
        <v>696</v>
      </c>
    </row>
    <row r="1629" spans="1:250" hidden="1" x14ac:dyDescent="0.25">
      <c r="A1629">
        <v>35734</v>
      </c>
      <c r="B1629">
        <v>-890804480</v>
      </c>
      <c r="C1629">
        <v>1837</v>
      </c>
      <c r="D1629" t="s">
        <v>273</v>
      </c>
      <c r="E1629" t="s">
        <v>274</v>
      </c>
      <c r="F1629">
        <v>9695</v>
      </c>
      <c r="G1629" t="s">
        <v>281</v>
      </c>
      <c r="H1629" t="s">
        <v>282</v>
      </c>
      <c r="I1629">
        <v>420</v>
      </c>
      <c r="J1629" t="s">
        <v>403</v>
      </c>
      <c r="K1629" t="s">
        <v>404</v>
      </c>
      <c r="L1629">
        <v>30192</v>
      </c>
      <c r="M1629" t="s">
        <v>357</v>
      </c>
      <c r="N1629" t="s">
        <v>358</v>
      </c>
      <c r="O1629">
        <v>30192</v>
      </c>
      <c r="P1629" t="s">
        <v>357</v>
      </c>
      <c r="Q1629" t="s">
        <v>358</v>
      </c>
      <c r="R1629" t="s">
        <v>343</v>
      </c>
      <c r="S1629" s="46">
        <v>0</v>
      </c>
      <c r="U1629" s="46">
        <v>4</v>
      </c>
      <c r="IF1629">
        <v>30192</v>
      </c>
      <c r="IG1629" t="s">
        <v>357</v>
      </c>
      <c r="IH1629" t="s">
        <v>285</v>
      </c>
      <c r="IK1629">
        <v>-2</v>
      </c>
      <c r="IL1629" t="s">
        <v>279</v>
      </c>
      <c r="IM1629" t="s">
        <v>280</v>
      </c>
      <c r="IN1629" t="s">
        <v>661</v>
      </c>
      <c r="IP1629" t="s">
        <v>696</v>
      </c>
    </row>
    <row r="1630" spans="1:250" hidden="1" x14ac:dyDescent="0.25">
      <c r="A1630">
        <v>35735</v>
      </c>
      <c r="B1630">
        <v>-890804480</v>
      </c>
      <c r="C1630">
        <v>1837</v>
      </c>
      <c r="D1630" t="s">
        <v>273</v>
      </c>
      <c r="E1630" t="s">
        <v>274</v>
      </c>
      <c r="F1630">
        <v>9695</v>
      </c>
      <c r="G1630" t="s">
        <v>281</v>
      </c>
      <c r="H1630" t="s">
        <v>282</v>
      </c>
      <c r="I1630">
        <v>411</v>
      </c>
      <c r="J1630" t="s">
        <v>393</v>
      </c>
      <c r="K1630" t="s">
        <v>394</v>
      </c>
      <c r="L1630">
        <v>30192</v>
      </c>
      <c r="M1630" t="s">
        <v>357</v>
      </c>
      <c r="N1630" t="s">
        <v>358</v>
      </c>
      <c r="O1630">
        <v>30192</v>
      </c>
      <c r="P1630" t="s">
        <v>357</v>
      </c>
      <c r="Q1630" t="s">
        <v>358</v>
      </c>
      <c r="R1630" t="s">
        <v>343</v>
      </c>
      <c r="S1630" s="46">
        <v>0</v>
      </c>
      <c r="U1630" s="46">
        <v>4</v>
      </c>
      <c r="IF1630">
        <v>30192</v>
      </c>
      <c r="IG1630" t="s">
        <v>357</v>
      </c>
      <c r="IH1630" t="s">
        <v>285</v>
      </c>
      <c r="IK1630">
        <v>-2</v>
      </c>
      <c r="IL1630" t="s">
        <v>279</v>
      </c>
      <c r="IM1630" t="s">
        <v>280</v>
      </c>
      <c r="IN1630" t="s">
        <v>661</v>
      </c>
      <c r="IP1630" t="s">
        <v>696</v>
      </c>
    </row>
    <row r="1631" spans="1:250" hidden="1" x14ac:dyDescent="0.25">
      <c r="A1631">
        <v>35736</v>
      </c>
      <c r="B1631">
        <v>-890804480</v>
      </c>
      <c r="C1631">
        <v>1837</v>
      </c>
      <c r="D1631" t="s">
        <v>273</v>
      </c>
      <c r="E1631" t="s">
        <v>274</v>
      </c>
      <c r="F1631">
        <v>7057</v>
      </c>
      <c r="G1631" t="s">
        <v>291</v>
      </c>
      <c r="H1631" t="s">
        <v>292</v>
      </c>
      <c r="I1631">
        <v>437</v>
      </c>
      <c r="J1631" t="s">
        <v>658</v>
      </c>
      <c r="K1631" t="s">
        <v>659</v>
      </c>
      <c r="L1631">
        <v>30192</v>
      </c>
      <c r="M1631" t="s">
        <v>357</v>
      </c>
      <c r="N1631" t="s">
        <v>358</v>
      </c>
      <c r="O1631">
        <v>30192</v>
      </c>
      <c r="P1631" t="s">
        <v>357</v>
      </c>
      <c r="Q1631" t="s">
        <v>358</v>
      </c>
      <c r="R1631" t="s">
        <v>343</v>
      </c>
      <c r="S1631" s="46">
        <v>0</v>
      </c>
      <c r="U1631" s="46">
        <v>4</v>
      </c>
      <c r="IF1631">
        <v>30192</v>
      </c>
      <c r="IG1631" t="s">
        <v>357</v>
      </c>
      <c r="IH1631" t="s">
        <v>293</v>
      </c>
      <c r="IK1631">
        <v>-2</v>
      </c>
      <c r="IL1631" t="s">
        <v>279</v>
      </c>
      <c r="IM1631" t="s">
        <v>280</v>
      </c>
      <c r="IN1631" t="s">
        <v>666</v>
      </c>
      <c r="IP1631" t="s">
        <v>695</v>
      </c>
    </row>
    <row r="1632" spans="1:250" hidden="1" x14ac:dyDescent="0.25">
      <c r="A1632">
        <v>35737</v>
      </c>
      <c r="B1632">
        <v>-890804480</v>
      </c>
      <c r="C1632">
        <v>1837</v>
      </c>
      <c r="D1632" t="s">
        <v>273</v>
      </c>
      <c r="E1632" t="s">
        <v>274</v>
      </c>
      <c r="F1632">
        <v>7057</v>
      </c>
      <c r="G1632" t="s">
        <v>291</v>
      </c>
      <c r="H1632" t="s">
        <v>292</v>
      </c>
      <c r="I1632">
        <v>436</v>
      </c>
      <c r="J1632" t="s">
        <v>656</v>
      </c>
      <c r="K1632" t="s">
        <v>657</v>
      </c>
      <c r="L1632">
        <v>30192</v>
      </c>
      <c r="M1632" t="s">
        <v>357</v>
      </c>
      <c r="N1632" t="s">
        <v>358</v>
      </c>
      <c r="O1632">
        <v>30192</v>
      </c>
      <c r="P1632" t="s">
        <v>357</v>
      </c>
      <c r="Q1632" t="s">
        <v>358</v>
      </c>
      <c r="R1632" t="s">
        <v>343</v>
      </c>
      <c r="S1632" s="46">
        <v>0</v>
      </c>
      <c r="U1632" s="46">
        <v>4</v>
      </c>
      <c r="IF1632">
        <v>30192</v>
      </c>
      <c r="IG1632" t="s">
        <v>357</v>
      </c>
      <c r="IH1632" t="s">
        <v>293</v>
      </c>
      <c r="IK1632">
        <v>-2</v>
      </c>
      <c r="IL1632" t="s">
        <v>279</v>
      </c>
      <c r="IM1632" t="s">
        <v>280</v>
      </c>
      <c r="IN1632" t="s">
        <v>666</v>
      </c>
      <c r="IP1632" t="s">
        <v>695</v>
      </c>
    </row>
    <row r="1633" spans="1:250" hidden="1" x14ac:dyDescent="0.25">
      <c r="A1633">
        <v>35738</v>
      </c>
      <c r="B1633">
        <v>-890804480</v>
      </c>
      <c r="C1633">
        <v>1837</v>
      </c>
      <c r="D1633" t="s">
        <v>273</v>
      </c>
      <c r="E1633" t="s">
        <v>274</v>
      </c>
      <c r="F1633">
        <v>7057</v>
      </c>
      <c r="G1633" t="s">
        <v>291</v>
      </c>
      <c r="H1633" t="s">
        <v>292</v>
      </c>
      <c r="I1633">
        <v>435</v>
      </c>
      <c r="J1633" t="s">
        <v>491</v>
      </c>
      <c r="K1633" t="s">
        <v>492</v>
      </c>
      <c r="L1633">
        <v>30192</v>
      </c>
      <c r="M1633" t="s">
        <v>357</v>
      </c>
      <c r="N1633" t="s">
        <v>358</v>
      </c>
      <c r="O1633">
        <v>30192</v>
      </c>
      <c r="P1633" t="s">
        <v>357</v>
      </c>
      <c r="Q1633" t="s">
        <v>358</v>
      </c>
      <c r="R1633" t="s">
        <v>343</v>
      </c>
      <c r="S1633" s="46">
        <v>0</v>
      </c>
      <c r="U1633" s="46">
        <v>4</v>
      </c>
      <c r="IF1633">
        <v>30192</v>
      </c>
      <c r="IG1633" t="s">
        <v>357</v>
      </c>
      <c r="IH1633" t="s">
        <v>293</v>
      </c>
      <c r="IK1633">
        <v>-2</v>
      </c>
      <c r="IL1633" t="s">
        <v>279</v>
      </c>
      <c r="IM1633" t="s">
        <v>280</v>
      </c>
      <c r="IN1633" t="s">
        <v>666</v>
      </c>
      <c r="IP1633" t="s">
        <v>695</v>
      </c>
    </row>
    <row r="1634" spans="1:250" hidden="1" x14ac:dyDescent="0.25">
      <c r="A1634">
        <v>35739</v>
      </c>
      <c r="B1634">
        <v>-890804480</v>
      </c>
      <c r="C1634">
        <v>1837</v>
      </c>
      <c r="D1634" t="s">
        <v>273</v>
      </c>
      <c r="E1634" t="s">
        <v>274</v>
      </c>
      <c r="F1634">
        <v>9695</v>
      </c>
      <c r="G1634" t="s">
        <v>281</v>
      </c>
      <c r="H1634" t="s">
        <v>282</v>
      </c>
      <c r="I1634">
        <v>436</v>
      </c>
      <c r="J1634" t="s">
        <v>656</v>
      </c>
      <c r="K1634" t="s">
        <v>657</v>
      </c>
      <c r="L1634">
        <v>30192</v>
      </c>
      <c r="M1634" t="s">
        <v>357</v>
      </c>
      <c r="N1634" t="s">
        <v>358</v>
      </c>
      <c r="O1634">
        <v>30192</v>
      </c>
      <c r="P1634" t="s">
        <v>357</v>
      </c>
      <c r="Q1634" t="s">
        <v>358</v>
      </c>
      <c r="R1634" t="s">
        <v>343</v>
      </c>
      <c r="S1634" s="46">
        <v>0</v>
      </c>
      <c r="U1634" s="46">
        <v>4</v>
      </c>
      <c r="IF1634">
        <v>30192</v>
      </c>
      <c r="IG1634" t="s">
        <v>357</v>
      </c>
      <c r="IH1634" t="s">
        <v>285</v>
      </c>
      <c r="IK1634">
        <v>-2</v>
      </c>
      <c r="IL1634" t="s">
        <v>279</v>
      </c>
      <c r="IM1634" t="s">
        <v>280</v>
      </c>
      <c r="IN1634" t="s">
        <v>661</v>
      </c>
      <c r="IP1634" t="s">
        <v>696</v>
      </c>
    </row>
    <row r="1635" spans="1:250" hidden="1" x14ac:dyDescent="0.25">
      <c r="A1635">
        <v>35740</v>
      </c>
      <c r="B1635">
        <v>-890804480</v>
      </c>
      <c r="C1635">
        <v>1837</v>
      </c>
      <c r="D1635" t="s">
        <v>273</v>
      </c>
      <c r="E1635" t="s">
        <v>274</v>
      </c>
      <c r="F1635">
        <v>7057</v>
      </c>
      <c r="G1635" t="s">
        <v>291</v>
      </c>
      <c r="H1635" t="s">
        <v>292</v>
      </c>
      <c r="I1635">
        <v>429</v>
      </c>
      <c r="J1635" t="s">
        <v>395</v>
      </c>
      <c r="K1635" t="s">
        <v>396</v>
      </c>
      <c r="L1635">
        <v>30192</v>
      </c>
      <c r="M1635" t="s">
        <v>357</v>
      </c>
      <c r="N1635" t="s">
        <v>358</v>
      </c>
      <c r="O1635">
        <v>30192</v>
      </c>
      <c r="P1635" t="s">
        <v>357</v>
      </c>
      <c r="Q1635" t="s">
        <v>358</v>
      </c>
      <c r="R1635" t="s">
        <v>343</v>
      </c>
      <c r="S1635" s="46">
        <v>0</v>
      </c>
      <c r="U1635" s="46">
        <v>4</v>
      </c>
      <c r="IF1635">
        <v>30192</v>
      </c>
      <c r="IG1635" t="s">
        <v>357</v>
      </c>
      <c r="IH1635" t="s">
        <v>293</v>
      </c>
      <c r="IK1635">
        <v>-2</v>
      </c>
      <c r="IL1635" t="s">
        <v>279</v>
      </c>
      <c r="IM1635" t="s">
        <v>280</v>
      </c>
      <c r="IN1635" t="s">
        <v>666</v>
      </c>
      <c r="IP1635" t="s">
        <v>695</v>
      </c>
    </row>
    <row r="1636" spans="1:250" hidden="1" x14ac:dyDescent="0.25">
      <c r="A1636">
        <v>35741</v>
      </c>
      <c r="B1636">
        <v>-890804480</v>
      </c>
      <c r="C1636">
        <v>1837</v>
      </c>
      <c r="D1636" t="s">
        <v>273</v>
      </c>
      <c r="E1636" t="s">
        <v>274</v>
      </c>
      <c r="F1636">
        <v>7057</v>
      </c>
      <c r="G1636" t="s">
        <v>291</v>
      </c>
      <c r="H1636" t="s">
        <v>292</v>
      </c>
      <c r="I1636">
        <v>427</v>
      </c>
      <c r="J1636" t="s">
        <v>397</v>
      </c>
      <c r="K1636" t="s">
        <v>398</v>
      </c>
      <c r="L1636">
        <v>30192</v>
      </c>
      <c r="M1636" t="s">
        <v>357</v>
      </c>
      <c r="N1636" t="s">
        <v>358</v>
      </c>
      <c r="O1636">
        <v>30192</v>
      </c>
      <c r="P1636" t="s">
        <v>357</v>
      </c>
      <c r="Q1636" t="s">
        <v>358</v>
      </c>
      <c r="R1636" t="s">
        <v>343</v>
      </c>
      <c r="S1636" s="46">
        <v>0</v>
      </c>
      <c r="U1636" s="46">
        <v>4</v>
      </c>
      <c r="IF1636">
        <v>30192</v>
      </c>
      <c r="IG1636" t="s">
        <v>357</v>
      </c>
      <c r="IH1636" t="s">
        <v>293</v>
      </c>
      <c r="IK1636">
        <v>-2</v>
      </c>
      <c r="IL1636" t="s">
        <v>279</v>
      </c>
      <c r="IM1636" t="s">
        <v>280</v>
      </c>
      <c r="IN1636" t="s">
        <v>666</v>
      </c>
      <c r="IP1636" t="s">
        <v>695</v>
      </c>
    </row>
    <row r="1637" spans="1:250" hidden="1" x14ac:dyDescent="0.25">
      <c r="A1637">
        <v>35742</v>
      </c>
      <c r="B1637">
        <v>-890804480</v>
      </c>
      <c r="C1637">
        <v>1837</v>
      </c>
      <c r="D1637" t="s">
        <v>273</v>
      </c>
      <c r="E1637" t="s">
        <v>274</v>
      </c>
      <c r="F1637">
        <v>7057</v>
      </c>
      <c r="G1637" t="s">
        <v>291</v>
      </c>
      <c r="H1637" t="s">
        <v>292</v>
      </c>
      <c r="I1637">
        <v>424</v>
      </c>
      <c r="J1637" t="s">
        <v>399</v>
      </c>
      <c r="K1637" t="s">
        <v>400</v>
      </c>
      <c r="L1637">
        <v>30192</v>
      </c>
      <c r="M1637" t="s">
        <v>357</v>
      </c>
      <c r="N1637" t="s">
        <v>358</v>
      </c>
      <c r="O1637">
        <v>30192</v>
      </c>
      <c r="P1637" t="s">
        <v>357</v>
      </c>
      <c r="Q1637" t="s">
        <v>358</v>
      </c>
      <c r="R1637" t="s">
        <v>343</v>
      </c>
      <c r="S1637" s="46">
        <v>0</v>
      </c>
      <c r="U1637" s="46">
        <v>4</v>
      </c>
      <c r="IF1637">
        <v>30192</v>
      </c>
      <c r="IG1637" t="s">
        <v>357</v>
      </c>
      <c r="IH1637" t="s">
        <v>293</v>
      </c>
      <c r="IK1637">
        <v>-2</v>
      </c>
      <c r="IL1637" t="s">
        <v>279</v>
      </c>
      <c r="IM1637" t="s">
        <v>280</v>
      </c>
      <c r="IN1637" t="s">
        <v>666</v>
      </c>
      <c r="IP1637" t="s">
        <v>695</v>
      </c>
    </row>
    <row r="1638" spans="1:250" hidden="1" x14ac:dyDescent="0.25">
      <c r="A1638">
        <v>35743</v>
      </c>
      <c r="B1638">
        <v>-890804480</v>
      </c>
      <c r="C1638">
        <v>1837</v>
      </c>
      <c r="D1638" t="s">
        <v>273</v>
      </c>
      <c r="E1638" t="s">
        <v>274</v>
      </c>
      <c r="F1638">
        <v>7057</v>
      </c>
      <c r="G1638" t="s">
        <v>291</v>
      </c>
      <c r="H1638" t="s">
        <v>292</v>
      </c>
      <c r="I1638">
        <v>422</v>
      </c>
      <c r="J1638" t="s">
        <v>401</v>
      </c>
      <c r="K1638" t="s">
        <v>402</v>
      </c>
      <c r="L1638">
        <v>30192</v>
      </c>
      <c r="M1638" t="s">
        <v>357</v>
      </c>
      <c r="N1638" t="s">
        <v>358</v>
      </c>
      <c r="O1638">
        <v>30192</v>
      </c>
      <c r="P1638" t="s">
        <v>357</v>
      </c>
      <c r="Q1638" t="s">
        <v>358</v>
      </c>
      <c r="R1638" t="s">
        <v>343</v>
      </c>
      <c r="S1638" s="46">
        <v>0</v>
      </c>
      <c r="U1638" s="46">
        <v>4</v>
      </c>
      <c r="IF1638">
        <v>30192</v>
      </c>
      <c r="IG1638" t="s">
        <v>357</v>
      </c>
      <c r="IH1638" t="s">
        <v>293</v>
      </c>
      <c r="IK1638">
        <v>-2</v>
      </c>
      <c r="IL1638" t="s">
        <v>279</v>
      </c>
      <c r="IM1638" t="s">
        <v>280</v>
      </c>
      <c r="IN1638" t="s">
        <v>666</v>
      </c>
      <c r="IP1638" t="s">
        <v>695</v>
      </c>
    </row>
    <row r="1639" spans="1:250" hidden="1" x14ac:dyDescent="0.25">
      <c r="A1639">
        <v>35744</v>
      </c>
      <c r="B1639">
        <v>-890804480</v>
      </c>
      <c r="C1639">
        <v>1837</v>
      </c>
      <c r="D1639" t="s">
        <v>273</v>
      </c>
      <c r="E1639" t="s">
        <v>274</v>
      </c>
      <c r="F1639">
        <v>7057</v>
      </c>
      <c r="G1639" t="s">
        <v>291</v>
      </c>
      <c r="H1639" t="s">
        <v>292</v>
      </c>
      <c r="I1639">
        <v>420</v>
      </c>
      <c r="J1639" t="s">
        <v>403</v>
      </c>
      <c r="K1639" t="s">
        <v>404</v>
      </c>
      <c r="L1639">
        <v>30192</v>
      </c>
      <c r="M1639" t="s">
        <v>357</v>
      </c>
      <c r="N1639" t="s">
        <v>358</v>
      </c>
      <c r="O1639">
        <v>30192</v>
      </c>
      <c r="P1639" t="s">
        <v>357</v>
      </c>
      <c r="Q1639" t="s">
        <v>358</v>
      </c>
      <c r="R1639" t="s">
        <v>343</v>
      </c>
      <c r="S1639" s="46">
        <v>-250000000</v>
      </c>
      <c r="U1639" s="46">
        <v>4</v>
      </c>
      <c r="IF1639">
        <v>30192</v>
      </c>
      <c r="IG1639" t="s">
        <v>357</v>
      </c>
      <c r="IH1639" t="s">
        <v>293</v>
      </c>
      <c r="IK1639">
        <v>-2</v>
      </c>
      <c r="IL1639" t="s">
        <v>279</v>
      </c>
      <c r="IM1639" t="s">
        <v>280</v>
      </c>
      <c r="IN1639" t="s">
        <v>666</v>
      </c>
      <c r="IP1639" t="s">
        <v>695</v>
      </c>
    </row>
    <row r="1640" spans="1:250" hidden="1" x14ac:dyDescent="0.25">
      <c r="A1640">
        <v>35745</v>
      </c>
      <c r="B1640">
        <v>-890804480</v>
      </c>
      <c r="C1640">
        <v>1837</v>
      </c>
      <c r="D1640" t="s">
        <v>273</v>
      </c>
      <c r="E1640" t="s">
        <v>274</v>
      </c>
      <c r="F1640">
        <v>9695</v>
      </c>
      <c r="G1640" t="s">
        <v>281</v>
      </c>
      <c r="H1640" t="s">
        <v>282</v>
      </c>
      <c r="I1640">
        <v>422</v>
      </c>
      <c r="J1640" t="s">
        <v>401</v>
      </c>
      <c r="K1640" t="s">
        <v>402</v>
      </c>
      <c r="L1640">
        <v>30192</v>
      </c>
      <c r="M1640" t="s">
        <v>357</v>
      </c>
      <c r="N1640" t="s">
        <v>358</v>
      </c>
      <c r="O1640">
        <v>30192</v>
      </c>
      <c r="P1640" t="s">
        <v>357</v>
      </c>
      <c r="Q1640" t="s">
        <v>358</v>
      </c>
      <c r="R1640" t="s">
        <v>343</v>
      </c>
      <c r="S1640" s="46">
        <v>0</v>
      </c>
      <c r="U1640" s="46">
        <v>4</v>
      </c>
      <c r="IF1640">
        <v>30192</v>
      </c>
      <c r="IG1640" t="s">
        <v>357</v>
      </c>
      <c r="IH1640" t="s">
        <v>285</v>
      </c>
      <c r="IK1640">
        <v>-2</v>
      </c>
      <c r="IL1640" t="s">
        <v>279</v>
      </c>
      <c r="IM1640" t="s">
        <v>280</v>
      </c>
      <c r="IN1640" t="s">
        <v>661</v>
      </c>
      <c r="IP1640" t="s">
        <v>696</v>
      </c>
    </row>
    <row r="1641" spans="1:250" hidden="1" x14ac:dyDescent="0.25">
      <c r="A1641">
        <v>35746</v>
      </c>
      <c r="B1641">
        <v>-890804480</v>
      </c>
      <c r="C1641">
        <v>1837</v>
      </c>
      <c r="D1641" t="s">
        <v>273</v>
      </c>
      <c r="E1641" t="s">
        <v>274</v>
      </c>
      <c r="F1641">
        <v>1848</v>
      </c>
      <c r="G1641" t="s">
        <v>286</v>
      </c>
      <c r="H1641" t="s">
        <v>274</v>
      </c>
      <c r="I1641">
        <v>437</v>
      </c>
      <c r="J1641" t="s">
        <v>658</v>
      </c>
      <c r="K1641" t="s">
        <v>659</v>
      </c>
      <c r="L1641">
        <v>30192</v>
      </c>
      <c r="M1641" t="s">
        <v>357</v>
      </c>
      <c r="N1641" t="s">
        <v>358</v>
      </c>
      <c r="O1641">
        <v>30192</v>
      </c>
      <c r="P1641" t="s">
        <v>357</v>
      </c>
      <c r="Q1641" t="s">
        <v>358</v>
      </c>
      <c r="R1641" t="s">
        <v>343</v>
      </c>
      <c r="S1641" s="46">
        <v>0</v>
      </c>
      <c r="U1641" s="46">
        <v>4</v>
      </c>
      <c r="IF1641">
        <v>30192</v>
      </c>
      <c r="IG1641" t="s">
        <v>357</v>
      </c>
      <c r="IH1641" t="s">
        <v>288</v>
      </c>
      <c r="IK1641">
        <v>-2</v>
      </c>
      <c r="IL1641" t="s">
        <v>279</v>
      </c>
      <c r="IM1641" t="s">
        <v>280</v>
      </c>
      <c r="IN1641" t="s">
        <v>654</v>
      </c>
      <c r="IP1641" t="s">
        <v>694</v>
      </c>
    </row>
    <row r="1642" spans="1:250" hidden="1" x14ac:dyDescent="0.25">
      <c r="A1642">
        <v>35747</v>
      </c>
      <c r="B1642">
        <v>-890804480</v>
      </c>
      <c r="C1642">
        <v>1837</v>
      </c>
      <c r="D1642" t="s">
        <v>273</v>
      </c>
      <c r="E1642" t="s">
        <v>274</v>
      </c>
      <c r="F1642">
        <v>1848</v>
      </c>
      <c r="G1642" t="s">
        <v>286</v>
      </c>
      <c r="H1642" t="s">
        <v>274</v>
      </c>
      <c r="I1642">
        <v>436</v>
      </c>
      <c r="J1642" t="s">
        <v>656</v>
      </c>
      <c r="K1642" t="s">
        <v>657</v>
      </c>
      <c r="L1642">
        <v>30192</v>
      </c>
      <c r="M1642" t="s">
        <v>357</v>
      </c>
      <c r="N1642" t="s">
        <v>358</v>
      </c>
      <c r="O1642">
        <v>30192</v>
      </c>
      <c r="P1642" t="s">
        <v>357</v>
      </c>
      <c r="Q1642" t="s">
        <v>358</v>
      </c>
      <c r="R1642" t="s">
        <v>343</v>
      </c>
      <c r="S1642" s="46">
        <v>0</v>
      </c>
      <c r="U1642" s="46">
        <v>4</v>
      </c>
      <c r="IF1642">
        <v>30192</v>
      </c>
      <c r="IG1642" t="s">
        <v>357</v>
      </c>
      <c r="IH1642" t="s">
        <v>288</v>
      </c>
      <c r="IK1642">
        <v>-2</v>
      </c>
      <c r="IL1642" t="s">
        <v>279</v>
      </c>
      <c r="IM1642" t="s">
        <v>280</v>
      </c>
      <c r="IN1642" t="s">
        <v>654</v>
      </c>
      <c r="IP1642" t="s">
        <v>694</v>
      </c>
    </row>
    <row r="1643" spans="1:250" hidden="1" x14ac:dyDescent="0.25">
      <c r="A1643">
        <v>35748</v>
      </c>
      <c r="B1643">
        <v>-890804480</v>
      </c>
      <c r="C1643">
        <v>1837</v>
      </c>
      <c r="D1643" t="s">
        <v>273</v>
      </c>
      <c r="E1643" t="s">
        <v>274</v>
      </c>
      <c r="F1643">
        <v>1848</v>
      </c>
      <c r="G1643" t="s">
        <v>286</v>
      </c>
      <c r="H1643" t="s">
        <v>274</v>
      </c>
      <c r="I1643">
        <v>435</v>
      </c>
      <c r="J1643" t="s">
        <v>491</v>
      </c>
      <c r="K1643" t="s">
        <v>492</v>
      </c>
      <c r="L1643">
        <v>30192</v>
      </c>
      <c r="M1643" t="s">
        <v>357</v>
      </c>
      <c r="N1643" t="s">
        <v>358</v>
      </c>
      <c r="O1643">
        <v>30192</v>
      </c>
      <c r="P1643" t="s">
        <v>357</v>
      </c>
      <c r="Q1643" t="s">
        <v>358</v>
      </c>
      <c r="R1643" t="s">
        <v>343</v>
      </c>
      <c r="S1643" s="46">
        <v>0</v>
      </c>
      <c r="U1643" s="46">
        <v>4</v>
      </c>
      <c r="IF1643">
        <v>30192</v>
      </c>
      <c r="IG1643" t="s">
        <v>357</v>
      </c>
      <c r="IH1643" t="s">
        <v>288</v>
      </c>
      <c r="IK1643">
        <v>-2</v>
      </c>
      <c r="IL1643" t="s">
        <v>279</v>
      </c>
      <c r="IM1643" t="s">
        <v>280</v>
      </c>
      <c r="IN1643" t="s">
        <v>654</v>
      </c>
      <c r="IP1643" t="s">
        <v>694</v>
      </c>
    </row>
    <row r="1644" spans="1:250" hidden="1" x14ac:dyDescent="0.25">
      <c r="A1644">
        <v>35749</v>
      </c>
      <c r="B1644">
        <v>-890804480</v>
      </c>
      <c r="C1644">
        <v>1837</v>
      </c>
      <c r="D1644" t="s">
        <v>273</v>
      </c>
      <c r="E1644" t="s">
        <v>274</v>
      </c>
      <c r="F1644">
        <v>1848</v>
      </c>
      <c r="G1644" t="s">
        <v>286</v>
      </c>
      <c r="H1644" t="s">
        <v>274</v>
      </c>
      <c r="I1644">
        <v>431</v>
      </c>
      <c r="J1644" t="s">
        <v>493</v>
      </c>
      <c r="K1644" t="s">
        <v>494</v>
      </c>
      <c r="L1644">
        <v>30192</v>
      </c>
      <c r="M1644" t="s">
        <v>357</v>
      </c>
      <c r="N1644" t="s">
        <v>358</v>
      </c>
      <c r="O1644">
        <v>30192</v>
      </c>
      <c r="P1644" t="s">
        <v>357</v>
      </c>
      <c r="Q1644" t="s">
        <v>358</v>
      </c>
      <c r="R1644" t="s">
        <v>343</v>
      </c>
      <c r="S1644" s="46">
        <v>0</v>
      </c>
      <c r="U1644" s="46">
        <v>4</v>
      </c>
      <c r="IF1644">
        <v>30192</v>
      </c>
      <c r="IG1644" t="s">
        <v>357</v>
      </c>
      <c r="IH1644" t="s">
        <v>288</v>
      </c>
      <c r="IK1644">
        <v>-2</v>
      </c>
      <c r="IL1644" t="s">
        <v>279</v>
      </c>
      <c r="IM1644" t="s">
        <v>280</v>
      </c>
      <c r="IN1644" t="s">
        <v>654</v>
      </c>
      <c r="IP1644" t="s">
        <v>694</v>
      </c>
    </row>
    <row r="1645" spans="1:250" hidden="1" x14ac:dyDescent="0.25">
      <c r="A1645">
        <v>35750</v>
      </c>
      <c r="B1645">
        <v>-890804480</v>
      </c>
      <c r="C1645">
        <v>1837</v>
      </c>
      <c r="D1645" t="s">
        <v>273</v>
      </c>
      <c r="E1645" t="s">
        <v>274</v>
      </c>
      <c r="F1645">
        <v>1848</v>
      </c>
      <c r="G1645" t="s">
        <v>286</v>
      </c>
      <c r="H1645" t="s">
        <v>274</v>
      </c>
      <c r="I1645">
        <v>429</v>
      </c>
      <c r="J1645" t="s">
        <v>395</v>
      </c>
      <c r="K1645" t="s">
        <v>396</v>
      </c>
      <c r="L1645">
        <v>30192</v>
      </c>
      <c r="M1645" t="s">
        <v>357</v>
      </c>
      <c r="N1645" t="s">
        <v>358</v>
      </c>
      <c r="O1645">
        <v>30192</v>
      </c>
      <c r="P1645" t="s">
        <v>357</v>
      </c>
      <c r="Q1645" t="s">
        <v>358</v>
      </c>
      <c r="R1645" t="s">
        <v>343</v>
      </c>
      <c r="S1645" s="46">
        <v>0</v>
      </c>
      <c r="U1645" s="46">
        <v>4</v>
      </c>
      <c r="IF1645">
        <v>30192</v>
      </c>
      <c r="IG1645" t="s">
        <v>357</v>
      </c>
      <c r="IH1645" t="s">
        <v>288</v>
      </c>
      <c r="IK1645">
        <v>-2</v>
      </c>
      <c r="IL1645" t="s">
        <v>279</v>
      </c>
      <c r="IM1645" t="s">
        <v>280</v>
      </c>
      <c r="IN1645" t="s">
        <v>654</v>
      </c>
      <c r="IP1645" t="s">
        <v>694</v>
      </c>
    </row>
    <row r="1646" spans="1:250" hidden="1" x14ac:dyDescent="0.25">
      <c r="A1646">
        <v>35751</v>
      </c>
      <c r="B1646">
        <v>-890804480</v>
      </c>
      <c r="C1646">
        <v>1837</v>
      </c>
      <c r="D1646" t="s">
        <v>273</v>
      </c>
      <c r="E1646" t="s">
        <v>274</v>
      </c>
      <c r="F1646">
        <v>7057</v>
      </c>
      <c r="G1646" t="s">
        <v>291</v>
      </c>
      <c r="H1646" t="s">
        <v>292</v>
      </c>
      <c r="I1646">
        <v>431</v>
      </c>
      <c r="J1646" t="s">
        <v>493</v>
      </c>
      <c r="K1646" t="s">
        <v>494</v>
      </c>
      <c r="L1646">
        <v>30192</v>
      </c>
      <c r="M1646" t="s">
        <v>357</v>
      </c>
      <c r="N1646" t="s">
        <v>358</v>
      </c>
      <c r="O1646">
        <v>30192</v>
      </c>
      <c r="P1646" t="s">
        <v>357</v>
      </c>
      <c r="Q1646" t="s">
        <v>358</v>
      </c>
      <c r="R1646" t="s">
        <v>343</v>
      </c>
      <c r="S1646" s="46">
        <v>0</v>
      </c>
      <c r="U1646" s="46">
        <v>4</v>
      </c>
      <c r="IF1646">
        <v>30192</v>
      </c>
      <c r="IG1646" t="s">
        <v>357</v>
      </c>
      <c r="IH1646" t="s">
        <v>293</v>
      </c>
      <c r="IK1646">
        <v>-2</v>
      </c>
      <c r="IL1646" t="s">
        <v>279</v>
      </c>
      <c r="IM1646" t="s">
        <v>280</v>
      </c>
      <c r="IN1646" t="s">
        <v>666</v>
      </c>
      <c r="IP1646" t="s">
        <v>695</v>
      </c>
    </row>
    <row r="1647" spans="1:250" hidden="1" x14ac:dyDescent="0.25">
      <c r="A1647">
        <v>35752</v>
      </c>
      <c r="B1647">
        <v>-890804480</v>
      </c>
      <c r="C1647">
        <v>1837</v>
      </c>
      <c r="D1647" t="s">
        <v>273</v>
      </c>
      <c r="E1647" t="s">
        <v>274</v>
      </c>
      <c r="F1647">
        <v>1848</v>
      </c>
      <c r="G1647" t="s">
        <v>286</v>
      </c>
      <c r="H1647" t="s">
        <v>274</v>
      </c>
      <c r="I1647">
        <v>427</v>
      </c>
      <c r="J1647" t="s">
        <v>397</v>
      </c>
      <c r="K1647" t="s">
        <v>398</v>
      </c>
      <c r="L1647">
        <v>30193</v>
      </c>
      <c r="M1647" t="s">
        <v>359</v>
      </c>
      <c r="N1647" t="s">
        <v>360</v>
      </c>
      <c r="O1647">
        <v>30193</v>
      </c>
      <c r="P1647" t="s">
        <v>359</v>
      </c>
      <c r="Q1647" t="s">
        <v>360</v>
      </c>
      <c r="R1647" t="s">
        <v>343</v>
      </c>
      <c r="S1647" s="46">
        <v>0</v>
      </c>
      <c r="U1647" s="46">
        <v>4</v>
      </c>
      <c r="IF1647">
        <v>30193</v>
      </c>
      <c r="IG1647" t="s">
        <v>359</v>
      </c>
      <c r="IH1647" t="s">
        <v>288</v>
      </c>
      <c r="IK1647">
        <v>-2</v>
      </c>
      <c r="IL1647" t="s">
        <v>279</v>
      </c>
      <c r="IM1647" t="s">
        <v>280</v>
      </c>
      <c r="IN1647" t="s">
        <v>654</v>
      </c>
      <c r="IP1647" t="s">
        <v>697</v>
      </c>
    </row>
    <row r="1648" spans="1:250" hidden="1" x14ac:dyDescent="0.25">
      <c r="A1648">
        <v>35753</v>
      </c>
      <c r="B1648">
        <v>-890804480</v>
      </c>
      <c r="C1648">
        <v>1837</v>
      </c>
      <c r="D1648" t="s">
        <v>273</v>
      </c>
      <c r="E1648" t="s">
        <v>274</v>
      </c>
      <c r="F1648">
        <v>1848</v>
      </c>
      <c r="G1648" t="s">
        <v>286</v>
      </c>
      <c r="H1648" t="s">
        <v>274</v>
      </c>
      <c r="I1648">
        <v>424</v>
      </c>
      <c r="J1648" t="s">
        <v>399</v>
      </c>
      <c r="K1648" t="s">
        <v>400</v>
      </c>
      <c r="L1648">
        <v>30193</v>
      </c>
      <c r="M1648" t="s">
        <v>359</v>
      </c>
      <c r="N1648" t="s">
        <v>360</v>
      </c>
      <c r="O1648">
        <v>30193</v>
      </c>
      <c r="P1648" t="s">
        <v>359</v>
      </c>
      <c r="Q1648" t="s">
        <v>360</v>
      </c>
      <c r="R1648" t="s">
        <v>343</v>
      </c>
      <c r="S1648" s="46">
        <v>0</v>
      </c>
      <c r="U1648" s="46">
        <v>4</v>
      </c>
      <c r="IF1648">
        <v>30193</v>
      </c>
      <c r="IG1648" t="s">
        <v>359</v>
      </c>
      <c r="IH1648" t="s">
        <v>288</v>
      </c>
      <c r="IK1648">
        <v>-2</v>
      </c>
      <c r="IL1648" t="s">
        <v>279</v>
      </c>
      <c r="IM1648" t="s">
        <v>280</v>
      </c>
      <c r="IN1648" t="s">
        <v>654</v>
      </c>
      <c r="IP1648" t="s">
        <v>697</v>
      </c>
    </row>
    <row r="1649" spans="1:250" hidden="1" x14ac:dyDescent="0.25">
      <c r="A1649">
        <v>35754</v>
      </c>
      <c r="B1649">
        <v>-890804480</v>
      </c>
      <c r="C1649">
        <v>1837</v>
      </c>
      <c r="D1649" t="s">
        <v>273</v>
      </c>
      <c r="E1649" t="s">
        <v>274</v>
      </c>
      <c r="F1649">
        <v>1848</v>
      </c>
      <c r="G1649" t="s">
        <v>286</v>
      </c>
      <c r="H1649" t="s">
        <v>274</v>
      </c>
      <c r="I1649">
        <v>422</v>
      </c>
      <c r="J1649" t="s">
        <v>401</v>
      </c>
      <c r="K1649" t="s">
        <v>402</v>
      </c>
      <c r="L1649">
        <v>30193</v>
      </c>
      <c r="M1649" t="s">
        <v>359</v>
      </c>
      <c r="N1649" t="s">
        <v>360</v>
      </c>
      <c r="O1649">
        <v>30193</v>
      </c>
      <c r="P1649" t="s">
        <v>359</v>
      </c>
      <c r="Q1649" t="s">
        <v>360</v>
      </c>
      <c r="R1649" t="s">
        <v>343</v>
      </c>
      <c r="S1649" s="46">
        <v>0</v>
      </c>
      <c r="U1649" s="46">
        <v>4</v>
      </c>
      <c r="IF1649">
        <v>30193</v>
      </c>
      <c r="IG1649" t="s">
        <v>359</v>
      </c>
      <c r="IH1649" t="s">
        <v>288</v>
      </c>
      <c r="IK1649">
        <v>-2</v>
      </c>
      <c r="IL1649" t="s">
        <v>279</v>
      </c>
      <c r="IM1649" t="s">
        <v>280</v>
      </c>
      <c r="IN1649" t="s">
        <v>654</v>
      </c>
      <c r="IP1649" t="s">
        <v>697</v>
      </c>
    </row>
    <row r="1650" spans="1:250" hidden="1" x14ac:dyDescent="0.25">
      <c r="A1650">
        <v>35755</v>
      </c>
      <c r="B1650">
        <v>-890804480</v>
      </c>
      <c r="C1650">
        <v>1837</v>
      </c>
      <c r="D1650" t="s">
        <v>273</v>
      </c>
      <c r="E1650" t="s">
        <v>274</v>
      </c>
      <c r="F1650">
        <v>1848</v>
      </c>
      <c r="G1650" t="s">
        <v>286</v>
      </c>
      <c r="H1650" t="s">
        <v>274</v>
      </c>
      <c r="I1650">
        <v>420</v>
      </c>
      <c r="J1650" t="s">
        <v>403</v>
      </c>
      <c r="K1650" t="s">
        <v>404</v>
      </c>
      <c r="L1650">
        <v>30193</v>
      </c>
      <c r="M1650" t="s">
        <v>359</v>
      </c>
      <c r="N1650" t="s">
        <v>360</v>
      </c>
      <c r="O1650">
        <v>30193</v>
      </c>
      <c r="P1650" t="s">
        <v>359</v>
      </c>
      <c r="Q1650" t="s">
        <v>360</v>
      </c>
      <c r="R1650" t="s">
        <v>343</v>
      </c>
      <c r="S1650" s="46">
        <v>0</v>
      </c>
      <c r="U1650" s="46">
        <v>4</v>
      </c>
      <c r="IF1650">
        <v>30193</v>
      </c>
      <c r="IG1650" t="s">
        <v>359</v>
      </c>
      <c r="IH1650" t="s">
        <v>288</v>
      </c>
      <c r="IK1650">
        <v>-2</v>
      </c>
      <c r="IL1650" t="s">
        <v>279</v>
      </c>
      <c r="IM1650" t="s">
        <v>280</v>
      </c>
      <c r="IN1650" t="s">
        <v>654</v>
      </c>
      <c r="IP1650" t="s">
        <v>697</v>
      </c>
    </row>
    <row r="1651" spans="1:250" hidden="1" x14ac:dyDescent="0.25">
      <c r="A1651">
        <v>35756</v>
      </c>
      <c r="B1651">
        <v>-890804480</v>
      </c>
      <c r="C1651">
        <v>1837</v>
      </c>
      <c r="D1651" t="s">
        <v>273</v>
      </c>
      <c r="E1651" t="s">
        <v>274</v>
      </c>
      <c r="F1651">
        <v>1848</v>
      </c>
      <c r="G1651" t="s">
        <v>286</v>
      </c>
      <c r="H1651" t="s">
        <v>274</v>
      </c>
      <c r="I1651">
        <v>411</v>
      </c>
      <c r="J1651" t="s">
        <v>393</v>
      </c>
      <c r="K1651" t="s">
        <v>394</v>
      </c>
      <c r="L1651">
        <v>30193</v>
      </c>
      <c r="M1651" t="s">
        <v>359</v>
      </c>
      <c r="N1651" t="s">
        <v>360</v>
      </c>
      <c r="O1651">
        <v>30193</v>
      </c>
      <c r="P1651" t="s">
        <v>359</v>
      </c>
      <c r="Q1651" t="s">
        <v>360</v>
      </c>
      <c r="R1651" t="s">
        <v>343</v>
      </c>
      <c r="S1651" s="46">
        <v>0</v>
      </c>
      <c r="U1651" s="46">
        <v>4</v>
      </c>
      <c r="IF1651">
        <v>30193</v>
      </c>
      <c r="IG1651" t="s">
        <v>359</v>
      </c>
      <c r="IH1651" t="s">
        <v>288</v>
      </c>
      <c r="IK1651">
        <v>-2</v>
      </c>
      <c r="IL1651" t="s">
        <v>279</v>
      </c>
      <c r="IM1651" t="s">
        <v>280</v>
      </c>
      <c r="IN1651" t="s">
        <v>654</v>
      </c>
      <c r="IP1651" t="s">
        <v>697</v>
      </c>
    </row>
    <row r="1652" spans="1:250" hidden="1" x14ac:dyDescent="0.25">
      <c r="A1652">
        <v>35757</v>
      </c>
      <c r="B1652">
        <v>-890804480</v>
      </c>
      <c r="C1652">
        <v>1837</v>
      </c>
      <c r="D1652" t="s">
        <v>273</v>
      </c>
      <c r="E1652" t="s">
        <v>274</v>
      </c>
      <c r="F1652">
        <v>9695</v>
      </c>
      <c r="G1652" t="s">
        <v>281</v>
      </c>
      <c r="H1652" t="s">
        <v>282</v>
      </c>
      <c r="I1652">
        <v>411</v>
      </c>
      <c r="J1652" t="s">
        <v>393</v>
      </c>
      <c r="K1652" t="s">
        <v>394</v>
      </c>
      <c r="L1652">
        <v>30193</v>
      </c>
      <c r="M1652" t="s">
        <v>359</v>
      </c>
      <c r="N1652" t="s">
        <v>360</v>
      </c>
      <c r="O1652">
        <v>30193</v>
      </c>
      <c r="P1652" t="s">
        <v>359</v>
      </c>
      <c r="Q1652" t="s">
        <v>360</v>
      </c>
      <c r="R1652" t="s">
        <v>343</v>
      </c>
      <c r="S1652" s="46">
        <v>0</v>
      </c>
      <c r="U1652" s="46">
        <v>4</v>
      </c>
      <c r="IF1652">
        <v>30193</v>
      </c>
      <c r="IG1652" t="s">
        <v>359</v>
      </c>
      <c r="IH1652" t="s">
        <v>285</v>
      </c>
      <c r="IK1652">
        <v>-2</v>
      </c>
      <c r="IL1652" t="s">
        <v>279</v>
      </c>
      <c r="IM1652" t="s">
        <v>280</v>
      </c>
      <c r="IN1652" t="s">
        <v>661</v>
      </c>
      <c r="IP1652" t="s">
        <v>698</v>
      </c>
    </row>
    <row r="1653" spans="1:250" hidden="1" x14ac:dyDescent="0.25">
      <c r="A1653">
        <v>35758</v>
      </c>
      <c r="B1653">
        <v>-890804480</v>
      </c>
      <c r="C1653">
        <v>1837</v>
      </c>
      <c r="D1653" t="s">
        <v>273</v>
      </c>
      <c r="E1653" t="s">
        <v>274</v>
      </c>
      <c r="F1653">
        <v>9695</v>
      </c>
      <c r="G1653" t="s">
        <v>281</v>
      </c>
      <c r="H1653" t="s">
        <v>282</v>
      </c>
      <c r="I1653">
        <v>436</v>
      </c>
      <c r="J1653" t="s">
        <v>656</v>
      </c>
      <c r="K1653" t="s">
        <v>657</v>
      </c>
      <c r="L1653">
        <v>30193</v>
      </c>
      <c r="M1653" t="s">
        <v>359</v>
      </c>
      <c r="N1653" t="s">
        <v>360</v>
      </c>
      <c r="O1653">
        <v>30193</v>
      </c>
      <c r="P1653" t="s">
        <v>359</v>
      </c>
      <c r="Q1653" t="s">
        <v>360</v>
      </c>
      <c r="R1653" t="s">
        <v>343</v>
      </c>
      <c r="S1653" s="46">
        <v>0</v>
      </c>
      <c r="U1653" s="46">
        <v>4</v>
      </c>
      <c r="IF1653">
        <v>30193</v>
      </c>
      <c r="IG1653" t="s">
        <v>359</v>
      </c>
      <c r="IH1653" t="s">
        <v>285</v>
      </c>
      <c r="IK1653">
        <v>-2</v>
      </c>
      <c r="IL1653" t="s">
        <v>279</v>
      </c>
      <c r="IM1653" t="s">
        <v>280</v>
      </c>
      <c r="IN1653" t="s">
        <v>661</v>
      </c>
      <c r="IP1653" t="s">
        <v>698</v>
      </c>
    </row>
    <row r="1654" spans="1:250" hidden="1" x14ac:dyDescent="0.25">
      <c r="A1654">
        <v>35759</v>
      </c>
      <c r="B1654">
        <v>-890804480</v>
      </c>
      <c r="C1654">
        <v>1837</v>
      </c>
      <c r="D1654" t="s">
        <v>273</v>
      </c>
      <c r="E1654" t="s">
        <v>274</v>
      </c>
      <c r="F1654">
        <v>9695</v>
      </c>
      <c r="G1654" t="s">
        <v>281</v>
      </c>
      <c r="H1654" t="s">
        <v>282</v>
      </c>
      <c r="I1654">
        <v>435</v>
      </c>
      <c r="J1654" t="s">
        <v>491</v>
      </c>
      <c r="K1654" t="s">
        <v>492</v>
      </c>
      <c r="L1654">
        <v>30193</v>
      </c>
      <c r="M1654" t="s">
        <v>359</v>
      </c>
      <c r="N1654" t="s">
        <v>360</v>
      </c>
      <c r="O1654">
        <v>30193</v>
      </c>
      <c r="P1654" t="s">
        <v>359</v>
      </c>
      <c r="Q1654" t="s">
        <v>360</v>
      </c>
      <c r="R1654" t="s">
        <v>343</v>
      </c>
      <c r="S1654" s="46">
        <v>0</v>
      </c>
      <c r="U1654" s="46">
        <v>4</v>
      </c>
      <c r="IF1654">
        <v>30193</v>
      </c>
      <c r="IG1654" t="s">
        <v>359</v>
      </c>
      <c r="IH1654" t="s">
        <v>285</v>
      </c>
      <c r="IK1654">
        <v>-2</v>
      </c>
      <c r="IL1654" t="s">
        <v>279</v>
      </c>
      <c r="IM1654" t="s">
        <v>280</v>
      </c>
      <c r="IN1654" t="s">
        <v>661</v>
      </c>
      <c r="IP1654" t="s">
        <v>698</v>
      </c>
    </row>
    <row r="1655" spans="1:250" hidden="1" x14ac:dyDescent="0.25">
      <c r="A1655">
        <v>35760</v>
      </c>
      <c r="B1655">
        <v>-890804480</v>
      </c>
      <c r="C1655">
        <v>1837</v>
      </c>
      <c r="D1655" t="s">
        <v>273</v>
      </c>
      <c r="E1655" t="s">
        <v>274</v>
      </c>
      <c r="F1655">
        <v>9695</v>
      </c>
      <c r="G1655" t="s">
        <v>281</v>
      </c>
      <c r="H1655" t="s">
        <v>282</v>
      </c>
      <c r="I1655">
        <v>429</v>
      </c>
      <c r="J1655" t="s">
        <v>395</v>
      </c>
      <c r="K1655" t="s">
        <v>396</v>
      </c>
      <c r="L1655">
        <v>30193</v>
      </c>
      <c r="M1655" t="s">
        <v>359</v>
      </c>
      <c r="N1655" t="s">
        <v>360</v>
      </c>
      <c r="O1655">
        <v>30193</v>
      </c>
      <c r="P1655" t="s">
        <v>359</v>
      </c>
      <c r="Q1655" t="s">
        <v>360</v>
      </c>
      <c r="R1655" t="s">
        <v>343</v>
      </c>
      <c r="S1655" s="46">
        <v>0</v>
      </c>
      <c r="U1655" s="46">
        <v>4</v>
      </c>
      <c r="IF1655">
        <v>30193</v>
      </c>
      <c r="IG1655" t="s">
        <v>359</v>
      </c>
      <c r="IH1655" t="s">
        <v>285</v>
      </c>
      <c r="IK1655">
        <v>-2</v>
      </c>
      <c r="IL1655" t="s">
        <v>279</v>
      </c>
      <c r="IM1655" t="s">
        <v>280</v>
      </c>
      <c r="IN1655" t="s">
        <v>661</v>
      </c>
      <c r="IP1655" t="s">
        <v>698</v>
      </c>
    </row>
    <row r="1656" spans="1:250" hidden="1" x14ac:dyDescent="0.25">
      <c r="A1656">
        <v>35761</v>
      </c>
      <c r="B1656">
        <v>-890804480</v>
      </c>
      <c r="C1656">
        <v>1837</v>
      </c>
      <c r="D1656" t="s">
        <v>273</v>
      </c>
      <c r="E1656" t="s">
        <v>274</v>
      </c>
      <c r="F1656">
        <v>9695</v>
      </c>
      <c r="G1656" t="s">
        <v>281</v>
      </c>
      <c r="H1656" t="s">
        <v>282</v>
      </c>
      <c r="I1656">
        <v>427</v>
      </c>
      <c r="J1656" t="s">
        <v>397</v>
      </c>
      <c r="K1656" t="s">
        <v>398</v>
      </c>
      <c r="L1656">
        <v>30193</v>
      </c>
      <c r="M1656" t="s">
        <v>359</v>
      </c>
      <c r="N1656" t="s">
        <v>360</v>
      </c>
      <c r="O1656">
        <v>30193</v>
      </c>
      <c r="P1656" t="s">
        <v>359</v>
      </c>
      <c r="Q1656" t="s">
        <v>360</v>
      </c>
      <c r="R1656" t="s">
        <v>343</v>
      </c>
      <c r="S1656" s="46">
        <v>0</v>
      </c>
      <c r="U1656" s="46">
        <v>4</v>
      </c>
      <c r="IF1656">
        <v>30193</v>
      </c>
      <c r="IG1656" t="s">
        <v>359</v>
      </c>
      <c r="IH1656" t="s">
        <v>285</v>
      </c>
      <c r="IK1656">
        <v>-2</v>
      </c>
      <c r="IL1656" t="s">
        <v>279</v>
      </c>
      <c r="IM1656" t="s">
        <v>280</v>
      </c>
      <c r="IN1656" t="s">
        <v>661</v>
      </c>
      <c r="IP1656" t="s">
        <v>698</v>
      </c>
    </row>
    <row r="1657" spans="1:250" hidden="1" x14ac:dyDescent="0.25">
      <c r="A1657">
        <v>35762</v>
      </c>
      <c r="B1657">
        <v>-890804480</v>
      </c>
      <c r="C1657">
        <v>1837</v>
      </c>
      <c r="D1657" t="s">
        <v>273</v>
      </c>
      <c r="E1657" t="s">
        <v>274</v>
      </c>
      <c r="F1657">
        <v>9695</v>
      </c>
      <c r="G1657" t="s">
        <v>281</v>
      </c>
      <c r="H1657" t="s">
        <v>282</v>
      </c>
      <c r="I1657">
        <v>424</v>
      </c>
      <c r="J1657" t="s">
        <v>399</v>
      </c>
      <c r="K1657" t="s">
        <v>400</v>
      </c>
      <c r="L1657">
        <v>30193</v>
      </c>
      <c r="M1657" t="s">
        <v>359</v>
      </c>
      <c r="N1657" t="s">
        <v>360</v>
      </c>
      <c r="O1657">
        <v>30193</v>
      </c>
      <c r="P1657" t="s">
        <v>359</v>
      </c>
      <c r="Q1657" t="s">
        <v>360</v>
      </c>
      <c r="R1657" t="s">
        <v>343</v>
      </c>
      <c r="S1657" s="46">
        <v>0</v>
      </c>
      <c r="U1657" s="46">
        <v>4</v>
      </c>
      <c r="IF1657">
        <v>30193</v>
      </c>
      <c r="IG1657" t="s">
        <v>359</v>
      </c>
      <c r="IH1657" t="s">
        <v>285</v>
      </c>
      <c r="IK1657">
        <v>-2</v>
      </c>
      <c r="IL1657" t="s">
        <v>279</v>
      </c>
      <c r="IM1657" t="s">
        <v>280</v>
      </c>
      <c r="IN1657" t="s">
        <v>661</v>
      </c>
      <c r="IP1657" t="s">
        <v>698</v>
      </c>
    </row>
    <row r="1658" spans="1:250" hidden="1" x14ac:dyDescent="0.25">
      <c r="A1658">
        <v>35763</v>
      </c>
      <c r="B1658">
        <v>-890804480</v>
      </c>
      <c r="C1658">
        <v>1837</v>
      </c>
      <c r="D1658" t="s">
        <v>273</v>
      </c>
      <c r="E1658" t="s">
        <v>274</v>
      </c>
      <c r="F1658">
        <v>9695</v>
      </c>
      <c r="G1658" t="s">
        <v>281</v>
      </c>
      <c r="H1658" t="s">
        <v>282</v>
      </c>
      <c r="I1658">
        <v>422</v>
      </c>
      <c r="J1658" t="s">
        <v>401</v>
      </c>
      <c r="K1658" t="s">
        <v>402</v>
      </c>
      <c r="L1658">
        <v>30193</v>
      </c>
      <c r="M1658" t="s">
        <v>359</v>
      </c>
      <c r="N1658" t="s">
        <v>360</v>
      </c>
      <c r="O1658">
        <v>30193</v>
      </c>
      <c r="P1658" t="s">
        <v>359</v>
      </c>
      <c r="Q1658" t="s">
        <v>360</v>
      </c>
      <c r="R1658" t="s">
        <v>343</v>
      </c>
      <c r="S1658" s="46">
        <v>0</v>
      </c>
      <c r="U1658" s="46">
        <v>4</v>
      </c>
      <c r="IF1658">
        <v>30193</v>
      </c>
      <c r="IG1658" t="s">
        <v>359</v>
      </c>
      <c r="IH1658" t="s">
        <v>285</v>
      </c>
      <c r="IK1658">
        <v>-2</v>
      </c>
      <c r="IL1658" t="s">
        <v>279</v>
      </c>
      <c r="IM1658" t="s">
        <v>280</v>
      </c>
      <c r="IN1658" t="s">
        <v>661</v>
      </c>
      <c r="IP1658" t="s">
        <v>698</v>
      </c>
    </row>
    <row r="1659" spans="1:250" hidden="1" x14ac:dyDescent="0.25">
      <c r="A1659">
        <v>35764</v>
      </c>
      <c r="B1659">
        <v>-890804480</v>
      </c>
      <c r="C1659">
        <v>1837</v>
      </c>
      <c r="D1659" t="s">
        <v>273</v>
      </c>
      <c r="E1659" t="s">
        <v>274</v>
      </c>
      <c r="F1659">
        <v>9695</v>
      </c>
      <c r="G1659" t="s">
        <v>281</v>
      </c>
      <c r="H1659" t="s">
        <v>282</v>
      </c>
      <c r="I1659">
        <v>420</v>
      </c>
      <c r="J1659" t="s">
        <v>403</v>
      </c>
      <c r="K1659" t="s">
        <v>404</v>
      </c>
      <c r="L1659">
        <v>30193</v>
      </c>
      <c r="M1659" t="s">
        <v>359</v>
      </c>
      <c r="N1659" t="s">
        <v>360</v>
      </c>
      <c r="O1659">
        <v>30193</v>
      </c>
      <c r="P1659" t="s">
        <v>359</v>
      </c>
      <c r="Q1659" t="s">
        <v>360</v>
      </c>
      <c r="R1659" t="s">
        <v>343</v>
      </c>
      <c r="S1659" s="46">
        <v>0</v>
      </c>
      <c r="U1659" s="46">
        <v>4</v>
      </c>
      <c r="IF1659">
        <v>30193</v>
      </c>
      <c r="IG1659" t="s">
        <v>359</v>
      </c>
      <c r="IH1659" t="s">
        <v>285</v>
      </c>
      <c r="IK1659">
        <v>-2</v>
      </c>
      <c r="IL1659" t="s">
        <v>279</v>
      </c>
      <c r="IM1659" t="s">
        <v>280</v>
      </c>
      <c r="IN1659" t="s">
        <v>661</v>
      </c>
      <c r="IP1659" t="s">
        <v>698</v>
      </c>
    </row>
    <row r="1660" spans="1:250" hidden="1" x14ac:dyDescent="0.25">
      <c r="A1660">
        <v>35765</v>
      </c>
      <c r="B1660">
        <v>-890804480</v>
      </c>
      <c r="C1660">
        <v>1837</v>
      </c>
      <c r="D1660" t="s">
        <v>273</v>
      </c>
      <c r="E1660" t="s">
        <v>274</v>
      </c>
      <c r="F1660">
        <v>9695</v>
      </c>
      <c r="G1660" t="s">
        <v>281</v>
      </c>
      <c r="H1660" t="s">
        <v>282</v>
      </c>
      <c r="I1660">
        <v>437</v>
      </c>
      <c r="J1660" t="s">
        <v>658</v>
      </c>
      <c r="K1660" t="s">
        <v>659</v>
      </c>
      <c r="L1660">
        <v>30193</v>
      </c>
      <c r="M1660" t="s">
        <v>359</v>
      </c>
      <c r="N1660" t="s">
        <v>360</v>
      </c>
      <c r="O1660">
        <v>30193</v>
      </c>
      <c r="P1660" t="s">
        <v>359</v>
      </c>
      <c r="Q1660" t="s">
        <v>360</v>
      </c>
      <c r="R1660" t="s">
        <v>343</v>
      </c>
      <c r="S1660" s="46">
        <v>0</v>
      </c>
      <c r="U1660" s="46">
        <v>4</v>
      </c>
      <c r="IF1660">
        <v>30193</v>
      </c>
      <c r="IG1660" t="s">
        <v>359</v>
      </c>
      <c r="IH1660" t="s">
        <v>285</v>
      </c>
      <c r="IK1660">
        <v>-2</v>
      </c>
      <c r="IL1660" t="s">
        <v>279</v>
      </c>
      <c r="IM1660" t="s">
        <v>280</v>
      </c>
      <c r="IN1660" t="s">
        <v>661</v>
      </c>
      <c r="IP1660" t="s">
        <v>698</v>
      </c>
    </row>
    <row r="1661" spans="1:250" hidden="1" x14ac:dyDescent="0.25">
      <c r="A1661">
        <v>35766</v>
      </c>
      <c r="B1661">
        <v>-890804480</v>
      </c>
      <c r="C1661">
        <v>1837</v>
      </c>
      <c r="D1661" t="s">
        <v>273</v>
      </c>
      <c r="E1661" t="s">
        <v>274</v>
      </c>
      <c r="F1661">
        <v>1848</v>
      </c>
      <c r="G1661" t="s">
        <v>286</v>
      </c>
      <c r="H1661" t="s">
        <v>274</v>
      </c>
      <c r="I1661">
        <v>437</v>
      </c>
      <c r="J1661" t="s">
        <v>658</v>
      </c>
      <c r="K1661" t="s">
        <v>659</v>
      </c>
      <c r="L1661">
        <v>30193</v>
      </c>
      <c r="M1661" t="s">
        <v>359</v>
      </c>
      <c r="N1661" t="s">
        <v>360</v>
      </c>
      <c r="O1661">
        <v>30193</v>
      </c>
      <c r="P1661" t="s">
        <v>359</v>
      </c>
      <c r="Q1661" t="s">
        <v>360</v>
      </c>
      <c r="R1661" t="s">
        <v>343</v>
      </c>
      <c r="S1661" s="46">
        <v>0</v>
      </c>
      <c r="U1661" s="46">
        <v>4</v>
      </c>
      <c r="IF1661">
        <v>30193</v>
      </c>
      <c r="IG1661" t="s">
        <v>359</v>
      </c>
      <c r="IH1661" t="s">
        <v>288</v>
      </c>
      <c r="IK1661">
        <v>-2</v>
      </c>
      <c r="IL1661" t="s">
        <v>279</v>
      </c>
      <c r="IM1661" t="s">
        <v>280</v>
      </c>
      <c r="IN1661" t="s">
        <v>654</v>
      </c>
      <c r="IP1661" t="s">
        <v>697</v>
      </c>
    </row>
    <row r="1662" spans="1:250" hidden="1" x14ac:dyDescent="0.25">
      <c r="A1662">
        <v>35767</v>
      </c>
      <c r="B1662">
        <v>-890804480</v>
      </c>
      <c r="C1662">
        <v>1837</v>
      </c>
      <c r="D1662" t="s">
        <v>273</v>
      </c>
      <c r="E1662" t="s">
        <v>274</v>
      </c>
      <c r="F1662">
        <v>1848</v>
      </c>
      <c r="G1662" t="s">
        <v>286</v>
      </c>
      <c r="H1662" t="s">
        <v>274</v>
      </c>
      <c r="I1662">
        <v>436</v>
      </c>
      <c r="J1662" t="s">
        <v>656</v>
      </c>
      <c r="K1662" t="s">
        <v>657</v>
      </c>
      <c r="L1662">
        <v>30193</v>
      </c>
      <c r="M1662" t="s">
        <v>359</v>
      </c>
      <c r="N1662" t="s">
        <v>360</v>
      </c>
      <c r="O1662">
        <v>30193</v>
      </c>
      <c r="P1662" t="s">
        <v>359</v>
      </c>
      <c r="Q1662" t="s">
        <v>360</v>
      </c>
      <c r="R1662" t="s">
        <v>343</v>
      </c>
      <c r="S1662" s="46">
        <v>0</v>
      </c>
      <c r="U1662" s="46">
        <v>4</v>
      </c>
      <c r="IF1662">
        <v>30193</v>
      </c>
      <c r="IG1662" t="s">
        <v>359</v>
      </c>
      <c r="IH1662" t="s">
        <v>288</v>
      </c>
      <c r="IK1662">
        <v>-2</v>
      </c>
      <c r="IL1662" t="s">
        <v>279</v>
      </c>
      <c r="IM1662" t="s">
        <v>280</v>
      </c>
      <c r="IN1662" t="s">
        <v>654</v>
      </c>
      <c r="IP1662" t="s">
        <v>697</v>
      </c>
    </row>
    <row r="1663" spans="1:250" hidden="1" x14ac:dyDescent="0.25">
      <c r="A1663">
        <v>35768</v>
      </c>
      <c r="B1663">
        <v>-890804480</v>
      </c>
      <c r="C1663">
        <v>1837</v>
      </c>
      <c r="D1663" t="s">
        <v>273</v>
      </c>
      <c r="E1663" t="s">
        <v>274</v>
      </c>
      <c r="F1663">
        <v>1848</v>
      </c>
      <c r="G1663" t="s">
        <v>286</v>
      </c>
      <c r="H1663" t="s">
        <v>274</v>
      </c>
      <c r="I1663">
        <v>435</v>
      </c>
      <c r="J1663" t="s">
        <v>491</v>
      </c>
      <c r="K1663" t="s">
        <v>492</v>
      </c>
      <c r="L1663">
        <v>30193</v>
      </c>
      <c r="M1663" t="s">
        <v>359</v>
      </c>
      <c r="N1663" t="s">
        <v>360</v>
      </c>
      <c r="O1663">
        <v>30193</v>
      </c>
      <c r="P1663" t="s">
        <v>359</v>
      </c>
      <c r="Q1663" t="s">
        <v>360</v>
      </c>
      <c r="R1663" t="s">
        <v>343</v>
      </c>
      <c r="S1663" s="46">
        <v>0</v>
      </c>
      <c r="U1663" s="46">
        <v>4</v>
      </c>
      <c r="IF1663">
        <v>30193</v>
      </c>
      <c r="IG1663" t="s">
        <v>359</v>
      </c>
      <c r="IH1663" t="s">
        <v>288</v>
      </c>
      <c r="IK1663">
        <v>-2</v>
      </c>
      <c r="IL1663" t="s">
        <v>279</v>
      </c>
      <c r="IM1663" t="s">
        <v>280</v>
      </c>
      <c r="IN1663" t="s">
        <v>654</v>
      </c>
      <c r="IP1663" t="s">
        <v>697</v>
      </c>
    </row>
    <row r="1664" spans="1:250" hidden="1" x14ac:dyDescent="0.25">
      <c r="A1664">
        <v>35769</v>
      </c>
      <c r="B1664">
        <v>-890804480</v>
      </c>
      <c r="C1664">
        <v>1837</v>
      </c>
      <c r="D1664" t="s">
        <v>273</v>
      </c>
      <c r="E1664" t="s">
        <v>274</v>
      </c>
      <c r="F1664">
        <v>1848</v>
      </c>
      <c r="G1664" t="s">
        <v>286</v>
      </c>
      <c r="H1664" t="s">
        <v>274</v>
      </c>
      <c r="I1664">
        <v>431</v>
      </c>
      <c r="J1664" t="s">
        <v>493</v>
      </c>
      <c r="K1664" t="s">
        <v>494</v>
      </c>
      <c r="L1664">
        <v>30193</v>
      </c>
      <c r="M1664" t="s">
        <v>359</v>
      </c>
      <c r="N1664" t="s">
        <v>360</v>
      </c>
      <c r="O1664">
        <v>30193</v>
      </c>
      <c r="P1664" t="s">
        <v>359</v>
      </c>
      <c r="Q1664" t="s">
        <v>360</v>
      </c>
      <c r="R1664" t="s">
        <v>343</v>
      </c>
      <c r="S1664" s="46">
        <v>0</v>
      </c>
      <c r="U1664" s="46">
        <v>4</v>
      </c>
      <c r="IF1664">
        <v>30193</v>
      </c>
      <c r="IG1664" t="s">
        <v>359</v>
      </c>
      <c r="IH1664" t="s">
        <v>288</v>
      </c>
      <c r="IK1664">
        <v>-2</v>
      </c>
      <c r="IL1664" t="s">
        <v>279</v>
      </c>
      <c r="IM1664" t="s">
        <v>280</v>
      </c>
      <c r="IN1664" t="s">
        <v>654</v>
      </c>
      <c r="IP1664" t="s">
        <v>697</v>
      </c>
    </row>
    <row r="1665" spans="1:250" hidden="1" x14ac:dyDescent="0.25">
      <c r="A1665">
        <v>35770</v>
      </c>
      <c r="B1665">
        <v>-890804480</v>
      </c>
      <c r="C1665">
        <v>1837</v>
      </c>
      <c r="D1665" t="s">
        <v>273</v>
      </c>
      <c r="E1665" t="s">
        <v>274</v>
      </c>
      <c r="F1665">
        <v>1848</v>
      </c>
      <c r="G1665" t="s">
        <v>286</v>
      </c>
      <c r="H1665" t="s">
        <v>274</v>
      </c>
      <c r="I1665">
        <v>429</v>
      </c>
      <c r="J1665" t="s">
        <v>395</v>
      </c>
      <c r="K1665" t="s">
        <v>396</v>
      </c>
      <c r="L1665">
        <v>30193</v>
      </c>
      <c r="M1665" t="s">
        <v>359</v>
      </c>
      <c r="N1665" t="s">
        <v>360</v>
      </c>
      <c r="O1665">
        <v>30193</v>
      </c>
      <c r="P1665" t="s">
        <v>359</v>
      </c>
      <c r="Q1665" t="s">
        <v>360</v>
      </c>
      <c r="R1665" t="s">
        <v>343</v>
      </c>
      <c r="S1665" s="46">
        <v>0</v>
      </c>
      <c r="U1665" s="46">
        <v>4</v>
      </c>
      <c r="IF1665">
        <v>30193</v>
      </c>
      <c r="IG1665" t="s">
        <v>359</v>
      </c>
      <c r="IH1665" t="s">
        <v>288</v>
      </c>
      <c r="IK1665">
        <v>-2</v>
      </c>
      <c r="IL1665" t="s">
        <v>279</v>
      </c>
      <c r="IM1665" t="s">
        <v>280</v>
      </c>
      <c r="IN1665" t="s">
        <v>654</v>
      </c>
      <c r="IP1665" t="s">
        <v>697</v>
      </c>
    </row>
    <row r="1666" spans="1:250" hidden="1" x14ac:dyDescent="0.25">
      <c r="A1666">
        <v>35771</v>
      </c>
      <c r="B1666">
        <v>-890804480</v>
      </c>
      <c r="C1666">
        <v>1837</v>
      </c>
      <c r="D1666" t="s">
        <v>273</v>
      </c>
      <c r="E1666" t="s">
        <v>274</v>
      </c>
      <c r="F1666">
        <v>9695</v>
      </c>
      <c r="G1666" t="s">
        <v>281</v>
      </c>
      <c r="H1666" t="s">
        <v>282</v>
      </c>
      <c r="I1666">
        <v>431</v>
      </c>
      <c r="J1666" t="s">
        <v>493</v>
      </c>
      <c r="K1666" t="s">
        <v>494</v>
      </c>
      <c r="L1666">
        <v>30193</v>
      </c>
      <c r="M1666" t="s">
        <v>359</v>
      </c>
      <c r="N1666" t="s">
        <v>360</v>
      </c>
      <c r="O1666">
        <v>30193</v>
      </c>
      <c r="P1666" t="s">
        <v>359</v>
      </c>
      <c r="Q1666" t="s">
        <v>360</v>
      </c>
      <c r="R1666" t="s">
        <v>343</v>
      </c>
      <c r="S1666" s="46">
        <v>0</v>
      </c>
      <c r="U1666" s="46">
        <v>4</v>
      </c>
      <c r="IF1666">
        <v>30193</v>
      </c>
      <c r="IG1666" t="s">
        <v>359</v>
      </c>
      <c r="IH1666" t="s">
        <v>285</v>
      </c>
      <c r="IK1666">
        <v>-2</v>
      </c>
      <c r="IL1666" t="s">
        <v>279</v>
      </c>
      <c r="IM1666" t="s">
        <v>280</v>
      </c>
      <c r="IN1666" t="s">
        <v>661</v>
      </c>
      <c r="IP1666" t="s">
        <v>698</v>
      </c>
    </row>
    <row r="1667" spans="1:250" hidden="1" x14ac:dyDescent="0.25">
      <c r="A1667">
        <v>35772</v>
      </c>
      <c r="B1667">
        <v>-890804480</v>
      </c>
      <c r="C1667">
        <v>1837</v>
      </c>
      <c r="D1667" t="s">
        <v>273</v>
      </c>
      <c r="E1667" t="s">
        <v>274</v>
      </c>
      <c r="F1667">
        <v>13794</v>
      </c>
      <c r="G1667" t="s">
        <v>275</v>
      </c>
      <c r="H1667" t="s">
        <v>276</v>
      </c>
      <c r="I1667">
        <v>422</v>
      </c>
      <c r="J1667" t="s">
        <v>401</v>
      </c>
      <c r="K1667" t="s">
        <v>402</v>
      </c>
      <c r="L1667">
        <v>31601</v>
      </c>
      <c r="M1667" t="s">
        <v>361</v>
      </c>
      <c r="N1667" t="s">
        <v>362</v>
      </c>
      <c r="O1667">
        <v>31601</v>
      </c>
      <c r="P1667" t="s">
        <v>361</v>
      </c>
      <c r="Q1667" t="s">
        <v>362</v>
      </c>
      <c r="R1667" t="s">
        <v>343</v>
      </c>
      <c r="S1667" s="46">
        <v>0</v>
      </c>
      <c r="U1667" s="46">
        <v>4</v>
      </c>
      <c r="IF1667">
        <v>31601</v>
      </c>
      <c r="IG1667" t="s">
        <v>361</v>
      </c>
      <c r="IH1667" t="s">
        <v>319</v>
      </c>
      <c r="IK1667">
        <v>-2</v>
      </c>
      <c r="IL1667" t="s">
        <v>279</v>
      </c>
      <c r="IM1667" t="s">
        <v>280</v>
      </c>
      <c r="IN1667" t="s">
        <v>663</v>
      </c>
      <c r="IP1667" t="s">
        <v>699</v>
      </c>
    </row>
    <row r="1668" spans="1:250" hidden="1" x14ac:dyDescent="0.25">
      <c r="A1668">
        <v>35773</v>
      </c>
      <c r="B1668">
        <v>-890804480</v>
      </c>
      <c r="C1668">
        <v>1837</v>
      </c>
      <c r="D1668" t="s">
        <v>273</v>
      </c>
      <c r="E1668" t="s">
        <v>274</v>
      </c>
      <c r="F1668">
        <v>13794</v>
      </c>
      <c r="G1668" t="s">
        <v>275</v>
      </c>
      <c r="H1668" t="s">
        <v>276</v>
      </c>
      <c r="I1668">
        <v>420</v>
      </c>
      <c r="J1668" t="s">
        <v>403</v>
      </c>
      <c r="K1668" t="s">
        <v>404</v>
      </c>
      <c r="L1668">
        <v>31601</v>
      </c>
      <c r="M1668" t="s">
        <v>361</v>
      </c>
      <c r="N1668" t="s">
        <v>362</v>
      </c>
      <c r="O1668">
        <v>31601</v>
      </c>
      <c r="P1668" t="s">
        <v>361</v>
      </c>
      <c r="Q1668" t="s">
        <v>362</v>
      </c>
      <c r="R1668" t="s">
        <v>343</v>
      </c>
      <c r="S1668" s="46">
        <v>0</v>
      </c>
      <c r="U1668" s="46">
        <v>4</v>
      </c>
      <c r="IF1668">
        <v>31601</v>
      </c>
      <c r="IG1668" t="s">
        <v>361</v>
      </c>
      <c r="IH1668" t="s">
        <v>319</v>
      </c>
      <c r="IK1668">
        <v>-2</v>
      </c>
      <c r="IL1668" t="s">
        <v>279</v>
      </c>
      <c r="IM1668" t="s">
        <v>280</v>
      </c>
      <c r="IN1668" t="s">
        <v>663</v>
      </c>
      <c r="IP1668" t="s">
        <v>699</v>
      </c>
    </row>
    <row r="1669" spans="1:250" hidden="1" x14ac:dyDescent="0.25">
      <c r="A1669">
        <v>35774</v>
      </c>
      <c r="B1669">
        <v>-890804480</v>
      </c>
      <c r="C1669">
        <v>1837</v>
      </c>
      <c r="D1669" t="s">
        <v>273</v>
      </c>
      <c r="E1669" t="s">
        <v>274</v>
      </c>
      <c r="F1669">
        <v>13794</v>
      </c>
      <c r="G1669" t="s">
        <v>275</v>
      </c>
      <c r="H1669" t="s">
        <v>276</v>
      </c>
      <c r="I1669">
        <v>411</v>
      </c>
      <c r="J1669" t="s">
        <v>393</v>
      </c>
      <c r="K1669" t="s">
        <v>394</v>
      </c>
      <c r="L1669">
        <v>31601</v>
      </c>
      <c r="M1669" t="s">
        <v>361</v>
      </c>
      <c r="N1669" t="s">
        <v>362</v>
      </c>
      <c r="O1669">
        <v>31601</v>
      </c>
      <c r="P1669" t="s">
        <v>361</v>
      </c>
      <c r="Q1669" t="s">
        <v>362</v>
      </c>
      <c r="R1669" t="s">
        <v>343</v>
      </c>
      <c r="S1669" s="46">
        <v>0</v>
      </c>
      <c r="U1669" s="46">
        <v>4</v>
      </c>
      <c r="IF1669">
        <v>31601</v>
      </c>
      <c r="IG1669" t="s">
        <v>361</v>
      </c>
      <c r="IH1669" t="s">
        <v>319</v>
      </c>
      <c r="IK1669">
        <v>-2</v>
      </c>
      <c r="IL1669" t="s">
        <v>279</v>
      </c>
      <c r="IM1669" t="s">
        <v>280</v>
      </c>
      <c r="IN1669" t="s">
        <v>663</v>
      </c>
      <c r="IP1669" t="s">
        <v>699</v>
      </c>
    </row>
    <row r="1670" spans="1:250" hidden="1" x14ac:dyDescent="0.25">
      <c r="A1670">
        <v>35775</v>
      </c>
      <c r="B1670">
        <v>-890804480</v>
      </c>
      <c r="C1670">
        <v>1837</v>
      </c>
      <c r="D1670" t="s">
        <v>273</v>
      </c>
      <c r="E1670" t="s">
        <v>274</v>
      </c>
      <c r="F1670">
        <v>13794</v>
      </c>
      <c r="G1670" t="s">
        <v>275</v>
      </c>
      <c r="H1670" t="s">
        <v>276</v>
      </c>
      <c r="I1670">
        <v>436</v>
      </c>
      <c r="J1670" t="s">
        <v>656</v>
      </c>
      <c r="K1670" t="s">
        <v>657</v>
      </c>
      <c r="L1670">
        <v>31601</v>
      </c>
      <c r="M1670" t="s">
        <v>361</v>
      </c>
      <c r="N1670" t="s">
        <v>362</v>
      </c>
      <c r="O1670">
        <v>31601</v>
      </c>
      <c r="P1670" t="s">
        <v>361</v>
      </c>
      <c r="Q1670" t="s">
        <v>362</v>
      </c>
      <c r="R1670" t="s">
        <v>343</v>
      </c>
      <c r="S1670" s="46">
        <v>0</v>
      </c>
      <c r="U1670" s="46">
        <v>4</v>
      </c>
      <c r="IF1670">
        <v>31601</v>
      </c>
      <c r="IG1670" t="s">
        <v>361</v>
      </c>
      <c r="IH1670" t="s">
        <v>319</v>
      </c>
      <c r="IK1670">
        <v>-2</v>
      </c>
      <c r="IL1670" t="s">
        <v>279</v>
      </c>
      <c r="IM1670" t="s">
        <v>280</v>
      </c>
      <c r="IN1670" t="s">
        <v>663</v>
      </c>
      <c r="IP1670" t="s">
        <v>699</v>
      </c>
    </row>
    <row r="1671" spans="1:250" hidden="1" x14ac:dyDescent="0.25">
      <c r="A1671">
        <v>35776</v>
      </c>
      <c r="B1671">
        <v>-890804480</v>
      </c>
      <c r="C1671">
        <v>1837</v>
      </c>
      <c r="D1671" t="s">
        <v>273</v>
      </c>
      <c r="E1671" t="s">
        <v>274</v>
      </c>
      <c r="F1671">
        <v>13794</v>
      </c>
      <c r="G1671" t="s">
        <v>275</v>
      </c>
      <c r="H1671" t="s">
        <v>276</v>
      </c>
      <c r="I1671">
        <v>435</v>
      </c>
      <c r="J1671" t="s">
        <v>491</v>
      </c>
      <c r="K1671" t="s">
        <v>492</v>
      </c>
      <c r="L1671">
        <v>31601</v>
      </c>
      <c r="M1671" t="s">
        <v>361</v>
      </c>
      <c r="N1671" t="s">
        <v>362</v>
      </c>
      <c r="O1671">
        <v>31601</v>
      </c>
      <c r="P1671" t="s">
        <v>361</v>
      </c>
      <c r="Q1671" t="s">
        <v>362</v>
      </c>
      <c r="R1671" t="s">
        <v>343</v>
      </c>
      <c r="S1671" s="46">
        <v>0</v>
      </c>
      <c r="U1671" s="46">
        <v>4</v>
      </c>
      <c r="IF1671">
        <v>31601</v>
      </c>
      <c r="IG1671" t="s">
        <v>361</v>
      </c>
      <c r="IH1671" t="s">
        <v>319</v>
      </c>
      <c r="IK1671">
        <v>-2</v>
      </c>
      <c r="IL1671" t="s">
        <v>279</v>
      </c>
      <c r="IM1671" t="s">
        <v>280</v>
      </c>
      <c r="IN1671" t="s">
        <v>663</v>
      </c>
      <c r="IP1671" t="s">
        <v>699</v>
      </c>
    </row>
    <row r="1672" spans="1:250" hidden="1" x14ac:dyDescent="0.25">
      <c r="A1672">
        <v>35777</v>
      </c>
      <c r="B1672">
        <v>-890804480</v>
      </c>
      <c r="C1672">
        <v>1837</v>
      </c>
      <c r="D1672" t="s">
        <v>273</v>
      </c>
      <c r="E1672" t="s">
        <v>274</v>
      </c>
      <c r="F1672">
        <v>13794</v>
      </c>
      <c r="G1672" t="s">
        <v>275</v>
      </c>
      <c r="H1672" t="s">
        <v>276</v>
      </c>
      <c r="I1672">
        <v>431</v>
      </c>
      <c r="J1672" t="s">
        <v>493</v>
      </c>
      <c r="K1672" t="s">
        <v>494</v>
      </c>
      <c r="L1672">
        <v>31601</v>
      </c>
      <c r="M1672" t="s">
        <v>361</v>
      </c>
      <c r="N1672" t="s">
        <v>362</v>
      </c>
      <c r="O1672">
        <v>31601</v>
      </c>
      <c r="P1672" t="s">
        <v>361</v>
      </c>
      <c r="Q1672" t="s">
        <v>362</v>
      </c>
      <c r="R1672" t="s">
        <v>343</v>
      </c>
      <c r="S1672" s="46">
        <v>0</v>
      </c>
      <c r="U1672" s="46">
        <v>4</v>
      </c>
      <c r="IF1672">
        <v>31601</v>
      </c>
      <c r="IG1672" t="s">
        <v>361</v>
      </c>
      <c r="IH1672" t="s">
        <v>319</v>
      </c>
      <c r="IK1672">
        <v>-2</v>
      </c>
      <c r="IL1672" t="s">
        <v>279</v>
      </c>
      <c r="IM1672" t="s">
        <v>280</v>
      </c>
      <c r="IN1672" t="s">
        <v>663</v>
      </c>
      <c r="IP1672" t="s">
        <v>699</v>
      </c>
    </row>
    <row r="1673" spans="1:250" hidden="1" x14ac:dyDescent="0.25">
      <c r="A1673">
        <v>35778</v>
      </c>
      <c r="B1673">
        <v>-890804480</v>
      </c>
      <c r="C1673">
        <v>1837</v>
      </c>
      <c r="D1673" t="s">
        <v>273</v>
      </c>
      <c r="E1673" t="s">
        <v>274</v>
      </c>
      <c r="F1673">
        <v>13794</v>
      </c>
      <c r="G1673" t="s">
        <v>275</v>
      </c>
      <c r="H1673" t="s">
        <v>276</v>
      </c>
      <c r="I1673">
        <v>429</v>
      </c>
      <c r="J1673" t="s">
        <v>395</v>
      </c>
      <c r="K1673" t="s">
        <v>396</v>
      </c>
      <c r="L1673">
        <v>31601</v>
      </c>
      <c r="M1673" t="s">
        <v>361</v>
      </c>
      <c r="N1673" t="s">
        <v>362</v>
      </c>
      <c r="O1673">
        <v>31601</v>
      </c>
      <c r="P1673" t="s">
        <v>361</v>
      </c>
      <c r="Q1673" t="s">
        <v>362</v>
      </c>
      <c r="R1673" t="s">
        <v>343</v>
      </c>
      <c r="S1673" s="46">
        <v>0</v>
      </c>
      <c r="U1673" s="46">
        <v>4</v>
      </c>
      <c r="IF1673">
        <v>31601</v>
      </c>
      <c r="IG1673" t="s">
        <v>361</v>
      </c>
      <c r="IH1673" t="s">
        <v>319</v>
      </c>
      <c r="IK1673">
        <v>-2</v>
      </c>
      <c r="IL1673" t="s">
        <v>279</v>
      </c>
      <c r="IM1673" t="s">
        <v>280</v>
      </c>
      <c r="IN1673" t="s">
        <v>663</v>
      </c>
      <c r="IP1673" t="s">
        <v>699</v>
      </c>
    </row>
    <row r="1674" spans="1:250" hidden="1" x14ac:dyDescent="0.25">
      <c r="A1674">
        <v>35779</v>
      </c>
      <c r="B1674">
        <v>-890804480</v>
      </c>
      <c r="C1674">
        <v>1837</v>
      </c>
      <c r="D1674" t="s">
        <v>273</v>
      </c>
      <c r="E1674" t="s">
        <v>274</v>
      </c>
      <c r="F1674">
        <v>13794</v>
      </c>
      <c r="G1674" t="s">
        <v>275</v>
      </c>
      <c r="H1674" t="s">
        <v>276</v>
      </c>
      <c r="I1674">
        <v>427</v>
      </c>
      <c r="J1674" t="s">
        <v>397</v>
      </c>
      <c r="K1674" t="s">
        <v>398</v>
      </c>
      <c r="L1674">
        <v>31601</v>
      </c>
      <c r="M1674" t="s">
        <v>361</v>
      </c>
      <c r="N1674" t="s">
        <v>362</v>
      </c>
      <c r="O1674">
        <v>31601</v>
      </c>
      <c r="P1674" t="s">
        <v>361</v>
      </c>
      <c r="Q1674" t="s">
        <v>362</v>
      </c>
      <c r="R1674" t="s">
        <v>343</v>
      </c>
      <c r="S1674" s="46">
        <v>0</v>
      </c>
      <c r="U1674" s="46">
        <v>4</v>
      </c>
      <c r="IF1674">
        <v>31601</v>
      </c>
      <c r="IG1674" t="s">
        <v>361</v>
      </c>
      <c r="IH1674" t="s">
        <v>319</v>
      </c>
      <c r="IK1674">
        <v>-2</v>
      </c>
      <c r="IL1674" t="s">
        <v>279</v>
      </c>
      <c r="IM1674" t="s">
        <v>280</v>
      </c>
      <c r="IN1674" t="s">
        <v>663</v>
      </c>
      <c r="IP1674" t="s">
        <v>699</v>
      </c>
    </row>
    <row r="1675" spans="1:250" hidden="1" x14ac:dyDescent="0.25">
      <c r="A1675">
        <v>35780</v>
      </c>
      <c r="B1675">
        <v>-890804480</v>
      </c>
      <c r="C1675">
        <v>1837</v>
      </c>
      <c r="D1675" t="s">
        <v>273</v>
      </c>
      <c r="E1675" t="s">
        <v>274</v>
      </c>
      <c r="F1675">
        <v>13794</v>
      </c>
      <c r="G1675" t="s">
        <v>275</v>
      </c>
      <c r="H1675" t="s">
        <v>276</v>
      </c>
      <c r="I1675">
        <v>424</v>
      </c>
      <c r="J1675" t="s">
        <v>399</v>
      </c>
      <c r="K1675" t="s">
        <v>400</v>
      </c>
      <c r="L1675">
        <v>31601</v>
      </c>
      <c r="M1675" t="s">
        <v>361</v>
      </c>
      <c r="N1675" t="s">
        <v>362</v>
      </c>
      <c r="O1675">
        <v>31601</v>
      </c>
      <c r="P1675" t="s">
        <v>361</v>
      </c>
      <c r="Q1675" t="s">
        <v>362</v>
      </c>
      <c r="R1675" t="s">
        <v>343</v>
      </c>
      <c r="S1675" s="46">
        <v>0</v>
      </c>
      <c r="U1675" s="46">
        <v>4</v>
      </c>
      <c r="IF1675">
        <v>31601</v>
      </c>
      <c r="IG1675" t="s">
        <v>361</v>
      </c>
      <c r="IH1675" t="s">
        <v>319</v>
      </c>
      <c r="IK1675">
        <v>-2</v>
      </c>
      <c r="IL1675" t="s">
        <v>279</v>
      </c>
      <c r="IM1675" t="s">
        <v>280</v>
      </c>
      <c r="IN1675" t="s">
        <v>663</v>
      </c>
      <c r="IP1675" t="s">
        <v>699</v>
      </c>
    </row>
    <row r="1676" spans="1:250" hidden="1" x14ac:dyDescent="0.25">
      <c r="A1676">
        <v>35781</v>
      </c>
      <c r="B1676">
        <v>-890804480</v>
      </c>
      <c r="C1676">
        <v>1837</v>
      </c>
      <c r="D1676" t="s">
        <v>273</v>
      </c>
      <c r="E1676" t="s">
        <v>274</v>
      </c>
      <c r="F1676">
        <v>13794</v>
      </c>
      <c r="G1676" t="s">
        <v>275</v>
      </c>
      <c r="H1676" t="s">
        <v>276</v>
      </c>
      <c r="I1676">
        <v>437</v>
      </c>
      <c r="J1676" t="s">
        <v>658</v>
      </c>
      <c r="K1676" t="s">
        <v>659</v>
      </c>
      <c r="L1676">
        <v>31601</v>
      </c>
      <c r="M1676" t="s">
        <v>361</v>
      </c>
      <c r="N1676" t="s">
        <v>362</v>
      </c>
      <c r="O1676">
        <v>31601</v>
      </c>
      <c r="P1676" t="s">
        <v>361</v>
      </c>
      <c r="Q1676" t="s">
        <v>362</v>
      </c>
      <c r="R1676" t="s">
        <v>343</v>
      </c>
      <c r="S1676" s="46">
        <v>0</v>
      </c>
      <c r="U1676" s="46">
        <v>4</v>
      </c>
      <c r="IF1676">
        <v>31601</v>
      </c>
      <c r="IG1676" t="s">
        <v>361</v>
      </c>
      <c r="IH1676" t="s">
        <v>319</v>
      </c>
      <c r="IK1676">
        <v>-2</v>
      </c>
      <c r="IL1676" t="s">
        <v>279</v>
      </c>
      <c r="IM1676" t="s">
        <v>280</v>
      </c>
      <c r="IN1676" t="s">
        <v>663</v>
      </c>
      <c r="IP1676" t="s">
        <v>699</v>
      </c>
    </row>
    <row r="1677" spans="1:250" hidden="1" x14ac:dyDescent="0.25">
      <c r="A1677">
        <v>35782</v>
      </c>
      <c r="B1677">
        <v>-890804480</v>
      </c>
      <c r="C1677">
        <v>1837</v>
      </c>
      <c r="D1677" t="s">
        <v>273</v>
      </c>
      <c r="E1677" t="s">
        <v>274</v>
      </c>
      <c r="F1677">
        <v>31620</v>
      </c>
      <c r="G1677" t="s">
        <v>363</v>
      </c>
      <c r="H1677" t="s">
        <v>364</v>
      </c>
      <c r="I1677">
        <v>427</v>
      </c>
      <c r="J1677" t="s">
        <v>397</v>
      </c>
      <c r="K1677" t="s">
        <v>398</v>
      </c>
      <c r="L1677">
        <v>31663</v>
      </c>
      <c r="M1677" t="s">
        <v>365</v>
      </c>
      <c r="N1677" t="s">
        <v>366</v>
      </c>
      <c r="O1677">
        <v>31663</v>
      </c>
      <c r="P1677" t="s">
        <v>365</v>
      </c>
      <c r="Q1677" t="s">
        <v>366</v>
      </c>
      <c r="R1677" t="s">
        <v>343</v>
      </c>
      <c r="S1677" s="46">
        <v>0</v>
      </c>
      <c r="U1677" s="46">
        <v>4</v>
      </c>
      <c r="IF1677">
        <v>31663</v>
      </c>
      <c r="IG1677" t="s">
        <v>365</v>
      </c>
      <c r="IH1677" t="s">
        <v>367</v>
      </c>
      <c r="IK1677">
        <v>-2</v>
      </c>
      <c r="IL1677" t="s">
        <v>279</v>
      </c>
      <c r="IM1677" t="s">
        <v>280</v>
      </c>
      <c r="IN1677" t="s">
        <v>700</v>
      </c>
      <c r="IP1677" t="s">
        <v>701</v>
      </c>
    </row>
    <row r="1678" spans="1:250" hidden="1" x14ac:dyDescent="0.25">
      <c r="A1678">
        <v>35783</v>
      </c>
      <c r="B1678">
        <v>-890804480</v>
      </c>
      <c r="C1678">
        <v>1837</v>
      </c>
      <c r="D1678" t="s">
        <v>273</v>
      </c>
      <c r="E1678" t="s">
        <v>274</v>
      </c>
      <c r="F1678">
        <v>31620</v>
      </c>
      <c r="G1678" t="s">
        <v>363</v>
      </c>
      <c r="H1678" t="s">
        <v>364</v>
      </c>
      <c r="I1678">
        <v>424</v>
      </c>
      <c r="J1678" t="s">
        <v>399</v>
      </c>
      <c r="K1678" t="s">
        <v>400</v>
      </c>
      <c r="L1678">
        <v>31663</v>
      </c>
      <c r="M1678" t="s">
        <v>365</v>
      </c>
      <c r="N1678" t="s">
        <v>366</v>
      </c>
      <c r="O1678">
        <v>31663</v>
      </c>
      <c r="P1678" t="s">
        <v>365</v>
      </c>
      <c r="Q1678" t="s">
        <v>366</v>
      </c>
      <c r="R1678" t="s">
        <v>343</v>
      </c>
      <c r="S1678" s="46">
        <v>0</v>
      </c>
      <c r="U1678" s="46">
        <v>4</v>
      </c>
      <c r="IF1678">
        <v>31663</v>
      </c>
      <c r="IG1678" t="s">
        <v>365</v>
      </c>
      <c r="IH1678" t="s">
        <v>367</v>
      </c>
      <c r="IK1678">
        <v>-2</v>
      </c>
      <c r="IL1678" t="s">
        <v>279</v>
      </c>
      <c r="IM1678" t="s">
        <v>280</v>
      </c>
      <c r="IN1678" t="s">
        <v>700</v>
      </c>
      <c r="IP1678" t="s">
        <v>701</v>
      </c>
    </row>
    <row r="1679" spans="1:250" hidden="1" x14ac:dyDescent="0.25">
      <c r="A1679">
        <v>35784</v>
      </c>
      <c r="B1679">
        <v>-890804480</v>
      </c>
      <c r="C1679">
        <v>1837</v>
      </c>
      <c r="D1679" t="s">
        <v>273</v>
      </c>
      <c r="E1679" t="s">
        <v>274</v>
      </c>
      <c r="F1679">
        <v>31620</v>
      </c>
      <c r="G1679" t="s">
        <v>363</v>
      </c>
      <c r="H1679" t="s">
        <v>364</v>
      </c>
      <c r="I1679">
        <v>422</v>
      </c>
      <c r="J1679" t="s">
        <v>401</v>
      </c>
      <c r="K1679" t="s">
        <v>402</v>
      </c>
      <c r="L1679">
        <v>31663</v>
      </c>
      <c r="M1679" t="s">
        <v>365</v>
      </c>
      <c r="N1679" t="s">
        <v>366</v>
      </c>
      <c r="O1679">
        <v>31663</v>
      </c>
      <c r="P1679" t="s">
        <v>365</v>
      </c>
      <c r="Q1679" t="s">
        <v>366</v>
      </c>
      <c r="R1679" t="s">
        <v>343</v>
      </c>
      <c r="S1679" s="46">
        <v>0</v>
      </c>
      <c r="U1679" s="46">
        <v>4</v>
      </c>
      <c r="IF1679">
        <v>31663</v>
      </c>
      <c r="IG1679" t="s">
        <v>365</v>
      </c>
      <c r="IH1679" t="s">
        <v>367</v>
      </c>
      <c r="IK1679">
        <v>-2</v>
      </c>
      <c r="IL1679" t="s">
        <v>279</v>
      </c>
      <c r="IM1679" t="s">
        <v>280</v>
      </c>
      <c r="IN1679" t="s">
        <v>700</v>
      </c>
      <c r="IP1679" t="s">
        <v>701</v>
      </c>
    </row>
    <row r="1680" spans="1:250" hidden="1" x14ac:dyDescent="0.25">
      <c r="A1680">
        <v>35785</v>
      </c>
      <c r="B1680">
        <v>-890804480</v>
      </c>
      <c r="C1680">
        <v>1837</v>
      </c>
      <c r="D1680" t="s">
        <v>273</v>
      </c>
      <c r="E1680" t="s">
        <v>274</v>
      </c>
      <c r="F1680">
        <v>31620</v>
      </c>
      <c r="G1680" t="s">
        <v>363</v>
      </c>
      <c r="H1680" t="s">
        <v>364</v>
      </c>
      <c r="I1680">
        <v>420</v>
      </c>
      <c r="J1680" t="s">
        <v>403</v>
      </c>
      <c r="K1680" t="s">
        <v>404</v>
      </c>
      <c r="L1680">
        <v>31663</v>
      </c>
      <c r="M1680" t="s">
        <v>365</v>
      </c>
      <c r="N1680" t="s">
        <v>366</v>
      </c>
      <c r="O1680">
        <v>31663</v>
      </c>
      <c r="P1680" t="s">
        <v>365</v>
      </c>
      <c r="Q1680" t="s">
        <v>366</v>
      </c>
      <c r="R1680" t="s">
        <v>343</v>
      </c>
      <c r="S1680" s="46">
        <v>0</v>
      </c>
      <c r="U1680" s="46">
        <v>4</v>
      </c>
      <c r="IF1680">
        <v>31663</v>
      </c>
      <c r="IG1680" t="s">
        <v>365</v>
      </c>
      <c r="IH1680" t="s">
        <v>367</v>
      </c>
      <c r="IK1680">
        <v>-2</v>
      </c>
      <c r="IL1680" t="s">
        <v>279</v>
      </c>
      <c r="IM1680" t="s">
        <v>280</v>
      </c>
      <c r="IN1680" t="s">
        <v>700</v>
      </c>
      <c r="IP1680" t="s">
        <v>701</v>
      </c>
    </row>
    <row r="1681" spans="1:250" hidden="1" x14ac:dyDescent="0.25">
      <c r="A1681">
        <v>35786</v>
      </c>
      <c r="B1681">
        <v>-890804480</v>
      </c>
      <c r="C1681">
        <v>1837</v>
      </c>
      <c r="D1681" t="s">
        <v>273</v>
      </c>
      <c r="E1681" t="s">
        <v>274</v>
      </c>
      <c r="F1681">
        <v>31620</v>
      </c>
      <c r="G1681" t="s">
        <v>363</v>
      </c>
      <c r="H1681" t="s">
        <v>364</v>
      </c>
      <c r="I1681">
        <v>411</v>
      </c>
      <c r="J1681" t="s">
        <v>393</v>
      </c>
      <c r="K1681" t="s">
        <v>394</v>
      </c>
      <c r="L1681">
        <v>31663</v>
      </c>
      <c r="M1681" t="s">
        <v>365</v>
      </c>
      <c r="N1681" t="s">
        <v>366</v>
      </c>
      <c r="O1681">
        <v>31663</v>
      </c>
      <c r="P1681" t="s">
        <v>365</v>
      </c>
      <c r="Q1681" t="s">
        <v>366</v>
      </c>
      <c r="R1681" t="s">
        <v>343</v>
      </c>
      <c r="S1681" s="46">
        <v>0</v>
      </c>
      <c r="U1681" s="46">
        <v>4</v>
      </c>
      <c r="IF1681">
        <v>31663</v>
      </c>
      <c r="IG1681" t="s">
        <v>365</v>
      </c>
      <c r="IH1681" t="s">
        <v>367</v>
      </c>
      <c r="IK1681">
        <v>-2</v>
      </c>
      <c r="IL1681" t="s">
        <v>279</v>
      </c>
      <c r="IM1681" t="s">
        <v>280</v>
      </c>
      <c r="IN1681" t="s">
        <v>700</v>
      </c>
      <c r="IP1681" t="s">
        <v>701</v>
      </c>
    </row>
    <row r="1682" spans="1:250" x14ac:dyDescent="0.25">
      <c r="A1682">
        <v>35787</v>
      </c>
      <c r="B1682">
        <v>-890804480</v>
      </c>
      <c r="C1682">
        <v>1837</v>
      </c>
      <c r="D1682" t="s">
        <v>273</v>
      </c>
      <c r="E1682" t="s">
        <v>274</v>
      </c>
      <c r="F1682">
        <v>31620</v>
      </c>
      <c r="G1682" t="s">
        <v>363</v>
      </c>
      <c r="H1682" t="s">
        <v>364</v>
      </c>
      <c r="I1682">
        <v>437</v>
      </c>
      <c r="J1682" t="s">
        <v>658</v>
      </c>
      <c r="K1682" t="s">
        <v>659</v>
      </c>
      <c r="L1682">
        <v>31663</v>
      </c>
      <c r="M1682" t="s">
        <v>365</v>
      </c>
      <c r="N1682" t="s">
        <v>366</v>
      </c>
      <c r="O1682">
        <v>31663</v>
      </c>
      <c r="P1682" t="s">
        <v>365</v>
      </c>
      <c r="Q1682" t="s">
        <v>366</v>
      </c>
      <c r="R1682" t="s">
        <v>343</v>
      </c>
      <c r="S1682" s="46">
        <v>0</v>
      </c>
      <c r="U1682" s="46">
        <v>4</v>
      </c>
      <c r="IF1682">
        <v>31663</v>
      </c>
      <c r="IG1682" t="s">
        <v>365</v>
      </c>
      <c r="IH1682" t="s">
        <v>367</v>
      </c>
      <c r="IK1682">
        <v>-2</v>
      </c>
      <c r="IL1682" t="s">
        <v>279</v>
      </c>
      <c r="IM1682" t="s">
        <v>280</v>
      </c>
      <c r="IN1682" t="s">
        <v>700</v>
      </c>
      <c r="IP1682" t="s">
        <v>701</v>
      </c>
    </row>
    <row r="1683" spans="1:250" hidden="1" x14ac:dyDescent="0.25">
      <c r="A1683">
        <v>35788</v>
      </c>
      <c r="B1683">
        <v>-890804480</v>
      </c>
      <c r="C1683">
        <v>1837</v>
      </c>
      <c r="D1683" t="s">
        <v>273</v>
      </c>
      <c r="E1683" t="s">
        <v>274</v>
      </c>
      <c r="F1683">
        <v>31620</v>
      </c>
      <c r="G1683" t="s">
        <v>363</v>
      </c>
      <c r="H1683" t="s">
        <v>364</v>
      </c>
      <c r="I1683">
        <v>436</v>
      </c>
      <c r="J1683" t="s">
        <v>656</v>
      </c>
      <c r="K1683" t="s">
        <v>657</v>
      </c>
      <c r="L1683">
        <v>31663</v>
      </c>
      <c r="M1683" t="s">
        <v>365</v>
      </c>
      <c r="N1683" t="s">
        <v>366</v>
      </c>
      <c r="O1683">
        <v>31663</v>
      </c>
      <c r="P1683" t="s">
        <v>365</v>
      </c>
      <c r="Q1683" t="s">
        <v>366</v>
      </c>
      <c r="R1683" t="s">
        <v>343</v>
      </c>
      <c r="S1683" s="46">
        <v>0</v>
      </c>
      <c r="U1683" s="46">
        <v>4</v>
      </c>
      <c r="IF1683">
        <v>31663</v>
      </c>
      <c r="IG1683" t="s">
        <v>365</v>
      </c>
      <c r="IH1683" t="s">
        <v>367</v>
      </c>
      <c r="IK1683">
        <v>-2</v>
      </c>
      <c r="IL1683" t="s">
        <v>279</v>
      </c>
      <c r="IM1683" t="s">
        <v>280</v>
      </c>
      <c r="IN1683" t="s">
        <v>700</v>
      </c>
      <c r="IP1683" t="s">
        <v>701</v>
      </c>
    </row>
    <row r="1684" spans="1:250" hidden="1" x14ac:dyDescent="0.25">
      <c r="A1684">
        <v>35789</v>
      </c>
      <c r="B1684">
        <v>-890804480</v>
      </c>
      <c r="C1684">
        <v>1837</v>
      </c>
      <c r="D1684" t="s">
        <v>273</v>
      </c>
      <c r="E1684" t="s">
        <v>274</v>
      </c>
      <c r="F1684">
        <v>31620</v>
      </c>
      <c r="G1684" t="s">
        <v>363</v>
      </c>
      <c r="H1684" t="s">
        <v>364</v>
      </c>
      <c r="I1684">
        <v>435</v>
      </c>
      <c r="J1684" t="s">
        <v>491</v>
      </c>
      <c r="K1684" t="s">
        <v>492</v>
      </c>
      <c r="L1684">
        <v>31663</v>
      </c>
      <c r="M1684" t="s">
        <v>365</v>
      </c>
      <c r="N1684" t="s">
        <v>366</v>
      </c>
      <c r="O1684">
        <v>31663</v>
      </c>
      <c r="P1684" t="s">
        <v>365</v>
      </c>
      <c r="Q1684" t="s">
        <v>366</v>
      </c>
      <c r="R1684" t="s">
        <v>343</v>
      </c>
      <c r="S1684" s="46">
        <v>0</v>
      </c>
      <c r="U1684" s="46">
        <v>4</v>
      </c>
      <c r="IF1684">
        <v>31663</v>
      </c>
      <c r="IG1684" t="s">
        <v>365</v>
      </c>
      <c r="IH1684" t="s">
        <v>367</v>
      </c>
      <c r="IK1684">
        <v>-2</v>
      </c>
      <c r="IL1684" t="s">
        <v>279</v>
      </c>
      <c r="IM1684" t="s">
        <v>280</v>
      </c>
      <c r="IN1684" t="s">
        <v>700</v>
      </c>
      <c r="IP1684" t="s">
        <v>701</v>
      </c>
    </row>
    <row r="1685" spans="1:250" hidden="1" x14ac:dyDescent="0.25">
      <c r="A1685">
        <v>35790</v>
      </c>
      <c r="B1685">
        <v>-890804480</v>
      </c>
      <c r="C1685">
        <v>1837</v>
      </c>
      <c r="D1685" t="s">
        <v>273</v>
      </c>
      <c r="E1685" t="s">
        <v>274</v>
      </c>
      <c r="F1685">
        <v>31620</v>
      </c>
      <c r="G1685" t="s">
        <v>363</v>
      </c>
      <c r="H1685" t="s">
        <v>364</v>
      </c>
      <c r="I1685">
        <v>431</v>
      </c>
      <c r="J1685" t="s">
        <v>493</v>
      </c>
      <c r="K1685" t="s">
        <v>494</v>
      </c>
      <c r="L1685">
        <v>31663</v>
      </c>
      <c r="M1685" t="s">
        <v>365</v>
      </c>
      <c r="N1685" t="s">
        <v>366</v>
      </c>
      <c r="O1685">
        <v>31663</v>
      </c>
      <c r="P1685" t="s">
        <v>365</v>
      </c>
      <c r="Q1685" t="s">
        <v>366</v>
      </c>
      <c r="R1685" t="s">
        <v>343</v>
      </c>
      <c r="S1685" s="46">
        <v>0</v>
      </c>
      <c r="U1685" s="46">
        <v>4</v>
      </c>
      <c r="IF1685">
        <v>31663</v>
      </c>
      <c r="IG1685" t="s">
        <v>365</v>
      </c>
      <c r="IH1685" t="s">
        <v>367</v>
      </c>
      <c r="IK1685">
        <v>-2</v>
      </c>
      <c r="IL1685" t="s">
        <v>279</v>
      </c>
      <c r="IM1685" t="s">
        <v>280</v>
      </c>
      <c r="IN1685" t="s">
        <v>700</v>
      </c>
      <c r="IP1685" t="s">
        <v>701</v>
      </c>
    </row>
    <row r="1686" spans="1:250" hidden="1" x14ac:dyDescent="0.25">
      <c r="A1686">
        <v>35791</v>
      </c>
      <c r="B1686">
        <v>-890804480</v>
      </c>
      <c r="C1686">
        <v>1837</v>
      </c>
      <c r="D1686" t="s">
        <v>273</v>
      </c>
      <c r="E1686" t="s">
        <v>274</v>
      </c>
      <c r="F1686">
        <v>31620</v>
      </c>
      <c r="G1686" t="s">
        <v>363</v>
      </c>
      <c r="H1686" t="s">
        <v>364</v>
      </c>
      <c r="I1686">
        <v>429</v>
      </c>
      <c r="J1686" t="s">
        <v>395</v>
      </c>
      <c r="K1686" t="s">
        <v>396</v>
      </c>
      <c r="L1686">
        <v>31663</v>
      </c>
      <c r="M1686" t="s">
        <v>365</v>
      </c>
      <c r="N1686" t="s">
        <v>366</v>
      </c>
      <c r="O1686">
        <v>31663</v>
      </c>
      <c r="P1686" t="s">
        <v>365</v>
      </c>
      <c r="Q1686" t="s">
        <v>366</v>
      </c>
      <c r="R1686" t="s">
        <v>343</v>
      </c>
      <c r="S1686" s="46">
        <v>0</v>
      </c>
      <c r="U1686" s="46">
        <v>4</v>
      </c>
      <c r="IF1686">
        <v>31663</v>
      </c>
      <c r="IG1686" t="s">
        <v>365</v>
      </c>
      <c r="IH1686" t="s">
        <v>367</v>
      </c>
      <c r="IK1686">
        <v>-2</v>
      </c>
      <c r="IL1686" t="s">
        <v>279</v>
      </c>
      <c r="IM1686" t="s">
        <v>280</v>
      </c>
      <c r="IN1686" t="s">
        <v>700</v>
      </c>
      <c r="IP1686" t="s">
        <v>701</v>
      </c>
    </row>
    <row r="1687" spans="1:250" hidden="1" x14ac:dyDescent="0.25">
      <c r="A1687">
        <v>35792</v>
      </c>
      <c r="B1687">
        <v>-890804480</v>
      </c>
      <c r="C1687">
        <v>1837</v>
      </c>
      <c r="D1687" t="s">
        <v>273</v>
      </c>
      <c r="E1687" t="s">
        <v>274</v>
      </c>
      <c r="F1687">
        <v>9695</v>
      </c>
      <c r="G1687" t="s">
        <v>281</v>
      </c>
      <c r="H1687" t="s">
        <v>282</v>
      </c>
      <c r="I1687">
        <v>411</v>
      </c>
      <c r="J1687" t="s">
        <v>393</v>
      </c>
      <c r="K1687" t="s">
        <v>394</v>
      </c>
      <c r="L1687">
        <v>32534</v>
      </c>
      <c r="M1687" t="s">
        <v>368</v>
      </c>
      <c r="N1687" t="s">
        <v>369</v>
      </c>
      <c r="O1687">
        <v>32534</v>
      </c>
      <c r="P1687" t="s">
        <v>368</v>
      </c>
      <c r="Q1687" t="s">
        <v>369</v>
      </c>
      <c r="R1687" t="s">
        <v>343</v>
      </c>
      <c r="S1687" s="46">
        <v>0</v>
      </c>
      <c r="U1687" s="46">
        <v>4</v>
      </c>
      <c r="IF1687">
        <v>32534</v>
      </c>
      <c r="IG1687" t="s">
        <v>368</v>
      </c>
      <c r="IH1687" t="s">
        <v>285</v>
      </c>
      <c r="IK1687">
        <v>-2</v>
      </c>
      <c r="IL1687" t="s">
        <v>279</v>
      </c>
      <c r="IM1687" t="s">
        <v>280</v>
      </c>
      <c r="IN1687" t="s">
        <v>661</v>
      </c>
      <c r="IP1687" t="s">
        <v>702</v>
      </c>
    </row>
    <row r="1688" spans="1:250" hidden="1" x14ac:dyDescent="0.25">
      <c r="A1688">
        <v>35793</v>
      </c>
      <c r="B1688">
        <v>-890804480</v>
      </c>
      <c r="C1688">
        <v>1837</v>
      </c>
      <c r="D1688" t="s">
        <v>273</v>
      </c>
      <c r="E1688" t="s">
        <v>274</v>
      </c>
      <c r="F1688">
        <v>9695</v>
      </c>
      <c r="G1688" t="s">
        <v>281</v>
      </c>
      <c r="H1688" t="s">
        <v>282</v>
      </c>
      <c r="I1688">
        <v>427</v>
      </c>
      <c r="J1688" t="s">
        <v>397</v>
      </c>
      <c r="K1688" t="s">
        <v>398</v>
      </c>
      <c r="L1688">
        <v>32534</v>
      </c>
      <c r="M1688" t="s">
        <v>368</v>
      </c>
      <c r="N1688" t="s">
        <v>369</v>
      </c>
      <c r="O1688">
        <v>32534</v>
      </c>
      <c r="P1688" t="s">
        <v>368</v>
      </c>
      <c r="Q1688" t="s">
        <v>369</v>
      </c>
      <c r="R1688" t="s">
        <v>343</v>
      </c>
      <c r="S1688" s="46">
        <v>-50196388.890000001</v>
      </c>
      <c r="U1688" s="46">
        <v>4</v>
      </c>
      <c r="IF1688">
        <v>32534</v>
      </c>
      <c r="IG1688" t="s">
        <v>368</v>
      </c>
      <c r="IH1688" t="s">
        <v>285</v>
      </c>
      <c r="IK1688">
        <v>-2</v>
      </c>
      <c r="IL1688" t="s">
        <v>279</v>
      </c>
      <c r="IM1688" t="s">
        <v>280</v>
      </c>
      <c r="IN1688" t="s">
        <v>661</v>
      </c>
      <c r="IP1688" t="s">
        <v>702</v>
      </c>
    </row>
    <row r="1689" spans="1:250" hidden="1" x14ac:dyDescent="0.25">
      <c r="A1689">
        <v>35794</v>
      </c>
      <c r="B1689">
        <v>-890804480</v>
      </c>
      <c r="C1689">
        <v>1837</v>
      </c>
      <c r="D1689" t="s">
        <v>273</v>
      </c>
      <c r="E1689" t="s">
        <v>274</v>
      </c>
      <c r="F1689">
        <v>9695</v>
      </c>
      <c r="G1689" t="s">
        <v>281</v>
      </c>
      <c r="H1689" t="s">
        <v>282</v>
      </c>
      <c r="I1689">
        <v>424</v>
      </c>
      <c r="J1689" t="s">
        <v>399</v>
      </c>
      <c r="K1689" t="s">
        <v>400</v>
      </c>
      <c r="L1689">
        <v>32534</v>
      </c>
      <c r="M1689" t="s">
        <v>368</v>
      </c>
      <c r="N1689" t="s">
        <v>369</v>
      </c>
      <c r="O1689">
        <v>32534</v>
      </c>
      <c r="P1689" t="s">
        <v>368</v>
      </c>
      <c r="Q1689" t="s">
        <v>369</v>
      </c>
      <c r="R1689" t="s">
        <v>343</v>
      </c>
      <c r="S1689" s="46">
        <v>0</v>
      </c>
      <c r="U1689" s="46">
        <v>4</v>
      </c>
      <c r="IF1689">
        <v>32534</v>
      </c>
      <c r="IG1689" t="s">
        <v>368</v>
      </c>
      <c r="IH1689" t="s">
        <v>285</v>
      </c>
      <c r="IK1689">
        <v>-2</v>
      </c>
      <c r="IL1689" t="s">
        <v>279</v>
      </c>
      <c r="IM1689" t="s">
        <v>280</v>
      </c>
      <c r="IN1689" t="s">
        <v>661</v>
      </c>
      <c r="IP1689" t="s">
        <v>702</v>
      </c>
    </row>
    <row r="1690" spans="1:250" hidden="1" x14ac:dyDescent="0.25">
      <c r="A1690">
        <v>35795</v>
      </c>
      <c r="B1690">
        <v>-890804480</v>
      </c>
      <c r="C1690">
        <v>1837</v>
      </c>
      <c r="D1690" t="s">
        <v>273</v>
      </c>
      <c r="E1690" t="s">
        <v>274</v>
      </c>
      <c r="F1690">
        <v>9695</v>
      </c>
      <c r="G1690" t="s">
        <v>281</v>
      </c>
      <c r="H1690" t="s">
        <v>282</v>
      </c>
      <c r="I1690">
        <v>422</v>
      </c>
      <c r="J1690" t="s">
        <v>401</v>
      </c>
      <c r="K1690" t="s">
        <v>402</v>
      </c>
      <c r="L1690">
        <v>32534</v>
      </c>
      <c r="M1690" t="s">
        <v>368</v>
      </c>
      <c r="N1690" t="s">
        <v>369</v>
      </c>
      <c r="O1690">
        <v>32534</v>
      </c>
      <c r="P1690" t="s">
        <v>368</v>
      </c>
      <c r="Q1690" t="s">
        <v>369</v>
      </c>
      <c r="R1690" t="s">
        <v>343</v>
      </c>
      <c r="S1690" s="46">
        <v>0</v>
      </c>
      <c r="U1690" s="46">
        <v>4</v>
      </c>
      <c r="IF1690">
        <v>32534</v>
      </c>
      <c r="IG1690" t="s">
        <v>368</v>
      </c>
      <c r="IH1690" t="s">
        <v>285</v>
      </c>
      <c r="IK1690">
        <v>-2</v>
      </c>
      <c r="IL1690" t="s">
        <v>279</v>
      </c>
      <c r="IM1690" t="s">
        <v>280</v>
      </c>
      <c r="IN1690" t="s">
        <v>661</v>
      </c>
      <c r="IP1690" t="s">
        <v>702</v>
      </c>
    </row>
    <row r="1691" spans="1:250" hidden="1" x14ac:dyDescent="0.25">
      <c r="A1691">
        <v>35796</v>
      </c>
      <c r="B1691">
        <v>-890804480</v>
      </c>
      <c r="C1691">
        <v>1837</v>
      </c>
      <c r="D1691" t="s">
        <v>273</v>
      </c>
      <c r="E1691" t="s">
        <v>274</v>
      </c>
      <c r="F1691">
        <v>9695</v>
      </c>
      <c r="G1691" t="s">
        <v>281</v>
      </c>
      <c r="H1691" t="s">
        <v>282</v>
      </c>
      <c r="I1691">
        <v>420</v>
      </c>
      <c r="J1691" t="s">
        <v>403</v>
      </c>
      <c r="K1691" t="s">
        <v>404</v>
      </c>
      <c r="L1691">
        <v>32534</v>
      </c>
      <c r="M1691" t="s">
        <v>368</v>
      </c>
      <c r="N1691" t="s">
        <v>369</v>
      </c>
      <c r="O1691">
        <v>32534</v>
      </c>
      <c r="P1691" t="s">
        <v>368</v>
      </c>
      <c r="Q1691" t="s">
        <v>369</v>
      </c>
      <c r="R1691" t="s">
        <v>343</v>
      </c>
      <c r="S1691" s="46">
        <v>-236250</v>
      </c>
      <c r="U1691" s="46">
        <v>4</v>
      </c>
      <c r="IF1691">
        <v>32534</v>
      </c>
      <c r="IG1691" t="s">
        <v>368</v>
      </c>
      <c r="IH1691" t="s">
        <v>285</v>
      </c>
      <c r="IK1691">
        <v>-2</v>
      </c>
      <c r="IL1691" t="s">
        <v>279</v>
      </c>
      <c r="IM1691" t="s">
        <v>280</v>
      </c>
      <c r="IN1691" t="s">
        <v>661</v>
      </c>
      <c r="IP1691" t="s">
        <v>702</v>
      </c>
    </row>
    <row r="1692" spans="1:250" hidden="1" x14ac:dyDescent="0.25">
      <c r="A1692">
        <v>35797</v>
      </c>
      <c r="B1692">
        <v>-890804480</v>
      </c>
      <c r="C1692">
        <v>1837</v>
      </c>
      <c r="D1692" t="s">
        <v>273</v>
      </c>
      <c r="E1692" t="s">
        <v>274</v>
      </c>
      <c r="F1692">
        <v>9695</v>
      </c>
      <c r="G1692" t="s">
        <v>281</v>
      </c>
      <c r="H1692" t="s">
        <v>282</v>
      </c>
      <c r="I1692">
        <v>420</v>
      </c>
      <c r="J1692" t="s">
        <v>403</v>
      </c>
      <c r="K1692" t="s">
        <v>404</v>
      </c>
      <c r="L1692">
        <v>34667</v>
      </c>
      <c r="M1692" t="s">
        <v>370</v>
      </c>
      <c r="N1692" t="s">
        <v>371</v>
      </c>
      <c r="O1692">
        <v>34667</v>
      </c>
      <c r="P1692" t="s">
        <v>370</v>
      </c>
      <c r="Q1692" t="s">
        <v>371</v>
      </c>
      <c r="R1692" t="s">
        <v>343</v>
      </c>
      <c r="S1692" s="46">
        <v>-2558082.9</v>
      </c>
      <c r="U1692" s="46">
        <v>4</v>
      </c>
      <c r="IF1692">
        <v>34667</v>
      </c>
      <c r="IG1692" t="s">
        <v>370</v>
      </c>
      <c r="IH1692" t="s">
        <v>285</v>
      </c>
      <c r="IK1692">
        <v>-2</v>
      </c>
      <c r="IL1692" t="s">
        <v>279</v>
      </c>
      <c r="IM1692" t="s">
        <v>280</v>
      </c>
      <c r="IN1692" t="s">
        <v>661</v>
      </c>
      <c r="IP1692" t="s">
        <v>703</v>
      </c>
    </row>
    <row r="1693" spans="1:250" hidden="1" x14ac:dyDescent="0.25">
      <c r="A1693">
        <v>35798</v>
      </c>
      <c r="B1693">
        <v>-890804480</v>
      </c>
      <c r="C1693">
        <v>1837</v>
      </c>
      <c r="D1693" t="s">
        <v>273</v>
      </c>
      <c r="E1693" t="s">
        <v>274</v>
      </c>
      <c r="F1693">
        <v>9695</v>
      </c>
      <c r="G1693" t="s">
        <v>281</v>
      </c>
      <c r="H1693" t="s">
        <v>282</v>
      </c>
      <c r="I1693">
        <v>411</v>
      </c>
      <c r="J1693" t="s">
        <v>393</v>
      </c>
      <c r="K1693" t="s">
        <v>394</v>
      </c>
      <c r="L1693">
        <v>34667</v>
      </c>
      <c r="M1693" t="s">
        <v>370</v>
      </c>
      <c r="N1693" t="s">
        <v>371</v>
      </c>
      <c r="O1693">
        <v>34667</v>
      </c>
      <c r="P1693" t="s">
        <v>370</v>
      </c>
      <c r="Q1693" t="s">
        <v>371</v>
      </c>
      <c r="R1693" t="s">
        <v>343</v>
      </c>
      <c r="S1693" s="46">
        <v>0</v>
      </c>
      <c r="U1693" s="46">
        <v>4</v>
      </c>
      <c r="IF1693">
        <v>34667</v>
      </c>
      <c r="IG1693" t="s">
        <v>370</v>
      </c>
      <c r="IH1693" t="s">
        <v>285</v>
      </c>
      <c r="IK1693">
        <v>-2</v>
      </c>
      <c r="IL1693" t="s">
        <v>279</v>
      </c>
      <c r="IM1693" t="s">
        <v>280</v>
      </c>
      <c r="IN1693" t="s">
        <v>661</v>
      </c>
      <c r="IP1693" t="s">
        <v>703</v>
      </c>
    </row>
    <row r="1694" spans="1:250" hidden="1" x14ac:dyDescent="0.25">
      <c r="A1694">
        <v>35799</v>
      </c>
      <c r="B1694">
        <v>-890804480</v>
      </c>
      <c r="C1694">
        <v>1837</v>
      </c>
      <c r="D1694" t="s">
        <v>273</v>
      </c>
      <c r="E1694" t="s">
        <v>274</v>
      </c>
      <c r="F1694">
        <v>13794</v>
      </c>
      <c r="G1694" t="s">
        <v>275</v>
      </c>
      <c r="H1694" t="s">
        <v>276</v>
      </c>
      <c r="I1694">
        <v>429</v>
      </c>
      <c r="J1694" t="s">
        <v>395</v>
      </c>
      <c r="K1694" t="s">
        <v>396</v>
      </c>
      <c r="L1694">
        <v>34667</v>
      </c>
      <c r="M1694" t="s">
        <v>370</v>
      </c>
      <c r="N1694" t="s">
        <v>371</v>
      </c>
      <c r="O1694">
        <v>34667</v>
      </c>
      <c r="P1694" t="s">
        <v>370</v>
      </c>
      <c r="Q1694" t="s">
        <v>371</v>
      </c>
      <c r="R1694" t="s">
        <v>343</v>
      </c>
      <c r="S1694" s="46">
        <v>0</v>
      </c>
      <c r="U1694" s="46">
        <v>4</v>
      </c>
      <c r="IF1694">
        <v>34667</v>
      </c>
      <c r="IG1694" t="s">
        <v>370</v>
      </c>
      <c r="IH1694" t="s">
        <v>319</v>
      </c>
      <c r="IK1694">
        <v>-2</v>
      </c>
      <c r="IL1694" t="s">
        <v>279</v>
      </c>
      <c r="IM1694" t="s">
        <v>280</v>
      </c>
      <c r="IN1694" t="s">
        <v>663</v>
      </c>
      <c r="IP1694" t="s">
        <v>704</v>
      </c>
    </row>
    <row r="1695" spans="1:250" hidden="1" x14ac:dyDescent="0.25">
      <c r="A1695">
        <v>35800</v>
      </c>
      <c r="B1695">
        <v>-890804480</v>
      </c>
      <c r="C1695">
        <v>1837</v>
      </c>
      <c r="D1695" t="s">
        <v>273</v>
      </c>
      <c r="E1695" t="s">
        <v>274</v>
      </c>
      <c r="F1695">
        <v>13794</v>
      </c>
      <c r="G1695" t="s">
        <v>275</v>
      </c>
      <c r="H1695" t="s">
        <v>276</v>
      </c>
      <c r="I1695">
        <v>427</v>
      </c>
      <c r="J1695" t="s">
        <v>397</v>
      </c>
      <c r="K1695" t="s">
        <v>398</v>
      </c>
      <c r="L1695">
        <v>34667</v>
      </c>
      <c r="M1695" t="s">
        <v>370</v>
      </c>
      <c r="N1695" t="s">
        <v>371</v>
      </c>
      <c r="O1695">
        <v>34667</v>
      </c>
      <c r="P1695" t="s">
        <v>370</v>
      </c>
      <c r="Q1695" t="s">
        <v>371</v>
      </c>
      <c r="R1695" t="s">
        <v>343</v>
      </c>
      <c r="S1695" s="46">
        <v>0</v>
      </c>
      <c r="U1695" s="46">
        <v>4</v>
      </c>
      <c r="IF1695">
        <v>34667</v>
      </c>
      <c r="IG1695" t="s">
        <v>370</v>
      </c>
      <c r="IH1695" t="s">
        <v>319</v>
      </c>
      <c r="IK1695">
        <v>-2</v>
      </c>
      <c r="IL1695" t="s">
        <v>279</v>
      </c>
      <c r="IM1695" t="s">
        <v>280</v>
      </c>
      <c r="IN1695" t="s">
        <v>663</v>
      </c>
      <c r="IP1695" t="s">
        <v>704</v>
      </c>
    </row>
    <row r="1696" spans="1:250" hidden="1" x14ac:dyDescent="0.25">
      <c r="A1696">
        <v>35801</v>
      </c>
      <c r="B1696">
        <v>-890804480</v>
      </c>
      <c r="C1696">
        <v>1837</v>
      </c>
      <c r="D1696" t="s">
        <v>273</v>
      </c>
      <c r="E1696" t="s">
        <v>274</v>
      </c>
      <c r="F1696">
        <v>13794</v>
      </c>
      <c r="G1696" t="s">
        <v>275</v>
      </c>
      <c r="H1696" t="s">
        <v>276</v>
      </c>
      <c r="I1696">
        <v>424</v>
      </c>
      <c r="J1696" t="s">
        <v>399</v>
      </c>
      <c r="K1696" t="s">
        <v>400</v>
      </c>
      <c r="L1696">
        <v>34667</v>
      </c>
      <c r="M1696" t="s">
        <v>370</v>
      </c>
      <c r="N1696" t="s">
        <v>371</v>
      </c>
      <c r="O1696">
        <v>34667</v>
      </c>
      <c r="P1696" t="s">
        <v>370</v>
      </c>
      <c r="Q1696" t="s">
        <v>371</v>
      </c>
      <c r="R1696" t="s">
        <v>343</v>
      </c>
      <c r="S1696" s="46">
        <v>0</v>
      </c>
      <c r="U1696" s="46">
        <v>4</v>
      </c>
      <c r="IF1696">
        <v>34667</v>
      </c>
      <c r="IG1696" t="s">
        <v>370</v>
      </c>
      <c r="IH1696" t="s">
        <v>319</v>
      </c>
      <c r="IK1696">
        <v>-2</v>
      </c>
      <c r="IL1696" t="s">
        <v>279</v>
      </c>
      <c r="IM1696" t="s">
        <v>280</v>
      </c>
      <c r="IN1696" t="s">
        <v>663</v>
      </c>
      <c r="IP1696" t="s">
        <v>704</v>
      </c>
    </row>
    <row r="1697" spans="1:250" hidden="1" x14ac:dyDescent="0.25">
      <c r="A1697">
        <v>35802</v>
      </c>
      <c r="B1697">
        <v>-890804480</v>
      </c>
      <c r="C1697">
        <v>1837</v>
      </c>
      <c r="D1697" t="s">
        <v>273</v>
      </c>
      <c r="E1697" t="s">
        <v>274</v>
      </c>
      <c r="F1697">
        <v>13794</v>
      </c>
      <c r="G1697" t="s">
        <v>275</v>
      </c>
      <c r="H1697" t="s">
        <v>276</v>
      </c>
      <c r="I1697">
        <v>422</v>
      </c>
      <c r="J1697" t="s">
        <v>401</v>
      </c>
      <c r="K1697" t="s">
        <v>402</v>
      </c>
      <c r="L1697">
        <v>34667</v>
      </c>
      <c r="M1697" t="s">
        <v>370</v>
      </c>
      <c r="N1697" t="s">
        <v>371</v>
      </c>
      <c r="O1697">
        <v>34667</v>
      </c>
      <c r="P1697" t="s">
        <v>370</v>
      </c>
      <c r="Q1697" t="s">
        <v>371</v>
      </c>
      <c r="R1697" t="s">
        <v>343</v>
      </c>
      <c r="S1697" s="46">
        <v>0</v>
      </c>
      <c r="U1697" s="46">
        <v>4</v>
      </c>
      <c r="IF1697">
        <v>34667</v>
      </c>
      <c r="IG1697" t="s">
        <v>370</v>
      </c>
      <c r="IH1697" t="s">
        <v>319</v>
      </c>
      <c r="IK1697">
        <v>-2</v>
      </c>
      <c r="IL1697" t="s">
        <v>279</v>
      </c>
      <c r="IM1697" t="s">
        <v>280</v>
      </c>
      <c r="IN1697" t="s">
        <v>663</v>
      </c>
      <c r="IP1697" t="s">
        <v>704</v>
      </c>
    </row>
    <row r="1698" spans="1:250" hidden="1" x14ac:dyDescent="0.25">
      <c r="A1698">
        <v>35803</v>
      </c>
      <c r="B1698">
        <v>-890804480</v>
      </c>
      <c r="C1698">
        <v>1837</v>
      </c>
      <c r="D1698" t="s">
        <v>273</v>
      </c>
      <c r="E1698" t="s">
        <v>274</v>
      </c>
      <c r="F1698">
        <v>13794</v>
      </c>
      <c r="G1698" t="s">
        <v>275</v>
      </c>
      <c r="H1698" t="s">
        <v>276</v>
      </c>
      <c r="I1698">
        <v>420</v>
      </c>
      <c r="J1698" t="s">
        <v>403</v>
      </c>
      <c r="K1698" t="s">
        <v>404</v>
      </c>
      <c r="L1698">
        <v>34667</v>
      </c>
      <c r="M1698" t="s">
        <v>370</v>
      </c>
      <c r="N1698" t="s">
        <v>371</v>
      </c>
      <c r="O1698">
        <v>34667</v>
      </c>
      <c r="P1698" t="s">
        <v>370</v>
      </c>
      <c r="Q1698" t="s">
        <v>371</v>
      </c>
      <c r="R1698" t="s">
        <v>343</v>
      </c>
      <c r="S1698" s="46">
        <v>0</v>
      </c>
      <c r="U1698" s="46">
        <v>4</v>
      </c>
      <c r="IF1698">
        <v>34667</v>
      </c>
      <c r="IG1698" t="s">
        <v>370</v>
      </c>
      <c r="IH1698" t="s">
        <v>319</v>
      </c>
      <c r="IK1698">
        <v>-2</v>
      </c>
      <c r="IL1698" t="s">
        <v>279</v>
      </c>
      <c r="IM1698" t="s">
        <v>280</v>
      </c>
      <c r="IN1698" t="s">
        <v>663</v>
      </c>
      <c r="IP1698" t="s">
        <v>704</v>
      </c>
    </row>
    <row r="1699" spans="1:250" hidden="1" x14ac:dyDescent="0.25">
      <c r="A1699">
        <v>35804</v>
      </c>
      <c r="B1699">
        <v>-890804480</v>
      </c>
      <c r="C1699">
        <v>1837</v>
      </c>
      <c r="D1699" t="s">
        <v>273</v>
      </c>
      <c r="E1699" t="s">
        <v>274</v>
      </c>
      <c r="F1699">
        <v>13794</v>
      </c>
      <c r="G1699" t="s">
        <v>275</v>
      </c>
      <c r="H1699" t="s">
        <v>276</v>
      </c>
      <c r="I1699">
        <v>411</v>
      </c>
      <c r="J1699" t="s">
        <v>393</v>
      </c>
      <c r="K1699" t="s">
        <v>394</v>
      </c>
      <c r="L1699">
        <v>34667</v>
      </c>
      <c r="M1699" t="s">
        <v>370</v>
      </c>
      <c r="N1699" t="s">
        <v>371</v>
      </c>
      <c r="O1699">
        <v>34667</v>
      </c>
      <c r="P1699" t="s">
        <v>370</v>
      </c>
      <c r="Q1699" t="s">
        <v>371</v>
      </c>
      <c r="R1699" t="s">
        <v>343</v>
      </c>
      <c r="S1699" s="46">
        <v>0</v>
      </c>
      <c r="U1699" s="46">
        <v>4</v>
      </c>
      <c r="IF1699">
        <v>34667</v>
      </c>
      <c r="IG1699" t="s">
        <v>370</v>
      </c>
      <c r="IH1699" t="s">
        <v>319</v>
      </c>
      <c r="IK1699">
        <v>-2</v>
      </c>
      <c r="IL1699" t="s">
        <v>279</v>
      </c>
      <c r="IM1699" t="s">
        <v>280</v>
      </c>
      <c r="IN1699" t="s">
        <v>663</v>
      </c>
      <c r="IP1699" t="s">
        <v>704</v>
      </c>
    </row>
    <row r="1700" spans="1:250" hidden="1" x14ac:dyDescent="0.25">
      <c r="A1700">
        <v>35805</v>
      </c>
      <c r="B1700">
        <v>-890804480</v>
      </c>
      <c r="C1700">
        <v>1837</v>
      </c>
      <c r="D1700" t="s">
        <v>273</v>
      </c>
      <c r="E1700" t="s">
        <v>274</v>
      </c>
      <c r="F1700">
        <v>13794</v>
      </c>
      <c r="G1700" t="s">
        <v>275</v>
      </c>
      <c r="H1700" t="s">
        <v>276</v>
      </c>
      <c r="I1700">
        <v>437</v>
      </c>
      <c r="J1700" t="s">
        <v>658</v>
      </c>
      <c r="K1700" t="s">
        <v>659</v>
      </c>
      <c r="L1700">
        <v>34667</v>
      </c>
      <c r="M1700" t="s">
        <v>370</v>
      </c>
      <c r="N1700" t="s">
        <v>371</v>
      </c>
      <c r="O1700">
        <v>34667</v>
      </c>
      <c r="P1700" t="s">
        <v>370</v>
      </c>
      <c r="Q1700" t="s">
        <v>371</v>
      </c>
      <c r="R1700" t="s">
        <v>343</v>
      </c>
      <c r="S1700" s="46">
        <v>0</v>
      </c>
      <c r="U1700" s="46">
        <v>4</v>
      </c>
      <c r="IF1700">
        <v>34667</v>
      </c>
      <c r="IG1700" t="s">
        <v>370</v>
      </c>
      <c r="IH1700" t="s">
        <v>319</v>
      </c>
      <c r="IK1700">
        <v>-2</v>
      </c>
      <c r="IL1700" t="s">
        <v>279</v>
      </c>
      <c r="IM1700" t="s">
        <v>280</v>
      </c>
      <c r="IN1700" t="s">
        <v>663</v>
      </c>
      <c r="IP1700" t="s">
        <v>704</v>
      </c>
    </row>
    <row r="1701" spans="1:250" hidden="1" x14ac:dyDescent="0.25">
      <c r="A1701">
        <v>35806</v>
      </c>
      <c r="B1701">
        <v>-890804480</v>
      </c>
      <c r="C1701">
        <v>1837</v>
      </c>
      <c r="D1701" t="s">
        <v>273</v>
      </c>
      <c r="E1701" t="s">
        <v>274</v>
      </c>
      <c r="F1701">
        <v>13794</v>
      </c>
      <c r="G1701" t="s">
        <v>275</v>
      </c>
      <c r="H1701" t="s">
        <v>276</v>
      </c>
      <c r="I1701">
        <v>436</v>
      </c>
      <c r="J1701" t="s">
        <v>656</v>
      </c>
      <c r="K1701" t="s">
        <v>657</v>
      </c>
      <c r="L1701">
        <v>34667</v>
      </c>
      <c r="M1701" t="s">
        <v>370</v>
      </c>
      <c r="N1701" t="s">
        <v>371</v>
      </c>
      <c r="O1701">
        <v>34667</v>
      </c>
      <c r="P1701" t="s">
        <v>370</v>
      </c>
      <c r="Q1701" t="s">
        <v>371</v>
      </c>
      <c r="R1701" t="s">
        <v>343</v>
      </c>
      <c r="S1701" s="46">
        <v>0</v>
      </c>
      <c r="U1701" s="46">
        <v>4</v>
      </c>
      <c r="IF1701">
        <v>34667</v>
      </c>
      <c r="IG1701" t="s">
        <v>370</v>
      </c>
      <c r="IH1701" t="s">
        <v>319</v>
      </c>
      <c r="IK1701">
        <v>-2</v>
      </c>
      <c r="IL1701" t="s">
        <v>279</v>
      </c>
      <c r="IM1701" t="s">
        <v>280</v>
      </c>
      <c r="IN1701" t="s">
        <v>663</v>
      </c>
      <c r="IP1701" t="s">
        <v>704</v>
      </c>
    </row>
    <row r="1702" spans="1:250" hidden="1" x14ac:dyDescent="0.25">
      <c r="A1702">
        <v>35807</v>
      </c>
      <c r="B1702">
        <v>-890804480</v>
      </c>
      <c r="C1702">
        <v>1837</v>
      </c>
      <c r="D1702" t="s">
        <v>273</v>
      </c>
      <c r="E1702" t="s">
        <v>274</v>
      </c>
      <c r="F1702">
        <v>13794</v>
      </c>
      <c r="G1702" t="s">
        <v>275</v>
      </c>
      <c r="H1702" t="s">
        <v>276</v>
      </c>
      <c r="I1702">
        <v>435</v>
      </c>
      <c r="J1702" t="s">
        <v>491</v>
      </c>
      <c r="K1702" t="s">
        <v>492</v>
      </c>
      <c r="L1702">
        <v>34667</v>
      </c>
      <c r="M1702" t="s">
        <v>370</v>
      </c>
      <c r="N1702" t="s">
        <v>371</v>
      </c>
      <c r="O1702">
        <v>34667</v>
      </c>
      <c r="P1702" t="s">
        <v>370</v>
      </c>
      <c r="Q1702" t="s">
        <v>371</v>
      </c>
      <c r="R1702" t="s">
        <v>343</v>
      </c>
      <c r="S1702" s="46">
        <v>0</v>
      </c>
      <c r="U1702" s="46">
        <v>4</v>
      </c>
      <c r="IF1702">
        <v>34667</v>
      </c>
      <c r="IG1702" t="s">
        <v>370</v>
      </c>
      <c r="IH1702" t="s">
        <v>319</v>
      </c>
      <c r="IK1702">
        <v>-2</v>
      </c>
      <c r="IL1702" t="s">
        <v>279</v>
      </c>
      <c r="IM1702" t="s">
        <v>280</v>
      </c>
      <c r="IN1702" t="s">
        <v>663</v>
      </c>
      <c r="IP1702" t="s">
        <v>704</v>
      </c>
    </row>
    <row r="1703" spans="1:250" hidden="1" x14ac:dyDescent="0.25">
      <c r="A1703">
        <v>35808</v>
      </c>
      <c r="B1703">
        <v>-890804480</v>
      </c>
      <c r="C1703">
        <v>1837</v>
      </c>
      <c r="D1703" t="s">
        <v>273</v>
      </c>
      <c r="E1703" t="s">
        <v>274</v>
      </c>
      <c r="F1703">
        <v>13794</v>
      </c>
      <c r="G1703" t="s">
        <v>275</v>
      </c>
      <c r="H1703" t="s">
        <v>276</v>
      </c>
      <c r="I1703">
        <v>431</v>
      </c>
      <c r="J1703" t="s">
        <v>493</v>
      </c>
      <c r="K1703" t="s">
        <v>494</v>
      </c>
      <c r="L1703">
        <v>34667</v>
      </c>
      <c r="M1703" t="s">
        <v>370</v>
      </c>
      <c r="N1703" t="s">
        <v>371</v>
      </c>
      <c r="O1703">
        <v>34667</v>
      </c>
      <c r="P1703" t="s">
        <v>370</v>
      </c>
      <c r="Q1703" t="s">
        <v>371</v>
      </c>
      <c r="R1703" t="s">
        <v>343</v>
      </c>
      <c r="S1703" s="46">
        <v>0</v>
      </c>
      <c r="U1703" s="46">
        <v>4</v>
      </c>
      <c r="IF1703">
        <v>34667</v>
      </c>
      <c r="IG1703" t="s">
        <v>370</v>
      </c>
      <c r="IH1703" t="s">
        <v>319</v>
      </c>
      <c r="IK1703">
        <v>-2</v>
      </c>
      <c r="IL1703" t="s">
        <v>279</v>
      </c>
      <c r="IM1703" t="s">
        <v>280</v>
      </c>
      <c r="IN1703" t="s">
        <v>663</v>
      </c>
      <c r="IP1703" t="s">
        <v>704</v>
      </c>
    </row>
    <row r="1704" spans="1:250" hidden="1" x14ac:dyDescent="0.25">
      <c r="A1704">
        <v>35809</v>
      </c>
      <c r="B1704">
        <v>-890804480</v>
      </c>
      <c r="C1704">
        <v>1837</v>
      </c>
      <c r="D1704" t="s">
        <v>273</v>
      </c>
      <c r="E1704" t="s">
        <v>274</v>
      </c>
      <c r="F1704">
        <v>7057</v>
      </c>
      <c r="G1704" t="s">
        <v>291</v>
      </c>
      <c r="H1704" t="s">
        <v>292</v>
      </c>
      <c r="I1704">
        <v>420</v>
      </c>
      <c r="J1704" t="s">
        <v>403</v>
      </c>
      <c r="K1704" t="s">
        <v>404</v>
      </c>
      <c r="L1704">
        <v>35455</v>
      </c>
      <c r="M1704" t="s">
        <v>355</v>
      </c>
      <c r="N1704" t="s">
        <v>356</v>
      </c>
      <c r="O1704">
        <v>35455</v>
      </c>
      <c r="P1704" t="s">
        <v>355</v>
      </c>
      <c r="Q1704" t="s">
        <v>356</v>
      </c>
      <c r="R1704" t="s">
        <v>343</v>
      </c>
      <c r="S1704" s="46">
        <v>0</v>
      </c>
      <c r="U1704" s="46">
        <v>4</v>
      </c>
      <c r="IF1704">
        <v>35455</v>
      </c>
      <c r="IG1704" t="s">
        <v>355</v>
      </c>
      <c r="IH1704" t="s">
        <v>293</v>
      </c>
      <c r="IK1704">
        <v>-2</v>
      </c>
      <c r="IL1704" t="s">
        <v>279</v>
      </c>
      <c r="IM1704" t="s">
        <v>280</v>
      </c>
      <c r="IN1704" t="s">
        <v>666</v>
      </c>
      <c r="IP1704" t="s">
        <v>705</v>
      </c>
    </row>
    <row r="1705" spans="1:250" hidden="1" x14ac:dyDescent="0.25">
      <c r="A1705">
        <v>35810</v>
      </c>
      <c r="B1705">
        <v>-890804480</v>
      </c>
      <c r="C1705">
        <v>1837</v>
      </c>
      <c r="D1705" t="s">
        <v>273</v>
      </c>
      <c r="E1705" t="s">
        <v>274</v>
      </c>
      <c r="F1705">
        <v>7057</v>
      </c>
      <c r="G1705" t="s">
        <v>291</v>
      </c>
      <c r="H1705" t="s">
        <v>292</v>
      </c>
      <c r="I1705">
        <v>411</v>
      </c>
      <c r="J1705" t="s">
        <v>393</v>
      </c>
      <c r="K1705" t="s">
        <v>394</v>
      </c>
      <c r="L1705">
        <v>35455</v>
      </c>
      <c r="M1705" t="s">
        <v>355</v>
      </c>
      <c r="N1705" t="s">
        <v>356</v>
      </c>
      <c r="O1705">
        <v>35455</v>
      </c>
      <c r="P1705" t="s">
        <v>355</v>
      </c>
      <c r="Q1705" t="s">
        <v>356</v>
      </c>
      <c r="R1705" t="s">
        <v>343</v>
      </c>
      <c r="S1705" s="46">
        <v>0</v>
      </c>
      <c r="U1705" s="46">
        <v>4</v>
      </c>
      <c r="IF1705">
        <v>35455</v>
      </c>
      <c r="IG1705" t="s">
        <v>355</v>
      </c>
      <c r="IH1705" t="s">
        <v>293</v>
      </c>
      <c r="IK1705">
        <v>-2</v>
      </c>
      <c r="IL1705" t="s">
        <v>279</v>
      </c>
      <c r="IM1705" t="s">
        <v>280</v>
      </c>
      <c r="IN1705" t="s">
        <v>666</v>
      </c>
      <c r="IP1705" t="s">
        <v>705</v>
      </c>
    </row>
    <row r="1706" spans="1:250" hidden="1" x14ac:dyDescent="0.25">
      <c r="A1706">
        <v>35811</v>
      </c>
      <c r="B1706">
        <v>-890804480</v>
      </c>
      <c r="C1706">
        <v>1837</v>
      </c>
      <c r="D1706" t="s">
        <v>273</v>
      </c>
      <c r="E1706" t="s">
        <v>274</v>
      </c>
      <c r="F1706">
        <v>7057</v>
      </c>
      <c r="G1706" t="s">
        <v>291</v>
      </c>
      <c r="H1706" t="s">
        <v>292</v>
      </c>
      <c r="I1706">
        <v>435</v>
      </c>
      <c r="J1706" t="s">
        <v>491</v>
      </c>
      <c r="K1706" t="s">
        <v>492</v>
      </c>
      <c r="L1706">
        <v>35455</v>
      </c>
      <c r="M1706" t="s">
        <v>355</v>
      </c>
      <c r="N1706" t="s">
        <v>356</v>
      </c>
      <c r="O1706">
        <v>35455</v>
      </c>
      <c r="P1706" t="s">
        <v>355</v>
      </c>
      <c r="Q1706" t="s">
        <v>356</v>
      </c>
      <c r="R1706" t="s">
        <v>343</v>
      </c>
      <c r="S1706" s="46">
        <v>0</v>
      </c>
      <c r="U1706" s="46">
        <v>4</v>
      </c>
      <c r="IF1706">
        <v>35455</v>
      </c>
      <c r="IG1706" t="s">
        <v>355</v>
      </c>
      <c r="IH1706" t="s">
        <v>293</v>
      </c>
      <c r="IK1706">
        <v>-2</v>
      </c>
      <c r="IL1706" t="s">
        <v>279</v>
      </c>
      <c r="IM1706" t="s">
        <v>280</v>
      </c>
      <c r="IN1706" t="s">
        <v>666</v>
      </c>
      <c r="IP1706" t="s">
        <v>705</v>
      </c>
    </row>
    <row r="1707" spans="1:250" hidden="1" x14ac:dyDescent="0.25">
      <c r="A1707">
        <v>35812</v>
      </c>
      <c r="B1707">
        <v>-890804480</v>
      </c>
      <c r="C1707">
        <v>1837</v>
      </c>
      <c r="D1707" t="s">
        <v>273</v>
      </c>
      <c r="E1707" t="s">
        <v>274</v>
      </c>
      <c r="F1707">
        <v>7057</v>
      </c>
      <c r="G1707" t="s">
        <v>291</v>
      </c>
      <c r="H1707" t="s">
        <v>292</v>
      </c>
      <c r="I1707">
        <v>431</v>
      </c>
      <c r="J1707" t="s">
        <v>493</v>
      </c>
      <c r="K1707" t="s">
        <v>494</v>
      </c>
      <c r="L1707">
        <v>35455</v>
      </c>
      <c r="M1707" t="s">
        <v>355</v>
      </c>
      <c r="N1707" t="s">
        <v>356</v>
      </c>
      <c r="O1707">
        <v>35455</v>
      </c>
      <c r="P1707" t="s">
        <v>355</v>
      </c>
      <c r="Q1707" t="s">
        <v>356</v>
      </c>
      <c r="R1707" t="s">
        <v>343</v>
      </c>
      <c r="S1707" s="46">
        <v>0</v>
      </c>
      <c r="U1707" s="46">
        <v>4</v>
      </c>
      <c r="IF1707">
        <v>35455</v>
      </c>
      <c r="IG1707" t="s">
        <v>355</v>
      </c>
      <c r="IH1707" t="s">
        <v>293</v>
      </c>
      <c r="IK1707">
        <v>-2</v>
      </c>
      <c r="IL1707" t="s">
        <v>279</v>
      </c>
      <c r="IM1707" t="s">
        <v>280</v>
      </c>
      <c r="IN1707" t="s">
        <v>666</v>
      </c>
      <c r="IP1707" t="s">
        <v>705</v>
      </c>
    </row>
    <row r="1708" spans="1:250" hidden="1" x14ac:dyDescent="0.25">
      <c r="A1708">
        <v>35813</v>
      </c>
      <c r="B1708">
        <v>-890804480</v>
      </c>
      <c r="C1708">
        <v>1837</v>
      </c>
      <c r="D1708" t="s">
        <v>273</v>
      </c>
      <c r="E1708" t="s">
        <v>274</v>
      </c>
      <c r="F1708">
        <v>7057</v>
      </c>
      <c r="G1708" t="s">
        <v>291</v>
      </c>
      <c r="H1708" t="s">
        <v>292</v>
      </c>
      <c r="I1708">
        <v>429</v>
      </c>
      <c r="J1708" t="s">
        <v>395</v>
      </c>
      <c r="K1708" t="s">
        <v>396</v>
      </c>
      <c r="L1708">
        <v>35455</v>
      </c>
      <c r="M1708" t="s">
        <v>355</v>
      </c>
      <c r="N1708" t="s">
        <v>356</v>
      </c>
      <c r="O1708">
        <v>35455</v>
      </c>
      <c r="P1708" t="s">
        <v>355</v>
      </c>
      <c r="Q1708" t="s">
        <v>356</v>
      </c>
      <c r="R1708" t="s">
        <v>343</v>
      </c>
      <c r="S1708" s="46">
        <v>0</v>
      </c>
      <c r="U1708" s="46">
        <v>4</v>
      </c>
      <c r="IF1708">
        <v>35455</v>
      </c>
      <c r="IG1708" t="s">
        <v>355</v>
      </c>
      <c r="IH1708" t="s">
        <v>293</v>
      </c>
      <c r="IK1708">
        <v>-2</v>
      </c>
      <c r="IL1708" t="s">
        <v>279</v>
      </c>
      <c r="IM1708" t="s">
        <v>280</v>
      </c>
      <c r="IN1708" t="s">
        <v>666</v>
      </c>
      <c r="IP1708" t="s">
        <v>705</v>
      </c>
    </row>
    <row r="1709" spans="1:250" hidden="1" x14ac:dyDescent="0.25">
      <c r="A1709">
        <v>35814</v>
      </c>
      <c r="B1709">
        <v>-890804480</v>
      </c>
      <c r="C1709">
        <v>1837</v>
      </c>
      <c r="D1709" t="s">
        <v>273</v>
      </c>
      <c r="E1709" t="s">
        <v>274</v>
      </c>
      <c r="F1709">
        <v>7057</v>
      </c>
      <c r="G1709" t="s">
        <v>291</v>
      </c>
      <c r="H1709" t="s">
        <v>292</v>
      </c>
      <c r="I1709">
        <v>427</v>
      </c>
      <c r="J1709" t="s">
        <v>397</v>
      </c>
      <c r="K1709" t="s">
        <v>398</v>
      </c>
      <c r="L1709">
        <v>35455</v>
      </c>
      <c r="M1709" t="s">
        <v>355</v>
      </c>
      <c r="N1709" t="s">
        <v>356</v>
      </c>
      <c r="O1709">
        <v>35455</v>
      </c>
      <c r="P1709" t="s">
        <v>355</v>
      </c>
      <c r="Q1709" t="s">
        <v>356</v>
      </c>
      <c r="R1709" t="s">
        <v>343</v>
      </c>
      <c r="S1709" s="46">
        <v>0</v>
      </c>
      <c r="U1709" s="46">
        <v>4</v>
      </c>
      <c r="IF1709">
        <v>35455</v>
      </c>
      <c r="IG1709" t="s">
        <v>355</v>
      </c>
      <c r="IH1709" t="s">
        <v>293</v>
      </c>
      <c r="IK1709">
        <v>-2</v>
      </c>
      <c r="IL1709" t="s">
        <v>279</v>
      </c>
      <c r="IM1709" t="s">
        <v>280</v>
      </c>
      <c r="IN1709" t="s">
        <v>666</v>
      </c>
      <c r="IP1709" t="s">
        <v>705</v>
      </c>
    </row>
    <row r="1710" spans="1:250" hidden="1" x14ac:dyDescent="0.25">
      <c r="A1710">
        <v>35815</v>
      </c>
      <c r="B1710">
        <v>-890804480</v>
      </c>
      <c r="C1710">
        <v>1837</v>
      </c>
      <c r="D1710" t="s">
        <v>273</v>
      </c>
      <c r="E1710" t="s">
        <v>274</v>
      </c>
      <c r="F1710">
        <v>7057</v>
      </c>
      <c r="G1710" t="s">
        <v>291</v>
      </c>
      <c r="H1710" t="s">
        <v>292</v>
      </c>
      <c r="I1710">
        <v>424</v>
      </c>
      <c r="J1710" t="s">
        <v>399</v>
      </c>
      <c r="K1710" t="s">
        <v>400</v>
      </c>
      <c r="L1710">
        <v>35455</v>
      </c>
      <c r="M1710" t="s">
        <v>355</v>
      </c>
      <c r="N1710" t="s">
        <v>356</v>
      </c>
      <c r="O1710">
        <v>35455</v>
      </c>
      <c r="P1710" t="s">
        <v>355</v>
      </c>
      <c r="Q1710" t="s">
        <v>356</v>
      </c>
      <c r="R1710" t="s">
        <v>343</v>
      </c>
      <c r="S1710" s="46">
        <v>0</v>
      </c>
      <c r="U1710" s="46">
        <v>4</v>
      </c>
      <c r="IF1710">
        <v>35455</v>
      </c>
      <c r="IG1710" t="s">
        <v>355</v>
      </c>
      <c r="IH1710" t="s">
        <v>293</v>
      </c>
      <c r="IK1710">
        <v>-2</v>
      </c>
      <c r="IL1710" t="s">
        <v>279</v>
      </c>
      <c r="IM1710" t="s">
        <v>280</v>
      </c>
      <c r="IN1710" t="s">
        <v>666</v>
      </c>
      <c r="IP1710" t="s">
        <v>705</v>
      </c>
    </row>
    <row r="1711" spans="1:250" hidden="1" x14ac:dyDescent="0.25">
      <c r="A1711">
        <v>35816</v>
      </c>
      <c r="B1711">
        <v>-890804480</v>
      </c>
      <c r="C1711">
        <v>1837</v>
      </c>
      <c r="D1711" t="s">
        <v>273</v>
      </c>
      <c r="E1711" t="s">
        <v>274</v>
      </c>
      <c r="F1711">
        <v>7057</v>
      </c>
      <c r="G1711" t="s">
        <v>291</v>
      </c>
      <c r="H1711" t="s">
        <v>292</v>
      </c>
      <c r="I1711">
        <v>422</v>
      </c>
      <c r="J1711" t="s">
        <v>401</v>
      </c>
      <c r="K1711" t="s">
        <v>402</v>
      </c>
      <c r="L1711">
        <v>35455</v>
      </c>
      <c r="M1711" t="s">
        <v>355</v>
      </c>
      <c r="N1711" t="s">
        <v>356</v>
      </c>
      <c r="O1711">
        <v>35455</v>
      </c>
      <c r="P1711" t="s">
        <v>355</v>
      </c>
      <c r="Q1711" t="s">
        <v>356</v>
      </c>
      <c r="R1711" t="s">
        <v>343</v>
      </c>
      <c r="S1711" s="46">
        <v>0</v>
      </c>
      <c r="U1711" s="46">
        <v>4</v>
      </c>
      <c r="IF1711">
        <v>35455</v>
      </c>
      <c r="IG1711" t="s">
        <v>355</v>
      </c>
      <c r="IH1711" t="s">
        <v>293</v>
      </c>
      <c r="IK1711">
        <v>-2</v>
      </c>
      <c r="IL1711" t="s">
        <v>279</v>
      </c>
      <c r="IM1711" t="s">
        <v>280</v>
      </c>
      <c r="IN1711" t="s">
        <v>666</v>
      </c>
      <c r="IP1711" t="s">
        <v>705</v>
      </c>
    </row>
    <row r="1712" spans="1:250" hidden="1" x14ac:dyDescent="0.25">
      <c r="A1712">
        <v>35817</v>
      </c>
      <c r="B1712">
        <v>-890804480</v>
      </c>
      <c r="C1712">
        <v>1837</v>
      </c>
      <c r="D1712" t="s">
        <v>273</v>
      </c>
      <c r="E1712" t="s">
        <v>274</v>
      </c>
      <c r="F1712">
        <v>7057</v>
      </c>
      <c r="G1712" t="s">
        <v>291</v>
      </c>
      <c r="H1712" t="s">
        <v>292</v>
      </c>
      <c r="I1712">
        <v>437</v>
      </c>
      <c r="J1712" t="s">
        <v>658</v>
      </c>
      <c r="K1712" t="s">
        <v>659</v>
      </c>
      <c r="L1712">
        <v>35455</v>
      </c>
      <c r="M1712" t="s">
        <v>355</v>
      </c>
      <c r="N1712" t="s">
        <v>356</v>
      </c>
      <c r="O1712">
        <v>35455</v>
      </c>
      <c r="P1712" t="s">
        <v>355</v>
      </c>
      <c r="Q1712" t="s">
        <v>356</v>
      </c>
      <c r="R1712" t="s">
        <v>343</v>
      </c>
      <c r="S1712" s="46">
        <v>0</v>
      </c>
      <c r="U1712" s="46">
        <v>4</v>
      </c>
      <c r="IF1712">
        <v>35455</v>
      </c>
      <c r="IG1712" t="s">
        <v>355</v>
      </c>
      <c r="IH1712" t="s">
        <v>293</v>
      </c>
      <c r="IK1712">
        <v>-2</v>
      </c>
      <c r="IL1712" t="s">
        <v>279</v>
      </c>
      <c r="IM1712" t="s">
        <v>280</v>
      </c>
      <c r="IN1712" t="s">
        <v>666</v>
      </c>
      <c r="IP1712" t="s">
        <v>705</v>
      </c>
    </row>
    <row r="1713" spans="1:250" hidden="1" x14ac:dyDescent="0.25">
      <c r="A1713">
        <v>35818</v>
      </c>
      <c r="B1713">
        <v>-890804480</v>
      </c>
      <c r="C1713">
        <v>1837</v>
      </c>
      <c r="D1713" t="s">
        <v>273</v>
      </c>
      <c r="E1713" t="s">
        <v>274</v>
      </c>
      <c r="F1713">
        <v>7057</v>
      </c>
      <c r="G1713" t="s">
        <v>291</v>
      </c>
      <c r="H1713" t="s">
        <v>292</v>
      </c>
      <c r="I1713">
        <v>436</v>
      </c>
      <c r="J1713" t="s">
        <v>656</v>
      </c>
      <c r="K1713" t="s">
        <v>657</v>
      </c>
      <c r="L1713">
        <v>35455</v>
      </c>
      <c r="M1713" t="s">
        <v>355</v>
      </c>
      <c r="N1713" t="s">
        <v>356</v>
      </c>
      <c r="O1713">
        <v>35455</v>
      </c>
      <c r="P1713" t="s">
        <v>355</v>
      </c>
      <c r="Q1713" t="s">
        <v>356</v>
      </c>
      <c r="R1713" t="s">
        <v>343</v>
      </c>
      <c r="S1713" s="46">
        <v>0</v>
      </c>
      <c r="U1713" s="46">
        <v>4</v>
      </c>
      <c r="IF1713">
        <v>35455</v>
      </c>
      <c r="IG1713" t="s">
        <v>355</v>
      </c>
      <c r="IH1713" t="s">
        <v>293</v>
      </c>
      <c r="IK1713">
        <v>-2</v>
      </c>
      <c r="IL1713" t="s">
        <v>279</v>
      </c>
      <c r="IM1713" t="s">
        <v>280</v>
      </c>
      <c r="IN1713" t="s">
        <v>666</v>
      </c>
      <c r="IP1713" t="s">
        <v>705</v>
      </c>
    </row>
    <row r="1714" spans="1:250" hidden="1" x14ac:dyDescent="0.25">
      <c r="A1714">
        <v>35819</v>
      </c>
      <c r="B1714">
        <v>-890804480</v>
      </c>
      <c r="C1714">
        <v>1837</v>
      </c>
      <c r="D1714" t="s">
        <v>273</v>
      </c>
      <c r="E1714" t="s">
        <v>274</v>
      </c>
      <c r="F1714">
        <v>35467</v>
      </c>
      <c r="G1714" t="s">
        <v>350</v>
      </c>
      <c r="H1714" t="s">
        <v>351</v>
      </c>
      <c r="I1714">
        <v>424</v>
      </c>
      <c r="J1714" t="s">
        <v>399</v>
      </c>
      <c r="K1714" t="s">
        <v>400</v>
      </c>
      <c r="L1714">
        <v>35556</v>
      </c>
      <c r="M1714" t="s">
        <v>352</v>
      </c>
      <c r="N1714" t="s">
        <v>353</v>
      </c>
      <c r="O1714">
        <v>35556</v>
      </c>
      <c r="P1714" t="s">
        <v>352</v>
      </c>
      <c r="Q1714" t="s">
        <v>353</v>
      </c>
      <c r="R1714" t="s">
        <v>343</v>
      </c>
      <c r="S1714" s="46">
        <v>0</v>
      </c>
      <c r="U1714" s="46">
        <v>4</v>
      </c>
      <c r="IF1714">
        <v>35556</v>
      </c>
      <c r="IG1714" t="s">
        <v>352</v>
      </c>
      <c r="IH1714" t="s">
        <v>354</v>
      </c>
      <c r="IK1714">
        <v>-2</v>
      </c>
      <c r="IL1714" t="s">
        <v>279</v>
      </c>
      <c r="IM1714" t="s">
        <v>280</v>
      </c>
      <c r="IN1714" t="s">
        <v>706</v>
      </c>
      <c r="IP1714" t="s">
        <v>707</v>
      </c>
    </row>
    <row r="1715" spans="1:250" hidden="1" x14ac:dyDescent="0.25">
      <c r="A1715">
        <v>35820</v>
      </c>
      <c r="B1715">
        <v>-890804480</v>
      </c>
      <c r="C1715">
        <v>1837</v>
      </c>
      <c r="D1715" t="s">
        <v>273</v>
      </c>
      <c r="E1715" t="s">
        <v>274</v>
      </c>
      <c r="F1715">
        <v>35467</v>
      </c>
      <c r="G1715" t="s">
        <v>350</v>
      </c>
      <c r="H1715" t="s">
        <v>351</v>
      </c>
      <c r="I1715">
        <v>422</v>
      </c>
      <c r="J1715" t="s">
        <v>401</v>
      </c>
      <c r="K1715" t="s">
        <v>402</v>
      </c>
      <c r="L1715">
        <v>35556</v>
      </c>
      <c r="M1715" t="s">
        <v>352</v>
      </c>
      <c r="N1715" t="s">
        <v>353</v>
      </c>
      <c r="O1715">
        <v>35556</v>
      </c>
      <c r="P1715" t="s">
        <v>352</v>
      </c>
      <c r="Q1715" t="s">
        <v>353</v>
      </c>
      <c r="R1715" t="s">
        <v>343</v>
      </c>
      <c r="S1715" s="46">
        <v>0</v>
      </c>
      <c r="U1715" s="46">
        <v>4</v>
      </c>
      <c r="IF1715">
        <v>35556</v>
      </c>
      <c r="IG1715" t="s">
        <v>352</v>
      </c>
      <c r="IH1715" t="s">
        <v>354</v>
      </c>
      <c r="IK1715">
        <v>-2</v>
      </c>
      <c r="IL1715" t="s">
        <v>279</v>
      </c>
      <c r="IM1715" t="s">
        <v>280</v>
      </c>
      <c r="IN1715" t="s">
        <v>706</v>
      </c>
      <c r="IP1715" t="s">
        <v>707</v>
      </c>
    </row>
    <row r="1716" spans="1:250" hidden="1" x14ac:dyDescent="0.25">
      <c r="A1716">
        <v>35821</v>
      </c>
      <c r="B1716">
        <v>-890804480</v>
      </c>
      <c r="C1716">
        <v>1837</v>
      </c>
      <c r="D1716" t="s">
        <v>273</v>
      </c>
      <c r="E1716" t="s">
        <v>274</v>
      </c>
      <c r="F1716">
        <v>35467</v>
      </c>
      <c r="G1716" t="s">
        <v>350</v>
      </c>
      <c r="H1716" t="s">
        <v>351</v>
      </c>
      <c r="I1716">
        <v>420</v>
      </c>
      <c r="J1716" t="s">
        <v>403</v>
      </c>
      <c r="K1716" t="s">
        <v>404</v>
      </c>
      <c r="L1716">
        <v>35556</v>
      </c>
      <c r="M1716" t="s">
        <v>352</v>
      </c>
      <c r="N1716" t="s">
        <v>353</v>
      </c>
      <c r="O1716">
        <v>35556</v>
      </c>
      <c r="P1716" t="s">
        <v>352</v>
      </c>
      <c r="Q1716" t="s">
        <v>353</v>
      </c>
      <c r="R1716" t="s">
        <v>343</v>
      </c>
      <c r="S1716" s="46">
        <v>0</v>
      </c>
      <c r="U1716" s="46">
        <v>4</v>
      </c>
      <c r="IF1716">
        <v>35556</v>
      </c>
      <c r="IG1716" t="s">
        <v>352</v>
      </c>
      <c r="IH1716" t="s">
        <v>354</v>
      </c>
      <c r="IK1716">
        <v>-2</v>
      </c>
      <c r="IL1716" t="s">
        <v>279</v>
      </c>
      <c r="IM1716" t="s">
        <v>280</v>
      </c>
      <c r="IN1716" t="s">
        <v>706</v>
      </c>
      <c r="IP1716" t="s">
        <v>707</v>
      </c>
    </row>
    <row r="1717" spans="1:250" hidden="1" x14ac:dyDescent="0.25">
      <c r="A1717">
        <v>35822</v>
      </c>
      <c r="B1717">
        <v>-890804480</v>
      </c>
      <c r="C1717">
        <v>1837</v>
      </c>
      <c r="D1717" t="s">
        <v>273</v>
      </c>
      <c r="E1717" t="s">
        <v>274</v>
      </c>
      <c r="F1717">
        <v>35467</v>
      </c>
      <c r="G1717" t="s">
        <v>350</v>
      </c>
      <c r="H1717" t="s">
        <v>351</v>
      </c>
      <c r="I1717">
        <v>411</v>
      </c>
      <c r="J1717" t="s">
        <v>393</v>
      </c>
      <c r="K1717" t="s">
        <v>394</v>
      </c>
      <c r="L1717">
        <v>35556</v>
      </c>
      <c r="M1717" t="s">
        <v>352</v>
      </c>
      <c r="N1717" t="s">
        <v>353</v>
      </c>
      <c r="O1717">
        <v>35556</v>
      </c>
      <c r="P1717" t="s">
        <v>352</v>
      </c>
      <c r="Q1717" t="s">
        <v>353</v>
      </c>
      <c r="R1717" t="s">
        <v>343</v>
      </c>
      <c r="S1717" s="46">
        <v>0</v>
      </c>
      <c r="U1717" s="46">
        <v>4</v>
      </c>
      <c r="IF1717">
        <v>35556</v>
      </c>
      <c r="IG1717" t="s">
        <v>352</v>
      </c>
      <c r="IH1717" t="s">
        <v>354</v>
      </c>
      <c r="IK1717">
        <v>-2</v>
      </c>
      <c r="IL1717" t="s">
        <v>279</v>
      </c>
      <c r="IM1717" t="s">
        <v>280</v>
      </c>
      <c r="IN1717" t="s">
        <v>706</v>
      </c>
      <c r="IP1717" t="s">
        <v>707</v>
      </c>
    </row>
    <row r="1718" spans="1:250" hidden="1" x14ac:dyDescent="0.25">
      <c r="A1718">
        <v>35823</v>
      </c>
      <c r="B1718">
        <v>-890804480</v>
      </c>
      <c r="C1718">
        <v>1837</v>
      </c>
      <c r="D1718" t="s">
        <v>273</v>
      </c>
      <c r="E1718" t="s">
        <v>274</v>
      </c>
      <c r="F1718">
        <v>35467</v>
      </c>
      <c r="G1718" t="s">
        <v>350</v>
      </c>
      <c r="H1718" t="s">
        <v>351</v>
      </c>
      <c r="I1718">
        <v>437</v>
      </c>
      <c r="J1718" t="s">
        <v>658</v>
      </c>
      <c r="K1718" t="s">
        <v>659</v>
      </c>
      <c r="L1718">
        <v>35556</v>
      </c>
      <c r="M1718" t="s">
        <v>352</v>
      </c>
      <c r="N1718" t="s">
        <v>353</v>
      </c>
      <c r="O1718">
        <v>35556</v>
      </c>
      <c r="P1718" t="s">
        <v>352</v>
      </c>
      <c r="Q1718" t="s">
        <v>353</v>
      </c>
      <c r="R1718" t="s">
        <v>343</v>
      </c>
      <c r="S1718" s="46">
        <v>0</v>
      </c>
      <c r="U1718" s="46">
        <v>4</v>
      </c>
      <c r="IF1718">
        <v>35556</v>
      </c>
      <c r="IG1718" t="s">
        <v>352</v>
      </c>
      <c r="IH1718" t="s">
        <v>354</v>
      </c>
      <c r="IK1718">
        <v>-2</v>
      </c>
      <c r="IL1718" t="s">
        <v>279</v>
      </c>
      <c r="IM1718" t="s">
        <v>280</v>
      </c>
      <c r="IN1718" t="s">
        <v>706</v>
      </c>
      <c r="IP1718" t="s">
        <v>707</v>
      </c>
    </row>
    <row r="1719" spans="1:250" hidden="1" x14ac:dyDescent="0.25">
      <c r="A1719">
        <v>35824</v>
      </c>
      <c r="B1719">
        <v>-890804480</v>
      </c>
      <c r="C1719">
        <v>1837</v>
      </c>
      <c r="D1719" t="s">
        <v>273</v>
      </c>
      <c r="E1719" t="s">
        <v>274</v>
      </c>
      <c r="F1719">
        <v>35467</v>
      </c>
      <c r="G1719" t="s">
        <v>350</v>
      </c>
      <c r="H1719" t="s">
        <v>351</v>
      </c>
      <c r="I1719">
        <v>436</v>
      </c>
      <c r="J1719" t="s">
        <v>656</v>
      </c>
      <c r="K1719" t="s">
        <v>657</v>
      </c>
      <c r="L1719">
        <v>35556</v>
      </c>
      <c r="M1719" t="s">
        <v>352</v>
      </c>
      <c r="N1719" t="s">
        <v>353</v>
      </c>
      <c r="O1719">
        <v>35556</v>
      </c>
      <c r="P1719" t="s">
        <v>352</v>
      </c>
      <c r="Q1719" t="s">
        <v>353</v>
      </c>
      <c r="R1719" t="s">
        <v>343</v>
      </c>
      <c r="S1719" s="46">
        <v>-2373750.8199999998</v>
      </c>
      <c r="U1719" s="46">
        <v>4</v>
      </c>
      <c r="IF1719">
        <v>35556</v>
      </c>
      <c r="IG1719" t="s">
        <v>352</v>
      </c>
      <c r="IH1719" t="s">
        <v>354</v>
      </c>
      <c r="IK1719">
        <v>-2</v>
      </c>
      <c r="IL1719" t="s">
        <v>279</v>
      </c>
      <c r="IM1719" t="s">
        <v>280</v>
      </c>
      <c r="IN1719" t="s">
        <v>706</v>
      </c>
      <c r="IP1719" t="s">
        <v>707</v>
      </c>
    </row>
    <row r="1720" spans="1:250" hidden="1" x14ac:dyDescent="0.25">
      <c r="A1720">
        <v>35825</v>
      </c>
      <c r="B1720">
        <v>-890804480</v>
      </c>
      <c r="C1720">
        <v>1837</v>
      </c>
      <c r="D1720" t="s">
        <v>273</v>
      </c>
      <c r="E1720" t="s">
        <v>274</v>
      </c>
      <c r="F1720">
        <v>35467</v>
      </c>
      <c r="G1720" t="s">
        <v>350</v>
      </c>
      <c r="H1720" t="s">
        <v>351</v>
      </c>
      <c r="I1720">
        <v>435</v>
      </c>
      <c r="J1720" t="s">
        <v>491</v>
      </c>
      <c r="K1720" t="s">
        <v>492</v>
      </c>
      <c r="L1720">
        <v>35556</v>
      </c>
      <c r="M1720" t="s">
        <v>352</v>
      </c>
      <c r="N1720" t="s">
        <v>353</v>
      </c>
      <c r="O1720">
        <v>35556</v>
      </c>
      <c r="P1720" t="s">
        <v>352</v>
      </c>
      <c r="Q1720" t="s">
        <v>353</v>
      </c>
      <c r="R1720" t="s">
        <v>343</v>
      </c>
      <c r="S1720" s="46">
        <v>0</v>
      </c>
      <c r="U1720" s="46">
        <v>4</v>
      </c>
      <c r="IF1720">
        <v>35556</v>
      </c>
      <c r="IG1720" t="s">
        <v>352</v>
      </c>
      <c r="IH1720" t="s">
        <v>354</v>
      </c>
      <c r="IK1720">
        <v>-2</v>
      </c>
      <c r="IL1720" t="s">
        <v>279</v>
      </c>
      <c r="IM1720" t="s">
        <v>280</v>
      </c>
      <c r="IN1720" t="s">
        <v>706</v>
      </c>
      <c r="IP1720" t="s">
        <v>707</v>
      </c>
    </row>
    <row r="1721" spans="1:250" hidden="1" x14ac:dyDescent="0.25">
      <c r="A1721">
        <v>35826</v>
      </c>
      <c r="B1721">
        <v>-890804480</v>
      </c>
      <c r="C1721">
        <v>1837</v>
      </c>
      <c r="D1721" t="s">
        <v>273</v>
      </c>
      <c r="E1721" t="s">
        <v>274</v>
      </c>
      <c r="F1721">
        <v>35467</v>
      </c>
      <c r="G1721" t="s">
        <v>350</v>
      </c>
      <c r="H1721" t="s">
        <v>351</v>
      </c>
      <c r="I1721">
        <v>431</v>
      </c>
      <c r="J1721" t="s">
        <v>493</v>
      </c>
      <c r="K1721" t="s">
        <v>494</v>
      </c>
      <c r="L1721">
        <v>35556</v>
      </c>
      <c r="M1721" t="s">
        <v>352</v>
      </c>
      <c r="N1721" t="s">
        <v>353</v>
      </c>
      <c r="O1721">
        <v>35556</v>
      </c>
      <c r="P1721" t="s">
        <v>352</v>
      </c>
      <c r="Q1721" t="s">
        <v>353</v>
      </c>
      <c r="R1721" t="s">
        <v>343</v>
      </c>
      <c r="S1721" s="46">
        <v>0</v>
      </c>
      <c r="U1721" s="46">
        <v>4</v>
      </c>
      <c r="IF1721">
        <v>35556</v>
      </c>
      <c r="IG1721" t="s">
        <v>352</v>
      </c>
      <c r="IH1721" t="s">
        <v>354</v>
      </c>
      <c r="IK1721">
        <v>-2</v>
      </c>
      <c r="IL1721" t="s">
        <v>279</v>
      </c>
      <c r="IM1721" t="s">
        <v>280</v>
      </c>
      <c r="IN1721" t="s">
        <v>706</v>
      </c>
      <c r="IP1721" t="s">
        <v>707</v>
      </c>
    </row>
    <row r="1722" spans="1:250" hidden="1" x14ac:dyDescent="0.25">
      <c r="A1722">
        <v>35827</v>
      </c>
      <c r="B1722">
        <v>-890804480</v>
      </c>
      <c r="C1722">
        <v>1837</v>
      </c>
      <c r="D1722" t="s">
        <v>273</v>
      </c>
      <c r="E1722" t="s">
        <v>274</v>
      </c>
      <c r="F1722">
        <v>35467</v>
      </c>
      <c r="G1722" t="s">
        <v>350</v>
      </c>
      <c r="H1722" t="s">
        <v>351</v>
      </c>
      <c r="I1722">
        <v>429</v>
      </c>
      <c r="J1722" t="s">
        <v>395</v>
      </c>
      <c r="K1722" t="s">
        <v>396</v>
      </c>
      <c r="L1722">
        <v>35556</v>
      </c>
      <c r="M1722" t="s">
        <v>352</v>
      </c>
      <c r="N1722" t="s">
        <v>353</v>
      </c>
      <c r="O1722">
        <v>35556</v>
      </c>
      <c r="P1722" t="s">
        <v>352</v>
      </c>
      <c r="Q1722" t="s">
        <v>353</v>
      </c>
      <c r="R1722" t="s">
        <v>343</v>
      </c>
      <c r="S1722" s="46">
        <v>0</v>
      </c>
      <c r="U1722" s="46">
        <v>4</v>
      </c>
      <c r="IF1722">
        <v>35556</v>
      </c>
      <c r="IG1722" t="s">
        <v>352</v>
      </c>
      <c r="IH1722" t="s">
        <v>354</v>
      </c>
      <c r="IK1722">
        <v>-2</v>
      </c>
      <c r="IL1722" t="s">
        <v>279</v>
      </c>
      <c r="IM1722" t="s">
        <v>280</v>
      </c>
      <c r="IN1722" t="s">
        <v>706</v>
      </c>
      <c r="IP1722" t="s">
        <v>707</v>
      </c>
    </row>
    <row r="1723" spans="1:250" hidden="1" x14ac:dyDescent="0.25">
      <c r="A1723">
        <v>35828</v>
      </c>
      <c r="B1723">
        <v>-890804480</v>
      </c>
      <c r="C1723">
        <v>1837</v>
      </c>
      <c r="D1723" t="s">
        <v>273</v>
      </c>
      <c r="E1723" t="s">
        <v>274</v>
      </c>
      <c r="F1723">
        <v>35467</v>
      </c>
      <c r="G1723" t="s">
        <v>350</v>
      </c>
      <c r="H1723" t="s">
        <v>351</v>
      </c>
      <c r="I1723">
        <v>427</v>
      </c>
      <c r="J1723" t="s">
        <v>397</v>
      </c>
      <c r="K1723" t="s">
        <v>398</v>
      </c>
      <c r="L1723">
        <v>35556</v>
      </c>
      <c r="M1723" t="s">
        <v>352</v>
      </c>
      <c r="N1723" t="s">
        <v>353</v>
      </c>
      <c r="O1723">
        <v>35556</v>
      </c>
      <c r="P1723" t="s">
        <v>352</v>
      </c>
      <c r="Q1723" t="s">
        <v>353</v>
      </c>
      <c r="R1723" t="s">
        <v>343</v>
      </c>
      <c r="S1723" s="46">
        <v>0</v>
      </c>
      <c r="U1723" s="46">
        <v>4</v>
      </c>
      <c r="IF1723">
        <v>35556</v>
      </c>
      <c r="IG1723" t="s">
        <v>352</v>
      </c>
      <c r="IH1723" t="s">
        <v>354</v>
      </c>
      <c r="IK1723">
        <v>-2</v>
      </c>
      <c r="IL1723" t="s">
        <v>279</v>
      </c>
      <c r="IM1723" t="s">
        <v>280</v>
      </c>
      <c r="IN1723" t="s">
        <v>706</v>
      </c>
      <c r="IP1723" t="s">
        <v>707</v>
      </c>
    </row>
    <row r="1724" spans="1:250" hidden="1" x14ac:dyDescent="0.25">
      <c r="A1724">
        <v>35829</v>
      </c>
      <c r="B1724">
        <v>-890804480</v>
      </c>
      <c r="C1724">
        <v>1837</v>
      </c>
      <c r="D1724" t="s">
        <v>273</v>
      </c>
      <c r="E1724" t="s">
        <v>274</v>
      </c>
      <c r="F1724">
        <v>19011</v>
      </c>
      <c r="G1724" t="s">
        <v>328</v>
      </c>
      <c r="H1724" t="s">
        <v>329</v>
      </c>
      <c r="I1724">
        <v>429</v>
      </c>
      <c r="J1724" t="s">
        <v>395</v>
      </c>
      <c r="K1724" t="s">
        <v>396</v>
      </c>
      <c r="L1724">
        <v>38311</v>
      </c>
      <c r="M1724" t="s">
        <v>373</v>
      </c>
      <c r="N1724" t="s">
        <v>374</v>
      </c>
      <c r="O1724">
        <v>38311</v>
      </c>
      <c r="P1724" t="s">
        <v>373</v>
      </c>
      <c r="Q1724" t="s">
        <v>374</v>
      </c>
      <c r="R1724" t="s">
        <v>343</v>
      </c>
      <c r="S1724" s="46">
        <v>0</v>
      </c>
      <c r="U1724" s="46">
        <v>4</v>
      </c>
      <c r="IF1724">
        <v>38311</v>
      </c>
      <c r="IG1724" t="s">
        <v>373</v>
      </c>
      <c r="IH1724" t="s">
        <v>332</v>
      </c>
      <c r="IK1724">
        <v>-2</v>
      </c>
      <c r="IL1724" t="s">
        <v>279</v>
      </c>
      <c r="IM1724" t="s">
        <v>280</v>
      </c>
      <c r="IN1724" t="s">
        <v>687</v>
      </c>
      <c r="IP1724" t="s">
        <v>708</v>
      </c>
    </row>
    <row r="1725" spans="1:250" hidden="1" x14ac:dyDescent="0.25">
      <c r="A1725">
        <v>35830</v>
      </c>
      <c r="B1725">
        <v>-890804480</v>
      </c>
      <c r="C1725">
        <v>1837</v>
      </c>
      <c r="D1725" t="s">
        <v>273</v>
      </c>
      <c r="E1725" t="s">
        <v>274</v>
      </c>
      <c r="F1725">
        <v>19011</v>
      </c>
      <c r="G1725" t="s">
        <v>328</v>
      </c>
      <c r="H1725" t="s">
        <v>329</v>
      </c>
      <c r="I1725">
        <v>427</v>
      </c>
      <c r="J1725" t="s">
        <v>397</v>
      </c>
      <c r="K1725" t="s">
        <v>398</v>
      </c>
      <c r="L1725">
        <v>38311</v>
      </c>
      <c r="M1725" t="s">
        <v>373</v>
      </c>
      <c r="N1725" t="s">
        <v>374</v>
      </c>
      <c r="O1725">
        <v>38311</v>
      </c>
      <c r="P1725" t="s">
        <v>373</v>
      </c>
      <c r="Q1725" t="s">
        <v>374</v>
      </c>
      <c r="R1725" t="s">
        <v>343</v>
      </c>
      <c r="S1725" s="46">
        <v>0</v>
      </c>
      <c r="U1725" s="46">
        <v>4</v>
      </c>
      <c r="IF1725">
        <v>38311</v>
      </c>
      <c r="IG1725" t="s">
        <v>373</v>
      </c>
      <c r="IH1725" t="s">
        <v>332</v>
      </c>
      <c r="IK1725">
        <v>-2</v>
      </c>
      <c r="IL1725" t="s">
        <v>279</v>
      </c>
      <c r="IM1725" t="s">
        <v>280</v>
      </c>
      <c r="IN1725" t="s">
        <v>687</v>
      </c>
      <c r="IP1725" t="s">
        <v>708</v>
      </c>
    </row>
    <row r="1726" spans="1:250" hidden="1" x14ac:dyDescent="0.25">
      <c r="A1726">
        <v>35831</v>
      </c>
      <c r="B1726">
        <v>-890804480</v>
      </c>
      <c r="C1726">
        <v>1837</v>
      </c>
      <c r="D1726" t="s">
        <v>273</v>
      </c>
      <c r="E1726" t="s">
        <v>274</v>
      </c>
      <c r="F1726">
        <v>19011</v>
      </c>
      <c r="G1726" t="s">
        <v>328</v>
      </c>
      <c r="H1726" t="s">
        <v>329</v>
      </c>
      <c r="I1726">
        <v>424</v>
      </c>
      <c r="J1726" t="s">
        <v>399</v>
      </c>
      <c r="K1726" t="s">
        <v>400</v>
      </c>
      <c r="L1726">
        <v>38311</v>
      </c>
      <c r="M1726" t="s">
        <v>373</v>
      </c>
      <c r="N1726" t="s">
        <v>374</v>
      </c>
      <c r="O1726">
        <v>38311</v>
      </c>
      <c r="P1726" t="s">
        <v>373</v>
      </c>
      <c r="Q1726" t="s">
        <v>374</v>
      </c>
      <c r="R1726" t="s">
        <v>343</v>
      </c>
      <c r="S1726" s="46">
        <v>0</v>
      </c>
      <c r="U1726" s="46">
        <v>4</v>
      </c>
      <c r="IF1726">
        <v>38311</v>
      </c>
      <c r="IG1726" t="s">
        <v>373</v>
      </c>
      <c r="IH1726" t="s">
        <v>332</v>
      </c>
      <c r="IK1726">
        <v>-2</v>
      </c>
      <c r="IL1726" t="s">
        <v>279</v>
      </c>
      <c r="IM1726" t="s">
        <v>280</v>
      </c>
      <c r="IN1726" t="s">
        <v>687</v>
      </c>
      <c r="IP1726" t="s">
        <v>708</v>
      </c>
    </row>
    <row r="1727" spans="1:250" hidden="1" x14ac:dyDescent="0.25">
      <c r="A1727">
        <v>35832</v>
      </c>
      <c r="B1727">
        <v>-890804480</v>
      </c>
      <c r="C1727">
        <v>1837</v>
      </c>
      <c r="D1727" t="s">
        <v>273</v>
      </c>
      <c r="E1727" t="s">
        <v>274</v>
      </c>
      <c r="F1727">
        <v>19011</v>
      </c>
      <c r="G1727" t="s">
        <v>328</v>
      </c>
      <c r="H1727" t="s">
        <v>329</v>
      </c>
      <c r="I1727">
        <v>422</v>
      </c>
      <c r="J1727" t="s">
        <v>401</v>
      </c>
      <c r="K1727" t="s">
        <v>402</v>
      </c>
      <c r="L1727">
        <v>38311</v>
      </c>
      <c r="M1727" t="s">
        <v>373</v>
      </c>
      <c r="N1727" t="s">
        <v>374</v>
      </c>
      <c r="O1727">
        <v>38311</v>
      </c>
      <c r="P1727" t="s">
        <v>373</v>
      </c>
      <c r="Q1727" t="s">
        <v>374</v>
      </c>
      <c r="R1727" t="s">
        <v>343</v>
      </c>
      <c r="S1727" s="46">
        <v>0</v>
      </c>
      <c r="U1727" s="46">
        <v>4</v>
      </c>
      <c r="IF1727">
        <v>38311</v>
      </c>
      <c r="IG1727" t="s">
        <v>373</v>
      </c>
      <c r="IH1727" t="s">
        <v>332</v>
      </c>
      <c r="IK1727">
        <v>-2</v>
      </c>
      <c r="IL1727" t="s">
        <v>279</v>
      </c>
      <c r="IM1727" t="s">
        <v>280</v>
      </c>
      <c r="IN1727" t="s">
        <v>687</v>
      </c>
      <c r="IP1727" t="s">
        <v>708</v>
      </c>
    </row>
    <row r="1728" spans="1:250" hidden="1" x14ac:dyDescent="0.25">
      <c r="A1728">
        <v>35833</v>
      </c>
      <c r="B1728">
        <v>-890804480</v>
      </c>
      <c r="C1728">
        <v>1837</v>
      </c>
      <c r="D1728" t="s">
        <v>273</v>
      </c>
      <c r="E1728" t="s">
        <v>274</v>
      </c>
      <c r="F1728">
        <v>19011</v>
      </c>
      <c r="G1728" t="s">
        <v>328</v>
      </c>
      <c r="H1728" t="s">
        <v>329</v>
      </c>
      <c r="I1728">
        <v>437</v>
      </c>
      <c r="J1728" t="s">
        <v>658</v>
      </c>
      <c r="K1728" t="s">
        <v>659</v>
      </c>
      <c r="L1728">
        <v>38311</v>
      </c>
      <c r="M1728" t="s">
        <v>373</v>
      </c>
      <c r="N1728" t="s">
        <v>374</v>
      </c>
      <c r="O1728">
        <v>38311</v>
      </c>
      <c r="P1728" t="s">
        <v>373</v>
      </c>
      <c r="Q1728" t="s">
        <v>374</v>
      </c>
      <c r="R1728" t="s">
        <v>343</v>
      </c>
      <c r="S1728" s="46">
        <v>0</v>
      </c>
      <c r="U1728" s="46">
        <v>4</v>
      </c>
      <c r="IF1728">
        <v>38311</v>
      </c>
      <c r="IG1728" t="s">
        <v>373</v>
      </c>
      <c r="IH1728" t="s">
        <v>332</v>
      </c>
      <c r="IK1728">
        <v>-2</v>
      </c>
      <c r="IL1728" t="s">
        <v>279</v>
      </c>
      <c r="IM1728" t="s">
        <v>280</v>
      </c>
      <c r="IN1728" t="s">
        <v>687</v>
      </c>
      <c r="IP1728" t="s">
        <v>708</v>
      </c>
    </row>
    <row r="1729" spans="1:250" hidden="1" x14ac:dyDescent="0.25">
      <c r="A1729">
        <v>35834</v>
      </c>
      <c r="B1729">
        <v>-890804480</v>
      </c>
      <c r="C1729">
        <v>1837</v>
      </c>
      <c r="D1729" t="s">
        <v>273</v>
      </c>
      <c r="E1729" t="s">
        <v>274</v>
      </c>
      <c r="F1729">
        <v>19011</v>
      </c>
      <c r="G1729" t="s">
        <v>328</v>
      </c>
      <c r="H1729" t="s">
        <v>329</v>
      </c>
      <c r="I1729">
        <v>436</v>
      </c>
      <c r="J1729" t="s">
        <v>656</v>
      </c>
      <c r="K1729" t="s">
        <v>657</v>
      </c>
      <c r="L1729">
        <v>38311</v>
      </c>
      <c r="M1729" t="s">
        <v>373</v>
      </c>
      <c r="N1729" t="s">
        <v>374</v>
      </c>
      <c r="O1729">
        <v>38311</v>
      </c>
      <c r="P1729" t="s">
        <v>373</v>
      </c>
      <c r="Q1729" t="s">
        <v>374</v>
      </c>
      <c r="R1729" t="s">
        <v>343</v>
      </c>
      <c r="S1729" s="46">
        <v>0</v>
      </c>
      <c r="U1729" s="46">
        <v>4</v>
      </c>
      <c r="IF1729">
        <v>38311</v>
      </c>
      <c r="IG1729" t="s">
        <v>373</v>
      </c>
      <c r="IH1729" t="s">
        <v>332</v>
      </c>
      <c r="IK1729">
        <v>-2</v>
      </c>
      <c r="IL1729" t="s">
        <v>279</v>
      </c>
      <c r="IM1729" t="s">
        <v>280</v>
      </c>
      <c r="IN1729" t="s">
        <v>687</v>
      </c>
      <c r="IP1729" t="s">
        <v>708</v>
      </c>
    </row>
    <row r="1730" spans="1:250" hidden="1" x14ac:dyDescent="0.25">
      <c r="A1730">
        <v>35835</v>
      </c>
      <c r="B1730">
        <v>-890804480</v>
      </c>
      <c r="C1730">
        <v>1837</v>
      </c>
      <c r="D1730" t="s">
        <v>273</v>
      </c>
      <c r="E1730" t="s">
        <v>274</v>
      </c>
      <c r="F1730">
        <v>13794</v>
      </c>
      <c r="G1730" t="s">
        <v>275</v>
      </c>
      <c r="H1730" t="s">
        <v>276</v>
      </c>
      <c r="I1730">
        <v>437</v>
      </c>
      <c r="J1730" t="s">
        <v>658</v>
      </c>
      <c r="K1730" t="s">
        <v>659</v>
      </c>
      <c r="L1730">
        <v>38311</v>
      </c>
      <c r="M1730" t="s">
        <v>373</v>
      </c>
      <c r="N1730" t="s">
        <v>374</v>
      </c>
      <c r="O1730">
        <v>38311</v>
      </c>
      <c r="P1730" t="s">
        <v>373</v>
      </c>
      <c r="Q1730" t="s">
        <v>374</v>
      </c>
      <c r="R1730" t="s">
        <v>343</v>
      </c>
      <c r="S1730" s="46">
        <v>0</v>
      </c>
      <c r="U1730" s="46">
        <v>4</v>
      </c>
      <c r="IF1730">
        <v>38311</v>
      </c>
      <c r="IG1730" t="s">
        <v>373</v>
      </c>
      <c r="IH1730" t="s">
        <v>319</v>
      </c>
      <c r="IK1730">
        <v>-2</v>
      </c>
      <c r="IL1730" t="s">
        <v>279</v>
      </c>
      <c r="IM1730" t="s">
        <v>280</v>
      </c>
      <c r="IN1730" t="s">
        <v>663</v>
      </c>
      <c r="IP1730" t="s">
        <v>709</v>
      </c>
    </row>
    <row r="1731" spans="1:250" hidden="1" x14ac:dyDescent="0.25">
      <c r="A1731">
        <v>35836</v>
      </c>
      <c r="B1731">
        <v>-890804480</v>
      </c>
      <c r="C1731">
        <v>1837</v>
      </c>
      <c r="D1731" t="s">
        <v>273</v>
      </c>
      <c r="E1731" t="s">
        <v>274</v>
      </c>
      <c r="F1731">
        <v>13794</v>
      </c>
      <c r="G1731" t="s">
        <v>275</v>
      </c>
      <c r="H1731" t="s">
        <v>276</v>
      </c>
      <c r="I1731">
        <v>436</v>
      </c>
      <c r="J1731" t="s">
        <v>656</v>
      </c>
      <c r="K1731" t="s">
        <v>657</v>
      </c>
      <c r="L1731">
        <v>38311</v>
      </c>
      <c r="M1731" t="s">
        <v>373</v>
      </c>
      <c r="N1731" t="s">
        <v>374</v>
      </c>
      <c r="O1731">
        <v>38311</v>
      </c>
      <c r="P1731" t="s">
        <v>373</v>
      </c>
      <c r="Q1731" t="s">
        <v>374</v>
      </c>
      <c r="R1731" t="s">
        <v>343</v>
      </c>
      <c r="S1731" s="46">
        <v>0</v>
      </c>
      <c r="U1731" s="46">
        <v>4</v>
      </c>
      <c r="IF1731">
        <v>38311</v>
      </c>
      <c r="IG1731" t="s">
        <v>373</v>
      </c>
      <c r="IH1731" t="s">
        <v>319</v>
      </c>
      <c r="IK1731">
        <v>-2</v>
      </c>
      <c r="IL1731" t="s">
        <v>279</v>
      </c>
      <c r="IM1731" t="s">
        <v>280</v>
      </c>
      <c r="IN1731" t="s">
        <v>663</v>
      </c>
      <c r="IP1731" t="s">
        <v>709</v>
      </c>
    </row>
    <row r="1732" spans="1:250" hidden="1" x14ac:dyDescent="0.25">
      <c r="A1732">
        <v>35837</v>
      </c>
      <c r="B1732">
        <v>-890804480</v>
      </c>
      <c r="C1732">
        <v>1837</v>
      </c>
      <c r="D1732" t="s">
        <v>273</v>
      </c>
      <c r="E1732" t="s">
        <v>274</v>
      </c>
      <c r="F1732">
        <v>13794</v>
      </c>
      <c r="G1732" t="s">
        <v>275</v>
      </c>
      <c r="H1732" t="s">
        <v>276</v>
      </c>
      <c r="I1732">
        <v>435</v>
      </c>
      <c r="J1732" t="s">
        <v>491</v>
      </c>
      <c r="K1732" t="s">
        <v>492</v>
      </c>
      <c r="L1732">
        <v>38311</v>
      </c>
      <c r="M1732" t="s">
        <v>373</v>
      </c>
      <c r="N1732" t="s">
        <v>374</v>
      </c>
      <c r="O1732">
        <v>38311</v>
      </c>
      <c r="P1732" t="s">
        <v>373</v>
      </c>
      <c r="Q1732" t="s">
        <v>374</v>
      </c>
      <c r="R1732" t="s">
        <v>343</v>
      </c>
      <c r="S1732" s="46">
        <v>0</v>
      </c>
      <c r="U1732" s="46">
        <v>4</v>
      </c>
      <c r="IF1732">
        <v>38311</v>
      </c>
      <c r="IG1732" t="s">
        <v>373</v>
      </c>
      <c r="IH1732" t="s">
        <v>319</v>
      </c>
      <c r="IK1732">
        <v>-2</v>
      </c>
      <c r="IL1732" t="s">
        <v>279</v>
      </c>
      <c r="IM1732" t="s">
        <v>280</v>
      </c>
      <c r="IN1732" t="s">
        <v>663</v>
      </c>
      <c r="IP1732" t="s">
        <v>709</v>
      </c>
    </row>
    <row r="1733" spans="1:250" hidden="1" x14ac:dyDescent="0.25">
      <c r="A1733">
        <v>35838</v>
      </c>
      <c r="B1733">
        <v>-890804480</v>
      </c>
      <c r="C1733">
        <v>1837</v>
      </c>
      <c r="D1733" t="s">
        <v>273</v>
      </c>
      <c r="E1733" t="s">
        <v>274</v>
      </c>
      <c r="F1733">
        <v>13794</v>
      </c>
      <c r="G1733" t="s">
        <v>275</v>
      </c>
      <c r="H1733" t="s">
        <v>276</v>
      </c>
      <c r="I1733">
        <v>431</v>
      </c>
      <c r="J1733" t="s">
        <v>493</v>
      </c>
      <c r="K1733" t="s">
        <v>494</v>
      </c>
      <c r="L1733">
        <v>38311</v>
      </c>
      <c r="M1733" t="s">
        <v>373</v>
      </c>
      <c r="N1733" t="s">
        <v>374</v>
      </c>
      <c r="O1733">
        <v>38311</v>
      </c>
      <c r="P1733" t="s">
        <v>373</v>
      </c>
      <c r="Q1733" t="s">
        <v>374</v>
      </c>
      <c r="R1733" t="s">
        <v>343</v>
      </c>
      <c r="S1733" s="46">
        <v>0</v>
      </c>
      <c r="U1733" s="46">
        <v>4</v>
      </c>
      <c r="IF1733">
        <v>38311</v>
      </c>
      <c r="IG1733" t="s">
        <v>373</v>
      </c>
      <c r="IH1733" t="s">
        <v>319</v>
      </c>
      <c r="IK1733">
        <v>-2</v>
      </c>
      <c r="IL1733" t="s">
        <v>279</v>
      </c>
      <c r="IM1733" t="s">
        <v>280</v>
      </c>
      <c r="IN1733" t="s">
        <v>663</v>
      </c>
      <c r="IP1733" t="s">
        <v>709</v>
      </c>
    </row>
    <row r="1734" spans="1:250" hidden="1" x14ac:dyDescent="0.25">
      <c r="A1734">
        <v>35839</v>
      </c>
      <c r="B1734">
        <v>-890804480</v>
      </c>
      <c r="C1734">
        <v>1837</v>
      </c>
      <c r="D1734" t="s">
        <v>273</v>
      </c>
      <c r="E1734" t="s">
        <v>274</v>
      </c>
      <c r="F1734">
        <v>19011</v>
      </c>
      <c r="G1734" t="s">
        <v>328</v>
      </c>
      <c r="H1734" t="s">
        <v>329</v>
      </c>
      <c r="I1734">
        <v>435</v>
      </c>
      <c r="J1734" t="s">
        <v>491</v>
      </c>
      <c r="K1734" t="s">
        <v>492</v>
      </c>
      <c r="L1734">
        <v>38311</v>
      </c>
      <c r="M1734" t="s">
        <v>373</v>
      </c>
      <c r="N1734" t="s">
        <v>374</v>
      </c>
      <c r="O1734">
        <v>38311</v>
      </c>
      <c r="P1734" t="s">
        <v>373</v>
      </c>
      <c r="Q1734" t="s">
        <v>374</v>
      </c>
      <c r="R1734" t="s">
        <v>343</v>
      </c>
      <c r="S1734" s="46">
        <v>0</v>
      </c>
      <c r="U1734" s="46">
        <v>4</v>
      </c>
      <c r="IF1734">
        <v>38311</v>
      </c>
      <c r="IG1734" t="s">
        <v>373</v>
      </c>
      <c r="IH1734" t="s">
        <v>332</v>
      </c>
      <c r="IK1734">
        <v>-2</v>
      </c>
      <c r="IL1734" t="s">
        <v>279</v>
      </c>
      <c r="IM1734" t="s">
        <v>280</v>
      </c>
      <c r="IN1734" t="s">
        <v>687</v>
      </c>
      <c r="IP1734" t="s">
        <v>708</v>
      </c>
    </row>
    <row r="1735" spans="1:250" hidden="1" x14ac:dyDescent="0.25">
      <c r="A1735">
        <v>35840</v>
      </c>
      <c r="B1735">
        <v>-890804480</v>
      </c>
      <c r="C1735">
        <v>1837</v>
      </c>
      <c r="D1735" t="s">
        <v>273</v>
      </c>
      <c r="E1735" t="s">
        <v>274</v>
      </c>
      <c r="F1735">
        <v>19011</v>
      </c>
      <c r="G1735" t="s">
        <v>328</v>
      </c>
      <c r="H1735" t="s">
        <v>329</v>
      </c>
      <c r="I1735">
        <v>431</v>
      </c>
      <c r="J1735" t="s">
        <v>493</v>
      </c>
      <c r="K1735" t="s">
        <v>494</v>
      </c>
      <c r="L1735">
        <v>38311</v>
      </c>
      <c r="M1735" t="s">
        <v>373</v>
      </c>
      <c r="N1735" t="s">
        <v>374</v>
      </c>
      <c r="O1735">
        <v>38311</v>
      </c>
      <c r="P1735" t="s">
        <v>373</v>
      </c>
      <c r="Q1735" t="s">
        <v>374</v>
      </c>
      <c r="R1735" t="s">
        <v>343</v>
      </c>
      <c r="S1735" s="46">
        <v>0</v>
      </c>
      <c r="U1735" s="46">
        <v>4</v>
      </c>
      <c r="IF1735">
        <v>38311</v>
      </c>
      <c r="IG1735" t="s">
        <v>373</v>
      </c>
      <c r="IH1735" t="s">
        <v>332</v>
      </c>
      <c r="IK1735">
        <v>-2</v>
      </c>
      <c r="IL1735" t="s">
        <v>279</v>
      </c>
      <c r="IM1735" t="s">
        <v>280</v>
      </c>
      <c r="IN1735" t="s">
        <v>687</v>
      </c>
      <c r="IP1735" t="s">
        <v>708</v>
      </c>
    </row>
    <row r="1736" spans="1:250" hidden="1" x14ac:dyDescent="0.25">
      <c r="A1736">
        <v>35841</v>
      </c>
      <c r="B1736">
        <v>-890804480</v>
      </c>
      <c r="C1736">
        <v>1837</v>
      </c>
      <c r="D1736" t="s">
        <v>273</v>
      </c>
      <c r="E1736" t="s">
        <v>274</v>
      </c>
      <c r="F1736">
        <v>13794</v>
      </c>
      <c r="G1736" t="s">
        <v>275</v>
      </c>
      <c r="H1736" t="s">
        <v>276</v>
      </c>
      <c r="I1736">
        <v>424</v>
      </c>
      <c r="J1736" t="s">
        <v>399</v>
      </c>
      <c r="K1736" t="s">
        <v>400</v>
      </c>
      <c r="L1736">
        <v>38311</v>
      </c>
      <c r="M1736" t="s">
        <v>373</v>
      </c>
      <c r="N1736" t="s">
        <v>374</v>
      </c>
      <c r="O1736">
        <v>38311</v>
      </c>
      <c r="P1736" t="s">
        <v>373</v>
      </c>
      <c r="Q1736" t="s">
        <v>374</v>
      </c>
      <c r="R1736" t="s">
        <v>343</v>
      </c>
      <c r="S1736" s="46">
        <v>0</v>
      </c>
      <c r="U1736" s="46">
        <v>4</v>
      </c>
      <c r="IF1736">
        <v>38311</v>
      </c>
      <c r="IG1736" t="s">
        <v>373</v>
      </c>
      <c r="IH1736" t="s">
        <v>319</v>
      </c>
      <c r="IK1736">
        <v>-2</v>
      </c>
      <c r="IL1736" t="s">
        <v>279</v>
      </c>
      <c r="IM1736" t="s">
        <v>280</v>
      </c>
      <c r="IN1736" t="s">
        <v>663</v>
      </c>
      <c r="IP1736" t="s">
        <v>709</v>
      </c>
    </row>
    <row r="1737" spans="1:250" hidden="1" x14ac:dyDescent="0.25">
      <c r="A1737">
        <v>35842</v>
      </c>
      <c r="B1737">
        <v>-890804480</v>
      </c>
      <c r="C1737">
        <v>1837</v>
      </c>
      <c r="D1737" t="s">
        <v>273</v>
      </c>
      <c r="E1737" t="s">
        <v>274</v>
      </c>
      <c r="F1737">
        <v>13794</v>
      </c>
      <c r="G1737" t="s">
        <v>275</v>
      </c>
      <c r="H1737" t="s">
        <v>276</v>
      </c>
      <c r="I1737">
        <v>422</v>
      </c>
      <c r="J1737" t="s">
        <v>401</v>
      </c>
      <c r="K1737" t="s">
        <v>402</v>
      </c>
      <c r="L1737">
        <v>38311</v>
      </c>
      <c r="M1737" t="s">
        <v>373</v>
      </c>
      <c r="N1737" t="s">
        <v>374</v>
      </c>
      <c r="O1737">
        <v>38311</v>
      </c>
      <c r="P1737" t="s">
        <v>373</v>
      </c>
      <c r="Q1737" t="s">
        <v>374</v>
      </c>
      <c r="R1737" t="s">
        <v>343</v>
      </c>
      <c r="S1737" s="46">
        <v>0</v>
      </c>
      <c r="U1737" s="46">
        <v>4</v>
      </c>
      <c r="IF1737">
        <v>38311</v>
      </c>
      <c r="IG1737" t="s">
        <v>373</v>
      </c>
      <c r="IH1737" t="s">
        <v>319</v>
      </c>
      <c r="IK1737">
        <v>-2</v>
      </c>
      <c r="IL1737" t="s">
        <v>279</v>
      </c>
      <c r="IM1737" t="s">
        <v>280</v>
      </c>
      <c r="IN1737" t="s">
        <v>663</v>
      </c>
      <c r="IP1737" t="s">
        <v>709</v>
      </c>
    </row>
    <row r="1738" spans="1:250" hidden="1" x14ac:dyDescent="0.25">
      <c r="A1738">
        <v>35843</v>
      </c>
      <c r="B1738">
        <v>-890804480</v>
      </c>
      <c r="C1738">
        <v>1837</v>
      </c>
      <c r="D1738" t="s">
        <v>273</v>
      </c>
      <c r="E1738" t="s">
        <v>274</v>
      </c>
      <c r="F1738">
        <v>13794</v>
      </c>
      <c r="G1738" t="s">
        <v>275</v>
      </c>
      <c r="H1738" t="s">
        <v>276</v>
      </c>
      <c r="I1738">
        <v>420</v>
      </c>
      <c r="J1738" t="s">
        <v>403</v>
      </c>
      <c r="K1738" t="s">
        <v>404</v>
      </c>
      <c r="L1738">
        <v>38311</v>
      </c>
      <c r="M1738" t="s">
        <v>373</v>
      </c>
      <c r="N1738" t="s">
        <v>374</v>
      </c>
      <c r="O1738">
        <v>38311</v>
      </c>
      <c r="P1738" t="s">
        <v>373</v>
      </c>
      <c r="Q1738" t="s">
        <v>374</v>
      </c>
      <c r="R1738" t="s">
        <v>343</v>
      </c>
      <c r="S1738" s="46">
        <v>0</v>
      </c>
      <c r="U1738" s="46">
        <v>4</v>
      </c>
      <c r="IF1738">
        <v>38311</v>
      </c>
      <c r="IG1738" t="s">
        <v>373</v>
      </c>
      <c r="IH1738" t="s">
        <v>319</v>
      </c>
      <c r="IK1738">
        <v>-2</v>
      </c>
      <c r="IL1738" t="s">
        <v>279</v>
      </c>
      <c r="IM1738" t="s">
        <v>280</v>
      </c>
      <c r="IN1738" t="s">
        <v>663</v>
      </c>
      <c r="IP1738" t="s">
        <v>709</v>
      </c>
    </row>
    <row r="1739" spans="1:250" hidden="1" x14ac:dyDescent="0.25">
      <c r="A1739">
        <v>35844</v>
      </c>
      <c r="B1739">
        <v>-890804480</v>
      </c>
      <c r="C1739">
        <v>1837</v>
      </c>
      <c r="D1739" t="s">
        <v>273</v>
      </c>
      <c r="E1739" t="s">
        <v>274</v>
      </c>
      <c r="F1739">
        <v>13794</v>
      </c>
      <c r="G1739" t="s">
        <v>275</v>
      </c>
      <c r="H1739" t="s">
        <v>276</v>
      </c>
      <c r="I1739">
        <v>411</v>
      </c>
      <c r="J1739" t="s">
        <v>393</v>
      </c>
      <c r="K1739" t="s">
        <v>394</v>
      </c>
      <c r="L1739">
        <v>38311</v>
      </c>
      <c r="M1739" t="s">
        <v>373</v>
      </c>
      <c r="N1739" t="s">
        <v>374</v>
      </c>
      <c r="O1739">
        <v>38311</v>
      </c>
      <c r="P1739" t="s">
        <v>373</v>
      </c>
      <c r="Q1739" t="s">
        <v>374</v>
      </c>
      <c r="R1739" t="s">
        <v>343</v>
      </c>
      <c r="S1739" s="46">
        <v>0</v>
      </c>
      <c r="U1739" s="46">
        <v>4</v>
      </c>
      <c r="IF1739">
        <v>38311</v>
      </c>
      <c r="IG1739" t="s">
        <v>373</v>
      </c>
      <c r="IH1739" t="s">
        <v>319</v>
      </c>
      <c r="IK1739">
        <v>-2</v>
      </c>
      <c r="IL1739" t="s">
        <v>279</v>
      </c>
      <c r="IM1739" t="s">
        <v>280</v>
      </c>
      <c r="IN1739" t="s">
        <v>663</v>
      </c>
      <c r="IP1739" t="s">
        <v>709</v>
      </c>
    </row>
    <row r="1740" spans="1:250" hidden="1" x14ac:dyDescent="0.25">
      <c r="A1740">
        <v>35845</v>
      </c>
      <c r="B1740">
        <v>-890804480</v>
      </c>
      <c r="C1740">
        <v>1837</v>
      </c>
      <c r="D1740" t="s">
        <v>273</v>
      </c>
      <c r="E1740" t="s">
        <v>274</v>
      </c>
      <c r="F1740">
        <v>19011</v>
      </c>
      <c r="G1740" t="s">
        <v>328</v>
      </c>
      <c r="H1740" t="s">
        <v>329</v>
      </c>
      <c r="I1740">
        <v>420</v>
      </c>
      <c r="J1740" t="s">
        <v>403</v>
      </c>
      <c r="K1740" t="s">
        <v>404</v>
      </c>
      <c r="L1740">
        <v>38311</v>
      </c>
      <c r="M1740" t="s">
        <v>373</v>
      </c>
      <c r="N1740" t="s">
        <v>374</v>
      </c>
      <c r="O1740">
        <v>38311</v>
      </c>
      <c r="P1740" t="s">
        <v>373</v>
      </c>
      <c r="Q1740" t="s">
        <v>374</v>
      </c>
      <c r="R1740" t="s">
        <v>343</v>
      </c>
      <c r="S1740" s="46">
        <v>0</v>
      </c>
      <c r="U1740" s="46">
        <v>4</v>
      </c>
      <c r="IF1740">
        <v>38311</v>
      </c>
      <c r="IG1740" t="s">
        <v>373</v>
      </c>
      <c r="IH1740" t="s">
        <v>332</v>
      </c>
      <c r="IK1740">
        <v>-2</v>
      </c>
      <c r="IL1740" t="s">
        <v>279</v>
      </c>
      <c r="IM1740" t="s">
        <v>280</v>
      </c>
      <c r="IN1740" t="s">
        <v>687</v>
      </c>
      <c r="IP1740" t="s">
        <v>708</v>
      </c>
    </row>
    <row r="1741" spans="1:250" hidden="1" x14ac:dyDescent="0.25">
      <c r="A1741">
        <v>35846</v>
      </c>
      <c r="B1741">
        <v>-890804480</v>
      </c>
      <c r="C1741">
        <v>1837</v>
      </c>
      <c r="D1741" t="s">
        <v>273</v>
      </c>
      <c r="E1741" t="s">
        <v>274</v>
      </c>
      <c r="F1741">
        <v>19011</v>
      </c>
      <c r="G1741" t="s">
        <v>328</v>
      </c>
      <c r="H1741" t="s">
        <v>329</v>
      </c>
      <c r="I1741">
        <v>411</v>
      </c>
      <c r="J1741" t="s">
        <v>393</v>
      </c>
      <c r="K1741" t="s">
        <v>394</v>
      </c>
      <c r="L1741">
        <v>38311</v>
      </c>
      <c r="M1741" t="s">
        <v>373</v>
      </c>
      <c r="N1741" t="s">
        <v>374</v>
      </c>
      <c r="O1741">
        <v>38311</v>
      </c>
      <c r="P1741" t="s">
        <v>373</v>
      </c>
      <c r="Q1741" t="s">
        <v>374</v>
      </c>
      <c r="R1741" t="s">
        <v>343</v>
      </c>
      <c r="S1741" s="46">
        <v>0</v>
      </c>
      <c r="U1741" s="46">
        <v>4</v>
      </c>
      <c r="IF1741">
        <v>38311</v>
      </c>
      <c r="IG1741" t="s">
        <v>373</v>
      </c>
      <c r="IH1741" t="s">
        <v>332</v>
      </c>
      <c r="IK1741">
        <v>-2</v>
      </c>
      <c r="IL1741" t="s">
        <v>279</v>
      </c>
      <c r="IM1741" t="s">
        <v>280</v>
      </c>
      <c r="IN1741" t="s">
        <v>687</v>
      </c>
      <c r="IP1741" t="s">
        <v>708</v>
      </c>
    </row>
    <row r="1742" spans="1:250" hidden="1" x14ac:dyDescent="0.25">
      <c r="A1742">
        <v>35847</v>
      </c>
      <c r="B1742">
        <v>-890804480</v>
      </c>
      <c r="C1742">
        <v>1837</v>
      </c>
      <c r="D1742" t="s">
        <v>273</v>
      </c>
      <c r="E1742" t="s">
        <v>274</v>
      </c>
      <c r="F1742">
        <v>13794</v>
      </c>
      <c r="G1742" t="s">
        <v>275</v>
      </c>
      <c r="H1742" t="s">
        <v>276</v>
      </c>
      <c r="I1742">
        <v>429</v>
      </c>
      <c r="J1742" t="s">
        <v>395</v>
      </c>
      <c r="K1742" t="s">
        <v>396</v>
      </c>
      <c r="L1742">
        <v>38311</v>
      </c>
      <c r="M1742" t="s">
        <v>373</v>
      </c>
      <c r="N1742" t="s">
        <v>374</v>
      </c>
      <c r="O1742">
        <v>38311</v>
      </c>
      <c r="P1742" t="s">
        <v>373</v>
      </c>
      <c r="Q1742" t="s">
        <v>374</v>
      </c>
      <c r="R1742" t="s">
        <v>343</v>
      </c>
      <c r="S1742" s="46">
        <v>0</v>
      </c>
      <c r="U1742" s="46">
        <v>4</v>
      </c>
      <c r="IF1742">
        <v>38311</v>
      </c>
      <c r="IG1742" t="s">
        <v>373</v>
      </c>
      <c r="IH1742" t="s">
        <v>319</v>
      </c>
      <c r="IK1742">
        <v>-2</v>
      </c>
      <c r="IL1742" t="s">
        <v>279</v>
      </c>
      <c r="IM1742" t="s">
        <v>280</v>
      </c>
      <c r="IN1742" t="s">
        <v>663</v>
      </c>
      <c r="IP1742" t="s">
        <v>709</v>
      </c>
    </row>
    <row r="1743" spans="1:250" hidden="1" x14ac:dyDescent="0.25">
      <c r="A1743">
        <v>35848</v>
      </c>
      <c r="B1743">
        <v>-890804480</v>
      </c>
      <c r="C1743">
        <v>1837</v>
      </c>
      <c r="D1743" t="s">
        <v>273</v>
      </c>
      <c r="E1743" t="s">
        <v>274</v>
      </c>
      <c r="F1743">
        <v>13794</v>
      </c>
      <c r="G1743" t="s">
        <v>275</v>
      </c>
      <c r="H1743" t="s">
        <v>276</v>
      </c>
      <c r="I1743">
        <v>427</v>
      </c>
      <c r="J1743" t="s">
        <v>397</v>
      </c>
      <c r="K1743" t="s">
        <v>398</v>
      </c>
      <c r="L1743">
        <v>38311</v>
      </c>
      <c r="M1743" t="s">
        <v>373</v>
      </c>
      <c r="N1743" t="s">
        <v>374</v>
      </c>
      <c r="O1743">
        <v>38311</v>
      </c>
      <c r="P1743" t="s">
        <v>373</v>
      </c>
      <c r="Q1743" t="s">
        <v>374</v>
      </c>
      <c r="R1743" t="s">
        <v>343</v>
      </c>
      <c r="S1743" s="46">
        <v>0</v>
      </c>
      <c r="U1743" s="46">
        <v>4</v>
      </c>
      <c r="IF1743">
        <v>38311</v>
      </c>
      <c r="IG1743" t="s">
        <v>373</v>
      </c>
      <c r="IH1743" t="s">
        <v>319</v>
      </c>
      <c r="IK1743">
        <v>-2</v>
      </c>
      <c r="IL1743" t="s">
        <v>279</v>
      </c>
      <c r="IM1743" t="s">
        <v>280</v>
      </c>
      <c r="IN1743" t="s">
        <v>663</v>
      </c>
      <c r="IP1743" t="s">
        <v>709</v>
      </c>
    </row>
    <row r="1744" spans="1:250" hidden="1" x14ac:dyDescent="0.25">
      <c r="A1744">
        <v>35849</v>
      </c>
      <c r="B1744">
        <v>-890804480</v>
      </c>
      <c r="C1744">
        <v>1837</v>
      </c>
      <c r="D1744" t="s">
        <v>273</v>
      </c>
      <c r="E1744" t="s">
        <v>274</v>
      </c>
      <c r="F1744">
        <v>13794</v>
      </c>
      <c r="G1744" t="s">
        <v>275</v>
      </c>
      <c r="H1744" t="s">
        <v>276</v>
      </c>
      <c r="I1744">
        <v>424</v>
      </c>
      <c r="J1744" t="s">
        <v>399</v>
      </c>
      <c r="K1744" t="s">
        <v>400</v>
      </c>
      <c r="L1744">
        <v>39215</v>
      </c>
      <c r="M1744" t="s">
        <v>389</v>
      </c>
      <c r="N1744" t="s">
        <v>390</v>
      </c>
      <c r="O1744">
        <v>39215</v>
      </c>
      <c r="P1744" t="s">
        <v>389</v>
      </c>
      <c r="Q1744" t="s">
        <v>390</v>
      </c>
      <c r="R1744" t="s">
        <v>343</v>
      </c>
      <c r="S1744" s="46">
        <v>0</v>
      </c>
      <c r="U1744" s="46">
        <v>4</v>
      </c>
      <c r="IF1744">
        <v>39215</v>
      </c>
      <c r="IG1744" t="s">
        <v>389</v>
      </c>
      <c r="IH1744" t="s">
        <v>319</v>
      </c>
      <c r="IK1744">
        <v>-2</v>
      </c>
      <c r="IL1744" t="s">
        <v>279</v>
      </c>
      <c r="IM1744" t="s">
        <v>280</v>
      </c>
      <c r="IN1744" t="s">
        <v>663</v>
      </c>
      <c r="IP1744" t="s">
        <v>710</v>
      </c>
    </row>
    <row r="1745" spans="1:250" hidden="1" x14ac:dyDescent="0.25">
      <c r="A1745">
        <v>35850</v>
      </c>
      <c r="B1745">
        <v>-890804480</v>
      </c>
      <c r="C1745">
        <v>1837</v>
      </c>
      <c r="D1745" t="s">
        <v>273</v>
      </c>
      <c r="E1745" t="s">
        <v>274</v>
      </c>
      <c r="F1745">
        <v>13794</v>
      </c>
      <c r="G1745" t="s">
        <v>275</v>
      </c>
      <c r="H1745" t="s">
        <v>276</v>
      </c>
      <c r="I1745">
        <v>422</v>
      </c>
      <c r="J1745" t="s">
        <v>401</v>
      </c>
      <c r="K1745" t="s">
        <v>402</v>
      </c>
      <c r="L1745">
        <v>39215</v>
      </c>
      <c r="M1745" t="s">
        <v>389</v>
      </c>
      <c r="N1745" t="s">
        <v>390</v>
      </c>
      <c r="O1745">
        <v>39215</v>
      </c>
      <c r="P1745" t="s">
        <v>389</v>
      </c>
      <c r="Q1745" t="s">
        <v>390</v>
      </c>
      <c r="R1745" t="s">
        <v>343</v>
      </c>
      <c r="S1745" s="46">
        <v>0</v>
      </c>
      <c r="U1745" s="46">
        <v>4</v>
      </c>
      <c r="IF1745">
        <v>39215</v>
      </c>
      <c r="IG1745" t="s">
        <v>389</v>
      </c>
      <c r="IH1745" t="s">
        <v>319</v>
      </c>
      <c r="IK1745">
        <v>-2</v>
      </c>
      <c r="IL1745" t="s">
        <v>279</v>
      </c>
      <c r="IM1745" t="s">
        <v>280</v>
      </c>
      <c r="IN1745" t="s">
        <v>663</v>
      </c>
      <c r="IP1745" t="s">
        <v>710</v>
      </c>
    </row>
    <row r="1746" spans="1:250" hidden="1" x14ac:dyDescent="0.25">
      <c r="A1746">
        <v>35851</v>
      </c>
      <c r="B1746">
        <v>-890804480</v>
      </c>
      <c r="C1746">
        <v>1837</v>
      </c>
      <c r="D1746" t="s">
        <v>273</v>
      </c>
      <c r="E1746" t="s">
        <v>274</v>
      </c>
      <c r="F1746">
        <v>13794</v>
      </c>
      <c r="G1746" t="s">
        <v>275</v>
      </c>
      <c r="H1746" t="s">
        <v>276</v>
      </c>
      <c r="I1746">
        <v>420</v>
      </c>
      <c r="J1746" t="s">
        <v>403</v>
      </c>
      <c r="K1746" t="s">
        <v>404</v>
      </c>
      <c r="L1746">
        <v>39215</v>
      </c>
      <c r="M1746" t="s">
        <v>389</v>
      </c>
      <c r="N1746" t="s">
        <v>390</v>
      </c>
      <c r="O1746">
        <v>39215</v>
      </c>
      <c r="P1746" t="s">
        <v>389</v>
      </c>
      <c r="Q1746" t="s">
        <v>390</v>
      </c>
      <c r="R1746" t="s">
        <v>343</v>
      </c>
      <c r="S1746" s="46">
        <v>0</v>
      </c>
      <c r="U1746" s="46">
        <v>4</v>
      </c>
      <c r="IF1746">
        <v>39215</v>
      </c>
      <c r="IG1746" t="s">
        <v>389</v>
      </c>
      <c r="IH1746" t="s">
        <v>319</v>
      </c>
      <c r="IK1746">
        <v>-2</v>
      </c>
      <c r="IL1746" t="s">
        <v>279</v>
      </c>
      <c r="IM1746" t="s">
        <v>280</v>
      </c>
      <c r="IN1746" t="s">
        <v>663</v>
      </c>
      <c r="IP1746" t="s">
        <v>710</v>
      </c>
    </row>
    <row r="1747" spans="1:250" hidden="1" x14ac:dyDescent="0.25">
      <c r="A1747">
        <v>35852</v>
      </c>
      <c r="B1747">
        <v>-890804480</v>
      </c>
      <c r="C1747">
        <v>1837</v>
      </c>
      <c r="D1747" t="s">
        <v>273</v>
      </c>
      <c r="E1747" t="s">
        <v>274</v>
      </c>
      <c r="F1747">
        <v>13794</v>
      </c>
      <c r="G1747" t="s">
        <v>275</v>
      </c>
      <c r="H1747" t="s">
        <v>276</v>
      </c>
      <c r="I1747">
        <v>411</v>
      </c>
      <c r="J1747" t="s">
        <v>393</v>
      </c>
      <c r="K1747" t="s">
        <v>394</v>
      </c>
      <c r="L1747">
        <v>39215</v>
      </c>
      <c r="M1747" t="s">
        <v>389</v>
      </c>
      <c r="N1747" t="s">
        <v>390</v>
      </c>
      <c r="O1747">
        <v>39215</v>
      </c>
      <c r="P1747" t="s">
        <v>389</v>
      </c>
      <c r="Q1747" t="s">
        <v>390</v>
      </c>
      <c r="R1747" t="s">
        <v>343</v>
      </c>
      <c r="S1747" s="46">
        <v>0</v>
      </c>
      <c r="U1747" s="46">
        <v>4</v>
      </c>
      <c r="IF1747">
        <v>39215</v>
      </c>
      <c r="IG1747" t="s">
        <v>389</v>
      </c>
      <c r="IH1747" t="s">
        <v>319</v>
      </c>
      <c r="IK1747">
        <v>-2</v>
      </c>
      <c r="IL1747" t="s">
        <v>279</v>
      </c>
      <c r="IM1747" t="s">
        <v>280</v>
      </c>
      <c r="IN1747" t="s">
        <v>663</v>
      </c>
      <c r="IP1747" t="s">
        <v>710</v>
      </c>
    </row>
    <row r="1748" spans="1:250" hidden="1" x14ac:dyDescent="0.25">
      <c r="A1748">
        <v>35853</v>
      </c>
      <c r="B1748">
        <v>-890804480</v>
      </c>
      <c r="C1748">
        <v>1837</v>
      </c>
      <c r="D1748" t="s">
        <v>273</v>
      </c>
      <c r="E1748" t="s">
        <v>274</v>
      </c>
      <c r="F1748">
        <v>13794</v>
      </c>
      <c r="G1748" t="s">
        <v>275</v>
      </c>
      <c r="H1748" t="s">
        <v>276</v>
      </c>
      <c r="I1748">
        <v>437</v>
      </c>
      <c r="J1748" t="s">
        <v>658</v>
      </c>
      <c r="K1748" t="s">
        <v>659</v>
      </c>
      <c r="L1748">
        <v>39215</v>
      </c>
      <c r="M1748" t="s">
        <v>389</v>
      </c>
      <c r="N1748" t="s">
        <v>390</v>
      </c>
      <c r="O1748">
        <v>39215</v>
      </c>
      <c r="P1748" t="s">
        <v>389</v>
      </c>
      <c r="Q1748" t="s">
        <v>390</v>
      </c>
      <c r="R1748" t="s">
        <v>343</v>
      </c>
      <c r="S1748" s="46">
        <v>0</v>
      </c>
      <c r="U1748" s="46">
        <v>4</v>
      </c>
      <c r="IF1748">
        <v>39215</v>
      </c>
      <c r="IG1748" t="s">
        <v>389</v>
      </c>
      <c r="IH1748" t="s">
        <v>319</v>
      </c>
      <c r="IK1748">
        <v>-2</v>
      </c>
      <c r="IL1748" t="s">
        <v>279</v>
      </c>
      <c r="IM1748" t="s">
        <v>280</v>
      </c>
      <c r="IN1748" t="s">
        <v>663</v>
      </c>
      <c r="IP1748" t="s">
        <v>710</v>
      </c>
    </row>
    <row r="1749" spans="1:250" hidden="1" x14ac:dyDescent="0.25">
      <c r="A1749">
        <v>35854</v>
      </c>
      <c r="B1749">
        <v>-890804480</v>
      </c>
      <c r="C1749">
        <v>1837</v>
      </c>
      <c r="D1749" t="s">
        <v>273</v>
      </c>
      <c r="E1749" t="s">
        <v>274</v>
      </c>
      <c r="F1749">
        <v>13794</v>
      </c>
      <c r="G1749" t="s">
        <v>275</v>
      </c>
      <c r="H1749" t="s">
        <v>276</v>
      </c>
      <c r="I1749">
        <v>436</v>
      </c>
      <c r="J1749" t="s">
        <v>656</v>
      </c>
      <c r="K1749" t="s">
        <v>657</v>
      </c>
      <c r="L1749">
        <v>39215</v>
      </c>
      <c r="M1749" t="s">
        <v>389</v>
      </c>
      <c r="N1749" t="s">
        <v>390</v>
      </c>
      <c r="O1749">
        <v>39215</v>
      </c>
      <c r="P1749" t="s">
        <v>389</v>
      </c>
      <c r="Q1749" t="s">
        <v>390</v>
      </c>
      <c r="R1749" t="s">
        <v>343</v>
      </c>
      <c r="S1749" s="46">
        <v>0</v>
      </c>
      <c r="U1749" s="46">
        <v>4</v>
      </c>
      <c r="IF1749">
        <v>39215</v>
      </c>
      <c r="IG1749" t="s">
        <v>389</v>
      </c>
      <c r="IH1749" t="s">
        <v>319</v>
      </c>
      <c r="IK1749">
        <v>-2</v>
      </c>
      <c r="IL1749" t="s">
        <v>279</v>
      </c>
      <c r="IM1749" t="s">
        <v>280</v>
      </c>
      <c r="IN1749" t="s">
        <v>663</v>
      </c>
      <c r="IP1749" t="s">
        <v>710</v>
      </c>
    </row>
    <row r="1750" spans="1:250" hidden="1" x14ac:dyDescent="0.25">
      <c r="A1750">
        <v>35855</v>
      </c>
      <c r="B1750">
        <v>-890804480</v>
      </c>
      <c r="C1750">
        <v>1837</v>
      </c>
      <c r="D1750" t="s">
        <v>273</v>
      </c>
      <c r="E1750" t="s">
        <v>274</v>
      </c>
      <c r="F1750">
        <v>13794</v>
      </c>
      <c r="G1750" t="s">
        <v>275</v>
      </c>
      <c r="H1750" t="s">
        <v>276</v>
      </c>
      <c r="I1750">
        <v>435</v>
      </c>
      <c r="J1750" t="s">
        <v>491</v>
      </c>
      <c r="K1750" t="s">
        <v>492</v>
      </c>
      <c r="L1750">
        <v>39215</v>
      </c>
      <c r="M1750" t="s">
        <v>389</v>
      </c>
      <c r="N1750" t="s">
        <v>390</v>
      </c>
      <c r="O1750">
        <v>39215</v>
      </c>
      <c r="P1750" t="s">
        <v>389</v>
      </c>
      <c r="Q1750" t="s">
        <v>390</v>
      </c>
      <c r="R1750" t="s">
        <v>343</v>
      </c>
      <c r="S1750" s="46">
        <v>0</v>
      </c>
      <c r="U1750" s="46">
        <v>4</v>
      </c>
      <c r="IF1750">
        <v>39215</v>
      </c>
      <c r="IG1750" t="s">
        <v>389</v>
      </c>
      <c r="IH1750" t="s">
        <v>319</v>
      </c>
      <c r="IK1750">
        <v>-2</v>
      </c>
      <c r="IL1750" t="s">
        <v>279</v>
      </c>
      <c r="IM1750" t="s">
        <v>280</v>
      </c>
      <c r="IN1750" t="s">
        <v>663</v>
      </c>
      <c r="IP1750" t="s">
        <v>710</v>
      </c>
    </row>
    <row r="1751" spans="1:250" hidden="1" x14ac:dyDescent="0.25">
      <c r="A1751">
        <v>35856</v>
      </c>
      <c r="B1751">
        <v>-890804480</v>
      </c>
      <c r="C1751">
        <v>1837</v>
      </c>
      <c r="D1751" t="s">
        <v>273</v>
      </c>
      <c r="E1751" t="s">
        <v>274</v>
      </c>
      <c r="F1751">
        <v>13794</v>
      </c>
      <c r="G1751" t="s">
        <v>275</v>
      </c>
      <c r="H1751" t="s">
        <v>276</v>
      </c>
      <c r="I1751">
        <v>431</v>
      </c>
      <c r="J1751" t="s">
        <v>493</v>
      </c>
      <c r="K1751" t="s">
        <v>494</v>
      </c>
      <c r="L1751">
        <v>39215</v>
      </c>
      <c r="M1751" t="s">
        <v>389</v>
      </c>
      <c r="N1751" t="s">
        <v>390</v>
      </c>
      <c r="O1751">
        <v>39215</v>
      </c>
      <c r="P1751" t="s">
        <v>389</v>
      </c>
      <c r="Q1751" t="s">
        <v>390</v>
      </c>
      <c r="R1751" t="s">
        <v>343</v>
      </c>
      <c r="S1751" s="46">
        <v>0</v>
      </c>
      <c r="U1751" s="46">
        <v>4</v>
      </c>
      <c r="IF1751">
        <v>39215</v>
      </c>
      <c r="IG1751" t="s">
        <v>389</v>
      </c>
      <c r="IH1751" t="s">
        <v>319</v>
      </c>
      <c r="IK1751">
        <v>-2</v>
      </c>
      <c r="IL1751" t="s">
        <v>279</v>
      </c>
      <c r="IM1751" t="s">
        <v>280</v>
      </c>
      <c r="IN1751" t="s">
        <v>663</v>
      </c>
      <c r="IP1751" t="s">
        <v>710</v>
      </c>
    </row>
    <row r="1752" spans="1:250" hidden="1" x14ac:dyDescent="0.25">
      <c r="A1752">
        <v>35857</v>
      </c>
      <c r="B1752">
        <v>-890804480</v>
      </c>
      <c r="C1752">
        <v>1837</v>
      </c>
      <c r="D1752" t="s">
        <v>273</v>
      </c>
      <c r="E1752" t="s">
        <v>274</v>
      </c>
      <c r="F1752">
        <v>13794</v>
      </c>
      <c r="G1752" t="s">
        <v>275</v>
      </c>
      <c r="H1752" t="s">
        <v>276</v>
      </c>
      <c r="I1752">
        <v>429</v>
      </c>
      <c r="J1752" t="s">
        <v>395</v>
      </c>
      <c r="K1752" t="s">
        <v>396</v>
      </c>
      <c r="L1752">
        <v>39215</v>
      </c>
      <c r="M1752" t="s">
        <v>389</v>
      </c>
      <c r="N1752" t="s">
        <v>390</v>
      </c>
      <c r="O1752">
        <v>39215</v>
      </c>
      <c r="P1752" t="s">
        <v>389</v>
      </c>
      <c r="Q1752" t="s">
        <v>390</v>
      </c>
      <c r="R1752" t="s">
        <v>343</v>
      </c>
      <c r="S1752" s="46">
        <v>0</v>
      </c>
      <c r="U1752" s="46">
        <v>4</v>
      </c>
      <c r="IF1752">
        <v>39215</v>
      </c>
      <c r="IG1752" t="s">
        <v>389</v>
      </c>
      <c r="IH1752" t="s">
        <v>319</v>
      </c>
      <c r="IK1752">
        <v>-2</v>
      </c>
      <c r="IL1752" t="s">
        <v>279</v>
      </c>
      <c r="IM1752" t="s">
        <v>280</v>
      </c>
      <c r="IN1752" t="s">
        <v>663</v>
      </c>
      <c r="IP1752" t="s">
        <v>710</v>
      </c>
    </row>
    <row r="1753" spans="1:250" hidden="1" x14ac:dyDescent="0.25">
      <c r="A1753">
        <v>35858</v>
      </c>
      <c r="B1753">
        <v>-890804480</v>
      </c>
      <c r="C1753">
        <v>1837</v>
      </c>
      <c r="D1753" t="s">
        <v>273</v>
      </c>
      <c r="E1753" t="s">
        <v>274</v>
      </c>
      <c r="F1753">
        <v>13794</v>
      </c>
      <c r="G1753" t="s">
        <v>275</v>
      </c>
      <c r="H1753" t="s">
        <v>276</v>
      </c>
      <c r="I1753">
        <v>427</v>
      </c>
      <c r="J1753" t="s">
        <v>397</v>
      </c>
      <c r="K1753" t="s">
        <v>398</v>
      </c>
      <c r="L1753">
        <v>39215</v>
      </c>
      <c r="M1753" t="s">
        <v>389</v>
      </c>
      <c r="N1753" t="s">
        <v>390</v>
      </c>
      <c r="O1753">
        <v>39215</v>
      </c>
      <c r="P1753" t="s">
        <v>389</v>
      </c>
      <c r="Q1753" t="s">
        <v>390</v>
      </c>
      <c r="R1753" t="s">
        <v>343</v>
      </c>
      <c r="S1753" s="46">
        <v>0</v>
      </c>
      <c r="U1753" s="46">
        <v>4</v>
      </c>
      <c r="IF1753">
        <v>39215</v>
      </c>
      <c r="IG1753" t="s">
        <v>389</v>
      </c>
      <c r="IH1753" t="s">
        <v>319</v>
      </c>
      <c r="IK1753">
        <v>-2</v>
      </c>
      <c r="IL1753" t="s">
        <v>279</v>
      </c>
      <c r="IM1753" t="s">
        <v>280</v>
      </c>
      <c r="IN1753" t="s">
        <v>663</v>
      </c>
      <c r="IP1753" t="s">
        <v>710</v>
      </c>
    </row>
    <row r="1754" spans="1:250" hidden="1" x14ac:dyDescent="0.25">
      <c r="A1754">
        <v>35859</v>
      </c>
      <c r="B1754">
        <v>-890804480</v>
      </c>
      <c r="C1754">
        <v>1837</v>
      </c>
      <c r="D1754" t="s">
        <v>273</v>
      </c>
      <c r="E1754" t="s">
        <v>274</v>
      </c>
      <c r="F1754">
        <v>1848</v>
      </c>
      <c r="G1754" t="s">
        <v>286</v>
      </c>
      <c r="H1754" t="s">
        <v>274</v>
      </c>
      <c r="I1754">
        <v>437</v>
      </c>
      <c r="J1754" t="s">
        <v>658</v>
      </c>
      <c r="K1754" t="s">
        <v>659</v>
      </c>
      <c r="L1754">
        <v>41235</v>
      </c>
      <c r="M1754" t="s">
        <v>405</v>
      </c>
      <c r="N1754" t="s">
        <v>406</v>
      </c>
      <c r="O1754">
        <v>41235</v>
      </c>
      <c r="P1754" t="s">
        <v>405</v>
      </c>
      <c r="Q1754" t="s">
        <v>406</v>
      </c>
      <c r="R1754" t="s">
        <v>343</v>
      </c>
      <c r="S1754" s="46">
        <v>-21016435.27</v>
      </c>
      <c r="U1754" s="46">
        <v>4</v>
      </c>
      <c r="IF1754">
        <v>41235</v>
      </c>
      <c r="IG1754" t="s">
        <v>405</v>
      </c>
      <c r="IH1754" t="s">
        <v>288</v>
      </c>
      <c r="IK1754">
        <v>-2</v>
      </c>
      <c r="IL1754" t="s">
        <v>279</v>
      </c>
      <c r="IM1754" t="s">
        <v>280</v>
      </c>
      <c r="IN1754" t="s">
        <v>711</v>
      </c>
    </row>
    <row r="1755" spans="1:250" hidden="1" x14ac:dyDescent="0.25">
      <c r="A1755">
        <v>35860</v>
      </c>
      <c r="B1755">
        <v>-890804480</v>
      </c>
      <c r="C1755">
        <v>1837</v>
      </c>
      <c r="D1755" t="s">
        <v>273</v>
      </c>
      <c r="E1755" t="s">
        <v>274</v>
      </c>
      <c r="F1755">
        <v>1848</v>
      </c>
      <c r="G1755" t="s">
        <v>286</v>
      </c>
      <c r="H1755" t="s">
        <v>274</v>
      </c>
      <c r="I1755">
        <v>436</v>
      </c>
      <c r="J1755" t="s">
        <v>656</v>
      </c>
      <c r="K1755" t="s">
        <v>657</v>
      </c>
      <c r="L1755">
        <v>41235</v>
      </c>
      <c r="M1755" t="s">
        <v>405</v>
      </c>
      <c r="N1755" t="s">
        <v>406</v>
      </c>
      <c r="O1755">
        <v>41235</v>
      </c>
      <c r="P1755" t="s">
        <v>405</v>
      </c>
      <c r="Q1755" t="s">
        <v>406</v>
      </c>
      <c r="R1755" t="s">
        <v>343</v>
      </c>
      <c r="S1755" s="46">
        <v>0</v>
      </c>
      <c r="U1755" s="46">
        <v>4</v>
      </c>
      <c r="IF1755">
        <v>41235</v>
      </c>
      <c r="IG1755" t="s">
        <v>405</v>
      </c>
      <c r="IH1755" t="s">
        <v>288</v>
      </c>
      <c r="IK1755">
        <v>-2</v>
      </c>
      <c r="IL1755" t="s">
        <v>279</v>
      </c>
      <c r="IM1755" t="s">
        <v>280</v>
      </c>
      <c r="IN1755" t="s">
        <v>711</v>
      </c>
    </row>
    <row r="1756" spans="1:250" hidden="1" x14ac:dyDescent="0.25">
      <c r="A1756">
        <v>35861</v>
      </c>
      <c r="B1756">
        <v>-890804480</v>
      </c>
      <c r="C1756">
        <v>1837</v>
      </c>
      <c r="D1756" t="s">
        <v>273</v>
      </c>
      <c r="E1756" t="s">
        <v>274</v>
      </c>
      <c r="F1756">
        <v>1848</v>
      </c>
      <c r="G1756" t="s">
        <v>286</v>
      </c>
      <c r="H1756" t="s">
        <v>274</v>
      </c>
      <c r="I1756">
        <v>435</v>
      </c>
      <c r="J1756" t="s">
        <v>491</v>
      </c>
      <c r="K1756" t="s">
        <v>492</v>
      </c>
      <c r="L1756">
        <v>41235</v>
      </c>
      <c r="M1756" t="s">
        <v>405</v>
      </c>
      <c r="N1756" t="s">
        <v>406</v>
      </c>
      <c r="O1756">
        <v>41235</v>
      </c>
      <c r="P1756" t="s">
        <v>405</v>
      </c>
      <c r="Q1756" t="s">
        <v>406</v>
      </c>
      <c r="R1756" t="s">
        <v>343</v>
      </c>
      <c r="S1756" s="46">
        <v>-28303721.600000001</v>
      </c>
      <c r="U1756" s="46">
        <v>4</v>
      </c>
      <c r="IF1756">
        <v>41235</v>
      </c>
      <c r="IG1756" t="s">
        <v>405</v>
      </c>
      <c r="IH1756" t="s">
        <v>288</v>
      </c>
      <c r="IK1756">
        <v>-2</v>
      </c>
      <c r="IL1756" t="s">
        <v>279</v>
      </c>
      <c r="IM1756" t="s">
        <v>280</v>
      </c>
      <c r="IN1756" t="s">
        <v>711</v>
      </c>
    </row>
    <row r="1757" spans="1:250" hidden="1" x14ac:dyDescent="0.25">
      <c r="A1757">
        <v>35862</v>
      </c>
      <c r="B1757">
        <v>-890804480</v>
      </c>
      <c r="C1757">
        <v>1837</v>
      </c>
      <c r="D1757" t="s">
        <v>273</v>
      </c>
      <c r="E1757" t="s">
        <v>274</v>
      </c>
      <c r="F1757">
        <v>1848</v>
      </c>
      <c r="G1757" t="s">
        <v>286</v>
      </c>
      <c r="H1757" t="s">
        <v>274</v>
      </c>
      <c r="I1757">
        <v>431</v>
      </c>
      <c r="J1757" t="s">
        <v>493</v>
      </c>
      <c r="K1757" t="s">
        <v>494</v>
      </c>
      <c r="L1757">
        <v>41235</v>
      </c>
      <c r="M1757" t="s">
        <v>405</v>
      </c>
      <c r="N1757" t="s">
        <v>406</v>
      </c>
      <c r="O1757">
        <v>41235</v>
      </c>
      <c r="P1757" t="s">
        <v>405</v>
      </c>
      <c r="Q1757" t="s">
        <v>406</v>
      </c>
      <c r="R1757" t="s">
        <v>343</v>
      </c>
      <c r="S1757" s="46">
        <v>0</v>
      </c>
      <c r="U1757" s="46">
        <v>4</v>
      </c>
      <c r="IF1757">
        <v>41235</v>
      </c>
      <c r="IG1757" t="s">
        <v>405</v>
      </c>
      <c r="IH1757" t="s">
        <v>288</v>
      </c>
      <c r="IK1757">
        <v>-2</v>
      </c>
      <c r="IL1757" t="s">
        <v>279</v>
      </c>
      <c r="IM1757" t="s">
        <v>280</v>
      </c>
      <c r="IN1757" t="s">
        <v>711</v>
      </c>
    </row>
    <row r="1758" spans="1:250" hidden="1" x14ac:dyDescent="0.25">
      <c r="A1758">
        <v>35863</v>
      </c>
      <c r="B1758">
        <v>-890804480</v>
      </c>
      <c r="C1758">
        <v>1837</v>
      </c>
      <c r="D1758" t="s">
        <v>273</v>
      </c>
      <c r="E1758" t="s">
        <v>274</v>
      </c>
      <c r="F1758">
        <v>1848</v>
      </c>
      <c r="G1758" t="s">
        <v>286</v>
      </c>
      <c r="H1758" t="s">
        <v>274</v>
      </c>
      <c r="I1758">
        <v>429</v>
      </c>
      <c r="J1758" t="s">
        <v>395</v>
      </c>
      <c r="K1758" t="s">
        <v>396</v>
      </c>
      <c r="L1758">
        <v>41235</v>
      </c>
      <c r="M1758" t="s">
        <v>405</v>
      </c>
      <c r="N1758" t="s">
        <v>406</v>
      </c>
      <c r="O1758">
        <v>41235</v>
      </c>
      <c r="P1758" t="s">
        <v>405</v>
      </c>
      <c r="Q1758" t="s">
        <v>406</v>
      </c>
      <c r="R1758" t="s">
        <v>343</v>
      </c>
      <c r="S1758" s="46">
        <v>0</v>
      </c>
      <c r="U1758" s="46">
        <v>4</v>
      </c>
      <c r="IF1758">
        <v>41235</v>
      </c>
      <c r="IG1758" t="s">
        <v>405</v>
      </c>
      <c r="IH1758" t="s">
        <v>288</v>
      </c>
      <c r="IK1758">
        <v>-2</v>
      </c>
      <c r="IL1758" t="s">
        <v>279</v>
      </c>
      <c r="IM1758" t="s">
        <v>280</v>
      </c>
      <c r="IN1758" t="s">
        <v>711</v>
      </c>
    </row>
    <row r="1759" spans="1:250" hidden="1" x14ac:dyDescent="0.25">
      <c r="A1759">
        <v>35864</v>
      </c>
      <c r="B1759">
        <v>-890804480</v>
      </c>
      <c r="C1759">
        <v>1837</v>
      </c>
      <c r="D1759" t="s">
        <v>273</v>
      </c>
      <c r="E1759" t="s">
        <v>274</v>
      </c>
      <c r="F1759">
        <v>1848</v>
      </c>
      <c r="G1759" t="s">
        <v>286</v>
      </c>
      <c r="H1759" t="s">
        <v>274</v>
      </c>
      <c r="I1759">
        <v>427</v>
      </c>
      <c r="J1759" t="s">
        <v>397</v>
      </c>
      <c r="K1759" t="s">
        <v>398</v>
      </c>
      <c r="L1759">
        <v>41235</v>
      </c>
      <c r="M1759" t="s">
        <v>405</v>
      </c>
      <c r="N1759" t="s">
        <v>406</v>
      </c>
      <c r="O1759">
        <v>41235</v>
      </c>
      <c r="P1759" t="s">
        <v>405</v>
      </c>
      <c r="Q1759" t="s">
        <v>406</v>
      </c>
      <c r="R1759" t="s">
        <v>343</v>
      </c>
      <c r="S1759" s="46">
        <v>0</v>
      </c>
      <c r="U1759" s="46">
        <v>4</v>
      </c>
      <c r="IF1759">
        <v>41235</v>
      </c>
      <c r="IG1759" t="s">
        <v>405</v>
      </c>
      <c r="IH1759" t="s">
        <v>288</v>
      </c>
      <c r="IK1759">
        <v>-2</v>
      </c>
      <c r="IL1759" t="s">
        <v>279</v>
      </c>
      <c r="IM1759" t="s">
        <v>280</v>
      </c>
      <c r="IN1759" t="s">
        <v>711</v>
      </c>
    </row>
    <row r="1760" spans="1:250" hidden="1" x14ac:dyDescent="0.25">
      <c r="A1760">
        <v>35865</v>
      </c>
      <c r="B1760">
        <v>-890804480</v>
      </c>
      <c r="C1760">
        <v>1837</v>
      </c>
      <c r="D1760" t="s">
        <v>273</v>
      </c>
      <c r="E1760" t="s">
        <v>274</v>
      </c>
      <c r="F1760">
        <v>1848</v>
      </c>
      <c r="G1760" t="s">
        <v>286</v>
      </c>
      <c r="H1760" t="s">
        <v>274</v>
      </c>
      <c r="I1760">
        <v>437</v>
      </c>
      <c r="J1760" t="s">
        <v>658</v>
      </c>
      <c r="K1760" t="s">
        <v>659</v>
      </c>
      <c r="L1760">
        <v>41236</v>
      </c>
      <c r="M1760" t="s">
        <v>407</v>
      </c>
      <c r="N1760" t="s">
        <v>408</v>
      </c>
      <c r="O1760">
        <v>41236</v>
      </c>
      <c r="P1760" t="s">
        <v>407</v>
      </c>
      <c r="Q1760" t="s">
        <v>408</v>
      </c>
      <c r="R1760" t="s">
        <v>343</v>
      </c>
      <c r="S1760" s="46">
        <v>0</v>
      </c>
      <c r="U1760" s="46">
        <v>4</v>
      </c>
      <c r="IF1760">
        <v>41236</v>
      </c>
      <c r="IG1760" t="s">
        <v>407</v>
      </c>
      <c r="IH1760" t="s">
        <v>288</v>
      </c>
      <c r="IK1760">
        <v>-2</v>
      </c>
      <c r="IL1760" t="s">
        <v>279</v>
      </c>
      <c r="IM1760" t="s">
        <v>280</v>
      </c>
      <c r="IN1760" t="s">
        <v>711</v>
      </c>
    </row>
    <row r="1761" spans="1:250" hidden="1" x14ac:dyDescent="0.25">
      <c r="A1761">
        <v>35866</v>
      </c>
      <c r="B1761">
        <v>-890804480</v>
      </c>
      <c r="C1761">
        <v>1837</v>
      </c>
      <c r="D1761" t="s">
        <v>273</v>
      </c>
      <c r="E1761" t="s">
        <v>274</v>
      </c>
      <c r="F1761">
        <v>1848</v>
      </c>
      <c r="G1761" t="s">
        <v>286</v>
      </c>
      <c r="H1761" t="s">
        <v>274</v>
      </c>
      <c r="I1761">
        <v>436</v>
      </c>
      <c r="J1761" t="s">
        <v>656</v>
      </c>
      <c r="K1761" t="s">
        <v>657</v>
      </c>
      <c r="L1761">
        <v>41236</v>
      </c>
      <c r="M1761" t="s">
        <v>407</v>
      </c>
      <c r="N1761" t="s">
        <v>408</v>
      </c>
      <c r="O1761">
        <v>41236</v>
      </c>
      <c r="P1761" t="s">
        <v>407</v>
      </c>
      <c r="Q1761" t="s">
        <v>408</v>
      </c>
      <c r="R1761" t="s">
        <v>343</v>
      </c>
      <c r="S1761" s="46">
        <v>0</v>
      </c>
      <c r="U1761" s="46">
        <v>4</v>
      </c>
      <c r="IF1761">
        <v>41236</v>
      </c>
      <c r="IG1761" t="s">
        <v>407</v>
      </c>
      <c r="IH1761" t="s">
        <v>288</v>
      </c>
      <c r="IK1761">
        <v>-2</v>
      </c>
      <c r="IL1761" t="s">
        <v>279</v>
      </c>
      <c r="IM1761" t="s">
        <v>280</v>
      </c>
      <c r="IN1761" t="s">
        <v>711</v>
      </c>
    </row>
    <row r="1762" spans="1:250" hidden="1" x14ac:dyDescent="0.25">
      <c r="A1762">
        <v>35867</v>
      </c>
      <c r="B1762">
        <v>-890804480</v>
      </c>
      <c r="C1762">
        <v>1837</v>
      </c>
      <c r="D1762" t="s">
        <v>273</v>
      </c>
      <c r="E1762" t="s">
        <v>274</v>
      </c>
      <c r="F1762">
        <v>1848</v>
      </c>
      <c r="G1762" t="s">
        <v>286</v>
      </c>
      <c r="H1762" t="s">
        <v>274</v>
      </c>
      <c r="I1762">
        <v>435</v>
      </c>
      <c r="J1762" t="s">
        <v>491</v>
      </c>
      <c r="K1762" t="s">
        <v>492</v>
      </c>
      <c r="L1762">
        <v>41236</v>
      </c>
      <c r="M1762" t="s">
        <v>407</v>
      </c>
      <c r="N1762" t="s">
        <v>408</v>
      </c>
      <c r="O1762">
        <v>41236</v>
      </c>
      <c r="P1762" t="s">
        <v>407</v>
      </c>
      <c r="Q1762" t="s">
        <v>408</v>
      </c>
      <c r="R1762" t="s">
        <v>343</v>
      </c>
      <c r="S1762" s="46">
        <v>-196000</v>
      </c>
      <c r="U1762" s="46">
        <v>4</v>
      </c>
      <c r="IF1762">
        <v>41236</v>
      </c>
      <c r="IG1762" t="s">
        <v>407</v>
      </c>
      <c r="IH1762" t="s">
        <v>288</v>
      </c>
      <c r="IK1762">
        <v>-2</v>
      </c>
      <c r="IL1762" t="s">
        <v>279</v>
      </c>
      <c r="IM1762" t="s">
        <v>280</v>
      </c>
      <c r="IN1762" t="s">
        <v>711</v>
      </c>
    </row>
    <row r="1763" spans="1:250" hidden="1" x14ac:dyDescent="0.25">
      <c r="A1763">
        <v>35868</v>
      </c>
      <c r="B1763">
        <v>-890804480</v>
      </c>
      <c r="C1763">
        <v>1837</v>
      </c>
      <c r="D1763" t="s">
        <v>273</v>
      </c>
      <c r="E1763" t="s">
        <v>274</v>
      </c>
      <c r="F1763">
        <v>1848</v>
      </c>
      <c r="G1763" t="s">
        <v>286</v>
      </c>
      <c r="H1763" t="s">
        <v>274</v>
      </c>
      <c r="I1763">
        <v>431</v>
      </c>
      <c r="J1763" t="s">
        <v>493</v>
      </c>
      <c r="K1763" t="s">
        <v>494</v>
      </c>
      <c r="L1763">
        <v>41236</v>
      </c>
      <c r="M1763" t="s">
        <v>407</v>
      </c>
      <c r="N1763" t="s">
        <v>408</v>
      </c>
      <c r="O1763">
        <v>41236</v>
      </c>
      <c r="P1763" t="s">
        <v>407</v>
      </c>
      <c r="Q1763" t="s">
        <v>408</v>
      </c>
      <c r="R1763" t="s">
        <v>343</v>
      </c>
      <c r="S1763" s="46">
        <v>0</v>
      </c>
      <c r="U1763" s="46">
        <v>4</v>
      </c>
      <c r="IF1763">
        <v>41236</v>
      </c>
      <c r="IG1763" t="s">
        <v>407</v>
      </c>
      <c r="IH1763" t="s">
        <v>288</v>
      </c>
      <c r="IK1763">
        <v>-2</v>
      </c>
      <c r="IL1763" t="s">
        <v>279</v>
      </c>
      <c r="IM1763" t="s">
        <v>280</v>
      </c>
      <c r="IN1763" t="s">
        <v>711</v>
      </c>
    </row>
    <row r="1764" spans="1:250" hidden="1" x14ac:dyDescent="0.25">
      <c r="A1764">
        <v>35869</v>
      </c>
      <c r="B1764">
        <v>-890804480</v>
      </c>
      <c r="C1764">
        <v>1837</v>
      </c>
      <c r="D1764" t="s">
        <v>273</v>
      </c>
      <c r="E1764" t="s">
        <v>274</v>
      </c>
      <c r="F1764">
        <v>1848</v>
      </c>
      <c r="G1764" t="s">
        <v>286</v>
      </c>
      <c r="H1764" t="s">
        <v>274</v>
      </c>
      <c r="I1764">
        <v>429</v>
      </c>
      <c r="J1764" t="s">
        <v>395</v>
      </c>
      <c r="K1764" t="s">
        <v>396</v>
      </c>
      <c r="L1764">
        <v>41236</v>
      </c>
      <c r="M1764" t="s">
        <v>407</v>
      </c>
      <c r="N1764" t="s">
        <v>408</v>
      </c>
      <c r="O1764">
        <v>41236</v>
      </c>
      <c r="P1764" t="s">
        <v>407</v>
      </c>
      <c r="Q1764" t="s">
        <v>408</v>
      </c>
      <c r="R1764" t="s">
        <v>343</v>
      </c>
      <c r="S1764" s="46">
        <v>0</v>
      </c>
      <c r="U1764" s="46">
        <v>4</v>
      </c>
      <c r="IF1764">
        <v>41236</v>
      </c>
      <c r="IG1764" t="s">
        <v>407</v>
      </c>
      <c r="IH1764" t="s">
        <v>288</v>
      </c>
      <c r="IK1764">
        <v>-2</v>
      </c>
      <c r="IL1764" t="s">
        <v>279</v>
      </c>
      <c r="IM1764" t="s">
        <v>280</v>
      </c>
      <c r="IN1764" t="s">
        <v>711</v>
      </c>
    </row>
    <row r="1765" spans="1:250" hidden="1" x14ac:dyDescent="0.25">
      <c r="A1765">
        <v>35870</v>
      </c>
      <c r="B1765">
        <v>-890804480</v>
      </c>
      <c r="C1765">
        <v>1837</v>
      </c>
      <c r="D1765" t="s">
        <v>273</v>
      </c>
      <c r="E1765" t="s">
        <v>274</v>
      </c>
      <c r="F1765">
        <v>1848</v>
      </c>
      <c r="G1765" t="s">
        <v>286</v>
      </c>
      <c r="H1765" t="s">
        <v>274</v>
      </c>
      <c r="I1765">
        <v>427</v>
      </c>
      <c r="J1765" t="s">
        <v>397</v>
      </c>
      <c r="K1765" t="s">
        <v>398</v>
      </c>
      <c r="L1765">
        <v>41236</v>
      </c>
      <c r="M1765" t="s">
        <v>407</v>
      </c>
      <c r="N1765" t="s">
        <v>408</v>
      </c>
      <c r="O1765">
        <v>41236</v>
      </c>
      <c r="P1765" t="s">
        <v>407</v>
      </c>
      <c r="Q1765" t="s">
        <v>408</v>
      </c>
      <c r="R1765" t="s">
        <v>343</v>
      </c>
      <c r="S1765" s="46">
        <v>0</v>
      </c>
      <c r="U1765" s="46">
        <v>4</v>
      </c>
      <c r="IF1765">
        <v>41236</v>
      </c>
      <c r="IG1765" t="s">
        <v>407</v>
      </c>
      <c r="IH1765" t="s">
        <v>288</v>
      </c>
      <c r="IK1765">
        <v>-2</v>
      </c>
      <c r="IL1765" t="s">
        <v>279</v>
      </c>
      <c r="IM1765" t="s">
        <v>280</v>
      </c>
      <c r="IN1765" t="s">
        <v>711</v>
      </c>
    </row>
    <row r="1766" spans="1:250" hidden="1" x14ac:dyDescent="0.25">
      <c r="A1766">
        <v>45132</v>
      </c>
      <c r="B1766">
        <v>-890804480</v>
      </c>
      <c r="C1766">
        <v>1837</v>
      </c>
      <c r="D1766" t="s">
        <v>273</v>
      </c>
      <c r="E1766" t="s">
        <v>274</v>
      </c>
      <c r="F1766">
        <v>1848</v>
      </c>
      <c r="G1766" t="s">
        <v>286</v>
      </c>
      <c r="H1766" t="s">
        <v>274</v>
      </c>
      <c r="I1766">
        <v>422</v>
      </c>
      <c r="J1766" t="s">
        <v>401</v>
      </c>
      <c r="K1766" t="s">
        <v>402</v>
      </c>
      <c r="L1766">
        <v>1946</v>
      </c>
      <c r="M1766" t="s">
        <v>287</v>
      </c>
      <c r="N1766" t="s">
        <v>14</v>
      </c>
      <c r="O1766">
        <v>1946</v>
      </c>
      <c r="P1766" t="s">
        <v>287</v>
      </c>
      <c r="Q1766" t="s">
        <v>14</v>
      </c>
      <c r="R1766" t="s">
        <v>344</v>
      </c>
      <c r="S1766" s="46">
        <v>0</v>
      </c>
      <c r="U1766" s="46">
        <v>26</v>
      </c>
      <c r="IF1766">
        <v>1946</v>
      </c>
      <c r="IG1766" t="s">
        <v>287</v>
      </c>
      <c r="IH1766" t="s">
        <v>288</v>
      </c>
      <c r="IK1766">
        <v>-2</v>
      </c>
      <c r="IL1766" t="s">
        <v>279</v>
      </c>
      <c r="IM1766" t="s">
        <v>280</v>
      </c>
      <c r="IN1766" t="s">
        <v>654</v>
      </c>
      <c r="IP1766" t="s">
        <v>655</v>
      </c>
    </row>
    <row r="1767" spans="1:250" hidden="1" x14ac:dyDescent="0.25">
      <c r="A1767">
        <v>45133</v>
      </c>
      <c r="B1767">
        <v>-890804480</v>
      </c>
      <c r="C1767">
        <v>1837</v>
      </c>
      <c r="D1767" t="s">
        <v>273</v>
      </c>
      <c r="E1767" t="s">
        <v>274</v>
      </c>
      <c r="F1767">
        <v>1848</v>
      </c>
      <c r="G1767" t="s">
        <v>286</v>
      </c>
      <c r="H1767" t="s">
        <v>274</v>
      </c>
      <c r="I1767">
        <v>420</v>
      </c>
      <c r="J1767" t="s">
        <v>403</v>
      </c>
      <c r="K1767" t="s">
        <v>404</v>
      </c>
      <c r="L1767">
        <v>1946</v>
      </c>
      <c r="M1767" t="s">
        <v>287</v>
      </c>
      <c r="N1767" t="s">
        <v>14</v>
      </c>
      <c r="O1767">
        <v>1946</v>
      </c>
      <c r="P1767" t="s">
        <v>287</v>
      </c>
      <c r="Q1767" t="s">
        <v>14</v>
      </c>
      <c r="R1767" t="s">
        <v>344</v>
      </c>
      <c r="S1767" s="46">
        <v>0</v>
      </c>
      <c r="U1767" s="46">
        <v>26</v>
      </c>
      <c r="IF1767">
        <v>1946</v>
      </c>
      <c r="IG1767" t="s">
        <v>287</v>
      </c>
      <c r="IH1767" t="s">
        <v>288</v>
      </c>
      <c r="IK1767">
        <v>-2</v>
      </c>
      <c r="IL1767" t="s">
        <v>279</v>
      </c>
      <c r="IM1767" t="s">
        <v>280</v>
      </c>
      <c r="IN1767" t="s">
        <v>654</v>
      </c>
      <c r="IP1767" t="s">
        <v>655</v>
      </c>
    </row>
    <row r="1768" spans="1:250" hidden="1" x14ac:dyDescent="0.25">
      <c r="A1768">
        <v>45134</v>
      </c>
      <c r="B1768">
        <v>-890804480</v>
      </c>
      <c r="C1768">
        <v>1837</v>
      </c>
      <c r="D1768" t="s">
        <v>273</v>
      </c>
      <c r="E1768" t="s">
        <v>274</v>
      </c>
      <c r="F1768">
        <v>1848</v>
      </c>
      <c r="G1768" t="s">
        <v>286</v>
      </c>
      <c r="H1768" t="s">
        <v>274</v>
      </c>
      <c r="I1768">
        <v>411</v>
      </c>
      <c r="J1768" t="s">
        <v>393</v>
      </c>
      <c r="K1768" t="s">
        <v>394</v>
      </c>
      <c r="L1768">
        <v>1946</v>
      </c>
      <c r="M1768" t="s">
        <v>287</v>
      </c>
      <c r="N1768" t="s">
        <v>14</v>
      </c>
      <c r="O1768">
        <v>1946</v>
      </c>
      <c r="P1768" t="s">
        <v>287</v>
      </c>
      <c r="Q1768" t="s">
        <v>14</v>
      </c>
      <c r="R1768" t="s">
        <v>344</v>
      </c>
      <c r="S1768" s="46">
        <v>0</v>
      </c>
      <c r="U1768" s="46">
        <v>26</v>
      </c>
      <c r="IF1768">
        <v>1946</v>
      </c>
      <c r="IG1768" t="s">
        <v>287</v>
      </c>
      <c r="IH1768" t="s">
        <v>288</v>
      </c>
      <c r="IK1768">
        <v>-2</v>
      </c>
      <c r="IL1768" t="s">
        <v>279</v>
      </c>
      <c r="IM1768" t="s">
        <v>280</v>
      </c>
      <c r="IN1768" t="s">
        <v>654</v>
      </c>
      <c r="IP1768" t="s">
        <v>655</v>
      </c>
    </row>
    <row r="1769" spans="1:250" hidden="1" x14ac:dyDescent="0.25">
      <c r="A1769">
        <v>45135</v>
      </c>
      <c r="B1769">
        <v>-890804480</v>
      </c>
      <c r="C1769">
        <v>1837</v>
      </c>
      <c r="D1769" t="s">
        <v>273</v>
      </c>
      <c r="E1769" t="s">
        <v>274</v>
      </c>
      <c r="F1769">
        <v>1848</v>
      </c>
      <c r="G1769" t="s">
        <v>286</v>
      </c>
      <c r="H1769" t="s">
        <v>274</v>
      </c>
      <c r="I1769">
        <v>436</v>
      </c>
      <c r="J1769" t="s">
        <v>656</v>
      </c>
      <c r="K1769" t="s">
        <v>657</v>
      </c>
      <c r="L1769">
        <v>1946</v>
      </c>
      <c r="M1769" t="s">
        <v>287</v>
      </c>
      <c r="N1769" t="s">
        <v>14</v>
      </c>
      <c r="O1769">
        <v>1946</v>
      </c>
      <c r="P1769" t="s">
        <v>287</v>
      </c>
      <c r="Q1769" t="s">
        <v>14</v>
      </c>
      <c r="R1769" t="s">
        <v>344</v>
      </c>
      <c r="S1769" s="46">
        <v>0</v>
      </c>
      <c r="U1769" s="46">
        <v>26</v>
      </c>
      <c r="IF1769">
        <v>1946</v>
      </c>
      <c r="IG1769" t="s">
        <v>287</v>
      </c>
      <c r="IH1769" t="s">
        <v>288</v>
      </c>
      <c r="IK1769">
        <v>-2</v>
      </c>
      <c r="IL1769" t="s">
        <v>279</v>
      </c>
      <c r="IM1769" t="s">
        <v>280</v>
      </c>
      <c r="IN1769" t="s">
        <v>654</v>
      </c>
      <c r="IP1769" t="s">
        <v>655</v>
      </c>
    </row>
    <row r="1770" spans="1:250" hidden="1" x14ac:dyDescent="0.25">
      <c r="A1770">
        <v>45136</v>
      </c>
      <c r="B1770">
        <v>-890804480</v>
      </c>
      <c r="C1770">
        <v>1837</v>
      </c>
      <c r="D1770" t="s">
        <v>273</v>
      </c>
      <c r="E1770" t="s">
        <v>274</v>
      </c>
      <c r="F1770">
        <v>1848</v>
      </c>
      <c r="G1770" t="s">
        <v>286</v>
      </c>
      <c r="H1770" t="s">
        <v>274</v>
      </c>
      <c r="I1770">
        <v>435</v>
      </c>
      <c r="J1770" t="s">
        <v>491</v>
      </c>
      <c r="K1770" t="s">
        <v>492</v>
      </c>
      <c r="L1770">
        <v>1946</v>
      </c>
      <c r="M1770" t="s">
        <v>287</v>
      </c>
      <c r="N1770" t="s">
        <v>14</v>
      </c>
      <c r="O1770">
        <v>1946</v>
      </c>
      <c r="P1770" t="s">
        <v>287</v>
      </c>
      <c r="Q1770" t="s">
        <v>14</v>
      </c>
      <c r="R1770" t="s">
        <v>344</v>
      </c>
      <c r="S1770" s="46">
        <v>0</v>
      </c>
      <c r="U1770" s="46">
        <v>26</v>
      </c>
      <c r="IF1770">
        <v>1946</v>
      </c>
      <c r="IG1770" t="s">
        <v>287</v>
      </c>
      <c r="IH1770" t="s">
        <v>288</v>
      </c>
      <c r="IK1770">
        <v>-2</v>
      </c>
      <c r="IL1770" t="s">
        <v>279</v>
      </c>
      <c r="IM1770" t="s">
        <v>280</v>
      </c>
      <c r="IN1770" t="s">
        <v>654</v>
      </c>
      <c r="IP1770" t="s">
        <v>655</v>
      </c>
    </row>
    <row r="1771" spans="1:250" hidden="1" x14ac:dyDescent="0.25">
      <c r="A1771">
        <v>45137</v>
      </c>
      <c r="B1771">
        <v>-890804480</v>
      </c>
      <c r="C1771">
        <v>1837</v>
      </c>
      <c r="D1771" t="s">
        <v>273</v>
      </c>
      <c r="E1771" t="s">
        <v>274</v>
      </c>
      <c r="F1771">
        <v>1848</v>
      </c>
      <c r="G1771" t="s">
        <v>286</v>
      </c>
      <c r="H1771" t="s">
        <v>274</v>
      </c>
      <c r="I1771">
        <v>431</v>
      </c>
      <c r="J1771" t="s">
        <v>493</v>
      </c>
      <c r="K1771" t="s">
        <v>494</v>
      </c>
      <c r="L1771">
        <v>1946</v>
      </c>
      <c r="M1771" t="s">
        <v>287</v>
      </c>
      <c r="N1771" t="s">
        <v>14</v>
      </c>
      <c r="O1771">
        <v>1946</v>
      </c>
      <c r="P1771" t="s">
        <v>287</v>
      </c>
      <c r="Q1771" t="s">
        <v>14</v>
      </c>
      <c r="R1771" t="s">
        <v>344</v>
      </c>
      <c r="S1771" s="46">
        <v>0</v>
      </c>
      <c r="U1771" s="46">
        <v>26</v>
      </c>
      <c r="IF1771">
        <v>1946</v>
      </c>
      <c r="IG1771" t="s">
        <v>287</v>
      </c>
      <c r="IH1771" t="s">
        <v>288</v>
      </c>
      <c r="IK1771">
        <v>-2</v>
      </c>
      <c r="IL1771" t="s">
        <v>279</v>
      </c>
      <c r="IM1771" t="s">
        <v>280</v>
      </c>
      <c r="IN1771" t="s">
        <v>654</v>
      </c>
      <c r="IP1771" t="s">
        <v>655</v>
      </c>
    </row>
    <row r="1772" spans="1:250" hidden="1" x14ac:dyDescent="0.25">
      <c r="A1772">
        <v>45138</v>
      </c>
      <c r="B1772">
        <v>-890804480</v>
      </c>
      <c r="C1772">
        <v>1837</v>
      </c>
      <c r="D1772" t="s">
        <v>273</v>
      </c>
      <c r="E1772" t="s">
        <v>274</v>
      </c>
      <c r="F1772">
        <v>1848</v>
      </c>
      <c r="G1772" t="s">
        <v>286</v>
      </c>
      <c r="H1772" t="s">
        <v>274</v>
      </c>
      <c r="I1772">
        <v>429</v>
      </c>
      <c r="J1772" t="s">
        <v>395</v>
      </c>
      <c r="K1772" t="s">
        <v>396</v>
      </c>
      <c r="L1772">
        <v>1946</v>
      </c>
      <c r="M1772" t="s">
        <v>287</v>
      </c>
      <c r="N1772" t="s">
        <v>14</v>
      </c>
      <c r="O1772">
        <v>1946</v>
      </c>
      <c r="P1772" t="s">
        <v>287</v>
      </c>
      <c r="Q1772" t="s">
        <v>14</v>
      </c>
      <c r="R1772" t="s">
        <v>344</v>
      </c>
      <c r="S1772" s="46">
        <v>0</v>
      </c>
      <c r="U1772" s="46">
        <v>26</v>
      </c>
      <c r="IF1772">
        <v>1946</v>
      </c>
      <c r="IG1772" t="s">
        <v>287</v>
      </c>
      <c r="IH1772" t="s">
        <v>288</v>
      </c>
      <c r="IK1772">
        <v>-2</v>
      </c>
      <c r="IL1772" t="s">
        <v>279</v>
      </c>
      <c r="IM1772" t="s">
        <v>280</v>
      </c>
      <c r="IN1772" t="s">
        <v>654</v>
      </c>
      <c r="IP1772" t="s">
        <v>655</v>
      </c>
    </row>
    <row r="1773" spans="1:250" hidden="1" x14ac:dyDescent="0.25">
      <c r="A1773">
        <v>45139</v>
      </c>
      <c r="B1773">
        <v>-890804480</v>
      </c>
      <c r="C1773">
        <v>1837</v>
      </c>
      <c r="D1773" t="s">
        <v>273</v>
      </c>
      <c r="E1773" t="s">
        <v>274</v>
      </c>
      <c r="F1773">
        <v>1848</v>
      </c>
      <c r="G1773" t="s">
        <v>286</v>
      </c>
      <c r="H1773" t="s">
        <v>274</v>
      </c>
      <c r="I1773">
        <v>427</v>
      </c>
      <c r="J1773" t="s">
        <v>397</v>
      </c>
      <c r="K1773" t="s">
        <v>398</v>
      </c>
      <c r="L1773">
        <v>1946</v>
      </c>
      <c r="M1773" t="s">
        <v>287</v>
      </c>
      <c r="N1773" t="s">
        <v>14</v>
      </c>
      <c r="O1773">
        <v>1946</v>
      </c>
      <c r="P1773" t="s">
        <v>287</v>
      </c>
      <c r="Q1773" t="s">
        <v>14</v>
      </c>
      <c r="R1773" t="s">
        <v>344</v>
      </c>
      <c r="S1773" s="46">
        <v>0</v>
      </c>
      <c r="U1773" s="46">
        <v>26</v>
      </c>
      <c r="IF1773">
        <v>1946</v>
      </c>
      <c r="IG1773" t="s">
        <v>287</v>
      </c>
      <c r="IH1773" t="s">
        <v>288</v>
      </c>
      <c r="IK1773">
        <v>-2</v>
      </c>
      <c r="IL1773" t="s">
        <v>279</v>
      </c>
      <c r="IM1773" t="s">
        <v>280</v>
      </c>
      <c r="IN1773" t="s">
        <v>654</v>
      </c>
      <c r="IP1773" t="s">
        <v>655</v>
      </c>
    </row>
    <row r="1774" spans="1:250" hidden="1" x14ac:dyDescent="0.25">
      <c r="A1774">
        <v>45140</v>
      </c>
      <c r="B1774">
        <v>-890804480</v>
      </c>
      <c r="C1774">
        <v>1837</v>
      </c>
      <c r="D1774" t="s">
        <v>273</v>
      </c>
      <c r="E1774" t="s">
        <v>274</v>
      </c>
      <c r="F1774">
        <v>1848</v>
      </c>
      <c r="G1774" t="s">
        <v>286</v>
      </c>
      <c r="H1774" t="s">
        <v>274</v>
      </c>
      <c r="I1774">
        <v>424</v>
      </c>
      <c r="J1774" t="s">
        <v>399</v>
      </c>
      <c r="K1774" t="s">
        <v>400</v>
      </c>
      <c r="L1774">
        <v>1946</v>
      </c>
      <c r="M1774" t="s">
        <v>287</v>
      </c>
      <c r="N1774" t="s">
        <v>14</v>
      </c>
      <c r="O1774">
        <v>1946</v>
      </c>
      <c r="P1774" t="s">
        <v>287</v>
      </c>
      <c r="Q1774" t="s">
        <v>14</v>
      </c>
      <c r="R1774" t="s">
        <v>344</v>
      </c>
      <c r="S1774" s="46">
        <v>0</v>
      </c>
      <c r="U1774" s="46">
        <v>26</v>
      </c>
      <c r="IF1774">
        <v>1946</v>
      </c>
      <c r="IG1774" t="s">
        <v>287</v>
      </c>
      <c r="IH1774" t="s">
        <v>288</v>
      </c>
      <c r="IK1774">
        <v>-2</v>
      </c>
      <c r="IL1774" t="s">
        <v>279</v>
      </c>
      <c r="IM1774" t="s">
        <v>280</v>
      </c>
      <c r="IN1774" t="s">
        <v>654</v>
      </c>
      <c r="IP1774" t="s">
        <v>655</v>
      </c>
    </row>
    <row r="1775" spans="1:250" hidden="1" x14ac:dyDescent="0.25">
      <c r="A1775">
        <v>45141</v>
      </c>
      <c r="B1775">
        <v>-890804480</v>
      </c>
      <c r="C1775">
        <v>1837</v>
      </c>
      <c r="D1775" t="s">
        <v>273</v>
      </c>
      <c r="E1775" t="s">
        <v>274</v>
      </c>
      <c r="F1775">
        <v>1848</v>
      </c>
      <c r="G1775" t="s">
        <v>286</v>
      </c>
      <c r="H1775" t="s">
        <v>274</v>
      </c>
      <c r="I1775">
        <v>437</v>
      </c>
      <c r="J1775" t="s">
        <v>658</v>
      </c>
      <c r="K1775" t="s">
        <v>659</v>
      </c>
      <c r="L1775">
        <v>1946</v>
      </c>
      <c r="M1775" t="s">
        <v>287</v>
      </c>
      <c r="N1775" t="s">
        <v>14</v>
      </c>
      <c r="O1775">
        <v>1946</v>
      </c>
      <c r="P1775" t="s">
        <v>287</v>
      </c>
      <c r="Q1775" t="s">
        <v>14</v>
      </c>
      <c r="R1775" t="s">
        <v>344</v>
      </c>
      <c r="S1775" s="46">
        <v>0</v>
      </c>
      <c r="U1775" s="46">
        <v>26</v>
      </c>
      <c r="IF1775">
        <v>1946</v>
      </c>
      <c r="IG1775" t="s">
        <v>287</v>
      </c>
      <c r="IH1775" t="s">
        <v>288</v>
      </c>
      <c r="IK1775">
        <v>-2</v>
      </c>
      <c r="IL1775" t="s">
        <v>279</v>
      </c>
      <c r="IM1775" t="s">
        <v>280</v>
      </c>
      <c r="IN1775" t="s">
        <v>654</v>
      </c>
      <c r="IP1775" t="s">
        <v>655</v>
      </c>
    </row>
    <row r="1776" spans="1:250" hidden="1" x14ac:dyDescent="0.25">
      <c r="A1776">
        <v>45142</v>
      </c>
      <c r="B1776">
        <v>-890804480</v>
      </c>
      <c r="C1776">
        <v>1837</v>
      </c>
      <c r="D1776" t="s">
        <v>273</v>
      </c>
      <c r="E1776" t="s">
        <v>274</v>
      </c>
      <c r="F1776">
        <v>1848</v>
      </c>
      <c r="G1776" t="s">
        <v>286</v>
      </c>
      <c r="H1776" t="s">
        <v>274</v>
      </c>
      <c r="I1776">
        <v>427</v>
      </c>
      <c r="J1776" t="s">
        <v>397</v>
      </c>
      <c r="K1776" t="s">
        <v>398</v>
      </c>
      <c r="L1776">
        <v>2024</v>
      </c>
      <c r="M1776" t="s">
        <v>289</v>
      </c>
      <c r="N1776" t="s">
        <v>15</v>
      </c>
      <c r="O1776">
        <v>2024</v>
      </c>
      <c r="P1776" t="s">
        <v>289</v>
      </c>
      <c r="Q1776" t="s">
        <v>15</v>
      </c>
      <c r="R1776" t="s">
        <v>344</v>
      </c>
      <c r="S1776" s="46">
        <v>0</v>
      </c>
      <c r="U1776" s="46">
        <v>26</v>
      </c>
      <c r="IF1776">
        <v>2024</v>
      </c>
      <c r="IG1776" t="s">
        <v>289</v>
      </c>
      <c r="IH1776" t="s">
        <v>288</v>
      </c>
      <c r="IK1776">
        <v>-2</v>
      </c>
      <c r="IL1776" t="s">
        <v>279</v>
      </c>
      <c r="IM1776" t="s">
        <v>280</v>
      </c>
      <c r="IN1776" t="s">
        <v>654</v>
      </c>
      <c r="IP1776" t="s">
        <v>660</v>
      </c>
    </row>
    <row r="1777" spans="1:250" hidden="1" x14ac:dyDescent="0.25">
      <c r="A1777">
        <v>45143</v>
      </c>
      <c r="B1777">
        <v>-890804480</v>
      </c>
      <c r="C1777">
        <v>1837</v>
      </c>
      <c r="D1777" t="s">
        <v>273</v>
      </c>
      <c r="E1777" t="s">
        <v>274</v>
      </c>
      <c r="F1777">
        <v>1848</v>
      </c>
      <c r="G1777" t="s">
        <v>286</v>
      </c>
      <c r="H1777" t="s">
        <v>274</v>
      </c>
      <c r="I1777">
        <v>424</v>
      </c>
      <c r="J1777" t="s">
        <v>399</v>
      </c>
      <c r="K1777" t="s">
        <v>400</v>
      </c>
      <c r="L1777">
        <v>2024</v>
      </c>
      <c r="M1777" t="s">
        <v>289</v>
      </c>
      <c r="N1777" t="s">
        <v>15</v>
      </c>
      <c r="O1777">
        <v>2024</v>
      </c>
      <c r="P1777" t="s">
        <v>289</v>
      </c>
      <c r="Q1777" t="s">
        <v>15</v>
      </c>
      <c r="R1777" t="s">
        <v>344</v>
      </c>
      <c r="S1777" s="46">
        <v>0</v>
      </c>
      <c r="U1777" s="46">
        <v>26</v>
      </c>
      <c r="IF1777">
        <v>2024</v>
      </c>
      <c r="IG1777" t="s">
        <v>289</v>
      </c>
      <c r="IH1777" t="s">
        <v>288</v>
      </c>
      <c r="IK1777">
        <v>-2</v>
      </c>
      <c r="IL1777" t="s">
        <v>279</v>
      </c>
      <c r="IM1777" t="s">
        <v>280</v>
      </c>
      <c r="IN1777" t="s">
        <v>654</v>
      </c>
      <c r="IP1777" t="s">
        <v>660</v>
      </c>
    </row>
    <row r="1778" spans="1:250" hidden="1" x14ac:dyDescent="0.25">
      <c r="A1778">
        <v>45144</v>
      </c>
      <c r="B1778">
        <v>-890804480</v>
      </c>
      <c r="C1778">
        <v>1837</v>
      </c>
      <c r="D1778" t="s">
        <v>273</v>
      </c>
      <c r="E1778" t="s">
        <v>274</v>
      </c>
      <c r="F1778">
        <v>1848</v>
      </c>
      <c r="G1778" t="s">
        <v>286</v>
      </c>
      <c r="H1778" t="s">
        <v>274</v>
      </c>
      <c r="I1778">
        <v>422</v>
      </c>
      <c r="J1778" t="s">
        <v>401</v>
      </c>
      <c r="K1778" t="s">
        <v>402</v>
      </c>
      <c r="L1778">
        <v>2024</v>
      </c>
      <c r="M1778" t="s">
        <v>289</v>
      </c>
      <c r="N1778" t="s">
        <v>15</v>
      </c>
      <c r="O1778">
        <v>2024</v>
      </c>
      <c r="P1778" t="s">
        <v>289</v>
      </c>
      <c r="Q1778" t="s">
        <v>15</v>
      </c>
      <c r="R1778" t="s">
        <v>344</v>
      </c>
      <c r="S1778" s="46">
        <v>0</v>
      </c>
      <c r="U1778" s="46">
        <v>26</v>
      </c>
      <c r="IF1778">
        <v>2024</v>
      </c>
      <c r="IG1778" t="s">
        <v>289</v>
      </c>
      <c r="IH1778" t="s">
        <v>288</v>
      </c>
      <c r="IK1778">
        <v>-2</v>
      </c>
      <c r="IL1778" t="s">
        <v>279</v>
      </c>
      <c r="IM1778" t="s">
        <v>280</v>
      </c>
      <c r="IN1778" t="s">
        <v>654</v>
      </c>
      <c r="IP1778" t="s">
        <v>660</v>
      </c>
    </row>
    <row r="1779" spans="1:250" hidden="1" x14ac:dyDescent="0.25">
      <c r="A1779">
        <v>45145</v>
      </c>
      <c r="B1779">
        <v>-890804480</v>
      </c>
      <c r="C1779">
        <v>1837</v>
      </c>
      <c r="D1779" t="s">
        <v>273</v>
      </c>
      <c r="E1779" t="s">
        <v>274</v>
      </c>
      <c r="F1779">
        <v>1848</v>
      </c>
      <c r="G1779" t="s">
        <v>286</v>
      </c>
      <c r="H1779" t="s">
        <v>274</v>
      </c>
      <c r="I1779">
        <v>420</v>
      </c>
      <c r="J1779" t="s">
        <v>403</v>
      </c>
      <c r="K1779" t="s">
        <v>404</v>
      </c>
      <c r="L1779">
        <v>2024</v>
      </c>
      <c r="M1779" t="s">
        <v>289</v>
      </c>
      <c r="N1779" t="s">
        <v>15</v>
      </c>
      <c r="O1779">
        <v>2024</v>
      </c>
      <c r="P1779" t="s">
        <v>289</v>
      </c>
      <c r="Q1779" t="s">
        <v>15</v>
      </c>
      <c r="R1779" t="s">
        <v>344</v>
      </c>
      <c r="S1779" s="46">
        <v>0</v>
      </c>
      <c r="U1779" s="46">
        <v>26</v>
      </c>
      <c r="IF1779">
        <v>2024</v>
      </c>
      <c r="IG1779" t="s">
        <v>289</v>
      </c>
      <c r="IH1779" t="s">
        <v>288</v>
      </c>
      <c r="IK1779">
        <v>-2</v>
      </c>
      <c r="IL1779" t="s">
        <v>279</v>
      </c>
      <c r="IM1779" t="s">
        <v>280</v>
      </c>
      <c r="IN1779" t="s">
        <v>654</v>
      </c>
      <c r="IP1779" t="s">
        <v>660</v>
      </c>
    </row>
    <row r="1780" spans="1:250" hidden="1" x14ac:dyDescent="0.25">
      <c r="A1780">
        <v>45146</v>
      </c>
      <c r="B1780">
        <v>-890804480</v>
      </c>
      <c r="C1780">
        <v>1837</v>
      </c>
      <c r="D1780" t="s">
        <v>273</v>
      </c>
      <c r="E1780" t="s">
        <v>274</v>
      </c>
      <c r="F1780">
        <v>1848</v>
      </c>
      <c r="G1780" t="s">
        <v>286</v>
      </c>
      <c r="H1780" t="s">
        <v>274</v>
      </c>
      <c r="I1780">
        <v>411</v>
      </c>
      <c r="J1780" t="s">
        <v>393</v>
      </c>
      <c r="K1780" t="s">
        <v>394</v>
      </c>
      <c r="L1780">
        <v>2024</v>
      </c>
      <c r="M1780" t="s">
        <v>289</v>
      </c>
      <c r="N1780" t="s">
        <v>15</v>
      </c>
      <c r="O1780">
        <v>2024</v>
      </c>
      <c r="P1780" t="s">
        <v>289</v>
      </c>
      <c r="Q1780" t="s">
        <v>15</v>
      </c>
      <c r="R1780" t="s">
        <v>344</v>
      </c>
      <c r="S1780" s="46">
        <v>0</v>
      </c>
      <c r="U1780" s="46">
        <v>26</v>
      </c>
      <c r="IF1780">
        <v>2024</v>
      </c>
      <c r="IG1780" t="s">
        <v>289</v>
      </c>
      <c r="IH1780" t="s">
        <v>288</v>
      </c>
      <c r="IK1780">
        <v>-2</v>
      </c>
      <c r="IL1780" t="s">
        <v>279</v>
      </c>
      <c r="IM1780" t="s">
        <v>280</v>
      </c>
      <c r="IN1780" t="s">
        <v>654</v>
      </c>
      <c r="IP1780" t="s">
        <v>660</v>
      </c>
    </row>
    <row r="1781" spans="1:250" hidden="1" x14ac:dyDescent="0.25">
      <c r="A1781">
        <v>45147</v>
      </c>
      <c r="B1781">
        <v>-890804480</v>
      </c>
      <c r="C1781">
        <v>1837</v>
      </c>
      <c r="D1781" t="s">
        <v>273</v>
      </c>
      <c r="E1781" t="s">
        <v>274</v>
      </c>
      <c r="F1781">
        <v>9695</v>
      </c>
      <c r="G1781" t="s">
        <v>281</v>
      </c>
      <c r="H1781" t="s">
        <v>282</v>
      </c>
      <c r="I1781">
        <v>411</v>
      </c>
      <c r="J1781" t="s">
        <v>393</v>
      </c>
      <c r="K1781" t="s">
        <v>394</v>
      </c>
      <c r="L1781">
        <v>2024</v>
      </c>
      <c r="M1781" t="s">
        <v>289</v>
      </c>
      <c r="N1781" t="s">
        <v>15</v>
      </c>
      <c r="O1781">
        <v>2024</v>
      </c>
      <c r="P1781" t="s">
        <v>289</v>
      </c>
      <c r="Q1781" t="s">
        <v>15</v>
      </c>
      <c r="R1781" t="s">
        <v>344</v>
      </c>
      <c r="S1781" s="46">
        <v>0</v>
      </c>
      <c r="U1781" s="46">
        <v>26</v>
      </c>
      <c r="IF1781">
        <v>2024</v>
      </c>
      <c r="IG1781" t="s">
        <v>289</v>
      </c>
      <c r="IH1781" t="s">
        <v>285</v>
      </c>
      <c r="IK1781">
        <v>-2</v>
      </c>
      <c r="IL1781" t="s">
        <v>279</v>
      </c>
      <c r="IM1781" t="s">
        <v>280</v>
      </c>
      <c r="IN1781" t="s">
        <v>661</v>
      </c>
      <c r="IP1781" t="s">
        <v>662</v>
      </c>
    </row>
    <row r="1782" spans="1:250" hidden="1" x14ac:dyDescent="0.25">
      <c r="A1782">
        <v>45148</v>
      </c>
      <c r="B1782">
        <v>-890804480</v>
      </c>
      <c r="C1782">
        <v>1837</v>
      </c>
      <c r="D1782" t="s">
        <v>273</v>
      </c>
      <c r="E1782" t="s">
        <v>274</v>
      </c>
      <c r="F1782">
        <v>13794</v>
      </c>
      <c r="G1782" t="s">
        <v>275</v>
      </c>
      <c r="H1782" t="s">
        <v>276</v>
      </c>
      <c r="I1782">
        <v>435</v>
      </c>
      <c r="J1782" t="s">
        <v>491</v>
      </c>
      <c r="K1782" t="s">
        <v>492</v>
      </c>
      <c r="L1782">
        <v>2024</v>
      </c>
      <c r="M1782" t="s">
        <v>289</v>
      </c>
      <c r="N1782" t="s">
        <v>15</v>
      </c>
      <c r="O1782">
        <v>2024</v>
      </c>
      <c r="P1782" t="s">
        <v>289</v>
      </c>
      <c r="Q1782" t="s">
        <v>15</v>
      </c>
      <c r="R1782" t="s">
        <v>344</v>
      </c>
      <c r="S1782" s="46">
        <v>0</v>
      </c>
      <c r="U1782" s="46">
        <v>26</v>
      </c>
      <c r="IF1782">
        <v>2024</v>
      </c>
      <c r="IG1782" t="s">
        <v>289</v>
      </c>
      <c r="IH1782" t="s">
        <v>319</v>
      </c>
      <c r="IK1782">
        <v>-2</v>
      </c>
      <c r="IL1782" t="s">
        <v>279</v>
      </c>
      <c r="IM1782" t="s">
        <v>280</v>
      </c>
      <c r="IN1782" t="s">
        <v>663</v>
      </c>
      <c r="IP1782" t="s">
        <v>664</v>
      </c>
    </row>
    <row r="1783" spans="1:250" hidden="1" x14ac:dyDescent="0.25">
      <c r="A1783">
        <v>45149</v>
      </c>
      <c r="B1783">
        <v>-890804480</v>
      </c>
      <c r="C1783">
        <v>1837</v>
      </c>
      <c r="D1783" t="s">
        <v>273</v>
      </c>
      <c r="E1783" t="s">
        <v>274</v>
      </c>
      <c r="F1783">
        <v>13794</v>
      </c>
      <c r="G1783" t="s">
        <v>275</v>
      </c>
      <c r="H1783" t="s">
        <v>276</v>
      </c>
      <c r="I1783">
        <v>431</v>
      </c>
      <c r="J1783" t="s">
        <v>493</v>
      </c>
      <c r="K1783" t="s">
        <v>494</v>
      </c>
      <c r="L1783">
        <v>2024</v>
      </c>
      <c r="M1783" t="s">
        <v>289</v>
      </c>
      <c r="N1783" t="s">
        <v>15</v>
      </c>
      <c r="O1783">
        <v>2024</v>
      </c>
      <c r="P1783" t="s">
        <v>289</v>
      </c>
      <c r="Q1783" t="s">
        <v>15</v>
      </c>
      <c r="R1783" t="s">
        <v>344</v>
      </c>
      <c r="S1783" s="46">
        <v>0</v>
      </c>
      <c r="U1783" s="46">
        <v>26</v>
      </c>
      <c r="IF1783">
        <v>2024</v>
      </c>
      <c r="IG1783" t="s">
        <v>289</v>
      </c>
      <c r="IH1783" t="s">
        <v>319</v>
      </c>
      <c r="IK1783">
        <v>-2</v>
      </c>
      <c r="IL1783" t="s">
        <v>279</v>
      </c>
      <c r="IM1783" t="s">
        <v>280</v>
      </c>
      <c r="IN1783" t="s">
        <v>663</v>
      </c>
      <c r="IP1783" t="s">
        <v>664</v>
      </c>
    </row>
    <row r="1784" spans="1:250" hidden="1" x14ac:dyDescent="0.25">
      <c r="A1784">
        <v>45150</v>
      </c>
      <c r="B1784">
        <v>-890804480</v>
      </c>
      <c r="C1784">
        <v>1837</v>
      </c>
      <c r="D1784" t="s">
        <v>273</v>
      </c>
      <c r="E1784" t="s">
        <v>274</v>
      </c>
      <c r="F1784">
        <v>13794</v>
      </c>
      <c r="G1784" t="s">
        <v>275</v>
      </c>
      <c r="H1784" t="s">
        <v>276</v>
      </c>
      <c r="I1784">
        <v>429</v>
      </c>
      <c r="J1784" t="s">
        <v>395</v>
      </c>
      <c r="K1784" t="s">
        <v>396</v>
      </c>
      <c r="L1784">
        <v>2024</v>
      </c>
      <c r="M1784" t="s">
        <v>289</v>
      </c>
      <c r="N1784" t="s">
        <v>15</v>
      </c>
      <c r="O1784">
        <v>2024</v>
      </c>
      <c r="P1784" t="s">
        <v>289</v>
      </c>
      <c r="Q1784" t="s">
        <v>15</v>
      </c>
      <c r="R1784" t="s">
        <v>344</v>
      </c>
      <c r="S1784" s="46">
        <v>0</v>
      </c>
      <c r="U1784" s="46">
        <v>26</v>
      </c>
      <c r="IF1784">
        <v>2024</v>
      </c>
      <c r="IG1784" t="s">
        <v>289</v>
      </c>
      <c r="IH1784" t="s">
        <v>319</v>
      </c>
      <c r="IK1784">
        <v>-2</v>
      </c>
      <c r="IL1784" t="s">
        <v>279</v>
      </c>
      <c r="IM1784" t="s">
        <v>280</v>
      </c>
      <c r="IN1784" t="s">
        <v>663</v>
      </c>
      <c r="IP1784" t="s">
        <v>664</v>
      </c>
    </row>
    <row r="1785" spans="1:250" hidden="1" x14ac:dyDescent="0.25">
      <c r="A1785">
        <v>45151</v>
      </c>
      <c r="B1785">
        <v>-890804480</v>
      </c>
      <c r="C1785">
        <v>1837</v>
      </c>
      <c r="D1785" t="s">
        <v>273</v>
      </c>
      <c r="E1785" t="s">
        <v>274</v>
      </c>
      <c r="F1785">
        <v>13794</v>
      </c>
      <c r="G1785" t="s">
        <v>275</v>
      </c>
      <c r="H1785" t="s">
        <v>276</v>
      </c>
      <c r="I1785">
        <v>427</v>
      </c>
      <c r="J1785" t="s">
        <v>397</v>
      </c>
      <c r="K1785" t="s">
        <v>398</v>
      </c>
      <c r="L1785">
        <v>2024</v>
      </c>
      <c r="M1785" t="s">
        <v>289</v>
      </c>
      <c r="N1785" t="s">
        <v>15</v>
      </c>
      <c r="O1785">
        <v>2024</v>
      </c>
      <c r="P1785" t="s">
        <v>289</v>
      </c>
      <c r="Q1785" t="s">
        <v>15</v>
      </c>
      <c r="R1785" t="s">
        <v>344</v>
      </c>
      <c r="S1785" s="46">
        <v>0</v>
      </c>
      <c r="U1785" s="46">
        <v>26</v>
      </c>
      <c r="IF1785">
        <v>2024</v>
      </c>
      <c r="IG1785" t="s">
        <v>289</v>
      </c>
      <c r="IH1785" t="s">
        <v>319</v>
      </c>
      <c r="IK1785">
        <v>-2</v>
      </c>
      <c r="IL1785" t="s">
        <v>279</v>
      </c>
      <c r="IM1785" t="s">
        <v>280</v>
      </c>
      <c r="IN1785" t="s">
        <v>663</v>
      </c>
      <c r="IP1785" t="s">
        <v>664</v>
      </c>
    </row>
    <row r="1786" spans="1:250" hidden="1" x14ac:dyDescent="0.25">
      <c r="A1786">
        <v>45152</v>
      </c>
      <c r="B1786">
        <v>-890804480</v>
      </c>
      <c r="C1786">
        <v>1837</v>
      </c>
      <c r="D1786" t="s">
        <v>273</v>
      </c>
      <c r="E1786" t="s">
        <v>274</v>
      </c>
      <c r="F1786">
        <v>13794</v>
      </c>
      <c r="G1786" t="s">
        <v>275</v>
      </c>
      <c r="H1786" t="s">
        <v>276</v>
      </c>
      <c r="I1786">
        <v>424</v>
      </c>
      <c r="J1786" t="s">
        <v>399</v>
      </c>
      <c r="K1786" t="s">
        <v>400</v>
      </c>
      <c r="L1786">
        <v>2024</v>
      </c>
      <c r="M1786" t="s">
        <v>289</v>
      </c>
      <c r="N1786" t="s">
        <v>15</v>
      </c>
      <c r="O1786">
        <v>2024</v>
      </c>
      <c r="P1786" t="s">
        <v>289</v>
      </c>
      <c r="Q1786" t="s">
        <v>15</v>
      </c>
      <c r="R1786" t="s">
        <v>344</v>
      </c>
      <c r="S1786" s="46">
        <v>0</v>
      </c>
      <c r="U1786" s="46">
        <v>26</v>
      </c>
      <c r="IF1786">
        <v>2024</v>
      </c>
      <c r="IG1786" t="s">
        <v>289</v>
      </c>
      <c r="IH1786" t="s">
        <v>319</v>
      </c>
      <c r="IK1786">
        <v>-2</v>
      </c>
      <c r="IL1786" t="s">
        <v>279</v>
      </c>
      <c r="IM1786" t="s">
        <v>280</v>
      </c>
      <c r="IN1786" t="s">
        <v>663</v>
      </c>
      <c r="IP1786" t="s">
        <v>664</v>
      </c>
    </row>
    <row r="1787" spans="1:250" hidden="1" x14ac:dyDescent="0.25">
      <c r="A1787">
        <v>45153</v>
      </c>
      <c r="B1787">
        <v>-890804480</v>
      </c>
      <c r="C1787">
        <v>1837</v>
      </c>
      <c r="D1787" t="s">
        <v>273</v>
      </c>
      <c r="E1787" t="s">
        <v>274</v>
      </c>
      <c r="F1787">
        <v>13794</v>
      </c>
      <c r="G1787" t="s">
        <v>275</v>
      </c>
      <c r="H1787" t="s">
        <v>276</v>
      </c>
      <c r="I1787">
        <v>437</v>
      </c>
      <c r="J1787" t="s">
        <v>658</v>
      </c>
      <c r="K1787" t="s">
        <v>659</v>
      </c>
      <c r="L1787">
        <v>2024</v>
      </c>
      <c r="M1787" t="s">
        <v>289</v>
      </c>
      <c r="N1787" t="s">
        <v>15</v>
      </c>
      <c r="O1787">
        <v>2024</v>
      </c>
      <c r="P1787" t="s">
        <v>289</v>
      </c>
      <c r="Q1787" t="s">
        <v>15</v>
      </c>
      <c r="R1787" t="s">
        <v>344</v>
      </c>
      <c r="S1787" s="46">
        <v>0</v>
      </c>
      <c r="U1787" s="46">
        <v>26</v>
      </c>
      <c r="IF1787">
        <v>2024</v>
      </c>
      <c r="IG1787" t="s">
        <v>289</v>
      </c>
      <c r="IH1787" t="s">
        <v>319</v>
      </c>
      <c r="IK1787">
        <v>-2</v>
      </c>
      <c r="IL1787" t="s">
        <v>279</v>
      </c>
      <c r="IM1787" t="s">
        <v>280</v>
      </c>
      <c r="IN1787" t="s">
        <v>663</v>
      </c>
      <c r="IP1787" t="s">
        <v>664</v>
      </c>
    </row>
    <row r="1788" spans="1:250" hidden="1" x14ac:dyDescent="0.25">
      <c r="A1788">
        <v>45154</v>
      </c>
      <c r="B1788">
        <v>-890804480</v>
      </c>
      <c r="C1788">
        <v>1837</v>
      </c>
      <c r="D1788" t="s">
        <v>273</v>
      </c>
      <c r="E1788" t="s">
        <v>274</v>
      </c>
      <c r="F1788">
        <v>13794</v>
      </c>
      <c r="G1788" t="s">
        <v>275</v>
      </c>
      <c r="H1788" t="s">
        <v>276</v>
      </c>
      <c r="I1788">
        <v>420</v>
      </c>
      <c r="J1788" t="s">
        <v>403</v>
      </c>
      <c r="K1788" t="s">
        <v>404</v>
      </c>
      <c r="L1788">
        <v>2024</v>
      </c>
      <c r="M1788" t="s">
        <v>289</v>
      </c>
      <c r="N1788" t="s">
        <v>15</v>
      </c>
      <c r="O1788">
        <v>2024</v>
      </c>
      <c r="P1788" t="s">
        <v>289</v>
      </c>
      <c r="Q1788" t="s">
        <v>15</v>
      </c>
      <c r="R1788" t="s">
        <v>344</v>
      </c>
      <c r="S1788" s="46">
        <v>0</v>
      </c>
      <c r="U1788" s="46">
        <v>26</v>
      </c>
      <c r="IF1788">
        <v>2024</v>
      </c>
      <c r="IG1788" t="s">
        <v>289</v>
      </c>
      <c r="IH1788" t="s">
        <v>319</v>
      </c>
      <c r="IK1788">
        <v>-2</v>
      </c>
      <c r="IL1788" t="s">
        <v>279</v>
      </c>
      <c r="IM1788" t="s">
        <v>280</v>
      </c>
      <c r="IN1788" t="s">
        <v>663</v>
      </c>
      <c r="IP1788" t="s">
        <v>664</v>
      </c>
    </row>
    <row r="1789" spans="1:250" hidden="1" x14ac:dyDescent="0.25">
      <c r="A1789">
        <v>45155</v>
      </c>
      <c r="B1789">
        <v>-890804480</v>
      </c>
      <c r="C1789">
        <v>1837</v>
      </c>
      <c r="D1789" t="s">
        <v>273</v>
      </c>
      <c r="E1789" t="s">
        <v>274</v>
      </c>
      <c r="F1789">
        <v>13794</v>
      </c>
      <c r="G1789" t="s">
        <v>275</v>
      </c>
      <c r="H1789" t="s">
        <v>276</v>
      </c>
      <c r="I1789">
        <v>411</v>
      </c>
      <c r="J1789" t="s">
        <v>393</v>
      </c>
      <c r="K1789" t="s">
        <v>394</v>
      </c>
      <c r="L1789">
        <v>2024</v>
      </c>
      <c r="M1789" t="s">
        <v>289</v>
      </c>
      <c r="N1789" t="s">
        <v>15</v>
      </c>
      <c r="O1789">
        <v>2024</v>
      </c>
      <c r="P1789" t="s">
        <v>289</v>
      </c>
      <c r="Q1789" t="s">
        <v>15</v>
      </c>
      <c r="R1789" t="s">
        <v>344</v>
      </c>
      <c r="S1789" s="46">
        <v>0</v>
      </c>
      <c r="U1789" s="46">
        <v>26</v>
      </c>
      <c r="IF1789">
        <v>2024</v>
      </c>
      <c r="IG1789" t="s">
        <v>289</v>
      </c>
      <c r="IH1789" t="s">
        <v>319</v>
      </c>
      <c r="IK1789">
        <v>-2</v>
      </c>
      <c r="IL1789" t="s">
        <v>279</v>
      </c>
      <c r="IM1789" t="s">
        <v>280</v>
      </c>
      <c r="IN1789" t="s">
        <v>663</v>
      </c>
      <c r="IP1789" t="s">
        <v>664</v>
      </c>
    </row>
    <row r="1790" spans="1:250" hidden="1" x14ac:dyDescent="0.25">
      <c r="A1790">
        <v>45156</v>
      </c>
      <c r="B1790">
        <v>-890804480</v>
      </c>
      <c r="C1790">
        <v>1837</v>
      </c>
      <c r="D1790" t="s">
        <v>273</v>
      </c>
      <c r="E1790" t="s">
        <v>274</v>
      </c>
      <c r="F1790">
        <v>9695</v>
      </c>
      <c r="G1790" t="s">
        <v>281</v>
      </c>
      <c r="H1790" t="s">
        <v>282</v>
      </c>
      <c r="I1790">
        <v>437</v>
      </c>
      <c r="J1790" t="s">
        <v>658</v>
      </c>
      <c r="K1790" t="s">
        <v>659</v>
      </c>
      <c r="L1790">
        <v>2024</v>
      </c>
      <c r="M1790" t="s">
        <v>289</v>
      </c>
      <c r="N1790" t="s">
        <v>15</v>
      </c>
      <c r="O1790">
        <v>2024</v>
      </c>
      <c r="P1790" t="s">
        <v>289</v>
      </c>
      <c r="Q1790" t="s">
        <v>15</v>
      </c>
      <c r="R1790" t="s">
        <v>344</v>
      </c>
      <c r="S1790" s="46">
        <v>0</v>
      </c>
      <c r="U1790" s="46">
        <v>26</v>
      </c>
      <c r="IF1790">
        <v>2024</v>
      </c>
      <c r="IG1790" t="s">
        <v>289</v>
      </c>
      <c r="IH1790" t="s">
        <v>285</v>
      </c>
      <c r="IK1790">
        <v>-2</v>
      </c>
      <c r="IL1790" t="s">
        <v>279</v>
      </c>
      <c r="IM1790" t="s">
        <v>280</v>
      </c>
      <c r="IN1790" t="s">
        <v>661</v>
      </c>
      <c r="IP1790" t="s">
        <v>662</v>
      </c>
    </row>
    <row r="1791" spans="1:250" hidden="1" x14ac:dyDescent="0.25">
      <c r="A1791">
        <v>45157</v>
      </c>
      <c r="B1791">
        <v>-890804480</v>
      </c>
      <c r="C1791">
        <v>1837</v>
      </c>
      <c r="D1791" t="s">
        <v>273</v>
      </c>
      <c r="E1791" t="s">
        <v>274</v>
      </c>
      <c r="F1791">
        <v>9695</v>
      </c>
      <c r="G1791" t="s">
        <v>281</v>
      </c>
      <c r="H1791" t="s">
        <v>282</v>
      </c>
      <c r="I1791">
        <v>436</v>
      </c>
      <c r="J1791" t="s">
        <v>656</v>
      </c>
      <c r="K1791" t="s">
        <v>657</v>
      </c>
      <c r="L1791">
        <v>2024</v>
      </c>
      <c r="M1791" t="s">
        <v>289</v>
      </c>
      <c r="N1791" t="s">
        <v>15</v>
      </c>
      <c r="O1791">
        <v>2024</v>
      </c>
      <c r="P1791" t="s">
        <v>289</v>
      </c>
      <c r="Q1791" t="s">
        <v>15</v>
      </c>
      <c r="R1791" t="s">
        <v>344</v>
      </c>
      <c r="S1791" s="46">
        <v>0</v>
      </c>
      <c r="U1791" s="46">
        <v>26</v>
      </c>
      <c r="IF1791">
        <v>2024</v>
      </c>
      <c r="IG1791" t="s">
        <v>289</v>
      </c>
      <c r="IH1791" t="s">
        <v>285</v>
      </c>
      <c r="IK1791">
        <v>-2</v>
      </c>
      <c r="IL1791" t="s">
        <v>279</v>
      </c>
      <c r="IM1791" t="s">
        <v>280</v>
      </c>
      <c r="IN1791" t="s">
        <v>661</v>
      </c>
      <c r="IP1791" t="s">
        <v>662</v>
      </c>
    </row>
    <row r="1792" spans="1:250" hidden="1" x14ac:dyDescent="0.25">
      <c r="A1792">
        <v>45158</v>
      </c>
      <c r="B1792">
        <v>-890804480</v>
      </c>
      <c r="C1792">
        <v>1837</v>
      </c>
      <c r="D1792" t="s">
        <v>273</v>
      </c>
      <c r="E1792" t="s">
        <v>274</v>
      </c>
      <c r="F1792">
        <v>9695</v>
      </c>
      <c r="G1792" t="s">
        <v>281</v>
      </c>
      <c r="H1792" t="s">
        <v>282</v>
      </c>
      <c r="I1792">
        <v>435</v>
      </c>
      <c r="J1792" t="s">
        <v>491</v>
      </c>
      <c r="K1792" t="s">
        <v>492</v>
      </c>
      <c r="L1792">
        <v>2024</v>
      </c>
      <c r="M1792" t="s">
        <v>289</v>
      </c>
      <c r="N1792" t="s">
        <v>15</v>
      </c>
      <c r="O1792">
        <v>2024</v>
      </c>
      <c r="P1792" t="s">
        <v>289</v>
      </c>
      <c r="Q1792" t="s">
        <v>15</v>
      </c>
      <c r="R1792" t="s">
        <v>344</v>
      </c>
      <c r="S1792" s="46">
        <v>0</v>
      </c>
      <c r="U1792" s="46">
        <v>26</v>
      </c>
      <c r="IF1792">
        <v>2024</v>
      </c>
      <c r="IG1792" t="s">
        <v>289</v>
      </c>
      <c r="IH1792" t="s">
        <v>285</v>
      </c>
      <c r="IK1792">
        <v>-2</v>
      </c>
      <c r="IL1792" t="s">
        <v>279</v>
      </c>
      <c r="IM1792" t="s">
        <v>280</v>
      </c>
      <c r="IN1792" t="s">
        <v>661</v>
      </c>
      <c r="IP1792" t="s">
        <v>662</v>
      </c>
    </row>
    <row r="1793" spans="1:250" hidden="1" x14ac:dyDescent="0.25">
      <c r="A1793">
        <v>45159</v>
      </c>
      <c r="B1793">
        <v>-890804480</v>
      </c>
      <c r="C1793">
        <v>1837</v>
      </c>
      <c r="D1793" t="s">
        <v>273</v>
      </c>
      <c r="E1793" t="s">
        <v>274</v>
      </c>
      <c r="F1793">
        <v>13794</v>
      </c>
      <c r="G1793" t="s">
        <v>275</v>
      </c>
      <c r="H1793" t="s">
        <v>276</v>
      </c>
      <c r="I1793">
        <v>436</v>
      </c>
      <c r="J1793" t="s">
        <v>656</v>
      </c>
      <c r="K1793" t="s">
        <v>657</v>
      </c>
      <c r="L1793">
        <v>2024</v>
      </c>
      <c r="M1793" t="s">
        <v>289</v>
      </c>
      <c r="N1793" t="s">
        <v>15</v>
      </c>
      <c r="O1793">
        <v>2024</v>
      </c>
      <c r="P1793" t="s">
        <v>289</v>
      </c>
      <c r="Q1793" t="s">
        <v>15</v>
      </c>
      <c r="R1793" t="s">
        <v>344</v>
      </c>
      <c r="S1793" s="46">
        <v>0</v>
      </c>
      <c r="U1793" s="46">
        <v>26</v>
      </c>
      <c r="IF1793">
        <v>2024</v>
      </c>
      <c r="IG1793" t="s">
        <v>289</v>
      </c>
      <c r="IH1793" t="s">
        <v>319</v>
      </c>
      <c r="IK1793">
        <v>-2</v>
      </c>
      <c r="IL1793" t="s">
        <v>279</v>
      </c>
      <c r="IM1793" t="s">
        <v>280</v>
      </c>
      <c r="IN1793" t="s">
        <v>663</v>
      </c>
      <c r="IP1793" t="s">
        <v>664</v>
      </c>
    </row>
    <row r="1794" spans="1:250" hidden="1" x14ac:dyDescent="0.25">
      <c r="A1794">
        <v>45160</v>
      </c>
      <c r="B1794">
        <v>-890804480</v>
      </c>
      <c r="C1794">
        <v>1837</v>
      </c>
      <c r="D1794" t="s">
        <v>273</v>
      </c>
      <c r="E1794" t="s">
        <v>274</v>
      </c>
      <c r="F1794">
        <v>9695</v>
      </c>
      <c r="G1794" t="s">
        <v>281</v>
      </c>
      <c r="H1794" t="s">
        <v>282</v>
      </c>
      <c r="I1794">
        <v>429</v>
      </c>
      <c r="J1794" t="s">
        <v>395</v>
      </c>
      <c r="K1794" t="s">
        <v>396</v>
      </c>
      <c r="L1794">
        <v>2024</v>
      </c>
      <c r="M1794" t="s">
        <v>289</v>
      </c>
      <c r="N1794" t="s">
        <v>15</v>
      </c>
      <c r="O1794">
        <v>2024</v>
      </c>
      <c r="P1794" t="s">
        <v>289</v>
      </c>
      <c r="Q1794" t="s">
        <v>15</v>
      </c>
      <c r="R1794" t="s">
        <v>344</v>
      </c>
      <c r="S1794" s="46">
        <v>0</v>
      </c>
      <c r="U1794" s="46">
        <v>26</v>
      </c>
      <c r="IF1794">
        <v>2024</v>
      </c>
      <c r="IG1794" t="s">
        <v>289</v>
      </c>
      <c r="IH1794" t="s">
        <v>285</v>
      </c>
      <c r="IK1794">
        <v>-2</v>
      </c>
      <c r="IL1794" t="s">
        <v>279</v>
      </c>
      <c r="IM1794" t="s">
        <v>280</v>
      </c>
      <c r="IN1794" t="s">
        <v>661</v>
      </c>
      <c r="IP1794" t="s">
        <v>662</v>
      </c>
    </row>
    <row r="1795" spans="1:250" hidden="1" x14ac:dyDescent="0.25">
      <c r="A1795">
        <v>45161</v>
      </c>
      <c r="B1795">
        <v>-890804480</v>
      </c>
      <c r="C1795">
        <v>1837</v>
      </c>
      <c r="D1795" t="s">
        <v>273</v>
      </c>
      <c r="E1795" t="s">
        <v>274</v>
      </c>
      <c r="F1795">
        <v>9695</v>
      </c>
      <c r="G1795" t="s">
        <v>281</v>
      </c>
      <c r="H1795" t="s">
        <v>282</v>
      </c>
      <c r="I1795">
        <v>427</v>
      </c>
      <c r="J1795" t="s">
        <v>397</v>
      </c>
      <c r="K1795" t="s">
        <v>398</v>
      </c>
      <c r="L1795">
        <v>2024</v>
      </c>
      <c r="M1795" t="s">
        <v>289</v>
      </c>
      <c r="N1795" t="s">
        <v>15</v>
      </c>
      <c r="O1795">
        <v>2024</v>
      </c>
      <c r="P1795" t="s">
        <v>289</v>
      </c>
      <c r="Q1795" t="s">
        <v>15</v>
      </c>
      <c r="R1795" t="s">
        <v>344</v>
      </c>
      <c r="S1795" s="46">
        <v>0</v>
      </c>
      <c r="U1795" s="46">
        <v>26</v>
      </c>
      <c r="IF1795">
        <v>2024</v>
      </c>
      <c r="IG1795" t="s">
        <v>289</v>
      </c>
      <c r="IH1795" t="s">
        <v>285</v>
      </c>
      <c r="IK1795">
        <v>-2</v>
      </c>
      <c r="IL1795" t="s">
        <v>279</v>
      </c>
      <c r="IM1795" t="s">
        <v>280</v>
      </c>
      <c r="IN1795" t="s">
        <v>661</v>
      </c>
      <c r="IP1795" t="s">
        <v>662</v>
      </c>
    </row>
    <row r="1796" spans="1:250" hidden="1" x14ac:dyDescent="0.25">
      <c r="A1796">
        <v>45162</v>
      </c>
      <c r="B1796">
        <v>-890804480</v>
      </c>
      <c r="C1796">
        <v>1837</v>
      </c>
      <c r="D1796" t="s">
        <v>273</v>
      </c>
      <c r="E1796" t="s">
        <v>274</v>
      </c>
      <c r="F1796">
        <v>9695</v>
      </c>
      <c r="G1796" t="s">
        <v>281</v>
      </c>
      <c r="H1796" t="s">
        <v>282</v>
      </c>
      <c r="I1796">
        <v>424</v>
      </c>
      <c r="J1796" t="s">
        <v>399</v>
      </c>
      <c r="K1796" t="s">
        <v>400</v>
      </c>
      <c r="L1796">
        <v>2024</v>
      </c>
      <c r="M1796" t="s">
        <v>289</v>
      </c>
      <c r="N1796" t="s">
        <v>15</v>
      </c>
      <c r="O1796">
        <v>2024</v>
      </c>
      <c r="P1796" t="s">
        <v>289</v>
      </c>
      <c r="Q1796" t="s">
        <v>15</v>
      </c>
      <c r="R1796" t="s">
        <v>344</v>
      </c>
      <c r="S1796" s="46">
        <v>0</v>
      </c>
      <c r="U1796" s="46">
        <v>26</v>
      </c>
      <c r="IF1796">
        <v>2024</v>
      </c>
      <c r="IG1796" t="s">
        <v>289</v>
      </c>
      <c r="IH1796" t="s">
        <v>285</v>
      </c>
      <c r="IK1796">
        <v>-2</v>
      </c>
      <c r="IL1796" t="s">
        <v>279</v>
      </c>
      <c r="IM1796" t="s">
        <v>280</v>
      </c>
      <c r="IN1796" t="s">
        <v>661</v>
      </c>
      <c r="IP1796" t="s">
        <v>662</v>
      </c>
    </row>
    <row r="1797" spans="1:250" hidden="1" x14ac:dyDescent="0.25">
      <c r="A1797">
        <v>45163</v>
      </c>
      <c r="B1797">
        <v>-890804480</v>
      </c>
      <c r="C1797">
        <v>1837</v>
      </c>
      <c r="D1797" t="s">
        <v>273</v>
      </c>
      <c r="E1797" t="s">
        <v>274</v>
      </c>
      <c r="F1797">
        <v>9695</v>
      </c>
      <c r="G1797" t="s">
        <v>281</v>
      </c>
      <c r="H1797" t="s">
        <v>282</v>
      </c>
      <c r="I1797">
        <v>422</v>
      </c>
      <c r="J1797" t="s">
        <v>401</v>
      </c>
      <c r="K1797" t="s">
        <v>402</v>
      </c>
      <c r="L1797">
        <v>2024</v>
      </c>
      <c r="M1797" t="s">
        <v>289</v>
      </c>
      <c r="N1797" t="s">
        <v>15</v>
      </c>
      <c r="O1797">
        <v>2024</v>
      </c>
      <c r="P1797" t="s">
        <v>289</v>
      </c>
      <c r="Q1797" t="s">
        <v>15</v>
      </c>
      <c r="R1797" t="s">
        <v>344</v>
      </c>
      <c r="S1797" s="46">
        <v>0</v>
      </c>
      <c r="U1797" s="46">
        <v>26</v>
      </c>
      <c r="IF1797">
        <v>2024</v>
      </c>
      <c r="IG1797" t="s">
        <v>289</v>
      </c>
      <c r="IH1797" t="s">
        <v>285</v>
      </c>
      <c r="IK1797">
        <v>-2</v>
      </c>
      <c r="IL1797" t="s">
        <v>279</v>
      </c>
      <c r="IM1797" t="s">
        <v>280</v>
      </c>
      <c r="IN1797" t="s">
        <v>661</v>
      </c>
      <c r="IP1797" t="s">
        <v>662</v>
      </c>
    </row>
    <row r="1798" spans="1:250" hidden="1" x14ac:dyDescent="0.25">
      <c r="A1798">
        <v>45164</v>
      </c>
      <c r="B1798">
        <v>-890804480</v>
      </c>
      <c r="C1798">
        <v>1837</v>
      </c>
      <c r="D1798" t="s">
        <v>273</v>
      </c>
      <c r="E1798" t="s">
        <v>274</v>
      </c>
      <c r="F1798">
        <v>9695</v>
      </c>
      <c r="G1798" t="s">
        <v>281</v>
      </c>
      <c r="H1798" t="s">
        <v>282</v>
      </c>
      <c r="I1798">
        <v>420</v>
      </c>
      <c r="J1798" t="s">
        <v>403</v>
      </c>
      <c r="K1798" t="s">
        <v>404</v>
      </c>
      <c r="L1798">
        <v>2024</v>
      </c>
      <c r="M1798" t="s">
        <v>289</v>
      </c>
      <c r="N1798" t="s">
        <v>15</v>
      </c>
      <c r="O1798">
        <v>2024</v>
      </c>
      <c r="P1798" t="s">
        <v>289</v>
      </c>
      <c r="Q1798" t="s">
        <v>15</v>
      </c>
      <c r="R1798" t="s">
        <v>344</v>
      </c>
      <c r="S1798" s="46">
        <v>0</v>
      </c>
      <c r="U1798" s="46">
        <v>26</v>
      </c>
      <c r="IF1798">
        <v>2024</v>
      </c>
      <c r="IG1798" t="s">
        <v>289</v>
      </c>
      <c r="IH1798" t="s">
        <v>285</v>
      </c>
      <c r="IK1798">
        <v>-2</v>
      </c>
      <c r="IL1798" t="s">
        <v>279</v>
      </c>
      <c r="IM1798" t="s">
        <v>280</v>
      </c>
      <c r="IN1798" t="s">
        <v>661</v>
      </c>
      <c r="IP1798" t="s">
        <v>662</v>
      </c>
    </row>
    <row r="1799" spans="1:250" hidden="1" x14ac:dyDescent="0.25">
      <c r="A1799">
        <v>45165</v>
      </c>
      <c r="B1799">
        <v>-890804480</v>
      </c>
      <c r="C1799">
        <v>1837</v>
      </c>
      <c r="D1799" t="s">
        <v>273</v>
      </c>
      <c r="E1799" t="s">
        <v>274</v>
      </c>
      <c r="F1799">
        <v>13794</v>
      </c>
      <c r="G1799" t="s">
        <v>275</v>
      </c>
      <c r="H1799" t="s">
        <v>276</v>
      </c>
      <c r="I1799">
        <v>422</v>
      </c>
      <c r="J1799" t="s">
        <v>401</v>
      </c>
      <c r="K1799" t="s">
        <v>402</v>
      </c>
      <c r="L1799">
        <v>2024</v>
      </c>
      <c r="M1799" t="s">
        <v>289</v>
      </c>
      <c r="N1799" t="s">
        <v>15</v>
      </c>
      <c r="O1799">
        <v>2024</v>
      </c>
      <c r="P1799" t="s">
        <v>289</v>
      </c>
      <c r="Q1799" t="s">
        <v>15</v>
      </c>
      <c r="R1799" t="s">
        <v>344</v>
      </c>
      <c r="S1799" s="46">
        <v>0</v>
      </c>
      <c r="U1799" s="46">
        <v>26</v>
      </c>
      <c r="IF1799">
        <v>2024</v>
      </c>
      <c r="IG1799" t="s">
        <v>289</v>
      </c>
      <c r="IH1799" t="s">
        <v>319</v>
      </c>
      <c r="IK1799">
        <v>-2</v>
      </c>
      <c r="IL1799" t="s">
        <v>279</v>
      </c>
      <c r="IM1799" t="s">
        <v>280</v>
      </c>
      <c r="IN1799" t="s">
        <v>663</v>
      </c>
      <c r="IP1799" t="s">
        <v>664</v>
      </c>
    </row>
    <row r="1800" spans="1:250" hidden="1" x14ac:dyDescent="0.25">
      <c r="A1800">
        <v>45166</v>
      </c>
      <c r="B1800">
        <v>-890804480</v>
      </c>
      <c r="C1800">
        <v>1837</v>
      </c>
      <c r="D1800" t="s">
        <v>273</v>
      </c>
      <c r="E1800" t="s">
        <v>274</v>
      </c>
      <c r="F1800">
        <v>1848</v>
      </c>
      <c r="G1800" t="s">
        <v>286</v>
      </c>
      <c r="H1800" t="s">
        <v>274</v>
      </c>
      <c r="I1800">
        <v>437</v>
      </c>
      <c r="J1800" t="s">
        <v>658</v>
      </c>
      <c r="K1800" t="s">
        <v>659</v>
      </c>
      <c r="L1800">
        <v>2024</v>
      </c>
      <c r="M1800" t="s">
        <v>289</v>
      </c>
      <c r="N1800" t="s">
        <v>15</v>
      </c>
      <c r="O1800">
        <v>2024</v>
      </c>
      <c r="P1800" t="s">
        <v>289</v>
      </c>
      <c r="Q1800" t="s">
        <v>15</v>
      </c>
      <c r="R1800" t="s">
        <v>344</v>
      </c>
      <c r="S1800" s="46">
        <v>0</v>
      </c>
      <c r="U1800" s="46">
        <v>26</v>
      </c>
      <c r="IF1800">
        <v>2024</v>
      </c>
      <c r="IG1800" t="s">
        <v>289</v>
      </c>
      <c r="IH1800" t="s">
        <v>288</v>
      </c>
      <c r="IK1800">
        <v>-2</v>
      </c>
      <c r="IL1800" t="s">
        <v>279</v>
      </c>
      <c r="IM1800" t="s">
        <v>280</v>
      </c>
      <c r="IN1800" t="s">
        <v>654</v>
      </c>
      <c r="IP1800" t="s">
        <v>660</v>
      </c>
    </row>
    <row r="1801" spans="1:250" hidden="1" x14ac:dyDescent="0.25">
      <c r="A1801">
        <v>45167</v>
      </c>
      <c r="B1801">
        <v>-890804480</v>
      </c>
      <c r="C1801">
        <v>1837</v>
      </c>
      <c r="D1801" t="s">
        <v>273</v>
      </c>
      <c r="E1801" t="s">
        <v>274</v>
      </c>
      <c r="F1801">
        <v>1848</v>
      </c>
      <c r="G1801" t="s">
        <v>286</v>
      </c>
      <c r="H1801" t="s">
        <v>274</v>
      </c>
      <c r="I1801">
        <v>436</v>
      </c>
      <c r="J1801" t="s">
        <v>656</v>
      </c>
      <c r="K1801" t="s">
        <v>657</v>
      </c>
      <c r="L1801">
        <v>2024</v>
      </c>
      <c r="M1801" t="s">
        <v>289</v>
      </c>
      <c r="N1801" t="s">
        <v>15</v>
      </c>
      <c r="O1801">
        <v>2024</v>
      </c>
      <c r="P1801" t="s">
        <v>289</v>
      </c>
      <c r="Q1801" t="s">
        <v>15</v>
      </c>
      <c r="R1801" t="s">
        <v>344</v>
      </c>
      <c r="S1801" s="46">
        <v>0</v>
      </c>
      <c r="U1801" s="46">
        <v>26</v>
      </c>
      <c r="IF1801">
        <v>2024</v>
      </c>
      <c r="IG1801" t="s">
        <v>289</v>
      </c>
      <c r="IH1801" t="s">
        <v>288</v>
      </c>
      <c r="IK1801">
        <v>-2</v>
      </c>
      <c r="IL1801" t="s">
        <v>279</v>
      </c>
      <c r="IM1801" t="s">
        <v>280</v>
      </c>
      <c r="IN1801" t="s">
        <v>654</v>
      </c>
      <c r="IP1801" t="s">
        <v>660</v>
      </c>
    </row>
    <row r="1802" spans="1:250" hidden="1" x14ac:dyDescent="0.25">
      <c r="A1802">
        <v>45168</v>
      </c>
      <c r="B1802">
        <v>-890804480</v>
      </c>
      <c r="C1802">
        <v>1837</v>
      </c>
      <c r="D1802" t="s">
        <v>273</v>
      </c>
      <c r="E1802" t="s">
        <v>274</v>
      </c>
      <c r="F1802">
        <v>1848</v>
      </c>
      <c r="G1802" t="s">
        <v>286</v>
      </c>
      <c r="H1802" t="s">
        <v>274</v>
      </c>
      <c r="I1802">
        <v>435</v>
      </c>
      <c r="J1802" t="s">
        <v>491</v>
      </c>
      <c r="K1802" t="s">
        <v>492</v>
      </c>
      <c r="L1802">
        <v>2024</v>
      </c>
      <c r="M1802" t="s">
        <v>289</v>
      </c>
      <c r="N1802" t="s">
        <v>15</v>
      </c>
      <c r="O1802">
        <v>2024</v>
      </c>
      <c r="P1802" t="s">
        <v>289</v>
      </c>
      <c r="Q1802" t="s">
        <v>15</v>
      </c>
      <c r="R1802" t="s">
        <v>344</v>
      </c>
      <c r="S1802" s="46">
        <v>0</v>
      </c>
      <c r="U1802" s="46">
        <v>26</v>
      </c>
      <c r="IF1802">
        <v>2024</v>
      </c>
      <c r="IG1802" t="s">
        <v>289</v>
      </c>
      <c r="IH1802" t="s">
        <v>288</v>
      </c>
      <c r="IK1802">
        <v>-2</v>
      </c>
      <c r="IL1802" t="s">
        <v>279</v>
      </c>
      <c r="IM1802" t="s">
        <v>280</v>
      </c>
      <c r="IN1802" t="s">
        <v>654</v>
      </c>
      <c r="IP1802" t="s">
        <v>660</v>
      </c>
    </row>
    <row r="1803" spans="1:250" hidden="1" x14ac:dyDescent="0.25">
      <c r="A1803">
        <v>45169</v>
      </c>
      <c r="B1803">
        <v>-890804480</v>
      </c>
      <c r="C1803">
        <v>1837</v>
      </c>
      <c r="D1803" t="s">
        <v>273</v>
      </c>
      <c r="E1803" t="s">
        <v>274</v>
      </c>
      <c r="F1803">
        <v>1848</v>
      </c>
      <c r="G1803" t="s">
        <v>286</v>
      </c>
      <c r="H1803" t="s">
        <v>274</v>
      </c>
      <c r="I1803">
        <v>431</v>
      </c>
      <c r="J1803" t="s">
        <v>493</v>
      </c>
      <c r="K1803" t="s">
        <v>494</v>
      </c>
      <c r="L1803">
        <v>2024</v>
      </c>
      <c r="M1803" t="s">
        <v>289</v>
      </c>
      <c r="N1803" t="s">
        <v>15</v>
      </c>
      <c r="O1803">
        <v>2024</v>
      </c>
      <c r="P1803" t="s">
        <v>289</v>
      </c>
      <c r="Q1803" t="s">
        <v>15</v>
      </c>
      <c r="R1803" t="s">
        <v>344</v>
      </c>
      <c r="S1803" s="46">
        <v>0</v>
      </c>
      <c r="U1803" s="46">
        <v>26</v>
      </c>
      <c r="IF1803">
        <v>2024</v>
      </c>
      <c r="IG1803" t="s">
        <v>289</v>
      </c>
      <c r="IH1803" t="s">
        <v>288</v>
      </c>
      <c r="IK1803">
        <v>-2</v>
      </c>
      <c r="IL1803" t="s">
        <v>279</v>
      </c>
      <c r="IM1803" t="s">
        <v>280</v>
      </c>
      <c r="IN1803" t="s">
        <v>654</v>
      </c>
      <c r="IP1803" t="s">
        <v>660</v>
      </c>
    </row>
    <row r="1804" spans="1:250" hidden="1" x14ac:dyDescent="0.25">
      <c r="A1804">
        <v>45170</v>
      </c>
      <c r="B1804">
        <v>-890804480</v>
      </c>
      <c r="C1804">
        <v>1837</v>
      </c>
      <c r="D1804" t="s">
        <v>273</v>
      </c>
      <c r="E1804" t="s">
        <v>274</v>
      </c>
      <c r="F1804">
        <v>1848</v>
      </c>
      <c r="G1804" t="s">
        <v>286</v>
      </c>
      <c r="H1804" t="s">
        <v>274</v>
      </c>
      <c r="I1804">
        <v>429</v>
      </c>
      <c r="J1804" t="s">
        <v>395</v>
      </c>
      <c r="K1804" t="s">
        <v>396</v>
      </c>
      <c r="L1804">
        <v>2024</v>
      </c>
      <c r="M1804" t="s">
        <v>289</v>
      </c>
      <c r="N1804" t="s">
        <v>15</v>
      </c>
      <c r="O1804">
        <v>2024</v>
      </c>
      <c r="P1804" t="s">
        <v>289</v>
      </c>
      <c r="Q1804" t="s">
        <v>15</v>
      </c>
      <c r="R1804" t="s">
        <v>344</v>
      </c>
      <c r="S1804" s="46">
        <v>0</v>
      </c>
      <c r="U1804" s="46">
        <v>26</v>
      </c>
      <c r="IF1804">
        <v>2024</v>
      </c>
      <c r="IG1804" t="s">
        <v>289</v>
      </c>
      <c r="IH1804" t="s">
        <v>288</v>
      </c>
      <c r="IK1804">
        <v>-2</v>
      </c>
      <c r="IL1804" t="s">
        <v>279</v>
      </c>
      <c r="IM1804" t="s">
        <v>280</v>
      </c>
      <c r="IN1804" t="s">
        <v>654</v>
      </c>
      <c r="IP1804" t="s">
        <v>660</v>
      </c>
    </row>
    <row r="1805" spans="1:250" hidden="1" x14ac:dyDescent="0.25">
      <c r="A1805">
        <v>45171</v>
      </c>
      <c r="B1805">
        <v>-890804480</v>
      </c>
      <c r="C1805">
        <v>1837</v>
      </c>
      <c r="D1805" t="s">
        <v>273</v>
      </c>
      <c r="E1805" t="s">
        <v>274</v>
      </c>
      <c r="F1805">
        <v>9695</v>
      </c>
      <c r="G1805" t="s">
        <v>281</v>
      </c>
      <c r="H1805" t="s">
        <v>282</v>
      </c>
      <c r="I1805">
        <v>431</v>
      </c>
      <c r="J1805" t="s">
        <v>493</v>
      </c>
      <c r="K1805" t="s">
        <v>494</v>
      </c>
      <c r="L1805">
        <v>2024</v>
      </c>
      <c r="M1805" t="s">
        <v>289</v>
      </c>
      <c r="N1805" t="s">
        <v>15</v>
      </c>
      <c r="O1805">
        <v>2024</v>
      </c>
      <c r="P1805" t="s">
        <v>289</v>
      </c>
      <c r="Q1805" t="s">
        <v>15</v>
      </c>
      <c r="R1805" t="s">
        <v>344</v>
      </c>
      <c r="S1805" s="46">
        <v>0</v>
      </c>
      <c r="U1805" s="46">
        <v>26</v>
      </c>
      <c r="IF1805">
        <v>2024</v>
      </c>
      <c r="IG1805" t="s">
        <v>289</v>
      </c>
      <c r="IH1805" t="s">
        <v>285</v>
      </c>
      <c r="IK1805">
        <v>-2</v>
      </c>
      <c r="IL1805" t="s">
        <v>279</v>
      </c>
      <c r="IM1805" t="s">
        <v>280</v>
      </c>
      <c r="IN1805" t="s">
        <v>661</v>
      </c>
      <c r="IP1805" t="s">
        <v>662</v>
      </c>
    </row>
    <row r="1806" spans="1:250" hidden="1" x14ac:dyDescent="0.25">
      <c r="A1806">
        <v>45172</v>
      </c>
      <c r="B1806">
        <v>-890804480</v>
      </c>
      <c r="C1806">
        <v>1837</v>
      </c>
      <c r="D1806" t="s">
        <v>273</v>
      </c>
      <c r="E1806" t="s">
        <v>274</v>
      </c>
      <c r="F1806">
        <v>1848</v>
      </c>
      <c r="G1806" t="s">
        <v>286</v>
      </c>
      <c r="H1806" t="s">
        <v>274</v>
      </c>
      <c r="I1806">
        <v>427</v>
      </c>
      <c r="J1806" t="s">
        <v>397</v>
      </c>
      <c r="K1806" t="s">
        <v>398</v>
      </c>
      <c r="L1806">
        <v>3549</v>
      </c>
      <c r="M1806" t="s">
        <v>290</v>
      </c>
      <c r="N1806" t="s">
        <v>17</v>
      </c>
      <c r="O1806">
        <v>3549</v>
      </c>
      <c r="P1806" t="s">
        <v>290</v>
      </c>
      <c r="Q1806" t="s">
        <v>17</v>
      </c>
      <c r="R1806" t="s">
        <v>344</v>
      </c>
      <c r="S1806" s="46">
        <v>0</v>
      </c>
      <c r="U1806" s="46">
        <v>26</v>
      </c>
      <c r="IF1806">
        <v>3549</v>
      </c>
      <c r="IG1806" t="s">
        <v>290</v>
      </c>
      <c r="IH1806" t="s">
        <v>288</v>
      </c>
      <c r="IK1806">
        <v>-2</v>
      </c>
      <c r="IL1806" t="s">
        <v>279</v>
      </c>
      <c r="IM1806" t="s">
        <v>280</v>
      </c>
      <c r="IN1806" t="s">
        <v>654</v>
      </c>
      <c r="IP1806" t="s">
        <v>665</v>
      </c>
    </row>
    <row r="1807" spans="1:250" hidden="1" x14ac:dyDescent="0.25">
      <c r="A1807">
        <v>45173</v>
      </c>
      <c r="B1807">
        <v>-890804480</v>
      </c>
      <c r="C1807">
        <v>1837</v>
      </c>
      <c r="D1807" t="s">
        <v>273</v>
      </c>
      <c r="E1807" t="s">
        <v>274</v>
      </c>
      <c r="F1807">
        <v>1848</v>
      </c>
      <c r="G1807" t="s">
        <v>286</v>
      </c>
      <c r="H1807" t="s">
        <v>274</v>
      </c>
      <c r="I1807">
        <v>424</v>
      </c>
      <c r="J1807" t="s">
        <v>399</v>
      </c>
      <c r="K1807" t="s">
        <v>400</v>
      </c>
      <c r="L1807">
        <v>3549</v>
      </c>
      <c r="M1807" t="s">
        <v>290</v>
      </c>
      <c r="N1807" t="s">
        <v>17</v>
      </c>
      <c r="O1807">
        <v>3549</v>
      </c>
      <c r="P1807" t="s">
        <v>290</v>
      </c>
      <c r="Q1807" t="s">
        <v>17</v>
      </c>
      <c r="R1807" t="s">
        <v>344</v>
      </c>
      <c r="S1807" s="46">
        <v>0</v>
      </c>
      <c r="U1807" s="46">
        <v>26</v>
      </c>
      <c r="IF1807">
        <v>3549</v>
      </c>
      <c r="IG1807" t="s">
        <v>290</v>
      </c>
      <c r="IH1807" t="s">
        <v>288</v>
      </c>
      <c r="IK1807">
        <v>-2</v>
      </c>
      <c r="IL1807" t="s">
        <v>279</v>
      </c>
      <c r="IM1807" t="s">
        <v>280</v>
      </c>
      <c r="IN1807" t="s">
        <v>654</v>
      </c>
      <c r="IP1807" t="s">
        <v>665</v>
      </c>
    </row>
    <row r="1808" spans="1:250" hidden="1" x14ac:dyDescent="0.25">
      <c r="A1808">
        <v>45174</v>
      </c>
      <c r="B1808">
        <v>-890804480</v>
      </c>
      <c r="C1808">
        <v>1837</v>
      </c>
      <c r="D1808" t="s">
        <v>273</v>
      </c>
      <c r="E1808" t="s">
        <v>274</v>
      </c>
      <c r="F1808">
        <v>1848</v>
      </c>
      <c r="G1808" t="s">
        <v>286</v>
      </c>
      <c r="H1808" t="s">
        <v>274</v>
      </c>
      <c r="I1808">
        <v>422</v>
      </c>
      <c r="J1808" t="s">
        <v>401</v>
      </c>
      <c r="K1808" t="s">
        <v>402</v>
      </c>
      <c r="L1808">
        <v>3549</v>
      </c>
      <c r="M1808" t="s">
        <v>290</v>
      </c>
      <c r="N1808" t="s">
        <v>17</v>
      </c>
      <c r="O1808">
        <v>3549</v>
      </c>
      <c r="P1808" t="s">
        <v>290</v>
      </c>
      <c r="Q1808" t="s">
        <v>17</v>
      </c>
      <c r="R1808" t="s">
        <v>344</v>
      </c>
      <c r="S1808" s="46">
        <v>0</v>
      </c>
      <c r="U1808" s="46">
        <v>26</v>
      </c>
      <c r="IF1808">
        <v>3549</v>
      </c>
      <c r="IG1808" t="s">
        <v>290</v>
      </c>
      <c r="IH1808" t="s">
        <v>288</v>
      </c>
      <c r="IK1808">
        <v>-2</v>
      </c>
      <c r="IL1808" t="s">
        <v>279</v>
      </c>
      <c r="IM1808" t="s">
        <v>280</v>
      </c>
      <c r="IN1808" t="s">
        <v>654</v>
      </c>
      <c r="IP1808" t="s">
        <v>665</v>
      </c>
    </row>
    <row r="1809" spans="1:250" hidden="1" x14ac:dyDescent="0.25">
      <c r="A1809">
        <v>45175</v>
      </c>
      <c r="B1809">
        <v>-890804480</v>
      </c>
      <c r="C1809">
        <v>1837</v>
      </c>
      <c r="D1809" t="s">
        <v>273</v>
      </c>
      <c r="E1809" t="s">
        <v>274</v>
      </c>
      <c r="F1809">
        <v>1848</v>
      </c>
      <c r="G1809" t="s">
        <v>286</v>
      </c>
      <c r="H1809" t="s">
        <v>274</v>
      </c>
      <c r="I1809">
        <v>420</v>
      </c>
      <c r="J1809" t="s">
        <v>403</v>
      </c>
      <c r="K1809" t="s">
        <v>404</v>
      </c>
      <c r="L1809">
        <v>3549</v>
      </c>
      <c r="M1809" t="s">
        <v>290</v>
      </c>
      <c r="N1809" t="s">
        <v>17</v>
      </c>
      <c r="O1809">
        <v>3549</v>
      </c>
      <c r="P1809" t="s">
        <v>290</v>
      </c>
      <c r="Q1809" t="s">
        <v>17</v>
      </c>
      <c r="R1809" t="s">
        <v>344</v>
      </c>
      <c r="S1809" s="46">
        <v>0</v>
      </c>
      <c r="U1809" s="46">
        <v>26</v>
      </c>
      <c r="IF1809">
        <v>3549</v>
      </c>
      <c r="IG1809" t="s">
        <v>290</v>
      </c>
      <c r="IH1809" t="s">
        <v>288</v>
      </c>
      <c r="IK1809">
        <v>-2</v>
      </c>
      <c r="IL1809" t="s">
        <v>279</v>
      </c>
      <c r="IM1809" t="s">
        <v>280</v>
      </c>
      <c r="IN1809" t="s">
        <v>654</v>
      </c>
      <c r="IP1809" t="s">
        <v>665</v>
      </c>
    </row>
    <row r="1810" spans="1:250" hidden="1" x14ac:dyDescent="0.25">
      <c r="A1810">
        <v>45176</v>
      </c>
      <c r="B1810">
        <v>-890804480</v>
      </c>
      <c r="C1810">
        <v>1837</v>
      </c>
      <c r="D1810" t="s">
        <v>273</v>
      </c>
      <c r="E1810" t="s">
        <v>274</v>
      </c>
      <c r="F1810">
        <v>1848</v>
      </c>
      <c r="G1810" t="s">
        <v>286</v>
      </c>
      <c r="H1810" t="s">
        <v>274</v>
      </c>
      <c r="I1810">
        <v>411</v>
      </c>
      <c r="J1810" t="s">
        <v>393</v>
      </c>
      <c r="K1810" t="s">
        <v>394</v>
      </c>
      <c r="L1810">
        <v>3549</v>
      </c>
      <c r="M1810" t="s">
        <v>290</v>
      </c>
      <c r="N1810" t="s">
        <v>17</v>
      </c>
      <c r="O1810">
        <v>3549</v>
      </c>
      <c r="P1810" t="s">
        <v>290</v>
      </c>
      <c r="Q1810" t="s">
        <v>17</v>
      </c>
      <c r="R1810" t="s">
        <v>344</v>
      </c>
      <c r="S1810" s="46">
        <v>0</v>
      </c>
      <c r="U1810" s="46">
        <v>26</v>
      </c>
      <c r="IF1810">
        <v>3549</v>
      </c>
      <c r="IG1810" t="s">
        <v>290</v>
      </c>
      <c r="IH1810" t="s">
        <v>288</v>
      </c>
      <c r="IK1810">
        <v>-2</v>
      </c>
      <c r="IL1810" t="s">
        <v>279</v>
      </c>
      <c r="IM1810" t="s">
        <v>280</v>
      </c>
      <c r="IN1810" t="s">
        <v>654</v>
      </c>
      <c r="IP1810" t="s">
        <v>665</v>
      </c>
    </row>
    <row r="1811" spans="1:250" hidden="1" x14ac:dyDescent="0.25">
      <c r="A1811">
        <v>45177</v>
      </c>
      <c r="B1811">
        <v>-890804480</v>
      </c>
      <c r="C1811">
        <v>1837</v>
      </c>
      <c r="D1811" t="s">
        <v>273</v>
      </c>
      <c r="E1811" t="s">
        <v>274</v>
      </c>
      <c r="F1811">
        <v>7057</v>
      </c>
      <c r="G1811" t="s">
        <v>291</v>
      </c>
      <c r="H1811" t="s">
        <v>292</v>
      </c>
      <c r="I1811">
        <v>411</v>
      </c>
      <c r="J1811" t="s">
        <v>393</v>
      </c>
      <c r="K1811" t="s">
        <v>394</v>
      </c>
      <c r="L1811">
        <v>3549</v>
      </c>
      <c r="M1811" t="s">
        <v>290</v>
      </c>
      <c r="N1811" t="s">
        <v>17</v>
      </c>
      <c r="O1811">
        <v>3549</v>
      </c>
      <c r="P1811" t="s">
        <v>290</v>
      </c>
      <c r="Q1811" t="s">
        <v>17</v>
      </c>
      <c r="R1811" t="s">
        <v>344</v>
      </c>
      <c r="S1811" s="46">
        <v>0</v>
      </c>
      <c r="U1811" s="46">
        <v>26</v>
      </c>
      <c r="IF1811">
        <v>3549</v>
      </c>
      <c r="IG1811" t="s">
        <v>290</v>
      </c>
      <c r="IH1811" t="s">
        <v>293</v>
      </c>
      <c r="IK1811">
        <v>-2</v>
      </c>
      <c r="IL1811" t="s">
        <v>279</v>
      </c>
      <c r="IM1811" t="s">
        <v>280</v>
      </c>
      <c r="IN1811" t="s">
        <v>666</v>
      </c>
      <c r="IP1811" t="s">
        <v>667</v>
      </c>
    </row>
    <row r="1812" spans="1:250" hidden="1" x14ac:dyDescent="0.25">
      <c r="A1812">
        <v>45178</v>
      </c>
      <c r="B1812">
        <v>-890804480</v>
      </c>
      <c r="C1812">
        <v>1837</v>
      </c>
      <c r="D1812" t="s">
        <v>273</v>
      </c>
      <c r="E1812" t="s">
        <v>274</v>
      </c>
      <c r="F1812">
        <v>7057</v>
      </c>
      <c r="G1812" t="s">
        <v>291</v>
      </c>
      <c r="H1812" t="s">
        <v>292</v>
      </c>
      <c r="I1812">
        <v>436</v>
      </c>
      <c r="J1812" t="s">
        <v>656</v>
      </c>
      <c r="K1812" t="s">
        <v>657</v>
      </c>
      <c r="L1812">
        <v>3549</v>
      </c>
      <c r="M1812" t="s">
        <v>290</v>
      </c>
      <c r="N1812" t="s">
        <v>17</v>
      </c>
      <c r="O1812">
        <v>3549</v>
      </c>
      <c r="P1812" t="s">
        <v>290</v>
      </c>
      <c r="Q1812" t="s">
        <v>17</v>
      </c>
      <c r="R1812" t="s">
        <v>344</v>
      </c>
      <c r="S1812" s="46">
        <v>0</v>
      </c>
      <c r="U1812" s="46">
        <v>26</v>
      </c>
      <c r="IF1812">
        <v>3549</v>
      </c>
      <c r="IG1812" t="s">
        <v>290</v>
      </c>
      <c r="IH1812" t="s">
        <v>293</v>
      </c>
      <c r="IK1812">
        <v>-2</v>
      </c>
      <c r="IL1812" t="s">
        <v>279</v>
      </c>
      <c r="IM1812" t="s">
        <v>280</v>
      </c>
      <c r="IN1812" t="s">
        <v>666</v>
      </c>
      <c r="IP1812" t="s">
        <v>667</v>
      </c>
    </row>
    <row r="1813" spans="1:250" hidden="1" x14ac:dyDescent="0.25">
      <c r="A1813">
        <v>45179</v>
      </c>
      <c r="B1813">
        <v>-890804480</v>
      </c>
      <c r="C1813">
        <v>1837</v>
      </c>
      <c r="D1813" t="s">
        <v>273</v>
      </c>
      <c r="E1813" t="s">
        <v>274</v>
      </c>
      <c r="F1813">
        <v>7057</v>
      </c>
      <c r="G1813" t="s">
        <v>291</v>
      </c>
      <c r="H1813" t="s">
        <v>292</v>
      </c>
      <c r="I1813">
        <v>435</v>
      </c>
      <c r="J1813" t="s">
        <v>491</v>
      </c>
      <c r="K1813" t="s">
        <v>492</v>
      </c>
      <c r="L1813">
        <v>3549</v>
      </c>
      <c r="M1813" t="s">
        <v>290</v>
      </c>
      <c r="N1813" t="s">
        <v>17</v>
      </c>
      <c r="O1813">
        <v>3549</v>
      </c>
      <c r="P1813" t="s">
        <v>290</v>
      </c>
      <c r="Q1813" t="s">
        <v>17</v>
      </c>
      <c r="R1813" t="s">
        <v>344</v>
      </c>
      <c r="S1813" s="46">
        <v>0</v>
      </c>
      <c r="U1813" s="46">
        <v>26</v>
      </c>
      <c r="IF1813">
        <v>3549</v>
      </c>
      <c r="IG1813" t="s">
        <v>290</v>
      </c>
      <c r="IH1813" t="s">
        <v>293</v>
      </c>
      <c r="IK1813">
        <v>-2</v>
      </c>
      <c r="IL1813" t="s">
        <v>279</v>
      </c>
      <c r="IM1813" t="s">
        <v>280</v>
      </c>
      <c r="IN1813" t="s">
        <v>666</v>
      </c>
      <c r="IP1813" t="s">
        <v>667</v>
      </c>
    </row>
    <row r="1814" spans="1:250" hidden="1" x14ac:dyDescent="0.25">
      <c r="A1814">
        <v>45180</v>
      </c>
      <c r="B1814">
        <v>-890804480</v>
      </c>
      <c r="C1814">
        <v>1837</v>
      </c>
      <c r="D1814" t="s">
        <v>273</v>
      </c>
      <c r="E1814" t="s">
        <v>274</v>
      </c>
      <c r="F1814">
        <v>7057</v>
      </c>
      <c r="G1814" t="s">
        <v>291</v>
      </c>
      <c r="H1814" t="s">
        <v>292</v>
      </c>
      <c r="I1814">
        <v>429</v>
      </c>
      <c r="J1814" t="s">
        <v>395</v>
      </c>
      <c r="K1814" t="s">
        <v>396</v>
      </c>
      <c r="L1814">
        <v>3549</v>
      </c>
      <c r="M1814" t="s">
        <v>290</v>
      </c>
      <c r="N1814" t="s">
        <v>17</v>
      </c>
      <c r="O1814">
        <v>3549</v>
      </c>
      <c r="P1814" t="s">
        <v>290</v>
      </c>
      <c r="Q1814" t="s">
        <v>17</v>
      </c>
      <c r="R1814" t="s">
        <v>344</v>
      </c>
      <c r="S1814" s="46">
        <v>0</v>
      </c>
      <c r="U1814" s="46">
        <v>26</v>
      </c>
      <c r="IF1814">
        <v>3549</v>
      </c>
      <c r="IG1814" t="s">
        <v>290</v>
      </c>
      <c r="IH1814" t="s">
        <v>293</v>
      </c>
      <c r="IK1814">
        <v>-2</v>
      </c>
      <c r="IL1814" t="s">
        <v>279</v>
      </c>
      <c r="IM1814" t="s">
        <v>280</v>
      </c>
      <c r="IN1814" t="s">
        <v>666</v>
      </c>
      <c r="IP1814" t="s">
        <v>667</v>
      </c>
    </row>
    <row r="1815" spans="1:250" hidden="1" x14ac:dyDescent="0.25">
      <c r="A1815">
        <v>45181</v>
      </c>
      <c r="B1815">
        <v>-890804480</v>
      </c>
      <c r="C1815">
        <v>1837</v>
      </c>
      <c r="D1815" t="s">
        <v>273</v>
      </c>
      <c r="E1815" t="s">
        <v>274</v>
      </c>
      <c r="F1815">
        <v>7057</v>
      </c>
      <c r="G1815" t="s">
        <v>291</v>
      </c>
      <c r="H1815" t="s">
        <v>292</v>
      </c>
      <c r="I1815">
        <v>427</v>
      </c>
      <c r="J1815" t="s">
        <v>397</v>
      </c>
      <c r="K1815" t="s">
        <v>398</v>
      </c>
      <c r="L1815">
        <v>3549</v>
      </c>
      <c r="M1815" t="s">
        <v>290</v>
      </c>
      <c r="N1815" t="s">
        <v>17</v>
      </c>
      <c r="O1815">
        <v>3549</v>
      </c>
      <c r="P1815" t="s">
        <v>290</v>
      </c>
      <c r="Q1815" t="s">
        <v>17</v>
      </c>
      <c r="R1815" t="s">
        <v>344</v>
      </c>
      <c r="S1815" s="46">
        <v>0</v>
      </c>
      <c r="U1815" s="46">
        <v>26</v>
      </c>
      <c r="IF1815">
        <v>3549</v>
      </c>
      <c r="IG1815" t="s">
        <v>290</v>
      </c>
      <c r="IH1815" t="s">
        <v>293</v>
      </c>
      <c r="IK1815">
        <v>-2</v>
      </c>
      <c r="IL1815" t="s">
        <v>279</v>
      </c>
      <c r="IM1815" t="s">
        <v>280</v>
      </c>
      <c r="IN1815" t="s">
        <v>666</v>
      </c>
      <c r="IP1815" t="s">
        <v>667</v>
      </c>
    </row>
    <row r="1816" spans="1:250" hidden="1" x14ac:dyDescent="0.25">
      <c r="A1816">
        <v>45182</v>
      </c>
      <c r="B1816">
        <v>-890804480</v>
      </c>
      <c r="C1816">
        <v>1837</v>
      </c>
      <c r="D1816" t="s">
        <v>273</v>
      </c>
      <c r="E1816" t="s">
        <v>274</v>
      </c>
      <c r="F1816">
        <v>7057</v>
      </c>
      <c r="G1816" t="s">
        <v>291</v>
      </c>
      <c r="H1816" t="s">
        <v>292</v>
      </c>
      <c r="I1816">
        <v>424</v>
      </c>
      <c r="J1816" t="s">
        <v>399</v>
      </c>
      <c r="K1816" t="s">
        <v>400</v>
      </c>
      <c r="L1816">
        <v>3549</v>
      </c>
      <c r="M1816" t="s">
        <v>290</v>
      </c>
      <c r="N1816" t="s">
        <v>17</v>
      </c>
      <c r="O1816">
        <v>3549</v>
      </c>
      <c r="P1816" t="s">
        <v>290</v>
      </c>
      <c r="Q1816" t="s">
        <v>17</v>
      </c>
      <c r="R1816" t="s">
        <v>344</v>
      </c>
      <c r="S1816" s="46">
        <v>0</v>
      </c>
      <c r="U1816" s="46">
        <v>26</v>
      </c>
      <c r="IF1816">
        <v>3549</v>
      </c>
      <c r="IG1816" t="s">
        <v>290</v>
      </c>
      <c r="IH1816" t="s">
        <v>293</v>
      </c>
      <c r="IK1816">
        <v>-2</v>
      </c>
      <c r="IL1816" t="s">
        <v>279</v>
      </c>
      <c r="IM1816" t="s">
        <v>280</v>
      </c>
      <c r="IN1816" t="s">
        <v>666</v>
      </c>
      <c r="IP1816" t="s">
        <v>667</v>
      </c>
    </row>
    <row r="1817" spans="1:250" hidden="1" x14ac:dyDescent="0.25">
      <c r="A1817">
        <v>45183</v>
      </c>
      <c r="B1817">
        <v>-890804480</v>
      </c>
      <c r="C1817">
        <v>1837</v>
      </c>
      <c r="D1817" t="s">
        <v>273</v>
      </c>
      <c r="E1817" t="s">
        <v>274</v>
      </c>
      <c r="F1817">
        <v>7057</v>
      </c>
      <c r="G1817" t="s">
        <v>291</v>
      </c>
      <c r="H1817" t="s">
        <v>292</v>
      </c>
      <c r="I1817">
        <v>422</v>
      </c>
      <c r="J1817" t="s">
        <v>401</v>
      </c>
      <c r="K1817" t="s">
        <v>402</v>
      </c>
      <c r="L1817">
        <v>3549</v>
      </c>
      <c r="M1817" t="s">
        <v>290</v>
      </c>
      <c r="N1817" t="s">
        <v>17</v>
      </c>
      <c r="O1817">
        <v>3549</v>
      </c>
      <c r="P1817" t="s">
        <v>290</v>
      </c>
      <c r="Q1817" t="s">
        <v>17</v>
      </c>
      <c r="R1817" t="s">
        <v>344</v>
      </c>
      <c r="S1817" s="46">
        <v>0</v>
      </c>
      <c r="U1817" s="46">
        <v>26</v>
      </c>
      <c r="IF1817">
        <v>3549</v>
      </c>
      <c r="IG1817" t="s">
        <v>290</v>
      </c>
      <c r="IH1817" t="s">
        <v>293</v>
      </c>
      <c r="IK1817">
        <v>-2</v>
      </c>
      <c r="IL1817" t="s">
        <v>279</v>
      </c>
      <c r="IM1817" t="s">
        <v>280</v>
      </c>
      <c r="IN1817" t="s">
        <v>666</v>
      </c>
      <c r="IP1817" t="s">
        <v>667</v>
      </c>
    </row>
    <row r="1818" spans="1:250" hidden="1" x14ac:dyDescent="0.25">
      <c r="A1818">
        <v>45184</v>
      </c>
      <c r="B1818">
        <v>-890804480</v>
      </c>
      <c r="C1818">
        <v>1837</v>
      </c>
      <c r="D1818" t="s">
        <v>273</v>
      </c>
      <c r="E1818" t="s">
        <v>274</v>
      </c>
      <c r="F1818">
        <v>7057</v>
      </c>
      <c r="G1818" t="s">
        <v>291</v>
      </c>
      <c r="H1818" t="s">
        <v>292</v>
      </c>
      <c r="I1818">
        <v>420</v>
      </c>
      <c r="J1818" t="s">
        <v>403</v>
      </c>
      <c r="K1818" t="s">
        <v>404</v>
      </c>
      <c r="L1818">
        <v>3549</v>
      </c>
      <c r="M1818" t="s">
        <v>290</v>
      </c>
      <c r="N1818" t="s">
        <v>17</v>
      </c>
      <c r="O1818">
        <v>3549</v>
      </c>
      <c r="P1818" t="s">
        <v>290</v>
      </c>
      <c r="Q1818" t="s">
        <v>17</v>
      </c>
      <c r="R1818" t="s">
        <v>344</v>
      </c>
      <c r="S1818" s="46">
        <v>0</v>
      </c>
      <c r="U1818" s="46">
        <v>26</v>
      </c>
      <c r="IF1818">
        <v>3549</v>
      </c>
      <c r="IG1818" t="s">
        <v>290</v>
      </c>
      <c r="IH1818" t="s">
        <v>293</v>
      </c>
      <c r="IK1818">
        <v>-2</v>
      </c>
      <c r="IL1818" t="s">
        <v>279</v>
      </c>
      <c r="IM1818" t="s">
        <v>280</v>
      </c>
      <c r="IN1818" t="s">
        <v>666</v>
      </c>
      <c r="IP1818" t="s">
        <v>667</v>
      </c>
    </row>
    <row r="1819" spans="1:250" hidden="1" x14ac:dyDescent="0.25">
      <c r="A1819">
        <v>45185</v>
      </c>
      <c r="B1819">
        <v>-890804480</v>
      </c>
      <c r="C1819">
        <v>1837</v>
      </c>
      <c r="D1819" t="s">
        <v>273</v>
      </c>
      <c r="E1819" t="s">
        <v>274</v>
      </c>
      <c r="F1819">
        <v>7057</v>
      </c>
      <c r="G1819" t="s">
        <v>291</v>
      </c>
      <c r="H1819" t="s">
        <v>292</v>
      </c>
      <c r="I1819">
        <v>437</v>
      </c>
      <c r="J1819" t="s">
        <v>658</v>
      </c>
      <c r="K1819" t="s">
        <v>659</v>
      </c>
      <c r="L1819">
        <v>3549</v>
      </c>
      <c r="M1819" t="s">
        <v>290</v>
      </c>
      <c r="N1819" t="s">
        <v>17</v>
      </c>
      <c r="O1819">
        <v>3549</v>
      </c>
      <c r="P1819" t="s">
        <v>290</v>
      </c>
      <c r="Q1819" t="s">
        <v>17</v>
      </c>
      <c r="R1819" t="s">
        <v>344</v>
      </c>
      <c r="S1819" s="46">
        <v>0</v>
      </c>
      <c r="U1819" s="46">
        <v>26</v>
      </c>
      <c r="IF1819">
        <v>3549</v>
      </c>
      <c r="IG1819" t="s">
        <v>290</v>
      </c>
      <c r="IH1819" t="s">
        <v>293</v>
      </c>
      <c r="IK1819">
        <v>-2</v>
      </c>
      <c r="IL1819" t="s">
        <v>279</v>
      </c>
      <c r="IM1819" t="s">
        <v>280</v>
      </c>
      <c r="IN1819" t="s">
        <v>666</v>
      </c>
      <c r="IP1819" t="s">
        <v>667</v>
      </c>
    </row>
    <row r="1820" spans="1:250" hidden="1" x14ac:dyDescent="0.25">
      <c r="A1820">
        <v>45186</v>
      </c>
      <c r="B1820">
        <v>-890804480</v>
      </c>
      <c r="C1820">
        <v>1837</v>
      </c>
      <c r="D1820" t="s">
        <v>273</v>
      </c>
      <c r="E1820" t="s">
        <v>274</v>
      </c>
      <c r="F1820">
        <v>1848</v>
      </c>
      <c r="G1820" t="s">
        <v>286</v>
      </c>
      <c r="H1820" t="s">
        <v>274</v>
      </c>
      <c r="I1820">
        <v>437</v>
      </c>
      <c r="J1820" t="s">
        <v>658</v>
      </c>
      <c r="K1820" t="s">
        <v>659</v>
      </c>
      <c r="L1820">
        <v>3549</v>
      </c>
      <c r="M1820" t="s">
        <v>290</v>
      </c>
      <c r="N1820" t="s">
        <v>17</v>
      </c>
      <c r="O1820">
        <v>3549</v>
      </c>
      <c r="P1820" t="s">
        <v>290</v>
      </c>
      <c r="Q1820" t="s">
        <v>17</v>
      </c>
      <c r="R1820" t="s">
        <v>344</v>
      </c>
      <c r="S1820" s="46">
        <v>0</v>
      </c>
      <c r="U1820" s="46">
        <v>26</v>
      </c>
      <c r="IF1820">
        <v>3549</v>
      </c>
      <c r="IG1820" t="s">
        <v>290</v>
      </c>
      <c r="IH1820" t="s">
        <v>288</v>
      </c>
      <c r="IK1820">
        <v>-2</v>
      </c>
      <c r="IL1820" t="s">
        <v>279</v>
      </c>
      <c r="IM1820" t="s">
        <v>280</v>
      </c>
      <c r="IN1820" t="s">
        <v>654</v>
      </c>
      <c r="IP1820" t="s">
        <v>665</v>
      </c>
    </row>
    <row r="1821" spans="1:250" hidden="1" x14ac:dyDescent="0.25">
      <c r="A1821">
        <v>45187</v>
      </c>
      <c r="B1821">
        <v>-890804480</v>
      </c>
      <c r="C1821">
        <v>1837</v>
      </c>
      <c r="D1821" t="s">
        <v>273</v>
      </c>
      <c r="E1821" t="s">
        <v>274</v>
      </c>
      <c r="F1821">
        <v>1848</v>
      </c>
      <c r="G1821" t="s">
        <v>286</v>
      </c>
      <c r="H1821" t="s">
        <v>274</v>
      </c>
      <c r="I1821">
        <v>436</v>
      </c>
      <c r="J1821" t="s">
        <v>656</v>
      </c>
      <c r="K1821" t="s">
        <v>657</v>
      </c>
      <c r="L1821">
        <v>3549</v>
      </c>
      <c r="M1821" t="s">
        <v>290</v>
      </c>
      <c r="N1821" t="s">
        <v>17</v>
      </c>
      <c r="O1821">
        <v>3549</v>
      </c>
      <c r="P1821" t="s">
        <v>290</v>
      </c>
      <c r="Q1821" t="s">
        <v>17</v>
      </c>
      <c r="R1821" t="s">
        <v>344</v>
      </c>
      <c r="S1821" s="46">
        <v>0</v>
      </c>
      <c r="U1821" s="46">
        <v>26</v>
      </c>
      <c r="IF1821">
        <v>3549</v>
      </c>
      <c r="IG1821" t="s">
        <v>290</v>
      </c>
      <c r="IH1821" t="s">
        <v>288</v>
      </c>
      <c r="IK1821">
        <v>-2</v>
      </c>
      <c r="IL1821" t="s">
        <v>279</v>
      </c>
      <c r="IM1821" t="s">
        <v>280</v>
      </c>
      <c r="IN1821" t="s">
        <v>654</v>
      </c>
      <c r="IP1821" t="s">
        <v>665</v>
      </c>
    </row>
    <row r="1822" spans="1:250" hidden="1" x14ac:dyDescent="0.25">
      <c r="A1822">
        <v>45188</v>
      </c>
      <c r="B1822">
        <v>-890804480</v>
      </c>
      <c r="C1822">
        <v>1837</v>
      </c>
      <c r="D1822" t="s">
        <v>273</v>
      </c>
      <c r="E1822" t="s">
        <v>274</v>
      </c>
      <c r="F1822">
        <v>1848</v>
      </c>
      <c r="G1822" t="s">
        <v>286</v>
      </c>
      <c r="H1822" t="s">
        <v>274</v>
      </c>
      <c r="I1822">
        <v>435</v>
      </c>
      <c r="J1822" t="s">
        <v>491</v>
      </c>
      <c r="K1822" t="s">
        <v>492</v>
      </c>
      <c r="L1822">
        <v>3549</v>
      </c>
      <c r="M1822" t="s">
        <v>290</v>
      </c>
      <c r="N1822" t="s">
        <v>17</v>
      </c>
      <c r="O1822">
        <v>3549</v>
      </c>
      <c r="P1822" t="s">
        <v>290</v>
      </c>
      <c r="Q1822" t="s">
        <v>17</v>
      </c>
      <c r="R1822" t="s">
        <v>344</v>
      </c>
      <c r="S1822" s="46">
        <v>0</v>
      </c>
      <c r="U1822" s="46">
        <v>26</v>
      </c>
      <c r="IF1822">
        <v>3549</v>
      </c>
      <c r="IG1822" t="s">
        <v>290</v>
      </c>
      <c r="IH1822" t="s">
        <v>288</v>
      </c>
      <c r="IK1822">
        <v>-2</v>
      </c>
      <c r="IL1822" t="s">
        <v>279</v>
      </c>
      <c r="IM1822" t="s">
        <v>280</v>
      </c>
      <c r="IN1822" t="s">
        <v>654</v>
      </c>
      <c r="IP1822" t="s">
        <v>665</v>
      </c>
    </row>
    <row r="1823" spans="1:250" hidden="1" x14ac:dyDescent="0.25">
      <c r="A1823">
        <v>45189</v>
      </c>
      <c r="B1823">
        <v>-890804480</v>
      </c>
      <c r="C1823">
        <v>1837</v>
      </c>
      <c r="D1823" t="s">
        <v>273</v>
      </c>
      <c r="E1823" t="s">
        <v>274</v>
      </c>
      <c r="F1823">
        <v>1848</v>
      </c>
      <c r="G1823" t="s">
        <v>286</v>
      </c>
      <c r="H1823" t="s">
        <v>274</v>
      </c>
      <c r="I1823">
        <v>431</v>
      </c>
      <c r="J1823" t="s">
        <v>493</v>
      </c>
      <c r="K1823" t="s">
        <v>494</v>
      </c>
      <c r="L1823">
        <v>3549</v>
      </c>
      <c r="M1823" t="s">
        <v>290</v>
      </c>
      <c r="N1823" t="s">
        <v>17</v>
      </c>
      <c r="O1823">
        <v>3549</v>
      </c>
      <c r="P1823" t="s">
        <v>290</v>
      </c>
      <c r="Q1823" t="s">
        <v>17</v>
      </c>
      <c r="R1823" t="s">
        <v>344</v>
      </c>
      <c r="S1823" s="46">
        <v>0</v>
      </c>
      <c r="U1823" s="46">
        <v>26</v>
      </c>
      <c r="IF1823">
        <v>3549</v>
      </c>
      <c r="IG1823" t="s">
        <v>290</v>
      </c>
      <c r="IH1823" t="s">
        <v>288</v>
      </c>
      <c r="IK1823">
        <v>-2</v>
      </c>
      <c r="IL1823" t="s">
        <v>279</v>
      </c>
      <c r="IM1823" t="s">
        <v>280</v>
      </c>
      <c r="IN1823" t="s">
        <v>654</v>
      </c>
      <c r="IP1823" t="s">
        <v>665</v>
      </c>
    </row>
    <row r="1824" spans="1:250" hidden="1" x14ac:dyDescent="0.25">
      <c r="A1824">
        <v>45190</v>
      </c>
      <c r="B1824">
        <v>-890804480</v>
      </c>
      <c r="C1824">
        <v>1837</v>
      </c>
      <c r="D1824" t="s">
        <v>273</v>
      </c>
      <c r="E1824" t="s">
        <v>274</v>
      </c>
      <c r="F1824">
        <v>1848</v>
      </c>
      <c r="G1824" t="s">
        <v>286</v>
      </c>
      <c r="H1824" t="s">
        <v>274</v>
      </c>
      <c r="I1824">
        <v>429</v>
      </c>
      <c r="J1824" t="s">
        <v>395</v>
      </c>
      <c r="K1824" t="s">
        <v>396</v>
      </c>
      <c r="L1824">
        <v>3549</v>
      </c>
      <c r="M1824" t="s">
        <v>290</v>
      </c>
      <c r="N1824" t="s">
        <v>17</v>
      </c>
      <c r="O1824">
        <v>3549</v>
      </c>
      <c r="P1824" t="s">
        <v>290</v>
      </c>
      <c r="Q1824" t="s">
        <v>17</v>
      </c>
      <c r="R1824" t="s">
        <v>344</v>
      </c>
      <c r="S1824" s="46">
        <v>0</v>
      </c>
      <c r="U1824" s="46">
        <v>26</v>
      </c>
      <c r="IF1824">
        <v>3549</v>
      </c>
      <c r="IG1824" t="s">
        <v>290</v>
      </c>
      <c r="IH1824" t="s">
        <v>288</v>
      </c>
      <c r="IK1824">
        <v>-2</v>
      </c>
      <c r="IL1824" t="s">
        <v>279</v>
      </c>
      <c r="IM1824" t="s">
        <v>280</v>
      </c>
      <c r="IN1824" t="s">
        <v>654</v>
      </c>
      <c r="IP1824" t="s">
        <v>665</v>
      </c>
    </row>
    <row r="1825" spans="1:250" hidden="1" x14ac:dyDescent="0.25">
      <c r="A1825">
        <v>45191</v>
      </c>
      <c r="B1825">
        <v>-890804480</v>
      </c>
      <c r="C1825">
        <v>1837</v>
      </c>
      <c r="D1825" t="s">
        <v>273</v>
      </c>
      <c r="E1825" t="s">
        <v>274</v>
      </c>
      <c r="F1825">
        <v>7057</v>
      </c>
      <c r="G1825" t="s">
        <v>291</v>
      </c>
      <c r="H1825" t="s">
        <v>292</v>
      </c>
      <c r="I1825">
        <v>431</v>
      </c>
      <c r="J1825" t="s">
        <v>493</v>
      </c>
      <c r="K1825" t="s">
        <v>494</v>
      </c>
      <c r="L1825">
        <v>3549</v>
      </c>
      <c r="M1825" t="s">
        <v>290</v>
      </c>
      <c r="N1825" t="s">
        <v>17</v>
      </c>
      <c r="O1825">
        <v>3549</v>
      </c>
      <c r="P1825" t="s">
        <v>290</v>
      </c>
      <c r="Q1825" t="s">
        <v>17</v>
      </c>
      <c r="R1825" t="s">
        <v>344</v>
      </c>
      <c r="S1825" s="46">
        <v>0</v>
      </c>
      <c r="U1825" s="46">
        <v>26</v>
      </c>
      <c r="IF1825">
        <v>3549</v>
      </c>
      <c r="IG1825" t="s">
        <v>290</v>
      </c>
      <c r="IH1825" t="s">
        <v>293</v>
      </c>
      <c r="IK1825">
        <v>-2</v>
      </c>
      <c r="IL1825" t="s">
        <v>279</v>
      </c>
      <c r="IM1825" t="s">
        <v>280</v>
      </c>
      <c r="IN1825" t="s">
        <v>666</v>
      </c>
      <c r="IP1825" t="s">
        <v>667</v>
      </c>
    </row>
    <row r="1826" spans="1:250" hidden="1" x14ac:dyDescent="0.25">
      <c r="A1826">
        <v>45192</v>
      </c>
      <c r="B1826">
        <v>-890804480</v>
      </c>
      <c r="C1826">
        <v>1837</v>
      </c>
      <c r="D1826" t="s">
        <v>273</v>
      </c>
      <c r="E1826" t="s">
        <v>274</v>
      </c>
      <c r="F1826">
        <v>1848</v>
      </c>
      <c r="G1826" t="s">
        <v>286</v>
      </c>
      <c r="H1826" t="s">
        <v>274</v>
      </c>
      <c r="I1826">
        <v>422</v>
      </c>
      <c r="J1826" t="s">
        <v>401</v>
      </c>
      <c r="K1826" t="s">
        <v>402</v>
      </c>
      <c r="L1826">
        <v>4070</v>
      </c>
      <c r="M1826" t="s">
        <v>294</v>
      </c>
      <c r="N1826" t="s">
        <v>18</v>
      </c>
      <c r="O1826">
        <v>4070</v>
      </c>
      <c r="P1826" t="s">
        <v>294</v>
      </c>
      <c r="Q1826" t="s">
        <v>18</v>
      </c>
      <c r="R1826" t="s">
        <v>344</v>
      </c>
      <c r="S1826" s="46">
        <v>0</v>
      </c>
      <c r="U1826" s="46">
        <v>26</v>
      </c>
      <c r="IF1826">
        <v>4070</v>
      </c>
      <c r="IG1826" t="s">
        <v>294</v>
      </c>
      <c r="IH1826" t="s">
        <v>288</v>
      </c>
      <c r="IK1826">
        <v>-2</v>
      </c>
      <c r="IL1826" t="s">
        <v>279</v>
      </c>
      <c r="IM1826" t="s">
        <v>280</v>
      </c>
      <c r="IN1826" t="s">
        <v>654</v>
      </c>
      <c r="IP1826" t="s">
        <v>668</v>
      </c>
    </row>
    <row r="1827" spans="1:250" hidden="1" x14ac:dyDescent="0.25">
      <c r="A1827">
        <v>45193</v>
      </c>
      <c r="B1827">
        <v>-890804480</v>
      </c>
      <c r="C1827">
        <v>1837</v>
      </c>
      <c r="D1827" t="s">
        <v>273</v>
      </c>
      <c r="E1827" t="s">
        <v>274</v>
      </c>
      <c r="F1827">
        <v>1848</v>
      </c>
      <c r="G1827" t="s">
        <v>286</v>
      </c>
      <c r="H1827" t="s">
        <v>274</v>
      </c>
      <c r="I1827">
        <v>420</v>
      </c>
      <c r="J1827" t="s">
        <v>403</v>
      </c>
      <c r="K1827" t="s">
        <v>404</v>
      </c>
      <c r="L1827">
        <v>4070</v>
      </c>
      <c r="M1827" t="s">
        <v>294</v>
      </c>
      <c r="N1827" t="s">
        <v>18</v>
      </c>
      <c r="O1827">
        <v>4070</v>
      </c>
      <c r="P1827" t="s">
        <v>294</v>
      </c>
      <c r="Q1827" t="s">
        <v>18</v>
      </c>
      <c r="R1827" t="s">
        <v>344</v>
      </c>
      <c r="S1827" s="46">
        <v>0</v>
      </c>
      <c r="U1827" s="46">
        <v>26</v>
      </c>
      <c r="IF1827">
        <v>4070</v>
      </c>
      <c r="IG1827" t="s">
        <v>294</v>
      </c>
      <c r="IH1827" t="s">
        <v>288</v>
      </c>
      <c r="IK1827">
        <v>-2</v>
      </c>
      <c r="IL1827" t="s">
        <v>279</v>
      </c>
      <c r="IM1827" t="s">
        <v>280</v>
      </c>
      <c r="IN1827" t="s">
        <v>654</v>
      </c>
      <c r="IP1827" t="s">
        <v>668</v>
      </c>
    </row>
    <row r="1828" spans="1:250" hidden="1" x14ac:dyDescent="0.25">
      <c r="A1828">
        <v>45194</v>
      </c>
      <c r="B1828">
        <v>-890804480</v>
      </c>
      <c r="C1828">
        <v>1837</v>
      </c>
      <c r="D1828" t="s">
        <v>273</v>
      </c>
      <c r="E1828" t="s">
        <v>274</v>
      </c>
      <c r="F1828">
        <v>1848</v>
      </c>
      <c r="G1828" t="s">
        <v>286</v>
      </c>
      <c r="H1828" t="s">
        <v>274</v>
      </c>
      <c r="I1828">
        <v>411</v>
      </c>
      <c r="J1828" t="s">
        <v>393</v>
      </c>
      <c r="K1828" t="s">
        <v>394</v>
      </c>
      <c r="L1828">
        <v>4070</v>
      </c>
      <c r="M1828" t="s">
        <v>294</v>
      </c>
      <c r="N1828" t="s">
        <v>18</v>
      </c>
      <c r="O1828">
        <v>4070</v>
      </c>
      <c r="P1828" t="s">
        <v>294</v>
      </c>
      <c r="Q1828" t="s">
        <v>18</v>
      </c>
      <c r="R1828" t="s">
        <v>344</v>
      </c>
      <c r="S1828" s="46">
        <v>0</v>
      </c>
      <c r="U1828" s="46">
        <v>26</v>
      </c>
      <c r="IF1828">
        <v>4070</v>
      </c>
      <c r="IG1828" t="s">
        <v>294</v>
      </c>
      <c r="IH1828" t="s">
        <v>288</v>
      </c>
      <c r="IK1828">
        <v>-2</v>
      </c>
      <c r="IL1828" t="s">
        <v>279</v>
      </c>
      <c r="IM1828" t="s">
        <v>280</v>
      </c>
      <c r="IN1828" t="s">
        <v>654</v>
      </c>
      <c r="IP1828" t="s">
        <v>668</v>
      </c>
    </row>
    <row r="1829" spans="1:250" hidden="1" x14ac:dyDescent="0.25">
      <c r="A1829">
        <v>45195</v>
      </c>
      <c r="B1829">
        <v>-890804480</v>
      </c>
      <c r="C1829">
        <v>1837</v>
      </c>
      <c r="D1829" t="s">
        <v>273</v>
      </c>
      <c r="E1829" t="s">
        <v>274</v>
      </c>
      <c r="F1829">
        <v>1848</v>
      </c>
      <c r="G1829" t="s">
        <v>286</v>
      </c>
      <c r="H1829" t="s">
        <v>274</v>
      </c>
      <c r="I1829">
        <v>436</v>
      </c>
      <c r="J1829" t="s">
        <v>656</v>
      </c>
      <c r="K1829" t="s">
        <v>657</v>
      </c>
      <c r="L1829">
        <v>4070</v>
      </c>
      <c r="M1829" t="s">
        <v>294</v>
      </c>
      <c r="N1829" t="s">
        <v>18</v>
      </c>
      <c r="O1829">
        <v>4070</v>
      </c>
      <c r="P1829" t="s">
        <v>294</v>
      </c>
      <c r="Q1829" t="s">
        <v>18</v>
      </c>
      <c r="R1829" t="s">
        <v>344</v>
      </c>
      <c r="S1829" s="46">
        <v>0</v>
      </c>
      <c r="U1829" s="46">
        <v>26</v>
      </c>
      <c r="IF1829">
        <v>4070</v>
      </c>
      <c r="IG1829" t="s">
        <v>294</v>
      </c>
      <c r="IH1829" t="s">
        <v>288</v>
      </c>
      <c r="IK1829">
        <v>-2</v>
      </c>
      <c r="IL1829" t="s">
        <v>279</v>
      </c>
      <c r="IM1829" t="s">
        <v>280</v>
      </c>
      <c r="IN1829" t="s">
        <v>654</v>
      </c>
      <c r="IP1829" t="s">
        <v>668</v>
      </c>
    </row>
    <row r="1830" spans="1:250" hidden="1" x14ac:dyDescent="0.25">
      <c r="A1830">
        <v>45196</v>
      </c>
      <c r="B1830">
        <v>-890804480</v>
      </c>
      <c r="C1830">
        <v>1837</v>
      </c>
      <c r="D1830" t="s">
        <v>273</v>
      </c>
      <c r="E1830" t="s">
        <v>274</v>
      </c>
      <c r="F1830">
        <v>1848</v>
      </c>
      <c r="G1830" t="s">
        <v>286</v>
      </c>
      <c r="H1830" t="s">
        <v>274</v>
      </c>
      <c r="I1830">
        <v>435</v>
      </c>
      <c r="J1830" t="s">
        <v>491</v>
      </c>
      <c r="K1830" t="s">
        <v>492</v>
      </c>
      <c r="L1830">
        <v>4070</v>
      </c>
      <c r="M1830" t="s">
        <v>294</v>
      </c>
      <c r="N1830" t="s">
        <v>18</v>
      </c>
      <c r="O1830">
        <v>4070</v>
      </c>
      <c r="P1830" t="s">
        <v>294</v>
      </c>
      <c r="Q1830" t="s">
        <v>18</v>
      </c>
      <c r="R1830" t="s">
        <v>344</v>
      </c>
      <c r="S1830" s="46">
        <v>0</v>
      </c>
      <c r="U1830" s="46">
        <v>26</v>
      </c>
      <c r="IF1830">
        <v>4070</v>
      </c>
      <c r="IG1830" t="s">
        <v>294</v>
      </c>
      <c r="IH1830" t="s">
        <v>288</v>
      </c>
      <c r="IK1830">
        <v>-2</v>
      </c>
      <c r="IL1830" t="s">
        <v>279</v>
      </c>
      <c r="IM1830" t="s">
        <v>280</v>
      </c>
      <c r="IN1830" t="s">
        <v>654</v>
      </c>
      <c r="IP1830" t="s">
        <v>668</v>
      </c>
    </row>
    <row r="1831" spans="1:250" hidden="1" x14ac:dyDescent="0.25">
      <c r="A1831">
        <v>45197</v>
      </c>
      <c r="B1831">
        <v>-890804480</v>
      </c>
      <c r="C1831">
        <v>1837</v>
      </c>
      <c r="D1831" t="s">
        <v>273</v>
      </c>
      <c r="E1831" t="s">
        <v>274</v>
      </c>
      <c r="F1831">
        <v>1848</v>
      </c>
      <c r="G1831" t="s">
        <v>286</v>
      </c>
      <c r="H1831" t="s">
        <v>274</v>
      </c>
      <c r="I1831">
        <v>431</v>
      </c>
      <c r="J1831" t="s">
        <v>493</v>
      </c>
      <c r="K1831" t="s">
        <v>494</v>
      </c>
      <c r="L1831">
        <v>4070</v>
      </c>
      <c r="M1831" t="s">
        <v>294</v>
      </c>
      <c r="N1831" t="s">
        <v>18</v>
      </c>
      <c r="O1831">
        <v>4070</v>
      </c>
      <c r="P1831" t="s">
        <v>294</v>
      </c>
      <c r="Q1831" t="s">
        <v>18</v>
      </c>
      <c r="R1831" t="s">
        <v>344</v>
      </c>
      <c r="S1831" s="46">
        <v>0</v>
      </c>
      <c r="U1831" s="46">
        <v>26</v>
      </c>
      <c r="IF1831">
        <v>4070</v>
      </c>
      <c r="IG1831" t="s">
        <v>294</v>
      </c>
      <c r="IH1831" t="s">
        <v>288</v>
      </c>
      <c r="IK1831">
        <v>-2</v>
      </c>
      <c r="IL1831" t="s">
        <v>279</v>
      </c>
      <c r="IM1831" t="s">
        <v>280</v>
      </c>
      <c r="IN1831" t="s">
        <v>654</v>
      </c>
      <c r="IP1831" t="s">
        <v>668</v>
      </c>
    </row>
    <row r="1832" spans="1:250" hidden="1" x14ac:dyDescent="0.25">
      <c r="A1832">
        <v>45198</v>
      </c>
      <c r="B1832">
        <v>-890804480</v>
      </c>
      <c r="C1832">
        <v>1837</v>
      </c>
      <c r="D1832" t="s">
        <v>273</v>
      </c>
      <c r="E1832" t="s">
        <v>274</v>
      </c>
      <c r="F1832">
        <v>1848</v>
      </c>
      <c r="G1832" t="s">
        <v>286</v>
      </c>
      <c r="H1832" t="s">
        <v>274</v>
      </c>
      <c r="I1832">
        <v>429</v>
      </c>
      <c r="J1832" t="s">
        <v>395</v>
      </c>
      <c r="K1832" t="s">
        <v>396</v>
      </c>
      <c r="L1832">
        <v>4070</v>
      </c>
      <c r="M1832" t="s">
        <v>294</v>
      </c>
      <c r="N1832" t="s">
        <v>18</v>
      </c>
      <c r="O1832">
        <v>4070</v>
      </c>
      <c r="P1832" t="s">
        <v>294</v>
      </c>
      <c r="Q1832" t="s">
        <v>18</v>
      </c>
      <c r="R1832" t="s">
        <v>344</v>
      </c>
      <c r="S1832" s="46">
        <v>0</v>
      </c>
      <c r="U1832" s="46">
        <v>26</v>
      </c>
      <c r="IF1832">
        <v>4070</v>
      </c>
      <c r="IG1832" t="s">
        <v>294</v>
      </c>
      <c r="IH1832" t="s">
        <v>288</v>
      </c>
      <c r="IK1832">
        <v>-2</v>
      </c>
      <c r="IL1832" t="s">
        <v>279</v>
      </c>
      <c r="IM1832" t="s">
        <v>280</v>
      </c>
      <c r="IN1832" t="s">
        <v>654</v>
      </c>
      <c r="IP1832" t="s">
        <v>668</v>
      </c>
    </row>
    <row r="1833" spans="1:250" hidden="1" x14ac:dyDescent="0.25">
      <c r="A1833">
        <v>45199</v>
      </c>
      <c r="B1833">
        <v>-890804480</v>
      </c>
      <c r="C1833">
        <v>1837</v>
      </c>
      <c r="D1833" t="s">
        <v>273</v>
      </c>
      <c r="E1833" t="s">
        <v>274</v>
      </c>
      <c r="F1833">
        <v>1848</v>
      </c>
      <c r="G1833" t="s">
        <v>286</v>
      </c>
      <c r="H1833" t="s">
        <v>274</v>
      </c>
      <c r="I1833">
        <v>427</v>
      </c>
      <c r="J1833" t="s">
        <v>397</v>
      </c>
      <c r="K1833" t="s">
        <v>398</v>
      </c>
      <c r="L1833">
        <v>4070</v>
      </c>
      <c r="M1833" t="s">
        <v>294</v>
      </c>
      <c r="N1833" t="s">
        <v>18</v>
      </c>
      <c r="O1833">
        <v>4070</v>
      </c>
      <c r="P1833" t="s">
        <v>294</v>
      </c>
      <c r="Q1833" t="s">
        <v>18</v>
      </c>
      <c r="R1833" t="s">
        <v>344</v>
      </c>
      <c r="S1833" s="46">
        <v>0</v>
      </c>
      <c r="U1833" s="46">
        <v>26</v>
      </c>
      <c r="IF1833">
        <v>4070</v>
      </c>
      <c r="IG1833" t="s">
        <v>294</v>
      </c>
      <c r="IH1833" t="s">
        <v>288</v>
      </c>
      <c r="IK1833">
        <v>-2</v>
      </c>
      <c r="IL1833" t="s">
        <v>279</v>
      </c>
      <c r="IM1833" t="s">
        <v>280</v>
      </c>
      <c r="IN1833" t="s">
        <v>654</v>
      </c>
      <c r="IP1833" t="s">
        <v>668</v>
      </c>
    </row>
    <row r="1834" spans="1:250" hidden="1" x14ac:dyDescent="0.25">
      <c r="A1834">
        <v>45200</v>
      </c>
      <c r="B1834">
        <v>-890804480</v>
      </c>
      <c r="C1834">
        <v>1837</v>
      </c>
      <c r="D1834" t="s">
        <v>273</v>
      </c>
      <c r="E1834" t="s">
        <v>274</v>
      </c>
      <c r="F1834">
        <v>1848</v>
      </c>
      <c r="G1834" t="s">
        <v>286</v>
      </c>
      <c r="H1834" t="s">
        <v>274</v>
      </c>
      <c r="I1834">
        <v>424</v>
      </c>
      <c r="J1834" t="s">
        <v>399</v>
      </c>
      <c r="K1834" t="s">
        <v>400</v>
      </c>
      <c r="L1834">
        <v>4070</v>
      </c>
      <c r="M1834" t="s">
        <v>294</v>
      </c>
      <c r="N1834" t="s">
        <v>18</v>
      </c>
      <c r="O1834">
        <v>4070</v>
      </c>
      <c r="P1834" t="s">
        <v>294</v>
      </c>
      <c r="Q1834" t="s">
        <v>18</v>
      </c>
      <c r="R1834" t="s">
        <v>344</v>
      </c>
      <c r="S1834" s="46">
        <v>0</v>
      </c>
      <c r="U1834" s="46">
        <v>26</v>
      </c>
      <c r="IF1834">
        <v>4070</v>
      </c>
      <c r="IG1834" t="s">
        <v>294</v>
      </c>
      <c r="IH1834" t="s">
        <v>288</v>
      </c>
      <c r="IK1834">
        <v>-2</v>
      </c>
      <c r="IL1834" t="s">
        <v>279</v>
      </c>
      <c r="IM1834" t="s">
        <v>280</v>
      </c>
      <c r="IN1834" t="s">
        <v>654</v>
      </c>
      <c r="IP1834" t="s">
        <v>668</v>
      </c>
    </row>
    <row r="1835" spans="1:250" hidden="1" x14ac:dyDescent="0.25">
      <c r="A1835">
        <v>45201</v>
      </c>
      <c r="B1835">
        <v>-890804480</v>
      </c>
      <c r="C1835">
        <v>1837</v>
      </c>
      <c r="D1835" t="s">
        <v>273</v>
      </c>
      <c r="E1835" t="s">
        <v>274</v>
      </c>
      <c r="F1835">
        <v>1848</v>
      </c>
      <c r="G1835" t="s">
        <v>286</v>
      </c>
      <c r="H1835" t="s">
        <v>274</v>
      </c>
      <c r="I1835">
        <v>437</v>
      </c>
      <c r="J1835" t="s">
        <v>658</v>
      </c>
      <c r="K1835" t="s">
        <v>659</v>
      </c>
      <c r="L1835">
        <v>4070</v>
      </c>
      <c r="M1835" t="s">
        <v>294</v>
      </c>
      <c r="N1835" t="s">
        <v>18</v>
      </c>
      <c r="O1835">
        <v>4070</v>
      </c>
      <c r="P1835" t="s">
        <v>294</v>
      </c>
      <c r="Q1835" t="s">
        <v>18</v>
      </c>
      <c r="R1835" t="s">
        <v>344</v>
      </c>
      <c r="S1835" s="46">
        <v>0</v>
      </c>
      <c r="U1835" s="46">
        <v>26</v>
      </c>
      <c r="IF1835">
        <v>4070</v>
      </c>
      <c r="IG1835" t="s">
        <v>294</v>
      </c>
      <c r="IH1835" t="s">
        <v>288</v>
      </c>
      <c r="IK1835">
        <v>-2</v>
      </c>
      <c r="IL1835" t="s">
        <v>279</v>
      </c>
      <c r="IM1835" t="s">
        <v>280</v>
      </c>
      <c r="IN1835" t="s">
        <v>654</v>
      </c>
      <c r="IP1835" t="s">
        <v>668</v>
      </c>
    </row>
    <row r="1836" spans="1:250" hidden="1" x14ac:dyDescent="0.25">
      <c r="A1836">
        <v>45202</v>
      </c>
      <c r="B1836">
        <v>-890804480</v>
      </c>
      <c r="C1836">
        <v>1837</v>
      </c>
      <c r="D1836" t="s">
        <v>273</v>
      </c>
      <c r="E1836" t="s">
        <v>274</v>
      </c>
      <c r="F1836">
        <v>5062</v>
      </c>
      <c r="G1836" t="s">
        <v>295</v>
      </c>
      <c r="H1836" t="s">
        <v>296</v>
      </c>
      <c r="I1836">
        <v>427</v>
      </c>
      <c r="J1836" t="s">
        <v>397</v>
      </c>
      <c r="K1836" t="s">
        <v>398</v>
      </c>
      <c r="L1836">
        <v>4994</v>
      </c>
      <c r="M1836" t="s">
        <v>297</v>
      </c>
      <c r="N1836" t="s">
        <v>298</v>
      </c>
      <c r="O1836">
        <v>4994</v>
      </c>
      <c r="P1836" t="s">
        <v>297</v>
      </c>
      <c r="Q1836" t="s">
        <v>298</v>
      </c>
      <c r="R1836" t="s">
        <v>344</v>
      </c>
      <c r="S1836" s="46">
        <v>0</v>
      </c>
      <c r="U1836" s="46">
        <v>26</v>
      </c>
      <c r="IF1836">
        <v>4994</v>
      </c>
      <c r="IG1836" t="s">
        <v>297</v>
      </c>
      <c r="IH1836" t="s">
        <v>299</v>
      </c>
      <c r="IK1836">
        <v>-2</v>
      </c>
      <c r="IL1836" t="s">
        <v>279</v>
      </c>
      <c r="IM1836" t="s">
        <v>280</v>
      </c>
      <c r="IN1836" t="s">
        <v>669</v>
      </c>
      <c r="IP1836" t="s">
        <v>670</v>
      </c>
    </row>
    <row r="1837" spans="1:250" hidden="1" x14ac:dyDescent="0.25">
      <c r="A1837">
        <v>45203</v>
      </c>
      <c r="B1837">
        <v>-890804480</v>
      </c>
      <c r="C1837">
        <v>1837</v>
      </c>
      <c r="D1837" t="s">
        <v>273</v>
      </c>
      <c r="E1837" t="s">
        <v>274</v>
      </c>
      <c r="F1837">
        <v>5062</v>
      </c>
      <c r="G1837" t="s">
        <v>295</v>
      </c>
      <c r="H1837" t="s">
        <v>296</v>
      </c>
      <c r="I1837">
        <v>424</v>
      </c>
      <c r="J1837" t="s">
        <v>399</v>
      </c>
      <c r="K1837" t="s">
        <v>400</v>
      </c>
      <c r="L1837">
        <v>4994</v>
      </c>
      <c r="M1837" t="s">
        <v>297</v>
      </c>
      <c r="N1837" t="s">
        <v>298</v>
      </c>
      <c r="O1837">
        <v>4994</v>
      </c>
      <c r="P1837" t="s">
        <v>297</v>
      </c>
      <c r="Q1837" t="s">
        <v>298</v>
      </c>
      <c r="R1837" t="s">
        <v>344</v>
      </c>
      <c r="S1837" s="46">
        <v>0</v>
      </c>
      <c r="U1837" s="46">
        <v>26</v>
      </c>
      <c r="IF1837">
        <v>4994</v>
      </c>
      <c r="IG1837" t="s">
        <v>297</v>
      </c>
      <c r="IH1837" t="s">
        <v>299</v>
      </c>
      <c r="IK1837">
        <v>-2</v>
      </c>
      <c r="IL1837" t="s">
        <v>279</v>
      </c>
      <c r="IM1837" t="s">
        <v>280</v>
      </c>
      <c r="IN1837" t="s">
        <v>669</v>
      </c>
      <c r="IP1837" t="s">
        <v>670</v>
      </c>
    </row>
    <row r="1838" spans="1:250" hidden="1" x14ac:dyDescent="0.25">
      <c r="A1838">
        <v>45204</v>
      </c>
      <c r="B1838">
        <v>-890804480</v>
      </c>
      <c r="C1838">
        <v>1837</v>
      </c>
      <c r="D1838" t="s">
        <v>273</v>
      </c>
      <c r="E1838" t="s">
        <v>274</v>
      </c>
      <c r="F1838">
        <v>5062</v>
      </c>
      <c r="G1838" t="s">
        <v>295</v>
      </c>
      <c r="H1838" t="s">
        <v>296</v>
      </c>
      <c r="I1838">
        <v>422</v>
      </c>
      <c r="J1838" t="s">
        <v>401</v>
      </c>
      <c r="K1838" t="s">
        <v>402</v>
      </c>
      <c r="L1838">
        <v>4994</v>
      </c>
      <c r="M1838" t="s">
        <v>297</v>
      </c>
      <c r="N1838" t="s">
        <v>298</v>
      </c>
      <c r="O1838">
        <v>4994</v>
      </c>
      <c r="P1838" t="s">
        <v>297</v>
      </c>
      <c r="Q1838" t="s">
        <v>298</v>
      </c>
      <c r="R1838" t="s">
        <v>344</v>
      </c>
      <c r="S1838" s="46">
        <v>0</v>
      </c>
      <c r="U1838" s="46">
        <v>26</v>
      </c>
      <c r="IF1838">
        <v>4994</v>
      </c>
      <c r="IG1838" t="s">
        <v>297</v>
      </c>
      <c r="IH1838" t="s">
        <v>299</v>
      </c>
      <c r="IK1838">
        <v>-2</v>
      </c>
      <c r="IL1838" t="s">
        <v>279</v>
      </c>
      <c r="IM1838" t="s">
        <v>280</v>
      </c>
      <c r="IN1838" t="s">
        <v>669</v>
      </c>
      <c r="IP1838" t="s">
        <v>670</v>
      </c>
    </row>
    <row r="1839" spans="1:250" hidden="1" x14ac:dyDescent="0.25">
      <c r="A1839">
        <v>45205</v>
      </c>
      <c r="B1839">
        <v>-890804480</v>
      </c>
      <c r="C1839">
        <v>1837</v>
      </c>
      <c r="D1839" t="s">
        <v>273</v>
      </c>
      <c r="E1839" t="s">
        <v>274</v>
      </c>
      <c r="F1839">
        <v>5062</v>
      </c>
      <c r="G1839" t="s">
        <v>295</v>
      </c>
      <c r="H1839" t="s">
        <v>296</v>
      </c>
      <c r="I1839">
        <v>420</v>
      </c>
      <c r="J1839" t="s">
        <v>403</v>
      </c>
      <c r="K1839" t="s">
        <v>404</v>
      </c>
      <c r="L1839">
        <v>4994</v>
      </c>
      <c r="M1839" t="s">
        <v>297</v>
      </c>
      <c r="N1839" t="s">
        <v>298</v>
      </c>
      <c r="O1839">
        <v>4994</v>
      </c>
      <c r="P1839" t="s">
        <v>297</v>
      </c>
      <c r="Q1839" t="s">
        <v>298</v>
      </c>
      <c r="R1839" t="s">
        <v>344</v>
      </c>
      <c r="S1839" s="46">
        <v>0</v>
      </c>
      <c r="U1839" s="46">
        <v>26</v>
      </c>
      <c r="IF1839">
        <v>4994</v>
      </c>
      <c r="IG1839" t="s">
        <v>297</v>
      </c>
      <c r="IH1839" t="s">
        <v>299</v>
      </c>
      <c r="IK1839">
        <v>-2</v>
      </c>
      <c r="IL1839" t="s">
        <v>279</v>
      </c>
      <c r="IM1839" t="s">
        <v>280</v>
      </c>
      <c r="IN1839" t="s">
        <v>669</v>
      </c>
      <c r="IP1839" t="s">
        <v>670</v>
      </c>
    </row>
    <row r="1840" spans="1:250" hidden="1" x14ac:dyDescent="0.25">
      <c r="A1840">
        <v>45206</v>
      </c>
      <c r="B1840">
        <v>-890804480</v>
      </c>
      <c r="C1840">
        <v>1837</v>
      </c>
      <c r="D1840" t="s">
        <v>273</v>
      </c>
      <c r="E1840" t="s">
        <v>274</v>
      </c>
      <c r="F1840">
        <v>5062</v>
      </c>
      <c r="G1840" t="s">
        <v>295</v>
      </c>
      <c r="H1840" t="s">
        <v>296</v>
      </c>
      <c r="I1840">
        <v>411</v>
      </c>
      <c r="J1840" t="s">
        <v>393</v>
      </c>
      <c r="K1840" t="s">
        <v>394</v>
      </c>
      <c r="L1840">
        <v>4994</v>
      </c>
      <c r="M1840" t="s">
        <v>297</v>
      </c>
      <c r="N1840" t="s">
        <v>298</v>
      </c>
      <c r="O1840">
        <v>4994</v>
      </c>
      <c r="P1840" t="s">
        <v>297</v>
      </c>
      <c r="Q1840" t="s">
        <v>298</v>
      </c>
      <c r="R1840" t="s">
        <v>344</v>
      </c>
      <c r="S1840" s="46">
        <v>0</v>
      </c>
      <c r="U1840" s="46">
        <v>26</v>
      </c>
      <c r="IF1840">
        <v>4994</v>
      </c>
      <c r="IG1840" t="s">
        <v>297</v>
      </c>
      <c r="IH1840" t="s">
        <v>299</v>
      </c>
      <c r="IK1840">
        <v>-2</v>
      </c>
      <c r="IL1840" t="s">
        <v>279</v>
      </c>
      <c r="IM1840" t="s">
        <v>280</v>
      </c>
      <c r="IN1840" t="s">
        <v>669</v>
      </c>
      <c r="IP1840" t="s">
        <v>670</v>
      </c>
    </row>
    <row r="1841" spans="1:250" hidden="1" x14ac:dyDescent="0.25">
      <c r="A1841">
        <v>45207</v>
      </c>
      <c r="B1841">
        <v>-890804480</v>
      </c>
      <c r="C1841">
        <v>1837</v>
      </c>
      <c r="D1841" t="s">
        <v>273</v>
      </c>
      <c r="E1841" t="s">
        <v>274</v>
      </c>
      <c r="F1841">
        <v>7057</v>
      </c>
      <c r="G1841" t="s">
        <v>291</v>
      </c>
      <c r="H1841" t="s">
        <v>292</v>
      </c>
      <c r="I1841">
        <v>411</v>
      </c>
      <c r="J1841" t="s">
        <v>393</v>
      </c>
      <c r="K1841" t="s">
        <v>394</v>
      </c>
      <c r="L1841">
        <v>4994</v>
      </c>
      <c r="M1841" t="s">
        <v>297</v>
      </c>
      <c r="N1841" t="s">
        <v>298</v>
      </c>
      <c r="O1841">
        <v>4994</v>
      </c>
      <c r="P1841" t="s">
        <v>297</v>
      </c>
      <c r="Q1841" t="s">
        <v>298</v>
      </c>
      <c r="R1841" t="s">
        <v>344</v>
      </c>
      <c r="S1841" s="46">
        <v>0</v>
      </c>
      <c r="U1841" s="46">
        <v>26</v>
      </c>
      <c r="IF1841">
        <v>4994</v>
      </c>
      <c r="IG1841" t="s">
        <v>297</v>
      </c>
      <c r="IH1841" t="s">
        <v>293</v>
      </c>
      <c r="IK1841">
        <v>-2</v>
      </c>
      <c r="IL1841" t="s">
        <v>279</v>
      </c>
      <c r="IM1841" t="s">
        <v>280</v>
      </c>
      <c r="IN1841" t="s">
        <v>666</v>
      </c>
      <c r="IP1841" t="s">
        <v>671</v>
      </c>
    </row>
    <row r="1842" spans="1:250" hidden="1" x14ac:dyDescent="0.25">
      <c r="A1842">
        <v>45208</v>
      </c>
      <c r="B1842">
        <v>-890804480</v>
      </c>
      <c r="C1842">
        <v>1837</v>
      </c>
      <c r="D1842" t="s">
        <v>273</v>
      </c>
      <c r="E1842" t="s">
        <v>274</v>
      </c>
      <c r="F1842">
        <v>7057</v>
      </c>
      <c r="G1842" t="s">
        <v>291</v>
      </c>
      <c r="H1842" t="s">
        <v>292</v>
      </c>
      <c r="I1842">
        <v>436</v>
      </c>
      <c r="J1842" t="s">
        <v>656</v>
      </c>
      <c r="K1842" t="s">
        <v>657</v>
      </c>
      <c r="L1842">
        <v>4994</v>
      </c>
      <c r="M1842" t="s">
        <v>297</v>
      </c>
      <c r="N1842" t="s">
        <v>298</v>
      </c>
      <c r="O1842">
        <v>4994</v>
      </c>
      <c r="P1842" t="s">
        <v>297</v>
      </c>
      <c r="Q1842" t="s">
        <v>298</v>
      </c>
      <c r="R1842" t="s">
        <v>344</v>
      </c>
      <c r="S1842" s="46">
        <v>0</v>
      </c>
      <c r="U1842" s="46">
        <v>26</v>
      </c>
      <c r="IF1842">
        <v>4994</v>
      </c>
      <c r="IG1842" t="s">
        <v>297</v>
      </c>
      <c r="IH1842" t="s">
        <v>293</v>
      </c>
      <c r="IK1842">
        <v>-2</v>
      </c>
      <c r="IL1842" t="s">
        <v>279</v>
      </c>
      <c r="IM1842" t="s">
        <v>280</v>
      </c>
      <c r="IN1842" t="s">
        <v>666</v>
      </c>
      <c r="IP1842" t="s">
        <v>671</v>
      </c>
    </row>
    <row r="1843" spans="1:250" hidden="1" x14ac:dyDescent="0.25">
      <c r="A1843">
        <v>45209</v>
      </c>
      <c r="B1843">
        <v>-890804480</v>
      </c>
      <c r="C1843">
        <v>1837</v>
      </c>
      <c r="D1843" t="s">
        <v>273</v>
      </c>
      <c r="E1843" t="s">
        <v>274</v>
      </c>
      <c r="F1843">
        <v>7057</v>
      </c>
      <c r="G1843" t="s">
        <v>291</v>
      </c>
      <c r="H1843" t="s">
        <v>292</v>
      </c>
      <c r="I1843">
        <v>435</v>
      </c>
      <c r="J1843" t="s">
        <v>491</v>
      </c>
      <c r="K1843" t="s">
        <v>492</v>
      </c>
      <c r="L1843">
        <v>4994</v>
      </c>
      <c r="M1843" t="s">
        <v>297</v>
      </c>
      <c r="N1843" t="s">
        <v>298</v>
      </c>
      <c r="O1843">
        <v>4994</v>
      </c>
      <c r="P1843" t="s">
        <v>297</v>
      </c>
      <c r="Q1843" t="s">
        <v>298</v>
      </c>
      <c r="R1843" t="s">
        <v>344</v>
      </c>
      <c r="S1843" s="46">
        <v>0</v>
      </c>
      <c r="U1843" s="46">
        <v>26</v>
      </c>
      <c r="IF1843">
        <v>4994</v>
      </c>
      <c r="IG1843" t="s">
        <v>297</v>
      </c>
      <c r="IH1843" t="s">
        <v>293</v>
      </c>
      <c r="IK1843">
        <v>-2</v>
      </c>
      <c r="IL1843" t="s">
        <v>279</v>
      </c>
      <c r="IM1843" t="s">
        <v>280</v>
      </c>
      <c r="IN1843" t="s">
        <v>666</v>
      </c>
      <c r="IP1843" t="s">
        <v>671</v>
      </c>
    </row>
    <row r="1844" spans="1:250" hidden="1" x14ac:dyDescent="0.25">
      <c r="A1844">
        <v>45210</v>
      </c>
      <c r="B1844">
        <v>-890804480</v>
      </c>
      <c r="C1844">
        <v>1837</v>
      </c>
      <c r="D1844" t="s">
        <v>273</v>
      </c>
      <c r="E1844" t="s">
        <v>274</v>
      </c>
      <c r="F1844">
        <v>7057</v>
      </c>
      <c r="G1844" t="s">
        <v>291</v>
      </c>
      <c r="H1844" t="s">
        <v>292</v>
      </c>
      <c r="I1844">
        <v>429</v>
      </c>
      <c r="J1844" t="s">
        <v>395</v>
      </c>
      <c r="K1844" t="s">
        <v>396</v>
      </c>
      <c r="L1844">
        <v>4994</v>
      </c>
      <c r="M1844" t="s">
        <v>297</v>
      </c>
      <c r="N1844" t="s">
        <v>298</v>
      </c>
      <c r="O1844">
        <v>4994</v>
      </c>
      <c r="P1844" t="s">
        <v>297</v>
      </c>
      <c r="Q1844" t="s">
        <v>298</v>
      </c>
      <c r="R1844" t="s">
        <v>344</v>
      </c>
      <c r="S1844" s="46">
        <v>0</v>
      </c>
      <c r="U1844" s="46">
        <v>26</v>
      </c>
      <c r="IF1844">
        <v>4994</v>
      </c>
      <c r="IG1844" t="s">
        <v>297</v>
      </c>
      <c r="IH1844" t="s">
        <v>293</v>
      </c>
      <c r="IK1844">
        <v>-2</v>
      </c>
      <c r="IL1844" t="s">
        <v>279</v>
      </c>
      <c r="IM1844" t="s">
        <v>280</v>
      </c>
      <c r="IN1844" t="s">
        <v>666</v>
      </c>
      <c r="IP1844" t="s">
        <v>671</v>
      </c>
    </row>
    <row r="1845" spans="1:250" hidden="1" x14ac:dyDescent="0.25">
      <c r="A1845">
        <v>45211</v>
      </c>
      <c r="B1845">
        <v>-890804480</v>
      </c>
      <c r="C1845">
        <v>1837</v>
      </c>
      <c r="D1845" t="s">
        <v>273</v>
      </c>
      <c r="E1845" t="s">
        <v>274</v>
      </c>
      <c r="F1845">
        <v>7057</v>
      </c>
      <c r="G1845" t="s">
        <v>291</v>
      </c>
      <c r="H1845" t="s">
        <v>292</v>
      </c>
      <c r="I1845">
        <v>427</v>
      </c>
      <c r="J1845" t="s">
        <v>397</v>
      </c>
      <c r="K1845" t="s">
        <v>398</v>
      </c>
      <c r="L1845">
        <v>4994</v>
      </c>
      <c r="M1845" t="s">
        <v>297</v>
      </c>
      <c r="N1845" t="s">
        <v>298</v>
      </c>
      <c r="O1845">
        <v>4994</v>
      </c>
      <c r="P1845" t="s">
        <v>297</v>
      </c>
      <c r="Q1845" t="s">
        <v>298</v>
      </c>
      <c r="R1845" t="s">
        <v>344</v>
      </c>
      <c r="S1845" s="46">
        <v>0</v>
      </c>
      <c r="U1845" s="46">
        <v>26</v>
      </c>
      <c r="IF1845">
        <v>4994</v>
      </c>
      <c r="IG1845" t="s">
        <v>297</v>
      </c>
      <c r="IH1845" t="s">
        <v>293</v>
      </c>
      <c r="IK1845">
        <v>-2</v>
      </c>
      <c r="IL1845" t="s">
        <v>279</v>
      </c>
      <c r="IM1845" t="s">
        <v>280</v>
      </c>
      <c r="IN1845" t="s">
        <v>666</v>
      </c>
      <c r="IP1845" t="s">
        <v>671</v>
      </c>
    </row>
    <row r="1846" spans="1:250" hidden="1" x14ac:dyDescent="0.25">
      <c r="A1846">
        <v>45212</v>
      </c>
      <c r="B1846">
        <v>-890804480</v>
      </c>
      <c r="C1846">
        <v>1837</v>
      </c>
      <c r="D1846" t="s">
        <v>273</v>
      </c>
      <c r="E1846" t="s">
        <v>274</v>
      </c>
      <c r="F1846">
        <v>7057</v>
      </c>
      <c r="G1846" t="s">
        <v>291</v>
      </c>
      <c r="H1846" t="s">
        <v>292</v>
      </c>
      <c r="I1846">
        <v>424</v>
      </c>
      <c r="J1846" t="s">
        <v>399</v>
      </c>
      <c r="K1846" t="s">
        <v>400</v>
      </c>
      <c r="L1846">
        <v>4994</v>
      </c>
      <c r="M1846" t="s">
        <v>297</v>
      </c>
      <c r="N1846" t="s">
        <v>298</v>
      </c>
      <c r="O1846">
        <v>4994</v>
      </c>
      <c r="P1846" t="s">
        <v>297</v>
      </c>
      <c r="Q1846" t="s">
        <v>298</v>
      </c>
      <c r="R1846" t="s">
        <v>344</v>
      </c>
      <c r="S1846" s="46">
        <v>0</v>
      </c>
      <c r="U1846" s="46">
        <v>26</v>
      </c>
      <c r="IF1846">
        <v>4994</v>
      </c>
      <c r="IG1846" t="s">
        <v>297</v>
      </c>
      <c r="IH1846" t="s">
        <v>293</v>
      </c>
      <c r="IK1846">
        <v>-2</v>
      </c>
      <c r="IL1846" t="s">
        <v>279</v>
      </c>
      <c r="IM1846" t="s">
        <v>280</v>
      </c>
      <c r="IN1846" t="s">
        <v>666</v>
      </c>
      <c r="IP1846" t="s">
        <v>671</v>
      </c>
    </row>
    <row r="1847" spans="1:250" hidden="1" x14ac:dyDescent="0.25">
      <c r="A1847">
        <v>45213</v>
      </c>
      <c r="B1847">
        <v>-890804480</v>
      </c>
      <c r="C1847">
        <v>1837</v>
      </c>
      <c r="D1847" t="s">
        <v>273</v>
      </c>
      <c r="E1847" t="s">
        <v>274</v>
      </c>
      <c r="F1847">
        <v>7057</v>
      </c>
      <c r="G1847" t="s">
        <v>291</v>
      </c>
      <c r="H1847" t="s">
        <v>292</v>
      </c>
      <c r="I1847">
        <v>422</v>
      </c>
      <c r="J1847" t="s">
        <v>401</v>
      </c>
      <c r="K1847" t="s">
        <v>402</v>
      </c>
      <c r="L1847">
        <v>4994</v>
      </c>
      <c r="M1847" t="s">
        <v>297</v>
      </c>
      <c r="N1847" t="s">
        <v>298</v>
      </c>
      <c r="O1847">
        <v>4994</v>
      </c>
      <c r="P1847" t="s">
        <v>297</v>
      </c>
      <c r="Q1847" t="s">
        <v>298</v>
      </c>
      <c r="R1847" t="s">
        <v>344</v>
      </c>
      <c r="S1847" s="46">
        <v>0</v>
      </c>
      <c r="U1847" s="46">
        <v>26</v>
      </c>
      <c r="IF1847">
        <v>4994</v>
      </c>
      <c r="IG1847" t="s">
        <v>297</v>
      </c>
      <c r="IH1847" t="s">
        <v>293</v>
      </c>
      <c r="IK1847">
        <v>-2</v>
      </c>
      <c r="IL1847" t="s">
        <v>279</v>
      </c>
      <c r="IM1847" t="s">
        <v>280</v>
      </c>
      <c r="IN1847" t="s">
        <v>666</v>
      </c>
      <c r="IP1847" t="s">
        <v>671</v>
      </c>
    </row>
    <row r="1848" spans="1:250" hidden="1" x14ac:dyDescent="0.25">
      <c r="A1848">
        <v>45214</v>
      </c>
      <c r="B1848">
        <v>-890804480</v>
      </c>
      <c r="C1848">
        <v>1837</v>
      </c>
      <c r="D1848" t="s">
        <v>273</v>
      </c>
      <c r="E1848" t="s">
        <v>274</v>
      </c>
      <c r="F1848">
        <v>7057</v>
      </c>
      <c r="G1848" t="s">
        <v>291</v>
      </c>
      <c r="H1848" t="s">
        <v>292</v>
      </c>
      <c r="I1848">
        <v>420</v>
      </c>
      <c r="J1848" t="s">
        <v>403</v>
      </c>
      <c r="K1848" t="s">
        <v>404</v>
      </c>
      <c r="L1848">
        <v>4994</v>
      </c>
      <c r="M1848" t="s">
        <v>297</v>
      </c>
      <c r="N1848" t="s">
        <v>298</v>
      </c>
      <c r="O1848">
        <v>4994</v>
      </c>
      <c r="P1848" t="s">
        <v>297</v>
      </c>
      <c r="Q1848" t="s">
        <v>298</v>
      </c>
      <c r="R1848" t="s">
        <v>344</v>
      </c>
      <c r="S1848" s="46">
        <v>0</v>
      </c>
      <c r="U1848" s="46">
        <v>26</v>
      </c>
      <c r="IF1848">
        <v>4994</v>
      </c>
      <c r="IG1848" t="s">
        <v>297</v>
      </c>
      <c r="IH1848" t="s">
        <v>293</v>
      </c>
      <c r="IK1848">
        <v>-2</v>
      </c>
      <c r="IL1848" t="s">
        <v>279</v>
      </c>
      <c r="IM1848" t="s">
        <v>280</v>
      </c>
      <c r="IN1848" t="s">
        <v>666</v>
      </c>
      <c r="IP1848" t="s">
        <v>671</v>
      </c>
    </row>
    <row r="1849" spans="1:250" hidden="1" x14ac:dyDescent="0.25">
      <c r="A1849">
        <v>45215</v>
      </c>
      <c r="B1849">
        <v>-890804480</v>
      </c>
      <c r="C1849">
        <v>1837</v>
      </c>
      <c r="D1849" t="s">
        <v>273</v>
      </c>
      <c r="E1849" t="s">
        <v>274</v>
      </c>
      <c r="F1849">
        <v>7057</v>
      </c>
      <c r="G1849" t="s">
        <v>291</v>
      </c>
      <c r="H1849" t="s">
        <v>292</v>
      </c>
      <c r="I1849">
        <v>437</v>
      </c>
      <c r="J1849" t="s">
        <v>658</v>
      </c>
      <c r="K1849" t="s">
        <v>659</v>
      </c>
      <c r="L1849">
        <v>4994</v>
      </c>
      <c r="M1849" t="s">
        <v>297</v>
      </c>
      <c r="N1849" t="s">
        <v>298</v>
      </c>
      <c r="O1849">
        <v>4994</v>
      </c>
      <c r="P1849" t="s">
        <v>297</v>
      </c>
      <c r="Q1849" t="s">
        <v>298</v>
      </c>
      <c r="R1849" t="s">
        <v>344</v>
      </c>
      <c r="S1849" s="46">
        <v>0</v>
      </c>
      <c r="U1849" s="46">
        <v>26</v>
      </c>
      <c r="IF1849">
        <v>4994</v>
      </c>
      <c r="IG1849" t="s">
        <v>297</v>
      </c>
      <c r="IH1849" t="s">
        <v>293</v>
      </c>
      <c r="IK1849">
        <v>-2</v>
      </c>
      <c r="IL1849" t="s">
        <v>279</v>
      </c>
      <c r="IM1849" t="s">
        <v>280</v>
      </c>
      <c r="IN1849" t="s">
        <v>666</v>
      </c>
      <c r="IP1849" t="s">
        <v>671</v>
      </c>
    </row>
    <row r="1850" spans="1:250" hidden="1" x14ac:dyDescent="0.25">
      <c r="A1850">
        <v>45216</v>
      </c>
      <c r="B1850">
        <v>-890804480</v>
      </c>
      <c r="C1850">
        <v>1837</v>
      </c>
      <c r="D1850" t="s">
        <v>273</v>
      </c>
      <c r="E1850" t="s">
        <v>274</v>
      </c>
      <c r="F1850">
        <v>5062</v>
      </c>
      <c r="G1850" t="s">
        <v>295</v>
      </c>
      <c r="H1850" t="s">
        <v>296</v>
      </c>
      <c r="I1850">
        <v>437</v>
      </c>
      <c r="J1850" t="s">
        <v>658</v>
      </c>
      <c r="K1850" t="s">
        <v>659</v>
      </c>
      <c r="L1850">
        <v>4994</v>
      </c>
      <c r="M1850" t="s">
        <v>297</v>
      </c>
      <c r="N1850" t="s">
        <v>298</v>
      </c>
      <c r="O1850">
        <v>4994</v>
      </c>
      <c r="P1850" t="s">
        <v>297</v>
      </c>
      <c r="Q1850" t="s">
        <v>298</v>
      </c>
      <c r="R1850" t="s">
        <v>344</v>
      </c>
      <c r="S1850" s="46">
        <v>0</v>
      </c>
      <c r="U1850" s="46">
        <v>26</v>
      </c>
      <c r="IF1850">
        <v>4994</v>
      </c>
      <c r="IG1850" t="s">
        <v>297</v>
      </c>
      <c r="IH1850" t="s">
        <v>299</v>
      </c>
      <c r="IK1850">
        <v>-2</v>
      </c>
      <c r="IL1850" t="s">
        <v>279</v>
      </c>
      <c r="IM1850" t="s">
        <v>280</v>
      </c>
      <c r="IN1850" t="s">
        <v>669</v>
      </c>
      <c r="IP1850" t="s">
        <v>670</v>
      </c>
    </row>
    <row r="1851" spans="1:250" hidden="1" x14ac:dyDescent="0.25">
      <c r="A1851">
        <v>45217</v>
      </c>
      <c r="B1851">
        <v>-890804480</v>
      </c>
      <c r="C1851">
        <v>1837</v>
      </c>
      <c r="D1851" t="s">
        <v>273</v>
      </c>
      <c r="E1851" t="s">
        <v>274</v>
      </c>
      <c r="F1851">
        <v>5062</v>
      </c>
      <c r="G1851" t="s">
        <v>295</v>
      </c>
      <c r="H1851" t="s">
        <v>296</v>
      </c>
      <c r="I1851">
        <v>436</v>
      </c>
      <c r="J1851" t="s">
        <v>656</v>
      </c>
      <c r="K1851" t="s">
        <v>657</v>
      </c>
      <c r="L1851">
        <v>4994</v>
      </c>
      <c r="M1851" t="s">
        <v>297</v>
      </c>
      <c r="N1851" t="s">
        <v>298</v>
      </c>
      <c r="O1851">
        <v>4994</v>
      </c>
      <c r="P1851" t="s">
        <v>297</v>
      </c>
      <c r="Q1851" t="s">
        <v>298</v>
      </c>
      <c r="R1851" t="s">
        <v>344</v>
      </c>
      <c r="S1851" s="46">
        <v>0</v>
      </c>
      <c r="U1851" s="46">
        <v>26</v>
      </c>
      <c r="IF1851">
        <v>4994</v>
      </c>
      <c r="IG1851" t="s">
        <v>297</v>
      </c>
      <c r="IH1851" t="s">
        <v>299</v>
      </c>
      <c r="IK1851">
        <v>-2</v>
      </c>
      <c r="IL1851" t="s">
        <v>279</v>
      </c>
      <c r="IM1851" t="s">
        <v>280</v>
      </c>
      <c r="IN1851" t="s">
        <v>669</v>
      </c>
      <c r="IP1851" t="s">
        <v>670</v>
      </c>
    </row>
    <row r="1852" spans="1:250" hidden="1" x14ac:dyDescent="0.25">
      <c r="A1852">
        <v>45218</v>
      </c>
      <c r="B1852">
        <v>-890804480</v>
      </c>
      <c r="C1852">
        <v>1837</v>
      </c>
      <c r="D1852" t="s">
        <v>273</v>
      </c>
      <c r="E1852" t="s">
        <v>274</v>
      </c>
      <c r="F1852">
        <v>5062</v>
      </c>
      <c r="G1852" t="s">
        <v>295</v>
      </c>
      <c r="H1852" t="s">
        <v>296</v>
      </c>
      <c r="I1852">
        <v>435</v>
      </c>
      <c r="J1852" t="s">
        <v>491</v>
      </c>
      <c r="K1852" t="s">
        <v>492</v>
      </c>
      <c r="L1852">
        <v>4994</v>
      </c>
      <c r="M1852" t="s">
        <v>297</v>
      </c>
      <c r="N1852" t="s">
        <v>298</v>
      </c>
      <c r="O1852">
        <v>4994</v>
      </c>
      <c r="P1852" t="s">
        <v>297</v>
      </c>
      <c r="Q1852" t="s">
        <v>298</v>
      </c>
      <c r="R1852" t="s">
        <v>344</v>
      </c>
      <c r="S1852" s="46">
        <v>0</v>
      </c>
      <c r="U1852" s="46">
        <v>26</v>
      </c>
      <c r="IF1852">
        <v>4994</v>
      </c>
      <c r="IG1852" t="s">
        <v>297</v>
      </c>
      <c r="IH1852" t="s">
        <v>299</v>
      </c>
      <c r="IK1852">
        <v>-2</v>
      </c>
      <c r="IL1852" t="s">
        <v>279</v>
      </c>
      <c r="IM1852" t="s">
        <v>280</v>
      </c>
      <c r="IN1852" t="s">
        <v>669</v>
      </c>
      <c r="IP1852" t="s">
        <v>670</v>
      </c>
    </row>
    <row r="1853" spans="1:250" hidden="1" x14ac:dyDescent="0.25">
      <c r="A1853">
        <v>45219</v>
      </c>
      <c r="B1853">
        <v>-890804480</v>
      </c>
      <c r="C1853">
        <v>1837</v>
      </c>
      <c r="D1853" t="s">
        <v>273</v>
      </c>
      <c r="E1853" t="s">
        <v>274</v>
      </c>
      <c r="F1853">
        <v>5062</v>
      </c>
      <c r="G1853" t="s">
        <v>295</v>
      </c>
      <c r="H1853" t="s">
        <v>296</v>
      </c>
      <c r="I1853">
        <v>431</v>
      </c>
      <c r="J1853" t="s">
        <v>493</v>
      </c>
      <c r="K1853" t="s">
        <v>494</v>
      </c>
      <c r="L1853">
        <v>4994</v>
      </c>
      <c r="M1853" t="s">
        <v>297</v>
      </c>
      <c r="N1853" t="s">
        <v>298</v>
      </c>
      <c r="O1853">
        <v>4994</v>
      </c>
      <c r="P1853" t="s">
        <v>297</v>
      </c>
      <c r="Q1853" t="s">
        <v>298</v>
      </c>
      <c r="R1853" t="s">
        <v>344</v>
      </c>
      <c r="S1853" s="46">
        <v>0</v>
      </c>
      <c r="U1853" s="46">
        <v>26</v>
      </c>
      <c r="IF1853">
        <v>4994</v>
      </c>
      <c r="IG1853" t="s">
        <v>297</v>
      </c>
      <c r="IH1853" t="s">
        <v>299</v>
      </c>
      <c r="IK1853">
        <v>-2</v>
      </c>
      <c r="IL1853" t="s">
        <v>279</v>
      </c>
      <c r="IM1853" t="s">
        <v>280</v>
      </c>
      <c r="IN1853" t="s">
        <v>669</v>
      </c>
      <c r="IP1853" t="s">
        <v>670</v>
      </c>
    </row>
    <row r="1854" spans="1:250" hidden="1" x14ac:dyDescent="0.25">
      <c r="A1854">
        <v>45220</v>
      </c>
      <c r="B1854">
        <v>-890804480</v>
      </c>
      <c r="C1854">
        <v>1837</v>
      </c>
      <c r="D1854" t="s">
        <v>273</v>
      </c>
      <c r="E1854" t="s">
        <v>274</v>
      </c>
      <c r="F1854">
        <v>5062</v>
      </c>
      <c r="G1854" t="s">
        <v>295</v>
      </c>
      <c r="H1854" t="s">
        <v>296</v>
      </c>
      <c r="I1854">
        <v>429</v>
      </c>
      <c r="J1854" t="s">
        <v>395</v>
      </c>
      <c r="K1854" t="s">
        <v>396</v>
      </c>
      <c r="L1854">
        <v>4994</v>
      </c>
      <c r="M1854" t="s">
        <v>297</v>
      </c>
      <c r="N1854" t="s">
        <v>298</v>
      </c>
      <c r="O1854">
        <v>4994</v>
      </c>
      <c r="P1854" t="s">
        <v>297</v>
      </c>
      <c r="Q1854" t="s">
        <v>298</v>
      </c>
      <c r="R1854" t="s">
        <v>344</v>
      </c>
      <c r="S1854" s="46">
        <v>0</v>
      </c>
      <c r="U1854" s="46">
        <v>26</v>
      </c>
      <c r="IF1854">
        <v>4994</v>
      </c>
      <c r="IG1854" t="s">
        <v>297</v>
      </c>
      <c r="IH1854" t="s">
        <v>299</v>
      </c>
      <c r="IK1854">
        <v>-2</v>
      </c>
      <c r="IL1854" t="s">
        <v>279</v>
      </c>
      <c r="IM1854" t="s">
        <v>280</v>
      </c>
      <c r="IN1854" t="s">
        <v>669</v>
      </c>
      <c r="IP1854" t="s">
        <v>670</v>
      </c>
    </row>
    <row r="1855" spans="1:250" hidden="1" x14ac:dyDescent="0.25">
      <c r="A1855">
        <v>45221</v>
      </c>
      <c r="B1855">
        <v>-890804480</v>
      </c>
      <c r="C1855">
        <v>1837</v>
      </c>
      <c r="D1855" t="s">
        <v>273</v>
      </c>
      <c r="E1855" t="s">
        <v>274</v>
      </c>
      <c r="F1855">
        <v>7057</v>
      </c>
      <c r="G1855" t="s">
        <v>291</v>
      </c>
      <c r="H1855" t="s">
        <v>292</v>
      </c>
      <c r="I1855">
        <v>431</v>
      </c>
      <c r="J1855" t="s">
        <v>493</v>
      </c>
      <c r="K1855" t="s">
        <v>494</v>
      </c>
      <c r="L1855">
        <v>4994</v>
      </c>
      <c r="M1855" t="s">
        <v>297</v>
      </c>
      <c r="N1855" t="s">
        <v>298</v>
      </c>
      <c r="O1855">
        <v>4994</v>
      </c>
      <c r="P1855" t="s">
        <v>297</v>
      </c>
      <c r="Q1855" t="s">
        <v>298</v>
      </c>
      <c r="R1855" t="s">
        <v>344</v>
      </c>
      <c r="S1855" s="46">
        <v>0</v>
      </c>
      <c r="U1855" s="46">
        <v>26</v>
      </c>
      <c r="IF1855">
        <v>4994</v>
      </c>
      <c r="IG1855" t="s">
        <v>297</v>
      </c>
      <c r="IH1855" t="s">
        <v>293</v>
      </c>
      <c r="IK1855">
        <v>-2</v>
      </c>
      <c r="IL1855" t="s">
        <v>279</v>
      </c>
      <c r="IM1855" t="s">
        <v>280</v>
      </c>
      <c r="IN1855" t="s">
        <v>666</v>
      </c>
      <c r="IP1855" t="s">
        <v>671</v>
      </c>
    </row>
    <row r="1856" spans="1:250" hidden="1" x14ac:dyDescent="0.25">
      <c r="A1856">
        <v>45222</v>
      </c>
      <c r="B1856">
        <v>-890804480</v>
      </c>
      <c r="C1856">
        <v>1837</v>
      </c>
      <c r="D1856" t="s">
        <v>273</v>
      </c>
      <c r="E1856" t="s">
        <v>274</v>
      </c>
      <c r="F1856">
        <v>1848</v>
      </c>
      <c r="G1856" t="s">
        <v>286</v>
      </c>
      <c r="H1856" t="s">
        <v>274</v>
      </c>
      <c r="I1856">
        <v>422</v>
      </c>
      <c r="J1856" t="s">
        <v>401</v>
      </c>
      <c r="K1856" t="s">
        <v>402</v>
      </c>
      <c r="L1856">
        <v>6330</v>
      </c>
      <c r="M1856" t="s">
        <v>300</v>
      </c>
      <c r="N1856" t="s">
        <v>301</v>
      </c>
      <c r="O1856">
        <v>6330</v>
      </c>
      <c r="P1856" t="s">
        <v>300</v>
      </c>
      <c r="Q1856" t="s">
        <v>301</v>
      </c>
      <c r="R1856" t="s">
        <v>344</v>
      </c>
      <c r="S1856" s="46">
        <v>0</v>
      </c>
      <c r="U1856" s="46">
        <v>26</v>
      </c>
      <c r="IF1856">
        <v>6330</v>
      </c>
      <c r="IG1856" t="s">
        <v>300</v>
      </c>
      <c r="IH1856" t="s">
        <v>288</v>
      </c>
      <c r="IK1856">
        <v>-2</v>
      </c>
      <c r="IL1856" t="s">
        <v>279</v>
      </c>
      <c r="IM1856" t="s">
        <v>280</v>
      </c>
      <c r="IN1856" t="s">
        <v>654</v>
      </c>
      <c r="IP1856" t="s">
        <v>672</v>
      </c>
    </row>
    <row r="1857" spans="1:250" hidden="1" x14ac:dyDescent="0.25">
      <c r="A1857">
        <v>45223</v>
      </c>
      <c r="B1857">
        <v>-890804480</v>
      </c>
      <c r="C1857">
        <v>1837</v>
      </c>
      <c r="D1857" t="s">
        <v>273</v>
      </c>
      <c r="E1857" t="s">
        <v>274</v>
      </c>
      <c r="F1857">
        <v>1848</v>
      </c>
      <c r="G1857" t="s">
        <v>286</v>
      </c>
      <c r="H1857" t="s">
        <v>274</v>
      </c>
      <c r="I1857">
        <v>420</v>
      </c>
      <c r="J1857" t="s">
        <v>403</v>
      </c>
      <c r="K1857" t="s">
        <v>404</v>
      </c>
      <c r="L1857">
        <v>6330</v>
      </c>
      <c r="M1857" t="s">
        <v>300</v>
      </c>
      <c r="N1857" t="s">
        <v>301</v>
      </c>
      <c r="O1857">
        <v>6330</v>
      </c>
      <c r="P1857" t="s">
        <v>300</v>
      </c>
      <c r="Q1857" t="s">
        <v>301</v>
      </c>
      <c r="R1857" t="s">
        <v>344</v>
      </c>
      <c r="S1857" s="46">
        <v>0</v>
      </c>
      <c r="U1857" s="46">
        <v>26</v>
      </c>
      <c r="IF1857">
        <v>6330</v>
      </c>
      <c r="IG1857" t="s">
        <v>300</v>
      </c>
      <c r="IH1857" t="s">
        <v>288</v>
      </c>
      <c r="IK1857">
        <v>-2</v>
      </c>
      <c r="IL1857" t="s">
        <v>279</v>
      </c>
      <c r="IM1857" t="s">
        <v>280</v>
      </c>
      <c r="IN1857" t="s">
        <v>654</v>
      </c>
      <c r="IP1857" t="s">
        <v>672</v>
      </c>
    </row>
    <row r="1858" spans="1:250" hidden="1" x14ac:dyDescent="0.25">
      <c r="A1858">
        <v>45224</v>
      </c>
      <c r="B1858">
        <v>-890804480</v>
      </c>
      <c r="C1858">
        <v>1837</v>
      </c>
      <c r="D1858" t="s">
        <v>273</v>
      </c>
      <c r="E1858" t="s">
        <v>274</v>
      </c>
      <c r="F1858">
        <v>1848</v>
      </c>
      <c r="G1858" t="s">
        <v>286</v>
      </c>
      <c r="H1858" t="s">
        <v>274</v>
      </c>
      <c r="I1858">
        <v>411</v>
      </c>
      <c r="J1858" t="s">
        <v>393</v>
      </c>
      <c r="K1858" t="s">
        <v>394</v>
      </c>
      <c r="L1858">
        <v>6330</v>
      </c>
      <c r="M1858" t="s">
        <v>300</v>
      </c>
      <c r="N1858" t="s">
        <v>301</v>
      </c>
      <c r="O1858">
        <v>6330</v>
      </c>
      <c r="P1858" t="s">
        <v>300</v>
      </c>
      <c r="Q1858" t="s">
        <v>301</v>
      </c>
      <c r="R1858" t="s">
        <v>344</v>
      </c>
      <c r="S1858" s="46">
        <v>0</v>
      </c>
      <c r="U1858" s="46">
        <v>26</v>
      </c>
      <c r="IF1858">
        <v>6330</v>
      </c>
      <c r="IG1858" t="s">
        <v>300</v>
      </c>
      <c r="IH1858" t="s">
        <v>288</v>
      </c>
      <c r="IK1858">
        <v>-2</v>
      </c>
      <c r="IL1858" t="s">
        <v>279</v>
      </c>
      <c r="IM1858" t="s">
        <v>280</v>
      </c>
      <c r="IN1858" t="s">
        <v>654</v>
      </c>
      <c r="IP1858" t="s">
        <v>672</v>
      </c>
    </row>
    <row r="1859" spans="1:250" hidden="1" x14ac:dyDescent="0.25">
      <c r="A1859">
        <v>45225</v>
      </c>
      <c r="B1859">
        <v>-890804480</v>
      </c>
      <c r="C1859">
        <v>1837</v>
      </c>
      <c r="D1859" t="s">
        <v>273</v>
      </c>
      <c r="E1859" t="s">
        <v>274</v>
      </c>
      <c r="F1859">
        <v>1848</v>
      </c>
      <c r="G1859" t="s">
        <v>286</v>
      </c>
      <c r="H1859" t="s">
        <v>274</v>
      </c>
      <c r="I1859">
        <v>427</v>
      </c>
      <c r="J1859" t="s">
        <v>397</v>
      </c>
      <c r="K1859" t="s">
        <v>398</v>
      </c>
      <c r="L1859">
        <v>6330</v>
      </c>
      <c r="M1859" t="s">
        <v>300</v>
      </c>
      <c r="N1859" t="s">
        <v>301</v>
      </c>
      <c r="O1859">
        <v>6330</v>
      </c>
      <c r="P1859" t="s">
        <v>300</v>
      </c>
      <c r="Q1859" t="s">
        <v>301</v>
      </c>
      <c r="R1859" t="s">
        <v>344</v>
      </c>
      <c r="S1859" s="46">
        <v>0</v>
      </c>
      <c r="U1859" s="46">
        <v>26</v>
      </c>
      <c r="IF1859">
        <v>6330</v>
      </c>
      <c r="IG1859" t="s">
        <v>300</v>
      </c>
      <c r="IH1859" t="s">
        <v>288</v>
      </c>
      <c r="IK1859">
        <v>-2</v>
      </c>
      <c r="IL1859" t="s">
        <v>279</v>
      </c>
      <c r="IM1859" t="s">
        <v>280</v>
      </c>
      <c r="IN1859" t="s">
        <v>654</v>
      </c>
      <c r="IP1859" t="s">
        <v>672</v>
      </c>
    </row>
    <row r="1860" spans="1:250" hidden="1" x14ac:dyDescent="0.25">
      <c r="A1860">
        <v>45226</v>
      </c>
      <c r="B1860">
        <v>-890804480</v>
      </c>
      <c r="C1860">
        <v>1837</v>
      </c>
      <c r="D1860" t="s">
        <v>273</v>
      </c>
      <c r="E1860" t="s">
        <v>274</v>
      </c>
      <c r="F1860">
        <v>1848</v>
      </c>
      <c r="G1860" t="s">
        <v>286</v>
      </c>
      <c r="H1860" t="s">
        <v>274</v>
      </c>
      <c r="I1860">
        <v>424</v>
      </c>
      <c r="J1860" t="s">
        <v>399</v>
      </c>
      <c r="K1860" t="s">
        <v>400</v>
      </c>
      <c r="L1860">
        <v>6330</v>
      </c>
      <c r="M1860" t="s">
        <v>300</v>
      </c>
      <c r="N1860" t="s">
        <v>301</v>
      </c>
      <c r="O1860">
        <v>6330</v>
      </c>
      <c r="P1860" t="s">
        <v>300</v>
      </c>
      <c r="Q1860" t="s">
        <v>301</v>
      </c>
      <c r="R1860" t="s">
        <v>344</v>
      </c>
      <c r="S1860" s="46">
        <v>0</v>
      </c>
      <c r="U1860" s="46">
        <v>26</v>
      </c>
      <c r="IF1860">
        <v>6330</v>
      </c>
      <c r="IG1860" t="s">
        <v>300</v>
      </c>
      <c r="IH1860" t="s">
        <v>288</v>
      </c>
      <c r="IK1860">
        <v>-2</v>
      </c>
      <c r="IL1860" t="s">
        <v>279</v>
      </c>
      <c r="IM1860" t="s">
        <v>280</v>
      </c>
      <c r="IN1860" t="s">
        <v>654</v>
      </c>
      <c r="IP1860" t="s">
        <v>672</v>
      </c>
    </row>
    <row r="1861" spans="1:250" hidden="1" x14ac:dyDescent="0.25">
      <c r="A1861">
        <v>45227</v>
      </c>
      <c r="B1861">
        <v>-890804480</v>
      </c>
      <c r="C1861">
        <v>1837</v>
      </c>
      <c r="D1861" t="s">
        <v>273</v>
      </c>
      <c r="E1861" t="s">
        <v>274</v>
      </c>
      <c r="F1861">
        <v>7057</v>
      </c>
      <c r="G1861" t="s">
        <v>291</v>
      </c>
      <c r="H1861" t="s">
        <v>292</v>
      </c>
      <c r="I1861">
        <v>424</v>
      </c>
      <c r="J1861" t="s">
        <v>399</v>
      </c>
      <c r="K1861" t="s">
        <v>400</v>
      </c>
      <c r="L1861">
        <v>7087</v>
      </c>
      <c r="M1861" t="s">
        <v>302</v>
      </c>
      <c r="N1861" t="s">
        <v>303</v>
      </c>
      <c r="O1861">
        <v>7087</v>
      </c>
      <c r="P1861" t="s">
        <v>302</v>
      </c>
      <c r="Q1861" t="s">
        <v>303</v>
      </c>
      <c r="R1861" t="s">
        <v>344</v>
      </c>
      <c r="S1861" s="46">
        <v>0</v>
      </c>
      <c r="U1861" s="46">
        <v>26</v>
      </c>
      <c r="IF1861">
        <v>7087</v>
      </c>
      <c r="IG1861" t="s">
        <v>302</v>
      </c>
      <c r="IH1861" t="s">
        <v>293</v>
      </c>
      <c r="IK1861">
        <v>-2</v>
      </c>
      <c r="IL1861" t="s">
        <v>279</v>
      </c>
      <c r="IM1861" t="s">
        <v>280</v>
      </c>
      <c r="IN1861" t="s">
        <v>666</v>
      </c>
      <c r="IP1861" t="s">
        <v>673</v>
      </c>
    </row>
    <row r="1862" spans="1:250" hidden="1" x14ac:dyDescent="0.25">
      <c r="A1862">
        <v>45228</v>
      </c>
      <c r="B1862">
        <v>-890804480</v>
      </c>
      <c r="C1862">
        <v>1837</v>
      </c>
      <c r="D1862" t="s">
        <v>273</v>
      </c>
      <c r="E1862" t="s">
        <v>274</v>
      </c>
      <c r="F1862">
        <v>7057</v>
      </c>
      <c r="G1862" t="s">
        <v>291</v>
      </c>
      <c r="H1862" t="s">
        <v>292</v>
      </c>
      <c r="I1862">
        <v>422</v>
      </c>
      <c r="J1862" t="s">
        <v>401</v>
      </c>
      <c r="K1862" t="s">
        <v>402</v>
      </c>
      <c r="L1862">
        <v>7087</v>
      </c>
      <c r="M1862" t="s">
        <v>302</v>
      </c>
      <c r="N1862" t="s">
        <v>303</v>
      </c>
      <c r="O1862">
        <v>7087</v>
      </c>
      <c r="P1862" t="s">
        <v>302</v>
      </c>
      <c r="Q1862" t="s">
        <v>303</v>
      </c>
      <c r="R1862" t="s">
        <v>344</v>
      </c>
      <c r="S1862" s="46">
        <v>0</v>
      </c>
      <c r="U1862" s="46">
        <v>26</v>
      </c>
      <c r="IF1862">
        <v>7087</v>
      </c>
      <c r="IG1862" t="s">
        <v>302</v>
      </c>
      <c r="IH1862" t="s">
        <v>293</v>
      </c>
      <c r="IK1862">
        <v>-2</v>
      </c>
      <c r="IL1862" t="s">
        <v>279</v>
      </c>
      <c r="IM1862" t="s">
        <v>280</v>
      </c>
      <c r="IN1862" t="s">
        <v>666</v>
      </c>
      <c r="IP1862" t="s">
        <v>673</v>
      </c>
    </row>
    <row r="1863" spans="1:250" hidden="1" x14ac:dyDescent="0.25">
      <c r="A1863">
        <v>45229</v>
      </c>
      <c r="B1863">
        <v>-890804480</v>
      </c>
      <c r="C1863">
        <v>1837</v>
      </c>
      <c r="D1863" t="s">
        <v>273</v>
      </c>
      <c r="E1863" t="s">
        <v>274</v>
      </c>
      <c r="F1863">
        <v>7057</v>
      </c>
      <c r="G1863" t="s">
        <v>291</v>
      </c>
      <c r="H1863" t="s">
        <v>292</v>
      </c>
      <c r="I1863">
        <v>420</v>
      </c>
      <c r="J1863" t="s">
        <v>403</v>
      </c>
      <c r="K1863" t="s">
        <v>404</v>
      </c>
      <c r="L1863">
        <v>7087</v>
      </c>
      <c r="M1863" t="s">
        <v>302</v>
      </c>
      <c r="N1863" t="s">
        <v>303</v>
      </c>
      <c r="O1863">
        <v>7087</v>
      </c>
      <c r="P1863" t="s">
        <v>302</v>
      </c>
      <c r="Q1863" t="s">
        <v>303</v>
      </c>
      <c r="R1863" t="s">
        <v>344</v>
      </c>
      <c r="S1863" s="46">
        <v>0</v>
      </c>
      <c r="U1863" s="46">
        <v>26</v>
      </c>
      <c r="IF1863">
        <v>7087</v>
      </c>
      <c r="IG1863" t="s">
        <v>302</v>
      </c>
      <c r="IH1863" t="s">
        <v>293</v>
      </c>
      <c r="IK1863">
        <v>-2</v>
      </c>
      <c r="IL1863" t="s">
        <v>279</v>
      </c>
      <c r="IM1863" t="s">
        <v>280</v>
      </c>
      <c r="IN1863" t="s">
        <v>666</v>
      </c>
      <c r="IP1863" t="s">
        <v>673</v>
      </c>
    </row>
    <row r="1864" spans="1:250" hidden="1" x14ac:dyDescent="0.25">
      <c r="A1864">
        <v>45230</v>
      </c>
      <c r="B1864">
        <v>-890804480</v>
      </c>
      <c r="C1864">
        <v>1837</v>
      </c>
      <c r="D1864" t="s">
        <v>273</v>
      </c>
      <c r="E1864" t="s">
        <v>274</v>
      </c>
      <c r="F1864">
        <v>7057</v>
      </c>
      <c r="G1864" t="s">
        <v>291</v>
      </c>
      <c r="H1864" t="s">
        <v>292</v>
      </c>
      <c r="I1864">
        <v>411</v>
      </c>
      <c r="J1864" t="s">
        <v>393</v>
      </c>
      <c r="K1864" t="s">
        <v>394</v>
      </c>
      <c r="L1864">
        <v>7087</v>
      </c>
      <c r="M1864" t="s">
        <v>302</v>
      </c>
      <c r="N1864" t="s">
        <v>303</v>
      </c>
      <c r="O1864">
        <v>7087</v>
      </c>
      <c r="P1864" t="s">
        <v>302</v>
      </c>
      <c r="Q1864" t="s">
        <v>303</v>
      </c>
      <c r="R1864" t="s">
        <v>344</v>
      </c>
      <c r="S1864" s="46">
        <v>0</v>
      </c>
      <c r="U1864" s="46">
        <v>26</v>
      </c>
      <c r="IF1864">
        <v>7087</v>
      </c>
      <c r="IG1864" t="s">
        <v>302</v>
      </c>
      <c r="IH1864" t="s">
        <v>293</v>
      </c>
      <c r="IK1864">
        <v>-2</v>
      </c>
      <c r="IL1864" t="s">
        <v>279</v>
      </c>
      <c r="IM1864" t="s">
        <v>280</v>
      </c>
      <c r="IN1864" t="s">
        <v>666</v>
      </c>
      <c r="IP1864" t="s">
        <v>673</v>
      </c>
    </row>
    <row r="1865" spans="1:250" hidden="1" x14ac:dyDescent="0.25">
      <c r="A1865">
        <v>45231</v>
      </c>
      <c r="B1865">
        <v>-890804480</v>
      </c>
      <c r="C1865">
        <v>1837</v>
      </c>
      <c r="D1865" t="s">
        <v>273</v>
      </c>
      <c r="E1865" t="s">
        <v>274</v>
      </c>
      <c r="F1865">
        <v>7057</v>
      </c>
      <c r="G1865" t="s">
        <v>291</v>
      </c>
      <c r="H1865" t="s">
        <v>292</v>
      </c>
      <c r="I1865">
        <v>437</v>
      </c>
      <c r="J1865" t="s">
        <v>658</v>
      </c>
      <c r="K1865" t="s">
        <v>659</v>
      </c>
      <c r="L1865">
        <v>7087</v>
      </c>
      <c r="M1865" t="s">
        <v>302</v>
      </c>
      <c r="N1865" t="s">
        <v>303</v>
      </c>
      <c r="O1865">
        <v>7087</v>
      </c>
      <c r="P1865" t="s">
        <v>302</v>
      </c>
      <c r="Q1865" t="s">
        <v>303</v>
      </c>
      <c r="R1865" t="s">
        <v>344</v>
      </c>
      <c r="S1865" s="46">
        <v>0</v>
      </c>
      <c r="U1865" s="46">
        <v>26</v>
      </c>
      <c r="IF1865">
        <v>7087</v>
      </c>
      <c r="IG1865" t="s">
        <v>302</v>
      </c>
      <c r="IH1865" t="s">
        <v>293</v>
      </c>
      <c r="IK1865">
        <v>-2</v>
      </c>
      <c r="IL1865" t="s">
        <v>279</v>
      </c>
      <c r="IM1865" t="s">
        <v>280</v>
      </c>
      <c r="IN1865" t="s">
        <v>666</v>
      </c>
      <c r="IP1865" t="s">
        <v>673</v>
      </c>
    </row>
    <row r="1866" spans="1:250" hidden="1" x14ac:dyDescent="0.25">
      <c r="A1866">
        <v>45232</v>
      </c>
      <c r="B1866">
        <v>-890804480</v>
      </c>
      <c r="C1866">
        <v>1837</v>
      </c>
      <c r="D1866" t="s">
        <v>273</v>
      </c>
      <c r="E1866" t="s">
        <v>274</v>
      </c>
      <c r="F1866">
        <v>7057</v>
      </c>
      <c r="G1866" t="s">
        <v>291</v>
      </c>
      <c r="H1866" t="s">
        <v>292</v>
      </c>
      <c r="I1866">
        <v>436</v>
      </c>
      <c r="J1866" t="s">
        <v>656</v>
      </c>
      <c r="K1866" t="s">
        <v>657</v>
      </c>
      <c r="L1866">
        <v>7087</v>
      </c>
      <c r="M1866" t="s">
        <v>302</v>
      </c>
      <c r="N1866" t="s">
        <v>303</v>
      </c>
      <c r="O1866">
        <v>7087</v>
      </c>
      <c r="P1866" t="s">
        <v>302</v>
      </c>
      <c r="Q1866" t="s">
        <v>303</v>
      </c>
      <c r="R1866" t="s">
        <v>344</v>
      </c>
      <c r="S1866" s="46">
        <v>0</v>
      </c>
      <c r="U1866" s="46">
        <v>26</v>
      </c>
      <c r="IF1866">
        <v>7087</v>
      </c>
      <c r="IG1866" t="s">
        <v>302</v>
      </c>
      <c r="IH1866" t="s">
        <v>293</v>
      </c>
      <c r="IK1866">
        <v>-2</v>
      </c>
      <c r="IL1866" t="s">
        <v>279</v>
      </c>
      <c r="IM1866" t="s">
        <v>280</v>
      </c>
      <c r="IN1866" t="s">
        <v>666</v>
      </c>
      <c r="IP1866" t="s">
        <v>673</v>
      </c>
    </row>
    <row r="1867" spans="1:250" hidden="1" x14ac:dyDescent="0.25">
      <c r="A1867">
        <v>45233</v>
      </c>
      <c r="B1867">
        <v>-890804480</v>
      </c>
      <c r="C1867">
        <v>1837</v>
      </c>
      <c r="D1867" t="s">
        <v>273</v>
      </c>
      <c r="E1867" t="s">
        <v>274</v>
      </c>
      <c r="F1867">
        <v>7057</v>
      </c>
      <c r="G1867" t="s">
        <v>291</v>
      </c>
      <c r="H1867" t="s">
        <v>292</v>
      </c>
      <c r="I1867">
        <v>435</v>
      </c>
      <c r="J1867" t="s">
        <v>491</v>
      </c>
      <c r="K1867" t="s">
        <v>492</v>
      </c>
      <c r="L1867">
        <v>7087</v>
      </c>
      <c r="M1867" t="s">
        <v>302</v>
      </c>
      <c r="N1867" t="s">
        <v>303</v>
      </c>
      <c r="O1867">
        <v>7087</v>
      </c>
      <c r="P1867" t="s">
        <v>302</v>
      </c>
      <c r="Q1867" t="s">
        <v>303</v>
      </c>
      <c r="R1867" t="s">
        <v>344</v>
      </c>
      <c r="S1867" s="46">
        <v>0</v>
      </c>
      <c r="U1867" s="46">
        <v>26</v>
      </c>
      <c r="IF1867">
        <v>7087</v>
      </c>
      <c r="IG1867" t="s">
        <v>302</v>
      </c>
      <c r="IH1867" t="s">
        <v>293</v>
      </c>
      <c r="IK1867">
        <v>-2</v>
      </c>
      <c r="IL1867" t="s">
        <v>279</v>
      </c>
      <c r="IM1867" t="s">
        <v>280</v>
      </c>
      <c r="IN1867" t="s">
        <v>666</v>
      </c>
      <c r="IP1867" t="s">
        <v>673</v>
      </c>
    </row>
    <row r="1868" spans="1:250" hidden="1" x14ac:dyDescent="0.25">
      <c r="A1868">
        <v>45234</v>
      </c>
      <c r="B1868">
        <v>-890804480</v>
      </c>
      <c r="C1868">
        <v>1837</v>
      </c>
      <c r="D1868" t="s">
        <v>273</v>
      </c>
      <c r="E1868" t="s">
        <v>274</v>
      </c>
      <c r="F1868">
        <v>7057</v>
      </c>
      <c r="G1868" t="s">
        <v>291</v>
      </c>
      <c r="H1868" t="s">
        <v>292</v>
      </c>
      <c r="I1868">
        <v>431</v>
      </c>
      <c r="J1868" t="s">
        <v>493</v>
      </c>
      <c r="K1868" t="s">
        <v>494</v>
      </c>
      <c r="L1868">
        <v>7087</v>
      </c>
      <c r="M1868" t="s">
        <v>302</v>
      </c>
      <c r="N1868" t="s">
        <v>303</v>
      </c>
      <c r="O1868">
        <v>7087</v>
      </c>
      <c r="P1868" t="s">
        <v>302</v>
      </c>
      <c r="Q1868" t="s">
        <v>303</v>
      </c>
      <c r="R1868" t="s">
        <v>344</v>
      </c>
      <c r="S1868" s="46">
        <v>0</v>
      </c>
      <c r="U1868" s="46">
        <v>26</v>
      </c>
      <c r="IF1868">
        <v>7087</v>
      </c>
      <c r="IG1868" t="s">
        <v>302</v>
      </c>
      <c r="IH1868" t="s">
        <v>293</v>
      </c>
      <c r="IK1868">
        <v>-2</v>
      </c>
      <c r="IL1868" t="s">
        <v>279</v>
      </c>
      <c r="IM1868" t="s">
        <v>280</v>
      </c>
      <c r="IN1868" t="s">
        <v>666</v>
      </c>
      <c r="IP1868" t="s">
        <v>673</v>
      </c>
    </row>
    <row r="1869" spans="1:250" hidden="1" x14ac:dyDescent="0.25">
      <c r="A1869">
        <v>45235</v>
      </c>
      <c r="B1869">
        <v>-890804480</v>
      </c>
      <c r="C1869">
        <v>1837</v>
      </c>
      <c r="D1869" t="s">
        <v>273</v>
      </c>
      <c r="E1869" t="s">
        <v>274</v>
      </c>
      <c r="F1869">
        <v>7057</v>
      </c>
      <c r="G1869" t="s">
        <v>291</v>
      </c>
      <c r="H1869" t="s">
        <v>292</v>
      </c>
      <c r="I1869">
        <v>429</v>
      </c>
      <c r="J1869" t="s">
        <v>395</v>
      </c>
      <c r="K1869" t="s">
        <v>396</v>
      </c>
      <c r="L1869">
        <v>7087</v>
      </c>
      <c r="M1869" t="s">
        <v>302</v>
      </c>
      <c r="N1869" t="s">
        <v>303</v>
      </c>
      <c r="O1869">
        <v>7087</v>
      </c>
      <c r="P1869" t="s">
        <v>302</v>
      </c>
      <c r="Q1869" t="s">
        <v>303</v>
      </c>
      <c r="R1869" t="s">
        <v>344</v>
      </c>
      <c r="S1869" s="46">
        <v>0</v>
      </c>
      <c r="U1869" s="46">
        <v>26</v>
      </c>
      <c r="IF1869">
        <v>7087</v>
      </c>
      <c r="IG1869" t="s">
        <v>302</v>
      </c>
      <c r="IH1869" t="s">
        <v>293</v>
      </c>
      <c r="IK1869">
        <v>-2</v>
      </c>
      <c r="IL1869" t="s">
        <v>279</v>
      </c>
      <c r="IM1869" t="s">
        <v>280</v>
      </c>
      <c r="IN1869" t="s">
        <v>666</v>
      </c>
      <c r="IP1869" t="s">
        <v>673</v>
      </c>
    </row>
    <row r="1870" spans="1:250" hidden="1" x14ac:dyDescent="0.25">
      <c r="A1870">
        <v>45236</v>
      </c>
      <c r="B1870">
        <v>-890804480</v>
      </c>
      <c r="C1870">
        <v>1837</v>
      </c>
      <c r="D1870" t="s">
        <v>273</v>
      </c>
      <c r="E1870" t="s">
        <v>274</v>
      </c>
      <c r="F1870">
        <v>7057</v>
      </c>
      <c r="G1870" t="s">
        <v>291</v>
      </c>
      <c r="H1870" t="s">
        <v>292</v>
      </c>
      <c r="I1870">
        <v>427</v>
      </c>
      <c r="J1870" t="s">
        <v>397</v>
      </c>
      <c r="K1870" t="s">
        <v>398</v>
      </c>
      <c r="L1870">
        <v>7087</v>
      </c>
      <c r="M1870" t="s">
        <v>302</v>
      </c>
      <c r="N1870" t="s">
        <v>303</v>
      </c>
      <c r="O1870">
        <v>7087</v>
      </c>
      <c r="P1870" t="s">
        <v>302</v>
      </c>
      <c r="Q1870" t="s">
        <v>303</v>
      </c>
      <c r="R1870" t="s">
        <v>344</v>
      </c>
      <c r="S1870" s="46">
        <v>0</v>
      </c>
      <c r="U1870" s="46">
        <v>26</v>
      </c>
      <c r="IF1870">
        <v>7087</v>
      </c>
      <c r="IG1870" t="s">
        <v>302</v>
      </c>
      <c r="IH1870" t="s">
        <v>293</v>
      </c>
      <c r="IK1870">
        <v>-2</v>
      </c>
      <c r="IL1870" t="s">
        <v>279</v>
      </c>
      <c r="IM1870" t="s">
        <v>280</v>
      </c>
      <c r="IN1870" t="s">
        <v>666</v>
      </c>
      <c r="IP1870" t="s">
        <v>673</v>
      </c>
    </row>
    <row r="1871" spans="1:250" hidden="1" x14ac:dyDescent="0.25">
      <c r="A1871">
        <v>45237</v>
      </c>
      <c r="B1871">
        <v>-890804480</v>
      </c>
      <c r="C1871">
        <v>1837</v>
      </c>
      <c r="D1871" t="s">
        <v>273</v>
      </c>
      <c r="E1871" t="s">
        <v>274</v>
      </c>
      <c r="F1871">
        <v>5062</v>
      </c>
      <c r="G1871" t="s">
        <v>295</v>
      </c>
      <c r="H1871" t="s">
        <v>296</v>
      </c>
      <c r="I1871">
        <v>429</v>
      </c>
      <c r="J1871" t="s">
        <v>395</v>
      </c>
      <c r="K1871" t="s">
        <v>396</v>
      </c>
      <c r="L1871">
        <v>7999</v>
      </c>
      <c r="M1871" t="s">
        <v>304</v>
      </c>
      <c r="N1871" t="s">
        <v>305</v>
      </c>
      <c r="O1871">
        <v>7999</v>
      </c>
      <c r="P1871" t="s">
        <v>304</v>
      </c>
      <c r="Q1871" t="s">
        <v>305</v>
      </c>
      <c r="R1871" t="s">
        <v>344</v>
      </c>
      <c r="S1871" s="46">
        <v>0</v>
      </c>
      <c r="U1871" s="46">
        <v>26</v>
      </c>
      <c r="IF1871">
        <v>7999</v>
      </c>
      <c r="IG1871" t="s">
        <v>304</v>
      </c>
      <c r="IH1871" t="s">
        <v>299</v>
      </c>
      <c r="IK1871">
        <v>-2</v>
      </c>
      <c r="IL1871" t="s">
        <v>279</v>
      </c>
      <c r="IM1871" t="s">
        <v>280</v>
      </c>
      <c r="IN1871" t="s">
        <v>669</v>
      </c>
      <c r="IP1871" t="s">
        <v>674</v>
      </c>
    </row>
    <row r="1872" spans="1:250" hidden="1" x14ac:dyDescent="0.25">
      <c r="A1872">
        <v>45238</v>
      </c>
      <c r="B1872">
        <v>-890804480</v>
      </c>
      <c r="C1872">
        <v>1837</v>
      </c>
      <c r="D1872" t="s">
        <v>273</v>
      </c>
      <c r="E1872" t="s">
        <v>274</v>
      </c>
      <c r="F1872">
        <v>5062</v>
      </c>
      <c r="G1872" t="s">
        <v>295</v>
      </c>
      <c r="H1872" t="s">
        <v>296</v>
      </c>
      <c r="I1872">
        <v>427</v>
      </c>
      <c r="J1872" t="s">
        <v>397</v>
      </c>
      <c r="K1872" t="s">
        <v>398</v>
      </c>
      <c r="L1872">
        <v>7999</v>
      </c>
      <c r="M1872" t="s">
        <v>304</v>
      </c>
      <c r="N1872" t="s">
        <v>305</v>
      </c>
      <c r="O1872">
        <v>7999</v>
      </c>
      <c r="P1872" t="s">
        <v>304</v>
      </c>
      <c r="Q1872" t="s">
        <v>305</v>
      </c>
      <c r="R1872" t="s">
        <v>344</v>
      </c>
      <c r="S1872" s="46">
        <v>0</v>
      </c>
      <c r="U1872" s="46">
        <v>26</v>
      </c>
      <c r="IF1872">
        <v>7999</v>
      </c>
      <c r="IG1872" t="s">
        <v>304</v>
      </c>
      <c r="IH1872" t="s">
        <v>299</v>
      </c>
      <c r="IK1872">
        <v>-2</v>
      </c>
      <c r="IL1872" t="s">
        <v>279</v>
      </c>
      <c r="IM1872" t="s">
        <v>280</v>
      </c>
      <c r="IN1872" t="s">
        <v>669</v>
      </c>
      <c r="IP1872" t="s">
        <v>674</v>
      </c>
    </row>
    <row r="1873" spans="1:250" hidden="1" x14ac:dyDescent="0.25">
      <c r="A1873">
        <v>45239</v>
      </c>
      <c r="B1873">
        <v>-890804480</v>
      </c>
      <c r="C1873">
        <v>1837</v>
      </c>
      <c r="D1873" t="s">
        <v>273</v>
      </c>
      <c r="E1873" t="s">
        <v>274</v>
      </c>
      <c r="F1873">
        <v>5062</v>
      </c>
      <c r="G1873" t="s">
        <v>295</v>
      </c>
      <c r="H1873" t="s">
        <v>296</v>
      </c>
      <c r="I1873">
        <v>424</v>
      </c>
      <c r="J1873" t="s">
        <v>399</v>
      </c>
      <c r="K1873" t="s">
        <v>400</v>
      </c>
      <c r="L1873">
        <v>7999</v>
      </c>
      <c r="M1873" t="s">
        <v>304</v>
      </c>
      <c r="N1873" t="s">
        <v>305</v>
      </c>
      <c r="O1873">
        <v>7999</v>
      </c>
      <c r="P1873" t="s">
        <v>304</v>
      </c>
      <c r="Q1873" t="s">
        <v>305</v>
      </c>
      <c r="R1873" t="s">
        <v>344</v>
      </c>
      <c r="S1873" s="46">
        <v>0</v>
      </c>
      <c r="U1873" s="46">
        <v>26</v>
      </c>
      <c r="IF1873">
        <v>7999</v>
      </c>
      <c r="IG1873" t="s">
        <v>304</v>
      </c>
      <c r="IH1873" t="s">
        <v>299</v>
      </c>
      <c r="IK1873">
        <v>-2</v>
      </c>
      <c r="IL1873" t="s">
        <v>279</v>
      </c>
      <c r="IM1873" t="s">
        <v>280</v>
      </c>
      <c r="IN1873" t="s">
        <v>669</v>
      </c>
      <c r="IP1873" t="s">
        <v>674</v>
      </c>
    </row>
    <row r="1874" spans="1:250" hidden="1" x14ac:dyDescent="0.25">
      <c r="A1874">
        <v>45240</v>
      </c>
      <c r="B1874">
        <v>-890804480</v>
      </c>
      <c r="C1874">
        <v>1837</v>
      </c>
      <c r="D1874" t="s">
        <v>273</v>
      </c>
      <c r="E1874" t="s">
        <v>274</v>
      </c>
      <c r="F1874">
        <v>5062</v>
      </c>
      <c r="G1874" t="s">
        <v>295</v>
      </c>
      <c r="H1874" t="s">
        <v>296</v>
      </c>
      <c r="I1874">
        <v>422</v>
      </c>
      <c r="J1874" t="s">
        <v>401</v>
      </c>
      <c r="K1874" t="s">
        <v>402</v>
      </c>
      <c r="L1874">
        <v>7999</v>
      </c>
      <c r="M1874" t="s">
        <v>304</v>
      </c>
      <c r="N1874" t="s">
        <v>305</v>
      </c>
      <c r="O1874">
        <v>7999</v>
      </c>
      <c r="P1874" t="s">
        <v>304</v>
      </c>
      <c r="Q1874" t="s">
        <v>305</v>
      </c>
      <c r="R1874" t="s">
        <v>344</v>
      </c>
      <c r="S1874" s="46">
        <v>0</v>
      </c>
      <c r="U1874" s="46">
        <v>26</v>
      </c>
      <c r="IF1874">
        <v>7999</v>
      </c>
      <c r="IG1874" t="s">
        <v>304</v>
      </c>
      <c r="IH1874" t="s">
        <v>299</v>
      </c>
      <c r="IK1874">
        <v>-2</v>
      </c>
      <c r="IL1874" t="s">
        <v>279</v>
      </c>
      <c r="IM1874" t="s">
        <v>280</v>
      </c>
      <c r="IN1874" t="s">
        <v>669</v>
      </c>
      <c r="IP1874" t="s">
        <v>674</v>
      </c>
    </row>
    <row r="1875" spans="1:250" hidden="1" x14ac:dyDescent="0.25">
      <c r="A1875">
        <v>45241</v>
      </c>
      <c r="B1875">
        <v>-890804480</v>
      </c>
      <c r="C1875">
        <v>1837</v>
      </c>
      <c r="D1875" t="s">
        <v>273</v>
      </c>
      <c r="E1875" t="s">
        <v>274</v>
      </c>
      <c r="F1875">
        <v>5062</v>
      </c>
      <c r="G1875" t="s">
        <v>295</v>
      </c>
      <c r="H1875" t="s">
        <v>296</v>
      </c>
      <c r="I1875">
        <v>420</v>
      </c>
      <c r="J1875" t="s">
        <v>403</v>
      </c>
      <c r="K1875" t="s">
        <v>404</v>
      </c>
      <c r="L1875">
        <v>7999</v>
      </c>
      <c r="M1875" t="s">
        <v>304</v>
      </c>
      <c r="N1875" t="s">
        <v>305</v>
      </c>
      <c r="O1875">
        <v>7999</v>
      </c>
      <c r="P1875" t="s">
        <v>304</v>
      </c>
      <c r="Q1875" t="s">
        <v>305</v>
      </c>
      <c r="R1875" t="s">
        <v>344</v>
      </c>
      <c r="S1875" s="46">
        <v>0</v>
      </c>
      <c r="U1875" s="46">
        <v>26</v>
      </c>
      <c r="IF1875">
        <v>7999</v>
      </c>
      <c r="IG1875" t="s">
        <v>304</v>
      </c>
      <c r="IH1875" t="s">
        <v>299</v>
      </c>
      <c r="IK1875">
        <v>-2</v>
      </c>
      <c r="IL1875" t="s">
        <v>279</v>
      </c>
      <c r="IM1875" t="s">
        <v>280</v>
      </c>
      <c r="IN1875" t="s">
        <v>669</v>
      </c>
      <c r="IP1875" t="s">
        <v>674</v>
      </c>
    </row>
    <row r="1876" spans="1:250" hidden="1" x14ac:dyDescent="0.25">
      <c r="A1876">
        <v>45242</v>
      </c>
      <c r="B1876">
        <v>-890804480</v>
      </c>
      <c r="C1876">
        <v>1837</v>
      </c>
      <c r="D1876" t="s">
        <v>273</v>
      </c>
      <c r="E1876" t="s">
        <v>274</v>
      </c>
      <c r="F1876">
        <v>5062</v>
      </c>
      <c r="G1876" t="s">
        <v>295</v>
      </c>
      <c r="H1876" t="s">
        <v>296</v>
      </c>
      <c r="I1876">
        <v>411</v>
      </c>
      <c r="J1876" t="s">
        <v>393</v>
      </c>
      <c r="K1876" t="s">
        <v>394</v>
      </c>
      <c r="L1876">
        <v>7999</v>
      </c>
      <c r="M1876" t="s">
        <v>304</v>
      </c>
      <c r="N1876" t="s">
        <v>305</v>
      </c>
      <c r="O1876">
        <v>7999</v>
      </c>
      <c r="P1876" t="s">
        <v>304</v>
      </c>
      <c r="Q1876" t="s">
        <v>305</v>
      </c>
      <c r="R1876" t="s">
        <v>344</v>
      </c>
      <c r="S1876" s="46">
        <v>0</v>
      </c>
      <c r="U1876" s="46">
        <v>26</v>
      </c>
      <c r="IF1876">
        <v>7999</v>
      </c>
      <c r="IG1876" t="s">
        <v>304</v>
      </c>
      <c r="IH1876" t="s">
        <v>299</v>
      </c>
      <c r="IK1876">
        <v>-2</v>
      </c>
      <c r="IL1876" t="s">
        <v>279</v>
      </c>
      <c r="IM1876" t="s">
        <v>280</v>
      </c>
      <c r="IN1876" t="s">
        <v>669</v>
      </c>
      <c r="IP1876" t="s">
        <v>674</v>
      </c>
    </row>
    <row r="1877" spans="1:250" hidden="1" x14ac:dyDescent="0.25">
      <c r="A1877">
        <v>45243</v>
      </c>
      <c r="B1877">
        <v>-890804480</v>
      </c>
      <c r="C1877">
        <v>1837</v>
      </c>
      <c r="D1877" t="s">
        <v>273</v>
      </c>
      <c r="E1877" t="s">
        <v>274</v>
      </c>
      <c r="F1877">
        <v>7057</v>
      </c>
      <c r="G1877" t="s">
        <v>291</v>
      </c>
      <c r="H1877" t="s">
        <v>292</v>
      </c>
      <c r="I1877">
        <v>437</v>
      </c>
      <c r="J1877" t="s">
        <v>658</v>
      </c>
      <c r="K1877" t="s">
        <v>659</v>
      </c>
      <c r="L1877">
        <v>7999</v>
      </c>
      <c r="M1877" t="s">
        <v>304</v>
      </c>
      <c r="N1877" t="s">
        <v>305</v>
      </c>
      <c r="O1877">
        <v>7999</v>
      </c>
      <c r="P1877" t="s">
        <v>304</v>
      </c>
      <c r="Q1877" t="s">
        <v>305</v>
      </c>
      <c r="R1877" t="s">
        <v>344</v>
      </c>
      <c r="S1877" s="46">
        <v>0</v>
      </c>
      <c r="U1877" s="46">
        <v>26</v>
      </c>
      <c r="IF1877">
        <v>7999</v>
      </c>
      <c r="IG1877" t="s">
        <v>304</v>
      </c>
      <c r="IH1877" t="s">
        <v>293</v>
      </c>
      <c r="IK1877">
        <v>-2</v>
      </c>
      <c r="IL1877" t="s">
        <v>279</v>
      </c>
      <c r="IM1877" t="s">
        <v>280</v>
      </c>
      <c r="IN1877" t="s">
        <v>666</v>
      </c>
      <c r="IP1877" t="s">
        <v>675</v>
      </c>
    </row>
    <row r="1878" spans="1:250" hidden="1" x14ac:dyDescent="0.25">
      <c r="A1878">
        <v>45244</v>
      </c>
      <c r="B1878">
        <v>-890804480</v>
      </c>
      <c r="C1878">
        <v>1837</v>
      </c>
      <c r="D1878" t="s">
        <v>273</v>
      </c>
      <c r="E1878" t="s">
        <v>274</v>
      </c>
      <c r="F1878">
        <v>7057</v>
      </c>
      <c r="G1878" t="s">
        <v>291</v>
      </c>
      <c r="H1878" t="s">
        <v>292</v>
      </c>
      <c r="I1878">
        <v>436</v>
      </c>
      <c r="J1878" t="s">
        <v>656</v>
      </c>
      <c r="K1878" t="s">
        <v>657</v>
      </c>
      <c r="L1878">
        <v>7999</v>
      </c>
      <c r="M1878" t="s">
        <v>304</v>
      </c>
      <c r="N1878" t="s">
        <v>305</v>
      </c>
      <c r="O1878">
        <v>7999</v>
      </c>
      <c r="P1878" t="s">
        <v>304</v>
      </c>
      <c r="Q1878" t="s">
        <v>305</v>
      </c>
      <c r="R1878" t="s">
        <v>344</v>
      </c>
      <c r="S1878" s="46">
        <v>0</v>
      </c>
      <c r="U1878" s="46">
        <v>26</v>
      </c>
      <c r="IF1878">
        <v>7999</v>
      </c>
      <c r="IG1878" t="s">
        <v>304</v>
      </c>
      <c r="IH1878" t="s">
        <v>293</v>
      </c>
      <c r="IK1878">
        <v>-2</v>
      </c>
      <c r="IL1878" t="s">
        <v>279</v>
      </c>
      <c r="IM1878" t="s">
        <v>280</v>
      </c>
      <c r="IN1878" t="s">
        <v>666</v>
      </c>
      <c r="IP1878" t="s">
        <v>675</v>
      </c>
    </row>
    <row r="1879" spans="1:250" hidden="1" x14ac:dyDescent="0.25">
      <c r="A1879">
        <v>45245</v>
      </c>
      <c r="B1879">
        <v>-890804480</v>
      </c>
      <c r="C1879">
        <v>1837</v>
      </c>
      <c r="D1879" t="s">
        <v>273</v>
      </c>
      <c r="E1879" t="s">
        <v>274</v>
      </c>
      <c r="F1879">
        <v>7057</v>
      </c>
      <c r="G1879" t="s">
        <v>291</v>
      </c>
      <c r="H1879" t="s">
        <v>292</v>
      </c>
      <c r="I1879">
        <v>435</v>
      </c>
      <c r="J1879" t="s">
        <v>491</v>
      </c>
      <c r="K1879" t="s">
        <v>492</v>
      </c>
      <c r="L1879">
        <v>7999</v>
      </c>
      <c r="M1879" t="s">
        <v>304</v>
      </c>
      <c r="N1879" t="s">
        <v>305</v>
      </c>
      <c r="O1879">
        <v>7999</v>
      </c>
      <c r="P1879" t="s">
        <v>304</v>
      </c>
      <c r="Q1879" t="s">
        <v>305</v>
      </c>
      <c r="R1879" t="s">
        <v>344</v>
      </c>
      <c r="S1879" s="46">
        <v>0</v>
      </c>
      <c r="U1879" s="46">
        <v>26</v>
      </c>
      <c r="IF1879">
        <v>7999</v>
      </c>
      <c r="IG1879" t="s">
        <v>304</v>
      </c>
      <c r="IH1879" t="s">
        <v>293</v>
      </c>
      <c r="IK1879">
        <v>-2</v>
      </c>
      <c r="IL1879" t="s">
        <v>279</v>
      </c>
      <c r="IM1879" t="s">
        <v>280</v>
      </c>
      <c r="IN1879" t="s">
        <v>666</v>
      </c>
      <c r="IP1879" t="s">
        <v>675</v>
      </c>
    </row>
    <row r="1880" spans="1:250" hidden="1" x14ac:dyDescent="0.25">
      <c r="A1880">
        <v>45246</v>
      </c>
      <c r="B1880">
        <v>-890804480</v>
      </c>
      <c r="C1880">
        <v>1837</v>
      </c>
      <c r="D1880" t="s">
        <v>273</v>
      </c>
      <c r="E1880" t="s">
        <v>274</v>
      </c>
      <c r="F1880">
        <v>7057</v>
      </c>
      <c r="G1880" t="s">
        <v>291</v>
      </c>
      <c r="H1880" t="s">
        <v>292</v>
      </c>
      <c r="I1880">
        <v>431</v>
      </c>
      <c r="J1880" t="s">
        <v>493</v>
      </c>
      <c r="K1880" t="s">
        <v>494</v>
      </c>
      <c r="L1880">
        <v>7999</v>
      </c>
      <c r="M1880" t="s">
        <v>304</v>
      </c>
      <c r="N1880" t="s">
        <v>305</v>
      </c>
      <c r="O1880">
        <v>7999</v>
      </c>
      <c r="P1880" t="s">
        <v>304</v>
      </c>
      <c r="Q1880" t="s">
        <v>305</v>
      </c>
      <c r="R1880" t="s">
        <v>344</v>
      </c>
      <c r="S1880" s="46">
        <v>0</v>
      </c>
      <c r="U1880" s="46">
        <v>26</v>
      </c>
      <c r="IF1880">
        <v>7999</v>
      </c>
      <c r="IG1880" t="s">
        <v>304</v>
      </c>
      <c r="IH1880" t="s">
        <v>293</v>
      </c>
      <c r="IK1880">
        <v>-2</v>
      </c>
      <c r="IL1880" t="s">
        <v>279</v>
      </c>
      <c r="IM1880" t="s">
        <v>280</v>
      </c>
      <c r="IN1880" t="s">
        <v>666</v>
      </c>
      <c r="IP1880" t="s">
        <v>675</v>
      </c>
    </row>
    <row r="1881" spans="1:250" hidden="1" x14ac:dyDescent="0.25">
      <c r="A1881">
        <v>45247</v>
      </c>
      <c r="B1881">
        <v>-890804480</v>
      </c>
      <c r="C1881">
        <v>1837</v>
      </c>
      <c r="D1881" t="s">
        <v>273</v>
      </c>
      <c r="E1881" t="s">
        <v>274</v>
      </c>
      <c r="F1881">
        <v>7057</v>
      </c>
      <c r="G1881" t="s">
        <v>291</v>
      </c>
      <c r="H1881" t="s">
        <v>292</v>
      </c>
      <c r="I1881">
        <v>429</v>
      </c>
      <c r="J1881" t="s">
        <v>395</v>
      </c>
      <c r="K1881" t="s">
        <v>396</v>
      </c>
      <c r="L1881">
        <v>7999</v>
      </c>
      <c r="M1881" t="s">
        <v>304</v>
      </c>
      <c r="N1881" t="s">
        <v>305</v>
      </c>
      <c r="O1881">
        <v>7999</v>
      </c>
      <c r="P1881" t="s">
        <v>304</v>
      </c>
      <c r="Q1881" t="s">
        <v>305</v>
      </c>
      <c r="R1881" t="s">
        <v>344</v>
      </c>
      <c r="S1881" s="46">
        <v>0</v>
      </c>
      <c r="U1881" s="46">
        <v>26</v>
      </c>
      <c r="IF1881">
        <v>7999</v>
      </c>
      <c r="IG1881" t="s">
        <v>304</v>
      </c>
      <c r="IH1881" t="s">
        <v>293</v>
      </c>
      <c r="IK1881">
        <v>-2</v>
      </c>
      <c r="IL1881" t="s">
        <v>279</v>
      </c>
      <c r="IM1881" t="s">
        <v>280</v>
      </c>
      <c r="IN1881" t="s">
        <v>666</v>
      </c>
      <c r="IP1881" t="s">
        <v>675</v>
      </c>
    </row>
    <row r="1882" spans="1:250" hidden="1" x14ac:dyDescent="0.25">
      <c r="A1882">
        <v>45248</v>
      </c>
      <c r="B1882">
        <v>-890804480</v>
      </c>
      <c r="C1882">
        <v>1837</v>
      </c>
      <c r="D1882" t="s">
        <v>273</v>
      </c>
      <c r="E1882" t="s">
        <v>274</v>
      </c>
      <c r="F1882">
        <v>7057</v>
      </c>
      <c r="G1882" t="s">
        <v>291</v>
      </c>
      <c r="H1882" t="s">
        <v>292</v>
      </c>
      <c r="I1882">
        <v>427</v>
      </c>
      <c r="J1882" t="s">
        <v>397</v>
      </c>
      <c r="K1882" t="s">
        <v>398</v>
      </c>
      <c r="L1882">
        <v>7999</v>
      </c>
      <c r="M1882" t="s">
        <v>304</v>
      </c>
      <c r="N1882" t="s">
        <v>305</v>
      </c>
      <c r="O1882">
        <v>7999</v>
      </c>
      <c r="P1882" t="s">
        <v>304</v>
      </c>
      <c r="Q1882" t="s">
        <v>305</v>
      </c>
      <c r="R1882" t="s">
        <v>344</v>
      </c>
      <c r="S1882" s="46">
        <v>0</v>
      </c>
      <c r="U1882" s="46">
        <v>26</v>
      </c>
      <c r="IF1882">
        <v>7999</v>
      </c>
      <c r="IG1882" t="s">
        <v>304</v>
      </c>
      <c r="IH1882" t="s">
        <v>293</v>
      </c>
      <c r="IK1882">
        <v>-2</v>
      </c>
      <c r="IL1882" t="s">
        <v>279</v>
      </c>
      <c r="IM1882" t="s">
        <v>280</v>
      </c>
      <c r="IN1882" t="s">
        <v>666</v>
      </c>
      <c r="IP1882" t="s">
        <v>675</v>
      </c>
    </row>
    <row r="1883" spans="1:250" hidden="1" x14ac:dyDescent="0.25">
      <c r="A1883">
        <v>45249</v>
      </c>
      <c r="B1883">
        <v>-890804480</v>
      </c>
      <c r="C1883">
        <v>1837</v>
      </c>
      <c r="D1883" t="s">
        <v>273</v>
      </c>
      <c r="E1883" t="s">
        <v>274</v>
      </c>
      <c r="F1883">
        <v>7057</v>
      </c>
      <c r="G1883" t="s">
        <v>291</v>
      </c>
      <c r="H1883" t="s">
        <v>292</v>
      </c>
      <c r="I1883">
        <v>424</v>
      </c>
      <c r="J1883" t="s">
        <v>399</v>
      </c>
      <c r="K1883" t="s">
        <v>400</v>
      </c>
      <c r="L1883">
        <v>7999</v>
      </c>
      <c r="M1883" t="s">
        <v>304</v>
      </c>
      <c r="N1883" t="s">
        <v>305</v>
      </c>
      <c r="O1883">
        <v>7999</v>
      </c>
      <c r="P1883" t="s">
        <v>304</v>
      </c>
      <c r="Q1883" t="s">
        <v>305</v>
      </c>
      <c r="R1883" t="s">
        <v>344</v>
      </c>
      <c r="S1883" s="46">
        <v>0</v>
      </c>
      <c r="U1883" s="46">
        <v>26</v>
      </c>
      <c r="IF1883">
        <v>7999</v>
      </c>
      <c r="IG1883" t="s">
        <v>304</v>
      </c>
      <c r="IH1883" t="s">
        <v>293</v>
      </c>
      <c r="IK1883">
        <v>-2</v>
      </c>
      <c r="IL1883" t="s">
        <v>279</v>
      </c>
      <c r="IM1883" t="s">
        <v>280</v>
      </c>
      <c r="IN1883" t="s">
        <v>666</v>
      </c>
      <c r="IP1883" t="s">
        <v>675</v>
      </c>
    </row>
    <row r="1884" spans="1:250" hidden="1" x14ac:dyDescent="0.25">
      <c r="A1884">
        <v>45250</v>
      </c>
      <c r="B1884">
        <v>-890804480</v>
      </c>
      <c r="C1884">
        <v>1837</v>
      </c>
      <c r="D1884" t="s">
        <v>273</v>
      </c>
      <c r="E1884" t="s">
        <v>274</v>
      </c>
      <c r="F1884">
        <v>7057</v>
      </c>
      <c r="G1884" t="s">
        <v>291</v>
      </c>
      <c r="H1884" t="s">
        <v>292</v>
      </c>
      <c r="I1884">
        <v>422</v>
      </c>
      <c r="J1884" t="s">
        <v>401</v>
      </c>
      <c r="K1884" t="s">
        <v>402</v>
      </c>
      <c r="L1884">
        <v>7999</v>
      </c>
      <c r="M1884" t="s">
        <v>304</v>
      </c>
      <c r="N1884" t="s">
        <v>305</v>
      </c>
      <c r="O1884">
        <v>7999</v>
      </c>
      <c r="P1884" t="s">
        <v>304</v>
      </c>
      <c r="Q1884" t="s">
        <v>305</v>
      </c>
      <c r="R1884" t="s">
        <v>344</v>
      </c>
      <c r="S1884" s="46">
        <v>0</v>
      </c>
      <c r="U1884" s="46">
        <v>26</v>
      </c>
      <c r="IF1884">
        <v>7999</v>
      </c>
      <c r="IG1884" t="s">
        <v>304</v>
      </c>
      <c r="IH1884" t="s">
        <v>293</v>
      </c>
      <c r="IK1884">
        <v>-2</v>
      </c>
      <c r="IL1884" t="s">
        <v>279</v>
      </c>
      <c r="IM1884" t="s">
        <v>280</v>
      </c>
      <c r="IN1884" t="s">
        <v>666</v>
      </c>
      <c r="IP1884" t="s">
        <v>675</v>
      </c>
    </row>
    <row r="1885" spans="1:250" hidden="1" x14ac:dyDescent="0.25">
      <c r="A1885">
        <v>45251</v>
      </c>
      <c r="B1885">
        <v>-890804480</v>
      </c>
      <c r="C1885">
        <v>1837</v>
      </c>
      <c r="D1885" t="s">
        <v>273</v>
      </c>
      <c r="E1885" t="s">
        <v>274</v>
      </c>
      <c r="F1885">
        <v>7057</v>
      </c>
      <c r="G1885" t="s">
        <v>291</v>
      </c>
      <c r="H1885" t="s">
        <v>292</v>
      </c>
      <c r="I1885">
        <v>420</v>
      </c>
      <c r="J1885" t="s">
        <v>403</v>
      </c>
      <c r="K1885" t="s">
        <v>404</v>
      </c>
      <c r="L1885">
        <v>7999</v>
      </c>
      <c r="M1885" t="s">
        <v>304</v>
      </c>
      <c r="N1885" t="s">
        <v>305</v>
      </c>
      <c r="O1885">
        <v>7999</v>
      </c>
      <c r="P1885" t="s">
        <v>304</v>
      </c>
      <c r="Q1885" t="s">
        <v>305</v>
      </c>
      <c r="R1885" t="s">
        <v>344</v>
      </c>
      <c r="S1885" s="46">
        <v>0</v>
      </c>
      <c r="U1885" s="46">
        <v>26</v>
      </c>
      <c r="IF1885">
        <v>7999</v>
      </c>
      <c r="IG1885" t="s">
        <v>304</v>
      </c>
      <c r="IH1885" t="s">
        <v>293</v>
      </c>
      <c r="IK1885">
        <v>-2</v>
      </c>
      <c r="IL1885" t="s">
        <v>279</v>
      </c>
      <c r="IM1885" t="s">
        <v>280</v>
      </c>
      <c r="IN1885" t="s">
        <v>666</v>
      </c>
      <c r="IP1885" t="s">
        <v>675</v>
      </c>
    </row>
    <row r="1886" spans="1:250" hidden="1" x14ac:dyDescent="0.25">
      <c r="A1886">
        <v>45252</v>
      </c>
      <c r="B1886">
        <v>-890804480</v>
      </c>
      <c r="C1886">
        <v>1837</v>
      </c>
      <c r="D1886" t="s">
        <v>273</v>
      </c>
      <c r="E1886" t="s">
        <v>274</v>
      </c>
      <c r="F1886">
        <v>7057</v>
      </c>
      <c r="G1886" t="s">
        <v>291</v>
      </c>
      <c r="H1886" t="s">
        <v>292</v>
      </c>
      <c r="I1886">
        <v>411</v>
      </c>
      <c r="J1886" t="s">
        <v>393</v>
      </c>
      <c r="K1886" t="s">
        <v>394</v>
      </c>
      <c r="L1886">
        <v>7999</v>
      </c>
      <c r="M1886" t="s">
        <v>304</v>
      </c>
      <c r="N1886" t="s">
        <v>305</v>
      </c>
      <c r="O1886">
        <v>7999</v>
      </c>
      <c r="P1886" t="s">
        <v>304</v>
      </c>
      <c r="Q1886" t="s">
        <v>305</v>
      </c>
      <c r="R1886" t="s">
        <v>344</v>
      </c>
      <c r="S1886" s="46">
        <v>0</v>
      </c>
      <c r="U1886" s="46">
        <v>26</v>
      </c>
      <c r="IF1886">
        <v>7999</v>
      </c>
      <c r="IG1886" t="s">
        <v>304</v>
      </c>
      <c r="IH1886" t="s">
        <v>293</v>
      </c>
      <c r="IK1886">
        <v>-2</v>
      </c>
      <c r="IL1886" t="s">
        <v>279</v>
      </c>
      <c r="IM1886" t="s">
        <v>280</v>
      </c>
      <c r="IN1886" t="s">
        <v>666</v>
      </c>
      <c r="IP1886" t="s">
        <v>675</v>
      </c>
    </row>
    <row r="1887" spans="1:250" hidden="1" x14ac:dyDescent="0.25">
      <c r="A1887">
        <v>45253</v>
      </c>
      <c r="B1887">
        <v>-890804480</v>
      </c>
      <c r="C1887">
        <v>1837</v>
      </c>
      <c r="D1887" t="s">
        <v>273</v>
      </c>
      <c r="E1887" t="s">
        <v>274</v>
      </c>
      <c r="F1887">
        <v>5062</v>
      </c>
      <c r="G1887" t="s">
        <v>295</v>
      </c>
      <c r="H1887" t="s">
        <v>296</v>
      </c>
      <c r="I1887">
        <v>437</v>
      </c>
      <c r="J1887" t="s">
        <v>658</v>
      </c>
      <c r="K1887" t="s">
        <v>659</v>
      </c>
      <c r="L1887">
        <v>7999</v>
      </c>
      <c r="M1887" t="s">
        <v>304</v>
      </c>
      <c r="N1887" t="s">
        <v>305</v>
      </c>
      <c r="O1887">
        <v>7999</v>
      </c>
      <c r="P1887" t="s">
        <v>304</v>
      </c>
      <c r="Q1887" t="s">
        <v>305</v>
      </c>
      <c r="R1887" t="s">
        <v>344</v>
      </c>
      <c r="S1887" s="46">
        <v>0</v>
      </c>
      <c r="U1887" s="46">
        <v>26</v>
      </c>
      <c r="IF1887">
        <v>7999</v>
      </c>
      <c r="IG1887" t="s">
        <v>304</v>
      </c>
      <c r="IH1887" t="s">
        <v>299</v>
      </c>
      <c r="IK1887">
        <v>-2</v>
      </c>
      <c r="IL1887" t="s">
        <v>279</v>
      </c>
      <c r="IM1887" t="s">
        <v>280</v>
      </c>
      <c r="IN1887" t="s">
        <v>669</v>
      </c>
      <c r="IP1887" t="s">
        <v>674</v>
      </c>
    </row>
    <row r="1888" spans="1:250" hidden="1" x14ac:dyDescent="0.25">
      <c r="A1888">
        <v>45254</v>
      </c>
      <c r="B1888">
        <v>-890804480</v>
      </c>
      <c r="C1888">
        <v>1837</v>
      </c>
      <c r="D1888" t="s">
        <v>273</v>
      </c>
      <c r="E1888" t="s">
        <v>274</v>
      </c>
      <c r="F1888">
        <v>5062</v>
      </c>
      <c r="G1888" t="s">
        <v>295</v>
      </c>
      <c r="H1888" t="s">
        <v>296</v>
      </c>
      <c r="I1888">
        <v>436</v>
      </c>
      <c r="J1888" t="s">
        <v>656</v>
      </c>
      <c r="K1888" t="s">
        <v>657</v>
      </c>
      <c r="L1888">
        <v>7999</v>
      </c>
      <c r="M1888" t="s">
        <v>304</v>
      </c>
      <c r="N1888" t="s">
        <v>305</v>
      </c>
      <c r="O1888">
        <v>7999</v>
      </c>
      <c r="P1888" t="s">
        <v>304</v>
      </c>
      <c r="Q1888" t="s">
        <v>305</v>
      </c>
      <c r="R1888" t="s">
        <v>344</v>
      </c>
      <c r="S1888" s="46">
        <v>0</v>
      </c>
      <c r="U1888" s="46">
        <v>26</v>
      </c>
      <c r="IF1888">
        <v>7999</v>
      </c>
      <c r="IG1888" t="s">
        <v>304</v>
      </c>
      <c r="IH1888" t="s">
        <v>299</v>
      </c>
      <c r="IK1888">
        <v>-2</v>
      </c>
      <c r="IL1888" t="s">
        <v>279</v>
      </c>
      <c r="IM1888" t="s">
        <v>280</v>
      </c>
      <c r="IN1888" t="s">
        <v>669</v>
      </c>
      <c r="IP1888" t="s">
        <v>674</v>
      </c>
    </row>
    <row r="1889" spans="1:250" hidden="1" x14ac:dyDescent="0.25">
      <c r="A1889">
        <v>45255</v>
      </c>
      <c r="B1889">
        <v>-890804480</v>
      </c>
      <c r="C1889">
        <v>1837</v>
      </c>
      <c r="D1889" t="s">
        <v>273</v>
      </c>
      <c r="E1889" t="s">
        <v>274</v>
      </c>
      <c r="F1889">
        <v>5062</v>
      </c>
      <c r="G1889" t="s">
        <v>295</v>
      </c>
      <c r="H1889" t="s">
        <v>296</v>
      </c>
      <c r="I1889">
        <v>435</v>
      </c>
      <c r="J1889" t="s">
        <v>491</v>
      </c>
      <c r="K1889" t="s">
        <v>492</v>
      </c>
      <c r="L1889">
        <v>7999</v>
      </c>
      <c r="M1889" t="s">
        <v>304</v>
      </c>
      <c r="N1889" t="s">
        <v>305</v>
      </c>
      <c r="O1889">
        <v>7999</v>
      </c>
      <c r="P1889" t="s">
        <v>304</v>
      </c>
      <c r="Q1889" t="s">
        <v>305</v>
      </c>
      <c r="R1889" t="s">
        <v>344</v>
      </c>
      <c r="S1889" s="46">
        <v>0</v>
      </c>
      <c r="U1889" s="46">
        <v>26</v>
      </c>
      <c r="IF1889">
        <v>7999</v>
      </c>
      <c r="IG1889" t="s">
        <v>304</v>
      </c>
      <c r="IH1889" t="s">
        <v>299</v>
      </c>
      <c r="IK1889">
        <v>-2</v>
      </c>
      <c r="IL1889" t="s">
        <v>279</v>
      </c>
      <c r="IM1889" t="s">
        <v>280</v>
      </c>
      <c r="IN1889" t="s">
        <v>669</v>
      </c>
      <c r="IP1889" t="s">
        <v>674</v>
      </c>
    </row>
    <row r="1890" spans="1:250" hidden="1" x14ac:dyDescent="0.25">
      <c r="A1890">
        <v>45256</v>
      </c>
      <c r="B1890">
        <v>-890804480</v>
      </c>
      <c r="C1890">
        <v>1837</v>
      </c>
      <c r="D1890" t="s">
        <v>273</v>
      </c>
      <c r="E1890" t="s">
        <v>274</v>
      </c>
      <c r="F1890">
        <v>5062</v>
      </c>
      <c r="G1890" t="s">
        <v>295</v>
      </c>
      <c r="H1890" t="s">
        <v>296</v>
      </c>
      <c r="I1890">
        <v>431</v>
      </c>
      <c r="J1890" t="s">
        <v>493</v>
      </c>
      <c r="K1890" t="s">
        <v>494</v>
      </c>
      <c r="L1890">
        <v>7999</v>
      </c>
      <c r="M1890" t="s">
        <v>304</v>
      </c>
      <c r="N1890" t="s">
        <v>305</v>
      </c>
      <c r="O1890">
        <v>7999</v>
      </c>
      <c r="P1890" t="s">
        <v>304</v>
      </c>
      <c r="Q1890" t="s">
        <v>305</v>
      </c>
      <c r="R1890" t="s">
        <v>344</v>
      </c>
      <c r="S1890" s="46">
        <v>0</v>
      </c>
      <c r="U1890" s="46">
        <v>26</v>
      </c>
      <c r="IF1890">
        <v>7999</v>
      </c>
      <c r="IG1890" t="s">
        <v>304</v>
      </c>
      <c r="IH1890" t="s">
        <v>299</v>
      </c>
      <c r="IK1890">
        <v>-2</v>
      </c>
      <c r="IL1890" t="s">
        <v>279</v>
      </c>
      <c r="IM1890" t="s">
        <v>280</v>
      </c>
      <c r="IN1890" t="s">
        <v>669</v>
      </c>
      <c r="IP1890" t="s">
        <v>674</v>
      </c>
    </row>
    <row r="1891" spans="1:250" hidden="1" x14ac:dyDescent="0.25">
      <c r="A1891">
        <v>45257</v>
      </c>
      <c r="B1891">
        <v>-890804480</v>
      </c>
      <c r="C1891">
        <v>1837</v>
      </c>
      <c r="D1891" t="s">
        <v>273</v>
      </c>
      <c r="E1891" t="s">
        <v>274</v>
      </c>
      <c r="F1891">
        <v>1848</v>
      </c>
      <c r="G1891" t="s">
        <v>286</v>
      </c>
      <c r="H1891" t="s">
        <v>274</v>
      </c>
      <c r="I1891">
        <v>424</v>
      </c>
      <c r="J1891" t="s">
        <v>399</v>
      </c>
      <c r="K1891" t="s">
        <v>400</v>
      </c>
      <c r="L1891">
        <v>9036</v>
      </c>
      <c r="M1891" t="s">
        <v>306</v>
      </c>
      <c r="N1891" t="s">
        <v>21</v>
      </c>
      <c r="O1891">
        <v>9036</v>
      </c>
      <c r="P1891" t="s">
        <v>306</v>
      </c>
      <c r="Q1891" t="s">
        <v>21</v>
      </c>
      <c r="R1891" t="s">
        <v>344</v>
      </c>
      <c r="S1891" s="46">
        <v>0</v>
      </c>
      <c r="U1891" s="46">
        <v>26</v>
      </c>
      <c r="IF1891">
        <v>9036</v>
      </c>
      <c r="IG1891" t="s">
        <v>306</v>
      </c>
      <c r="IH1891" t="s">
        <v>288</v>
      </c>
      <c r="IK1891">
        <v>-2</v>
      </c>
      <c r="IL1891" t="s">
        <v>279</v>
      </c>
      <c r="IM1891" t="s">
        <v>280</v>
      </c>
      <c r="IN1891" t="s">
        <v>654</v>
      </c>
      <c r="IP1891" t="s">
        <v>676</v>
      </c>
    </row>
    <row r="1892" spans="1:250" hidden="1" x14ac:dyDescent="0.25">
      <c r="A1892">
        <v>45258</v>
      </c>
      <c r="B1892">
        <v>-890804480</v>
      </c>
      <c r="C1892">
        <v>1837</v>
      </c>
      <c r="D1892" t="s">
        <v>273</v>
      </c>
      <c r="E1892" t="s">
        <v>274</v>
      </c>
      <c r="F1892">
        <v>1848</v>
      </c>
      <c r="G1892" t="s">
        <v>286</v>
      </c>
      <c r="H1892" t="s">
        <v>274</v>
      </c>
      <c r="I1892">
        <v>422</v>
      </c>
      <c r="J1892" t="s">
        <v>401</v>
      </c>
      <c r="K1892" t="s">
        <v>402</v>
      </c>
      <c r="L1892">
        <v>9036</v>
      </c>
      <c r="M1892" t="s">
        <v>306</v>
      </c>
      <c r="N1892" t="s">
        <v>21</v>
      </c>
      <c r="O1892">
        <v>9036</v>
      </c>
      <c r="P1892" t="s">
        <v>306</v>
      </c>
      <c r="Q1892" t="s">
        <v>21</v>
      </c>
      <c r="R1892" t="s">
        <v>344</v>
      </c>
      <c r="S1892" s="46">
        <v>0</v>
      </c>
      <c r="U1892" s="46">
        <v>26</v>
      </c>
      <c r="IF1892">
        <v>9036</v>
      </c>
      <c r="IG1892" t="s">
        <v>306</v>
      </c>
      <c r="IH1892" t="s">
        <v>288</v>
      </c>
      <c r="IK1892">
        <v>-2</v>
      </c>
      <c r="IL1892" t="s">
        <v>279</v>
      </c>
      <c r="IM1892" t="s">
        <v>280</v>
      </c>
      <c r="IN1892" t="s">
        <v>654</v>
      </c>
      <c r="IP1892" t="s">
        <v>676</v>
      </c>
    </row>
    <row r="1893" spans="1:250" hidden="1" x14ac:dyDescent="0.25">
      <c r="A1893">
        <v>45259</v>
      </c>
      <c r="B1893">
        <v>-890804480</v>
      </c>
      <c r="C1893">
        <v>1837</v>
      </c>
      <c r="D1893" t="s">
        <v>273</v>
      </c>
      <c r="E1893" t="s">
        <v>274</v>
      </c>
      <c r="F1893">
        <v>1848</v>
      </c>
      <c r="G1893" t="s">
        <v>286</v>
      </c>
      <c r="H1893" t="s">
        <v>274</v>
      </c>
      <c r="I1893">
        <v>420</v>
      </c>
      <c r="J1893" t="s">
        <v>403</v>
      </c>
      <c r="K1893" t="s">
        <v>404</v>
      </c>
      <c r="L1893">
        <v>9036</v>
      </c>
      <c r="M1893" t="s">
        <v>306</v>
      </c>
      <c r="N1893" t="s">
        <v>21</v>
      </c>
      <c r="O1893">
        <v>9036</v>
      </c>
      <c r="P1893" t="s">
        <v>306</v>
      </c>
      <c r="Q1893" t="s">
        <v>21</v>
      </c>
      <c r="R1893" t="s">
        <v>344</v>
      </c>
      <c r="S1893" s="46">
        <v>0</v>
      </c>
      <c r="U1893" s="46">
        <v>26</v>
      </c>
      <c r="IF1893">
        <v>9036</v>
      </c>
      <c r="IG1893" t="s">
        <v>306</v>
      </c>
      <c r="IH1893" t="s">
        <v>288</v>
      </c>
      <c r="IK1893">
        <v>-2</v>
      </c>
      <c r="IL1893" t="s">
        <v>279</v>
      </c>
      <c r="IM1893" t="s">
        <v>280</v>
      </c>
      <c r="IN1893" t="s">
        <v>654</v>
      </c>
      <c r="IP1893" t="s">
        <v>676</v>
      </c>
    </row>
    <row r="1894" spans="1:250" hidden="1" x14ac:dyDescent="0.25">
      <c r="A1894">
        <v>45260</v>
      </c>
      <c r="B1894">
        <v>-890804480</v>
      </c>
      <c r="C1894">
        <v>1837</v>
      </c>
      <c r="D1894" t="s">
        <v>273</v>
      </c>
      <c r="E1894" t="s">
        <v>274</v>
      </c>
      <c r="F1894">
        <v>1848</v>
      </c>
      <c r="G1894" t="s">
        <v>286</v>
      </c>
      <c r="H1894" t="s">
        <v>274</v>
      </c>
      <c r="I1894">
        <v>411</v>
      </c>
      <c r="J1894" t="s">
        <v>393</v>
      </c>
      <c r="K1894" t="s">
        <v>394</v>
      </c>
      <c r="L1894">
        <v>9036</v>
      </c>
      <c r="M1894" t="s">
        <v>306</v>
      </c>
      <c r="N1894" t="s">
        <v>21</v>
      </c>
      <c r="O1894">
        <v>9036</v>
      </c>
      <c r="P1894" t="s">
        <v>306</v>
      </c>
      <c r="Q1894" t="s">
        <v>21</v>
      </c>
      <c r="R1894" t="s">
        <v>344</v>
      </c>
      <c r="S1894" s="46">
        <v>0</v>
      </c>
      <c r="U1894" s="46">
        <v>26</v>
      </c>
      <c r="IF1894">
        <v>9036</v>
      </c>
      <c r="IG1894" t="s">
        <v>306</v>
      </c>
      <c r="IH1894" t="s">
        <v>288</v>
      </c>
      <c r="IK1894">
        <v>-2</v>
      </c>
      <c r="IL1894" t="s">
        <v>279</v>
      </c>
      <c r="IM1894" t="s">
        <v>280</v>
      </c>
      <c r="IN1894" t="s">
        <v>654</v>
      </c>
      <c r="IP1894" t="s">
        <v>676</v>
      </c>
    </row>
    <row r="1895" spans="1:250" hidden="1" x14ac:dyDescent="0.25">
      <c r="A1895">
        <v>45261</v>
      </c>
      <c r="B1895">
        <v>-890804480</v>
      </c>
      <c r="C1895">
        <v>1837</v>
      </c>
      <c r="D1895" t="s">
        <v>273</v>
      </c>
      <c r="E1895" t="s">
        <v>274</v>
      </c>
      <c r="F1895">
        <v>1848</v>
      </c>
      <c r="G1895" t="s">
        <v>286</v>
      </c>
      <c r="H1895" t="s">
        <v>274</v>
      </c>
      <c r="I1895">
        <v>437</v>
      </c>
      <c r="J1895" t="s">
        <v>658</v>
      </c>
      <c r="K1895" t="s">
        <v>659</v>
      </c>
      <c r="L1895">
        <v>9036</v>
      </c>
      <c r="M1895" t="s">
        <v>306</v>
      </c>
      <c r="N1895" t="s">
        <v>21</v>
      </c>
      <c r="O1895">
        <v>9036</v>
      </c>
      <c r="P1895" t="s">
        <v>306</v>
      </c>
      <c r="Q1895" t="s">
        <v>21</v>
      </c>
      <c r="R1895" t="s">
        <v>344</v>
      </c>
      <c r="S1895" s="46">
        <v>0</v>
      </c>
      <c r="U1895" s="46">
        <v>26</v>
      </c>
      <c r="IF1895">
        <v>9036</v>
      </c>
      <c r="IG1895" t="s">
        <v>306</v>
      </c>
      <c r="IH1895" t="s">
        <v>288</v>
      </c>
      <c r="IK1895">
        <v>-2</v>
      </c>
      <c r="IL1895" t="s">
        <v>279</v>
      </c>
      <c r="IM1895" t="s">
        <v>280</v>
      </c>
      <c r="IN1895" t="s">
        <v>654</v>
      </c>
      <c r="IP1895" t="s">
        <v>676</v>
      </c>
    </row>
    <row r="1896" spans="1:250" hidden="1" x14ac:dyDescent="0.25">
      <c r="A1896">
        <v>45262</v>
      </c>
      <c r="B1896">
        <v>-890804480</v>
      </c>
      <c r="C1896">
        <v>1837</v>
      </c>
      <c r="D1896" t="s">
        <v>273</v>
      </c>
      <c r="E1896" t="s">
        <v>274</v>
      </c>
      <c r="F1896">
        <v>1848</v>
      </c>
      <c r="G1896" t="s">
        <v>286</v>
      </c>
      <c r="H1896" t="s">
        <v>274</v>
      </c>
      <c r="I1896">
        <v>436</v>
      </c>
      <c r="J1896" t="s">
        <v>656</v>
      </c>
      <c r="K1896" t="s">
        <v>657</v>
      </c>
      <c r="L1896">
        <v>9036</v>
      </c>
      <c r="M1896" t="s">
        <v>306</v>
      </c>
      <c r="N1896" t="s">
        <v>21</v>
      </c>
      <c r="O1896">
        <v>9036</v>
      </c>
      <c r="P1896" t="s">
        <v>306</v>
      </c>
      <c r="Q1896" t="s">
        <v>21</v>
      </c>
      <c r="R1896" t="s">
        <v>344</v>
      </c>
      <c r="S1896" s="46">
        <v>0</v>
      </c>
      <c r="U1896" s="46">
        <v>26</v>
      </c>
      <c r="IF1896">
        <v>9036</v>
      </c>
      <c r="IG1896" t="s">
        <v>306</v>
      </c>
      <c r="IH1896" t="s">
        <v>288</v>
      </c>
      <c r="IK1896">
        <v>-2</v>
      </c>
      <c r="IL1896" t="s">
        <v>279</v>
      </c>
      <c r="IM1896" t="s">
        <v>280</v>
      </c>
      <c r="IN1896" t="s">
        <v>654</v>
      </c>
      <c r="IP1896" t="s">
        <v>676</v>
      </c>
    </row>
    <row r="1897" spans="1:250" hidden="1" x14ac:dyDescent="0.25">
      <c r="A1897">
        <v>45263</v>
      </c>
      <c r="B1897">
        <v>-890804480</v>
      </c>
      <c r="C1897">
        <v>1837</v>
      </c>
      <c r="D1897" t="s">
        <v>273</v>
      </c>
      <c r="E1897" t="s">
        <v>274</v>
      </c>
      <c r="F1897">
        <v>1848</v>
      </c>
      <c r="G1897" t="s">
        <v>286</v>
      </c>
      <c r="H1897" t="s">
        <v>274</v>
      </c>
      <c r="I1897">
        <v>435</v>
      </c>
      <c r="J1897" t="s">
        <v>491</v>
      </c>
      <c r="K1897" t="s">
        <v>492</v>
      </c>
      <c r="L1897">
        <v>9036</v>
      </c>
      <c r="M1897" t="s">
        <v>306</v>
      </c>
      <c r="N1897" t="s">
        <v>21</v>
      </c>
      <c r="O1897">
        <v>9036</v>
      </c>
      <c r="P1897" t="s">
        <v>306</v>
      </c>
      <c r="Q1897" t="s">
        <v>21</v>
      </c>
      <c r="R1897" t="s">
        <v>344</v>
      </c>
      <c r="S1897" s="46">
        <v>0</v>
      </c>
      <c r="U1897" s="46">
        <v>26</v>
      </c>
      <c r="IF1897">
        <v>9036</v>
      </c>
      <c r="IG1897" t="s">
        <v>306</v>
      </c>
      <c r="IH1897" t="s">
        <v>288</v>
      </c>
      <c r="IK1897">
        <v>-2</v>
      </c>
      <c r="IL1897" t="s">
        <v>279</v>
      </c>
      <c r="IM1897" t="s">
        <v>280</v>
      </c>
      <c r="IN1897" t="s">
        <v>654</v>
      </c>
      <c r="IP1897" t="s">
        <v>676</v>
      </c>
    </row>
    <row r="1898" spans="1:250" hidden="1" x14ac:dyDescent="0.25">
      <c r="A1898">
        <v>45264</v>
      </c>
      <c r="B1898">
        <v>-890804480</v>
      </c>
      <c r="C1898">
        <v>1837</v>
      </c>
      <c r="D1898" t="s">
        <v>273</v>
      </c>
      <c r="E1898" t="s">
        <v>274</v>
      </c>
      <c r="F1898">
        <v>1848</v>
      </c>
      <c r="G1898" t="s">
        <v>286</v>
      </c>
      <c r="H1898" t="s">
        <v>274</v>
      </c>
      <c r="I1898">
        <v>431</v>
      </c>
      <c r="J1898" t="s">
        <v>493</v>
      </c>
      <c r="K1898" t="s">
        <v>494</v>
      </c>
      <c r="L1898">
        <v>9036</v>
      </c>
      <c r="M1898" t="s">
        <v>306</v>
      </c>
      <c r="N1898" t="s">
        <v>21</v>
      </c>
      <c r="O1898">
        <v>9036</v>
      </c>
      <c r="P1898" t="s">
        <v>306</v>
      </c>
      <c r="Q1898" t="s">
        <v>21</v>
      </c>
      <c r="R1898" t="s">
        <v>344</v>
      </c>
      <c r="S1898" s="46">
        <v>0</v>
      </c>
      <c r="U1898" s="46">
        <v>26</v>
      </c>
      <c r="IF1898">
        <v>9036</v>
      </c>
      <c r="IG1898" t="s">
        <v>306</v>
      </c>
      <c r="IH1898" t="s">
        <v>288</v>
      </c>
      <c r="IK1898">
        <v>-2</v>
      </c>
      <c r="IL1898" t="s">
        <v>279</v>
      </c>
      <c r="IM1898" t="s">
        <v>280</v>
      </c>
      <c r="IN1898" t="s">
        <v>654</v>
      </c>
      <c r="IP1898" t="s">
        <v>676</v>
      </c>
    </row>
    <row r="1899" spans="1:250" hidden="1" x14ac:dyDescent="0.25">
      <c r="A1899">
        <v>45265</v>
      </c>
      <c r="B1899">
        <v>-890804480</v>
      </c>
      <c r="C1899">
        <v>1837</v>
      </c>
      <c r="D1899" t="s">
        <v>273</v>
      </c>
      <c r="E1899" t="s">
        <v>274</v>
      </c>
      <c r="F1899">
        <v>1848</v>
      </c>
      <c r="G1899" t="s">
        <v>286</v>
      </c>
      <c r="H1899" t="s">
        <v>274</v>
      </c>
      <c r="I1899">
        <v>429</v>
      </c>
      <c r="J1899" t="s">
        <v>395</v>
      </c>
      <c r="K1899" t="s">
        <v>396</v>
      </c>
      <c r="L1899">
        <v>9036</v>
      </c>
      <c r="M1899" t="s">
        <v>306</v>
      </c>
      <c r="N1899" t="s">
        <v>21</v>
      </c>
      <c r="O1899">
        <v>9036</v>
      </c>
      <c r="P1899" t="s">
        <v>306</v>
      </c>
      <c r="Q1899" t="s">
        <v>21</v>
      </c>
      <c r="R1899" t="s">
        <v>344</v>
      </c>
      <c r="S1899" s="46">
        <v>0</v>
      </c>
      <c r="U1899" s="46">
        <v>26</v>
      </c>
      <c r="IF1899">
        <v>9036</v>
      </c>
      <c r="IG1899" t="s">
        <v>306</v>
      </c>
      <c r="IH1899" t="s">
        <v>288</v>
      </c>
      <c r="IK1899">
        <v>-2</v>
      </c>
      <c r="IL1899" t="s">
        <v>279</v>
      </c>
      <c r="IM1899" t="s">
        <v>280</v>
      </c>
      <c r="IN1899" t="s">
        <v>654</v>
      </c>
      <c r="IP1899" t="s">
        <v>676</v>
      </c>
    </row>
    <row r="1900" spans="1:250" hidden="1" x14ac:dyDescent="0.25">
      <c r="A1900">
        <v>45266</v>
      </c>
      <c r="B1900">
        <v>-890804480</v>
      </c>
      <c r="C1900">
        <v>1837</v>
      </c>
      <c r="D1900" t="s">
        <v>273</v>
      </c>
      <c r="E1900" t="s">
        <v>274</v>
      </c>
      <c r="F1900">
        <v>1848</v>
      </c>
      <c r="G1900" t="s">
        <v>286</v>
      </c>
      <c r="H1900" t="s">
        <v>274</v>
      </c>
      <c r="I1900">
        <v>427</v>
      </c>
      <c r="J1900" t="s">
        <v>397</v>
      </c>
      <c r="K1900" t="s">
        <v>398</v>
      </c>
      <c r="L1900">
        <v>9036</v>
      </c>
      <c r="M1900" t="s">
        <v>306</v>
      </c>
      <c r="N1900" t="s">
        <v>21</v>
      </c>
      <c r="O1900">
        <v>9036</v>
      </c>
      <c r="P1900" t="s">
        <v>306</v>
      </c>
      <c r="Q1900" t="s">
        <v>21</v>
      </c>
      <c r="R1900" t="s">
        <v>344</v>
      </c>
      <c r="S1900" s="46">
        <v>0</v>
      </c>
      <c r="U1900" s="46">
        <v>26</v>
      </c>
      <c r="IF1900">
        <v>9036</v>
      </c>
      <c r="IG1900" t="s">
        <v>306</v>
      </c>
      <c r="IH1900" t="s">
        <v>288</v>
      </c>
      <c r="IK1900">
        <v>-2</v>
      </c>
      <c r="IL1900" t="s">
        <v>279</v>
      </c>
      <c r="IM1900" t="s">
        <v>280</v>
      </c>
      <c r="IN1900" t="s">
        <v>654</v>
      </c>
      <c r="IP1900" t="s">
        <v>676</v>
      </c>
    </row>
    <row r="1901" spans="1:250" hidden="1" x14ac:dyDescent="0.25">
      <c r="A1901">
        <v>45267</v>
      </c>
      <c r="B1901">
        <v>-890804480</v>
      </c>
      <c r="C1901">
        <v>1837</v>
      </c>
      <c r="D1901" t="s">
        <v>273</v>
      </c>
      <c r="E1901" t="s">
        <v>274</v>
      </c>
      <c r="F1901">
        <v>9695</v>
      </c>
      <c r="G1901" t="s">
        <v>281</v>
      </c>
      <c r="H1901" t="s">
        <v>282</v>
      </c>
      <c r="I1901">
        <v>429</v>
      </c>
      <c r="J1901" t="s">
        <v>395</v>
      </c>
      <c r="K1901" t="s">
        <v>396</v>
      </c>
      <c r="L1901">
        <v>10360</v>
      </c>
      <c r="M1901" t="s">
        <v>307</v>
      </c>
      <c r="N1901" t="s">
        <v>308</v>
      </c>
      <c r="O1901">
        <v>10360</v>
      </c>
      <c r="P1901" t="s">
        <v>307</v>
      </c>
      <c r="Q1901" t="s">
        <v>308</v>
      </c>
      <c r="R1901" t="s">
        <v>344</v>
      </c>
      <c r="S1901" s="46">
        <v>0</v>
      </c>
      <c r="U1901" s="46">
        <v>26</v>
      </c>
      <c r="IF1901">
        <v>10360</v>
      </c>
      <c r="IG1901" t="s">
        <v>307</v>
      </c>
      <c r="IH1901" t="s">
        <v>285</v>
      </c>
      <c r="IK1901">
        <v>-2</v>
      </c>
      <c r="IL1901" t="s">
        <v>279</v>
      </c>
      <c r="IM1901" t="s">
        <v>280</v>
      </c>
      <c r="IN1901" t="s">
        <v>661</v>
      </c>
      <c r="IP1901" t="s">
        <v>677</v>
      </c>
    </row>
    <row r="1902" spans="1:250" hidden="1" x14ac:dyDescent="0.25">
      <c r="A1902">
        <v>45268</v>
      </c>
      <c r="B1902">
        <v>-890804480</v>
      </c>
      <c r="C1902">
        <v>1837</v>
      </c>
      <c r="D1902" t="s">
        <v>273</v>
      </c>
      <c r="E1902" t="s">
        <v>274</v>
      </c>
      <c r="F1902">
        <v>9695</v>
      </c>
      <c r="G1902" t="s">
        <v>281</v>
      </c>
      <c r="H1902" t="s">
        <v>282</v>
      </c>
      <c r="I1902">
        <v>427</v>
      </c>
      <c r="J1902" t="s">
        <v>397</v>
      </c>
      <c r="K1902" t="s">
        <v>398</v>
      </c>
      <c r="L1902">
        <v>10360</v>
      </c>
      <c r="M1902" t="s">
        <v>307</v>
      </c>
      <c r="N1902" t="s">
        <v>308</v>
      </c>
      <c r="O1902">
        <v>10360</v>
      </c>
      <c r="P1902" t="s">
        <v>307</v>
      </c>
      <c r="Q1902" t="s">
        <v>308</v>
      </c>
      <c r="R1902" t="s">
        <v>344</v>
      </c>
      <c r="S1902" s="46">
        <v>0</v>
      </c>
      <c r="U1902" s="46">
        <v>26</v>
      </c>
      <c r="IF1902">
        <v>10360</v>
      </c>
      <c r="IG1902" t="s">
        <v>307</v>
      </c>
      <c r="IH1902" t="s">
        <v>285</v>
      </c>
      <c r="IK1902">
        <v>-2</v>
      </c>
      <c r="IL1902" t="s">
        <v>279</v>
      </c>
      <c r="IM1902" t="s">
        <v>280</v>
      </c>
      <c r="IN1902" t="s">
        <v>661</v>
      </c>
      <c r="IP1902" t="s">
        <v>677</v>
      </c>
    </row>
    <row r="1903" spans="1:250" hidden="1" x14ac:dyDescent="0.25">
      <c r="A1903">
        <v>45269</v>
      </c>
      <c r="B1903">
        <v>-890804480</v>
      </c>
      <c r="C1903">
        <v>1837</v>
      </c>
      <c r="D1903" t="s">
        <v>273</v>
      </c>
      <c r="E1903" t="s">
        <v>274</v>
      </c>
      <c r="F1903">
        <v>9695</v>
      </c>
      <c r="G1903" t="s">
        <v>281</v>
      </c>
      <c r="H1903" t="s">
        <v>282</v>
      </c>
      <c r="I1903">
        <v>424</v>
      </c>
      <c r="J1903" t="s">
        <v>399</v>
      </c>
      <c r="K1903" t="s">
        <v>400</v>
      </c>
      <c r="L1903">
        <v>10360</v>
      </c>
      <c r="M1903" t="s">
        <v>307</v>
      </c>
      <c r="N1903" t="s">
        <v>308</v>
      </c>
      <c r="O1903">
        <v>10360</v>
      </c>
      <c r="P1903" t="s">
        <v>307</v>
      </c>
      <c r="Q1903" t="s">
        <v>308</v>
      </c>
      <c r="R1903" t="s">
        <v>344</v>
      </c>
      <c r="S1903" s="46">
        <v>0</v>
      </c>
      <c r="U1903" s="46">
        <v>26</v>
      </c>
      <c r="IF1903">
        <v>10360</v>
      </c>
      <c r="IG1903" t="s">
        <v>307</v>
      </c>
      <c r="IH1903" t="s">
        <v>285</v>
      </c>
      <c r="IK1903">
        <v>-2</v>
      </c>
      <c r="IL1903" t="s">
        <v>279</v>
      </c>
      <c r="IM1903" t="s">
        <v>280</v>
      </c>
      <c r="IN1903" t="s">
        <v>661</v>
      </c>
      <c r="IP1903" t="s">
        <v>677</v>
      </c>
    </row>
    <row r="1904" spans="1:250" hidden="1" x14ac:dyDescent="0.25">
      <c r="A1904">
        <v>45270</v>
      </c>
      <c r="B1904">
        <v>-890804480</v>
      </c>
      <c r="C1904">
        <v>1837</v>
      </c>
      <c r="D1904" t="s">
        <v>273</v>
      </c>
      <c r="E1904" t="s">
        <v>274</v>
      </c>
      <c r="F1904">
        <v>9695</v>
      </c>
      <c r="G1904" t="s">
        <v>281</v>
      </c>
      <c r="H1904" t="s">
        <v>282</v>
      </c>
      <c r="I1904">
        <v>422</v>
      </c>
      <c r="J1904" t="s">
        <v>401</v>
      </c>
      <c r="K1904" t="s">
        <v>402</v>
      </c>
      <c r="L1904">
        <v>10360</v>
      </c>
      <c r="M1904" t="s">
        <v>307</v>
      </c>
      <c r="N1904" t="s">
        <v>308</v>
      </c>
      <c r="O1904">
        <v>10360</v>
      </c>
      <c r="P1904" t="s">
        <v>307</v>
      </c>
      <c r="Q1904" t="s">
        <v>308</v>
      </c>
      <c r="R1904" t="s">
        <v>344</v>
      </c>
      <c r="S1904" s="46">
        <v>0</v>
      </c>
      <c r="U1904" s="46">
        <v>26</v>
      </c>
      <c r="IF1904">
        <v>10360</v>
      </c>
      <c r="IG1904" t="s">
        <v>307</v>
      </c>
      <c r="IH1904" t="s">
        <v>285</v>
      </c>
      <c r="IK1904">
        <v>-2</v>
      </c>
      <c r="IL1904" t="s">
        <v>279</v>
      </c>
      <c r="IM1904" t="s">
        <v>280</v>
      </c>
      <c r="IN1904" t="s">
        <v>661</v>
      </c>
      <c r="IP1904" t="s">
        <v>677</v>
      </c>
    </row>
    <row r="1905" spans="1:250" hidden="1" x14ac:dyDescent="0.25">
      <c r="A1905">
        <v>45271</v>
      </c>
      <c r="B1905">
        <v>-890804480</v>
      </c>
      <c r="C1905">
        <v>1837</v>
      </c>
      <c r="D1905" t="s">
        <v>273</v>
      </c>
      <c r="E1905" t="s">
        <v>274</v>
      </c>
      <c r="F1905">
        <v>9695</v>
      </c>
      <c r="G1905" t="s">
        <v>281</v>
      </c>
      <c r="H1905" t="s">
        <v>282</v>
      </c>
      <c r="I1905">
        <v>420</v>
      </c>
      <c r="J1905" t="s">
        <v>403</v>
      </c>
      <c r="K1905" t="s">
        <v>404</v>
      </c>
      <c r="L1905">
        <v>10360</v>
      </c>
      <c r="M1905" t="s">
        <v>307</v>
      </c>
      <c r="N1905" t="s">
        <v>308</v>
      </c>
      <c r="O1905">
        <v>10360</v>
      </c>
      <c r="P1905" t="s">
        <v>307</v>
      </c>
      <c r="Q1905" t="s">
        <v>308</v>
      </c>
      <c r="R1905" t="s">
        <v>344</v>
      </c>
      <c r="S1905" s="46">
        <v>0</v>
      </c>
      <c r="U1905" s="46">
        <v>26</v>
      </c>
      <c r="IF1905">
        <v>10360</v>
      </c>
      <c r="IG1905" t="s">
        <v>307</v>
      </c>
      <c r="IH1905" t="s">
        <v>285</v>
      </c>
      <c r="IK1905">
        <v>-2</v>
      </c>
      <c r="IL1905" t="s">
        <v>279</v>
      </c>
      <c r="IM1905" t="s">
        <v>280</v>
      </c>
      <c r="IN1905" t="s">
        <v>661</v>
      </c>
      <c r="IP1905" t="s">
        <v>677</v>
      </c>
    </row>
    <row r="1906" spans="1:250" hidden="1" x14ac:dyDescent="0.25">
      <c r="A1906">
        <v>45272</v>
      </c>
      <c r="B1906">
        <v>-890804480</v>
      </c>
      <c r="C1906">
        <v>1837</v>
      </c>
      <c r="D1906" t="s">
        <v>273</v>
      </c>
      <c r="E1906" t="s">
        <v>274</v>
      </c>
      <c r="F1906">
        <v>9695</v>
      </c>
      <c r="G1906" t="s">
        <v>281</v>
      </c>
      <c r="H1906" t="s">
        <v>282</v>
      </c>
      <c r="I1906">
        <v>411</v>
      </c>
      <c r="J1906" t="s">
        <v>393</v>
      </c>
      <c r="K1906" t="s">
        <v>394</v>
      </c>
      <c r="L1906">
        <v>10360</v>
      </c>
      <c r="M1906" t="s">
        <v>307</v>
      </c>
      <c r="N1906" t="s">
        <v>308</v>
      </c>
      <c r="O1906">
        <v>10360</v>
      </c>
      <c r="P1906" t="s">
        <v>307</v>
      </c>
      <c r="Q1906" t="s">
        <v>308</v>
      </c>
      <c r="R1906" t="s">
        <v>344</v>
      </c>
      <c r="S1906" s="46">
        <v>0</v>
      </c>
      <c r="U1906" s="46">
        <v>26</v>
      </c>
      <c r="IF1906">
        <v>10360</v>
      </c>
      <c r="IG1906" t="s">
        <v>307</v>
      </c>
      <c r="IH1906" t="s">
        <v>285</v>
      </c>
      <c r="IK1906">
        <v>-2</v>
      </c>
      <c r="IL1906" t="s">
        <v>279</v>
      </c>
      <c r="IM1906" t="s">
        <v>280</v>
      </c>
      <c r="IN1906" t="s">
        <v>661</v>
      </c>
      <c r="IP1906" t="s">
        <v>677</v>
      </c>
    </row>
    <row r="1907" spans="1:250" hidden="1" x14ac:dyDescent="0.25">
      <c r="A1907">
        <v>45273</v>
      </c>
      <c r="B1907">
        <v>-890804480</v>
      </c>
      <c r="C1907">
        <v>1837</v>
      </c>
      <c r="D1907" t="s">
        <v>273</v>
      </c>
      <c r="E1907" t="s">
        <v>274</v>
      </c>
      <c r="F1907">
        <v>9695</v>
      </c>
      <c r="G1907" t="s">
        <v>281</v>
      </c>
      <c r="H1907" t="s">
        <v>282</v>
      </c>
      <c r="I1907">
        <v>437</v>
      </c>
      <c r="J1907" t="s">
        <v>658</v>
      </c>
      <c r="K1907" t="s">
        <v>659</v>
      </c>
      <c r="L1907">
        <v>10360</v>
      </c>
      <c r="M1907" t="s">
        <v>307</v>
      </c>
      <c r="N1907" t="s">
        <v>308</v>
      </c>
      <c r="O1907">
        <v>10360</v>
      </c>
      <c r="P1907" t="s">
        <v>307</v>
      </c>
      <c r="Q1907" t="s">
        <v>308</v>
      </c>
      <c r="R1907" t="s">
        <v>344</v>
      </c>
      <c r="S1907" s="46">
        <v>0</v>
      </c>
      <c r="U1907" s="46">
        <v>26</v>
      </c>
      <c r="IF1907">
        <v>10360</v>
      </c>
      <c r="IG1907" t="s">
        <v>307</v>
      </c>
      <c r="IH1907" t="s">
        <v>285</v>
      </c>
      <c r="IK1907">
        <v>-2</v>
      </c>
      <c r="IL1907" t="s">
        <v>279</v>
      </c>
      <c r="IM1907" t="s">
        <v>280</v>
      </c>
      <c r="IN1907" t="s">
        <v>661</v>
      </c>
      <c r="IP1907" t="s">
        <v>677</v>
      </c>
    </row>
    <row r="1908" spans="1:250" hidden="1" x14ac:dyDescent="0.25">
      <c r="A1908">
        <v>45274</v>
      </c>
      <c r="B1908">
        <v>-890804480</v>
      </c>
      <c r="C1908">
        <v>1837</v>
      </c>
      <c r="D1908" t="s">
        <v>273</v>
      </c>
      <c r="E1908" t="s">
        <v>274</v>
      </c>
      <c r="F1908">
        <v>9695</v>
      </c>
      <c r="G1908" t="s">
        <v>281</v>
      </c>
      <c r="H1908" t="s">
        <v>282</v>
      </c>
      <c r="I1908">
        <v>436</v>
      </c>
      <c r="J1908" t="s">
        <v>656</v>
      </c>
      <c r="K1908" t="s">
        <v>657</v>
      </c>
      <c r="L1908">
        <v>10360</v>
      </c>
      <c r="M1908" t="s">
        <v>307</v>
      </c>
      <c r="N1908" t="s">
        <v>308</v>
      </c>
      <c r="O1908">
        <v>10360</v>
      </c>
      <c r="P1908" t="s">
        <v>307</v>
      </c>
      <c r="Q1908" t="s">
        <v>308</v>
      </c>
      <c r="R1908" t="s">
        <v>344</v>
      </c>
      <c r="S1908" s="46">
        <v>0</v>
      </c>
      <c r="U1908" s="46">
        <v>26</v>
      </c>
      <c r="IF1908">
        <v>10360</v>
      </c>
      <c r="IG1908" t="s">
        <v>307</v>
      </c>
      <c r="IH1908" t="s">
        <v>285</v>
      </c>
      <c r="IK1908">
        <v>-2</v>
      </c>
      <c r="IL1908" t="s">
        <v>279</v>
      </c>
      <c r="IM1908" t="s">
        <v>280</v>
      </c>
      <c r="IN1908" t="s">
        <v>661</v>
      </c>
      <c r="IP1908" t="s">
        <v>677</v>
      </c>
    </row>
    <row r="1909" spans="1:250" hidden="1" x14ac:dyDescent="0.25">
      <c r="A1909">
        <v>45275</v>
      </c>
      <c r="B1909">
        <v>-890804480</v>
      </c>
      <c r="C1909">
        <v>1837</v>
      </c>
      <c r="D1909" t="s">
        <v>273</v>
      </c>
      <c r="E1909" t="s">
        <v>274</v>
      </c>
      <c r="F1909">
        <v>9695</v>
      </c>
      <c r="G1909" t="s">
        <v>281</v>
      </c>
      <c r="H1909" t="s">
        <v>282</v>
      </c>
      <c r="I1909">
        <v>435</v>
      </c>
      <c r="J1909" t="s">
        <v>491</v>
      </c>
      <c r="K1909" t="s">
        <v>492</v>
      </c>
      <c r="L1909">
        <v>10360</v>
      </c>
      <c r="M1909" t="s">
        <v>307</v>
      </c>
      <c r="N1909" t="s">
        <v>308</v>
      </c>
      <c r="O1909">
        <v>10360</v>
      </c>
      <c r="P1909" t="s">
        <v>307</v>
      </c>
      <c r="Q1909" t="s">
        <v>308</v>
      </c>
      <c r="R1909" t="s">
        <v>344</v>
      </c>
      <c r="S1909" s="46">
        <v>0</v>
      </c>
      <c r="U1909" s="46">
        <v>26</v>
      </c>
      <c r="IF1909">
        <v>10360</v>
      </c>
      <c r="IG1909" t="s">
        <v>307</v>
      </c>
      <c r="IH1909" t="s">
        <v>285</v>
      </c>
      <c r="IK1909">
        <v>-2</v>
      </c>
      <c r="IL1909" t="s">
        <v>279</v>
      </c>
      <c r="IM1909" t="s">
        <v>280</v>
      </c>
      <c r="IN1909" t="s">
        <v>661</v>
      </c>
      <c r="IP1909" t="s">
        <v>677</v>
      </c>
    </row>
    <row r="1910" spans="1:250" hidden="1" x14ac:dyDescent="0.25">
      <c r="A1910">
        <v>45276</v>
      </c>
      <c r="B1910">
        <v>-890804480</v>
      </c>
      <c r="C1910">
        <v>1837</v>
      </c>
      <c r="D1910" t="s">
        <v>273</v>
      </c>
      <c r="E1910" t="s">
        <v>274</v>
      </c>
      <c r="F1910">
        <v>9695</v>
      </c>
      <c r="G1910" t="s">
        <v>281</v>
      </c>
      <c r="H1910" t="s">
        <v>282</v>
      </c>
      <c r="I1910">
        <v>431</v>
      </c>
      <c r="J1910" t="s">
        <v>493</v>
      </c>
      <c r="K1910" t="s">
        <v>494</v>
      </c>
      <c r="L1910">
        <v>10360</v>
      </c>
      <c r="M1910" t="s">
        <v>307</v>
      </c>
      <c r="N1910" t="s">
        <v>308</v>
      </c>
      <c r="O1910">
        <v>10360</v>
      </c>
      <c r="P1910" t="s">
        <v>307</v>
      </c>
      <c r="Q1910" t="s">
        <v>308</v>
      </c>
      <c r="R1910" t="s">
        <v>344</v>
      </c>
      <c r="S1910" s="46">
        <v>0</v>
      </c>
      <c r="U1910" s="46">
        <v>26</v>
      </c>
      <c r="IF1910">
        <v>10360</v>
      </c>
      <c r="IG1910" t="s">
        <v>307</v>
      </c>
      <c r="IH1910" t="s">
        <v>285</v>
      </c>
      <c r="IK1910">
        <v>-2</v>
      </c>
      <c r="IL1910" t="s">
        <v>279</v>
      </c>
      <c r="IM1910" t="s">
        <v>280</v>
      </c>
      <c r="IN1910" t="s">
        <v>661</v>
      </c>
      <c r="IP1910" t="s">
        <v>677</v>
      </c>
    </row>
    <row r="1911" spans="1:250" hidden="1" x14ac:dyDescent="0.25">
      <c r="A1911">
        <v>45277</v>
      </c>
      <c r="B1911">
        <v>-890804480</v>
      </c>
      <c r="C1911">
        <v>1837</v>
      </c>
      <c r="D1911" t="s">
        <v>273</v>
      </c>
      <c r="E1911" t="s">
        <v>274</v>
      </c>
      <c r="F1911">
        <v>1848</v>
      </c>
      <c r="G1911" t="s">
        <v>286</v>
      </c>
      <c r="H1911" t="s">
        <v>274</v>
      </c>
      <c r="I1911">
        <v>420</v>
      </c>
      <c r="J1911" t="s">
        <v>403</v>
      </c>
      <c r="K1911" t="s">
        <v>404</v>
      </c>
      <c r="L1911">
        <v>12390</v>
      </c>
      <c r="M1911" t="s">
        <v>309</v>
      </c>
      <c r="N1911" t="s">
        <v>310</v>
      </c>
      <c r="O1911">
        <v>12390</v>
      </c>
      <c r="P1911" t="s">
        <v>309</v>
      </c>
      <c r="Q1911" t="s">
        <v>310</v>
      </c>
      <c r="R1911" t="s">
        <v>344</v>
      </c>
      <c r="S1911" s="46">
        <v>0</v>
      </c>
      <c r="U1911" s="46">
        <v>26</v>
      </c>
      <c r="IF1911">
        <v>12390</v>
      </c>
      <c r="IG1911" t="s">
        <v>309</v>
      </c>
      <c r="IH1911" t="s">
        <v>288</v>
      </c>
      <c r="IK1911">
        <v>-2</v>
      </c>
      <c r="IL1911" t="s">
        <v>279</v>
      </c>
      <c r="IM1911" t="s">
        <v>280</v>
      </c>
      <c r="IN1911" t="s">
        <v>654</v>
      </c>
      <c r="IP1911" t="s">
        <v>678</v>
      </c>
    </row>
    <row r="1912" spans="1:250" hidden="1" x14ac:dyDescent="0.25">
      <c r="A1912">
        <v>45278</v>
      </c>
      <c r="B1912">
        <v>-890804480</v>
      </c>
      <c r="C1912">
        <v>1837</v>
      </c>
      <c r="D1912" t="s">
        <v>273</v>
      </c>
      <c r="E1912" t="s">
        <v>274</v>
      </c>
      <c r="F1912">
        <v>1848</v>
      </c>
      <c r="G1912" t="s">
        <v>286</v>
      </c>
      <c r="H1912" t="s">
        <v>274</v>
      </c>
      <c r="I1912">
        <v>411</v>
      </c>
      <c r="J1912" t="s">
        <v>393</v>
      </c>
      <c r="K1912" t="s">
        <v>394</v>
      </c>
      <c r="L1912">
        <v>12390</v>
      </c>
      <c r="M1912" t="s">
        <v>309</v>
      </c>
      <c r="N1912" t="s">
        <v>310</v>
      </c>
      <c r="O1912">
        <v>12390</v>
      </c>
      <c r="P1912" t="s">
        <v>309</v>
      </c>
      <c r="Q1912" t="s">
        <v>310</v>
      </c>
      <c r="R1912" t="s">
        <v>344</v>
      </c>
      <c r="S1912" s="46">
        <v>0</v>
      </c>
      <c r="U1912" s="46">
        <v>26</v>
      </c>
      <c r="IF1912">
        <v>12390</v>
      </c>
      <c r="IG1912" t="s">
        <v>309</v>
      </c>
      <c r="IH1912" t="s">
        <v>288</v>
      </c>
      <c r="IK1912">
        <v>-2</v>
      </c>
      <c r="IL1912" t="s">
        <v>279</v>
      </c>
      <c r="IM1912" t="s">
        <v>280</v>
      </c>
      <c r="IN1912" t="s">
        <v>654</v>
      </c>
      <c r="IP1912" t="s">
        <v>678</v>
      </c>
    </row>
    <row r="1913" spans="1:250" hidden="1" x14ac:dyDescent="0.25">
      <c r="A1913">
        <v>45279</v>
      </c>
      <c r="B1913">
        <v>-890804480</v>
      </c>
      <c r="C1913">
        <v>1837</v>
      </c>
      <c r="D1913" t="s">
        <v>273</v>
      </c>
      <c r="E1913" t="s">
        <v>274</v>
      </c>
      <c r="F1913">
        <v>1848</v>
      </c>
      <c r="G1913" t="s">
        <v>286</v>
      </c>
      <c r="H1913" t="s">
        <v>274</v>
      </c>
      <c r="I1913">
        <v>435</v>
      </c>
      <c r="J1913" t="s">
        <v>491</v>
      </c>
      <c r="K1913" t="s">
        <v>492</v>
      </c>
      <c r="L1913">
        <v>12390</v>
      </c>
      <c r="M1913" t="s">
        <v>309</v>
      </c>
      <c r="N1913" t="s">
        <v>310</v>
      </c>
      <c r="O1913">
        <v>12390</v>
      </c>
      <c r="P1913" t="s">
        <v>309</v>
      </c>
      <c r="Q1913" t="s">
        <v>310</v>
      </c>
      <c r="R1913" t="s">
        <v>344</v>
      </c>
      <c r="S1913" s="46">
        <v>0</v>
      </c>
      <c r="U1913" s="46">
        <v>26</v>
      </c>
      <c r="IF1913">
        <v>12390</v>
      </c>
      <c r="IG1913" t="s">
        <v>309</v>
      </c>
      <c r="IH1913" t="s">
        <v>288</v>
      </c>
      <c r="IK1913">
        <v>-2</v>
      </c>
      <c r="IL1913" t="s">
        <v>279</v>
      </c>
      <c r="IM1913" t="s">
        <v>280</v>
      </c>
      <c r="IN1913" t="s">
        <v>654</v>
      </c>
      <c r="IP1913" t="s">
        <v>678</v>
      </c>
    </row>
    <row r="1914" spans="1:250" hidden="1" x14ac:dyDescent="0.25">
      <c r="A1914">
        <v>45280</v>
      </c>
      <c r="B1914">
        <v>-890804480</v>
      </c>
      <c r="C1914">
        <v>1837</v>
      </c>
      <c r="D1914" t="s">
        <v>273</v>
      </c>
      <c r="E1914" t="s">
        <v>274</v>
      </c>
      <c r="F1914">
        <v>1848</v>
      </c>
      <c r="G1914" t="s">
        <v>286</v>
      </c>
      <c r="H1914" t="s">
        <v>274</v>
      </c>
      <c r="I1914">
        <v>431</v>
      </c>
      <c r="J1914" t="s">
        <v>493</v>
      </c>
      <c r="K1914" t="s">
        <v>494</v>
      </c>
      <c r="L1914">
        <v>12390</v>
      </c>
      <c r="M1914" t="s">
        <v>309</v>
      </c>
      <c r="N1914" t="s">
        <v>310</v>
      </c>
      <c r="O1914">
        <v>12390</v>
      </c>
      <c r="P1914" t="s">
        <v>309</v>
      </c>
      <c r="Q1914" t="s">
        <v>310</v>
      </c>
      <c r="R1914" t="s">
        <v>344</v>
      </c>
      <c r="S1914" s="46">
        <v>0</v>
      </c>
      <c r="U1914" s="46">
        <v>26</v>
      </c>
      <c r="IF1914">
        <v>12390</v>
      </c>
      <c r="IG1914" t="s">
        <v>309</v>
      </c>
      <c r="IH1914" t="s">
        <v>288</v>
      </c>
      <c r="IK1914">
        <v>-2</v>
      </c>
      <c r="IL1914" t="s">
        <v>279</v>
      </c>
      <c r="IM1914" t="s">
        <v>280</v>
      </c>
      <c r="IN1914" t="s">
        <v>654</v>
      </c>
      <c r="IP1914" t="s">
        <v>678</v>
      </c>
    </row>
    <row r="1915" spans="1:250" hidden="1" x14ac:dyDescent="0.25">
      <c r="A1915">
        <v>45281</v>
      </c>
      <c r="B1915">
        <v>-890804480</v>
      </c>
      <c r="C1915">
        <v>1837</v>
      </c>
      <c r="D1915" t="s">
        <v>273</v>
      </c>
      <c r="E1915" t="s">
        <v>274</v>
      </c>
      <c r="F1915">
        <v>1848</v>
      </c>
      <c r="G1915" t="s">
        <v>286</v>
      </c>
      <c r="H1915" t="s">
        <v>274</v>
      </c>
      <c r="I1915">
        <v>429</v>
      </c>
      <c r="J1915" t="s">
        <v>395</v>
      </c>
      <c r="K1915" t="s">
        <v>396</v>
      </c>
      <c r="L1915">
        <v>12390</v>
      </c>
      <c r="M1915" t="s">
        <v>309</v>
      </c>
      <c r="N1915" t="s">
        <v>310</v>
      </c>
      <c r="O1915">
        <v>12390</v>
      </c>
      <c r="P1915" t="s">
        <v>309</v>
      </c>
      <c r="Q1915" t="s">
        <v>310</v>
      </c>
      <c r="R1915" t="s">
        <v>344</v>
      </c>
      <c r="S1915" s="46">
        <v>0</v>
      </c>
      <c r="U1915" s="46">
        <v>26</v>
      </c>
      <c r="IF1915">
        <v>12390</v>
      </c>
      <c r="IG1915" t="s">
        <v>309</v>
      </c>
      <c r="IH1915" t="s">
        <v>288</v>
      </c>
      <c r="IK1915">
        <v>-2</v>
      </c>
      <c r="IL1915" t="s">
        <v>279</v>
      </c>
      <c r="IM1915" t="s">
        <v>280</v>
      </c>
      <c r="IN1915" t="s">
        <v>654</v>
      </c>
      <c r="IP1915" t="s">
        <v>678</v>
      </c>
    </row>
    <row r="1916" spans="1:250" hidden="1" x14ac:dyDescent="0.25">
      <c r="A1916">
        <v>45282</v>
      </c>
      <c r="B1916">
        <v>-890804480</v>
      </c>
      <c r="C1916">
        <v>1837</v>
      </c>
      <c r="D1916" t="s">
        <v>273</v>
      </c>
      <c r="E1916" t="s">
        <v>274</v>
      </c>
      <c r="F1916">
        <v>1848</v>
      </c>
      <c r="G1916" t="s">
        <v>286</v>
      </c>
      <c r="H1916" t="s">
        <v>274</v>
      </c>
      <c r="I1916">
        <v>427</v>
      </c>
      <c r="J1916" t="s">
        <v>397</v>
      </c>
      <c r="K1916" t="s">
        <v>398</v>
      </c>
      <c r="L1916">
        <v>12390</v>
      </c>
      <c r="M1916" t="s">
        <v>309</v>
      </c>
      <c r="N1916" t="s">
        <v>310</v>
      </c>
      <c r="O1916">
        <v>12390</v>
      </c>
      <c r="P1916" t="s">
        <v>309</v>
      </c>
      <c r="Q1916" t="s">
        <v>310</v>
      </c>
      <c r="R1916" t="s">
        <v>344</v>
      </c>
      <c r="S1916" s="46">
        <v>0</v>
      </c>
      <c r="U1916" s="46">
        <v>26</v>
      </c>
      <c r="IF1916">
        <v>12390</v>
      </c>
      <c r="IG1916" t="s">
        <v>309</v>
      </c>
      <c r="IH1916" t="s">
        <v>288</v>
      </c>
      <c r="IK1916">
        <v>-2</v>
      </c>
      <c r="IL1916" t="s">
        <v>279</v>
      </c>
      <c r="IM1916" t="s">
        <v>280</v>
      </c>
      <c r="IN1916" t="s">
        <v>654</v>
      </c>
      <c r="IP1916" t="s">
        <v>678</v>
      </c>
    </row>
    <row r="1917" spans="1:250" hidden="1" x14ac:dyDescent="0.25">
      <c r="A1917">
        <v>45283</v>
      </c>
      <c r="B1917">
        <v>-890804480</v>
      </c>
      <c r="C1917">
        <v>1837</v>
      </c>
      <c r="D1917" t="s">
        <v>273</v>
      </c>
      <c r="E1917" t="s">
        <v>274</v>
      </c>
      <c r="F1917">
        <v>1848</v>
      </c>
      <c r="G1917" t="s">
        <v>286</v>
      </c>
      <c r="H1917" t="s">
        <v>274</v>
      </c>
      <c r="I1917">
        <v>437</v>
      </c>
      <c r="J1917" t="s">
        <v>658</v>
      </c>
      <c r="K1917" t="s">
        <v>659</v>
      </c>
      <c r="L1917">
        <v>12390</v>
      </c>
      <c r="M1917" t="s">
        <v>309</v>
      </c>
      <c r="N1917" t="s">
        <v>310</v>
      </c>
      <c r="O1917">
        <v>12390</v>
      </c>
      <c r="P1917" t="s">
        <v>309</v>
      </c>
      <c r="Q1917" t="s">
        <v>310</v>
      </c>
      <c r="R1917" t="s">
        <v>344</v>
      </c>
      <c r="S1917" s="46">
        <v>0</v>
      </c>
      <c r="U1917" s="46">
        <v>26</v>
      </c>
      <c r="IF1917">
        <v>12390</v>
      </c>
      <c r="IG1917" t="s">
        <v>309</v>
      </c>
      <c r="IH1917" t="s">
        <v>288</v>
      </c>
      <c r="IK1917">
        <v>-2</v>
      </c>
      <c r="IL1917" t="s">
        <v>279</v>
      </c>
      <c r="IM1917" t="s">
        <v>280</v>
      </c>
      <c r="IN1917" t="s">
        <v>654</v>
      </c>
      <c r="IP1917" t="s">
        <v>678</v>
      </c>
    </row>
    <row r="1918" spans="1:250" hidden="1" x14ac:dyDescent="0.25">
      <c r="A1918">
        <v>45284</v>
      </c>
      <c r="B1918">
        <v>-890804480</v>
      </c>
      <c r="C1918">
        <v>1837</v>
      </c>
      <c r="D1918" t="s">
        <v>273</v>
      </c>
      <c r="E1918" t="s">
        <v>274</v>
      </c>
      <c r="F1918">
        <v>1848</v>
      </c>
      <c r="G1918" t="s">
        <v>286</v>
      </c>
      <c r="H1918" t="s">
        <v>274</v>
      </c>
      <c r="I1918">
        <v>436</v>
      </c>
      <c r="J1918" t="s">
        <v>656</v>
      </c>
      <c r="K1918" t="s">
        <v>657</v>
      </c>
      <c r="L1918">
        <v>12390</v>
      </c>
      <c r="M1918" t="s">
        <v>309</v>
      </c>
      <c r="N1918" t="s">
        <v>310</v>
      </c>
      <c r="O1918">
        <v>12390</v>
      </c>
      <c r="P1918" t="s">
        <v>309</v>
      </c>
      <c r="Q1918" t="s">
        <v>310</v>
      </c>
      <c r="R1918" t="s">
        <v>344</v>
      </c>
      <c r="S1918" s="46">
        <v>0</v>
      </c>
      <c r="U1918" s="46">
        <v>26</v>
      </c>
      <c r="IF1918">
        <v>12390</v>
      </c>
      <c r="IG1918" t="s">
        <v>309</v>
      </c>
      <c r="IH1918" t="s">
        <v>288</v>
      </c>
      <c r="IK1918">
        <v>-2</v>
      </c>
      <c r="IL1918" t="s">
        <v>279</v>
      </c>
      <c r="IM1918" t="s">
        <v>280</v>
      </c>
      <c r="IN1918" t="s">
        <v>654</v>
      </c>
      <c r="IP1918" t="s">
        <v>678</v>
      </c>
    </row>
    <row r="1919" spans="1:250" hidden="1" x14ac:dyDescent="0.25">
      <c r="A1919">
        <v>45285</v>
      </c>
      <c r="B1919">
        <v>-890804480</v>
      </c>
      <c r="C1919">
        <v>1837</v>
      </c>
      <c r="D1919" t="s">
        <v>273</v>
      </c>
      <c r="E1919" t="s">
        <v>274</v>
      </c>
      <c r="F1919">
        <v>7057</v>
      </c>
      <c r="G1919" t="s">
        <v>291</v>
      </c>
      <c r="H1919" t="s">
        <v>292</v>
      </c>
      <c r="I1919">
        <v>437</v>
      </c>
      <c r="J1919" t="s">
        <v>658</v>
      </c>
      <c r="K1919" t="s">
        <v>659</v>
      </c>
      <c r="L1919">
        <v>12390</v>
      </c>
      <c r="M1919" t="s">
        <v>309</v>
      </c>
      <c r="N1919" t="s">
        <v>310</v>
      </c>
      <c r="O1919">
        <v>12390</v>
      </c>
      <c r="P1919" t="s">
        <v>309</v>
      </c>
      <c r="Q1919" t="s">
        <v>310</v>
      </c>
      <c r="R1919" t="s">
        <v>344</v>
      </c>
      <c r="S1919" s="46">
        <v>0</v>
      </c>
      <c r="U1919" s="46">
        <v>26</v>
      </c>
      <c r="IF1919">
        <v>12390</v>
      </c>
      <c r="IG1919" t="s">
        <v>309</v>
      </c>
      <c r="IH1919" t="s">
        <v>293</v>
      </c>
      <c r="IK1919">
        <v>-2</v>
      </c>
      <c r="IL1919" t="s">
        <v>279</v>
      </c>
      <c r="IM1919" t="s">
        <v>280</v>
      </c>
      <c r="IN1919" t="s">
        <v>666</v>
      </c>
      <c r="IP1919" t="s">
        <v>679</v>
      </c>
    </row>
    <row r="1920" spans="1:250" hidden="1" x14ac:dyDescent="0.25">
      <c r="A1920">
        <v>45286</v>
      </c>
      <c r="B1920">
        <v>-890804480</v>
      </c>
      <c r="C1920">
        <v>1837</v>
      </c>
      <c r="D1920" t="s">
        <v>273</v>
      </c>
      <c r="E1920" t="s">
        <v>274</v>
      </c>
      <c r="F1920">
        <v>7057</v>
      </c>
      <c r="G1920" t="s">
        <v>291</v>
      </c>
      <c r="H1920" t="s">
        <v>292</v>
      </c>
      <c r="I1920">
        <v>436</v>
      </c>
      <c r="J1920" t="s">
        <v>656</v>
      </c>
      <c r="K1920" t="s">
        <v>657</v>
      </c>
      <c r="L1920">
        <v>12390</v>
      </c>
      <c r="M1920" t="s">
        <v>309</v>
      </c>
      <c r="N1920" t="s">
        <v>310</v>
      </c>
      <c r="O1920">
        <v>12390</v>
      </c>
      <c r="P1920" t="s">
        <v>309</v>
      </c>
      <c r="Q1920" t="s">
        <v>310</v>
      </c>
      <c r="R1920" t="s">
        <v>344</v>
      </c>
      <c r="S1920" s="46">
        <v>0</v>
      </c>
      <c r="U1920" s="46">
        <v>26</v>
      </c>
      <c r="IF1920">
        <v>12390</v>
      </c>
      <c r="IG1920" t="s">
        <v>309</v>
      </c>
      <c r="IH1920" t="s">
        <v>293</v>
      </c>
      <c r="IK1920">
        <v>-2</v>
      </c>
      <c r="IL1920" t="s">
        <v>279</v>
      </c>
      <c r="IM1920" t="s">
        <v>280</v>
      </c>
      <c r="IN1920" t="s">
        <v>666</v>
      </c>
      <c r="IP1920" t="s">
        <v>679</v>
      </c>
    </row>
    <row r="1921" spans="1:250" hidden="1" x14ac:dyDescent="0.25">
      <c r="A1921">
        <v>45287</v>
      </c>
      <c r="B1921">
        <v>-890804480</v>
      </c>
      <c r="C1921">
        <v>1837</v>
      </c>
      <c r="D1921" t="s">
        <v>273</v>
      </c>
      <c r="E1921" t="s">
        <v>274</v>
      </c>
      <c r="F1921">
        <v>7057</v>
      </c>
      <c r="G1921" t="s">
        <v>291</v>
      </c>
      <c r="H1921" t="s">
        <v>292</v>
      </c>
      <c r="I1921">
        <v>435</v>
      </c>
      <c r="J1921" t="s">
        <v>491</v>
      </c>
      <c r="K1921" t="s">
        <v>492</v>
      </c>
      <c r="L1921">
        <v>12390</v>
      </c>
      <c r="M1921" t="s">
        <v>309</v>
      </c>
      <c r="N1921" t="s">
        <v>310</v>
      </c>
      <c r="O1921">
        <v>12390</v>
      </c>
      <c r="P1921" t="s">
        <v>309</v>
      </c>
      <c r="Q1921" t="s">
        <v>310</v>
      </c>
      <c r="R1921" t="s">
        <v>344</v>
      </c>
      <c r="S1921" s="46">
        <v>0</v>
      </c>
      <c r="U1921" s="46">
        <v>26</v>
      </c>
      <c r="IF1921">
        <v>12390</v>
      </c>
      <c r="IG1921" t="s">
        <v>309</v>
      </c>
      <c r="IH1921" t="s">
        <v>293</v>
      </c>
      <c r="IK1921">
        <v>-2</v>
      </c>
      <c r="IL1921" t="s">
        <v>279</v>
      </c>
      <c r="IM1921" t="s">
        <v>280</v>
      </c>
      <c r="IN1921" t="s">
        <v>666</v>
      </c>
      <c r="IP1921" t="s">
        <v>679</v>
      </c>
    </row>
    <row r="1922" spans="1:250" hidden="1" x14ac:dyDescent="0.25">
      <c r="A1922">
        <v>45288</v>
      </c>
      <c r="B1922">
        <v>-890804480</v>
      </c>
      <c r="C1922">
        <v>1837</v>
      </c>
      <c r="D1922" t="s">
        <v>273</v>
      </c>
      <c r="E1922" t="s">
        <v>274</v>
      </c>
      <c r="F1922">
        <v>7057</v>
      </c>
      <c r="G1922" t="s">
        <v>291</v>
      </c>
      <c r="H1922" t="s">
        <v>292</v>
      </c>
      <c r="I1922">
        <v>431</v>
      </c>
      <c r="J1922" t="s">
        <v>493</v>
      </c>
      <c r="K1922" t="s">
        <v>494</v>
      </c>
      <c r="L1922">
        <v>12390</v>
      </c>
      <c r="M1922" t="s">
        <v>309</v>
      </c>
      <c r="N1922" t="s">
        <v>310</v>
      </c>
      <c r="O1922">
        <v>12390</v>
      </c>
      <c r="P1922" t="s">
        <v>309</v>
      </c>
      <c r="Q1922" t="s">
        <v>310</v>
      </c>
      <c r="R1922" t="s">
        <v>344</v>
      </c>
      <c r="S1922" s="46">
        <v>0</v>
      </c>
      <c r="U1922" s="46">
        <v>26</v>
      </c>
      <c r="IF1922">
        <v>12390</v>
      </c>
      <c r="IG1922" t="s">
        <v>309</v>
      </c>
      <c r="IH1922" t="s">
        <v>293</v>
      </c>
      <c r="IK1922">
        <v>-2</v>
      </c>
      <c r="IL1922" t="s">
        <v>279</v>
      </c>
      <c r="IM1922" t="s">
        <v>280</v>
      </c>
      <c r="IN1922" t="s">
        <v>666</v>
      </c>
      <c r="IP1922" t="s">
        <v>679</v>
      </c>
    </row>
    <row r="1923" spans="1:250" hidden="1" x14ac:dyDescent="0.25">
      <c r="A1923">
        <v>45289</v>
      </c>
      <c r="B1923">
        <v>-890804480</v>
      </c>
      <c r="C1923">
        <v>1837</v>
      </c>
      <c r="D1923" t="s">
        <v>273</v>
      </c>
      <c r="E1923" t="s">
        <v>274</v>
      </c>
      <c r="F1923">
        <v>1848</v>
      </c>
      <c r="G1923" t="s">
        <v>286</v>
      </c>
      <c r="H1923" t="s">
        <v>274</v>
      </c>
      <c r="I1923">
        <v>424</v>
      </c>
      <c r="J1923" t="s">
        <v>399</v>
      </c>
      <c r="K1923" t="s">
        <v>400</v>
      </c>
      <c r="L1923">
        <v>12390</v>
      </c>
      <c r="M1923" t="s">
        <v>309</v>
      </c>
      <c r="N1923" t="s">
        <v>310</v>
      </c>
      <c r="O1923">
        <v>12390</v>
      </c>
      <c r="P1923" t="s">
        <v>309</v>
      </c>
      <c r="Q1923" t="s">
        <v>310</v>
      </c>
      <c r="R1923" t="s">
        <v>344</v>
      </c>
      <c r="S1923" s="46">
        <v>0</v>
      </c>
      <c r="U1923" s="46">
        <v>26</v>
      </c>
      <c r="IF1923">
        <v>12390</v>
      </c>
      <c r="IG1923" t="s">
        <v>309</v>
      </c>
      <c r="IH1923" t="s">
        <v>288</v>
      </c>
      <c r="IK1923">
        <v>-2</v>
      </c>
      <c r="IL1923" t="s">
        <v>279</v>
      </c>
      <c r="IM1923" t="s">
        <v>280</v>
      </c>
      <c r="IN1923" t="s">
        <v>654</v>
      </c>
      <c r="IP1923" t="s">
        <v>678</v>
      </c>
    </row>
    <row r="1924" spans="1:250" hidden="1" x14ac:dyDescent="0.25">
      <c r="A1924">
        <v>45290</v>
      </c>
      <c r="B1924">
        <v>-890804480</v>
      </c>
      <c r="C1924">
        <v>1837</v>
      </c>
      <c r="D1924" t="s">
        <v>273</v>
      </c>
      <c r="E1924" t="s">
        <v>274</v>
      </c>
      <c r="F1924">
        <v>1848</v>
      </c>
      <c r="G1924" t="s">
        <v>286</v>
      </c>
      <c r="H1924" t="s">
        <v>274</v>
      </c>
      <c r="I1924">
        <v>422</v>
      </c>
      <c r="J1924" t="s">
        <v>401</v>
      </c>
      <c r="K1924" t="s">
        <v>402</v>
      </c>
      <c r="L1924">
        <v>12390</v>
      </c>
      <c r="M1924" t="s">
        <v>309</v>
      </c>
      <c r="N1924" t="s">
        <v>310</v>
      </c>
      <c r="O1924">
        <v>12390</v>
      </c>
      <c r="P1924" t="s">
        <v>309</v>
      </c>
      <c r="Q1924" t="s">
        <v>310</v>
      </c>
      <c r="R1924" t="s">
        <v>344</v>
      </c>
      <c r="S1924" s="46">
        <v>0</v>
      </c>
      <c r="U1924" s="46">
        <v>26</v>
      </c>
      <c r="IF1924">
        <v>12390</v>
      </c>
      <c r="IG1924" t="s">
        <v>309</v>
      </c>
      <c r="IH1924" t="s">
        <v>288</v>
      </c>
      <c r="IK1924">
        <v>-2</v>
      </c>
      <c r="IL1924" t="s">
        <v>279</v>
      </c>
      <c r="IM1924" t="s">
        <v>280</v>
      </c>
      <c r="IN1924" t="s">
        <v>654</v>
      </c>
      <c r="IP1924" t="s">
        <v>678</v>
      </c>
    </row>
    <row r="1925" spans="1:250" hidden="1" x14ac:dyDescent="0.25">
      <c r="A1925">
        <v>45291</v>
      </c>
      <c r="B1925">
        <v>-890804480</v>
      </c>
      <c r="C1925">
        <v>1837</v>
      </c>
      <c r="D1925" t="s">
        <v>273</v>
      </c>
      <c r="E1925" t="s">
        <v>274</v>
      </c>
      <c r="F1925">
        <v>7057</v>
      </c>
      <c r="G1925" t="s">
        <v>291</v>
      </c>
      <c r="H1925" t="s">
        <v>292</v>
      </c>
      <c r="I1925">
        <v>429</v>
      </c>
      <c r="J1925" t="s">
        <v>395</v>
      </c>
      <c r="K1925" t="s">
        <v>396</v>
      </c>
      <c r="L1925">
        <v>12390</v>
      </c>
      <c r="M1925" t="s">
        <v>309</v>
      </c>
      <c r="N1925" t="s">
        <v>310</v>
      </c>
      <c r="O1925">
        <v>12390</v>
      </c>
      <c r="P1925" t="s">
        <v>309</v>
      </c>
      <c r="Q1925" t="s">
        <v>310</v>
      </c>
      <c r="R1925" t="s">
        <v>344</v>
      </c>
      <c r="S1925" s="46">
        <v>0</v>
      </c>
      <c r="U1925" s="46">
        <v>26</v>
      </c>
      <c r="IF1925">
        <v>12390</v>
      </c>
      <c r="IG1925" t="s">
        <v>309</v>
      </c>
      <c r="IH1925" t="s">
        <v>293</v>
      </c>
      <c r="IK1925">
        <v>-2</v>
      </c>
      <c r="IL1925" t="s">
        <v>279</v>
      </c>
      <c r="IM1925" t="s">
        <v>280</v>
      </c>
      <c r="IN1925" t="s">
        <v>666</v>
      </c>
      <c r="IP1925" t="s">
        <v>679</v>
      </c>
    </row>
    <row r="1926" spans="1:250" hidden="1" x14ac:dyDescent="0.25">
      <c r="A1926">
        <v>45292</v>
      </c>
      <c r="B1926">
        <v>-890804480</v>
      </c>
      <c r="C1926">
        <v>1837</v>
      </c>
      <c r="D1926" t="s">
        <v>273</v>
      </c>
      <c r="E1926" t="s">
        <v>274</v>
      </c>
      <c r="F1926">
        <v>7057</v>
      </c>
      <c r="G1926" t="s">
        <v>291</v>
      </c>
      <c r="H1926" t="s">
        <v>292</v>
      </c>
      <c r="I1926">
        <v>427</v>
      </c>
      <c r="J1926" t="s">
        <v>397</v>
      </c>
      <c r="K1926" t="s">
        <v>398</v>
      </c>
      <c r="L1926">
        <v>12390</v>
      </c>
      <c r="M1926" t="s">
        <v>309</v>
      </c>
      <c r="N1926" t="s">
        <v>310</v>
      </c>
      <c r="O1926">
        <v>12390</v>
      </c>
      <c r="P1926" t="s">
        <v>309</v>
      </c>
      <c r="Q1926" t="s">
        <v>310</v>
      </c>
      <c r="R1926" t="s">
        <v>344</v>
      </c>
      <c r="S1926" s="46">
        <v>0</v>
      </c>
      <c r="U1926" s="46">
        <v>26</v>
      </c>
      <c r="IF1926">
        <v>12390</v>
      </c>
      <c r="IG1926" t="s">
        <v>309</v>
      </c>
      <c r="IH1926" t="s">
        <v>293</v>
      </c>
      <c r="IK1926">
        <v>-2</v>
      </c>
      <c r="IL1926" t="s">
        <v>279</v>
      </c>
      <c r="IM1926" t="s">
        <v>280</v>
      </c>
      <c r="IN1926" t="s">
        <v>666</v>
      </c>
      <c r="IP1926" t="s">
        <v>679</v>
      </c>
    </row>
    <row r="1927" spans="1:250" hidden="1" x14ac:dyDescent="0.25">
      <c r="A1927">
        <v>45293</v>
      </c>
      <c r="B1927">
        <v>-890804480</v>
      </c>
      <c r="C1927">
        <v>1837</v>
      </c>
      <c r="D1927" t="s">
        <v>273</v>
      </c>
      <c r="E1927" t="s">
        <v>274</v>
      </c>
      <c r="F1927">
        <v>7057</v>
      </c>
      <c r="G1927" t="s">
        <v>291</v>
      </c>
      <c r="H1927" t="s">
        <v>292</v>
      </c>
      <c r="I1927">
        <v>424</v>
      </c>
      <c r="J1927" t="s">
        <v>399</v>
      </c>
      <c r="K1927" t="s">
        <v>400</v>
      </c>
      <c r="L1927">
        <v>12390</v>
      </c>
      <c r="M1927" t="s">
        <v>309</v>
      </c>
      <c r="N1927" t="s">
        <v>310</v>
      </c>
      <c r="O1927">
        <v>12390</v>
      </c>
      <c r="P1927" t="s">
        <v>309</v>
      </c>
      <c r="Q1927" t="s">
        <v>310</v>
      </c>
      <c r="R1927" t="s">
        <v>344</v>
      </c>
      <c r="S1927" s="46">
        <v>0</v>
      </c>
      <c r="U1927" s="46">
        <v>26</v>
      </c>
      <c r="IF1927">
        <v>12390</v>
      </c>
      <c r="IG1927" t="s">
        <v>309</v>
      </c>
      <c r="IH1927" t="s">
        <v>293</v>
      </c>
      <c r="IK1927">
        <v>-2</v>
      </c>
      <c r="IL1927" t="s">
        <v>279</v>
      </c>
      <c r="IM1927" t="s">
        <v>280</v>
      </c>
      <c r="IN1927" t="s">
        <v>666</v>
      </c>
      <c r="IP1927" t="s">
        <v>679</v>
      </c>
    </row>
    <row r="1928" spans="1:250" hidden="1" x14ac:dyDescent="0.25">
      <c r="A1928">
        <v>45294</v>
      </c>
      <c r="B1928">
        <v>-890804480</v>
      </c>
      <c r="C1928">
        <v>1837</v>
      </c>
      <c r="D1928" t="s">
        <v>273</v>
      </c>
      <c r="E1928" t="s">
        <v>274</v>
      </c>
      <c r="F1928">
        <v>7057</v>
      </c>
      <c r="G1928" t="s">
        <v>291</v>
      </c>
      <c r="H1928" t="s">
        <v>292</v>
      </c>
      <c r="I1928">
        <v>422</v>
      </c>
      <c r="J1928" t="s">
        <v>401</v>
      </c>
      <c r="K1928" t="s">
        <v>402</v>
      </c>
      <c r="L1928">
        <v>12390</v>
      </c>
      <c r="M1928" t="s">
        <v>309</v>
      </c>
      <c r="N1928" t="s">
        <v>310</v>
      </c>
      <c r="O1928">
        <v>12390</v>
      </c>
      <c r="P1928" t="s">
        <v>309</v>
      </c>
      <c r="Q1928" t="s">
        <v>310</v>
      </c>
      <c r="R1928" t="s">
        <v>344</v>
      </c>
      <c r="S1928" s="46">
        <v>0</v>
      </c>
      <c r="U1928" s="46">
        <v>26</v>
      </c>
      <c r="IF1928">
        <v>12390</v>
      </c>
      <c r="IG1928" t="s">
        <v>309</v>
      </c>
      <c r="IH1928" t="s">
        <v>293</v>
      </c>
      <c r="IK1928">
        <v>-2</v>
      </c>
      <c r="IL1928" t="s">
        <v>279</v>
      </c>
      <c r="IM1928" t="s">
        <v>280</v>
      </c>
      <c r="IN1928" t="s">
        <v>666</v>
      </c>
      <c r="IP1928" t="s">
        <v>679</v>
      </c>
    </row>
    <row r="1929" spans="1:250" hidden="1" x14ac:dyDescent="0.25">
      <c r="A1929">
        <v>45295</v>
      </c>
      <c r="B1929">
        <v>-890804480</v>
      </c>
      <c r="C1929">
        <v>1837</v>
      </c>
      <c r="D1929" t="s">
        <v>273</v>
      </c>
      <c r="E1929" t="s">
        <v>274</v>
      </c>
      <c r="F1929">
        <v>1848</v>
      </c>
      <c r="G1929" t="s">
        <v>286</v>
      </c>
      <c r="H1929" t="s">
        <v>274</v>
      </c>
      <c r="I1929">
        <v>420</v>
      </c>
      <c r="J1929" t="s">
        <v>403</v>
      </c>
      <c r="K1929" t="s">
        <v>404</v>
      </c>
      <c r="L1929">
        <v>12391</v>
      </c>
      <c r="M1929" t="s">
        <v>311</v>
      </c>
      <c r="N1929" t="s">
        <v>312</v>
      </c>
      <c r="O1929">
        <v>12391</v>
      </c>
      <c r="P1929" t="s">
        <v>311</v>
      </c>
      <c r="Q1929" t="s">
        <v>312</v>
      </c>
      <c r="R1929" t="s">
        <v>344</v>
      </c>
      <c r="S1929" s="46">
        <v>0</v>
      </c>
      <c r="U1929" s="46">
        <v>26</v>
      </c>
      <c r="IF1929">
        <v>12391</v>
      </c>
      <c r="IG1929" t="s">
        <v>311</v>
      </c>
      <c r="IH1929" t="s">
        <v>288</v>
      </c>
      <c r="IK1929">
        <v>-2</v>
      </c>
      <c r="IL1929" t="s">
        <v>279</v>
      </c>
      <c r="IM1929" t="s">
        <v>280</v>
      </c>
      <c r="IN1929" t="s">
        <v>654</v>
      </c>
      <c r="IP1929" t="s">
        <v>680</v>
      </c>
    </row>
    <row r="1930" spans="1:250" hidden="1" x14ac:dyDescent="0.25">
      <c r="A1930">
        <v>45296</v>
      </c>
      <c r="B1930">
        <v>-890804480</v>
      </c>
      <c r="C1930">
        <v>1837</v>
      </c>
      <c r="D1930" t="s">
        <v>273</v>
      </c>
      <c r="E1930" t="s">
        <v>274</v>
      </c>
      <c r="F1930">
        <v>1848</v>
      </c>
      <c r="G1930" t="s">
        <v>286</v>
      </c>
      <c r="H1930" t="s">
        <v>274</v>
      </c>
      <c r="I1930">
        <v>411</v>
      </c>
      <c r="J1930" t="s">
        <v>393</v>
      </c>
      <c r="K1930" t="s">
        <v>394</v>
      </c>
      <c r="L1930">
        <v>12391</v>
      </c>
      <c r="M1930" t="s">
        <v>311</v>
      </c>
      <c r="N1930" t="s">
        <v>312</v>
      </c>
      <c r="O1930">
        <v>12391</v>
      </c>
      <c r="P1930" t="s">
        <v>311</v>
      </c>
      <c r="Q1930" t="s">
        <v>312</v>
      </c>
      <c r="R1930" t="s">
        <v>344</v>
      </c>
      <c r="S1930" s="46">
        <v>0</v>
      </c>
      <c r="U1930" s="46">
        <v>26</v>
      </c>
      <c r="IF1930">
        <v>12391</v>
      </c>
      <c r="IG1930" t="s">
        <v>311</v>
      </c>
      <c r="IH1930" t="s">
        <v>288</v>
      </c>
      <c r="IK1930">
        <v>-2</v>
      </c>
      <c r="IL1930" t="s">
        <v>279</v>
      </c>
      <c r="IM1930" t="s">
        <v>280</v>
      </c>
      <c r="IN1930" t="s">
        <v>654</v>
      </c>
      <c r="IP1930" t="s">
        <v>680</v>
      </c>
    </row>
    <row r="1931" spans="1:250" hidden="1" x14ac:dyDescent="0.25">
      <c r="A1931">
        <v>45297</v>
      </c>
      <c r="B1931">
        <v>-890804480</v>
      </c>
      <c r="C1931">
        <v>1837</v>
      </c>
      <c r="D1931" t="s">
        <v>273</v>
      </c>
      <c r="E1931" t="s">
        <v>274</v>
      </c>
      <c r="F1931">
        <v>1848</v>
      </c>
      <c r="G1931" t="s">
        <v>286</v>
      </c>
      <c r="H1931" t="s">
        <v>274</v>
      </c>
      <c r="I1931">
        <v>435</v>
      </c>
      <c r="J1931" t="s">
        <v>491</v>
      </c>
      <c r="K1931" t="s">
        <v>492</v>
      </c>
      <c r="L1931">
        <v>12391</v>
      </c>
      <c r="M1931" t="s">
        <v>311</v>
      </c>
      <c r="N1931" t="s">
        <v>312</v>
      </c>
      <c r="O1931">
        <v>12391</v>
      </c>
      <c r="P1931" t="s">
        <v>311</v>
      </c>
      <c r="Q1931" t="s">
        <v>312</v>
      </c>
      <c r="R1931" t="s">
        <v>344</v>
      </c>
      <c r="S1931" s="46">
        <v>0</v>
      </c>
      <c r="U1931" s="46">
        <v>26</v>
      </c>
      <c r="IF1931">
        <v>12391</v>
      </c>
      <c r="IG1931" t="s">
        <v>311</v>
      </c>
      <c r="IH1931" t="s">
        <v>288</v>
      </c>
      <c r="IK1931">
        <v>-2</v>
      </c>
      <c r="IL1931" t="s">
        <v>279</v>
      </c>
      <c r="IM1931" t="s">
        <v>280</v>
      </c>
      <c r="IN1931" t="s">
        <v>654</v>
      </c>
      <c r="IP1931" t="s">
        <v>680</v>
      </c>
    </row>
    <row r="1932" spans="1:250" hidden="1" x14ac:dyDescent="0.25">
      <c r="A1932">
        <v>45298</v>
      </c>
      <c r="B1932">
        <v>-890804480</v>
      </c>
      <c r="C1932">
        <v>1837</v>
      </c>
      <c r="D1932" t="s">
        <v>273</v>
      </c>
      <c r="E1932" t="s">
        <v>274</v>
      </c>
      <c r="F1932">
        <v>1848</v>
      </c>
      <c r="G1932" t="s">
        <v>286</v>
      </c>
      <c r="H1932" t="s">
        <v>274</v>
      </c>
      <c r="I1932">
        <v>431</v>
      </c>
      <c r="J1932" t="s">
        <v>493</v>
      </c>
      <c r="K1932" t="s">
        <v>494</v>
      </c>
      <c r="L1932">
        <v>12391</v>
      </c>
      <c r="M1932" t="s">
        <v>311</v>
      </c>
      <c r="N1932" t="s">
        <v>312</v>
      </c>
      <c r="O1932">
        <v>12391</v>
      </c>
      <c r="P1932" t="s">
        <v>311</v>
      </c>
      <c r="Q1932" t="s">
        <v>312</v>
      </c>
      <c r="R1932" t="s">
        <v>344</v>
      </c>
      <c r="S1932" s="46">
        <v>0</v>
      </c>
      <c r="U1932" s="46">
        <v>26</v>
      </c>
      <c r="IF1932">
        <v>12391</v>
      </c>
      <c r="IG1932" t="s">
        <v>311</v>
      </c>
      <c r="IH1932" t="s">
        <v>288</v>
      </c>
      <c r="IK1932">
        <v>-2</v>
      </c>
      <c r="IL1932" t="s">
        <v>279</v>
      </c>
      <c r="IM1932" t="s">
        <v>280</v>
      </c>
      <c r="IN1932" t="s">
        <v>654</v>
      </c>
      <c r="IP1932" t="s">
        <v>680</v>
      </c>
    </row>
    <row r="1933" spans="1:250" hidden="1" x14ac:dyDescent="0.25">
      <c r="A1933">
        <v>45299</v>
      </c>
      <c r="B1933">
        <v>-890804480</v>
      </c>
      <c r="C1933">
        <v>1837</v>
      </c>
      <c r="D1933" t="s">
        <v>273</v>
      </c>
      <c r="E1933" t="s">
        <v>274</v>
      </c>
      <c r="F1933">
        <v>1848</v>
      </c>
      <c r="G1933" t="s">
        <v>286</v>
      </c>
      <c r="H1933" t="s">
        <v>274</v>
      </c>
      <c r="I1933">
        <v>429</v>
      </c>
      <c r="J1933" t="s">
        <v>395</v>
      </c>
      <c r="K1933" t="s">
        <v>396</v>
      </c>
      <c r="L1933">
        <v>12391</v>
      </c>
      <c r="M1933" t="s">
        <v>311</v>
      </c>
      <c r="N1933" t="s">
        <v>312</v>
      </c>
      <c r="O1933">
        <v>12391</v>
      </c>
      <c r="P1933" t="s">
        <v>311</v>
      </c>
      <c r="Q1933" t="s">
        <v>312</v>
      </c>
      <c r="R1933" t="s">
        <v>344</v>
      </c>
      <c r="S1933" s="46">
        <v>0</v>
      </c>
      <c r="U1933" s="46">
        <v>26</v>
      </c>
      <c r="IF1933">
        <v>12391</v>
      </c>
      <c r="IG1933" t="s">
        <v>311</v>
      </c>
      <c r="IH1933" t="s">
        <v>288</v>
      </c>
      <c r="IK1933">
        <v>-2</v>
      </c>
      <c r="IL1933" t="s">
        <v>279</v>
      </c>
      <c r="IM1933" t="s">
        <v>280</v>
      </c>
      <c r="IN1933" t="s">
        <v>654</v>
      </c>
      <c r="IP1933" t="s">
        <v>680</v>
      </c>
    </row>
    <row r="1934" spans="1:250" hidden="1" x14ac:dyDescent="0.25">
      <c r="A1934">
        <v>45300</v>
      </c>
      <c r="B1934">
        <v>-890804480</v>
      </c>
      <c r="C1934">
        <v>1837</v>
      </c>
      <c r="D1934" t="s">
        <v>273</v>
      </c>
      <c r="E1934" t="s">
        <v>274</v>
      </c>
      <c r="F1934">
        <v>1848</v>
      </c>
      <c r="G1934" t="s">
        <v>286</v>
      </c>
      <c r="H1934" t="s">
        <v>274</v>
      </c>
      <c r="I1934">
        <v>427</v>
      </c>
      <c r="J1934" t="s">
        <v>397</v>
      </c>
      <c r="K1934" t="s">
        <v>398</v>
      </c>
      <c r="L1934">
        <v>12391</v>
      </c>
      <c r="M1934" t="s">
        <v>311</v>
      </c>
      <c r="N1934" t="s">
        <v>312</v>
      </c>
      <c r="O1934">
        <v>12391</v>
      </c>
      <c r="P1934" t="s">
        <v>311</v>
      </c>
      <c r="Q1934" t="s">
        <v>312</v>
      </c>
      <c r="R1934" t="s">
        <v>344</v>
      </c>
      <c r="S1934" s="46">
        <v>0</v>
      </c>
      <c r="U1934" s="46">
        <v>26</v>
      </c>
      <c r="IF1934">
        <v>12391</v>
      </c>
      <c r="IG1934" t="s">
        <v>311</v>
      </c>
      <c r="IH1934" t="s">
        <v>288</v>
      </c>
      <c r="IK1934">
        <v>-2</v>
      </c>
      <c r="IL1934" t="s">
        <v>279</v>
      </c>
      <c r="IM1934" t="s">
        <v>280</v>
      </c>
      <c r="IN1934" t="s">
        <v>654</v>
      </c>
      <c r="IP1934" t="s">
        <v>680</v>
      </c>
    </row>
    <row r="1935" spans="1:250" hidden="1" x14ac:dyDescent="0.25">
      <c r="A1935">
        <v>45301</v>
      </c>
      <c r="B1935">
        <v>-890804480</v>
      </c>
      <c r="C1935">
        <v>1837</v>
      </c>
      <c r="D1935" t="s">
        <v>273</v>
      </c>
      <c r="E1935" t="s">
        <v>274</v>
      </c>
      <c r="F1935">
        <v>7057</v>
      </c>
      <c r="G1935" t="s">
        <v>291</v>
      </c>
      <c r="H1935" t="s">
        <v>292</v>
      </c>
      <c r="I1935">
        <v>429</v>
      </c>
      <c r="J1935" t="s">
        <v>395</v>
      </c>
      <c r="K1935" t="s">
        <v>396</v>
      </c>
      <c r="L1935">
        <v>12391</v>
      </c>
      <c r="M1935" t="s">
        <v>311</v>
      </c>
      <c r="N1935" t="s">
        <v>312</v>
      </c>
      <c r="O1935">
        <v>12391</v>
      </c>
      <c r="P1935" t="s">
        <v>311</v>
      </c>
      <c r="Q1935" t="s">
        <v>312</v>
      </c>
      <c r="R1935" t="s">
        <v>344</v>
      </c>
      <c r="S1935" s="46">
        <v>0</v>
      </c>
      <c r="U1935" s="46">
        <v>26</v>
      </c>
      <c r="IF1935">
        <v>12391</v>
      </c>
      <c r="IG1935" t="s">
        <v>311</v>
      </c>
      <c r="IH1935" t="s">
        <v>293</v>
      </c>
      <c r="IK1935">
        <v>-2</v>
      </c>
      <c r="IL1935" t="s">
        <v>279</v>
      </c>
      <c r="IM1935" t="s">
        <v>280</v>
      </c>
      <c r="IN1935" t="s">
        <v>666</v>
      </c>
      <c r="IP1935" t="s">
        <v>681</v>
      </c>
    </row>
    <row r="1936" spans="1:250" hidden="1" x14ac:dyDescent="0.25">
      <c r="A1936">
        <v>45302</v>
      </c>
      <c r="B1936">
        <v>-890804480</v>
      </c>
      <c r="C1936">
        <v>1837</v>
      </c>
      <c r="D1936" t="s">
        <v>273</v>
      </c>
      <c r="E1936" t="s">
        <v>274</v>
      </c>
      <c r="F1936">
        <v>7057</v>
      </c>
      <c r="G1936" t="s">
        <v>291</v>
      </c>
      <c r="H1936" t="s">
        <v>292</v>
      </c>
      <c r="I1936">
        <v>427</v>
      </c>
      <c r="J1936" t="s">
        <v>397</v>
      </c>
      <c r="K1936" t="s">
        <v>398</v>
      </c>
      <c r="L1936">
        <v>12391</v>
      </c>
      <c r="M1936" t="s">
        <v>311</v>
      </c>
      <c r="N1936" t="s">
        <v>312</v>
      </c>
      <c r="O1936">
        <v>12391</v>
      </c>
      <c r="P1936" t="s">
        <v>311</v>
      </c>
      <c r="Q1936" t="s">
        <v>312</v>
      </c>
      <c r="R1936" t="s">
        <v>344</v>
      </c>
      <c r="S1936" s="46">
        <v>0</v>
      </c>
      <c r="U1936" s="46">
        <v>26</v>
      </c>
      <c r="IF1936">
        <v>12391</v>
      </c>
      <c r="IG1936" t="s">
        <v>311</v>
      </c>
      <c r="IH1936" t="s">
        <v>293</v>
      </c>
      <c r="IK1936">
        <v>-2</v>
      </c>
      <c r="IL1936" t="s">
        <v>279</v>
      </c>
      <c r="IM1936" t="s">
        <v>280</v>
      </c>
      <c r="IN1936" t="s">
        <v>666</v>
      </c>
      <c r="IP1936" t="s">
        <v>681</v>
      </c>
    </row>
    <row r="1937" spans="1:250" hidden="1" x14ac:dyDescent="0.25">
      <c r="A1937">
        <v>45303</v>
      </c>
      <c r="B1937">
        <v>-890804480</v>
      </c>
      <c r="C1937">
        <v>1837</v>
      </c>
      <c r="D1937" t="s">
        <v>273</v>
      </c>
      <c r="E1937" t="s">
        <v>274</v>
      </c>
      <c r="F1937">
        <v>1848</v>
      </c>
      <c r="G1937" t="s">
        <v>286</v>
      </c>
      <c r="H1937" t="s">
        <v>274</v>
      </c>
      <c r="I1937">
        <v>437</v>
      </c>
      <c r="J1937" t="s">
        <v>658</v>
      </c>
      <c r="K1937" t="s">
        <v>659</v>
      </c>
      <c r="L1937">
        <v>12391</v>
      </c>
      <c r="M1937" t="s">
        <v>311</v>
      </c>
      <c r="N1937" t="s">
        <v>312</v>
      </c>
      <c r="O1937">
        <v>12391</v>
      </c>
      <c r="P1937" t="s">
        <v>311</v>
      </c>
      <c r="Q1937" t="s">
        <v>312</v>
      </c>
      <c r="R1937" t="s">
        <v>344</v>
      </c>
      <c r="S1937" s="46">
        <v>0</v>
      </c>
      <c r="U1937" s="46">
        <v>26</v>
      </c>
      <c r="IF1937">
        <v>12391</v>
      </c>
      <c r="IG1937" t="s">
        <v>311</v>
      </c>
      <c r="IH1937" t="s">
        <v>288</v>
      </c>
      <c r="IK1937">
        <v>-2</v>
      </c>
      <c r="IL1937" t="s">
        <v>279</v>
      </c>
      <c r="IM1937" t="s">
        <v>280</v>
      </c>
      <c r="IN1937" t="s">
        <v>654</v>
      </c>
      <c r="IP1937" t="s">
        <v>680</v>
      </c>
    </row>
    <row r="1938" spans="1:250" hidden="1" x14ac:dyDescent="0.25">
      <c r="A1938">
        <v>45304</v>
      </c>
      <c r="B1938">
        <v>-890804480</v>
      </c>
      <c r="C1938">
        <v>1837</v>
      </c>
      <c r="D1938" t="s">
        <v>273</v>
      </c>
      <c r="E1938" t="s">
        <v>274</v>
      </c>
      <c r="F1938">
        <v>1848</v>
      </c>
      <c r="G1938" t="s">
        <v>286</v>
      </c>
      <c r="H1938" t="s">
        <v>274</v>
      </c>
      <c r="I1938">
        <v>436</v>
      </c>
      <c r="J1938" t="s">
        <v>656</v>
      </c>
      <c r="K1938" t="s">
        <v>657</v>
      </c>
      <c r="L1938">
        <v>12391</v>
      </c>
      <c r="M1938" t="s">
        <v>311</v>
      </c>
      <c r="N1938" t="s">
        <v>312</v>
      </c>
      <c r="O1938">
        <v>12391</v>
      </c>
      <c r="P1938" t="s">
        <v>311</v>
      </c>
      <c r="Q1938" t="s">
        <v>312</v>
      </c>
      <c r="R1938" t="s">
        <v>344</v>
      </c>
      <c r="S1938" s="46">
        <v>0</v>
      </c>
      <c r="U1938" s="46">
        <v>26</v>
      </c>
      <c r="IF1938">
        <v>12391</v>
      </c>
      <c r="IG1938" t="s">
        <v>311</v>
      </c>
      <c r="IH1938" t="s">
        <v>288</v>
      </c>
      <c r="IK1938">
        <v>-2</v>
      </c>
      <c r="IL1938" t="s">
        <v>279</v>
      </c>
      <c r="IM1938" t="s">
        <v>280</v>
      </c>
      <c r="IN1938" t="s">
        <v>654</v>
      </c>
      <c r="IP1938" t="s">
        <v>680</v>
      </c>
    </row>
    <row r="1939" spans="1:250" hidden="1" x14ac:dyDescent="0.25">
      <c r="A1939">
        <v>45305</v>
      </c>
      <c r="B1939">
        <v>-890804480</v>
      </c>
      <c r="C1939">
        <v>1837</v>
      </c>
      <c r="D1939" t="s">
        <v>273</v>
      </c>
      <c r="E1939" t="s">
        <v>274</v>
      </c>
      <c r="F1939">
        <v>7057</v>
      </c>
      <c r="G1939" t="s">
        <v>291</v>
      </c>
      <c r="H1939" t="s">
        <v>292</v>
      </c>
      <c r="I1939">
        <v>437</v>
      </c>
      <c r="J1939" t="s">
        <v>658</v>
      </c>
      <c r="K1939" t="s">
        <v>659</v>
      </c>
      <c r="L1939">
        <v>12391</v>
      </c>
      <c r="M1939" t="s">
        <v>311</v>
      </c>
      <c r="N1939" t="s">
        <v>312</v>
      </c>
      <c r="O1939">
        <v>12391</v>
      </c>
      <c r="P1939" t="s">
        <v>311</v>
      </c>
      <c r="Q1939" t="s">
        <v>312</v>
      </c>
      <c r="R1939" t="s">
        <v>344</v>
      </c>
      <c r="S1939" s="46">
        <v>0</v>
      </c>
      <c r="U1939" s="46">
        <v>26</v>
      </c>
      <c r="IF1939">
        <v>12391</v>
      </c>
      <c r="IG1939" t="s">
        <v>311</v>
      </c>
      <c r="IH1939" t="s">
        <v>293</v>
      </c>
      <c r="IK1939">
        <v>-2</v>
      </c>
      <c r="IL1939" t="s">
        <v>279</v>
      </c>
      <c r="IM1939" t="s">
        <v>280</v>
      </c>
      <c r="IN1939" t="s">
        <v>666</v>
      </c>
      <c r="IP1939" t="s">
        <v>681</v>
      </c>
    </row>
    <row r="1940" spans="1:250" hidden="1" x14ac:dyDescent="0.25">
      <c r="A1940">
        <v>45306</v>
      </c>
      <c r="B1940">
        <v>-890804480</v>
      </c>
      <c r="C1940">
        <v>1837</v>
      </c>
      <c r="D1940" t="s">
        <v>273</v>
      </c>
      <c r="E1940" t="s">
        <v>274</v>
      </c>
      <c r="F1940">
        <v>7057</v>
      </c>
      <c r="G1940" t="s">
        <v>291</v>
      </c>
      <c r="H1940" t="s">
        <v>292</v>
      </c>
      <c r="I1940">
        <v>436</v>
      </c>
      <c r="J1940" t="s">
        <v>656</v>
      </c>
      <c r="K1940" t="s">
        <v>657</v>
      </c>
      <c r="L1940">
        <v>12391</v>
      </c>
      <c r="M1940" t="s">
        <v>311</v>
      </c>
      <c r="N1940" t="s">
        <v>312</v>
      </c>
      <c r="O1940">
        <v>12391</v>
      </c>
      <c r="P1940" t="s">
        <v>311</v>
      </c>
      <c r="Q1940" t="s">
        <v>312</v>
      </c>
      <c r="R1940" t="s">
        <v>344</v>
      </c>
      <c r="S1940" s="46">
        <v>0</v>
      </c>
      <c r="U1940" s="46">
        <v>26</v>
      </c>
      <c r="IF1940">
        <v>12391</v>
      </c>
      <c r="IG1940" t="s">
        <v>311</v>
      </c>
      <c r="IH1940" t="s">
        <v>293</v>
      </c>
      <c r="IK1940">
        <v>-2</v>
      </c>
      <c r="IL1940" t="s">
        <v>279</v>
      </c>
      <c r="IM1940" t="s">
        <v>280</v>
      </c>
      <c r="IN1940" t="s">
        <v>666</v>
      </c>
      <c r="IP1940" t="s">
        <v>681</v>
      </c>
    </row>
    <row r="1941" spans="1:250" hidden="1" x14ac:dyDescent="0.25">
      <c r="A1941">
        <v>45307</v>
      </c>
      <c r="B1941">
        <v>-890804480</v>
      </c>
      <c r="C1941">
        <v>1837</v>
      </c>
      <c r="D1941" t="s">
        <v>273</v>
      </c>
      <c r="E1941" t="s">
        <v>274</v>
      </c>
      <c r="F1941">
        <v>7057</v>
      </c>
      <c r="G1941" t="s">
        <v>291</v>
      </c>
      <c r="H1941" t="s">
        <v>292</v>
      </c>
      <c r="I1941">
        <v>435</v>
      </c>
      <c r="J1941" t="s">
        <v>491</v>
      </c>
      <c r="K1941" t="s">
        <v>492</v>
      </c>
      <c r="L1941">
        <v>12391</v>
      </c>
      <c r="M1941" t="s">
        <v>311</v>
      </c>
      <c r="N1941" t="s">
        <v>312</v>
      </c>
      <c r="O1941">
        <v>12391</v>
      </c>
      <c r="P1941" t="s">
        <v>311</v>
      </c>
      <c r="Q1941" t="s">
        <v>312</v>
      </c>
      <c r="R1941" t="s">
        <v>344</v>
      </c>
      <c r="S1941" s="46">
        <v>0</v>
      </c>
      <c r="U1941" s="46">
        <v>26</v>
      </c>
      <c r="IF1941">
        <v>12391</v>
      </c>
      <c r="IG1941" t="s">
        <v>311</v>
      </c>
      <c r="IH1941" t="s">
        <v>293</v>
      </c>
      <c r="IK1941">
        <v>-2</v>
      </c>
      <c r="IL1941" t="s">
        <v>279</v>
      </c>
      <c r="IM1941" t="s">
        <v>280</v>
      </c>
      <c r="IN1941" t="s">
        <v>666</v>
      </c>
      <c r="IP1941" t="s">
        <v>681</v>
      </c>
    </row>
    <row r="1942" spans="1:250" hidden="1" x14ac:dyDescent="0.25">
      <c r="A1942">
        <v>45308</v>
      </c>
      <c r="B1942">
        <v>-890804480</v>
      </c>
      <c r="C1942">
        <v>1837</v>
      </c>
      <c r="D1942" t="s">
        <v>273</v>
      </c>
      <c r="E1942" t="s">
        <v>274</v>
      </c>
      <c r="F1942">
        <v>7057</v>
      </c>
      <c r="G1942" t="s">
        <v>291</v>
      </c>
      <c r="H1942" t="s">
        <v>292</v>
      </c>
      <c r="I1942">
        <v>431</v>
      </c>
      <c r="J1942" t="s">
        <v>493</v>
      </c>
      <c r="K1942" t="s">
        <v>494</v>
      </c>
      <c r="L1942">
        <v>12391</v>
      </c>
      <c r="M1942" t="s">
        <v>311</v>
      </c>
      <c r="N1942" t="s">
        <v>312</v>
      </c>
      <c r="O1942">
        <v>12391</v>
      </c>
      <c r="P1942" t="s">
        <v>311</v>
      </c>
      <c r="Q1942" t="s">
        <v>312</v>
      </c>
      <c r="R1942" t="s">
        <v>344</v>
      </c>
      <c r="S1942" s="46">
        <v>0</v>
      </c>
      <c r="U1942" s="46">
        <v>26</v>
      </c>
      <c r="IF1942">
        <v>12391</v>
      </c>
      <c r="IG1942" t="s">
        <v>311</v>
      </c>
      <c r="IH1942" t="s">
        <v>293</v>
      </c>
      <c r="IK1942">
        <v>-2</v>
      </c>
      <c r="IL1942" t="s">
        <v>279</v>
      </c>
      <c r="IM1942" t="s">
        <v>280</v>
      </c>
      <c r="IN1942" t="s">
        <v>666</v>
      </c>
      <c r="IP1942" t="s">
        <v>681</v>
      </c>
    </row>
    <row r="1943" spans="1:250" hidden="1" x14ac:dyDescent="0.25">
      <c r="A1943">
        <v>45309</v>
      </c>
      <c r="B1943">
        <v>-890804480</v>
      </c>
      <c r="C1943">
        <v>1837</v>
      </c>
      <c r="D1943" t="s">
        <v>273</v>
      </c>
      <c r="E1943" t="s">
        <v>274</v>
      </c>
      <c r="F1943">
        <v>1848</v>
      </c>
      <c r="G1943" t="s">
        <v>286</v>
      </c>
      <c r="H1943" t="s">
        <v>274</v>
      </c>
      <c r="I1943">
        <v>424</v>
      </c>
      <c r="J1943" t="s">
        <v>399</v>
      </c>
      <c r="K1943" t="s">
        <v>400</v>
      </c>
      <c r="L1943">
        <v>12391</v>
      </c>
      <c r="M1943" t="s">
        <v>311</v>
      </c>
      <c r="N1943" t="s">
        <v>312</v>
      </c>
      <c r="O1943">
        <v>12391</v>
      </c>
      <c r="P1943" t="s">
        <v>311</v>
      </c>
      <c r="Q1943" t="s">
        <v>312</v>
      </c>
      <c r="R1943" t="s">
        <v>344</v>
      </c>
      <c r="S1943" s="46">
        <v>0</v>
      </c>
      <c r="U1943" s="46">
        <v>26</v>
      </c>
      <c r="IF1943">
        <v>12391</v>
      </c>
      <c r="IG1943" t="s">
        <v>311</v>
      </c>
      <c r="IH1943" t="s">
        <v>288</v>
      </c>
      <c r="IK1943">
        <v>-2</v>
      </c>
      <c r="IL1943" t="s">
        <v>279</v>
      </c>
      <c r="IM1943" t="s">
        <v>280</v>
      </c>
      <c r="IN1943" t="s">
        <v>654</v>
      </c>
      <c r="IP1943" t="s">
        <v>680</v>
      </c>
    </row>
    <row r="1944" spans="1:250" hidden="1" x14ac:dyDescent="0.25">
      <c r="A1944">
        <v>45310</v>
      </c>
      <c r="B1944">
        <v>-890804480</v>
      </c>
      <c r="C1944">
        <v>1837</v>
      </c>
      <c r="D1944" t="s">
        <v>273</v>
      </c>
      <c r="E1944" t="s">
        <v>274</v>
      </c>
      <c r="F1944">
        <v>1848</v>
      </c>
      <c r="G1944" t="s">
        <v>286</v>
      </c>
      <c r="H1944" t="s">
        <v>274</v>
      </c>
      <c r="I1944">
        <v>422</v>
      </c>
      <c r="J1944" t="s">
        <v>401</v>
      </c>
      <c r="K1944" t="s">
        <v>402</v>
      </c>
      <c r="L1944">
        <v>12391</v>
      </c>
      <c r="M1944" t="s">
        <v>311</v>
      </c>
      <c r="N1944" t="s">
        <v>312</v>
      </c>
      <c r="O1944">
        <v>12391</v>
      </c>
      <c r="P1944" t="s">
        <v>311</v>
      </c>
      <c r="Q1944" t="s">
        <v>312</v>
      </c>
      <c r="R1944" t="s">
        <v>344</v>
      </c>
      <c r="S1944" s="46">
        <v>0</v>
      </c>
      <c r="U1944" s="46">
        <v>26</v>
      </c>
      <c r="IF1944">
        <v>12391</v>
      </c>
      <c r="IG1944" t="s">
        <v>311</v>
      </c>
      <c r="IH1944" t="s">
        <v>288</v>
      </c>
      <c r="IK1944">
        <v>-2</v>
      </c>
      <c r="IL1944" t="s">
        <v>279</v>
      </c>
      <c r="IM1944" t="s">
        <v>280</v>
      </c>
      <c r="IN1944" t="s">
        <v>654</v>
      </c>
      <c r="IP1944" t="s">
        <v>680</v>
      </c>
    </row>
    <row r="1945" spans="1:250" hidden="1" x14ac:dyDescent="0.25">
      <c r="A1945">
        <v>45311</v>
      </c>
      <c r="B1945">
        <v>-890804480</v>
      </c>
      <c r="C1945">
        <v>1837</v>
      </c>
      <c r="D1945" t="s">
        <v>273</v>
      </c>
      <c r="E1945" t="s">
        <v>274</v>
      </c>
      <c r="F1945">
        <v>7057</v>
      </c>
      <c r="G1945" t="s">
        <v>291</v>
      </c>
      <c r="H1945" t="s">
        <v>292</v>
      </c>
      <c r="I1945">
        <v>424</v>
      </c>
      <c r="J1945" t="s">
        <v>399</v>
      </c>
      <c r="K1945" t="s">
        <v>400</v>
      </c>
      <c r="L1945">
        <v>12391</v>
      </c>
      <c r="M1945" t="s">
        <v>311</v>
      </c>
      <c r="N1945" t="s">
        <v>312</v>
      </c>
      <c r="O1945">
        <v>12391</v>
      </c>
      <c r="P1945" t="s">
        <v>311</v>
      </c>
      <c r="Q1945" t="s">
        <v>312</v>
      </c>
      <c r="R1945" t="s">
        <v>344</v>
      </c>
      <c r="S1945" s="46">
        <v>0</v>
      </c>
      <c r="U1945" s="46">
        <v>26</v>
      </c>
      <c r="IF1945">
        <v>12391</v>
      </c>
      <c r="IG1945" t="s">
        <v>311</v>
      </c>
      <c r="IH1945" t="s">
        <v>293</v>
      </c>
      <c r="IK1945">
        <v>-2</v>
      </c>
      <c r="IL1945" t="s">
        <v>279</v>
      </c>
      <c r="IM1945" t="s">
        <v>280</v>
      </c>
      <c r="IN1945" t="s">
        <v>666</v>
      </c>
      <c r="IP1945" t="s">
        <v>681</v>
      </c>
    </row>
    <row r="1946" spans="1:250" hidden="1" x14ac:dyDescent="0.25">
      <c r="A1946">
        <v>45312</v>
      </c>
      <c r="B1946">
        <v>-890804480</v>
      </c>
      <c r="C1946">
        <v>1837</v>
      </c>
      <c r="D1946" t="s">
        <v>273</v>
      </c>
      <c r="E1946" t="s">
        <v>274</v>
      </c>
      <c r="F1946">
        <v>7057</v>
      </c>
      <c r="G1946" t="s">
        <v>291</v>
      </c>
      <c r="H1946" t="s">
        <v>292</v>
      </c>
      <c r="I1946">
        <v>422</v>
      </c>
      <c r="J1946" t="s">
        <v>401</v>
      </c>
      <c r="K1946" t="s">
        <v>402</v>
      </c>
      <c r="L1946">
        <v>12391</v>
      </c>
      <c r="M1946" t="s">
        <v>311</v>
      </c>
      <c r="N1946" t="s">
        <v>312</v>
      </c>
      <c r="O1946">
        <v>12391</v>
      </c>
      <c r="P1946" t="s">
        <v>311</v>
      </c>
      <c r="Q1946" t="s">
        <v>312</v>
      </c>
      <c r="R1946" t="s">
        <v>344</v>
      </c>
      <c r="S1946" s="46">
        <v>0</v>
      </c>
      <c r="U1946" s="46">
        <v>26</v>
      </c>
      <c r="IF1946">
        <v>12391</v>
      </c>
      <c r="IG1946" t="s">
        <v>311</v>
      </c>
      <c r="IH1946" t="s">
        <v>293</v>
      </c>
      <c r="IK1946">
        <v>-2</v>
      </c>
      <c r="IL1946" t="s">
        <v>279</v>
      </c>
      <c r="IM1946" t="s">
        <v>280</v>
      </c>
      <c r="IN1946" t="s">
        <v>666</v>
      </c>
      <c r="IP1946" t="s">
        <v>681</v>
      </c>
    </row>
    <row r="1947" spans="1:250" hidden="1" x14ac:dyDescent="0.25">
      <c r="A1947">
        <v>45313</v>
      </c>
      <c r="B1947">
        <v>-890804480</v>
      </c>
      <c r="C1947">
        <v>1837</v>
      </c>
      <c r="D1947" t="s">
        <v>273</v>
      </c>
      <c r="E1947" t="s">
        <v>274</v>
      </c>
      <c r="F1947">
        <v>7057</v>
      </c>
      <c r="G1947" t="s">
        <v>291</v>
      </c>
      <c r="H1947" t="s">
        <v>292</v>
      </c>
      <c r="I1947">
        <v>420</v>
      </c>
      <c r="J1947" t="s">
        <v>403</v>
      </c>
      <c r="K1947" t="s">
        <v>404</v>
      </c>
      <c r="L1947">
        <v>12391</v>
      </c>
      <c r="M1947" t="s">
        <v>311</v>
      </c>
      <c r="N1947" t="s">
        <v>312</v>
      </c>
      <c r="O1947">
        <v>12391</v>
      </c>
      <c r="P1947" t="s">
        <v>311</v>
      </c>
      <c r="Q1947" t="s">
        <v>312</v>
      </c>
      <c r="R1947" t="s">
        <v>344</v>
      </c>
      <c r="S1947" s="46">
        <v>0</v>
      </c>
      <c r="U1947" s="46">
        <v>26</v>
      </c>
      <c r="IF1947">
        <v>12391</v>
      </c>
      <c r="IG1947" t="s">
        <v>311</v>
      </c>
      <c r="IH1947" t="s">
        <v>293</v>
      </c>
      <c r="IK1947">
        <v>-2</v>
      </c>
      <c r="IL1947" t="s">
        <v>279</v>
      </c>
      <c r="IM1947" t="s">
        <v>280</v>
      </c>
      <c r="IN1947" t="s">
        <v>666</v>
      </c>
      <c r="IP1947" t="s">
        <v>681</v>
      </c>
    </row>
    <row r="1948" spans="1:250" hidden="1" x14ac:dyDescent="0.25">
      <c r="A1948">
        <v>45314</v>
      </c>
      <c r="B1948">
        <v>-890804480</v>
      </c>
      <c r="C1948">
        <v>1837</v>
      </c>
      <c r="D1948" t="s">
        <v>273</v>
      </c>
      <c r="E1948" t="s">
        <v>274</v>
      </c>
      <c r="F1948">
        <v>7057</v>
      </c>
      <c r="G1948" t="s">
        <v>291</v>
      </c>
      <c r="H1948" t="s">
        <v>292</v>
      </c>
      <c r="I1948">
        <v>411</v>
      </c>
      <c r="J1948" t="s">
        <v>393</v>
      </c>
      <c r="K1948" t="s">
        <v>394</v>
      </c>
      <c r="L1948">
        <v>12391</v>
      </c>
      <c r="M1948" t="s">
        <v>311</v>
      </c>
      <c r="N1948" t="s">
        <v>312</v>
      </c>
      <c r="O1948">
        <v>12391</v>
      </c>
      <c r="P1948" t="s">
        <v>311</v>
      </c>
      <c r="Q1948" t="s">
        <v>312</v>
      </c>
      <c r="R1948" t="s">
        <v>344</v>
      </c>
      <c r="S1948" s="46">
        <v>0</v>
      </c>
      <c r="U1948" s="46">
        <v>26</v>
      </c>
      <c r="IF1948">
        <v>12391</v>
      </c>
      <c r="IG1948" t="s">
        <v>311</v>
      </c>
      <c r="IH1948" t="s">
        <v>293</v>
      </c>
      <c r="IK1948">
        <v>-2</v>
      </c>
      <c r="IL1948" t="s">
        <v>279</v>
      </c>
      <c r="IM1948" t="s">
        <v>280</v>
      </c>
      <c r="IN1948" t="s">
        <v>666</v>
      </c>
      <c r="IP1948" t="s">
        <v>681</v>
      </c>
    </row>
    <row r="1949" spans="1:250" hidden="1" x14ac:dyDescent="0.25">
      <c r="A1949">
        <v>45315</v>
      </c>
      <c r="B1949">
        <v>-890804480</v>
      </c>
      <c r="C1949">
        <v>1837</v>
      </c>
      <c r="D1949" t="s">
        <v>273</v>
      </c>
      <c r="E1949" t="s">
        <v>274</v>
      </c>
      <c r="F1949">
        <v>1848</v>
      </c>
      <c r="G1949" t="s">
        <v>286</v>
      </c>
      <c r="H1949" t="s">
        <v>274</v>
      </c>
      <c r="I1949">
        <v>429</v>
      </c>
      <c r="J1949" t="s">
        <v>395</v>
      </c>
      <c r="K1949" t="s">
        <v>396</v>
      </c>
      <c r="L1949">
        <v>12392</v>
      </c>
      <c r="M1949" t="s">
        <v>313</v>
      </c>
      <c r="N1949" t="s">
        <v>314</v>
      </c>
      <c r="O1949">
        <v>12392</v>
      </c>
      <c r="P1949" t="s">
        <v>313</v>
      </c>
      <c r="Q1949" t="s">
        <v>314</v>
      </c>
      <c r="R1949" t="s">
        <v>344</v>
      </c>
      <c r="S1949" s="46">
        <v>0</v>
      </c>
      <c r="U1949" s="46">
        <v>26</v>
      </c>
      <c r="IF1949">
        <v>12392</v>
      </c>
      <c r="IG1949" t="s">
        <v>313</v>
      </c>
      <c r="IH1949" t="s">
        <v>288</v>
      </c>
      <c r="IK1949">
        <v>-2</v>
      </c>
      <c r="IL1949" t="s">
        <v>279</v>
      </c>
      <c r="IM1949" t="s">
        <v>280</v>
      </c>
      <c r="IN1949" t="s">
        <v>654</v>
      </c>
      <c r="IP1949" t="s">
        <v>682</v>
      </c>
    </row>
    <row r="1950" spans="1:250" hidden="1" x14ac:dyDescent="0.25">
      <c r="A1950">
        <v>45316</v>
      </c>
      <c r="B1950">
        <v>-890804480</v>
      </c>
      <c r="C1950">
        <v>1837</v>
      </c>
      <c r="D1950" t="s">
        <v>273</v>
      </c>
      <c r="E1950" t="s">
        <v>274</v>
      </c>
      <c r="F1950">
        <v>1848</v>
      </c>
      <c r="G1950" t="s">
        <v>286</v>
      </c>
      <c r="H1950" t="s">
        <v>274</v>
      </c>
      <c r="I1950">
        <v>427</v>
      </c>
      <c r="J1950" t="s">
        <v>397</v>
      </c>
      <c r="K1950" t="s">
        <v>398</v>
      </c>
      <c r="L1950">
        <v>12392</v>
      </c>
      <c r="M1950" t="s">
        <v>313</v>
      </c>
      <c r="N1950" t="s">
        <v>314</v>
      </c>
      <c r="O1950">
        <v>12392</v>
      </c>
      <c r="P1950" t="s">
        <v>313</v>
      </c>
      <c r="Q1950" t="s">
        <v>314</v>
      </c>
      <c r="R1950" t="s">
        <v>344</v>
      </c>
      <c r="S1950" s="46">
        <v>0</v>
      </c>
      <c r="U1950" s="46">
        <v>26</v>
      </c>
      <c r="IF1950">
        <v>12392</v>
      </c>
      <c r="IG1950" t="s">
        <v>313</v>
      </c>
      <c r="IH1950" t="s">
        <v>288</v>
      </c>
      <c r="IK1950">
        <v>-2</v>
      </c>
      <c r="IL1950" t="s">
        <v>279</v>
      </c>
      <c r="IM1950" t="s">
        <v>280</v>
      </c>
      <c r="IN1950" t="s">
        <v>654</v>
      </c>
      <c r="IP1950" t="s">
        <v>682</v>
      </c>
    </row>
    <row r="1951" spans="1:250" hidden="1" x14ac:dyDescent="0.25">
      <c r="A1951">
        <v>45317</v>
      </c>
      <c r="B1951">
        <v>-890804480</v>
      </c>
      <c r="C1951">
        <v>1837</v>
      </c>
      <c r="D1951" t="s">
        <v>273</v>
      </c>
      <c r="E1951" t="s">
        <v>274</v>
      </c>
      <c r="F1951">
        <v>1848</v>
      </c>
      <c r="G1951" t="s">
        <v>286</v>
      </c>
      <c r="H1951" t="s">
        <v>274</v>
      </c>
      <c r="I1951">
        <v>424</v>
      </c>
      <c r="J1951" t="s">
        <v>399</v>
      </c>
      <c r="K1951" t="s">
        <v>400</v>
      </c>
      <c r="L1951">
        <v>12392</v>
      </c>
      <c r="M1951" t="s">
        <v>313</v>
      </c>
      <c r="N1951" t="s">
        <v>314</v>
      </c>
      <c r="O1951">
        <v>12392</v>
      </c>
      <c r="P1951" t="s">
        <v>313</v>
      </c>
      <c r="Q1951" t="s">
        <v>314</v>
      </c>
      <c r="R1951" t="s">
        <v>344</v>
      </c>
      <c r="S1951" s="46">
        <v>0</v>
      </c>
      <c r="U1951" s="46">
        <v>26</v>
      </c>
      <c r="IF1951">
        <v>12392</v>
      </c>
      <c r="IG1951" t="s">
        <v>313</v>
      </c>
      <c r="IH1951" t="s">
        <v>288</v>
      </c>
      <c r="IK1951">
        <v>-2</v>
      </c>
      <c r="IL1951" t="s">
        <v>279</v>
      </c>
      <c r="IM1951" t="s">
        <v>280</v>
      </c>
      <c r="IN1951" t="s">
        <v>654</v>
      </c>
      <c r="IP1951" t="s">
        <v>682</v>
      </c>
    </row>
    <row r="1952" spans="1:250" hidden="1" x14ac:dyDescent="0.25">
      <c r="A1952">
        <v>45318</v>
      </c>
      <c r="B1952">
        <v>-890804480</v>
      </c>
      <c r="C1952">
        <v>1837</v>
      </c>
      <c r="D1952" t="s">
        <v>273</v>
      </c>
      <c r="E1952" t="s">
        <v>274</v>
      </c>
      <c r="F1952">
        <v>1848</v>
      </c>
      <c r="G1952" t="s">
        <v>286</v>
      </c>
      <c r="H1952" t="s">
        <v>274</v>
      </c>
      <c r="I1952">
        <v>422</v>
      </c>
      <c r="J1952" t="s">
        <v>401</v>
      </c>
      <c r="K1952" t="s">
        <v>402</v>
      </c>
      <c r="L1952">
        <v>12392</v>
      </c>
      <c r="M1952" t="s">
        <v>313</v>
      </c>
      <c r="N1952" t="s">
        <v>314</v>
      </c>
      <c r="O1952">
        <v>12392</v>
      </c>
      <c r="P1952" t="s">
        <v>313</v>
      </c>
      <c r="Q1952" t="s">
        <v>314</v>
      </c>
      <c r="R1952" t="s">
        <v>344</v>
      </c>
      <c r="S1952" s="46">
        <v>0</v>
      </c>
      <c r="U1952" s="46">
        <v>26</v>
      </c>
      <c r="IF1952">
        <v>12392</v>
      </c>
      <c r="IG1952" t="s">
        <v>313</v>
      </c>
      <c r="IH1952" t="s">
        <v>288</v>
      </c>
      <c r="IK1952">
        <v>-2</v>
      </c>
      <c r="IL1952" t="s">
        <v>279</v>
      </c>
      <c r="IM1952" t="s">
        <v>280</v>
      </c>
      <c r="IN1952" t="s">
        <v>654</v>
      </c>
      <c r="IP1952" t="s">
        <v>682</v>
      </c>
    </row>
    <row r="1953" spans="1:250" hidden="1" x14ac:dyDescent="0.25">
      <c r="A1953">
        <v>45319</v>
      </c>
      <c r="B1953">
        <v>-890804480</v>
      </c>
      <c r="C1953">
        <v>1837</v>
      </c>
      <c r="D1953" t="s">
        <v>273</v>
      </c>
      <c r="E1953" t="s">
        <v>274</v>
      </c>
      <c r="F1953">
        <v>1848</v>
      </c>
      <c r="G1953" t="s">
        <v>286</v>
      </c>
      <c r="H1953" t="s">
        <v>274</v>
      </c>
      <c r="I1953">
        <v>420</v>
      </c>
      <c r="J1953" t="s">
        <v>403</v>
      </c>
      <c r="K1953" t="s">
        <v>404</v>
      </c>
      <c r="L1953">
        <v>12392</v>
      </c>
      <c r="M1953" t="s">
        <v>313</v>
      </c>
      <c r="N1953" t="s">
        <v>314</v>
      </c>
      <c r="O1953">
        <v>12392</v>
      </c>
      <c r="P1953" t="s">
        <v>313</v>
      </c>
      <c r="Q1953" t="s">
        <v>314</v>
      </c>
      <c r="R1953" t="s">
        <v>344</v>
      </c>
      <c r="S1953" s="46">
        <v>0</v>
      </c>
      <c r="U1953" s="46">
        <v>26</v>
      </c>
      <c r="IF1953">
        <v>12392</v>
      </c>
      <c r="IG1953" t="s">
        <v>313</v>
      </c>
      <c r="IH1953" t="s">
        <v>288</v>
      </c>
      <c r="IK1953">
        <v>-2</v>
      </c>
      <c r="IL1953" t="s">
        <v>279</v>
      </c>
      <c r="IM1953" t="s">
        <v>280</v>
      </c>
      <c r="IN1953" t="s">
        <v>654</v>
      </c>
      <c r="IP1953" t="s">
        <v>682</v>
      </c>
    </row>
    <row r="1954" spans="1:250" hidden="1" x14ac:dyDescent="0.25">
      <c r="A1954">
        <v>45320</v>
      </c>
      <c r="B1954">
        <v>-890804480</v>
      </c>
      <c r="C1954">
        <v>1837</v>
      </c>
      <c r="D1954" t="s">
        <v>273</v>
      </c>
      <c r="E1954" t="s">
        <v>274</v>
      </c>
      <c r="F1954">
        <v>1848</v>
      </c>
      <c r="G1954" t="s">
        <v>286</v>
      </c>
      <c r="H1954" t="s">
        <v>274</v>
      </c>
      <c r="I1954">
        <v>411</v>
      </c>
      <c r="J1954" t="s">
        <v>393</v>
      </c>
      <c r="K1954" t="s">
        <v>394</v>
      </c>
      <c r="L1954">
        <v>12392</v>
      </c>
      <c r="M1954" t="s">
        <v>313</v>
      </c>
      <c r="N1954" t="s">
        <v>314</v>
      </c>
      <c r="O1954">
        <v>12392</v>
      </c>
      <c r="P1954" t="s">
        <v>313</v>
      </c>
      <c r="Q1954" t="s">
        <v>314</v>
      </c>
      <c r="R1954" t="s">
        <v>344</v>
      </c>
      <c r="S1954" s="46">
        <v>0</v>
      </c>
      <c r="U1954" s="46">
        <v>26</v>
      </c>
      <c r="IF1954">
        <v>12392</v>
      </c>
      <c r="IG1954" t="s">
        <v>313</v>
      </c>
      <c r="IH1954" t="s">
        <v>288</v>
      </c>
      <c r="IK1954">
        <v>-2</v>
      </c>
      <c r="IL1954" t="s">
        <v>279</v>
      </c>
      <c r="IM1954" t="s">
        <v>280</v>
      </c>
      <c r="IN1954" t="s">
        <v>654</v>
      </c>
      <c r="IP1954" t="s">
        <v>682</v>
      </c>
    </row>
    <row r="1955" spans="1:250" hidden="1" x14ac:dyDescent="0.25">
      <c r="A1955">
        <v>45321</v>
      </c>
      <c r="B1955">
        <v>-890804480</v>
      </c>
      <c r="C1955">
        <v>1837</v>
      </c>
      <c r="D1955" t="s">
        <v>273</v>
      </c>
      <c r="E1955" t="s">
        <v>274</v>
      </c>
      <c r="F1955">
        <v>1848</v>
      </c>
      <c r="G1955" t="s">
        <v>286</v>
      </c>
      <c r="H1955" t="s">
        <v>274</v>
      </c>
      <c r="I1955">
        <v>437</v>
      </c>
      <c r="J1955" t="s">
        <v>658</v>
      </c>
      <c r="K1955" t="s">
        <v>659</v>
      </c>
      <c r="L1955">
        <v>12392</v>
      </c>
      <c r="M1955" t="s">
        <v>313</v>
      </c>
      <c r="N1955" t="s">
        <v>314</v>
      </c>
      <c r="O1955">
        <v>12392</v>
      </c>
      <c r="P1955" t="s">
        <v>313</v>
      </c>
      <c r="Q1955" t="s">
        <v>314</v>
      </c>
      <c r="R1955" t="s">
        <v>344</v>
      </c>
      <c r="S1955" s="46">
        <v>0</v>
      </c>
      <c r="U1955" s="46">
        <v>26</v>
      </c>
      <c r="IF1955">
        <v>12392</v>
      </c>
      <c r="IG1955" t="s">
        <v>313</v>
      </c>
      <c r="IH1955" t="s">
        <v>288</v>
      </c>
      <c r="IK1955">
        <v>-2</v>
      </c>
      <c r="IL1955" t="s">
        <v>279</v>
      </c>
      <c r="IM1955" t="s">
        <v>280</v>
      </c>
      <c r="IN1955" t="s">
        <v>654</v>
      </c>
      <c r="IP1955" t="s">
        <v>682</v>
      </c>
    </row>
    <row r="1956" spans="1:250" hidden="1" x14ac:dyDescent="0.25">
      <c r="A1956">
        <v>45322</v>
      </c>
      <c r="B1956">
        <v>-890804480</v>
      </c>
      <c r="C1956">
        <v>1837</v>
      </c>
      <c r="D1956" t="s">
        <v>273</v>
      </c>
      <c r="E1956" t="s">
        <v>274</v>
      </c>
      <c r="F1956">
        <v>1848</v>
      </c>
      <c r="G1956" t="s">
        <v>286</v>
      </c>
      <c r="H1956" t="s">
        <v>274</v>
      </c>
      <c r="I1956">
        <v>436</v>
      </c>
      <c r="J1956" t="s">
        <v>656</v>
      </c>
      <c r="K1956" t="s">
        <v>657</v>
      </c>
      <c r="L1956">
        <v>12392</v>
      </c>
      <c r="M1956" t="s">
        <v>313</v>
      </c>
      <c r="N1956" t="s">
        <v>314</v>
      </c>
      <c r="O1956">
        <v>12392</v>
      </c>
      <c r="P1956" t="s">
        <v>313</v>
      </c>
      <c r="Q1956" t="s">
        <v>314</v>
      </c>
      <c r="R1956" t="s">
        <v>344</v>
      </c>
      <c r="S1956" s="46">
        <v>0</v>
      </c>
      <c r="U1956" s="46">
        <v>26</v>
      </c>
      <c r="IF1956">
        <v>12392</v>
      </c>
      <c r="IG1956" t="s">
        <v>313</v>
      </c>
      <c r="IH1956" t="s">
        <v>288</v>
      </c>
      <c r="IK1956">
        <v>-2</v>
      </c>
      <c r="IL1956" t="s">
        <v>279</v>
      </c>
      <c r="IM1956" t="s">
        <v>280</v>
      </c>
      <c r="IN1956" t="s">
        <v>654</v>
      </c>
      <c r="IP1956" t="s">
        <v>682</v>
      </c>
    </row>
    <row r="1957" spans="1:250" hidden="1" x14ac:dyDescent="0.25">
      <c r="A1957">
        <v>45323</v>
      </c>
      <c r="B1957">
        <v>-890804480</v>
      </c>
      <c r="C1957">
        <v>1837</v>
      </c>
      <c r="D1957" t="s">
        <v>273</v>
      </c>
      <c r="E1957" t="s">
        <v>274</v>
      </c>
      <c r="F1957">
        <v>1848</v>
      </c>
      <c r="G1957" t="s">
        <v>286</v>
      </c>
      <c r="H1957" t="s">
        <v>274</v>
      </c>
      <c r="I1957">
        <v>435</v>
      </c>
      <c r="J1957" t="s">
        <v>491</v>
      </c>
      <c r="K1957" t="s">
        <v>492</v>
      </c>
      <c r="L1957">
        <v>12392</v>
      </c>
      <c r="M1957" t="s">
        <v>313</v>
      </c>
      <c r="N1957" t="s">
        <v>314</v>
      </c>
      <c r="O1957">
        <v>12392</v>
      </c>
      <c r="P1957" t="s">
        <v>313</v>
      </c>
      <c r="Q1957" t="s">
        <v>314</v>
      </c>
      <c r="R1957" t="s">
        <v>344</v>
      </c>
      <c r="S1957" s="46">
        <v>0</v>
      </c>
      <c r="U1957" s="46">
        <v>26</v>
      </c>
      <c r="IF1957">
        <v>12392</v>
      </c>
      <c r="IG1957" t="s">
        <v>313</v>
      </c>
      <c r="IH1957" t="s">
        <v>288</v>
      </c>
      <c r="IK1957">
        <v>-2</v>
      </c>
      <c r="IL1957" t="s">
        <v>279</v>
      </c>
      <c r="IM1957" t="s">
        <v>280</v>
      </c>
      <c r="IN1957" t="s">
        <v>654</v>
      </c>
      <c r="IP1957" t="s">
        <v>682</v>
      </c>
    </row>
    <row r="1958" spans="1:250" hidden="1" x14ac:dyDescent="0.25">
      <c r="A1958">
        <v>45324</v>
      </c>
      <c r="B1958">
        <v>-890804480</v>
      </c>
      <c r="C1958">
        <v>1837</v>
      </c>
      <c r="D1958" t="s">
        <v>273</v>
      </c>
      <c r="E1958" t="s">
        <v>274</v>
      </c>
      <c r="F1958">
        <v>1848</v>
      </c>
      <c r="G1958" t="s">
        <v>286</v>
      </c>
      <c r="H1958" t="s">
        <v>274</v>
      </c>
      <c r="I1958">
        <v>431</v>
      </c>
      <c r="J1958" t="s">
        <v>493</v>
      </c>
      <c r="K1958" t="s">
        <v>494</v>
      </c>
      <c r="L1958">
        <v>12392</v>
      </c>
      <c r="M1958" t="s">
        <v>313</v>
      </c>
      <c r="N1958" t="s">
        <v>314</v>
      </c>
      <c r="O1958">
        <v>12392</v>
      </c>
      <c r="P1958" t="s">
        <v>313</v>
      </c>
      <c r="Q1958" t="s">
        <v>314</v>
      </c>
      <c r="R1958" t="s">
        <v>344</v>
      </c>
      <c r="S1958" s="46">
        <v>0</v>
      </c>
      <c r="U1958" s="46">
        <v>26</v>
      </c>
      <c r="IF1958">
        <v>12392</v>
      </c>
      <c r="IG1958" t="s">
        <v>313</v>
      </c>
      <c r="IH1958" t="s">
        <v>288</v>
      </c>
      <c r="IK1958">
        <v>-2</v>
      </c>
      <c r="IL1958" t="s">
        <v>279</v>
      </c>
      <c r="IM1958" t="s">
        <v>280</v>
      </c>
      <c r="IN1958" t="s">
        <v>654</v>
      </c>
      <c r="IP1958" t="s">
        <v>682</v>
      </c>
    </row>
    <row r="1959" spans="1:250" hidden="1" x14ac:dyDescent="0.25">
      <c r="A1959">
        <v>45325</v>
      </c>
      <c r="B1959">
        <v>-890804480</v>
      </c>
      <c r="C1959">
        <v>1837</v>
      </c>
      <c r="D1959" t="s">
        <v>273</v>
      </c>
      <c r="E1959" t="s">
        <v>274</v>
      </c>
      <c r="F1959">
        <v>1848</v>
      </c>
      <c r="G1959" t="s">
        <v>286</v>
      </c>
      <c r="H1959" t="s">
        <v>274</v>
      </c>
      <c r="I1959">
        <v>420</v>
      </c>
      <c r="J1959" t="s">
        <v>403</v>
      </c>
      <c r="K1959" t="s">
        <v>404</v>
      </c>
      <c r="L1959">
        <v>12394</v>
      </c>
      <c r="M1959" t="s">
        <v>315</v>
      </c>
      <c r="N1959" t="s">
        <v>316</v>
      </c>
      <c r="O1959">
        <v>12394</v>
      </c>
      <c r="P1959" t="s">
        <v>315</v>
      </c>
      <c r="Q1959" t="s">
        <v>316</v>
      </c>
      <c r="R1959" t="s">
        <v>344</v>
      </c>
      <c r="S1959" s="46">
        <v>0</v>
      </c>
      <c r="U1959" s="46">
        <v>26</v>
      </c>
      <c r="IF1959">
        <v>12394</v>
      </c>
      <c r="IG1959" t="s">
        <v>315</v>
      </c>
      <c r="IH1959" t="s">
        <v>288</v>
      </c>
      <c r="IK1959">
        <v>-2</v>
      </c>
      <c r="IL1959" t="s">
        <v>279</v>
      </c>
      <c r="IM1959" t="s">
        <v>280</v>
      </c>
      <c r="IN1959" t="s">
        <v>654</v>
      </c>
      <c r="IP1959" t="s">
        <v>683</v>
      </c>
    </row>
    <row r="1960" spans="1:250" hidden="1" x14ac:dyDescent="0.25">
      <c r="A1960">
        <v>45326</v>
      </c>
      <c r="B1960">
        <v>-890804480</v>
      </c>
      <c r="C1960">
        <v>1837</v>
      </c>
      <c r="D1960" t="s">
        <v>273</v>
      </c>
      <c r="E1960" t="s">
        <v>274</v>
      </c>
      <c r="F1960">
        <v>1848</v>
      </c>
      <c r="G1960" t="s">
        <v>286</v>
      </c>
      <c r="H1960" t="s">
        <v>274</v>
      </c>
      <c r="I1960">
        <v>411</v>
      </c>
      <c r="J1960" t="s">
        <v>393</v>
      </c>
      <c r="K1960" t="s">
        <v>394</v>
      </c>
      <c r="L1960">
        <v>12394</v>
      </c>
      <c r="M1960" t="s">
        <v>315</v>
      </c>
      <c r="N1960" t="s">
        <v>316</v>
      </c>
      <c r="O1960">
        <v>12394</v>
      </c>
      <c r="P1960" t="s">
        <v>315</v>
      </c>
      <c r="Q1960" t="s">
        <v>316</v>
      </c>
      <c r="R1960" t="s">
        <v>344</v>
      </c>
      <c r="S1960" s="46">
        <v>0</v>
      </c>
      <c r="U1960" s="46">
        <v>26</v>
      </c>
      <c r="IF1960">
        <v>12394</v>
      </c>
      <c r="IG1960" t="s">
        <v>315</v>
      </c>
      <c r="IH1960" t="s">
        <v>288</v>
      </c>
      <c r="IK1960">
        <v>-2</v>
      </c>
      <c r="IL1960" t="s">
        <v>279</v>
      </c>
      <c r="IM1960" t="s">
        <v>280</v>
      </c>
      <c r="IN1960" t="s">
        <v>654</v>
      </c>
      <c r="IP1960" t="s">
        <v>683</v>
      </c>
    </row>
    <row r="1961" spans="1:250" hidden="1" x14ac:dyDescent="0.25">
      <c r="A1961">
        <v>45327</v>
      </c>
      <c r="B1961">
        <v>-890804480</v>
      </c>
      <c r="C1961">
        <v>1837</v>
      </c>
      <c r="D1961" t="s">
        <v>273</v>
      </c>
      <c r="E1961" t="s">
        <v>274</v>
      </c>
      <c r="F1961">
        <v>1848</v>
      </c>
      <c r="G1961" t="s">
        <v>286</v>
      </c>
      <c r="H1961" t="s">
        <v>274</v>
      </c>
      <c r="I1961">
        <v>435</v>
      </c>
      <c r="J1961" t="s">
        <v>491</v>
      </c>
      <c r="K1961" t="s">
        <v>492</v>
      </c>
      <c r="L1961">
        <v>12394</v>
      </c>
      <c r="M1961" t="s">
        <v>315</v>
      </c>
      <c r="N1961" t="s">
        <v>316</v>
      </c>
      <c r="O1961">
        <v>12394</v>
      </c>
      <c r="P1961" t="s">
        <v>315</v>
      </c>
      <c r="Q1961" t="s">
        <v>316</v>
      </c>
      <c r="R1961" t="s">
        <v>344</v>
      </c>
      <c r="S1961" s="46">
        <v>0</v>
      </c>
      <c r="U1961" s="46">
        <v>26</v>
      </c>
      <c r="IF1961">
        <v>12394</v>
      </c>
      <c r="IG1961" t="s">
        <v>315</v>
      </c>
      <c r="IH1961" t="s">
        <v>288</v>
      </c>
      <c r="IK1961">
        <v>-2</v>
      </c>
      <c r="IL1961" t="s">
        <v>279</v>
      </c>
      <c r="IM1961" t="s">
        <v>280</v>
      </c>
      <c r="IN1961" t="s">
        <v>654</v>
      </c>
      <c r="IP1961" t="s">
        <v>683</v>
      </c>
    </row>
    <row r="1962" spans="1:250" hidden="1" x14ac:dyDescent="0.25">
      <c r="A1962">
        <v>45328</v>
      </c>
      <c r="B1962">
        <v>-890804480</v>
      </c>
      <c r="C1962">
        <v>1837</v>
      </c>
      <c r="D1962" t="s">
        <v>273</v>
      </c>
      <c r="E1962" t="s">
        <v>274</v>
      </c>
      <c r="F1962">
        <v>1848</v>
      </c>
      <c r="G1962" t="s">
        <v>286</v>
      </c>
      <c r="H1962" t="s">
        <v>274</v>
      </c>
      <c r="I1962">
        <v>431</v>
      </c>
      <c r="J1962" t="s">
        <v>493</v>
      </c>
      <c r="K1962" t="s">
        <v>494</v>
      </c>
      <c r="L1962">
        <v>12394</v>
      </c>
      <c r="M1962" t="s">
        <v>315</v>
      </c>
      <c r="N1962" t="s">
        <v>316</v>
      </c>
      <c r="O1962">
        <v>12394</v>
      </c>
      <c r="P1962" t="s">
        <v>315</v>
      </c>
      <c r="Q1962" t="s">
        <v>316</v>
      </c>
      <c r="R1962" t="s">
        <v>344</v>
      </c>
      <c r="S1962" s="46">
        <v>0</v>
      </c>
      <c r="U1962" s="46">
        <v>26</v>
      </c>
      <c r="IF1962">
        <v>12394</v>
      </c>
      <c r="IG1962" t="s">
        <v>315</v>
      </c>
      <c r="IH1962" t="s">
        <v>288</v>
      </c>
      <c r="IK1962">
        <v>-2</v>
      </c>
      <c r="IL1962" t="s">
        <v>279</v>
      </c>
      <c r="IM1962" t="s">
        <v>280</v>
      </c>
      <c r="IN1962" t="s">
        <v>654</v>
      </c>
      <c r="IP1962" t="s">
        <v>683</v>
      </c>
    </row>
    <row r="1963" spans="1:250" hidden="1" x14ac:dyDescent="0.25">
      <c r="A1963">
        <v>45329</v>
      </c>
      <c r="B1963">
        <v>-890804480</v>
      </c>
      <c r="C1963">
        <v>1837</v>
      </c>
      <c r="D1963" t="s">
        <v>273</v>
      </c>
      <c r="E1963" t="s">
        <v>274</v>
      </c>
      <c r="F1963">
        <v>1848</v>
      </c>
      <c r="G1963" t="s">
        <v>286</v>
      </c>
      <c r="H1963" t="s">
        <v>274</v>
      </c>
      <c r="I1963">
        <v>429</v>
      </c>
      <c r="J1963" t="s">
        <v>395</v>
      </c>
      <c r="K1963" t="s">
        <v>396</v>
      </c>
      <c r="L1963">
        <v>12394</v>
      </c>
      <c r="M1963" t="s">
        <v>315</v>
      </c>
      <c r="N1963" t="s">
        <v>316</v>
      </c>
      <c r="O1963">
        <v>12394</v>
      </c>
      <c r="P1963" t="s">
        <v>315</v>
      </c>
      <c r="Q1963" t="s">
        <v>316</v>
      </c>
      <c r="R1963" t="s">
        <v>344</v>
      </c>
      <c r="S1963" s="46">
        <v>0</v>
      </c>
      <c r="U1963" s="46">
        <v>26</v>
      </c>
      <c r="IF1963">
        <v>12394</v>
      </c>
      <c r="IG1963" t="s">
        <v>315</v>
      </c>
      <c r="IH1963" t="s">
        <v>288</v>
      </c>
      <c r="IK1963">
        <v>-2</v>
      </c>
      <c r="IL1963" t="s">
        <v>279</v>
      </c>
      <c r="IM1963" t="s">
        <v>280</v>
      </c>
      <c r="IN1963" t="s">
        <v>654</v>
      </c>
      <c r="IP1963" t="s">
        <v>683</v>
      </c>
    </row>
    <row r="1964" spans="1:250" hidden="1" x14ac:dyDescent="0.25">
      <c r="A1964">
        <v>45330</v>
      </c>
      <c r="B1964">
        <v>-890804480</v>
      </c>
      <c r="C1964">
        <v>1837</v>
      </c>
      <c r="D1964" t="s">
        <v>273</v>
      </c>
      <c r="E1964" t="s">
        <v>274</v>
      </c>
      <c r="F1964">
        <v>1848</v>
      </c>
      <c r="G1964" t="s">
        <v>286</v>
      </c>
      <c r="H1964" t="s">
        <v>274</v>
      </c>
      <c r="I1964">
        <v>427</v>
      </c>
      <c r="J1964" t="s">
        <v>397</v>
      </c>
      <c r="K1964" t="s">
        <v>398</v>
      </c>
      <c r="L1964">
        <v>12394</v>
      </c>
      <c r="M1964" t="s">
        <v>315</v>
      </c>
      <c r="N1964" t="s">
        <v>316</v>
      </c>
      <c r="O1964">
        <v>12394</v>
      </c>
      <c r="P1964" t="s">
        <v>315</v>
      </c>
      <c r="Q1964" t="s">
        <v>316</v>
      </c>
      <c r="R1964" t="s">
        <v>344</v>
      </c>
      <c r="S1964" s="46">
        <v>0</v>
      </c>
      <c r="U1964" s="46">
        <v>26</v>
      </c>
      <c r="IF1964">
        <v>12394</v>
      </c>
      <c r="IG1964" t="s">
        <v>315</v>
      </c>
      <c r="IH1964" t="s">
        <v>288</v>
      </c>
      <c r="IK1964">
        <v>-2</v>
      </c>
      <c r="IL1964" t="s">
        <v>279</v>
      </c>
      <c r="IM1964" t="s">
        <v>280</v>
      </c>
      <c r="IN1964" t="s">
        <v>654</v>
      </c>
      <c r="IP1964" t="s">
        <v>683</v>
      </c>
    </row>
    <row r="1965" spans="1:250" hidden="1" x14ac:dyDescent="0.25">
      <c r="A1965">
        <v>45331</v>
      </c>
      <c r="B1965">
        <v>-890804480</v>
      </c>
      <c r="C1965">
        <v>1837</v>
      </c>
      <c r="D1965" t="s">
        <v>273</v>
      </c>
      <c r="E1965" t="s">
        <v>274</v>
      </c>
      <c r="F1965">
        <v>1848</v>
      </c>
      <c r="G1965" t="s">
        <v>286</v>
      </c>
      <c r="H1965" t="s">
        <v>274</v>
      </c>
      <c r="I1965">
        <v>424</v>
      </c>
      <c r="J1965" t="s">
        <v>399</v>
      </c>
      <c r="K1965" t="s">
        <v>400</v>
      </c>
      <c r="L1965">
        <v>12394</v>
      </c>
      <c r="M1965" t="s">
        <v>315</v>
      </c>
      <c r="N1965" t="s">
        <v>316</v>
      </c>
      <c r="O1965">
        <v>12394</v>
      </c>
      <c r="P1965" t="s">
        <v>315</v>
      </c>
      <c r="Q1965" t="s">
        <v>316</v>
      </c>
      <c r="R1965" t="s">
        <v>344</v>
      </c>
      <c r="S1965" s="46">
        <v>0</v>
      </c>
      <c r="U1965" s="46">
        <v>26</v>
      </c>
      <c r="IF1965">
        <v>12394</v>
      </c>
      <c r="IG1965" t="s">
        <v>315</v>
      </c>
      <c r="IH1965" t="s">
        <v>288</v>
      </c>
      <c r="IK1965">
        <v>-2</v>
      </c>
      <c r="IL1965" t="s">
        <v>279</v>
      </c>
      <c r="IM1965" t="s">
        <v>280</v>
      </c>
      <c r="IN1965" t="s">
        <v>654</v>
      </c>
      <c r="IP1965" t="s">
        <v>683</v>
      </c>
    </row>
    <row r="1966" spans="1:250" hidden="1" x14ac:dyDescent="0.25">
      <c r="A1966">
        <v>45332</v>
      </c>
      <c r="B1966">
        <v>-890804480</v>
      </c>
      <c r="C1966">
        <v>1837</v>
      </c>
      <c r="D1966" t="s">
        <v>273</v>
      </c>
      <c r="E1966" t="s">
        <v>274</v>
      </c>
      <c r="F1966">
        <v>1848</v>
      </c>
      <c r="G1966" t="s">
        <v>286</v>
      </c>
      <c r="H1966" t="s">
        <v>274</v>
      </c>
      <c r="I1966">
        <v>422</v>
      </c>
      <c r="J1966" t="s">
        <v>401</v>
      </c>
      <c r="K1966" t="s">
        <v>402</v>
      </c>
      <c r="L1966">
        <v>12394</v>
      </c>
      <c r="M1966" t="s">
        <v>315</v>
      </c>
      <c r="N1966" t="s">
        <v>316</v>
      </c>
      <c r="O1966">
        <v>12394</v>
      </c>
      <c r="P1966" t="s">
        <v>315</v>
      </c>
      <c r="Q1966" t="s">
        <v>316</v>
      </c>
      <c r="R1966" t="s">
        <v>344</v>
      </c>
      <c r="S1966" s="46">
        <v>0</v>
      </c>
      <c r="U1966" s="46">
        <v>26</v>
      </c>
      <c r="IF1966">
        <v>12394</v>
      </c>
      <c r="IG1966" t="s">
        <v>315</v>
      </c>
      <c r="IH1966" t="s">
        <v>288</v>
      </c>
      <c r="IK1966">
        <v>-2</v>
      </c>
      <c r="IL1966" t="s">
        <v>279</v>
      </c>
      <c r="IM1966" t="s">
        <v>280</v>
      </c>
      <c r="IN1966" t="s">
        <v>654</v>
      </c>
      <c r="IP1966" t="s">
        <v>683</v>
      </c>
    </row>
    <row r="1967" spans="1:250" hidden="1" x14ac:dyDescent="0.25">
      <c r="A1967">
        <v>45333</v>
      </c>
      <c r="B1967">
        <v>-890804480</v>
      </c>
      <c r="C1967">
        <v>1837</v>
      </c>
      <c r="D1967" t="s">
        <v>273</v>
      </c>
      <c r="E1967" t="s">
        <v>274</v>
      </c>
      <c r="F1967">
        <v>1848</v>
      </c>
      <c r="G1967" t="s">
        <v>286</v>
      </c>
      <c r="H1967" t="s">
        <v>274</v>
      </c>
      <c r="I1967">
        <v>437</v>
      </c>
      <c r="J1967" t="s">
        <v>658</v>
      </c>
      <c r="K1967" t="s">
        <v>659</v>
      </c>
      <c r="L1967">
        <v>12394</v>
      </c>
      <c r="M1967" t="s">
        <v>315</v>
      </c>
      <c r="N1967" t="s">
        <v>316</v>
      </c>
      <c r="O1967">
        <v>12394</v>
      </c>
      <c r="P1967" t="s">
        <v>315</v>
      </c>
      <c r="Q1967" t="s">
        <v>316</v>
      </c>
      <c r="R1967" t="s">
        <v>344</v>
      </c>
      <c r="S1967" s="46">
        <v>0</v>
      </c>
      <c r="U1967" s="46">
        <v>26</v>
      </c>
      <c r="IF1967">
        <v>12394</v>
      </c>
      <c r="IG1967" t="s">
        <v>315</v>
      </c>
      <c r="IH1967" t="s">
        <v>288</v>
      </c>
      <c r="IK1967">
        <v>-2</v>
      </c>
      <c r="IL1967" t="s">
        <v>279</v>
      </c>
      <c r="IM1967" t="s">
        <v>280</v>
      </c>
      <c r="IN1967" t="s">
        <v>654</v>
      </c>
      <c r="IP1967" t="s">
        <v>683</v>
      </c>
    </row>
    <row r="1968" spans="1:250" hidden="1" x14ac:dyDescent="0.25">
      <c r="A1968">
        <v>45334</v>
      </c>
      <c r="B1968">
        <v>-890804480</v>
      </c>
      <c r="C1968">
        <v>1837</v>
      </c>
      <c r="D1968" t="s">
        <v>273</v>
      </c>
      <c r="E1968" t="s">
        <v>274</v>
      </c>
      <c r="F1968">
        <v>1848</v>
      </c>
      <c r="G1968" t="s">
        <v>286</v>
      </c>
      <c r="H1968" t="s">
        <v>274</v>
      </c>
      <c r="I1968">
        <v>436</v>
      </c>
      <c r="J1968" t="s">
        <v>656</v>
      </c>
      <c r="K1968" t="s">
        <v>657</v>
      </c>
      <c r="L1968">
        <v>12394</v>
      </c>
      <c r="M1968" t="s">
        <v>315</v>
      </c>
      <c r="N1968" t="s">
        <v>316</v>
      </c>
      <c r="O1968">
        <v>12394</v>
      </c>
      <c r="P1968" t="s">
        <v>315</v>
      </c>
      <c r="Q1968" t="s">
        <v>316</v>
      </c>
      <c r="R1968" t="s">
        <v>344</v>
      </c>
      <c r="S1968" s="46">
        <v>0</v>
      </c>
      <c r="U1968" s="46">
        <v>26</v>
      </c>
      <c r="IF1968">
        <v>12394</v>
      </c>
      <c r="IG1968" t="s">
        <v>315</v>
      </c>
      <c r="IH1968" t="s">
        <v>288</v>
      </c>
      <c r="IK1968">
        <v>-2</v>
      </c>
      <c r="IL1968" t="s">
        <v>279</v>
      </c>
      <c r="IM1968" t="s">
        <v>280</v>
      </c>
      <c r="IN1968" t="s">
        <v>654</v>
      </c>
      <c r="IP1968" t="s">
        <v>683</v>
      </c>
    </row>
    <row r="1969" spans="1:250" hidden="1" x14ac:dyDescent="0.25">
      <c r="A1969">
        <v>45335</v>
      </c>
      <c r="B1969">
        <v>-890804480</v>
      </c>
      <c r="C1969">
        <v>1837</v>
      </c>
      <c r="D1969" t="s">
        <v>273</v>
      </c>
      <c r="E1969" t="s">
        <v>274</v>
      </c>
      <c r="F1969">
        <v>13794</v>
      </c>
      <c r="G1969" t="s">
        <v>275</v>
      </c>
      <c r="H1969" t="s">
        <v>276</v>
      </c>
      <c r="I1969">
        <v>424</v>
      </c>
      <c r="J1969" t="s">
        <v>399</v>
      </c>
      <c r="K1969" t="s">
        <v>400</v>
      </c>
      <c r="L1969">
        <v>13917</v>
      </c>
      <c r="M1969" t="s">
        <v>317</v>
      </c>
      <c r="N1969" t="s">
        <v>318</v>
      </c>
      <c r="O1969">
        <v>13917</v>
      </c>
      <c r="P1969" t="s">
        <v>317</v>
      </c>
      <c r="Q1969" t="s">
        <v>318</v>
      </c>
      <c r="R1969" t="s">
        <v>344</v>
      </c>
      <c r="S1969" s="46">
        <v>0</v>
      </c>
      <c r="U1969" s="46">
        <v>26</v>
      </c>
      <c r="IF1969">
        <v>13917</v>
      </c>
      <c r="IG1969" t="s">
        <v>317</v>
      </c>
      <c r="IH1969" t="s">
        <v>319</v>
      </c>
      <c r="IK1969">
        <v>-2</v>
      </c>
      <c r="IL1969" t="s">
        <v>279</v>
      </c>
      <c r="IM1969" t="s">
        <v>280</v>
      </c>
      <c r="IN1969" t="s">
        <v>663</v>
      </c>
      <c r="IP1969" t="s">
        <v>684</v>
      </c>
    </row>
    <row r="1970" spans="1:250" hidden="1" x14ac:dyDescent="0.25">
      <c r="A1970">
        <v>45336</v>
      </c>
      <c r="B1970">
        <v>-890804480</v>
      </c>
      <c r="C1970">
        <v>1837</v>
      </c>
      <c r="D1970" t="s">
        <v>273</v>
      </c>
      <c r="E1970" t="s">
        <v>274</v>
      </c>
      <c r="F1970">
        <v>13794</v>
      </c>
      <c r="G1970" t="s">
        <v>275</v>
      </c>
      <c r="H1970" t="s">
        <v>276</v>
      </c>
      <c r="I1970">
        <v>422</v>
      </c>
      <c r="J1970" t="s">
        <v>401</v>
      </c>
      <c r="K1970" t="s">
        <v>402</v>
      </c>
      <c r="L1970">
        <v>13917</v>
      </c>
      <c r="M1970" t="s">
        <v>317</v>
      </c>
      <c r="N1970" t="s">
        <v>318</v>
      </c>
      <c r="O1970">
        <v>13917</v>
      </c>
      <c r="P1970" t="s">
        <v>317</v>
      </c>
      <c r="Q1970" t="s">
        <v>318</v>
      </c>
      <c r="R1970" t="s">
        <v>344</v>
      </c>
      <c r="S1970" s="46">
        <v>0</v>
      </c>
      <c r="U1970" s="46">
        <v>26</v>
      </c>
      <c r="IF1970">
        <v>13917</v>
      </c>
      <c r="IG1970" t="s">
        <v>317</v>
      </c>
      <c r="IH1970" t="s">
        <v>319</v>
      </c>
      <c r="IK1970">
        <v>-2</v>
      </c>
      <c r="IL1970" t="s">
        <v>279</v>
      </c>
      <c r="IM1970" t="s">
        <v>280</v>
      </c>
      <c r="IN1970" t="s">
        <v>663</v>
      </c>
      <c r="IP1970" t="s">
        <v>684</v>
      </c>
    </row>
    <row r="1971" spans="1:250" hidden="1" x14ac:dyDescent="0.25">
      <c r="A1971">
        <v>45337</v>
      </c>
      <c r="B1971">
        <v>-890804480</v>
      </c>
      <c r="C1971">
        <v>1837</v>
      </c>
      <c r="D1971" t="s">
        <v>273</v>
      </c>
      <c r="E1971" t="s">
        <v>274</v>
      </c>
      <c r="F1971">
        <v>13794</v>
      </c>
      <c r="G1971" t="s">
        <v>275</v>
      </c>
      <c r="H1971" t="s">
        <v>276</v>
      </c>
      <c r="I1971">
        <v>420</v>
      </c>
      <c r="J1971" t="s">
        <v>403</v>
      </c>
      <c r="K1971" t="s">
        <v>404</v>
      </c>
      <c r="L1971">
        <v>13917</v>
      </c>
      <c r="M1971" t="s">
        <v>317</v>
      </c>
      <c r="N1971" t="s">
        <v>318</v>
      </c>
      <c r="O1971">
        <v>13917</v>
      </c>
      <c r="P1971" t="s">
        <v>317</v>
      </c>
      <c r="Q1971" t="s">
        <v>318</v>
      </c>
      <c r="R1971" t="s">
        <v>344</v>
      </c>
      <c r="S1971" s="46">
        <v>0</v>
      </c>
      <c r="U1971" s="46">
        <v>26</v>
      </c>
      <c r="IF1971">
        <v>13917</v>
      </c>
      <c r="IG1971" t="s">
        <v>317</v>
      </c>
      <c r="IH1971" t="s">
        <v>319</v>
      </c>
      <c r="IK1971">
        <v>-2</v>
      </c>
      <c r="IL1971" t="s">
        <v>279</v>
      </c>
      <c r="IM1971" t="s">
        <v>280</v>
      </c>
      <c r="IN1971" t="s">
        <v>663</v>
      </c>
      <c r="IP1971" t="s">
        <v>684</v>
      </c>
    </row>
    <row r="1972" spans="1:250" hidden="1" x14ac:dyDescent="0.25">
      <c r="A1972">
        <v>45338</v>
      </c>
      <c r="B1972">
        <v>-890804480</v>
      </c>
      <c r="C1972">
        <v>1837</v>
      </c>
      <c r="D1972" t="s">
        <v>273</v>
      </c>
      <c r="E1972" t="s">
        <v>274</v>
      </c>
      <c r="F1972">
        <v>13794</v>
      </c>
      <c r="G1972" t="s">
        <v>275</v>
      </c>
      <c r="H1972" t="s">
        <v>276</v>
      </c>
      <c r="I1972">
        <v>411</v>
      </c>
      <c r="J1972" t="s">
        <v>393</v>
      </c>
      <c r="K1972" t="s">
        <v>394</v>
      </c>
      <c r="L1972">
        <v>13917</v>
      </c>
      <c r="M1972" t="s">
        <v>317</v>
      </c>
      <c r="N1972" t="s">
        <v>318</v>
      </c>
      <c r="O1972">
        <v>13917</v>
      </c>
      <c r="P1972" t="s">
        <v>317</v>
      </c>
      <c r="Q1972" t="s">
        <v>318</v>
      </c>
      <c r="R1972" t="s">
        <v>344</v>
      </c>
      <c r="S1972" s="46">
        <v>0</v>
      </c>
      <c r="U1972" s="46">
        <v>26</v>
      </c>
      <c r="IF1972">
        <v>13917</v>
      </c>
      <c r="IG1972" t="s">
        <v>317</v>
      </c>
      <c r="IH1972" t="s">
        <v>319</v>
      </c>
      <c r="IK1972">
        <v>-2</v>
      </c>
      <c r="IL1972" t="s">
        <v>279</v>
      </c>
      <c r="IM1972" t="s">
        <v>280</v>
      </c>
      <c r="IN1972" t="s">
        <v>663</v>
      </c>
      <c r="IP1972" t="s">
        <v>684</v>
      </c>
    </row>
    <row r="1973" spans="1:250" hidden="1" x14ac:dyDescent="0.25">
      <c r="A1973">
        <v>45339</v>
      </c>
      <c r="B1973">
        <v>-890804480</v>
      </c>
      <c r="C1973">
        <v>1837</v>
      </c>
      <c r="D1973" t="s">
        <v>273</v>
      </c>
      <c r="E1973" t="s">
        <v>274</v>
      </c>
      <c r="F1973">
        <v>13794</v>
      </c>
      <c r="G1973" t="s">
        <v>275</v>
      </c>
      <c r="H1973" t="s">
        <v>276</v>
      </c>
      <c r="I1973">
        <v>437</v>
      </c>
      <c r="J1973" t="s">
        <v>658</v>
      </c>
      <c r="K1973" t="s">
        <v>659</v>
      </c>
      <c r="L1973">
        <v>13917</v>
      </c>
      <c r="M1973" t="s">
        <v>317</v>
      </c>
      <c r="N1973" t="s">
        <v>318</v>
      </c>
      <c r="O1973">
        <v>13917</v>
      </c>
      <c r="P1973" t="s">
        <v>317</v>
      </c>
      <c r="Q1973" t="s">
        <v>318</v>
      </c>
      <c r="R1973" t="s">
        <v>344</v>
      </c>
      <c r="S1973" s="46">
        <v>0</v>
      </c>
      <c r="U1973" s="46">
        <v>26</v>
      </c>
      <c r="IF1973">
        <v>13917</v>
      </c>
      <c r="IG1973" t="s">
        <v>317</v>
      </c>
      <c r="IH1973" t="s">
        <v>319</v>
      </c>
      <c r="IK1973">
        <v>-2</v>
      </c>
      <c r="IL1973" t="s">
        <v>279</v>
      </c>
      <c r="IM1973" t="s">
        <v>280</v>
      </c>
      <c r="IN1973" t="s">
        <v>663</v>
      </c>
      <c r="IP1973" t="s">
        <v>684</v>
      </c>
    </row>
    <row r="1974" spans="1:250" hidden="1" x14ac:dyDescent="0.25">
      <c r="A1974">
        <v>45340</v>
      </c>
      <c r="B1974">
        <v>-890804480</v>
      </c>
      <c r="C1974">
        <v>1837</v>
      </c>
      <c r="D1974" t="s">
        <v>273</v>
      </c>
      <c r="E1974" t="s">
        <v>274</v>
      </c>
      <c r="F1974">
        <v>13794</v>
      </c>
      <c r="G1974" t="s">
        <v>275</v>
      </c>
      <c r="H1974" t="s">
        <v>276</v>
      </c>
      <c r="I1974">
        <v>436</v>
      </c>
      <c r="J1974" t="s">
        <v>656</v>
      </c>
      <c r="K1974" t="s">
        <v>657</v>
      </c>
      <c r="L1974">
        <v>13917</v>
      </c>
      <c r="M1974" t="s">
        <v>317</v>
      </c>
      <c r="N1974" t="s">
        <v>318</v>
      </c>
      <c r="O1974">
        <v>13917</v>
      </c>
      <c r="P1974" t="s">
        <v>317</v>
      </c>
      <c r="Q1974" t="s">
        <v>318</v>
      </c>
      <c r="R1974" t="s">
        <v>344</v>
      </c>
      <c r="S1974" s="46">
        <v>0</v>
      </c>
      <c r="U1974" s="46">
        <v>26</v>
      </c>
      <c r="IF1974">
        <v>13917</v>
      </c>
      <c r="IG1974" t="s">
        <v>317</v>
      </c>
      <c r="IH1974" t="s">
        <v>319</v>
      </c>
      <c r="IK1974">
        <v>-2</v>
      </c>
      <c r="IL1974" t="s">
        <v>279</v>
      </c>
      <c r="IM1974" t="s">
        <v>280</v>
      </c>
      <c r="IN1974" t="s">
        <v>663</v>
      </c>
      <c r="IP1974" t="s">
        <v>684</v>
      </c>
    </row>
    <row r="1975" spans="1:250" hidden="1" x14ac:dyDescent="0.25">
      <c r="A1975">
        <v>45341</v>
      </c>
      <c r="B1975">
        <v>-890804480</v>
      </c>
      <c r="C1975">
        <v>1837</v>
      </c>
      <c r="D1975" t="s">
        <v>273</v>
      </c>
      <c r="E1975" t="s">
        <v>274</v>
      </c>
      <c r="F1975">
        <v>13794</v>
      </c>
      <c r="G1975" t="s">
        <v>275</v>
      </c>
      <c r="H1975" t="s">
        <v>276</v>
      </c>
      <c r="I1975">
        <v>435</v>
      </c>
      <c r="J1975" t="s">
        <v>491</v>
      </c>
      <c r="K1975" t="s">
        <v>492</v>
      </c>
      <c r="L1975">
        <v>13917</v>
      </c>
      <c r="M1975" t="s">
        <v>317</v>
      </c>
      <c r="N1975" t="s">
        <v>318</v>
      </c>
      <c r="O1975">
        <v>13917</v>
      </c>
      <c r="P1975" t="s">
        <v>317</v>
      </c>
      <c r="Q1975" t="s">
        <v>318</v>
      </c>
      <c r="R1975" t="s">
        <v>344</v>
      </c>
      <c r="S1975" s="46">
        <v>0</v>
      </c>
      <c r="U1975" s="46">
        <v>26</v>
      </c>
      <c r="IF1975">
        <v>13917</v>
      </c>
      <c r="IG1975" t="s">
        <v>317</v>
      </c>
      <c r="IH1975" t="s">
        <v>319</v>
      </c>
      <c r="IK1975">
        <v>-2</v>
      </c>
      <c r="IL1975" t="s">
        <v>279</v>
      </c>
      <c r="IM1975" t="s">
        <v>280</v>
      </c>
      <c r="IN1975" t="s">
        <v>663</v>
      </c>
      <c r="IP1975" t="s">
        <v>684</v>
      </c>
    </row>
    <row r="1976" spans="1:250" hidden="1" x14ac:dyDescent="0.25">
      <c r="A1976">
        <v>45342</v>
      </c>
      <c r="B1976">
        <v>-890804480</v>
      </c>
      <c r="C1976">
        <v>1837</v>
      </c>
      <c r="D1976" t="s">
        <v>273</v>
      </c>
      <c r="E1976" t="s">
        <v>274</v>
      </c>
      <c r="F1976">
        <v>13794</v>
      </c>
      <c r="G1976" t="s">
        <v>275</v>
      </c>
      <c r="H1976" t="s">
        <v>276</v>
      </c>
      <c r="I1976">
        <v>431</v>
      </c>
      <c r="J1976" t="s">
        <v>493</v>
      </c>
      <c r="K1976" t="s">
        <v>494</v>
      </c>
      <c r="L1976">
        <v>13917</v>
      </c>
      <c r="M1976" t="s">
        <v>317</v>
      </c>
      <c r="N1976" t="s">
        <v>318</v>
      </c>
      <c r="O1976">
        <v>13917</v>
      </c>
      <c r="P1976" t="s">
        <v>317</v>
      </c>
      <c r="Q1976" t="s">
        <v>318</v>
      </c>
      <c r="R1976" t="s">
        <v>344</v>
      </c>
      <c r="S1976" s="46">
        <v>0</v>
      </c>
      <c r="U1976" s="46">
        <v>26</v>
      </c>
      <c r="IF1976">
        <v>13917</v>
      </c>
      <c r="IG1976" t="s">
        <v>317</v>
      </c>
      <c r="IH1976" t="s">
        <v>319</v>
      </c>
      <c r="IK1976">
        <v>-2</v>
      </c>
      <c r="IL1976" t="s">
        <v>279</v>
      </c>
      <c r="IM1976" t="s">
        <v>280</v>
      </c>
      <c r="IN1976" t="s">
        <v>663</v>
      </c>
      <c r="IP1976" t="s">
        <v>684</v>
      </c>
    </row>
    <row r="1977" spans="1:250" hidden="1" x14ac:dyDescent="0.25">
      <c r="A1977">
        <v>45343</v>
      </c>
      <c r="B1977">
        <v>-890804480</v>
      </c>
      <c r="C1977">
        <v>1837</v>
      </c>
      <c r="D1977" t="s">
        <v>273</v>
      </c>
      <c r="E1977" t="s">
        <v>274</v>
      </c>
      <c r="F1977">
        <v>13794</v>
      </c>
      <c r="G1977" t="s">
        <v>275</v>
      </c>
      <c r="H1977" t="s">
        <v>276</v>
      </c>
      <c r="I1977">
        <v>429</v>
      </c>
      <c r="J1977" t="s">
        <v>395</v>
      </c>
      <c r="K1977" t="s">
        <v>396</v>
      </c>
      <c r="L1977">
        <v>13917</v>
      </c>
      <c r="M1977" t="s">
        <v>317</v>
      </c>
      <c r="N1977" t="s">
        <v>318</v>
      </c>
      <c r="O1977">
        <v>13917</v>
      </c>
      <c r="P1977" t="s">
        <v>317</v>
      </c>
      <c r="Q1977" t="s">
        <v>318</v>
      </c>
      <c r="R1977" t="s">
        <v>344</v>
      </c>
      <c r="S1977" s="46">
        <v>0</v>
      </c>
      <c r="U1977" s="46">
        <v>26</v>
      </c>
      <c r="IF1977">
        <v>13917</v>
      </c>
      <c r="IG1977" t="s">
        <v>317</v>
      </c>
      <c r="IH1977" t="s">
        <v>319</v>
      </c>
      <c r="IK1977">
        <v>-2</v>
      </c>
      <c r="IL1977" t="s">
        <v>279</v>
      </c>
      <c r="IM1977" t="s">
        <v>280</v>
      </c>
      <c r="IN1977" t="s">
        <v>663</v>
      </c>
      <c r="IP1977" t="s">
        <v>684</v>
      </c>
    </row>
    <row r="1978" spans="1:250" hidden="1" x14ac:dyDescent="0.25">
      <c r="A1978">
        <v>45344</v>
      </c>
      <c r="B1978">
        <v>-890804480</v>
      </c>
      <c r="C1978">
        <v>1837</v>
      </c>
      <c r="D1978" t="s">
        <v>273</v>
      </c>
      <c r="E1978" t="s">
        <v>274</v>
      </c>
      <c r="F1978">
        <v>13794</v>
      </c>
      <c r="G1978" t="s">
        <v>275</v>
      </c>
      <c r="H1978" t="s">
        <v>276</v>
      </c>
      <c r="I1978">
        <v>427</v>
      </c>
      <c r="J1978" t="s">
        <v>397</v>
      </c>
      <c r="K1978" t="s">
        <v>398</v>
      </c>
      <c r="L1978">
        <v>13917</v>
      </c>
      <c r="M1978" t="s">
        <v>317</v>
      </c>
      <c r="N1978" t="s">
        <v>318</v>
      </c>
      <c r="O1978">
        <v>13917</v>
      </c>
      <c r="P1978" t="s">
        <v>317</v>
      </c>
      <c r="Q1978" t="s">
        <v>318</v>
      </c>
      <c r="R1978" t="s">
        <v>344</v>
      </c>
      <c r="S1978" s="46">
        <v>0</v>
      </c>
      <c r="U1978" s="46">
        <v>26</v>
      </c>
      <c r="IF1978">
        <v>13917</v>
      </c>
      <c r="IG1978" t="s">
        <v>317</v>
      </c>
      <c r="IH1978" t="s">
        <v>319</v>
      </c>
      <c r="IK1978">
        <v>-2</v>
      </c>
      <c r="IL1978" t="s">
        <v>279</v>
      </c>
      <c r="IM1978" t="s">
        <v>280</v>
      </c>
      <c r="IN1978" t="s">
        <v>663</v>
      </c>
      <c r="IP1978" t="s">
        <v>684</v>
      </c>
    </row>
    <row r="1979" spans="1:250" hidden="1" x14ac:dyDescent="0.25">
      <c r="A1979">
        <v>45345</v>
      </c>
      <c r="B1979">
        <v>-890804480</v>
      </c>
      <c r="C1979">
        <v>1837</v>
      </c>
      <c r="D1979" t="s">
        <v>273</v>
      </c>
      <c r="E1979" t="s">
        <v>274</v>
      </c>
      <c r="F1979">
        <v>13794</v>
      </c>
      <c r="G1979" t="s">
        <v>275</v>
      </c>
      <c r="H1979" t="s">
        <v>276</v>
      </c>
      <c r="I1979">
        <v>429</v>
      </c>
      <c r="J1979" t="s">
        <v>395</v>
      </c>
      <c r="K1979" t="s">
        <v>396</v>
      </c>
      <c r="L1979">
        <v>15188</v>
      </c>
      <c r="M1979" t="s">
        <v>320</v>
      </c>
      <c r="N1979" t="s">
        <v>321</v>
      </c>
      <c r="O1979">
        <v>15188</v>
      </c>
      <c r="P1979" t="s">
        <v>320</v>
      </c>
      <c r="Q1979" t="s">
        <v>321</v>
      </c>
      <c r="R1979" t="s">
        <v>344</v>
      </c>
      <c r="S1979" s="46">
        <v>0</v>
      </c>
      <c r="U1979" s="46">
        <v>26</v>
      </c>
      <c r="IF1979">
        <v>15188</v>
      </c>
      <c r="IG1979" t="s">
        <v>320</v>
      </c>
      <c r="IH1979" t="s">
        <v>319</v>
      </c>
      <c r="IK1979">
        <v>-2</v>
      </c>
      <c r="IL1979" t="s">
        <v>279</v>
      </c>
      <c r="IM1979" t="s">
        <v>280</v>
      </c>
      <c r="IN1979" t="s">
        <v>663</v>
      </c>
      <c r="IP1979" t="s">
        <v>685</v>
      </c>
    </row>
    <row r="1980" spans="1:250" hidden="1" x14ac:dyDescent="0.25">
      <c r="A1980">
        <v>45346</v>
      </c>
      <c r="B1980">
        <v>-890804480</v>
      </c>
      <c r="C1980">
        <v>1837</v>
      </c>
      <c r="D1980" t="s">
        <v>273</v>
      </c>
      <c r="E1980" t="s">
        <v>274</v>
      </c>
      <c r="F1980">
        <v>13794</v>
      </c>
      <c r="G1980" t="s">
        <v>275</v>
      </c>
      <c r="H1980" t="s">
        <v>276</v>
      </c>
      <c r="I1980">
        <v>427</v>
      </c>
      <c r="J1980" t="s">
        <v>397</v>
      </c>
      <c r="K1980" t="s">
        <v>398</v>
      </c>
      <c r="L1980">
        <v>15188</v>
      </c>
      <c r="M1980" t="s">
        <v>320</v>
      </c>
      <c r="N1980" t="s">
        <v>321</v>
      </c>
      <c r="O1980">
        <v>15188</v>
      </c>
      <c r="P1980" t="s">
        <v>320</v>
      </c>
      <c r="Q1980" t="s">
        <v>321</v>
      </c>
      <c r="R1980" t="s">
        <v>344</v>
      </c>
      <c r="S1980" s="46">
        <v>0</v>
      </c>
      <c r="U1980" s="46">
        <v>26</v>
      </c>
      <c r="IF1980">
        <v>15188</v>
      </c>
      <c r="IG1980" t="s">
        <v>320</v>
      </c>
      <c r="IH1980" t="s">
        <v>319</v>
      </c>
      <c r="IK1980">
        <v>-2</v>
      </c>
      <c r="IL1980" t="s">
        <v>279</v>
      </c>
      <c r="IM1980" t="s">
        <v>280</v>
      </c>
      <c r="IN1980" t="s">
        <v>663</v>
      </c>
      <c r="IP1980" t="s">
        <v>685</v>
      </c>
    </row>
    <row r="1981" spans="1:250" hidden="1" x14ac:dyDescent="0.25">
      <c r="A1981">
        <v>45347</v>
      </c>
      <c r="B1981">
        <v>-890804480</v>
      </c>
      <c r="C1981">
        <v>1837</v>
      </c>
      <c r="D1981" t="s">
        <v>273</v>
      </c>
      <c r="E1981" t="s">
        <v>274</v>
      </c>
      <c r="F1981">
        <v>13794</v>
      </c>
      <c r="G1981" t="s">
        <v>275</v>
      </c>
      <c r="H1981" t="s">
        <v>276</v>
      </c>
      <c r="I1981">
        <v>424</v>
      </c>
      <c r="J1981" t="s">
        <v>399</v>
      </c>
      <c r="K1981" t="s">
        <v>400</v>
      </c>
      <c r="L1981">
        <v>15188</v>
      </c>
      <c r="M1981" t="s">
        <v>320</v>
      </c>
      <c r="N1981" t="s">
        <v>321</v>
      </c>
      <c r="O1981">
        <v>15188</v>
      </c>
      <c r="P1981" t="s">
        <v>320</v>
      </c>
      <c r="Q1981" t="s">
        <v>321</v>
      </c>
      <c r="R1981" t="s">
        <v>344</v>
      </c>
      <c r="S1981" s="46">
        <v>0</v>
      </c>
      <c r="U1981" s="46">
        <v>26</v>
      </c>
      <c r="IF1981">
        <v>15188</v>
      </c>
      <c r="IG1981" t="s">
        <v>320</v>
      </c>
      <c r="IH1981" t="s">
        <v>319</v>
      </c>
      <c r="IK1981">
        <v>-2</v>
      </c>
      <c r="IL1981" t="s">
        <v>279</v>
      </c>
      <c r="IM1981" t="s">
        <v>280</v>
      </c>
      <c r="IN1981" t="s">
        <v>663</v>
      </c>
      <c r="IP1981" t="s">
        <v>685</v>
      </c>
    </row>
    <row r="1982" spans="1:250" hidden="1" x14ac:dyDescent="0.25">
      <c r="A1982">
        <v>45348</v>
      </c>
      <c r="B1982">
        <v>-890804480</v>
      </c>
      <c r="C1982">
        <v>1837</v>
      </c>
      <c r="D1982" t="s">
        <v>273</v>
      </c>
      <c r="E1982" t="s">
        <v>274</v>
      </c>
      <c r="F1982">
        <v>13794</v>
      </c>
      <c r="G1982" t="s">
        <v>275</v>
      </c>
      <c r="H1982" t="s">
        <v>276</v>
      </c>
      <c r="I1982">
        <v>422</v>
      </c>
      <c r="J1982" t="s">
        <v>401</v>
      </c>
      <c r="K1982" t="s">
        <v>402</v>
      </c>
      <c r="L1982">
        <v>15188</v>
      </c>
      <c r="M1982" t="s">
        <v>320</v>
      </c>
      <c r="N1982" t="s">
        <v>321</v>
      </c>
      <c r="O1982">
        <v>15188</v>
      </c>
      <c r="P1982" t="s">
        <v>320</v>
      </c>
      <c r="Q1982" t="s">
        <v>321</v>
      </c>
      <c r="R1982" t="s">
        <v>344</v>
      </c>
      <c r="S1982" s="46">
        <v>0</v>
      </c>
      <c r="U1982" s="46">
        <v>26</v>
      </c>
      <c r="IF1982">
        <v>15188</v>
      </c>
      <c r="IG1982" t="s">
        <v>320</v>
      </c>
      <c r="IH1982" t="s">
        <v>319</v>
      </c>
      <c r="IK1982">
        <v>-2</v>
      </c>
      <c r="IL1982" t="s">
        <v>279</v>
      </c>
      <c r="IM1982" t="s">
        <v>280</v>
      </c>
      <c r="IN1982" t="s">
        <v>663</v>
      </c>
      <c r="IP1982" t="s">
        <v>685</v>
      </c>
    </row>
    <row r="1983" spans="1:250" hidden="1" x14ac:dyDescent="0.25">
      <c r="A1983">
        <v>45349</v>
      </c>
      <c r="B1983">
        <v>-890804480</v>
      </c>
      <c r="C1983">
        <v>1837</v>
      </c>
      <c r="D1983" t="s">
        <v>273</v>
      </c>
      <c r="E1983" t="s">
        <v>274</v>
      </c>
      <c r="F1983">
        <v>13794</v>
      </c>
      <c r="G1983" t="s">
        <v>275</v>
      </c>
      <c r="H1983" t="s">
        <v>276</v>
      </c>
      <c r="I1983">
        <v>420</v>
      </c>
      <c r="J1983" t="s">
        <v>403</v>
      </c>
      <c r="K1983" t="s">
        <v>404</v>
      </c>
      <c r="L1983">
        <v>15188</v>
      </c>
      <c r="M1983" t="s">
        <v>320</v>
      </c>
      <c r="N1983" t="s">
        <v>321</v>
      </c>
      <c r="O1983">
        <v>15188</v>
      </c>
      <c r="P1983" t="s">
        <v>320</v>
      </c>
      <c r="Q1983" t="s">
        <v>321</v>
      </c>
      <c r="R1983" t="s">
        <v>344</v>
      </c>
      <c r="S1983" s="46">
        <v>0</v>
      </c>
      <c r="U1983" s="46">
        <v>26</v>
      </c>
      <c r="IF1983">
        <v>15188</v>
      </c>
      <c r="IG1983" t="s">
        <v>320</v>
      </c>
      <c r="IH1983" t="s">
        <v>319</v>
      </c>
      <c r="IK1983">
        <v>-2</v>
      </c>
      <c r="IL1983" t="s">
        <v>279</v>
      </c>
      <c r="IM1983" t="s">
        <v>280</v>
      </c>
      <c r="IN1983" t="s">
        <v>663</v>
      </c>
      <c r="IP1983" t="s">
        <v>685</v>
      </c>
    </row>
    <row r="1984" spans="1:250" hidden="1" x14ac:dyDescent="0.25">
      <c r="A1984">
        <v>45350</v>
      </c>
      <c r="B1984">
        <v>-890804480</v>
      </c>
      <c r="C1984">
        <v>1837</v>
      </c>
      <c r="D1984" t="s">
        <v>273</v>
      </c>
      <c r="E1984" t="s">
        <v>274</v>
      </c>
      <c r="F1984">
        <v>13794</v>
      </c>
      <c r="G1984" t="s">
        <v>275</v>
      </c>
      <c r="H1984" t="s">
        <v>276</v>
      </c>
      <c r="I1984">
        <v>411</v>
      </c>
      <c r="J1984" t="s">
        <v>393</v>
      </c>
      <c r="K1984" t="s">
        <v>394</v>
      </c>
      <c r="L1984">
        <v>15188</v>
      </c>
      <c r="M1984" t="s">
        <v>320</v>
      </c>
      <c r="N1984" t="s">
        <v>321</v>
      </c>
      <c r="O1984">
        <v>15188</v>
      </c>
      <c r="P1984" t="s">
        <v>320</v>
      </c>
      <c r="Q1984" t="s">
        <v>321</v>
      </c>
      <c r="R1984" t="s">
        <v>344</v>
      </c>
      <c r="S1984" s="46">
        <v>0</v>
      </c>
      <c r="U1984" s="46">
        <v>26</v>
      </c>
      <c r="IF1984">
        <v>15188</v>
      </c>
      <c r="IG1984" t="s">
        <v>320</v>
      </c>
      <c r="IH1984" t="s">
        <v>319</v>
      </c>
      <c r="IK1984">
        <v>-2</v>
      </c>
      <c r="IL1984" t="s">
        <v>279</v>
      </c>
      <c r="IM1984" t="s">
        <v>280</v>
      </c>
      <c r="IN1984" t="s">
        <v>663</v>
      </c>
      <c r="IP1984" t="s">
        <v>685</v>
      </c>
    </row>
    <row r="1985" spans="1:250" hidden="1" x14ac:dyDescent="0.25">
      <c r="A1985">
        <v>45351</v>
      </c>
      <c r="B1985">
        <v>-890804480</v>
      </c>
      <c r="C1985">
        <v>1837</v>
      </c>
      <c r="D1985" t="s">
        <v>273</v>
      </c>
      <c r="E1985" t="s">
        <v>274</v>
      </c>
      <c r="F1985">
        <v>13794</v>
      </c>
      <c r="G1985" t="s">
        <v>275</v>
      </c>
      <c r="H1985" t="s">
        <v>276</v>
      </c>
      <c r="I1985">
        <v>437</v>
      </c>
      <c r="J1985" t="s">
        <v>658</v>
      </c>
      <c r="K1985" t="s">
        <v>659</v>
      </c>
      <c r="L1985">
        <v>15188</v>
      </c>
      <c r="M1985" t="s">
        <v>320</v>
      </c>
      <c r="N1985" t="s">
        <v>321</v>
      </c>
      <c r="O1985">
        <v>15188</v>
      </c>
      <c r="P1985" t="s">
        <v>320</v>
      </c>
      <c r="Q1985" t="s">
        <v>321</v>
      </c>
      <c r="R1985" t="s">
        <v>344</v>
      </c>
      <c r="S1985" s="46">
        <v>0</v>
      </c>
      <c r="U1985" s="46">
        <v>26</v>
      </c>
      <c r="IF1985">
        <v>15188</v>
      </c>
      <c r="IG1985" t="s">
        <v>320</v>
      </c>
      <c r="IH1985" t="s">
        <v>319</v>
      </c>
      <c r="IK1985">
        <v>-2</v>
      </c>
      <c r="IL1985" t="s">
        <v>279</v>
      </c>
      <c r="IM1985" t="s">
        <v>280</v>
      </c>
      <c r="IN1985" t="s">
        <v>663</v>
      </c>
      <c r="IP1985" t="s">
        <v>685</v>
      </c>
    </row>
    <row r="1986" spans="1:250" hidden="1" x14ac:dyDescent="0.25">
      <c r="A1986">
        <v>45352</v>
      </c>
      <c r="B1986">
        <v>-890804480</v>
      </c>
      <c r="C1986">
        <v>1837</v>
      </c>
      <c r="D1986" t="s">
        <v>273</v>
      </c>
      <c r="E1986" t="s">
        <v>274</v>
      </c>
      <c r="F1986">
        <v>13794</v>
      </c>
      <c r="G1986" t="s">
        <v>275</v>
      </c>
      <c r="H1986" t="s">
        <v>276</v>
      </c>
      <c r="I1986">
        <v>436</v>
      </c>
      <c r="J1986" t="s">
        <v>656</v>
      </c>
      <c r="K1986" t="s">
        <v>657</v>
      </c>
      <c r="L1986">
        <v>15188</v>
      </c>
      <c r="M1986" t="s">
        <v>320</v>
      </c>
      <c r="N1986" t="s">
        <v>321</v>
      </c>
      <c r="O1986">
        <v>15188</v>
      </c>
      <c r="P1986" t="s">
        <v>320</v>
      </c>
      <c r="Q1986" t="s">
        <v>321</v>
      </c>
      <c r="R1986" t="s">
        <v>344</v>
      </c>
      <c r="S1986" s="46">
        <v>0</v>
      </c>
      <c r="U1986" s="46">
        <v>26</v>
      </c>
      <c r="IF1986">
        <v>15188</v>
      </c>
      <c r="IG1986" t="s">
        <v>320</v>
      </c>
      <c r="IH1986" t="s">
        <v>319</v>
      </c>
      <c r="IK1986">
        <v>-2</v>
      </c>
      <c r="IL1986" t="s">
        <v>279</v>
      </c>
      <c r="IM1986" t="s">
        <v>280</v>
      </c>
      <c r="IN1986" t="s">
        <v>663</v>
      </c>
      <c r="IP1986" t="s">
        <v>685</v>
      </c>
    </row>
    <row r="1987" spans="1:250" hidden="1" x14ac:dyDescent="0.25">
      <c r="A1987">
        <v>45353</v>
      </c>
      <c r="B1987">
        <v>-890804480</v>
      </c>
      <c r="C1987">
        <v>1837</v>
      </c>
      <c r="D1987" t="s">
        <v>273</v>
      </c>
      <c r="E1987" t="s">
        <v>274</v>
      </c>
      <c r="F1987">
        <v>13794</v>
      </c>
      <c r="G1987" t="s">
        <v>275</v>
      </c>
      <c r="H1987" t="s">
        <v>276</v>
      </c>
      <c r="I1987">
        <v>435</v>
      </c>
      <c r="J1987" t="s">
        <v>491</v>
      </c>
      <c r="K1987" t="s">
        <v>492</v>
      </c>
      <c r="L1987">
        <v>15188</v>
      </c>
      <c r="M1987" t="s">
        <v>320</v>
      </c>
      <c r="N1987" t="s">
        <v>321</v>
      </c>
      <c r="O1987">
        <v>15188</v>
      </c>
      <c r="P1987" t="s">
        <v>320</v>
      </c>
      <c r="Q1987" t="s">
        <v>321</v>
      </c>
      <c r="R1987" t="s">
        <v>344</v>
      </c>
      <c r="S1987" s="46">
        <v>0</v>
      </c>
      <c r="U1987" s="46">
        <v>26</v>
      </c>
      <c r="IF1987">
        <v>15188</v>
      </c>
      <c r="IG1987" t="s">
        <v>320</v>
      </c>
      <c r="IH1987" t="s">
        <v>319</v>
      </c>
      <c r="IK1987">
        <v>-2</v>
      </c>
      <c r="IL1987" t="s">
        <v>279</v>
      </c>
      <c r="IM1987" t="s">
        <v>280</v>
      </c>
      <c r="IN1987" t="s">
        <v>663</v>
      </c>
      <c r="IP1987" t="s">
        <v>685</v>
      </c>
    </row>
    <row r="1988" spans="1:250" hidden="1" x14ac:dyDescent="0.25">
      <c r="A1988">
        <v>45354</v>
      </c>
      <c r="B1988">
        <v>-890804480</v>
      </c>
      <c r="C1988">
        <v>1837</v>
      </c>
      <c r="D1988" t="s">
        <v>273</v>
      </c>
      <c r="E1988" t="s">
        <v>274</v>
      </c>
      <c r="F1988">
        <v>13794</v>
      </c>
      <c r="G1988" t="s">
        <v>275</v>
      </c>
      <c r="H1988" t="s">
        <v>276</v>
      </c>
      <c r="I1988">
        <v>431</v>
      </c>
      <c r="J1988" t="s">
        <v>493</v>
      </c>
      <c r="K1988" t="s">
        <v>494</v>
      </c>
      <c r="L1988">
        <v>15188</v>
      </c>
      <c r="M1988" t="s">
        <v>320</v>
      </c>
      <c r="N1988" t="s">
        <v>321</v>
      </c>
      <c r="O1988">
        <v>15188</v>
      </c>
      <c r="P1988" t="s">
        <v>320</v>
      </c>
      <c r="Q1988" t="s">
        <v>321</v>
      </c>
      <c r="R1988" t="s">
        <v>344</v>
      </c>
      <c r="S1988" s="46">
        <v>0</v>
      </c>
      <c r="U1988" s="46">
        <v>26</v>
      </c>
      <c r="IF1988">
        <v>15188</v>
      </c>
      <c r="IG1988" t="s">
        <v>320</v>
      </c>
      <c r="IH1988" t="s">
        <v>319</v>
      </c>
      <c r="IK1988">
        <v>-2</v>
      </c>
      <c r="IL1988" t="s">
        <v>279</v>
      </c>
      <c r="IM1988" t="s">
        <v>280</v>
      </c>
      <c r="IN1988" t="s">
        <v>663</v>
      </c>
      <c r="IP1988" t="s">
        <v>685</v>
      </c>
    </row>
    <row r="1989" spans="1:250" hidden="1" x14ac:dyDescent="0.25">
      <c r="A1989">
        <v>45355</v>
      </c>
      <c r="B1989">
        <v>-890804480</v>
      </c>
      <c r="C1989">
        <v>1837</v>
      </c>
      <c r="D1989" t="s">
        <v>273</v>
      </c>
      <c r="E1989" t="s">
        <v>274</v>
      </c>
      <c r="F1989">
        <v>13794</v>
      </c>
      <c r="G1989" t="s">
        <v>275</v>
      </c>
      <c r="H1989" t="s">
        <v>276</v>
      </c>
      <c r="I1989">
        <v>420</v>
      </c>
      <c r="J1989" t="s">
        <v>403</v>
      </c>
      <c r="K1989" t="s">
        <v>404</v>
      </c>
      <c r="L1989">
        <v>15189</v>
      </c>
      <c r="M1989" t="s">
        <v>322</v>
      </c>
      <c r="N1989" t="s">
        <v>323</v>
      </c>
      <c r="O1989">
        <v>15189</v>
      </c>
      <c r="P1989" t="s">
        <v>322</v>
      </c>
      <c r="Q1989" t="s">
        <v>323</v>
      </c>
      <c r="R1989" t="s">
        <v>344</v>
      </c>
      <c r="S1989" s="46">
        <v>0</v>
      </c>
      <c r="U1989" s="46">
        <v>26</v>
      </c>
      <c r="IF1989">
        <v>15189</v>
      </c>
      <c r="IG1989" t="s">
        <v>322</v>
      </c>
      <c r="IH1989" t="s">
        <v>319</v>
      </c>
      <c r="IK1989">
        <v>-2</v>
      </c>
      <c r="IL1989" t="s">
        <v>279</v>
      </c>
      <c r="IM1989" t="s">
        <v>280</v>
      </c>
      <c r="IN1989" t="s">
        <v>663</v>
      </c>
      <c r="IP1989" t="s">
        <v>686</v>
      </c>
    </row>
    <row r="1990" spans="1:250" hidden="1" x14ac:dyDescent="0.25">
      <c r="A1990">
        <v>45356</v>
      </c>
      <c r="B1990">
        <v>-890804480</v>
      </c>
      <c r="C1990">
        <v>1837</v>
      </c>
      <c r="D1990" t="s">
        <v>273</v>
      </c>
      <c r="E1990" t="s">
        <v>274</v>
      </c>
      <c r="F1990">
        <v>13794</v>
      </c>
      <c r="G1990" t="s">
        <v>275</v>
      </c>
      <c r="H1990" t="s">
        <v>276</v>
      </c>
      <c r="I1990">
        <v>411</v>
      </c>
      <c r="J1990" t="s">
        <v>393</v>
      </c>
      <c r="K1990" t="s">
        <v>394</v>
      </c>
      <c r="L1990">
        <v>15189</v>
      </c>
      <c r="M1990" t="s">
        <v>322</v>
      </c>
      <c r="N1990" t="s">
        <v>323</v>
      </c>
      <c r="O1990">
        <v>15189</v>
      </c>
      <c r="P1990" t="s">
        <v>322</v>
      </c>
      <c r="Q1990" t="s">
        <v>323</v>
      </c>
      <c r="R1990" t="s">
        <v>344</v>
      </c>
      <c r="S1990" s="46">
        <v>0</v>
      </c>
      <c r="U1990" s="46">
        <v>26</v>
      </c>
      <c r="IF1990">
        <v>15189</v>
      </c>
      <c r="IG1990" t="s">
        <v>322</v>
      </c>
      <c r="IH1990" t="s">
        <v>319</v>
      </c>
      <c r="IK1990">
        <v>-2</v>
      </c>
      <c r="IL1990" t="s">
        <v>279</v>
      </c>
      <c r="IM1990" t="s">
        <v>280</v>
      </c>
      <c r="IN1990" t="s">
        <v>663</v>
      </c>
      <c r="IP1990" t="s">
        <v>686</v>
      </c>
    </row>
    <row r="1991" spans="1:250" hidden="1" x14ac:dyDescent="0.25">
      <c r="A1991">
        <v>45357</v>
      </c>
      <c r="B1991">
        <v>-890804480</v>
      </c>
      <c r="C1991">
        <v>1837</v>
      </c>
      <c r="D1991" t="s">
        <v>273</v>
      </c>
      <c r="E1991" t="s">
        <v>274</v>
      </c>
      <c r="F1991">
        <v>13794</v>
      </c>
      <c r="G1991" t="s">
        <v>275</v>
      </c>
      <c r="H1991" t="s">
        <v>276</v>
      </c>
      <c r="I1991">
        <v>435</v>
      </c>
      <c r="J1991" t="s">
        <v>491</v>
      </c>
      <c r="K1991" t="s">
        <v>492</v>
      </c>
      <c r="L1991">
        <v>15189</v>
      </c>
      <c r="M1991" t="s">
        <v>322</v>
      </c>
      <c r="N1991" t="s">
        <v>323</v>
      </c>
      <c r="O1991">
        <v>15189</v>
      </c>
      <c r="P1991" t="s">
        <v>322</v>
      </c>
      <c r="Q1991" t="s">
        <v>323</v>
      </c>
      <c r="R1991" t="s">
        <v>344</v>
      </c>
      <c r="S1991" s="46">
        <v>0</v>
      </c>
      <c r="U1991" s="46">
        <v>26</v>
      </c>
      <c r="IF1991">
        <v>15189</v>
      </c>
      <c r="IG1991" t="s">
        <v>322</v>
      </c>
      <c r="IH1991" t="s">
        <v>319</v>
      </c>
      <c r="IK1991">
        <v>-2</v>
      </c>
      <c r="IL1991" t="s">
        <v>279</v>
      </c>
      <c r="IM1991" t="s">
        <v>280</v>
      </c>
      <c r="IN1991" t="s">
        <v>663</v>
      </c>
      <c r="IP1991" t="s">
        <v>686</v>
      </c>
    </row>
    <row r="1992" spans="1:250" hidden="1" x14ac:dyDescent="0.25">
      <c r="A1992">
        <v>45358</v>
      </c>
      <c r="B1992">
        <v>-890804480</v>
      </c>
      <c r="C1992">
        <v>1837</v>
      </c>
      <c r="D1992" t="s">
        <v>273</v>
      </c>
      <c r="E1992" t="s">
        <v>274</v>
      </c>
      <c r="F1992">
        <v>13794</v>
      </c>
      <c r="G1992" t="s">
        <v>275</v>
      </c>
      <c r="H1992" t="s">
        <v>276</v>
      </c>
      <c r="I1992">
        <v>431</v>
      </c>
      <c r="J1992" t="s">
        <v>493</v>
      </c>
      <c r="K1992" t="s">
        <v>494</v>
      </c>
      <c r="L1992">
        <v>15189</v>
      </c>
      <c r="M1992" t="s">
        <v>322</v>
      </c>
      <c r="N1992" t="s">
        <v>323</v>
      </c>
      <c r="O1992">
        <v>15189</v>
      </c>
      <c r="P1992" t="s">
        <v>322</v>
      </c>
      <c r="Q1992" t="s">
        <v>323</v>
      </c>
      <c r="R1992" t="s">
        <v>344</v>
      </c>
      <c r="S1992" s="46">
        <v>0</v>
      </c>
      <c r="U1992" s="46">
        <v>26</v>
      </c>
      <c r="IF1992">
        <v>15189</v>
      </c>
      <c r="IG1992" t="s">
        <v>322</v>
      </c>
      <c r="IH1992" t="s">
        <v>319</v>
      </c>
      <c r="IK1992">
        <v>-2</v>
      </c>
      <c r="IL1992" t="s">
        <v>279</v>
      </c>
      <c r="IM1992" t="s">
        <v>280</v>
      </c>
      <c r="IN1992" t="s">
        <v>663</v>
      </c>
      <c r="IP1992" t="s">
        <v>686</v>
      </c>
    </row>
    <row r="1993" spans="1:250" hidden="1" x14ac:dyDescent="0.25">
      <c r="A1993">
        <v>45359</v>
      </c>
      <c r="B1993">
        <v>-890804480</v>
      </c>
      <c r="C1993">
        <v>1837</v>
      </c>
      <c r="D1993" t="s">
        <v>273</v>
      </c>
      <c r="E1993" t="s">
        <v>274</v>
      </c>
      <c r="F1993">
        <v>13794</v>
      </c>
      <c r="G1993" t="s">
        <v>275</v>
      </c>
      <c r="H1993" t="s">
        <v>276</v>
      </c>
      <c r="I1993">
        <v>429</v>
      </c>
      <c r="J1993" t="s">
        <v>395</v>
      </c>
      <c r="K1993" t="s">
        <v>396</v>
      </c>
      <c r="L1993">
        <v>15189</v>
      </c>
      <c r="M1993" t="s">
        <v>322</v>
      </c>
      <c r="N1993" t="s">
        <v>323</v>
      </c>
      <c r="O1993">
        <v>15189</v>
      </c>
      <c r="P1993" t="s">
        <v>322</v>
      </c>
      <c r="Q1993" t="s">
        <v>323</v>
      </c>
      <c r="R1993" t="s">
        <v>344</v>
      </c>
      <c r="S1993" s="46">
        <v>0</v>
      </c>
      <c r="U1993" s="46">
        <v>26</v>
      </c>
      <c r="IF1993">
        <v>15189</v>
      </c>
      <c r="IG1993" t="s">
        <v>322</v>
      </c>
      <c r="IH1993" t="s">
        <v>319</v>
      </c>
      <c r="IK1993">
        <v>-2</v>
      </c>
      <c r="IL1993" t="s">
        <v>279</v>
      </c>
      <c r="IM1993" t="s">
        <v>280</v>
      </c>
      <c r="IN1993" t="s">
        <v>663</v>
      </c>
      <c r="IP1993" t="s">
        <v>686</v>
      </c>
    </row>
    <row r="1994" spans="1:250" hidden="1" x14ac:dyDescent="0.25">
      <c r="A1994">
        <v>45360</v>
      </c>
      <c r="B1994">
        <v>-890804480</v>
      </c>
      <c r="C1994">
        <v>1837</v>
      </c>
      <c r="D1994" t="s">
        <v>273</v>
      </c>
      <c r="E1994" t="s">
        <v>274</v>
      </c>
      <c r="F1994">
        <v>13794</v>
      </c>
      <c r="G1994" t="s">
        <v>275</v>
      </c>
      <c r="H1994" t="s">
        <v>276</v>
      </c>
      <c r="I1994">
        <v>427</v>
      </c>
      <c r="J1994" t="s">
        <v>397</v>
      </c>
      <c r="K1994" t="s">
        <v>398</v>
      </c>
      <c r="L1994">
        <v>15189</v>
      </c>
      <c r="M1994" t="s">
        <v>322</v>
      </c>
      <c r="N1994" t="s">
        <v>323</v>
      </c>
      <c r="O1994">
        <v>15189</v>
      </c>
      <c r="P1994" t="s">
        <v>322</v>
      </c>
      <c r="Q1994" t="s">
        <v>323</v>
      </c>
      <c r="R1994" t="s">
        <v>344</v>
      </c>
      <c r="S1994" s="46">
        <v>0</v>
      </c>
      <c r="U1994" s="46">
        <v>26</v>
      </c>
      <c r="IF1994">
        <v>15189</v>
      </c>
      <c r="IG1994" t="s">
        <v>322</v>
      </c>
      <c r="IH1994" t="s">
        <v>319</v>
      </c>
      <c r="IK1994">
        <v>-2</v>
      </c>
      <c r="IL1994" t="s">
        <v>279</v>
      </c>
      <c r="IM1994" t="s">
        <v>280</v>
      </c>
      <c r="IN1994" t="s">
        <v>663</v>
      </c>
      <c r="IP1994" t="s">
        <v>686</v>
      </c>
    </row>
    <row r="1995" spans="1:250" hidden="1" x14ac:dyDescent="0.25">
      <c r="A1995">
        <v>45361</v>
      </c>
      <c r="B1995">
        <v>-890804480</v>
      </c>
      <c r="C1995">
        <v>1837</v>
      </c>
      <c r="D1995" t="s">
        <v>273</v>
      </c>
      <c r="E1995" t="s">
        <v>274</v>
      </c>
      <c r="F1995">
        <v>19011</v>
      </c>
      <c r="G1995" t="s">
        <v>328</v>
      </c>
      <c r="H1995" t="s">
        <v>329</v>
      </c>
      <c r="I1995">
        <v>429</v>
      </c>
      <c r="J1995" t="s">
        <v>395</v>
      </c>
      <c r="K1995" t="s">
        <v>396</v>
      </c>
      <c r="L1995">
        <v>15189</v>
      </c>
      <c r="M1995" t="s">
        <v>322</v>
      </c>
      <c r="N1995" t="s">
        <v>323</v>
      </c>
      <c r="O1995">
        <v>15189</v>
      </c>
      <c r="P1995" t="s">
        <v>322</v>
      </c>
      <c r="Q1995" t="s">
        <v>323</v>
      </c>
      <c r="R1995" t="s">
        <v>344</v>
      </c>
      <c r="S1995" s="46">
        <v>0</v>
      </c>
      <c r="U1995" s="46">
        <v>26</v>
      </c>
      <c r="IF1995">
        <v>15189</v>
      </c>
      <c r="IG1995" t="s">
        <v>322</v>
      </c>
      <c r="IH1995" t="s">
        <v>332</v>
      </c>
      <c r="IK1995">
        <v>-2</v>
      </c>
      <c r="IL1995" t="s">
        <v>279</v>
      </c>
      <c r="IM1995" t="s">
        <v>280</v>
      </c>
      <c r="IN1995" t="s">
        <v>687</v>
      </c>
      <c r="IP1995" t="s">
        <v>688</v>
      </c>
    </row>
    <row r="1996" spans="1:250" hidden="1" x14ac:dyDescent="0.25">
      <c r="A1996">
        <v>45362</v>
      </c>
      <c r="B1996">
        <v>-890804480</v>
      </c>
      <c r="C1996">
        <v>1837</v>
      </c>
      <c r="D1996" t="s">
        <v>273</v>
      </c>
      <c r="E1996" t="s">
        <v>274</v>
      </c>
      <c r="F1996">
        <v>13794</v>
      </c>
      <c r="G1996" t="s">
        <v>275</v>
      </c>
      <c r="H1996" t="s">
        <v>276</v>
      </c>
      <c r="I1996">
        <v>437</v>
      </c>
      <c r="J1996" t="s">
        <v>658</v>
      </c>
      <c r="K1996" t="s">
        <v>659</v>
      </c>
      <c r="L1996">
        <v>15189</v>
      </c>
      <c r="M1996" t="s">
        <v>322</v>
      </c>
      <c r="N1996" t="s">
        <v>323</v>
      </c>
      <c r="O1996">
        <v>15189</v>
      </c>
      <c r="P1996" t="s">
        <v>322</v>
      </c>
      <c r="Q1996" t="s">
        <v>323</v>
      </c>
      <c r="R1996" t="s">
        <v>344</v>
      </c>
      <c r="S1996" s="46">
        <v>0</v>
      </c>
      <c r="U1996" s="46">
        <v>26</v>
      </c>
      <c r="IF1996">
        <v>15189</v>
      </c>
      <c r="IG1996" t="s">
        <v>322</v>
      </c>
      <c r="IH1996" t="s">
        <v>319</v>
      </c>
      <c r="IK1996">
        <v>-2</v>
      </c>
      <c r="IL1996" t="s">
        <v>279</v>
      </c>
      <c r="IM1996" t="s">
        <v>280</v>
      </c>
      <c r="IN1996" t="s">
        <v>663</v>
      </c>
      <c r="IP1996" t="s">
        <v>686</v>
      </c>
    </row>
    <row r="1997" spans="1:250" hidden="1" x14ac:dyDescent="0.25">
      <c r="A1997">
        <v>45363</v>
      </c>
      <c r="B1997">
        <v>-890804480</v>
      </c>
      <c r="C1997">
        <v>1837</v>
      </c>
      <c r="D1997" t="s">
        <v>273</v>
      </c>
      <c r="E1997" t="s">
        <v>274</v>
      </c>
      <c r="F1997">
        <v>13794</v>
      </c>
      <c r="G1997" t="s">
        <v>275</v>
      </c>
      <c r="H1997" t="s">
        <v>276</v>
      </c>
      <c r="I1997">
        <v>436</v>
      </c>
      <c r="J1997" t="s">
        <v>656</v>
      </c>
      <c r="K1997" t="s">
        <v>657</v>
      </c>
      <c r="L1997">
        <v>15189</v>
      </c>
      <c r="M1997" t="s">
        <v>322</v>
      </c>
      <c r="N1997" t="s">
        <v>323</v>
      </c>
      <c r="O1997">
        <v>15189</v>
      </c>
      <c r="P1997" t="s">
        <v>322</v>
      </c>
      <c r="Q1997" t="s">
        <v>323</v>
      </c>
      <c r="R1997" t="s">
        <v>344</v>
      </c>
      <c r="S1997" s="46">
        <v>0</v>
      </c>
      <c r="U1997" s="46">
        <v>26</v>
      </c>
      <c r="IF1997">
        <v>15189</v>
      </c>
      <c r="IG1997" t="s">
        <v>322</v>
      </c>
      <c r="IH1997" t="s">
        <v>319</v>
      </c>
      <c r="IK1997">
        <v>-2</v>
      </c>
      <c r="IL1997" t="s">
        <v>279</v>
      </c>
      <c r="IM1997" t="s">
        <v>280</v>
      </c>
      <c r="IN1997" t="s">
        <v>663</v>
      </c>
      <c r="IP1997" t="s">
        <v>686</v>
      </c>
    </row>
    <row r="1998" spans="1:250" hidden="1" x14ac:dyDescent="0.25">
      <c r="A1998">
        <v>45364</v>
      </c>
      <c r="B1998">
        <v>-890804480</v>
      </c>
      <c r="C1998">
        <v>1837</v>
      </c>
      <c r="D1998" t="s">
        <v>273</v>
      </c>
      <c r="E1998" t="s">
        <v>274</v>
      </c>
      <c r="F1998">
        <v>19011</v>
      </c>
      <c r="G1998" t="s">
        <v>328</v>
      </c>
      <c r="H1998" t="s">
        <v>329</v>
      </c>
      <c r="I1998">
        <v>437</v>
      </c>
      <c r="J1998" t="s">
        <v>658</v>
      </c>
      <c r="K1998" t="s">
        <v>659</v>
      </c>
      <c r="L1998">
        <v>15189</v>
      </c>
      <c r="M1998" t="s">
        <v>322</v>
      </c>
      <c r="N1998" t="s">
        <v>323</v>
      </c>
      <c r="O1998">
        <v>15189</v>
      </c>
      <c r="P1998" t="s">
        <v>322</v>
      </c>
      <c r="Q1998" t="s">
        <v>323</v>
      </c>
      <c r="R1998" t="s">
        <v>344</v>
      </c>
      <c r="S1998" s="46">
        <v>0</v>
      </c>
      <c r="U1998" s="46">
        <v>26</v>
      </c>
      <c r="IF1998">
        <v>15189</v>
      </c>
      <c r="IG1998" t="s">
        <v>322</v>
      </c>
      <c r="IH1998" t="s">
        <v>332</v>
      </c>
      <c r="IK1998">
        <v>-2</v>
      </c>
      <c r="IL1998" t="s">
        <v>279</v>
      </c>
      <c r="IM1998" t="s">
        <v>280</v>
      </c>
      <c r="IN1998" t="s">
        <v>687</v>
      </c>
      <c r="IP1998" t="s">
        <v>688</v>
      </c>
    </row>
    <row r="1999" spans="1:250" hidden="1" x14ac:dyDescent="0.25">
      <c r="A1999">
        <v>45365</v>
      </c>
      <c r="B1999">
        <v>-890804480</v>
      </c>
      <c r="C1999">
        <v>1837</v>
      </c>
      <c r="D1999" t="s">
        <v>273</v>
      </c>
      <c r="E1999" t="s">
        <v>274</v>
      </c>
      <c r="F1999">
        <v>19011</v>
      </c>
      <c r="G1999" t="s">
        <v>328</v>
      </c>
      <c r="H1999" t="s">
        <v>329</v>
      </c>
      <c r="I1999">
        <v>436</v>
      </c>
      <c r="J1999" t="s">
        <v>656</v>
      </c>
      <c r="K1999" t="s">
        <v>657</v>
      </c>
      <c r="L1999">
        <v>15189</v>
      </c>
      <c r="M1999" t="s">
        <v>322</v>
      </c>
      <c r="N1999" t="s">
        <v>323</v>
      </c>
      <c r="O1999">
        <v>15189</v>
      </c>
      <c r="P1999" t="s">
        <v>322</v>
      </c>
      <c r="Q1999" t="s">
        <v>323</v>
      </c>
      <c r="R1999" t="s">
        <v>344</v>
      </c>
      <c r="S1999" s="46">
        <v>0</v>
      </c>
      <c r="U1999" s="46">
        <v>26</v>
      </c>
      <c r="IF1999">
        <v>15189</v>
      </c>
      <c r="IG1999" t="s">
        <v>322</v>
      </c>
      <c r="IH1999" t="s">
        <v>332</v>
      </c>
      <c r="IK1999">
        <v>-2</v>
      </c>
      <c r="IL1999" t="s">
        <v>279</v>
      </c>
      <c r="IM1999" t="s">
        <v>280</v>
      </c>
      <c r="IN1999" t="s">
        <v>687</v>
      </c>
      <c r="IP1999" t="s">
        <v>688</v>
      </c>
    </row>
    <row r="2000" spans="1:250" hidden="1" x14ac:dyDescent="0.25">
      <c r="A2000">
        <v>45366</v>
      </c>
      <c r="B2000">
        <v>-890804480</v>
      </c>
      <c r="C2000">
        <v>1837</v>
      </c>
      <c r="D2000" t="s">
        <v>273</v>
      </c>
      <c r="E2000" t="s">
        <v>274</v>
      </c>
      <c r="F2000">
        <v>19011</v>
      </c>
      <c r="G2000" t="s">
        <v>328</v>
      </c>
      <c r="H2000" t="s">
        <v>329</v>
      </c>
      <c r="I2000">
        <v>435</v>
      </c>
      <c r="J2000" t="s">
        <v>491</v>
      </c>
      <c r="K2000" t="s">
        <v>492</v>
      </c>
      <c r="L2000">
        <v>15189</v>
      </c>
      <c r="M2000" t="s">
        <v>322</v>
      </c>
      <c r="N2000" t="s">
        <v>323</v>
      </c>
      <c r="O2000">
        <v>15189</v>
      </c>
      <c r="P2000" t="s">
        <v>322</v>
      </c>
      <c r="Q2000" t="s">
        <v>323</v>
      </c>
      <c r="R2000" t="s">
        <v>344</v>
      </c>
      <c r="S2000" s="46">
        <v>0</v>
      </c>
      <c r="U2000" s="46">
        <v>26</v>
      </c>
      <c r="IF2000">
        <v>15189</v>
      </c>
      <c r="IG2000" t="s">
        <v>322</v>
      </c>
      <c r="IH2000" t="s">
        <v>332</v>
      </c>
      <c r="IK2000">
        <v>-2</v>
      </c>
      <c r="IL2000" t="s">
        <v>279</v>
      </c>
      <c r="IM2000" t="s">
        <v>280</v>
      </c>
      <c r="IN2000" t="s">
        <v>687</v>
      </c>
      <c r="IP2000" t="s">
        <v>688</v>
      </c>
    </row>
    <row r="2001" spans="1:250" hidden="1" x14ac:dyDescent="0.25">
      <c r="A2001">
        <v>45367</v>
      </c>
      <c r="B2001">
        <v>-890804480</v>
      </c>
      <c r="C2001">
        <v>1837</v>
      </c>
      <c r="D2001" t="s">
        <v>273</v>
      </c>
      <c r="E2001" t="s">
        <v>274</v>
      </c>
      <c r="F2001">
        <v>19011</v>
      </c>
      <c r="G2001" t="s">
        <v>328</v>
      </c>
      <c r="H2001" t="s">
        <v>329</v>
      </c>
      <c r="I2001">
        <v>431</v>
      </c>
      <c r="J2001" t="s">
        <v>493</v>
      </c>
      <c r="K2001" t="s">
        <v>494</v>
      </c>
      <c r="L2001">
        <v>15189</v>
      </c>
      <c r="M2001" t="s">
        <v>322</v>
      </c>
      <c r="N2001" t="s">
        <v>323</v>
      </c>
      <c r="O2001">
        <v>15189</v>
      </c>
      <c r="P2001" t="s">
        <v>322</v>
      </c>
      <c r="Q2001" t="s">
        <v>323</v>
      </c>
      <c r="R2001" t="s">
        <v>344</v>
      </c>
      <c r="S2001" s="46">
        <v>0</v>
      </c>
      <c r="U2001" s="46">
        <v>26</v>
      </c>
      <c r="IF2001">
        <v>15189</v>
      </c>
      <c r="IG2001" t="s">
        <v>322</v>
      </c>
      <c r="IH2001" t="s">
        <v>332</v>
      </c>
      <c r="IK2001">
        <v>-2</v>
      </c>
      <c r="IL2001" t="s">
        <v>279</v>
      </c>
      <c r="IM2001" t="s">
        <v>280</v>
      </c>
      <c r="IN2001" t="s">
        <v>687</v>
      </c>
      <c r="IP2001" t="s">
        <v>688</v>
      </c>
    </row>
    <row r="2002" spans="1:250" hidden="1" x14ac:dyDescent="0.25">
      <c r="A2002">
        <v>45368</v>
      </c>
      <c r="B2002">
        <v>-890804480</v>
      </c>
      <c r="C2002">
        <v>1837</v>
      </c>
      <c r="D2002" t="s">
        <v>273</v>
      </c>
      <c r="E2002" t="s">
        <v>274</v>
      </c>
      <c r="F2002">
        <v>13794</v>
      </c>
      <c r="G2002" t="s">
        <v>275</v>
      </c>
      <c r="H2002" t="s">
        <v>276</v>
      </c>
      <c r="I2002">
        <v>424</v>
      </c>
      <c r="J2002" t="s">
        <v>399</v>
      </c>
      <c r="K2002" t="s">
        <v>400</v>
      </c>
      <c r="L2002">
        <v>15189</v>
      </c>
      <c r="M2002" t="s">
        <v>322</v>
      </c>
      <c r="N2002" t="s">
        <v>323</v>
      </c>
      <c r="O2002">
        <v>15189</v>
      </c>
      <c r="P2002" t="s">
        <v>322</v>
      </c>
      <c r="Q2002" t="s">
        <v>323</v>
      </c>
      <c r="R2002" t="s">
        <v>344</v>
      </c>
      <c r="S2002" s="46">
        <v>0</v>
      </c>
      <c r="U2002" s="46">
        <v>26</v>
      </c>
      <c r="IF2002">
        <v>15189</v>
      </c>
      <c r="IG2002" t="s">
        <v>322</v>
      </c>
      <c r="IH2002" t="s">
        <v>319</v>
      </c>
      <c r="IK2002">
        <v>-2</v>
      </c>
      <c r="IL2002" t="s">
        <v>279</v>
      </c>
      <c r="IM2002" t="s">
        <v>280</v>
      </c>
      <c r="IN2002" t="s">
        <v>663</v>
      </c>
      <c r="IP2002" t="s">
        <v>686</v>
      </c>
    </row>
    <row r="2003" spans="1:250" hidden="1" x14ac:dyDescent="0.25">
      <c r="A2003">
        <v>45369</v>
      </c>
      <c r="B2003">
        <v>-890804480</v>
      </c>
      <c r="C2003">
        <v>1837</v>
      </c>
      <c r="D2003" t="s">
        <v>273</v>
      </c>
      <c r="E2003" t="s">
        <v>274</v>
      </c>
      <c r="F2003">
        <v>13794</v>
      </c>
      <c r="G2003" t="s">
        <v>275</v>
      </c>
      <c r="H2003" t="s">
        <v>276</v>
      </c>
      <c r="I2003">
        <v>422</v>
      </c>
      <c r="J2003" t="s">
        <v>401</v>
      </c>
      <c r="K2003" t="s">
        <v>402</v>
      </c>
      <c r="L2003">
        <v>15189</v>
      </c>
      <c r="M2003" t="s">
        <v>322</v>
      </c>
      <c r="N2003" t="s">
        <v>323</v>
      </c>
      <c r="O2003">
        <v>15189</v>
      </c>
      <c r="P2003" t="s">
        <v>322</v>
      </c>
      <c r="Q2003" t="s">
        <v>323</v>
      </c>
      <c r="R2003" t="s">
        <v>344</v>
      </c>
      <c r="S2003" s="46">
        <v>0</v>
      </c>
      <c r="U2003" s="46">
        <v>26</v>
      </c>
      <c r="IF2003">
        <v>15189</v>
      </c>
      <c r="IG2003" t="s">
        <v>322</v>
      </c>
      <c r="IH2003" t="s">
        <v>319</v>
      </c>
      <c r="IK2003">
        <v>-2</v>
      </c>
      <c r="IL2003" t="s">
        <v>279</v>
      </c>
      <c r="IM2003" t="s">
        <v>280</v>
      </c>
      <c r="IN2003" t="s">
        <v>663</v>
      </c>
      <c r="IP2003" t="s">
        <v>686</v>
      </c>
    </row>
    <row r="2004" spans="1:250" hidden="1" x14ac:dyDescent="0.25">
      <c r="A2004">
        <v>45370</v>
      </c>
      <c r="B2004">
        <v>-890804480</v>
      </c>
      <c r="C2004">
        <v>1837</v>
      </c>
      <c r="D2004" t="s">
        <v>273</v>
      </c>
      <c r="E2004" t="s">
        <v>274</v>
      </c>
      <c r="F2004">
        <v>19011</v>
      </c>
      <c r="G2004" t="s">
        <v>328</v>
      </c>
      <c r="H2004" t="s">
        <v>329</v>
      </c>
      <c r="I2004">
        <v>427</v>
      </c>
      <c r="J2004" t="s">
        <v>397</v>
      </c>
      <c r="K2004" t="s">
        <v>398</v>
      </c>
      <c r="L2004">
        <v>15189</v>
      </c>
      <c r="M2004" t="s">
        <v>322</v>
      </c>
      <c r="N2004" t="s">
        <v>323</v>
      </c>
      <c r="O2004">
        <v>15189</v>
      </c>
      <c r="P2004" t="s">
        <v>322</v>
      </c>
      <c r="Q2004" t="s">
        <v>323</v>
      </c>
      <c r="R2004" t="s">
        <v>344</v>
      </c>
      <c r="S2004" s="46">
        <v>0</v>
      </c>
      <c r="U2004" s="46">
        <v>26</v>
      </c>
      <c r="IF2004">
        <v>15189</v>
      </c>
      <c r="IG2004" t="s">
        <v>322</v>
      </c>
      <c r="IH2004" t="s">
        <v>332</v>
      </c>
      <c r="IK2004">
        <v>-2</v>
      </c>
      <c r="IL2004" t="s">
        <v>279</v>
      </c>
      <c r="IM2004" t="s">
        <v>280</v>
      </c>
      <c r="IN2004" t="s">
        <v>687</v>
      </c>
      <c r="IP2004" t="s">
        <v>688</v>
      </c>
    </row>
    <row r="2005" spans="1:250" hidden="1" x14ac:dyDescent="0.25">
      <c r="A2005">
        <v>45371</v>
      </c>
      <c r="B2005">
        <v>-890804480</v>
      </c>
      <c r="C2005">
        <v>1837</v>
      </c>
      <c r="D2005" t="s">
        <v>273</v>
      </c>
      <c r="E2005" t="s">
        <v>274</v>
      </c>
      <c r="F2005">
        <v>19011</v>
      </c>
      <c r="G2005" t="s">
        <v>328</v>
      </c>
      <c r="H2005" t="s">
        <v>329</v>
      </c>
      <c r="I2005">
        <v>424</v>
      </c>
      <c r="J2005" t="s">
        <v>399</v>
      </c>
      <c r="K2005" t="s">
        <v>400</v>
      </c>
      <c r="L2005">
        <v>15189</v>
      </c>
      <c r="M2005" t="s">
        <v>322</v>
      </c>
      <c r="N2005" t="s">
        <v>323</v>
      </c>
      <c r="O2005">
        <v>15189</v>
      </c>
      <c r="P2005" t="s">
        <v>322</v>
      </c>
      <c r="Q2005" t="s">
        <v>323</v>
      </c>
      <c r="R2005" t="s">
        <v>344</v>
      </c>
      <c r="S2005" s="46">
        <v>0</v>
      </c>
      <c r="U2005" s="46">
        <v>26</v>
      </c>
      <c r="IF2005">
        <v>15189</v>
      </c>
      <c r="IG2005" t="s">
        <v>322</v>
      </c>
      <c r="IH2005" t="s">
        <v>332</v>
      </c>
      <c r="IK2005">
        <v>-2</v>
      </c>
      <c r="IL2005" t="s">
        <v>279</v>
      </c>
      <c r="IM2005" t="s">
        <v>280</v>
      </c>
      <c r="IN2005" t="s">
        <v>687</v>
      </c>
      <c r="IP2005" t="s">
        <v>688</v>
      </c>
    </row>
    <row r="2006" spans="1:250" hidden="1" x14ac:dyDescent="0.25">
      <c r="A2006">
        <v>45372</v>
      </c>
      <c r="B2006">
        <v>-890804480</v>
      </c>
      <c r="C2006">
        <v>1837</v>
      </c>
      <c r="D2006" t="s">
        <v>273</v>
      </c>
      <c r="E2006" t="s">
        <v>274</v>
      </c>
      <c r="F2006">
        <v>19011</v>
      </c>
      <c r="G2006" t="s">
        <v>328</v>
      </c>
      <c r="H2006" t="s">
        <v>329</v>
      </c>
      <c r="I2006">
        <v>422</v>
      </c>
      <c r="J2006" t="s">
        <v>401</v>
      </c>
      <c r="K2006" t="s">
        <v>402</v>
      </c>
      <c r="L2006">
        <v>15189</v>
      </c>
      <c r="M2006" t="s">
        <v>322</v>
      </c>
      <c r="N2006" t="s">
        <v>323</v>
      </c>
      <c r="O2006">
        <v>15189</v>
      </c>
      <c r="P2006" t="s">
        <v>322</v>
      </c>
      <c r="Q2006" t="s">
        <v>323</v>
      </c>
      <c r="R2006" t="s">
        <v>344</v>
      </c>
      <c r="S2006" s="46">
        <v>0</v>
      </c>
      <c r="U2006" s="46">
        <v>26</v>
      </c>
      <c r="IF2006">
        <v>15189</v>
      </c>
      <c r="IG2006" t="s">
        <v>322</v>
      </c>
      <c r="IH2006" t="s">
        <v>332</v>
      </c>
      <c r="IK2006">
        <v>-2</v>
      </c>
      <c r="IL2006" t="s">
        <v>279</v>
      </c>
      <c r="IM2006" t="s">
        <v>280</v>
      </c>
      <c r="IN2006" t="s">
        <v>687</v>
      </c>
      <c r="IP2006" t="s">
        <v>688</v>
      </c>
    </row>
    <row r="2007" spans="1:250" hidden="1" x14ac:dyDescent="0.25">
      <c r="A2007">
        <v>45373</v>
      </c>
      <c r="B2007">
        <v>-890804480</v>
      </c>
      <c r="C2007">
        <v>1837</v>
      </c>
      <c r="D2007" t="s">
        <v>273</v>
      </c>
      <c r="E2007" t="s">
        <v>274</v>
      </c>
      <c r="F2007">
        <v>19011</v>
      </c>
      <c r="G2007" t="s">
        <v>328</v>
      </c>
      <c r="H2007" t="s">
        <v>329</v>
      </c>
      <c r="I2007">
        <v>420</v>
      </c>
      <c r="J2007" t="s">
        <v>403</v>
      </c>
      <c r="K2007" t="s">
        <v>404</v>
      </c>
      <c r="L2007">
        <v>15189</v>
      </c>
      <c r="M2007" t="s">
        <v>322</v>
      </c>
      <c r="N2007" t="s">
        <v>323</v>
      </c>
      <c r="O2007">
        <v>15189</v>
      </c>
      <c r="P2007" t="s">
        <v>322</v>
      </c>
      <c r="Q2007" t="s">
        <v>323</v>
      </c>
      <c r="R2007" t="s">
        <v>344</v>
      </c>
      <c r="S2007" s="46">
        <v>0</v>
      </c>
      <c r="U2007" s="46">
        <v>26</v>
      </c>
      <c r="IF2007">
        <v>15189</v>
      </c>
      <c r="IG2007" t="s">
        <v>322</v>
      </c>
      <c r="IH2007" t="s">
        <v>332</v>
      </c>
      <c r="IK2007">
        <v>-2</v>
      </c>
      <c r="IL2007" t="s">
        <v>279</v>
      </c>
      <c r="IM2007" t="s">
        <v>280</v>
      </c>
      <c r="IN2007" t="s">
        <v>687</v>
      </c>
      <c r="IP2007" t="s">
        <v>688</v>
      </c>
    </row>
    <row r="2008" spans="1:250" hidden="1" x14ac:dyDescent="0.25">
      <c r="A2008">
        <v>45374</v>
      </c>
      <c r="B2008">
        <v>-890804480</v>
      </c>
      <c r="C2008">
        <v>1837</v>
      </c>
      <c r="D2008" t="s">
        <v>273</v>
      </c>
      <c r="E2008" t="s">
        <v>274</v>
      </c>
      <c r="F2008">
        <v>13794</v>
      </c>
      <c r="G2008" t="s">
        <v>275</v>
      </c>
      <c r="H2008" t="s">
        <v>276</v>
      </c>
      <c r="I2008">
        <v>411</v>
      </c>
      <c r="J2008" t="s">
        <v>393</v>
      </c>
      <c r="K2008" t="s">
        <v>394</v>
      </c>
      <c r="L2008">
        <v>17005</v>
      </c>
      <c r="M2008" t="s">
        <v>324</v>
      </c>
      <c r="N2008" t="s">
        <v>325</v>
      </c>
      <c r="O2008">
        <v>17005</v>
      </c>
      <c r="P2008" t="s">
        <v>324</v>
      </c>
      <c r="Q2008" t="s">
        <v>325</v>
      </c>
      <c r="R2008" t="s">
        <v>344</v>
      </c>
      <c r="S2008" s="46">
        <v>0</v>
      </c>
      <c r="U2008" s="46">
        <v>26</v>
      </c>
      <c r="IF2008">
        <v>17005</v>
      </c>
      <c r="IG2008" t="s">
        <v>324</v>
      </c>
      <c r="IH2008" t="s">
        <v>319</v>
      </c>
      <c r="IK2008">
        <v>-2</v>
      </c>
      <c r="IL2008" t="s">
        <v>279</v>
      </c>
      <c r="IM2008" t="s">
        <v>280</v>
      </c>
      <c r="IN2008" t="s">
        <v>663</v>
      </c>
      <c r="IP2008" t="s">
        <v>689</v>
      </c>
    </row>
    <row r="2009" spans="1:250" hidden="1" x14ac:dyDescent="0.25">
      <c r="A2009">
        <v>45375</v>
      </c>
      <c r="B2009">
        <v>-890804480</v>
      </c>
      <c r="C2009">
        <v>1837</v>
      </c>
      <c r="D2009" t="s">
        <v>273</v>
      </c>
      <c r="E2009" t="s">
        <v>274</v>
      </c>
      <c r="F2009">
        <v>13794</v>
      </c>
      <c r="G2009" t="s">
        <v>275</v>
      </c>
      <c r="H2009" t="s">
        <v>276</v>
      </c>
      <c r="I2009">
        <v>431</v>
      </c>
      <c r="J2009" t="s">
        <v>493</v>
      </c>
      <c r="K2009" t="s">
        <v>494</v>
      </c>
      <c r="L2009">
        <v>17005</v>
      </c>
      <c r="M2009" t="s">
        <v>324</v>
      </c>
      <c r="N2009" t="s">
        <v>325</v>
      </c>
      <c r="O2009">
        <v>17005</v>
      </c>
      <c r="P2009" t="s">
        <v>324</v>
      </c>
      <c r="Q2009" t="s">
        <v>325</v>
      </c>
      <c r="R2009" t="s">
        <v>344</v>
      </c>
      <c r="S2009" s="46">
        <v>0</v>
      </c>
      <c r="U2009" s="46">
        <v>26</v>
      </c>
      <c r="IF2009">
        <v>17005</v>
      </c>
      <c r="IG2009" t="s">
        <v>324</v>
      </c>
      <c r="IH2009" t="s">
        <v>319</v>
      </c>
      <c r="IK2009">
        <v>-2</v>
      </c>
      <c r="IL2009" t="s">
        <v>279</v>
      </c>
      <c r="IM2009" t="s">
        <v>280</v>
      </c>
      <c r="IN2009" t="s">
        <v>663</v>
      </c>
      <c r="IP2009" t="s">
        <v>689</v>
      </c>
    </row>
    <row r="2010" spans="1:250" hidden="1" x14ac:dyDescent="0.25">
      <c r="A2010">
        <v>45376</v>
      </c>
      <c r="B2010">
        <v>-890804480</v>
      </c>
      <c r="C2010">
        <v>1837</v>
      </c>
      <c r="D2010" t="s">
        <v>273</v>
      </c>
      <c r="E2010" t="s">
        <v>274</v>
      </c>
      <c r="F2010">
        <v>13794</v>
      </c>
      <c r="G2010" t="s">
        <v>275</v>
      </c>
      <c r="H2010" t="s">
        <v>276</v>
      </c>
      <c r="I2010">
        <v>429</v>
      </c>
      <c r="J2010" t="s">
        <v>395</v>
      </c>
      <c r="K2010" t="s">
        <v>396</v>
      </c>
      <c r="L2010">
        <v>17005</v>
      </c>
      <c r="M2010" t="s">
        <v>324</v>
      </c>
      <c r="N2010" t="s">
        <v>325</v>
      </c>
      <c r="O2010">
        <v>17005</v>
      </c>
      <c r="P2010" t="s">
        <v>324</v>
      </c>
      <c r="Q2010" t="s">
        <v>325</v>
      </c>
      <c r="R2010" t="s">
        <v>344</v>
      </c>
      <c r="S2010" s="46">
        <v>0</v>
      </c>
      <c r="U2010" s="46">
        <v>26</v>
      </c>
      <c r="IF2010">
        <v>17005</v>
      </c>
      <c r="IG2010" t="s">
        <v>324</v>
      </c>
      <c r="IH2010" t="s">
        <v>319</v>
      </c>
      <c r="IK2010">
        <v>-2</v>
      </c>
      <c r="IL2010" t="s">
        <v>279</v>
      </c>
      <c r="IM2010" t="s">
        <v>280</v>
      </c>
      <c r="IN2010" t="s">
        <v>663</v>
      </c>
      <c r="IP2010" t="s">
        <v>689</v>
      </c>
    </row>
    <row r="2011" spans="1:250" hidden="1" x14ac:dyDescent="0.25">
      <c r="A2011">
        <v>45377</v>
      </c>
      <c r="B2011">
        <v>-890804480</v>
      </c>
      <c r="C2011">
        <v>1837</v>
      </c>
      <c r="D2011" t="s">
        <v>273</v>
      </c>
      <c r="E2011" t="s">
        <v>274</v>
      </c>
      <c r="F2011">
        <v>13794</v>
      </c>
      <c r="G2011" t="s">
        <v>275</v>
      </c>
      <c r="H2011" t="s">
        <v>276</v>
      </c>
      <c r="I2011">
        <v>427</v>
      </c>
      <c r="J2011" t="s">
        <v>397</v>
      </c>
      <c r="K2011" t="s">
        <v>398</v>
      </c>
      <c r="L2011">
        <v>17005</v>
      </c>
      <c r="M2011" t="s">
        <v>324</v>
      </c>
      <c r="N2011" t="s">
        <v>325</v>
      </c>
      <c r="O2011">
        <v>17005</v>
      </c>
      <c r="P2011" t="s">
        <v>324</v>
      </c>
      <c r="Q2011" t="s">
        <v>325</v>
      </c>
      <c r="R2011" t="s">
        <v>344</v>
      </c>
      <c r="S2011" s="46">
        <v>0</v>
      </c>
      <c r="U2011" s="46">
        <v>26</v>
      </c>
      <c r="IF2011">
        <v>17005</v>
      </c>
      <c r="IG2011" t="s">
        <v>324</v>
      </c>
      <c r="IH2011" t="s">
        <v>319</v>
      </c>
      <c r="IK2011">
        <v>-2</v>
      </c>
      <c r="IL2011" t="s">
        <v>279</v>
      </c>
      <c r="IM2011" t="s">
        <v>280</v>
      </c>
      <c r="IN2011" t="s">
        <v>663</v>
      </c>
      <c r="IP2011" t="s">
        <v>689</v>
      </c>
    </row>
    <row r="2012" spans="1:250" hidden="1" x14ac:dyDescent="0.25">
      <c r="A2012">
        <v>45378</v>
      </c>
      <c r="B2012">
        <v>-890804480</v>
      </c>
      <c r="C2012">
        <v>1837</v>
      </c>
      <c r="D2012" t="s">
        <v>273</v>
      </c>
      <c r="E2012" t="s">
        <v>274</v>
      </c>
      <c r="F2012">
        <v>13794</v>
      </c>
      <c r="G2012" t="s">
        <v>275</v>
      </c>
      <c r="H2012" t="s">
        <v>276</v>
      </c>
      <c r="I2012">
        <v>424</v>
      </c>
      <c r="J2012" t="s">
        <v>399</v>
      </c>
      <c r="K2012" t="s">
        <v>400</v>
      </c>
      <c r="L2012">
        <v>17005</v>
      </c>
      <c r="M2012" t="s">
        <v>324</v>
      </c>
      <c r="N2012" t="s">
        <v>325</v>
      </c>
      <c r="O2012">
        <v>17005</v>
      </c>
      <c r="P2012" t="s">
        <v>324</v>
      </c>
      <c r="Q2012" t="s">
        <v>325</v>
      </c>
      <c r="R2012" t="s">
        <v>344</v>
      </c>
      <c r="S2012" s="46">
        <v>0</v>
      </c>
      <c r="U2012" s="46">
        <v>26</v>
      </c>
      <c r="IF2012">
        <v>17005</v>
      </c>
      <c r="IG2012" t="s">
        <v>324</v>
      </c>
      <c r="IH2012" t="s">
        <v>319</v>
      </c>
      <c r="IK2012">
        <v>-2</v>
      </c>
      <c r="IL2012" t="s">
        <v>279</v>
      </c>
      <c r="IM2012" t="s">
        <v>280</v>
      </c>
      <c r="IN2012" t="s">
        <v>663</v>
      </c>
      <c r="IP2012" t="s">
        <v>689</v>
      </c>
    </row>
    <row r="2013" spans="1:250" hidden="1" x14ac:dyDescent="0.25">
      <c r="A2013">
        <v>45379</v>
      </c>
      <c r="B2013">
        <v>-890804480</v>
      </c>
      <c r="C2013">
        <v>1837</v>
      </c>
      <c r="D2013" t="s">
        <v>273</v>
      </c>
      <c r="E2013" t="s">
        <v>274</v>
      </c>
      <c r="F2013">
        <v>13794</v>
      </c>
      <c r="G2013" t="s">
        <v>275</v>
      </c>
      <c r="H2013" t="s">
        <v>276</v>
      </c>
      <c r="I2013">
        <v>422</v>
      </c>
      <c r="J2013" t="s">
        <v>401</v>
      </c>
      <c r="K2013" t="s">
        <v>402</v>
      </c>
      <c r="L2013">
        <v>17005</v>
      </c>
      <c r="M2013" t="s">
        <v>324</v>
      </c>
      <c r="N2013" t="s">
        <v>325</v>
      </c>
      <c r="O2013">
        <v>17005</v>
      </c>
      <c r="P2013" t="s">
        <v>324</v>
      </c>
      <c r="Q2013" t="s">
        <v>325</v>
      </c>
      <c r="R2013" t="s">
        <v>344</v>
      </c>
      <c r="S2013" s="46">
        <v>0</v>
      </c>
      <c r="U2013" s="46">
        <v>26</v>
      </c>
      <c r="IF2013">
        <v>17005</v>
      </c>
      <c r="IG2013" t="s">
        <v>324</v>
      </c>
      <c r="IH2013" t="s">
        <v>319</v>
      </c>
      <c r="IK2013">
        <v>-2</v>
      </c>
      <c r="IL2013" t="s">
        <v>279</v>
      </c>
      <c r="IM2013" t="s">
        <v>280</v>
      </c>
      <c r="IN2013" t="s">
        <v>663</v>
      </c>
      <c r="IP2013" t="s">
        <v>689</v>
      </c>
    </row>
    <row r="2014" spans="1:250" hidden="1" x14ac:dyDescent="0.25">
      <c r="A2014">
        <v>45380</v>
      </c>
      <c r="B2014">
        <v>-890804480</v>
      </c>
      <c r="C2014">
        <v>1837</v>
      </c>
      <c r="D2014" t="s">
        <v>273</v>
      </c>
      <c r="E2014" t="s">
        <v>274</v>
      </c>
      <c r="F2014">
        <v>13794</v>
      </c>
      <c r="G2014" t="s">
        <v>275</v>
      </c>
      <c r="H2014" t="s">
        <v>276</v>
      </c>
      <c r="I2014">
        <v>420</v>
      </c>
      <c r="J2014" t="s">
        <v>403</v>
      </c>
      <c r="K2014" t="s">
        <v>404</v>
      </c>
      <c r="L2014">
        <v>17005</v>
      </c>
      <c r="M2014" t="s">
        <v>324</v>
      </c>
      <c r="N2014" t="s">
        <v>325</v>
      </c>
      <c r="O2014">
        <v>17005</v>
      </c>
      <c r="P2014" t="s">
        <v>324</v>
      </c>
      <c r="Q2014" t="s">
        <v>325</v>
      </c>
      <c r="R2014" t="s">
        <v>344</v>
      </c>
      <c r="S2014" s="46">
        <v>0</v>
      </c>
      <c r="U2014" s="46">
        <v>26</v>
      </c>
      <c r="IF2014">
        <v>17005</v>
      </c>
      <c r="IG2014" t="s">
        <v>324</v>
      </c>
      <c r="IH2014" t="s">
        <v>319</v>
      </c>
      <c r="IK2014">
        <v>-2</v>
      </c>
      <c r="IL2014" t="s">
        <v>279</v>
      </c>
      <c r="IM2014" t="s">
        <v>280</v>
      </c>
      <c r="IN2014" t="s">
        <v>663</v>
      </c>
      <c r="IP2014" t="s">
        <v>689</v>
      </c>
    </row>
    <row r="2015" spans="1:250" hidden="1" x14ac:dyDescent="0.25">
      <c r="A2015">
        <v>45381</v>
      </c>
      <c r="B2015">
        <v>-890804480</v>
      </c>
      <c r="C2015">
        <v>1837</v>
      </c>
      <c r="D2015" t="s">
        <v>273</v>
      </c>
      <c r="E2015" t="s">
        <v>274</v>
      </c>
      <c r="F2015">
        <v>13794</v>
      </c>
      <c r="G2015" t="s">
        <v>275</v>
      </c>
      <c r="H2015" t="s">
        <v>276</v>
      </c>
      <c r="I2015">
        <v>437</v>
      </c>
      <c r="J2015" t="s">
        <v>658</v>
      </c>
      <c r="K2015" t="s">
        <v>659</v>
      </c>
      <c r="L2015">
        <v>17005</v>
      </c>
      <c r="M2015" t="s">
        <v>324</v>
      </c>
      <c r="N2015" t="s">
        <v>325</v>
      </c>
      <c r="O2015">
        <v>17005</v>
      </c>
      <c r="P2015" t="s">
        <v>324</v>
      </c>
      <c r="Q2015" t="s">
        <v>325</v>
      </c>
      <c r="R2015" t="s">
        <v>344</v>
      </c>
      <c r="S2015" s="46">
        <v>0</v>
      </c>
      <c r="U2015" s="46">
        <v>26</v>
      </c>
      <c r="IF2015">
        <v>17005</v>
      </c>
      <c r="IG2015" t="s">
        <v>324</v>
      </c>
      <c r="IH2015" t="s">
        <v>319</v>
      </c>
      <c r="IK2015">
        <v>-2</v>
      </c>
      <c r="IL2015" t="s">
        <v>279</v>
      </c>
      <c r="IM2015" t="s">
        <v>280</v>
      </c>
      <c r="IN2015" t="s">
        <v>663</v>
      </c>
      <c r="IP2015" t="s">
        <v>689</v>
      </c>
    </row>
    <row r="2016" spans="1:250" hidden="1" x14ac:dyDescent="0.25">
      <c r="A2016">
        <v>45382</v>
      </c>
      <c r="B2016">
        <v>-890804480</v>
      </c>
      <c r="C2016">
        <v>1837</v>
      </c>
      <c r="D2016" t="s">
        <v>273</v>
      </c>
      <c r="E2016" t="s">
        <v>274</v>
      </c>
      <c r="F2016">
        <v>13794</v>
      </c>
      <c r="G2016" t="s">
        <v>275</v>
      </c>
      <c r="H2016" t="s">
        <v>276</v>
      </c>
      <c r="I2016">
        <v>436</v>
      </c>
      <c r="J2016" t="s">
        <v>656</v>
      </c>
      <c r="K2016" t="s">
        <v>657</v>
      </c>
      <c r="L2016">
        <v>17005</v>
      </c>
      <c r="M2016" t="s">
        <v>324</v>
      </c>
      <c r="N2016" t="s">
        <v>325</v>
      </c>
      <c r="O2016">
        <v>17005</v>
      </c>
      <c r="P2016" t="s">
        <v>324</v>
      </c>
      <c r="Q2016" t="s">
        <v>325</v>
      </c>
      <c r="R2016" t="s">
        <v>344</v>
      </c>
      <c r="S2016" s="46">
        <v>0</v>
      </c>
      <c r="U2016" s="46">
        <v>26</v>
      </c>
      <c r="IF2016">
        <v>17005</v>
      </c>
      <c r="IG2016" t="s">
        <v>324</v>
      </c>
      <c r="IH2016" t="s">
        <v>319</v>
      </c>
      <c r="IK2016">
        <v>-2</v>
      </c>
      <c r="IL2016" t="s">
        <v>279</v>
      </c>
      <c r="IM2016" t="s">
        <v>280</v>
      </c>
      <c r="IN2016" t="s">
        <v>663</v>
      </c>
      <c r="IP2016" t="s">
        <v>689</v>
      </c>
    </row>
    <row r="2017" spans="1:250" hidden="1" x14ac:dyDescent="0.25">
      <c r="A2017">
        <v>45383</v>
      </c>
      <c r="B2017">
        <v>-890804480</v>
      </c>
      <c r="C2017">
        <v>1837</v>
      </c>
      <c r="D2017" t="s">
        <v>273</v>
      </c>
      <c r="E2017" t="s">
        <v>274</v>
      </c>
      <c r="F2017">
        <v>13794</v>
      </c>
      <c r="G2017" t="s">
        <v>275</v>
      </c>
      <c r="H2017" t="s">
        <v>276</v>
      </c>
      <c r="I2017">
        <v>435</v>
      </c>
      <c r="J2017" t="s">
        <v>491</v>
      </c>
      <c r="K2017" t="s">
        <v>492</v>
      </c>
      <c r="L2017">
        <v>17005</v>
      </c>
      <c r="M2017" t="s">
        <v>324</v>
      </c>
      <c r="N2017" t="s">
        <v>325</v>
      </c>
      <c r="O2017">
        <v>17005</v>
      </c>
      <c r="P2017" t="s">
        <v>324</v>
      </c>
      <c r="Q2017" t="s">
        <v>325</v>
      </c>
      <c r="R2017" t="s">
        <v>344</v>
      </c>
      <c r="S2017" s="46">
        <v>0</v>
      </c>
      <c r="U2017" s="46">
        <v>26</v>
      </c>
      <c r="IF2017">
        <v>17005</v>
      </c>
      <c r="IG2017" t="s">
        <v>324</v>
      </c>
      <c r="IH2017" t="s">
        <v>319</v>
      </c>
      <c r="IK2017">
        <v>-2</v>
      </c>
      <c r="IL2017" t="s">
        <v>279</v>
      </c>
      <c r="IM2017" t="s">
        <v>280</v>
      </c>
      <c r="IN2017" t="s">
        <v>663</v>
      </c>
      <c r="IP2017" t="s">
        <v>689</v>
      </c>
    </row>
    <row r="2018" spans="1:250" hidden="1" x14ac:dyDescent="0.25">
      <c r="A2018">
        <v>45384</v>
      </c>
      <c r="B2018">
        <v>-890804480</v>
      </c>
      <c r="C2018">
        <v>1837</v>
      </c>
      <c r="D2018" t="s">
        <v>273</v>
      </c>
      <c r="E2018" t="s">
        <v>274</v>
      </c>
      <c r="F2018">
        <v>13794</v>
      </c>
      <c r="G2018" t="s">
        <v>275</v>
      </c>
      <c r="H2018" t="s">
        <v>276</v>
      </c>
      <c r="I2018">
        <v>422</v>
      </c>
      <c r="J2018" t="s">
        <v>401</v>
      </c>
      <c r="K2018" t="s">
        <v>402</v>
      </c>
      <c r="L2018">
        <v>17006</v>
      </c>
      <c r="M2018" t="s">
        <v>326</v>
      </c>
      <c r="N2018" t="s">
        <v>327</v>
      </c>
      <c r="O2018">
        <v>17006</v>
      </c>
      <c r="P2018" t="s">
        <v>326</v>
      </c>
      <c r="Q2018" t="s">
        <v>327</v>
      </c>
      <c r="R2018" t="s">
        <v>344</v>
      </c>
      <c r="S2018" s="46">
        <v>0</v>
      </c>
      <c r="U2018" s="46">
        <v>26</v>
      </c>
      <c r="IF2018">
        <v>17006</v>
      </c>
      <c r="IG2018" t="s">
        <v>326</v>
      </c>
      <c r="IH2018" t="s">
        <v>319</v>
      </c>
      <c r="IK2018">
        <v>-2</v>
      </c>
      <c r="IL2018" t="s">
        <v>279</v>
      </c>
      <c r="IM2018" t="s">
        <v>280</v>
      </c>
      <c r="IN2018" t="s">
        <v>663</v>
      </c>
      <c r="IP2018" t="s">
        <v>690</v>
      </c>
    </row>
    <row r="2019" spans="1:250" hidden="1" x14ac:dyDescent="0.25">
      <c r="A2019">
        <v>45385</v>
      </c>
      <c r="B2019">
        <v>-890804480</v>
      </c>
      <c r="C2019">
        <v>1837</v>
      </c>
      <c r="D2019" t="s">
        <v>273</v>
      </c>
      <c r="E2019" t="s">
        <v>274</v>
      </c>
      <c r="F2019">
        <v>13794</v>
      </c>
      <c r="G2019" t="s">
        <v>275</v>
      </c>
      <c r="H2019" t="s">
        <v>276</v>
      </c>
      <c r="I2019">
        <v>420</v>
      </c>
      <c r="J2019" t="s">
        <v>403</v>
      </c>
      <c r="K2019" t="s">
        <v>404</v>
      </c>
      <c r="L2019">
        <v>17006</v>
      </c>
      <c r="M2019" t="s">
        <v>326</v>
      </c>
      <c r="N2019" t="s">
        <v>327</v>
      </c>
      <c r="O2019">
        <v>17006</v>
      </c>
      <c r="P2019" t="s">
        <v>326</v>
      </c>
      <c r="Q2019" t="s">
        <v>327</v>
      </c>
      <c r="R2019" t="s">
        <v>344</v>
      </c>
      <c r="S2019" s="46">
        <v>0</v>
      </c>
      <c r="U2019" s="46">
        <v>26</v>
      </c>
      <c r="IF2019">
        <v>17006</v>
      </c>
      <c r="IG2019" t="s">
        <v>326</v>
      </c>
      <c r="IH2019" t="s">
        <v>319</v>
      </c>
      <c r="IK2019">
        <v>-2</v>
      </c>
      <c r="IL2019" t="s">
        <v>279</v>
      </c>
      <c r="IM2019" t="s">
        <v>280</v>
      </c>
      <c r="IN2019" t="s">
        <v>663</v>
      </c>
      <c r="IP2019" t="s">
        <v>690</v>
      </c>
    </row>
    <row r="2020" spans="1:250" hidden="1" x14ac:dyDescent="0.25">
      <c r="A2020">
        <v>45386</v>
      </c>
      <c r="B2020">
        <v>-890804480</v>
      </c>
      <c r="C2020">
        <v>1837</v>
      </c>
      <c r="D2020" t="s">
        <v>273</v>
      </c>
      <c r="E2020" t="s">
        <v>274</v>
      </c>
      <c r="F2020">
        <v>13794</v>
      </c>
      <c r="G2020" t="s">
        <v>275</v>
      </c>
      <c r="H2020" t="s">
        <v>276</v>
      </c>
      <c r="I2020">
        <v>411</v>
      </c>
      <c r="J2020" t="s">
        <v>393</v>
      </c>
      <c r="K2020" t="s">
        <v>394</v>
      </c>
      <c r="L2020">
        <v>17006</v>
      </c>
      <c r="M2020" t="s">
        <v>326</v>
      </c>
      <c r="N2020" t="s">
        <v>327</v>
      </c>
      <c r="O2020">
        <v>17006</v>
      </c>
      <c r="P2020" t="s">
        <v>326</v>
      </c>
      <c r="Q2020" t="s">
        <v>327</v>
      </c>
      <c r="R2020" t="s">
        <v>344</v>
      </c>
      <c r="S2020" s="46">
        <v>0</v>
      </c>
      <c r="U2020" s="46">
        <v>26</v>
      </c>
      <c r="IF2020">
        <v>17006</v>
      </c>
      <c r="IG2020" t="s">
        <v>326</v>
      </c>
      <c r="IH2020" t="s">
        <v>319</v>
      </c>
      <c r="IK2020">
        <v>-2</v>
      </c>
      <c r="IL2020" t="s">
        <v>279</v>
      </c>
      <c r="IM2020" t="s">
        <v>280</v>
      </c>
      <c r="IN2020" t="s">
        <v>663</v>
      </c>
      <c r="IP2020" t="s">
        <v>690</v>
      </c>
    </row>
    <row r="2021" spans="1:250" hidden="1" x14ac:dyDescent="0.25">
      <c r="A2021">
        <v>45387</v>
      </c>
      <c r="B2021">
        <v>-890804480</v>
      </c>
      <c r="C2021">
        <v>1837</v>
      </c>
      <c r="D2021" t="s">
        <v>273</v>
      </c>
      <c r="E2021" t="s">
        <v>274</v>
      </c>
      <c r="F2021">
        <v>13794</v>
      </c>
      <c r="G2021" t="s">
        <v>275</v>
      </c>
      <c r="H2021" t="s">
        <v>276</v>
      </c>
      <c r="I2021">
        <v>436</v>
      </c>
      <c r="J2021" t="s">
        <v>656</v>
      </c>
      <c r="K2021" t="s">
        <v>657</v>
      </c>
      <c r="L2021">
        <v>17006</v>
      </c>
      <c r="M2021" t="s">
        <v>326</v>
      </c>
      <c r="N2021" t="s">
        <v>327</v>
      </c>
      <c r="O2021">
        <v>17006</v>
      </c>
      <c r="P2021" t="s">
        <v>326</v>
      </c>
      <c r="Q2021" t="s">
        <v>327</v>
      </c>
      <c r="R2021" t="s">
        <v>344</v>
      </c>
      <c r="S2021" s="46">
        <v>0</v>
      </c>
      <c r="U2021" s="46">
        <v>26</v>
      </c>
      <c r="IF2021">
        <v>17006</v>
      </c>
      <c r="IG2021" t="s">
        <v>326</v>
      </c>
      <c r="IH2021" t="s">
        <v>319</v>
      </c>
      <c r="IK2021">
        <v>-2</v>
      </c>
      <c r="IL2021" t="s">
        <v>279</v>
      </c>
      <c r="IM2021" t="s">
        <v>280</v>
      </c>
      <c r="IN2021" t="s">
        <v>663</v>
      </c>
      <c r="IP2021" t="s">
        <v>690</v>
      </c>
    </row>
    <row r="2022" spans="1:250" hidden="1" x14ac:dyDescent="0.25">
      <c r="A2022">
        <v>45388</v>
      </c>
      <c r="B2022">
        <v>-890804480</v>
      </c>
      <c r="C2022">
        <v>1837</v>
      </c>
      <c r="D2022" t="s">
        <v>273</v>
      </c>
      <c r="E2022" t="s">
        <v>274</v>
      </c>
      <c r="F2022">
        <v>13794</v>
      </c>
      <c r="G2022" t="s">
        <v>275</v>
      </c>
      <c r="H2022" t="s">
        <v>276</v>
      </c>
      <c r="I2022">
        <v>435</v>
      </c>
      <c r="J2022" t="s">
        <v>491</v>
      </c>
      <c r="K2022" t="s">
        <v>492</v>
      </c>
      <c r="L2022">
        <v>17006</v>
      </c>
      <c r="M2022" t="s">
        <v>326</v>
      </c>
      <c r="N2022" t="s">
        <v>327</v>
      </c>
      <c r="O2022">
        <v>17006</v>
      </c>
      <c r="P2022" t="s">
        <v>326</v>
      </c>
      <c r="Q2022" t="s">
        <v>327</v>
      </c>
      <c r="R2022" t="s">
        <v>344</v>
      </c>
      <c r="S2022" s="46">
        <v>0</v>
      </c>
      <c r="U2022" s="46">
        <v>26</v>
      </c>
      <c r="IF2022">
        <v>17006</v>
      </c>
      <c r="IG2022" t="s">
        <v>326</v>
      </c>
      <c r="IH2022" t="s">
        <v>319</v>
      </c>
      <c r="IK2022">
        <v>-2</v>
      </c>
      <c r="IL2022" t="s">
        <v>279</v>
      </c>
      <c r="IM2022" t="s">
        <v>280</v>
      </c>
      <c r="IN2022" t="s">
        <v>663</v>
      </c>
      <c r="IP2022" t="s">
        <v>690</v>
      </c>
    </row>
    <row r="2023" spans="1:250" hidden="1" x14ac:dyDescent="0.25">
      <c r="A2023">
        <v>45389</v>
      </c>
      <c r="B2023">
        <v>-890804480</v>
      </c>
      <c r="C2023">
        <v>1837</v>
      </c>
      <c r="D2023" t="s">
        <v>273</v>
      </c>
      <c r="E2023" t="s">
        <v>274</v>
      </c>
      <c r="F2023">
        <v>13794</v>
      </c>
      <c r="G2023" t="s">
        <v>275</v>
      </c>
      <c r="H2023" t="s">
        <v>276</v>
      </c>
      <c r="I2023">
        <v>431</v>
      </c>
      <c r="J2023" t="s">
        <v>493</v>
      </c>
      <c r="K2023" t="s">
        <v>494</v>
      </c>
      <c r="L2023">
        <v>17006</v>
      </c>
      <c r="M2023" t="s">
        <v>326</v>
      </c>
      <c r="N2023" t="s">
        <v>327</v>
      </c>
      <c r="O2023">
        <v>17006</v>
      </c>
      <c r="P2023" t="s">
        <v>326</v>
      </c>
      <c r="Q2023" t="s">
        <v>327</v>
      </c>
      <c r="R2023" t="s">
        <v>344</v>
      </c>
      <c r="S2023" s="46">
        <v>0</v>
      </c>
      <c r="U2023" s="46">
        <v>26</v>
      </c>
      <c r="IF2023">
        <v>17006</v>
      </c>
      <c r="IG2023" t="s">
        <v>326</v>
      </c>
      <c r="IH2023" t="s">
        <v>319</v>
      </c>
      <c r="IK2023">
        <v>-2</v>
      </c>
      <c r="IL2023" t="s">
        <v>279</v>
      </c>
      <c r="IM2023" t="s">
        <v>280</v>
      </c>
      <c r="IN2023" t="s">
        <v>663</v>
      </c>
      <c r="IP2023" t="s">
        <v>690</v>
      </c>
    </row>
    <row r="2024" spans="1:250" hidden="1" x14ac:dyDescent="0.25">
      <c r="A2024">
        <v>45390</v>
      </c>
      <c r="B2024">
        <v>-890804480</v>
      </c>
      <c r="C2024">
        <v>1837</v>
      </c>
      <c r="D2024" t="s">
        <v>273</v>
      </c>
      <c r="E2024" t="s">
        <v>274</v>
      </c>
      <c r="F2024">
        <v>13794</v>
      </c>
      <c r="G2024" t="s">
        <v>275</v>
      </c>
      <c r="H2024" t="s">
        <v>276</v>
      </c>
      <c r="I2024">
        <v>429</v>
      </c>
      <c r="J2024" t="s">
        <v>395</v>
      </c>
      <c r="K2024" t="s">
        <v>396</v>
      </c>
      <c r="L2024">
        <v>17006</v>
      </c>
      <c r="M2024" t="s">
        <v>326</v>
      </c>
      <c r="N2024" t="s">
        <v>327</v>
      </c>
      <c r="O2024">
        <v>17006</v>
      </c>
      <c r="P2024" t="s">
        <v>326</v>
      </c>
      <c r="Q2024" t="s">
        <v>327</v>
      </c>
      <c r="R2024" t="s">
        <v>344</v>
      </c>
      <c r="S2024" s="46">
        <v>0</v>
      </c>
      <c r="U2024" s="46">
        <v>26</v>
      </c>
      <c r="IF2024">
        <v>17006</v>
      </c>
      <c r="IG2024" t="s">
        <v>326</v>
      </c>
      <c r="IH2024" t="s">
        <v>319</v>
      </c>
      <c r="IK2024">
        <v>-2</v>
      </c>
      <c r="IL2024" t="s">
        <v>279</v>
      </c>
      <c r="IM2024" t="s">
        <v>280</v>
      </c>
      <c r="IN2024" t="s">
        <v>663</v>
      </c>
      <c r="IP2024" t="s">
        <v>690</v>
      </c>
    </row>
    <row r="2025" spans="1:250" hidden="1" x14ac:dyDescent="0.25">
      <c r="A2025">
        <v>45391</v>
      </c>
      <c r="B2025">
        <v>-890804480</v>
      </c>
      <c r="C2025">
        <v>1837</v>
      </c>
      <c r="D2025" t="s">
        <v>273</v>
      </c>
      <c r="E2025" t="s">
        <v>274</v>
      </c>
      <c r="F2025">
        <v>13794</v>
      </c>
      <c r="G2025" t="s">
        <v>275</v>
      </c>
      <c r="H2025" t="s">
        <v>276</v>
      </c>
      <c r="I2025">
        <v>427</v>
      </c>
      <c r="J2025" t="s">
        <v>397</v>
      </c>
      <c r="K2025" t="s">
        <v>398</v>
      </c>
      <c r="L2025">
        <v>17006</v>
      </c>
      <c r="M2025" t="s">
        <v>326</v>
      </c>
      <c r="N2025" t="s">
        <v>327</v>
      </c>
      <c r="O2025">
        <v>17006</v>
      </c>
      <c r="P2025" t="s">
        <v>326</v>
      </c>
      <c r="Q2025" t="s">
        <v>327</v>
      </c>
      <c r="R2025" t="s">
        <v>344</v>
      </c>
      <c r="S2025" s="46">
        <v>0</v>
      </c>
      <c r="U2025" s="46">
        <v>26</v>
      </c>
      <c r="IF2025">
        <v>17006</v>
      </c>
      <c r="IG2025" t="s">
        <v>326</v>
      </c>
      <c r="IH2025" t="s">
        <v>319</v>
      </c>
      <c r="IK2025">
        <v>-2</v>
      </c>
      <c r="IL2025" t="s">
        <v>279</v>
      </c>
      <c r="IM2025" t="s">
        <v>280</v>
      </c>
      <c r="IN2025" t="s">
        <v>663</v>
      </c>
      <c r="IP2025" t="s">
        <v>690</v>
      </c>
    </row>
    <row r="2026" spans="1:250" hidden="1" x14ac:dyDescent="0.25">
      <c r="A2026">
        <v>45392</v>
      </c>
      <c r="B2026">
        <v>-890804480</v>
      </c>
      <c r="C2026">
        <v>1837</v>
      </c>
      <c r="D2026" t="s">
        <v>273</v>
      </c>
      <c r="E2026" t="s">
        <v>274</v>
      </c>
      <c r="F2026">
        <v>13794</v>
      </c>
      <c r="G2026" t="s">
        <v>275</v>
      </c>
      <c r="H2026" t="s">
        <v>276</v>
      </c>
      <c r="I2026">
        <v>424</v>
      </c>
      <c r="J2026" t="s">
        <v>399</v>
      </c>
      <c r="K2026" t="s">
        <v>400</v>
      </c>
      <c r="L2026">
        <v>17006</v>
      </c>
      <c r="M2026" t="s">
        <v>326</v>
      </c>
      <c r="N2026" t="s">
        <v>327</v>
      </c>
      <c r="O2026">
        <v>17006</v>
      </c>
      <c r="P2026" t="s">
        <v>326</v>
      </c>
      <c r="Q2026" t="s">
        <v>327</v>
      </c>
      <c r="R2026" t="s">
        <v>344</v>
      </c>
      <c r="S2026" s="46">
        <v>0</v>
      </c>
      <c r="U2026" s="46">
        <v>26</v>
      </c>
      <c r="IF2026">
        <v>17006</v>
      </c>
      <c r="IG2026" t="s">
        <v>326</v>
      </c>
      <c r="IH2026" t="s">
        <v>319</v>
      </c>
      <c r="IK2026">
        <v>-2</v>
      </c>
      <c r="IL2026" t="s">
        <v>279</v>
      </c>
      <c r="IM2026" t="s">
        <v>280</v>
      </c>
      <c r="IN2026" t="s">
        <v>663</v>
      </c>
      <c r="IP2026" t="s">
        <v>690</v>
      </c>
    </row>
    <row r="2027" spans="1:250" hidden="1" x14ac:dyDescent="0.25">
      <c r="A2027">
        <v>45393</v>
      </c>
      <c r="B2027">
        <v>-890804480</v>
      </c>
      <c r="C2027">
        <v>1837</v>
      </c>
      <c r="D2027" t="s">
        <v>273</v>
      </c>
      <c r="E2027" t="s">
        <v>274</v>
      </c>
      <c r="F2027">
        <v>13794</v>
      </c>
      <c r="G2027" t="s">
        <v>275</v>
      </c>
      <c r="H2027" t="s">
        <v>276</v>
      </c>
      <c r="I2027">
        <v>437</v>
      </c>
      <c r="J2027" t="s">
        <v>658</v>
      </c>
      <c r="K2027" t="s">
        <v>659</v>
      </c>
      <c r="L2027">
        <v>17006</v>
      </c>
      <c r="M2027" t="s">
        <v>326</v>
      </c>
      <c r="N2027" t="s">
        <v>327</v>
      </c>
      <c r="O2027">
        <v>17006</v>
      </c>
      <c r="P2027" t="s">
        <v>326</v>
      </c>
      <c r="Q2027" t="s">
        <v>327</v>
      </c>
      <c r="R2027" t="s">
        <v>344</v>
      </c>
      <c r="S2027" s="46">
        <v>0</v>
      </c>
      <c r="U2027" s="46">
        <v>26</v>
      </c>
      <c r="IF2027">
        <v>17006</v>
      </c>
      <c r="IG2027" t="s">
        <v>326</v>
      </c>
      <c r="IH2027" t="s">
        <v>319</v>
      </c>
      <c r="IK2027">
        <v>-2</v>
      </c>
      <c r="IL2027" t="s">
        <v>279</v>
      </c>
      <c r="IM2027" t="s">
        <v>280</v>
      </c>
      <c r="IN2027" t="s">
        <v>663</v>
      </c>
      <c r="IP2027" t="s">
        <v>690</v>
      </c>
    </row>
    <row r="2028" spans="1:250" hidden="1" x14ac:dyDescent="0.25">
      <c r="A2028">
        <v>45394</v>
      </c>
      <c r="B2028">
        <v>-890804480</v>
      </c>
      <c r="C2028">
        <v>1837</v>
      </c>
      <c r="D2028" t="s">
        <v>273</v>
      </c>
      <c r="E2028" t="s">
        <v>274</v>
      </c>
      <c r="F2028">
        <v>19011</v>
      </c>
      <c r="G2028" t="s">
        <v>328</v>
      </c>
      <c r="H2028" t="s">
        <v>329</v>
      </c>
      <c r="I2028">
        <v>427</v>
      </c>
      <c r="J2028" t="s">
        <v>397</v>
      </c>
      <c r="K2028" t="s">
        <v>398</v>
      </c>
      <c r="L2028">
        <v>19213</v>
      </c>
      <c r="M2028" t="s">
        <v>330</v>
      </c>
      <c r="N2028" t="s">
        <v>331</v>
      </c>
      <c r="O2028">
        <v>19213</v>
      </c>
      <c r="P2028" t="s">
        <v>330</v>
      </c>
      <c r="Q2028" t="s">
        <v>331</v>
      </c>
      <c r="R2028" t="s">
        <v>344</v>
      </c>
      <c r="S2028" s="46">
        <v>0</v>
      </c>
      <c r="U2028" s="46">
        <v>26</v>
      </c>
      <c r="IF2028">
        <v>19213</v>
      </c>
      <c r="IG2028" t="s">
        <v>330</v>
      </c>
      <c r="IH2028" t="s">
        <v>332</v>
      </c>
      <c r="IK2028">
        <v>-2</v>
      </c>
      <c r="IL2028" t="s">
        <v>279</v>
      </c>
      <c r="IM2028" t="s">
        <v>280</v>
      </c>
      <c r="IN2028" t="s">
        <v>687</v>
      </c>
      <c r="IP2028" t="s">
        <v>691</v>
      </c>
    </row>
    <row r="2029" spans="1:250" hidden="1" x14ac:dyDescent="0.25">
      <c r="A2029">
        <v>45395</v>
      </c>
      <c r="B2029">
        <v>-890804480</v>
      </c>
      <c r="C2029">
        <v>1837</v>
      </c>
      <c r="D2029" t="s">
        <v>273</v>
      </c>
      <c r="E2029" t="s">
        <v>274</v>
      </c>
      <c r="F2029">
        <v>19011</v>
      </c>
      <c r="G2029" t="s">
        <v>328</v>
      </c>
      <c r="H2029" t="s">
        <v>329</v>
      </c>
      <c r="I2029">
        <v>424</v>
      </c>
      <c r="J2029" t="s">
        <v>399</v>
      </c>
      <c r="K2029" t="s">
        <v>400</v>
      </c>
      <c r="L2029">
        <v>19213</v>
      </c>
      <c r="M2029" t="s">
        <v>330</v>
      </c>
      <c r="N2029" t="s">
        <v>331</v>
      </c>
      <c r="O2029">
        <v>19213</v>
      </c>
      <c r="P2029" t="s">
        <v>330</v>
      </c>
      <c r="Q2029" t="s">
        <v>331</v>
      </c>
      <c r="R2029" t="s">
        <v>344</v>
      </c>
      <c r="S2029" s="46">
        <v>0</v>
      </c>
      <c r="U2029" s="46">
        <v>26</v>
      </c>
      <c r="IF2029">
        <v>19213</v>
      </c>
      <c r="IG2029" t="s">
        <v>330</v>
      </c>
      <c r="IH2029" t="s">
        <v>332</v>
      </c>
      <c r="IK2029">
        <v>-2</v>
      </c>
      <c r="IL2029" t="s">
        <v>279</v>
      </c>
      <c r="IM2029" t="s">
        <v>280</v>
      </c>
      <c r="IN2029" t="s">
        <v>687</v>
      </c>
      <c r="IP2029" t="s">
        <v>691</v>
      </c>
    </row>
    <row r="2030" spans="1:250" hidden="1" x14ac:dyDescent="0.25">
      <c r="A2030">
        <v>45396</v>
      </c>
      <c r="B2030">
        <v>-890804480</v>
      </c>
      <c r="C2030">
        <v>1837</v>
      </c>
      <c r="D2030" t="s">
        <v>273</v>
      </c>
      <c r="E2030" t="s">
        <v>274</v>
      </c>
      <c r="F2030">
        <v>19011</v>
      </c>
      <c r="G2030" t="s">
        <v>328</v>
      </c>
      <c r="H2030" t="s">
        <v>329</v>
      </c>
      <c r="I2030">
        <v>422</v>
      </c>
      <c r="J2030" t="s">
        <v>401</v>
      </c>
      <c r="K2030" t="s">
        <v>402</v>
      </c>
      <c r="L2030">
        <v>19213</v>
      </c>
      <c r="M2030" t="s">
        <v>330</v>
      </c>
      <c r="N2030" t="s">
        <v>331</v>
      </c>
      <c r="O2030">
        <v>19213</v>
      </c>
      <c r="P2030" t="s">
        <v>330</v>
      </c>
      <c r="Q2030" t="s">
        <v>331</v>
      </c>
      <c r="R2030" t="s">
        <v>344</v>
      </c>
      <c r="S2030" s="46">
        <v>0</v>
      </c>
      <c r="U2030" s="46">
        <v>26</v>
      </c>
      <c r="IF2030">
        <v>19213</v>
      </c>
      <c r="IG2030" t="s">
        <v>330</v>
      </c>
      <c r="IH2030" t="s">
        <v>332</v>
      </c>
      <c r="IK2030">
        <v>-2</v>
      </c>
      <c r="IL2030" t="s">
        <v>279</v>
      </c>
      <c r="IM2030" t="s">
        <v>280</v>
      </c>
      <c r="IN2030" t="s">
        <v>687</v>
      </c>
      <c r="IP2030" t="s">
        <v>691</v>
      </c>
    </row>
    <row r="2031" spans="1:250" hidden="1" x14ac:dyDescent="0.25">
      <c r="A2031">
        <v>45397</v>
      </c>
      <c r="B2031">
        <v>-890804480</v>
      </c>
      <c r="C2031">
        <v>1837</v>
      </c>
      <c r="D2031" t="s">
        <v>273</v>
      </c>
      <c r="E2031" t="s">
        <v>274</v>
      </c>
      <c r="F2031">
        <v>19011</v>
      </c>
      <c r="G2031" t="s">
        <v>328</v>
      </c>
      <c r="H2031" t="s">
        <v>329</v>
      </c>
      <c r="I2031">
        <v>420</v>
      </c>
      <c r="J2031" t="s">
        <v>403</v>
      </c>
      <c r="K2031" t="s">
        <v>404</v>
      </c>
      <c r="L2031">
        <v>19213</v>
      </c>
      <c r="M2031" t="s">
        <v>330</v>
      </c>
      <c r="N2031" t="s">
        <v>331</v>
      </c>
      <c r="O2031">
        <v>19213</v>
      </c>
      <c r="P2031" t="s">
        <v>330</v>
      </c>
      <c r="Q2031" t="s">
        <v>331</v>
      </c>
      <c r="R2031" t="s">
        <v>344</v>
      </c>
      <c r="S2031" s="46">
        <v>0</v>
      </c>
      <c r="U2031" s="46">
        <v>26</v>
      </c>
      <c r="IF2031">
        <v>19213</v>
      </c>
      <c r="IG2031" t="s">
        <v>330</v>
      </c>
      <c r="IH2031" t="s">
        <v>332</v>
      </c>
      <c r="IK2031">
        <v>-2</v>
      </c>
      <c r="IL2031" t="s">
        <v>279</v>
      </c>
      <c r="IM2031" t="s">
        <v>280</v>
      </c>
      <c r="IN2031" t="s">
        <v>687</v>
      </c>
      <c r="IP2031" t="s">
        <v>691</v>
      </c>
    </row>
    <row r="2032" spans="1:250" hidden="1" x14ac:dyDescent="0.25">
      <c r="A2032">
        <v>45398</v>
      </c>
      <c r="B2032">
        <v>-890804480</v>
      </c>
      <c r="C2032">
        <v>1837</v>
      </c>
      <c r="D2032" t="s">
        <v>273</v>
      </c>
      <c r="E2032" t="s">
        <v>274</v>
      </c>
      <c r="F2032">
        <v>19011</v>
      </c>
      <c r="G2032" t="s">
        <v>328</v>
      </c>
      <c r="H2032" t="s">
        <v>329</v>
      </c>
      <c r="I2032">
        <v>411</v>
      </c>
      <c r="J2032" t="s">
        <v>393</v>
      </c>
      <c r="K2032" t="s">
        <v>394</v>
      </c>
      <c r="L2032">
        <v>19213</v>
      </c>
      <c r="M2032" t="s">
        <v>330</v>
      </c>
      <c r="N2032" t="s">
        <v>331</v>
      </c>
      <c r="O2032">
        <v>19213</v>
      </c>
      <c r="P2032" t="s">
        <v>330</v>
      </c>
      <c r="Q2032" t="s">
        <v>331</v>
      </c>
      <c r="R2032" t="s">
        <v>344</v>
      </c>
      <c r="S2032" s="46">
        <v>0</v>
      </c>
      <c r="U2032" s="46">
        <v>26</v>
      </c>
      <c r="IF2032">
        <v>19213</v>
      </c>
      <c r="IG2032" t="s">
        <v>330</v>
      </c>
      <c r="IH2032" t="s">
        <v>332</v>
      </c>
      <c r="IK2032">
        <v>-2</v>
      </c>
      <c r="IL2032" t="s">
        <v>279</v>
      </c>
      <c r="IM2032" t="s">
        <v>280</v>
      </c>
      <c r="IN2032" t="s">
        <v>687</v>
      </c>
      <c r="IP2032" t="s">
        <v>691</v>
      </c>
    </row>
    <row r="2033" spans="1:250" hidden="1" x14ac:dyDescent="0.25">
      <c r="A2033">
        <v>45399</v>
      </c>
      <c r="B2033">
        <v>-890804480</v>
      </c>
      <c r="C2033">
        <v>1837</v>
      </c>
      <c r="D2033" t="s">
        <v>273</v>
      </c>
      <c r="E2033" t="s">
        <v>274</v>
      </c>
      <c r="F2033">
        <v>19011</v>
      </c>
      <c r="G2033" t="s">
        <v>328</v>
      </c>
      <c r="H2033" t="s">
        <v>329</v>
      </c>
      <c r="I2033">
        <v>437</v>
      </c>
      <c r="J2033" t="s">
        <v>658</v>
      </c>
      <c r="K2033" t="s">
        <v>659</v>
      </c>
      <c r="L2033">
        <v>19213</v>
      </c>
      <c r="M2033" t="s">
        <v>330</v>
      </c>
      <c r="N2033" t="s">
        <v>331</v>
      </c>
      <c r="O2033">
        <v>19213</v>
      </c>
      <c r="P2033" t="s">
        <v>330</v>
      </c>
      <c r="Q2033" t="s">
        <v>331</v>
      </c>
      <c r="R2033" t="s">
        <v>344</v>
      </c>
      <c r="S2033" s="46">
        <v>0</v>
      </c>
      <c r="U2033" s="46">
        <v>26</v>
      </c>
      <c r="IF2033">
        <v>19213</v>
      </c>
      <c r="IG2033" t="s">
        <v>330</v>
      </c>
      <c r="IH2033" t="s">
        <v>332</v>
      </c>
      <c r="IK2033">
        <v>-2</v>
      </c>
      <c r="IL2033" t="s">
        <v>279</v>
      </c>
      <c r="IM2033" t="s">
        <v>280</v>
      </c>
      <c r="IN2033" t="s">
        <v>687</v>
      </c>
      <c r="IP2033" t="s">
        <v>691</v>
      </c>
    </row>
    <row r="2034" spans="1:250" hidden="1" x14ac:dyDescent="0.25">
      <c r="A2034">
        <v>45400</v>
      </c>
      <c r="B2034">
        <v>-890804480</v>
      </c>
      <c r="C2034">
        <v>1837</v>
      </c>
      <c r="D2034" t="s">
        <v>273</v>
      </c>
      <c r="E2034" t="s">
        <v>274</v>
      </c>
      <c r="F2034">
        <v>19011</v>
      </c>
      <c r="G2034" t="s">
        <v>328</v>
      </c>
      <c r="H2034" t="s">
        <v>329</v>
      </c>
      <c r="I2034">
        <v>436</v>
      </c>
      <c r="J2034" t="s">
        <v>656</v>
      </c>
      <c r="K2034" t="s">
        <v>657</v>
      </c>
      <c r="L2034">
        <v>19213</v>
      </c>
      <c r="M2034" t="s">
        <v>330</v>
      </c>
      <c r="N2034" t="s">
        <v>331</v>
      </c>
      <c r="O2034">
        <v>19213</v>
      </c>
      <c r="P2034" t="s">
        <v>330</v>
      </c>
      <c r="Q2034" t="s">
        <v>331</v>
      </c>
      <c r="R2034" t="s">
        <v>344</v>
      </c>
      <c r="S2034" s="46">
        <v>0</v>
      </c>
      <c r="U2034" s="46">
        <v>26</v>
      </c>
      <c r="IF2034">
        <v>19213</v>
      </c>
      <c r="IG2034" t="s">
        <v>330</v>
      </c>
      <c r="IH2034" t="s">
        <v>332</v>
      </c>
      <c r="IK2034">
        <v>-2</v>
      </c>
      <c r="IL2034" t="s">
        <v>279</v>
      </c>
      <c r="IM2034" t="s">
        <v>280</v>
      </c>
      <c r="IN2034" t="s">
        <v>687</v>
      </c>
      <c r="IP2034" t="s">
        <v>691</v>
      </c>
    </row>
    <row r="2035" spans="1:250" hidden="1" x14ac:dyDescent="0.25">
      <c r="A2035">
        <v>45401</v>
      </c>
      <c r="B2035">
        <v>-890804480</v>
      </c>
      <c r="C2035">
        <v>1837</v>
      </c>
      <c r="D2035" t="s">
        <v>273</v>
      </c>
      <c r="E2035" t="s">
        <v>274</v>
      </c>
      <c r="F2035">
        <v>19011</v>
      </c>
      <c r="G2035" t="s">
        <v>328</v>
      </c>
      <c r="H2035" t="s">
        <v>329</v>
      </c>
      <c r="I2035">
        <v>435</v>
      </c>
      <c r="J2035" t="s">
        <v>491</v>
      </c>
      <c r="K2035" t="s">
        <v>492</v>
      </c>
      <c r="L2035">
        <v>19213</v>
      </c>
      <c r="M2035" t="s">
        <v>330</v>
      </c>
      <c r="N2035" t="s">
        <v>331</v>
      </c>
      <c r="O2035">
        <v>19213</v>
      </c>
      <c r="P2035" t="s">
        <v>330</v>
      </c>
      <c r="Q2035" t="s">
        <v>331</v>
      </c>
      <c r="R2035" t="s">
        <v>344</v>
      </c>
      <c r="S2035" s="46">
        <v>0</v>
      </c>
      <c r="U2035" s="46">
        <v>26</v>
      </c>
      <c r="IF2035">
        <v>19213</v>
      </c>
      <c r="IG2035" t="s">
        <v>330</v>
      </c>
      <c r="IH2035" t="s">
        <v>332</v>
      </c>
      <c r="IK2035">
        <v>-2</v>
      </c>
      <c r="IL2035" t="s">
        <v>279</v>
      </c>
      <c r="IM2035" t="s">
        <v>280</v>
      </c>
      <c r="IN2035" t="s">
        <v>687</v>
      </c>
      <c r="IP2035" t="s">
        <v>691</v>
      </c>
    </row>
    <row r="2036" spans="1:250" hidden="1" x14ac:dyDescent="0.25">
      <c r="A2036">
        <v>45402</v>
      </c>
      <c r="B2036">
        <v>-890804480</v>
      </c>
      <c r="C2036">
        <v>1837</v>
      </c>
      <c r="D2036" t="s">
        <v>273</v>
      </c>
      <c r="E2036" t="s">
        <v>274</v>
      </c>
      <c r="F2036">
        <v>19011</v>
      </c>
      <c r="G2036" t="s">
        <v>328</v>
      </c>
      <c r="H2036" t="s">
        <v>329</v>
      </c>
      <c r="I2036">
        <v>431</v>
      </c>
      <c r="J2036" t="s">
        <v>493</v>
      </c>
      <c r="K2036" t="s">
        <v>494</v>
      </c>
      <c r="L2036">
        <v>19213</v>
      </c>
      <c r="M2036" t="s">
        <v>330</v>
      </c>
      <c r="N2036" t="s">
        <v>331</v>
      </c>
      <c r="O2036">
        <v>19213</v>
      </c>
      <c r="P2036" t="s">
        <v>330</v>
      </c>
      <c r="Q2036" t="s">
        <v>331</v>
      </c>
      <c r="R2036" t="s">
        <v>344</v>
      </c>
      <c r="S2036" s="46">
        <v>0</v>
      </c>
      <c r="U2036" s="46">
        <v>26</v>
      </c>
      <c r="IF2036">
        <v>19213</v>
      </c>
      <c r="IG2036" t="s">
        <v>330</v>
      </c>
      <c r="IH2036" t="s">
        <v>332</v>
      </c>
      <c r="IK2036">
        <v>-2</v>
      </c>
      <c r="IL2036" t="s">
        <v>279</v>
      </c>
      <c r="IM2036" t="s">
        <v>280</v>
      </c>
      <c r="IN2036" t="s">
        <v>687</v>
      </c>
      <c r="IP2036" t="s">
        <v>691</v>
      </c>
    </row>
    <row r="2037" spans="1:250" hidden="1" x14ac:dyDescent="0.25">
      <c r="A2037">
        <v>45403</v>
      </c>
      <c r="B2037">
        <v>-890804480</v>
      </c>
      <c r="C2037">
        <v>1837</v>
      </c>
      <c r="D2037" t="s">
        <v>273</v>
      </c>
      <c r="E2037" t="s">
        <v>274</v>
      </c>
      <c r="F2037">
        <v>19011</v>
      </c>
      <c r="G2037" t="s">
        <v>328</v>
      </c>
      <c r="H2037" t="s">
        <v>329</v>
      </c>
      <c r="I2037">
        <v>429</v>
      </c>
      <c r="J2037" t="s">
        <v>395</v>
      </c>
      <c r="K2037" t="s">
        <v>396</v>
      </c>
      <c r="L2037">
        <v>19213</v>
      </c>
      <c r="M2037" t="s">
        <v>330</v>
      </c>
      <c r="N2037" t="s">
        <v>331</v>
      </c>
      <c r="O2037">
        <v>19213</v>
      </c>
      <c r="P2037" t="s">
        <v>330</v>
      </c>
      <c r="Q2037" t="s">
        <v>331</v>
      </c>
      <c r="R2037" t="s">
        <v>344</v>
      </c>
      <c r="S2037" s="46">
        <v>0</v>
      </c>
      <c r="U2037" s="46">
        <v>26</v>
      </c>
      <c r="IF2037">
        <v>19213</v>
      </c>
      <c r="IG2037" t="s">
        <v>330</v>
      </c>
      <c r="IH2037" t="s">
        <v>332</v>
      </c>
      <c r="IK2037">
        <v>-2</v>
      </c>
      <c r="IL2037" t="s">
        <v>279</v>
      </c>
      <c r="IM2037" t="s">
        <v>280</v>
      </c>
      <c r="IN2037" t="s">
        <v>687</v>
      </c>
      <c r="IP2037" t="s">
        <v>691</v>
      </c>
    </row>
    <row r="2038" spans="1:250" hidden="1" x14ac:dyDescent="0.25">
      <c r="A2038">
        <v>45404</v>
      </c>
      <c r="B2038">
        <v>-890804480</v>
      </c>
      <c r="C2038">
        <v>1837</v>
      </c>
      <c r="D2038" t="s">
        <v>273</v>
      </c>
      <c r="E2038" t="s">
        <v>274</v>
      </c>
      <c r="F2038">
        <v>9695</v>
      </c>
      <c r="G2038" t="s">
        <v>281</v>
      </c>
      <c r="H2038" t="s">
        <v>282</v>
      </c>
      <c r="I2038">
        <v>411</v>
      </c>
      <c r="J2038" t="s">
        <v>393</v>
      </c>
      <c r="K2038" t="s">
        <v>394</v>
      </c>
      <c r="L2038">
        <v>21324</v>
      </c>
      <c r="M2038" t="s">
        <v>283</v>
      </c>
      <c r="N2038" t="s">
        <v>284</v>
      </c>
      <c r="O2038">
        <v>21324</v>
      </c>
      <c r="P2038" t="s">
        <v>283</v>
      </c>
      <c r="Q2038" t="s">
        <v>284</v>
      </c>
      <c r="R2038" t="s">
        <v>344</v>
      </c>
      <c r="S2038" s="46">
        <v>0</v>
      </c>
      <c r="U2038" s="46">
        <v>26</v>
      </c>
      <c r="IF2038">
        <v>21324</v>
      </c>
      <c r="IG2038" t="s">
        <v>283</v>
      </c>
      <c r="IH2038" t="s">
        <v>285</v>
      </c>
      <c r="IK2038">
        <v>-2</v>
      </c>
      <c r="IL2038" t="s">
        <v>279</v>
      </c>
      <c r="IM2038" t="s">
        <v>280</v>
      </c>
      <c r="IN2038" t="s">
        <v>661</v>
      </c>
      <c r="IP2038" t="s">
        <v>692</v>
      </c>
    </row>
    <row r="2039" spans="1:250" hidden="1" x14ac:dyDescent="0.25">
      <c r="A2039">
        <v>45405</v>
      </c>
      <c r="B2039">
        <v>-890804480</v>
      </c>
      <c r="C2039">
        <v>1837</v>
      </c>
      <c r="D2039" t="s">
        <v>273</v>
      </c>
      <c r="E2039" t="s">
        <v>274</v>
      </c>
      <c r="F2039">
        <v>9695</v>
      </c>
      <c r="G2039" t="s">
        <v>281</v>
      </c>
      <c r="H2039" t="s">
        <v>282</v>
      </c>
      <c r="I2039">
        <v>431</v>
      </c>
      <c r="J2039" t="s">
        <v>493</v>
      </c>
      <c r="K2039" t="s">
        <v>494</v>
      </c>
      <c r="L2039">
        <v>21324</v>
      </c>
      <c r="M2039" t="s">
        <v>283</v>
      </c>
      <c r="N2039" t="s">
        <v>284</v>
      </c>
      <c r="O2039">
        <v>21324</v>
      </c>
      <c r="P2039" t="s">
        <v>283</v>
      </c>
      <c r="Q2039" t="s">
        <v>284</v>
      </c>
      <c r="R2039" t="s">
        <v>344</v>
      </c>
      <c r="S2039" s="46">
        <v>0</v>
      </c>
      <c r="U2039" s="46">
        <v>26</v>
      </c>
      <c r="IF2039">
        <v>21324</v>
      </c>
      <c r="IG2039" t="s">
        <v>283</v>
      </c>
      <c r="IH2039" t="s">
        <v>285</v>
      </c>
      <c r="IK2039">
        <v>-2</v>
      </c>
      <c r="IL2039" t="s">
        <v>279</v>
      </c>
      <c r="IM2039" t="s">
        <v>280</v>
      </c>
      <c r="IN2039" t="s">
        <v>661</v>
      </c>
      <c r="IP2039" t="s">
        <v>692</v>
      </c>
    </row>
    <row r="2040" spans="1:250" hidden="1" x14ac:dyDescent="0.25">
      <c r="A2040">
        <v>45406</v>
      </c>
      <c r="B2040">
        <v>-890804480</v>
      </c>
      <c r="C2040">
        <v>1837</v>
      </c>
      <c r="D2040" t="s">
        <v>273</v>
      </c>
      <c r="E2040" t="s">
        <v>274</v>
      </c>
      <c r="F2040">
        <v>9695</v>
      </c>
      <c r="G2040" t="s">
        <v>281</v>
      </c>
      <c r="H2040" t="s">
        <v>282</v>
      </c>
      <c r="I2040">
        <v>429</v>
      </c>
      <c r="J2040" t="s">
        <v>395</v>
      </c>
      <c r="K2040" t="s">
        <v>396</v>
      </c>
      <c r="L2040">
        <v>21324</v>
      </c>
      <c r="M2040" t="s">
        <v>283</v>
      </c>
      <c r="N2040" t="s">
        <v>284</v>
      </c>
      <c r="O2040">
        <v>21324</v>
      </c>
      <c r="P2040" t="s">
        <v>283</v>
      </c>
      <c r="Q2040" t="s">
        <v>284</v>
      </c>
      <c r="R2040" t="s">
        <v>344</v>
      </c>
      <c r="S2040" s="46">
        <v>0</v>
      </c>
      <c r="U2040" s="46">
        <v>26</v>
      </c>
      <c r="IF2040">
        <v>21324</v>
      </c>
      <c r="IG2040" t="s">
        <v>283</v>
      </c>
      <c r="IH2040" t="s">
        <v>285</v>
      </c>
      <c r="IK2040">
        <v>-2</v>
      </c>
      <c r="IL2040" t="s">
        <v>279</v>
      </c>
      <c r="IM2040" t="s">
        <v>280</v>
      </c>
      <c r="IN2040" t="s">
        <v>661</v>
      </c>
      <c r="IP2040" t="s">
        <v>692</v>
      </c>
    </row>
    <row r="2041" spans="1:250" hidden="1" x14ac:dyDescent="0.25">
      <c r="A2041">
        <v>45407</v>
      </c>
      <c r="B2041">
        <v>-890804480</v>
      </c>
      <c r="C2041">
        <v>1837</v>
      </c>
      <c r="D2041" t="s">
        <v>273</v>
      </c>
      <c r="E2041" t="s">
        <v>274</v>
      </c>
      <c r="F2041">
        <v>9695</v>
      </c>
      <c r="G2041" t="s">
        <v>281</v>
      </c>
      <c r="H2041" t="s">
        <v>282</v>
      </c>
      <c r="I2041">
        <v>427</v>
      </c>
      <c r="J2041" t="s">
        <v>397</v>
      </c>
      <c r="K2041" t="s">
        <v>398</v>
      </c>
      <c r="L2041">
        <v>21324</v>
      </c>
      <c r="M2041" t="s">
        <v>283</v>
      </c>
      <c r="N2041" t="s">
        <v>284</v>
      </c>
      <c r="O2041">
        <v>21324</v>
      </c>
      <c r="P2041" t="s">
        <v>283</v>
      </c>
      <c r="Q2041" t="s">
        <v>284</v>
      </c>
      <c r="R2041" t="s">
        <v>344</v>
      </c>
      <c r="S2041" s="46">
        <v>0</v>
      </c>
      <c r="U2041" s="46">
        <v>26</v>
      </c>
      <c r="IF2041">
        <v>21324</v>
      </c>
      <c r="IG2041" t="s">
        <v>283</v>
      </c>
      <c r="IH2041" t="s">
        <v>285</v>
      </c>
      <c r="IK2041">
        <v>-2</v>
      </c>
      <c r="IL2041" t="s">
        <v>279</v>
      </c>
      <c r="IM2041" t="s">
        <v>280</v>
      </c>
      <c r="IN2041" t="s">
        <v>661</v>
      </c>
      <c r="IP2041" t="s">
        <v>692</v>
      </c>
    </row>
    <row r="2042" spans="1:250" hidden="1" x14ac:dyDescent="0.25">
      <c r="A2042">
        <v>45408</v>
      </c>
      <c r="B2042">
        <v>-890804480</v>
      </c>
      <c r="C2042">
        <v>1837</v>
      </c>
      <c r="D2042" t="s">
        <v>273</v>
      </c>
      <c r="E2042" t="s">
        <v>274</v>
      </c>
      <c r="F2042">
        <v>9695</v>
      </c>
      <c r="G2042" t="s">
        <v>281</v>
      </c>
      <c r="H2042" t="s">
        <v>282</v>
      </c>
      <c r="I2042">
        <v>424</v>
      </c>
      <c r="J2042" t="s">
        <v>399</v>
      </c>
      <c r="K2042" t="s">
        <v>400</v>
      </c>
      <c r="L2042">
        <v>21324</v>
      </c>
      <c r="M2042" t="s">
        <v>283</v>
      </c>
      <c r="N2042" t="s">
        <v>284</v>
      </c>
      <c r="O2042">
        <v>21324</v>
      </c>
      <c r="P2042" t="s">
        <v>283</v>
      </c>
      <c r="Q2042" t="s">
        <v>284</v>
      </c>
      <c r="R2042" t="s">
        <v>344</v>
      </c>
      <c r="S2042" s="46">
        <v>0</v>
      </c>
      <c r="U2042" s="46">
        <v>26</v>
      </c>
      <c r="IF2042">
        <v>21324</v>
      </c>
      <c r="IG2042" t="s">
        <v>283</v>
      </c>
      <c r="IH2042" t="s">
        <v>285</v>
      </c>
      <c r="IK2042">
        <v>-2</v>
      </c>
      <c r="IL2042" t="s">
        <v>279</v>
      </c>
      <c r="IM2042" t="s">
        <v>280</v>
      </c>
      <c r="IN2042" t="s">
        <v>661</v>
      </c>
      <c r="IP2042" t="s">
        <v>692</v>
      </c>
    </row>
    <row r="2043" spans="1:250" hidden="1" x14ac:dyDescent="0.25">
      <c r="A2043">
        <v>45409</v>
      </c>
      <c r="B2043">
        <v>-890804480</v>
      </c>
      <c r="C2043">
        <v>1837</v>
      </c>
      <c r="D2043" t="s">
        <v>273</v>
      </c>
      <c r="E2043" t="s">
        <v>274</v>
      </c>
      <c r="F2043">
        <v>9695</v>
      </c>
      <c r="G2043" t="s">
        <v>281</v>
      </c>
      <c r="H2043" t="s">
        <v>282</v>
      </c>
      <c r="I2043">
        <v>422</v>
      </c>
      <c r="J2043" t="s">
        <v>401</v>
      </c>
      <c r="K2043" t="s">
        <v>402</v>
      </c>
      <c r="L2043">
        <v>21324</v>
      </c>
      <c r="M2043" t="s">
        <v>283</v>
      </c>
      <c r="N2043" t="s">
        <v>284</v>
      </c>
      <c r="O2043">
        <v>21324</v>
      </c>
      <c r="P2043" t="s">
        <v>283</v>
      </c>
      <c r="Q2043" t="s">
        <v>284</v>
      </c>
      <c r="R2043" t="s">
        <v>344</v>
      </c>
      <c r="S2043" s="46">
        <v>0</v>
      </c>
      <c r="U2043" s="46">
        <v>26</v>
      </c>
      <c r="IF2043">
        <v>21324</v>
      </c>
      <c r="IG2043" t="s">
        <v>283</v>
      </c>
      <c r="IH2043" t="s">
        <v>285</v>
      </c>
      <c r="IK2043">
        <v>-2</v>
      </c>
      <c r="IL2043" t="s">
        <v>279</v>
      </c>
      <c r="IM2043" t="s">
        <v>280</v>
      </c>
      <c r="IN2043" t="s">
        <v>661</v>
      </c>
      <c r="IP2043" t="s">
        <v>692</v>
      </c>
    </row>
    <row r="2044" spans="1:250" hidden="1" x14ac:dyDescent="0.25">
      <c r="A2044">
        <v>45410</v>
      </c>
      <c r="B2044">
        <v>-890804480</v>
      </c>
      <c r="C2044">
        <v>1837</v>
      </c>
      <c r="D2044" t="s">
        <v>273</v>
      </c>
      <c r="E2044" t="s">
        <v>274</v>
      </c>
      <c r="F2044">
        <v>9695</v>
      </c>
      <c r="G2044" t="s">
        <v>281</v>
      </c>
      <c r="H2044" t="s">
        <v>282</v>
      </c>
      <c r="I2044">
        <v>420</v>
      </c>
      <c r="J2044" t="s">
        <v>403</v>
      </c>
      <c r="K2044" t="s">
        <v>404</v>
      </c>
      <c r="L2044">
        <v>21324</v>
      </c>
      <c r="M2044" t="s">
        <v>283</v>
      </c>
      <c r="N2044" t="s">
        <v>284</v>
      </c>
      <c r="O2044">
        <v>21324</v>
      </c>
      <c r="P2044" t="s">
        <v>283</v>
      </c>
      <c r="Q2044" t="s">
        <v>284</v>
      </c>
      <c r="R2044" t="s">
        <v>344</v>
      </c>
      <c r="S2044" s="46">
        <v>0</v>
      </c>
      <c r="U2044" s="46">
        <v>26</v>
      </c>
      <c r="IF2044">
        <v>21324</v>
      </c>
      <c r="IG2044" t="s">
        <v>283</v>
      </c>
      <c r="IH2044" t="s">
        <v>285</v>
      </c>
      <c r="IK2044">
        <v>-2</v>
      </c>
      <c r="IL2044" t="s">
        <v>279</v>
      </c>
      <c r="IM2044" t="s">
        <v>280</v>
      </c>
      <c r="IN2044" t="s">
        <v>661</v>
      </c>
      <c r="IP2044" t="s">
        <v>692</v>
      </c>
    </row>
    <row r="2045" spans="1:250" hidden="1" x14ac:dyDescent="0.25">
      <c r="A2045">
        <v>45411</v>
      </c>
      <c r="B2045">
        <v>-890804480</v>
      </c>
      <c r="C2045">
        <v>1837</v>
      </c>
      <c r="D2045" t="s">
        <v>273</v>
      </c>
      <c r="E2045" t="s">
        <v>274</v>
      </c>
      <c r="F2045">
        <v>9695</v>
      </c>
      <c r="G2045" t="s">
        <v>281</v>
      </c>
      <c r="H2045" t="s">
        <v>282</v>
      </c>
      <c r="I2045">
        <v>437</v>
      </c>
      <c r="J2045" t="s">
        <v>658</v>
      </c>
      <c r="K2045" t="s">
        <v>659</v>
      </c>
      <c r="L2045">
        <v>21324</v>
      </c>
      <c r="M2045" t="s">
        <v>283</v>
      </c>
      <c r="N2045" t="s">
        <v>284</v>
      </c>
      <c r="O2045">
        <v>21324</v>
      </c>
      <c r="P2045" t="s">
        <v>283</v>
      </c>
      <c r="Q2045" t="s">
        <v>284</v>
      </c>
      <c r="R2045" t="s">
        <v>344</v>
      </c>
      <c r="S2045" s="46">
        <v>0</v>
      </c>
      <c r="U2045" s="46">
        <v>26</v>
      </c>
      <c r="IF2045">
        <v>21324</v>
      </c>
      <c r="IG2045" t="s">
        <v>283</v>
      </c>
      <c r="IH2045" t="s">
        <v>285</v>
      </c>
      <c r="IK2045">
        <v>-2</v>
      </c>
      <c r="IL2045" t="s">
        <v>279</v>
      </c>
      <c r="IM2045" t="s">
        <v>280</v>
      </c>
      <c r="IN2045" t="s">
        <v>661</v>
      </c>
      <c r="IP2045" t="s">
        <v>692</v>
      </c>
    </row>
    <row r="2046" spans="1:250" hidden="1" x14ac:dyDescent="0.25">
      <c r="A2046">
        <v>45412</v>
      </c>
      <c r="B2046">
        <v>-890804480</v>
      </c>
      <c r="C2046">
        <v>1837</v>
      </c>
      <c r="D2046" t="s">
        <v>273</v>
      </c>
      <c r="E2046" t="s">
        <v>274</v>
      </c>
      <c r="F2046">
        <v>9695</v>
      </c>
      <c r="G2046" t="s">
        <v>281</v>
      </c>
      <c r="H2046" t="s">
        <v>282</v>
      </c>
      <c r="I2046">
        <v>436</v>
      </c>
      <c r="J2046" t="s">
        <v>656</v>
      </c>
      <c r="K2046" t="s">
        <v>657</v>
      </c>
      <c r="L2046">
        <v>21324</v>
      </c>
      <c r="M2046" t="s">
        <v>283</v>
      </c>
      <c r="N2046" t="s">
        <v>284</v>
      </c>
      <c r="O2046">
        <v>21324</v>
      </c>
      <c r="P2046" t="s">
        <v>283</v>
      </c>
      <c r="Q2046" t="s">
        <v>284</v>
      </c>
      <c r="R2046" t="s">
        <v>344</v>
      </c>
      <c r="S2046" s="46">
        <v>0</v>
      </c>
      <c r="U2046" s="46">
        <v>26</v>
      </c>
      <c r="IF2046">
        <v>21324</v>
      </c>
      <c r="IG2046" t="s">
        <v>283</v>
      </c>
      <c r="IH2046" t="s">
        <v>285</v>
      </c>
      <c r="IK2046">
        <v>-2</v>
      </c>
      <c r="IL2046" t="s">
        <v>279</v>
      </c>
      <c r="IM2046" t="s">
        <v>280</v>
      </c>
      <c r="IN2046" t="s">
        <v>661</v>
      </c>
      <c r="IP2046" t="s">
        <v>692</v>
      </c>
    </row>
    <row r="2047" spans="1:250" hidden="1" x14ac:dyDescent="0.25">
      <c r="A2047">
        <v>45413</v>
      </c>
      <c r="B2047">
        <v>-890804480</v>
      </c>
      <c r="C2047">
        <v>1837</v>
      </c>
      <c r="D2047" t="s">
        <v>273</v>
      </c>
      <c r="E2047" t="s">
        <v>274</v>
      </c>
      <c r="F2047">
        <v>9695</v>
      </c>
      <c r="G2047" t="s">
        <v>281</v>
      </c>
      <c r="H2047" t="s">
        <v>282</v>
      </c>
      <c r="I2047">
        <v>435</v>
      </c>
      <c r="J2047" t="s">
        <v>491</v>
      </c>
      <c r="K2047" t="s">
        <v>492</v>
      </c>
      <c r="L2047">
        <v>21324</v>
      </c>
      <c r="M2047" t="s">
        <v>283</v>
      </c>
      <c r="N2047" t="s">
        <v>284</v>
      </c>
      <c r="O2047">
        <v>21324</v>
      </c>
      <c r="P2047" t="s">
        <v>283</v>
      </c>
      <c r="Q2047" t="s">
        <v>284</v>
      </c>
      <c r="R2047" t="s">
        <v>344</v>
      </c>
      <c r="S2047" s="46">
        <v>0</v>
      </c>
      <c r="U2047" s="46">
        <v>26</v>
      </c>
      <c r="IF2047">
        <v>21324</v>
      </c>
      <c r="IG2047" t="s">
        <v>283</v>
      </c>
      <c r="IH2047" t="s">
        <v>285</v>
      </c>
      <c r="IK2047">
        <v>-2</v>
      </c>
      <c r="IL2047" t="s">
        <v>279</v>
      </c>
      <c r="IM2047" t="s">
        <v>280</v>
      </c>
      <c r="IN2047" t="s">
        <v>661</v>
      </c>
      <c r="IP2047" t="s">
        <v>692</v>
      </c>
    </row>
    <row r="2048" spans="1:250" hidden="1" x14ac:dyDescent="0.25">
      <c r="A2048">
        <v>45414</v>
      </c>
      <c r="B2048">
        <v>-890804480</v>
      </c>
      <c r="C2048">
        <v>1837</v>
      </c>
      <c r="D2048" t="s">
        <v>273</v>
      </c>
      <c r="E2048" t="s">
        <v>274</v>
      </c>
      <c r="F2048">
        <v>13794</v>
      </c>
      <c r="G2048" t="s">
        <v>275</v>
      </c>
      <c r="H2048" t="s">
        <v>276</v>
      </c>
      <c r="I2048">
        <v>422</v>
      </c>
      <c r="J2048" t="s">
        <v>401</v>
      </c>
      <c r="K2048" t="s">
        <v>402</v>
      </c>
      <c r="L2048">
        <v>22128</v>
      </c>
      <c r="M2048" t="s">
        <v>277</v>
      </c>
      <c r="N2048" t="s">
        <v>278</v>
      </c>
      <c r="O2048">
        <v>22128</v>
      </c>
      <c r="P2048" t="s">
        <v>277</v>
      </c>
      <c r="Q2048" t="s">
        <v>278</v>
      </c>
      <c r="R2048" t="s">
        <v>344</v>
      </c>
      <c r="S2048" s="46">
        <v>0</v>
      </c>
      <c r="U2048" s="46">
        <v>26</v>
      </c>
      <c r="IF2048">
        <v>22128</v>
      </c>
      <c r="IG2048" t="s">
        <v>277</v>
      </c>
      <c r="IH2048" t="s">
        <v>319</v>
      </c>
      <c r="IK2048">
        <v>-2</v>
      </c>
      <c r="IL2048" t="s">
        <v>279</v>
      </c>
      <c r="IM2048" t="s">
        <v>280</v>
      </c>
      <c r="IN2048" t="s">
        <v>663</v>
      </c>
      <c r="IP2048" t="s">
        <v>693</v>
      </c>
    </row>
    <row r="2049" spans="1:250" hidden="1" x14ac:dyDescent="0.25">
      <c r="A2049">
        <v>45415</v>
      </c>
      <c r="B2049">
        <v>-890804480</v>
      </c>
      <c r="C2049">
        <v>1837</v>
      </c>
      <c r="D2049" t="s">
        <v>273</v>
      </c>
      <c r="E2049" t="s">
        <v>274</v>
      </c>
      <c r="F2049">
        <v>13794</v>
      </c>
      <c r="G2049" t="s">
        <v>275</v>
      </c>
      <c r="H2049" t="s">
        <v>276</v>
      </c>
      <c r="I2049">
        <v>420</v>
      </c>
      <c r="J2049" t="s">
        <v>403</v>
      </c>
      <c r="K2049" t="s">
        <v>404</v>
      </c>
      <c r="L2049">
        <v>22128</v>
      </c>
      <c r="M2049" t="s">
        <v>277</v>
      </c>
      <c r="N2049" t="s">
        <v>278</v>
      </c>
      <c r="O2049">
        <v>22128</v>
      </c>
      <c r="P2049" t="s">
        <v>277</v>
      </c>
      <c r="Q2049" t="s">
        <v>278</v>
      </c>
      <c r="R2049" t="s">
        <v>344</v>
      </c>
      <c r="S2049" s="46">
        <v>0</v>
      </c>
      <c r="U2049" s="46">
        <v>26</v>
      </c>
      <c r="IF2049">
        <v>22128</v>
      </c>
      <c r="IG2049" t="s">
        <v>277</v>
      </c>
      <c r="IH2049" t="s">
        <v>319</v>
      </c>
      <c r="IK2049">
        <v>-2</v>
      </c>
      <c r="IL2049" t="s">
        <v>279</v>
      </c>
      <c r="IM2049" t="s">
        <v>280</v>
      </c>
      <c r="IN2049" t="s">
        <v>663</v>
      </c>
      <c r="IP2049" t="s">
        <v>693</v>
      </c>
    </row>
    <row r="2050" spans="1:250" hidden="1" x14ac:dyDescent="0.25">
      <c r="A2050">
        <v>45416</v>
      </c>
      <c r="B2050">
        <v>-890804480</v>
      </c>
      <c r="C2050">
        <v>1837</v>
      </c>
      <c r="D2050" t="s">
        <v>273</v>
      </c>
      <c r="E2050" t="s">
        <v>274</v>
      </c>
      <c r="F2050">
        <v>13794</v>
      </c>
      <c r="G2050" t="s">
        <v>275</v>
      </c>
      <c r="H2050" t="s">
        <v>276</v>
      </c>
      <c r="I2050">
        <v>411</v>
      </c>
      <c r="J2050" t="s">
        <v>393</v>
      </c>
      <c r="K2050" t="s">
        <v>394</v>
      </c>
      <c r="L2050">
        <v>22128</v>
      </c>
      <c r="M2050" t="s">
        <v>277</v>
      </c>
      <c r="N2050" t="s">
        <v>278</v>
      </c>
      <c r="O2050">
        <v>22128</v>
      </c>
      <c r="P2050" t="s">
        <v>277</v>
      </c>
      <c r="Q2050" t="s">
        <v>278</v>
      </c>
      <c r="R2050" t="s">
        <v>344</v>
      </c>
      <c r="S2050" s="46">
        <v>0</v>
      </c>
      <c r="U2050" s="46">
        <v>26</v>
      </c>
      <c r="IF2050">
        <v>22128</v>
      </c>
      <c r="IG2050" t="s">
        <v>277</v>
      </c>
      <c r="IH2050" t="s">
        <v>319</v>
      </c>
      <c r="IK2050">
        <v>-2</v>
      </c>
      <c r="IL2050" t="s">
        <v>279</v>
      </c>
      <c r="IM2050" t="s">
        <v>280</v>
      </c>
      <c r="IN2050" t="s">
        <v>663</v>
      </c>
      <c r="IP2050" t="s">
        <v>693</v>
      </c>
    </row>
    <row r="2051" spans="1:250" hidden="1" x14ac:dyDescent="0.25">
      <c r="A2051">
        <v>45417</v>
      </c>
      <c r="B2051">
        <v>-890804480</v>
      </c>
      <c r="C2051">
        <v>1837</v>
      </c>
      <c r="D2051" t="s">
        <v>273</v>
      </c>
      <c r="E2051" t="s">
        <v>274</v>
      </c>
      <c r="F2051">
        <v>13794</v>
      </c>
      <c r="G2051" t="s">
        <v>275</v>
      </c>
      <c r="H2051" t="s">
        <v>276</v>
      </c>
      <c r="I2051">
        <v>436</v>
      </c>
      <c r="J2051" t="s">
        <v>656</v>
      </c>
      <c r="K2051" t="s">
        <v>657</v>
      </c>
      <c r="L2051">
        <v>22128</v>
      </c>
      <c r="M2051" t="s">
        <v>277</v>
      </c>
      <c r="N2051" t="s">
        <v>278</v>
      </c>
      <c r="O2051">
        <v>22128</v>
      </c>
      <c r="P2051" t="s">
        <v>277</v>
      </c>
      <c r="Q2051" t="s">
        <v>278</v>
      </c>
      <c r="R2051" t="s">
        <v>344</v>
      </c>
      <c r="S2051" s="46">
        <v>0</v>
      </c>
      <c r="U2051" s="46">
        <v>26</v>
      </c>
      <c r="IF2051">
        <v>22128</v>
      </c>
      <c r="IG2051" t="s">
        <v>277</v>
      </c>
      <c r="IH2051" t="s">
        <v>319</v>
      </c>
      <c r="IK2051">
        <v>-2</v>
      </c>
      <c r="IL2051" t="s">
        <v>279</v>
      </c>
      <c r="IM2051" t="s">
        <v>280</v>
      </c>
      <c r="IN2051" t="s">
        <v>663</v>
      </c>
      <c r="IP2051" t="s">
        <v>693</v>
      </c>
    </row>
    <row r="2052" spans="1:250" hidden="1" x14ac:dyDescent="0.25">
      <c r="A2052">
        <v>45418</v>
      </c>
      <c r="B2052">
        <v>-890804480</v>
      </c>
      <c r="C2052">
        <v>1837</v>
      </c>
      <c r="D2052" t="s">
        <v>273</v>
      </c>
      <c r="E2052" t="s">
        <v>274</v>
      </c>
      <c r="F2052">
        <v>13794</v>
      </c>
      <c r="G2052" t="s">
        <v>275</v>
      </c>
      <c r="H2052" t="s">
        <v>276</v>
      </c>
      <c r="I2052">
        <v>435</v>
      </c>
      <c r="J2052" t="s">
        <v>491</v>
      </c>
      <c r="K2052" t="s">
        <v>492</v>
      </c>
      <c r="L2052">
        <v>22128</v>
      </c>
      <c r="M2052" t="s">
        <v>277</v>
      </c>
      <c r="N2052" t="s">
        <v>278</v>
      </c>
      <c r="O2052">
        <v>22128</v>
      </c>
      <c r="P2052" t="s">
        <v>277</v>
      </c>
      <c r="Q2052" t="s">
        <v>278</v>
      </c>
      <c r="R2052" t="s">
        <v>344</v>
      </c>
      <c r="S2052" s="46">
        <v>0</v>
      </c>
      <c r="U2052" s="46">
        <v>26</v>
      </c>
      <c r="IF2052">
        <v>22128</v>
      </c>
      <c r="IG2052" t="s">
        <v>277</v>
      </c>
      <c r="IH2052" t="s">
        <v>319</v>
      </c>
      <c r="IK2052">
        <v>-2</v>
      </c>
      <c r="IL2052" t="s">
        <v>279</v>
      </c>
      <c r="IM2052" t="s">
        <v>280</v>
      </c>
      <c r="IN2052" t="s">
        <v>663</v>
      </c>
      <c r="IP2052" t="s">
        <v>693</v>
      </c>
    </row>
    <row r="2053" spans="1:250" hidden="1" x14ac:dyDescent="0.25">
      <c r="A2053">
        <v>45419</v>
      </c>
      <c r="B2053">
        <v>-890804480</v>
      </c>
      <c r="C2053">
        <v>1837</v>
      </c>
      <c r="D2053" t="s">
        <v>273</v>
      </c>
      <c r="E2053" t="s">
        <v>274</v>
      </c>
      <c r="F2053">
        <v>13794</v>
      </c>
      <c r="G2053" t="s">
        <v>275</v>
      </c>
      <c r="H2053" t="s">
        <v>276</v>
      </c>
      <c r="I2053">
        <v>431</v>
      </c>
      <c r="J2053" t="s">
        <v>493</v>
      </c>
      <c r="K2053" t="s">
        <v>494</v>
      </c>
      <c r="L2053">
        <v>22128</v>
      </c>
      <c r="M2053" t="s">
        <v>277</v>
      </c>
      <c r="N2053" t="s">
        <v>278</v>
      </c>
      <c r="O2053">
        <v>22128</v>
      </c>
      <c r="P2053" t="s">
        <v>277</v>
      </c>
      <c r="Q2053" t="s">
        <v>278</v>
      </c>
      <c r="R2053" t="s">
        <v>344</v>
      </c>
      <c r="S2053" s="46">
        <v>0</v>
      </c>
      <c r="U2053" s="46">
        <v>26</v>
      </c>
      <c r="IF2053">
        <v>22128</v>
      </c>
      <c r="IG2053" t="s">
        <v>277</v>
      </c>
      <c r="IH2053" t="s">
        <v>319</v>
      </c>
      <c r="IK2053">
        <v>-2</v>
      </c>
      <c r="IL2053" t="s">
        <v>279</v>
      </c>
      <c r="IM2053" t="s">
        <v>280</v>
      </c>
      <c r="IN2053" t="s">
        <v>663</v>
      </c>
      <c r="IP2053" t="s">
        <v>693</v>
      </c>
    </row>
    <row r="2054" spans="1:250" hidden="1" x14ac:dyDescent="0.25">
      <c r="A2054">
        <v>45420</v>
      </c>
      <c r="B2054">
        <v>-890804480</v>
      </c>
      <c r="C2054">
        <v>1837</v>
      </c>
      <c r="D2054" t="s">
        <v>273</v>
      </c>
      <c r="E2054" t="s">
        <v>274</v>
      </c>
      <c r="F2054">
        <v>13794</v>
      </c>
      <c r="G2054" t="s">
        <v>275</v>
      </c>
      <c r="H2054" t="s">
        <v>276</v>
      </c>
      <c r="I2054">
        <v>429</v>
      </c>
      <c r="J2054" t="s">
        <v>395</v>
      </c>
      <c r="K2054" t="s">
        <v>396</v>
      </c>
      <c r="L2054">
        <v>22128</v>
      </c>
      <c r="M2054" t="s">
        <v>277</v>
      </c>
      <c r="N2054" t="s">
        <v>278</v>
      </c>
      <c r="O2054">
        <v>22128</v>
      </c>
      <c r="P2054" t="s">
        <v>277</v>
      </c>
      <c r="Q2054" t="s">
        <v>278</v>
      </c>
      <c r="R2054" t="s">
        <v>344</v>
      </c>
      <c r="S2054" s="46">
        <v>0</v>
      </c>
      <c r="U2054" s="46">
        <v>26</v>
      </c>
      <c r="IF2054">
        <v>22128</v>
      </c>
      <c r="IG2054" t="s">
        <v>277</v>
      </c>
      <c r="IH2054" t="s">
        <v>319</v>
      </c>
      <c r="IK2054">
        <v>-2</v>
      </c>
      <c r="IL2054" t="s">
        <v>279</v>
      </c>
      <c r="IM2054" t="s">
        <v>280</v>
      </c>
      <c r="IN2054" t="s">
        <v>663</v>
      </c>
      <c r="IP2054" t="s">
        <v>693</v>
      </c>
    </row>
    <row r="2055" spans="1:250" hidden="1" x14ac:dyDescent="0.25">
      <c r="A2055">
        <v>45421</v>
      </c>
      <c r="B2055">
        <v>-890804480</v>
      </c>
      <c r="C2055">
        <v>1837</v>
      </c>
      <c r="D2055" t="s">
        <v>273</v>
      </c>
      <c r="E2055" t="s">
        <v>274</v>
      </c>
      <c r="F2055">
        <v>13794</v>
      </c>
      <c r="G2055" t="s">
        <v>275</v>
      </c>
      <c r="H2055" t="s">
        <v>276</v>
      </c>
      <c r="I2055">
        <v>427</v>
      </c>
      <c r="J2055" t="s">
        <v>397</v>
      </c>
      <c r="K2055" t="s">
        <v>398</v>
      </c>
      <c r="L2055">
        <v>22128</v>
      </c>
      <c r="M2055" t="s">
        <v>277</v>
      </c>
      <c r="N2055" t="s">
        <v>278</v>
      </c>
      <c r="O2055">
        <v>22128</v>
      </c>
      <c r="P2055" t="s">
        <v>277</v>
      </c>
      <c r="Q2055" t="s">
        <v>278</v>
      </c>
      <c r="R2055" t="s">
        <v>344</v>
      </c>
      <c r="S2055" s="46">
        <v>0</v>
      </c>
      <c r="U2055" s="46">
        <v>26</v>
      </c>
      <c r="IF2055">
        <v>22128</v>
      </c>
      <c r="IG2055" t="s">
        <v>277</v>
      </c>
      <c r="IH2055" t="s">
        <v>319</v>
      </c>
      <c r="IK2055">
        <v>-2</v>
      </c>
      <c r="IL2055" t="s">
        <v>279</v>
      </c>
      <c r="IM2055" t="s">
        <v>280</v>
      </c>
      <c r="IN2055" t="s">
        <v>663</v>
      </c>
      <c r="IP2055" t="s">
        <v>693</v>
      </c>
    </row>
    <row r="2056" spans="1:250" hidden="1" x14ac:dyDescent="0.25">
      <c r="A2056">
        <v>45422</v>
      </c>
      <c r="B2056">
        <v>-890804480</v>
      </c>
      <c r="C2056">
        <v>1837</v>
      </c>
      <c r="D2056" t="s">
        <v>273</v>
      </c>
      <c r="E2056" t="s">
        <v>274</v>
      </c>
      <c r="F2056">
        <v>13794</v>
      </c>
      <c r="G2056" t="s">
        <v>275</v>
      </c>
      <c r="H2056" t="s">
        <v>276</v>
      </c>
      <c r="I2056">
        <v>424</v>
      </c>
      <c r="J2056" t="s">
        <v>399</v>
      </c>
      <c r="K2056" t="s">
        <v>400</v>
      </c>
      <c r="L2056">
        <v>22128</v>
      </c>
      <c r="M2056" t="s">
        <v>277</v>
      </c>
      <c r="N2056" t="s">
        <v>278</v>
      </c>
      <c r="O2056">
        <v>22128</v>
      </c>
      <c r="P2056" t="s">
        <v>277</v>
      </c>
      <c r="Q2056" t="s">
        <v>278</v>
      </c>
      <c r="R2056" t="s">
        <v>344</v>
      </c>
      <c r="S2056" s="46">
        <v>0</v>
      </c>
      <c r="U2056" s="46">
        <v>26</v>
      </c>
      <c r="IF2056">
        <v>22128</v>
      </c>
      <c r="IG2056" t="s">
        <v>277</v>
      </c>
      <c r="IH2056" t="s">
        <v>319</v>
      </c>
      <c r="IK2056">
        <v>-2</v>
      </c>
      <c r="IL2056" t="s">
        <v>279</v>
      </c>
      <c r="IM2056" t="s">
        <v>280</v>
      </c>
      <c r="IN2056" t="s">
        <v>663</v>
      </c>
      <c r="IP2056" t="s">
        <v>693</v>
      </c>
    </row>
    <row r="2057" spans="1:250" hidden="1" x14ac:dyDescent="0.25">
      <c r="A2057">
        <v>45423</v>
      </c>
      <c r="B2057">
        <v>-890804480</v>
      </c>
      <c r="C2057">
        <v>1837</v>
      </c>
      <c r="D2057" t="s">
        <v>273</v>
      </c>
      <c r="E2057" t="s">
        <v>274</v>
      </c>
      <c r="F2057">
        <v>13794</v>
      </c>
      <c r="G2057" t="s">
        <v>275</v>
      </c>
      <c r="H2057" t="s">
        <v>276</v>
      </c>
      <c r="I2057">
        <v>437</v>
      </c>
      <c r="J2057" t="s">
        <v>658</v>
      </c>
      <c r="K2057" t="s">
        <v>659</v>
      </c>
      <c r="L2057">
        <v>22128</v>
      </c>
      <c r="M2057" t="s">
        <v>277</v>
      </c>
      <c r="N2057" t="s">
        <v>278</v>
      </c>
      <c r="O2057">
        <v>22128</v>
      </c>
      <c r="P2057" t="s">
        <v>277</v>
      </c>
      <c r="Q2057" t="s">
        <v>278</v>
      </c>
      <c r="R2057" t="s">
        <v>344</v>
      </c>
      <c r="S2057" s="46">
        <v>0</v>
      </c>
      <c r="U2057" s="46">
        <v>26</v>
      </c>
      <c r="IF2057">
        <v>22128</v>
      </c>
      <c r="IG2057" t="s">
        <v>277</v>
      </c>
      <c r="IH2057" t="s">
        <v>319</v>
      </c>
      <c r="IK2057">
        <v>-2</v>
      </c>
      <c r="IL2057" t="s">
        <v>279</v>
      </c>
      <c r="IM2057" t="s">
        <v>280</v>
      </c>
      <c r="IN2057" t="s">
        <v>663</v>
      </c>
      <c r="IP2057" t="s">
        <v>693</v>
      </c>
    </row>
    <row r="2058" spans="1:250" hidden="1" x14ac:dyDescent="0.25">
      <c r="A2058">
        <v>45424</v>
      </c>
      <c r="B2058">
        <v>-890804480</v>
      </c>
      <c r="C2058">
        <v>1837</v>
      </c>
      <c r="D2058" t="s">
        <v>273</v>
      </c>
      <c r="E2058" t="s">
        <v>274</v>
      </c>
      <c r="F2058">
        <v>1848</v>
      </c>
      <c r="G2058" t="s">
        <v>286</v>
      </c>
      <c r="H2058" t="s">
        <v>274</v>
      </c>
      <c r="I2058">
        <v>427</v>
      </c>
      <c r="J2058" t="s">
        <v>397</v>
      </c>
      <c r="K2058" t="s">
        <v>398</v>
      </c>
      <c r="L2058">
        <v>30192</v>
      </c>
      <c r="M2058" t="s">
        <v>357</v>
      </c>
      <c r="N2058" t="s">
        <v>358</v>
      </c>
      <c r="O2058">
        <v>30192</v>
      </c>
      <c r="P2058" t="s">
        <v>357</v>
      </c>
      <c r="Q2058" t="s">
        <v>358</v>
      </c>
      <c r="R2058" t="s">
        <v>344</v>
      </c>
      <c r="S2058" s="46">
        <v>0</v>
      </c>
      <c r="U2058" s="46">
        <v>26</v>
      </c>
      <c r="IF2058">
        <v>30192</v>
      </c>
      <c r="IG2058" t="s">
        <v>357</v>
      </c>
      <c r="IH2058" t="s">
        <v>288</v>
      </c>
      <c r="IK2058">
        <v>-2</v>
      </c>
      <c r="IL2058" t="s">
        <v>279</v>
      </c>
      <c r="IM2058" t="s">
        <v>280</v>
      </c>
      <c r="IN2058" t="s">
        <v>654</v>
      </c>
      <c r="IP2058" t="s">
        <v>694</v>
      </c>
    </row>
    <row r="2059" spans="1:250" hidden="1" x14ac:dyDescent="0.25">
      <c r="A2059">
        <v>45425</v>
      </c>
      <c r="B2059">
        <v>-890804480</v>
      </c>
      <c r="C2059">
        <v>1837</v>
      </c>
      <c r="D2059" t="s">
        <v>273</v>
      </c>
      <c r="E2059" t="s">
        <v>274</v>
      </c>
      <c r="F2059">
        <v>1848</v>
      </c>
      <c r="G2059" t="s">
        <v>286</v>
      </c>
      <c r="H2059" t="s">
        <v>274</v>
      </c>
      <c r="I2059">
        <v>424</v>
      </c>
      <c r="J2059" t="s">
        <v>399</v>
      </c>
      <c r="K2059" t="s">
        <v>400</v>
      </c>
      <c r="L2059">
        <v>30192</v>
      </c>
      <c r="M2059" t="s">
        <v>357</v>
      </c>
      <c r="N2059" t="s">
        <v>358</v>
      </c>
      <c r="O2059">
        <v>30192</v>
      </c>
      <c r="P2059" t="s">
        <v>357</v>
      </c>
      <c r="Q2059" t="s">
        <v>358</v>
      </c>
      <c r="R2059" t="s">
        <v>344</v>
      </c>
      <c r="S2059" s="46">
        <v>0</v>
      </c>
      <c r="U2059" s="46">
        <v>26</v>
      </c>
      <c r="IF2059">
        <v>30192</v>
      </c>
      <c r="IG2059" t="s">
        <v>357</v>
      </c>
      <c r="IH2059" t="s">
        <v>288</v>
      </c>
      <c r="IK2059">
        <v>-2</v>
      </c>
      <c r="IL2059" t="s">
        <v>279</v>
      </c>
      <c r="IM2059" t="s">
        <v>280</v>
      </c>
      <c r="IN2059" t="s">
        <v>654</v>
      </c>
      <c r="IP2059" t="s">
        <v>694</v>
      </c>
    </row>
    <row r="2060" spans="1:250" hidden="1" x14ac:dyDescent="0.25">
      <c r="A2060">
        <v>45426</v>
      </c>
      <c r="B2060">
        <v>-890804480</v>
      </c>
      <c r="C2060">
        <v>1837</v>
      </c>
      <c r="D2060" t="s">
        <v>273</v>
      </c>
      <c r="E2060" t="s">
        <v>274</v>
      </c>
      <c r="F2060">
        <v>1848</v>
      </c>
      <c r="G2060" t="s">
        <v>286</v>
      </c>
      <c r="H2060" t="s">
        <v>274</v>
      </c>
      <c r="I2060">
        <v>422</v>
      </c>
      <c r="J2060" t="s">
        <v>401</v>
      </c>
      <c r="K2060" t="s">
        <v>402</v>
      </c>
      <c r="L2060">
        <v>30192</v>
      </c>
      <c r="M2060" t="s">
        <v>357</v>
      </c>
      <c r="N2060" t="s">
        <v>358</v>
      </c>
      <c r="O2060">
        <v>30192</v>
      </c>
      <c r="P2060" t="s">
        <v>357</v>
      </c>
      <c r="Q2060" t="s">
        <v>358</v>
      </c>
      <c r="R2060" t="s">
        <v>344</v>
      </c>
      <c r="S2060" s="46">
        <v>0</v>
      </c>
      <c r="U2060" s="46">
        <v>26</v>
      </c>
      <c r="IF2060">
        <v>30192</v>
      </c>
      <c r="IG2060" t="s">
        <v>357</v>
      </c>
      <c r="IH2060" t="s">
        <v>288</v>
      </c>
      <c r="IK2060">
        <v>-2</v>
      </c>
      <c r="IL2060" t="s">
        <v>279</v>
      </c>
      <c r="IM2060" t="s">
        <v>280</v>
      </c>
      <c r="IN2060" t="s">
        <v>654</v>
      </c>
      <c r="IP2060" t="s">
        <v>694</v>
      </c>
    </row>
    <row r="2061" spans="1:250" hidden="1" x14ac:dyDescent="0.25">
      <c r="A2061">
        <v>45427</v>
      </c>
      <c r="B2061">
        <v>-890804480</v>
      </c>
      <c r="C2061">
        <v>1837</v>
      </c>
      <c r="D2061" t="s">
        <v>273</v>
      </c>
      <c r="E2061" t="s">
        <v>274</v>
      </c>
      <c r="F2061">
        <v>1848</v>
      </c>
      <c r="G2061" t="s">
        <v>286</v>
      </c>
      <c r="H2061" t="s">
        <v>274</v>
      </c>
      <c r="I2061">
        <v>420</v>
      </c>
      <c r="J2061" t="s">
        <v>403</v>
      </c>
      <c r="K2061" t="s">
        <v>404</v>
      </c>
      <c r="L2061">
        <v>30192</v>
      </c>
      <c r="M2061" t="s">
        <v>357</v>
      </c>
      <c r="N2061" t="s">
        <v>358</v>
      </c>
      <c r="O2061">
        <v>30192</v>
      </c>
      <c r="P2061" t="s">
        <v>357</v>
      </c>
      <c r="Q2061" t="s">
        <v>358</v>
      </c>
      <c r="R2061" t="s">
        <v>344</v>
      </c>
      <c r="S2061" s="46">
        <v>0</v>
      </c>
      <c r="U2061" s="46">
        <v>26</v>
      </c>
      <c r="IF2061">
        <v>30192</v>
      </c>
      <c r="IG2061" t="s">
        <v>357</v>
      </c>
      <c r="IH2061" t="s">
        <v>288</v>
      </c>
      <c r="IK2061">
        <v>-2</v>
      </c>
      <c r="IL2061" t="s">
        <v>279</v>
      </c>
      <c r="IM2061" t="s">
        <v>280</v>
      </c>
      <c r="IN2061" t="s">
        <v>654</v>
      </c>
      <c r="IP2061" t="s">
        <v>694</v>
      </c>
    </row>
    <row r="2062" spans="1:250" hidden="1" x14ac:dyDescent="0.25">
      <c r="A2062">
        <v>45428</v>
      </c>
      <c r="B2062">
        <v>-890804480</v>
      </c>
      <c r="C2062">
        <v>1837</v>
      </c>
      <c r="D2062" t="s">
        <v>273</v>
      </c>
      <c r="E2062" t="s">
        <v>274</v>
      </c>
      <c r="F2062">
        <v>1848</v>
      </c>
      <c r="G2062" t="s">
        <v>286</v>
      </c>
      <c r="H2062" t="s">
        <v>274</v>
      </c>
      <c r="I2062">
        <v>411</v>
      </c>
      <c r="J2062" t="s">
        <v>393</v>
      </c>
      <c r="K2062" t="s">
        <v>394</v>
      </c>
      <c r="L2062">
        <v>30192</v>
      </c>
      <c r="M2062" t="s">
        <v>357</v>
      </c>
      <c r="N2062" t="s">
        <v>358</v>
      </c>
      <c r="O2062">
        <v>30192</v>
      </c>
      <c r="P2062" t="s">
        <v>357</v>
      </c>
      <c r="Q2062" t="s">
        <v>358</v>
      </c>
      <c r="R2062" t="s">
        <v>344</v>
      </c>
      <c r="S2062" s="46">
        <v>0</v>
      </c>
      <c r="U2062" s="46">
        <v>26</v>
      </c>
      <c r="IF2062">
        <v>30192</v>
      </c>
      <c r="IG2062" t="s">
        <v>357</v>
      </c>
      <c r="IH2062" t="s">
        <v>288</v>
      </c>
      <c r="IK2062">
        <v>-2</v>
      </c>
      <c r="IL2062" t="s">
        <v>279</v>
      </c>
      <c r="IM2062" t="s">
        <v>280</v>
      </c>
      <c r="IN2062" t="s">
        <v>654</v>
      </c>
      <c r="IP2062" t="s">
        <v>694</v>
      </c>
    </row>
    <row r="2063" spans="1:250" hidden="1" x14ac:dyDescent="0.25">
      <c r="A2063">
        <v>45429</v>
      </c>
      <c r="B2063">
        <v>-890804480</v>
      </c>
      <c r="C2063">
        <v>1837</v>
      </c>
      <c r="D2063" t="s">
        <v>273</v>
      </c>
      <c r="E2063" t="s">
        <v>274</v>
      </c>
      <c r="F2063">
        <v>7057</v>
      </c>
      <c r="G2063" t="s">
        <v>291</v>
      </c>
      <c r="H2063" t="s">
        <v>292</v>
      </c>
      <c r="I2063">
        <v>411</v>
      </c>
      <c r="J2063" t="s">
        <v>393</v>
      </c>
      <c r="K2063" t="s">
        <v>394</v>
      </c>
      <c r="L2063">
        <v>30192</v>
      </c>
      <c r="M2063" t="s">
        <v>357</v>
      </c>
      <c r="N2063" t="s">
        <v>358</v>
      </c>
      <c r="O2063">
        <v>30192</v>
      </c>
      <c r="P2063" t="s">
        <v>357</v>
      </c>
      <c r="Q2063" t="s">
        <v>358</v>
      </c>
      <c r="R2063" t="s">
        <v>344</v>
      </c>
      <c r="S2063" s="46">
        <v>0</v>
      </c>
      <c r="U2063" s="46">
        <v>26</v>
      </c>
      <c r="IF2063">
        <v>30192</v>
      </c>
      <c r="IG2063" t="s">
        <v>357</v>
      </c>
      <c r="IH2063" t="s">
        <v>293</v>
      </c>
      <c r="IK2063">
        <v>-2</v>
      </c>
      <c r="IL2063" t="s">
        <v>279</v>
      </c>
      <c r="IM2063" t="s">
        <v>280</v>
      </c>
      <c r="IN2063" t="s">
        <v>666</v>
      </c>
      <c r="IP2063" t="s">
        <v>695</v>
      </c>
    </row>
    <row r="2064" spans="1:250" hidden="1" x14ac:dyDescent="0.25">
      <c r="A2064">
        <v>45430</v>
      </c>
      <c r="B2064">
        <v>-890804480</v>
      </c>
      <c r="C2064">
        <v>1837</v>
      </c>
      <c r="D2064" t="s">
        <v>273</v>
      </c>
      <c r="E2064" t="s">
        <v>274</v>
      </c>
      <c r="F2064">
        <v>9695</v>
      </c>
      <c r="G2064" t="s">
        <v>281</v>
      </c>
      <c r="H2064" t="s">
        <v>282</v>
      </c>
      <c r="I2064">
        <v>435</v>
      </c>
      <c r="J2064" t="s">
        <v>491</v>
      </c>
      <c r="K2064" t="s">
        <v>492</v>
      </c>
      <c r="L2064">
        <v>30192</v>
      </c>
      <c r="M2064" t="s">
        <v>357</v>
      </c>
      <c r="N2064" t="s">
        <v>358</v>
      </c>
      <c r="O2064">
        <v>30192</v>
      </c>
      <c r="P2064" t="s">
        <v>357</v>
      </c>
      <c r="Q2064" t="s">
        <v>358</v>
      </c>
      <c r="R2064" t="s">
        <v>344</v>
      </c>
      <c r="S2064" s="46">
        <v>0</v>
      </c>
      <c r="U2064" s="46">
        <v>26</v>
      </c>
      <c r="IF2064">
        <v>30192</v>
      </c>
      <c r="IG2064" t="s">
        <v>357</v>
      </c>
      <c r="IH2064" t="s">
        <v>285</v>
      </c>
      <c r="IK2064">
        <v>-2</v>
      </c>
      <c r="IL2064" t="s">
        <v>279</v>
      </c>
      <c r="IM2064" t="s">
        <v>280</v>
      </c>
      <c r="IN2064" t="s">
        <v>661</v>
      </c>
      <c r="IP2064" t="s">
        <v>696</v>
      </c>
    </row>
    <row r="2065" spans="1:250" hidden="1" x14ac:dyDescent="0.25">
      <c r="A2065">
        <v>45431</v>
      </c>
      <c r="B2065">
        <v>-890804480</v>
      </c>
      <c r="C2065">
        <v>1837</v>
      </c>
      <c r="D2065" t="s">
        <v>273</v>
      </c>
      <c r="E2065" t="s">
        <v>274</v>
      </c>
      <c r="F2065">
        <v>9695</v>
      </c>
      <c r="G2065" t="s">
        <v>281</v>
      </c>
      <c r="H2065" t="s">
        <v>282</v>
      </c>
      <c r="I2065">
        <v>431</v>
      </c>
      <c r="J2065" t="s">
        <v>493</v>
      </c>
      <c r="K2065" t="s">
        <v>494</v>
      </c>
      <c r="L2065">
        <v>30192</v>
      </c>
      <c r="M2065" t="s">
        <v>357</v>
      </c>
      <c r="N2065" t="s">
        <v>358</v>
      </c>
      <c r="O2065">
        <v>30192</v>
      </c>
      <c r="P2065" t="s">
        <v>357</v>
      </c>
      <c r="Q2065" t="s">
        <v>358</v>
      </c>
      <c r="R2065" t="s">
        <v>344</v>
      </c>
      <c r="S2065" s="46">
        <v>0</v>
      </c>
      <c r="U2065" s="46">
        <v>26</v>
      </c>
      <c r="IF2065">
        <v>30192</v>
      </c>
      <c r="IG2065" t="s">
        <v>357</v>
      </c>
      <c r="IH2065" t="s">
        <v>285</v>
      </c>
      <c r="IK2065">
        <v>-2</v>
      </c>
      <c r="IL2065" t="s">
        <v>279</v>
      </c>
      <c r="IM2065" t="s">
        <v>280</v>
      </c>
      <c r="IN2065" t="s">
        <v>661</v>
      </c>
      <c r="IP2065" t="s">
        <v>696</v>
      </c>
    </row>
    <row r="2066" spans="1:250" hidden="1" x14ac:dyDescent="0.25">
      <c r="A2066">
        <v>45432</v>
      </c>
      <c r="B2066">
        <v>-890804480</v>
      </c>
      <c r="C2066">
        <v>1837</v>
      </c>
      <c r="D2066" t="s">
        <v>273</v>
      </c>
      <c r="E2066" t="s">
        <v>274</v>
      </c>
      <c r="F2066">
        <v>9695</v>
      </c>
      <c r="G2066" t="s">
        <v>281</v>
      </c>
      <c r="H2066" t="s">
        <v>282</v>
      </c>
      <c r="I2066">
        <v>429</v>
      </c>
      <c r="J2066" t="s">
        <v>395</v>
      </c>
      <c r="K2066" t="s">
        <v>396</v>
      </c>
      <c r="L2066">
        <v>30192</v>
      </c>
      <c r="M2066" t="s">
        <v>357</v>
      </c>
      <c r="N2066" t="s">
        <v>358</v>
      </c>
      <c r="O2066">
        <v>30192</v>
      </c>
      <c r="P2066" t="s">
        <v>357</v>
      </c>
      <c r="Q2066" t="s">
        <v>358</v>
      </c>
      <c r="R2066" t="s">
        <v>344</v>
      </c>
      <c r="S2066" s="46">
        <v>0</v>
      </c>
      <c r="U2066" s="46">
        <v>26</v>
      </c>
      <c r="IF2066">
        <v>30192</v>
      </c>
      <c r="IG2066" t="s">
        <v>357</v>
      </c>
      <c r="IH2066" t="s">
        <v>285</v>
      </c>
      <c r="IK2066">
        <v>-2</v>
      </c>
      <c r="IL2066" t="s">
        <v>279</v>
      </c>
      <c r="IM2066" t="s">
        <v>280</v>
      </c>
      <c r="IN2066" t="s">
        <v>661</v>
      </c>
      <c r="IP2066" t="s">
        <v>696</v>
      </c>
    </row>
    <row r="2067" spans="1:250" hidden="1" x14ac:dyDescent="0.25">
      <c r="A2067">
        <v>45433</v>
      </c>
      <c r="B2067">
        <v>-890804480</v>
      </c>
      <c r="C2067">
        <v>1837</v>
      </c>
      <c r="D2067" t="s">
        <v>273</v>
      </c>
      <c r="E2067" t="s">
        <v>274</v>
      </c>
      <c r="F2067">
        <v>9695</v>
      </c>
      <c r="G2067" t="s">
        <v>281</v>
      </c>
      <c r="H2067" t="s">
        <v>282</v>
      </c>
      <c r="I2067">
        <v>427</v>
      </c>
      <c r="J2067" t="s">
        <v>397</v>
      </c>
      <c r="K2067" t="s">
        <v>398</v>
      </c>
      <c r="L2067">
        <v>30192</v>
      </c>
      <c r="M2067" t="s">
        <v>357</v>
      </c>
      <c r="N2067" t="s">
        <v>358</v>
      </c>
      <c r="O2067">
        <v>30192</v>
      </c>
      <c r="P2067" t="s">
        <v>357</v>
      </c>
      <c r="Q2067" t="s">
        <v>358</v>
      </c>
      <c r="R2067" t="s">
        <v>344</v>
      </c>
      <c r="S2067" s="46">
        <v>0</v>
      </c>
      <c r="U2067" s="46">
        <v>26</v>
      </c>
      <c r="IF2067">
        <v>30192</v>
      </c>
      <c r="IG2067" t="s">
        <v>357</v>
      </c>
      <c r="IH2067" t="s">
        <v>285</v>
      </c>
      <c r="IK2067">
        <v>-2</v>
      </c>
      <c r="IL2067" t="s">
        <v>279</v>
      </c>
      <c r="IM2067" t="s">
        <v>280</v>
      </c>
      <c r="IN2067" t="s">
        <v>661</v>
      </c>
      <c r="IP2067" t="s">
        <v>696</v>
      </c>
    </row>
    <row r="2068" spans="1:250" hidden="1" x14ac:dyDescent="0.25">
      <c r="A2068">
        <v>45434</v>
      </c>
      <c r="B2068">
        <v>-890804480</v>
      </c>
      <c r="C2068">
        <v>1837</v>
      </c>
      <c r="D2068" t="s">
        <v>273</v>
      </c>
      <c r="E2068" t="s">
        <v>274</v>
      </c>
      <c r="F2068">
        <v>9695</v>
      </c>
      <c r="G2068" t="s">
        <v>281</v>
      </c>
      <c r="H2068" t="s">
        <v>282</v>
      </c>
      <c r="I2068">
        <v>424</v>
      </c>
      <c r="J2068" t="s">
        <v>399</v>
      </c>
      <c r="K2068" t="s">
        <v>400</v>
      </c>
      <c r="L2068">
        <v>30192</v>
      </c>
      <c r="M2068" t="s">
        <v>357</v>
      </c>
      <c r="N2068" t="s">
        <v>358</v>
      </c>
      <c r="O2068">
        <v>30192</v>
      </c>
      <c r="P2068" t="s">
        <v>357</v>
      </c>
      <c r="Q2068" t="s">
        <v>358</v>
      </c>
      <c r="R2068" t="s">
        <v>344</v>
      </c>
      <c r="S2068" s="46">
        <v>0</v>
      </c>
      <c r="U2068" s="46">
        <v>26</v>
      </c>
      <c r="IF2068">
        <v>30192</v>
      </c>
      <c r="IG2068" t="s">
        <v>357</v>
      </c>
      <c r="IH2068" t="s">
        <v>285</v>
      </c>
      <c r="IK2068">
        <v>-2</v>
      </c>
      <c r="IL2068" t="s">
        <v>279</v>
      </c>
      <c r="IM2068" t="s">
        <v>280</v>
      </c>
      <c r="IN2068" t="s">
        <v>661</v>
      </c>
      <c r="IP2068" t="s">
        <v>696</v>
      </c>
    </row>
    <row r="2069" spans="1:250" hidden="1" x14ac:dyDescent="0.25">
      <c r="A2069">
        <v>45435</v>
      </c>
      <c r="B2069">
        <v>-890804480</v>
      </c>
      <c r="C2069">
        <v>1837</v>
      </c>
      <c r="D2069" t="s">
        <v>273</v>
      </c>
      <c r="E2069" t="s">
        <v>274</v>
      </c>
      <c r="F2069">
        <v>9695</v>
      </c>
      <c r="G2069" t="s">
        <v>281</v>
      </c>
      <c r="H2069" t="s">
        <v>282</v>
      </c>
      <c r="I2069">
        <v>437</v>
      </c>
      <c r="J2069" t="s">
        <v>658</v>
      </c>
      <c r="K2069" t="s">
        <v>659</v>
      </c>
      <c r="L2069">
        <v>30192</v>
      </c>
      <c r="M2069" t="s">
        <v>357</v>
      </c>
      <c r="N2069" t="s">
        <v>358</v>
      </c>
      <c r="O2069">
        <v>30192</v>
      </c>
      <c r="P2069" t="s">
        <v>357</v>
      </c>
      <c r="Q2069" t="s">
        <v>358</v>
      </c>
      <c r="R2069" t="s">
        <v>344</v>
      </c>
      <c r="S2069" s="46">
        <v>0</v>
      </c>
      <c r="U2069" s="46">
        <v>26</v>
      </c>
      <c r="IF2069">
        <v>30192</v>
      </c>
      <c r="IG2069" t="s">
        <v>357</v>
      </c>
      <c r="IH2069" t="s">
        <v>285</v>
      </c>
      <c r="IK2069">
        <v>-2</v>
      </c>
      <c r="IL2069" t="s">
        <v>279</v>
      </c>
      <c r="IM2069" t="s">
        <v>280</v>
      </c>
      <c r="IN2069" t="s">
        <v>661</v>
      </c>
      <c r="IP2069" t="s">
        <v>696</v>
      </c>
    </row>
    <row r="2070" spans="1:250" hidden="1" x14ac:dyDescent="0.25">
      <c r="A2070">
        <v>45436</v>
      </c>
      <c r="B2070">
        <v>-890804480</v>
      </c>
      <c r="C2070">
        <v>1837</v>
      </c>
      <c r="D2070" t="s">
        <v>273</v>
      </c>
      <c r="E2070" t="s">
        <v>274</v>
      </c>
      <c r="F2070">
        <v>9695</v>
      </c>
      <c r="G2070" t="s">
        <v>281</v>
      </c>
      <c r="H2070" t="s">
        <v>282</v>
      </c>
      <c r="I2070">
        <v>420</v>
      </c>
      <c r="J2070" t="s">
        <v>403</v>
      </c>
      <c r="K2070" t="s">
        <v>404</v>
      </c>
      <c r="L2070">
        <v>30192</v>
      </c>
      <c r="M2070" t="s">
        <v>357</v>
      </c>
      <c r="N2070" t="s">
        <v>358</v>
      </c>
      <c r="O2070">
        <v>30192</v>
      </c>
      <c r="P2070" t="s">
        <v>357</v>
      </c>
      <c r="Q2070" t="s">
        <v>358</v>
      </c>
      <c r="R2070" t="s">
        <v>344</v>
      </c>
      <c r="S2070" s="46">
        <v>0</v>
      </c>
      <c r="U2070" s="46">
        <v>26</v>
      </c>
      <c r="IF2070">
        <v>30192</v>
      </c>
      <c r="IG2070" t="s">
        <v>357</v>
      </c>
      <c r="IH2070" t="s">
        <v>285</v>
      </c>
      <c r="IK2070">
        <v>-2</v>
      </c>
      <c r="IL2070" t="s">
        <v>279</v>
      </c>
      <c r="IM2070" t="s">
        <v>280</v>
      </c>
      <c r="IN2070" t="s">
        <v>661</v>
      </c>
      <c r="IP2070" t="s">
        <v>696</v>
      </c>
    </row>
    <row r="2071" spans="1:250" hidden="1" x14ac:dyDescent="0.25">
      <c r="A2071">
        <v>45437</v>
      </c>
      <c r="B2071">
        <v>-890804480</v>
      </c>
      <c r="C2071">
        <v>1837</v>
      </c>
      <c r="D2071" t="s">
        <v>273</v>
      </c>
      <c r="E2071" t="s">
        <v>274</v>
      </c>
      <c r="F2071">
        <v>9695</v>
      </c>
      <c r="G2071" t="s">
        <v>281</v>
      </c>
      <c r="H2071" t="s">
        <v>282</v>
      </c>
      <c r="I2071">
        <v>411</v>
      </c>
      <c r="J2071" t="s">
        <v>393</v>
      </c>
      <c r="K2071" t="s">
        <v>394</v>
      </c>
      <c r="L2071">
        <v>30192</v>
      </c>
      <c r="M2071" t="s">
        <v>357</v>
      </c>
      <c r="N2071" t="s">
        <v>358</v>
      </c>
      <c r="O2071">
        <v>30192</v>
      </c>
      <c r="P2071" t="s">
        <v>357</v>
      </c>
      <c r="Q2071" t="s">
        <v>358</v>
      </c>
      <c r="R2071" t="s">
        <v>344</v>
      </c>
      <c r="S2071" s="46">
        <v>0</v>
      </c>
      <c r="U2071" s="46">
        <v>26</v>
      </c>
      <c r="IF2071">
        <v>30192</v>
      </c>
      <c r="IG2071" t="s">
        <v>357</v>
      </c>
      <c r="IH2071" t="s">
        <v>285</v>
      </c>
      <c r="IK2071">
        <v>-2</v>
      </c>
      <c r="IL2071" t="s">
        <v>279</v>
      </c>
      <c r="IM2071" t="s">
        <v>280</v>
      </c>
      <c r="IN2071" t="s">
        <v>661</v>
      </c>
      <c r="IP2071" t="s">
        <v>696</v>
      </c>
    </row>
    <row r="2072" spans="1:250" hidden="1" x14ac:dyDescent="0.25">
      <c r="A2072">
        <v>45438</v>
      </c>
      <c r="B2072">
        <v>-890804480</v>
      </c>
      <c r="C2072">
        <v>1837</v>
      </c>
      <c r="D2072" t="s">
        <v>273</v>
      </c>
      <c r="E2072" t="s">
        <v>274</v>
      </c>
      <c r="F2072">
        <v>7057</v>
      </c>
      <c r="G2072" t="s">
        <v>291</v>
      </c>
      <c r="H2072" t="s">
        <v>292</v>
      </c>
      <c r="I2072">
        <v>437</v>
      </c>
      <c r="J2072" t="s">
        <v>658</v>
      </c>
      <c r="K2072" t="s">
        <v>659</v>
      </c>
      <c r="L2072">
        <v>30192</v>
      </c>
      <c r="M2072" t="s">
        <v>357</v>
      </c>
      <c r="N2072" t="s">
        <v>358</v>
      </c>
      <c r="O2072">
        <v>30192</v>
      </c>
      <c r="P2072" t="s">
        <v>357</v>
      </c>
      <c r="Q2072" t="s">
        <v>358</v>
      </c>
      <c r="R2072" t="s">
        <v>344</v>
      </c>
      <c r="S2072" s="46">
        <v>0</v>
      </c>
      <c r="U2072" s="46">
        <v>26</v>
      </c>
      <c r="IF2072">
        <v>30192</v>
      </c>
      <c r="IG2072" t="s">
        <v>357</v>
      </c>
      <c r="IH2072" t="s">
        <v>293</v>
      </c>
      <c r="IK2072">
        <v>-2</v>
      </c>
      <c r="IL2072" t="s">
        <v>279</v>
      </c>
      <c r="IM2072" t="s">
        <v>280</v>
      </c>
      <c r="IN2072" t="s">
        <v>666</v>
      </c>
      <c r="IP2072" t="s">
        <v>695</v>
      </c>
    </row>
    <row r="2073" spans="1:250" hidden="1" x14ac:dyDescent="0.25">
      <c r="A2073">
        <v>45439</v>
      </c>
      <c r="B2073">
        <v>-890804480</v>
      </c>
      <c r="C2073">
        <v>1837</v>
      </c>
      <c r="D2073" t="s">
        <v>273</v>
      </c>
      <c r="E2073" t="s">
        <v>274</v>
      </c>
      <c r="F2073">
        <v>7057</v>
      </c>
      <c r="G2073" t="s">
        <v>291</v>
      </c>
      <c r="H2073" t="s">
        <v>292</v>
      </c>
      <c r="I2073">
        <v>436</v>
      </c>
      <c r="J2073" t="s">
        <v>656</v>
      </c>
      <c r="K2073" t="s">
        <v>657</v>
      </c>
      <c r="L2073">
        <v>30192</v>
      </c>
      <c r="M2073" t="s">
        <v>357</v>
      </c>
      <c r="N2073" t="s">
        <v>358</v>
      </c>
      <c r="O2073">
        <v>30192</v>
      </c>
      <c r="P2073" t="s">
        <v>357</v>
      </c>
      <c r="Q2073" t="s">
        <v>358</v>
      </c>
      <c r="R2073" t="s">
        <v>344</v>
      </c>
      <c r="S2073" s="46">
        <v>0</v>
      </c>
      <c r="U2073" s="46">
        <v>26</v>
      </c>
      <c r="IF2073">
        <v>30192</v>
      </c>
      <c r="IG2073" t="s">
        <v>357</v>
      </c>
      <c r="IH2073" t="s">
        <v>293</v>
      </c>
      <c r="IK2073">
        <v>-2</v>
      </c>
      <c r="IL2073" t="s">
        <v>279</v>
      </c>
      <c r="IM2073" t="s">
        <v>280</v>
      </c>
      <c r="IN2073" t="s">
        <v>666</v>
      </c>
      <c r="IP2073" t="s">
        <v>695</v>
      </c>
    </row>
    <row r="2074" spans="1:250" hidden="1" x14ac:dyDescent="0.25">
      <c r="A2074">
        <v>45440</v>
      </c>
      <c r="B2074">
        <v>-890804480</v>
      </c>
      <c r="C2074">
        <v>1837</v>
      </c>
      <c r="D2074" t="s">
        <v>273</v>
      </c>
      <c r="E2074" t="s">
        <v>274</v>
      </c>
      <c r="F2074">
        <v>7057</v>
      </c>
      <c r="G2074" t="s">
        <v>291</v>
      </c>
      <c r="H2074" t="s">
        <v>292</v>
      </c>
      <c r="I2074">
        <v>435</v>
      </c>
      <c r="J2074" t="s">
        <v>491</v>
      </c>
      <c r="K2074" t="s">
        <v>492</v>
      </c>
      <c r="L2074">
        <v>30192</v>
      </c>
      <c r="M2074" t="s">
        <v>357</v>
      </c>
      <c r="N2074" t="s">
        <v>358</v>
      </c>
      <c r="O2074">
        <v>30192</v>
      </c>
      <c r="P2074" t="s">
        <v>357</v>
      </c>
      <c r="Q2074" t="s">
        <v>358</v>
      </c>
      <c r="R2074" t="s">
        <v>344</v>
      </c>
      <c r="S2074" s="46">
        <v>0</v>
      </c>
      <c r="U2074" s="46">
        <v>26</v>
      </c>
      <c r="IF2074">
        <v>30192</v>
      </c>
      <c r="IG2074" t="s">
        <v>357</v>
      </c>
      <c r="IH2074" t="s">
        <v>293</v>
      </c>
      <c r="IK2074">
        <v>-2</v>
      </c>
      <c r="IL2074" t="s">
        <v>279</v>
      </c>
      <c r="IM2074" t="s">
        <v>280</v>
      </c>
      <c r="IN2074" t="s">
        <v>666</v>
      </c>
      <c r="IP2074" t="s">
        <v>695</v>
      </c>
    </row>
    <row r="2075" spans="1:250" hidden="1" x14ac:dyDescent="0.25">
      <c r="A2075">
        <v>45441</v>
      </c>
      <c r="B2075">
        <v>-890804480</v>
      </c>
      <c r="C2075">
        <v>1837</v>
      </c>
      <c r="D2075" t="s">
        <v>273</v>
      </c>
      <c r="E2075" t="s">
        <v>274</v>
      </c>
      <c r="F2075">
        <v>9695</v>
      </c>
      <c r="G2075" t="s">
        <v>281</v>
      </c>
      <c r="H2075" t="s">
        <v>282</v>
      </c>
      <c r="I2075">
        <v>436</v>
      </c>
      <c r="J2075" t="s">
        <v>656</v>
      </c>
      <c r="K2075" t="s">
        <v>657</v>
      </c>
      <c r="L2075">
        <v>30192</v>
      </c>
      <c r="M2075" t="s">
        <v>357</v>
      </c>
      <c r="N2075" t="s">
        <v>358</v>
      </c>
      <c r="O2075">
        <v>30192</v>
      </c>
      <c r="P2075" t="s">
        <v>357</v>
      </c>
      <c r="Q2075" t="s">
        <v>358</v>
      </c>
      <c r="R2075" t="s">
        <v>344</v>
      </c>
      <c r="S2075" s="46">
        <v>0</v>
      </c>
      <c r="U2075" s="46">
        <v>26</v>
      </c>
      <c r="IF2075">
        <v>30192</v>
      </c>
      <c r="IG2075" t="s">
        <v>357</v>
      </c>
      <c r="IH2075" t="s">
        <v>285</v>
      </c>
      <c r="IK2075">
        <v>-2</v>
      </c>
      <c r="IL2075" t="s">
        <v>279</v>
      </c>
      <c r="IM2075" t="s">
        <v>280</v>
      </c>
      <c r="IN2075" t="s">
        <v>661</v>
      </c>
      <c r="IP2075" t="s">
        <v>696</v>
      </c>
    </row>
    <row r="2076" spans="1:250" hidden="1" x14ac:dyDescent="0.25">
      <c r="A2076">
        <v>45442</v>
      </c>
      <c r="B2076">
        <v>-890804480</v>
      </c>
      <c r="C2076">
        <v>1837</v>
      </c>
      <c r="D2076" t="s">
        <v>273</v>
      </c>
      <c r="E2076" t="s">
        <v>274</v>
      </c>
      <c r="F2076">
        <v>7057</v>
      </c>
      <c r="G2076" t="s">
        <v>291</v>
      </c>
      <c r="H2076" t="s">
        <v>292</v>
      </c>
      <c r="I2076">
        <v>429</v>
      </c>
      <c r="J2076" t="s">
        <v>395</v>
      </c>
      <c r="K2076" t="s">
        <v>396</v>
      </c>
      <c r="L2076">
        <v>30192</v>
      </c>
      <c r="M2076" t="s">
        <v>357</v>
      </c>
      <c r="N2076" t="s">
        <v>358</v>
      </c>
      <c r="O2076">
        <v>30192</v>
      </c>
      <c r="P2076" t="s">
        <v>357</v>
      </c>
      <c r="Q2076" t="s">
        <v>358</v>
      </c>
      <c r="R2076" t="s">
        <v>344</v>
      </c>
      <c r="S2076" s="46">
        <v>0</v>
      </c>
      <c r="U2076" s="46">
        <v>26</v>
      </c>
      <c r="IF2076">
        <v>30192</v>
      </c>
      <c r="IG2076" t="s">
        <v>357</v>
      </c>
      <c r="IH2076" t="s">
        <v>293</v>
      </c>
      <c r="IK2076">
        <v>-2</v>
      </c>
      <c r="IL2076" t="s">
        <v>279</v>
      </c>
      <c r="IM2076" t="s">
        <v>280</v>
      </c>
      <c r="IN2076" t="s">
        <v>666</v>
      </c>
      <c r="IP2076" t="s">
        <v>695</v>
      </c>
    </row>
    <row r="2077" spans="1:250" hidden="1" x14ac:dyDescent="0.25">
      <c r="A2077">
        <v>45443</v>
      </c>
      <c r="B2077">
        <v>-890804480</v>
      </c>
      <c r="C2077">
        <v>1837</v>
      </c>
      <c r="D2077" t="s">
        <v>273</v>
      </c>
      <c r="E2077" t="s">
        <v>274</v>
      </c>
      <c r="F2077">
        <v>7057</v>
      </c>
      <c r="G2077" t="s">
        <v>291</v>
      </c>
      <c r="H2077" t="s">
        <v>292</v>
      </c>
      <c r="I2077">
        <v>427</v>
      </c>
      <c r="J2077" t="s">
        <v>397</v>
      </c>
      <c r="K2077" t="s">
        <v>398</v>
      </c>
      <c r="L2077">
        <v>30192</v>
      </c>
      <c r="M2077" t="s">
        <v>357</v>
      </c>
      <c r="N2077" t="s">
        <v>358</v>
      </c>
      <c r="O2077">
        <v>30192</v>
      </c>
      <c r="P2077" t="s">
        <v>357</v>
      </c>
      <c r="Q2077" t="s">
        <v>358</v>
      </c>
      <c r="R2077" t="s">
        <v>344</v>
      </c>
      <c r="S2077" s="46">
        <v>0</v>
      </c>
      <c r="U2077" s="46">
        <v>26</v>
      </c>
      <c r="IF2077">
        <v>30192</v>
      </c>
      <c r="IG2077" t="s">
        <v>357</v>
      </c>
      <c r="IH2077" t="s">
        <v>293</v>
      </c>
      <c r="IK2077">
        <v>-2</v>
      </c>
      <c r="IL2077" t="s">
        <v>279</v>
      </c>
      <c r="IM2077" t="s">
        <v>280</v>
      </c>
      <c r="IN2077" t="s">
        <v>666</v>
      </c>
      <c r="IP2077" t="s">
        <v>695</v>
      </c>
    </row>
    <row r="2078" spans="1:250" hidden="1" x14ac:dyDescent="0.25">
      <c r="A2078">
        <v>45444</v>
      </c>
      <c r="B2078">
        <v>-890804480</v>
      </c>
      <c r="C2078">
        <v>1837</v>
      </c>
      <c r="D2078" t="s">
        <v>273</v>
      </c>
      <c r="E2078" t="s">
        <v>274</v>
      </c>
      <c r="F2078">
        <v>7057</v>
      </c>
      <c r="G2078" t="s">
        <v>291</v>
      </c>
      <c r="H2078" t="s">
        <v>292</v>
      </c>
      <c r="I2078">
        <v>424</v>
      </c>
      <c r="J2078" t="s">
        <v>399</v>
      </c>
      <c r="K2078" t="s">
        <v>400</v>
      </c>
      <c r="L2078">
        <v>30192</v>
      </c>
      <c r="M2078" t="s">
        <v>357</v>
      </c>
      <c r="N2078" t="s">
        <v>358</v>
      </c>
      <c r="O2078">
        <v>30192</v>
      </c>
      <c r="P2078" t="s">
        <v>357</v>
      </c>
      <c r="Q2078" t="s">
        <v>358</v>
      </c>
      <c r="R2078" t="s">
        <v>344</v>
      </c>
      <c r="S2078" s="46">
        <v>0</v>
      </c>
      <c r="U2078" s="46">
        <v>26</v>
      </c>
      <c r="IF2078">
        <v>30192</v>
      </c>
      <c r="IG2078" t="s">
        <v>357</v>
      </c>
      <c r="IH2078" t="s">
        <v>293</v>
      </c>
      <c r="IK2078">
        <v>-2</v>
      </c>
      <c r="IL2078" t="s">
        <v>279</v>
      </c>
      <c r="IM2078" t="s">
        <v>280</v>
      </c>
      <c r="IN2078" t="s">
        <v>666</v>
      </c>
      <c r="IP2078" t="s">
        <v>695</v>
      </c>
    </row>
    <row r="2079" spans="1:250" hidden="1" x14ac:dyDescent="0.25">
      <c r="A2079">
        <v>45445</v>
      </c>
      <c r="B2079">
        <v>-890804480</v>
      </c>
      <c r="C2079">
        <v>1837</v>
      </c>
      <c r="D2079" t="s">
        <v>273</v>
      </c>
      <c r="E2079" t="s">
        <v>274</v>
      </c>
      <c r="F2079">
        <v>7057</v>
      </c>
      <c r="G2079" t="s">
        <v>291</v>
      </c>
      <c r="H2079" t="s">
        <v>292</v>
      </c>
      <c r="I2079">
        <v>422</v>
      </c>
      <c r="J2079" t="s">
        <v>401</v>
      </c>
      <c r="K2079" t="s">
        <v>402</v>
      </c>
      <c r="L2079">
        <v>30192</v>
      </c>
      <c r="M2079" t="s">
        <v>357</v>
      </c>
      <c r="N2079" t="s">
        <v>358</v>
      </c>
      <c r="O2079">
        <v>30192</v>
      </c>
      <c r="P2079" t="s">
        <v>357</v>
      </c>
      <c r="Q2079" t="s">
        <v>358</v>
      </c>
      <c r="R2079" t="s">
        <v>344</v>
      </c>
      <c r="S2079" s="46">
        <v>0</v>
      </c>
      <c r="U2079" s="46">
        <v>26</v>
      </c>
      <c r="IF2079">
        <v>30192</v>
      </c>
      <c r="IG2079" t="s">
        <v>357</v>
      </c>
      <c r="IH2079" t="s">
        <v>293</v>
      </c>
      <c r="IK2079">
        <v>-2</v>
      </c>
      <c r="IL2079" t="s">
        <v>279</v>
      </c>
      <c r="IM2079" t="s">
        <v>280</v>
      </c>
      <c r="IN2079" t="s">
        <v>666</v>
      </c>
      <c r="IP2079" t="s">
        <v>695</v>
      </c>
    </row>
    <row r="2080" spans="1:250" hidden="1" x14ac:dyDescent="0.25">
      <c r="A2080">
        <v>45446</v>
      </c>
      <c r="B2080">
        <v>-890804480</v>
      </c>
      <c r="C2080">
        <v>1837</v>
      </c>
      <c r="D2080" t="s">
        <v>273</v>
      </c>
      <c r="E2080" t="s">
        <v>274</v>
      </c>
      <c r="F2080">
        <v>7057</v>
      </c>
      <c r="G2080" t="s">
        <v>291</v>
      </c>
      <c r="H2080" t="s">
        <v>292</v>
      </c>
      <c r="I2080">
        <v>420</v>
      </c>
      <c r="J2080" t="s">
        <v>403</v>
      </c>
      <c r="K2080" t="s">
        <v>404</v>
      </c>
      <c r="L2080">
        <v>30192</v>
      </c>
      <c r="M2080" t="s">
        <v>357</v>
      </c>
      <c r="N2080" t="s">
        <v>358</v>
      </c>
      <c r="O2080">
        <v>30192</v>
      </c>
      <c r="P2080" t="s">
        <v>357</v>
      </c>
      <c r="Q2080" t="s">
        <v>358</v>
      </c>
      <c r="R2080" t="s">
        <v>344</v>
      </c>
      <c r="S2080" s="46">
        <v>0</v>
      </c>
      <c r="U2080" s="46">
        <v>26</v>
      </c>
      <c r="IF2080">
        <v>30192</v>
      </c>
      <c r="IG2080" t="s">
        <v>357</v>
      </c>
      <c r="IH2080" t="s">
        <v>293</v>
      </c>
      <c r="IK2080">
        <v>-2</v>
      </c>
      <c r="IL2080" t="s">
        <v>279</v>
      </c>
      <c r="IM2080" t="s">
        <v>280</v>
      </c>
      <c r="IN2080" t="s">
        <v>666</v>
      </c>
      <c r="IP2080" t="s">
        <v>695</v>
      </c>
    </row>
    <row r="2081" spans="1:250" hidden="1" x14ac:dyDescent="0.25">
      <c r="A2081">
        <v>45447</v>
      </c>
      <c r="B2081">
        <v>-890804480</v>
      </c>
      <c r="C2081">
        <v>1837</v>
      </c>
      <c r="D2081" t="s">
        <v>273</v>
      </c>
      <c r="E2081" t="s">
        <v>274</v>
      </c>
      <c r="F2081">
        <v>9695</v>
      </c>
      <c r="G2081" t="s">
        <v>281</v>
      </c>
      <c r="H2081" t="s">
        <v>282</v>
      </c>
      <c r="I2081">
        <v>422</v>
      </c>
      <c r="J2081" t="s">
        <v>401</v>
      </c>
      <c r="K2081" t="s">
        <v>402</v>
      </c>
      <c r="L2081">
        <v>30192</v>
      </c>
      <c r="M2081" t="s">
        <v>357</v>
      </c>
      <c r="N2081" t="s">
        <v>358</v>
      </c>
      <c r="O2081">
        <v>30192</v>
      </c>
      <c r="P2081" t="s">
        <v>357</v>
      </c>
      <c r="Q2081" t="s">
        <v>358</v>
      </c>
      <c r="R2081" t="s">
        <v>344</v>
      </c>
      <c r="S2081" s="46">
        <v>0</v>
      </c>
      <c r="U2081" s="46">
        <v>26</v>
      </c>
      <c r="IF2081">
        <v>30192</v>
      </c>
      <c r="IG2081" t="s">
        <v>357</v>
      </c>
      <c r="IH2081" t="s">
        <v>285</v>
      </c>
      <c r="IK2081">
        <v>-2</v>
      </c>
      <c r="IL2081" t="s">
        <v>279</v>
      </c>
      <c r="IM2081" t="s">
        <v>280</v>
      </c>
      <c r="IN2081" t="s">
        <v>661</v>
      </c>
      <c r="IP2081" t="s">
        <v>696</v>
      </c>
    </row>
    <row r="2082" spans="1:250" hidden="1" x14ac:dyDescent="0.25">
      <c r="A2082">
        <v>45448</v>
      </c>
      <c r="B2082">
        <v>-890804480</v>
      </c>
      <c r="C2082">
        <v>1837</v>
      </c>
      <c r="D2082" t="s">
        <v>273</v>
      </c>
      <c r="E2082" t="s">
        <v>274</v>
      </c>
      <c r="F2082">
        <v>1848</v>
      </c>
      <c r="G2082" t="s">
        <v>286</v>
      </c>
      <c r="H2082" t="s">
        <v>274</v>
      </c>
      <c r="I2082">
        <v>437</v>
      </c>
      <c r="J2082" t="s">
        <v>658</v>
      </c>
      <c r="K2082" t="s">
        <v>659</v>
      </c>
      <c r="L2082">
        <v>30192</v>
      </c>
      <c r="M2082" t="s">
        <v>357</v>
      </c>
      <c r="N2082" t="s">
        <v>358</v>
      </c>
      <c r="O2082">
        <v>30192</v>
      </c>
      <c r="P2082" t="s">
        <v>357</v>
      </c>
      <c r="Q2082" t="s">
        <v>358</v>
      </c>
      <c r="R2082" t="s">
        <v>344</v>
      </c>
      <c r="S2082" s="46">
        <v>0</v>
      </c>
      <c r="U2082" s="46">
        <v>26</v>
      </c>
      <c r="IF2082">
        <v>30192</v>
      </c>
      <c r="IG2082" t="s">
        <v>357</v>
      </c>
      <c r="IH2082" t="s">
        <v>288</v>
      </c>
      <c r="IK2082">
        <v>-2</v>
      </c>
      <c r="IL2082" t="s">
        <v>279</v>
      </c>
      <c r="IM2082" t="s">
        <v>280</v>
      </c>
      <c r="IN2082" t="s">
        <v>654</v>
      </c>
      <c r="IP2082" t="s">
        <v>694</v>
      </c>
    </row>
    <row r="2083" spans="1:250" hidden="1" x14ac:dyDescent="0.25">
      <c r="A2083">
        <v>45449</v>
      </c>
      <c r="B2083">
        <v>-890804480</v>
      </c>
      <c r="C2083">
        <v>1837</v>
      </c>
      <c r="D2083" t="s">
        <v>273</v>
      </c>
      <c r="E2083" t="s">
        <v>274</v>
      </c>
      <c r="F2083">
        <v>1848</v>
      </c>
      <c r="G2083" t="s">
        <v>286</v>
      </c>
      <c r="H2083" t="s">
        <v>274</v>
      </c>
      <c r="I2083">
        <v>436</v>
      </c>
      <c r="J2083" t="s">
        <v>656</v>
      </c>
      <c r="K2083" t="s">
        <v>657</v>
      </c>
      <c r="L2083">
        <v>30192</v>
      </c>
      <c r="M2083" t="s">
        <v>357</v>
      </c>
      <c r="N2083" t="s">
        <v>358</v>
      </c>
      <c r="O2083">
        <v>30192</v>
      </c>
      <c r="P2083" t="s">
        <v>357</v>
      </c>
      <c r="Q2083" t="s">
        <v>358</v>
      </c>
      <c r="R2083" t="s">
        <v>344</v>
      </c>
      <c r="S2083" s="46">
        <v>0</v>
      </c>
      <c r="U2083" s="46">
        <v>26</v>
      </c>
      <c r="IF2083">
        <v>30192</v>
      </c>
      <c r="IG2083" t="s">
        <v>357</v>
      </c>
      <c r="IH2083" t="s">
        <v>288</v>
      </c>
      <c r="IK2083">
        <v>-2</v>
      </c>
      <c r="IL2083" t="s">
        <v>279</v>
      </c>
      <c r="IM2083" t="s">
        <v>280</v>
      </c>
      <c r="IN2083" t="s">
        <v>654</v>
      </c>
      <c r="IP2083" t="s">
        <v>694</v>
      </c>
    </row>
    <row r="2084" spans="1:250" hidden="1" x14ac:dyDescent="0.25">
      <c r="A2084">
        <v>45450</v>
      </c>
      <c r="B2084">
        <v>-890804480</v>
      </c>
      <c r="C2084">
        <v>1837</v>
      </c>
      <c r="D2084" t="s">
        <v>273</v>
      </c>
      <c r="E2084" t="s">
        <v>274</v>
      </c>
      <c r="F2084">
        <v>1848</v>
      </c>
      <c r="G2084" t="s">
        <v>286</v>
      </c>
      <c r="H2084" t="s">
        <v>274</v>
      </c>
      <c r="I2084">
        <v>435</v>
      </c>
      <c r="J2084" t="s">
        <v>491</v>
      </c>
      <c r="K2084" t="s">
        <v>492</v>
      </c>
      <c r="L2084">
        <v>30192</v>
      </c>
      <c r="M2084" t="s">
        <v>357</v>
      </c>
      <c r="N2084" t="s">
        <v>358</v>
      </c>
      <c r="O2084">
        <v>30192</v>
      </c>
      <c r="P2084" t="s">
        <v>357</v>
      </c>
      <c r="Q2084" t="s">
        <v>358</v>
      </c>
      <c r="R2084" t="s">
        <v>344</v>
      </c>
      <c r="S2084" s="46">
        <v>0</v>
      </c>
      <c r="U2084" s="46">
        <v>26</v>
      </c>
      <c r="IF2084">
        <v>30192</v>
      </c>
      <c r="IG2084" t="s">
        <v>357</v>
      </c>
      <c r="IH2084" t="s">
        <v>288</v>
      </c>
      <c r="IK2084">
        <v>-2</v>
      </c>
      <c r="IL2084" t="s">
        <v>279</v>
      </c>
      <c r="IM2084" t="s">
        <v>280</v>
      </c>
      <c r="IN2084" t="s">
        <v>654</v>
      </c>
      <c r="IP2084" t="s">
        <v>694</v>
      </c>
    </row>
    <row r="2085" spans="1:250" hidden="1" x14ac:dyDescent="0.25">
      <c r="A2085">
        <v>45451</v>
      </c>
      <c r="B2085">
        <v>-890804480</v>
      </c>
      <c r="C2085">
        <v>1837</v>
      </c>
      <c r="D2085" t="s">
        <v>273</v>
      </c>
      <c r="E2085" t="s">
        <v>274</v>
      </c>
      <c r="F2085">
        <v>1848</v>
      </c>
      <c r="G2085" t="s">
        <v>286</v>
      </c>
      <c r="H2085" t="s">
        <v>274</v>
      </c>
      <c r="I2085">
        <v>431</v>
      </c>
      <c r="J2085" t="s">
        <v>493</v>
      </c>
      <c r="K2085" t="s">
        <v>494</v>
      </c>
      <c r="L2085">
        <v>30192</v>
      </c>
      <c r="M2085" t="s">
        <v>357</v>
      </c>
      <c r="N2085" t="s">
        <v>358</v>
      </c>
      <c r="O2085">
        <v>30192</v>
      </c>
      <c r="P2085" t="s">
        <v>357</v>
      </c>
      <c r="Q2085" t="s">
        <v>358</v>
      </c>
      <c r="R2085" t="s">
        <v>344</v>
      </c>
      <c r="S2085" s="46">
        <v>0</v>
      </c>
      <c r="U2085" s="46">
        <v>26</v>
      </c>
      <c r="IF2085">
        <v>30192</v>
      </c>
      <c r="IG2085" t="s">
        <v>357</v>
      </c>
      <c r="IH2085" t="s">
        <v>288</v>
      </c>
      <c r="IK2085">
        <v>-2</v>
      </c>
      <c r="IL2085" t="s">
        <v>279</v>
      </c>
      <c r="IM2085" t="s">
        <v>280</v>
      </c>
      <c r="IN2085" t="s">
        <v>654</v>
      </c>
      <c r="IP2085" t="s">
        <v>694</v>
      </c>
    </row>
    <row r="2086" spans="1:250" hidden="1" x14ac:dyDescent="0.25">
      <c r="A2086">
        <v>45452</v>
      </c>
      <c r="B2086">
        <v>-890804480</v>
      </c>
      <c r="C2086">
        <v>1837</v>
      </c>
      <c r="D2086" t="s">
        <v>273</v>
      </c>
      <c r="E2086" t="s">
        <v>274</v>
      </c>
      <c r="F2086">
        <v>1848</v>
      </c>
      <c r="G2086" t="s">
        <v>286</v>
      </c>
      <c r="H2086" t="s">
        <v>274</v>
      </c>
      <c r="I2086">
        <v>429</v>
      </c>
      <c r="J2086" t="s">
        <v>395</v>
      </c>
      <c r="K2086" t="s">
        <v>396</v>
      </c>
      <c r="L2086">
        <v>30192</v>
      </c>
      <c r="M2086" t="s">
        <v>357</v>
      </c>
      <c r="N2086" t="s">
        <v>358</v>
      </c>
      <c r="O2086">
        <v>30192</v>
      </c>
      <c r="P2086" t="s">
        <v>357</v>
      </c>
      <c r="Q2086" t="s">
        <v>358</v>
      </c>
      <c r="R2086" t="s">
        <v>344</v>
      </c>
      <c r="S2086" s="46">
        <v>0</v>
      </c>
      <c r="U2086" s="46">
        <v>26</v>
      </c>
      <c r="IF2086">
        <v>30192</v>
      </c>
      <c r="IG2086" t="s">
        <v>357</v>
      </c>
      <c r="IH2086" t="s">
        <v>288</v>
      </c>
      <c r="IK2086">
        <v>-2</v>
      </c>
      <c r="IL2086" t="s">
        <v>279</v>
      </c>
      <c r="IM2086" t="s">
        <v>280</v>
      </c>
      <c r="IN2086" t="s">
        <v>654</v>
      </c>
      <c r="IP2086" t="s">
        <v>694</v>
      </c>
    </row>
    <row r="2087" spans="1:250" hidden="1" x14ac:dyDescent="0.25">
      <c r="A2087">
        <v>45453</v>
      </c>
      <c r="B2087">
        <v>-890804480</v>
      </c>
      <c r="C2087">
        <v>1837</v>
      </c>
      <c r="D2087" t="s">
        <v>273</v>
      </c>
      <c r="E2087" t="s">
        <v>274</v>
      </c>
      <c r="F2087">
        <v>7057</v>
      </c>
      <c r="G2087" t="s">
        <v>291</v>
      </c>
      <c r="H2087" t="s">
        <v>292</v>
      </c>
      <c r="I2087">
        <v>431</v>
      </c>
      <c r="J2087" t="s">
        <v>493</v>
      </c>
      <c r="K2087" t="s">
        <v>494</v>
      </c>
      <c r="L2087">
        <v>30192</v>
      </c>
      <c r="M2087" t="s">
        <v>357</v>
      </c>
      <c r="N2087" t="s">
        <v>358</v>
      </c>
      <c r="O2087">
        <v>30192</v>
      </c>
      <c r="P2087" t="s">
        <v>357</v>
      </c>
      <c r="Q2087" t="s">
        <v>358</v>
      </c>
      <c r="R2087" t="s">
        <v>344</v>
      </c>
      <c r="S2087" s="46">
        <v>0</v>
      </c>
      <c r="U2087" s="46">
        <v>26</v>
      </c>
      <c r="IF2087">
        <v>30192</v>
      </c>
      <c r="IG2087" t="s">
        <v>357</v>
      </c>
      <c r="IH2087" t="s">
        <v>293</v>
      </c>
      <c r="IK2087">
        <v>-2</v>
      </c>
      <c r="IL2087" t="s">
        <v>279</v>
      </c>
      <c r="IM2087" t="s">
        <v>280</v>
      </c>
      <c r="IN2087" t="s">
        <v>666</v>
      </c>
      <c r="IP2087" t="s">
        <v>695</v>
      </c>
    </row>
    <row r="2088" spans="1:250" hidden="1" x14ac:dyDescent="0.25">
      <c r="A2088">
        <v>45454</v>
      </c>
      <c r="B2088">
        <v>-890804480</v>
      </c>
      <c r="C2088">
        <v>1837</v>
      </c>
      <c r="D2088" t="s">
        <v>273</v>
      </c>
      <c r="E2088" t="s">
        <v>274</v>
      </c>
      <c r="F2088">
        <v>1848</v>
      </c>
      <c r="G2088" t="s">
        <v>286</v>
      </c>
      <c r="H2088" t="s">
        <v>274</v>
      </c>
      <c r="I2088">
        <v>427</v>
      </c>
      <c r="J2088" t="s">
        <v>397</v>
      </c>
      <c r="K2088" t="s">
        <v>398</v>
      </c>
      <c r="L2088">
        <v>30193</v>
      </c>
      <c r="M2088" t="s">
        <v>359</v>
      </c>
      <c r="N2088" t="s">
        <v>360</v>
      </c>
      <c r="O2088">
        <v>30193</v>
      </c>
      <c r="P2088" t="s">
        <v>359</v>
      </c>
      <c r="Q2088" t="s">
        <v>360</v>
      </c>
      <c r="R2088" t="s">
        <v>344</v>
      </c>
      <c r="S2088" s="46">
        <v>0</v>
      </c>
      <c r="U2088" s="46">
        <v>26</v>
      </c>
      <c r="IF2088">
        <v>30193</v>
      </c>
      <c r="IG2088" t="s">
        <v>359</v>
      </c>
      <c r="IH2088" t="s">
        <v>288</v>
      </c>
      <c r="IK2088">
        <v>-2</v>
      </c>
      <c r="IL2088" t="s">
        <v>279</v>
      </c>
      <c r="IM2088" t="s">
        <v>280</v>
      </c>
      <c r="IN2088" t="s">
        <v>654</v>
      </c>
      <c r="IP2088" t="s">
        <v>697</v>
      </c>
    </row>
    <row r="2089" spans="1:250" hidden="1" x14ac:dyDescent="0.25">
      <c r="A2089">
        <v>45455</v>
      </c>
      <c r="B2089">
        <v>-890804480</v>
      </c>
      <c r="C2089">
        <v>1837</v>
      </c>
      <c r="D2089" t="s">
        <v>273</v>
      </c>
      <c r="E2089" t="s">
        <v>274</v>
      </c>
      <c r="F2089">
        <v>1848</v>
      </c>
      <c r="G2089" t="s">
        <v>286</v>
      </c>
      <c r="H2089" t="s">
        <v>274</v>
      </c>
      <c r="I2089">
        <v>424</v>
      </c>
      <c r="J2089" t="s">
        <v>399</v>
      </c>
      <c r="K2089" t="s">
        <v>400</v>
      </c>
      <c r="L2089">
        <v>30193</v>
      </c>
      <c r="M2089" t="s">
        <v>359</v>
      </c>
      <c r="N2089" t="s">
        <v>360</v>
      </c>
      <c r="O2089">
        <v>30193</v>
      </c>
      <c r="P2089" t="s">
        <v>359</v>
      </c>
      <c r="Q2089" t="s">
        <v>360</v>
      </c>
      <c r="R2089" t="s">
        <v>344</v>
      </c>
      <c r="S2089" s="46">
        <v>0</v>
      </c>
      <c r="U2089" s="46">
        <v>26</v>
      </c>
      <c r="IF2089">
        <v>30193</v>
      </c>
      <c r="IG2089" t="s">
        <v>359</v>
      </c>
      <c r="IH2089" t="s">
        <v>288</v>
      </c>
      <c r="IK2089">
        <v>-2</v>
      </c>
      <c r="IL2089" t="s">
        <v>279</v>
      </c>
      <c r="IM2089" t="s">
        <v>280</v>
      </c>
      <c r="IN2089" t="s">
        <v>654</v>
      </c>
      <c r="IP2089" t="s">
        <v>697</v>
      </c>
    </row>
    <row r="2090" spans="1:250" hidden="1" x14ac:dyDescent="0.25">
      <c r="A2090">
        <v>45456</v>
      </c>
      <c r="B2090">
        <v>-890804480</v>
      </c>
      <c r="C2090">
        <v>1837</v>
      </c>
      <c r="D2090" t="s">
        <v>273</v>
      </c>
      <c r="E2090" t="s">
        <v>274</v>
      </c>
      <c r="F2090">
        <v>1848</v>
      </c>
      <c r="G2090" t="s">
        <v>286</v>
      </c>
      <c r="H2090" t="s">
        <v>274</v>
      </c>
      <c r="I2090">
        <v>422</v>
      </c>
      <c r="J2090" t="s">
        <v>401</v>
      </c>
      <c r="K2090" t="s">
        <v>402</v>
      </c>
      <c r="L2090">
        <v>30193</v>
      </c>
      <c r="M2090" t="s">
        <v>359</v>
      </c>
      <c r="N2090" t="s">
        <v>360</v>
      </c>
      <c r="O2090">
        <v>30193</v>
      </c>
      <c r="P2090" t="s">
        <v>359</v>
      </c>
      <c r="Q2090" t="s">
        <v>360</v>
      </c>
      <c r="R2090" t="s">
        <v>344</v>
      </c>
      <c r="S2090" s="46">
        <v>0</v>
      </c>
      <c r="U2090" s="46">
        <v>26</v>
      </c>
      <c r="IF2090">
        <v>30193</v>
      </c>
      <c r="IG2090" t="s">
        <v>359</v>
      </c>
      <c r="IH2090" t="s">
        <v>288</v>
      </c>
      <c r="IK2090">
        <v>-2</v>
      </c>
      <c r="IL2090" t="s">
        <v>279</v>
      </c>
      <c r="IM2090" t="s">
        <v>280</v>
      </c>
      <c r="IN2090" t="s">
        <v>654</v>
      </c>
      <c r="IP2090" t="s">
        <v>697</v>
      </c>
    </row>
    <row r="2091" spans="1:250" hidden="1" x14ac:dyDescent="0.25">
      <c r="A2091">
        <v>45457</v>
      </c>
      <c r="B2091">
        <v>-890804480</v>
      </c>
      <c r="C2091">
        <v>1837</v>
      </c>
      <c r="D2091" t="s">
        <v>273</v>
      </c>
      <c r="E2091" t="s">
        <v>274</v>
      </c>
      <c r="F2091">
        <v>1848</v>
      </c>
      <c r="G2091" t="s">
        <v>286</v>
      </c>
      <c r="H2091" t="s">
        <v>274</v>
      </c>
      <c r="I2091">
        <v>420</v>
      </c>
      <c r="J2091" t="s">
        <v>403</v>
      </c>
      <c r="K2091" t="s">
        <v>404</v>
      </c>
      <c r="L2091">
        <v>30193</v>
      </c>
      <c r="M2091" t="s">
        <v>359</v>
      </c>
      <c r="N2091" t="s">
        <v>360</v>
      </c>
      <c r="O2091">
        <v>30193</v>
      </c>
      <c r="P2091" t="s">
        <v>359</v>
      </c>
      <c r="Q2091" t="s">
        <v>360</v>
      </c>
      <c r="R2091" t="s">
        <v>344</v>
      </c>
      <c r="S2091" s="46">
        <v>0</v>
      </c>
      <c r="U2091" s="46">
        <v>26</v>
      </c>
      <c r="IF2091">
        <v>30193</v>
      </c>
      <c r="IG2091" t="s">
        <v>359</v>
      </c>
      <c r="IH2091" t="s">
        <v>288</v>
      </c>
      <c r="IK2091">
        <v>-2</v>
      </c>
      <c r="IL2091" t="s">
        <v>279</v>
      </c>
      <c r="IM2091" t="s">
        <v>280</v>
      </c>
      <c r="IN2091" t="s">
        <v>654</v>
      </c>
      <c r="IP2091" t="s">
        <v>697</v>
      </c>
    </row>
    <row r="2092" spans="1:250" hidden="1" x14ac:dyDescent="0.25">
      <c r="A2092">
        <v>45458</v>
      </c>
      <c r="B2092">
        <v>-890804480</v>
      </c>
      <c r="C2092">
        <v>1837</v>
      </c>
      <c r="D2092" t="s">
        <v>273</v>
      </c>
      <c r="E2092" t="s">
        <v>274</v>
      </c>
      <c r="F2092">
        <v>1848</v>
      </c>
      <c r="G2092" t="s">
        <v>286</v>
      </c>
      <c r="H2092" t="s">
        <v>274</v>
      </c>
      <c r="I2092">
        <v>411</v>
      </c>
      <c r="J2092" t="s">
        <v>393</v>
      </c>
      <c r="K2092" t="s">
        <v>394</v>
      </c>
      <c r="L2092">
        <v>30193</v>
      </c>
      <c r="M2092" t="s">
        <v>359</v>
      </c>
      <c r="N2092" t="s">
        <v>360</v>
      </c>
      <c r="O2092">
        <v>30193</v>
      </c>
      <c r="P2092" t="s">
        <v>359</v>
      </c>
      <c r="Q2092" t="s">
        <v>360</v>
      </c>
      <c r="R2092" t="s">
        <v>344</v>
      </c>
      <c r="S2092" s="46">
        <v>0</v>
      </c>
      <c r="U2092" s="46">
        <v>26</v>
      </c>
      <c r="IF2092">
        <v>30193</v>
      </c>
      <c r="IG2092" t="s">
        <v>359</v>
      </c>
      <c r="IH2092" t="s">
        <v>288</v>
      </c>
      <c r="IK2092">
        <v>-2</v>
      </c>
      <c r="IL2092" t="s">
        <v>279</v>
      </c>
      <c r="IM2092" t="s">
        <v>280</v>
      </c>
      <c r="IN2092" t="s">
        <v>654</v>
      </c>
      <c r="IP2092" t="s">
        <v>697</v>
      </c>
    </row>
    <row r="2093" spans="1:250" hidden="1" x14ac:dyDescent="0.25">
      <c r="A2093">
        <v>45459</v>
      </c>
      <c r="B2093">
        <v>-890804480</v>
      </c>
      <c r="C2093">
        <v>1837</v>
      </c>
      <c r="D2093" t="s">
        <v>273</v>
      </c>
      <c r="E2093" t="s">
        <v>274</v>
      </c>
      <c r="F2093">
        <v>9695</v>
      </c>
      <c r="G2093" t="s">
        <v>281</v>
      </c>
      <c r="H2093" t="s">
        <v>282</v>
      </c>
      <c r="I2093">
        <v>411</v>
      </c>
      <c r="J2093" t="s">
        <v>393</v>
      </c>
      <c r="K2093" t="s">
        <v>394</v>
      </c>
      <c r="L2093">
        <v>30193</v>
      </c>
      <c r="M2093" t="s">
        <v>359</v>
      </c>
      <c r="N2093" t="s">
        <v>360</v>
      </c>
      <c r="O2093">
        <v>30193</v>
      </c>
      <c r="P2093" t="s">
        <v>359</v>
      </c>
      <c r="Q2093" t="s">
        <v>360</v>
      </c>
      <c r="R2093" t="s">
        <v>344</v>
      </c>
      <c r="S2093" s="46">
        <v>0</v>
      </c>
      <c r="U2093" s="46">
        <v>26</v>
      </c>
      <c r="IF2093">
        <v>30193</v>
      </c>
      <c r="IG2093" t="s">
        <v>359</v>
      </c>
      <c r="IH2093" t="s">
        <v>285</v>
      </c>
      <c r="IK2093">
        <v>-2</v>
      </c>
      <c r="IL2093" t="s">
        <v>279</v>
      </c>
      <c r="IM2093" t="s">
        <v>280</v>
      </c>
      <c r="IN2093" t="s">
        <v>661</v>
      </c>
      <c r="IP2093" t="s">
        <v>698</v>
      </c>
    </row>
    <row r="2094" spans="1:250" hidden="1" x14ac:dyDescent="0.25">
      <c r="A2094">
        <v>45460</v>
      </c>
      <c r="B2094">
        <v>-890804480</v>
      </c>
      <c r="C2094">
        <v>1837</v>
      </c>
      <c r="D2094" t="s">
        <v>273</v>
      </c>
      <c r="E2094" t="s">
        <v>274</v>
      </c>
      <c r="F2094">
        <v>9695</v>
      </c>
      <c r="G2094" t="s">
        <v>281</v>
      </c>
      <c r="H2094" t="s">
        <v>282</v>
      </c>
      <c r="I2094">
        <v>436</v>
      </c>
      <c r="J2094" t="s">
        <v>656</v>
      </c>
      <c r="K2094" t="s">
        <v>657</v>
      </c>
      <c r="L2094">
        <v>30193</v>
      </c>
      <c r="M2094" t="s">
        <v>359</v>
      </c>
      <c r="N2094" t="s">
        <v>360</v>
      </c>
      <c r="O2094">
        <v>30193</v>
      </c>
      <c r="P2094" t="s">
        <v>359</v>
      </c>
      <c r="Q2094" t="s">
        <v>360</v>
      </c>
      <c r="R2094" t="s">
        <v>344</v>
      </c>
      <c r="S2094" s="46">
        <v>0</v>
      </c>
      <c r="U2094" s="46">
        <v>26</v>
      </c>
      <c r="IF2094">
        <v>30193</v>
      </c>
      <c r="IG2094" t="s">
        <v>359</v>
      </c>
      <c r="IH2094" t="s">
        <v>285</v>
      </c>
      <c r="IK2094">
        <v>-2</v>
      </c>
      <c r="IL2094" t="s">
        <v>279</v>
      </c>
      <c r="IM2094" t="s">
        <v>280</v>
      </c>
      <c r="IN2094" t="s">
        <v>661</v>
      </c>
      <c r="IP2094" t="s">
        <v>698</v>
      </c>
    </row>
    <row r="2095" spans="1:250" hidden="1" x14ac:dyDescent="0.25">
      <c r="A2095">
        <v>45461</v>
      </c>
      <c r="B2095">
        <v>-890804480</v>
      </c>
      <c r="C2095">
        <v>1837</v>
      </c>
      <c r="D2095" t="s">
        <v>273</v>
      </c>
      <c r="E2095" t="s">
        <v>274</v>
      </c>
      <c r="F2095">
        <v>9695</v>
      </c>
      <c r="G2095" t="s">
        <v>281</v>
      </c>
      <c r="H2095" t="s">
        <v>282</v>
      </c>
      <c r="I2095">
        <v>435</v>
      </c>
      <c r="J2095" t="s">
        <v>491</v>
      </c>
      <c r="K2095" t="s">
        <v>492</v>
      </c>
      <c r="L2095">
        <v>30193</v>
      </c>
      <c r="M2095" t="s">
        <v>359</v>
      </c>
      <c r="N2095" t="s">
        <v>360</v>
      </c>
      <c r="O2095">
        <v>30193</v>
      </c>
      <c r="P2095" t="s">
        <v>359</v>
      </c>
      <c r="Q2095" t="s">
        <v>360</v>
      </c>
      <c r="R2095" t="s">
        <v>344</v>
      </c>
      <c r="S2095" s="46">
        <v>0</v>
      </c>
      <c r="U2095" s="46">
        <v>26</v>
      </c>
      <c r="IF2095">
        <v>30193</v>
      </c>
      <c r="IG2095" t="s">
        <v>359</v>
      </c>
      <c r="IH2095" t="s">
        <v>285</v>
      </c>
      <c r="IK2095">
        <v>-2</v>
      </c>
      <c r="IL2095" t="s">
        <v>279</v>
      </c>
      <c r="IM2095" t="s">
        <v>280</v>
      </c>
      <c r="IN2095" t="s">
        <v>661</v>
      </c>
      <c r="IP2095" t="s">
        <v>698</v>
      </c>
    </row>
    <row r="2096" spans="1:250" hidden="1" x14ac:dyDescent="0.25">
      <c r="A2096">
        <v>45462</v>
      </c>
      <c r="B2096">
        <v>-890804480</v>
      </c>
      <c r="C2096">
        <v>1837</v>
      </c>
      <c r="D2096" t="s">
        <v>273</v>
      </c>
      <c r="E2096" t="s">
        <v>274</v>
      </c>
      <c r="F2096">
        <v>9695</v>
      </c>
      <c r="G2096" t="s">
        <v>281</v>
      </c>
      <c r="H2096" t="s">
        <v>282</v>
      </c>
      <c r="I2096">
        <v>429</v>
      </c>
      <c r="J2096" t="s">
        <v>395</v>
      </c>
      <c r="K2096" t="s">
        <v>396</v>
      </c>
      <c r="L2096">
        <v>30193</v>
      </c>
      <c r="M2096" t="s">
        <v>359</v>
      </c>
      <c r="N2096" t="s">
        <v>360</v>
      </c>
      <c r="O2096">
        <v>30193</v>
      </c>
      <c r="P2096" t="s">
        <v>359</v>
      </c>
      <c r="Q2096" t="s">
        <v>360</v>
      </c>
      <c r="R2096" t="s">
        <v>344</v>
      </c>
      <c r="S2096" s="46">
        <v>0</v>
      </c>
      <c r="U2096" s="46">
        <v>26</v>
      </c>
      <c r="IF2096">
        <v>30193</v>
      </c>
      <c r="IG2096" t="s">
        <v>359</v>
      </c>
      <c r="IH2096" t="s">
        <v>285</v>
      </c>
      <c r="IK2096">
        <v>-2</v>
      </c>
      <c r="IL2096" t="s">
        <v>279</v>
      </c>
      <c r="IM2096" t="s">
        <v>280</v>
      </c>
      <c r="IN2096" t="s">
        <v>661</v>
      </c>
      <c r="IP2096" t="s">
        <v>698</v>
      </c>
    </row>
    <row r="2097" spans="1:250" hidden="1" x14ac:dyDescent="0.25">
      <c r="A2097">
        <v>45463</v>
      </c>
      <c r="B2097">
        <v>-890804480</v>
      </c>
      <c r="C2097">
        <v>1837</v>
      </c>
      <c r="D2097" t="s">
        <v>273</v>
      </c>
      <c r="E2097" t="s">
        <v>274</v>
      </c>
      <c r="F2097">
        <v>9695</v>
      </c>
      <c r="G2097" t="s">
        <v>281</v>
      </c>
      <c r="H2097" t="s">
        <v>282</v>
      </c>
      <c r="I2097">
        <v>427</v>
      </c>
      <c r="J2097" t="s">
        <v>397</v>
      </c>
      <c r="K2097" t="s">
        <v>398</v>
      </c>
      <c r="L2097">
        <v>30193</v>
      </c>
      <c r="M2097" t="s">
        <v>359</v>
      </c>
      <c r="N2097" t="s">
        <v>360</v>
      </c>
      <c r="O2097">
        <v>30193</v>
      </c>
      <c r="P2097" t="s">
        <v>359</v>
      </c>
      <c r="Q2097" t="s">
        <v>360</v>
      </c>
      <c r="R2097" t="s">
        <v>344</v>
      </c>
      <c r="S2097" s="46">
        <v>0</v>
      </c>
      <c r="U2097" s="46">
        <v>26</v>
      </c>
      <c r="IF2097">
        <v>30193</v>
      </c>
      <c r="IG2097" t="s">
        <v>359</v>
      </c>
      <c r="IH2097" t="s">
        <v>285</v>
      </c>
      <c r="IK2097">
        <v>-2</v>
      </c>
      <c r="IL2097" t="s">
        <v>279</v>
      </c>
      <c r="IM2097" t="s">
        <v>280</v>
      </c>
      <c r="IN2097" t="s">
        <v>661</v>
      </c>
      <c r="IP2097" t="s">
        <v>698</v>
      </c>
    </row>
    <row r="2098" spans="1:250" hidden="1" x14ac:dyDescent="0.25">
      <c r="A2098">
        <v>45464</v>
      </c>
      <c r="B2098">
        <v>-890804480</v>
      </c>
      <c r="C2098">
        <v>1837</v>
      </c>
      <c r="D2098" t="s">
        <v>273</v>
      </c>
      <c r="E2098" t="s">
        <v>274</v>
      </c>
      <c r="F2098">
        <v>9695</v>
      </c>
      <c r="G2098" t="s">
        <v>281</v>
      </c>
      <c r="H2098" t="s">
        <v>282</v>
      </c>
      <c r="I2098">
        <v>424</v>
      </c>
      <c r="J2098" t="s">
        <v>399</v>
      </c>
      <c r="K2098" t="s">
        <v>400</v>
      </c>
      <c r="L2098">
        <v>30193</v>
      </c>
      <c r="M2098" t="s">
        <v>359</v>
      </c>
      <c r="N2098" t="s">
        <v>360</v>
      </c>
      <c r="O2098">
        <v>30193</v>
      </c>
      <c r="P2098" t="s">
        <v>359</v>
      </c>
      <c r="Q2098" t="s">
        <v>360</v>
      </c>
      <c r="R2098" t="s">
        <v>344</v>
      </c>
      <c r="S2098" s="46">
        <v>0</v>
      </c>
      <c r="U2098" s="46">
        <v>26</v>
      </c>
      <c r="IF2098">
        <v>30193</v>
      </c>
      <c r="IG2098" t="s">
        <v>359</v>
      </c>
      <c r="IH2098" t="s">
        <v>285</v>
      </c>
      <c r="IK2098">
        <v>-2</v>
      </c>
      <c r="IL2098" t="s">
        <v>279</v>
      </c>
      <c r="IM2098" t="s">
        <v>280</v>
      </c>
      <c r="IN2098" t="s">
        <v>661</v>
      </c>
      <c r="IP2098" t="s">
        <v>698</v>
      </c>
    </row>
    <row r="2099" spans="1:250" hidden="1" x14ac:dyDescent="0.25">
      <c r="A2099">
        <v>45465</v>
      </c>
      <c r="B2099">
        <v>-890804480</v>
      </c>
      <c r="C2099">
        <v>1837</v>
      </c>
      <c r="D2099" t="s">
        <v>273</v>
      </c>
      <c r="E2099" t="s">
        <v>274</v>
      </c>
      <c r="F2099">
        <v>9695</v>
      </c>
      <c r="G2099" t="s">
        <v>281</v>
      </c>
      <c r="H2099" t="s">
        <v>282</v>
      </c>
      <c r="I2099">
        <v>422</v>
      </c>
      <c r="J2099" t="s">
        <v>401</v>
      </c>
      <c r="K2099" t="s">
        <v>402</v>
      </c>
      <c r="L2099">
        <v>30193</v>
      </c>
      <c r="M2099" t="s">
        <v>359</v>
      </c>
      <c r="N2099" t="s">
        <v>360</v>
      </c>
      <c r="O2099">
        <v>30193</v>
      </c>
      <c r="P2099" t="s">
        <v>359</v>
      </c>
      <c r="Q2099" t="s">
        <v>360</v>
      </c>
      <c r="R2099" t="s">
        <v>344</v>
      </c>
      <c r="S2099" s="46">
        <v>0</v>
      </c>
      <c r="U2099" s="46">
        <v>26</v>
      </c>
      <c r="IF2099">
        <v>30193</v>
      </c>
      <c r="IG2099" t="s">
        <v>359</v>
      </c>
      <c r="IH2099" t="s">
        <v>285</v>
      </c>
      <c r="IK2099">
        <v>-2</v>
      </c>
      <c r="IL2099" t="s">
        <v>279</v>
      </c>
      <c r="IM2099" t="s">
        <v>280</v>
      </c>
      <c r="IN2099" t="s">
        <v>661</v>
      </c>
      <c r="IP2099" t="s">
        <v>698</v>
      </c>
    </row>
    <row r="2100" spans="1:250" hidden="1" x14ac:dyDescent="0.25">
      <c r="A2100">
        <v>45466</v>
      </c>
      <c r="B2100">
        <v>-890804480</v>
      </c>
      <c r="C2100">
        <v>1837</v>
      </c>
      <c r="D2100" t="s">
        <v>273</v>
      </c>
      <c r="E2100" t="s">
        <v>274</v>
      </c>
      <c r="F2100">
        <v>9695</v>
      </c>
      <c r="G2100" t="s">
        <v>281</v>
      </c>
      <c r="H2100" t="s">
        <v>282</v>
      </c>
      <c r="I2100">
        <v>420</v>
      </c>
      <c r="J2100" t="s">
        <v>403</v>
      </c>
      <c r="K2100" t="s">
        <v>404</v>
      </c>
      <c r="L2100">
        <v>30193</v>
      </c>
      <c r="M2100" t="s">
        <v>359</v>
      </c>
      <c r="N2100" t="s">
        <v>360</v>
      </c>
      <c r="O2100">
        <v>30193</v>
      </c>
      <c r="P2100" t="s">
        <v>359</v>
      </c>
      <c r="Q2100" t="s">
        <v>360</v>
      </c>
      <c r="R2100" t="s">
        <v>344</v>
      </c>
      <c r="S2100" s="46">
        <v>0</v>
      </c>
      <c r="U2100" s="46">
        <v>26</v>
      </c>
      <c r="IF2100">
        <v>30193</v>
      </c>
      <c r="IG2100" t="s">
        <v>359</v>
      </c>
      <c r="IH2100" t="s">
        <v>285</v>
      </c>
      <c r="IK2100">
        <v>-2</v>
      </c>
      <c r="IL2100" t="s">
        <v>279</v>
      </c>
      <c r="IM2100" t="s">
        <v>280</v>
      </c>
      <c r="IN2100" t="s">
        <v>661</v>
      </c>
      <c r="IP2100" t="s">
        <v>698</v>
      </c>
    </row>
    <row r="2101" spans="1:250" hidden="1" x14ac:dyDescent="0.25">
      <c r="A2101">
        <v>45467</v>
      </c>
      <c r="B2101">
        <v>-890804480</v>
      </c>
      <c r="C2101">
        <v>1837</v>
      </c>
      <c r="D2101" t="s">
        <v>273</v>
      </c>
      <c r="E2101" t="s">
        <v>274</v>
      </c>
      <c r="F2101">
        <v>9695</v>
      </c>
      <c r="G2101" t="s">
        <v>281</v>
      </c>
      <c r="H2101" t="s">
        <v>282</v>
      </c>
      <c r="I2101">
        <v>437</v>
      </c>
      <c r="J2101" t="s">
        <v>658</v>
      </c>
      <c r="K2101" t="s">
        <v>659</v>
      </c>
      <c r="L2101">
        <v>30193</v>
      </c>
      <c r="M2101" t="s">
        <v>359</v>
      </c>
      <c r="N2101" t="s">
        <v>360</v>
      </c>
      <c r="O2101">
        <v>30193</v>
      </c>
      <c r="P2101" t="s">
        <v>359</v>
      </c>
      <c r="Q2101" t="s">
        <v>360</v>
      </c>
      <c r="R2101" t="s">
        <v>344</v>
      </c>
      <c r="S2101" s="46">
        <v>0</v>
      </c>
      <c r="U2101" s="46">
        <v>26</v>
      </c>
      <c r="IF2101">
        <v>30193</v>
      </c>
      <c r="IG2101" t="s">
        <v>359</v>
      </c>
      <c r="IH2101" t="s">
        <v>285</v>
      </c>
      <c r="IK2101">
        <v>-2</v>
      </c>
      <c r="IL2101" t="s">
        <v>279</v>
      </c>
      <c r="IM2101" t="s">
        <v>280</v>
      </c>
      <c r="IN2101" t="s">
        <v>661</v>
      </c>
      <c r="IP2101" t="s">
        <v>698</v>
      </c>
    </row>
    <row r="2102" spans="1:250" hidden="1" x14ac:dyDescent="0.25">
      <c r="A2102">
        <v>45468</v>
      </c>
      <c r="B2102">
        <v>-890804480</v>
      </c>
      <c r="C2102">
        <v>1837</v>
      </c>
      <c r="D2102" t="s">
        <v>273</v>
      </c>
      <c r="E2102" t="s">
        <v>274</v>
      </c>
      <c r="F2102">
        <v>1848</v>
      </c>
      <c r="G2102" t="s">
        <v>286</v>
      </c>
      <c r="H2102" t="s">
        <v>274</v>
      </c>
      <c r="I2102">
        <v>437</v>
      </c>
      <c r="J2102" t="s">
        <v>658</v>
      </c>
      <c r="K2102" t="s">
        <v>659</v>
      </c>
      <c r="L2102">
        <v>30193</v>
      </c>
      <c r="M2102" t="s">
        <v>359</v>
      </c>
      <c r="N2102" t="s">
        <v>360</v>
      </c>
      <c r="O2102">
        <v>30193</v>
      </c>
      <c r="P2102" t="s">
        <v>359</v>
      </c>
      <c r="Q2102" t="s">
        <v>360</v>
      </c>
      <c r="R2102" t="s">
        <v>344</v>
      </c>
      <c r="S2102" s="46">
        <v>0</v>
      </c>
      <c r="U2102" s="46">
        <v>26</v>
      </c>
      <c r="IF2102">
        <v>30193</v>
      </c>
      <c r="IG2102" t="s">
        <v>359</v>
      </c>
      <c r="IH2102" t="s">
        <v>288</v>
      </c>
      <c r="IK2102">
        <v>-2</v>
      </c>
      <c r="IL2102" t="s">
        <v>279</v>
      </c>
      <c r="IM2102" t="s">
        <v>280</v>
      </c>
      <c r="IN2102" t="s">
        <v>654</v>
      </c>
      <c r="IP2102" t="s">
        <v>697</v>
      </c>
    </row>
    <row r="2103" spans="1:250" hidden="1" x14ac:dyDescent="0.25">
      <c r="A2103">
        <v>45469</v>
      </c>
      <c r="B2103">
        <v>-890804480</v>
      </c>
      <c r="C2103">
        <v>1837</v>
      </c>
      <c r="D2103" t="s">
        <v>273</v>
      </c>
      <c r="E2103" t="s">
        <v>274</v>
      </c>
      <c r="F2103">
        <v>1848</v>
      </c>
      <c r="G2103" t="s">
        <v>286</v>
      </c>
      <c r="H2103" t="s">
        <v>274</v>
      </c>
      <c r="I2103">
        <v>436</v>
      </c>
      <c r="J2103" t="s">
        <v>656</v>
      </c>
      <c r="K2103" t="s">
        <v>657</v>
      </c>
      <c r="L2103">
        <v>30193</v>
      </c>
      <c r="M2103" t="s">
        <v>359</v>
      </c>
      <c r="N2103" t="s">
        <v>360</v>
      </c>
      <c r="O2103">
        <v>30193</v>
      </c>
      <c r="P2103" t="s">
        <v>359</v>
      </c>
      <c r="Q2103" t="s">
        <v>360</v>
      </c>
      <c r="R2103" t="s">
        <v>344</v>
      </c>
      <c r="S2103" s="46">
        <v>0</v>
      </c>
      <c r="U2103" s="46">
        <v>26</v>
      </c>
      <c r="IF2103">
        <v>30193</v>
      </c>
      <c r="IG2103" t="s">
        <v>359</v>
      </c>
      <c r="IH2103" t="s">
        <v>288</v>
      </c>
      <c r="IK2103">
        <v>-2</v>
      </c>
      <c r="IL2103" t="s">
        <v>279</v>
      </c>
      <c r="IM2103" t="s">
        <v>280</v>
      </c>
      <c r="IN2103" t="s">
        <v>654</v>
      </c>
      <c r="IP2103" t="s">
        <v>697</v>
      </c>
    </row>
    <row r="2104" spans="1:250" hidden="1" x14ac:dyDescent="0.25">
      <c r="A2104">
        <v>45470</v>
      </c>
      <c r="B2104">
        <v>-890804480</v>
      </c>
      <c r="C2104">
        <v>1837</v>
      </c>
      <c r="D2104" t="s">
        <v>273</v>
      </c>
      <c r="E2104" t="s">
        <v>274</v>
      </c>
      <c r="F2104">
        <v>1848</v>
      </c>
      <c r="G2104" t="s">
        <v>286</v>
      </c>
      <c r="H2104" t="s">
        <v>274</v>
      </c>
      <c r="I2104">
        <v>435</v>
      </c>
      <c r="J2104" t="s">
        <v>491</v>
      </c>
      <c r="K2104" t="s">
        <v>492</v>
      </c>
      <c r="L2104">
        <v>30193</v>
      </c>
      <c r="M2104" t="s">
        <v>359</v>
      </c>
      <c r="N2104" t="s">
        <v>360</v>
      </c>
      <c r="O2104">
        <v>30193</v>
      </c>
      <c r="P2104" t="s">
        <v>359</v>
      </c>
      <c r="Q2104" t="s">
        <v>360</v>
      </c>
      <c r="R2104" t="s">
        <v>344</v>
      </c>
      <c r="S2104" s="46">
        <v>0</v>
      </c>
      <c r="U2104" s="46">
        <v>26</v>
      </c>
      <c r="IF2104">
        <v>30193</v>
      </c>
      <c r="IG2104" t="s">
        <v>359</v>
      </c>
      <c r="IH2104" t="s">
        <v>288</v>
      </c>
      <c r="IK2104">
        <v>-2</v>
      </c>
      <c r="IL2104" t="s">
        <v>279</v>
      </c>
      <c r="IM2104" t="s">
        <v>280</v>
      </c>
      <c r="IN2104" t="s">
        <v>654</v>
      </c>
      <c r="IP2104" t="s">
        <v>697</v>
      </c>
    </row>
    <row r="2105" spans="1:250" hidden="1" x14ac:dyDescent="0.25">
      <c r="A2105">
        <v>45471</v>
      </c>
      <c r="B2105">
        <v>-890804480</v>
      </c>
      <c r="C2105">
        <v>1837</v>
      </c>
      <c r="D2105" t="s">
        <v>273</v>
      </c>
      <c r="E2105" t="s">
        <v>274</v>
      </c>
      <c r="F2105">
        <v>1848</v>
      </c>
      <c r="G2105" t="s">
        <v>286</v>
      </c>
      <c r="H2105" t="s">
        <v>274</v>
      </c>
      <c r="I2105">
        <v>431</v>
      </c>
      <c r="J2105" t="s">
        <v>493</v>
      </c>
      <c r="K2105" t="s">
        <v>494</v>
      </c>
      <c r="L2105">
        <v>30193</v>
      </c>
      <c r="M2105" t="s">
        <v>359</v>
      </c>
      <c r="N2105" t="s">
        <v>360</v>
      </c>
      <c r="O2105">
        <v>30193</v>
      </c>
      <c r="P2105" t="s">
        <v>359</v>
      </c>
      <c r="Q2105" t="s">
        <v>360</v>
      </c>
      <c r="R2105" t="s">
        <v>344</v>
      </c>
      <c r="S2105" s="46">
        <v>0</v>
      </c>
      <c r="U2105" s="46">
        <v>26</v>
      </c>
      <c r="IF2105">
        <v>30193</v>
      </c>
      <c r="IG2105" t="s">
        <v>359</v>
      </c>
      <c r="IH2105" t="s">
        <v>288</v>
      </c>
      <c r="IK2105">
        <v>-2</v>
      </c>
      <c r="IL2105" t="s">
        <v>279</v>
      </c>
      <c r="IM2105" t="s">
        <v>280</v>
      </c>
      <c r="IN2105" t="s">
        <v>654</v>
      </c>
      <c r="IP2105" t="s">
        <v>697</v>
      </c>
    </row>
    <row r="2106" spans="1:250" hidden="1" x14ac:dyDescent="0.25">
      <c r="A2106">
        <v>45472</v>
      </c>
      <c r="B2106">
        <v>-890804480</v>
      </c>
      <c r="C2106">
        <v>1837</v>
      </c>
      <c r="D2106" t="s">
        <v>273</v>
      </c>
      <c r="E2106" t="s">
        <v>274</v>
      </c>
      <c r="F2106">
        <v>1848</v>
      </c>
      <c r="G2106" t="s">
        <v>286</v>
      </c>
      <c r="H2106" t="s">
        <v>274</v>
      </c>
      <c r="I2106">
        <v>429</v>
      </c>
      <c r="J2106" t="s">
        <v>395</v>
      </c>
      <c r="K2106" t="s">
        <v>396</v>
      </c>
      <c r="L2106">
        <v>30193</v>
      </c>
      <c r="M2106" t="s">
        <v>359</v>
      </c>
      <c r="N2106" t="s">
        <v>360</v>
      </c>
      <c r="O2106">
        <v>30193</v>
      </c>
      <c r="P2106" t="s">
        <v>359</v>
      </c>
      <c r="Q2106" t="s">
        <v>360</v>
      </c>
      <c r="R2106" t="s">
        <v>344</v>
      </c>
      <c r="S2106" s="46">
        <v>0</v>
      </c>
      <c r="U2106" s="46">
        <v>26</v>
      </c>
      <c r="IF2106">
        <v>30193</v>
      </c>
      <c r="IG2106" t="s">
        <v>359</v>
      </c>
      <c r="IH2106" t="s">
        <v>288</v>
      </c>
      <c r="IK2106">
        <v>-2</v>
      </c>
      <c r="IL2106" t="s">
        <v>279</v>
      </c>
      <c r="IM2106" t="s">
        <v>280</v>
      </c>
      <c r="IN2106" t="s">
        <v>654</v>
      </c>
      <c r="IP2106" t="s">
        <v>697</v>
      </c>
    </row>
    <row r="2107" spans="1:250" hidden="1" x14ac:dyDescent="0.25">
      <c r="A2107">
        <v>45473</v>
      </c>
      <c r="B2107">
        <v>-890804480</v>
      </c>
      <c r="C2107">
        <v>1837</v>
      </c>
      <c r="D2107" t="s">
        <v>273</v>
      </c>
      <c r="E2107" t="s">
        <v>274</v>
      </c>
      <c r="F2107">
        <v>9695</v>
      </c>
      <c r="G2107" t="s">
        <v>281</v>
      </c>
      <c r="H2107" t="s">
        <v>282</v>
      </c>
      <c r="I2107">
        <v>431</v>
      </c>
      <c r="J2107" t="s">
        <v>493</v>
      </c>
      <c r="K2107" t="s">
        <v>494</v>
      </c>
      <c r="L2107">
        <v>30193</v>
      </c>
      <c r="M2107" t="s">
        <v>359</v>
      </c>
      <c r="N2107" t="s">
        <v>360</v>
      </c>
      <c r="O2107">
        <v>30193</v>
      </c>
      <c r="P2107" t="s">
        <v>359</v>
      </c>
      <c r="Q2107" t="s">
        <v>360</v>
      </c>
      <c r="R2107" t="s">
        <v>344</v>
      </c>
      <c r="S2107" s="46">
        <v>0</v>
      </c>
      <c r="U2107" s="46">
        <v>26</v>
      </c>
      <c r="IF2107">
        <v>30193</v>
      </c>
      <c r="IG2107" t="s">
        <v>359</v>
      </c>
      <c r="IH2107" t="s">
        <v>285</v>
      </c>
      <c r="IK2107">
        <v>-2</v>
      </c>
      <c r="IL2107" t="s">
        <v>279</v>
      </c>
      <c r="IM2107" t="s">
        <v>280</v>
      </c>
      <c r="IN2107" t="s">
        <v>661</v>
      </c>
      <c r="IP2107" t="s">
        <v>698</v>
      </c>
    </row>
    <row r="2108" spans="1:250" hidden="1" x14ac:dyDescent="0.25">
      <c r="A2108">
        <v>45474</v>
      </c>
      <c r="B2108">
        <v>-890804480</v>
      </c>
      <c r="C2108">
        <v>1837</v>
      </c>
      <c r="D2108" t="s">
        <v>273</v>
      </c>
      <c r="E2108" t="s">
        <v>274</v>
      </c>
      <c r="F2108">
        <v>13794</v>
      </c>
      <c r="G2108" t="s">
        <v>275</v>
      </c>
      <c r="H2108" t="s">
        <v>276</v>
      </c>
      <c r="I2108">
        <v>422</v>
      </c>
      <c r="J2108" t="s">
        <v>401</v>
      </c>
      <c r="K2108" t="s">
        <v>402</v>
      </c>
      <c r="L2108">
        <v>31601</v>
      </c>
      <c r="M2108" t="s">
        <v>361</v>
      </c>
      <c r="N2108" t="s">
        <v>362</v>
      </c>
      <c r="O2108">
        <v>31601</v>
      </c>
      <c r="P2108" t="s">
        <v>361</v>
      </c>
      <c r="Q2108" t="s">
        <v>362</v>
      </c>
      <c r="R2108" t="s">
        <v>344</v>
      </c>
      <c r="S2108" s="46">
        <v>0</v>
      </c>
      <c r="U2108" s="46">
        <v>26</v>
      </c>
      <c r="IF2108">
        <v>31601</v>
      </c>
      <c r="IG2108" t="s">
        <v>361</v>
      </c>
      <c r="IH2108" t="s">
        <v>319</v>
      </c>
      <c r="IK2108">
        <v>-2</v>
      </c>
      <c r="IL2108" t="s">
        <v>279</v>
      </c>
      <c r="IM2108" t="s">
        <v>280</v>
      </c>
      <c r="IN2108" t="s">
        <v>663</v>
      </c>
      <c r="IP2108" t="s">
        <v>699</v>
      </c>
    </row>
    <row r="2109" spans="1:250" hidden="1" x14ac:dyDescent="0.25">
      <c r="A2109">
        <v>45475</v>
      </c>
      <c r="B2109">
        <v>-890804480</v>
      </c>
      <c r="C2109">
        <v>1837</v>
      </c>
      <c r="D2109" t="s">
        <v>273</v>
      </c>
      <c r="E2109" t="s">
        <v>274</v>
      </c>
      <c r="F2109">
        <v>13794</v>
      </c>
      <c r="G2109" t="s">
        <v>275</v>
      </c>
      <c r="H2109" t="s">
        <v>276</v>
      </c>
      <c r="I2109">
        <v>420</v>
      </c>
      <c r="J2109" t="s">
        <v>403</v>
      </c>
      <c r="K2109" t="s">
        <v>404</v>
      </c>
      <c r="L2109">
        <v>31601</v>
      </c>
      <c r="M2109" t="s">
        <v>361</v>
      </c>
      <c r="N2109" t="s">
        <v>362</v>
      </c>
      <c r="O2109">
        <v>31601</v>
      </c>
      <c r="P2109" t="s">
        <v>361</v>
      </c>
      <c r="Q2109" t="s">
        <v>362</v>
      </c>
      <c r="R2109" t="s">
        <v>344</v>
      </c>
      <c r="S2109" s="46">
        <v>0</v>
      </c>
      <c r="U2109" s="46">
        <v>26</v>
      </c>
      <c r="IF2109">
        <v>31601</v>
      </c>
      <c r="IG2109" t="s">
        <v>361</v>
      </c>
      <c r="IH2109" t="s">
        <v>319</v>
      </c>
      <c r="IK2109">
        <v>-2</v>
      </c>
      <c r="IL2109" t="s">
        <v>279</v>
      </c>
      <c r="IM2109" t="s">
        <v>280</v>
      </c>
      <c r="IN2109" t="s">
        <v>663</v>
      </c>
      <c r="IP2109" t="s">
        <v>699</v>
      </c>
    </row>
    <row r="2110" spans="1:250" hidden="1" x14ac:dyDescent="0.25">
      <c r="A2110">
        <v>45476</v>
      </c>
      <c r="B2110">
        <v>-890804480</v>
      </c>
      <c r="C2110">
        <v>1837</v>
      </c>
      <c r="D2110" t="s">
        <v>273</v>
      </c>
      <c r="E2110" t="s">
        <v>274</v>
      </c>
      <c r="F2110">
        <v>13794</v>
      </c>
      <c r="G2110" t="s">
        <v>275</v>
      </c>
      <c r="H2110" t="s">
        <v>276</v>
      </c>
      <c r="I2110">
        <v>411</v>
      </c>
      <c r="J2110" t="s">
        <v>393</v>
      </c>
      <c r="K2110" t="s">
        <v>394</v>
      </c>
      <c r="L2110">
        <v>31601</v>
      </c>
      <c r="M2110" t="s">
        <v>361</v>
      </c>
      <c r="N2110" t="s">
        <v>362</v>
      </c>
      <c r="O2110">
        <v>31601</v>
      </c>
      <c r="P2110" t="s">
        <v>361</v>
      </c>
      <c r="Q2110" t="s">
        <v>362</v>
      </c>
      <c r="R2110" t="s">
        <v>344</v>
      </c>
      <c r="S2110" s="46">
        <v>0</v>
      </c>
      <c r="U2110" s="46">
        <v>26</v>
      </c>
      <c r="IF2110">
        <v>31601</v>
      </c>
      <c r="IG2110" t="s">
        <v>361</v>
      </c>
      <c r="IH2110" t="s">
        <v>319</v>
      </c>
      <c r="IK2110">
        <v>-2</v>
      </c>
      <c r="IL2110" t="s">
        <v>279</v>
      </c>
      <c r="IM2110" t="s">
        <v>280</v>
      </c>
      <c r="IN2110" t="s">
        <v>663</v>
      </c>
      <c r="IP2110" t="s">
        <v>699</v>
      </c>
    </row>
    <row r="2111" spans="1:250" hidden="1" x14ac:dyDescent="0.25">
      <c r="A2111">
        <v>45477</v>
      </c>
      <c r="B2111">
        <v>-890804480</v>
      </c>
      <c r="C2111">
        <v>1837</v>
      </c>
      <c r="D2111" t="s">
        <v>273</v>
      </c>
      <c r="E2111" t="s">
        <v>274</v>
      </c>
      <c r="F2111">
        <v>13794</v>
      </c>
      <c r="G2111" t="s">
        <v>275</v>
      </c>
      <c r="H2111" t="s">
        <v>276</v>
      </c>
      <c r="I2111">
        <v>436</v>
      </c>
      <c r="J2111" t="s">
        <v>656</v>
      </c>
      <c r="K2111" t="s">
        <v>657</v>
      </c>
      <c r="L2111">
        <v>31601</v>
      </c>
      <c r="M2111" t="s">
        <v>361</v>
      </c>
      <c r="N2111" t="s">
        <v>362</v>
      </c>
      <c r="O2111">
        <v>31601</v>
      </c>
      <c r="P2111" t="s">
        <v>361</v>
      </c>
      <c r="Q2111" t="s">
        <v>362</v>
      </c>
      <c r="R2111" t="s">
        <v>344</v>
      </c>
      <c r="S2111" s="46">
        <v>0</v>
      </c>
      <c r="U2111" s="46">
        <v>26</v>
      </c>
      <c r="IF2111">
        <v>31601</v>
      </c>
      <c r="IG2111" t="s">
        <v>361</v>
      </c>
      <c r="IH2111" t="s">
        <v>319</v>
      </c>
      <c r="IK2111">
        <v>-2</v>
      </c>
      <c r="IL2111" t="s">
        <v>279</v>
      </c>
      <c r="IM2111" t="s">
        <v>280</v>
      </c>
      <c r="IN2111" t="s">
        <v>663</v>
      </c>
      <c r="IP2111" t="s">
        <v>699</v>
      </c>
    </row>
    <row r="2112" spans="1:250" hidden="1" x14ac:dyDescent="0.25">
      <c r="A2112">
        <v>45478</v>
      </c>
      <c r="B2112">
        <v>-890804480</v>
      </c>
      <c r="C2112">
        <v>1837</v>
      </c>
      <c r="D2112" t="s">
        <v>273</v>
      </c>
      <c r="E2112" t="s">
        <v>274</v>
      </c>
      <c r="F2112">
        <v>13794</v>
      </c>
      <c r="G2112" t="s">
        <v>275</v>
      </c>
      <c r="H2112" t="s">
        <v>276</v>
      </c>
      <c r="I2112">
        <v>435</v>
      </c>
      <c r="J2112" t="s">
        <v>491</v>
      </c>
      <c r="K2112" t="s">
        <v>492</v>
      </c>
      <c r="L2112">
        <v>31601</v>
      </c>
      <c r="M2112" t="s">
        <v>361</v>
      </c>
      <c r="N2112" t="s">
        <v>362</v>
      </c>
      <c r="O2112">
        <v>31601</v>
      </c>
      <c r="P2112" t="s">
        <v>361</v>
      </c>
      <c r="Q2112" t="s">
        <v>362</v>
      </c>
      <c r="R2112" t="s">
        <v>344</v>
      </c>
      <c r="S2112" s="46">
        <v>0</v>
      </c>
      <c r="U2112" s="46">
        <v>26</v>
      </c>
      <c r="IF2112">
        <v>31601</v>
      </c>
      <c r="IG2112" t="s">
        <v>361</v>
      </c>
      <c r="IH2112" t="s">
        <v>319</v>
      </c>
      <c r="IK2112">
        <v>-2</v>
      </c>
      <c r="IL2112" t="s">
        <v>279</v>
      </c>
      <c r="IM2112" t="s">
        <v>280</v>
      </c>
      <c r="IN2112" t="s">
        <v>663</v>
      </c>
      <c r="IP2112" t="s">
        <v>699</v>
      </c>
    </row>
    <row r="2113" spans="1:250" hidden="1" x14ac:dyDescent="0.25">
      <c r="A2113">
        <v>45479</v>
      </c>
      <c r="B2113">
        <v>-890804480</v>
      </c>
      <c r="C2113">
        <v>1837</v>
      </c>
      <c r="D2113" t="s">
        <v>273</v>
      </c>
      <c r="E2113" t="s">
        <v>274</v>
      </c>
      <c r="F2113">
        <v>13794</v>
      </c>
      <c r="G2113" t="s">
        <v>275</v>
      </c>
      <c r="H2113" t="s">
        <v>276</v>
      </c>
      <c r="I2113">
        <v>431</v>
      </c>
      <c r="J2113" t="s">
        <v>493</v>
      </c>
      <c r="K2113" t="s">
        <v>494</v>
      </c>
      <c r="L2113">
        <v>31601</v>
      </c>
      <c r="M2113" t="s">
        <v>361</v>
      </c>
      <c r="N2113" t="s">
        <v>362</v>
      </c>
      <c r="O2113">
        <v>31601</v>
      </c>
      <c r="P2113" t="s">
        <v>361</v>
      </c>
      <c r="Q2113" t="s">
        <v>362</v>
      </c>
      <c r="R2113" t="s">
        <v>344</v>
      </c>
      <c r="S2113" s="46">
        <v>0</v>
      </c>
      <c r="U2113" s="46">
        <v>26</v>
      </c>
      <c r="IF2113">
        <v>31601</v>
      </c>
      <c r="IG2113" t="s">
        <v>361</v>
      </c>
      <c r="IH2113" t="s">
        <v>319</v>
      </c>
      <c r="IK2113">
        <v>-2</v>
      </c>
      <c r="IL2113" t="s">
        <v>279</v>
      </c>
      <c r="IM2113" t="s">
        <v>280</v>
      </c>
      <c r="IN2113" t="s">
        <v>663</v>
      </c>
      <c r="IP2113" t="s">
        <v>699</v>
      </c>
    </row>
    <row r="2114" spans="1:250" hidden="1" x14ac:dyDescent="0.25">
      <c r="A2114">
        <v>45480</v>
      </c>
      <c r="B2114">
        <v>-890804480</v>
      </c>
      <c r="C2114">
        <v>1837</v>
      </c>
      <c r="D2114" t="s">
        <v>273</v>
      </c>
      <c r="E2114" t="s">
        <v>274</v>
      </c>
      <c r="F2114">
        <v>13794</v>
      </c>
      <c r="G2114" t="s">
        <v>275</v>
      </c>
      <c r="H2114" t="s">
        <v>276</v>
      </c>
      <c r="I2114">
        <v>429</v>
      </c>
      <c r="J2114" t="s">
        <v>395</v>
      </c>
      <c r="K2114" t="s">
        <v>396</v>
      </c>
      <c r="L2114">
        <v>31601</v>
      </c>
      <c r="M2114" t="s">
        <v>361</v>
      </c>
      <c r="N2114" t="s">
        <v>362</v>
      </c>
      <c r="O2114">
        <v>31601</v>
      </c>
      <c r="P2114" t="s">
        <v>361</v>
      </c>
      <c r="Q2114" t="s">
        <v>362</v>
      </c>
      <c r="R2114" t="s">
        <v>344</v>
      </c>
      <c r="S2114" s="46">
        <v>0</v>
      </c>
      <c r="U2114" s="46">
        <v>26</v>
      </c>
      <c r="IF2114">
        <v>31601</v>
      </c>
      <c r="IG2114" t="s">
        <v>361</v>
      </c>
      <c r="IH2114" t="s">
        <v>319</v>
      </c>
      <c r="IK2114">
        <v>-2</v>
      </c>
      <c r="IL2114" t="s">
        <v>279</v>
      </c>
      <c r="IM2114" t="s">
        <v>280</v>
      </c>
      <c r="IN2114" t="s">
        <v>663</v>
      </c>
      <c r="IP2114" t="s">
        <v>699</v>
      </c>
    </row>
    <row r="2115" spans="1:250" hidden="1" x14ac:dyDescent="0.25">
      <c r="A2115">
        <v>45481</v>
      </c>
      <c r="B2115">
        <v>-890804480</v>
      </c>
      <c r="C2115">
        <v>1837</v>
      </c>
      <c r="D2115" t="s">
        <v>273</v>
      </c>
      <c r="E2115" t="s">
        <v>274</v>
      </c>
      <c r="F2115">
        <v>13794</v>
      </c>
      <c r="G2115" t="s">
        <v>275</v>
      </c>
      <c r="H2115" t="s">
        <v>276</v>
      </c>
      <c r="I2115">
        <v>427</v>
      </c>
      <c r="J2115" t="s">
        <v>397</v>
      </c>
      <c r="K2115" t="s">
        <v>398</v>
      </c>
      <c r="L2115">
        <v>31601</v>
      </c>
      <c r="M2115" t="s">
        <v>361</v>
      </c>
      <c r="N2115" t="s">
        <v>362</v>
      </c>
      <c r="O2115">
        <v>31601</v>
      </c>
      <c r="P2115" t="s">
        <v>361</v>
      </c>
      <c r="Q2115" t="s">
        <v>362</v>
      </c>
      <c r="R2115" t="s">
        <v>344</v>
      </c>
      <c r="S2115" s="46">
        <v>0</v>
      </c>
      <c r="U2115" s="46">
        <v>26</v>
      </c>
      <c r="IF2115">
        <v>31601</v>
      </c>
      <c r="IG2115" t="s">
        <v>361</v>
      </c>
      <c r="IH2115" t="s">
        <v>319</v>
      </c>
      <c r="IK2115">
        <v>-2</v>
      </c>
      <c r="IL2115" t="s">
        <v>279</v>
      </c>
      <c r="IM2115" t="s">
        <v>280</v>
      </c>
      <c r="IN2115" t="s">
        <v>663</v>
      </c>
      <c r="IP2115" t="s">
        <v>699</v>
      </c>
    </row>
    <row r="2116" spans="1:250" hidden="1" x14ac:dyDescent="0.25">
      <c r="A2116">
        <v>45482</v>
      </c>
      <c r="B2116">
        <v>-890804480</v>
      </c>
      <c r="C2116">
        <v>1837</v>
      </c>
      <c r="D2116" t="s">
        <v>273</v>
      </c>
      <c r="E2116" t="s">
        <v>274</v>
      </c>
      <c r="F2116">
        <v>13794</v>
      </c>
      <c r="G2116" t="s">
        <v>275</v>
      </c>
      <c r="H2116" t="s">
        <v>276</v>
      </c>
      <c r="I2116">
        <v>424</v>
      </c>
      <c r="J2116" t="s">
        <v>399</v>
      </c>
      <c r="K2116" t="s">
        <v>400</v>
      </c>
      <c r="L2116">
        <v>31601</v>
      </c>
      <c r="M2116" t="s">
        <v>361</v>
      </c>
      <c r="N2116" t="s">
        <v>362</v>
      </c>
      <c r="O2116">
        <v>31601</v>
      </c>
      <c r="P2116" t="s">
        <v>361</v>
      </c>
      <c r="Q2116" t="s">
        <v>362</v>
      </c>
      <c r="R2116" t="s">
        <v>344</v>
      </c>
      <c r="S2116" s="46">
        <v>0</v>
      </c>
      <c r="U2116" s="46">
        <v>26</v>
      </c>
      <c r="IF2116">
        <v>31601</v>
      </c>
      <c r="IG2116" t="s">
        <v>361</v>
      </c>
      <c r="IH2116" t="s">
        <v>319</v>
      </c>
      <c r="IK2116">
        <v>-2</v>
      </c>
      <c r="IL2116" t="s">
        <v>279</v>
      </c>
      <c r="IM2116" t="s">
        <v>280</v>
      </c>
      <c r="IN2116" t="s">
        <v>663</v>
      </c>
      <c r="IP2116" t="s">
        <v>699</v>
      </c>
    </row>
    <row r="2117" spans="1:250" hidden="1" x14ac:dyDescent="0.25">
      <c r="A2117">
        <v>45483</v>
      </c>
      <c r="B2117">
        <v>-890804480</v>
      </c>
      <c r="C2117">
        <v>1837</v>
      </c>
      <c r="D2117" t="s">
        <v>273</v>
      </c>
      <c r="E2117" t="s">
        <v>274</v>
      </c>
      <c r="F2117">
        <v>13794</v>
      </c>
      <c r="G2117" t="s">
        <v>275</v>
      </c>
      <c r="H2117" t="s">
        <v>276</v>
      </c>
      <c r="I2117">
        <v>437</v>
      </c>
      <c r="J2117" t="s">
        <v>658</v>
      </c>
      <c r="K2117" t="s">
        <v>659</v>
      </c>
      <c r="L2117">
        <v>31601</v>
      </c>
      <c r="M2117" t="s">
        <v>361</v>
      </c>
      <c r="N2117" t="s">
        <v>362</v>
      </c>
      <c r="O2117">
        <v>31601</v>
      </c>
      <c r="P2117" t="s">
        <v>361</v>
      </c>
      <c r="Q2117" t="s">
        <v>362</v>
      </c>
      <c r="R2117" t="s">
        <v>344</v>
      </c>
      <c r="S2117" s="46">
        <v>0</v>
      </c>
      <c r="U2117" s="46">
        <v>26</v>
      </c>
      <c r="IF2117">
        <v>31601</v>
      </c>
      <c r="IG2117" t="s">
        <v>361</v>
      </c>
      <c r="IH2117" t="s">
        <v>319</v>
      </c>
      <c r="IK2117">
        <v>-2</v>
      </c>
      <c r="IL2117" t="s">
        <v>279</v>
      </c>
      <c r="IM2117" t="s">
        <v>280</v>
      </c>
      <c r="IN2117" t="s">
        <v>663</v>
      </c>
      <c r="IP2117" t="s">
        <v>699</v>
      </c>
    </row>
    <row r="2118" spans="1:250" hidden="1" x14ac:dyDescent="0.25">
      <c r="A2118">
        <v>45484</v>
      </c>
      <c r="B2118">
        <v>-890804480</v>
      </c>
      <c r="C2118">
        <v>1837</v>
      </c>
      <c r="D2118" t="s">
        <v>273</v>
      </c>
      <c r="E2118" t="s">
        <v>274</v>
      </c>
      <c r="F2118">
        <v>31620</v>
      </c>
      <c r="G2118" t="s">
        <v>363</v>
      </c>
      <c r="H2118" t="s">
        <v>364</v>
      </c>
      <c r="I2118">
        <v>427</v>
      </c>
      <c r="J2118" t="s">
        <v>397</v>
      </c>
      <c r="K2118" t="s">
        <v>398</v>
      </c>
      <c r="L2118">
        <v>31663</v>
      </c>
      <c r="M2118" t="s">
        <v>365</v>
      </c>
      <c r="N2118" t="s">
        <v>366</v>
      </c>
      <c r="O2118">
        <v>31663</v>
      </c>
      <c r="P2118" t="s">
        <v>365</v>
      </c>
      <c r="Q2118" t="s">
        <v>366</v>
      </c>
      <c r="R2118" t="s">
        <v>344</v>
      </c>
      <c r="S2118" s="46">
        <v>0</v>
      </c>
      <c r="U2118" s="46">
        <v>26</v>
      </c>
      <c r="IF2118">
        <v>31663</v>
      </c>
      <c r="IG2118" t="s">
        <v>365</v>
      </c>
      <c r="IH2118" t="s">
        <v>367</v>
      </c>
      <c r="IK2118">
        <v>-2</v>
      </c>
      <c r="IL2118" t="s">
        <v>279</v>
      </c>
      <c r="IM2118" t="s">
        <v>280</v>
      </c>
      <c r="IN2118" t="s">
        <v>700</v>
      </c>
      <c r="IP2118" t="s">
        <v>701</v>
      </c>
    </row>
    <row r="2119" spans="1:250" hidden="1" x14ac:dyDescent="0.25">
      <c r="A2119">
        <v>45485</v>
      </c>
      <c r="B2119">
        <v>-890804480</v>
      </c>
      <c r="C2119">
        <v>1837</v>
      </c>
      <c r="D2119" t="s">
        <v>273</v>
      </c>
      <c r="E2119" t="s">
        <v>274</v>
      </c>
      <c r="F2119">
        <v>31620</v>
      </c>
      <c r="G2119" t="s">
        <v>363</v>
      </c>
      <c r="H2119" t="s">
        <v>364</v>
      </c>
      <c r="I2119">
        <v>424</v>
      </c>
      <c r="J2119" t="s">
        <v>399</v>
      </c>
      <c r="K2119" t="s">
        <v>400</v>
      </c>
      <c r="L2119">
        <v>31663</v>
      </c>
      <c r="M2119" t="s">
        <v>365</v>
      </c>
      <c r="N2119" t="s">
        <v>366</v>
      </c>
      <c r="O2119">
        <v>31663</v>
      </c>
      <c r="P2119" t="s">
        <v>365</v>
      </c>
      <c r="Q2119" t="s">
        <v>366</v>
      </c>
      <c r="R2119" t="s">
        <v>344</v>
      </c>
      <c r="S2119" s="46">
        <v>0</v>
      </c>
      <c r="U2119" s="46">
        <v>26</v>
      </c>
      <c r="IF2119">
        <v>31663</v>
      </c>
      <c r="IG2119" t="s">
        <v>365</v>
      </c>
      <c r="IH2119" t="s">
        <v>367</v>
      </c>
      <c r="IK2119">
        <v>-2</v>
      </c>
      <c r="IL2119" t="s">
        <v>279</v>
      </c>
      <c r="IM2119" t="s">
        <v>280</v>
      </c>
      <c r="IN2119" t="s">
        <v>700</v>
      </c>
      <c r="IP2119" t="s">
        <v>701</v>
      </c>
    </row>
    <row r="2120" spans="1:250" hidden="1" x14ac:dyDescent="0.25">
      <c r="A2120">
        <v>45486</v>
      </c>
      <c r="B2120">
        <v>-890804480</v>
      </c>
      <c r="C2120">
        <v>1837</v>
      </c>
      <c r="D2120" t="s">
        <v>273</v>
      </c>
      <c r="E2120" t="s">
        <v>274</v>
      </c>
      <c r="F2120">
        <v>31620</v>
      </c>
      <c r="G2120" t="s">
        <v>363</v>
      </c>
      <c r="H2120" t="s">
        <v>364</v>
      </c>
      <c r="I2120">
        <v>422</v>
      </c>
      <c r="J2120" t="s">
        <v>401</v>
      </c>
      <c r="K2120" t="s">
        <v>402</v>
      </c>
      <c r="L2120">
        <v>31663</v>
      </c>
      <c r="M2120" t="s">
        <v>365</v>
      </c>
      <c r="N2120" t="s">
        <v>366</v>
      </c>
      <c r="O2120">
        <v>31663</v>
      </c>
      <c r="P2120" t="s">
        <v>365</v>
      </c>
      <c r="Q2120" t="s">
        <v>366</v>
      </c>
      <c r="R2120" t="s">
        <v>344</v>
      </c>
      <c r="S2120" s="46">
        <v>0</v>
      </c>
      <c r="U2120" s="46">
        <v>26</v>
      </c>
      <c r="IF2120">
        <v>31663</v>
      </c>
      <c r="IG2120" t="s">
        <v>365</v>
      </c>
      <c r="IH2120" t="s">
        <v>367</v>
      </c>
      <c r="IK2120">
        <v>-2</v>
      </c>
      <c r="IL2120" t="s">
        <v>279</v>
      </c>
      <c r="IM2120" t="s">
        <v>280</v>
      </c>
      <c r="IN2120" t="s">
        <v>700</v>
      </c>
      <c r="IP2120" t="s">
        <v>701</v>
      </c>
    </row>
    <row r="2121" spans="1:250" hidden="1" x14ac:dyDescent="0.25">
      <c r="A2121">
        <v>45487</v>
      </c>
      <c r="B2121">
        <v>-890804480</v>
      </c>
      <c r="C2121">
        <v>1837</v>
      </c>
      <c r="D2121" t="s">
        <v>273</v>
      </c>
      <c r="E2121" t="s">
        <v>274</v>
      </c>
      <c r="F2121">
        <v>31620</v>
      </c>
      <c r="G2121" t="s">
        <v>363</v>
      </c>
      <c r="H2121" t="s">
        <v>364</v>
      </c>
      <c r="I2121">
        <v>420</v>
      </c>
      <c r="J2121" t="s">
        <v>403</v>
      </c>
      <c r="K2121" t="s">
        <v>404</v>
      </c>
      <c r="L2121">
        <v>31663</v>
      </c>
      <c r="M2121" t="s">
        <v>365</v>
      </c>
      <c r="N2121" t="s">
        <v>366</v>
      </c>
      <c r="O2121">
        <v>31663</v>
      </c>
      <c r="P2121" t="s">
        <v>365</v>
      </c>
      <c r="Q2121" t="s">
        <v>366</v>
      </c>
      <c r="R2121" t="s">
        <v>344</v>
      </c>
      <c r="S2121" s="46">
        <v>0</v>
      </c>
      <c r="U2121" s="46">
        <v>26</v>
      </c>
      <c r="IF2121">
        <v>31663</v>
      </c>
      <c r="IG2121" t="s">
        <v>365</v>
      </c>
      <c r="IH2121" t="s">
        <v>367</v>
      </c>
      <c r="IK2121">
        <v>-2</v>
      </c>
      <c r="IL2121" t="s">
        <v>279</v>
      </c>
      <c r="IM2121" t="s">
        <v>280</v>
      </c>
      <c r="IN2121" t="s">
        <v>700</v>
      </c>
      <c r="IP2121" t="s">
        <v>701</v>
      </c>
    </row>
    <row r="2122" spans="1:250" hidden="1" x14ac:dyDescent="0.25">
      <c r="A2122">
        <v>45488</v>
      </c>
      <c r="B2122">
        <v>-890804480</v>
      </c>
      <c r="C2122">
        <v>1837</v>
      </c>
      <c r="D2122" t="s">
        <v>273</v>
      </c>
      <c r="E2122" t="s">
        <v>274</v>
      </c>
      <c r="F2122">
        <v>31620</v>
      </c>
      <c r="G2122" t="s">
        <v>363</v>
      </c>
      <c r="H2122" t="s">
        <v>364</v>
      </c>
      <c r="I2122">
        <v>411</v>
      </c>
      <c r="J2122" t="s">
        <v>393</v>
      </c>
      <c r="K2122" t="s">
        <v>394</v>
      </c>
      <c r="L2122">
        <v>31663</v>
      </c>
      <c r="M2122" t="s">
        <v>365</v>
      </c>
      <c r="N2122" t="s">
        <v>366</v>
      </c>
      <c r="O2122">
        <v>31663</v>
      </c>
      <c r="P2122" t="s">
        <v>365</v>
      </c>
      <c r="Q2122" t="s">
        <v>366</v>
      </c>
      <c r="R2122" t="s">
        <v>344</v>
      </c>
      <c r="S2122" s="46">
        <v>0</v>
      </c>
      <c r="U2122" s="46">
        <v>26</v>
      </c>
      <c r="IF2122">
        <v>31663</v>
      </c>
      <c r="IG2122" t="s">
        <v>365</v>
      </c>
      <c r="IH2122" t="s">
        <v>367</v>
      </c>
      <c r="IK2122">
        <v>-2</v>
      </c>
      <c r="IL2122" t="s">
        <v>279</v>
      </c>
      <c r="IM2122" t="s">
        <v>280</v>
      </c>
      <c r="IN2122" t="s">
        <v>700</v>
      </c>
      <c r="IP2122" t="s">
        <v>701</v>
      </c>
    </row>
    <row r="2123" spans="1:250" x14ac:dyDescent="0.25">
      <c r="A2123">
        <v>45489</v>
      </c>
      <c r="B2123">
        <v>-890804480</v>
      </c>
      <c r="C2123">
        <v>1837</v>
      </c>
      <c r="D2123" t="s">
        <v>273</v>
      </c>
      <c r="E2123" t="s">
        <v>274</v>
      </c>
      <c r="F2123">
        <v>31620</v>
      </c>
      <c r="G2123" t="s">
        <v>363</v>
      </c>
      <c r="H2123" t="s">
        <v>364</v>
      </c>
      <c r="I2123">
        <v>437</v>
      </c>
      <c r="J2123" t="s">
        <v>658</v>
      </c>
      <c r="K2123" t="s">
        <v>659</v>
      </c>
      <c r="L2123">
        <v>31663</v>
      </c>
      <c r="M2123" t="s">
        <v>365</v>
      </c>
      <c r="N2123" t="s">
        <v>366</v>
      </c>
      <c r="O2123">
        <v>31663</v>
      </c>
      <c r="P2123" t="s">
        <v>365</v>
      </c>
      <c r="Q2123" t="s">
        <v>366</v>
      </c>
      <c r="R2123" t="s">
        <v>344</v>
      </c>
      <c r="S2123" s="46">
        <v>0</v>
      </c>
      <c r="U2123" s="46">
        <v>26</v>
      </c>
      <c r="IF2123">
        <v>31663</v>
      </c>
      <c r="IG2123" t="s">
        <v>365</v>
      </c>
      <c r="IH2123" t="s">
        <v>367</v>
      </c>
      <c r="IK2123">
        <v>-2</v>
      </c>
      <c r="IL2123" t="s">
        <v>279</v>
      </c>
      <c r="IM2123" t="s">
        <v>280</v>
      </c>
      <c r="IN2123" t="s">
        <v>700</v>
      </c>
      <c r="IP2123" t="s">
        <v>701</v>
      </c>
    </row>
    <row r="2124" spans="1:250" hidden="1" x14ac:dyDescent="0.25">
      <c r="A2124">
        <v>45490</v>
      </c>
      <c r="B2124">
        <v>-890804480</v>
      </c>
      <c r="C2124">
        <v>1837</v>
      </c>
      <c r="D2124" t="s">
        <v>273</v>
      </c>
      <c r="E2124" t="s">
        <v>274</v>
      </c>
      <c r="F2124">
        <v>31620</v>
      </c>
      <c r="G2124" t="s">
        <v>363</v>
      </c>
      <c r="H2124" t="s">
        <v>364</v>
      </c>
      <c r="I2124">
        <v>436</v>
      </c>
      <c r="J2124" t="s">
        <v>656</v>
      </c>
      <c r="K2124" t="s">
        <v>657</v>
      </c>
      <c r="L2124">
        <v>31663</v>
      </c>
      <c r="M2124" t="s">
        <v>365</v>
      </c>
      <c r="N2124" t="s">
        <v>366</v>
      </c>
      <c r="O2124">
        <v>31663</v>
      </c>
      <c r="P2124" t="s">
        <v>365</v>
      </c>
      <c r="Q2124" t="s">
        <v>366</v>
      </c>
      <c r="R2124" t="s">
        <v>344</v>
      </c>
      <c r="S2124" s="46">
        <v>0</v>
      </c>
      <c r="U2124" s="46">
        <v>26</v>
      </c>
      <c r="IF2124">
        <v>31663</v>
      </c>
      <c r="IG2124" t="s">
        <v>365</v>
      </c>
      <c r="IH2124" t="s">
        <v>367</v>
      </c>
      <c r="IK2124">
        <v>-2</v>
      </c>
      <c r="IL2124" t="s">
        <v>279</v>
      </c>
      <c r="IM2124" t="s">
        <v>280</v>
      </c>
      <c r="IN2124" t="s">
        <v>700</v>
      </c>
      <c r="IP2124" t="s">
        <v>701</v>
      </c>
    </row>
    <row r="2125" spans="1:250" hidden="1" x14ac:dyDescent="0.25">
      <c r="A2125">
        <v>45491</v>
      </c>
      <c r="B2125">
        <v>-890804480</v>
      </c>
      <c r="C2125">
        <v>1837</v>
      </c>
      <c r="D2125" t="s">
        <v>273</v>
      </c>
      <c r="E2125" t="s">
        <v>274</v>
      </c>
      <c r="F2125">
        <v>31620</v>
      </c>
      <c r="G2125" t="s">
        <v>363</v>
      </c>
      <c r="H2125" t="s">
        <v>364</v>
      </c>
      <c r="I2125">
        <v>435</v>
      </c>
      <c r="J2125" t="s">
        <v>491</v>
      </c>
      <c r="K2125" t="s">
        <v>492</v>
      </c>
      <c r="L2125">
        <v>31663</v>
      </c>
      <c r="M2125" t="s">
        <v>365</v>
      </c>
      <c r="N2125" t="s">
        <v>366</v>
      </c>
      <c r="O2125">
        <v>31663</v>
      </c>
      <c r="P2125" t="s">
        <v>365</v>
      </c>
      <c r="Q2125" t="s">
        <v>366</v>
      </c>
      <c r="R2125" t="s">
        <v>344</v>
      </c>
      <c r="S2125" s="46">
        <v>0</v>
      </c>
      <c r="U2125" s="46">
        <v>26</v>
      </c>
      <c r="IF2125">
        <v>31663</v>
      </c>
      <c r="IG2125" t="s">
        <v>365</v>
      </c>
      <c r="IH2125" t="s">
        <v>367</v>
      </c>
      <c r="IK2125">
        <v>-2</v>
      </c>
      <c r="IL2125" t="s">
        <v>279</v>
      </c>
      <c r="IM2125" t="s">
        <v>280</v>
      </c>
      <c r="IN2125" t="s">
        <v>700</v>
      </c>
      <c r="IP2125" t="s">
        <v>701</v>
      </c>
    </row>
    <row r="2126" spans="1:250" hidden="1" x14ac:dyDescent="0.25">
      <c r="A2126">
        <v>45492</v>
      </c>
      <c r="B2126">
        <v>-890804480</v>
      </c>
      <c r="C2126">
        <v>1837</v>
      </c>
      <c r="D2126" t="s">
        <v>273</v>
      </c>
      <c r="E2126" t="s">
        <v>274</v>
      </c>
      <c r="F2126">
        <v>31620</v>
      </c>
      <c r="G2126" t="s">
        <v>363</v>
      </c>
      <c r="H2126" t="s">
        <v>364</v>
      </c>
      <c r="I2126">
        <v>431</v>
      </c>
      <c r="J2126" t="s">
        <v>493</v>
      </c>
      <c r="K2126" t="s">
        <v>494</v>
      </c>
      <c r="L2126">
        <v>31663</v>
      </c>
      <c r="M2126" t="s">
        <v>365</v>
      </c>
      <c r="N2126" t="s">
        <v>366</v>
      </c>
      <c r="O2126">
        <v>31663</v>
      </c>
      <c r="P2126" t="s">
        <v>365</v>
      </c>
      <c r="Q2126" t="s">
        <v>366</v>
      </c>
      <c r="R2126" t="s">
        <v>344</v>
      </c>
      <c r="S2126" s="46">
        <v>0</v>
      </c>
      <c r="U2126" s="46">
        <v>26</v>
      </c>
      <c r="IF2126">
        <v>31663</v>
      </c>
      <c r="IG2126" t="s">
        <v>365</v>
      </c>
      <c r="IH2126" t="s">
        <v>367</v>
      </c>
      <c r="IK2126">
        <v>-2</v>
      </c>
      <c r="IL2126" t="s">
        <v>279</v>
      </c>
      <c r="IM2126" t="s">
        <v>280</v>
      </c>
      <c r="IN2126" t="s">
        <v>700</v>
      </c>
      <c r="IP2126" t="s">
        <v>701</v>
      </c>
    </row>
    <row r="2127" spans="1:250" hidden="1" x14ac:dyDescent="0.25">
      <c r="A2127">
        <v>45493</v>
      </c>
      <c r="B2127">
        <v>-890804480</v>
      </c>
      <c r="C2127">
        <v>1837</v>
      </c>
      <c r="D2127" t="s">
        <v>273</v>
      </c>
      <c r="E2127" t="s">
        <v>274</v>
      </c>
      <c r="F2127">
        <v>31620</v>
      </c>
      <c r="G2127" t="s">
        <v>363</v>
      </c>
      <c r="H2127" t="s">
        <v>364</v>
      </c>
      <c r="I2127">
        <v>429</v>
      </c>
      <c r="J2127" t="s">
        <v>395</v>
      </c>
      <c r="K2127" t="s">
        <v>396</v>
      </c>
      <c r="L2127">
        <v>31663</v>
      </c>
      <c r="M2127" t="s">
        <v>365</v>
      </c>
      <c r="N2127" t="s">
        <v>366</v>
      </c>
      <c r="O2127">
        <v>31663</v>
      </c>
      <c r="P2127" t="s">
        <v>365</v>
      </c>
      <c r="Q2127" t="s">
        <v>366</v>
      </c>
      <c r="R2127" t="s">
        <v>344</v>
      </c>
      <c r="S2127" s="46">
        <v>0</v>
      </c>
      <c r="U2127" s="46">
        <v>26</v>
      </c>
      <c r="IF2127">
        <v>31663</v>
      </c>
      <c r="IG2127" t="s">
        <v>365</v>
      </c>
      <c r="IH2127" t="s">
        <v>367</v>
      </c>
      <c r="IK2127">
        <v>-2</v>
      </c>
      <c r="IL2127" t="s">
        <v>279</v>
      </c>
      <c r="IM2127" t="s">
        <v>280</v>
      </c>
      <c r="IN2127" t="s">
        <v>700</v>
      </c>
      <c r="IP2127" t="s">
        <v>701</v>
      </c>
    </row>
    <row r="2128" spans="1:250" hidden="1" x14ac:dyDescent="0.25">
      <c r="A2128">
        <v>45494</v>
      </c>
      <c r="B2128">
        <v>-890804480</v>
      </c>
      <c r="C2128">
        <v>1837</v>
      </c>
      <c r="D2128" t="s">
        <v>273</v>
      </c>
      <c r="E2128" t="s">
        <v>274</v>
      </c>
      <c r="F2128">
        <v>9695</v>
      </c>
      <c r="G2128" t="s">
        <v>281</v>
      </c>
      <c r="H2128" t="s">
        <v>282</v>
      </c>
      <c r="I2128">
        <v>411</v>
      </c>
      <c r="J2128" t="s">
        <v>393</v>
      </c>
      <c r="K2128" t="s">
        <v>394</v>
      </c>
      <c r="L2128">
        <v>32534</v>
      </c>
      <c r="M2128" t="s">
        <v>368</v>
      </c>
      <c r="N2128" t="s">
        <v>369</v>
      </c>
      <c r="O2128">
        <v>32534</v>
      </c>
      <c r="P2128" t="s">
        <v>368</v>
      </c>
      <c r="Q2128" t="s">
        <v>369</v>
      </c>
      <c r="R2128" t="s">
        <v>344</v>
      </c>
      <c r="S2128" s="46">
        <v>0</v>
      </c>
      <c r="U2128" s="46">
        <v>26</v>
      </c>
      <c r="IF2128">
        <v>32534</v>
      </c>
      <c r="IG2128" t="s">
        <v>368</v>
      </c>
      <c r="IH2128" t="s">
        <v>285</v>
      </c>
      <c r="IK2128">
        <v>-2</v>
      </c>
      <c r="IL2128" t="s">
        <v>279</v>
      </c>
      <c r="IM2128" t="s">
        <v>280</v>
      </c>
      <c r="IN2128" t="s">
        <v>661</v>
      </c>
      <c r="IP2128" t="s">
        <v>702</v>
      </c>
    </row>
    <row r="2129" spans="1:250" hidden="1" x14ac:dyDescent="0.25">
      <c r="A2129">
        <v>45495</v>
      </c>
      <c r="B2129">
        <v>-890804480</v>
      </c>
      <c r="C2129">
        <v>1837</v>
      </c>
      <c r="D2129" t="s">
        <v>273</v>
      </c>
      <c r="E2129" t="s">
        <v>274</v>
      </c>
      <c r="F2129">
        <v>9695</v>
      </c>
      <c r="G2129" t="s">
        <v>281</v>
      </c>
      <c r="H2129" t="s">
        <v>282</v>
      </c>
      <c r="I2129">
        <v>427</v>
      </c>
      <c r="J2129" t="s">
        <v>397</v>
      </c>
      <c r="K2129" t="s">
        <v>398</v>
      </c>
      <c r="L2129">
        <v>32534</v>
      </c>
      <c r="M2129" t="s">
        <v>368</v>
      </c>
      <c r="N2129" t="s">
        <v>369</v>
      </c>
      <c r="O2129">
        <v>32534</v>
      </c>
      <c r="P2129" t="s">
        <v>368</v>
      </c>
      <c r="Q2129" t="s">
        <v>369</v>
      </c>
      <c r="R2129" t="s">
        <v>344</v>
      </c>
      <c r="S2129" s="46">
        <v>0</v>
      </c>
      <c r="U2129" s="46">
        <v>26</v>
      </c>
      <c r="IF2129">
        <v>32534</v>
      </c>
      <c r="IG2129" t="s">
        <v>368</v>
      </c>
      <c r="IH2129" t="s">
        <v>285</v>
      </c>
      <c r="IK2129">
        <v>-2</v>
      </c>
      <c r="IL2129" t="s">
        <v>279</v>
      </c>
      <c r="IM2129" t="s">
        <v>280</v>
      </c>
      <c r="IN2129" t="s">
        <v>661</v>
      </c>
      <c r="IP2129" t="s">
        <v>702</v>
      </c>
    </row>
    <row r="2130" spans="1:250" hidden="1" x14ac:dyDescent="0.25">
      <c r="A2130">
        <v>45496</v>
      </c>
      <c r="B2130">
        <v>-890804480</v>
      </c>
      <c r="C2130">
        <v>1837</v>
      </c>
      <c r="D2130" t="s">
        <v>273</v>
      </c>
      <c r="E2130" t="s">
        <v>274</v>
      </c>
      <c r="F2130">
        <v>9695</v>
      </c>
      <c r="G2130" t="s">
        <v>281</v>
      </c>
      <c r="H2130" t="s">
        <v>282</v>
      </c>
      <c r="I2130">
        <v>424</v>
      </c>
      <c r="J2130" t="s">
        <v>399</v>
      </c>
      <c r="K2130" t="s">
        <v>400</v>
      </c>
      <c r="L2130">
        <v>32534</v>
      </c>
      <c r="M2130" t="s">
        <v>368</v>
      </c>
      <c r="N2130" t="s">
        <v>369</v>
      </c>
      <c r="O2130">
        <v>32534</v>
      </c>
      <c r="P2130" t="s">
        <v>368</v>
      </c>
      <c r="Q2130" t="s">
        <v>369</v>
      </c>
      <c r="R2130" t="s">
        <v>344</v>
      </c>
      <c r="S2130" s="46">
        <v>0</v>
      </c>
      <c r="U2130" s="46">
        <v>26</v>
      </c>
      <c r="IF2130">
        <v>32534</v>
      </c>
      <c r="IG2130" t="s">
        <v>368</v>
      </c>
      <c r="IH2130" t="s">
        <v>285</v>
      </c>
      <c r="IK2130">
        <v>-2</v>
      </c>
      <c r="IL2130" t="s">
        <v>279</v>
      </c>
      <c r="IM2130" t="s">
        <v>280</v>
      </c>
      <c r="IN2130" t="s">
        <v>661</v>
      </c>
      <c r="IP2130" t="s">
        <v>702</v>
      </c>
    </row>
    <row r="2131" spans="1:250" hidden="1" x14ac:dyDescent="0.25">
      <c r="A2131">
        <v>45497</v>
      </c>
      <c r="B2131">
        <v>-890804480</v>
      </c>
      <c r="C2131">
        <v>1837</v>
      </c>
      <c r="D2131" t="s">
        <v>273</v>
      </c>
      <c r="E2131" t="s">
        <v>274</v>
      </c>
      <c r="F2131">
        <v>9695</v>
      </c>
      <c r="G2131" t="s">
        <v>281</v>
      </c>
      <c r="H2131" t="s">
        <v>282</v>
      </c>
      <c r="I2131">
        <v>422</v>
      </c>
      <c r="J2131" t="s">
        <v>401</v>
      </c>
      <c r="K2131" t="s">
        <v>402</v>
      </c>
      <c r="L2131">
        <v>32534</v>
      </c>
      <c r="M2131" t="s">
        <v>368</v>
      </c>
      <c r="N2131" t="s">
        <v>369</v>
      </c>
      <c r="O2131">
        <v>32534</v>
      </c>
      <c r="P2131" t="s">
        <v>368</v>
      </c>
      <c r="Q2131" t="s">
        <v>369</v>
      </c>
      <c r="R2131" t="s">
        <v>344</v>
      </c>
      <c r="S2131" s="46">
        <v>0</v>
      </c>
      <c r="U2131" s="46">
        <v>26</v>
      </c>
      <c r="IF2131">
        <v>32534</v>
      </c>
      <c r="IG2131" t="s">
        <v>368</v>
      </c>
      <c r="IH2131" t="s">
        <v>285</v>
      </c>
      <c r="IK2131">
        <v>-2</v>
      </c>
      <c r="IL2131" t="s">
        <v>279</v>
      </c>
      <c r="IM2131" t="s">
        <v>280</v>
      </c>
      <c r="IN2131" t="s">
        <v>661</v>
      </c>
      <c r="IP2131" t="s">
        <v>702</v>
      </c>
    </row>
    <row r="2132" spans="1:250" hidden="1" x14ac:dyDescent="0.25">
      <c r="A2132">
        <v>45498</v>
      </c>
      <c r="B2132">
        <v>-890804480</v>
      </c>
      <c r="C2132">
        <v>1837</v>
      </c>
      <c r="D2132" t="s">
        <v>273</v>
      </c>
      <c r="E2132" t="s">
        <v>274</v>
      </c>
      <c r="F2132">
        <v>9695</v>
      </c>
      <c r="G2132" t="s">
        <v>281</v>
      </c>
      <c r="H2132" t="s">
        <v>282</v>
      </c>
      <c r="I2132">
        <v>420</v>
      </c>
      <c r="J2132" t="s">
        <v>403</v>
      </c>
      <c r="K2132" t="s">
        <v>404</v>
      </c>
      <c r="L2132">
        <v>32534</v>
      </c>
      <c r="M2132" t="s">
        <v>368</v>
      </c>
      <c r="N2132" t="s">
        <v>369</v>
      </c>
      <c r="O2132">
        <v>32534</v>
      </c>
      <c r="P2132" t="s">
        <v>368</v>
      </c>
      <c r="Q2132" t="s">
        <v>369</v>
      </c>
      <c r="R2132" t="s">
        <v>344</v>
      </c>
      <c r="S2132" s="46">
        <v>0</v>
      </c>
      <c r="U2132" s="46">
        <v>26</v>
      </c>
      <c r="IF2132">
        <v>32534</v>
      </c>
      <c r="IG2132" t="s">
        <v>368</v>
      </c>
      <c r="IH2132" t="s">
        <v>285</v>
      </c>
      <c r="IK2132">
        <v>-2</v>
      </c>
      <c r="IL2132" t="s">
        <v>279</v>
      </c>
      <c r="IM2132" t="s">
        <v>280</v>
      </c>
      <c r="IN2132" t="s">
        <v>661</v>
      </c>
      <c r="IP2132" t="s">
        <v>702</v>
      </c>
    </row>
    <row r="2133" spans="1:250" hidden="1" x14ac:dyDescent="0.25">
      <c r="A2133">
        <v>45499</v>
      </c>
      <c r="B2133">
        <v>-890804480</v>
      </c>
      <c r="C2133">
        <v>1837</v>
      </c>
      <c r="D2133" t="s">
        <v>273</v>
      </c>
      <c r="E2133" t="s">
        <v>274</v>
      </c>
      <c r="F2133">
        <v>9695</v>
      </c>
      <c r="G2133" t="s">
        <v>281</v>
      </c>
      <c r="H2133" t="s">
        <v>282</v>
      </c>
      <c r="I2133">
        <v>420</v>
      </c>
      <c r="J2133" t="s">
        <v>403</v>
      </c>
      <c r="K2133" t="s">
        <v>404</v>
      </c>
      <c r="L2133">
        <v>34667</v>
      </c>
      <c r="M2133" t="s">
        <v>370</v>
      </c>
      <c r="N2133" t="s">
        <v>371</v>
      </c>
      <c r="O2133">
        <v>34667</v>
      </c>
      <c r="P2133" t="s">
        <v>370</v>
      </c>
      <c r="Q2133" t="s">
        <v>371</v>
      </c>
      <c r="R2133" t="s">
        <v>344</v>
      </c>
      <c r="S2133" s="46">
        <v>0</v>
      </c>
      <c r="U2133" s="46">
        <v>26</v>
      </c>
      <c r="IF2133">
        <v>34667</v>
      </c>
      <c r="IG2133" t="s">
        <v>370</v>
      </c>
      <c r="IH2133" t="s">
        <v>285</v>
      </c>
      <c r="IK2133">
        <v>-2</v>
      </c>
      <c r="IL2133" t="s">
        <v>279</v>
      </c>
      <c r="IM2133" t="s">
        <v>280</v>
      </c>
      <c r="IN2133" t="s">
        <v>661</v>
      </c>
      <c r="IP2133" t="s">
        <v>703</v>
      </c>
    </row>
    <row r="2134" spans="1:250" hidden="1" x14ac:dyDescent="0.25">
      <c r="A2134">
        <v>45500</v>
      </c>
      <c r="B2134">
        <v>-890804480</v>
      </c>
      <c r="C2134">
        <v>1837</v>
      </c>
      <c r="D2134" t="s">
        <v>273</v>
      </c>
      <c r="E2134" t="s">
        <v>274</v>
      </c>
      <c r="F2134">
        <v>9695</v>
      </c>
      <c r="G2134" t="s">
        <v>281</v>
      </c>
      <c r="H2134" t="s">
        <v>282</v>
      </c>
      <c r="I2134">
        <v>411</v>
      </c>
      <c r="J2134" t="s">
        <v>393</v>
      </c>
      <c r="K2134" t="s">
        <v>394</v>
      </c>
      <c r="L2134">
        <v>34667</v>
      </c>
      <c r="M2134" t="s">
        <v>370</v>
      </c>
      <c r="N2134" t="s">
        <v>371</v>
      </c>
      <c r="O2134">
        <v>34667</v>
      </c>
      <c r="P2134" t="s">
        <v>370</v>
      </c>
      <c r="Q2134" t="s">
        <v>371</v>
      </c>
      <c r="R2134" t="s">
        <v>344</v>
      </c>
      <c r="S2134" s="46">
        <v>0</v>
      </c>
      <c r="U2134" s="46">
        <v>26</v>
      </c>
      <c r="IF2134">
        <v>34667</v>
      </c>
      <c r="IG2134" t="s">
        <v>370</v>
      </c>
      <c r="IH2134" t="s">
        <v>285</v>
      </c>
      <c r="IK2134">
        <v>-2</v>
      </c>
      <c r="IL2134" t="s">
        <v>279</v>
      </c>
      <c r="IM2134" t="s">
        <v>280</v>
      </c>
      <c r="IN2134" t="s">
        <v>661</v>
      </c>
      <c r="IP2134" t="s">
        <v>703</v>
      </c>
    </row>
    <row r="2135" spans="1:250" hidden="1" x14ac:dyDescent="0.25">
      <c r="A2135">
        <v>45501</v>
      </c>
      <c r="B2135">
        <v>-890804480</v>
      </c>
      <c r="C2135">
        <v>1837</v>
      </c>
      <c r="D2135" t="s">
        <v>273</v>
      </c>
      <c r="E2135" t="s">
        <v>274</v>
      </c>
      <c r="F2135">
        <v>13794</v>
      </c>
      <c r="G2135" t="s">
        <v>275</v>
      </c>
      <c r="H2135" t="s">
        <v>276</v>
      </c>
      <c r="I2135">
        <v>429</v>
      </c>
      <c r="J2135" t="s">
        <v>395</v>
      </c>
      <c r="K2135" t="s">
        <v>396</v>
      </c>
      <c r="L2135">
        <v>34667</v>
      </c>
      <c r="M2135" t="s">
        <v>370</v>
      </c>
      <c r="N2135" t="s">
        <v>371</v>
      </c>
      <c r="O2135">
        <v>34667</v>
      </c>
      <c r="P2135" t="s">
        <v>370</v>
      </c>
      <c r="Q2135" t="s">
        <v>371</v>
      </c>
      <c r="R2135" t="s">
        <v>344</v>
      </c>
      <c r="S2135" s="46">
        <v>0</v>
      </c>
      <c r="U2135" s="46">
        <v>26</v>
      </c>
      <c r="IF2135">
        <v>34667</v>
      </c>
      <c r="IG2135" t="s">
        <v>370</v>
      </c>
      <c r="IH2135" t="s">
        <v>319</v>
      </c>
      <c r="IK2135">
        <v>-2</v>
      </c>
      <c r="IL2135" t="s">
        <v>279</v>
      </c>
      <c r="IM2135" t="s">
        <v>280</v>
      </c>
      <c r="IN2135" t="s">
        <v>663</v>
      </c>
      <c r="IP2135" t="s">
        <v>704</v>
      </c>
    </row>
    <row r="2136" spans="1:250" hidden="1" x14ac:dyDescent="0.25">
      <c r="A2136">
        <v>45502</v>
      </c>
      <c r="B2136">
        <v>-890804480</v>
      </c>
      <c r="C2136">
        <v>1837</v>
      </c>
      <c r="D2136" t="s">
        <v>273</v>
      </c>
      <c r="E2136" t="s">
        <v>274</v>
      </c>
      <c r="F2136">
        <v>13794</v>
      </c>
      <c r="G2136" t="s">
        <v>275</v>
      </c>
      <c r="H2136" t="s">
        <v>276</v>
      </c>
      <c r="I2136">
        <v>427</v>
      </c>
      <c r="J2136" t="s">
        <v>397</v>
      </c>
      <c r="K2136" t="s">
        <v>398</v>
      </c>
      <c r="L2136">
        <v>34667</v>
      </c>
      <c r="M2136" t="s">
        <v>370</v>
      </c>
      <c r="N2136" t="s">
        <v>371</v>
      </c>
      <c r="O2136">
        <v>34667</v>
      </c>
      <c r="P2136" t="s">
        <v>370</v>
      </c>
      <c r="Q2136" t="s">
        <v>371</v>
      </c>
      <c r="R2136" t="s">
        <v>344</v>
      </c>
      <c r="S2136" s="46">
        <v>0</v>
      </c>
      <c r="U2136" s="46">
        <v>26</v>
      </c>
      <c r="IF2136">
        <v>34667</v>
      </c>
      <c r="IG2136" t="s">
        <v>370</v>
      </c>
      <c r="IH2136" t="s">
        <v>319</v>
      </c>
      <c r="IK2136">
        <v>-2</v>
      </c>
      <c r="IL2136" t="s">
        <v>279</v>
      </c>
      <c r="IM2136" t="s">
        <v>280</v>
      </c>
      <c r="IN2136" t="s">
        <v>663</v>
      </c>
      <c r="IP2136" t="s">
        <v>704</v>
      </c>
    </row>
    <row r="2137" spans="1:250" hidden="1" x14ac:dyDescent="0.25">
      <c r="A2137">
        <v>45503</v>
      </c>
      <c r="B2137">
        <v>-890804480</v>
      </c>
      <c r="C2137">
        <v>1837</v>
      </c>
      <c r="D2137" t="s">
        <v>273</v>
      </c>
      <c r="E2137" t="s">
        <v>274</v>
      </c>
      <c r="F2137">
        <v>13794</v>
      </c>
      <c r="G2137" t="s">
        <v>275</v>
      </c>
      <c r="H2137" t="s">
        <v>276</v>
      </c>
      <c r="I2137">
        <v>424</v>
      </c>
      <c r="J2137" t="s">
        <v>399</v>
      </c>
      <c r="K2137" t="s">
        <v>400</v>
      </c>
      <c r="L2137">
        <v>34667</v>
      </c>
      <c r="M2137" t="s">
        <v>370</v>
      </c>
      <c r="N2137" t="s">
        <v>371</v>
      </c>
      <c r="O2137">
        <v>34667</v>
      </c>
      <c r="P2137" t="s">
        <v>370</v>
      </c>
      <c r="Q2137" t="s">
        <v>371</v>
      </c>
      <c r="R2137" t="s">
        <v>344</v>
      </c>
      <c r="S2137" s="46">
        <v>0</v>
      </c>
      <c r="U2137" s="46">
        <v>26</v>
      </c>
      <c r="IF2137">
        <v>34667</v>
      </c>
      <c r="IG2137" t="s">
        <v>370</v>
      </c>
      <c r="IH2137" t="s">
        <v>319</v>
      </c>
      <c r="IK2137">
        <v>-2</v>
      </c>
      <c r="IL2137" t="s">
        <v>279</v>
      </c>
      <c r="IM2137" t="s">
        <v>280</v>
      </c>
      <c r="IN2137" t="s">
        <v>663</v>
      </c>
      <c r="IP2137" t="s">
        <v>704</v>
      </c>
    </row>
    <row r="2138" spans="1:250" hidden="1" x14ac:dyDescent="0.25">
      <c r="A2138">
        <v>45504</v>
      </c>
      <c r="B2138">
        <v>-890804480</v>
      </c>
      <c r="C2138">
        <v>1837</v>
      </c>
      <c r="D2138" t="s">
        <v>273</v>
      </c>
      <c r="E2138" t="s">
        <v>274</v>
      </c>
      <c r="F2138">
        <v>13794</v>
      </c>
      <c r="G2138" t="s">
        <v>275</v>
      </c>
      <c r="H2138" t="s">
        <v>276</v>
      </c>
      <c r="I2138">
        <v>422</v>
      </c>
      <c r="J2138" t="s">
        <v>401</v>
      </c>
      <c r="K2138" t="s">
        <v>402</v>
      </c>
      <c r="L2138">
        <v>34667</v>
      </c>
      <c r="M2138" t="s">
        <v>370</v>
      </c>
      <c r="N2138" t="s">
        <v>371</v>
      </c>
      <c r="O2138">
        <v>34667</v>
      </c>
      <c r="P2138" t="s">
        <v>370</v>
      </c>
      <c r="Q2138" t="s">
        <v>371</v>
      </c>
      <c r="R2138" t="s">
        <v>344</v>
      </c>
      <c r="S2138" s="46">
        <v>0</v>
      </c>
      <c r="U2138" s="46">
        <v>26</v>
      </c>
      <c r="IF2138">
        <v>34667</v>
      </c>
      <c r="IG2138" t="s">
        <v>370</v>
      </c>
      <c r="IH2138" t="s">
        <v>319</v>
      </c>
      <c r="IK2138">
        <v>-2</v>
      </c>
      <c r="IL2138" t="s">
        <v>279</v>
      </c>
      <c r="IM2138" t="s">
        <v>280</v>
      </c>
      <c r="IN2138" t="s">
        <v>663</v>
      </c>
      <c r="IP2138" t="s">
        <v>704</v>
      </c>
    </row>
    <row r="2139" spans="1:250" hidden="1" x14ac:dyDescent="0.25">
      <c r="A2139">
        <v>45505</v>
      </c>
      <c r="B2139">
        <v>-890804480</v>
      </c>
      <c r="C2139">
        <v>1837</v>
      </c>
      <c r="D2139" t="s">
        <v>273</v>
      </c>
      <c r="E2139" t="s">
        <v>274</v>
      </c>
      <c r="F2139">
        <v>13794</v>
      </c>
      <c r="G2139" t="s">
        <v>275</v>
      </c>
      <c r="H2139" t="s">
        <v>276</v>
      </c>
      <c r="I2139">
        <v>420</v>
      </c>
      <c r="J2139" t="s">
        <v>403</v>
      </c>
      <c r="K2139" t="s">
        <v>404</v>
      </c>
      <c r="L2139">
        <v>34667</v>
      </c>
      <c r="M2139" t="s">
        <v>370</v>
      </c>
      <c r="N2139" t="s">
        <v>371</v>
      </c>
      <c r="O2139">
        <v>34667</v>
      </c>
      <c r="P2139" t="s">
        <v>370</v>
      </c>
      <c r="Q2139" t="s">
        <v>371</v>
      </c>
      <c r="R2139" t="s">
        <v>344</v>
      </c>
      <c r="S2139" s="46">
        <v>0</v>
      </c>
      <c r="U2139" s="46">
        <v>26</v>
      </c>
      <c r="IF2139">
        <v>34667</v>
      </c>
      <c r="IG2139" t="s">
        <v>370</v>
      </c>
      <c r="IH2139" t="s">
        <v>319</v>
      </c>
      <c r="IK2139">
        <v>-2</v>
      </c>
      <c r="IL2139" t="s">
        <v>279</v>
      </c>
      <c r="IM2139" t="s">
        <v>280</v>
      </c>
      <c r="IN2139" t="s">
        <v>663</v>
      </c>
      <c r="IP2139" t="s">
        <v>704</v>
      </c>
    </row>
    <row r="2140" spans="1:250" hidden="1" x14ac:dyDescent="0.25">
      <c r="A2140">
        <v>45506</v>
      </c>
      <c r="B2140">
        <v>-890804480</v>
      </c>
      <c r="C2140">
        <v>1837</v>
      </c>
      <c r="D2140" t="s">
        <v>273</v>
      </c>
      <c r="E2140" t="s">
        <v>274</v>
      </c>
      <c r="F2140">
        <v>13794</v>
      </c>
      <c r="G2140" t="s">
        <v>275</v>
      </c>
      <c r="H2140" t="s">
        <v>276</v>
      </c>
      <c r="I2140">
        <v>411</v>
      </c>
      <c r="J2140" t="s">
        <v>393</v>
      </c>
      <c r="K2140" t="s">
        <v>394</v>
      </c>
      <c r="L2140">
        <v>34667</v>
      </c>
      <c r="M2140" t="s">
        <v>370</v>
      </c>
      <c r="N2140" t="s">
        <v>371</v>
      </c>
      <c r="O2140">
        <v>34667</v>
      </c>
      <c r="P2140" t="s">
        <v>370</v>
      </c>
      <c r="Q2140" t="s">
        <v>371</v>
      </c>
      <c r="R2140" t="s">
        <v>344</v>
      </c>
      <c r="S2140" s="46">
        <v>0</v>
      </c>
      <c r="U2140" s="46">
        <v>26</v>
      </c>
      <c r="IF2140">
        <v>34667</v>
      </c>
      <c r="IG2140" t="s">
        <v>370</v>
      </c>
      <c r="IH2140" t="s">
        <v>319</v>
      </c>
      <c r="IK2140">
        <v>-2</v>
      </c>
      <c r="IL2140" t="s">
        <v>279</v>
      </c>
      <c r="IM2140" t="s">
        <v>280</v>
      </c>
      <c r="IN2140" t="s">
        <v>663</v>
      </c>
      <c r="IP2140" t="s">
        <v>704</v>
      </c>
    </row>
    <row r="2141" spans="1:250" hidden="1" x14ac:dyDescent="0.25">
      <c r="A2141">
        <v>45507</v>
      </c>
      <c r="B2141">
        <v>-890804480</v>
      </c>
      <c r="C2141">
        <v>1837</v>
      </c>
      <c r="D2141" t="s">
        <v>273</v>
      </c>
      <c r="E2141" t="s">
        <v>274</v>
      </c>
      <c r="F2141">
        <v>13794</v>
      </c>
      <c r="G2141" t="s">
        <v>275</v>
      </c>
      <c r="H2141" t="s">
        <v>276</v>
      </c>
      <c r="I2141">
        <v>437</v>
      </c>
      <c r="J2141" t="s">
        <v>658</v>
      </c>
      <c r="K2141" t="s">
        <v>659</v>
      </c>
      <c r="L2141">
        <v>34667</v>
      </c>
      <c r="M2141" t="s">
        <v>370</v>
      </c>
      <c r="N2141" t="s">
        <v>371</v>
      </c>
      <c r="O2141">
        <v>34667</v>
      </c>
      <c r="P2141" t="s">
        <v>370</v>
      </c>
      <c r="Q2141" t="s">
        <v>371</v>
      </c>
      <c r="R2141" t="s">
        <v>344</v>
      </c>
      <c r="S2141" s="46">
        <v>0</v>
      </c>
      <c r="U2141" s="46">
        <v>26</v>
      </c>
      <c r="IF2141">
        <v>34667</v>
      </c>
      <c r="IG2141" t="s">
        <v>370</v>
      </c>
      <c r="IH2141" t="s">
        <v>319</v>
      </c>
      <c r="IK2141">
        <v>-2</v>
      </c>
      <c r="IL2141" t="s">
        <v>279</v>
      </c>
      <c r="IM2141" t="s">
        <v>280</v>
      </c>
      <c r="IN2141" t="s">
        <v>663</v>
      </c>
      <c r="IP2141" t="s">
        <v>704</v>
      </c>
    </row>
    <row r="2142" spans="1:250" hidden="1" x14ac:dyDescent="0.25">
      <c r="A2142">
        <v>45508</v>
      </c>
      <c r="B2142">
        <v>-890804480</v>
      </c>
      <c r="C2142">
        <v>1837</v>
      </c>
      <c r="D2142" t="s">
        <v>273</v>
      </c>
      <c r="E2142" t="s">
        <v>274</v>
      </c>
      <c r="F2142">
        <v>13794</v>
      </c>
      <c r="G2142" t="s">
        <v>275</v>
      </c>
      <c r="H2142" t="s">
        <v>276</v>
      </c>
      <c r="I2142">
        <v>436</v>
      </c>
      <c r="J2142" t="s">
        <v>656</v>
      </c>
      <c r="K2142" t="s">
        <v>657</v>
      </c>
      <c r="L2142">
        <v>34667</v>
      </c>
      <c r="M2142" t="s">
        <v>370</v>
      </c>
      <c r="N2142" t="s">
        <v>371</v>
      </c>
      <c r="O2142">
        <v>34667</v>
      </c>
      <c r="P2142" t="s">
        <v>370</v>
      </c>
      <c r="Q2142" t="s">
        <v>371</v>
      </c>
      <c r="R2142" t="s">
        <v>344</v>
      </c>
      <c r="S2142" s="46">
        <v>0</v>
      </c>
      <c r="U2142" s="46">
        <v>26</v>
      </c>
      <c r="IF2142">
        <v>34667</v>
      </c>
      <c r="IG2142" t="s">
        <v>370</v>
      </c>
      <c r="IH2142" t="s">
        <v>319</v>
      </c>
      <c r="IK2142">
        <v>-2</v>
      </c>
      <c r="IL2142" t="s">
        <v>279</v>
      </c>
      <c r="IM2142" t="s">
        <v>280</v>
      </c>
      <c r="IN2142" t="s">
        <v>663</v>
      </c>
      <c r="IP2142" t="s">
        <v>704</v>
      </c>
    </row>
    <row r="2143" spans="1:250" hidden="1" x14ac:dyDescent="0.25">
      <c r="A2143">
        <v>45509</v>
      </c>
      <c r="B2143">
        <v>-890804480</v>
      </c>
      <c r="C2143">
        <v>1837</v>
      </c>
      <c r="D2143" t="s">
        <v>273</v>
      </c>
      <c r="E2143" t="s">
        <v>274</v>
      </c>
      <c r="F2143">
        <v>13794</v>
      </c>
      <c r="G2143" t="s">
        <v>275</v>
      </c>
      <c r="H2143" t="s">
        <v>276</v>
      </c>
      <c r="I2143">
        <v>435</v>
      </c>
      <c r="J2143" t="s">
        <v>491</v>
      </c>
      <c r="K2143" t="s">
        <v>492</v>
      </c>
      <c r="L2143">
        <v>34667</v>
      </c>
      <c r="M2143" t="s">
        <v>370</v>
      </c>
      <c r="N2143" t="s">
        <v>371</v>
      </c>
      <c r="O2143">
        <v>34667</v>
      </c>
      <c r="P2143" t="s">
        <v>370</v>
      </c>
      <c r="Q2143" t="s">
        <v>371</v>
      </c>
      <c r="R2143" t="s">
        <v>344</v>
      </c>
      <c r="S2143" s="46">
        <v>0</v>
      </c>
      <c r="U2143" s="46">
        <v>26</v>
      </c>
      <c r="IF2143">
        <v>34667</v>
      </c>
      <c r="IG2143" t="s">
        <v>370</v>
      </c>
      <c r="IH2143" t="s">
        <v>319</v>
      </c>
      <c r="IK2143">
        <v>-2</v>
      </c>
      <c r="IL2143" t="s">
        <v>279</v>
      </c>
      <c r="IM2143" t="s">
        <v>280</v>
      </c>
      <c r="IN2143" t="s">
        <v>663</v>
      </c>
      <c r="IP2143" t="s">
        <v>704</v>
      </c>
    </row>
    <row r="2144" spans="1:250" hidden="1" x14ac:dyDescent="0.25">
      <c r="A2144">
        <v>45510</v>
      </c>
      <c r="B2144">
        <v>-890804480</v>
      </c>
      <c r="C2144">
        <v>1837</v>
      </c>
      <c r="D2144" t="s">
        <v>273</v>
      </c>
      <c r="E2144" t="s">
        <v>274</v>
      </c>
      <c r="F2144">
        <v>13794</v>
      </c>
      <c r="G2144" t="s">
        <v>275</v>
      </c>
      <c r="H2144" t="s">
        <v>276</v>
      </c>
      <c r="I2144">
        <v>431</v>
      </c>
      <c r="J2144" t="s">
        <v>493</v>
      </c>
      <c r="K2144" t="s">
        <v>494</v>
      </c>
      <c r="L2144">
        <v>34667</v>
      </c>
      <c r="M2144" t="s">
        <v>370</v>
      </c>
      <c r="N2144" t="s">
        <v>371</v>
      </c>
      <c r="O2144">
        <v>34667</v>
      </c>
      <c r="P2144" t="s">
        <v>370</v>
      </c>
      <c r="Q2144" t="s">
        <v>371</v>
      </c>
      <c r="R2144" t="s">
        <v>344</v>
      </c>
      <c r="S2144" s="46">
        <v>0</v>
      </c>
      <c r="U2144" s="46">
        <v>26</v>
      </c>
      <c r="IF2144">
        <v>34667</v>
      </c>
      <c r="IG2144" t="s">
        <v>370</v>
      </c>
      <c r="IH2144" t="s">
        <v>319</v>
      </c>
      <c r="IK2144">
        <v>-2</v>
      </c>
      <c r="IL2144" t="s">
        <v>279</v>
      </c>
      <c r="IM2144" t="s">
        <v>280</v>
      </c>
      <c r="IN2144" t="s">
        <v>663</v>
      </c>
      <c r="IP2144" t="s">
        <v>704</v>
      </c>
    </row>
    <row r="2145" spans="1:250" hidden="1" x14ac:dyDescent="0.25">
      <c r="A2145">
        <v>45511</v>
      </c>
      <c r="B2145">
        <v>-890804480</v>
      </c>
      <c r="C2145">
        <v>1837</v>
      </c>
      <c r="D2145" t="s">
        <v>273</v>
      </c>
      <c r="E2145" t="s">
        <v>274</v>
      </c>
      <c r="F2145">
        <v>7057</v>
      </c>
      <c r="G2145" t="s">
        <v>291</v>
      </c>
      <c r="H2145" t="s">
        <v>292</v>
      </c>
      <c r="I2145">
        <v>420</v>
      </c>
      <c r="J2145" t="s">
        <v>403</v>
      </c>
      <c r="K2145" t="s">
        <v>404</v>
      </c>
      <c r="L2145">
        <v>35455</v>
      </c>
      <c r="M2145" t="s">
        <v>355</v>
      </c>
      <c r="N2145" t="s">
        <v>356</v>
      </c>
      <c r="O2145">
        <v>35455</v>
      </c>
      <c r="P2145" t="s">
        <v>355</v>
      </c>
      <c r="Q2145" t="s">
        <v>356</v>
      </c>
      <c r="R2145" t="s">
        <v>344</v>
      </c>
      <c r="S2145" s="46">
        <v>0</v>
      </c>
      <c r="U2145" s="46">
        <v>26</v>
      </c>
      <c r="IF2145">
        <v>35455</v>
      </c>
      <c r="IG2145" t="s">
        <v>355</v>
      </c>
      <c r="IH2145" t="s">
        <v>293</v>
      </c>
      <c r="IK2145">
        <v>-2</v>
      </c>
      <c r="IL2145" t="s">
        <v>279</v>
      </c>
      <c r="IM2145" t="s">
        <v>280</v>
      </c>
      <c r="IN2145" t="s">
        <v>666</v>
      </c>
      <c r="IP2145" t="s">
        <v>705</v>
      </c>
    </row>
    <row r="2146" spans="1:250" hidden="1" x14ac:dyDescent="0.25">
      <c r="A2146">
        <v>45512</v>
      </c>
      <c r="B2146">
        <v>-890804480</v>
      </c>
      <c r="C2146">
        <v>1837</v>
      </c>
      <c r="D2146" t="s">
        <v>273</v>
      </c>
      <c r="E2146" t="s">
        <v>274</v>
      </c>
      <c r="F2146">
        <v>7057</v>
      </c>
      <c r="G2146" t="s">
        <v>291</v>
      </c>
      <c r="H2146" t="s">
        <v>292</v>
      </c>
      <c r="I2146">
        <v>411</v>
      </c>
      <c r="J2146" t="s">
        <v>393</v>
      </c>
      <c r="K2146" t="s">
        <v>394</v>
      </c>
      <c r="L2146">
        <v>35455</v>
      </c>
      <c r="M2146" t="s">
        <v>355</v>
      </c>
      <c r="N2146" t="s">
        <v>356</v>
      </c>
      <c r="O2146">
        <v>35455</v>
      </c>
      <c r="P2146" t="s">
        <v>355</v>
      </c>
      <c r="Q2146" t="s">
        <v>356</v>
      </c>
      <c r="R2146" t="s">
        <v>344</v>
      </c>
      <c r="S2146" s="46">
        <v>0</v>
      </c>
      <c r="U2146" s="46">
        <v>26</v>
      </c>
      <c r="IF2146">
        <v>35455</v>
      </c>
      <c r="IG2146" t="s">
        <v>355</v>
      </c>
      <c r="IH2146" t="s">
        <v>293</v>
      </c>
      <c r="IK2146">
        <v>-2</v>
      </c>
      <c r="IL2146" t="s">
        <v>279</v>
      </c>
      <c r="IM2146" t="s">
        <v>280</v>
      </c>
      <c r="IN2146" t="s">
        <v>666</v>
      </c>
      <c r="IP2146" t="s">
        <v>705</v>
      </c>
    </row>
    <row r="2147" spans="1:250" hidden="1" x14ac:dyDescent="0.25">
      <c r="A2147">
        <v>45513</v>
      </c>
      <c r="B2147">
        <v>-890804480</v>
      </c>
      <c r="C2147">
        <v>1837</v>
      </c>
      <c r="D2147" t="s">
        <v>273</v>
      </c>
      <c r="E2147" t="s">
        <v>274</v>
      </c>
      <c r="F2147">
        <v>7057</v>
      </c>
      <c r="G2147" t="s">
        <v>291</v>
      </c>
      <c r="H2147" t="s">
        <v>292</v>
      </c>
      <c r="I2147">
        <v>435</v>
      </c>
      <c r="J2147" t="s">
        <v>491</v>
      </c>
      <c r="K2147" t="s">
        <v>492</v>
      </c>
      <c r="L2147">
        <v>35455</v>
      </c>
      <c r="M2147" t="s">
        <v>355</v>
      </c>
      <c r="N2147" t="s">
        <v>356</v>
      </c>
      <c r="O2147">
        <v>35455</v>
      </c>
      <c r="P2147" t="s">
        <v>355</v>
      </c>
      <c r="Q2147" t="s">
        <v>356</v>
      </c>
      <c r="R2147" t="s">
        <v>344</v>
      </c>
      <c r="S2147" s="46">
        <v>0</v>
      </c>
      <c r="U2147" s="46">
        <v>26</v>
      </c>
      <c r="IF2147">
        <v>35455</v>
      </c>
      <c r="IG2147" t="s">
        <v>355</v>
      </c>
      <c r="IH2147" t="s">
        <v>293</v>
      </c>
      <c r="IK2147">
        <v>-2</v>
      </c>
      <c r="IL2147" t="s">
        <v>279</v>
      </c>
      <c r="IM2147" t="s">
        <v>280</v>
      </c>
      <c r="IN2147" t="s">
        <v>666</v>
      </c>
      <c r="IP2147" t="s">
        <v>705</v>
      </c>
    </row>
    <row r="2148" spans="1:250" hidden="1" x14ac:dyDescent="0.25">
      <c r="A2148">
        <v>45514</v>
      </c>
      <c r="B2148">
        <v>-890804480</v>
      </c>
      <c r="C2148">
        <v>1837</v>
      </c>
      <c r="D2148" t="s">
        <v>273</v>
      </c>
      <c r="E2148" t="s">
        <v>274</v>
      </c>
      <c r="F2148">
        <v>7057</v>
      </c>
      <c r="G2148" t="s">
        <v>291</v>
      </c>
      <c r="H2148" t="s">
        <v>292</v>
      </c>
      <c r="I2148">
        <v>431</v>
      </c>
      <c r="J2148" t="s">
        <v>493</v>
      </c>
      <c r="K2148" t="s">
        <v>494</v>
      </c>
      <c r="L2148">
        <v>35455</v>
      </c>
      <c r="M2148" t="s">
        <v>355</v>
      </c>
      <c r="N2148" t="s">
        <v>356</v>
      </c>
      <c r="O2148">
        <v>35455</v>
      </c>
      <c r="P2148" t="s">
        <v>355</v>
      </c>
      <c r="Q2148" t="s">
        <v>356</v>
      </c>
      <c r="R2148" t="s">
        <v>344</v>
      </c>
      <c r="S2148" s="46">
        <v>0</v>
      </c>
      <c r="U2148" s="46">
        <v>26</v>
      </c>
      <c r="IF2148">
        <v>35455</v>
      </c>
      <c r="IG2148" t="s">
        <v>355</v>
      </c>
      <c r="IH2148" t="s">
        <v>293</v>
      </c>
      <c r="IK2148">
        <v>-2</v>
      </c>
      <c r="IL2148" t="s">
        <v>279</v>
      </c>
      <c r="IM2148" t="s">
        <v>280</v>
      </c>
      <c r="IN2148" t="s">
        <v>666</v>
      </c>
      <c r="IP2148" t="s">
        <v>705</v>
      </c>
    </row>
    <row r="2149" spans="1:250" hidden="1" x14ac:dyDescent="0.25">
      <c r="A2149">
        <v>45515</v>
      </c>
      <c r="B2149">
        <v>-890804480</v>
      </c>
      <c r="C2149">
        <v>1837</v>
      </c>
      <c r="D2149" t="s">
        <v>273</v>
      </c>
      <c r="E2149" t="s">
        <v>274</v>
      </c>
      <c r="F2149">
        <v>7057</v>
      </c>
      <c r="G2149" t="s">
        <v>291</v>
      </c>
      <c r="H2149" t="s">
        <v>292</v>
      </c>
      <c r="I2149">
        <v>429</v>
      </c>
      <c r="J2149" t="s">
        <v>395</v>
      </c>
      <c r="K2149" t="s">
        <v>396</v>
      </c>
      <c r="L2149">
        <v>35455</v>
      </c>
      <c r="M2149" t="s">
        <v>355</v>
      </c>
      <c r="N2149" t="s">
        <v>356</v>
      </c>
      <c r="O2149">
        <v>35455</v>
      </c>
      <c r="P2149" t="s">
        <v>355</v>
      </c>
      <c r="Q2149" t="s">
        <v>356</v>
      </c>
      <c r="R2149" t="s">
        <v>344</v>
      </c>
      <c r="S2149" s="46">
        <v>0</v>
      </c>
      <c r="U2149" s="46">
        <v>26</v>
      </c>
      <c r="IF2149">
        <v>35455</v>
      </c>
      <c r="IG2149" t="s">
        <v>355</v>
      </c>
      <c r="IH2149" t="s">
        <v>293</v>
      </c>
      <c r="IK2149">
        <v>-2</v>
      </c>
      <c r="IL2149" t="s">
        <v>279</v>
      </c>
      <c r="IM2149" t="s">
        <v>280</v>
      </c>
      <c r="IN2149" t="s">
        <v>666</v>
      </c>
      <c r="IP2149" t="s">
        <v>705</v>
      </c>
    </row>
    <row r="2150" spans="1:250" hidden="1" x14ac:dyDescent="0.25">
      <c r="A2150">
        <v>45516</v>
      </c>
      <c r="B2150">
        <v>-890804480</v>
      </c>
      <c r="C2150">
        <v>1837</v>
      </c>
      <c r="D2150" t="s">
        <v>273</v>
      </c>
      <c r="E2150" t="s">
        <v>274</v>
      </c>
      <c r="F2150">
        <v>7057</v>
      </c>
      <c r="G2150" t="s">
        <v>291</v>
      </c>
      <c r="H2150" t="s">
        <v>292</v>
      </c>
      <c r="I2150">
        <v>427</v>
      </c>
      <c r="J2150" t="s">
        <v>397</v>
      </c>
      <c r="K2150" t="s">
        <v>398</v>
      </c>
      <c r="L2150">
        <v>35455</v>
      </c>
      <c r="M2150" t="s">
        <v>355</v>
      </c>
      <c r="N2150" t="s">
        <v>356</v>
      </c>
      <c r="O2150">
        <v>35455</v>
      </c>
      <c r="P2150" t="s">
        <v>355</v>
      </c>
      <c r="Q2150" t="s">
        <v>356</v>
      </c>
      <c r="R2150" t="s">
        <v>344</v>
      </c>
      <c r="S2150" s="46">
        <v>0</v>
      </c>
      <c r="U2150" s="46">
        <v>26</v>
      </c>
      <c r="IF2150">
        <v>35455</v>
      </c>
      <c r="IG2150" t="s">
        <v>355</v>
      </c>
      <c r="IH2150" t="s">
        <v>293</v>
      </c>
      <c r="IK2150">
        <v>-2</v>
      </c>
      <c r="IL2150" t="s">
        <v>279</v>
      </c>
      <c r="IM2150" t="s">
        <v>280</v>
      </c>
      <c r="IN2150" t="s">
        <v>666</v>
      </c>
      <c r="IP2150" t="s">
        <v>705</v>
      </c>
    </row>
    <row r="2151" spans="1:250" hidden="1" x14ac:dyDescent="0.25">
      <c r="A2151">
        <v>45517</v>
      </c>
      <c r="B2151">
        <v>-890804480</v>
      </c>
      <c r="C2151">
        <v>1837</v>
      </c>
      <c r="D2151" t="s">
        <v>273</v>
      </c>
      <c r="E2151" t="s">
        <v>274</v>
      </c>
      <c r="F2151">
        <v>7057</v>
      </c>
      <c r="G2151" t="s">
        <v>291</v>
      </c>
      <c r="H2151" t="s">
        <v>292</v>
      </c>
      <c r="I2151">
        <v>424</v>
      </c>
      <c r="J2151" t="s">
        <v>399</v>
      </c>
      <c r="K2151" t="s">
        <v>400</v>
      </c>
      <c r="L2151">
        <v>35455</v>
      </c>
      <c r="M2151" t="s">
        <v>355</v>
      </c>
      <c r="N2151" t="s">
        <v>356</v>
      </c>
      <c r="O2151">
        <v>35455</v>
      </c>
      <c r="P2151" t="s">
        <v>355</v>
      </c>
      <c r="Q2151" t="s">
        <v>356</v>
      </c>
      <c r="R2151" t="s">
        <v>344</v>
      </c>
      <c r="S2151" s="46">
        <v>0</v>
      </c>
      <c r="U2151" s="46">
        <v>26</v>
      </c>
      <c r="IF2151">
        <v>35455</v>
      </c>
      <c r="IG2151" t="s">
        <v>355</v>
      </c>
      <c r="IH2151" t="s">
        <v>293</v>
      </c>
      <c r="IK2151">
        <v>-2</v>
      </c>
      <c r="IL2151" t="s">
        <v>279</v>
      </c>
      <c r="IM2151" t="s">
        <v>280</v>
      </c>
      <c r="IN2151" t="s">
        <v>666</v>
      </c>
      <c r="IP2151" t="s">
        <v>705</v>
      </c>
    </row>
    <row r="2152" spans="1:250" hidden="1" x14ac:dyDescent="0.25">
      <c r="A2152">
        <v>45518</v>
      </c>
      <c r="B2152">
        <v>-890804480</v>
      </c>
      <c r="C2152">
        <v>1837</v>
      </c>
      <c r="D2152" t="s">
        <v>273</v>
      </c>
      <c r="E2152" t="s">
        <v>274</v>
      </c>
      <c r="F2152">
        <v>7057</v>
      </c>
      <c r="G2152" t="s">
        <v>291</v>
      </c>
      <c r="H2152" t="s">
        <v>292</v>
      </c>
      <c r="I2152">
        <v>422</v>
      </c>
      <c r="J2152" t="s">
        <v>401</v>
      </c>
      <c r="K2152" t="s">
        <v>402</v>
      </c>
      <c r="L2152">
        <v>35455</v>
      </c>
      <c r="M2152" t="s">
        <v>355</v>
      </c>
      <c r="N2152" t="s">
        <v>356</v>
      </c>
      <c r="O2152">
        <v>35455</v>
      </c>
      <c r="P2152" t="s">
        <v>355</v>
      </c>
      <c r="Q2152" t="s">
        <v>356</v>
      </c>
      <c r="R2152" t="s">
        <v>344</v>
      </c>
      <c r="S2152" s="46">
        <v>0</v>
      </c>
      <c r="U2152" s="46">
        <v>26</v>
      </c>
      <c r="IF2152">
        <v>35455</v>
      </c>
      <c r="IG2152" t="s">
        <v>355</v>
      </c>
      <c r="IH2152" t="s">
        <v>293</v>
      </c>
      <c r="IK2152">
        <v>-2</v>
      </c>
      <c r="IL2152" t="s">
        <v>279</v>
      </c>
      <c r="IM2152" t="s">
        <v>280</v>
      </c>
      <c r="IN2152" t="s">
        <v>666</v>
      </c>
      <c r="IP2152" t="s">
        <v>705</v>
      </c>
    </row>
    <row r="2153" spans="1:250" hidden="1" x14ac:dyDescent="0.25">
      <c r="A2153">
        <v>45519</v>
      </c>
      <c r="B2153">
        <v>-890804480</v>
      </c>
      <c r="C2153">
        <v>1837</v>
      </c>
      <c r="D2153" t="s">
        <v>273</v>
      </c>
      <c r="E2153" t="s">
        <v>274</v>
      </c>
      <c r="F2153">
        <v>7057</v>
      </c>
      <c r="G2153" t="s">
        <v>291</v>
      </c>
      <c r="H2153" t="s">
        <v>292</v>
      </c>
      <c r="I2153">
        <v>437</v>
      </c>
      <c r="J2153" t="s">
        <v>658</v>
      </c>
      <c r="K2153" t="s">
        <v>659</v>
      </c>
      <c r="L2153">
        <v>35455</v>
      </c>
      <c r="M2153" t="s">
        <v>355</v>
      </c>
      <c r="N2153" t="s">
        <v>356</v>
      </c>
      <c r="O2153">
        <v>35455</v>
      </c>
      <c r="P2153" t="s">
        <v>355</v>
      </c>
      <c r="Q2153" t="s">
        <v>356</v>
      </c>
      <c r="R2153" t="s">
        <v>344</v>
      </c>
      <c r="S2153" s="46">
        <v>0</v>
      </c>
      <c r="U2153" s="46">
        <v>26</v>
      </c>
      <c r="IF2153">
        <v>35455</v>
      </c>
      <c r="IG2153" t="s">
        <v>355</v>
      </c>
      <c r="IH2153" t="s">
        <v>293</v>
      </c>
      <c r="IK2153">
        <v>-2</v>
      </c>
      <c r="IL2153" t="s">
        <v>279</v>
      </c>
      <c r="IM2153" t="s">
        <v>280</v>
      </c>
      <c r="IN2153" t="s">
        <v>666</v>
      </c>
      <c r="IP2153" t="s">
        <v>705</v>
      </c>
    </row>
    <row r="2154" spans="1:250" hidden="1" x14ac:dyDescent="0.25">
      <c r="A2154">
        <v>45520</v>
      </c>
      <c r="B2154">
        <v>-890804480</v>
      </c>
      <c r="C2154">
        <v>1837</v>
      </c>
      <c r="D2154" t="s">
        <v>273</v>
      </c>
      <c r="E2154" t="s">
        <v>274</v>
      </c>
      <c r="F2154">
        <v>7057</v>
      </c>
      <c r="G2154" t="s">
        <v>291</v>
      </c>
      <c r="H2154" t="s">
        <v>292</v>
      </c>
      <c r="I2154">
        <v>436</v>
      </c>
      <c r="J2154" t="s">
        <v>656</v>
      </c>
      <c r="K2154" t="s">
        <v>657</v>
      </c>
      <c r="L2154">
        <v>35455</v>
      </c>
      <c r="M2154" t="s">
        <v>355</v>
      </c>
      <c r="N2154" t="s">
        <v>356</v>
      </c>
      <c r="O2154">
        <v>35455</v>
      </c>
      <c r="P2154" t="s">
        <v>355</v>
      </c>
      <c r="Q2154" t="s">
        <v>356</v>
      </c>
      <c r="R2154" t="s">
        <v>344</v>
      </c>
      <c r="S2154" s="46">
        <v>0</v>
      </c>
      <c r="U2154" s="46">
        <v>26</v>
      </c>
      <c r="IF2154">
        <v>35455</v>
      </c>
      <c r="IG2154" t="s">
        <v>355</v>
      </c>
      <c r="IH2154" t="s">
        <v>293</v>
      </c>
      <c r="IK2154">
        <v>-2</v>
      </c>
      <c r="IL2154" t="s">
        <v>279</v>
      </c>
      <c r="IM2154" t="s">
        <v>280</v>
      </c>
      <c r="IN2154" t="s">
        <v>666</v>
      </c>
      <c r="IP2154" t="s">
        <v>705</v>
      </c>
    </row>
    <row r="2155" spans="1:250" hidden="1" x14ac:dyDescent="0.25">
      <c r="A2155">
        <v>45521</v>
      </c>
      <c r="B2155">
        <v>-890804480</v>
      </c>
      <c r="C2155">
        <v>1837</v>
      </c>
      <c r="D2155" t="s">
        <v>273</v>
      </c>
      <c r="E2155" t="s">
        <v>274</v>
      </c>
      <c r="F2155">
        <v>35467</v>
      </c>
      <c r="G2155" t="s">
        <v>350</v>
      </c>
      <c r="H2155" t="s">
        <v>351</v>
      </c>
      <c r="I2155">
        <v>424</v>
      </c>
      <c r="J2155" t="s">
        <v>399</v>
      </c>
      <c r="K2155" t="s">
        <v>400</v>
      </c>
      <c r="L2155">
        <v>35556</v>
      </c>
      <c r="M2155" t="s">
        <v>352</v>
      </c>
      <c r="N2155" t="s">
        <v>353</v>
      </c>
      <c r="O2155">
        <v>35556</v>
      </c>
      <c r="P2155" t="s">
        <v>352</v>
      </c>
      <c r="Q2155" t="s">
        <v>353</v>
      </c>
      <c r="R2155" t="s">
        <v>344</v>
      </c>
      <c r="S2155" s="46">
        <v>0</v>
      </c>
      <c r="U2155" s="46">
        <v>26</v>
      </c>
      <c r="IF2155">
        <v>35556</v>
      </c>
      <c r="IG2155" t="s">
        <v>352</v>
      </c>
      <c r="IH2155" t="s">
        <v>354</v>
      </c>
      <c r="IK2155">
        <v>-2</v>
      </c>
      <c r="IL2155" t="s">
        <v>279</v>
      </c>
      <c r="IM2155" t="s">
        <v>280</v>
      </c>
      <c r="IN2155" t="s">
        <v>706</v>
      </c>
      <c r="IP2155" t="s">
        <v>707</v>
      </c>
    </row>
    <row r="2156" spans="1:250" hidden="1" x14ac:dyDescent="0.25">
      <c r="A2156">
        <v>45522</v>
      </c>
      <c r="B2156">
        <v>-890804480</v>
      </c>
      <c r="C2156">
        <v>1837</v>
      </c>
      <c r="D2156" t="s">
        <v>273</v>
      </c>
      <c r="E2156" t="s">
        <v>274</v>
      </c>
      <c r="F2156">
        <v>35467</v>
      </c>
      <c r="G2156" t="s">
        <v>350</v>
      </c>
      <c r="H2156" t="s">
        <v>351</v>
      </c>
      <c r="I2156">
        <v>422</v>
      </c>
      <c r="J2156" t="s">
        <v>401</v>
      </c>
      <c r="K2156" t="s">
        <v>402</v>
      </c>
      <c r="L2156">
        <v>35556</v>
      </c>
      <c r="M2156" t="s">
        <v>352</v>
      </c>
      <c r="N2156" t="s">
        <v>353</v>
      </c>
      <c r="O2156">
        <v>35556</v>
      </c>
      <c r="P2156" t="s">
        <v>352</v>
      </c>
      <c r="Q2156" t="s">
        <v>353</v>
      </c>
      <c r="R2156" t="s">
        <v>344</v>
      </c>
      <c r="S2156" s="46">
        <v>0</v>
      </c>
      <c r="U2156" s="46">
        <v>26</v>
      </c>
      <c r="IF2156">
        <v>35556</v>
      </c>
      <c r="IG2156" t="s">
        <v>352</v>
      </c>
      <c r="IH2156" t="s">
        <v>354</v>
      </c>
      <c r="IK2156">
        <v>-2</v>
      </c>
      <c r="IL2156" t="s">
        <v>279</v>
      </c>
      <c r="IM2156" t="s">
        <v>280</v>
      </c>
      <c r="IN2156" t="s">
        <v>706</v>
      </c>
      <c r="IP2156" t="s">
        <v>707</v>
      </c>
    </row>
    <row r="2157" spans="1:250" hidden="1" x14ac:dyDescent="0.25">
      <c r="A2157">
        <v>45523</v>
      </c>
      <c r="B2157">
        <v>-890804480</v>
      </c>
      <c r="C2157">
        <v>1837</v>
      </c>
      <c r="D2157" t="s">
        <v>273</v>
      </c>
      <c r="E2157" t="s">
        <v>274</v>
      </c>
      <c r="F2157">
        <v>35467</v>
      </c>
      <c r="G2157" t="s">
        <v>350</v>
      </c>
      <c r="H2157" t="s">
        <v>351</v>
      </c>
      <c r="I2157">
        <v>420</v>
      </c>
      <c r="J2157" t="s">
        <v>403</v>
      </c>
      <c r="K2157" t="s">
        <v>404</v>
      </c>
      <c r="L2157">
        <v>35556</v>
      </c>
      <c r="M2157" t="s">
        <v>352</v>
      </c>
      <c r="N2157" t="s">
        <v>353</v>
      </c>
      <c r="O2157">
        <v>35556</v>
      </c>
      <c r="P2157" t="s">
        <v>352</v>
      </c>
      <c r="Q2157" t="s">
        <v>353</v>
      </c>
      <c r="R2157" t="s">
        <v>344</v>
      </c>
      <c r="S2157" s="46">
        <v>0</v>
      </c>
      <c r="U2157" s="46">
        <v>26</v>
      </c>
      <c r="IF2157">
        <v>35556</v>
      </c>
      <c r="IG2157" t="s">
        <v>352</v>
      </c>
      <c r="IH2157" t="s">
        <v>354</v>
      </c>
      <c r="IK2157">
        <v>-2</v>
      </c>
      <c r="IL2157" t="s">
        <v>279</v>
      </c>
      <c r="IM2157" t="s">
        <v>280</v>
      </c>
      <c r="IN2157" t="s">
        <v>706</v>
      </c>
      <c r="IP2157" t="s">
        <v>707</v>
      </c>
    </row>
    <row r="2158" spans="1:250" hidden="1" x14ac:dyDescent="0.25">
      <c r="A2158">
        <v>45524</v>
      </c>
      <c r="B2158">
        <v>-890804480</v>
      </c>
      <c r="C2158">
        <v>1837</v>
      </c>
      <c r="D2158" t="s">
        <v>273</v>
      </c>
      <c r="E2158" t="s">
        <v>274</v>
      </c>
      <c r="F2158">
        <v>35467</v>
      </c>
      <c r="G2158" t="s">
        <v>350</v>
      </c>
      <c r="H2158" t="s">
        <v>351</v>
      </c>
      <c r="I2158">
        <v>411</v>
      </c>
      <c r="J2158" t="s">
        <v>393</v>
      </c>
      <c r="K2158" t="s">
        <v>394</v>
      </c>
      <c r="L2158">
        <v>35556</v>
      </c>
      <c r="M2158" t="s">
        <v>352</v>
      </c>
      <c r="N2158" t="s">
        <v>353</v>
      </c>
      <c r="O2158">
        <v>35556</v>
      </c>
      <c r="P2158" t="s">
        <v>352</v>
      </c>
      <c r="Q2158" t="s">
        <v>353</v>
      </c>
      <c r="R2158" t="s">
        <v>344</v>
      </c>
      <c r="S2158" s="46">
        <v>0</v>
      </c>
      <c r="U2158" s="46">
        <v>26</v>
      </c>
      <c r="IF2158">
        <v>35556</v>
      </c>
      <c r="IG2158" t="s">
        <v>352</v>
      </c>
      <c r="IH2158" t="s">
        <v>354</v>
      </c>
      <c r="IK2158">
        <v>-2</v>
      </c>
      <c r="IL2158" t="s">
        <v>279</v>
      </c>
      <c r="IM2158" t="s">
        <v>280</v>
      </c>
      <c r="IN2158" t="s">
        <v>706</v>
      </c>
      <c r="IP2158" t="s">
        <v>707</v>
      </c>
    </row>
    <row r="2159" spans="1:250" hidden="1" x14ac:dyDescent="0.25">
      <c r="A2159">
        <v>45525</v>
      </c>
      <c r="B2159">
        <v>-890804480</v>
      </c>
      <c r="C2159">
        <v>1837</v>
      </c>
      <c r="D2159" t="s">
        <v>273</v>
      </c>
      <c r="E2159" t="s">
        <v>274</v>
      </c>
      <c r="F2159">
        <v>35467</v>
      </c>
      <c r="G2159" t="s">
        <v>350</v>
      </c>
      <c r="H2159" t="s">
        <v>351</v>
      </c>
      <c r="I2159">
        <v>437</v>
      </c>
      <c r="J2159" t="s">
        <v>658</v>
      </c>
      <c r="K2159" t="s">
        <v>659</v>
      </c>
      <c r="L2159">
        <v>35556</v>
      </c>
      <c r="M2159" t="s">
        <v>352</v>
      </c>
      <c r="N2159" t="s">
        <v>353</v>
      </c>
      <c r="O2159">
        <v>35556</v>
      </c>
      <c r="P2159" t="s">
        <v>352</v>
      </c>
      <c r="Q2159" t="s">
        <v>353</v>
      </c>
      <c r="R2159" t="s">
        <v>344</v>
      </c>
      <c r="S2159" s="46">
        <v>0</v>
      </c>
      <c r="U2159" s="46">
        <v>26</v>
      </c>
      <c r="IF2159">
        <v>35556</v>
      </c>
      <c r="IG2159" t="s">
        <v>352</v>
      </c>
      <c r="IH2159" t="s">
        <v>354</v>
      </c>
      <c r="IK2159">
        <v>-2</v>
      </c>
      <c r="IL2159" t="s">
        <v>279</v>
      </c>
      <c r="IM2159" t="s">
        <v>280</v>
      </c>
      <c r="IN2159" t="s">
        <v>706</v>
      </c>
      <c r="IP2159" t="s">
        <v>707</v>
      </c>
    </row>
    <row r="2160" spans="1:250" hidden="1" x14ac:dyDescent="0.25">
      <c r="A2160">
        <v>45526</v>
      </c>
      <c r="B2160">
        <v>-890804480</v>
      </c>
      <c r="C2160">
        <v>1837</v>
      </c>
      <c r="D2160" t="s">
        <v>273</v>
      </c>
      <c r="E2160" t="s">
        <v>274</v>
      </c>
      <c r="F2160">
        <v>35467</v>
      </c>
      <c r="G2160" t="s">
        <v>350</v>
      </c>
      <c r="H2160" t="s">
        <v>351</v>
      </c>
      <c r="I2160">
        <v>436</v>
      </c>
      <c r="J2160" t="s">
        <v>656</v>
      </c>
      <c r="K2160" t="s">
        <v>657</v>
      </c>
      <c r="L2160">
        <v>35556</v>
      </c>
      <c r="M2160" t="s">
        <v>352</v>
      </c>
      <c r="N2160" t="s">
        <v>353</v>
      </c>
      <c r="O2160">
        <v>35556</v>
      </c>
      <c r="P2160" t="s">
        <v>352</v>
      </c>
      <c r="Q2160" t="s">
        <v>353</v>
      </c>
      <c r="R2160" t="s">
        <v>344</v>
      </c>
      <c r="S2160" s="46">
        <v>0</v>
      </c>
      <c r="U2160" s="46">
        <v>26</v>
      </c>
      <c r="IF2160">
        <v>35556</v>
      </c>
      <c r="IG2160" t="s">
        <v>352</v>
      </c>
      <c r="IH2160" t="s">
        <v>354</v>
      </c>
      <c r="IK2160">
        <v>-2</v>
      </c>
      <c r="IL2160" t="s">
        <v>279</v>
      </c>
      <c r="IM2160" t="s">
        <v>280</v>
      </c>
      <c r="IN2160" t="s">
        <v>706</v>
      </c>
      <c r="IP2160" t="s">
        <v>707</v>
      </c>
    </row>
    <row r="2161" spans="1:250" hidden="1" x14ac:dyDescent="0.25">
      <c r="A2161">
        <v>45527</v>
      </c>
      <c r="B2161">
        <v>-890804480</v>
      </c>
      <c r="C2161">
        <v>1837</v>
      </c>
      <c r="D2161" t="s">
        <v>273</v>
      </c>
      <c r="E2161" t="s">
        <v>274</v>
      </c>
      <c r="F2161">
        <v>35467</v>
      </c>
      <c r="G2161" t="s">
        <v>350</v>
      </c>
      <c r="H2161" t="s">
        <v>351</v>
      </c>
      <c r="I2161">
        <v>435</v>
      </c>
      <c r="J2161" t="s">
        <v>491</v>
      </c>
      <c r="K2161" t="s">
        <v>492</v>
      </c>
      <c r="L2161">
        <v>35556</v>
      </c>
      <c r="M2161" t="s">
        <v>352</v>
      </c>
      <c r="N2161" t="s">
        <v>353</v>
      </c>
      <c r="O2161">
        <v>35556</v>
      </c>
      <c r="P2161" t="s">
        <v>352</v>
      </c>
      <c r="Q2161" t="s">
        <v>353</v>
      </c>
      <c r="R2161" t="s">
        <v>344</v>
      </c>
      <c r="S2161" s="46">
        <v>0</v>
      </c>
      <c r="U2161" s="46">
        <v>26</v>
      </c>
      <c r="IF2161">
        <v>35556</v>
      </c>
      <c r="IG2161" t="s">
        <v>352</v>
      </c>
      <c r="IH2161" t="s">
        <v>354</v>
      </c>
      <c r="IK2161">
        <v>-2</v>
      </c>
      <c r="IL2161" t="s">
        <v>279</v>
      </c>
      <c r="IM2161" t="s">
        <v>280</v>
      </c>
      <c r="IN2161" t="s">
        <v>706</v>
      </c>
      <c r="IP2161" t="s">
        <v>707</v>
      </c>
    </row>
    <row r="2162" spans="1:250" hidden="1" x14ac:dyDescent="0.25">
      <c r="A2162">
        <v>45528</v>
      </c>
      <c r="B2162">
        <v>-890804480</v>
      </c>
      <c r="C2162">
        <v>1837</v>
      </c>
      <c r="D2162" t="s">
        <v>273</v>
      </c>
      <c r="E2162" t="s">
        <v>274</v>
      </c>
      <c r="F2162">
        <v>35467</v>
      </c>
      <c r="G2162" t="s">
        <v>350</v>
      </c>
      <c r="H2162" t="s">
        <v>351</v>
      </c>
      <c r="I2162">
        <v>431</v>
      </c>
      <c r="J2162" t="s">
        <v>493</v>
      </c>
      <c r="K2162" t="s">
        <v>494</v>
      </c>
      <c r="L2162">
        <v>35556</v>
      </c>
      <c r="M2162" t="s">
        <v>352</v>
      </c>
      <c r="N2162" t="s">
        <v>353</v>
      </c>
      <c r="O2162">
        <v>35556</v>
      </c>
      <c r="P2162" t="s">
        <v>352</v>
      </c>
      <c r="Q2162" t="s">
        <v>353</v>
      </c>
      <c r="R2162" t="s">
        <v>344</v>
      </c>
      <c r="S2162" s="46">
        <v>0</v>
      </c>
      <c r="U2162" s="46">
        <v>26</v>
      </c>
      <c r="IF2162">
        <v>35556</v>
      </c>
      <c r="IG2162" t="s">
        <v>352</v>
      </c>
      <c r="IH2162" t="s">
        <v>354</v>
      </c>
      <c r="IK2162">
        <v>-2</v>
      </c>
      <c r="IL2162" t="s">
        <v>279</v>
      </c>
      <c r="IM2162" t="s">
        <v>280</v>
      </c>
      <c r="IN2162" t="s">
        <v>706</v>
      </c>
      <c r="IP2162" t="s">
        <v>707</v>
      </c>
    </row>
    <row r="2163" spans="1:250" hidden="1" x14ac:dyDescent="0.25">
      <c r="A2163">
        <v>45529</v>
      </c>
      <c r="B2163">
        <v>-890804480</v>
      </c>
      <c r="C2163">
        <v>1837</v>
      </c>
      <c r="D2163" t="s">
        <v>273</v>
      </c>
      <c r="E2163" t="s">
        <v>274</v>
      </c>
      <c r="F2163">
        <v>35467</v>
      </c>
      <c r="G2163" t="s">
        <v>350</v>
      </c>
      <c r="H2163" t="s">
        <v>351</v>
      </c>
      <c r="I2163">
        <v>429</v>
      </c>
      <c r="J2163" t="s">
        <v>395</v>
      </c>
      <c r="K2163" t="s">
        <v>396</v>
      </c>
      <c r="L2163">
        <v>35556</v>
      </c>
      <c r="M2163" t="s">
        <v>352</v>
      </c>
      <c r="N2163" t="s">
        <v>353</v>
      </c>
      <c r="O2163">
        <v>35556</v>
      </c>
      <c r="P2163" t="s">
        <v>352</v>
      </c>
      <c r="Q2163" t="s">
        <v>353</v>
      </c>
      <c r="R2163" t="s">
        <v>344</v>
      </c>
      <c r="S2163" s="46">
        <v>0</v>
      </c>
      <c r="U2163" s="46">
        <v>26</v>
      </c>
      <c r="IF2163">
        <v>35556</v>
      </c>
      <c r="IG2163" t="s">
        <v>352</v>
      </c>
      <c r="IH2163" t="s">
        <v>354</v>
      </c>
      <c r="IK2163">
        <v>-2</v>
      </c>
      <c r="IL2163" t="s">
        <v>279</v>
      </c>
      <c r="IM2163" t="s">
        <v>280</v>
      </c>
      <c r="IN2163" t="s">
        <v>706</v>
      </c>
      <c r="IP2163" t="s">
        <v>707</v>
      </c>
    </row>
    <row r="2164" spans="1:250" hidden="1" x14ac:dyDescent="0.25">
      <c r="A2164">
        <v>45530</v>
      </c>
      <c r="B2164">
        <v>-890804480</v>
      </c>
      <c r="C2164">
        <v>1837</v>
      </c>
      <c r="D2164" t="s">
        <v>273</v>
      </c>
      <c r="E2164" t="s">
        <v>274</v>
      </c>
      <c r="F2164">
        <v>35467</v>
      </c>
      <c r="G2164" t="s">
        <v>350</v>
      </c>
      <c r="H2164" t="s">
        <v>351</v>
      </c>
      <c r="I2164">
        <v>427</v>
      </c>
      <c r="J2164" t="s">
        <v>397</v>
      </c>
      <c r="K2164" t="s">
        <v>398</v>
      </c>
      <c r="L2164">
        <v>35556</v>
      </c>
      <c r="M2164" t="s">
        <v>352</v>
      </c>
      <c r="N2164" t="s">
        <v>353</v>
      </c>
      <c r="O2164">
        <v>35556</v>
      </c>
      <c r="P2164" t="s">
        <v>352</v>
      </c>
      <c r="Q2164" t="s">
        <v>353</v>
      </c>
      <c r="R2164" t="s">
        <v>344</v>
      </c>
      <c r="S2164" s="46">
        <v>0</v>
      </c>
      <c r="U2164" s="46">
        <v>26</v>
      </c>
      <c r="IF2164">
        <v>35556</v>
      </c>
      <c r="IG2164" t="s">
        <v>352</v>
      </c>
      <c r="IH2164" t="s">
        <v>354</v>
      </c>
      <c r="IK2164">
        <v>-2</v>
      </c>
      <c r="IL2164" t="s">
        <v>279</v>
      </c>
      <c r="IM2164" t="s">
        <v>280</v>
      </c>
      <c r="IN2164" t="s">
        <v>706</v>
      </c>
      <c r="IP2164" t="s">
        <v>707</v>
      </c>
    </row>
    <row r="2165" spans="1:250" hidden="1" x14ac:dyDescent="0.25">
      <c r="A2165">
        <v>45531</v>
      </c>
      <c r="B2165">
        <v>-890804480</v>
      </c>
      <c r="C2165">
        <v>1837</v>
      </c>
      <c r="D2165" t="s">
        <v>273</v>
      </c>
      <c r="E2165" t="s">
        <v>274</v>
      </c>
      <c r="F2165">
        <v>19011</v>
      </c>
      <c r="G2165" t="s">
        <v>328</v>
      </c>
      <c r="H2165" t="s">
        <v>329</v>
      </c>
      <c r="I2165">
        <v>429</v>
      </c>
      <c r="J2165" t="s">
        <v>395</v>
      </c>
      <c r="K2165" t="s">
        <v>396</v>
      </c>
      <c r="L2165">
        <v>38311</v>
      </c>
      <c r="M2165" t="s">
        <v>373</v>
      </c>
      <c r="N2165" t="s">
        <v>374</v>
      </c>
      <c r="O2165">
        <v>38311</v>
      </c>
      <c r="P2165" t="s">
        <v>373</v>
      </c>
      <c r="Q2165" t="s">
        <v>374</v>
      </c>
      <c r="R2165" t="s">
        <v>344</v>
      </c>
      <c r="S2165" s="46">
        <v>0</v>
      </c>
      <c r="U2165" s="46">
        <v>26</v>
      </c>
      <c r="IF2165">
        <v>38311</v>
      </c>
      <c r="IG2165" t="s">
        <v>373</v>
      </c>
      <c r="IH2165" t="s">
        <v>332</v>
      </c>
      <c r="IK2165">
        <v>-2</v>
      </c>
      <c r="IL2165" t="s">
        <v>279</v>
      </c>
      <c r="IM2165" t="s">
        <v>280</v>
      </c>
      <c r="IN2165" t="s">
        <v>687</v>
      </c>
      <c r="IP2165" t="s">
        <v>708</v>
      </c>
    </row>
    <row r="2166" spans="1:250" hidden="1" x14ac:dyDescent="0.25">
      <c r="A2166">
        <v>45532</v>
      </c>
      <c r="B2166">
        <v>-890804480</v>
      </c>
      <c r="C2166">
        <v>1837</v>
      </c>
      <c r="D2166" t="s">
        <v>273</v>
      </c>
      <c r="E2166" t="s">
        <v>274</v>
      </c>
      <c r="F2166">
        <v>19011</v>
      </c>
      <c r="G2166" t="s">
        <v>328</v>
      </c>
      <c r="H2166" t="s">
        <v>329</v>
      </c>
      <c r="I2166">
        <v>427</v>
      </c>
      <c r="J2166" t="s">
        <v>397</v>
      </c>
      <c r="K2166" t="s">
        <v>398</v>
      </c>
      <c r="L2166">
        <v>38311</v>
      </c>
      <c r="M2166" t="s">
        <v>373</v>
      </c>
      <c r="N2166" t="s">
        <v>374</v>
      </c>
      <c r="O2166">
        <v>38311</v>
      </c>
      <c r="P2166" t="s">
        <v>373</v>
      </c>
      <c r="Q2166" t="s">
        <v>374</v>
      </c>
      <c r="R2166" t="s">
        <v>344</v>
      </c>
      <c r="S2166" s="46">
        <v>0</v>
      </c>
      <c r="U2166" s="46">
        <v>26</v>
      </c>
      <c r="IF2166">
        <v>38311</v>
      </c>
      <c r="IG2166" t="s">
        <v>373</v>
      </c>
      <c r="IH2166" t="s">
        <v>332</v>
      </c>
      <c r="IK2166">
        <v>-2</v>
      </c>
      <c r="IL2166" t="s">
        <v>279</v>
      </c>
      <c r="IM2166" t="s">
        <v>280</v>
      </c>
      <c r="IN2166" t="s">
        <v>687</v>
      </c>
      <c r="IP2166" t="s">
        <v>708</v>
      </c>
    </row>
    <row r="2167" spans="1:250" hidden="1" x14ac:dyDescent="0.25">
      <c r="A2167">
        <v>45533</v>
      </c>
      <c r="B2167">
        <v>-890804480</v>
      </c>
      <c r="C2167">
        <v>1837</v>
      </c>
      <c r="D2167" t="s">
        <v>273</v>
      </c>
      <c r="E2167" t="s">
        <v>274</v>
      </c>
      <c r="F2167">
        <v>19011</v>
      </c>
      <c r="G2167" t="s">
        <v>328</v>
      </c>
      <c r="H2167" t="s">
        <v>329</v>
      </c>
      <c r="I2167">
        <v>424</v>
      </c>
      <c r="J2167" t="s">
        <v>399</v>
      </c>
      <c r="K2167" t="s">
        <v>400</v>
      </c>
      <c r="L2167">
        <v>38311</v>
      </c>
      <c r="M2167" t="s">
        <v>373</v>
      </c>
      <c r="N2167" t="s">
        <v>374</v>
      </c>
      <c r="O2167">
        <v>38311</v>
      </c>
      <c r="P2167" t="s">
        <v>373</v>
      </c>
      <c r="Q2167" t="s">
        <v>374</v>
      </c>
      <c r="R2167" t="s">
        <v>344</v>
      </c>
      <c r="S2167" s="46">
        <v>0</v>
      </c>
      <c r="U2167" s="46">
        <v>26</v>
      </c>
      <c r="IF2167">
        <v>38311</v>
      </c>
      <c r="IG2167" t="s">
        <v>373</v>
      </c>
      <c r="IH2167" t="s">
        <v>332</v>
      </c>
      <c r="IK2167">
        <v>-2</v>
      </c>
      <c r="IL2167" t="s">
        <v>279</v>
      </c>
      <c r="IM2167" t="s">
        <v>280</v>
      </c>
      <c r="IN2167" t="s">
        <v>687</v>
      </c>
      <c r="IP2167" t="s">
        <v>708</v>
      </c>
    </row>
    <row r="2168" spans="1:250" hidden="1" x14ac:dyDescent="0.25">
      <c r="A2168">
        <v>45534</v>
      </c>
      <c r="B2168">
        <v>-890804480</v>
      </c>
      <c r="C2168">
        <v>1837</v>
      </c>
      <c r="D2168" t="s">
        <v>273</v>
      </c>
      <c r="E2168" t="s">
        <v>274</v>
      </c>
      <c r="F2168">
        <v>19011</v>
      </c>
      <c r="G2168" t="s">
        <v>328</v>
      </c>
      <c r="H2168" t="s">
        <v>329</v>
      </c>
      <c r="I2168">
        <v>422</v>
      </c>
      <c r="J2168" t="s">
        <v>401</v>
      </c>
      <c r="K2168" t="s">
        <v>402</v>
      </c>
      <c r="L2168">
        <v>38311</v>
      </c>
      <c r="M2168" t="s">
        <v>373</v>
      </c>
      <c r="N2168" t="s">
        <v>374</v>
      </c>
      <c r="O2168">
        <v>38311</v>
      </c>
      <c r="P2168" t="s">
        <v>373</v>
      </c>
      <c r="Q2168" t="s">
        <v>374</v>
      </c>
      <c r="R2168" t="s">
        <v>344</v>
      </c>
      <c r="S2168" s="46">
        <v>0</v>
      </c>
      <c r="U2168" s="46">
        <v>26</v>
      </c>
      <c r="IF2168">
        <v>38311</v>
      </c>
      <c r="IG2168" t="s">
        <v>373</v>
      </c>
      <c r="IH2168" t="s">
        <v>332</v>
      </c>
      <c r="IK2168">
        <v>-2</v>
      </c>
      <c r="IL2168" t="s">
        <v>279</v>
      </c>
      <c r="IM2168" t="s">
        <v>280</v>
      </c>
      <c r="IN2168" t="s">
        <v>687</v>
      </c>
      <c r="IP2168" t="s">
        <v>708</v>
      </c>
    </row>
    <row r="2169" spans="1:250" hidden="1" x14ac:dyDescent="0.25">
      <c r="A2169">
        <v>45535</v>
      </c>
      <c r="B2169">
        <v>-890804480</v>
      </c>
      <c r="C2169">
        <v>1837</v>
      </c>
      <c r="D2169" t="s">
        <v>273</v>
      </c>
      <c r="E2169" t="s">
        <v>274</v>
      </c>
      <c r="F2169">
        <v>19011</v>
      </c>
      <c r="G2169" t="s">
        <v>328</v>
      </c>
      <c r="H2169" t="s">
        <v>329</v>
      </c>
      <c r="I2169">
        <v>437</v>
      </c>
      <c r="J2169" t="s">
        <v>658</v>
      </c>
      <c r="K2169" t="s">
        <v>659</v>
      </c>
      <c r="L2169">
        <v>38311</v>
      </c>
      <c r="M2169" t="s">
        <v>373</v>
      </c>
      <c r="N2169" t="s">
        <v>374</v>
      </c>
      <c r="O2169">
        <v>38311</v>
      </c>
      <c r="P2169" t="s">
        <v>373</v>
      </c>
      <c r="Q2169" t="s">
        <v>374</v>
      </c>
      <c r="R2169" t="s">
        <v>344</v>
      </c>
      <c r="S2169" s="46">
        <v>0</v>
      </c>
      <c r="U2169" s="46">
        <v>26</v>
      </c>
      <c r="IF2169">
        <v>38311</v>
      </c>
      <c r="IG2169" t="s">
        <v>373</v>
      </c>
      <c r="IH2169" t="s">
        <v>332</v>
      </c>
      <c r="IK2169">
        <v>-2</v>
      </c>
      <c r="IL2169" t="s">
        <v>279</v>
      </c>
      <c r="IM2169" t="s">
        <v>280</v>
      </c>
      <c r="IN2169" t="s">
        <v>687</v>
      </c>
      <c r="IP2169" t="s">
        <v>708</v>
      </c>
    </row>
    <row r="2170" spans="1:250" hidden="1" x14ac:dyDescent="0.25">
      <c r="A2170">
        <v>45536</v>
      </c>
      <c r="B2170">
        <v>-890804480</v>
      </c>
      <c r="C2170">
        <v>1837</v>
      </c>
      <c r="D2170" t="s">
        <v>273</v>
      </c>
      <c r="E2170" t="s">
        <v>274</v>
      </c>
      <c r="F2170">
        <v>19011</v>
      </c>
      <c r="G2170" t="s">
        <v>328</v>
      </c>
      <c r="H2170" t="s">
        <v>329</v>
      </c>
      <c r="I2170">
        <v>436</v>
      </c>
      <c r="J2170" t="s">
        <v>656</v>
      </c>
      <c r="K2170" t="s">
        <v>657</v>
      </c>
      <c r="L2170">
        <v>38311</v>
      </c>
      <c r="M2170" t="s">
        <v>373</v>
      </c>
      <c r="N2170" t="s">
        <v>374</v>
      </c>
      <c r="O2170">
        <v>38311</v>
      </c>
      <c r="P2170" t="s">
        <v>373</v>
      </c>
      <c r="Q2170" t="s">
        <v>374</v>
      </c>
      <c r="R2170" t="s">
        <v>344</v>
      </c>
      <c r="S2170" s="46">
        <v>0</v>
      </c>
      <c r="U2170" s="46">
        <v>26</v>
      </c>
      <c r="IF2170">
        <v>38311</v>
      </c>
      <c r="IG2170" t="s">
        <v>373</v>
      </c>
      <c r="IH2170" t="s">
        <v>332</v>
      </c>
      <c r="IK2170">
        <v>-2</v>
      </c>
      <c r="IL2170" t="s">
        <v>279</v>
      </c>
      <c r="IM2170" t="s">
        <v>280</v>
      </c>
      <c r="IN2170" t="s">
        <v>687</v>
      </c>
      <c r="IP2170" t="s">
        <v>708</v>
      </c>
    </row>
    <row r="2171" spans="1:250" hidden="1" x14ac:dyDescent="0.25">
      <c r="A2171">
        <v>45537</v>
      </c>
      <c r="B2171">
        <v>-890804480</v>
      </c>
      <c r="C2171">
        <v>1837</v>
      </c>
      <c r="D2171" t="s">
        <v>273</v>
      </c>
      <c r="E2171" t="s">
        <v>274</v>
      </c>
      <c r="F2171">
        <v>13794</v>
      </c>
      <c r="G2171" t="s">
        <v>275</v>
      </c>
      <c r="H2171" t="s">
        <v>276</v>
      </c>
      <c r="I2171">
        <v>437</v>
      </c>
      <c r="J2171" t="s">
        <v>658</v>
      </c>
      <c r="K2171" t="s">
        <v>659</v>
      </c>
      <c r="L2171">
        <v>38311</v>
      </c>
      <c r="M2171" t="s">
        <v>373</v>
      </c>
      <c r="N2171" t="s">
        <v>374</v>
      </c>
      <c r="O2171">
        <v>38311</v>
      </c>
      <c r="P2171" t="s">
        <v>373</v>
      </c>
      <c r="Q2171" t="s">
        <v>374</v>
      </c>
      <c r="R2171" t="s">
        <v>344</v>
      </c>
      <c r="S2171" s="46">
        <v>0</v>
      </c>
      <c r="U2171" s="46">
        <v>26</v>
      </c>
      <c r="IF2171">
        <v>38311</v>
      </c>
      <c r="IG2171" t="s">
        <v>373</v>
      </c>
      <c r="IH2171" t="s">
        <v>319</v>
      </c>
      <c r="IK2171">
        <v>-2</v>
      </c>
      <c r="IL2171" t="s">
        <v>279</v>
      </c>
      <c r="IM2171" t="s">
        <v>280</v>
      </c>
      <c r="IN2171" t="s">
        <v>663</v>
      </c>
      <c r="IP2171" t="s">
        <v>709</v>
      </c>
    </row>
    <row r="2172" spans="1:250" hidden="1" x14ac:dyDescent="0.25">
      <c r="A2172">
        <v>45538</v>
      </c>
      <c r="B2172">
        <v>-890804480</v>
      </c>
      <c r="C2172">
        <v>1837</v>
      </c>
      <c r="D2172" t="s">
        <v>273</v>
      </c>
      <c r="E2172" t="s">
        <v>274</v>
      </c>
      <c r="F2172">
        <v>13794</v>
      </c>
      <c r="G2172" t="s">
        <v>275</v>
      </c>
      <c r="H2172" t="s">
        <v>276</v>
      </c>
      <c r="I2172">
        <v>436</v>
      </c>
      <c r="J2172" t="s">
        <v>656</v>
      </c>
      <c r="K2172" t="s">
        <v>657</v>
      </c>
      <c r="L2172">
        <v>38311</v>
      </c>
      <c r="M2172" t="s">
        <v>373</v>
      </c>
      <c r="N2172" t="s">
        <v>374</v>
      </c>
      <c r="O2172">
        <v>38311</v>
      </c>
      <c r="P2172" t="s">
        <v>373</v>
      </c>
      <c r="Q2172" t="s">
        <v>374</v>
      </c>
      <c r="R2172" t="s">
        <v>344</v>
      </c>
      <c r="S2172" s="46">
        <v>0</v>
      </c>
      <c r="U2172" s="46">
        <v>26</v>
      </c>
      <c r="IF2172">
        <v>38311</v>
      </c>
      <c r="IG2172" t="s">
        <v>373</v>
      </c>
      <c r="IH2172" t="s">
        <v>319</v>
      </c>
      <c r="IK2172">
        <v>-2</v>
      </c>
      <c r="IL2172" t="s">
        <v>279</v>
      </c>
      <c r="IM2172" t="s">
        <v>280</v>
      </c>
      <c r="IN2172" t="s">
        <v>663</v>
      </c>
      <c r="IP2172" t="s">
        <v>709</v>
      </c>
    </row>
    <row r="2173" spans="1:250" hidden="1" x14ac:dyDescent="0.25">
      <c r="A2173">
        <v>45539</v>
      </c>
      <c r="B2173">
        <v>-890804480</v>
      </c>
      <c r="C2173">
        <v>1837</v>
      </c>
      <c r="D2173" t="s">
        <v>273</v>
      </c>
      <c r="E2173" t="s">
        <v>274</v>
      </c>
      <c r="F2173">
        <v>13794</v>
      </c>
      <c r="G2173" t="s">
        <v>275</v>
      </c>
      <c r="H2173" t="s">
        <v>276</v>
      </c>
      <c r="I2173">
        <v>435</v>
      </c>
      <c r="J2173" t="s">
        <v>491</v>
      </c>
      <c r="K2173" t="s">
        <v>492</v>
      </c>
      <c r="L2173">
        <v>38311</v>
      </c>
      <c r="M2173" t="s">
        <v>373</v>
      </c>
      <c r="N2173" t="s">
        <v>374</v>
      </c>
      <c r="O2173">
        <v>38311</v>
      </c>
      <c r="P2173" t="s">
        <v>373</v>
      </c>
      <c r="Q2173" t="s">
        <v>374</v>
      </c>
      <c r="R2173" t="s">
        <v>344</v>
      </c>
      <c r="S2173" s="46">
        <v>0</v>
      </c>
      <c r="U2173" s="46">
        <v>26</v>
      </c>
      <c r="IF2173">
        <v>38311</v>
      </c>
      <c r="IG2173" t="s">
        <v>373</v>
      </c>
      <c r="IH2173" t="s">
        <v>319</v>
      </c>
      <c r="IK2173">
        <v>-2</v>
      </c>
      <c r="IL2173" t="s">
        <v>279</v>
      </c>
      <c r="IM2173" t="s">
        <v>280</v>
      </c>
      <c r="IN2173" t="s">
        <v>663</v>
      </c>
      <c r="IP2173" t="s">
        <v>709</v>
      </c>
    </row>
    <row r="2174" spans="1:250" hidden="1" x14ac:dyDescent="0.25">
      <c r="A2174">
        <v>45540</v>
      </c>
      <c r="B2174">
        <v>-890804480</v>
      </c>
      <c r="C2174">
        <v>1837</v>
      </c>
      <c r="D2174" t="s">
        <v>273</v>
      </c>
      <c r="E2174" t="s">
        <v>274</v>
      </c>
      <c r="F2174">
        <v>13794</v>
      </c>
      <c r="G2174" t="s">
        <v>275</v>
      </c>
      <c r="H2174" t="s">
        <v>276</v>
      </c>
      <c r="I2174">
        <v>431</v>
      </c>
      <c r="J2174" t="s">
        <v>493</v>
      </c>
      <c r="K2174" t="s">
        <v>494</v>
      </c>
      <c r="L2174">
        <v>38311</v>
      </c>
      <c r="M2174" t="s">
        <v>373</v>
      </c>
      <c r="N2174" t="s">
        <v>374</v>
      </c>
      <c r="O2174">
        <v>38311</v>
      </c>
      <c r="P2174" t="s">
        <v>373</v>
      </c>
      <c r="Q2174" t="s">
        <v>374</v>
      </c>
      <c r="R2174" t="s">
        <v>344</v>
      </c>
      <c r="S2174" s="46">
        <v>0</v>
      </c>
      <c r="U2174" s="46">
        <v>26</v>
      </c>
      <c r="IF2174">
        <v>38311</v>
      </c>
      <c r="IG2174" t="s">
        <v>373</v>
      </c>
      <c r="IH2174" t="s">
        <v>319</v>
      </c>
      <c r="IK2174">
        <v>-2</v>
      </c>
      <c r="IL2174" t="s">
        <v>279</v>
      </c>
      <c r="IM2174" t="s">
        <v>280</v>
      </c>
      <c r="IN2174" t="s">
        <v>663</v>
      </c>
      <c r="IP2174" t="s">
        <v>709</v>
      </c>
    </row>
    <row r="2175" spans="1:250" hidden="1" x14ac:dyDescent="0.25">
      <c r="A2175">
        <v>45541</v>
      </c>
      <c r="B2175">
        <v>-890804480</v>
      </c>
      <c r="C2175">
        <v>1837</v>
      </c>
      <c r="D2175" t="s">
        <v>273</v>
      </c>
      <c r="E2175" t="s">
        <v>274</v>
      </c>
      <c r="F2175">
        <v>19011</v>
      </c>
      <c r="G2175" t="s">
        <v>328</v>
      </c>
      <c r="H2175" t="s">
        <v>329</v>
      </c>
      <c r="I2175">
        <v>435</v>
      </c>
      <c r="J2175" t="s">
        <v>491</v>
      </c>
      <c r="K2175" t="s">
        <v>492</v>
      </c>
      <c r="L2175">
        <v>38311</v>
      </c>
      <c r="M2175" t="s">
        <v>373</v>
      </c>
      <c r="N2175" t="s">
        <v>374</v>
      </c>
      <c r="O2175">
        <v>38311</v>
      </c>
      <c r="P2175" t="s">
        <v>373</v>
      </c>
      <c r="Q2175" t="s">
        <v>374</v>
      </c>
      <c r="R2175" t="s">
        <v>344</v>
      </c>
      <c r="S2175" s="46">
        <v>0</v>
      </c>
      <c r="U2175" s="46">
        <v>26</v>
      </c>
      <c r="IF2175">
        <v>38311</v>
      </c>
      <c r="IG2175" t="s">
        <v>373</v>
      </c>
      <c r="IH2175" t="s">
        <v>332</v>
      </c>
      <c r="IK2175">
        <v>-2</v>
      </c>
      <c r="IL2175" t="s">
        <v>279</v>
      </c>
      <c r="IM2175" t="s">
        <v>280</v>
      </c>
      <c r="IN2175" t="s">
        <v>687</v>
      </c>
      <c r="IP2175" t="s">
        <v>708</v>
      </c>
    </row>
    <row r="2176" spans="1:250" hidden="1" x14ac:dyDescent="0.25">
      <c r="A2176">
        <v>45542</v>
      </c>
      <c r="B2176">
        <v>-890804480</v>
      </c>
      <c r="C2176">
        <v>1837</v>
      </c>
      <c r="D2176" t="s">
        <v>273</v>
      </c>
      <c r="E2176" t="s">
        <v>274</v>
      </c>
      <c r="F2176">
        <v>19011</v>
      </c>
      <c r="G2176" t="s">
        <v>328</v>
      </c>
      <c r="H2176" t="s">
        <v>329</v>
      </c>
      <c r="I2176">
        <v>431</v>
      </c>
      <c r="J2176" t="s">
        <v>493</v>
      </c>
      <c r="K2176" t="s">
        <v>494</v>
      </c>
      <c r="L2176">
        <v>38311</v>
      </c>
      <c r="M2176" t="s">
        <v>373</v>
      </c>
      <c r="N2176" t="s">
        <v>374</v>
      </c>
      <c r="O2176">
        <v>38311</v>
      </c>
      <c r="P2176" t="s">
        <v>373</v>
      </c>
      <c r="Q2176" t="s">
        <v>374</v>
      </c>
      <c r="R2176" t="s">
        <v>344</v>
      </c>
      <c r="S2176" s="46">
        <v>0</v>
      </c>
      <c r="U2176" s="46">
        <v>26</v>
      </c>
      <c r="IF2176">
        <v>38311</v>
      </c>
      <c r="IG2176" t="s">
        <v>373</v>
      </c>
      <c r="IH2176" t="s">
        <v>332</v>
      </c>
      <c r="IK2176">
        <v>-2</v>
      </c>
      <c r="IL2176" t="s">
        <v>279</v>
      </c>
      <c r="IM2176" t="s">
        <v>280</v>
      </c>
      <c r="IN2176" t="s">
        <v>687</v>
      </c>
      <c r="IP2176" t="s">
        <v>708</v>
      </c>
    </row>
    <row r="2177" spans="1:250" hidden="1" x14ac:dyDescent="0.25">
      <c r="A2177">
        <v>45543</v>
      </c>
      <c r="B2177">
        <v>-890804480</v>
      </c>
      <c r="C2177">
        <v>1837</v>
      </c>
      <c r="D2177" t="s">
        <v>273</v>
      </c>
      <c r="E2177" t="s">
        <v>274</v>
      </c>
      <c r="F2177">
        <v>13794</v>
      </c>
      <c r="G2177" t="s">
        <v>275</v>
      </c>
      <c r="H2177" t="s">
        <v>276</v>
      </c>
      <c r="I2177">
        <v>424</v>
      </c>
      <c r="J2177" t="s">
        <v>399</v>
      </c>
      <c r="K2177" t="s">
        <v>400</v>
      </c>
      <c r="L2177">
        <v>38311</v>
      </c>
      <c r="M2177" t="s">
        <v>373</v>
      </c>
      <c r="N2177" t="s">
        <v>374</v>
      </c>
      <c r="O2177">
        <v>38311</v>
      </c>
      <c r="P2177" t="s">
        <v>373</v>
      </c>
      <c r="Q2177" t="s">
        <v>374</v>
      </c>
      <c r="R2177" t="s">
        <v>344</v>
      </c>
      <c r="S2177" s="46">
        <v>0</v>
      </c>
      <c r="U2177" s="46">
        <v>26</v>
      </c>
      <c r="IF2177">
        <v>38311</v>
      </c>
      <c r="IG2177" t="s">
        <v>373</v>
      </c>
      <c r="IH2177" t="s">
        <v>319</v>
      </c>
      <c r="IK2177">
        <v>-2</v>
      </c>
      <c r="IL2177" t="s">
        <v>279</v>
      </c>
      <c r="IM2177" t="s">
        <v>280</v>
      </c>
      <c r="IN2177" t="s">
        <v>663</v>
      </c>
      <c r="IP2177" t="s">
        <v>709</v>
      </c>
    </row>
    <row r="2178" spans="1:250" hidden="1" x14ac:dyDescent="0.25">
      <c r="A2178">
        <v>45544</v>
      </c>
      <c r="B2178">
        <v>-890804480</v>
      </c>
      <c r="C2178">
        <v>1837</v>
      </c>
      <c r="D2178" t="s">
        <v>273</v>
      </c>
      <c r="E2178" t="s">
        <v>274</v>
      </c>
      <c r="F2178">
        <v>13794</v>
      </c>
      <c r="G2178" t="s">
        <v>275</v>
      </c>
      <c r="H2178" t="s">
        <v>276</v>
      </c>
      <c r="I2178">
        <v>422</v>
      </c>
      <c r="J2178" t="s">
        <v>401</v>
      </c>
      <c r="K2178" t="s">
        <v>402</v>
      </c>
      <c r="L2178">
        <v>38311</v>
      </c>
      <c r="M2178" t="s">
        <v>373</v>
      </c>
      <c r="N2178" t="s">
        <v>374</v>
      </c>
      <c r="O2178">
        <v>38311</v>
      </c>
      <c r="P2178" t="s">
        <v>373</v>
      </c>
      <c r="Q2178" t="s">
        <v>374</v>
      </c>
      <c r="R2178" t="s">
        <v>344</v>
      </c>
      <c r="S2178" s="46">
        <v>0</v>
      </c>
      <c r="U2178" s="46">
        <v>26</v>
      </c>
      <c r="IF2178">
        <v>38311</v>
      </c>
      <c r="IG2178" t="s">
        <v>373</v>
      </c>
      <c r="IH2178" t="s">
        <v>319</v>
      </c>
      <c r="IK2178">
        <v>-2</v>
      </c>
      <c r="IL2178" t="s">
        <v>279</v>
      </c>
      <c r="IM2178" t="s">
        <v>280</v>
      </c>
      <c r="IN2178" t="s">
        <v>663</v>
      </c>
      <c r="IP2178" t="s">
        <v>709</v>
      </c>
    </row>
    <row r="2179" spans="1:250" hidden="1" x14ac:dyDescent="0.25">
      <c r="A2179">
        <v>45545</v>
      </c>
      <c r="B2179">
        <v>-890804480</v>
      </c>
      <c r="C2179">
        <v>1837</v>
      </c>
      <c r="D2179" t="s">
        <v>273</v>
      </c>
      <c r="E2179" t="s">
        <v>274</v>
      </c>
      <c r="F2179">
        <v>13794</v>
      </c>
      <c r="G2179" t="s">
        <v>275</v>
      </c>
      <c r="H2179" t="s">
        <v>276</v>
      </c>
      <c r="I2179">
        <v>420</v>
      </c>
      <c r="J2179" t="s">
        <v>403</v>
      </c>
      <c r="K2179" t="s">
        <v>404</v>
      </c>
      <c r="L2179">
        <v>38311</v>
      </c>
      <c r="M2179" t="s">
        <v>373</v>
      </c>
      <c r="N2179" t="s">
        <v>374</v>
      </c>
      <c r="O2179">
        <v>38311</v>
      </c>
      <c r="P2179" t="s">
        <v>373</v>
      </c>
      <c r="Q2179" t="s">
        <v>374</v>
      </c>
      <c r="R2179" t="s">
        <v>344</v>
      </c>
      <c r="S2179" s="46">
        <v>0</v>
      </c>
      <c r="U2179" s="46">
        <v>26</v>
      </c>
      <c r="IF2179">
        <v>38311</v>
      </c>
      <c r="IG2179" t="s">
        <v>373</v>
      </c>
      <c r="IH2179" t="s">
        <v>319</v>
      </c>
      <c r="IK2179">
        <v>-2</v>
      </c>
      <c r="IL2179" t="s">
        <v>279</v>
      </c>
      <c r="IM2179" t="s">
        <v>280</v>
      </c>
      <c r="IN2179" t="s">
        <v>663</v>
      </c>
      <c r="IP2179" t="s">
        <v>709</v>
      </c>
    </row>
    <row r="2180" spans="1:250" hidden="1" x14ac:dyDescent="0.25">
      <c r="A2180">
        <v>45546</v>
      </c>
      <c r="B2180">
        <v>-890804480</v>
      </c>
      <c r="C2180">
        <v>1837</v>
      </c>
      <c r="D2180" t="s">
        <v>273</v>
      </c>
      <c r="E2180" t="s">
        <v>274</v>
      </c>
      <c r="F2180">
        <v>13794</v>
      </c>
      <c r="G2180" t="s">
        <v>275</v>
      </c>
      <c r="H2180" t="s">
        <v>276</v>
      </c>
      <c r="I2180">
        <v>411</v>
      </c>
      <c r="J2180" t="s">
        <v>393</v>
      </c>
      <c r="K2180" t="s">
        <v>394</v>
      </c>
      <c r="L2180">
        <v>38311</v>
      </c>
      <c r="M2180" t="s">
        <v>373</v>
      </c>
      <c r="N2180" t="s">
        <v>374</v>
      </c>
      <c r="O2180">
        <v>38311</v>
      </c>
      <c r="P2180" t="s">
        <v>373</v>
      </c>
      <c r="Q2180" t="s">
        <v>374</v>
      </c>
      <c r="R2180" t="s">
        <v>344</v>
      </c>
      <c r="S2180" s="46">
        <v>0</v>
      </c>
      <c r="U2180" s="46">
        <v>26</v>
      </c>
      <c r="IF2180">
        <v>38311</v>
      </c>
      <c r="IG2180" t="s">
        <v>373</v>
      </c>
      <c r="IH2180" t="s">
        <v>319</v>
      </c>
      <c r="IK2180">
        <v>-2</v>
      </c>
      <c r="IL2180" t="s">
        <v>279</v>
      </c>
      <c r="IM2180" t="s">
        <v>280</v>
      </c>
      <c r="IN2180" t="s">
        <v>663</v>
      </c>
      <c r="IP2180" t="s">
        <v>709</v>
      </c>
    </row>
    <row r="2181" spans="1:250" hidden="1" x14ac:dyDescent="0.25">
      <c r="A2181">
        <v>45547</v>
      </c>
      <c r="B2181">
        <v>-890804480</v>
      </c>
      <c r="C2181">
        <v>1837</v>
      </c>
      <c r="D2181" t="s">
        <v>273</v>
      </c>
      <c r="E2181" t="s">
        <v>274</v>
      </c>
      <c r="F2181">
        <v>19011</v>
      </c>
      <c r="G2181" t="s">
        <v>328</v>
      </c>
      <c r="H2181" t="s">
        <v>329</v>
      </c>
      <c r="I2181">
        <v>420</v>
      </c>
      <c r="J2181" t="s">
        <v>403</v>
      </c>
      <c r="K2181" t="s">
        <v>404</v>
      </c>
      <c r="L2181">
        <v>38311</v>
      </c>
      <c r="M2181" t="s">
        <v>373</v>
      </c>
      <c r="N2181" t="s">
        <v>374</v>
      </c>
      <c r="O2181">
        <v>38311</v>
      </c>
      <c r="P2181" t="s">
        <v>373</v>
      </c>
      <c r="Q2181" t="s">
        <v>374</v>
      </c>
      <c r="R2181" t="s">
        <v>344</v>
      </c>
      <c r="S2181" s="46">
        <v>0</v>
      </c>
      <c r="U2181" s="46">
        <v>26</v>
      </c>
      <c r="IF2181">
        <v>38311</v>
      </c>
      <c r="IG2181" t="s">
        <v>373</v>
      </c>
      <c r="IH2181" t="s">
        <v>332</v>
      </c>
      <c r="IK2181">
        <v>-2</v>
      </c>
      <c r="IL2181" t="s">
        <v>279</v>
      </c>
      <c r="IM2181" t="s">
        <v>280</v>
      </c>
      <c r="IN2181" t="s">
        <v>687</v>
      </c>
      <c r="IP2181" t="s">
        <v>708</v>
      </c>
    </row>
    <row r="2182" spans="1:250" hidden="1" x14ac:dyDescent="0.25">
      <c r="A2182">
        <v>45548</v>
      </c>
      <c r="B2182">
        <v>-890804480</v>
      </c>
      <c r="C2182">
        <v>1837</v>
      </c>
      <c r="D2182" t="s">
        <v>273</v>
      </c>
      <c r="E2182" t="s">
        <v>274</v>
      </c>
      <c r="F2182">
        <v>19011</v>
      </c>
      <c r="G2182" t="s">
        <v>328</v>
      </c>
      <c r="H2182" t="s">
        <v>329</v>
      </c>
      <c r="I2182">
        <v>411</v>
      </c>
      <c r="J2182" t="s">
        <v>393</v>
      </c>
      <c r="K2182" t="s">
        <v>394</v>
      </c>
      <c r="L2182">
        <v>38311</v>
      </c>
      <c r="M2182" t="s">
        <v>373</v>
      </c>
      <c r="N2182" t="s">
        <v>374</v>
      </c>
      <c r="O2182">
        <v>38311</v>
      </c>
      <c r="P2182" t="s">
        <v>373</v>
      </c>
      <c r="Q2182" t="s">
        <v>374</v>
      </c>
      <c r="R2182" t="s">
        <v>344</v>
      </c>
      <c r="S2182" s="46">
        <v>0</v>
      </c>
      <c r="U2182" s="46">
        <v>26</v>
      </c>
      <c r="IF2182">
        <v>38311</v>
      </c>
      <c r="IG2182" t="s">
        <v>373</v>
      </c>
      <c r="IH2182" t="s">
        <v>332</v>
      </c>
      <c r="IK2182">
        <v>-2</v>
      </c>
      <c r="IL2182" t="s">
        <v>279</v>
      </c>
      <c r="IM2182" t="s">
        <v>280</v>
      </c>
      <c r="IN2182" t="s">
        <v>687</v>
      </c>
      <c r="IP2182" t="s">
        <v>708</v>
      </c>
    </row>
    <row r="2183" spans="1:250" hidden="1" x14ac:dyDescent="0.25">
      <c r="A2183">
        <v>45549</v>
      </c>
      <c r="B2183">
        <v>-890804480</v>
      </c>
      <c r="C2183">
        <v>1837</v>
      </c>
      <c r="D2183" t="s">
        <v>273</v>
      </c>
      <c r="E2183" t="s">
        <v>274</v>
      </c>
      <c r="F2183">
        <v>13794</v>
      </c>
      <c r="G2183" t="s">
        <v>275</v>
      </c>
      <c r="H2183" t="s">
        <v>276</v>
      </c>
      <c r="I2183">
        <v>429</v>
      </c>
      <c r="J2183" t="s">
        <v>395</v>
      </c>
      <c r="K2183" t="s">
        <v>396</v>
      </c>
      <c r="L2183">
        <v>38311</v>
      </c>
      <c r="M2183" t="s">
        <v>373</v>
      </c>
      <c r="N2183" t="s">
        <v>374</v>
      </c>
      <c r="O2183">
        <v>38311</v>
      </c>
      <c r="P2183" t="s">
        <v>373</v>
      </c>
      <c r="Q2183" t="s">
        <v>374</v>
      </c>
      <c r="R2183" t="s">
        <v>344</v>
      </c>
      <c r="S2183" s="46">
        <v>0</v>
      </c>
      <c r="U2183" s="46">
        <v>26</v>
      </c>
      <c r="IF2183">
        <v>38311</v>
      </c>
      <c r="IG2183" t="s">
        <v>373</v>
      </c>
      <c r="IH2183" t="s">
        <v>319</v>
      </c>
      <c r="IK2183">
        <v>-2</v>
      </c>
      <c r="IL2183" t="s">
        <v>279</v>
      </c>
      <c r="IM2183" t="s">
        <v>280</v>
      </c>
      <c r="IN2183" t="s">
        <v>663</v>
      </c>
      <c r="IP2183" t="s">
        <v>709</v>
      </c>
    </row>
    <row r="2184" spans="1:250" hidden="1" x14ac:dyDescent="0.25">
      <c r="A2184">
        <v>45550</v>
      </c>
      <c r="B2184">
        <v>-890804480</v>
      </c>
      <c r="C2184">
        <v>1837</v>
      </c>
      <c r="D2184" t="s">
        <v>273</v>
      </c>
      <c r="E2184" t="s">
        <v>274</v>
      </c>
      <c r="F2184">
        <v>13794</v>
      </c>
      <c r="G2184" t="s">
        <v>275</v>
      </c>
      <c r="H2184" t="s">
        <v>276</v>
      </c>
      <c r="I2184">
        <v>427</v>
      </c>
      <c r="J2184" t="s">
        <v>397</v>
      </c>
      <c r="K2184" t="s">
        <v>398</v>
      </c>
      <c r="L2184">
        <v>38311</v>
      </c>
      <c r="M2184" t="s">
        <v>373</v>
      </c>
      <c r="N2184" t="s">
        <v>374</v>
      </c>
      <c r="O2184">
        <v>38311</v>
      </c>
      <c r="P2184" t="s">
        <v>373</v>
      </c>
      <c r="Q2184" t="s">
        <v>374</v>
      </c>
      <c r="R2184" t="s">
        <v>344</v>
      </c>
      <c r="S2184" s="46">
        <v>0</v>
      </c>
      <c r="U2184" s="46">
        <v>26</v>
      </c>
      <c r="IF2184">
        <v>38311</v>
      </c>
      <c r="IG2184" t="s">
        <v>373</v>
      </c>
      <c r="IH2184" t="s">
        <v>319</v>
      </c>
      <c r="IK2184">
        <v>-2</v>
      </c>
      <c r="IL2184" t="s">
        <v>279</v>
      </c>
      <c r="IM2184" t="s">
        <v>280</v>
      </c>
      <c r="IN2184" t="s">
        <v>663</v>
      </c>
      <c r="IP2184" t="s">
        <v>709</v>
      </c>
    </row>
    <row r="2185" spans="1:250" hidden="1" x14ac:dyDescent="0.25">
      <c r="A2185">
        <v>45551</v>
      </c>
      <c r="B2185">
        <v>-890804480</v>
      </c>
      <c r="C2185">
        <v>1837</v>
      </c>
      <c r="D2185" t="s">
        <v>273</v>
      </c>
      <c r="E2185" t="s">
        <v>274</v>
      </c>
      <c r="F2185">
        <v>13794</v>
      </c>
      <c r="G2185" t="s">
        <v>275</v>
      </c>
      <c r="H2185" t="s">
        <v>276</v>
      </c>
      <c r="I2185">
        <v>424</v>
      </c>
      <c r="J2185" t="s">
        <v>399</v>
      </c>
      <c r="K2185" t="s">
        <v>400</v>
      </c>
      <c r="L2185">
        <v>39215</v>
      </c>
      <c r="M2185" t="s">
        <v>389</v>
      </c>
      <c r="N2185" t="s">
        <v>390</v>
      </c>
      <c r="O2185">
        <v>39215</v>
      </c>
      <c r="P2185" t="s">
        <v>389</v>
      </c>
      <c r="Q2185" t="s">
        <v>390</v>
      </c>
      <c r="R2185" t="s">
        <v>344</v>
      </c>
      <c r="S2185" s="46">
        <v>0</v>
      </c>
      <c r="U2185" s="46">
        <v>26</v>
      </c>
      <c r="IF2185">
        <v>39215</v>
      </c>
      <c r="IG2185" t="s">
        <v>389</v>
      </c>
      <c r="IH2185" t="s">
        <v>319</v>
      </c>
      <c r="IK2185">
        <v>-2</v>
      </c>
      <c r="IL2185" t="s">
        <v>279</v>
      </c>
      <c r="IM2185" t="s">
        <v>280</v>
      </c>
      <c r="IN2185" t="s">
        <v>663</v>
      </c>
      <c r="IP2185" t="s">
        <v>710</v>
      </c>
    </row>
    <row r="2186" spans="1:250" hidden="1" x14ac:dyDescent="0.25">
      <c r="A2186">
        <v>45552</v>
      </c>
      <c r="B2186">
        <v>-890804480</v>
      </c>
      <c r="C2186">
        <v>1837</v>
      </c>
      <c r="D2186" t="s">
        <v>273</v>
      </c>
      <c r="E2186" t="s">
        <v>274</v>
      </c>
      <c r="F2186">
        <v>13794</v>
      </c>
      <c r="G2186" t="s">
        <v>275</v>
      </c>
      <c r="H2186" t="s">
        <v>276</v>
      </c>
      <c r="I2186">
        <v>422</v>
      </c>
      <c r="J2186" t="s">
        <v>401</v>
      </c>
      <c r="K2186" t="s">
        <v>402</v>
      </c>
      <c r="L2186">
        <v>39215</v>
      </c>
      <c r="M2186" t="s">
        <v>389</v>
      </c>
      <c r="N2186" t="s">
        <v>390</v>
      </c>
      <c r="O2186">
        <v>39215</v>
      </c>
      <c r="P2186" t="s">
        <v>389</v>
      </c>
      <c r="Q2186" t="s">
        <v>390</v>
      </c>
      <c r="R2186" t="s">
        <v>344</v>
      </c>
      <c r="S2186" s="46">
        <v>0</v>
      </c>
      <c r="U2186" s="46">
        <v>26</v>
      </c>
      <c r="IF2186">
        <v>39215</v>
      </c>
      <c r="IG2186" t="s">
        <v>389</v>
      </c>
      <c r="IH2186" t="s">
        <v>319</v>
      </c>
      <c r="IK2186">
        <v>-2</v>
      </c>
      <c r="IL2186" t="s">
        <v>279</v>
      </c>
      <c r="IM2186" t="s">
        <v>280</v>
      </c>
      <c r="IN2186" t="s">
        <v>663</v>
      </c>
      <c r="IP2186" t="s">
        <v>710</v>
      </c>
    </row>
    <row r="2187" spans="1:250" hidden="1" x14ac:dyDescent="0.25">
      <c r="A2187">
        <v>45553</v>
      </c>
      <c r="B2187">
        <v>-890804480</v>
      </c>
      <c r="C2187">
        <v>1837</v>
      </c>
      <c r="D2187" t="s">
        <v>273</v>
      </c>
      <c r="E2187" t="s">
        <v>274</v>
      </c>
      <c r="F2187">
        <v>13794</v>
      </c>
      <c r="G2187" t="s">
        <v>275</v>
      </c>
      <c r="H2187" t="s">
        <v>276</v>
      </c>
      <c r="I2187">
        <v>420</v>
      </c>
      <c r="J2187" t="s">
        <v>403</v>
      </c>
      <c r="K2187" t="s">
        <v>404</v>
      </c>
      <c r="L2187">
        <v>39215</v>
      </c>
      <c r="M2187" t="s">
        <v>389</v>
      </c>
      <c r="N2187" t="s">
        <v>390</v>
      </c>
      <c r="O2187">
        <v>39215</v>
      </c>
      <c r="P2187" t="s">
        <v>389</v>
      </c>
      <c r="Q2187" t="s">
        <v>390</v>
      </c>
      <c r="R2187" t="s">
        <v>344</v>
      </c>
      <c r="S2187" s="46">
        <v>0</v>
      </c>
      <c r="U2187" s="46">
        <v>26</v>
      </c>
      <c r="IF2187">
        <v>39215</v>
      </c>
      <c r="IG2187" t="s">
        <v>389</v>
      </c>
      <c r="IH2187" t="s">
        <v>319</v>
      </c>
      <c r="IK2187">
        <v>-2</v>
      </c>
      <c r="IL2187" t="s">
        <v>279</v>
      </c>
      <c r="IM2187" t="s">
        <v>280</v>
      </c>
      <c r="IN2187" t="s">
        <v>663</v>
      </c>
      <c r="IP2187" t="s">
        <v>710</v>
      </c>
    </row>
    <row r="2188" spans="1:250" hidden="1" x14ac:dyDescent="0.25">
      <c r="A2188">
        <v>45554</v>
      </c>
      <c r="B2188">
        <v>-890804480</v>
      </c>
      <c r="C2188">
        <v>1837</v>
      </c>
      <c r="D2188" t="s">
        <v>273</v>
      </c>
      <c r="E2188" t="s">
        <v>274</v>
      </c>
      <c r="F2188">
        <v>13794</v>
      </c>
      <c r="G2188" t="s">
        <v>275</v>
      </c>
      <c r="H2188" t="s">
        <v>276</v>
      </c>
      <c r="I2188">
        <v>411</v>
      </c>
      <c r="J2188" t="s">
        <v>393</v>
      </c>
      <c r="K2188" t="s">
        <v>394</v>
      </c>
      <c r="L2188">
        <v>39215</v>
      </c>
      <c r="M2188" t="s">
        <v>389</v>
      </c>
      <c r="N2188" t="s">
        <v>390</v>
      </c>
      <c r="O2188">
        <v>39215</v>
      </c>
      <c r="P2188" t="s">
        <v>389</v>
      </c>
      <c r="Q2188" t="s">
        <v>390</v>
      </c>
      <c r="R2188" t="s">
        <v>344</v>
      </c>
      <c r="S2188" s="46">
        <v>0</v>
      </c>
      <c r="U2188" s="46">
        <v>26</v>
      </c>
      <c r="IF2188">
        <v>39215</v>
      </c>
      <c r="IG2188" t="s">
        <v>389</v>
      </c>
      <c r="IH2188" t="s">
        <v>319</v>
      </c>
      <c r="IK2188">
        <v>-2</v>
      </c>
      <c r="IL2188" t="s">
        <v>279</v>
      </c>
      <c r="IM2188" t="s">
        <v>280</v>
      </c>
      <c r="IN2188" t="s">
        <v>663</v>
      </c>
      <c r="IP2188" t="s">
        <v>710</v>
      </c>
    </row>
    <row r="2189" spans="1:250" hidden="1" x14ac:dyDescent="0.25">
      <c r="A2189">
        <v>45555</v>
      </c>
      <c r="B2189">
        <v>-890804480</v>
      </c>
      <c r="C2189">
        <v>1837</v>
      </c>
      <c r="D2189" t="s">
        <v>273</v>
      </c>
      <c r="E2189" t="s">
        <v>274</v>
      </c>
      <c r="F2189">
        <v>13794</v>
      </c>
      <c r="G2189" t="s">
        <v>275</v>
      </c>
      <c r="H2189" t="s">
        <v>276</v>
      </c>
      <c r="I2189">
        <v>437</v>
      </c>
      <c r="J2189" t="s">
        <v>658</v>
      </c>
      <c r="K2189" t="s">
        <v>659</v>
      </c>
      <c r="L2189">
        <v>39215</v>
      </c>
      <c r="M2189" t="s">
        <v>389</v>
      </c>
      <c r="N2189" t="s">
        <v>390</v>
      </c>
      <c r="O2189">
        <v>39215</v>
      </c>
      <c r="P2189" t="s">
        <v>389</v>
      </c>
      <c r="Q2189" t="s">
        <v>390</v>
      </c>
      <c r="R2189" t="s">
        <v>344</v>
      </c>
      <c r="S2189" s="46">
        <v>0</v>
      </c>
      <c r="U2189" s="46">
        <v>26</v>
      </c>
      <c r="IF2189">
        <v>39215</v>
      </c>
      <c r="IG2189" t="s">
        <v>389</v>
      </c>
      <c r="IH2189" t="s">
        <v>319</v>
      </c>
      <c r="IK2189">
        <v>-2</v>
      </c>
      <c r="IL2189" t="s">
        <v>279</v>
      </c>
      <c r="IM2189" t="s">
        <v>280</v>
      </c>
      <c r="IN2189" t="s">
        <v>663</v>
      </c>
      <c r="IP2189" t="s">
        <v>710</v>
      </c>
    </row>
    <row r="2190" spans="1:250" hidden="1" x14ac:dyDescent="0.25">
      <c r="A2190">
        <v>45556</v>
      </c>
      <c r="B2190">
        <v>-890804480</v>
      </c>
      <c r="C2190">
        <v>1837</v>
      </c>
      <c r="D2190" t="s">
        <v>273</v>
      </c>
      <c r="E2190" t="s">
        <v>274</v>
      </c>
      <c r="F2190">
        <v>13794</v>
      </c>
      <c r="G2190" t="s">
        <v>275</v>
      </c>
      <c r="H2190" t="s">
        <v>276</v>
      </c>
      <c r="I2190">
        <v>436</v>
      </c>
      <c r="J2190" t="s">
        <v>656</v>
      </c>
      <c r="K2190" t="s">
        <v>657</v>
      </c>
      <c r="L2190">
        <v>39215</v>
      </c>
      <c r="M2190" t="s">
        <v>389</v>
      </c>
      <c r="N2190" t="s">
        <v>390</v>
      </c>
      <c r="O2190">
        <v>39215</v>
      </c>
      <c r="P2190" t="s">
        <v>389</v>
      </c>
      <c r="Q2190" t="s">
        <v>390</v>
      </c>
      <c r="R2190" t="s">
        <v>344</v>
      </c>
      <c r="S2190" s="46">
        <v>0</v>
      </c>
      <c r="U2190" s="46">
        <v>26</v>
      </c>
      <c r="IF2190">
        <v>39215</v>
      </c>
      <c r="IG2190" t="s">
        <v>389</v>
      </c>
      <c r="IH2190" t="s">
        <v>319</v>
      </c>
      <c r="IK2190">
        <v>-2</v>
      </c>
      <c r="IL2190" t="s">
        <v>279</v>
      </c>
      <c r="IM2190" t="s">
        <v>280</v>
      </c>
      <c r="IN2190" t="s">
        <v>663</v>
      </c>
      <c r="IP2190" t="s">
        <v>710</v>
      </c>
    </row>
    <row r="2191" spans="1:250" hidden="1" x14ac:dyDescent="0.25">
      <c r="A2191">
        <v>45557</v>
      </c>
      <c r="B2191">
        <v>-890804480</v>
      </c>
      <c r="C2191">
        <v>1837</v>
      </c>
      <c r="D2191" t="s">
        <v>273</v>
      </c>
      <c r="E2191" t="s">
        <v>274</v>
      </c>
      <c r="F2191">
        <v>13794</v>
      </c>
      <c r="G2191" t="s">
        <v>275</v>
      </c>
      <c r="H2191" t="s">
        <v>276</v>
      </c>
      <c r="I2191">
        <v>435</v>
      </c>
      <c r="J2191" t="s">
        <v>491</v>
      </c>
      <c r="K2191" t="s">
        <v>492</v>
      </c>
      <c r="L2191">
        <v>39215</v>
      </c>
      <c r="M2191" t="s">
        <v>389</v>
      </c>
      <c r="N2191" t="s">
        <v>390</v>
      </c>
      <c r="O2191">
        <v>39215</v>
      </c>
      <c r="P2191" t="s">
        <v>389</v>
      </c>
      <c r="Q2191" t="s">
        <v>390</v>
      </c>
      <c r="R2191" t="s">
        <v>344</v>
      </c>
      <c r="S2191" s="46">
        <v>0</v>
      </c>
      <c r="U2191" s="46">
        <v>26</v>
      </c>
      <c r="IF2191">
        <v>39215</v>
      </c>
      <c r="IG2191" t="s">
        <v>389</v>
      </c>
      <c r="IH2191" t="s">
        <v>319</v>
      </c>
      <c r="IK2191">
        <v>-2</v>
      </c>
      <c r="IL2191" t="s">
        <v>279</v>
      </c>
      <c r="IM2191" t="s">
        <v>280</v>
      </c>
      <c r="IN2191" t="s">
        <v>663</v>
      </c>
      <c r="IP2191" t="s">
        <v>710</v>
      </c>
    </row>
    <row r="2192" spans="1:250" hidden="1" x14ac:dyDescent="0.25">
      <c r="A2192">
        <v>45558</v>
      </c>
      <c r="B2192">
        <v>-890804480</v>
      </c>
      <c r="C2192">
        <v>1837</v>
      </c>
      <c r="D2192" t="s">
        <v>273</v>
      </c>
      <c r="E2192" t="s">
        <v>274</v>
      </c>
      <c r="F2192">
        <v>13794</v>
      </c>
      <c r="G2192" t="s">
        <v>275</v>
      </c>
      <c r="H2192" t="s">
        <v>276</v>
      </c>
      <c r="I2192">
        <v>431</v>
      </c>
      <c r="J2192" t="s">
        <v>493</v>
      </c>
      <c r="K2192" t="s">
        <v>494</v>
      </c>
      <c r="L2192">
        <v>39215</v>
      </c>
      <c r="M2192" t="s">
        <v>389</v>
      </c>
      <c r="N2192" t="s">
        <v>390</v>
      </c>
      <c r="O2192">
        <v>39215</v>
      </c>
      <c r="P2192" t="s">
        <v>389</v>
      </c>
      <c r="Q2192" t="s">
        <v>390</v>
      </c>
      <c r="R2192" t="s">
        <v>344</v>
      </c>
      <c r="S2192" s="46">
        <v>0</v>
      </c>
      <c r="U2192" s="46">
        <v>26</v>
      </c>
      <c r="IF2192">
        <v>39215</v>
      </c>
      <c r="IG2192" t="s">
        <v>389</v>
      </c>
      <c r="IH2192" t="s">
        <v>319</v>
      </c>
      <c r="IK2192">
        <v>-2</v>
      </c>
      <c r="IL2192" t="s">
        <v>279</v>
      </c>
      <c r="IM2192" t="s">
        <v>280</v>
      </c>
      <c r="IN2192" t="s">
        <v>663</v>
      </c>
      <c r="IP2192" t="s">
        <v>710</v>
      </c>
    </row>
    <row r="2193" spans="1:250" hidden="1" x14ac:dyDescent="0.25">
      <c r="A2193">
        <v>45559</v>
      </c>
      <c r="B2193">
        <v>-890804480</v>
      </c>
      <c r="C2193">
        <v>1837</v>
      </c>
      <c r="D2193" t="s">
        <v>273</v>
      </c>
      <c r="E2193" t="s">
        <v>274</v>
      </c>
      <c r="F2193">
        <v>13794</v>
      </c>
      <c r="G2193" t="s">
        <v>275</v>
      </c>
      <c r="H2193" t="s">
        <v>276</v>
      </c>
      <c r="I2193">
        <v>429</v>
      </c>
      <c r="J2193" t="s">
        <v>395</v>
      </c>
      <c r="K2193" t="s">
        <v>396</v>
      </c>
      <c r="L2193">
        <v>39215</v>
      </c>
      <c r="M2193" t="s">
        <v>389</v>
      </c>
      <c r="N2193" t="s">
        <v>390</v>
      </c>
      <c r="O2193">
        <v>39215</v>
      </c>
      <c r="P2193" t="s">
        <v>389</v>
      </c>
      <c r="Q2193" t="s">
        <v>390</v>
      </c>
      <c r="R2193" t="s">
        <v>344</v>
      </c>
      <c r="S2193" s="46">
        <v>0</v>
      </c>
      <c r="U2193" s="46">
        <v>26</v>
      </c>
      <c r="IF2193">
        <v>39215</v>
      </c>
      <c r="IG2193" t="s">
        <v>389</v>
      </c>
      <c r="IH2193" t="s">
        <v>319</v>
      </c>
      <c r="IK2193">
        <v>-2</v>
      </c>
      <c r="IL2193" t="s">
        <v>279</v>
      </c>
      <c r="IM2193" t="s">
        <v>280</v>
      </c>
      <c r="IN2193" t="s">
        <v>663</v>
      </c>
      <c r="IP2193" t="s">
        <v>710</v>
      </c>
    </row>
    <row r="2194" spans="1:250" hidden="1" x14ac:dyDescent="0.25">
      <c r="A2194">
        <v>45560</v>
      </c>
      <c r="B2194">
        <v>-890804480</v>
      </c>
      <c r="C2194">
        <v>1837</v>
      </c>
      <c r="D2194" t="s">
        <v>273</v>
      </c>
      <c r="E2194" t="s">
        <v>274</v>
      </c>
      <c r="F2194">
        <v>13794</v>
      </c>
      <c r="G2194" t="s">
        <v>275</v>
      </c>
      <c r="H2194" t="s">
        <v>276</v>
      </c>
      <c r="I2194">
        <v>427</v>
      </c>
      <c r="J2194" t="s">
        <v>397</v>
      </c>
      <c r="K2194" t="s">
        <v>398</v>
      </c>
      <c r="L2194">
        <v>39215</v>
      </c>
      <c r="M2194" t="s">
        <v>389</v>
      </c>
      <c r="N2194" t="s">
        <v>390</v>
      </c>
      <c r="O2194">
        <v>39215</v>
      </c>
      <c r="P2194" t="s">
        <v>389</v>
      </c>
      <c r="Q2194" t="s">
        <v>390</v>
      </c>
      <c r="R2194" t="s">
        <v>344</v>
      </c>
      <c r="S2194" s="46">
        <v>0</v>
      </c>
      <c r="U2194" s="46">
        <v>26</v>
      </c>
      <c r="IF2194">
        <v>39215</v>
      </c>
      <c r="IG2194" t="s">
        <v>389</v>
      </c>
      <c r="IH2194" t="s">
        <v>319</v>
      </c>
      <c r="IK2194">
        <v>-2</v>
      </c>
      <c r="IL2194" t="s">
        <v>279</v>
      </c>
      <c r="IM2194" t="s">
        <v>280</v>
      </c>
      <c r="IN2194" t="s">
        <v>663</v>
      </c>
      <c r="IP2194" t="s">
        <v>710</v>
      </c>
    </row>
    <row r="2195" spans="1:250" hidden="1" x14ac:dyDescent="0.25">
      <c r="A2195">
        <v>45561</v>
      </c>
      <c r="B2195">
        <v>-890804480</v>
      </c>
      <c r="C2195">
        <v>1837</v>
      </c>
      <c r="D2195" t="s">
        <v>273</v>
      </c>
      <c r="E2195" t="s">
        <v>274</v>
      </c>
      <c r="F2195">
        <v>1848</v>
      </c>
      <c r="G2195" t="s">
        <v>286</v>
      </c>
      <c r="H2195" t="s">
        <v>274</v>
      </c>
      <c r="I2195">
        <v>437</v>
      </c>
      <c r="J2195" t="s">
        <v>658</v>
      </c>
      <c r="K2195" t="s">
        <v>659</v>
      </c>
      <c r="L2195">
        <v>41235</v>
      </c>
      <c r="M2195" t="s">
        <v>405</v>
      </c>
      <c r="N2195" t="s">
        <v>406</v>
      </c>
      <c r="O2195">
        <v>41235</v>
      </c>
      <c r="P2195" t="s">
        <v>405</v>
      </c>
      <c r="Q2195" t="s">
        <v>406</v>
      </c>
      <c r="R2195" t="s">
        <v>344</v>
      </c>
      <c r="S2195" s="46">
        <v>0</v>
      </c>
      <c r="U2195" s="46">
        <v>26</v>
      </c>
      <c r="IF2195">
        <v>41235</v>
      </c>
      <c r="IG2195" t="s">
        <v>405</v>
      </c>
      <c r="IH2195" t="s">
        <v>288</v>
      </c>
      <c r="IK2195">
        <v>-2</v>
      </c>
      <c r="IL2195" t="s">
        <v>279</v>
      </c>
      <c r="IM2195" t="s">
        <v>280</v>
      </c>
      <c r="IN2195" t="s">
        <v>711</v>
      </c>
    </row>
    <row r="2196" spans="1:250" hidden="1" x14ac:dyDescent="0.25">
      <c r="A2196">
        <v>45562</v>
      </c>
      <c r="B2196">
        <v>-890804480</v>
      </c>
      <c r="C2196">
        <v>1837</v>
      </c>
      <c r="D2196" t="s">
        <v>273</v>
      </c>
      <c r="E2196" t="s">
        <v>274</v>
      </c>
      <c r="F2196">
        <v>1848</v>
      </c>
      <c r="G2196" t="s">
        <v>286</v>
      </c>
      <c r="H2196" t="s">
        <v>274</v>
      </c>
      <c r="I2196">
        <v>436</v>
      </c>
      <c r="J2196" t="s">
        <v>656</v>
      </c>
      <c r="K2196" t="s">
        <v>657</v>
      </c>
      <c r="L2196">
        <v>41235</v>
      </c>
      <c r="M2196" t="s">
        <v>405</v>
      </c>
      <c r="N2196" t="s">
        <v>406</v>
      </c>
      <c r="O2196">
        <v>41235</v>
      </c>
      <c r="P2196" t="s">
        <v>405</v>
      </c>
      <c r="Q2196" t="s">
        <v>406</v>
      </c>
      <c r="R2196" t="s">
        <v>344</v>
      </c>
      <c r="S2196" s="46">
        <v>0</v>
      </c>
      <c r="U2196" s="46">
        <v>26</v>
      </c>
      <c r="IF2196">
        <v>41235</v>
      </c>
      <c r="IG2196" t="s">
        <v>405</v>
      </c>
      <c r="IH2196" t="s">
        <v>288</v>
      </c>
      <c r="IK2196">
        <v>-2</v>
      </c>
      <c r="IL2196" t="s">
        <v>279</v>
      </c>
      <c r="IM2196" t="s">
        <v>280</v>
      </c>
      <c r="IN2196" t="s">
        <v>711</v>
      </c>
    </row>
    <row r="2197" spans="1:250" hidden="1" x14ac:dyDescent="0.25">
      <c r="A2197">
        <v>45563</v>
      </c>
      <c r="B2197">
        <v>-890804480</v>
      </c>
      <c r="C2197">
        <v>1837</v>
      </c>
      <c r="D2197" t="s">
        <v>273</v>
      </c>
      <c r="E2197" t="s">
        <v>274</v>
      </c>
      <c r="F2197">
        <v>1848</v>
      </c>
      <c r="G2197" t="s">
        <v>286</v>
      </c>
      <c r="H2197" t="s">
        <v>274</v>
      </c>
      <c r="I2197">
        <v>435</v>
      </c>
      <c r="J2197" t="s">
        <v>491</v>
      </c>
      <c r="K2197" t="s">
        <v>492</v>
      </c>
      <c r="L2197">
        <v>41235</v>
      </c>
      <c r="M2197" t="s">
        <v>405</v>
      </c>
      <c r="N2197" t="s">
        <v>406</v>
      </c>
      <c r="O2197">
        <v>41235</v>
      </c>
      <c r="P2197" t="s">
        <v>405</v>
      </c>
      <c r="Q2197" t="s">
        <v>406</v>
      </c>
      <c r="R2197" t="s">
        <v>344</v>
      </c>
      <c r="S2197" s="46">
        <v>0</v>
      </c>
      <c r="U2197" s="46">
        <v>26</v>
      </c>
      <c r="IF2197">
        <v>41235</v>
      </c>
      <c r="IG2197" t="s">
        <v>405</v>
      </c>
      <c r="IH2197" t="s">
        <v>288</v>
      </c>
      <c r="IK2197">
        <v>-2</v>
      </c>
      <c r="IL2197" t="s">
        <v>279</v>
      </c>
      <c r="IM2197" t="s">
        <v>280</v>
      </c>
      <c r="IN2197" t="s">
        <v>711</v>
      </c>
    </row>
    <row r="2198" spans="1:250" hidden="1" x14ac:dyDescent="0.25">
      <c r="A2198">
        <v>45564</v>
      </c>
      <c r="B2198">
        <v>-890804480</v>
      </c>
      <c r="C2198">
        <v>1837</v>
      </c>
      <c r="D2198" t="s">
        <v>273</v>
      </c>
      <c r="E2198" t="s">
        <v>274</v>
      </c>
      <c r="F2198">
        <v>1848</v>
      </c>
      <c r="G2198" t="s">
        <v>286</v>
      </c>
      <c r="H2198" t="s">
        <v>274</v>
      </c>
      <c r="I2198">
        <v>431</v>
      </c>
      <c r="J2198" t="s">
        <v>493</v>
      </c>
      <c r="K2198" t="s">
        <v>494</v>
      </c>
      <c r="L2198">
        <v>41235</v>
      </c>
      <c r="M2198" t="s">
        <v>405</v>
      </c>
      <c r="N2198" t="s">
        <v>406</v>
      </c>
      <c r="O2198">
        <v>41235</v>
      </c>
      <c r="P2198" t="s">
        <v>405</v>
      </c>
      <c r="Q2198" t="s">
        <v>406</v>
      </c>
      <c r="R2198" t="s">
        <v>344</v>
      </c>
      <c r="S2198" s="46">
        <v>0</v>
      </c>
      <c r="U2198" s="46">
        <v>26</v>
      </c>
      <c r="IF2198">
        <v>41235</v>
      </c>
      <c r="IG2198" t="s">
        <v>405</v>
      </c>
      <c r="IH2198" t="s">
        <v>288</v>
      </c>
      <c r="IK2198">
        <v>-2</v>
      </c>
      <c r="IL2198" t="s">
        <v>279</v>
      </c>
      <c r="IM2198" t="s">
        <v>280</v>
      </c>
      <c r="IN2198" t="s">
        <v>711</v>
      </c>
    </row>
    <row r="2199" spans="1:250" hidden="1" x14ac:dyDescent="0.25">
      <c r="A2199">
        <v>45565</v>
      </c>
      <c r="B2199">
        <v>-890804480</v>
      </c>
      <c r="C2199">
        <v>1837</v>
      </c>
      <c r="D2199" t="s">
        <v>273</v>
      </c>
      <c r="E2199" t="s">
        <v>274</v>
      </c>
      <c r="F2199">
        <v>1848</v>
      </c>
      <c r="G2199" t="s">
        <v>286</v>
      </c>
      <c r="H2199" t="s">
        <v>274</v>
      </c>
      <c r="I2199">
        <v>429</v>
      </c>
      <c r="J2199" t="s">
        <v>395</v>
      </c>
      <c r="K2199" t="s">
        <v>396</v>
      </c>
      <c r="L2199">
        <v>41235</v>
      </c>
      <c r="M2199" t="s">
        <v>405</v>
      </c>
      <c r="N2199" t="s">
        <v>406</v>
      </c>
      <c r="O2199">
        <v>41235</v>
      </c>
      <c r="P2199" t="s">
        <v>405</v>
      </c>
      <c r="Q2199" t="s">
        <v>406</v>
      </c>
      <c r="R2199" t="s">
        <v>344</v>
      </c>
      <c r="S2199" s="46">
        <v>0</v>
      </c>
      <c r="U2199" s="46">
        <v>26</v>
      </c>
      <c r="IF2199">
        <v>41235</v>
      </c>
      <c r="IG2199" t="s">
        <v>405</v>
      </c>
      <c r="IH2199" t="s">
        <v>288</v>
      </c>
      <c r="IK2199">
        <v>-2</v>
      </c>
      <c r="IL2199" t="s">
        <v>279</v>
      </c>
      <c r="IM2199" t="s">
        <v>280</v>
      </c>
      <c r="IN2199" t="s">
        <v>711</v>
      </c>
    </row>
    <row r="2200" spans="1:250" hidden="1" x14ac:dyDescent="0.25">
      <c r="A2200">
        <v>45566</v>
      </c>
      <c r="B2200">
        <v>-890804480</v>
      </c>
      <c r="C2200">
        <v>1837</v>
      </c>
      <c r="D2200" t="s">
        <v>273</v>
      </c>
      <c r="E2200" t="s">
        <v>274</v>
      </c>
      <c r="F2200">
        <v>1848</v>
      </c>
      <c r="G2200" t="s">
        <v>286</v>
      </c>
      <c r="H2200" t="s">
        <v>274</v>
      </c>
      <c r="I2200">
        <v>427</v>
      </c>
      <c r="J2200" t="s">
        <v>397</v>
      </c>
      <c r="K2200" t="s">
        <v>398</v>
      </c>
      <c r="L2200">
        <v>41235</v>
      </c>
      <c r="M2200" t="s">
        <v>405</v>
      </c>
      <c r="N2200" t="s">
        <v>406</v>
      </c>
      <c r="O2200">
        <v>41235</v>
      </c>
      <c r="P2200" t="s">
        <v>405</v>
      </c>
      <c r="Q2200" t="s">
        <v>406</v>
      </c>
      <c r="R2200" t="s">
        <v>344</v>
      </c>
      <c r="S2200" s="46">
        <v>0</v>
      </c>
      <c r="U2200" s="46">
        <v>26</v>
      </c>
      <c r="IF2200">
        <v>41235</v>
      </c>
      <c r="IG2200" t="s">
        <v>405</v>
      </c>
      <c r="IH2200" t="s">
        <v>288</v>
      </c>
      <c r="IK2200">
        <v>-2</v>
      </c>
      <c r="IL2200" t="s">
        <v>279</v>
      </c>
      <c r="IM2200" t="s">
        <v>280</v>
      </c>
      <c r="IN2200" t="s">
        <v>711</v>
      </c>
    </row>
    <row r="2201" spans="1:250" hidden="1" x14ac:dyDescent="0.25">
      <c r="A2201">
        <v>45567</v>
      </c>
      <c r="B2201">
        <v>-890804480</v>
      </c>
      <c r="C2201">
        <v>1837</v>
      </c>
      <c r="D2201" t="s">
        <v>273</v>
      </c>
      <c r="E2201" t="s">
        <v>274</v>
      </c>
      <c r="F2201">
        <v>1848</v>
      </c>
      <c r="G2201" t="s">
        <v>286</v>
      </c>
      <c r="H2201" t="s">
        <v>274</v>
      </c>
      <c r="I2201">
        <v>437</v>
      </c>
      <c r="J2201" t="s">
        <v>658</v>
      </c>
      <c r="K2201" t="s">
        <v>659</v>
      </c>
      <c r="L2201">
        <v>41236</v>
      </c>
      <c r="M2201" t="s">
        <v>407</v>
      </c>
      <c r="N2201" t="s">
        <v>408</v>
      </c>
      <c r="O2201">
        <v>41236</v>
      </c>
      <c r="P2201" t="s">
        <v>407</v>
      </c>
      <c r="Q2201" t="s">
        <v>408</v>
      </c>
      <c r="R2201" t="s">
        <v>344</v>
      </c>
      <c r="S2201" s="46">
        <v>0</v>
      </c>
      <c r="U2201" s="46">
        <v>26</v>
      </c>
      <c r="IF2201">
        <v>41236</v>
      </c>
      <c r="IG2201" t="s">
        <v>407</v>
      </c>
      <c r="IH2201" t="s">
        <v>288</v>
      </c>
      <c r="IK2201">
        <v>-2</v>
      </c>
      <c r="IL2201" t="s">
        <v>279</v>
      </c>
      <c r="IM2201" t="s">
        <v>280</v>
      </c>
      <c r="IN2201" t="s">
        <v>711</v>
      </c>
    </row>
    <row r="2202" spans="1:250" hidden="1" x14ac:dyDescent="0.25">
      <c r="A2202">
        <v>45568</v>
      </c>
      <c r="B2202">
        <v>-890804480</v>
      </c>
      <c r="C2202">
        <v>1837</v>
      </c>
      <c r="D2202" t="s">
        <v>273</v>
      </c>
      <c r="E2202" t="s">
        <v>274</v>
      </c>
      <c r="F2202">
        <v>1848</v>
      </c>
      <c r="G2202" t="s">
        <v>286</v>
      </c>
      <c r="H2202" t="s">
        <v>274</v>
      </c>
      <c r="I2202">
        <v>436</v>
      </c>
      <c r="J2202" t="s">
        <v>656</v>
      </c>
      <c r="K2202" t="s">
        <v>657</v>
      </c>
      <c r="L2202">
        <v>41236</v>
      </c>
      <c r="M2202" t="s">
        <v>407</v>
      </c>
      <c r="N2202" t="s">
        <v>408</v>
      </c>
      <c r="O2202">
        <v>41236</v>
      </c>
      <c r="P2202" t="s">
        <v>407</v>
      </c>
      <c r="Q2202" t="s">
        <v>408</v>
      </c>
      <c r="R2202" t="s">
        <v>344</v>
      </c>
      <c r="S2202" s="46">
        <v>0</v>
      </c>
      <c r="U2202" s="46">
        <v>26</v>
      </c>
      <c r="IF2202">
        <v>41236</v>
      </c>
      <c r="IG2202" t="s">
        <v>407</v>
      </c>
      <c r="IH2202" t="s">
        <v>288</v>
      </c>
      <c r="IK2202">
        <v>-2</v>
      </c>
      <c r="IL2202" t="s">
        <v>279</v>
      </c>
      <c r="IM2202" t="s">
        <v>280</v>
      </c>
      <c r="IN2202" t="s">
        <v>711</v>
      </c>
    </row>
    <row r="2203" spans="1:250" hidden="1" x14ac:dyDescent="0.25">
      <c r="A2203">
        <v>45569</v>
      </c>
      <c r="B2203">
        <v>-890804480</v>
      </c>
      <c r="C2203">
        <v>1837</v>
      </c>
      <c r="D2203" t="s">
        <v>273</v>
      </c>
      <c r="E2203" t="s">
        <v>274</v>
      </c>
      <c r="F2203">
        <v>1848</v>
      </c>
      <c r="G2203" t="s">
        <v>286</v>
      </c>
      <c r="H2203" t="s">
        <v>274</v>
      </c>
      <c r="I2203">
        <v>435</v>
      </c>
      <c r="J2203" t="s">
        <v>491</v>
      </c>
      <c r="K2203" t="s">
        <v>492</v>
      </c>
      <c r="L2203">
        <v>41236</v>
      </c>
      <c r="M2203" t="s">
        <v>407</v>
      </c>
      <c r="N2203" t="s">
        <v>408</v>
      </c>
      <c r="O2203">
        <v>41236</v>
      </c>
      <c r="P2203" t="s">
        <v>407</v>
      </c>
      <c r="Q2203" t="s">
        <v>408</v>
      </c>
      <c r="R2203" t="s">
        <v>344</v>
      </c>
      <c r="S2203" s="46">
        <v>0</v>
      </c>
      <c r="U2203" s="46">
        <v>26</v>
      </c>
      <c r="IF2203">
        <v>41236</v>
      </c>
      <c r="IG2203" t="s">
        <v>407</v>
      </c>
      <c r="IH2203" t="s">
        <v>288</v>
      </c>
      <c r="IK2203">
        <v>-2</v>
      </c>
      <c r="IL2203" t="s">
        <v>279</v>
      </c>
      <c r="IM2203" t="s">
        <v>280</v>
      </c>
      <c r="IN2203" t="s">
        <v>711</v>
      </c>
    </row>
    <row r="2204" spans="1:250" hidden="1" x14ac:dyDescent="0.25">
      <c r="A2204">
        <v>45570</v>
      </c>
      <c r="B2204">
        <v>-890804480</v>
      </c>
      <c r="C2204">
        <v>1837</v>
      </c>
      <c r="D2204" t="s">
        <v>273</v>
      </c>
      <c r="E2204" t="s">
        <v>274</v>
      </c>
      <c r="F2204">
        <v>1848</v>
      </c>
      <c r="G2204" t="s">
        <v>286</v>
      </c>
      <c r="H2204" t="s">
        <v>274</v>
      </c>
      <c r="I2204">
        <v>431</v>
      </c>
      <c r="J2204" t="s">
        <v>493</v>
      </c>
      <c r="K2204" t="s">
        <v>494</v>
      </c>
      <c r="L2204">
        <v>41236</v>
      </c>
      <c r="M2204" t="s">
        <v>407</v>
      </c>
      <c r="N2204" t="s">
        <v>408</v>
      </c>
      <c r="O2204">
        <v>41236</v>
      </c>
      <c r="P2204" t="s">
        <v>407</v>
      </c>
      <c r="Q2204" t="s">
        <v>408</v>
      </c>
      <c r="R2204" t="s">
        <v>344</v>
      </c>
      <c r="S2204" s="46">
        <v>0</v>
      </c>
      <c r="U2204" s="46">
        <v>26</v>
      </c>
      <c r="IF2204">
        <v>41236</v>
      </c>
      <c r="IG2204" t="s">
        <v>407</v>
      </c>
      <c r="IH2204" t="s">
        <v>288</v>
      </c>
      <c r="IK2204">
        <v>-2</v>
      </c>
      <c r="IL2204" t="s">
        <v>279</v>
      </c>
      <c r="IM2204" t="s">
        <v>280</v>
      </c>
      <c r="IN2204" t="s">
        <v>711</v>
      </c>
    </row>
    <row r="2205" spans="1:250" hidden="1" x14ac:dyDescent="0.25">
      <c r="A2205">
        <v>45571</v>
      </c>
      <c r="B2205">
        <v>-890804480</v>
      </c>
      <c r="C2205">
        <v>1837</v>
      </c>
      <c r="D2205" t="s">
        <v>273</v>
      </c>
      <c r="E2205" t="s">
        <v>274</v>
      </c>
      <c r="F2205">
        <v>1848</v>
      </c>
      <c r="G2205" t="s">
        <v>286</v>
      </c>
      <c r="H2205" t="s">
        <v>274</v>
      </c>
      <c r="I2205">
        <v>429</v>
      </c>
      <c r="J2205" t="s">
        <v>395</v>
      </c>
      <c r="K2205" t="s">
        <v>396</v>
      </c>
      <c r="L2205">
        <v>41236</v>
      </c>
      <c r="M2205" t="s">
        <v>407</v>
      </c>
      <c r="N2205" t="s">
        <v>408</v>
      </c>
      <c r="O2205">
        <v>41236</v>
      </c>
      <c r="P2205" t="s">
        <v>407</v>
      </c>
      <c r="Q2205" t="s">
        <v>408</v>
      </c>
      <c r="R2205" t="s">
        <v>344</v>
      </c>
      <c r="S2205" s="46">
        <v>0</v>
      </c>
      <c r="U2205" s="46">
        <v>26</v>
      </c>
      <c r="IF2205">
        <v>41236</v>
      </c>
      <c r="IG2205" t="s">
        <v>407</v>
      </c>
      <c r="IH2205" t="s">
        <v>288</v>
      </c>
      <c r="IK2205">
        <v>-2</v>
      </c>
      <c r="IL2205" t="s">
        <v>279</v>
      </c>
      <c r="IM2205" t="s">
        <v>280</v>
      </c>
      <c r="IN2205" t="s">
        <v>711</v>
      </c>
    </row>
    <row r="2206" spans="1:250" hidden="1" x14ac:dyDescent="0.25">
      <c r="A2206">
        <v>45572</v>
      </c>
      <c r="B2206">
        <v>-890804480</v>
      </c>
      <c r="C2206">
        <v>1837</v>
      </c>
      <c r="D2206" t="s">
        <v>273</v>
      </c>
      <c r="E2206" t="s">
        <v>274</v>
      </c>
      <c r="F2206">
        <v>1848</v>
      </c>
      <c r="G2206" t="s">
        <v>286</v>
      </c>
      <c r="H2206" t="s">
        <v>274</v>
      </c>
      <c r="I2206">
        <v>427</v>
      </c>
      <c r="J2206" t="s">
        <v>397</v>
      </c>
      <c r="K2206" t="s">
        <v>398</v>
      </c>
      <c r="L2206">
        <v>41236</v>
      </c>
      <c r="M2206" t="s">
        <v>407</v>
      </c>
      <c r="N2206" t="s">
        <v>408</v>
      </c>
      <c r="O2206">
        <v>41236</v>
      </c>
      <c r="P2206" t="s">
        <v>407</v>
      </c>
      <c r="Q2206" t="s">
        <v>408</v>
      </c>
      <c r="R2206" t="s">
        <v>344</v>
      </c>
      <c r="S2206" s="46">
        <v>0</v>
      </c>
      <c r="U2206" s="46">
        <v>26</v>
      </c>
      <c r="IF2206">
        <v>41236</v>
      </c>
      <c r="IG2206" t="s">
        <v>407</v>
      </c>
      <c r="IH2206" t="s">
        <v>288</v>
      </c>
      <c r="IK2206">
        <v>-2</v>
      </c>
      <c r="IL2206" t="s">
        <v>279</v>
      </c>
      <c r="IM2206" t="s">
        <v>280</v>
      </c>
      <c r="IN2206" t="s">
        <v>711</v>
      </c>
    </row>
    <row r="2207" spans="1:250" hidden="1" x14ac:dyDescent="0.25">
      <c r="A2207">
        <v>45573</v>
      </c>
      <c r="B2207">
        <v>-890804480</v>
      </c>
      <c r="C2207">
        <v>1837</v>
      </c>
      <c r="D2207" t="s">
        <v>273</v>
      </c>
      <c r="E2207" t="s">
        <v>274</v>
      </c>
      <c r="F2207">
        <v>1848</v>
      </c>
      <c r="G2207" t="s">
        <v>286</v>
      </c>
      <c r="H2207" t="s">
        <v>274</v>
      </c>
      <c r="I2207">
        <v>422</v>
      </c>
      <c r="J2207" t="s">
        <v>401</v>
      </c>
      <c r="K2207" t="s">
        <v>402</v>
      </c>
      <c r="L2207">
        <v>1946</v>
      </c>
      <c r="M2207" t="s">
        <v>287</v>
      </c>
      <c r="N2207" t="s">
        <v>14</v>
      </c>
      <c r="O2207">
        <v>1946</v>
      </c>
      <c r="P2207" t="s">
        <v>287</v>
      </c>
      <c r="Q2207" t="s">
        <v>14</v>
      </c>
      <c r="R2207" t="s">
        <v>345</v>
      </c>
      <c r="S2207" s="46">
        <v>201536692.33500001</v>
      </c>
      <c r="U2207" s="46">
        <v>27</v>
      </c>
      <c r="IF2207">
        <v>1946</v>
      </c>
      <c r="IG2207" t="s">
        <v>287</v>
      </c>
      <c r="IH2207" t="s">
        <v>288</v>
      </c>
      <c r="IK2207">
        <v>-2</v>
      </c>
      <c r="IL2207" t="s">
        <v>279</v>
      </c>
      <c r="IM2207" t="s">
        <v>280</v>
      </c>
      <c r="IN2207" t="s">
        <v>654</v>
      </c>
      <c r="IP2207" t="s">
        <v>655</v>
      </c>
    </row>
    <row r="2208" spans="1:250" hidden="1" x14ac:dyDescent="0.25">
      <c r="A2208">
        <v>45574</v>
      </c>
      <c r="B2208">
        <v>-890804480</v>
      </c>
      <c r="C2208">
        <v>1837</v>
      </c>
      <c r="D2208" t="s">
        <v>273</v>
      </c>
      <c r="E2208" t="s">
        <v>274</v>
      </c>
      <c r="F2208">
        <v>1848</v>
      </c>
      <c r="G2208" t="s">
        <v>286</v>
      </c>
      <c r="H2208" t="s">
        <v>274</v>
      </c>
      <c r="I2208">
        <v>420</v>
      </c>
      <c r="J2208" t="s">
        <v>403</v>
      </c>
      <c r="K2208" t="s">
        <v>404</v>
      </c>
      <c r="L2208">
        <v>1946</v>
      </c>
      <c r="M2208" t="s">
        <v>287</v>
      </c>
      <c r="N2208" t="s">
        <v>14</v>
      </c>
      <c r="O2208">
        <v>1946</v>
      </c>
      <c r="P2208" t="s">
        <v>287</v>
      </c>
      <c r="Q2208" t="s">
        <v>14</v>
      </c>
      <c r="R2208" t="s">
        <v>345</v>
      </c>
      <c r="S2208" s="46">
        <v>201206359.85499999</v>
      </c>
      <c r="U2208" s="46">
        <v>27</v>
      </c>
      <c r="IF2208">
        <v>1946</v>
      </c>
      <c r="IG2208" t="s">
        <v>287</v>
      </c>
      <c r="IH2208" t="s">
        <v>288</v>
      </c>
      <c r="IK2208">
        <v>-2</v>
      </c>
      <c r="IL2208" t="s">
        <v>279</v>
      </c>
      <c r="IM2208" t="s">
        <v>280</v>
      </c>
      <c r="IN2208" t="s">
        <v>654</v>
      </c>
      <c r="IP2208" t="s">
        <v>655</v>
      </c>
    </row>
    <row r="2209" spans="1:250" hidden="1" x14ac:dyDescent="0.25">
      <c r="A2209">
        <v>45575</v>
      </c>
      <c r="B2209">
        <v>-890804480</v>
      </c>
      <c r="C2209">
        <v>1837</v>
      </c>
      <c r="D2209" t="s">
        <v>273</v>
      </c>
      <c r="E2209" t="s">
        <v>274</v>
      </c>
      <c r="F2209">
        <v>1848</v>
      </c>
      <c r="G2209" t="s">
        <v>286</v>
      </c>
      <c r="H2209" t="s">
        <v>274</v>
      </c>
      <c r="I2209">
        <v>411</v>
      </c>
      <c r="J2209" t="s">
        <v>393</v>
      </c>
      <c r="K2209" t="s">
        <v>394</v>
      </c>
      <c r="L2209">
        <v>1946</v>
      </c>
      <c r="M2209" t="s">
        <v>287</v>
      </c>
      <c r="N2209" t="s">
        <v>14</v>
      </c>
      <c r="O2209">
        <v>1946</v>
      </c>
      <c r="P2209" t="s">
        <v>287</v>
      </c>
      <c r="Q2209" t="s">
        <v>14</v>
      </c>
      <c r="R2209" t="s">
        <v>345</v>
      </c>
      <c r="S2209" s="46">
        <v>201013665.875</v>
      </c>
      <c r="U2209" s="46">
        <v>27</v>
      </c>
      <c r="IF2209">
        <v>1946</v>
      </c>
      <c r="IG2209" t="s">
        <v>287</v>
      </c>
      <c r="IH2209" t="s">
        <v>288</v>
      </c>
      <c r="IK2209">
        <v>-2</v>
      </c>
      <c r="IL2209" t="s">
        <v>279</v>
      </c>
      <c r="IM2209" t="s">
        <v>280</v>
      </c>
      <c r="IN2209" t="s">
        <v>654</v>
      </c>
      <c r="IP2209" t="s">
        <v>655</v>
      </c>
    </row>
    <row r="2210" spans="1:250" hidden="1" x14ac:dyDescent="0.25">
      <c r="A2210">
        <v>45576</v>
      </c>
      <c r="B2210">
        <v>-890804480</v>
      </c>
      <c r="C2210">
        <v>1837</v>
      </c>
      <c r="D2210" t="s">
        <v>273</v>
      </c>
      <c r="E2210" t="s">
        <v>274</v>
      </c>
      <c r="F2210">
        <v>1848</v>
      </c>
      <c r="G2210" t="s">
        <v>286</v>
      </c>
      <c r="H2210" t="s">
        <v>274</v>
      </c>
      <c r="I2210">
        <v>436</v>
      </c>
      <c r="J2210" t="s">
        <v>656</v>
      </c>
      <c r="K2210" t="s">
        <v>657</v>
      </c>
      <c r="L2210">
        <v>1946</v>
      </c>
      <c r="M2210" t="s">
        <v>287</v>
      </c>
      <c r="N2210" t="s">
        <v>14</v>
      </c>
      <c r="O2210">
        <v>1946</v>
      </c>
      <c r="P2210" t="s">
        <v>287</v>
      </c>
      <c r="Q2210" t="s">
        <v>14</v>
      </c>
      <c r="R2210" t="s">
        <v>345</v>
      </c>
      <c r="S2210" s="46">
        <v>253406756.78639999</v>
      </c>
      <c r="U2210" s="46">
        <v>27</v>
      </c>
      <c r="IF2210">
        <v>1946</v>
      </c>
      <c r="IG2210" t="s">
        <v>287</v>
      </c>
      <c r="IH2210" t="s">
        <v>288</v>
      </c>
      <c r="IK2210">
        <v>-2</v>
      </c>
      <c r="IL2210" t="s">
        <v>279</v>
      </c>
      <c r="IM2210" t="s">
        <v>280</v>
      </c>
      <c r="IN2210" t="s">
        <v>654</v>
      </c>
      <c r="IP2210" t="s">
        <v>655</v>
      </c>
    </row>
    <row r="2211" spans="1:250" hidden="1" x14ac:dyDescent="0.25">
      <c r="A2211">
        <v>45577</v>
      </c>
      <c r="B2211">
        <v>-890804480</v>
      </c>
      <c r="C2211">
        <v>1837</v>
      </c>
      <c r="D2211" t="s">
        <v>273</v>
      </c>
      <c r="E2211" t="s">
        <v>274</v>
      </c>
      <c r="F2211">
        <v>1848</v>
      </c>
      <c r="G2211" t="s">
        <v>286</v>
      </c>
      <c r="H2211" t="s">
        <v>274</v>
      </c>
      <c r="I2211">
        <v>435</v>
      </c>
      <c r="J2211" t="s">
        <v>491</v>
      </c>
      <c r="K2211" t="s">
        <v>492</v>
      </c>
      <c r="L2211">
        <v>1946</v>
      </c>
      <c r="M2211" t="s">
        <v>287</v>
      </c>
      <c r="N2211" t="s">
        <v>14</v>
      </c>
      <c r="O2211">
        <v>1946</v>
      </c>
      <c r="P2211" t="s">
        <v>287</v>
      </c>
      <c r="Q2211" t="s">
        <v>14</v>
      </c>
      <c r="R2211" t="s">
        <v>345</v>
      </c>
      <c r="S2211" s="46">
        <v>253187096.78639999</v>
      </c>
      <c r="U2211" s="46">
        <v>27</v>
      </c>
      <c r="IF2211">
        <v>1946</v>
      </c>
      <c r="IG2211" t="s">
        <v>287</v>
      </c>
      <c r="IH2211" t="s">
        <v>288</v>
      </c>
      <c r="IK2211">
        <v>-2</v>
      </c>
      <c r="IL2211" t="s">
        <v>279</v>
      </c>
      <c r="IM2211" t="s">
        <v>280</v>
      </c>
      <c r="IN2211" t="s">
        <v>654</v>
      </c>
      <c r="IP2211" t="s">
        <v>655</v>
      </c>
    </row>
    <row r="2212" spans="1:250" hidden="1" x14ac:dyDescent="0.25">
      <c r="A2212">
        <v>45578</v>
      </c>
      <c r="B2212">
        <v>-890804480</v>
      </c>
      <c r="C2212">
        <v>1837</v>
      </c>
      <c r="D2212" t="s">
        <v>273</v>
      </c>
      <c r="E2212" t="s">
        <v>274</v>
      </c>
      <c r="F2212">
        <v>1848</v>
      </c>
      <c r="G2212" t="s">
        <v>286</v>
      </c>
      <c r="H2212" t="s">
        <v>274</v>
      </c>
      <c r="I2212">
        <v>431</v>
      </c>
      <c r="J2212" t="s">
        <v>493</v>
      </c>
      <c r="K2212" t="s">
        <v>494</v>
      </c>
      <c r="L2212">
        <v>1946</v>
      </c>
      <c r="M2212" t="s">
        <v>287</v>
      </c>
      <c r="N2212" t="s">
        <v>14</v>
      </c>
      <c r="O2212">
        <v>1946</v>
      </c>
      <c r="P2212" t="s">
        <v>287</v>
      </c>
      <c r="Q2212" t="s">
        <v>14</v>
      </c>
      <c r="R2212" t="s">
        <v>345</v>
      </c>
      <c r="S2212" s="46">
        <v>302967436.77640003</v>
      </c>
      <c r="U2212" s="46">
        <v>27</v>
      </c>
      <c r="IF2212">
        <v>1946</v>
      </c>
      <c r="IG2212" t="s">
        <v>287</v>
      </c>
      <c r="IH2212" t="s">
        <v>288</v>
      </c>
      <c r="IK2212">
        <v>-2</v>
      </c>
      <c r="IL2212" t="s">
        <v>279</v>
      </c>
      <c r="IM2212" t="s">
        <v>280</v>
      </c>
      <c r="IN2212" t="s">
        <v>654</v>
      </c>
      <c r="IP2212" t="s">
        <v>655</v>
      </c>
    </row>
    <row r="2213" spans="1:250" hidden="1" x14ac:dyDescent="0.25">
      <c r="A2213">
        <v>45579</v>
      </c>
      <c r="B2213">
        <v>-890804480</v>
      </c>
      <c r="C2213">
        <v>1837</v>
      </c>
      <c r="D2213" t="s">
        <v>273</v>
      </c>
      <c r="E2213" t="s">
        <v>274</v>
      </c>
      <c r="F2213">
        <v>1848</v>
      </c>
      <c r="G2213" t="s">
        <v>286</v>
      </c>
      <c r="H2213" t="s">
        <v>274</v>
      </c>
      <c r="I2213">
        <v>429</v>
      </c>
      <c r="J2213" t="s">
        <v>395</v>
      </c>
      <c r="K2213" t="s">
        <v>396</v>
      </c>
      <c r="L2213">
        <v>1946</v>
      </c>
      <c r="M2213" t="s">
        <v>287</v>
      </c>
      <c r="N2213" t="s">
        <v>14</v>
      </c>
      <c r="O2213">
        <v>1946</v>
      </c>
      <c r="P2213" t="s">
        <v>287</v>
      </c>
      <c r="Q2213" t="s">
        <v>14</v>
      </c>
      <c r="R2213" t="s">
        <v>345</v>
      </c>
      <c r="S2213" s="46">
        <v>302587188.41640002</v>
      </c>
      <c r="U2213" s="46">
        <v>27</v>
      </c>
      <c r="IF2213">
        <v>1946</v>
      </c>
      <c r="IG2213" t="s">
        <v>287</v>
      </c>
      <c r="IH2213" t="s">
        <v>288</v>
      </c>
      <c r="IK2213">
        <v>-2</v>
      </c>
      <c r="IL2213" t="s">
        <v>279</v>
      </c>
      <c r="IM2213" t="s">
        <v>280</v>
      </c>
      <c r="IN2213" t="s">
        <v>654</v>
      </c>
      <c r="IP2213" t="s">
        <v>655</v>
      </c>
    </row>
    <row r="2214" spans="1:250" hidden="1" x14ac:dyDescent="0.25">
      <c r="A2214">
        <v>45580</v>
      </c>
      <c r="B2214">
        <v>-890804480</v>
      </c>
      <c r="C2214">
        <v>1837</v>
      </c>
      <c r="D2214" t="s">
        <v>273</v>
      </c>
      <c r="E2214" t="s">
        <v>274</v>
      </c>
      <c r="F2214">
        <v>1848</v>
      </c>
      <c r="G2214" t="s">
        <v>286</v>
      </c>
      <c r="H2214" t="s">
        <v>274</v>
      </c>
      <c r="I2214">
        <v>427</v>
      </c>
      <c r="J2214" t="s">
        <v>397</v>
      </c>
      <c r="K2214" t="s">
        <v>398</v>
      </c>
      <c r="L2214">
        <v>1946</v>
      </c>
      <c r="M2214" t="s">
        <v>287</v>
      </c>
      <c r="N2214" t="s">
        <v>14</v>
      </c>
      <c r="O2214">
        <v>1946</v>
      </c>
      <c r="P2214" t="s">
        <v>287</v>
      </c>
      <c r="Q2214" t="s">
        <v>14</v>
      </c>
      <c r="R2214" t="s">
        <v>345</v>
      </c>
      <c r="S2214" s="46">
        <v>302080190.50639999</v>
      </c>
      <c r="U2214" s="46">
        <v>27</v>
      </c>
      <c r="IF2214">
        <v>1946</v>
      </c>
      <c r="IG2214" t="s">
        <v>287</v>
      </c>
      <c r="IH2214" t="s">
        <v>288</v>
      </c>
      <c r="IK2214">
        <v>-2</v>
      </c>
      <c r="IL2214" t="s">
        <v>279</v>
      </c>
      <c r="IM2214" t="s">
        <v>280</v>
      </c>
      <c r="IN2214" t="s">
        <v>654</v>
      </c>
      <c r="IP2214" t="s">
        <v>655</v>
      </c>
    </row>
    <row r="2215" spans="1:250" hidden="1" x14ac:dyDescent="0.25">
      <c r="A2215">
        <v>45581</v>
      </c>
      <c r="B2215">
        <v>-890804480</v>
      </c>
      <c r="C2215">
        <v>1837</v>
      </c>
      <c r="D2215" t="s">
        <v>273</v>
      </c>
      <c r="E2215" t="s">
        <v>274</v>
      </c>
      <c r="F2215">
        <v>1848</v>
      </c>
      <c r="G2215" t="s">
        <v>286</v>
      </c>
      <c r="H2215" t="s">
        <v>274</v>
      </c>
      <c r="I2215">
        <v>424</v>
      </c>
      <c r="J2215" t="s">
        <v>399</v>
      </c>
      <c r="K2215" t="s">
        <v>400</v>
      </c>
      <c r="L2215">
        <v>1946</v>
      </c>
      <c r="M2215" t="s">
        <v>287</v>
      </c>
      <c r="N2215" t="s">
        <v>14</v>
      </c>
      <c r="O2215">
        <v>1946</v>
      </c>
      <c r="P2215" t="s">
        <v>287</v>
      </c>
      <c r="Q2215" t="s">
        <v>14</v>
      </c>
      <c r="R2215" t="s">
        <v>345</v>
      </c>
      <c r="S2215" s="46">
        <v>201784441.73640001</v>
      </c>
      <c r="U2215" s="46">
        <v>27</v>
      </c>
      <c r="IF2215">
        <v>1946</v>
      </c>
      <c r="IG2215" t="s">
        <v>287</v>
      </c>
      <c r="IH2215" t="s">
        <v>288</v>
      </c>
      <c r="IK2215">
        <v>-2</v>
      </c>
      <c r="IL2215" t="s">
        <v>279</v>
      </c>
      <c r="IM2215" t="s">
        <v>280</v>
      </c>
      <c r="IN2215" t="s">
        <v>654</v>
      </c>
      <c r="IP2215" t="s">
        <v>655</v>
      </c>
    </row>
    <row r="2216" spans="1:250" hidden="1" x14ac:dyDescent="0.25">
      <c r="A2216">
        <v>45582</v>
      </c>
      <c r="B2216">
        <v>-890804480</v>
      </c>
      <c r="C2216">
        <v>1837</v>
      </c>
      <c r="D2216" t="s">
        <v>273</v>
      </c>
      <c r="E2216" t="s">
        <v>274</v>
      </c>
      <c r="F2216">
        <v>1848</v>
      </c>
      <c r="G2216" t="s">
        <v>286</v>
      </c>
      <c r="H2216" t="s">
        <v>274</v>
      </c>
      <c r="I2216">
        <v>437</v>
      </c>
      <c r="J2216" t="s">
        <v>658</v>
      </c>
      <c r="K2216" t="s">
        <v>659</v>
      </c>
      <c r="L2216">
        <v>1946</v>
      </c>
      <c r="M2216" t="s">
        <v>287</v>
      </c>
      <c r="N2216" t="s">
        <v>14</v>
      </c>
      <c r="O2216">
        <v>1946</v>
      </c>
      <c r="P2216" t="s">
        <v>287</v>
      </c>
      <c r="Q2216" t="s">
        <v>14</v>
      </c>
      <c r="R2216" t="s">
        <v>345</v>
      </c>
      <c r="S2216" s="46">
        <v>253772856.87639999</v>
      </c>
      <c r="U2216" s="46">
        <v>27</v>
      </c>
      <c r="IF2216">
        <v>1946</v>
      </c>
      <c r="IG2216" t="s">
        <v>287</v>
      </c>
      <c r="IH2216" t="s">
        <v>288</v>
      </c>
      <c r="IK2216">
        <v>-2</v>
      </c>
      <c r="IL2216" t="s">
        <v>279</v>
      </c>
      <c r="IM2216" t="s">
        <v>280</v>
      </c>
      <c r="IN2216" t="s">
        <v>654</v>
      </c>
      <c r="IP2216" t="s">
        <v>655</v>
      </c>
    </row>
    <row r="2217" spans="1:250" hidden="1" x14ac:dyDescent="0.25">
      <c r="A2217">
        <v>45583</v>
      </c>
      <c r="B2217">
        <v>-890804480</v>
      </c>
      <c r="C2217">
        <v>1837</v>
      </c>
      <c r="D2217" t="s">
        <v>273</v>
      </c>
      <c r="E2217" t="s">
        <v>274</v>
      </c>
      <c r="F2217">
        <v>1848</v>
      </c>
      <c r="G2217" t="s">
        <v>286</v>
      </c>
      <c r="H2217" t="s">
        <v>274</v>
      </c>
      <c r="I2217">
        <v>427</v>
      </c>
      <c r="J2217" t="s">
        <v>397</v>
      </c>
      <c r="K2217" t="s">
        <v>398</v>
      </c>
      <c r="L2217">
        <v>2024</v>
      </c>
      <c r="M2217" t="s">
        <v>289</v>
      </c>
      <c r="N2217" t="s">
        <v>15</v>
      </c>
      <c r="O2217">
        <v>2024</v>
      </c>
      <c r="P2217" t="s">
        <v>289</v>
      </c>
      <c r="Q2217" t="s">
        <v>15</v>
      </c>
      <c r="R2217" t="s">
        <v>345</v>
      </c>
      <c r="S2217" s="46">
        <v>28677.2559</v>
      </c>
      <c r="U2217" s="46">
        <v>27</v>
      </c>
      <c r="IF2217">
        <v>2024</v>
      </c>
      <c r="IG2217" t="s">
        <v>289</v>
      </c>
      <c r="IH2217" t="s">
        <v>288</v>
      </c>
      <c r="IK2217">
        <v>-2</v>
      </c>
      <c r="IL2217" t="s">
        <v>279</v>
      </c>
      <c r="IM2217" t="s">
        <v>280</v>
      </c>
      <c r="IN2217" t="s">
        <v>654</v>
      </c>
      <c r="IP2217" t="s">
        <v>660</v>
      </c>
    </row>
    <row r="2218" spans="1:250" hidden="1" x14ac:dyDescent="0.25">
      <c r="A2218">
        <v>45584</v>
      </c>
      <c r="B2218">
        <v>-890804480</v>
      </c>
      <c r="C2218">
        <v>1837</v>
      </c>
      <c r="D2218" t="s">
        <v>273</v>
      </c>
      <c r="E2218" t="s">
        <v>274</v>
      </c>
      <c r="F2218">
        <v>1848</v>
      </c>
      <c r="G2218" t="s">
        <v>286</v>
      </c>
      <c r="H2218" t="s">
        <v>274</v>
      </c>
      <c r="I2218">
        <v>424</v>
      </c>
      <c r="J2218" t="s">
        <v>399</v>
      </c>
      <c r="K2218" t="s">
        <v>400</v>
      </c>
      <c r="L2218">
        <v>2024</v>
      </c>
      <c r="M2218" t="s">
        <v>289</v>
      </c>
      <c r="N2218" t="s">
        <v>15</v>
      </c>
      <c r="O2218">
        <v>2024</v>
      </c>
      <c r="P2218" t="s">
        <v>289</v>
      </c>
      <c r="Q2218" t="s">
        <v>15</v>
      </c>
      <c r="R2218" t="s">
        <v>345</v>
      </c>
      <c r="S2218" s="46">
        <v>28649.175899999998</v>
      </c>
      <c r="U2218" s="46">
        <v>27</v>
      </c>
      <c r="IF2218">
        <v>2024</v>
      </c>
      <c r="IG2218" t="s">
        <v>289</v>
      </c>
      <c r="IH2218" t="s">
        <v>288</v>
      </c>
      <c r="IK2218">
        <v>-2</v>
      </c>
      <c r="IL2218" t="s">
        <v>279</v>
      </c>
      <c r="IM2218" t="s">
        <v>280</v>
      </c>
      <c r="IN2218" t="s">
        <v>654</v>
      </c>
      <c r="IP2218" t="s">
        <v>660</v>
      </c>
    </row>
    <row r="2219" spans="1:250" hidden="1" x14ac:dyDescent="0.25">
      <c r="A2219">
        <v>45585</v>
      </c>
      <c r="B2219">
        <v>-890804480</v>
      </c>
      <c r="C2219">
        <v>1837</v>
      </c>
      <c r="D2219" t="s">
        <v>273</v>
      </c>
      <c r="E2219" t="s">
        <v>274</v>
      </c>
      <c r="F2219">
        <v>1848</v>
      </c>
      <c r="G2219" t="s">
        <v>286</v>
      </c>
      <c r="H2219" t="s">
        <v>274</v>
      </c>
      <c r="I2219">
        <v>422</v>
      </c>
      <c r="J2219" t="s">
        <v>401</v>
      </c>
      <c r="K2219" t="s">
        <v>402</v>
      </c>
      <c r="L2219">
        <v>2024</v>
      </c>
      <c r="M2219" t="s">
        <v>289</v>
      </c>
      <c r="N2219" t="s">
        <v>15</v>
      </c>
      <c r="O2219">
        <v>2024</v>
      </c>
      <c r="P2219" t="s">
        <v>289</v>
      </c>
      <c r="Q2219" t="s">
        <v>15</v>
      </c>
      <c r="R2219" t="s">
        <v>345</v>
      </c>
      <c r="S2219" s="46">
        <v>28614.0059</v>
      </c>
      <c r="U2219" s="46">
        <v>27</v>
      </c>
      <c r="IF2219">
        <v>2024</v>
      </c>
      <c r="IG2219" t="s">
        <v>289</v>
      </c>
      <c r="IH2219" t="s">
        <v>288</v>
      </c>
      <c r="IK2219">
        <v>-2</v>
      </c>
      <c r="IL2219" t="s">
        <v>279</v>
      </c>
      <c r="IM2219" t="s">
        <v>280</v>
      </c>
      <c r="IN2219" t="s">
        <v>654</v>
      </c>
      <c r="IP2219" t="s">
        <v>660</v>
      </c>
    </row>
    <row r="2220" spans="1:250" hidden="1" x14ac:dyDescent="0.25">
      <c r="A2220">
        <v>45586</v>
      </c>
      <c r="B2220">
        <v>-890804480</v>
      </c>
      <c r="C2220">
        <v>1837</v>
      </c>
      <c r="D2220" t="s">
        <v>273</v>
      </c>
      <c r="E2220" t="s">
        <v>274</v>
      </c>
      <c r="F2220">
        <v>1848</v>
      </c>
      <c r="G2220" t="s">
        <v>286</v>
      </c>
      <c r="H2220" t="s">
        <v>274</v>
      </c>
      <c r="I2220">
        <v>420</v>
      </c>
      <c r="J2220" t="s">
        <v>403</v>
      </c>
      <c r="K2220" t="s">
        <v>404</v>
      </c>
      <c r="L2220">
        <v>2024</v>
      </c>
      <c r="M2220" t="s">
        <v>289</v>
      </c>
      <c r="N2220" t="s">
        <v>15</v>
      </c>
      <c r="O2220">
        <v>2024</v>
      </c>
      <c r="P2220" t="s">
        <v>289</v>
      </c>
      <c r="Q2220" t="s">
        <v>15</v>
      </c>
      <c r="R2220" t="s">
        <v>345</v>
      </c>
      <c r="S2220" s="46">
        <v>28567.125899999999</v>
      </c>
      <c r="U2220" s="46">
        <v>27</v>
      </c>
      <c r="IF2220">
        <v>2024</v>
      </c>
      <c r="IG2220" t="s">
        <v>289</v>
      </c>
      <c r="IH2220" t="s">
        <v>288</v>
      </c>
      <c r="IK2220">
        <v>-2</v>
      </c>
      <c r="IL2220" t="s">
        <v>279</v>
      </c>
      <c r="IM2220" t="s">
        <v>280</v>
      </c>
      <c r="IN2220" t="s">
        <v>654</v>
      </c>
      <c r="IP2220" t="s">
        <v>660</v>
      </c>
    </row>
    <row r="2221" spans="1:250" hidden="1" x14ac:dyDescent="0.25">
      <c r="A2221">
        <v>45587</v>
      </c>
      <c r="B2221">
        <v>-890804480</v>
      </c>
      <c r="C2221">
        <v>1837</v>
      </c>
      <c r="D2221" t="s">
        <v>273</v>
      </c>
      <c r="E2221" t="s">
        <v>274</v>
      </c>
      <c r="F2221">
        <v>1848</v>
      </c>
      <c r="G2221" t="s">
        <v>286</v>
      </c>
      <c r="H2221" t="s">
        <v>274</v>
      </c>
      <c r="I2221">
        <v>411</v>
      </c>
      <c r="J2221" t="s">
        <v>393</v>
      </c>
      <c r="K2221" t="s">
        <v>394</v>
      </c>
      <c r="L2221">
        <v>2024</v>
      </c>
      <c r="M2221" t="s">
        <v>289</v>
      </c>
      <c r="N2221" t="s">
        <v>15</v>
      </c>
      <c r="O2221">
        <v>2024</v>
      </c>
      <c r="P2221" t="s">
        <v>289</v>
      </c>
      <c r="Q2221" t="s">
        <v>15</v>
      </c>
      <c r="R2221" t="s">
        <v>345</v>
      </c>
      <c r="S2221" s="46">
        <v>28539.775900000001</v>
      </c>
      <c r="U2221" s="46">
        <v>27</v>
      </c>
      <c r="IF2221">
        <v>2024</v>
      </c>
      <c r="IG2221" t="s">
        <v>289</v>
      </c>
      <c r="IH2221" t="s">
        <v>288</v>
      </c>
      <c r="IK2221">
        <v>-2</v>
      </c>
      <c r="IL2221" t="s">
        <v>279</v>
      </c>
      <c r="IM2221" t="s">
        <v>280</v>
      </c>
      <c r="IN2221" t="s">
        <v>654</v>
      </c>
      <c r="IP2221" t="s">
        <v>660</v>
      </c>
    </row>
    <row r="2222" spans="1:250" hidden="1" x14ac:dyDescent="0.25">
      <c r="A2222">
        <v>45588</v>
      </c>
      <c r="B2222">
        <v>-890804480</v>
      </c>
      <c r="C2222">
        <v>1837</v>
      </c>
      <c r="D2222" t="s">
        <v>273</v>
      </c>
      <c r="E2222" t="s">
        <v>274</v>
      </c>
      <c r="F2222">
        <v>9695</v>
      </c>
      <c r="G2222" t="s">
        <v>281</v>
      </c>
      <c r="H2222" t="s">
        <v>282</v>
      </c>
      <c r="I2222">
        <v>411</v>
      </c>
      <c r="J2222" t="s">
        <v>393</v>
      </c>
      <c r="K2222" t="s">
        <v>394</v>
      </c>
      <c r="L2222">
        <v>2024</v>
      </c>
      <c r="M2222" t="s">
        <v>289</v>
      </c>
      <c r="N2222" t="s">
        <v>15</v>
      </c>
      <c r="O2222">
        <v>2024</v>
      </c>
      <c r="P2222" t="s">
        <v>289</v>
      </c>
      <c r="Q2222" t="s">
        <v>15</v>
      </c>
      <c r="R2222" t="s">
        <v>345</v>
      </c>
      <c r="S2222" s="46">
        <v>1192837.4099999999</v>
      </c>
      <c r="U2222" s="46">
        <v>27</v>
      </c>
      <c r="IF2222">
        <v>2024</v>
      </c>
      <c r="IG2222" t="s">
        <v>289</v>
      </c>
      <c r="IH2222" t="s">
        <v>285</v>
      </c>
      <c r="IK2222">
        <v>-2</v>
      </c>
      <c r="IL2222" t="s">
        <v>279</v>
      </c>
      <c r="IM2222" t="s">
        <v>280</v>
      </c>
      <c r="IN2222" t="s">
        <v>661</v>
      </c>
      <c r="IP2222" t="s">
        <v>662</v>
      </c>
    </row>
    <row r="2223" spans="1:250" hidden="1" x14ac:dyDescent="0.25">
      <c r="A2223">
        <v>45589</v>
      </c>
      <c r="B2223">
        <v>-890804480</v>
      </c>
      <c r="C2223">
        <v>1837</v>
      </c>
      <c r="D2223" t="s">
        <v>273</v>
      </c>
      <c r="E2223" t="s">
        <v>274</v>
      </c>
      <c r="F2223">
        <v>13794</v>
      </c>
      <c r="G2223" t="s">
        <v>275</v>
      </c>
      <c r="H2223" t="s">
        <v>276</v>
      </c>
      <c r="I2223">
        <v>435</v>
      </c>
      <c r="J2223" t="s">
        <v>491</v>
      </c>
      <c r="K2223" t="s">
        <v>492</v>
      </c>
      <c r="L2223">
        <v>2024</v>
      </c>
      <c r="M2223" t="s">
        <v>289</v>
      </c>
      <c r="N2223" t="s">
        <v>15</v>
      </c>
      <c r="O2223">
        <v>2024</v>
      </c>
      <c r="P2223" t="s">
        <v>289</v>
      </c>
      <c r="Q2223" t="s">
        <v>15</v>
      </c>
      <c r="R2223" t="s">
        <v>345</v>
      </c>
      <c r="S2223" s="46">
        <v>205584.4</v>
      </c>
      <c r="U2223" s="46">
        <v>27</v>
      </c>
      <c r="IF2223">
        <v>2024</v>
      </c>
      <c r="IG2223" t="s">
        <v>289</v>
      </c>
      <c r="IH2223" t="s">
        <v>319</v>
      </c>
      <c r="IK2223">
        <v>-2</v>
      </c>
      <c r="IL2223" t="s">
        <v>279</v>
      </c>
      <c r="IM2223" t="s">
        <v>280</v>
      </c>
      <c r="IN2223" t="s">
        <v>663</v>
      </c>
      <c r="IP2223" t="s">
        <v>664</v>
      </c>
    </row>
    <row r="2224" spans="1:250" hidden="1" x14ac:dyDescent="0.25">
      <c r="A2224">
        <v>45590</v>
      </c>
      <c r="B2224">
        <v>-890804480</v>
      </c>
      <c r="C2224">
        <v>1837</v>
      </c>
      <c r="D2224" t="s">
        <v>273</v>
      </c>
      <c r="E2224" t="s">
        <v>274</v>
      </c>
      <c r="F2224">
        <v>13794</v>
      </c>
      <c r="G2224" t="s">
        <v>275</v>
      </c>
      <c r="H2224" t="s">
        <v>276</v>
      </c>
      <c r="I2224">
        <v>431</v>
      </c>
      <c r="J2224" t="s">
        <v>493</v>
      </c>
      <c r="K2224" t="s">
        <v>494</v>
      </c>
      <c r="L2224">
        <v>2024</v>
      </c>
      <c r="M2224" t="s">
        <v>289</v>
      </c>
      <c r="N2224" t="s">
        <v>15</v>
      </c>
      <c r="O2224">
        <v>2024</v>
      </c>
      <c r="P2224" t="s">
        <v>289</v>
      </c>
      <c r="Q2224" t="s">
        <v>15</v>
      </c>
      <c r="R2224" t="s">
        <v>345</v>
      </c>
      <c r="S2224" s="46">
        <v>205395.04</v>
      </c>
      <c r="U2224" s="46">
        <v>27</v>
      </c>
      <c r="IF2224">
        <v>2024</v>
      </c>
      <c r="IG2224" t="s">
        <v>289</v>
      </c>
      <c r="IH2224" t="s">
        <v>319</v>
      </c>
      <c r="IK2224">
        <v>-2</v>
      </c>
      <c r="IL2224" t="s">
        <v>279</v>
      </c>
      <c r="IM2224" t="s">
        <v>280</v>
      </c>
      <c r="IN2224" t="s">
        <v>663</v>
      </c>
      <c r="IP2224" t="s">
        <v>664</v>
      </c>
    </row>
    <row r="2225" spans="1:250" hidden="1" x14ac:dyDescent="0.25">
      <c r="A2225">
        <v>45591</v>
      </c>
      <c r="B2225">
        <v>-890804480</v>
      </c>
      <c r="C2225">
        <v>1837</v>
      </c>
      <c r="D2225" t="s">
        <v>273</v>
      </c>
      <c r="E2225" t="s">
        <v>274</v>
      </c>
      <c r="F2225">
        <v>13794</v>
      </c>
      <c r="G2225" t="s">
        <v>275</v>
      </c>
      <c r="H2225" t="s">
        <v>276</v>
      </c>
      <c r="I2225">
        <v>429</v>
      </c>
      <c r="J2225" t="s">
        <v>395</v>
      </c>
      <c r="K2225" t="s">
        <v>396</v>
      </c>
      <c r="L2225">
        <v>2024</v>
      </c>
      <c r="M2225" t="s">
        <v>289</v>
      </c>
      <c r="N2225" t="s">
        <v>15</v>
      </c>
      <c r="O2225">
        <v>2024</v>
      </c>
      <c r="P2225" t="s">
        <v>289</v>
      </c>
      <c r="Q2225" t="s">
        <v>15</v>
      </c>
      <c r="R2225" t="s">
        <v>345</v>
      </c>
      <c r="S2225" s="46">
        <v>205110.98</v>
      </c>
      <c r="U2225" s="46">
        <v>27</v>
      </c>
      <c r="IF2225">
        <v>2024</v>
      </c>
      <c r="IG2225" t="s">
        <v>289</v>
      </c>
      <c r="IH2225" t="s">
        <v>319</v>
      </c>
      <c r="IK2225">
        <v>-2</v>
      </c>
      <c r="IL2225" t="s">
        <v>279</v>
      </c>
      <c r="IM2225" t="s">
        <v>280</v>
      </c>
      <c r="IN2225" t="s">
        <v>663</v>
      </c>
      <c r="IP2225" t="s">
        <v>664</v>
      </c>
    </row>
    <row r="2226" spans="1:250" hidden="1" x14ac:dyDescent="0.25">
      <c r="A2226">
        <v>45592</v>
      </c>
      <c r="B2226">
        <v>-890804480</v>
      </c>
      <c r="C2226">
        <v>1837</v>
      </c>
      <c r="D2226" t="s">
        <v>273</v>
      </c>
      <c r="E2226" t="s">
        <v>274</v>
      </c>
      <c r="F2226">
        <v>13794</v>
      </c>
      <c r="G2226" t="s">
        <v>275</v>
      </c>
      <c r="H2226" t="s">
        <v>276</v>
      </c>
      <c r="I2226">
        <v>427</v>
      </c>
      <c r="J2226" t="s">
        <v>397</v>
      </c>
      <c r="K2226" t="s">
        <v>398</v>
      </c>
      <c r="L2226">
        <v>2024</v>
      </c>
      <c r="M2226" t="s">
        <v>289</v>
      </c>
      <c r="N2226" t="s">
        <v>15</v>
      </c>
      <c r="O2226">
        <v>2024</v>
      </c>
      <c r="P2226" t="s">
        <v>289</v>
      </c>
      <c r="Q2226" t="s">
        <v>15</v>
      </c>
      <c r="R2226" t="s">
        <v>345</v>
      </c>
      <c r="S2226" s="46">
        <v>204732.22</v>
      </c>
      <c r="U2226" s="46">
        <v>27</v>
      </c>
      <c r="IF2226">
        <v>2024</v>
      </c>
      <c r="IG2226" t="s">
        <v>289</v>
      </c>
      <c r="IH2226" t="s">
        <v>319</v>
      </c>
      <c r="IK2226">
        <v>-2</v>
      </c>
      <c r="IL2226" t="s">
        <v>279</v>
      </c>
      <c r="IM2226" t="s">
        <v>280</v>
      </c>
      <c r="IN2226" t="s">
        <v>663</v>
      </c>
      <c r="IP2226" t="s">
        <v>664</v>
      </c>
    </row>
    <row r="2227" spans="1:250" hidden="1" x14ac:dyDescent="0.25">
      <c r="A2227">
        <v>45593</v>
      </c>
      <c r="B2227">
        <v>-890804480</v>
      </c>
      <c r="C2227">
        <v>1837</v>
      </c>
      <c r="D2227" t="s">
        <v>273</v>
      </c>
      <c r="E2227" t="s">
        <v>274</v>
      </c>
      <c r="F2227">
        <v>13794</v>
      </c>
      <c r="G2227" t="s">
        <v>275</v>
      </c>
      <c r="H2227" t="s">
        <v>276</v>
      </c>
      <c r="I2227">
        <v>424</v>
      </c>
      <c r="J2227" t="s">
        <v>399</v>
      </c>
      <c r="K2227" t="s">
        <v>400</v>
      </c>
      <c r="L2227">
        <v>2024</v>
      </c>
      <c r="M2227" t="s">
        <v>289</v>
      </c>
      <c r="N2227" t="s">
        <v>15</v>
      </c>
      <c r="O2227">
        <v>2024</v>
      </c>
      <c r="P2227" t="s">
        <v>289</v>
      </c>
      <c r="Q2227" t="s">
        <v>15</v>
      </c>
      <c r="R2227" t="s">
        <v>345</v>
      </c>
      <c r="S2227" s="46">
        <v>204511.28</v>
      </c>
      <c r="U2227" s="46">
        <v>27</v>
      </c>
      <c r="IF2227">
        <v>2024</v>
      </c>
      <c r="IG2227" t="s">
        <v>289</v>
      </c>
      <c r="IH2227" t="s">
        <v>319</v>
      </c>
      <c r="IK2227">
        <v>-2</v>
      </c>
      <c r="IL2227" t="s">
        <v>279</v>
      </c>
      <c r="IM2227" t="s">
        <v>280</v>
      </c>
      <c r="IN2227" t="s">
        <v>663</v>
      </c>
      <c r="IP2227" t="s">
        <v>664</v>
      </c>
    </row>
    <row r="2228" spans="1:250" hidden="1" x14ac:dyDescent="0.25">
      <c r="A2228">
        <v>45594</v>
      </c>
      <c r="B2228">
        <v>-890804480</v>
      </c>
      <c r="C2228">
        <v>1837</v>
      </c>
      <c r="D2228" t="s">
        <v>273</v>
      </c>
      <c r="E2228" t="s">
        <v>274</v>
      </c>
      <c r="F2228">
        <v>13794</v>
      </c>
      <c r="G2228" t="s">
        <v>275</v>
      </c>
      <c r="H2228" t="s">
        <v>276</v>
      </c>
      <c r="I2228">
        <v>437</v>
      </c>
      <c r="J2228" t="s">
        <v>658</v>
      </c>
      <c r="K2228" t="s">
        <v>659</v>
      </c>
      <c r="L2228">
        <v>2024</v>
      </c>
      <c r="M2228" t="s">
        <v>289</v>
      </c>
      <c r="N2228" t="s">
        <v>15</v>
      </c>
      <c r="O2228">
        <v>2024</v>
      </c>
      <c r="P2228" t="s">
        <v>289</v>
      </c>
      <c r="Q2228" t="s">
        <v>15</v>
      </c>
      <c r="R2228" t="s">
        <v>345</v>
      </c>
      <c r="S2228" s="46">
        <v>206089.4</v>
      </c>
      <c r="U2228" s="46">
        <v>27</v>
      </c>
      <c r="IF2228">
        <v>2024</v>
      </c>
      <c r="IG2228" t="s">
        <v>289</v>
      </c>
      <c r="IH2228" t="s">
        <v>319</v>
      </c>
      <c r="IK2228">
        <v>-2</v>
      </c>
      <c r="IL2228" t="s">
        <v>279</v>
      </c>
      <c r="IM2228" t="s">
        <v>280</v>
      </c>
      <c r="IN2228" t="s">
        <v>663</v>
      </c>
      <c r="IP2228" t="s">
        <v>664</v>
      </c>
    </row>
    <row r="2229" spans="1:250" hidden="1" x14ac:dyDescent="0.25">
      <c r="A2229">
        <v>45595</v>
      </c>
      <c r="B2229">
        <v>-890804480</v>
      </c>
      <c r="C2229">
        <v>1837</v>
      </c>
      <c r="D2229" t="s">
        <v>273</v>
      </c>
      <c r="E2229" t="s">
        <v>274</v>
      </c>
      <c r="F2229">
        <v>13794</v>
      </c>
      <c r="G2229" t="s">
        <v>275</v>
      </c>
      <c r="H2229" t="s">
        <v>276</v>
      </c>
      <c r="I2229">
        <v>420</v>
      </c>
      <c r="J2229" t="s">
        <v>403</v>
      </c>
      <c r="K2229" t="s">
        <v>404</v>
      </c>
      <c r="L2229">
        <v>2024</v>
      </c>
      <c r="M2229" t="s">
        <v>289</v>
      </c>
      <c r="N2229" t="s">
        <v>15</v>
      </c>
      <c r="O2229">
        <v>2024</v>
      </c>
      <c r="P2229" t="s">
        <v>289</v>
      </c>
      <c r="Q2229" t="s">
        <v>15</v>
      </c>
      <c r="R2229" t="s">
        <v>345</v>
      </c>
      <c r="S2229" s="46">
        <v>203848.49</v>
      </c>
      <c r="U2229" s="46">
        <v>27</v>
      </c>
      <c r="IF2229">
        <v>2024</v>
      </c>
      <c r="IG2229" t="s">
        <v>289</v>
      </c>
      <c r="IH2229" t="s">
        <v>319</v>
      </c>
      <c r="IK2229">
        <v>-2</v>
      </c>
      <c r="IL2229" t="s">
        <v>279</v>
      </c>
      <c r="IM2229" t="s">
        <v>280</v>
      </c>
      <c r="IN2229" t="s">
        <v>663</v>
      </c>
      <c r="IP2229" t="s">
        <v>664</v>
      </c>
    </row>
    <row r="2230" spans="1:250" hidden="1" x14ac:dyDescent="0.25">
      <c r="A2230">
        <v>45596</v>
      </c>
      <c r="B2230">
        <v>-890804480</v>
      </c>
      <c r="C2230">
        <v>1837</v>
      </c>
      <c r="D2230" t="s">
        <v>273</v>
      </c>
      <c r="E2230" t="s">
        <v>274</v>
      </c>
      <c r="F2230">
        <v>13794</v>
      </c>
      <c r="G2230" t="s">
        <v>275</v>
      </c>
      <c r="H2230" t="s">
        <v>276</v>
      </c>
      <c r="I2230">
        <v>411</v>
      </c>
      <c r="J2230" t="s">
        <v>393</v>
      </c>
      <c r="K2230" t="s">
        <v>394</v>
      </c>
      <c r="L2230">
        <v>2024</v>
      </c>
      <c r="M2230" t="s">
        <v>289</v>
      </c>
      <c r="N2230" t="s">
        <v>15</v>
      </c>
      <c r="O2230">
        <v>2024</v>
      </c>
      <c r="P2230" t="s">
        <v>289</v>
      </c>
      <c r="Q2230" t="s">
        <v>15</v>
      </c>
      <c r="R2230" t="s">
        <v>345</v>
      </c>
      <c r="S2230" s="46">
        <v>203254.34</v>
      </c>
      <c r="U2230" s="46">
        <v>27</v>
      </c>
      <c r="IF2230">
        <v>2024</v>
      </c>
      <c r="IG2230" t="s">
        <v>289</v>
      </c>
      <c r="IH2230" t="s">
        <v>319</v>
      </c>
      <c r="IK2230">
        <v>-2</v>
      </c>
      <c r="IL2230" t="s">
        <v>279</v>
      </c>
      <c r="IM2230" t="s">
        <v>280</v>
      </c>
      <c r="IN2230" t="s">
        <v>663</v>
      </c>
      <c r="IP2230" t="s">
        <v>664</v>
      </c>
    </row>
    <row r="2231" spans="1:250" hidden="1" x14ac:dyDescent="0.25">
      <c r="A2231">
        <v>45597</v>
      </c>
      <c r="B2231">
        <v>-890804480</v>
      </c>
      <c r="C2231">
        <v>1837</v>
      </c>
      <c r="D2231" t="s">
        <v>273</v>
      </c>
      <c r="E2231" t="s">
        <v>274</v>
      </c>
      <c r="F2231">
        <v>9695</v>
      </c>
      <c r="G2231" t="s">
        <v>281</v>
      </c>
      <c r="H2231" t="s">
        <v>282</v>
      </c>
      <c r="I2231">
        <v>437</v>
      </c>
      <c r="J2231" t="s">
        <v>658</v>
      </c>
      <c r="K2231" t="s">
        <v>659</v>
      </c>
      <c r="L2231">
        <v>2024</v>
      </c>
      <c r="M2231" t="s">
        <v>289</v>
      </c>
      <c r="N2231" t="s">
        <v>15</v>
      </c>
      <c r="O2231">
        <v>2024</v>
      </c>
      <c r="P2231" t="s">
        <v>289</v>
      </c>
      <c r="Q2231" t="s">
        <v>15</v>
      </c>
      <c r="R2231" t="s">
        <v>345</v>
      </c>
      <c r="S2231" s="46">
        <v>202987.69020000001</v>
      </c>
      <c r="U2231" s="46">
        <v>27</v>
      </c>
      <c r="IF2231">
        <v>2024</v>
      </c>
      <c r="IG2231" t="s">
        <v>289</v>
      </c>
      <c r="IH2231" t="s">
        <v>285</v>
      </c>
      <c r="IK2231">
        <v>-2</v>
      </c>
      <c r="IL2231" t="s">
        <v>279</v>
      </c>
      <c r="IM2231" t="s">
        <v>280</v>
      </c>
      <c r="IN2231" t="s">
        <v>661</v>
      </c>
      <c r="IP2231" t="s">
        <v>662</v>
      </c>
    </row>
    <row r="2232" spans="1:250" hidden="1" x14ac:dyDescent="0.25">
      <c r="A2232">
        <v>45598</v>
      </c>
      <c r="B2232">
        <v>-890804480</v>
      </c>
      <c r="C2232">
        <v>1837</v>
      </c>
      <c r="D2232" t="s">
        <v>273</v>
      </c>
      <c r="E2232" t="s">
        <v>274</v>
      </c>
      <c r="F2232">
        <v>9695</v>
      </c>
      <c r="G2232" t="s">
        <v>281</v>
      </c>
      <c r="H2232" t="s">
        <v>282</v>
      </c>
      <c r="I2232">
        <v>436</v>
      </c>
      <c r="J2232" t="s">
        <v>656</v>
      </c>
      <c r="K2232" t="s">
        <v>657</v>
      </c>
      <c r="L2232">
        <v>2024</v>
      </c>
      <c r="M2232" t="s">
        <v>289</v>
      </c>
      <c r="N2232" t="s">
        <v>15</v>
      </c>
      <c r="O2232">
        <v>2024</v>
      </c>
      <c r="P2232" t="s">
        <v>289</v>
      </c>
      <c r="Q2232" t="s">
        <v>15</v>
      </c>
      <c r="R2232" t="s">
        <v>345</v>
      </c>
      <c r="S2232" s="46">
        <v>202688.13020000001</v>
      </c>
      <c r="U2232" s="46">
        <v>27</v>
      </c>
      <c r="IF2232">
        <v>2024</v>
      </c>
      <c r="IG2232" t="s">
        <v>289</v>
      </c>
      <c r="IH2232" t="s">
        <v>285</v>
      </c>
      <c r="IK2232">
        <v>-2</v>
      </c>
      <c r="IL2232" t="s">
        <v>279</v>
      </c>
      <c r="IM2232" t="s">
        <v>280</v>
      </c>
      <c r="IN2232" t="s">
        <v>661</v>
      </c>
      <c r="IP2232" t="s">
        <v>662</v>
      </c>
    </row>
    <row r="2233" spans="1:250" hidden="1" x14ac:dyDescent="0.25">
      <c r="A2233">
        <v>45599</v>
      </c>
      <c r="B2233">
        <v>-890804480</v>
      </c>
      <c r="C2233">
        <v>1837</v>
      </c>
      <c r="D2233" t="s">
        <v>273</v>
      </c>
      <c r="E2233" t="s">
        <v>274</v>
      </c>
      <c r="F2233">
        <v>9695</v>
      </c>
      <c r="G2233" t="s">
        <v>281</v>
      </c>
      <c r="H2233" t="s">
        <v>282</v>
      </c>
      <c r="I2233">
        <v>435</v>
      </c>
      <c r="J2233" t="s">
        <v>491</v>
      </c>
      <c r="K2233" t="s">
        <v>492</v>
      </c>
      <c r="L2233">
        <v>2024</v>
      </c>
      <c r="M2233" t="s">
        <v>289</v>
      </c>
      <c r="N2233" t="s">
        <v>15</v>
      </c>
      <c r="O2233">
        <v>2024</v>
      </c>
      <c r="P2233" t="s">
        <v>289</v>
      </c>
      <c r="Q2233" t="s">
        <v>15</v>
      </c>
      <c r="R2233" t="s">
        <v>345</v>
      </c>
      <c r="S2233" s="46">
        <v>202508.4002</v>
      </c>
      <c r="U2233" s="46">
        <v>27</v>
      </c>
      <c r="IF2233">
        <v>2024</v>
      </c>
      <c r="IG2233" t="s">
        <v>289</v>
      </c>
      <c r="IH2233" t="s">
        <v>285</v>
      </c>
      <c r="IK2233">
        <v>-2</v>
      </c>
      <c r="IL2233" t="s">
        <v>279</v>
      </c>
      <c r="IM2233" t="s">
        <v>280</v>
      </c>
      <c r="IN2233" t="s">
        <v>661</v>
      </c>
      <c r="IP2233" t="s">
        <v>662</v>
      </c>
    </row>
    <row r="2234" spans="1:250" hidden="1" x14ac:dyDescent="0.25">
      <c r="A2234">
        <v>45600</v>
      </c>
      <c r="B2234">
        <v>-890804480</v>
      </c>
      <c r="C2234">
        <v>1837</v>
      </c>
      <c r="D2234" t="s">
        <v>273</v>
      </c>
      <c r="E2234" t="s">
        <v>274</v>
      </c>
      <c r="F2234">
        <v>13794</v>
      </c>
      <c r="G2234" t="s">
        <v>275</v>
      </c>
      <c r="H2234" t="s">
        <v>276</v>
      </c>
      <c r="I2234">
        <v>436</v>
      </c>
      <c r="J2234" t="s">
        <v>656</v>
      </c>
      <c r="K2234" t="s">
        <v>657</v>
      </c>
      <c r="L2234">
        <v>2024</v>
      </c>
      <c r="M2234" t="s">
        <v>289</v>
      </c>
      <c r="N2234" t="s">
        <v>15</v>
      </c>
      <c r="O2234">
        <v>2024</v>
      </c>
      <c r="P2234" t="s">
        <v>289</v>
      </c>
      <c r="Q2234" t="s">
        <v>15</v>
      </c>
      <c r="R2234" t="s">
        <v>345</v>
      </c>
      <c r="S2234" s="46">
        <v>205773.77</v>
      </c>
      <c r="U2234" s="46">
        <v>27</v>
      </c>
      <c r="IF2234">
        <v>2024</v>
      </c>
      <c r="IG2234" t="s">
        <v>289</v>
      </c>
      <c r="IH2234" t="s">
        <v>319</v>
      </c>
      <c r="IK2234">
        <v>-2</v>
      </c>
      <c r="IL2234" t="s">
        <v>279</v>
      </c>
      <c r="IM2234" t="s">
        <v>280</v>
      </c>
      <c r="IN2234" t="s">
        <v>663</v>
      </c>
      <c r="IP2234" t="s">
        <v>664</v>
      </c>
    </row>
    <row r="2235" spans="1:250" hidden="1" x14ac:dyDescent="0.25">
      <c r="A2235">
        <v>45601</v>
      </c>
      <c r="B2235">
        <v>-890804480</v>
      </c>
      <c r="C2235">
        <v>1837</v>
      </c>
      <c r="D2235" t="s">
        <v>273</v>
      </c>
      <c r="E2235" t="s">
        <v>274</v>
      </c>
      <c r="F2235">
        <v>9695</v>
      </c>
      <c r="G2235" t="s">
        <v>281</v>
      </c>
      <c r="H2235" t="s">
        <v>282</v>
      </c>
      <c r="I2235">
        <v>429</v>
      </c>
      <c r="J2235" t="s">
        <v>395</v>
      </c>
      <c r="K2235" t="s">
        <v>396</v>
      </c>
      <c r="L2235">
        <v>2024</v>
      </c>
      <c r="M2235" t="s">
        <v>289</v>
      </c>
      <c r="N2235" t="s">
        <v>15</v>
      </c>
      <c r="O2235">
        <v>2024</v>
      </c>
      <c r="P2235" t="s">
        <v>289</v>
      </c>
      <c r="Q2235" t="s">
        <v>15</v>
      </c>
      <c r="R2235" t="s">
        <v>345</v>
      </c>
      <c r="S2235" s="46">
        <v>1200783.8500000001</v>
      </c>
      <c r="U2235" s="46">
        <v>27</v>
      </c>
      <c r="IF2235">
        <v>2024</v>
      </c>
      <c r="IG2235" t="s">
        <v>289</v>
      </c>
      <c r="IH2235" t="s">
        <v>285</v>
      </c>
      <c r="IK2235">
        <v>-2</v>
      </c>
      <c r="IL2235" t="s">
        <v>279</v>
      </c>
      <c r="IM2235" t="s">
        <v>280</v>
      </c>
      <c r="IN2235" t="s">
        <v>661</v>
      </c>
      <c r="IP2235" t="s">
        <v>662</v>
      </c>
    </row>
    <row r="2236" spans="1:250" hidden="1" x14ac:dyDescent="0.25">
      <c r="A2236">
        <v>45602</v>
      </c>
      <c r="B2236">
        <v>-890804480</v>
      </c>
      <c r="C2236">
        <v>1837</v>
      </c>
      <c r="D2236" t="s">
        <v>273</v>
      </c>
      <c r="E2236" t="s">
        <v>274</v>
      </c>
      <c r="F2236">
        <v>9695</v>
      </c>
      <c r="G2236" t="s">
        <v>281</v>
      </c>
      <c r="H2236" t="s">
        <v>282</v>
      </c>
      <c r="I2236">
        <v>427</v>
      </c>
      <c r="J2236" t="s">
        <v>397</v>
      </c>
      <c r="K2236" t="s">
        <v>398</v>
      </c>
      <c r="L2236">
        <v>2024</v>
      </c>
      <c r="M2236" t="s">
        <v>289</v>
      </c>
      <c r="N2236" t="s">
        <v>15</v>
      </c>
      <c r="O2236">
        <v>2024</v>
      </c>
      <c r="P2236" t="s">
        <v>289</v>
      </c>
      <c r="Q2236" t="s">
        <v>15</v>
      </c>
      <c r="R2236" t="s">
        <v>345</v>
      </c>
      <c r="S2236" s="46">
        <v>1198724.1100000001</v>
      </c>
      <c r="U2236" s="46">
        <v>27</v>
      </c>
      <c r="IF2236">
        <v>2024</v>
      </c>
      <c r="IG2236" t="s">
        <v>289</v>
      </c>
      <c r="IH2236" t="s">
        <v>285</v>
      </c>
      <c r="IK2236">
        <v>-2</v>
      </c>
      <c r="IL2236" t="s">
        <v>279</v>
      </c>
      <c r="IM2236" t="s">
        <v>280</v>
      </c>
      <c r="IN2236" t="s">
        <v>661</v>
      </c>
      <c r="IP2236" t="s">
        <v>662</v>
      </c>
    </row>
    <row r="2237" spans="1:250" hidden="1" x14ac:dyDescent="0.25">
      <c r="A2237">
        <v>45603</v>
      </c>
      <c r="B2237">
        <v>-890804480</v>
      </c>
      <c r="C2237">
        <v>1837</v>
      </c>
      <c r="D2237" t="s">
        <v>273</v>
      </c>
      <c r="E2237" t="s">
        <v>274</v>
      </c>
      <c r="F2237">
        <v>9695</v>
      </c>
      <c r="G2237" t="s">
        <v>281</v>
      </c>
      <c r="H2237" t="s">
        <v>282</v>
      </c>
      <c r="I2237">
        <v>424</v>
      </c>
      <c r="J2237" t="s">
        <v>399</v>
      </c>
      <c r="K2237" t="s">
        <v>400</v>
      </c>
      <c r="L2237">
        <v>2024</v>
      </c>
      <c r="M2237" t="s">
        <v>289</v>
      </c>
      <c r="N2237" t="s">
        <v>15</v>
      </c>
      <c r="O2237">
        <v>2024</v>
      </c>
      <c r="P2237" t="s">
        <v>289</v>
      </c>
      <c r="Q2237" t="s">
        <v>15</v>
      </c>
      <c r="R2237" t="s">
        <v>345</v>
      </c>
      <c r="S2237" s="46">
        <v>1197522.6100000001</v>
      </c>
      <c r="U2237" s="46">
        <v>27</v>
      </c>
      <c r="IF2237">
        <v>2024</v>
      </c>
      <c r="IG2237" t="s">
        <v>289</v>
      </c>
      <c r="IH2237" t="s">
        <v>285</v>
      </c>
      <c r="IK2237">
        <v>-2</v>
      </c>
      <c r="IL2237" t="s">
        <v>279</v>
      </c>
      <c r="IM2237" t="s">
        <v>280</v>
      </c>
      <c r="IN2237" t="s">
        <v>661</v>
      </c>
      <c r="IP2237" t="s">
        <v>662</v>
      </c>
    </row>
    <row r="2238" spans="1:250" hidden="1" x14ac:dyDescent="0.25">
      <c r="A2238">
        <v>45604</v>
      </c>
      <c r="B2238">
        <v>-890804480</v>
      </c>
      <c r="C2238">
        <v>1837</v>
      </c>
      <c r="D2238" t="s">
        <v>273</v>
      </c>
      <c r="E2238" t="s">
        <v>274</v>
      </c>
      <c r="F2238">
        <v>9695</v>
      </c>
      <c r="G2238" t="s">
        <v>281</v>
      </c>
      <c r="H2238" t="s">
        <v>282</v>
      </c>
      <c r="I2238">
        <v>422</v>
      </c>
      <c r="J2238" t="s">
        <v>401</v>
      </c>
      <c r="K2238" t="s">
        <v>402</v>
      </c>
      <c r="L2238">
        <v>2024</v>
      </c>
      <c r="M2238" t="s">
        <v>289</v>
      </c>
      <c r="N2238" t="s">
        <v>15</v>
      </c>
      <c r="O2238">
        <v>2024</v>
      </c>
      <c r="P2238" t="s">
        <v>289</v>
      </c>
      <c r="Q2238" t="s">
        <v>15</v>
      </c>
      <c r="R2238" t="s">
        <v>345</v>
      </c>
      <c r="S2238" s="46">
        <v>1196016.6499999999</v>
      </c>
      <c r="U2238" s="46">
        <v>27</v>
      </c>
      <c r="IF2238">
        <v>2024</v>
      </c>
      <c r="IG2238" t="s">
        <v>289</v>
      </c>
      <c r="IH2238" t="s">
        <v>285</v>
      </c>
      <c r="IK2238">
        <v>-2</v>
      </c>
      <c r="IL2238" t="s">
        <v>279</v>
      </c>
      <c r="IM2238" t="s">
        <v>280</v>
      </c>
      <c r="IN2238" t="s">
        <v>661</v>
      </c>
      <c r="IP2238" t="s">
        <v>662</v>
      </c>
    </row>
    <row r="2239" spans="1:250" hidden="1" x14ac:dyDescent="0.25">
      <c r="A2239">
        <v>45605</v>
      </c>
      <c r="B2239">
        <v>-890804480</v>
      </c>
      <c r="C2239">
        <v>1837</v>
      </c>
      <c r="D2239" t="s">
        <v>273</v>
      </c>
      <c r="E2239" t="s">
        <v>274</v>
      </c>
      <c r="F2239">
        <v>9695</v>
      </c>
      <c r="G2239" t="s">
        <v>281</v>
      </c>
      <c r="H2239" t="s">
        <v>282</v>
      </c>
      <c r="I2239">
        <v>420</v>
      </c>
      <c r="J2239" t="s">
        <v>403</v>
      </c>
      <c r="K2239" t="s">
        <v>404</v>
      </c>
      <c r="L2239">
        <v>2024</v>
      </c>
      <c r="M2239" t="s">
        <v>289</v>
      </c>
      <c r="N2239" t="s">
        <v>15</v>
      </c>
      <c r="O2239">
        <v>2024</v>
      </c>
      <c r="P2239" t="s">
        <v>289</v>
      </c>
      <c r="Q2239" t="s">
        <v>15</v>
      </c>
      <c r="R2239" t="s">
        <v>345</v>
      </c>
      <c r="S2239" s="46">
        <v>1194008.7</v>
      </c>
      <c r="U2239" s="46">
        <v>27</v>
      </c>
      <c r="IF2239">
        <v>2024</v>
      </c>
      <c r="IG2239" t="s">
        <v>289</v>
      </c>
      <c r="IH2239" t="s">
        <v>285</v>
      </c>
      <c r="IK2239">
        <v>-2</v>
      </c>
      <c r="IL2239" t="s">
        <v>279</v>
      </c>
      <c r="IM2239" t="s">
        <v>280</v>
      </c>
      <c r="IN2239" t="s">
        <v>661</v>
      </c>
      <c r="IP2239" t="s">
        <v>662</v>
      </c>
    </row>
    <row r="2240" spans="1:250" hidden="1" x14ac:dyDescent="0.25">
      <c r="A2240">
        <v>45606</v>
      </c>
      <c r="B2240">
        <v>-890804480</v>
      </c>
      <c r="C2240">
        <v>1837</v>
      </c>
      <c r="D2240" t="s">
        <v>273</v>
      </c>
      <c r="E2240" t="s">
        <v>274</v>
      </c>
      <c r="F2240">
        <v>13794</v>
      </c>
      <c r="G2240" t="s">
        <v>275</v>
      </c>
      <c r="H2240" t="s">
        <v>276</v>
      </c>
      <c r="I2240">
        <v>422</v>
      </c>
      <c r="J2240" t="s">
        <v>401</v>
      </c>
      <c r="K2240" t="s">
        <v>402</v>
      </c>
      <c r="L2240">
        <v>2024</v>
      </c>
      <c r="M2240" t="s">
        <v>289</v>
      </c>
      <c r="N2240" t="s">
        <v>15</v>
      </c>
      <c r="O2240">
        <v>2024</v>
      </c>
      <c r="P2240" t="s">
        <v>289</v>
      </c>
      <c r="Q2240" t="s">
        <v>15</v>
      </c>
      <c r="R2240" t="s">
        <v>345</v>
      </c>
      <c r="S2240" s="46">
        <v>204227.23</v>
      </c>
      <c r="U2240" s="46">
        <v>27</v>
      </c>
      <c r="IF2240">
        <v>2024</v>
      </c>
      <c r="IG2240" t="s">
        <v>289</v>
      </c>
      <c r="IH2240" t="s">
        <v>319</v>
      </c>
      <c r="IK2240">
        <v>-2</v>
      </c>
      <c r="IL2240" t="s">
        <v>279</v>
      </c>
      <c r="IM2240" t="s">
        <v>280</v>
      </c>
      <c r="IN2240" t="s">
        <v>663</v>
      </c>
      <c r="IP2240" t="s">
        <v>664</v>
      </c>
    </row>
    <row r="2241" spans="1:250" hidden="1" x14ac:dyDescent="0.25">
      <c r="A2241">
        <v>45607</v>
      </c>
      <c r="B2241">
        <v>-890804480</v>
      </c>
      <c r="C2241">
        <v>1837</v>
      </c>
      <c r="D2241" t="s">
        <v>273</v>
      </c>
      <c r="E2241" t="s">
        <v>274</v>
      </c>
      <c r="F2241">
        <v>1848</v>
      </c>
      <c r="G2241" t="s">
        <v>286</v>
      </c>
      <c r="H2241" t="s">
        <v>274</v>
      </c>
      <c r="I2241">
        <v>437</v>
      </c>
      <c r="J2241" t="s">
        <v>658</v>
      </c>
      <c r="K2241" t="s">
        <v>659</v>
      </c>
      <c r="L2241">
        <v>2024</v>
      </c>
      <c r="M2241" t="s">
        <v>289</v>
      </c>
      <c r="N2241" t="s">
        <v>15</v>
      </c>
      <c r="O2241">
        <v>2024</v>
      </c>
      <c r="P2241" t="s">
        <v>289</v>
      </c>
      <c r="Q2241" t="s">
        <v>15</v>
      </c>
      <c r="R2241" t="s">
        <v>345</v>
      </c>
      <c r="S2241" s="46">
        <v>28853.045900000001</v>
      </c>
      <c r="U2241" s="46">
        <v>27</v>
      </c>
      <c r="IF2241">
        <v>2024</v>
      </c>
      <c r="IG2241" t="s">
        <v>289</v>
      </c>
      <c r="IH2241" t="s">
        <v>288</v>
      </c>
      <c r="IK2241">
        <v>-2</v>
      </c>
      <c r="IL2241" t="s">
        <v>279</v>
      </c>
      <c r="IM2241" t="s">
        <v>280</v>
      </c>
      <c r="IN2241" t="s">
        <v>654</v>
      </c>
      <c r="IP2241" t="s">
        <v>660</v>
      </c>
    </row>
    <row r="2242" spans="1:250" hidden="1" x14ac:dyDescent="0.25">
      <c r="A2242">
        <v>45608</v>
      </c>
      <c r="B2242">
        <v>-890804480</v>
      </c>
      <c r="C2242">
        <v>1837</v>
      </c>
      <c r="D2242" t="s">
        <v>273</v>
      </c>
      <c r="E2242" t="s">
        <v>274</v>
      </c>
      <c r="F2242">
        <v>1848</v>
      </c>
      <c r="G2242" t="s">
        <v>286</v>
      </c>
      <c r="H2242" t="s">
        <v>274</v>
      </c>
      <c r="I2242">
        <v>436</v>
      </c>
      <c r="J2242" t="s">
        <v>656</v>
      </c>
      <c r="K2242" t="s">
        <v>657</v>
      </c>
      <c r="L2242">
        <v>2024</v>
      </c>
      <c r="M2242" t="s">
        <v>289</v>
      </c>
      <c r="N2242" t="s">
        <v>15</v>
      </c>
      <c r="O2242">
        <v>2024</v>
      </c>
      <c r="P2242" t="s">
        <v>289</v>
      </c>
      <c r="Q2242" t="s">
        <v>15</v>
      </c>
      <c r="R2242" t="s">
        <v>345</v>
      </c>
      <c r="S2242" s="46">
        <v>28811.4159</v>
      </c>
      <c r="U2242" s="46">
        <v>27</v>
      </c>
      <c r="IF2242">
        <v>2024</v>
      </c>
      <c r="IG2242" t="s">
        <v>289</v>
      </c>
      <c r="IH2242" t="s">
        <v>288</v>
      </c>
      <c r="IK2242">
        <v>-2</v>
      </c>
      <c r="IL2242" t="s">
        <v>279</v>
      </c>
      <c r="IM2242" t="s">
        <v>280</v>
      </c>
      <c r="IN2242" t="s">
        <v>654</v>
      </c>
      <c r="IP2242" t="s">
        <v>660</v>
      </c>
    </row>
    <row r="2243" spans="1:250" hidden="1" x14ac:dyDescent="0.25">
      <c r="A2243">
        <v>45609</v>
      </c>
      <c r="B2243">
        <v>-890804480</v>
      </c>
      <c r="C2243">
        <v>1837</v>
      </c>
      <c r="D2243" t="s">
        <v>273</v>
      </c>
      <c r="E2243" t="s">
        <v>274</v>
      </c>
      <c r="F2243">
        <v>1848</v>
      </c>
      <c r="G2243" t="s">
        <v>286</v>
      </c>
      <c r="H2243" t="s">
        <v>274</v>
      </c>
      <c r="I2243">
        <v>435</v>
      </c>
      <c r="J2243" t="s">
        <v>491</v>
      </c>
      <c r="K2243" t="s">
        <v>492</v>
      </c>
      <c r="L2243">
        <v>2024</v>
      </c>
      <c r="M2243" t="s">
        <v>289</v>
      </c>
      <c r="N2243" t="s">
        <v>15</v>
      </c>
      <c r="O2243">
        <v>2024</v>
      </c>
      <c r="P2243" t="s">
        <v>289</v>
      </c>
      <c r="Q2243" t="s">
        <v>15</v>
      </c>
      <c r="R2243" t="s">
        <v>345</v>
      </c>
      <c r="S2243" s="46">
        <v>28786.445899999999</v>
      </c>
      <c r="U2243" s="46">
        <v>27</v>
      </c>
      <c r="IF2243">
        <v>2024</v>
      </c>
      <c r="IG2243" t="s">
        <v>289</v>
      </c>
      <c r="IH2243" t="s">
        <v>288</v>
      </c>
      <c r="IK2243">
        <v>-2</v>
      </c>
      <c r="IL2243" t="s">
        <v>279</v>
      </c>
      <c r="IM2243" t="s">
        <v>280</v>
      </c>
      <c r="IN2243" t="s">
        <v>654</v>
      </c>
      <c r="IP2243" t="s">
        <v>660</v>
      </c>
    </row>
    <row r="2244" spans="1:250" hidden="1" x14ac:dyDescent="0.25">
      <c r="A2244">
        <v>45610</v>
      </c>
      <c r="B2244">
        <v>-890804480</v>
      </c>
      <c r="C2244">
        <v>1837</v>
      </c>
      <c r="D2244" t="s">
        <v>273</v>
      </c>
      <c r="E2244" t="s">
        <v>274</v>
      </c>
      <c r="F2244">
        <v>1848</v>
      </c>
      <c r="G2244" t="s">
        <v>286</v>
      </c>
      <c r="H2244" t="s">
        <v>274</v>
      </c>
      <c r="I2244">
        <v>431</v>
      </c>
      <c r="J2244" t="s">
        <v>493</v>
      </c>
      <c r="K2244" t="s">
        <v>494</v>
      </c>
      <c r="L2244">
        <v>2024</v>
      </c>
      <c r="M2244" t="s">
        <v>289</v>
      </c>
      <c r="N2244" t="s">
        <v>15</v>
      </c>
      <c r="O2244">
        <v>2024</v>
      </c>
      <c r="P2244" t="s">
        <v>289</v>
      </c>
      <c r="Q2244" t="s">
        <v>15</v>
      </c>
      <c r="R2244" t="s">
        <v>345</v>
      </c>
      <c r="S2244" s="46">
        <v>28761.475900000001</v>
      </c>
      <c r="U2244" s="46">
        <v>27</v>
      </c>
      <c r="IF2244">
        <v>2024</v>
      </c>
      <c r="IG2244" t="s">
        <v>289</v>
      </c>
      <c r="IH2244" t="s">
        <v>288</v>
      </c>
      <c r="IK2244">
        <v>-2</v>
      </c>
      <c r="IL2244" t="s">
        <v>279</v>
      </c>
      <c r="IM2244" t="s">
        <v>280</v>
      </c>
      <c r="IN2244" t="s">
        <v>654</v>
      </c>
      <c r="IP2244" t="s">
        <v>660</v>
      </c>
    </row>
    <row r="2245" spans="1:250" hidden="1" x14ac:dyDescent="0.25">
      <c r="A2245">
        <v>45611</v>
      </c>
      <c r="B2245">
        <v>-890804480</v>
      </c>
      <c r="C2245">
        <v>1837</v>
      </c>
      <c r="D2245" t="s">
        <v>273</v>
      </c>
      <c r="E2245" t="s">
        <v>274</v>
      </c>
      <c r="F2245">
        <v>1848</v>
      </c>
      <c r="G2245" t="s">
        <v>286</v>
      </c>
      <c r="H2245" t="s">
        <v>274</v>
      </c>
      <c r="I2245">
        <v>429</v>
      </c>
      <c r="J2245" t="s">
        <v>395</v>
      </c>
      <c r="K2245" t="s">
        <v>396</v>
      </c>
      <c r="L2245">
        <v>2024</v>
      </c>
      <c r="M2245" t="s">
        <v>289</v>
      </c>
      <c r="N2245" t="s">
        <v>15</v>
      </c>
      <c r="O2245">
        <v>2024</v>
      </c>
      <c r="P2245" t="s">
        <v>289</v>
      </c>
      <c r="Q2245" t="s">
        <v>15</v>
      </c>
      <c r="R2245" t="s">
        <v>345</v>
      </c>
      <c r="S2245" s="46">
        <v>28725.375899999999</v>
      </c>
      <c r="U2245" s="46">
        <v>27</v>
      </c>
      <c r="IF2245">
        <v>2024</v>
      </c>
      <c r="IG2245" t="s">
        <v>289</v>
      </c>
      <c r="IH2245" t="s">
        <v>288</v>
      </c>
      <c r="IK2245">
        <v>-2</v>
      </c>
      <c r="IL2245" t="s">
        <v>279</v>
      </c>
      <c r="IM2245" t="s">
        <v>280</v>
      </c>
      <c r="IN2245" t="s">
        <v>654</v>
      </c>
      <c r="IP2245" t="s">
        <v>660</v>
      </c>
    </row>
    <row r="2246" spans="1:250" hidden="1" x14ac:dyDescent="0.25">
      <c r="A2246">
        <v>45612</v>
      </c>
      <c r="B2246">
        <v>-890804480</v>
      </c>
      <c r="C2246">
        <v>1837</v>
      </c>
      <c r="D2246" t="s">
        <v>273</v>
      </c>
      <c r="E2246" t="s">
        <v>274</v>
      </c>
      <c r="F2246">
        <v>9695</v>
      </c>
      <c r="G2246" t="s">
        <v>281</v>
      </c>
      <c r="H2246" t="s">
        <v>282</v>
      </c>
      <c r="I2246">
        <v>431</v>
      </c>
      <c r="J2246" t="s">
        <v>493</v>
      </c>
      <c r="K2246" t="s">
        <v>494</v>
      </c>
      <c r="L2246">
        <v>2024</v>
      </c>
      <c r="M2246" t="s">
        <v>289</v>
      </c>
      <c r="N2246" t="s">
        <v>15</v>
      </c>
      <c r="O2246">
        <v>2024</v>
      </c>
      <c r="P2246" t="s">
        <v>289</v>
      </c>
      <c r="Q2246" t="s">
        <v>15</v>
      </c>
      <c r="R2246" t="s">
        <v>345</v>
      </c>
      <c r="S2246" s="46">
        <v>1202328.6602</v>
      </c>
      <c r="U2246" s="46">
        <v>27</v>
      </c>
      <c r="IF2246">
        <v>2024</v>
      </c>
      <c r="IG2246" t="s">
        <v>289</v>
      </c>
      <c r="IH2246" t="s">
        <v>285</v>
      </c>
      <c r="IK2246">
        <v>-2</v>
      </c>
      <c r="IL2246" t="s">
        <v>279</v>
      </c>
      <c r="IM2246" t="s">
        <v>280</v>
      </c>
      <c r="IN2246" t="s">
        <v>661</v>
      </c>
      <c r="IP2246" t="s">
        <v>662</v>
      </c>
    </row>
    <row r="2247" spans="1:250" hidden="1" x14ac:dyDescent="0.25">
      <c r="A2247">
        <v>45613</v>
      </c>
      <c r="B2247">
        <v>-890804480</v>
      </c>
      <c r="C2247">
        <v>1837</v>
      </c>
      <c r="D2247" t="s">
        <v>273</v>
      </c>
      <c r="E2247" t="s">
        <v>274</v>
      </c>
      <c r="F2247">
        <v>1848</v>
      </c>
      <c r="G2247" t="s">
        <v>286</v>
      </c>
      <c r="H2247" t="s">
        <v>274</v>
      </c>
      <c r="I2247">
        <v>427</v>
      </c>
      <c r="J2247" t="s">
        <v>397</v>
      </c>
      <c r="K2247" t="s">
        <v>398</v>
      </c>
      <c r="L2247">
        <v>3549</v>
      </c>
      <c r="M2247" t="s">
        <v>290</v>
      </c>
      <c r="N2247" t="s">
        <v>17</v>
      </c>
      <c r="O2247">
        <v>3549</v>
      </c>
      <c r="P2247" t="s">
        <v>290</v>
      </c>
      <c r="Q2247" t="s">
        <v>17</v>
      </c>
      <c r="R2247" t="s">
        <v>345</v>
      </c>
      <c r="S2247" s="46">
        <v>52436927.462200001</v>
      </c>
      <c r="U2247" s="46">
        <v>27</v>
      </c>
      <c r="IF2247">
        <v>3549</v>
      </c>
      <c r="IG2247" t="s">
        <v>290</v>
      </c>
      <c r="IH2247" t="s">
        <v>288</v>
      </c>
      <c r="IK2247">
        <v>-2</v>
      </c>
      <c r="IL2247" t="s">
        <v>279</v>
      </c>
      <c r="IM2247" t="s">
        <v>280</v>
      </c>
      <c r="IN2247" t="s">
        <v>654</v>
      </c>
      <c r="IP2247" t="s">
        <v>665</v>
      </c>
    </row>
    <row r="2248" spans="1:250" hidden="1" x14ac:dyDescent="0.25">
      <c r="A2248">
        <v>45614</v>
      </c>
      <c r="B2248">
        <v>-890804480</v>
      </c>
      <c r="C2248">
        <v>1837</v>
      </c>
      <c r="D2248" t="s">
        <v>273</v>
      </c>
      <c r="E2248" t="s">
        <v>274</v>
      </c>
      <c r="F2248">
        <v>1848</v>
      </c>
      <c r="G2248" t="s">
        <v>286</v>
      </c>
      <c r="H2248" t="s">
        <v>274</v>
      </c>
      <c r="I2248">
        <v>424</v>
      </c>
      <c r="J2248" t="s">
        <v>399</v>
      </c>
      <c r="K2248" t="s">
        <v>400</v>
      </c>
      <c r="L2248">
        <v>3549</v>
      </c>
      <c r="M2248" t="s">
        <v>290</v>
      </c>
      <c r="N2248" t="s">
        <v>17</v>
      </c>
      <c r="O2248">
        <v>3549</v>
      </c>
      <c r="P2248" t="s">
        <v>290</v>
      </c>
      <c r="Q2248" t="s">
        <v>17</v>
      </c>
      <c r="R2248" t="s">
        <v>345</v>
      </c>
      <c r="S2248" s="46">
        <v>47383857.492200002</v>
      </c>
      <c r="U2248" s="46">
        <v>27</v>
      </c>
      <c r="IF2248">
        <v>3549</v>
      </c>
      <c r="IG2248" t="s">
        <v>290</v>
      </c>
      <c r="IH2248" t="s">
        <v>288</v>
      </c>
      <c r="IK2248">
        <v>-2</v>
      </c>
      <c r="IL2248" t="s">
        <v>279</v>
      </c>
      <c r="IM2248" t="s">
        <v>280</v>
      </c>
      <c r="IN2248" t="s">
        <v>654</v>
      </c>
      <c r="IP2248" t="s">
        <v>665</v>
      </c>
    </row>
    <row r="2249" spans="1:250" hidden="1" x14ac:dyDescent="0.25">
      <c r="A2249">
        <v>45615</v>
      </c>
      <c r="B2249">
        <v>-890804480</v>
      </c>
      <c r="C2249">
        <v>1837</v>
      </c>
      <c r="D2249" t="s">
        <v>273</v>
      </c>
      <c r="E2249" t="s">
        <v>274</v>
      </c>
      <c r="F2249">
        <v>1848</v>
      </c>
      <c r="G2249" t="s">
        <v>286</v>
      </c>
      <c r="H2249" t="s">
        <v>274</v>
      </c>
      <c r="I2249">
        <v>422</v>
      </c>
      <c r="J2249" t="s">
        <v>401</v>
      </c>
      <c r="K2249" t="s">
        <v>402</v>
      </c>
      <c r="L2249">
        <v>3549</v>
      </c>
      <c r="M2249" t="s">
        <v>290</v>
      </c>
      <c r="N2249" t="s">
        <v>17</v>
      </c>
      <c r="O2249">
        <v>3549</v>
      </c>
      <c r="P2249" t="s">
        <v>290</v>
      </c>
      <c r="Q2249" t="s">
        <v>17</v>
      </c>
      <c r="R2249" t="s">
        <v>345</v>
      </c>
      <c r="S2249" s="46">
        <v>47325679.969499998</v>
      </c>
      <c r="U2249" s="46">
        <v>27</v>
      </c>
      <c r="IF2249">
        <v>3549</v>
      </c>
      <c r="IG2249" t="s">
        <v>290</v>
      </c>
      <c r="IH2249" t="s">
        <v>288</v>
      </c>
      <c r="IK2249">
        <v>-2</v>
      </c>
      <c r="IL2249" t="s">
        <v>279</v>
      </c>
      <c r="IM2249" t="s">
        <v>280</v>
      </c>
      <c r="IN2249" t="s">
        <v>654</v>
      </c>
      <c r="IP2249" t="s">
        <v>665</v>
      </c>
    </row>
    <row r="2250" spans="1:250" hidden="1" x14ac:dyDescent="0.25">
      <c r="A2250">
        <v>45616</v>
      </c>
      <c r="B2250">
        <v>-890804480</v>
      </c>
      <c r="C2250">
        <v>1837</v>
      </c>
      <c r="D2250" t="s">
        <v>273</v>
      </c>
      <c r="E2250" t="s">
        <v>274</v>
      </c>
      <c r="F2250">
        <v>1848</v>
      </c>
      <c r="G2250" t="s">
        <v>286</v>
      </c>
      <c r="H2250" t="s">
        <v>274</v>
      </c>
      <c r="I2250">
        <v>420</v>
      </c>
      <c r="J2250" t="s">
        <v>403</v>
      </c>
      <c r="K2250" t="s">
        <v>404</v>
      </c>
      <c r="L2250">
        <v>3549</v>
      </c>
      <c r="M2250" t="s">
        <v>290</v>
      </c>
      <c r="N2250" t="s">
        <v>17</v>
      </c>
      <c r="O2250">
        <v>3549</v>
      </c>
      <c r="P2250" t="s">
        <v>290</v>
      </c>
      <c r="Q2250" t="s">
        <v>17</v>
      </c>
      <c r="R2250" t="s">
        <v>345</v>
      </c>
      <c r="S2250" s="46">
        <v>47248109.909500003</v>
      </c>
      <c r="U2250" s="46">
        <v>27</v>
      </c>
      <c r="IF2250">
        <v>3549</v>
      </c>
      <c r="IG2250" t="s">
        <v>290</v>
      </c>
      <c r="IH2250" t="s">
        <v>288</v>
      </c>
      <c r="IK2250">
        <v>-2</v>
      </c>
      <c r="IL2250" t="s">
        <v>279</v>
      </c>
      <c r="IM2250" t="s">
        <v>280</v>
      </c>
      <c r="IN2250" t="s">
        <v>654</v>
      </c>
      <c r="IP2250" t="s">
        <v>665</v>
      </c>
    </row>
    <row r="2251" spans="1:250" hidden="1" x14ac:dyDescent="0.25">
      <c r="A2251">
        <v>45617</v>
      </c>
      <c r="B2251">
        <v>-890804480</v>
      </c>
      <c r="C2251">
        <v>1837</v>
      </c>
      <c r="D2251" t="s">
        <v>273</v>
      </c>
      <c r="E2251" t="s">
        <v>274</v>
      </c>
      <c r="F2251">
        <v>1848</v>
      </c>
      <c r="G2251" t="s">
        <v>286</v>
      </c>
      <c r="H2251" t="s">
        <v>274</v>
      </c>
      <c r="I2251">
        <v>411</v>
      </c>
      <c r="J2251" t="s">
        <v>393</v>
      </c>
      <c r="K2251" t="s">
        <v>394</v>
      </c>
      <c r="L2251">
        <v>3549</v>
      </c>
      <c r="M2251" t="s">
        <v>290</v>
      </c>
      <c r="N2251" t="s">
        <v>17</v>
      </c>
      <c r="O2251">
        <v>3549</v>
      </c>
      <c r="P2251" t="s">
        <v>290</v>
      </c>
      <c r="Q2251" t="s">
        <v>17</v>
      </c>
      <c r="R2251" t="s">
        <v>345</v>
      </c>
      <c r="S2251" s="46">
        <v>32202860.719500002</v>
      </c>
      <c r="U2251" s="46">
        <v>27</v>
      </c>
      <c r="IF2251">
        <v>3549</v>
      </c>
      <c r="IG2251" t="s">
        <v>290</v>
      </c>
      <c r="IH2251" t="s">
        <v>288</v>
      </c>
      <c r="IK2251">
        <v>-2</v>
      </c>
      <c r="IL2251" t="s">
        <v>279</v>
      </c>
      <c r="IM2251" t="s">
        <v>280</v>
      </c>
      <c r="IN2251" t="s">
        <v>654</v>
      </c>
      <c r="IP2251" t="s">
        <v>665</v>
      </c>
    </row>
    <row r="2252" spans="1:250" hidden="1" x14ac:dyDescent="0.25">
      <c r="A2252">
        <v>45618</v>
      </c>
      <c r="B2252">
        <v>-890804480</v>
      </c>
      <c r="C2252">
        <v>1837</v>
      </c>
      <c r="D2252" t="s">
        <v>273</v>
      </c>
      <c r="E2252" t="s">
        <v>274</v>
      </c>
      <c r="F2252">
        <v>7057</v>
      </c>
      <c r="G2252" t="s">
        <v>291</v>
      </c>
      <c r="H2252" t="s">
        <v>292</v>
      </c>
      <c r="I2252">
        <v>411</v>
      </c>
      <c r="J2252" t="s">
        <v>393</v>
      </c>
      <c r="K2252" t="s">
        <v>394</v>
      </c>
      <c r="L2252">
        <v>3549</v>
      </c>
      <c r="M2252" t="s">
        <v>290</v>
      </c>
      <c r="N2252" t="s">
        <v>17</v>
      </c>
      <c r="O2252">
        <v>3549</v>
      </c>
      <c r="P2252" t="s">
        <v>290</v>
      </c>
      <c r="Q2252" t="s">
        <v>17</v>
      </c>
      <c r="R2252" t="s">
        <v>345</v>
      </c>
      <c r="S2252" s="46">
        <v>31369592.659400001</v>
      </c>
      <c r="U2252" s="46">
        <v>27</v>
      </c>
      <c r="IF2252">
        <v>3549</v>
      </c>
      <c r="IG2252" t="s">
        <v>290</v>
      </c>
      <c r="IH2252" t="s">
        <v>293</v>
      </c>
      <c r="IK2252">
        <v>-2</v>
      </c>
      <c r="IL2252" t="s">
        <v>279</v>
      </c>
      <c r="IM2252" t="s">
        <v>280</v>
      </c>
      <c r="IN2252" t="s">
        <v>666</v>
      </c>
      <c r="IP2252" t="s">
        <v>667</v>
      </c>
    </row>
    <row r="2253" spans="1:250" hidden="1" x14ac:dyDescent="0.25">
      <c r="A2253">
        <v>45619</v>
      </c>
      <c r="B2253">
        <v>-890804480</v>
      </c>
      <c r="C2253">
        <v>1837</v>
      </c>
      <c r="D2253" t="s">
        <v>273</v>
      </c>
      <c r="E2253" t="s">
        <v>274</v>
      </c>
      <c r="F2253">
        <v>7057</v>
      </c>
      <c r="G2253" t="s">
        <v>291</v>
      </c>
      <c r="H2253" t="s">
        <v>292</v>
      </c>
      <c r="I2253">
        <v>436</v>
      </c>
      <c r="J2253" t="s">
        <v>656</v>
      </c>
      <c r="K2253" t="s">
        <v>657</v>
      </c>
      <c r="L2253">
        <v>3549</v>
      </c>
      <c r="M2253" t="s">
        <v>290</v>
      </c>
      <c r="N2253" t="s">
        <v>17</v>
      </c>
      <c r="O2253">
        <v>3549</v>
      </c>
      <c r="P2253" t="s">
        <v>290</v>
      </c>
      <c r="Q2253" t="s">
        <v>17</v>
      </c>
      <c r="R2253" t="s">
        <v>345</v>
      </c>
      <c r="S2253" s="46">
        <v>41744392.419399999</v>
      </c>
      <c r="U2253" s="46">
        <v>27</v>
      </c>
      <c r="IF2253">
        <v>3549</v>
      </c>
      <c r="IG2253" t="s">
        <v>290</v>
      </c>
      <c r="IH2253" t="s">
        <v>293</v>
      </c>
      <c r="IK2253">
        <v>-2</v>
      </c>
      <c r="IL2253" t="s">
        <v>279</v>
      </c>
      <c r="IM2253" t="s">
        <v>280</v>
      </c>
      <c r="IN2253" t="s">
        <v>666</v>
      </c>
      <c r="IP2253" t="s">
        <v>667</v>
      </c>
    </row>
    <row r="2254" spans="1:250" hidden="1" x14ac:dyDescent="0.25">
      <c r="A2254">
        <v>45620</v>
      </c>
      <c r="B2254">
        <v>-890804480</v>
      </c>
      <c r="C2254">
        <v>1837</v>
      </c>
      <c r="D2254" t="s">
        <v>273</v>
      </c>
      <c r="E2254" t="s">
        <v>274</v>
      </c>
      <c r="F2254">
        <v>7057</v>
      </c>
      <c r="G2254" t="s">
        <v>291</v>
      </c>
      <c r="H2254" t="s">
        <v>292</v>
      </c>
      <c r="I2254">
        <v>435</v>
      </c>
      <c r="J2254" t="s">
        <v>491</v>
      </c>
      <c r="K2254" t="s">
        <v>492</v>
      </c>
      <c r="L2254">
        <v>3549</v>
      </c>
      <c r="M2254" t="s">
        <v>290</v>
      </c>
      <c r="N2254" t="s">
        <v>17</v>
      </c>
      <c r="O2254">
        <v>3549</v>
      </c>
      <c r="P2254" t="s">
        <v>290</v>
      </c>
      <c r="Q2254" t="s">
        <v>17</v>
      </c>
      <c r="R2254" t="s">
        <v>345</v>
      </c>
      <c r="S2254" s="46">
        <v>41707679.089400001</v>
      </c>
      <c r="U2254" s="46">
        <v>27</v>
      </c>
      <c r="IF2254">
        <v>3549</v>
      </c>
      <c r="IG2254" t="s">
        <v>290</v>
      </c>
      <c r="IH2254" t="s">
        <v>293</v>
      </c>
      <c r="IK2254">
        <v>-2</v>
      </c>
      <c r="IL2254" t="s">
        <v>279</v>
      </c>
      <c r="IM2254" t="s">
        <v>280</v>
      </c>
      <c r="IN2254" t="s">
        <v>666</v>
      </c>
      <c r="IP2254" t="s">
        <v>667</v>
      </c>
    </row>
    <row r="2255" spans="1:250" hidden="1" x14ac:dyDescent="0.25">
      <c r="A2255">
        <v>45621</v>
      </c>
      <c r="B2255">
        <v>-890804480</v>
      </c>
      <c r="C2255">
        <v>1837</v>
      </c>
      <c r="D2255" t="s">
        <v>273</v>
      </c>
      <c r="E2255" t="s">
        <v>274</v>
      </c>
      <c r="F2255">
        <v>7057</v>
      </c>
      <c r="G2255" t="s">
        <v>291</v>
      </c>
      <c r="H2255" t="s">
        <v>292</v>
      </c>
      <c r="I2255">
        <v>429</v>
      </c>
      <c r="J2255" t="s">
        <v>395</v>
      </c>
      <c r="K2255" t="s">
        <v>396</v>
      </c>
      <c r="L2255">
        <v>3549</v>
      </c>
      <c r="M2255" t="s">
        <v>290</v>
      </c>
      <c r="N2255" t="s">
        <v>17</v>
      </c>
      <c r="O2255">
        <v>3549</v>
      </c>
      <c r="P2255" t="s">
        <v>290</v>
      </c>
      <c r="Q2255" t="s">
        <v>17</v>
      </c>
      <c r="R2255" t="s">
        <v>345</v>
      </c>
      <c r="S2255" s="46">
        <v>41615895.839400001</v>
      </c>
      <c r="U2255" s="46">
        <v>27</v>
      </c>
      <c r="IF2255">
        <v>3549</v>
      </c>
      <c r="IG2255" t="s">
        <v>290</v>
      </c>
      <c r="IH2255" t="s">
        <v>293</v>
      </c>
      <c r="IK2255">
        <v>-2</v>
      </c>
      <c r="IL2255" t="s">
        <v>279</v>
      </c>
      <c r="IM2255" t="s">
        <v>280</v>
      </c>
      <c r="IN2255" t="s">
        <v>666</v>
      </c>
      <c r="IP2255" t="s">
        <v>667</v>
      </c>
    </row>
    <row r="2256" spans="1:250" hidden="1" x14ac:dyDescent="0.25">
      <c r="A2256">
        <v>45622</v>
      </c>
      <c r="B2256">
        <v>-890804480</v>
      </c>
      <c r="C2256">
        <v>1837</v>
      </c>
      <c r="D2256" t="s">
        <v>273</v>
      </c>
      <c r="E2256" t="s">
        <v>274</v>
      </c>
      <c r="F2256">
        <v>7057</v>
      </c>
      <c r="G2256" t="s">
        <v>291</v>
      </c>
      <c r="H2256" t="s">
        <v>292</v>
      </c>
      <c r="I2256">
        <v>427</v>
      </c>
      <c r="J2256" t="s">
        <v>397</v>
      </c>
      <c r="K2256" t="s">
        <v>398</v>
      </c>
      <c r="L2256">
        <v>3549</v>
      </c>
      <c r="M2256" t="s">
        <v>290</v>
      </c>
      <c r="N2256" t="s">
        <v>17</v>
      </c>
      <c r="O2256">
        <v>3549</v>
      </c>
      <c r="P2256" t="s">
        <v>290</v>
      </c>
      <c r="Q2256" t="s">
        <v>17</v>
      </c>
      <c r="R2256" t="s">
        <v>345</v>
      </c>
      <c r="S2256" s="46">
        <v>41542469.1994</v>
      </c>
      <c r="U2256" s="46">
        <v>27</v>
      </c>
      <c r="IF2256">
        <v>3549</v>
      </c>
      <c r="IG2256" t="s">
        <v>290</v>
      </c>
      <c r="IH2256" t="s">
        <v>293</v>
      </c>
      <c r="IK2256">
        <v>-2</v>
      </c>
      <c r="IL2256" t="s">
        <v>279</v>
      </c>
      <c r="IM2256" t="s">
        <v>280</v>
      </c>
      <c r="IN2256" t="s">
        <v>666</v>
      </c>
      <c r="IP2256" t="s">
        <v>667</v>
      </c>
    </row>
    <row r="2257" spans="1:250" hidden="1" x14ac:dyDescent="0.25">
      <c r="A2257">
        <v>45623</v>
      </c>
      <c r="B2257">
        <v>-890804480</v>
      </c>
      <c r="C2257">
        <v>1837</v>
      </c>
      <c r="D2257" t="s">
        <v>273</v>
      </c>
      <c r="E2257" t="s">
        <v>274</v>
      </c>
      <c r="F2257">
        <v>7057</v>
      </c>
      <c r="G2257" t="s">
        <v>291</v>
      </c>
      <c r="H2257" t="s">
        <v>292</v>
      </c>
      <c r="I2257">
        <v>424</v>
      </c>
      <c r="J2257" t="s">
        <v>399</v>
      </c>
      <c r="K2257" t="s">
        <v>400</v>
      </c>
      <c r="L2257">
        <v>3549</v>
      </c>
      <c r="M2257" t="s">
        <v>290</v>
      </c>
      <c r="N2257" t="s">
        <v>17</v>
      </c>
      <c r="O2257">
        <v>3549</v>
      </c>
      <c r="P2257" t="s">
        <v>290</v>
      </c>
      <c r="Q2257" t="s">
        <v>17</v>
      </c>
      <c r="R2257" t="s">
        <v>345</v>
      </c>
      <c r="S2257" s="46">
        <v>31499637.0394</v>
      </c>
      <c r="U2257" s="46">
        <v>27</v>
      </c>
      <c r="IF2257">
        <v>3549</v>
      </c>
      <c r="IG2257" t="s">
        <v>290</v>
      </c>
      <c r="IH2257" t="s">
        <v>293</v>
      </c>
      <c r="IK2257">
        <v>-2</v>
      </c>
      <c r="IL2257" t="s">
        <v>279</v>
      </c>
      <c r="IM2257" t="s">
        <v>280</v>
      </c>
      <c r="IN2257" t="s">
        <v>666</v>
      </c>
      <c r="IP2257" t="s">
        <v>667</v>
      </c>
    </row>
    <row r="2258" spans="1:250" hidden="1" x14ac:dyDescent="0.25">
      <c r="A2258">
        <v>45624</v>
      </c>
      <c r="B2258">
        <v>-890804480</v>
      </c>
      <c r="C2258">
        <v>1837</v>
      </c>
      <c r="D2258" t="s">
        <v>273</v>
      </c>
      <c r="E2258" t="s">
        <v>274</v>
      </c>
      <c r="F2258">
        <v>7057</v>
      </c>
      <c r="G2258" t="s">
        <v>291</v>
      </c>
      <c r="H2258" t="s">
        <v>292</v>
      </c>
      <c r="I2258">
        <v>422</v>
      </c>
      <c r="J2258" t="s">
        <v>401</v>
      </c>
      <c r="K2258" t="s">
        <v>402</v>
      </c>
      <c r="L2258">
        <v>3549</v>
      </c>
      <c r="M2258" t="s">
        <v>290</v>
      </c>
      <c r="N2258" t="s">
        <v>17</v>
      </c>
      <c r="O2258">
        <v>3549</v>
      </c>
      <c r="P2258" t="s">
        <v>290</v>
      </c>
      <c r="Q2258" t="s">
        <v>17</v>
      </c>
      <c r="R2258" t="s">
        <v>345</v>
      </c>
      <c r="S2258" s="46">
        <v>31457837.049400002</v>
      </c>
      <c r="U2258" s="46">
        <v>27</v>
      </c>
      <c r="IF2258">
        <v>3549</v>
      </c>
      <c r="IG2258" t="s">
        <v>290</v>
      </c>
      <c r="IH2258" t="s">
        <v>293</v>
      </c>
      <c r="IK2258">
        <v>-2</v>
      </c>
      <c r="IL2258" t="s">
        <v>279</v>
      </c>
      <c r="IM2258" t="s">
        <v>280</v>
      </c>
      <c r="IN2258" t="s">
        <v>666</v>
      </c>
      <c r="IP2258" t="s">
        <v>667</v>
      </c>
    </row>
    <row r="2259" spans="1:250" hidden="1" x14ac:dyDescent="0.25">
      <c r="A2259">
        <v>45625</v>
      </c>
      <c r="B2259">
        <v>-890804480</v>
      </c>
      <c r="C2259">
        <v>1837</v>
      </c>
      <c r="D2259" t="s">
        <v>273</v>
      </c>
      <c r="E2259" t="s">
        <v>274</v>
      </c>
      <c r="F2259">
        <v>7057</v>
      </c>
      <c r="G2259" t="s">
        <v>291</v>
      </c>
      <c r="H2259" t="s">
        <v>292</v>
      </c>
      <c r="I2259">
        <v>420</v>
      </c>
      <c r="J2259" t="s">
        <v>403</v>
      </c>
      <c r="K2259" t="s">
        <v>404</v>
      </c>
      <c r="L2259">
        <v>3549</v>
      </c>
      <c r="M2259" t="s">
        <v>290</v>
      </c>
      <c r="N2259" t="s">
        <v>17</v>
      </c>
      <c r="O2259">
        <v>3549</v>
      </c>
      <c r="P2259" t="s">
        <v>290</v>
      </c>
      <c r="Q2259" t="s">
        <v>17</v>
      </c>
      <c r="R2259" t="s">
        <v>345</v>
      </c>
      <c r="S2259" s="46">
        <v>31402103.8094</v>
      </c>
      <c r="U2259" s="46">
        <v>27</v>
      </c>
      <c r="IF2259">
        <v>3549</v>
      </c>
      <c r="IG2259" t="s">
        <v>290</v>
      </c>
      <c r="IH2259" t="s">
        <v>293</v>
      </c>
      <c r="IK2259">
        <v>-2</v>
      </c>
      <c r="IL2259" t="s">
        <v>279</v>
      </c>
      <c r="IM2259" t="s">
        <v>280</v>
      </c>
      <c r="IN2259" t="s">
        <v>666</v>
      </c>
      <c r="IP2259" t="s">
        <v>667</v>
      </c>
    </row>
    <row r="2260" spans="1:250" hidden="1" x14ac:dyDescent="0.25">
      <c r="A2260">
        <v>45626</v>
      </c>
      <c r="B2260">
        <v>-890804480</v>
      </c>
      <c r="C2260">
        <v>1837</v>
      </c>
      <c r="D2260" t="s">
        <v>273</v>
      </c>
      <c r="E2260" t="s">
        <v>274</v>
      </c>
      <c r="F2260">
        <v>7057</v>
      </c>
      <c r="G2260" t="s">
        <v>291</v>
      </c>
      <c r="H2260" t="s">
        <v>292</v>
      </c>
      <c r="I2260">
        <v>437</v>
      </c>
      <c r="J2260" t="s">
        <v>658</v>
      </c>
      <c r="K2260" t="s">
        <v>659</v>
      </c>
      <c r="L2260">
        <v>3549</v>
      </c>
      <c r="M2260" t="s">
        <v>290</v>
      </c>
      <c r="N2260" t="s">
        <v>17</v>
      </c>
      <c r="O2260">
        <v>3549</v>
      </c>
      <c r="P2260" t="s">
        <v>290</v>
      </c>
      <c r="Q2260" t="s">
        <v>17</v>
      </c>
      <c r="R2260" t="s">
        <v>345</v>
      </c>
      <c r="S2260" s="46">
        <v>41805742.639399998</v>
      </c>
      <c r="U2260" s="46">
        <v>27</v>
      </c>
      <c r="IF2260">
        <v>3549</v>
      </c>
      <c r="IG2260" t="s">
        <v>290</v>
      </c>
      <c r="IH2260" t="s">
        <v>293</v>
      </c>
      <c r="IK2260">
        <v>-2</v>
      </c>
      <c r="IL2260" t="s">
        <v>279</v>
      </c>
      <c r="IM2260" t="s">
        <v>280</v>
      </c>
      <c r="IN2260" t="s">
        <v>666</v>
      </c>
      <c r="IP2260" t="s">
        <v>667</v>
      </c>
    </row>
    <row r="2261" spans="1:250" hidden="1" x14ac:dyDescent="0.25">
      <c r="A2261">
        <v>45627</v>
      </c>
      <c r="B2261">
        <v>-890804480</v>
      </c>
      <c r="C2261">
        <v>1837</v>
      </c>
      <c r="D2261" t="s">
        <v>273</v>
      </c>
      <c r="E2261" t="s">
        <v>274</v>
      </c>
      <c r="F2261">
        <v>1848</v>
      </c>
      <c r="G2261" t="s">
        <v>286</v>
      </c>
      <c r="H2261" t="s">
        <v>274</v>
      </c>
      <c r="I2261">
        <v>437</v>
      </c>
      <c r="J2261" t="s">
        <v>658</v>
      </c>
      <c r="K2261" t="s">
        <v>659</v>
      </c>
      <c r="L2261">
        <v>3549</v>
      </c>
      <c r="M2261" t="s">
        <v>290</v>
      </c>
      <c r="N2261" t="s">
        <v>17</v>
      </c>
      <c r="O2261">
        <v>3549</v>
      </c>
      <c r="P2261" t="s">
        <v>290</v>
      </c>
      <c r="Q2261" t="s">
        <v>17</v>
      </c>
      <c r="R2261" t="s">
        <v>345</v>
      </c>
      <c r="S2261" s="46">
        <v>52758384.772200003</v>
      </c>
      <c r="U2261" s="46">
        <v>27</v>
      </c>
      <c r="IF2261">
        <v>3549</v>
      </c>
      <c r="IG2261" t="s">
        <v>290</v>
      </c>
      <c r="IH2261" t="s">
        <v>288</v>
      </c>
      <c r="IK2261">
        <v>-2</v>
      </c>
      <c r="IL2261" t="s">
        <v>279</v>
      </c>
      <c r="IM2261" t="s">
        <v>280</v>
      </c>
      <c r="IN2261" t="s">
        <v>654</v>
      </c>
      <c r="IP2261" t="s">
        <v>665</v>
      </c>
    </row>
    <row r="2262" spans="1:250" hidden="1" x14ac:dyDescent="0.25">
      <c r="A2262">
        <v>45628</v>
      </c>
      <c r="B2262">
        <v>-890804480</v>
      </c>
      <c r="C2262">
        <v>1837</v>
      </c>
      <c r="D2262" t="s">
        <v>273</v>
      </c>
      <c r="E2262" t="s">
        <v>274</v>
      </c>
      <c r="F2262">
        <v>1848</v>
      </c>
      <c r="G2262" t="s">
        <v>286</v>
      </c>
      <c r="H2262" t="s">
        <v>274</v>
      </c>
      <c r="I2262">
        <v>436</v>
      </c>
      <c r="J2262" t="s">
        <v>656</v>
      </c>
      <c r="K2262" t="s">
        <v>657</v>
      </c>
      <c r="L2262">
        <v>3549</v>
      </c>
      <c r="M2262" t="s">
        <v>290</v>
      </c>
      <c r="N2262" t="s">
        <v>17</v>
      </c>
      <c r="O2262">
        <v>3549</v>
      </c>
      <c r="P2262" t="s">
        <v>290</v>
      </c>
      <c r="Q2262" t="s">
        <v>17</v>
      </c>
      <c r="R2262" t="s">
        <v>345</v>
      </c>
      <c r="S2262" s="46">
        <v>52682273.992200002</v>
      </c>
      <c r="U2262" s="46">
        <v>27</v>
      </c>
      <c r="IF2262">
        <v>3549</v>
      </c>
      <c r="IG2262" t="s">
        <v>290</v>
      </c>
      <c r="IH2262" t="s">
        <v>288</v>
      </c>
      <c r="IK2262">
        <v>-2</v>
      </c>
      <c r="IL2262" t="s">
        <v>279</v>
      </c>
      <c r="IM2262" t="s">
        <v>280</v>
      </c>
      <c r="IN2262" t="s">
        <v>654</v>
      </c>
      <c r="IP2262" t="s">
        <v>665</v>
      </c>
    </row>
    <row r="2263" spans="1:250" hidden="1" x14ac:dyDescent="0.25">
      <c r="A2263">
        <v>45629</v>
      </c>
      <c r="B2263">
        <v>-890804480</v>
      </c>
      <c r="C2263">
        <v>1837</v>
      </c>
      <c r="D2263" t="s">
        <v>273</v>
      </c>
      <c r="E2263" t="s">
        <v>274</v>
      </c>
      <c r="F2263">
        <v>1848</v>
      </c>
      <c r="G2263" t="s">
        <v>286</v>
      </c>
      <c r="H2263" t="s">
        <v>274</v>
      </c>
      <c r="I2263">
        <v>435</v>
      </c>
      <c r="J2263" t="s">
        <v>491</v>
      </c>
      <c r="K2263" t="s">
        <v>492</v>
      </c>
      <c r="L2263">
        <v>3549</v>
      </c>
      <c r="M2263" t="s">
        <v>290</v>
      </c>
      <c r="N2263" t="s">
        <v>17</v>
      </c>
      <c r="O2263">
        <v>3549</v>
      </c>
      <c r="P2263" t="s">
        <v>290</v>
      </c>
      <c r="Q2263" t="s">
        <v>17</v>
      </c>
      <c r="R2263" t="s">
        <v>345</v>
      </c>
      <c r="S2263" s="46">
        <v>52636607.542199999</v>
      </c>
      <c r="U2263" s="46">
        <v>27</v>
      </c>
      <c r="IF2263">
        <v>3549</v>
      </c>
      <c r="IG2263" t="s">
        <v>290</v>
      </c>
      <c r="IH2263" t="s">
        <v>288</v>
      </c>
      <c r="IK2263">
        <v>-2</v>
      </c>
      <c r="IL2263" t="s">
        <v>279</v>
      </c>
      <c r="IM2263" t="s">
        <v>280</v>
      </c>
      <c r="IN2263" t="s">
        <v>654</v>
      </c>
      <c r="IP2263" t="s">
        <v>665</v>
      </c>
    </row>
    <row r="2264" spans="1:250" hidden="1" x14ac:dyDescent="0.25">
      <c r="A2264">
        <v>45630</v>
      </c>
      <c r="B2264">
        <v>-890804480</v>
      </c>
      <c r="C2264">
        <v>1837</v>
      </c>
      <c r="D2264" t="s">
        <v>273</v>
      </c>
      <c r="E2264" t="s">
        <v>274</v>
      </c>
      <c r="F2264">
        <v>1848</v>
      </c>
      <c r="G2264" t="s">
        <v>286</v>
      </c>
      <c r="H2264" t="s">
        <v>274</v>
      </c>
      <c r="I2264">
        <v>431</v>
      </c>
      <c r="J2264" t="s">
        <v>493</v>
      </c>
      <c r="K2264" t="s">
        <v>494</v>
      </c>
      <c r="L2264">
        <v>3549</v>
      </c>
      <c r="M2264" t="s">
        <v>290</v>
      </c>
      <c r="N2264" t="s">
        <v>17</v>
      </c>
      <c r="O2264">
        <v>3549</v>
      </c>
      <c r="P2264" t="s">
        <v>290</v>
      </c>
      <c r="Q2264" t="s">
        <v>17</v>
      </c>
      <c r="R2264" t="s">
        <v>345</v>
      </c>
      <c r="S2264" s="46">
        <v>52590941.092200004</v>
      </c>
      <c r="U2264" s="46">
        <v>27</v>
      </c>
      <c r="IF2264">
        <v>3549</v>
      </c>
      <c r="IG2264" t="s">
        <v>290</v>
      </c>
      <c r="IH2264" t="s">
        <v>288</v>
      </c>
      <c r="IK2264">
        <v>-2</v>
      </c>
      <c r="IL2264" t="s">
        <v>279</v>
      </c>
      <c r="IM2264" t="s">
        <v>280</v>
      </c>
      <c r="IN2264" t="s">
        <v>654</v>
      </c>
      <c r="IP2264" t="s">
        <v>665</v>
      </c>
    </row>
    <row r="2265" spans="1:250" hidden="1" x14ac:dyDescent="0.25">
      <c r="A2265">
        <v>45631</v>
      </c>
      <c r="B2265">
        <v>-890804480</v>
      </c>
      <c r="C2265">
        <v>1837</v>
      </c>
      <c r="D2265" t="s">
        <v>273</v>
      </c>
      <c r="E2265" t="s">
        <v>274</v>
      </c>
      <c r="F2265">
        <v>1848</v>
      </c>
      <c r="G2265" t="s">
        <v>286</v>
      </c>
      <c r="H2265" t="s">
        <v>274</v>
      </c>
      <c r="I2265">
        <v>429</v>
      </c>
      <c r="J2265" t="s">
        <v>395</v>
      </c>
      <c r="K2265" t="s">
        <v>396</v>
      </c>
      <c r="L2265">
        <v>3549</v>
      </c>
      <c r="M2265" t="s">
        <v>290</v>
      </c>
      <c r="N2265" t="s">
        <v>17</v>
      </c>
      <c r="O2265">
        <v>3549</v>
      </c>
      <c r="P2265" t="s">
        <v>290</v>
      </c>
      <c r="Q2265" t="s">
        <v>17</v>
      </c>
      <c r="R2265" t="s">
        <v>345</v>
      </c>
      <c r="S2265" s="46">
        <v>52524935.2522</v>
      </c>
      <c r="U2265" s="46">
        <v>27</v>
      </c>
      <c r="IF2265">
        <v>3549</v>
      </c>
      <c r="IG2265" t="s">
        <v>290</v>
      </c>
      <c r="IH2265" t="s">
        <v>288</v>
      </c>
      <c r="IK2265">
        <v>-2</v>
      </c>
      <c r="IL2265" t="s">
        <v>279</v>
      </c>
      <c r="IM2265" t="s">
        <v>280</v>
      </c>
      <c r="IN2265" t="s">
        <v>654</v>
      </c>
      <c r="IP2265" t="s">
        <v>665</v>
      </c>
    </row>
    <row r="2266" spans="1:250" hidden="1" x14ac:dyDescent="0.25">
      <c r="A2266">
        <v>45632</v>
      </c>
      <c r="B2266">
        <v>-890804480</v>
      </c>
      <c r="C2266">
        <v>1837</v>
      </c>
      <c r="D2266" t="s">
        <v>273</v>
      </c>
      <c r="E2266" t="s">
        <v>274</v>
      </c>
      <c r="F2266">
        <v>7057</v>
      </c>
      <c r="G2266" t="s">
        <v>291</v>
      </c>
      <c r="H2266" t="s">
        <v>292</v>
      </c>
      <c r="I2266">
        <v>431</v>
      </c>
      <c r="J2266" t="s">
        <v>493</v>
      </c>
      <c r="K2266" t="s">
        <v>494</v>
      </c>
      <c r="L2266">
        <v>3549</v>
      </c>
      <c r="M2266" t="s">
        <v>290</v>
      </c>
      <c r="N2266" t="s">
        <v>17</v>
      </c>
      <c r="O2266">
        <v>3549</v>
      </c>
      <c r="P2266" t="s">
        <v>290</v>
      </c>
      <c r="Q2266" t="s">
        <v>17</v>
      </c>
      <c r="R2266" t="s">
        <v>345</v>
      </c>
      <c r="S2266" s="46">
        <v>41670965.799400002</v>
      </c>
      <c r="U2266" s="46">
        <v>27</v>
      </c>
      <c r="IF2266">
        <v>3549</v>
      </c>
      <c r="IG2266" t="s">
        <v>290</v>
      </c>
      <c r="IH2266" t="s">
        <v>293</v>
      </c>
      <c r="IK2266">
        <v>-2</v>
      </c>
      <c r="IL2266" t="s">
        <v>279</v>
      </c>
      <c r="IM2266" t="s">
        <v>280</v>
      </c>
      <c r="IN2266" t="s">
        <v>666</v>
      </c>
      <c r="IP2266" t="s">
        <v>667</v>
      </c>
    </row>
    <row r="2267" spans="1:250" hidden="1" x14ac:dyDescent="0.25">
      <c r="A2267">
        <v>45633</v>
      </c>
      <c r="B2267">
        <v>-890804480</v>
      </c>
      <c r="C2267">
        <v>1837</v>
      </c>
      <c r="D2267" t="s">
        <v>273</v>
      </c>
      <c r="E2267" t="s">
        <v>274</v>
      </c>
      <c r="F2267">
        <v>1848</v>
      </c>
      <c r="G2267" t="s">
        <v>286</v>
      </c>
      <c r="H2267" t="s">
        <v>274</v>
      </c>
      <c r="I2267">
        <v>422</v>
      </c>
      <c r="J2267" t="s">
        <v>401</v>
      </c>
      <c r="K2267" t="s">
        <v>402</v>
      </c>
      <c r="L2267">
        <v>4070</v>
      </c>
      <c r="M2267" t="s">
        <v>294</v>
      </c>
      <c r="N2267" t="s">
        <v>18</v>
      </c>
      <c r="O2267">
        <v>4070</v>
      </c>
      <c r="P2267" t="s">
        <v>294</v>
      </c>
      <c r="Q2267" t="s">
        <v>18</v>
      </c>
      <c r="R2267" t="s">
        <v>345</v>
      </c>
      <c r="S2267" s="46">
        <v>56528016.485600002</v>
      </c>
      <c r="U2267" s="46">
        <v>27</v>
      </c>
      <c r="IF2267">
        <v>4070</v>
      </c>
      <c r="IG2267" t="s">
        <v>294</v>
      </c>
      <c r="IH2267" t="s">
        <v>288</v>
      </c>
      <c r="IK2267">
        <v>-2</v>
      </c>
      <c r="IL2267" t="s">
        <v>279</v>
      </c>
      <c r="IM2267" t="s">
        <v>280</v>
      </c>
      <c r="IN2267" t="s">
        <v>654</v>
      </c>
      <c r="IP2267" t="s">
        <v>668</v>
      </c>
    </row>
    <row r="2268" spans="1:250" hidden="1" x14ac:dyDescent="0.25">
      <c r="A2268">
        <v>45634</v>
      </c>
      <c r="B2268">
        <v>-890804480</v>
      </c>
      <c r="C2268">
        <v>1837</v>
      </c>
      <c r="D2268" t="s">
        <v>273</v>
      </c>
      <c r="E2268" t="s">
        <v>274</v>
      </c>
      <c r="F2268">
        <v>1848</v>
      </c>
      <c r="G2268" t="s">
        <v>286</v>
      </c>
      <c r="H2268" t="s">
        <v>274</v>
      </c>
      <c r="I2268">
        <v>420</v>
      </c>
      <c r="J2268" t="s">
        <v>403</v>
      </c>
      <c r="K2268" t="s">
        <v>404</v>
      </c>
      <c r="L2268">
        <v>4070</v>
      </c>
      <c r="M2268" t="s">
        <v>294</v>
      </c>
      <c r="N2268" t="s">
        <v>18</v>
      </c>
      <c r="O2268">
        <v>4070</v>
      </c>
      <c r="P2268" t="s">
        <v>294</v>
      </c>
      <c r="Q2268" t="s">
        <v>18</v>
      </c>
      <c r="R2268" t="s">
        <v>345</v>
      </c>
      <c r="S2268" s="46">
        <v>56435363.185599998</v>
      </c>
      <c r="U2268" s="46">
        <v>27</v>
      </c>
      <c r="IF2268">
        <v>4070</v>
      </c>
      <c r="IG2268" t="s">
        <v>294</v>
      </c>
      <c r="IH2268" t="s">
        <v>288</v>
      </c>
      <c r="IK2268">
        <v>-2</v>
      </c>
      <c r="IL2268" t="s">
        <v>279</v>
      </c>
      <c r="IM2268" t="s">
        <v>280</v>
      </c>
      <c r="IN2268" t="s">
        <v>654</v>
      </c>
      <c r="IP2268" t="s">
        <v>668</v>
      </c>
    </row>
    <row r="2269" spans="1:250" hidden="1" x14ac:dyDescent="0.25">
      <c r="A2269">
        <v>45635</v>
      </c>
      <c r="B2269">
        <v>-890804480</v>
      </c>
      <c r="C2269">
        <v>1837</v>
      </c>
      <c r="D2269" t="s">
        <v>273</v>
      </c>
      <c r="E2269" t="s">
        <v>274</v>
      </c>
      <c r="F2269">
        <v>1848</v>
      </c>
      <c r="G2269" t="s">
        <v>286</v>
      </c>
      <c r="H2269" t="s">
        <v>274</v>
      </c>
      <c r="I2269">
        <v>411</v>
      </c>
      <c r="J2269" t="s">
        <v>393</v>
      </c>
      <c r="K2269" t="s">
        <v>394</v>
      </c>
      <c r="L2269">
        <v>4070</v>
      </c>
      <c r="M2269" t="s">
        <v>294</v>
      </c>
      <c r="N2269" t="s">
        <v>18</v>
      </c>
      <c r="O2269">
        <v>4070</v>
      </c>
      <c r="P2269" t="s">
        <v>294</v>
      </c>
      <c r="Q2269" t="s">
        <v>18</v>
      </c>
      <c r="R2269" t="s">
        <v>345</v>
      </c>
      <c r="S2269" s="46">
        <v>31381315.4056</v>
      </c>
      <c r="U2269" s="46">
        <v>27</v>
      </c>
      <c r="IF2269">
        <v>4070</v>
      </c>
      <c r="IG2269" t="s">
        <v>294</v>
      </c>
      <c r="IH2269" t="s">
        <v>288</v>
      </c>
      <c r="IK2269">
        <v>-2</v>
      </c>
      <c r="IL2269" t="s">
        <v>279</v>
      </c>
      <c r="IM2269" t="s">
        <v>280</v>
      </c>
      <c r="IN2269" t="s">
        <v>654</v>
      </c>
      <c r="IP2269" t="s">
        <v>668</v>
      </c>
    </row>
    <row r="2270" spans="1:250" hidden="1" x14ac:dyDescent="0.25">
      <c r="A2270">
        <v>45636</v>
      </c>
      <c r="B2270">
        <v>-890804480</v>
      </c>
      <c r="C2270">
        <v>1837</v>
      </c>
      <c r="D2270" t="s">
        <v>273</v>
      </c>
      <c r="E2270" t="s">
        <v>274</v>
      </c>
      <c r="F2270">
        <v>1848</v>
      </c>
      <c r="G2270" t="s">
        <v>286</v>
      </c>
      <c r="H2270" t="s">
        <v>274</v>
      </c>
      <c r="I2270">
        <v>436</v>
      </c>
      <c r="J2270" t="s">
        <v>656</v>
      </c>
      <c r="K2270" t="s">
        <v>657</v>
      </c>
      <c r="L2270">
        <v>4070</v>
      </c>
      <c r="M2270" t="s">
        <v>294</v>
      </c>
      <c r="N2270" t="s">
        <v>18</v>
      </c>
      <c r="O2270">
        <v>4070</v>
      </c>
      <c r="P2270" t="s">
        <v>294</v>
      </c>
      <c r="Q2270" t="s">
        <v>18</v>
      </c>
      <c r="R2270" t="s">
        <v>345</v>
      </c>
      <c r="S2270" s="46">
        <v>31874628.338799998</v>
      </c>
      <c r="U2270" s="46">
        <v>27</v>
      </c>
      <c r="IF2270">
        <v>4070</v>
      </c>
      <c r="IG2270" t="s">
        <v>294</v>
      </c>
      <c r="IH2270" t="s">
        <v>288</v>
      </c>
      <c r="IK2270">
        <v>-2</v>
      </c>
      <c r="IL2270" t="s">
        <v>279</v>
      </c>
      <c r="IM2270" t="s">
        <v>280</v>
      </c>
      <c r="IN2270" t="s">
        <v>654</v>
      </c>
      <c r="IP2270" t="s">
        <v>668</v>
      </c>
    </row>
    <row r="2271" spans="1:250" hidden="1" x14ac:dyDescent="0.25">
      <c r="A2271">
        <v>45637</v>
      </c>
      <c r="B2271">
        <v>-890804480</v>
      </c>
      <c r="C2271">
        <v>1837</v>
      </c>
      <c r="D2271" t="s">
        <v>273</v>
      </c>
      <c r="E2271" t="s">
        <v>274</v>
      </c>
      <c r="F2271">
        <v>1848</v>
      </c>
      <c r="G2271" t="s">
        <v>286</v>
      </c>
      <c r="H2271" t="s">
        <v>274</v>
      </c>
      <c r="I2271">
        <v>435</v>
      </c>
      <c r="J2271" t="s">
        <v>491</v>
      </c>
      <c r="K2271" t="s">
        <v>492</v>
      </c>
      <c r="L2271">
        <v>4070</v>
      </c>
      <c r="M2271" t="s">
        <v>294</v>
      </c>
      <c r="N2271" t="s">
        <v>18</v>
      </c>
      <c r="O2271">
        <v>4070</v>
      </c>
      <c r="P2271" t="s">
        <v>294</v>
      </c>
      <c r="Q2271" t="s">
        <v>18</v>
      </c>
      <c r="R2271" t="s">
        <v>345</v>
      </c>
      <c r="S2271" s="46">
        <v>31846998.518800002</v>
      </c>
      <c r="U2271" s="46">
        <v>27</v>
      </c>
      <c r="IF2271">
        <v>4070</v>
      </c>
      <c r="IG2271" t="s">
        <v>294</v>
      </c>
      <c r="IH2271" t="s">
        <v>288</v>
      </c>
      <c r="IK2271">
        <v>-2</v>
      </c>
      <c r="IL2271" t="s">
        <v>279</v>
      </c>
      <c r="IM2271" t="s">
        <v>280</v>
      </c>
      <c r="IN2271" t="s">
        <v>654</v>
      </c>
      <c r="IP2271" t="s">
        <v>668</v>
      </c>
    </row>
    <row r="2272" spans="1:250" hidden="1" x14ac:dyDescent="0.25">
      <c r="A2272">
        <v>45638</v>
      </c>
      <c r="B2272">
        <v>-890804480</v>
      </c>
      <c r="C2272">
        <v>1837</v>
      </c>
      <c r="D2272" t="s">
        <v>273</v>
      </c>
      <c r="E2272" t="s">
        <v>274</v>
      </c>
      <c r="F2272">
        <v>1848</v>
      </c>
      <c r="G2272" t="s">
        <v>286</v>
      </c>
      <c r="H2272" t="s">
        <v>274</v>
      </c>
      <c r="I2272">
        <v>431</v>
      </c>
      <c r="J2272" t="s">
        <v>493</v>
      </c>
      <c r="K2272" t="s">
        <v>494</v>
      </c>
      <c r="L2272">
        <v>4070</v>
      </c>
      <c r="M2272" t="s">
        <v>294</v>
      </c>
      <c r="N2272" t="s">
        <v>18</v>
      </c>
      <c r="O2272">
        <v>4070</v>
      </c>
      <c r="P2272" t="s">
        <v>294</v>
      </c>
      <c r="Q2272" t="s">
        <v>18</v>
      </c>
      <c r="R2272" t="s">
        <v>345</v>
      </c>
      <c r="S2272" s="46">
        <v>56819368.708800003</v>
      </c>
      <c r="U2272" s="46">
        <v>27</v>
      </c>
      <c r="IF2272">
        <v>4070</v>
      </c>
      <c r="IG2272" t="s">
        <v>294</v>
      </c>
      <c r="IH2272" t="s">
        <v>288</v>
      </c>
      <c r="IK2272">
        <v>-2</v>
      </c>
      <c r="IL2272" t="s">
        <v>279</v>
      </c>
      <c r="IM2272" t="s">
        <v>280</v>
      </c>
      <c r="IN2272" t="s">
        <v>654</v>
      </c>
      <c r="IP2272" t="s">
        <v>668</v>
      </c>
    </row>
    <row r="2273" spans="1:250" hidden="1" x14ac:dyDescent="0.25">
      <c r="A2273">
        <v>45639</v>
      </c>
      <c r="B2273">
        <v>-890804480</v>
      </c>
      <c r="C2273">
        <v>1837</v>
      </c>
      <c r="D2273" t="s">
        <v>273</v>
      </c>
      <c r="E2273" t="s">
        <v>274</v>
      </c>
      <c r="F2273">
        <v>1848</v>
      </c>
      <c r="G2273" t="s">
        <v>286</v>
      </c>
      <c r="H2273" t="s">
        <v>274</v>
      </c>
      <c r="I2273">
        <v>429</v>
      </c>
      <c r="J2273" t="s">
        <v>395</v>
      </c>
      <c r="K2273" t="s">
        <v>396</v>
      </c>
      <c r="L2273">
        <v>4070</v>
      </c>
      <c r="M2273" t="s">
        <v>294</v>
      </c>
      <c r="N2273" t="s">
        <v>18</v>
      </c>
      <c r="O2273">
        <v>4070</v>
      </c>
      <c r="P2273" t="s">
        <v>294</v>
      </c>
      <c r="Q2273" t="s">
        <v>18</v>
      </c>
      <c r="R2273" t="s">
        <v>345</v>
      </c>
      <c r="S2273" s="46">
        <v>56748055.858800001</v>
      </c>
      <c r="U2273" s="46">
        <v>27</v>
      </c>
      <c r="IF2273">
        <v>4070</v>
      </c>
      <c r="IG2273" t="s">
        <v>294</v>
      </c>
      <c r="IH2273" t="s">
        <v>288</v>
      </c>
      <c r="IK2273">
        <v>-2</v>
      </c>
      <c r="IL2273" t="s">
        <v>279</v>
      </c>
      <c r="IM2273" t="s">
        <v>280</v>
      </c>
      <c r="IN2273" t="s">
        <v>654</v>
      </c>
      <c r="IP2273" t="s">
        <v>668</v>
      </c>
    </row>
    <row r="2274" spans="1:250" hidden="1" x14ac:dyDescent="0.25">
      <c r="A2274">
        <v>45640</v>
      </c>
      <c r="B2274">
        <v>-890804480</v>
      </c>
      <c r="C2274">
        <v>1837</v>
      </c>
      <c r="D2274" t="s">
        <v>273</v>
      </c>
      <c r="E2274" t="s">
        <v>274</v>
      </c>
      <c r="F2274">
        <v>1848</v>
      </c>
      <c r="G2274" t="s">
        <v>286</v>
      </c>
      <c r="H2274" t="s">
        <v>274</v>
      </c>
      <c r="I2274">
        <v>427</v>
      </c>
      <c r="J2274" t="s">
        <v>397</v>
      </c>
      <c r="K2274" t="s">
        <v>398</v>
      </c>
      <c r="L2274">
        <v>4070</v>
      </c>
      <c r="M2274" t="s">
        <v>294</v>
      </c>
      <c r="N2274" t="s">
        <v>18</v>
      </c>
      <c r="O2274">
        <v>4070</v>
      </c>
      <c r="P2274" t="s">
        <v>294</v>
      </c>
      <c r="Q2274" t="s">
        <v>18</v>
      </c>
      <c r="R2274" t="s">
        <v>345</v>
      </c>
      <c r="S2274" s="46">
        <v>56652972.048799999</v>
      </c>
      <c r="U2274" s="46">
        <v>27</v>
      </c>
      <c r="IF2274">
        <v>4070</v>
      </c>
      <c r="IG2274" t="s">
        <v>294</v>
      </c>
      <c r="IH2274" t="s">
        <v>288</v>
      </c>
      <c r="IK2274">
        <v>-2</v>
      </c>
      <c r="IL2274" t="s">
        <v>279</v>
      </c>
      <c r="IM2274" t="s">
        <v>280</v>
      </c>
      <c r="IN2274" t="s">
        <v>654</v>
      </c>
      <c r="IP2274" t="s">
        <v>668</v>
      </c>
    </row>
    <row r="2275" spans="1:250" hidden="1" x14ac:dyDescent="0.25">
      <c r="A2275">
        <v>45641</v>
      </c>
      <c r="B2275">
        <v>-890804480</v>
      </c>
      <c r="C2275">
        <v>1837</v>
      </c>
      <c r="D2275" t="s">
        <v>273</v>
      </c>
      <c r="E2275" t="s">
        <v>274</v>
      </c>
      <c r="F2275">
        <v>1848</v>
      </c>
      <c r="G2275" t="s">
        <v>286</v>
      </c>
      <c r="H2275" t="s">
        <v>274</v>
      </c>
      <c r="I2275">
        <v>424</v>
      </c>
      <c r="J2275" t="s">
        <v>399</v>
      </c>
      <c r="K2275" t="s">
        <v>400</v>
      </c>
      <c r="L2275">
        <v>4070</v>
      </c>
      <c r="M2275" t="s">
        <v>294</v>
      </c>
      <c r="N2275" t="s">
        <v>18</v>
      </c>
      <c r="O2275">
        <v>4070</v>
      </c>
      <c r="P2275" t="s">
        <v>294</v>
      </c>
      <c r="Q2275" t="s">
        <v>18</v>
      </c>
      <c r="R2275" t="s">
        <v>345</v>
      </c>
      <c r="S2275" s="46">
        <v>56597506.488799997</v>
      </c>
      <c r="U2275" s="46">
        <v>27</v>
      </c>
      <c r="IF2275">
        <v>4070</v>
      </c>
      <c r="IG2275" t="s">
        <v>294</v>
      </c>
      <c r="IH2275" t="s">
        <v>288</v>
      </c>
      <c r="IK2275">
        <v>-2</v>
      </c>
      <c r="IL2275" t="s">
        <v>279</v>
      </c>
      <c r="IM2275" t="s">
        <v>280</v>
      </c>
      <c r="IN2275" t="s">
        <v>654</v>
      </c>
      <c r="IP2275" t="s">
        <v>668</v>
      </c>
    </row>
    <row r="2276" spans="1:250" hidden="1" x14ac:dyDescent="0.25">
      <c r="A2276">
        <v>45642</v>
      </c>
      <c r="B2276">
        <v>-890804480</v>
      </c>
      <c r="C2276">
        <v>1837</v>
      </c>
      <c r="D2276" t="s">
        <v>273</v>
      </c>
      <c r="E2276" t="s">
        <v>274</v>
      </c>
      <c r="F2276">
        <v>1848</v>
      </c>
      <c r="G2276" t="s">
        <v>286</v>
      </c>
      <c r="H2276" t="s">
        <v>274</v>
      </c>
      <c r="I2276">
        <v>437</v>
      </c>
      <c r="J2276" t="s">
        <v>658</v>
      </c>
      <c r="K2276" t="s">
        <v>659</v>
      </c>
      <c r="L2276">
        <v>4070</v>
      </c>
      <c r="M2276" t="s">
        <v>294</v>
      </c>
      <c r="N2276" t="s">
        <v>18</v>
      </c>
      <c r="O2276">
        <v>4070</v>
      </c>
      <c r="P2276" t="s">
        <v>294</v>
      </c>
      <c r="Q2276" t="s">
        <v>18</v>
      </c>
      <c r="R2276" t="s">
        <v>345</v>
      </c>
      <c r="S2276" s="46">
        <v>31920678.0288</v>
      </c>
      <c r="U2276" s="46">
        <v>27</v>
      </c>
      <c r="IF2276">
        <v>4070</v>
      </c>
      <c r="IG2276" t="s">
        <v>294</v>
      </c>
      <c r="IH2276" t="s">
        <v>288</v>
      </c>
      <c r="IK2276">
        <v>-2</v>
      </c>
      <c r="IL2276" t="s">
        <v>279</v>
      </c>
      <c r="IM2276" t="s">
        <v>280</v>
      </c>
      <c r="IN2276" t="s">
        <v>654</v>
      </c>
      <c r="IP2276" t="s">
        <v>668</v>
      </c>
    </row>
    <row r="2277" spans="1:250" hidden="1" x14ac:dyDescent="0.25">
      <c r="A2277">
        <v>45643</v>
      </c>
      <c r="B2277">
        <v>-890804480</v>
      </c>
      <c r="C2277">
        <v>1837</v>
      </c>
      <c r="D2277" t="s">
        <v>273</v>
      </c>
      <c r="E2277" t="s">
        <v>274</v>
      </c>
      <c r="F2277">
        <v>5062</v>
      </c>
      <c r="G2277" t="s">
        <v>295</v>
      </c>
      <c r="H2277" t="s">
        <v>296</v>
      </c>
      <c r="I2277">
        <v>427</v>
      </c>
      <c r="J2277" t="s">
        <v>397</v>
      </c>
      <c r="K2277" t="s">
        <v>398</v>
      </c>
      <c r="L2277">
        <v>4994</v>
      </c>
      <c r="M2277" t="s">
        <v>297</v>
      </c>
      <c r="N2277" t="s">
        <v>298</v>
      </c>
      <c r="O2277">
        <v>4994</v>
      </c>
      <c r="P2277" t="s">
        <v>297</v>
      </c>
      <c r="Q2277" t="s">
        <v>298</v>
      </c>
      <c r="R2277" t="s">
        <v>345</v>
      </c>
      <c r="S2277" s="46">
        <v>31850650.982299998</v>
      </c>
      <c r="U2277" s="46">
        <v>27</v>
      </c>
      <c r="IF2277">
        <v>4994</v>
      </c>
      <c r="IG2277" t="s">
        <v>297</v>
      </c>
      <c r="IH2277" t="s">
        <v>299</v>
      </c>
      <c r="IK2277">
        <v>-2</v>
      </c>
      <c r="IL2277" t="s">
        <v>279</v>
      </c>
      <c r="IM2277" t="s">
        <v>280</v>
      </c>
      <c r="IN2277" t="s">
        <v>669</v>
      </c>
      <c r="IP2277" t="s">
        <v>670</v>
      </c>
    </row>
    <row r="2278" spans="1:250" hidden="1" x14ac:dyDescent="0.25">
      <c r="A2278">
        <v>45644</v>
      </c>
      <c r="B2278">
        <v>-890804480</v>
      </c>
      <c r="C2278">
        <v>1837</v>
      </c>
      <c r="D2278" t="s">
        <v>273</v>
      </c>
      <c r="E2278" t="s">
        <v>274</v>
      </c>
      <c r="F2278">
        <v>5062</v>
      </c>
      <c r="G2278" t="s">
        <v>295</v>
      </c>
      <c r="H2278" t="s">
        <v>296</v>
      </c>
      <c r="I2278">
        <v>424</v>
      </c>
      <c r="J2278" t="s">
        <v>399</v>
      </c>
      <c r="K2278" t="s">
        <v>400</v>
      </c>
      <c r="L2278">
        <v>4994</v>
      </c>
      <c r="M2278" t="s">
        <v>297</v>
      </c>
      <c r="N2278" t="s">
        <v>298</v>
      </c>
      <c r="O2278">
        <v>4994</v>
      </c>
      <c r="P2278" t="s">
        <v>297</v>
      </c>
      <c r="Q2278" t="s">
        <v>298</v>
      </c>
      <c r="R2278" t="s">
        <v>345</v>
      </c>
      <c r="S2278" s="46">
        <v>31819467.912300002</v>
      </c>
      <c r="U2278" s="46">
        <v>27</v>
      </c>
      <c r="IF2278">
        <v>4994</v>
      </c>
      <c r="IG2278" t="s">
        <v>297</v>
      </c>
      <c r="IH2278" t="s">
        <v>299</v>
      </c>
      <c r="IK2278">
        <v>-2</v>
      </c>
      <c r="IL2278" t="s">
        <v>279</v>
      </c>
      <c r="IM2278" t="s">
        <v>280</v>
      </c>
      <c r="IN2278" t="s">
        <v>669</v>
      </c>
      <c r="IP2278" t="s">
        <v>670</v>
      </c>
    </row>
    <row r="2279" spans="1:250" hidden="1" x14ac:dyDescent="0.25">
      <c r="A2279">
        <v>45645</v>
      </c>
      <c r="B2279">
        <v>-890804480</v>
      </c>
      <c r="C2279">
        <v>1837</v>
      </c>
      <c r="D2279" t="s">
        <v>273</v>
      </c>
      <c r="E2279" t="s">
        <v>274</v>
      </c>
      <c r="F2279">
        <v>5062</v>
      </c>
      <c r="G2279" t="s">
        <v>295</v>
      </c>
      <c r="H2279" t="s">
        <v>296</v>
      </c>
      <c r="I2279">
        <v>422</v>
      </c>
      <c r="J2279" t="s">
        <v>401</v>
      </c>
      <c r="K2279" t="s">
        <v>402</v>
      </c>
      <c r="L2279">
        <v>4994</v>
      </c>
      <c r="M2279" t="s">
        <v>297</v>
      </c>
      <c r="N2279" t="s">
        <v>298</v>
      </c>
      <c r="O2279">
        <v>4994</v>
      </c>
      <c r="P2279" t="s">
        <v>297</v>
      </c>
      <c r="Q2279" t="s">
        <v>298</v>
      </c>
      <c r="R2279" t="s">
        <v>345</v>
      </c>
      <c r="S2279" s="46">
        <v>31780400.212299999</v>
      </c>
      <c r="U2279" s="46">
        <v>27</v>
      </c>
      <c r="IF2279">
        <v>4994</v>
      </c>
      <c r="IG2279" t="s">
        <v>297</v>
      </c>
      <c r="IH2279" t="s">
        <v>299</v>
      </c>
      <c r="IK2279">
        <v>-2</v>
      </c>
      <c r="IL2279" t="s">
        <v>279</v>
      </c>
      <c r="IM2279" t="s">
        <v>280</v>
      </c>
      <c r="IN2279" t="s">
        <v>669</v>
      </c>
      <c r="IP2279" t="s">
        <v>670</v>
      </c>
    </row>
    <row r="2280" spans="1:250" hidden="1" x14ac:dyDescent="0.25">
      <c r="A2280">
        <v>45646</v>
      </c>
      <c r="B2280">
        <v>-890804480</v>
      </c>
      <c r="C2280">
        <v>1837</v>
      </c>
      <c r="D2280" t="s">
        <v>273</v>
      </c>
      <c r="E2280" t="s">
        <v>274</v>
      </c>
      <c r="F2280">
        <v>5062</v>
      </c>
      <c r="G2280" t="s">
        <v>295</v>
      </c>
      <c r="H2280" t="s">
        <v>296</v>
      </c>
      <c r="I2280">
        <v>420</v>
      </c>
      <c r="J2280" t="s">
        <v>403</v>
      </c>
      <c r="K2280" t="s">
        <v>404</v>
      </c>
      <c r="L2280">
        <v>4994</v>
      </c>
      <c r="M2280" t="s">
        <v>297</v>
      </c>
      <c r="N2280" t="s">
        <v>298</v>
      </c>
      <c r="O2280">
        <v>4994</v>
      </c>
      <c r="P2280" t="s">
        <v>297</v>
      </c>
      <c r="Q2280" t="s">
        <v>298</v>
      </c>
      <c r="R2280" t="s">
        <v>345</v>
      </c>
      <c r="S2280" s="46">
        <v>31728309.932300001</v>
      </c>
      <c r="U2280" s="46">
        <v>27</v>
      </c>
      <c r="IF2280">
        <v>4994</v>
      </c>
      <c r="IG2280" t="s">
        <v>297</v>
      </c>
      <c r="IH2280" t="s">
        <v>299</v>
      </c>
      <c r="IK2280">
        <v>-2</v>
      </c>
      <c r="IL2280" t="s">
        <v>279</v>
      </c>
      <c r="IM2280" t="s">
        <v>280</v>
      </c>
      <c r="IN2280" t="s">
        <v>669</v>
      </c>
      <c r="IP2280" t="s">
        <v>670</v>
      </c>
    </row>
    <row r="2281" spans="1:250" hidden="1" x14ac:dyDescent="0.25">
      <c r="A2281">
        <v>45647</v>
      </c>
      <c r="B2281">
        <v>-890804480</v>
      </c>
      <c r="C2281">
        <v>1837</v>
      </c>
      <c r="D2281" t="s">
        <v>273</v>
      </c>
      <c r="E2281" t="s">
        <v>274</v>
      </c>
      <c r="F2281">
        <v>5062</v>
      </c>
      <c r="G2281" t="s">
        <v>295</v>
      </c>
      <c r="H2281" t="s">
        <v>296</v>
      </c>
      <c r="I2281">
        <v>411</v>
      </c>
      <c r="J2281" t="s">
        <v>393</v>
      </c>
      <c r="K2281" t="s">
        <v>394</v>
      </c>
      <c r="L2281">
        <v>4994</v>
      </c>
      <c r="M2281" t="s">
        <v>297</v>
      </c>
      <c r="N2281" t="s">
        <v>298</v>
      </c>
      <c r="O2281">
        <v>4994</v>
      </c>
      <c r="P2281" t="s">
        <v>297</v>
      </c>
      <c r="Q2281" t="s">
        <v>298</v>
      </c>
      <c r="R2281" t="s">
        <v>345</v>
      </c>
      <c r="S2281" s="46">
        <v>31697923.9723</v>
      </c>
      <c r="U2281" s="46">
        <v>27</v>
      </c>
      <c r="IF2281">
        <v>4994</v>
      </c>
      <c r="IG2281" t="s">
        <v>297</v>
      </c>
      <c r="IH2281" t="s">
        <v>299</v>
      </c>
      <c r="IK2281">
        <v>-2</v>
      </c>
      <c r="IL2281" t="s">
        <v>279</v>
      </c>
      <c r="IM2281" t="s">
        <v>280</v>
      </c>
      <c r="IN2281" t="s">
        <v>669</v>
      </c>
      <c r="IP2281" t="s">
        <v>670</v>
      </c>
    </row>
    <row r="2282" spans="1:250" hidden="1" x14ac:dyDescent="0.25">
      <c r="A2282">
        <v>45648</v>
      </c>
      <c r="B2282">
        <v>-890804480</v>
      </c>
      <c r="C2282">
        <v>1837</v>
      </c>
      <c r="D2282" t="s">
        <v>273</v>
      </c>
      <c r="E2282" t="s">
        <v>274</v>
      </c>
      <c r="F2282">
        <v>7057</v>
      </c>
      <c r="G2282" t="s">
        <v>291</v>
      </c>
      <c r="H2282" t="s">
        <v>292</v>
      </c>
      <c r="I2282">
        <v>411</v>
      </c>
      <c r="J2282" t="s">
        <v>393</v>
      </c>
      <c r="K2282" t="s">
        <v>394</v>
      </c>
      <c r="L2282">
        <v>4994</v>
      </c>
      <c r="M2282" t="s">
        <v>297</v>
      </c>
      <c r="N2282" t="s">
        <v>298</v>
      </c>
      <c r="O2282">
        <v>4994</v>
      </c>
      <c r="P2282" t="s">
        <v>297</v>
      </c>
      <c r="Q2282" t="s">
        <v>298</v>
      </c>
      <c r="R2282" t="s">
        <v>345</v>
      </c>
      <c r="S2282" s="46">
        <v>51681016.994199999</v>
      </c>
      <c r="U2282" s="46">
        <v>27</v>
      </c>
      <c r="IF2282">
        <v>4994</v>
      </c>
      <c r="IG2282" t="s">
        <v>297</v>
      </c>
      <c r="IH2282" t="s">
        <v>293</v>
      </c>
      <c r="IK2282">
        <v>-2</v>
      </c>
      <c r="IL2282" t="s">
        <v>279</v>
      </c>
      <c r="IM2282" t="s">
        <v>280</v>
      </c>
      <c r="IN2282" t="s">
        <v>666</v>
      </c>
      <c r="IP2282" t="s">
        <v>671</v>
      </c>
    </row>
    <row r="2283" spans="1:250" hidden="1" x14ac:dyDescent="0.25">
      <c r="A2283">
        <v>45649</v>
      </c>
      <c r="B2283">
        <v>-890804480</v>
      </c>
      <c r="C2283">
        <v>1837</v>
      </c>
      <c r="D2283" t="s">
        <v>273</v>
      </c>
      <c r="E2283" t="s">
        <v>274</v>
      </c>
      <c r="F2283">
        <v>7057</v>
      </c>
      <c r="G2283" t="s">
        <v>291</v>
      </c>
      <c r="H2283" t="s">
        <v>292</v>
      </c>
      <c r="I2283">
        <v>436</v>
      </c>
      <c r="J2283" t="s">
        <v>656</v>
      </c>
      <c r="K2283" t="s">
        <v>657</v>
      </c>
      <c r="L2283">
        <v>4994</v>
      </c>
      <c r="M2283" t="s">
        <v>297</v>
      </c>
      <c r="N2283" t="s">
        <v>298</v>
      </c>
      <c r="O2283">
        <v>4994</v>
      </c>
      <c r="P2283" t="s">
        <v>297</v>
      </c>
      <c r="Q2283" t="s">
        <v>298</v>
      </c>
      <c r="R2283" t="s">
        <v>345</v>
      </c>
      <c r="S2283" s="46">
        <v>52201329.884199999</v>
      </c>
      <c r="U2283" s="46">
        <v>27</v>
      </c>
      <c r="IF2283">
        <v>4994</v>
      </c>
      <c r="IG2283" t="s">
        <v>297</v>
      </c>
      <c r="IH2283" t="s">
        <v>293</v>
      </c>
      <c r="IK2283">
        <v>-2</v>
      </c>
      <c r="IL2283" t="s">
        <v>279</v>
      </c>
      <c r="IM2283" t="s">
        <v>280</v>
      </c>
      <c r="IN2283" t="s">
        <v>666</v>
      </c>
      <c r="IP2283" t="s">
        <v>671</v>
      </c>
    </row>
    <row r="2284" spans="1:250" hidden="1" x14ac:dyDescent="0.25">
      <c r="A2284">
        <v>45650</v>
      </c>
      <c r="B2284">
        <v>-890804480</v>
      </c>
      <c r="C2284">
        <v>1837</v>
      </c>
      <c r="D2284" t="s">
        <v>273</v>
      </c>
      <c r="E2284" t="s">
        <v>274</v>
      </c>
      <c r="F2284">
        <v>7057</v>
      </c>
      <c r="G2284" t="s">
        <v>291</v>
      </c>
      <c r="H2284" t="s">
        <v>292</v>
      </c>
      <c r="I2284">
        <v>435</v>
      </c>
      <c r="J2284" t="s">
        <v>491</v>
      </c>
      <c r="K2284" t="s">
        <v>492</v>
      </c>
      <c r="L2284">
        <v>4994</v>
      </c>
      <c r="M2284" t="s">
        <v>297</v>
      </c>
      <c r="N2284" t="s">
        <v>298</v>
      </c>
      <c r="O2284">
        <v>4994</v>
      </c>
      <c r="P2284" t="s">
        <v>297</v>
      </c>
      <c r="Q2284" t="s">
        <v>298</v>
      </c>
      <c r="R2284" t="s">
        <v>345</v>
      </c>
      <c r="S2284" s="46">
        <v>52155419.9142</v>
      </c>
      <c r="U2284" s="46">
        <v>27</v>
      </c>
      <c r="IF2284">
        <v>4994</v>
      </c>
      <c r="IG2284" t="s">
        <v>297</v>
      </c>
      <c r="IH2284" t="s">
        <v>293</v>
      </c>
      <c r="IK2284">
        <v>-2</v>
      </c>
      <c r="IL2284" t="s">
        <v>279</v>
      </c>
      <c r="IM2284" t="s">
        <v>280</v>
      </c>
      <c r="IN2284" t="s">
        <v>666</v>
      </c>
      <c r="IP2284" t="s">
        <v>671</v>
      </c>
    </row>
    <row r="2285" spans="1:250" hidden="1" x14ac:dyDescent="0.25">
      <c r="A2285">
        <v>45651</v>
      </c>
      <c r="B2285">
        <v>-890804480</v>
      </c>
      <c r="C2285">
        <v>1837</v>
      </c>
      <c r="D2285" t="s">
        <v>273</v>
      </c>
      <c r="E2285" t="s">
        <v>274</v>
      </c>
      <c r="F2285">
        <v>7057</v>
      </c>
      <c r="G2285" t="s">
        <v>291</v>
      </c>
      <c r="H2285" t="s">
        <v>292</v>
      </c>
      <c r="I2285">
        <v>429</v>
      </c>
      <c r="J2285" t="s">
        <v>395</v>
      </c>
      <c r="K2285" t="s">
        <v>396</v>
      </c>
      <c r="L2285">
        <v>4994</v>
      </c>
      <c r="M2285" t="s">
        <v>297</v>
      </c>
      <c r="N2285" t="s">
        <v>298</v>
      </c>
      <c r="O2285">
        <v>4994</v>
      </c>
      <c r="P2285" t="s">
        <v>297</v>
      </c>
      <c r="Q2285" t="s">
        <v>298</v>
      </c>
      <c r="R2285" t="s">
        <v>345</v>
      </c>
      <c r="S2285" s="46">
        <v>52040645.0242</v>
      </c>
      <c r="U2285" s="46">
        <v>27</v>
      </c>
      <c r="IF2285">
        <v>4994</v>
      </c>
      <c r="IG2285" t="s">
        <v>297</v>
      </c>
      <c r="IH2285" t="s">
        <v>293</v>
      </c>
      <c r="IK2285">
        <v>-2</v>
      </c>
      <c r="IL2285" t="s">
        <v>279</v>
      </c>
      <c r="IM2285" t="s">
        <v>280</v>
      </c>
      <c r="IN2285" t="s">
        <v>666</v>
      </c>
      <c r="IP2285" t="s">
        <v>671</v>
      </c>
    </row>
    <row r="2286" spans="1:250" hidden="1" x14ac:dyDescent="0.25">
      <c r="A2286">
        <v>45652</v>
      </c>
      <c r="B2286">
        <v>-890804480</v>
      </c>
      <c r="C2286">
        <v>1837</v>
      </c>
      <c r="D2286" t="s">
        <v>273</v>
      </c>
      <c r="E2286" t="s">
        <v>274</v>
      </c>
      <c r="F2286">
        <v>7057</v>
      </c>
      <c r="G2286" t="s">
        <v>291</v>
      </c>
      <c r="H2286" t="s">
        <v>292</v>
      </c>
      <c r="I2286">
        <v>427</v>
      </c>
      <c r="J2286" t="s">
        <v>397</v>
      </c>
      <c r="K2286" t="s">
        <v>398</v>
      </c>
      <c r="L2286">
        <v>4994</v>
      </c>
      <c r="M2286" t="s">
        <v>297</v>
      </c>
      <c r="N2286" t="s">
        <v>298</v>
      </c>
      <c r="O2286">
        <v>4994</v>
      </c>
      <c r="P2286" t="s">
        <v>297</v>
      </c>
      <c r="Q2286" t="s">
        <v>298</v>
      </c>
      <c r="R2286" t="s">
        <v>345</v>
      </c>
      <c r="S2286" s="46">
        <v>51948825.064199999</v>
      </c>
      <c r="U2286" s="46">
        <v>27</v>
      </c>
      <c r="IF2286">
        <v>4994</v>
      </c>
      <c r="IG2286" t="s">
        <v>297</v>
      </c>
      <c r="IH2286" t="s">
        <v>293</v>
      </c>
      <c r="IK2286">
        <v>-2</v>
      </c>
      <c r="IL2286" t="s">
        <v>279</v>
      </c>
      <c r="IM2286" t="s">
        <v>280</v>
      </c>
      <c r="IN2286" t="s">
        <v>666</v>
      </c>
      <c r="IP2286" t="s">
        <v>671</v>
      </c>
    </row>
    <row r="2287" spans="1:250" hidden="1" x14ac:dyDescent="0.25">
      <c r="A2287">
        <v>45653</v>
      </c>
      <c r="B2287">
        <v>-890804480</v>
      </c>
      <c r="C2287">
        <v>1837</v>
      </c>
      <c r="D2287" t="s">
        <v>273</v>
      </c>
      <c r="E2287" t="s">
        <v>274</v>
      </c>
      <c r="F2287">
        <v>7057</v>
      </c>
      <c r="G2287" t="s">
        <v>291</v>
      </c>
      <c r="H2287" t="s">
        <v>292</v>
      </c>
      <c r="I2287">
        <v>424</v>
      </c>
      <c r="J2287" t="s">
        <v>399</v>
      </c>
      <c r="K2287" t="s">
        <v>400</v>
      </c>
      <c r="L2287">
        <v>4994</v>
      </c>
      <c r="M2287" t="s">
        <v>297</v>
      </c>
      <c r="N2287" t="s">
        <v>298</v>
      </c>
      <c r="O2287">
        <v>4994</v>
      </c>
      <c r="P2287" t="s">
        <v>297</v>
      </c>
      <c r="Q2287" t="s">
        <v>298</v>
      </c>
      <c r="R2287" t="s">
        <v>345</v>
      </c>
      <c r="S2287" s="46">
        <v>51895263.484200001</v>
      </c>
      <c r="U2287" s="46">
        <v>27</v>
      </c>
      <c r="IF2287">
        <v>4994</v>
      </c>
      <c r="IG2287" t="s">
        <v>297</v>
      </c>
      <c r="IH2287" t="s">
        <v>293</v>
      </c>
      <c r="IK2287">
        <v>-2</v>
      </c>
      <c r="IL2287" t="s">
        <v>279</v>
      </c>
      <c r="IM2287" t="s">
        <v>280</v>
      </c>
      <c r="IN2287" t="s">
        <v>666</v>
      </c>
      <c r="IP2287" t="s">
        <v>671</v>
      </c>
    </row>
    <row r="2288" spans="1:250" hidden="1" x14ac:dyDescent="0.25">
      <c r="A2288">
        <v>45654</v>
      </c>
      <c r="B2288">
        <v>-890804480</v>
      </c>
      <c r="C2288">
        <v>1837</v>
      </c>
      <c r="D2288" t="s">
        <v>273</v>
      </c>
      <c r="E2288" t="s">
        <v>274</v>
      </c>
      <c r="F2288">
        <v>7057</v>
      </c>
      <c r="G2288" t="s">
        <v>291</v>
      </c>
      <c r="H2288" t="s">
        <v>292</v>
      </c>
      <c r="I2288">
        <v>422</v>
      </c>
      <c r="J2288" t="s">
        <v>401</v>
      </c>
      <c r="K2288" t="s">
        <v>402</v>
      </c>
      <c r="L2288">
        <v>4994</v>
      </c>
      <c r="M2288" t="s">
        <v>297</v>
      </c>
      <c r="N2288" t="s">
        <v>298</v>
      </c>
      <c r="O2288">
        <v>4994</v>
      </c>
      <c r="P2288" t="s">
        <v>297</v>
      </c>
      <c r="Q2288" t="s">
        <v>298</v>
      </c>
      <c r="R2288" t="s">
        <v>345</v>
      </c>
      <c r="S2288" s="46">
        <v>51826398.544200003</v>
      </c>
      <c r="U2288" s="46">
        <v>27</v>
      </c>
      <c r="IF2288">
        <v>4994</v>
      </c>
      <c r="IG2288" t="s">
        <v>297</v>
      </c>
      <c r="IH2288" t="s">
        <v>293</v>
      </c>
      <c r="IK2288">
        <v>-2</v>
      </c>
      <c r="IL2288" t="s">
        <v>279</v>
      </c>
      <c r="IM2288" t="s">
        <v>280</v>
      </c>
      <c r="IN2288" t="s">
        <v>666</v>
      </c>
      <c r="IP2288" t="s">
        <v>671</v>
      </c>
    </row>
    <row r="2289" spans="1:250" hidden="1" x14ac:dyDescent="0.25">
      <c r="A2289">
        <v>45655</v>
      </c>
      <c r="B2289">
        <v>-890804480</v>
      </c>
      <c r="C2289">
        <v>1837</v>
      </c>
      <c r="D2289" t="s">
        <v>273</v>
      </c>
      <c r="E2289" t="s">
        <v>274</v>
      </c>
      <c r="F2289">
        <v>7057</v>
      </c>
      <c r="G2289" t="s">
        <v>291</v>
      </c>
      <c r="H2289" t="s">
        <v>292</v>
      </c>
      <c r="I2289">
        <v>420</v>
      </c>
      <c r="J2289" t="s">
        <v>403</v>
      </c>
      <c r="K2289" t="s">
        <v>404</v>
      </c>
      <c r="L2289">
        <v>4994</v>
      </c>
      <c r="M2289" t="s">
        <v>297</v>
      </c>
      <c r="N2289" t="s">
        <v>298</v>
      </c>
      <c r="O2289">
        <v>4994</v>
      </c>
      <c r="P2289" t="s">
        <v>297</v>
      </c>
      <c r="Q2289" t="s">
        <v>298</v>
      </c>
      <c r="R2289" t="s">
        <v>345</v>
      </c>
      <c r="S2289" s="46">
        <v>51734578.724200003</v>
      </c>
      <c r="U2289" s="46">
        <v>27</v>
      </c>
      <c r="IF2289">
        <v>4994</v>
      </c>
      <c r="IG2289" t="s">
        <v>297</v>
      </c>
      <c r="IH2289" t="s">
        <v>293</v>
      </c>
      <c r="IK2289">
        <v>-2</v>
      </c>
      <c r="IL2289" t="s">
        <v>279</v>
      </c>
      <c r="IM2289" t="s">
        <v>280</v>
      </c>
      <c r="IN2289" t="s">
        <v>666</v>
      </c>
      <c r="IP2289" t="s">
        <v>671</v>
      </c>
    </row>
    <row r="2290" spans="1:250" hidden="1" x14ac:dyDescent="0.25">
      <c r="A2290">
        <v>45656</v>
      </c>
      <c r="B2290">
        <v>-890804480</v>
      </c>
      <c r="C2290">
        <v>1837</v>
      </c>
      <c r="D2290" t="s">
        <v>273</v>
      </c>
      <c r="E2290" t="s">
        <v>274</v>
      </c>
      <c r="F2290">
        <v>7057</v>
      </c>
      <c r="G2290" t="s">
        <v>291</v>
      </c>
      <c r="H2290" t="s">
        <v>292</v>
      </c>
      <c r="I2290">
        <v>437</v>
      </c>
      <c r="J2290" t="s">
        <v>658</v>
      </c>
      <c r="K2290" t="s">
        <v>659</v>
      </c>
      <c r="L2290">
        <v>4994</v>
      </c>
      <c r="M2290" t="s">
        <v>297</v>
      </c>
      <c r="N2290" t="s">
        <v>298</v>
      </c>
      <c r="O2290">
        <v>4994</v>
      </c>
      <c r="P2290" t="s">
        <v>297</v>
      </c>
      <c r="Q2290" t="s">
        <v>298</v>
      </c>
      <c r="R2290" t="s">
        <v>345</v>
      </c>
      <c r="S2290" s="46">
        <v>52278048.294200003</v>
      </c>
      <c r="U2290" s="46">
        <v>27</v>
      </c>
      <c r="IF2290">
        <v>4994</v>
      </c>
      <c r="IG2290" t="s">
        <v>297</v>
      </c>
      <c r="IH2290" t="s">
        <v>293</v>
      </c>
      <c r="IK2290">
        <v>-2</v>
      </c>
      <c r="IL2290" t="s">
        <v>279</v>
      </c>
      <c r="IM2290" t="s">
        <v>280</v>
      </c>
      <c r="IN2290" t="s">
        <v>666</v>
      </c>
      <c r="IP2290" t="s">
        <v>671</v>
      </c>
    </row>
    <row r="2291" spans="1:250" hidden="1" x14ac:dyDescent="0.25">
      <c r="A2291">
        <v>45657</v>
      </c>
      <c r="B2291">
        <v>-890804480</v>
      </c>
      <c r="C2291">
        <v>1837</v>
      </c>
      <c r="D2291" t="s">
        <v>273</v>
      </c>
      <c r="E2291" t="s">
        <v>274</v>
      </c>
      <c r="F2291">
        <v>5062</v>
      </c>
      <c r="G2291" t="s">
        <v>295</v>
      </c>
      <c r="H2291" t="s">
        <v>296</v>
      </c>
      <c r="I2291">
        <v>437</v>
      </c>
      <c r="J2291" t="s">
        <v>658</v>
      </c>
      <c r="K2291" t="s">
        <v>659</v>
      </c>
      <c r="L2291">
        <v>4994</v>
      </c>
      <c r="M2291" t="s">
        <v>297</v>
      </c>
      <c r="N2291" t="s">
        <v>298</v>
      </c>
      <c r="O2291">
        <v>4994</v>
      </c>
      <c r="P2291" t="s">
        <v>297</v>
      </c>
      <c r="Q2291" t="s">
        <v>298</v>
      </c>
      <c r="R2291" t="s">
        <v>345</v>
      </c>
      <c r="S2291" s="46">
        <v>32045907.142299999</v>
      </c>
      <c r="U2291" s="46">
        <v>27</v>
      </c>
      <c r="IF2291">
        <v>4994</v>
      </c>
      <c r="IG2291" t="s">
        <v>297</v>
      </c>
      <c r="IH2291" t="s">
        <v>299</v>
      </c>
      <c r="IK2291">
        <v>-2</v>
      </c>
      <c r="IL2291" t="s">
        <v>279</v>
      </c>
      <c r="IM2291" t="s">
        <v>280</v>
      </c>
      <c r="IN2291" t="s">
        <v>669</v>
      </c>
      <c r="IP2291" t="s">
        <v>670</v>
      </c>
    </row>
    <row r="2292" spans="1:250" hidden="1" x14ac:dyDescent="0.25">
      <c r="A2292">
        <v>45658</v>
      </c>
      <c r="B2292">
        <v>-890804480</v>
      </c>
      <c r="C2292">
        <v>1837</v>
      </c>
      <c r="D2292" t="s">
        <v>273</v>
      </c>
      <c r="E2292" t="s">
        <v>274</v>
      </c>
      <c r="F2292">
        <v>5062</v>
      </c>
      <c r="G2292" t="s">
        <v>295</v>
      </c>
      <c r="H2292" t="s">
        <v>296</v>
      </c>
      <c r="I2292">
        <v>436</v>
      </c>
      <c r="J2292" t="s">
        <v>656</v>
      </c>
      <c r="K2292" t="s">
        <v>657</v>
      </c>
      <c r="L2292">
        <v>4994</v>
      </c>
      <c r="M2292" t="s">
        <v>297</v>
      </c>
      <c r="N2292" t="s">
        <v>298</v>
      </c>
      <c r="O2292">
        <v>4994</v>
      </c>
      <c r="P2292" t="s">
        <v>297</v>
      </c>
      <c r="Q2292" t="s">
        <v>298</v>
      </c>
      <c r="R2292" t="s">
        <v>345</v>
      </c>
      <c r="S2292" s="46">
        <v>31999676.7623</v>
      </c>
      <c r="U2292" s="46">
        <v>27</v>
      </c>
      <c r="IF2292">
        <v>4994</v>
      </c>
      <c r="IG2292" t="s">
        <v>297</v>
      </c>
      <c r="IH2292" t="s">
        <v>299</v>
      </c>
      <c r="IK2292">
        <v>-2</v>
      </c>
      <c r="IL2292" t="s">
        <v>279</v>
      </c>
      <c r="IM2292" t="s">
        <v>280</v>
      </c>
      <c r="IN2292" t="s">
        <v>669</v>
      </c>
      <c r="IP2292" t="s">
        <v>670</v>
      </c>
    </row>
    <row r="2293" spans="1:250" hidden="1" x14ac:dyDescent="0.25">
      <c r="A2293">
        <v>45659</v>
      </c>
      <c r="B2293">
        <v>-890804480</v>
      </c>
      <c r="C2293">
        <v>1837</v>
      </c>
      <c r="D2293" t="s">
        <v>273</v>
      </c>
      <c r="E2293" t="s">
        <v>274</v>
      </c>
      <c r="F2293">
        <v>5062</v>
      </c>
      <c r="G2293" t="s">
        <v>295</v>
      </c>
      <c r="H2293" t="s">
        <v>296</v>
      </c>
      <c r="I2293">
        <v>435</v>
      </c>
      <c r="J2293" t="s">
        <v>491</v>
      </c>
      <c r="K2293" t="s">
        <v>492</v>
      </c>
      <c r="L2293">
        <v>4994</v>
      </c>
      <c r="M2293" t="s">
        <v>297</v>
      </c>
      <c r="N2293" t="s">
        <v>298</v>
      </c>
      <c r="O2293">
        <v>4994</v>
      </c>
      <c r="P2293" t="s">
        <v>297</v>
      </c>
      <c r="Q2293" t="s">
        <v>298</v>
      </c>
      <c r="R2293" t="s">
        <v>345</v>
      </c>
      <c r="S2293" s="46">
        <v>31971938.5123</v>
      </c>
      <c r="U2293" s="46">
        <v>27</v>
      </c>
      <c r="IF2293">
        <v>4994</v>
      </c>
      <c r="IG2293" t="s">
        <v>297</v>
      </c>
      <c r="IH2293" t="s">
        <v>299</v>
      </c>
      <c r="IK2293">
        <v>-2</v>
      </c>
      <c r="IL2293" t="s">
        <v>279</v>
      </c>
      <c r="IM2293" t="s">
        <v>280</v>
      </c>
      <c r="IN2293" t="s">
        <v>669</v>
      </c>
      <c r="IP2293" t="s">
        <v>670</v>
      </c>
    </row>
    <row r="2294" spans="1:250" hidden="1" x14ac:dyDescent="0.25">
      <c r="A2294">
        <v>45660</v>
      </c>
      <c r="B2294">
        <v>-890804480</v>
      </c>
      <c r="C2294">
        <v>1837</v>
      </c>
      <c r="D2294" t="s">
        <v>273</v>
      </c>
      <c r="E2294" t="s">
        <v>274</v>
      </c>
      <c r="F2294">
        <v>5062</v>
      </c>
      <c r="G2294" t="s">
        <v>295</v>
      </c>
      <c r="H2294" t="s">
        <v>296</v>
      </c>
      <c r="I2294">
        <v>431</v>
      </c>
      <c r="J2294" t="s">
        <v>493</v>
      </c>
      <c r="K2294" t="s">
        <v>494</v>
      </c>
      <c r="L2294">
        <v>4994</v>
      </c>
      <c r="M2294" t="s">
        <v>297</v>
      </c>
      <c r="N2294" t="s">
        <v>298</v>
      </c>
      <c r="O2294">
        <v>4994</v>
      </c>
      <c r="P2294" t="s">
        <v>297</v>
      </c>
      <c r="Q2294" t="s">
        <v>298</v>
      </c>
      <c r="R2294" t="s">
        <v>345</v>
      </c>
      <c r="S2294" s="46">
        <v>31944200.272300001</v>
      </c>
      <c r="U2294" s="46">
        <v>27</v>
      </c>
      <c r="IF2294">
        <v>4994</v>
      </c>
      <c r="IG2294" t="s">
        <v>297</v>
      </c>
      <c r="IH2294" t="s">
        <v>299</v>
      </c>
      <c r="IK2294">
        <v>-2</v>
      </c>
      <c r="IL2294" t="s">
        <v>279</v>
      </c>
      <c r="IM2294" t="s">
        <v>280</v>
      </c>
      <c r="IN2294" t="s">
        <v>669</v>
      </c>
      <c r="IP2294" t="s">
        <v>670</v>
      </c>
    </row>
    <row r="2295" spans="1:250" hidden="1" x14ac:dyDescent="0.25">
      <c r="A2295">
        <v>45661</v>
      </c>
      <c r="B2295">
        <v>-890804480</v>
      </c>
      <c r="C2295">
        <v>1837</v>
      </c>
      <c r="D2295" t="s">
        <v>273</v>
      </c>
      <c r="E2295" t="s">
        <v>274</v>
      </c>
      <c r="F2295">
        <v>5062</v>
      </c>
      <c r="G2295" t="s">
        <v>295</v>
      </c>
      <c r="H2295" t="s">
        <v>296</v>
      </c>
      <c r="I2295">
        <v>429</v>
      </c>
      <c r="J2295" t="s">
        <v>395</v>
      </c>
      <c r="K2295" t="s">
        <v>396</v>
      </c>
      <c r="L2295">
        <v>4994</v>
      </c>
      <c r="M2295" t="s">
        <v>297</v>
      </c>
      <c r="N2295" t="s">
        <v>298</v>
      </c>
      <c r="O2295">
        <v>4994</v>
      </c>
      <c r="P2295" t="s">
        <v>297</v>
      </c>
      <c r="Q2295" t="s">
        <v>298</v>
      </c>
      <c r="R2295" t="s">
        <v>345</v>
      </c>
      <c r="S2295" s="46">
        <v>31904107.7423</v>
      </c>
      <c r="U2295" s="46">
        <v>27</v>
      </c>
      <c r="IF2295">
        <v>4994</v>
      </c>
      <c r="IG2295" t="s">
        <v>297</v>
      </c>
      <c r="IH2295" t="s">
        <v>299</v>
      </c>
      <c r="IK2295">
        <v>-2</v>
      </c>
      <c r="IL2295" t="s">
        <v>279</v>
      </c>
      <c r="IM2295" t="s">
        <v>280</v>
      </c>
      <c r="IN2295" t="s">
        <v>669</v>
      </c>
      <c r="IP2295" t="s">
        <v>670</v>
      </c>
    </row>
    <row r="2296" spans="1:250" hidden="1" x14ac:dyDescent="0.25">
      <c r="A2296">
        <v>45662</v>
      </c>
      <c r="B2296">
        <v>-890804480</v>
      </c>
      <c r="C2296">
        <v>1837</v>
      </c>
      <c r="D2296" t="s">
        <v>273</v>
      </c>
      <c r="E2296" t="s">
        <v>274</v>
      </c>
      <c r="F2296">
        <v>7057</v>
      </c>
      <c r="G2296" t="s">
        <v>291</v>
      </c>
      <c r="H2296" t="s">
        <v>292</v>
      </c>
      <c r="I2296">
        <v>431</v>
      </c>
      <c r="J2296" t="s">
        <v>493</v>
      </c>
      <c r="K2296" t="s">
        <v>494</v>
      </c>
      <c r="L2296">
        <v>4994</v>
      </c>
      <c r="M2296" t="s">
        <v>297</v>
      </c>
      <c r="N2296" t="s">
        <v>298</v>
      </c>
      <c r="O2296">
        <v>4994</v>
      </c>
      <c r="P2296" t="s">
        <v>297</v>
      </c>
      <c r="Q2296" t="s">
        <v>298</v>
      </c>
      <c r="R2296" t="s">
        <v>345</v>
      </c>
      <c r="S2296" s="46">
        <v>52109509.984200001</v>
      </c>
      <c r="U2296" s="46">
        <v>27</v>
      </c>
      <c r="IF2296">
        <v>4994</v>
      </c>
      <c r="IG2296" t="s">
        <v>297</v>
      </c>
      <c r="IH2296" t="s">
        <v>293</v>
      </c>
      <c r="IK2296">
        <v>-2</v>
      </c>
      <c r="IL2296" t="s">
        <v>279</v>
      </c>
      <c r="IM2296" t="s">
        <v>280</v>
      </c>
      <c r="IN2296" t="s">
        <v>666</v>
      </c>
      <c r="IP2296" t="s">
        <v>671</v>
      </c>
    </row>
    <row r="2297" spans="1:250" hidden="1" x14ac:dyDescent="0.25">
      <c r="A2297">
        <v>45663</v>
      </c>
      <c r="B2297">
        <v>-890804480</v>
      </c>
      <c r="C2297">
        <v>1837</v>
      </c>
      <c r="D2297" t="s">
        <v>273</v>
      </c>
      <c r="E2297" t="s">
        <v>274</v>
      </c>
      <c r="F2297">
        <v>1848</v>
      </c>
      <c r="G2297" t="s">
        <v>286</v>
      </c>
      <c r="H2297" t="s">
        <v>274</v>
      </c>
      <c r="I2297">
        <v>422</v>
      </c>
      <c r="J2297" t="s">
        <v>401</v>
      </c>
      <c r="K2297" t="s">
        <v>402</v>
      </c>
      <c r="L2297">
        <v>6330</v>
      </c>
      <c r="M2297" t="s">
        <v>300</v>
      </c>
      <c r="N2297" t="s">
        <v>301</v>
      </c>
      <c r="O2297">
        <v>6330</v>
      </c>
      <c r="P2297" t="s">
        <v>300</v>
      </c>
      <c r="Q2297" t="s">
        <v>301</v>
      </c>
      <c r="R2297" t="s">
        <v>345</v>
      </c>
      <c r="S2297" s="46">
        <v>77681598.668799996</v>
      </c>
      <c r="U2297" s="46">
        <v>27</v>
      </c>
      <c r="IF2297">
        <v>6330</v>
      </c>
      <c r="IG2297" t="s">
        <v>300</v>
      </c>
      <c r="IH2297" t="s">
        <v>288</v>
      </c>
      <c r="IK2297">
        <v>-2</v>
      </c>
      <c r="IL2297" t="s">
        <v>279</v>
      </c>
      <c r="IM2297" t="s">
        <v>280</v>
      </c>
      <c r="IN2297" t="s">
        <v>654</v>
      </c>
      <c r="IP2297" t="s">
        <v>672</v>
      </c>
    </row>
    <row r="2298" spans="1:250" hidden="1" x14ac:dyDescent="0.25">
      <c r="A2298">
        <v>45664</v>
      </c>
      <c r="B2298">
        <v>-890804480</v>
      </c>
      <c r="C2298">
        <v>1837</v>
      </c>
      <c r="D2298" t="s">
        <v>273</v>
      </c>
      <c r="E2298" t="s">
        <v>274</v>
      </c>
      <c r="F2298">
        <v>1848</v>
      </c>
      <c r="G2298" t="s">
        <v>286</v>
      </c>
      <c r="H2298" t="s">
        <v>274</v>
      </c>
      <c r="I2298">
        <v>420</v>
      </c>
      <c r="J2298" t="s">
        <v>403</v>
      </c>
      <c r="K2298" t="s">
        <v>404</v>
      </c>
      <c r="L2298">
        <v>6330</v>
      </c>
      <c r="M2298" t="s">
        <v>300</v>
      </c>
      <c r="N2298" t="s">
        <v>301</v>
      </c>
      <c r="O2298">
        <v>6330</v>
      </c>
      <c r="P2298" t="s">
        <v>300</v>
      </c>
      <c r="Q2298" t="s">
        <v>301</v>
      </c>
      <c r="R2298" t="s">
        <v>345</v>
      </c>
      <c r="S2298" s="46">
        <v>77554273.178800002</v>
      </c>
      <c r="U2298" s="46">
        <v>27</v>
      </c>
      <c r="IF2298">
        <v>6330</v>
      </c>
      <c r="IG2298" t="s">
        <v>300</v>
      </c>
      <c r="IH2298" t="s">
        <v>288</v>
      </c>
      <c r="IK2298">
        <v>-2</v>
      </c>
      <c r="IL2298" t="s">
        <v>279</v>
      </c>
      <c r="IM2298" t="s">
        <v>280</v>
      </c>
      <c r="IN2298" t="s">
        <v>654</v>
      </c>
      <c r="IP2298" t="s">
        <v>672</v>
      </c>
    </row>
    <row r="2299" spans="1:250" hidden="1" x14ac:dyDescent="0.25">
      <c r="A2299">
        <v>45665</v>
      </c>
      <c r="B2299">
        <v>-890804480</v>
      </c>
      <c r="C2299">
        <v>1837</v>
      </c>
      <c r="D2299" t="s">
        <v>273</v>
      </c>
      <c r="E2299" t="s">
        <v>274</v>
      </c>
      <c r="F2299">
        <v>1848</v>
      </c>
      <c r="G2299" t="s">
        <v>286</v>
      </c>
      <c r="H2299" t="s">
        <v>274</v>
      </c>
      <c r="I2299">
        <v>411</v>
      </c>
      <c r="J2299" t="s">
        <v>393</v>
      </c>
      <c r="K2299" t="s">
        <v>394</v>
      </c>
      <c r="L2299">
        <v>6330</v>
      </c>
      <c r="M2299" t="s">
        <v>300</v>
      </c>
      <c r="N2299" t="s">
        <v>301</v>
      </c>
      <c r="O2299">
        <v>6330</v>
      </c>
      <c r="P2299" t="s">
        <v>300</v>
      </c>
      <c r="Q2299" t="s">
        <v>301</v>
      </c>
      <c r="R2299" t="s">
        <v>345</v>
      </c>
      <c r="S2299" s="46">
        <v>77836300.398800001</v>
      </c>
      <c r="U2299" s="46">
        <v>27</v>
      </c>
      <c r="IF2299">
        <v>6330</v>
      </c>
      <c r="IG2299" t="s">
        <v>300</v>
      </c>
      <c r="IH2299" t="s">
        <v>288</v>
      </c>
      <c r="IK2299">
        <v>-2</v>
      </c>
      <c r="IL2299" t="s">
        <v>279</v>
      </c>
      <c r="IM2299" t="s">
        <v>280</v>
      </c>
      <c r="IN2299" t="s">
        <v>654</v>
      </c>
      <c r="IP2299" t="s">
        <v>672</v>
      </c>
    </row>
    <row r="2300" spans="1:250" hidden="1" x14ac:dyDescent="0.25">
      <c r="A2300">
        <v>45666</v>
      </c>
      <c r="B2300">
        <v>-890804480</v>
      </c>
      <c r="C2300">
        <v>1837</v>
      </c>
      <c r="D2300" t="s">
        <v>273</v>
      </c>
      <c r="E2300" t="s">
        <v>274</v>
      </c>
      <c r="F2300">
        <v>1848</v>
      </c>
      <c r="G2300" t="s">
        <v>286</v>
      </c>
      <c r="H2300" t="s">
        <v>274</v>
      </c>
      <c r="I2300">
        <v>427</v>
      </c>
      <c r="J2300" t="s">
        <v>397</v>
      </c>
      <c r="K2300" t="s">
        <v>398</v>
      </c>
      <c r="L2300">
        <v>6330</v>
      </c>
      <c r="M2300" t="s">
        <v>300</v>
      </c>
      <c r="N2300" t="s">
        <v>301</v>
      </c>
      <c r="O2300">
        <v>6330</v>
      </c>
      <c r="P2300" t="s">
        <v>300</v>
      </c>
      <c r="Q2300" t="s">
        <v>301</v>
      </c>
      <c r="R2300" t="s">
        <v>345</v>
      </c>
      <c r="S2300" s="46">
        <v>0</v>
      </c>
      <c r="U2300" s="46">
        <v>27</v>
      </c>
      <c r="IF2300">
        <v>6330</v>
      </c>
      <c r="IG2300" t="s">
        <v>300</v>
      </c>
      <c r="IH2300" t="s">
        <v>288</v>
      </c>
      <c r="IK2300">
        <v>-2</v>
      </c>
      <c r="IL2300" t="s">
        <v>279</v>
      </c>
      <c r="IM2300" t="s">
        <v>280</v>
      </c>
      <c r="IN2300" t="s">
        <v>654</v>
      </c>
      <c r="IP2300" t="s">
        <v>672</v>
      </c>
    </row>
    <row r="2301" spans="1:250" hidden="1" x14ac:dyDescent="0.25">
      <c r="A2301">
        <v>45667</v>
      </c>
      <c r="B2301">
        <v>-890804480</v>
      </c>
      <c r="C2301">
        <v>1837</v>
      </c>
      <c r="D2301" t="s">
        <v>273</v>
      </c>
      <c r="E2301" t="s">
        <v>274</v>
      </c>
      <c r="F2301">
        <v>1848</v>
      </c>
      <c r="G2301" t="s">
        <v>286</v>
      </c>
      <c r="H2301" t="s">
        <v>274</v>
      </c>
      <c r="I2301">
        <v>424</v>
      </c>
      <c r="J2301" t="s">
        <v>399</v>
      </c>
      <c r="K2301" t="s">
        <v>400</v>
      </c>
      <c r="L2301">
        <v>6330</v>
      </c>
      <c r="M2301" t="s">
        <v>300</v>
      </c>
      <c r="N2301" t="s">
        <v>301</v>
      </c>
      <c r="O2301">
        <v>6330</v>
      </c>
      <c r="P2301" t="s">
        <v>300</v>
      </c>
      <c r="Q2301" t="s">
        <v>301</v>
      </c>
      <c r="R2301" t="s">
        <v>345</v>
      </c>
      <c r="S2301" s="46">
        <v>77777092.748799995</v>
      </c>
      <c r="U2301" s="46">
        <v>27</v>
      </c>
      <c r="IF2301">
        <v>6330</v>
      </c>
      <c r="IG2301" t="s">
        <v>300</v>
      </c>
      <c r="IH2301" t="s">
        <v>288</v>
      </c>
      <c r="IK2301">
        <v>-2</v>
      </c>
      <c r="IL2301" t="s">
        <v>279</v>
      </c>
      <c r="IM2301" t="s">
        <v>280</v>
      </c>
      <c r="IN2301" t="s">
        <v>654</v>
      </c>
      <c r="IP2301" t="s">
        <v>672</v>
      </c>
    </row>
    <row r="2302" spans="1:250" hidden="1" x14ac:dyDescent="0.25">
      <c r="A2302">
        <v>45668</v>
      </c>
      <c r="B2302">
        <v>-890804480</v>
      </c>
      <c r="C2302">
        <v>1837</v>
      </c>
      <c r="D2302" t="s">
        <v>273</v>
      </c>
      <c r="E2302" t="s">
        <v>274</v>
      </c>
      <c r="F2302">
        <v>7057</v>
      </c>
      <c r="G2302" t="s">
        <v>291</v>
      </c>
      <c r="H2302" t="s">
        <v>292</v>
      </c>
      <c r="I2302">
        <v>424</v>
      </c>
      <c r="J2302" t="s">
        <v>399</v>
      </c>
      <c r="K2302" t="s">
        <v>400</v>
      </c>
      <c r="L2302">
        <v>7087</v>
      </c>
      <c r="M2302" t="s">
        <v>302</v>
      </c>
      <c r="N2302" t="s">
        <v>303</v>
      </c>
      <c r="O2302">
        <v>7087</v>
      </c>
      <c r="P2302" t="s">
        <v>302</v>
      </c>
      <c r="Q2302" t="s">
        <v>303</v>
      </c>
      <c r="R2302" t="s">
        <v>345</v>
      </c>
      <c r="S2302" s="46">
        <v>104431137.8612</v>
      </c>
      <c r="U2302" s="46">
        <v>27</v>
      </c>
      <c r="IF2302">
        <v>7087</v>
      </c>
      <c r="IG2302" t="s">
        <v>302</v>
      </c>
      <c r="IH2302" t="s">
        <v>293</v>
      </c>
      <c r="IK2302">
        <v>-2</v>
      </c>
      <c r="IL2302" t="s">
        <v>279</v>
      </c>
      <c r="IM2302" t="s">
        <v>280</v>
      </c>
      <c r="IN2302" t="s">
        <v>666</v>
      </c>
      <c r="IP2302" t="s">
        <v>673</v>
      </c>
    </row>
    <row r="2303" spans="1:250" hidden="1" x14ac:dyDescent="0.25">
      <c r="A2303">
        <v>45669</v>
      </c>
      <c r="B2303">
        <v>-890804480</v>
      </c>
      <c r="C2303">
        <v>1837</v>
      </c>
      <c r="D2303" t="s">
        <v>273</v>
      </c>
      <c r="E2303" t="s">
        <v>274</v>
      </c>
      <c r="F2303">
        <v>7057</v>
      </c>
      <c r="G2303" t="s">
        <v>291</v>
      </c>
      <c r="H2303" t="s">
        <v>292</v>
      </c>
      <c r="I2303">
        <v>422</v>
      </c>
      <c r="J2303" t="s">
        <v>401</v>
      </c>
      <c r="K2303" t="s">
        <v>402</v>
      </c>
      <c r="L2303">
        <v>7087</v>
      </c>
      <c r="M2303" t="s">
        <v>302</v>
      </c>
      <c r="N2303" t="s">
        <v>303</v>
      </c>
      <c r="O2303">
        <v>7087</v>
      </c>
      <c r="P2303" t="s">
        <v>302</v>
      </c>
      <c r="Q2303" t="s">
        <v>303</v>
      </c>
      <c r="R2303" t="s">
        <v>345</v>
      </c>
      <c r="S2303" s="46">
        <v>104292557.8012</v>
      </c>
      <c r="U2303" s="46">
        <v>27</v>
      </c>
      <c r="IF2303">
        <v>7087</v>
      </c>
      <c r="IG2303" t="s">
        <v>302</v>
      </c>
      <c r="IH2303" t="s">
        <v>293</v>
      </c>
      <c r="IK2303">
        <v>-2</v>
      </c>
      <c r="IL2303" t="s">
        <v>279</v>
      </c>
      <c r="IM2303" t="s">
        <v>280</v>
      </c>
      <c r="IN2303" t="s">
        <v>666</v>
      </c>
      <c r="IP2303" t="s">
        <v>673</v>
      </c>
    </row>
    <row r="2304" spans="1:250" hidden="1" x14ac:dyDescent="0.25">
      <c r="A2304">
        <v>45670</v>
      </c>
      <c r="B2304">
        <v>-890804480</v>
      </c>
      <c r="C2304">
        <v>1837</v>
      </c>
      <c r="D2304" t="s">
        <v>273</v>
      </c>
      <c r="E2304" t="s">
        <v>274</v>
      </c>
      <c r="F2304">
        <v>7057</v>
      </c>
      <c r="G2304" t="s">
        <v>291</v>
      </c>
      <c r="H2304" t="s">
        <v>292</v>
      </c>
      <c r="I2304">
        <v>420</v>
      </c>
      <c r="J2304" t="s">
        <v>403</v>
      </c>
      <c r="K2304" t="s">
        <v>404</v>
      </c>
      <c r="L2304">
        <v>7087</v>
      </c>
      <c r="M2304" t="s">
        <v>302</v>
      </c>
      <c r="N2304" t="s">
        <v>303</v>
      </c>
      <c r="O2304">
        <v>7087</v>
      </c>
      <c r="P2304" t="s">
        <v>302</v>
      </c>
      <c r="Q2304" t="s">
        <v>303</v>
      </c>
      <c r="R2304" t="s">
        <v>345</v>
      </c>
      <c r="S2304" s="46">
        <v>104107784.6312</v>
      </c>
      <c r="U2304" s="46">
        <v>27</v>
      </c>
      <c r="IF2304">
        <v>7087</v>
      </c>
      <c r="IG2304" t="s">
        <v>302</v>
      </c>
      <c r="IH2304" t="s">
        <v>293</v>
      </c>
      <c r="IK2304">
        <v>-2</v>
      </c>
      <c r="IL2304" t="s">
        <v>279</v>
      </c>
      <c r="IM2304" t="s">
        <v>280</v>
      </c>
      <c r="IN2304" t="s">
        <v>666</v>
      </c>
      <c r="IP2304" t="s">
        <v>673</v>
      </c>
    </row>
    <row r="2305" spans="1:250" hidden="1" x14ac:dyDescent="0.25">
      <c r="A2305">
        <v>45671</v>
      </c>
      <c r="B2305">
        <v>-890804480</v>
      </c>
      <c r="C2305">
        <v>1837</v>
      </c>
      <c r="D2305" t="s">
        <v>273</v>
      </c>
      <c r="E2305" t="s">
        <v>274</v>
      </c>
      <c r="F2305">
        <v>7057</v>
      </c>
      <c r="G2305" t="s">
        <v>291</v>
      </c>
      <c r="H2305" t="s">
        <v>292</v>
      </c>
      <c r="I2305">
        <v>411</v>
      </c>
      <c r="J2305" t="s">
        <v>393</v>
      </c>
      <c r="K2305" t="s">
        <v>394</v>
      </c>
      <c r="L2305">
        <v>7087</v>
      </c>
      <c r="M2305" t="s">
        <v>302</v>
      </c>
      <c r="N2305" t="s">
        <v>303</v>
      </c>
      <c r="O2305">
        <v>7087</v>
      </c>
      <c r="P2305" t="s">
        <v>302</v>
      </c>
      <c r="Q2305" t="s">
        <v>303</v>
      </c>
      <c r="R2305" t="s">
        <v>345</v>
      </c>
      <c r="S2305" s="46">
        <v>105161968.6812</v>
      </c>
      <c r="U2305" s="46">
        <v>27</v>
      </c>
      <c r="IF2305">
        <v>7087</v>
      </c>
      <c r="IG2305" t="s">
        <v>302</v>
      </c>
      <c r="IH2305" t="s">
        <v>293</v>
      </c>
      <c r="IK2305">
        <v>-2</v>
      </c>
      <c r="IL2305" t="s">
        <v>279</v>
      </c>
      <c r="IM2305" t="s">
        <v>280</v>
      </c>
      <c r="IN2305" t="s">
        <v>666</v>
      </c>
      <c r="IP2305" t="s">
        <v>673</v>
      </c>
    </row>
    <row r="2306" spans="1:250" hidden="1" x14ac:dyDescent="0.25">
      <c r="A2306">
        <v>45672</v>
      </c>
      <c r="B2306">
        <v>-890804480</v>
      </c>
      <c r="C2306">
        <v>1837</v>
      </c>
      <c r="D2306" t="s">
        <v>273</v>
      </c>
      <c r="E2306" t="s">
        <v>274</v>
      </c>
      <c r="F2306">
        <v>7057</v>
      </c>
      <c r="G2306" t="s">
        <v>291</v>
      </c>
      <c r="H2306" t="s">
        <v>292</v>
      </c>
      <c r="I2306">
        <v>437</v>
      </c>
      <c r="J2306" t="s">
        <v>658</v>
      </c>
      <c r="K2306" t="s">
        <v>659</v>
      </c>
      <c r="L2306">
        <v>7087</v>
      </c>
      <c r="M2306" t="s">
        <v>302</v>
      </c>
      <c r="N2306" t="s">
        <v>303</v>
      </c>
      <c r="O2306">
        <v>7087</v>
      </c>
      <c r="P2306" t="s">
        <v>302</v>
      </c>
      <c r="Q2306" t="s">
        <v>303</v>
      </c>
      <c r="R2306" t="s">
        <v>345</v>
      </c>
      <c r="S2306" s="46">
        <v>212425969.8312</v>
      </c>
      <c r="U2306" s="46">
        <v>27</v>
      </c>
      <c r="IF2306">
        <v>7087</v>
      </c>
      <c r="IG2306" t="s">
        <v>302</v>
      </c>
      <c r="IH2306" t="s">
        <v>293</v>
      </c>
      <c r="IK2306">
        <v>-2</v>
      </c>
      <c r="IL2306" t="s">
        <v>279</v>
      </c>
      <c r="IM2306" t="s">
        <v>280</v>
      </c>
      <c r="IN2306" t="s">
        <v>666</v>
      </c>
      <c r="IP2306" t="s">
        <v>673</v>
      </c>
    </row>
    <row r="2307" spans="1:250" hidden="1" x14ac:dyDescent="0.25">
      <c r="A2307">
        <v>45673</v>
      </c>
      <c r="B2307">
        <v>-890804480</v>
      </c>
      <c r="C2307">
        <v>1837</v>
      </c>
      <c r="D2307" t="s">
        <v>273</v>
      </c>
      <c r="E2307" t="s">
        <v>274</v>
      </c>
      <c r="F2307">
        <v>7057</v>
      </c>
      <c r="G2307" t="s">
        <v>291</v>
      </c>
      <c r="H2307" t="s">
        <v>292</v>
      </c>
      <c r="I2307">
        <v>436</v>
      </c>
      <c r="J2307" t="s">
        <v>656</v>
      </c>
      <c r="K2307" t="s">
        <v>657</v>
      </c>
      <c r="L2307">
        <v>7087</v>
      </c>
      <c r="M2307" t="s">
        <v>302</v>
      </c>
      <c r="N2307" t="s">
        <v>303</v>
      </c>
      <c r="O2307">
        <v>7087</v>
      </c>
      <c r="P2307" t="s">
        <v>302</v>
      </c>
      <c r="Q2307" t="s">
        <v>303</v>
      </c>
      <c r="R2307" t="s">
        <v>345</v>
      </c>
      <c r="S2307" s="46">
        <v>212114233.20120001</v>
      </c>
      <c r="U2307" s="46">
        <v>27</v>
      </c>
      <c r="IF2307">
        <v>7087</v>
      </c>
      <c r="IG2307" t="s">
        <v>302</v>
      </c>
      <c r="IH2307" t="s">
        <v>293</v>
      </c>
      <c r="IK2307">
        <v>-2</v>
      </c>
      <c r="IL2307" t="s">
        <v>279</v>
      </c>
      <c r="IM2307" t="s">
        <v>280</v>
      </c>
      <c r="IN2307" t="s">
        <v>666</v>
      </c>
      <c r="IP2307" t="s">
        <v>673</v>
      </c>
    </row>
    <row r="2308" spans="1:250" hidden="1" x14ac:dyDescent="0.25">
      <c r="A2308">
        <v>45674</v>
      </c>
      <c r="B2308">
        <v>-890804480</v>
      </c>
      <c r="C2308">
        <v>1837</v>
      </c>
      <c r="D2308" t="s">
        <v>273</v>
      </c>
      <c r="E2308" t="s">
        <v>274</v>
      </c>
      <c r="F2308">
        <v>7057</v>
      </c>
      <c r="G2308" t="s">
        <v>291</v>
      </c>
      <c r="H2308" t="s">
        <v>292</v>
      </c>
      <c r="I2308">
        <v>435</v>
      </c>
      <c r="J2308" t="s">
        <v>491</v>
      </c>
      <c r="K2308" t="s">
        <v>492</v>
      </c>
      <c r="L2308">
        <v>7087</v>
      </c>
      <c r="M2308" t="s">
        <v>302</v>
      </c>
      <c r="N2308" t="s">
        <v>303</v>
      </c>
      <c r="O2308">
        <v>7087</v>
      </c>
      <c r="P2308" t="s">
        <v>302</v>
      </c>
      <c r="Q2308" t="s">
        <v>303</v>
      </c>
      <c r="R2308" t="s">
        <v>345</v>
      </c>
      <c r="S2308" s="46">
        <v>211927683.2412</v>
      </c>
      <c r="U2308" s="46">
        <v>27</v>
      </c>
      <c r="IF2308">
        <v>7087</v>
      </c>
      <c r="IG2308" t="s">
        <v>302</v>
      </c>
      <c r="IH2308" t="s">
        <v>293</v>
      </c>
      <c r="IK2308">
        <v>-2</v>
      </c>
      <c r="IL2308" t="s">
        <v>279</v>
      </c>
      <c r="IM2308" t="s">
        <v>280</v>
      </c>
      <c r="IN2308" t="s">
        <v>666</v>
      </c>
      <c r="IP2308" t="s">
        <v>673</v>
      </c>
    </row>
    <row r="2309" spans="1:250" hidden="1" x14ac:dyDescent="0.25">
      <c r="A2309">
        <v>45675</v>
      </c>
      <c r="B2309">
        <v>-890804480</v>
      </c>
      <c r="C2309">
        <v>1837</v>
      </c>
      <c r="D2309" t="s">
        <v>273</v>
      </c>
      <c r="E2309" t="s">
        <v>274</v>
      </c>
      <c r="F2309">
        <v>7057</v>
      </c>
      <c r="G2309" t="s">
        <v>291</v>
      </c>
      <c r="H2309" t="s">
        <v>292</v>
      </c>
      <c r="I2309">
        <v>431</v>
      </c>
      <c r="J2309" t="s">
        <v>493</v>
      </c>
      <c r="K2309" t="s">
        <v>494</v>
      </c>
      <c r="L2309">
        <v>7087</v>
      </c>
      <c r="M2309" t="s">
        <v>302</v>
      </c>
      <c r="N2309" t="s">
        <v>303</v>
      </c>
      <c r="O2309">
        <v>7087</v>
      </c>
      <c r="P2309" t="s">
        <v>302</v>
      </c>
      <c r="Q2309" t="s">
        <v>303</v>
      </c>
      <c r="R2309" t="s">
        <v>345</v>
      </c>
      <c r="S2309" s="46">
        <v>104862275.56119999</v>
      </c>
      <c r="U2309" s="46">
        <v>27</v>
      </c>
      <c r="IF2309">
        <v>7087</v>
      </c>
      <c r="IG2309" t="s">
        <v>302</v>
      </c>
      <c r="IH2309" t="s">
        <v>293</v>
      </c>
      <c r="IK2309">
        <v>-2</v>
      </c>
      <c r="IL2309" t="s">
        <v>279</v>
      </c>
      <c r="IM2309" t="s">
        <v>280</v>
      </c>
      <c r="IN2309" t="s">
        <v>666</v>
      </c>
      <c r="IP2309" t="s">
        <v>673</v>
      </c>
    </row>
    <row r="2310" spans="1:250" hidden="1" x14ac:dyDescent="0.25">
      <c r="A2310">
        <v>45676</v>
      </c>
      <c r="B2310">
        <v>-890804480</v>
      </c>
      <c r="C2310">
        <v>1837</v>
      </c>
      <c r="D2310" t="s">
        <v>273</v>
      </c>
      <c r="E2310" t="s">
        <v>274</v>
      </c>
      <c r="F2310">
        <v>7057</v>
      </c>
      <c r="G2310" t="s">
        <v>291</v>
      </c>
      <c r="H2310" t="s">
        <v>292</v>
      </c>
      <c r="I2310">
        <v>429</v>
      </c>
      <c r="J2310" t="s">
        <v>395</v>
      </c>
      <c r="K2310" t="s">
        <v>396</v>
      </c>
      <c r="L2310">
        <v>7087</v>
      </c>
      <c r="M2310" t="s">
        <v>302</v>
      </c>
      <c r="N2310" t="s">
        <v>303</v>
      </c>
      <c r="O2310">
        <v>7087</v>
      </c>
      <c r="P2310" t="s">
        <v>302</v>
      </c>
      <c r="Q2310" t="s">
        <v>303</v>
      </c>
      <c r="R2310" t="s">
        <v>345</v>
      </c>
      <c r="S2310" s="46">
        <v>104723695.56119999</v>
      </c>
      <c r="U2310" s="46">
        <v>27</v>
      </c>
      <c r="IF2310">
        <v>7087</v>
      </c>
      <c r="IG2310" t="s">
        <v>302</v>
      </c>
      <c r="IH2310" t="s">
        <v>293</v>
      </c>
      <c r="IK2310">
        <v>-2</v>
      </c>
      <c r="IL2310" t="s">
        <v>279</v>
      </c>
      <c r="IM2310" t="s">
        <v>280</v>
      </c>
      <c r="IN2310" t="s">
        <v>666</v>
      </c>
      <c r="IP2310" t="s">
        <v>673</v>
      </c>
    </row>
    <row r="2311" spans="1:250" hidden="1" x14ac:dyDescent="0.25">
      <c r="A2311">
        <v>45677</v>
      </c>
      <c r="B2311">
        <v>-890804480</v>
      </c>
      <c r="C2311">
        <v>1837</v>
      </c>
      <c r="D2311" t="s">
        <v>273</v>
      </c>
      <c r="E2311" t="s">
        <v>274</v>
      </c>
      <c r="F2311">
        <v>7057</v>
      </c>
      <c r="G2311" t="s">
        <v>291</v>
      </c>
      <c r="H2311" t="s">
        <v>292</v>
      </c>
      <c r="I2311">
        <v>427</v>
      </c>
      <c r="J2311" t="s">
        <v>397</v>
      </c>
      <c r="K2311" t="s">
        <v>398</v>
      </c>
      <c r="L2311">
        <v>7087</v>
      </c>
      <c r="M2311" t="s">
        <v>302</v>
      </c>
      <c r="N2311" t="s">
        <v>303</v>
      </c>
      <c r="O2311">
        <v>7087</v>
      </c>
      <c r="P2311" t="s">
        <v>302</v>
      </c>
      <c r="Q2311" t="s">
        <v>303</v>
      </c>
      <c r="R2311" t="s">
        <v>345</v>
      </c>
      <c r="S2311" s="46">
        <v>104538922.17120001</v>
      </c>
      <c r="U2311" s="46">
        <v>27</v>
      </c>
      <c r="IF2311">
        <v>7087</v>
      </c>
      <c r="IG2311" t="s">
        <v>302</v>
      </c>
      <c r="IH2311" t="s">
        <v>293</v>
      </c>
      <c r="IK2311">
        <v>-2</v>
      </c>
      <c r="IL2311" t="s">
        <v>279</v>
      </c>
      <c r="IM2311" t="s">
        <v>280</v>
      </c>
      <c r="IN2311" t="s">
        <v>666</v>
      </c>
      <c r="IP2311" t="s">
        <v>673</v>
      </c>
    </row>
    <row r="2312" spans="1:250" hidden="1" x14ac:dyDescent="0.25">
      <c r="A2312">
        <v>45678</v>
      </c>
      <c r="B2312">
        <v>-890804480</v>
      </c>
      <c r="C2312">
        <v>1837</v>
      </c>
      <c r="D2312" t="s">
        <v>273</v>
      </c>
      <c r="E2312" t="s">
        <v>274</v>
      </c>
      <c r="F2312">
        <v>5062</v>
      </c>
      <c r="G2312" t="s">
        <v>295</v>
      </c>
      <c r="H2312" t="s">
        <v>296</v>
      </c>
      <c r="I2312">
        <v>429</v>
      </c>
      <c r="J2312" t="s">
        <v>395</v>
      </c>
      <c r="K2312" t="s">
        <v>396</v>
      </c>
      <c r="L2312">
        <v>7999</v>
      </c>
      <c r="M2312" t="s">
        <v>304</v>
      </c>
      <c r="N2312" t="s">
        <v>305</v>
      </c>
      <c r="O2312">
        <v>7999</v>
      </c>
      <c r="P2312" t="s">
        <v>304</v>
      </c>
      <c r="Q2312" t="s">
        <v>305</v>
      </c>
      <c r="R2312" t="s">
        <v>345</v>
      </c>
      <c r="S2312" s="46">
        <v>41836292.517700002</v>
      </c>
      <c r="U2312" s="46">
        <v>27</v>
      </c>
      <c r="IF2312">
        <v>7999</v>
      </c>
      <c r="IG2312" t="s">
        <v>304</v>
      </c>
      <c r="IH2312" t="s">
        <v>299</v>
      </c>
      <c r="IK2312">
        <v>-2</v>
      </c>
      <c r="IL2312" t="s">
        <v>279</v>
      </c>
      <c r="IM2312" t="s">
        <v>280</v>
      </c>
      <c r="IN2312" t="s">
        <v>669</v>
      </c>
      <c r="IP2312" t="s">
        <v>674</v>
      </c>
    </row>
    <row r="2313" spans="1:250" hidden="1" x14ac:dyDescent="0.25">
      <c r="A2313">
        <v>45679</v>
      </c>
      <c r="B2313">
        <v>-890804480</v>
      </c>
      <c r="C2313">
        <v>1837</v>
      </c>
      <c r="D2313" t="s">
        <v>273</v>
      </c>
      <c r="E2313" t="s">
        <v>274</v>
      </c>
      <c r="F2313">
        <v>5062</v>
      </c>
      <c r="G2313" t="s">
        <v>295</v>
      </c>
      <c r="H2313" t="s">
        <v>296</v>
      </c>
      <c r="I2313">
        <v>427</v>
      </c>
      <c r="J2313" t="s">
        <v>397</v>
      </c>
      <c r="K2313" t="s">
        <v>398</v>
      </c>
      <c r="L2313">
        <v>7999</v>
      </c>
      <c r="M2313" t="s">
        <v>304</v>
      </c>
      <c r="N2313" t="s">
        <v>305</v>
      </c>
      <c r="O2313">
        <v>7999</v>
      </c>
      <c r="P2313" t="s">
        <v>304</v>
      </c>
      <c r="Q2313" t="s">
        <v>305</v>
      </c>
      <c r="R2313" t="s">
        <v>345</v>
      </c>
      <c r="S2313" s="46">
        <v>41766193.9177</v>
      </c>
      <c r="U2313" s="46">
        <v>27</v>
      </c>
      <c r="IF2313">
        <v>7999</v>
      </c>
      <c r="IG2313" t="s">
        <v>304</v>
      </c>
      <c r="IH2313" t="s">
        <v>299</v>
      </c>
      <c r="IK2313">
        <v>-2</v>
      </c>
      <c r="IL2313" t="s">
        <v>279</v>
      </c>
      <c r="IM2313" t="s">
        <v>280</v>
      </c>
      <c r="IN2313" t="s">
        <v>669</v>
      </c>
      <c r="IP2313" t="s">
        <v>674</v>
      </c>
    </row>
    <row r="2314" spans="1:250" hidden="1" x14ac:dyDescent="0.25">
      <c r="A2314">
        <v>45680</v>
      </c>
      <c r="B2314">
        <v>-890804480</v>
      </c>
      <c r="C2314">
        <v>1837</v>
      </c>
      <c r="D2314" t="s">
        <v>273</v>
      </c>
      <c r="E2314" t="s">
        <v>274</v>
      </c>
      <c r="F2314">
        <v>5062</v>
      </c>
      <c r="G2314" t="s">
        <v>295</v>
      </c>
      <c r="H2314" t="s">
        <v>296</v>
      </c>
      <c r="I2314">
        <v>424</v>
      </c>
      <c r="J2314" t="s">
        <v>399</v>
      </c>
      <c r="K2314" t="s">
        <v>400</v>
      </c>
      <c r="L2314">
        <v>7999</v>
      </c>
      <c r="M2314" t="s">
        <v>304</v>
      </c>
      <c r="N2314" t="s">
        <v>305</v>
      </c>
      <c r="O2314">
        <v>7999</v>
      </c>
      <c r="P2314" t="s">
        <v>304</v>
      </c>
      <c r="Q2314" t="s">
        <v>305</v>
      </c>
      <c r="R2314" t="s">
        <v>345</v>
      </c>
      <c r="S2314" s="46">
        <v>41725303.117700003</v>
      </c>
      <c r="U2314" s="46">
        <v>27</v>
      </c>
      <c r="IF2314">
        <v>7999</v>
      </c>
      <c r="IG2314" t="s">
        <v>304</v>
      </c>
      <c r="IH2314" t="s">
        <v>299</v>
      </c>
      <c r="IK2314">
        <v>-2</v>
      </c>
      <c r="IL2314" t="s">
        <v>279</v>
      </c>
      <c r="IM2314" t="s">
        <v>280</v>
      </c>
      <c r="IN2314" t="s">
        <v>669</v>
      </c>
      <c r="IP2314" t="s">
        <v>674</v>
      </c>
    </row>
    <row r="2315" spans="1:250" hidden="1" x14ac:dyDescent="0.25">
      <c r="A2315">
        <v>45681</v>
      </c>
      <c r="B2315">
        <v>-890804480</v>
      </c>
      <c r="C2315">
        <v>1837</v>
      </c>
      <c r="D2315" t="s">
        <v>273</v>
      </c>
      <c r="E2315" t="s">
        <v>274</v>
      </c>
      <c r="F2315">
        <v>5062</v>
      </c>
      <c r="G2315" t="s">
        <v>295</v>
      </c>
      <c r="H2315" t="s">
        <v>296</v>
      </c>
      <c r="I2315">
        <v>422</v>
      </c>
      <c r="J2315" t="s">
        <v>401</v>
      </c>
      <c r="K2315" t="s">
        <v>402</v>
      </c>
      <c r="L2315">
        <v>7999</v>
      </c>
      <c r="M2315" t="s">
        <v>304</v>
      </c>
      <c r="N2315" t="s">
        <v>305</v>
      </c>
      <c r="O2315">
        <v>7999</v>
      </c>
      <c r="P2315" t="s">
        <v>304</v>
      </c>
      <c r="Q2315" t="s">
        <v>305</v>
      </c>
      <c r="R2315" t="s">
        <v>345</v>
      </c>
      <c r="S2315" s="46">
        <v>41674073.077699997</v>
      </c>
      <c r="U2315" s="46">
        <v>27</v>
      </c>
      <c r="IF2315">
        <v>7999</v>
      </c>
      <c r="IG2315" t="s">
        <v>304</v>
      </c>
      <c r="IH2315" t="s">
        <v>299</v>
      </c>
      <c r="IK2315">
        <v>-2</v>
      </c>
      <c r="IL2315" t="s">
        <v>279</v>
      </c>
      <c r="IM2315" t="s">
        <v>280</v>
      </c>
      <c r="IN2315" t="s">
        <v>669</v>
      </c>
      <c r="IP2315" t="s">
        <v>674</v>
      </c>
    </row>
    <row r="2316" spans="1:250" hidden="1" x14ac:dyDescent="0.25">
      <c r="A2316">
        <v>45682</v>
      </c>
      <c r="B2316">
        <v>-890804480</v>
      </c>
      <c r="C2316">
        <v>1837</v>
      </c>
      <c r="D2316" t="s">
        <v>273</v>
      </c>
      <c r="E2316" t="s">
        <v>274</v>
      </c>
      <c r="F2316">
        <v>5062</v>
      </c>
      <c r="G2316" t="s">
        <v>295</v>
      </c>
      <c r="H2316" t="s">
        <v>296</v>
      </c>
      <c r="I2316">
        <v>420</v>
      </c>
      <c r="J2316" t="s">
        <v>403</v>
      </c>
      <c r="K2316" t="s">
        <v>404</v>
      </c>
      <c r="L2316">
        <v>7999</v>
      </c>
      <c r="M2316" t="s">
        <v>304</v>
      </c>
      <c r="N2316" t="s">
        <v>305</v>
      </c>
      <c r="O2316">
        <v>7999</v>
      </c>
      <c r="P2316" t="s">
        <v>304</v>
      </c>
      <c r="Q2316" t="s">
        <v>305</v>
      </c>
      <c r="R2316" t="s">
        <v>345</v>
      </c>
      <c r="S2316" s="46">
        <v>41605766.367700003</v>
      </c>
      <c r="U2316" s="46">
        <v>27</v>
      </c>
      <c r="IF2316">
        <v>7999</v>
      </c>
      <c r="IG2316" t="s">
        <v>304</v>
      </c>
      <c r="IH2316" t="s">
        <v>299</v>
      </c>
      <c r="IK2316">
        <v>-2</v>
      </c>
      <c r="IL2316" t="s">
        <v>279</v>
      </c>
      <c r="IM2316" t="s">
        <v>280</v>
      </c>
      <c r="IN2316" t="s">
        <v>669</v>
      </c>
      <c r="IP2316" t="s">
        <v>674</v>
      </c>
    </row>
    <row r="2317" spans="1:250" hidden="1" x14ac:dyDescent="0.25">
      <c r="A2317">
        <v>45683</v>
      </c>
      <c r="B2317">
        <v>-890804480</v>
      </c>
      <c r="C2317">
        <v>1837</v>
      </c>
      <c r="D2317" t="s">
        <v>273</v>
      </c>
      <c r="E2317" t="s">
        <v>274</v>
      </c>
      <c r="F2317">
        <v>5062</v>
      </c>
      <c r="G2317" t="s">
        <v>295</v>
      </c>
      <c r="H2317" t="s">
        <v>296</v>
      </c>
      <c r="I2317">
        <v>411</v>
      </c>
      <c r="J2317" t="s">
        <v>393</v>
      </c>
      <c r="K2317" t="s">
        <v>394</v>
      </c>
      <c r="L2317">
        <v>7999</v>
      </c>
      <c r="M2317" t="s">
        <v>304</v>
      </c>
      <c r="N2317" t="s">
        <v>305</v>
      </c>
      <c r="O2317">
        <v>7999</v>
      </c>
      <c r="P2317" t="s">
        <v>304</v>
      </c>
      <c r="Q2317" t="s">
        <v>305</v>
      </c>
      <c r="R2317" t="s">
        <v>345</v>
      </c>
      <c r="S2317" s="46">
        <v>41565920.827699997</v>
      </c>
      <c r="U2317" s="46">
        <v>27</v>
      </c>
      <c r="IF2317">
        <v>7999</v>
      </c>
      <c r="IG2317" t="s">
        <v>304</v>
      </c>
      <c r="IH2317" t="s">
        <v>299</v>
      </c>
      <c r="IK2317">
        <v>-2</v>
      </c>
      <c r="IL2317" t="s">
        <v>279</v>
      </c>
      <c r="IM2317" t="s">
        <v>280</v>
      </c>
      <c r="IN2317" t="s">
        <v>669</v>
      </c>
      <c r="IP2317" t="s">
        <v>674</v>
      </c>
    </row>
    <row r="2318" spans="1:250" hidden="1" x14ac:dyDescent="0.25">
      <c r="A2318">
        <v>45684</v>
      </c>
      <c r="B2318">
        <v>-890804480</v>
      </c>
      <c r="C2318">
        <v>1837</v>
      </c>
      <c r="D2318" t="s">
        <v>273</v>
      </c>
      <c r="E2318" t="s">
        <v>274</v>
      </c>
      <c r="F2318">
        <v>7057</v>
      </c>
      <c r="G2318" t="s">
        <v>291</v>
      </c>
      <c r="H2318" t="s">
        <v>292</v>
      </c>
      <c r="I2318">
        <v>437</v>
      </c>
      <c r="J2318" t="s">
        <v>658</v>
      </c>
      <c r="K2318" t="s">
        <v>659</v>
      </c>
      <c r="L2318">
        <v>7999</v>
      </c>
      <c r="M2318" t="s">
        <v>304</v>
      </c>
      <c r="N2318" t="s">
        <v>305</v>
      </c>
      <c r="O2318">
        <v>7999</v>
      </c>
      <c r="P2318" t="s">
        <v>304</v>
      </c>
      <c r="Q2318" t="s">
        <v>305</v>
      </c>
      <c r="R2318" t="s">
        <v>345</v>
      </c>
      <c r="S2318" s="46">
        <v>41692047.561999999</v>
      </c>
      <c r="U2318" s="46">
        <v>27</v>
      </c>
      <c r="IF2318">
        <v>7999</v>
      </c>
      <c r="IG2318" t="s">
        <v>304</v>
      </c>
      <c r="IH2318" t="s">
        <v>293</v>
      </c>
      <c r="IK2318">
        <v>-2</v>
      </c>
      <c r="IL2318" t="s">
        <v>279</v>
      </c>
      <c r="IM2318" t="s">
        <v>280</v>
      </c>
      <c r="IN2318" t="s">
        <v>666</v>
      </c>
      <c r="IP2318" t="s">
        <v>675</v>
      </c>
    </row>
    <row r="2319" spans="1:250" hidden="1" x14ac:dyDescent="0.25">
      <c r="A2319">
        <v>45685</v>
      </c>
      <c r="B2319">
        <v>-890804480</v>
      </c>
      <c r="C2319">
        <v>1837</v>
      </c>
      <c r="D2319" t="s">
        <v>273</v>
      </c>
      <c r="E2319" t="s">
        <v>274</v>
      </c>
      <c r="F2319">
        <v>7057</v>
      </c>
      <c r="G2319" t="s">
        <v>291</v>
      </c>
      <c r="H2319" t="s">
        <v>292</v>
      </c>
      <c r="I2319">
        <v>436</v>
      </c>
      <c r="J2319" t="s">
        <v>656</v>
      </c>
      <c r="K2319" t="s">
        <v>657</v>
      </c>
      <c r="L2319">
        <v>7999</v>
      </c>
      <c r="M2319" t="s">
        <v>304</v>
      </c>
      <c r="N2319" t="s">
        <v>305</v>
      </c>
      <c r="O2319">
        <v>7999</v>
      </c>
      <c r="P2319" t="s">
        <v>304</v>
      </c>
      <c r="Q2319" t="s">
        <v>305</v>
      </c>
      <c r="R2319" t="s">
        <v>345</v>
      </c>
      <c r="S2319" s="46">
        <v>41630864.171999998</v>
      </c>
      <c r="U2319" s="46">
        <v>27</v>
      </c>
      <c r="IF2319">
        <v>7999</v>
      </c>
      <c r="IG2319" t="s">
        <v>304</v>
      </c>
      <c r="IH2319" t="s">
        <v>293</v>
      </c>
      <c r="IK2319">
        <v>-2</v>
      </c>
      <c r="IL2319" t="s">
        <v>279</v>
      </c>
      <c r="IM2319" t="s">
        <v>280</v>
      </c>
      <c r="IN2319" t="s">
        <v>666</v>
      </c>
      <c r="IP2319" t="s">
        <v>675</v>
      </c>
    </row>
    <row r="2320" spans="1:250" hidden="1" x14ac:dyDescent="0.25">
      <c r="A2320">
        <v>45686</v>
      </c>
      <c r="B2320">
        <v>-890804480</v>
      </c>
      <c r="C2320">
        <v>1837</v>
      </c>
      <c r="D2320" t="s">
        <v>273</v>
      </c>
      <c r="E2320" t="s">
        <v>274</v>
      </c>
      <c r="F2320">
        <v>7057</v>
      </c>
      <c r="G2320" t="s">
        <v>291</v>
      </c>
      <c r="H2320" t="s">
        <v>292</v>
      </c>
      <c r="I2320">
        <v>435</v>
      </c>
      <c r="J2320" t="s">
        <v>491</v>
      </c>
      <c r="K2320" t="s">
        <v>492</v>
      </c>
      <c r="L2320">
        <v>7999</v>
      </c>
      <c r="M2320" t="s">
        <v>304</v>
      </c>
      <c r="N2320" t="s">
        <v>305</v>
      </c>
      <c r="O2320">
        <v>7999</v>
      </c>
      <c r="P2320" t="s">
        <v>304</v>
      </c>
      <c r="Q2320" t="s">
        <v>305</v>
      </c>
      <c r="R2320" t="s">
        <v>345</v>
      </c>
      <c r="S2320" s="46">
        <v>41594250.711999997</v>
      </c>
      <c r="U2320" s="46">
        <v>27</v>
      </c>
      <c r="IF2320">
        <v>7999</v>
      </c>
      <c r="IG2320" t="s">
        <v>304</v>
      </c>
      <c r="IH2320" t="s">
        <v>293</v>
      </c>
      <c r="IK2320">
        <v>-2</v>
      </c>
      <c r="IL2320" t="s">
        <v>279</v>
      </c>
      <c r="IM2320" t="s">
        <v>280</v>
      </c>
      <c r="IN2320" t="s">
        <v>666</v>
      </c>
      <c r="IP2320" t="s">
        <v>675</v>
      </c>
    </row>
    <row r="2321" spans="1:250" hidden="1" x14ac:dyDescent="0.25">
      <c r="A2321">
        <v>45687</v>
      </c>
      <c r="B2321">
        <v>-890804480</v>
      </c>
      <c r="C2321">
        <v>1837</v>
      </c>
      <c r="D2321" t="s">
        <v>273</v>
      </c>
      <c r="E2321" t="s">
        <v>274</v>
      </c>
      <c r="F2321">
        <v>7057</v>
      </c>
      <c r="G2321" t="s">
        <v>291</v>
      </c>
      <c r="H2321" t="s">
        <v>292</v>
      </c>
      <c r="I2321">
        <v>431</v>
      </c>
      <c r="J2321" t="s">
        <v>493</v>
      </c>
      <c r="K2321" t="s">
        <v>494</v>
      </c>
      <c r="L2321">
        <v>7999</v>
      </c>
      <c r="M2321" t="s">
        <v>304</v>
      </c>
      <c r="N2321" t="s">
        <v>305</v>
      </c>
      <c r="O2321">
        <v>7999</v>
      </c>
      <c r="P2321" t="s">
        <v>304</v>
      </c>
      <c r="Q2321" t="s">
        <v>305</v>
      </c>
      <c r="R2321" t="s">
        <v>345</v>
      </c>
      <c r="S2321" s="46">
        <v>41557637.262000002</v>
      </c>
      <c r="U2321" s="46">
        <v>27</v>
      </c>
      <c r="IF2321">
        <v>7999</v>
      </c>
      <c r="IG2321" t="s">
        <v>304</v>
      </c>
      <c r="IH2321" t="s">
        <v>293</v>
      </c>
      <c r="IK2321">
        <v>-2</v>
      </c>
      <c r="IL2321" t="s">
        <v>279</v>
      </c>
      <c r="IM2321" t="s">
        <v>280</v>
      </c>
      <c r="IN2321" t="s">
        <v>666</v>
      </c>
      <c r="IP2321" t="s">
        <v>675</v>
      </c>
    </row>
    <row r="2322" spans="1:250" hidden="1" x14ac:dyDescent="0.25">
      <c r="A2322">
        <v>45688</v>
      </c>
      <c r="B2322">
        <v>-890804480</v>
      </c>
      <c r="C2322">
        <v>1837</v>
      </c>
      <c r="D2322" t="s">
        <v>273</v>
      </c>
      <c r="E2322" t="s">
        <v>274</v>
      </c>
      <c r="F2322">
        <v>7057</v>
      </c>
      <c r="G2322" t="s">
        <v>291</v>
      </c>
      <c r="H2322" t="s">
        <v>292</v>
      </c>
      <c r="I2322">
        <v>429</v>
      </c>
      <c r="J2322" t="s">
        <v>395</v>
      </c>
      <c r="K2322" t="s">
        <v>396</v>
      </c>
      <c r="L2322">
        <v>7999</v>
      </c>
      <c r="M2322" t="s">
        <v>304</v>
      </c>
      <c r="N2322" t="s">
        <v>305</v>
      </c>
      <c r="O2322">
        <v>7999</v>
      </c>
      <c r="P2322" t="s">
        <v>304</v>
      </c>
      <c r="Q2322" t="s">
        <v>305</v>
      </c>
      <c r="R2322" t="s">
        <v>345</v>
      </c>
      <c r="S2322" s="46">
        <v>41502717.052000001</v>
      </c>
      <c r="U2322" s="46">
        <v>27</v>
      </c>
      <c r="IF2322">
        <v>7999</v>
      </c>
      <c r="IG2322" t="s">
        <v>304</v>
      </c>
      <c r="IH2322" t="s">
        <v>293</v>
      </c>
      <c r="IK2322">
        <v>-2</v>
      </c>
      <c r="IL2322" t="s">
        <v>279</v>
      </c>
      <c r="IM2322" t="s">
        <v>280</v>
      </c>
      <c r="IN2322" t="s">
        <v>666</v>
      </c>
      <c r="IP2322" t="s">
        <v>675</v>
      </c>
    </row>
    <row r="2323" spans="1:250" hidden="1" x14ac:dyDescent="0.25">
      <c r="A2323">
        <v>45689</v>
      </c>
      <c r="B2323">
        <v>-890804480</v>
      </c>
      <c r="C2323">
        <v>1837</v>
      </c>
      <c r="D2323" t="s">
        <v>273</v>
      </c>
      <c r="E2323" t="s">
        <v>274</v>
      </c>
      <c r="F2323">
        <v>7057</v>
      </c>
      <c r="G2323" t="s">
        <v>291</v>
      </c>
      <c r="H2323" t="s">
        <v>292</v>
      </c>
      <c r="I2323">
        <v>427</v>
      </c>
      <c r="J2323" t="s">
        <v>397</v>
      </c>
      <c r="K2323" t="s">
        <v>398</v>
      </c>
      <c r="L2323">
        <v>7999</v>
      </c>
      <c r="M2323" t="s">
        <v>304</v>
      </c>
      <c r="N2323" t="s">
        <v>305</v>
      </c>
      <c r="O2323">
        <v>7999</v>
      </c>
      <c r="P2323" t="s">
        <v>304</v>
      </c>
      <c r="Q2323" t="s">
        <v>305</v>
      </c>
      <c r="R2323" t="s">
        <v>345</v>
      </c>
      <c r="S2323" s="46">
        <v>41429490.112000003</v>
      </c>
      <c r="U2323" s="46">
        <v>27</v>
      </c>
      <c r="IF2323">
        <v>7999</v>
      </c>
      <c r="IG2323" t="s">
        <v>304</v>
      </c>
      <c r="IH2323" t="s">
        <v>293</v>
      </c>
      <c r="IK2323">
        <v>-2</v>
      </c>
      <c r="IL2323" t="s">
        <v>279</v>
      </c>
      <c r="IM2323" t="s">
        <v>280</v>
      </c>
      <c r="IN2323" t="s">
        <v>666</v>
      </c>
      <c r="IP2323" t="s">
        <v>675</v>
      </c>
    </row>
    <row r="2324" spans="1:250" hidden="1" x14ac:dyDescent="0.25">
      <c r="A2324">
        <v>45690</v>
      </c>
      <c r="B2324">
        <v>-890804480</v>
      </c>
      <c r="C2324">
        <v>1837</v>
      </c>
      <c r="D2324" t="s">
        <v>273</v>
      </c>
      <c r="E2324" t="s">
        <v>274</v>
      </c>
      <c r="F2324">
        <v>7057</v>
      </c>
      <c r="G2324" t="s">
        <v>291</v>
      </c>
      <c r="H2324" t="s">
        <v>292</v>
      </c>
      <c r="I2324">
        <v>424</v>
      </c>
      <c r="J2324" t="s">
        <v>399</v>
      </c>
      <c r="K2324" t="s">
        <v>400</v>
      </c>
      <c r="L2324">
        <v>7999</v>
      </c>
      <c r="M2324" t="s">
        <v>304</v>
      </c>
      <c r="N2324" t="s">
        <v>305</v>
      </c>
      <c r="O2324">
        <v>7999</v>
      </c>
      <c r="P2324" t="s">
        <v>304</v>
      </c>
      <c r="Q2324" t="s">
        <v>305</v>
      </c>
      <c r="R2324" t="s">
        <v>345</v>
      </c>
      <c r="S2324" s="46">
        <v>41386774.431999996</v>
      </c>
      <c r="U2324" s="46">
        <v>27</v>
      </c>
      <c r="IF2324">
        <v>7999</v>
      </c>
      <c r="IG2324" t="s">
        <v>304</v>
      </c>
      <c r="IH2324" t="s">
        <v>293</v>
      </c>
      <c r="IK2324">
        <v>-2</v>
      </c>
      <c r="IL2324" t="s">
        <v>279</v>
      </c>
      <c r="IM2324" t="s">
        <v>280</v>
      </c>
      <c r="IN2324" t="s">
        <v>666</v>
      </c>
      <c r="IP2324" t="s">
        <v>675</v>
      </c>
    </row>
    <row r="2325" spans="1:250" hidden="1" x14ac:dyDescent="0.25">
      <c r="A2325">
        <v>45691</v>
      </c>
      <c r="B2325">
        <v>-890804480</v>
      </c>
      <c r="C2325">
        <v>1837</v>
      </c>
      <c r="D2325" t="s">
        <v>273</v>
      </c>
      <c r="E2325" t="s">
        <v>274</v>
      </c>
      <c r="F2325">
        <v>7057</v>
      </c>
      <c r="G2325" t="s">
        <v>291</v>
      </c>
      <c r="H2325" t="s">
        <v>292</v>
      </c>
      <c r="I2325">
        <v>422</v>
      </c>
      <c r="J2325" t="s">
        <v>401</v>
      </c>
      <c r="K2325" t="s">
        <v>402</v>
      </c>
      <c r="L2325">
        <v>7999</v>
      </c>
      <c r="M2325" t="s">
        <v>304</v>
      </c>
      <c r="N2325" t="s">
        <v>305</v>
      </c>
      <c r="O2325">
        <v>7999</v>
      </c>
      <c r="P2325" t="s">
        <v>304</v>
      </c>
      <c r="Q2325" t="s">
        <v>305</v>
      </c>
      <c r="R2325" t="s">
        <v>345</v>
      </c>
      <c r="S2325" s="46">
        <v>41331854.241999999</v>
      </c>
      <c r="U2325" s="46">
        <v>27</v>
      </c>
      <c r="IF2325">
        <v>7999</v>
      </c>
      <c r="IG2325" t="s">
        <v>304</v>
      </c>
      <c r="IH2325" t="s">
        <v>293</v>
      </c>
      <c r="IK2325">
        <v>-2</v>
      </c>
      <c r="IL2325" t="s">
        <v>279</v>
      </c>
      <c r="IM2325" t="s">
        <v>280</v>
      </c>
      <c r="IN2325" t="s">
        <v>666</v>
      </c>
      <c r="IP2325" t="s">
        <v>675</v>
      </c>
    </row>
    <row r="2326" spans="1:250" hidden="1" x14ac:dyDescent="0.25">
      <c r="A2326">
        <v>45692</v>
      </c>
      <c r="B2326">
        <v>-890804480</v>
      </c>
      <c r="C2326">
        <v>1837</v>
      </c>
      <c r="D2326" t="s">
        <v>273</v>
      </c>
      <c r="E2326" t="s">
        <v>274</v>
      </c>
      <c r="F2326">
        <v>7057</v>
      </c>
      <c r="G2326" t="s">
        <v>291</v>
      </c>
      <c r="H2326" t="s">
        <v>292</v>
      </c>
      <c r="I2326">
        <v>420</v>
      </c>
      <c r="J2326" t="s">
        <v>403</v>
      </c>
      <c r="K2326" t="s">
        <v>404</v>
      </c>
      <c r="L2326">
        <v>7999</v>
      </c>
      <c r="M2326" t="s">
        <v>304</v>
      </c>
      <c r="N2326" t="s">
        <v>305</v>
      </c>
      <c r="O2326">
        <v>7999</v>
      </c>
      <c r="P2326" t="s">
        <v>304</v>
      </c>
      <c r="Q2326" t="s">
        <v>305</v>
      </c>
      <c r="R2326" t="s">
        <v>345</v>
      </c>
      <c r="S2326" s="46">
        <v>41258627.421999998</v>
      </c>
      <c r="U2326" s="46">
        <v>27</v>
      </c>
      <c r="IF2326">
        <v>7999</v>
      </c>
      <c r="IG2326" t="s">
        <v>304</v>
      </c>
      <c r="IH2326" t="s">
        <v>293</v>
      </c>
      <c r="IK2326">
        <v>-2</v>
      </c>
      <c r="IL2326" t="s">
        <v>279</v>
      </c>
      <c r="IM2326" t="s">
        <v>280</v>
      </c>
      <c r="IN2326" t="s">
        <v>666</v>
      </c>
      <c r="IP2326" t="s">
        <v>675</v>
      </c>
    </row>
    <row r="2327" spans="1:250" hidden="1" x14ac:dyDescent="0.25">
      <c r="A2327">
        <v>45693</v>
      </c>
      <c r="B2327">
        <v>-890804480</v>
      </c>
      <c r="C2327">
        <v>1837</v>
      </c>
      <c r="D2327" t="s">
        <v>273</v>
      </c>
      <c r="E2327" t="s">
        <v>274</v>
      </c>
      <c r="F2327">
        <v>7057</v>
      </c>
      <c r="G2327" t="s">
        <v>291</v>
      </c>
      <c r="H2327" t="s">
        <v>292</v>
      </c>
      <c r="I2327">
        <v>411</v>
      </c>
      <c r="J2327" t="s">
        <v>393</v>
      </c>
      <c r="K2327" t="s">
        <v>394</v>
      </c>
      <c r="L2327">
        <v>7999</v>
      </c>
      <c r="M2327" t="s">
        <v>304</v>
      </c>
      <c r="N2327" t="s">
        <v>305</v>
      </c>
      <c r="O2327">
        <v>7999</v>
      </c>
      <c r="P2327" t="s">
        <v>304</v>
      </c>
      <c r="Q2327" t="s">
        <v>305</v>
      </c>
      <c r="R2327" t="s">
        <v>345</v>
      </c>
      <c r="S2327" s="46">
        <v>41215911.641999997</v>
      </c>
      <c r="U2327" s="46">
        <v>27</v>
      </c>
      <c r="IF2327">
        <v>7999</v>
      </c>
      <c r="IG2327" t="s">
        <v>304</v>
      </c>
      <c r="IH2327" t="s">
        <v>293</v>
      </c>
      <c r="IK2327">
        <v>-2</v>
      </c>
      <c r="IL2327" t="s">
        <v>279</v>
      </c>
      <c r="IM2327" t="s">
        <v>280</v>
      </c>
      <c r="IN2327" t="s">
        <v>666</v>
      </c>
      <c r="IP2327" t="s">
        <v>675</v>
      </c>
    </row>
    <row r="2328" spans="1:250" hidden="1" x14ac:dyDescent="0.25">
      <c r="A2328">
        <v>45694</v>
      </c>
      <c r="B2328">
        <v>-890804480</v>
      </c>
      <c r="C2328">
        <v>1837</v>
      </c>
      <c r="D2328" t="s">
        <v>273</v>
      </c>
      <c r="E2328" t="s">
        <v>274</v>
      </c>
      <c r="F2328">
        <v>5062</v>
      </c>
      <c r="G2328" t="s">
        <v>295</v>
      </c>
      <c r="H2328" t="s">
        <v>296</v>
      </c>
      <c r="I2328">
        <v>437</v>
      </c>
      <c r="J2328" t="s">
        <v>658</v>
      </c>
      <c r="K2328" t="s">
        <v>659</v>
      </c>
      <c r="L2328">
        <v>7999</v>
      </c>
      <c r="M2328" t="s">
        <v>304</v>
      </c>
      <c r="N2328" t="s">
        <v>305</v>
      </c>
      <c r="O2328">
        <v>7999</v>
      </c>
      <c r="P2328" t="s">
        <v>304</v>
      </c>
      <c r="Q2328" t="s">
        <v>305</v>
      </c>
      <c r="R2328" t="s">
        <v>345</v>
      </c>
      <c r="S2328" s="46">
        <v>42022235.937700003</v>
      </c>
      <c r="U2328" s="46">
        <v>27</v>
      </c>
      <c r="IF2328">
        <v>7999</v>
      </c>
      <c r="IG2328" t="s">
        <v>304</v>
      </c>
      <c r="IH2328" t="s">
        <v>299</v>
      </c>
      <c r="IK2328">
        <v>-2</v>
      </c>
      <c r="IL2328" t="s">
        <v>279</v>
      </c>
      <c r="IM2328" t="s">
        <v>280</v>
      </c>
      <c r="IN2328" t="s">
        <v>669</v>
      </c>
      <c r="IP2328" t="s">
        <v>674</v>
      </c>
    </row>
    <row r="2329" spans="1:250" hidden="1" x14ac:dyDescent="0.25">
      <c r="A2329">
        <v>45695</v>
      </c>
      <c r="B2329">
        <v>-890804480</v>
      </c>
      <c r="C2329">
        <v>1837</v>
      </c>
      <c r="D2329" t="s">
        <v>273</v>
      </c>
      <c r="E2329" t="s">
        <v>274</v>
      </c>
      <c r="F2329">
        <v>5062</v>
      </c>
      <c r="G2329" t="s">
        <v>295</v>
      </c>
      <c r="H2329" t="s">
        <v>296</v>
      </c>
      <c r="I2329">
        <v>436</v>
      </c>
      <c r="J2329" t="s">
        <v>656</v>
      </c>
      <c r="K2329" t="s">
        <v>657</v>
      </c>
      <c r="L2329">
        <v>7999</v>
      </c>
      <c r="M2329" t="s">
        <v>304</v>
      </c>
      <c r="N2329" t="s">
        <v>305</v>
      </c>
      <c r="O2329">
        <v>7999</v>
      </c>
      <c r="P2329" t="s">
        <v>304</v>
      </c>
      <c r="Q2329" t="s">
        <v>305</v>
      </c>
      <c r="R2329" t="s">
        <v>345</v>
      </c>
      <c r="S2329" s="46">
        <v>41961613.457699999</v>
      </c>
      <c r="U2329" s="46">
        <v>27</v>
      </c>
      <c r="IF2329">
        <v>7999</v>
      </c>
      <c r="IG2329" t="s">
        <v>304</v>
      </c>
      <c r="IH2329" t="s">
        <v>299</v>
      </c>
      <c r="IK2329">
        <v>-2</v>
      </c>
      <c r="IL2329" t="s">
        <v>279</v>
      </c>
      <c r="IM2329" t="s">
        <v>280</v>
      </c>
      <c r="IN2329" t="s">
        <v>669</v>
      </c>
      <c r="IP2329" t="s">
        <v>674</v>
      </c>
    </row>
    <row r="2330" spans="1:250" hidden="1" x14ac:dyDescent="0.25">
      <c r="A2330">
        <v>45696</v>
      </c>
      <c r="B2330">
        <v>-890804480</v>
      </c>
      <c r="C2330">
        <v>1837</v>
      </c>
      <c r="D2330" t="s">
        <v>273</v>
      </c>
      <c r="E2330" t="s">
        <v>274</v>
      </c>
      <c r="F2330">
        <v>5062</v>
      </c>
      <c r="G2330" t="s">
        <v>295</v>
      </c>
      <c r="H2330" t="s">
        <v>296</v>
      </c>
      <c r="I2330">
        <v>435</v>
      </c>
      <c r="J2330" t="s">
        <v>491</v>
      </c>
      <c r="K2330" t="s">
        <v>492</v>
      </c>
      <c r="L2330">
        <v>7999</v>
      </c>
      <c r="M2330" t="s">
        <v>304</v>
      </c>
      <c r="N2330" t="s">
        <v>305</v>
      </c>
      <c r="O2330">
        <v>7999</v>
      </c>
      <c r="P2330" t="s">
        <v>304</v>
      </c>
      <c r="Q2330" t="s">
        <v>305</v>
      </c>
      <c r="R2330" t="s">
        <v>345</v>
      </c>
      <c r="S2330" s="46">
        <v>41925239.9177</v>
      </c>
      <c r="U2330" s="46">
        <v>27</v>
      </c>
      <c r="IF2330">
        <v>7999</v>
      </c>
      <c r="IG2330" t="s">
        <v>304</v>
      </c>
      <c r="IH2330" t="s">
        <v>299</v>
      </c>
      <c r="IK2330">
        <v>-2</v>
      </c>
      <c r="IL2330" t="s">
        <v>279</v>
      </c>
      <c r="IM2330" t="s">
        <v>280</v>
      </c>
      <c r="IN2330" t="s">
        <v>669</v>
      </c>
      <c r="IP2330" t="s">
        <v>674</v>
      </c>
    </row>
    <row r="2331" spans="1:250" hidden="1" x14ac:dyDescent="0.25">
      <c r="A2331">
        <v>45697</v>
      </c>
      <c r="B2331">
        <v>-890804480</v>
      </c>
      <c r="C2331">
        <v>1837</v>
      </c>
      <c r="D2331" t="s">
        <v>273</v>
      </c>
      <c r="E2331" t="s">
        <v>274</v>
      </c>
      <c r="F2331">
        <v>5062</v>
      </c>
      <c r="G2331" t="s">
        <v>295</v>
      </c>
      <c r="H2331" t="s">
        <v>296</v>
      </c>
      <c r="I2331">
        <v>431</v>
      </c>
      <c r="J2331" t="s">
        <v>493</v>
      </c>
      <c r="K2331" t="s">
        <v>494</v>
      </c>
      <c r="L2331">
        <v>7999</v>
      </c>
      <c r="M2331" t="s">
        <v>304</v>
      </c>
      <c r="N2331" t="s">
        <v>305</v>
      </c>
      <c r="O2331">
        <v>7999</v>
      </c>
      <c r="P2331" t="s">
        <v>304</v>
      </c>
      <c r="Q2331" t="s">
        <v>305</v>
      </c>
      <c r="R2331" t="s">
        <v>345</v>
      </c>
      <c r="S2331" s="46">
        <v>41888866.377700001</v>
      </c>
      <c r="U2331" s="46">
        <v>27</v>
      </c>
      <c r="IF2331">
        <v>7999</v>
      </c>
      <c r="IG2331" t="s">
        <v>304</v>
      </c>
      <c r="IH2331" t="s">
        <v>299</v>
      </c>
      <c r="IK2331">
        <v>-2</v>
      </c>
      <c r="IL2331" t="s">
        <v>279</v>
      </c>
      <c r="IM2331" t="s">
        <v>280</v>
      </c>
      <c r="IN2331" t="s">
        <v>669</v>
      </c>
      <c r="IP2331" t="s">
        <v>674</v>
      </c>
    </row>
    <row r="2332" spans="1:250" hidden="1" x14ac:dyDescent="0.25">
      <c r="A2332">
        <v>45698</v>
      </c>
      <c r="B2332">
        <v>-890804480</v>
      </c>
      <c r="C2332">
        <v>1837</v>
      </c>
      <c r="D2332" t="s">
        <v>273</v>
      </c>
      <c r="E2332" t="s">
        <v>274</v>
      </c>
      <c r="F2332">
        <v>1848</v>
      </c>
      <c r="G2332" t="s">
        <v>286</v>
      </c>
      <c r="H2332" t="s">
        <v>274</v>
      </c>
      <c r="I2332">
        <v>424</v>
      </c>
      <c r="J2332" t="s">
        <v>399</v>
      </c>
      <c r="K2332" t="s">
        <v>400</v>
      </c>
      <c r="L2332">
        <v>9036</v>
      </c>
      <c r="M2332" t="s">
        <v>306</v>
      </c>
      <c r="N2332" t="s">
        <v>21</v>
      </c>
      <c r="O2332">
        <v>9036</v>
      </c>
      <c r="P2332" t="s">
        <v>306</v>
      </c>
      <c r="Q2332" t="s">
        <v>21</v>
      </c>
      <c r="R2332" t="s">
        <v>345</v>
      </c>
      <c r="S2332" s="46">
        <v>51697553.280599996</v>
      </c>
      <c r="U2332" s="46">
        <v>27</v>
      </c>
      <c r="IF2332">
        <v>9036</v>
      </c>
      <c r="IG2332" t="s">
        <v>306</v>
      </c>
      <c r="IH2332" t="s">
        <v>288</v>
      </c>
      <c r="IK2332">
        <v>-2</v>
      </c>
      <c r="IL2332" t="s">
        <v>279</v>
      </c>
      <c r="IM2332" t="s">
        <v>280</v>
      </c>
      <c r="IN2332" t="s">
        <v>654</v>
      </c>
      <c r="IP2332" t="s">
        <v>676</v>
      </c>
    </row>
    <row r="2333" spans="1:250" hidden="1" x14ac:dyDescent="0.25">
      <c r="A2333">
        <v>45699</v>
      </c>
      <c r="B2333">
        <v>-890804480</v>
      </c>
      <c r="C2333">
        <v>1837</v>
      </c>
      <c r="D2333" t="s">
        <v>273</v>
      </c>
      <c r="E2333" t="s">
        <v>274</v>
      </c>
      <c r="F2333">
        <v>1848</v>
      </c>
      <c r="G2333" t="s">
        <v>286</v>
      </c>
      <c r="H2333" t="s">
        <v>274</v>
      </c>
      <c r="I2333">
        <v>422</v>
      </c>
      <c r="J2333" t="s">
        <v>401</v>
      </c>
      <c r="K2333" t="s">
        <v>402</v>
      </c>
      <c r="L2333">
        <v>9036</v>
      </c>
      <c r="M2333" t="s">
        <v>306</v>
      </c>
      <c r="N2333" t="s">
        <v>21</v>
      </c>
      <c r="O2333">
        <v>9036</v>
      </c>
      <c r="P2333" t="s">
        <v>306</v>
      </c>
      <c r="Q2333" t="s">
        <v>21</v>
      </c>
      <c r="R2333" t="s">
        <v>345</v>
      </c>
      <c r="S2333" s="46">
        <v>51634079.4177</v>
      </c>
      <c r="U2333" s="46">
        <v>27</v>
      </c>
      <c r="IF2333">
        <v>9036</v>
      </c>
      <c r="IG2333" t="s">
        <v>306</v>
      </c>
      <c r="IH2333" t="s">
        <v>288</v>
      </c>
      <c r="IK2333">
        <v>-2</v>
      </c>
      <c r="IL2333" t="s">
        <v>279</v>
      </c>
      <c r="IM2333" t="s">
        <v>280</v>
      </c>
      <c r="IN2333" t="s">
        <v>654</v>
      </c>
      <c r="IP2333" t="s">
        <v>676</v>
      </c>
    </row>
    <row r="2334" spans="1:250" hidden="1" x14ac:dyDescent="0.25">
      <c r="A2334">
        <v>45700</v>
      </c>
      <c r="B2334">
        <v>-890804480</v>
      </c>
      <c r="C2334">
        <v>1837</v>
      </c>
      <c r="D2334" t="s">
        <v>273</v>
      </c>
      <c r="E2334" t="s">
        <v>274</v>
      </c>
      <c r="F2334">
        <v>1848</v>
      </c>
      <c r="G2334" t="s">
        <v>286</v>
      </c>
      <c r="H2334" t="s">
        <v>274</v>
      </c>
      <c r="I2334">
        <v>420</v>
      </c>
      <c r="J2334" t="s">
        <v>403</v>
      </c>
      <c r="K2334" t="s">
        <v>404</v>
      </c>
      <c r="L2334">
        <v>9036</v>
      </c>
      <c r="M2334" t="s">
        <v>306</v>
      </c>
      <c r="N2334" t="s">
        <v>21</v>
      </c>
      <c r="O2334">
        <v>9036</v>
      </c>
      <c r="P2334" t="s">
        <v>306</v>
      </c>
      <c r="Q2334" t="s">
        <v>21</v>
      </c>
      <c r="R2334" t="s">
        <v>345</v>
      </c>
      <c r="S2334" s="46">
        <v>51549447.627700001</v>
      </c>
      <c r="U2334" s="46">
        <v>27</v>
      </c>
      <c r="IF2334">
        <v>9036</v>
      </c>
      <c r="IG2334" t="s">
        <v>306</v>
      </c>
      <c r="IH2334" t="s">
        <v>288</v>
      </c>
      <c r="IK2334">
        <v>-2</v>
      </c>
      <c r="IL2334" t="s">
        <v>279</v>
      </c>
      <c r="IM2334" t="s">
        <v>280</v>
      </c>
      <c r="IN2334" t="s">
        <v>654</v>
      </c>
      <c r="IP2334" t="s">
        <v>676</v>
      </c>
    </row>
    <row r="2335" spans="1:250" hidden="1" x14ac:dyDescent="0.25">
      <c r="A2335">
        <v>45701</v>
      </c>
      <c r="B2335">
        <v>-890804480</v>
      </c>
      <c r="C2335">
        <v>1837</v>
      </c>
      <c r="D2335" t="s">
        <v>273</v>
      </c>
      <c r="E2335" t="s">
        <v>274</v>
      </c>
      <c r="F2335">
        <v>1848</v>
      </c>
      <c r="G2335" t="s">
        <v>286</v>
      </c>
      <c r="H2335" t="s">
        <v>274</v>
      </c>
      <c r="I2335">
        <v>411</v>
      </c>
      <c r="J2335" t="s">
        <v>393</v>
      </c>
      <c r="K2335" t="s">
        <v>394</v>
      </c>
      <c r="L2335">
        <v>9036</v>
      </c>
      <c r="M2335" t="s">
        <v>306</v>
      </c>
      <c r="N2335" t="s">
        <v>21</v>
      </c>
      <c r="O2335">
        <v>9036</v>
      </c>
      <c r="P2335" t="s">
        <v>306</v>
      </c>
      <c r="Q2335" t="s">
        <v>21</v>
      </c>
      <c r="R2335" t="s">
        <v>345</v>
      </c>
      <c r="S2335" s="46">
        <v>51500079.087700002</v>
      </c>
      <c r="U2335" s="46">
        <v>27</v>
      </c>
      <c r="IF2335">
        <v>9036</v>
      </c>
      <c r="IG2335" t="s">
        <v>306</v>
      </c>
      <c r="IH2335" t="s">
        <v>288</v>
      </c>
      <c r="IK2335">
        <v>-2</v>
      </c>
      <c r="IL2335" t="s">
        <v>279</v>
      </c>
      <c r="IM2335" t="s">
        <v>280</v>
      </c>
      <c r="IN2335" t="s">
        <v>654</v>
      </c>
      <c r="IP2335" t="s">
        <v>676</v>
      </c>
    </row>
    <row r="2336" spans="1:250" hidden="1" x14ac:dyDescent="0.25">
      <c r="A2336">
        <v>45702</v>
      </c>
      <c r="B2336">
        <v>-890804480</v>
      </c>
      <c r="C2336">
        <v>1837</v>
      </c>
      <c r="D2336" t="s">
        <v>273</v>
      </c>
      <c r="E2336" t="s">
        <v>274</v>
      </c>
      <c r="F2336">
        <v>1848</v>
      </c>
      <c r="G2336" t="s">
        <v>286</v>
      </c>
      <c r="H2336" t="s">
        <v>274</v>
      </c>
      <c r="I2336">
        <v>437</v>
      </c>
      <c r="J2336" t="s">
        <v>658</v>
      </c>
      <c r="K2336" t="s">
        <v>659</v>
      </c>
      <c r="L2336">
        <v>9036</v>
      </c>
      <c r="M2336" t="s">
        <v>306</v>
      </c>
      <c r="N2336" t="s">
        <v>21</v>
      </c>
      <c r="O2336">
        <v>9036</v>
      </c>
      <c r="P2336" t="s">
        <v>306</v>
      </c>
      <c r="Q2336" t="s">
        <v>21</v>
      </c>
      <c r="R2336" t="s">
        <v>345</v>
      </c>
      <c r="S2336" s="46">
        <v>5918993.3206000002</v>
      </c>
      <c r="U2336" s="46">
        <v>27</v>
      </c>
      <c r="IF2336">
        <v>9036</v>
      </c>
      <c r="IG2336" t="s">
        <v>306</v>
      </c>
      <c r="IH2336" t="s">
        <v>288</v>
      </c>
      <c r="IK2336">
        <v>-2</v>
      </c>
      <c r="IL2336" t="s">
        <v>279</v>
      </c>
      <c r="IM2336" t="s">
        <v>280</v>
      </c>
      <c r="IN2336" t="s">
        <v>654</v>
      </c>
      <c r="IP2336" t="s">
        <v>676</v>
      </c>
    </row>
    <row r="2337" spans="1:250" hidden="1" x14ac:dyDescent="0.25">
      <c r="A2337">
        <v>45703</v>
      </c>
      <c r="B2337">
        <v>-890804480</v>
      </c>
      <c r="C2337">
        <v>1837</v>
      </c>
      <c r="D2337" t="s">
        <v>273</v>
      </c>
      <c r="E2337" t="s">
        <v>274</v>
      </c>
      <c r="F2337">
        <v>1848</v>
      </c>
      <c r="G2337" t="s">
        <v>286</v>
      </c>
      <c r="H2337" t="s">
        <v>274</v>
      </c>
      <c r="I2337">
        <v>436</v>
      </c>
      <c r="J2337" t="s">
        <v>656</v>
      </c>
      <c r="K2337" t="s">
        <v>657</v>
      </c>
      <c r="L2337">
        <v>9036</v>
      </c>
      <c r="M2337" t="s">
        <v>306</v>
      </c>
      <c r="N2337" t="s">
        <v>21</v>
      </c>
      <c r="O2337">
        <v>9036</v>
      </c>
      <c r="P2337" t="s">
        <v>306</v>
      </c>
      <c r="Q2337" t="s">
        <v>21</v>
      </c>
      <c r="R2337" t="s">
        <v>345</v>
      </c>
      <c r="S2337" s="46">
        <v>5910454.4006000003</v>
      </c>
      <c r="U2337" s="46">
        <v>27</v>
      </c>
      <c r="IF2337">
        <v>9036</v>
      </c>
      <c r="IG2337" t="s">
        <v>306</v>
      </c>
      <c r="IH2337" t="s">
        <v>288</v>
      </c>
      <c r="IK2337">
        <v>-2</v>
      </c>
      <c r="IL2337" t="s">
        <v>279</v>
      </c>
      <c r="IM2337" t="s">
        <v>280</v>
      </c>
      <c r="IN2337" t="s">
        <v>654</v>
      </c>
      <c r="IP2337" t="s">
        <v>676</v>
      </c>
    </row>
    <row r="2338" spans="1:250" hidden="1" x14ac:dyDescent="0.25">
      <c r="A2338">
        <v>45704</v>
      </c>
      <c r="B2338">
        <v>-890804480</v>
      </c>
      <c r="C2338">
        <v>1837</v>
      </c>
      <c r="D2338" t="s">
        <v>273</v>
      </c>
      <c r="E2338" t="s">
        <v>274</v>
      </c>
      <c r="F2338">
        <v>1848</v>
      </c>
      <c r="G2338" t="s">
        <v>286</v>
      </c>
      <c r="H2338" t="s">
        <v>274</v>
      </c>
      <c r="I2338">
        <v>435</v>
      </c>
      <c r="J2338" t="s">
        <v>491</v>
      </c>
      <c r="K2338" t="s">
        <v>492</v>
      </c>
      <c r="L2338">
        <v>9036</v>
      </c>
      <c r="M2338" t="s">
        <v>306</v>
      </c>
      <c r="N2338" t="s">
        <v>21</v>
      </c>
      <c r="O2338">
        <v>9036</v>
      </c>
      <c r="P2338" t="s">
        <v>306</v>
      </c>
      <c r="Q2338" t="s">
        <v>21</v>
      </c>
      <c r="R2338" t="s">
        <v>345</v>
      </c>
      <c r="S2338" s="46">
        <v>5905331.0405999999</v>
      </c>
      <c r="U2338" s="46">
        <v>27</v>
      </c>
      <c r="IF2338">
        <v>9036</v>
      </c>
      <c r="IG2338" t="s">
        <v>306</v>
      </c>
      <c r="IH2338" t="s">
        <v>288</v>
      </c>
      <c r="IK2338">
        <v>-2</v>
      </c>
      <c r="IL2338" t="s">
        <v>279</v>
      </c>
      <c r="IM2338" t="s">
        <v>280</v>
      </c>
      <c r="IN2338" t="s">
        <v>654</v>
      </c>
      <c r="IP2338" t="s">
        <v>676</v>
      </c>
    </row>
    <row r="2339" spans="1:250" hidden="1" x14ac:dyDescent="0.25">
      <c r="A2339">
        <v>45705</v>
      </c>
      <c r="B2339">
        <v>-890804480</v>
      </c>
      <c r="C2339">
        <v>1837</v>
      </c>
      <c r="D2339" t="s">
        <v>273</v>
      </c>
      <c r="E2339" t="s">
        <v>274</v>
      </c>
      <c r="F2339">
        <v>1848</v>
      </c>
      <c r="G2339" t="s">
        <v>286</v>
      </c>
      <c r="H2339" t="s">
        <v>274</v>
      </c>
      <c r="I2339">
        <v>431</v>
      </c>
      <c r="J2339" t="s">
        <v>493</v>
      </c>
      <c r="K2339" t="s">
        <v>494</v>
      </c>
      <c r="L2339">
        <v>9036</v>
      </c>
      <c r="M2339" t="s">
        <v>306</v>
      </c>
      <c r="N2339" t="s">
        <v>21</v>
      </c>
      <c r="O2339">
        <v>9036</v>
      </c>
      <c r="P2339" t="s">
        <v>306</v>
      </c>
      <c r="Q2339" t="s">
        <v>21</v>
      </c>
      <c r="R2339" t="s">
        <v>345</v>
      </c>
      <c r="S2339" s="46">
        <v>51900207.700599998</v>
      </c>
      <c r="U2339" s="46">
        <v>27</v>
      </c>
      <c r="IF2339">
        <v>9036</v>
      </c>
      <c r="IG2339" t="s">
        <v>306</v>
      </c>
      <c r="IH2339" t="s">
        <v>288</v>
      </c>
      <c r="IK2339">
        <v>-2</v>
      </c>
      <c r="IL2339" t="s">
        <v>279</v>
      </c>
      <c r="IM2339" t="s">
        <v>280</v>
      </c>
      <c r="IN2339" t="s">
        <v>654</v>
      </c>
      <c r="IP2339" t="s">
        <v>676</v>
      </c>
    </row>
    <row r="2340" spans="1:250" hidden="1" x14ac:dyDescent="0.25">
      <c r="A2340">
        <v>45706</v>
      </c>
      <c r="B2340">
        <v>-890804480</v>
      </c>
      <c r="C2340">
        <v>1837</v>
      </c>
      <c r="D2340" t="s">
        <v>273</v>
      </c>
      <c r="E2340" t="s">
        <v>274</v>
      </c>
      <c r="F2340">
        <v>1848</v>
      </c>
      <c r="G2340" t="s">
        <v>286</v>
      </c>
      <c r="H2340" t="s">
        <v>274</v>
      </c>
      <c r="I2340">
        <v>429</v>
      </c>
      <c r="J2340" t="s">
        <v>395</v>
      </c>
      <c r="K2340" t="s">
        <v>396</v>
      </c>
      <c r="L2340">
        <v>9036</v>
      </c>
      <c r="M2340" t="s">
        <v>306</v>
      </c>
      <c r="N2340" t="s">
        <v>21</v>
      </c>
      <c r="O2340">
        <v>9036</v>
      </c>
      <c r="P2340" t="s">
        <v>306</v>
      </c>
      <c r="Q2340" t="s">
        <v>21</v>
      </c>
      <c r="R2340" t="s">
        <v>345</v>
      </c>
      <c r="S2340" s="46">
        <v>51835068.780599996</v>
      </c>
      <c r="U2340" s="46">
        <v>27</v>
      </c>
      <c r="IF2340">
        <v>9036</v>
      </c>
      <c r="IG2340" t="s">
        <v>306</v>
      </c>
      <c r="IH2340" t="s">
        <v>288</v>
      </c>
      <c r="IK2340">
        <v>-2</v>
      </c>
      <c r="IL2340" t="s">
        <v>279</v>
      </c>
      <c r="IM2340" t="s">
        <v>280</v>
      </c>
      <c r="IN2340" t="s">
        <v>654</v>
      </c>
      <c r="IP2340" t="s">
        <v>676</v>
      </c>
    </row>
    <row r="2341" spans="1:250" hidden="1" x14ac:dyDescent="0.25">
      <c r="A2341">
        <v>45707</v>
      </c>
      <c r="B2341">
        <v>-890804480</v>
      </c>
      <c r="C2341">
        <v>1837</v>
      </c>
      <c r="D2341" t="s">
        <v>273</v>
      </c>
      <c r="E2341" t="s">
        <v>274</v>
      </c>
      <c r="F2341">
        <v>1848</v>
      </c>
      <c r="G2341" t="s">
        <v>286</v>
      </c>
      <c r="H2341" t="s">
        <v>274</v>
      </c>
      <c r="I2341">
        <v>427</v>
      </c>
      <c r="J2341" t="s">
        <v>397</v>
      </c>
      <c r="K2341" t="s">
        <v>398</v>
      </c>
      <c r="L2341">
        <v>9036</v>
      </c>
      <c r="M2341" t="s">
        <v>306</v>
      </c>
      <c r="N2341" t="s">
        <v>21</v>
      </c>
      <c r="O2341">
        <v>9036</v>
      </c>
      <c r="P2341" t="s">
        <v>306</v>
      </c>
      <c r="Q2341" t="s">
        <v>21</v>
      </c>
      <c r="R2341" t="s">
        <v>345</v>
      </c>
      <c r="S2341" s="46">
        <v>51748216.890600003</v>
      </c>
      <c r="U2341" s="46">
        <v>27</v>
      </c>
      <c r="IF2341">
        <v>9036</v>
      </c>
      <c r="IG2341" t="s">
        <v>306</v>
      </c>
      <c r="IH2341" t="s">
        <v>288</v>
      </c>
      <c r="IK2341">
        <v>-2</v>
      </c>
      <c r="IL2341" t="s">
        <v>279</v>
      </c>
      <c r="IM2341" t="s">
        <v>280</v>
      </c>
      <c r="IN2341" t="s">
        <v>654</v>
      </c>
      <c r="IP2341" t="s">
        <v>676</v>
      </c>
    </row>
    <row r="2342" spans="1:250" hidden="1" x14ac:dyDescent="0.25">
      <c r="A2342">
        <v>45708</v>
      </c>
      <c r="B2342">
        <v>-890804480</v>
      </c>
      <c r="C2342">
        <v>1837</v>
      </c>
      <c r="D2342" t="s">
        <v>273</v>
      </c>
      <c r="E2342" t="s">
        <v>274</v>
      </c>
      <c r="F2342">
        <v>9695</v>
      </c>
      <c r="G2342" t="s">
        <v>281</v>
      </c>
      <c r="H2342" t="s">
        <v>282</v>
      </c>
      <c r="I2342">
        <v>429</v>
      </c>
      <c r="J2342" t="s">
        <v>395</v>
      </c>
      <c r="K2342" t="s">
        <v>396</v>
      </c>
      <c r="L2342">
        <v>10360</v>
      </c>
      <c r="M2342" t="s">
        <v>307</v>
      </c>
      <c r="N2342" t="s">
        <v>308</v>
      </c>
      <c r="O2342">
        <v>10360</v>
      </c>
      <c r="P2342" t="s">
        <v>307</v>
      </c>
      <c r="Q2342" t="s">
        <v>308</v>
      </c>
      <c r="R2342" t="s">
        <v>345</v>
      </c>
      <c r="S2342" s="46">
        <v>58077735.509999998</v>
      </c>
      <c r="U2342" s="46">
        <v>27</v>
      </c>
      <c r="IF2342">
        <v>10360</v>
      </c>
      <c r="IG2342" t="s">
        <v>307</v>
      </c>
      <c r="IH2342" t="s">
        <v>285</v>
      </c>
      <c r="IK2342">
        <v>-2</v>
      </c>
      <c r="IL2342" t="s">
        <v>279</v>
      </c>
      <c r="IM2342" t="s">
        <v>280</v>
      </c>
      <c r="IN2342" t="s">
        <v>661</v>
      </c>
      <c r="IP2342" t="s">
        <v>677</v>
      </c>
    </row>
    <row r="2343" spans="1:250" hidden="1" x14ac:dyDescent="0.25">
      <c r="A2343">
        <v>45709</v>
      </c>
      <c r="B2343">
        <v>-890804480</v>
      </c>
      <c r="C2343">
        <v>1837</v>
      </c>
      <c r="D2343" t="s">
        <v>273</v>
      </c>
      <c r="E2343" t="s">
        <v>274</v>
      </c>
      <c r="F2343">
        <v>9695</v>
      </c>
      <c r="G2343" t="s">
        <v>281</v>
      </c>
      <c r="H2343" t="s">
        <v>282</v>
      </c>
      <c r="I2343">
        <v>427</v>
      </c>
      <c r="J2343" t="s">
        <v>397</v>
      </c>
      <c r="K2343" t="s">
        <v>398</v>
      </c>
      <c r="L2343">
        <v>10360</v>
      </c>
      <c r="M2343" t="s">
        <v>307</v>
      </c>
      <c r="N2343" t="s">
        <v>308</v>
      </c>
      <c r="O2343">
        <v>10360</v>
      </c>
      <c r="P2343" t="s">
        <v>307</v>
      </c>
      <c r="Q2343" t="s">
        <v>308</v>
      </c>
      <c r="R2343" t="s">
        <v>345</v>
      </c>
      <c r="S2343" s="46">
        <v>57978113.07</v>
      </c>
      <c r="U2343" s="46">
        <v>27</v>
      </c>
      <c r="IF2343">
        <v>10360</v>
      </c>
      <c r="IG2343" t="s">
        <v>307</v>
      </c>
      <c r="IH2343" t="s">
        <v>285</v>
      </c>
      <c r="IK2343">
        <v>-2</v>
      </c>
      <c r="IL2343" t="s">
        <v>279</v>
      </c>
      <c r="IM2343" t="s">
        <v>280</v>
      </c>
      <c r="IN2343" t="s">
        <v>661</v>
      </c>
      <c r="IP2343" t="s">
        <v>677</v>
      </c>
    </row>
    <row r="2344" spans="1:250" hidden="1" x14ac:dyDescent="0.25">
      <c r="A2344">
        <v>45710</v>
      </c>
      <c r="B2344">
        <v>-890804480</v>
      </c>
      <c r="C2344">
        <v>1837</v>
      </c>
      <c r="D2344" t="s">
        <v>273</v>
      </c>
      <c r="E2344" t="s">
        <v>274</v>
      </c>
      <c r="F2344">
        <v>9695</v>
      </c>
      <c r="G2344" t="s">
        <v>281</v>
      </c>
      <c r="H2344" t="s">
        <v>282</v>
      </c>
      <c r="I2344">
        <v>424</v>
      </c>
      <c r="J2344" t="s">
        <v>399</v>
      </c>
      <c r="K2344" t="s">
        <v>400</v>
      </c>
      <c r="L2344">
        <v>10360</v>
      </c>
      <c r="M2344" t="s">
        <v>307</v>
      </c>
      <c r="N2344" t="s">
        <v>308</v>
      </c>
      <c r="O2344">
        <v>10360</v>
      </c>
      <c r="P2344" t="s">
        <v>307</v>
      </c>
      <c r="Q2344" t="s">
        <v>308</v>
      </c>
      <c r="R2344" t="s">
        <v>345</v>
      </c>
      <c r="S2344" s="46">
        <v>58147496.899999999</v>
      </c>
      <c r="U2344" s="46">
        <v>27</v>
      </c>
      <c r="IF2344">
        <v>10360</v>
      </c>
      <c r="IG2344" t="s">
        <v>307</v>
      </c>
      <c r="IH2344" t="s">
        <v>285</v>
      </c>
      <c r="IK2344">
        <v>-2</v>
      </c>
      <c r="IL2344" t="s">
        <v>279</v>
      </c>
      <c r="IM2344" t="s">
        <v>280</v>
      </c>
      <c r="IN2344" t="s">
        <v>661</v>
      </c>
      <c r="IP2344" t="s">
        <v>677</v>
      </c>
    </row>
    <row r="2345" spans="1:250" hidden="1" x14ac:dyDescent="0.25">
      <c r="A2345">
        <v>45711</v>
      </c>
      <c r="B2345">
        <v>-890804480</v>
      </c>
      <c r="C2345">
        <v>1837</v>
      </c>
      <c r="D2345" t="s">
        <v>273</v>
      </c>
      <c r="E2345" t="s">
        <v>274</v>
      </c>
      <c r="F2345">
        <v>9695</v>
      </c>
      <c r="G2345" t="s">
        <v>281</v>
      </c>
      <c r="H2345" t="s">
        <v>282</v>
      </c>
      <c r="I2345">
        <v>422</v>
      </c>
      <c r="J2345" t="s">
        <v>401</v>
      </c>
      <c r="K2345" t="s">
        <v>402</v>
      </c>
      <c r="L2345">
        <v>10360</v>
      </c>
      <c r="M2345" t="s">
        <v>307</v>
      </c>
      <c r="N2345" t="s">
        <v>308</v>
      </c>
      <c r="O2345">
        <v>10360</v>
      </c>
      <c r="P2345" t="s">
        <v>307</v>
      </c>
      <c r="Q2345" t="s">
        <v>308</v>
      </c>
      <c r="R2345" t="s">
        <v>345</v>
      </c>
      <c r="S2345" s="46">
        <v>58074372.899999999</v>
      </c>
      <c r="U2345" s="46">
        <v>27</v>
      </c>
      <c r="IF2345">
        <v>10360</v>
      </c>
      <c r="IG2345" t="s">
        <v>307</v>
      </c>
      <c r="IH2345" t="s">
        <v>285</v>
      </c>
      <c r="IK2345">
        <v>-2</v>
      </c>
      <c r="IL2345" t="s">
        <v>279</v>
      </c>
      <c r="IM2345" t="s">
        <v>280</v>
      </c>
      <c r="IN2345" t="s">
        <v>661</v>
      </c>
      <c r="IP2345" t="s">
        <v>677</v>
      </c>
    </row>
    <row r="2346" spans="1:250" hidden="1" x14ac:dyDescent="0.25">
      <c r="A2346">
        <v>45712</v>
      </c>
      <c r="B2346">
        <v>-890804480</v>
      </c>
      <c r="C2346">
        <v>1837</v>
      </c>
      <c r="D2346" t="s">
        <v>273</v>
      </c>
      <c r="E2346" t="s">
        <v>274</v>
      </c>
      <c r="F2346">
        <v>9695</v>
      </c>
      <c r="G2346" t="s">
        <v>281</v>
      </c>
      <c r="H2346" t="s">
        <v>282</v>
      </c>
      <c r="I2346">
        <v>420</v>
      </c>
      <c r="J2346" t="s">
        <v>403</v>
      </c>
      <c r="K2346" t="s">
        <v>404</v>
      </c>
      <c r="L2346">
        <v>10360</v>
      </c>
      <c r="M2346" t="s">
        <v>307</v>
      </c>
      <c r="N2346" t="s">
        <v>308</v>
      </c>
      <c r="O2346">
        <v>10360</v>
      </c>
      <c r="P2346" t="s">
        <v>307</v>
      </c>
      <c r="Q2346" t="s">
        <v>308</v>
      </c>
      <c r="R2346" t="s">
        <v>345</v>
      </c>
      <c r="S2346" s="46">
        <v>57976874.200000003</v>
      </c>
      <c r="U2346" s="46">
        <v>27</v>
      </c>
      <c r="IF2346">
        <v>10360</v>
      </c>
      <c r="IG2346" t="s">
        <v>307</v>
      </c>
      <c r="IH2346" t="s">
        <v>285</v>
      </c>
      <c r="IK2346">
        <v>-2</v>
      </c>
      <c r="IL2346" t="s">
        <v>279</v>
      </c>
      <c r="IM2346" t="s">
        <v>280</v>
      </c>
      <c r="IN2346" t="s">
        <v>661</v>
      </c>
      <c r="IP2346" t="s">
        <v>677</v>
      </c>
    </row>
    <row r="2347" spans="1:250" hidden="1" x14ac:dyDescent="0.25">
      <c r="A2347">
        <v>45713</v>
      </c>
      <c r="B2347">
        <v>-890804480</v>
      </c>
      <c r="C2347">
        <v>1837</v>
      </c>
      <c r="D2347" t="s">
        <v>273</v>
      </c>
      <c r="E2347" t="s">
        <v>274</v>
      </c>
      <c r="F2347">
        <v>9695</v>
      </c>
      <c r="G2347" t="s">
        <v>281</v>
      </c>
      <c r="H2347" t="s">
        <v>282</v>
      </c>
      <c r="I2347">
        <v>411</v>
      </c>
      <c r="J2347" t="s">
        <v>393</v>
      </c>
      <c r="K2347" t="s">
        <v>394</v>
      </c>
      <c r="L2347">
        <v>10360</v>
      </c>
      <c r="M2347" t="s">
        <v>307</v>
      </c>
      <c r="N2347" t="s">
        <v>308</v>
      </c>
      <c r="O2347">
        <v>10360</v>
      </c>
      <c r="P2347" t="s">
        <v>307</v>
      </c>
      <c r="Q2347" t="s">
        <v>308</v>
      </c>
      <c r="R2347" t="s">
        <v>345</v>
      </c>
      <c r="S2347" s="46">
        <v>58193672</v>
      </c>
      <c r="U2347" s="46">
        <v>27</v>
      </c>
      <c r="IF2347">
        <v>10360</v>
      </c>
      <c r="IG2347" t="s">
        <v>307</v>
      </c>
      <c r="IH2347" t="s">
        <v>285</v>
      </c>
      <c r="IK2347">
        <v>-2</v>
      </c>
      <c r="IL2347" t="s">
        <v>279</v>
      </c>
      <c r="IM2347" t="s">
        <v>280</v>
      </c>
      <c r="IN2347" t="s">
        <v>661</v>
      </c>
      <c r="IP2347" t="s">
        <v>677</v>
      </c>
    </row>
    <row r="2348" spans="1:250" hidden="1" x14ac:dyDescent="0.25">
      <c r="A2348">
        <v>45714</v>
      </c>
      <c r="B2348">
        <v>-890804480</v>
      </c>
      <c r="C2348">
        <v>1837</v>
      </c>
      <c r="D2348" t="s">
        <v>273</v>
      </c>
      <c r="E2348" t="s">
        <v>274</v>
      </c>
      <c r="F2348">
        <v>9695</v>
      </c>
      <c r="G2348" t="s">
        <v>281</v>
      </c>
      <c r="H2348" t="s">
        <v>282</v>
      </c>
      <c r="I2348">
        <v>437</v>
      </c>
      <c r="J2348" t="s">
        <v>658</v>
      </c>
      <c r="K2348" t="s">
        <v>659</v>
      </c>
      <c r="L2348">
        <v>10360</v>
      </c>
      <c r="M2348" t="s">
        <v>307</v>
      </c>
      <c r="N2348" t="s">
        <v>308</v>
      </c>
      <c r="O2348">
        <v>10360</v>
      </c>
      <c r="P2348" t="s">
        <v>307</v>
      </c>
      <c r="Q2348" t="s">
        <v>308</v>
      </c>
      <c r="R2348" t="s">
        <v>345</v>
      </c>
      <c r="S2348" s="46">
        <v>171556985</v>
      </c>
      <c r="U2348" s="46">
        <v>27</v>
      </c>
      <c r="IF2348">
        <v>10360</v>
      </c>
      <c r="IG2348" t="s">
        <v>307</v>
      </c>
      <c r="IH2348" t="s">
        <v>285</v>
      </c>
      <c r="IK2348">
        <v>-2</v>
      </c>
      <c r="IL2348" t="s">
        <v>279</v>
      </c>
      <c r="IM2348" t="s">
        <v>280</v>
      </c>
      <c r="IN2348" t="s">
        <v>661</v>
      </c>
      <c r="IP2348" t="s">
        <v>677</v>
      </c>
    </row>
    <row r="2349" spans="1:250" hidden="1" x14ac:dyDescent="0.25">
      <c r="A2349">
        <v>45715</v>
      </c>
      <c r="B2349">
        <v>-890804480</v>
      </c>
      <c r="C2349">
        <v>1837</v>
      </c>
      <c r="D2349" t="s">
        <v>273</v>
      </c>
      <c r="E2349" t="s">
        <v>274</v>
      </c>
      <c r="F2349">
        <v>9695</v>
      </c>
      <c r="G2349" t="s">
        <v>281</v>
      </c>
      <c r="H2349" t="s">
        <v>282</v>
      </c>
      <c r="I2349">
        <v>436</v>
      </c>
      <c r="J2349" t="s">
        <v>656</v>
      </c>
      <c r="K2349" t="s">
        <v>657</v>
      </c>
      <c r="L2349">
        <v>10360</v>
      </c>
      <c r="M2349" t="s">
        <v>307</v>
      </c>
      <c r="N2349" t="s">
        <v>308</v>
      </c>
      <c r="O2349">
        <v>10360</v>
      </c>
      <c r="P2349" t="s">
        <v>307</v>
      </c>
      <c r="Q2349" t="s">
        <v>308</v>
      </c>
      <c r="R2349" t="s">
        <v>345</v>
      </c>
      <c r="S2349" s="46">
        <v>180239657.86000001</v>
      </c>
      <c r="U2349" s="46">
        <v>27</v>
      </c>
      <c r="IF2349">
        <v>10360</v>
      </c>
      <c r="IG2349" t="s">
        <v>307</v>
      </c>
      <c r="IH2349" t="s">
        <v>285</v>
      </c>
      <c r="IK2349">
        <v>-2</v>
      </c>
      <c r="IL2349" t="s">
        <v>279</v>
      </c>
      <c r="IM2349" t="s">
        <v>280</v>
      </c>
      <c r="IN2349" t="s">
        <v>661</v>
      </c>
      <c r="IP2349" t="s">
        <v>677</v>
      </c>
    </row>
    <row r="2350" spans="1:250" hidden="1" x14ac:dyDescent="0.25">
      <c r="A2350">
        <v>45716</v>
      </c>
      <c r="B2350">
        <v>-890804480</v>
      </c>
      <c r="C2350">
        <v>1837</v>
      </c>
      <c r="D2350" t="s">
        <v>273</v>
      </c>
      <c r="E2350" t="s">
        <v>274</v>
      </c>
      <c r="F2350">
        <v>9695</v>
      </c>
      <c r="G2350" t="s">
        <v>281</v>
      </c>
      <c r="H2350" t="s">
        <v>282</v>
      </c>
      <c r="I2350">
        <v>435</v>
      </c>
      <c r="J2350" t="s">
        <v>491</v>
      </c>
      <c r="K2350" t="s">
        <v>492</v>
      </c>
      <c r="L2350">
        <v>10360</v>
      </c>
      <c r="M2350" t="s">
        <v>307</v>
      </c>
      <c r="N2350" t="s">
        <v>308</v>
      </c>
      <c r="O2350">
        <v>10360</v>
      </c>
      <c r="P2350" t="s">
        <v>307</v>
      </c>
      <c r="Q2350" t="s">
        <v>308</v>
      </c>
      <c r="R2350" t="s">
        <v>345</v>
      </c>
      <c r="S2350" s="46">
        <v>180079828.94</v>
      </c>
      <c r="U2350" s="46">
        <v>27</v>
      </c>
      <c r="IF2350">
        <v>10360</v>
      </c>
      <c r="IG2350" t="s">
        <v>307</v>
      </c>
      <c r="IH2350" t="s">
        <v>285</v>
      </c>
      <c r="IK2350">
        <v>-2</v>
      </c>
      <c r="IL2350" t="s">
        <v>279</v>
      </c>
      <c r="IM2350" t="s">
        <v>280</v>
      </c>
      <c r="IN2350" t="s">
        <v>661</v>
      </c>
      <c r="IP2350" t="s">
        <v>677</v>
      </c>
    </row>
    <row r="2351" spans="1:250" hidden="1" x14ac:dyDescent="0.25">
      <c r="A2351">
        <v>45717</v>
      </c>
      <c r="B2351">
        <v>-890804480</v>
      </c>
      <c r="C2351">
        <v>1837</v>
      </c>
      <c r="D2351" t="s">
        <v>273</v>
      </c>
      <c r="E2351" t="s">
        <v>274</v>
      </c>
      <c r="F2351">
        <v>9695</v>
      </c>
      <c r="G2351" t="s">
        <v>281</v>
      </c>
      <c r="H2351" t="s">
        <v>282</v>
      </c>
      <c r="I2351">
        <v>431</v>
      </c>
      <c r="J2351" t="s">
        <v>493</v>
      </c>
      <c r="K2351" t="s">
        <v>494</v>
      </c>
      <c r="L2351">
        <v>10360</v>
      </c>
      <c r="M2351" t="s">
        <v>307</v>
      </c>
      <c r="N2351" t="s">
        <v>308</v>
      </c>
      <c r="O2351">
        <v>10360</v>
      </c>
      <c r="P2351" t="s">
        <v>307</v>
      </c>
      <c r="Q2351" t="s">
        <v>308</v>
      </c>
      <c r="R2351" t="s">
        <v>345</v>
      </c>
      <c r="S2351" s="46">
        <v>58152452.270000003</v>
      </c>
      <c r="U2351" s="46">
        <v>27</v>
      </c>
      <c r="IF2351">
        <v>10360</v>
      </c>
      <c r="IG2351" t="s">
        <v>307</v>
      </c>
      <c r="IH2351" t="s">
        <v>285</v>
      </c>
      <c r="IK2351">
        <v>-2</v>
      </c>
      <c r="IL2351" t="s">
        <v>279</v>
      </c>
      <c r="IM2351" t="s">
        <v>280</v>
      </c>
      <c r="IN2351" t="s">
        <v>661</v>
      </c>
      <c r="IP2351" t="s">
        <v>677</v>
      </c>
    </row>
    <row r="2352" spans="1:250" hidden="1" x14ac:dyDescent="0.25">
      <c r="A2352">
        <v>45718</v>
      </c>
      <c r="B2352">
        <v>-890804480</v>
      </c>
      <c r="C2352">
        <v>1837</v>
      </c>
      <c r="D2352" t="s">
        <v>273</v>
      </c>
      <c r="E2352" t="s">
        <v>274</v>
      </c>
      <c r="F2352">
        <v>1848</v>
      </c>
      <c r="G2352" t="s">
        <v>286</v>
      </c>
      <c r="H2352" t="s">
        <v>274</v>
      </c>
      <c r="I2352">
        <v>420</v>
      </c>
      <c r="J2352" t="s">
        <v>403</v>
      </c>
      <c r="K2352" t="s">
        <v>404</v>
      </c>
      <c r="L2352">
        <v>12390</v>
      </c>
      <c r="M2352" t="s">
        <v>309</v>
      </c>
      <c r="N2352" t="s">
        <v>310</v>
      </c>
      <c r="O2352">
        <v>12390</v>
      </c>
      <c r="P2352" t="s">
        <v>309</v>
      </c>
      <c r="Q2352" t="s">
        <v>310</v>
      </c>
      <c r="R2352" t="s">
        <v>345</v>
      </c>
      <c r="S2352" s="46">
        <v>366776.79359999998</v>
      </c>
      <c r="U2352" s="46">
        <v>27</v>
      </c>
      <c r="IF2352">
        <v>12390</v>
      </c>
      <c r="IG2352" t="s">
        <v>309</v>
      </c>
      <c r="IH2352" t="s">
        <v>288</v>
      </c>
      <c r="IK2352">
        <v>-2</v>
      </c>
      <c r="IL2352" t="s">
        <v>279</v>
      </c>
      <c r="IM2352" t="s">
        <v>280</v>
      </c>
      <c r="IN2352" t="s">
        <v>654</v>
      </c>
      <c r="IP2352" t="s">
        <v>678</v>
      </c>
    </row>
    <row r="2353" spans="1:250" hidden="1" x14ac:dyDescent="0.25">
      <c r="A2353">
        <v>45719</v>
      </c>
      <c r="B2353">
        <v>-890804480</v>
      </c>
      <c r="C2353">
        <v>1837</v>
      </c>
      <c r="D2353" t="s">
        <v>273</v>
      </c>
      <c r="E2353" t="s">
        <v>274</v>
      </c>
      <c r="F2353">
        <v>1848</v>
      </c>
      <c r="G2353" t="s">
        <v>286</v>
      </c>
      <c r="H2353" t="s">
        <v>274</v>
      </c>
      <c r="I2353">
        <v>411</v>
      </c>
      <c r="J2353" t="s">
        <v>393</v>
      </c>
      <c r="K2353" t="s">
        <v>394</v>
      </c>
      <c r="L2353">
        <v>12390</v>
      </c>
      <c r="M2353" t="s">
        <v>309</v>
      </c>
      <c r="N2353" t="s">
        <v>310</v>
      </c>
      <c r="O2353">
        <v>12390</v>
      </c>
      <c r="P2353" t="s">
        <v>309</v>
      </c>
      <c r="Q2353" t="s">
        <v>310</v>
      </c>
      <c r="R2353" t="s">
        <v>345</v>
      </c>
      <c r="S2353" s="46">
        <v>366425.53360000002</v>
      </c>
      <c r="U2353" s="46">
        <v>27</v>
      </c>
      <c r="IF2353">
        <v>12390</v>
      </c>
      <c r="IG2353" t="s">
        <v>309</v>
      </c>
      <c r="IH2353" t="s">
        <v>288</v>
      </c>
      <c r="IK2353">
        <v>-2</v>
      </c>
      <c r="IL2353" t="s">
        <v>279</v>
      </c>
      <c r="IM2353" t="s">
        <v>280</v>
      </c>
      <c r="IN2353" t="s">
        <v>654</v>
      </c>
      <c r="IP2353" t="s">
        <v>678</v>
      </c>
    </row>
    <row r="2354" spans="1:250" hidden="1" x14ac:dyDescent="0.25">
      <c r="A2354">
        <v>45720</v>
      </c>
      <c r="B2354">
        <v>-890804480</v>
      </c>
      <c r="C2354">
        <v>1837</v>
      </c>
      <c r="D2354" t="s">
        <v>273</v>
      </c>
      <c r="E2354" t="s">
        <v>274</v>
      </c>
      <c r="F2354">
        <v>1848</v>
      </c>
      <c r="G2354" t="s">
        <v>286</v>
      </c>
      <c r="H2354" t="s">
        <v>274</v>
      </c>
      <c r="I2354">
        <v>435</v>
      </c>
      <c r="J2354" t="s">
        <v>491</v>
      </c>
      <c r="K2354" t="s">
        <v>492</v>
      </c>
      <c r="L2354">
        <v>12390</v>
      </c>
      <c r="M2354" t="s">
        <v>309</v>
      </c>
      <c r="N2354" t="s">
        <v>310</v>
      </c>
      <c r="O2354">
        <v>12390</v>
      </c>
      <c r="P2354" t="s">
        <v>309</v>
      </c>
      <c r="Q2354" t="s">
        <v>310</v>
      </c>
      <c r="R2354" t="s">
        <v>345</v>
      </c>
      <c r="S2354" s="46">
        <v>10417510.4636</v>
      </c>
      <c r="U2354" s="46">
        <v>27</v>
      </c>
      <c r="IF2354">
        <v>12390</v>
      </c>
      <c r="IG2354" t="s">
        <v>309</v>
      </c>
      <c r="IH2354" t="s">
        <v>288</v>
      </c>
      <c r="IK2354">
        <v>-2</v>
      </c>
      <c r="IL2354" t="s">
        <v>279</v>
      </c>
      <c r="IM2354" t="s">
        <v>280</v>
      </c>
      <c r="IN2354" t="s">
        <v>654</v>
      </c>
      <c r="IP2354" t="s">
        <v>678</v>
      </c>
    </row>
    <row r="2355" spans="1:250" hidden="1" x14ac:dyDescent="0.25">
      <c r="A2355">
        <v>45721</v>
      </c>
      <c r="B2355">
        <v>-890804480</v>
      </c>
      <c r="C2355">
        <v>1837</v>
      </c>
      <c r="D2355" t="s">
        <v>273</v>
      </c>
      <c r="E2355" t="s">
        <v>274</v>
      </c>
      <c r="F2355">
        <v>1848</v>
      </c>
      <c r="G2355" t="s">
        <v>286</v>
      </c>
      <c r="H2355" t="s">
        <v>274</v>
      </c>
      <c r="I2355">
        <v>431</v>
      </c>
      <c r="J2355" t="s">
        <v>493</v>
      </c>
      <c r="K2355" t="s">
        <v>494</v>
      </c>
      <c r="L2355">
        <v>12390</v>
      </c>
      <c r="M2355" t="s">
        <v>309</v>
      </c>
      <c r="N2355" t="s">
        <v>310</v>
      </c>
      <c r="O2355">
        <v>12390</v>
      </c>
      <c r="P2355" t="s">
        <v>309</v>
      </c>
      <c r="Q2355" t="s">
        <v>310</v>
      </c>
      <c r="R2355" t="s">
        <v>345</v>
      </c>
      <c r="S2355" s="46">
        <v>10408472.423599999</v>
      </c>
      <c r="U2355" s="46">
        <v>27</v>
      </c>
      <c r="IF2355">
        <v>12390</v>
      </c>
      <c r="IG2355" t="s">
        <v>309</v>
      </c>
      <c r="IH2355" t="s">
        <v>288</v>
      </c>
      <c r="IK2355">
        <v>-2</v>
      </c>
      <c r="IL2355" t="s">
        <v>279</v>
      </c>
      <c r="IM2355" t="s">
        <v>280</v>
      </c>
      <c r="IN2355" t="s">
        <v>654</v>
      </c>
      <c r="IP2355" t="s">
        <v>678</v>
      </c>
    </row>
    <row r="2356" spans="1:250" hidden="1" x14ac:dyDescent="0.25">
      <c r="A2356">
        <v>45722</v>
      </c>
      <c r="B2356">
        <v>-890804480</v>
      </c>
      <c r="C2356">
        <v>1837</v>
      </c>
      <c r="D2356" t="s">
        <v>273</v>
      </c>
      <c r="E2356" t="s">
        <v>274</v>
      </c>
      <c r="F2356">
        <v>1848</v>
      </c>
      <c r="G2356" t="s">
        <v>286</v>
      </c>
      <c r="H2356" t="s">
        <v>274</v>
      </c>
      <c r="I2356">
        <v>429</v>
      </c>
      <c r="J2356" t="s">
        <v>395</v>
      </c>
      <c r="K2356" t="s">
        <v>396</v>
      </c>
      <c r="L2356">
        <v>12390</v>
      </c>
      <c r="M2356" t="s">
        <v>309</v>
      </c>
      <c r="N2356" t="s">
        <v>310</v>
      </c>
      <c r="O2356">
        <v>12390</v>
      </c>
      <c r="P2356" t="s">
        <v>309</v>
      </c>
      <c r="Q2356" t="s">
        <v>310</v>
      </c>
      <c r="R2356" t="s">
        <v>345</v>
      </c>
      <c r="S2356" s="46">
        <v>10395408.9636</v>
      </c>
      <c r="U2356" s="46">
        <v>27</v>
      </c>
      <c r="IF2356">
        <v>12390</v>
      </c>
      <c r="IG2356" t="s">
        <v>309</v>
      </c>
      <c r="IH2356" t="s">
        <v>288</v>
      </c>
      <c r="IK2356">
        <v>-2</v>
      </c>
      <c r="IL2356" t="s">
        <v>279</v>
      </c>
      <c r="IM2356" t="s">
        <v>280</v>
      </c>
      <c r="IN2356" t="s">
        <v>654</v>
      </c>
      <c r="IP2356" t="s">
        <v>678</v>
      </c>
    </row>
    <row r="2357" spans="1:250" hidden="1" x14ac:dyDescent="0.25">
      <c r="A2357">
        <v>45723</v>
      </c>
      <c r="B2357">
        <v>-890804480</v>
      </c>
      <c r="C2357">
        <v>1837</v>
      </c>
      <c r="D2357" t="s">
        <v>273</v>
      </c>
      <c r="E2357" t="s">
        <v>274</v>
      </c>
      <c r="F2357">
        <v>1848</v>
      </c>
      <c r="G2357" t="s">
        <v>286</v>
      </c>
      <c r="H2357" t="s">
        <v>274</v>
      </c>
      <c r="I2357">
        <v>427</v>
      </c>
      <c r="J2357" t="s">
        <v>397</v>
      </c>
      <c r="K2357" t="s">
        <v>398</v>
      </c>
      <c r="L2357">
        <v>12390</v>
      </c>
      <c r="M2357" t="s">
        <v>309</v>
      </c>
      <c r="N2357" t="s">
        <v>310</v>
      </c>
      <c r="O2357">
        <v>12390</v>
      </c>
      <c r="P2357" t="s">
        <v>309</v>
      </c>
      <c r="Q2357" t="s">
        <v>310</v>
      </c>
      <c r="R2357" t="s">
        <v>345</v>
      </c>
      <c r="S2357" s="46">
        <v>10377991.023600001</v>
      </c>
      <c r="U2357" s="46">
        <v>27</v>
      </c>
      <c r="IF2357">
        <v>12390</v>
      </c>
      <c r="IG2357" t="s">
        <v>309</v>
      </c>
      <c r="IH2357" t="s">
        <v>288</v>
      </c>
      <c r="IK2357">
        <v>-2</v>
      </c>
      <c r="IL2357" t="s">
        <v>279</v>
      </c>
      <c r="IM2357" t="s">
        <v>280</v>
      </c>
      <c r="IN2357" t="s">
        <v>654</v>
      </c>
      <c r="IP2357" t="s">
        <v>678</v>
      </c>
    </row>
    <row r="2358" spans="1:250" hidden="1" x14ac:dyDescent="0.25">
      <c r="A2358">
        <v>45724</v>
      </c>
      <c r="B2358">
        <v>-890804480</v>
      </c>
      <c r="C2358">
        <v>1837</v>
      </c>
      <c r="D2358" t="s">
        <v>273</v>
      </c>
      <c r="E2358" t="s">
        <v>274</v>
      </c>
      <c r="F2358">
        <v>1848</v>
      </c>
      <c r="G2358" t="s">
        <v>286</v>
      </c>
      <c r="H2358" t="s">
        <v>274</v>
      </c>
      <c r="I2358">
        <v>437</v>
      </c>
      <c r="J2358" t="s">
        <v>658</v>
      </c>
      <c r="K2358" t="s">
        <v>659</v>
      </c>
      <c r="L2358">
        <v>12390</v>
      </c>
      <c r="M2358" t="s">
        <v>309</v>
      </c>
      <c r="N2358" t="s">
        <v>310</v>
      </c>
      <c r="O2358">
        <v>12390</v>
      </c>
      <c r="P2358" t="s">
        <v>309</v>
      </c>
      <c r="Q2358" t="s">
        <v>310</v>
      </c>
      <c r="R2358" t="s">
        <v>345</v>
      </c>
      <c r="S2358" s="46">
        <v>10441611.873600001</v>
      </c>
      <c r="U2358" s="46">
        <v>27</v>
      </c>
      <c r="IF2358">
        <v>12390</v>
      </c>
      <c r="IG2358" t="s">
        <v>309</v>
      </c>
      <c r="IH2358" t="s">
        <v>288</v>
      </c>
      <c r="IK2358">
        <v>-2</v>
      </c>
      <c r="IL2358" t="s">
        <v>279</v>
      </c>
      <c r="IM2358" t="s">
        <v>280</v>
      </c>
      <c r="IN2358" t="s">
        <v>654</v>
      </c>
      <c r="IP2358" t="s">
        <v>678</v>
      </c>
    </row>
    <row r="2359" spans="1:250" hidden="1" x14ac:dyDescent="0.25">
      <c r="A2359">
        <v>45725</v>
      </c>
      <c r="B2359">
        <v>-890804480</v>
      </c>
      <c r="C2359">
        <v>1837</v>
      </c>
      <c r="D2359" t="s">
        <v>273</v>
      </c>
      <c r="E2359" t="s">
        <v>274</v>
      </c>
      <c r="F2359">
        <v>1848</v>
      </c>
      <c r="G2359" t="s">
        <v>286</v>
      </c>
      <c r="H2359" t="s">
        <v>274</v>
      </c>
      <c r="I2359">
        <v>436</v>
      </c>
      <c r="J2359" t="s">
        <v>656</v>
      </c>
      <c r="K2359" t="s">
        <v>657</v>
      </c>
      <c r="L2359">
        <v>12390</v>
      </c>
      <c r="M2359" t="s">
        <v>309</v>
      </c>
      <c r="N2359" t="s">
        <v>310</v>
      </c>
      <c r="O2359">
        <v>12390</v>
      </c>
      <c r="P2359" t="s">
        <v>309</v>
      </c>
      <c r="Q2359" t="s">
        <v>310</v>
      </c>
      <c r="R2359" t="s">
        <v>345</v>
      </c>
      <c r="S2359" s="46">
        <v>10426548.503599999</v>
      </c>
      <c r="U2359" s="46">
        <v>27</v>
      </c>
      <c r="IF2359">
        <v>12390</v>
      </c>
      <c r="IG2359" t="s">
        <v>309</v>
      </c>
      <c r="IH2359" t="s">
        <v>288</v>
      </c>
      <c r="IK2359">
        <v>-2</v>
      </c>
      <c r="IL2359" t="s">
        <v>279</v>
      </c>
      <c r="IM2359" t="s">
        <v>280</v>
      </c>
      <c r="IN2359" t="s">
        <v>654</v>
      </c>
      <c r="IP2359" t="s">
        <v>678</v>
      </c>
    </row>
    <row r="2360" spans="1:250" hidden="1" x14ac:dyDescent="0.25">
      <c r="A2360">
        <v>45726</v>
      </c>
      <c r="B2360">
        <v>-890804480</v>
      </c>
      <c r="C2360">
        <v>1837</v>
      </c>
      <c r="D2360" t="s">
        <v>273</v>
      </c>
      <c r="E2360" t="s">
        <v>274</v>
      </c>
      <c r="F2360">
        <v>7057</v>
      </c>
      <c r="G2360" t="s">
        <v>291</v>
      </c>
      <c r="H2360" t="s">
        <v>292</v>
      </c>
      <c r="I2360">
        <v>437</v>
      </c>
      <c r="J2360" t="s">
        <v>658</v>
      </c>
      <c r="K2360" t="s">
        <v>659</v>
      </c>
      <c r="L2360">
        <v>12390</v>
      </c>
      <c r="M2360" t="s">
        <v>309</v>
      </c>
      <c r="N2360" t="s">
        <v>310</v>
      </c>
      <c r="O2360">
        <v>12390</v>
      </c>
      <c r="P2360" t="s">
        <v>309</v>
      </c>
      <c r="Q2360" t="s">
        <v>310</v>
      </c>
      <c r="R2360" t="s">
        <v>345</v>
      </c>
      <c r="S2360" s="46">
        <v>15157574.35</v>
      </c>
      <c r="U2360" s="46">
        <v>27</v>
      </c>
      <c r="IF2360">
        <v>12390</v>
      </c>
      <c r="IG2360" t="s">
        <v>309</v>
      </c>
      <c r="IH2360" t="s">
        <v>293</v>
      </c>
      <c r="IK2360">
        <v>-2</v>
      </c>
      <c r="IL2360" t="s">
        <v>279</v>
      </c>
      <c r="IM2360" t="s">
        <v>280</v>
      </c>
      <c r="IN2360" t="s">
        <v>666</v>
      </c>
      <c r="IP2360" t="s">
        <v>679</v>
      </c>
    </row>
    <row r="2361" spans="1:250" hidden="1" x14ac:dyDescent="0.25">
      <c r="A2361">
        <v>45727</v>
      </c>
      <c r="B2361">
        <v>-890804480</v>
      </c>
      <c r="C2361">
        <v>1837</v>
      </c>
      <c r="D2361" t="s">
        <v>273</v>
      </c>
      <c r="E2361" t="s">
        <v>274</v>
      </c>
      <c r="F2361">
        <v>7057</v>
      </c>
      <c r="G2361" t="s">
        <v>291</v>
      </c>
      <c r="H2361" t="s">
        <v>292</v>
      </c>
      <c r="I2361">
        <v>436</v>
      </c>
      <c r="J2361" t="s">
        <v>656</v>
      </c>
      <c r="K2361" t="s">
        <v>657</v>
      </c>
      <c r="L2361">
        <v>12390</v>
      </c>
      <c r="M2361" t="s">
        <v>309</v>
      </c>
      <c r="N2361" t="s">
        <v>310</v>
      </c>
      <c r="O2361">
        <v>12390</v>
      </c>
      <c r="P2361" t="s">
        <v>309</v>
      </c>
      <c r="Q2361" t="s">
        <v>310</v>
      </c>
      <c r="R2361" t="s">
        <v>345</v>
      </c>
      <c r="S2361" s="46">
        <v>15135330.51</v>
      </c>
      <c r="U2361" s="46">
        <v>27</v>
      </c>
      <c r="IF2361">
        <v>12390</v>
      </c>
      <c r="IG2361" t="s">
        <v>309</v>
      </c>
      <c r="IH2361" t="s">
        <v>293</v>
      </c>
      <c r="IK2361">
        <v>-2</v>
      </c>
      <c r="IL2361" t="s">
        <v>279</v>
      </c>
      <c r="IM2361" t="s">
        <v>280</v>
      </c>
      <c r="IN2361" t="s">
        <v>666</v>
      </c>
      <c r="IP2361" t="s">
        <v>679</v>
      </c>
    </row>
    <row r="2362" spans="1:250" hidden="1" x14ac:dyDescent="0.25">
      <c r="A2362">
        <v>45728</v>
      </c>
      <c r="B2362">
        <v>-890804480</v>
      </c>
      <c r="C2362">
        <v>1837</v>
      </c>
      <c r="D2362" t="s">
        <v>273</v>
      </c>
      <c r="E2362" t="s">
        <v>274</v>
      </c>
      <c r="F2362">
        <v>7057</v>
      </c>
      <c r="G2362" t="s">
        <v>291</v>
      </c>
      <c r="H2362" t="s">
        <v>292</v>
      </c>
      <c r="I2362">
        <v>435</v>
      </c>
      <c r="J2362" t="s">
        <v>491</v>
      </c>
      <c r="K2362" t="s">
        <v>492</v>
      </c>
      <c r="L2362">
        <v>12390</v>
      </c>
      <c r="M2362" t="s">
        <v>309</v>
      </c>
      <c r="N2362" t="s">
        <v>310</v>
      </c>
      <c r="O2362">
        <v>12390</v>
      </c>
      <c r="P2362" t="s">
        <v>309</v>
      </c>
      <c r="Q2362" t="s">
        <v>310</v>
      </c>
      <c r="R2362" t="s">
        <v>345</v>
      </c>
      <c r="S2362" s="46">
        <v>15122019.300000001</v>
      </c>
      <c r="U2362" s="46">
        <v>27</v>
      </c>
      <c r="IF2362">
        <v>12390</v>
      </c>
      <c r="IG2362" t="s">
        <v>309</v>
      </c>
      <c r="IH2362" t="s">
        <v>293</v>
      </c>
      <c r="IK2362">
        <v>-2</v>
      </c>
      <c r="IL2362" t="s">
        <v>279</v>
      </c>
      <c r="IM2362" t="s">
        <v>280</v>
      </c>
      <c r="IN2362" t="s">
        <v>666</v>
      </c>
      <c r="IP2362" t="s">
        <v>679</v>
      </c>
    </row>
    <row r="2363" spans="1:250" hidden="1" x14ac:dyDescent="0.25">
      <c r="A2363">
        <v>45729</v>
      </c>
      <c r="B2363">
        <v>-890804480</v>
      </c>
      <c r="C2363">
        <v>1837</v>
      </c>
      <c r="D2363" t="s">
        <v>273</v>
      </c>
      <c r="E2363" t="s">
        <v>274</v>
      </c>
      <c r="F2363">
        <v>7057</v>
      </c>
      <c r="G2363" t="s">
        <v>291</v>
      </c>
      <c r="H2363" t="s">
        <v>292</v>
      </c>
      <c r="I2363">
        <v>431</v>
      </c>
      <c r="J2363" t="s">
        <v>493</v>
      </c>
      <c r="K2363" t="s">
        <v>494</v>
      </c>
      <c r="L2363">
        <v>12390</v>
      </c>
      <c r="M2363" t="s">
        <v>309</v>
      </c>
      <c r="N2363" t="s">
        <v>310</v>
      </c>
      <c r="O2363">
        <v>12390</v>
      </c>
      <c r="P2363" t="s">
        <v>309</v>
      </c>
      <c r="Q2363" t="s">
        <v>310</v>
      </c>
      <c r="R2363" t="s">
        <v>345</v>
      </c>
      <c r="S2363" s="46">
        <v>15108708.109999999</v>
      </c>
      <c r="U2363" s="46">
        <v>27</v>
      </c>
      <c r="IF2363">
        <v>12390</v>
      </c>
      <c r="IG2363" t="s">
        <v>309</v>
      </c>
      <c r="IH2363" t="s">
        <v>293</v>
      </c>
      <c r="IK2363">
        <v>-2</v>
      </c>
      <c r="IL2363" t="s">
        <v>279</v>
      </c>
      <c r="IM2363" t="s">
        <v>280</v>
      </c>
      <c r="IN2363" t="s">
        <v>666</v>
      </c>
      <c r="IP2363" t="s">
        <v>679</v>
      </c>
    </row>
    <row r="2364" spans="1:250" hidden="1" x14ac:dyDescent="0.25">
      <c r="A2364">
        <v>45730</v>
      </c>
      <c r="B2364">
        <v>-890804480</v>
      </c>
      <c r="C2364">
        <v>1837</v>
      </c>
      <c r="D2364" t="s">
        <v>273</v>
      </c>
      <c r="E2364" t="s">
        <v>274</v>
      </c>
      <c r="F2364">
        <v>1848</v>
      </c>
      <c r="G2364" t="s">
        <v>286</v>
      </c>
      <c r="H2364" t="s">
        <v>274</v>
      </c>
      <c r="I2364">
        <v>424</v>
      </c>
      <c r="J2364" t="s">
        <v>399</v>
      </c>
      <c r="K2364" t="s">
        <v>400</v>
      </c>
      <c r="L2364">
        <v>12390</v>
      </c>
      <c r="M2364" t="s">
        <v>309</v>
      </c>
      <c r="N2364" t="s">
        <v>310</v>
      </c>
      <c r="O2364">
        <v>12390</v>
      </c>
      <c r="P2364" t="s">
        <v>309</v>
      </c>
      <c r="Q2364" t="s">
        <v>310</v>
      </c>
      <c r="R2364" t="s">
        <v>345</v>
      </c>
      <c r="S2364" s="46">
        <v>367830.54359999998</v>
      </c>
      <c r="U2364" s="46">
        <v>27</v>
      </c>
      <c r="IF2364">
        <v>12390</v>
      </c>
      <c r="IG2364" t="s">
        <v>309</v>
      </c>
      <c r="IH2364" t="s">
        <v>288</v>
      </c>
      <c r="IK2364">
        <v>-2</v>
      </c>
      <c r="IL2364" t="s">
        <v>279</v>
      </c>
      <c r="IM2364" t="s">
        <v>280</v>
      </c>
      <c r="IN2364" t="s">
        <v>654</v>
      </c>
      <c r="IP2364" t="s">
        <v>678</v>
      </c>
    </row>
    <row r="2365" spans="1:250" hidden="1" x14ac:dyDescent="0.25">
      <c r="A2365">
        <v>45731</v>
      </c>
      <c r="B2365">
        <v>-890804480</v>
      </c>
      <c r="C2365">
        <v>1837</v>
      </c>
      <c r="D2365" t="s">
        <v>273</v>
      </c>
      <c r="E2365" t="s">
        <v>274</v>
      </c>
      <c r="F2365">
        <v>1848</v>
      </c>
      <c r="G2365" t="s">
        <v>286</v>
      </c>
      <c r="H2365" t="s">
        <v>274</v>
      </c>
      <c r="I2365">
        <v>422</v>
      </c>
      <c r="J2365" t="s">
        <v>401</v>
      </c>
      <c r="K2365" t="s">
        <v>402</v>
      </c>
      <c r="L2365">
        <v>12390</v>
      </c>
      <c r="M2365" t="s">
        <v>309</v>
      </c>
      <c r="N2365" t="s">
        <v>310</v>
      </c>
      <c r="O2365">
        <v>12390</v>
      </c>
      <c r="P2365" t="s">
        <v>309</v>
      </c>
      <c r="Q2365" t="s">
        <v>310</v>
      </c>
      <c r="R2365" t="s">
        <v>345</v>
      </c>
      <c r="S2365" s="46">
        <v>367378.9436</v>
      </c>
      <c r="U2365" s="46">
        <v>27</v>
      </c>
      <c r="IF2365">
        <v>12390</v>
      </c>
      <c r="IG2365" t="s">
        <v>309</v>
      </c>
      <c r="IH2365" t="s">
        <v>288</v>
      </c>
      <c r="IK2365">
        <v>-2</v>
      </c>
      <c r="IL2365" t="s">
        <v>279</v>
      </c>
      <c r="IM2365" t="s">
        <v>280</v>
      </c>
      <c r="IN2365" t="s">
        <v>654</v>
      </c>
      <c r="IP2365" t="s">
        <v>678</v>
      </c>
    </row>
    <row r="2366" spans="1:250" hidden="1" x14ac:dyDescent="0.25">
      <c r="A2366">
        <v>45732</v>
      </c>
      <c r="B2366">
        <v>-890804480</v>
      </c>
      <c r="C2366">
        <v>1837</v>
      </c>
      <c r="D2366" t="s">
        <v>273</v>
      </c>
      <c r="E2366" t="s">
        <v>274</v>
      </c>
      <c r="F2366">
        <v>7057</v>
      </c>
      <c r="G2366" t="s">
        <v>291</v>
      </c>
      <c r="H2366" t="s">
        <v>292</v>
      </c>
      <c r="I2366">
        <v>429</v>
      </c>
      <c r="J2366" t="s">
        <v>395</v>
      </c>
      <c r="K2366" t="s">
        <v>396</v>
      </c>
      <c r="L2366">
        <v>12390</v>
      </c>
      <c r="M2366" t="s">
        <v>309</v>
      </c>
      <c r="N2366" t="s">
        <v>310</v>
      </c>
      <c r="O2366">
        <v>12390</v>
      </c>
      <c r="P2366" t="s">
        <v>309</v>
      </c>
      <c r="Q2366" t="s">
        <v>310</v>
      </c>
      <c r="R2366" t="s">
        <v>345</v>
      </c>
      <c r="S2366" s="46">
        <v>15088741.300000001</v>
      </c>
      <c r="U2366" s="46">
        <v>27</v>
      </c>
      <c r="IF2366">
        <v>12390</v>
      </c>
      <c r="IG2366" t="s">
        <v>309</v>
      </c>
      <c r="IH2366" t="s">
        <v>293</v>
      </c>
      <c r="IK2366">
        <v>-2</v>
      </c>
      <c r="IL2366" t="s">
        <v>279</v>
      </c>
      <c r="IM2366" t="s">
        <v>280</v>
      </c>
      <c r="IN2366" t="s">
        <v>666</v>
      </c>
      <c r="IP2366" t="s">
        <v>679</v>
      </c>
    </row>
    <row r="2367" spans="1:250" hidden="1" x14ac:dyDescent="0.25">
      <c r="A2367">
        <v>45733</v>
      </c>
      <c r="B2367">
        <v>-890804480</v>
      </c>
      <c r="C2367">
        <v>1837</v>
      </c>
      <c r="D2367" t="s">
        <v>273</v>
      </c>
      <c r="E2367" t="s">
        <v>274</v>
      </c>
      <c r="F2367">
        <v>7057</v>
      </c>
      <c r="G2367" t="s">
        <v>291</v>
      </c>
      <c r="H2367" t="s">
        <v>292</v>
      </c>
      <c r="I2367">
        <v>427</v>
      </c>
      <c r="J2367" t="s">
        <v>397</v>
      </c>
      <c r="K2367" t="s">
        <v>398</v>
      </c>
      <c r="L2367">
        <v>12390</v>
      </c>
      <c r="M2367" t="s">
        <v>309</v>
      </c>
      <c r="N2367" t="s">
        <v>310</v>
      </c>
      <c r="O2367">
        <v>12390</v>
      </c>
      <c r="P2367" t="s">
        <v>309</v>
      </c>
      <c r="Q2367" t="s">
        <v>310</v>
      </c>
      <c r="R2367" t="s">
        <v>345</v>
      </c>
      <c r="S2367" s="46">
        <v>15062118.880000001</v>
      </c>
      <c r="U2367" s="46">
        <v>27</v>
      </c>
      <c r="IF2367">
        <v>12390</v>
      </c>
      <c r="IG2367" t="s">
        <v>309</v>
      </c>
      <c r="IH2367" t="s">
        <v>293</v>
      </c>
      <c r="IK2367">
        <v>-2</v>
      </c>
      <c r="IL2367" t="s">
        <v>279</v>
      </c>
      <c r="IM2367" t="s">
        <v>280</v>
      </c>
      <c r="IN2367" t="s">
        <v>666</v>
      </c>
      <c r="IP2367" t="s">
        <v>679</v>
      </c>
    </row>
    <row r="2368" spans="1:250" hidden="1" x14ac:dyDescent="0.25">
      <c r="A2368">
        <v>45734</v>
      </c>
      <c r="B2368">
        <v>-890804480</v>
      </c>
      <c r="C2368">
        <v>1837</v>
      </c>
      <c r="D2368" t="s">
        <v>273</v>
      </c>
      <c r="E2368" t="s">
        <v>274</v>
      </c>
      <c r="F2368">
        <v>7057</v>
      </c>
      <c r="G2368" t="s">
        <v>291</v>
      </c>
      <c r="H2368" t="s">
        <v>292</v>
      </c>
      <c r="I2368">
        <v>424</v>
      </c>
      <c r="J2368" t="s">
        <v>399</v>
      </c>
      <c r="K2368" t="s">
        <v>400</v>
      </c>
      <c r="L2368">
        <v>12390</v>
      </c>
      <c r="M2368" t="s">
        <v>309</v>
      </c>
      <c r="N2368" t="s">
        <v>310</v>
      </c>
      <c r="O2368">
        <v>12390</v>
      </c>
      <c r="P2368" t="s">
        <v>309</v>
      </c>
      <c r="Q2368" t="s">
        <v>310</v>
      </c>
      <c r="R2368" t="s">
        <v>345</v>
      </c>
      <c r="S2368" s="46">
        <v>15046589.16</v>
      </c>
      <c r="U2368" s="46">
        <v>27</v>
      </c>
      <c r="IF2368">
        <v>12390</v>
      </c>
      <c r="IG2368" t="s">
        <v>309</v>
      </c>
      <c r="IH2368" t="s">
        <v>293</v>
      </c>
      <c r="IK2368">
        <v>-2</v>
      </c>
      <c r="IL2368" t="s">
        <v>279</v>
      </c>
      <c r="IM2368" t="s">
        <v>280</v>
      </c>
      <c r="IN2368" t="s">
        <v>666</v>
      </c>
      <c r="IP2368" t="s">
        <v>679</v>
      </c>
    </row>
    <row r="2369" spans="1:250" hidden="1" x14ac:dyDescent="0.25">
      <c r="A2369">
        <v>45735</v>
      </c>
      <c r="B2369">
        <v>-890804480</v>
      </c>
      <c r="C2369">
        <v>1837</v>
      </c>
      <c r="D2369" t="s">
        <v>273</v>
      </c>
      <c r="E2369" t="s">
        <v>274</v>
      </c>
      <c r="F2369">
        <v>7057</v>
      </c>
      <c r="G2369" t="s">
        <v>291</v>
      </c>
      <c r="H2369" t="s">
        <v>292</v>
      </c>
      <c r="I2369">
        <v>422</v>
      </c>
      <c r="J2369" t="s">
        <v>401</v>
      </c>
      <c r="K2369" t="s">
        <v>402</v>
      </c>
      <c r="L2369">
        <v>12390</v>
      </c>
      <c r="M2369" t="s">
        <v>309</v>
      </c>
      <c r="N2369" t="s">
        <v>310</v>
      </c>
      <c r="O2369">
        <v>12390</v>
      </c>
      <c r="P2369" t="s">
        <v>309</v>
      </c>
      <c r="Q2369" t="s">
        <v>310</v>
      </c>
      <c r="R2369" t="s">
        <v>345</v>
      </c>
      <c r="S2369" s="46">
        <v>15026622.359999999</v>
      </c>
      <c r="U2369" s="46">
        <v>27</v>
      </c>
      <c r="IF2369">
        <v>12390</v>
      </c>
      <c r="IG2369" t="s">
        <v>309</v>
      </c>
      <c r="IH2369" t="s">
        <v>293</v>
      </c>
      <c r="IK2369">
        <v>-2</v>
      </c>
      <c r="IL2369" t="s">
        <v>279</v>
      </c>
      <c r="IM2369" t="s">
        <v>280</v>
      </c>
      <c r="IN2369" t="s">
        <v>666</v>
      </c>
      <c r="IP2369" t="s">
        <v>679</v>
      </c>
    </row>
    <row r="2370" spans="1:250" hidden="1" x14ac:dyDescent="0.25">
      <c r="A2370">
        <v>45736</v>
      </c>
      <c r="B2370">
        <v>-890804480</v>
      </c>
      <c r="C2370">
        <v>1837</v>
      </c>
      <c r="D2370" t="s">
        <v>273</v>
      </c>
      <c r="E2370" t="s">
        <v>274</v>
      </c>
      <c r="F2370">
        <v>1848</v>
      </c>
      <c r="G2370" t="s">
        <v>286</v>
      </c>
      <c r="H2370" t="s">
        <v>274</v>
      </c>
      <c r="I2370">
        <v>420</v>
      </c>
      <c r="J2370" t="s">
        <v>403</v>
      </c>
      <c r="K2370" t="s">
        <v>404</v>
      </c>
      <c r="L2370">
        <v>12391</v>
      </c>
      <c r="M2370" t="s">
        <v>311</v>
      </c>
      <c r="N2370" t="s">
        <v>312</v>
      </c>
      <c r="O2370">
        <v>12391</v>
      </c>
      <c r="P2370" t="s">
        <v>311</v>
      </c>
      <c r="Q2370" t="s">
        <v>312</v>
      </c>
      <c r="R2370" t="s">
        <v>345</v>
      </c>
      <c r="S2370" s="46">
        <v>28233595.103599999</v>
      </c>
      <c r="U2370" s="46">
        <v>27</v>
      </c>
      <c r="IF2370">
        <v>12391</v>
      </c>
      <c r="IG2370" t="s">
        <v>311</v>
      </c>
      <c r="IH2370" t="s">
        <v>288</v>
      </c>
      <c r="IK2370">
        <v>-2</v>
      </c>
      <c r="IL2370" t="s">
        <v>279</v>
      </c>
      <c r="IM2370" t="s">
        <v>280</v>
      </c>
      <c r="IN2370" t="s">
        <v>654</v>
      </c>
      <c r="IP2370" t="s">
        <v>680</v>
      </c>
    </row>
    <row r="2371" spans="1:250" hidden="1" x14ac:dyDescent="0.25">
      <c r="A2371">
        <v>45737</v>
      </c>
      <c r="B2371">
        <v>-890804480</v>
      </c>
      <c r="C2371">
        <v>1837</v>
      </c>
      <c r="D2371" t="s">
        <v>273</v>
      </c>
      <c r="E2371" t="s">
        <v>274</v>
      </c>
      <c r="F2371">
        <v>1848</v>
      </c>
      <c r="G2371" t="s">
        <v>286</v>
      </c>
      <c r="H2371" t="s">
        <v>274</v>
      </c>
      <c r="I2371">
        <v>411</v>
      </c>
      <c r="J2371" t="s">
        <v>393</v>
      </c>
      <c r="K2371" t="s">
        <v>394</v>
      </c>
      <c r="L2371">
        <v>12391</v>
      </c>
      <c r="M2371" t="s">
        <v>311</v>
      </c>
      <c r="N2371" t="s">
        <v>312</v>
      </c>
      <c r="O2371">
        <v>12391</v>
      </c>
      <c r="P2371" t="s">
        <v>311</v>
      </c>
      <c r="Q2371" t="s">
        <v>312</v>
      </c>
      <c r="R2371" t="s">
        <v>345</v>
      </c>
      <c r="S2371" s="46">
        <v>28206555.983600002</v>
      </c>
      <c r="U2371" s="46">
        <v>27</v>
      </c>
      <c r="IF2371">
        <v>12391</v>
      </c>
      <c r="IG2371" t="s">
        <v>311</v>
      </c>
      <c r="IH2371" t="s">
        <v>288</v>
      </c>
      <c r="IK2371">
        <v>-2</v>
      </c>
      <c r="IL2371" t="s">
        <v>279</v>
      </c>
      <c r="IM2371" t="s">
        <v>280</v>
      </c>
      <c r="IN2371" t="s">
        <v>654</v>
      </c>
      <c r="IP2371" t="s">
        <v>680</v>
      </c>
    </row>
    <row r="2372" spans="1:250" hidden="1" x14ac:dyDescent="0.25">
      <c r="A2372">
        <v>45738</v>
      </c>
      <c r="B2372">
        <v>-890804480</v>
      </c>
      <c r="C2372">
        <v>1837</v>
      </c>
      <c r="D2372" t="s">
        <v>273</v>
      </c>
      <c r="E2372" t="s">
        <v>274</v>
      </c>
      <c r="F2372">
        <v>1848</v>
      </c>
      <c r="G2372" t="s">
        <v>286</v>
      </c>
      <c r="H2372" t="s">
        <v>274</v>
      </c>
      <c r="I2372">
        <v>435</v>
      </c>
      <c r="J2372" t="s">
        <v>491</v>
      </c>
      <c r="K2372" t="s">
        <v>492</v>
      </c>
      <c r="L2372">
        <v>12391</v>
      </c>
      <c r="M2372" t="s">
        <v>311</v>
      </c>
      <c r="N2372" t="s">
        <v>312</v>
      </c>
      <c r="O2372">
        <v>12391</v>
      </c>
      <c r="P2372" t="s">
        <v>311</v>
      </c>
      <c r="Q2372" t="s">
        <v>312</v>
      </c>
      <c r="R2372" t="s">
        <v>345</v>
      </c>
      <c r="S2372" s="46">
        <v>28450389.115200002</v>
      </c>
      <c r="U2372" s="46">
        <v>27</v>
      </c>
      <c r="IF2372">
        <v>12391</v>
      </c>
      <c r="IG2372" t="s">
        <v>311</v>
      </c>
      <c r="IH2372" t="s">
        <v>288</v>
      </c>
      <c r="IK2372">
        <v>-2</v>
      </c>
      <c r="IL2372" t="s">
        <v>279</v>
      </c>
      <c r="IM2372" t="s">
        <v>280</v>
      </c>
      <c r="IN2372" t="s">
        <v>654</v>
      </c>
      <c r="IP2372" t="s">
        <v>680</v>
      </c>
    </row>
    <row r="2373" spans="1:250" hidden="1" x14ac:dyDescent="0.25">
      <c r="A2373">
        <v>45739</v>
      </c>
      <c r="B2373">
        <v>-890804480</v>
      </c>
      <c r="C2373">
        <v>1837</v>
      </c>
      <c r="D2373" t="s">
        <v>273</v>
      </c>
      <c r="E2373" t="s">
        <v>274</v>
      </c>
      <c r="F2373">
        <v>1848</v>
      </c>
      <c r="G2373" t="s">
        <v>286</v>
      </c>
      <c r="H2373" t="s">
        <v>274</v>
      </c>
      <c r="I2373">
        <v>431</v>
      </c>
      <c r="J2373" t="s">
        <v>493</v>
      </c>
      <c r="K2373" t="s">
        <v>494</v>
      </c>
      <c r="L2373">
        <v>12391</v>
      </c>
      <c r="M2373" t="s">
        <v>311</v>
      </c>
      <c r="N2373" t="s">
        <v>312</v>
      </c>
      <c r="O2373">
        <v>12391</v>
      </c>
      <c r="P2373" t="s">
        <v>311</v>
      </c>
      <c r="Q2373" t="s">
        <v>312</v>
      </c>
      <c r="R2373" t="s">
        <v>345</v>
      </c>
      <c r="S2373" s="46">
        <v>28425706.135200001</v>
      </c>
      <c r="U2373" s="46">
        <v>27</v>
      </c>
      <c r="IF2373">
        <v>12391</v>
      </c>
      <c r="IG2373" t="s">
        <v>311</v>
      </c>
      <c r="IH2373" t="s">
        <v>288</v>
      </c>
      <c r="IK2373">
        <v>-2</v>
      </c>
      <c r="IL2373" t="s">
        <v>279</v>
      </c>
      <c r="IM2373" t="s">
        <v>280</v>
      </c>
      <c r="IN2373" t="s">
        <v>654</v>
      </c>
      <c r="IP2373" t="s">
        <v>680</v>
      </c>
    </row>
    <row r="2374" spans="1:250" hidden="1" x14ac:dyDescent="0.25">
      <c r="A2374">
        <v>45740</v>
      </c>
      <c r="B2374">
        <v>-890804480</v>
      </c>
      <c r="C2374">
        <v>1837</v>
      </c>
      <c r="D2374" t="s">
        <v>273</v>
      </c>
      <c r="E2374" t="s">
        <v>274</v>
      </c>
      <c r="F2374">
        <v>1848</v>
      </c>
      <c r="G2374" t="s">
        <v>286</v>
      </c>
      <c r="H2374" t="s">
        <v>274</v>
      </c>
      <c r="I2374">
        <v>429</v>
      </c>
      <c r="J2374" t="s">
        <v>395</v>
      </c>
      <c r="K2374" t="s">
        <v>396</v>
      </c>
      <c r="L2374">
        <v>12391</v>
      </c>
      <c r="M2374" t="s">
        <v>311</v>
      </c>
      <c r="N2374" t="s">
        <v>312</v>
      </c>
      <c r="O2374">
        <v>12391</v>
      </c>
      <c r="P2374" t="s">
        <v>311</v>
      </c>
      <c r="Q2374" t="s">
        <v>312</v>
      </c>
      <c r="R2374" t="s">
        <v>345</v>
      </c>
      <c r="S2374" s="46">
        <v>28390029.6052</v>
      </c>
      <c r="U2374" s="46">
        <v>27</v>
      </c>
      <c r="IF2374">
        <v>12391</v>
      </c>
      <c r="IG2374" t="s">
        <v>311</v>
      </c>
      <c r="IH2374" t="s">
        <v>288</v>
      </c>
      <c r="IK2374">
        <v>-2</v>
      </c>
      <c r="IL2374" t="s">
        <v>279</v>
      </c>
      <c r="IM2374" t="s">
        <v>280</v>
      </c>
      <c r="IN2374" t="s">
        <v>654</v>
      </c>
      <c r="IP2374" t="s">
        <v>680</v>
      </c>
    </row>
    <row r="2375" spans="1:250" hidden="1" x14ac:dyDescent="0.25">
      <c r="A2375">
        <v>45741</v>
      </c>
      <c r="B2375">
        <v>-890804480</v>
      </c>
      <c r="C2375">
        <v>1837</v>
      </c>
      <c r="D2375" t="s">
        <v>273</v>
      </c>
      <c r="E2375" t="s">
        <v>274</v>
      </c>
      <c r="F2375">
        <v>1848</v>
      </c>
      <c r="G2375" t="s">
        <v>286</v>
      </c>
      <c r="H2375" t="s">
        <v>274</v>
      </c>
      <c r="I2375">
        <v>427</v>
      </c>
      <c r="J2375" t="s">
        <v>397</v>
      </c>
      <c r="K2375" t="s">
        <v>398</v>
      </c>
      <c r="L2375">
        <v>12391</v>
      </c>
      <c r="M2375" t="s">
        <v>311</v>
      </c>
      <c r="N2375" t="s">
        <v>312</v>
      </c>
      <c r="O2375">
        <v>12391</v>
      </c>
      <c r="P2375" t="s">
        <v>311</v>
      </c>
      <c r="Q2375" t="s">
        <v>312</v>
      </c>
      <c r="R2375" t="s">
        <v>345</v>
      </c>
      <c r="S2375" s="46">
        <v>28342460.895199999</v>
      </c>
      <c r="U2375" s="46">
        <v>27</v>
      </c>
      <c r="IF2375">
        <v>12391</v>
      </c>
      <c r="IG2375" t="s">
        <v>311</v>
      </c>
      <c r="IH2375" t="s">
        <v>288</v>
      </c>
      <c r="IK2375">
        <v>-2</v>
      </c>
      <c r="IL2375" t="s">
        <v>279</v>
      </c>
      <c r="IM2375" t="s">
        <v>280</v>
      </c>
      <c r="IN2375" t="s">
        <v>654</v>
      </c>
      <c r="IP2375" t="s">
        <v>680</v>
      </c>
    </row>
    <row r="2376" spans="1:250" hidden="1" x14ac:dyDescent="0.25">
      <c r="A2376">
        <v>45742</v>
      </c>
      <c r="B2376">
        <v>-890804480</v>
      </c>
      <c r="C2376">
        <v>1837</v>
      </c>
      <c r="D2376" t="s">
        <v>273</v>
      </c>
      <c r="E2376" t="s">
        <v>274</v>
      </c>
      <c r="F2376">
        <v>7057</v>
      </c>
      <c r="G2376" t="s">
        <v>291</v>
      </c>
      <c r="H2376" t="s">
        <v>292</v>
      </c>
      <c r="I2376">
        <v>429</v>
      </c>
      <c r="J2376" t="s">
        <v>395</v>
      </c>
      <c r="K2376" t="s">
        <v>396</v>
      </c>
      <c r="L2376">
        <v>12391</v>
      </c>
      <c r="M2376" t="s">
        <v>311</v>
      </c>
      <c r="N2376" t="s">
        <v>312</v>
      </c>
      <c r="O2376">
        <v>12391</v>
      </c>
      <c r="P2376" t="s">
        <v>311</v>
      </c>
      <c r="Q2376" t="s">
        <v>312</v>
      </c>
      <c r="R2376" t="s">
        <v>345</v>
      </c>
      <c r="S2376" s="46">
        <v>28508444.890000001</v>
      </c>
      <c r="U2376" s="46">
        <v>27</v>
      </c>
      <c r="IF2376">
        <v>12391</v>
      </c>
      <c r="IG2376" t="s">
        <v>311</v>
      </c>
      <c r="IH2376" t="s">
        <v>293</v>
      </c>
      <c r="IK2376">
        <v>-2</v>
      </c>
      <c r="IL2376" t="s">
        <v>279</v>
      </c>
      <c r="IM2376" t="s">
        <v>280</v>
      </c>
      <c r="IN2376" t="s">
        <v>666</v>
      </c>
      <c r="IP2376" t="s">
        <v>681</v>
      </c>
    </row>
    <row r="2377" spans="1:250" hidden="1" x14ac:dyDescent="0.25">
      <c r="A2377">
        <v>45743</v>
      </c>
      <c r="B2377">
        <v>-890804480</v>
      </c>
      <c r="C2377">
        <v>1837</v>
      </c>
      <c r="D2377" t="s">
        <v>273</v>
      </c>
      <c r="E2377" t="s">
        <v>274</v>
      </c>
      <c r="F2377">
        <v>7057</v>
      </c>
      <c r="G2377" t="s">
        <v>291</v>
      </c>
      <c r="H2377" t="s">
        <v>292</v>
      </c>
      <c r="I2377">
        <v>427</v>
      </c>
      <c r="J2377" t="s">
        <v>397</v>
      </c>
      <c r="K2377" t="s">
        <v>398</v>
      </c>
      <c r="L2377">
        <v>12391</v>
      </c>
      <c r="M2377" t="s">
        <v>311</v>
      </c>
      <c r="N2377" t="s">
        <v>312</v>
      </c>
      <c r="O2377">
        <v>12391</v>
      </c>
      <c r="P2377" t="s">
        <v>311</v>
      </c>
      <c r="Q2377" t="s">
        <v>312</v>
      </c>
      <c r="R2377" t="s">
        <v>345</v>
      </c>
      <c r="S2377" s="46">
        <v>28458144.870000001</v>
      </c>
      <c r="U2377" s="46">
        <v>27</v>
      </c>
      <c r="IF2377">
        <v>12391</v>
      </c>
      <c r="IG2377" t="s">
        <v>311</v>
      </c>
      <c r="IH2377" t="s">
        <v>293</v>
      </c>
      <c r="IK2377">
        <v>-2</v>
      </c>
      <c r="IL2377" t="s">
        <v>279</v>
      </c>
      <c r="IM2377" t="s">
        <v>280</v>
      </c>
      <c r="IN2377" t="s">
        <v>666</v>
      </c>
      <c r="IP2377" t="s">
        <v>681</v>
      </c>
    </row>
    <row r="2378" spans="1:250" hidden="1" x14ac:dyDescent="0.25">
      <c r="A2378">
        <v>45744</v>
      </c>
      <c r="B2378">
        <v>-890804480</v>
      </c>
      <c r="C2378">
        <v>1837</v>
      </c>
      <c r="D2378" t="s">
        <v>273</v>
      </c>
      <c r="E2378" t="s">
        <v>274</v>
      </c>
      <c r="F2378">
        <v>1848</v>
      </c>
      <c r="G2378" t="s">
        <v>286</v>
      </c>
      <c r="H2378" t="s">
        <v>274</v>
      </c>
      <c r="I2378">
        <v>437</v>
      </c>
      <c r="J2378" t="s">
        <v>658</v>
      </c>
      <c r="K2378" t="s">
        <v>659</v>
      </c>
      <c r="L2378">
        <v>12391</v>
      </c>
      <c r="M2378" t="s">
        <v>311</v>
      </c>
      <c r="N2378" t="s">
        <v>312</v>
      </c>
      <c r="O2378">
        <v>12391</v>
      </c>
      <c r="P2378" t="s">
        <v>311</v>
      </c>
      <c r="Q2378" t="s">
        <v>312</v>
      </c>
      <c r="R2378" t="s">
        <v>345</v>
      </c>
      <c r="S2378" s="46">
        <v>28516210.4252</v>
      </c>
      <c r="U2378" s="46">
        <v>27</v>
      </c>
      <c r="IF2378">
        <v>12391</v>
      </c>
      <c r="IG2378" t="s">
        <v>311</v>
      </c>
      <c r="IH2378" t="s">
        <v>288</v>
      </c>
      <c r="IK2378">
        <v>-2</v>
      </c>
      <c r="IL2378" t="s">
        <v>279</v>
      </c>
      <c r="IM2378" t="s">
        <v>280</v>
      </c>
      <c r="IN2378" t="s">
        <v>654</v>
      </c>
      <c r="IP2378" t="s">
        <v>680</v>
      </c>
    </row>
    <row r="2379" spans="1:250" hidden="1" x14ac:dyDescent="0.25">
      <c r="A2379">
        <v>45745</v>
      </c>
      <c r="B2379">
        <v>-890804480</v>
      </c>
      <c r="C2379">
        <v>1837</v>
      </c>
      <c r="D2379" t="s">
        <v>273</v>
      </c>
      <c r="E2379" t="s">
        <v>274</v>
      </c>
      <c r="F2379">
        <v>1848</v>
      </c>
      <c r="G2379" t="s">
        <v>286</v>
      </c>
      <c r="H2379" t="s">
        <v>274</v>
      </c>
      <c r="I2379">
        <v>436</v>
      </c>
      <c r="J2379" t="s">
        <v>656</v>
      </c>
      <c r="K2379" t="s">
        <v>657</v>
      </c>
      <c r="L2379">
        <v>12391</v>
      </c>
      <c r="M2379" t="s">
        <v>311</v>
      </c>
      <c r="N2379" t="s">
        <v>312</v>
      </c>
      <c r="O2379">
        <v>12391</v>
      </c>
      <c r="P2379" t="s">
        <v>311</v>
      </c>
      <c r="Q2379" t="s">
        <v>312</v>
      </c>
      <c r="R2379" t="s">
        <v>345</v>
      </c>
      <c r="S2379" s="46">
        <v>28475072.1052</v>
      </c>
      <c r="U2379" s="46">
        <v>27</v>
      </c>
      <c r="IF2379">
        <v>12391</v>
      </c>
      <c r="IG2379" t="s">
        <v>311</v>
      </c>
      <c r="IH2379" t="s">
        <v>288</v>
      </c>
      <c r="IK2379">
        <v>-2</v>
      </c>
      <c r="IL2379" t="s">
        <v>279</v>
      </c>
      <c r="IM2379" t="s">
        <v>280</v>
      </c>
      <c r="IN2379" t="s">
        <v>654</v>
      </c>
      <c r="IP2379" t="s">
        <v>680</v>
      </c>
    </row>
    <row r="2380" spans="1:250" hidden="1" x14ac:dyDescent="0.25">
      <c r="A2380">
        <v>45746</v>
      </c>
      <c r="B2380">
        <v>-890804480</v>
      </c>
      <c r="C2380">
        <v>1837</v>
      </c>
      <c r="D2380" t="s">
        <v>273</v>
      </c>
      <c r="E2380" t="s">
        <v>274</v>
      </c>
      <c r="F2380">
        <v>7057</v>
      </c>
      <c r="G2380" t="s">
        <v>291</v>
      </c>
      <c r="H2380" t="s">
        <v>292</v>
      </c>
      <c r="I2380">
        <v>437</v>
      </c>
      <c r="J2380" t="s">
        <v>658</v>
      </c>
      <c r="K2380" t="s">
        <v>659</v>
      </c>
      <c r="L2380">
        <v>12391</v>
      </c>
      <c r="M2380" t="s">
        <v>311</v>
      </c>
      <c r="N2380" t="s">
        <v>312</v>
      </c>
      <c r="O2380">
        <v>12391</v>
      </c>
      <c r="P2380" t="s">
        <v>311</v>
      </c>
      <c r="Q2380" t="s">
        <v>312</v>
      </c>
      <c r="R2380" t="s">
        <v>345</v>
      </c>
      <c r="S2380" s="46">
        <v>28638497.09</v>
      </c>
      <c r="U2380" s="46">
        <v>27</v>
      </c>
      <c r="IF2380">
        <v>12391</v>
      </c>
      <c r="IG2380" t="s">
        <v>311</v>
      </c>
      <c r="IH2380" t="s">
        <v>293</v>
      </c>
      <c r="IK2380">
        <v>-2</v>
      </c>
      <c r="IL2380" t="s">
        <v>279</v>
      </c>
      <c r="IM2380" t="s">
        <v>280</v>
      </c>
      <c r="IN2380" t="s">
        <v>666</v>
      </c>
      <c r="IP2380" t="s">
        <v>681</v>
      </c>
    </row>
    <row r="2381" spans="1:250" hidden="1" x14ac:dyDescent="0.25">
      <c r="A2381">
        <v>45747</v>
      </c>
      <c r="B2381">
        <v>-890804480</v>
      </c>
      <c r="C2381">
        <v>1837</v>
      </c>
      <c r="D2381" t="s">
        <v>273</v>
      </c>
      <c r="E2381" t="s">
        <v>274</v>
      </c>
      <c r="F2381">
        <v>7057</v>
      </c>
      <c r="G2381" t="s">
        <v>291</v>
      </c>
      <c r="H2381" t="s">
        <v>292</v>
      </c>
      <c r="I2381">
        <v>436</v>
      </c>
      <c r="J2381" t="s">
        <v>656</v>
      </c>
      <c r="K2381" t="s">
        <v>657</v>
      </c>
      <c r="L2381">
        <v>12391</v>
      </c>
      <c r="M2381" t="s">
        <v>311</v>
      </c>
      <c r="N2381" t="s">
        <v>312</v>
      </c>
      <c r="O2381">
        <v>12391</v>
      </c>
      <c r="P2381" t="s">
        <v>311</v>
      </c>
      <c r="Q2381" t="s">
        <v>312</v>
      </c>
      <c r="R2381" t="s">
        <v>345</v>
      </c>
      <c r="S2381" s="46">
        <v>28596469.879999999</v>
      </c>
      <c r="U2381" s="46">
        <v>27</v>
      </c>
      <c r="IF2381">
        <v>12391</v>
      </c>
      <c r="IG2381" t="s">
        <v>311</v>
      </c>
      <c r="IH2381" t="s">
        <v>293</v>
      </c>
      <c r="IK2381">
        <v>-2</v>
      </c>
      <c r="IL2381" t="s">
        <v>279</v>
      </c>
      <c r="IM2381" t="s">
        <v>280</v>
      </c>
      <c r="IN2381" t="s">
        <v>666</v>
      </c>
      <c r="IP2381" t="s">
        <v>681</v>
      </c>
    </row>
    <row r="2382" spans="1:250" hidden="1" x14ac:dyDescent="0.25">
      <c r="A2382">
        <v>45748</v>
      </c>
      <c r="B2382">
        <v>-890804480</v>
      </c>
      <c r="C2382">
        <v>1837</v>
      </c>
      <c r="D2382" t="s">
        <v>273</v>
      </c>
      <c r="E2382" t="s">
        <v>274</v>
      </c>
      <c r="F2382">
        <v>7057</v>
      </c>
      <c r="G2382" t="s">
        <v>291</v>
      </c>
      <c r="H2382" t="s">
        <v>292</v>
      </c>
      <c r="I2382">
        <v>435</v>
      </c>
      <c r="J2382" t="s">
        <v>491</v>
      </c>
      <c r="K2382" t="s">
        <v>492</v>
      </c>
      <c r="L2382">
        <v>12391</v>
      </c>
      <c r="M2382" t="s">
        <v>311</v>
      </c>
      <c r="N2382" t="s">
        <v>312</v>
      </c>
      <c r="O2382">
        <v>12391</v>
      </c>
      <c r="P2382" t="s">
        <v>311</v>
      </c>
      <c r="Q2382" t="s">
        <v>312</v>
      </c>
      <c r="R2382" t="s">
        <v>345</v>
      </c>
      <c r="S2382" s="46">
        <v>28571319.879999999</v>
      </c>
      <c r="U2382" s="46">
        <v>27</v>
      </c>
      <c r="IF2382">
        <v>12391</v>
      </c>
      <c r="IG2382" t="s">
        <v>311</v>
      </c>
      <c r="IH2382" t="s">
        <v>293</v>
      </c>
      <c r="IK2382">
        <v>-2</v>
      </c>
      <c r="IL2382" t="s">
        <v>279</v>
      </c>
      <c r="IM2382" t="s">
        <v>280</v>
      </c>
      <c r="IN2382" t="s">
        <v>666</v>
      </c>
      <c r="IP2382" t="s">
        <v>681</v>
      </c>
    </row>
    <row r="2383" spans="1:250" hidden="1" x14ac:dyDescent="0.25">
      <c r="A2383">
        <v>45749</v>
      </c>
      <c r="B2383">
        <v>-890804480</v>
      </c>
      <c r="C2383">
        <v>1837</v>
      </c>
      <c r="D2383" t="s">
        <v>273</v>
      </c>
      <c r="E2383" t="s">
        <v>274</v>
      </c>
      <c r="F2383">
        <v>7057</v>
      </c>
      <c r="G2383" t="s">
        <v>291</v>
      </c>
      <c r="H2383" t="s">
        <v>292</v>
      </c>
      <c r="I2383">
        <v>431</v>
      </c>
      <c r="J2383" t="s">
        <v>493</v>
      </c>
      <c r="K2383" t="s">
        <v>494</v>
      </c>
      <c r="L2383">
        <v>12391</v>
      </c>
      <c r="M2383" t="s">
        <v>311</v>
      </c>
      <c r="N2383" t="s">
        <v>312</v>
      </c>
      <c r="O2383">
        <v>12391</v>
      </c>
      <c r="P2383" t="s">
        <v>311</v>
      </c>
      <c r="Q2383" t="s">
        <v>312</v>
      </c>
      <c r="R2383" t="s">
        <v>345</v>
      </c>
      <c r="S2383" s="46">
        <v>28546169.890000001</v>
      </c>
      <c r="U2383" s="46">
        <v>27</v>
      </c>
      <c r="IF2383">
        <v>12391</v>
      </c>
      <c r="IG2383" t="s">
        <v>311</v>
      </c>
      <c r="IH2383" t="s">
        <v>293</v>
      </c>
      <c r="IK2383">
        <v>-2</v>
      </c>
      <c r="IL2383" t="s">
        <v>279</v>
      </c>
      <c r="IM2383" t="s">
        <v>280</v>
      </c>
      <c r="IN2383" t="s">
        <v>666</v>
      </c>
      <c r="IP2383" t="s">
        <v>681</v>
      </c>
    </row>
    <row r="2384" spans="1:250" hidden="1" x14ac:dyDescent="0.25">
      <c r="A2384">
        <v>45750</v>
      </c>
      <c r="B2384">
        <v>-890804480</v>
      </c>
      <c r="C2384">
        <v>1837</v>
      </c>
      <c r="D2384" t="s">
        <v>273</v>
      </c>
      <c r="E2384" t="s">
        <v>274</v>
      </c>
      <c r="F2384">
        <v>1848</v>
      </c>
      <c r="G2384" t="s">
        <v>286</v>
      </c>
      <c r="H2384" t="s">
        <v>274</v>
      </c>
      <c r="I2384">
        <v>424</v>
      </c>
      <c r="J2384" t="s">
        <v>399</v>
      </c>
      <c r="K2384" t="s">
        <v>400</v>
      </c>
      <c r="L2384">
        <v>12391</v>
      </c>
      <c r="M2384" t="s">
        <v>311</v>
      </c>
      <c r="N2384" t="s">
        <v>312</v>
      </c>
      <c r="O2384">
        <v>12391</v>
      </c>
      <c r="P2384" t="s">
        <v>311</v>
      </c>
      <c r="Q2384" t="s">
        <v>312</v>
      </c>
      <c r="R2384" t="s">
        <v>345</v>
      </c>
      <c r="S2384" s="46">
        <v>28314712.485199999</v>
      </c>
      <c r="U2384" s="46">
        <v>27</v>
      </c>
      <c r="IF2384">
        <v>12391</v>
      </c>
      <c r="IG2384" t="s">
        <v>311</v>
      </c>
      <c r="IH2384" t="s">
        <v>288</v>
      </c>
      <c r="IK2384">
        <v>-2</v>
      </c>
      <c r="IL2384" t="s">
        <v>279</v>
      </c>
      <c r="IM2384" t="s">
        <v>280</v>
      </c>
      <c r="IN2384" t="s">
        <v>654</v>
      </c>
      <c r="IP2384" t="s">
        <v>680</v>
      </c>
    </row>
    <row r="2385" spans="1:250" hidden="1" x14ac:dyDescent="0.25">
      <c r="A2385">
        <v>45751</v>
      </c>
      <c r="B2385">
        <v>-890804480</v>
      </c>
      <c r="C2385">
        <v>1837</v>
      </c>
      <c r="D2385" t="s">
        <v>273</v>
      </c>
      <c r="E2385" t="s">
        <v>274</v>
      </c>
      <c r="F2385">
        <v>1848</v>
      </c>
      <c r="G2385" t="s">
        <v>286</v>
      </c>
      <c r="H2385" t="s">
        <v>274</v>
      </c>
      <c r="I2385">
        <v>422</v>
      </c>
      <c r="J2385" t="s">
        <v>401</v>
      </c>
      <c r="K2385" t="s">
        <v>402</v>
      </c>
      <c r="L2385">
        <v>12391</v>
      </c>
      <c r="M2385" t="s">
        <v>311</v>
      </c>
      <c r="N2385" t="s">
        <v>312</v>
      </c>
      <c r="O2385">
        <v>12391</v>
      </c>
      <c r="P2385" t="s">
        <v>311</v>
      </c>
      <c r="Q2385" t="s">
        <v>312</v>
      </c>
      <c r="R2385" t="s">
        <v>345</v>
      </c>
      <c r="S2385" s="46">
        <v>28279947.893599998</v>
      </c>
      <c r="U2385" s="46">
        <v>27</v>
      </c>
      <c r="IF2385">
        <v>12391</v>
      </c>
      <c r="IG2385" t="s">
        <v>311</v>
      </c>
      <c r="IH2385" t="s">
        <v>288</v>
      </c>
      <c r="IK2385">
        <v>-2</v>
      </c>
      <c r="IL2385" t="s">
        <v>279</v>
      </c>
      <c r="IM2385" t="s">
        <v>280</v>
      </c>
      <c r="IN2385" t="s">
        <v>654</v>
      </c>
      <c r="IP2385" t="s">
        <v>680</v>
      </c>
    </row>
    <row r="2386" spans="1:250" hidden="1" x14ac:dyDescent="0.25">
      <c r="A2386">
        <v>45752</v>
      </c>
      <c r="B2386">
        <v>-890804480</v>
      </c>
      <c r="C2386">
        <v>1837</v>
      </c>
      <c r="D2386" t="s">
        <v>273</v>
      </c>
      <c r="E2386" t="s">
        <v>274</v>
      </c>
      <c r="F2386">
        <v>7057</v>
      </c>
      <c r="G2386" t="s">
        <v>291</v>
      </c>
      <c r="H2386" t="s">
        <v>292</v>
      </c>
      <c r="I2386">
        <v>424</v>
      </c>
      <c r="J2386" t="s">
        <v>399</v>
      </c>
      <c r="K2386" t="s">
        <v>400</v>
      </c>
      <c r="L2386">
        <v>12391</v>
      </c>
      <c r="M2386" t="s">
        <v>311</v>
      </c>
      <c r="N2386" t="s">
        <v>312</v>
      </c>
      <c r="O2386">
        <v>12391</v>
      </c>
      <c r="P2386" t="s">
        <v>311</v>
      </c>
      <c r="Q2386" t="s">
        <v>312</v>
      </c>
      <c r="R2386" t="s">
        <v>345</v>
      </c>
      <c r="S2386" s="46">
        <v>28428803.25</v>
      </c>
      <c r="U2386" s="46">
        <v>27</v>
      </c>
      <c r="IF2386">
        <v>12391</v>
      </c>
      <c r="IG2386" t="s">
        <v>311</v>
      </c>
      <c r="IH2386" t="s">
        <v>293</v>
      </c>
      <c r="IK2386">
        <v>-2</v>
      </c>
      <c r="IL2386" t="s">
        <v>279</v>
      </c>
      <c r="IM2386" t="s">
        <v>280</v>
      </c>
      <c r="IN2386" t="s">
        <v>666</v>
      </c>
      <c r="IP2386" t="s">
        <v>681</v>
      </c>
    </row>
    <row r="2387" spans="1:250" hidden="1" x14ac:dyDescent="0.25">
      <c r="A2387">
        <v>45753</v>
      </c>
      <c r="B2387">
        <v>-890804480</v>
      </c>
      <c r="C2387">
        <v>1837</v>
      </c>
      <c r="D2387" t="s">
        <v>273</v>
      </c>
      <c r="E2387" t="s">
        <v>274</v>
      </c>
      <c r="F2387">
        <v>7057</v>
      </c>
      <c r="G2387" t="s">
        <v>291</v>
      </c>
      <c r="H2387" t="s">
        <v>292</v>
      </c>
      <c r="I2387">
        <v>422</v>
      </c>
      <c r="J2387" t="s">
        <v>401</v>
      </c>
      <c r="K2387" t="s">
        <v>402</v>
      </c>
      <c r="L2387">
        <v>12391</v>
      </c>
      <c r="M2387" t="s">
        <v>311</v>
      </c>
      <c r="N2387" t="s">
        <v>312</v>
      </c>
      <c r="O2387">
        <v>12391</v>
      </c>
      <c r="P2387" t="s">
        <v>311</v>
      </c>
      <c r="Q2387" t="s">
        <v>312</v>
      </c>
      <c r="R2387" t="s">
        <v>345</v>
      </c>
      <c r="S2387" s="46">
        <v>28391078.25</v>
      </c>
      <c r="U2387" s="46">
        <v>27</v>
      </c>
      <c r="IF2387">
        <v>12391</v>
      </c>
      <c r="IG2387" t="s">
        <v>311</v>
      </c>
      <c r="IH2387" t="s">
        <v>293</v>
      </c>
      <c r="IK2387">
        <v>-2</v>
      </c>
      <c r="IL2387" t="s">
        <v>279</v>
      </c>
      <c r="IM2387" t="s">
        <v>280</v>
      </c>
      <c r="IN2387" t="s">
        <v>666</v>
      </c>
      <c r="IP2387" t="s">
        <v>681</v>
      </c>
    </row>
    <row r="2388" spans="1:250" hidden="1" x14ac:dyDescent="0.25">
      <c r="A2388">
        <v>45754</v>
      </c>
      <c r="B2388">
        <v>-890804480</v>
      </c>
      <c r="C2388">
        <v>1837</v>
      </c>
      <c r="D2388" t="s">
        <v>273</v>
      </c>
      <c r="E2388" t="s">
        <v>274</v>
      </c>
      <c r="F2388">
        <v>7057</v>
      </c>
      <c r="G2388" t="s">
        <v>291</v>
      </c>
      <c r="H2388" t="s">
        <v>292</v>
      </c>
      <c r="I2388">
        <v>420</v>
      </c>
      <c r="J2388" t="s">
        <v>403</v>
      </c>
      <c r="K2388" t="s">
        <v>404</v>
      </c>
      <c r="L2388">
        <v>12391</v>
      </c>
      <c r="M2388" t="s">
        <v>311</v>
      </c>
      <c r="N2388" t="s">
        <v>312</v>
      </c>
      <c r="O2388">
        <v>12391</v>
      </c>
      <c r="P2388" t="s">
        <v>311</v>
      </c>
      <c r="Q2388" t="s">
        <v>312</v>
      </c>
      <c r="R2388" t="s">
        <v>345</v>
      </c>
      <c r="S2388" s="46">
        <v>28340778.329999998</v>
      </c>
      <c r="U2388" s="46">
        <v>27</v>
      </c>
      <c r="IF2388">
        <v>12391</v>
      </c>
      <c r="IG2388" t="s">
        <v>311</v>
      </c>
      <c r="IH2388" t="s">
        <v>293</v>
      </c>
      <c r="IK2388">
        <v>-2</v>
      </c>
      <c r="IL2388" t="s">
        <v>279</v>
      </c>
      <c r="IM2388" t="s">
        <v>280</v>
      </c>
      <c r="IN2388" t="s">
        <v>666</v>
      </c>
      <c r="IP2388" t="s">
        <v>681</v>
      </c>
    </row>
    <row r="2389" spans="1:250" hidden="1" x14ac:dyDescent="0.25">
      <c r="A2389">
        <v>45755</v>
      </c>
      <c r="B2389">
        <v>-890804480</v>
      </c>
      <c r="C2389">
        <v>1837</v>
      </c>
      <c r="D2389" t="s">
        <v>273</v>
      </c>
      <c r="E2389" t="s">
        <v>274</v>
      </c>
      <c r="F2389">
        <v>7057</v>
      </c>
      <c r="G2389" t="s">
        <v>291</v>
      </c>
      <c r="H2389" t="s">
        <v>292</v>
      </c>
      <c r="I2389">
        <v>411</v>
      </c>
      <c r="J2389" t="s">
        <v>393</v>
      </c>
      <c r="K2389" t="s">
        <v>394</v>
      </c>
      <c r="L2389">
        <v>12391</v>
      </c>
      <c r="M2389" t="s">
        <v>311</v>
      </c>
      <c r="N2389" t="s">
        <v>312</v>
      </c>
      <c r="O2389">
        <v>12391</v>
      </c>
      <c r="P2389" t="s">
        <v>311</v>
      </c>
      <c r="Q2389" t="s">
        <v>312</v>
      </c>
      <c r="R2389" t="s">
        <v>345</v>
      </c>
      <c r="S2389" s="46">
        <v>28311436.640000001</v>
      </c>
      <c r="U2389" s="46">
        <v>27</v>
      </c>
      <c r="IF2389">
        <v>12391</v>
      </c>
      <c r="IG2389" t="s">
        <v>311</v>
      </c>
      <c r="IH2389" t="s">
        <v>293</v>
      </c>
      <c r="IK2389">
        <v>-2</v>
      </c>
      <c r="IL2389" t="s">
        <v>279</v>
      </c>
      <c r="IM2389" t="s">
        <v>280</v>
      </c>
      <c r="IN2389" t="s">
        <v>666</v>
      </c>
      <c r="IP2389" t="s">
        <v>681</v>
      </c>
    </row>
    <row r="2390" spans="1:250" hidden="1" x14ac:dyDescent="0.25">
      <c r="A2390">
        <v>45756</v>
      </c>
      <c r="B2390">
        <v>-890804480</v>
      </c>
      <c r="C2390">
        <v>1837</v>
      </c>
      <c r="D2390" t="s">
        <v>273</v>
      </c>
      <c r="E2390" t="s">
        <v>274</v>
      </c>
      <c r="F2390">
        <v>1848</v>
      </c>
      <c r="G2390" t="s">
        <v>286</v>
      </c>
      <c r="H2390" t="s">
        <v>274</v>
      </c>
      <c r="I2390">
        <v>429</v>
      </c>
      <c r="J2390" t="s">
        <v>395</v>
      </c>
      <c r="K2390" t="s">
        <v>396</v>
      </c>
      <c r="L2390">
        <v>12392</v>
      </c>
      <c r="M2390" t="s">
        <v>313</v>
      </c>
      <c r="N2390" t="s">
        <v>314</v>
      </c>
      <c r="O2390">
        <v>12392</v>
      </c>
      <c r="P2390" t="s">
        <v>313</v>
      </c>
      <c r="Q2390" t="s">
        <v>314</v>
      </c>
      <c r="R2390" t="s">
        <v>345</v>
      </c>
      <c r="S2390" s="46">
        <v>5122347.1292000003</v>
      </c>
      <c r="U2390" s="46">
        <v>27</v>
      </c>
      <c r="IF2390">
        <v>12392</v>
      </c>
      <c r="IG2390" t="s">
        <v>313</v>
      </c>
      <c r="IH2390" t="s">
        <v>288</v>
      </c>
      <c r="IK2390">
        <v>-2</v>
      </c>
      <c r="IL2390" t="s">
        <v>279</v>
      </c>
      <c r="IM2390" t="s">
        <v>280</v>
      </c>
      <c r="IN2390" t="s">
        <v>654</v>
      </c>
      <c r="IP2390" t="s">
        <v>682</v>
      </c>
    </row>
    <row r="2391" spans="1:250" hidden="1" x14ac:dyDescent="0.25">
      <c r="A2391">
        <v>45757</v>
      </c>
      <c r="B2391">
        <v>-890804480</v>
      </c>
      <c r="C2391">
        <v>1837</v>
      </c>
      <c r="D2391" t="s">
        <v>273</v>
      </c>
      <c r="E2391" t="s">
        <v>274</v>
      </c>
      <c r="F2391">
        <v>1848</v>
      </c>
      <c r="G2391" t="s">
        <v>286</v>
      </c>
      <c r="H2391" t="s">
        <v>274</v>
      </c>
      <c r="I2391">
        <v>427</v>
      </c>
      <c r="J2391" t="s">
        <v>397</v>
      </c>
      <c r="K2391" t="s">
        <v>398</v>
      </c>
      <c r="L2391">
        <v>12392</v>
      </c>
      <c r="M2391" t="s">
        <v>313</v>
      </c>
      <c r="N2391" t="s">
        <v>314</v>
      </c>
      <c r="O2391">
        <v>12392</v>
      </c>
      <c r="P2391" t="s">
        <v>313</v>
      </c>
      <c r="Q2391" t="s">
        <v>314</v>
      </c>
      <c r="R2391" t="s">
        <v>345</v>
      </c>
      <c r="S2391" s="46">
        <v>5113764.4091999996</v>
      </c>
      <c r="U2391" s="46">
        <v>27</v>
      </c>
      <c r="IF2391">
        <v>12392</v>
      </c>
      <c r="IG2391" t="s">
        <v>313</v>
      </c>
      <c r="IH2391" t="s">
        <v>288</v>
      </c>
      <c r="IK2391">
        <v>-2</v>
      </c>
      <c r="IL2391" t="s">
        <v>279</v>
      </c>
      <c r="IM2391" t="s">
        <v>280</v>
      </c>
      <c r="IN2391" t="s">
        <v>654</v>
      </c>
      <c r="IP2391" t="s">
        <v>682</v>
      </c>
    </row>
    <row r="2392" spans="1:250" hidden="1" x14ac:dyDescent="0.25">
      <c r="A2392">
        <v>45758</v>
      </c>
      <c r="B2392">
        <v>-890804480</v>
      </c>
      <c r="C2392">
        <v>1837</v>
      </c>
      <c r="D2392" t="s">
        <v>273</v>
      </c>
      <c r="E2392" t="s">
        <v>274</v>
      </c>
      <c r="F2392">
        <v>1848</v>
      </c>
      <c r="G2392" t="s">
        <v>286</v>
      </c>
      <c r="H2392" t="s">
        <v>274</v>
      </c>
      <c r="I2392">
        <v>424</v>
      </c>
      <c r="J2392" t="s">
        <v>399</v>
      </c>
      <c r="K2392" t="s">
        <v>400</v>
      </c>
      <c r="L2392">
        <v>12392</v>
      </c>
      <c r="M2392" t="s">
        <v>313</v>
      </c>
      <c r="N2392" t="s">
        <v>314</v>
      </c>
      <c r="O2392">
        <v>12392</v>
      </c>
      <c r="P2392" t="s">
        <v>313</v>
      </c>
      <c r="Q2392" t="s">
        <v>314</v>
      </c>
      <c r="R2392" t="s">
        <v>345</v>
      </c>
      <c r="S2392" s="46">
        <v>5108757.8291999996</v>
      </c>
      <c r="U2392" s="46">
        <v>27</v>
      </c>
      <c r="IF2392">
        <v>12392</v>
      </c>
      <c r="IG2392" t="s">
        <v>313</v>
      </c>
      <c r="IH2392" t="s">
        <v>288</v>
      </c>
      <c r="IK2392">
        <v>-2</v>
      </c>
      <c r="IL2392" t="s">
        <v>279</v>
      </c>
      <c r="IM2392" t="s">
        <v>280</v>
      </c>
      <c r="IN2392" t="s">
        <v>654</v>
      </c>
      <c r="IP2392" t="s">
        <v>682</v>
      </c>
    </row>
    <row r="2393" spans="1:250" hidden="1" x14ac:dyDescent="0.25">
      <c r="A2393">
        <v>45759</v>
      </c>
      <c r="B2393">
        <v>-890804480</v>
      </c>
      <c r="C2393">
        <v>1837</v>
      </c>
      <c r="D2393" t="s">
        <v>273</v>
      </c>
      <c r="E2393" t="s">
        <v>274</v>
      </c>
      <c r="F2393">
        <v>1848</v>
      </c>
      <c r="G2393" t="s">
        <v>286</v>
      </c>
      <c r="H2393" t="s">
        <v>274</v>
      </c>
      <c r="I2393">
        <v>422</v>
      </c>
      <c r="J2393" t="s">
        <v>401</v>
      </c>
      <c r="K2393" t="s">
        <v>402</v>
      </c>
      <c r="L2393">
        <v>12392</v>
      </c>
      <c r="M2393" t="s">
        <v>313</v>
      </c>
      <c r="N2393" t="s">
        <v>314</v>
      </c>
      <c r="O2393">
        <v>12392</v>
      </c>
      <c r="P2393" t="s">
        <v>313</v>
      </c>
      <c r="Q2393" t="s">
        <v>314</v>
      </c>
      <c r="R2393" t="s">
        <v>345</v>
      </c>
      <c r="S2393" s="46">
        <v>5102485.3289000001</v>
      </c>
      <c r="U2393" s="46">
        <v>27</v>
      </c>
      <c r="IF2393">
        <v>12392</v>
      </c>
      <c r="IG2393" t="s">
        <v>313</v>
      </c>
      <c r="IH2393" t="s">
        <v>288</v>
      </c>
      <c r="IK2393">
        <v>-2</v>
      </c>
      <c r="IL2393" t="s">
        <v>279</v>
      </c>
      <c r="IM2393" t="s">
        <v>280</v>
      </c>
      <c r="IN2393" t="s">
        <v>654</v>
      </c>
      <c r="IP2393" t="s">
        <v>682</v>
      </c>
    </row>
    <row r="2394" spans="1:250" hidden="1" x14ac:dyDescent="0.25">
      <c r="A2394">
        <v>45760</v>
      </c>
      <c r="B2394">
        <v>-890804480</v>
      </c>
      <c r="C2394">
        <v>1837</v>
      </c>
      <c r="D2394" t="s">
        <v>273</v>
      </c>
      <c r="E2394" t="s">
        <v>274</v>
      </c>
      <c r="F2394">
        <v>1848</v>
      </c>
      <c r="G2394" t="s">
        <v>286</v>
      </c>
      <c r="H2394" t="s">
        <v>274</v>
      </c>
      <c r="I2394">
        <v>420</v>
      </c>
      <c r="J2394" t="s">
        <v>403</v>
      </c>
      <c r="K2394" t="s">
        <v>404</v>
      </c>
      <c r="L2394">
        <v>12392</v>
      </c>
      <c r="M2394" t="s">
        <v>313</v>
      </c>
      <c r="N2394" t="s">
        <v>314</v>
      </c>
      <c r="O2394">
        <v>12392</v>
      </c>
      <c r="P2394" t="s">
        <v>313</v>
      </c>
      <c r="Q2394" t="s">
        <v>314</v>
      </c>
      <c r="R2394" t="s">
        <v>345</v>
      </c>
      <c r="S2394" s="46">
        <v>5094121.9989</v>
      </c>
      <c r="U2394" s="46">
        <v>27</v>
      </c>
      <c r="IF2394">
        <v>12392</v>
      </c>
      <c r="IG2394" t="s">
        <v>313</v>
      </c>
      <c r="IH2394" t="s">
        <v>288</v>
      </c>
      <c r="IK2394">
        <v>-2</v>
      </c>
      <c r="IL2394" t="s">
        <v>279</v>
      </c>
      <c r="IM2394" t="s">
        <v>280</v>
      </c>
      <c r="IN2394" t="s">
        <v>654</v>
      </c>
      <c r="IP2394" t="s">
        <v>682</v>
      </c>
    </row>
    <row r="2395" spans="1:250" hidden="1" x14ac:dyDescent="0.25">
      <c r="A2395">
        <v>45761</v>
      </c>
      <c r="B2395">
        <v>-890804480</v>
      </c>
      <c r="C2395">
        <v>1837</v>
      </c>
      <c r="D2395" t="s">
        <v>273</v>
      </c>
      <c r="E2395" t="s">
        <v>274</v>
      </c>
      <c r="F2395">
        <v>1848</v>
      </c>
      <c r="G2395" t="s">
        <v>286</v>
      </c>
      <c r="H2395" t="s">
        <v>274</v>
      </c>
      <c r="I2395">
        <v>411</v>
      </c>
      <c r="J2395" t="s">
        <v>393</v>
      </c>
      <c r="K2395" t="s">
        <v>394</v>
      </c>
      <c r="L2395">
        <v>12392</v>
      </c>
      <c r="M2395" t="s">
        <v>313</v>
      </c>
      <c r="N2395" t="s">
        <v>314</v>
      </c>
      <c r="O2395">
        <v>12392</v>
      </c>
      <c r="P2395" t="s">
        <v>313</v>
      </c>
      <c r="Q2395" t="s">
        <v>314</v>
      </c>
      <c r="R2395" t="s">
        <v>345</v>
      </c>
      <c r="S2395" s="46">
        <v>5089243.3888999997</v>
      </c>
      <c r="U2395" s="46">
        <v>27</v>
      </c>
      <c r="IF2395">
        <v>12392</v>
      </c>
      <c r="IG2395" t="s">
        <v>313</v>
      </c>
      <c r="IH2395" t="s">
        <v>288</v>
      </c>
      <c r="IK2395">
        <v>-2</v>
      </c>
      <c r="IL2395" t="s">
        <v>279</v>
      </c>
      <c r="IM2395" t="s">
        <v>280</v>
      </c>
      <c r="IN2395" t="s">
        <v>654</v>
      </c>
      <c r="IP2395" t="s">
        <v>682</v>
      </c>
    </row>
    <row r="2396" spans="1:250" hidden="1" x14ac:dyDescent="0.25">
      <c r="A2396">
        <v>45762</v>
      </c>
      <c r="B2396">
        <v>-890804480</v>
      </c>
      <c r="C2396">
        <v>1837</v>
      </c>
      <c r="D2396" t="s">
        <v>273</v>
      </c>
      <c r="E2396" t="s">
        <v>274</v>
      </c>
      <c r="F2396">
        <v>1848</v>
      </c>
      <c r="G2396" t="s">
        <v>286</v>
      </c>
      <c r="H2396" t="s">
        <v>274</v>
      </c>
      <c r="I2396">
        <v>437</v>
      </c>
      <c r="J2396" t="s">
        <v>658</v>
      </c>
      <c r="K2396" t="s">
        <v>659</v>
      </c>
      <c r="L2396">
        <v>12392</v>
      </c>
      <c r="M2396" t="s">
        <v>313</v>
      </c>
      <c r="N2396" t="s">
        <v>314</v>
      </c>
      <c r="O2396">
        <v>12392</v>
      </c>
      <c r="P2396" t="s">
        <v>313</v>
      </c>
      <c r="Q2396" t="s">
        <v>314</v>
      </c>
      <c r="R2396" t="s">
        <v>345</v>
      </c>
      <c r="S2396" s="46">
        <v>5145113.6392000001</v>
      </c>
      <c r="U2396" s="46">
        <v>27</v>
      </c>
      <c r="IF2396">
        <v>12392</v>
      </c>
      <c r="IG2396" t="s">
        <v>313</v>
      </c>
      <c r="IH2396" t="s">
        <v>288</v>
      </c>
      <c r="IK2396">
        <v>-2</v>
      </c>
      <c r="IL2396" t="s">
        <v>279</v>
      </c>
      <c r="IM2396" t="s">
        <v>280</v>
      </c>
      <c r="IN2396" t="s">
        <v>654</v>
      </c>
      <c r="IP2396" t="s">
        <v>682</v>
      </c>
    </row>
    <row r="2397" spans="1:250" hidden="1" x14ac:dyDescent="0.25">
      <c r="A2397">
        <v>45763</v>
      </c>
      <c r="B2397">
        <v>-890804480</v>
      </c>
      <c r="C2397">
        <v>1837</v>
      </c>
      <c r="D2397" t="s">
        <v>273</v>
      </c>
      <c r="E2397" t="s">
        <v>274</v>
      </c>
      <c r="F2397">
        <v>1848</v>
      </c>
      <c r="G2397" t="s">
        <v>286</v>
      </c>
      <c r="H2397" t="s">
        <v>274</v>
      </c>
      <c r="I2397">
        <v>436</v>
      </c>
      <c r="J2397" t="s">
        <v>656</v>
      </c>
      <c r="K2397" t="s">
        <v>657</v>
      </c>
      <c r="L2397">
        <v>12392</v>
      </c>
      <c r="M2397" t="s">
        <v>313</v>
      </c>
      <c r="N2397" t="s">
        <v>314</v>
      </c>
      <c r="O2397">
        <v>12392</v>
      </c>
      <c r="P2397" t="s">
        <v>313</v>
      </c>
      <c r="Q2397" t="s">
        <v>314</v>
      </c>
      <c r="R2397" t="s">
        <v>345</v>
      </c>
      <c r="S2397" s="46">
        <v>5137691.1491999999</v>
      </c>
      <c r="U2397" s="46">
        <v>27</v>
      </c>
      <c r="IF2397">
        <v>12392</v>
      </c>
      <c r="IG2397" t="s">
        <v>313</v>
      </c>
      <c r="IH2397" t="s">
        <v>288</v>
      </c>
      <c r="IK2397">
        <v>-2</v>
      </c>
      <c r="IL2397" t="s">
        <v>279</v>
      </c>
      <c r="IM2397" t="s">
        <v>280</v>
      </c>
      <c r="IN2397" t="s">
        <v>654</v>
      </c>
      <c r="IP2397" t="s">
        <v>682</v>
      </c>
    </row>
    <row r="2398" spans="1:250" hidden="1" x14ac:dyDescent="0.25">
      <c r="A2398">
        <v>45764</v>
      </c>
      <c r="B2398">
        <v>-890804480</v>
      </c>
      <c r="C2398">
        <v>1837</v>
      </c>
      <c r="D2398" t="s">
        <v>273</v>
      </c>
      <c r="E2398" t="s">
        <v>274</v>
      </c>
      <c r="F2398">
        <v>1848</v>
      </c>
      <c r="G2398" t="s">
        <v>286</v>
      </c>
      <c r="H2398" t="s">
        <v>274</v>
      </c>
      <c r="I2398">
        <v>435</v>
      </c>
      <c r="J2398" t="s">
        <v>491</v>
      </c>
      <c r="K2398" t="s">
        <v>492</v>
      </c>
      <c r="L2398">
        <v>12392</v>
      </c>
      <c r="M2398" t="s">
        <v>313</v>
      </c>
      <c r="N2398" t="s">
        <v>314</v>
      </c>
      <c r="O2398">
        <v>12392</v>
      </c>
      <c r="P2398" t="s">
        <v>313</v>
      </c>
      <c r="Q2398" t="s">
        <v>314</v>
      </c>
      <c r="R2398" t="s">
        <v>345</v>
      </c>
      <c r="S2398" s="46">
        <v>5133237.6591999996</v>
      </c>
      <c r="U2398" s="46">
        <v>27</v>
      </c>
      <c r="IF2398">
        <v>12392</v>
      </c>
      <c r="IG2398" t="s">
        <v>313</v>
      </c>
      <c r="IH2398" t="s">
        <v>288</v>
      </c>
      <c r="IK2398">
        <v>-2</v>
      </c>
      <c r="IL2398" t="s">
        <v>279</v>
      </c>
      <c r="IM2398" t="s">
        <v>280</v>
      </c>
      <c r="IN2398" t="s">
        <v>654</v>
      </c>
      <c r="IP2398" t="s">
        <v>682</v>
      </c>
    </row>
    <row r="2399" spans="1:250" hidden="1" x14ac:dyDescent="0.25">
      <c r="A2399">
        <v>45765</v>
      </c>
      <c r="B2399">
        <v>-890804480</v>
      </c>
      <c r="C2399">
        <v>1837</v>
      </c>
      <c r="D2399" t="s">
        <v>273</v>
      </c>
      <c r="E2399" t="s">
        <v>274</v>
      </c>
      <c r="F2399">
        <v>1848</v>
      </c>
      <c r="G2399" t="s">
        <v>286</v>
      </c>
      <c r="H2399" t="s">
        <v>274</v>
      </c>
      <c r="I2399">
        <v>431</v>
      </c>
      <c r="J2399" t="s">
        <v>493</v>
      </c>
      <c r="K2399" t="s">
        <v>494</v>
      </c>
      <c r="L2399">
        <v>12392</v>
      </c>
      <c r="M2399" t="s">
        <v>313</v>
      </c>
      <c r="N2399" t="s">
        <v>314</v>
      </c>
      <c r="O2399">
        <v>12392</v>
      </c>
      <c r="P2399" t="s">
        <v>313</v>
      </c>
      <c r="Q2399" t="s">
        <v>314</v>
      </c>
      <c r="R2399" t="s">
        <v>345</v>
      </c>
      <c r="S2399" s="46">
        <v>5128784.1792000001</v>
      </c>
      <c r="U2399" s="46">
        <v>27</v>
      </c>
      <c r="IF2399">
        <v>12392</v>
      </c>
      <c r="IG2399" t="s">
        <v>313</v>
      </c>
      <c r="IH2399" t="s">
        <v>288</v>
      </c>
      <c r="IK2399">
        <v>-2</v>
      </c>
      <c r="IL2399" t="s">
        <v>279</v>
      </c>
      <c r="IM2399" t="s">
        <v>280</v>
      </c>
      <c r="IN2399" t="s">
        <v>654</v>
      </c>
      <c r="IP2399" t="s">
        <v>682</v>
      </c>
    </row>
    <row r="2400" spans="1:250" hidden="1" x14ac:dyDescent="0.25">
      <c r="A2400">
        <v>45766</v>
      </c>
      <c r="B2400">
        <v>-890804480</v>
      </c>
      <c r="C2400">
        <v>1837</v>
      </c>
      <c r="D2400" t="s">
        <v>273</v>
      </c>
      <c r="E2400" t="s">
        <v>274</v>
      </c>
      <c r="F2400">
        <v>1848</v>
      </c>
      <c r="G2400" t="s">
        <v>286</v>
      </c>
      <c r="H2400" t="s">
        <v>274</v>
      </c>
      <c r="I2400">
        <v>420</v>
      </c>
      <c r="J2400" t="s">
        <v>403</v>
      </c>
      <c r="K2400" t="s">
        <v>404</v>
      </c>
      <c r="L2400">
        <v>12394</v>
      </c>
      <c r="M2400" t="s">
        <v>315</v>
      </c>
      <c r="N2400" t="s">
        <v>316</v>
      </c>
      <c r="O2400">
        <v>12394</v>
      </c>
      <c r="P2400" t="s">
        <v>315</v>
      </c>
      <c r="Q2400" t="s">
        <v>316</v>
      </c>
      <c r="R2400" t="s">
        <v>345</v>
      </c>
      <c r="S2400" s="46">
        <v>183388.3818</v>
      </c>
      <c r="U2400" s="46">
        <v>27</v>
      </c>
      <c r="IF2400">
        <v>12394</v>
      </c>
      <c r="IG2400" t="s">
        <v>315</v>
      </c>
      <c r="IH2400" t="s">
        <v>288</v>
      </c>
      <c r="IK2400">
        <v>-2</v>
      </c>
      <c r="IL2400" t="s">
        <v>279</v>
      </c>
      <c r="IM2400" t="s">
        <v>280</v>
      </c>
      <c r="IN2400" t="s">
        <v>654</v>
      </c>
      <c r="IP2400" t="s">
        <v>683</v>
      </c>
    </row>
    <row r="2401" spans="1:250" hidden="1" x14ac:dyDescent="0.25">
      <c r="A2401">
        <v>45767</v>
      </c>
      <c r="B2401">
        <v>-890804480</v>
      </c>
      <c r="C2401">
        <v>1837</v>
      </c>
      <c r="D2401" t="s">
        <v>273</v>
      </c>
      <c r="E2401" t="s">
        <v>274</v>
      </c>
      <c r="F2401">
        <v>1848</v>
      </c>
      <c r="G2401" t="s">
        <v>286</v>
      </c>
      <c r="H2401" t="s">
        <v>274</v>
      </c>
      <c r="I2401">
        <v>411</v>
      </c>
      <c r="J2401" t="s">
        <v>393</v>
      </c>
      <c r="K2401" t="s">
        <v>394</v>
      </c>
      <c r="L2401">
        <v>12394</v>
      </c>
      <c r="M2401" t="s">
        <v>315</v>
      </c>
      <c r="N2401" t="s">
        <v>316</v>
      </c>
      <c r="O2401">
        <v>12394</v>
      </c>
      <c r="P2401" t="s">
        <v>315</v>
      </c>
      <c r="Q2401" t="s">
        <v>316</v>
      </c>
      <c r="R2401" t="s">
        <v>345</v>
      </c>
      <c r="S2401" s="46">
        <v>183212.76180000001</v>
      </c>
      <c r="U2401" s="46">
        <v>27</v>
      </c>
      <c r="IF2401">
        <v>12394</v>
      </c>
      <c r="IG2401" t="s">
        <v>315</v>
      </c>
      <c r="IH2401" t="s">
        <v>288</v>
      </c>
      <c r="IK2401">
        <v>-2</v>
      </c>
      <c r="IL2401" t="s">
        <v>279</v>
      </c>
      <c r="IM2401" t="s">
        <v>280</v>
      </c>
      <c r="IN2401" t="s">
        <v>654</v>
      </c>
      <c r="IP2401" t="s">
        <v>683</v>
      </c>
    </row>
    <row r="2402" spans="1:250" hidden="1" x14ac:dyDescent="0.25">
      <c r="A2402">
        <v>45768</v>
      </c>
      <c r="B2402">
        <v>-890804480</v>
      </c>
      <c r="C2402">
        <v>1837</v>
      </c>
      <c r="D2402" t="s">
        <v>273</v>
      </c>
      <c r="E2402" t="s">
        <v>274</v>
      </c>
      <c r="F2402">
        <v>1848</v>
      </c>
      <c r="G2402" t="s">
        <v>286</v>
      </c>
      <c r="H2402" t="s">
        <v>274</v>
      </c>
      <c r="I2402">
        <v>435</v>
      </c>
      <c r="J2402" t="s">
        <v>491</v>
      </c>
      <c r="K2402" t="s">
        <v>492</v>
      </c>
      <c r="L2402">
        <v>12394</v>
      </c>
      <c r="M2402" t="s">
        <v>315</v>
      </c>
      <c r="N2402" t="s">
        <v>316</v>
      </c>
      <c r="O2402">
        <v>12394</v>
      </c>
      <c r="P2402" t="s">
        <v>315</v>
      </c>
      <c r="Q2402" t="s">
        <v>316</v>
      </c>
      <c r="R2402" t="s">
        <v>345</v>
      </c>
      <c r="S2402" s="46">
        <v>184796.58180000001</v>
      </c>
      <c r="U2402" s="46">
        <v>27</v>
      </c>
      <c r="IF2402">
        <v>12394</v>
      </c>
      <c r="IG2402" t="s">
        <v>315</v>
      </c>
      <c r="IH2402" t="s">
        <v>288</v>
      </c>
      <c r="IK2402">
        <v>-2</v>
      </c>
      <c r="IL2402" t="s">
        <v>279</v>
      </c>
      <c r="IM2402" t="s">
        <v>280</v>
      </c>
      <c r="IN2402" t="s">
        <v>654</v>
      </c>
      <c r="IP2402" t="s">
        <v>683</v>
      </c>
    </row>
    <row r="2403" spans="1:250" hidden="1" x14ac:dyDescent="0.25">
      <c r="A2403">
        <v>45769</v>
      </c>
      <c r="B2403">
        <v>-890804480</v>
      </c>
      <c r="C2403">
        <v>1837</v>
      </c>
      <c r="D2403" t="s">
        <v>273</v>
      </c>
      <c r="E2403" t="s">
        <v>274</v>
      </c>
      <c r="F2403">
        <v>1848</v>
      </c>
      <c r="G2403" t="s">
        <v>286</v>
      </c>
      <c r="H2403" t="s">
        <v>274</v>
      </c>
      <c r="I2403">
        <v>431</v>
      </c>
      <c r="J2403" t="s">
        <v>493</v>
      </c>
      <c r="K2403" t="s">
        <v>494</v>
      </c>
      <c r="L2403">
        <v>12394</v>
      </c>
      <c r="M2403" t="s">
        <v>315</v>
      </c>
      <c r="N2403" t="s">
        <v>316</v>
      </c>
      <c r="O2403">
        <v>12394</v>
      </c>
      <c r="P2403" t="s">
        <v>315</v>
      </c>
      <c r="Q2403" t="s">
        <v>316</v>
      </c>
      <c r="R2403" t="s">
        <v>345</v>
      </c>
      <c r="S2403" s="46">
        <v>184636.2218</v>
      </c>
      <c r="U2403" s="46">
        <v>27</v>
      </c>
      <c r="IF2403">
        <v>12394</v>
      </c>
      <c r="IG2403" t="s">
        <v>315</v>
      </c>
      <c r="IH2403" t="s">
        <v>288</v>
      </c>
      <c r="IK2403">
        <v>-2</v>
      </c>
      <c r="IL2403" t="s">
        <v>279</v>
      </c>
      <c r="IM2403" t="s">
        <v>280</v>
      </c>
      <c r="IN2403" t="s">
        <v>654</v>
      </c>
      <c r="IP2403" t="s">
        <v>683</v>
      </c>
    </row>
    <row r="2404" spans="1:250" hidden="1" x14ac:dyDescent="0.25">
      <c r="A2404">
        <v>45770</v>
      </c>
      <c r="B2404">
        <v>-890804480</v>
      </c>
      <c r="C2404">
        <v>1837</v>
      </c>
      <c r="D2404" t="s">
        <v>273</v>
      </c>
      <c r="E2404" t="s">
        <v>274</v>
      </c>
      <c r="F2404">
        <v>1848</v>
      </c>
      <c r="G2404" t="s">
        <v>286</v>
      </c>
      <c r="H2404" t="s">
        <v>274</v>
      </c>
      <c r="I2404">
        <v>429</v>
      </c>
      <c r="J2404" t="s">
        <v>395</v>
      </c>
      <c r="K2404" t="s">
        <v>396</v>
      </c>
      <c r="L2404">
        <v>12394</v>
      </c>
      <c r="M2404" t="s">
        <v>315</v>
      </c>
      <c r="N2404" t="s">
        <v>316</v>
      </c>
      <c r="O2404">
        <v>12394</v>
      </c>
      <c r="P2404" t="s">
        <v>315</v>
      </c>
      <c r="Q2404" t="s">
        <v>316</v>
      </c>
      <c r="R2404" t="s">
        <v>345</v>
      </c>
      <c r="S2404" s="46">
        <v>184404.49179999999</v>
      </c>
      <c r="U2404" s="46">
        <v>27</v>
      </c>
      <c r="IF2404">
        <v>12394</v>
      </c>
      <c r="IG2404" t="s">
        <v>315</v>
      </c>
      <c r="IH2404" t="s">
        <v>288</v>
      </c>
      <c r="IK2404">
        <v>-2</v>
      </c>
      <c r="IL2404" t="s">
        <v>279</v>
      </c>
      <c r="IM2404" t="s">
        <v>280</v>
      </c>
      <c r="IN2404" t="s">
        <v>654</v>
      </c>
      <c r="IP2404" t="s">
        <v>683</v>
      </c>
    </row>
    <row r="2405" spans="1:250" hidden="1" x14ac:dyDescent="0.25">
      <c r="A2405">
        <v>45771</v>
      </c>
      <c r="B2405">
        <v>-890804480</v>
      </c>
      <c r="C2405">
        <v>1837</v>
      </c>
      <c r="D2405" t="s">
        <v>273</v>
      </c>
      <c r="E2405" t="s">
        <v>274</v>
      </c>
      <c r="F2405">
        <v>1848</v>
      </c>
      <c r="G2405" t="s">
        <v>286</v>
      </c>
      <c r="H2405" t="s">
        <v>274</v>
      </c>
      <c r="I2405">
        <v>427</v>
      </c>
      <c r="J2405" t="s">
        <v>397</v>
      </c>
      <c r="K2405" t="s">
        <v>398</v>
      </c>
      <c r="L2405">
        <v>12394</v>
      </c>
      <c r="M2405" t="s">
        <v>315</v>
      </c>
      <c r="N2405" t="s">
        <v>316</v>
      </c>
      <c r="O2405">
        <v>12394</v>
      </c>
      <c r="P2405" t="s">
        <v>315</v>
      </c>
      <c r="Q2405" t="s">
        <v>316</v>
      </c>
      <c r="R2405" t="s">
        <v>345</v>
      </c>
      <c r="S2405" s="46">
        <v>184095.52179999999</v>
      </c>
      <c r="U2405" s="46">
        <v>27</v>
      </c>
      <c r="IF2405">
        <v>12394</v>
      </c>
      <c r="IG2405" t="s">
        <v>315</v>
      </c>
      <c r="IH2405" t="s">
        <v>288</v>
      </c>
      <c r="IK2405">
        <v>-2</v>
      </c>
      <c r="IL2405" t="s">
        <v>279</v>
      </c>
      <c r="IM2405" t="s">
        <v>280</v>
      </c>
      <c r="IN2405" t="s">
        <v>654</v>
      </c>
      <c r="IP2405" t="s">
        <v>683</v>
      </c>
    </row>
    <row r="2406" spans="1:250" hidden="1" x14ac:dyDescent="0.25">
      <c r="A2406">
        <v>45772</v>
      </c>
      <c r="B2406">
        <v>-890804480</v>
      </c>
      <c r="C2406">
        <v>1837</v>
      </c>
      <c r="D2406" t="s">
        <v>273</v>
      </c>
      <c r="E2406" t="s">
        <v>274</v>
      </c>
      <c r="F2406">
        <v>1848</v>
      </c>
      <c r="G2406" t="s">
        <v>286</v>
      </c>
      <c r="H2406" t="s">
        <v>274</v>
      </c>
      <c r="I2406">
        <v>424</v>
      </c>
      <c r="J2406" t="s">
        <v>399</v>
      </c>
      <c r="K2406" t="s">
        <v>400</v>
      </c>
      <c r="L2406">
        <v>12394</v>
      </c>
      <c r="M2406" t="s">
        <v>315</v>
      </c>
      <c r="N2406" t="s">
        <v>316</v>
      </c>
      <c r="O2406">
        <v>12394</v>
      </c>
      <c r="P2406" t="s">
        <v>315</v>
      </c>
      <c r="Q2406" t="s">
        <v>316</v>
      </c>
      <c r="R2406" t="s">
        <v>345</v>
      </c>
      <c r="S2406" s="46">
        <v>183915.27179999999</v>
      </c>
      <c r="U2406" s="46">
        <v>27</v>
      </c>
      <c r="IF2406">
        <v>12394</v>
      </c>
      <c r="IG2406" t="s">
        <v>315</v>
      </c>
      <c r="IH2406" t="s">
        <v>288</v>
      </c>
      <c r="IK2406">
        <v>-2</v>
      </c>
      <c r="IL2406" t="s">
        <v>279</v>
      </c>
      <c r="IM2406" t="s">
        <v>280</v>
      </c>
      <c r="IN2406" t="s">
        <v>654</v>
      </c>
      <c r="IP2406" t="s">
        <v>683</v>
      </c>
    </row>
    <row r="2407" spans="1:250" hidden="1" x14ac:dyDescent="0.25">
      <c r="A2407">
        <v>45773</v>
      </c>
      <c r="B2407">
        <v>-890804480</v>
      </c>
      <c r="C2407">
        <v>1837</v>
      </c>
      <c r="D2407" t="s">
        <v>273</v>
      </c>
      <c r="E2407" t="s">
        <v>274</v>
      </c>
      <c r="F2407">
        <v>1848</v>
      </c>
      <c r="G2407" t="s">
        <v>286</v>
      </c>
      <c r="H2407" t="s">
        <v>274</v>
      </c>
      <c r="I2407">
        <v>422</v>
      </c>
      <c r="J2407" t="s">
        <v>401</v>
      </c>
      <c r="K2407" t="s">
        <v>402</v>
      </c>
      <c r="L2407">
        <v>12394</v>
      </c>
      <c r="M2407" t="s">
        <v>315</v>
      </c>
      <c r="N2407" t="s">
        <v>316</v>
      </c>
      <c r="O2407">
        <v>12394</v>
      </c>
      <c r="P2407" t="s">
        <v>315</v>
      </c>
      <c r="Q2407" t="s">
        <v>316</v>
      </c>
      <c r="R2407" t="s">
        <v>345</v>
      </c>
      <c r="S2407" s="46">
        <v>183689.46179999999</v>
      </c>
      <c r="U2407" s="46">
        <v>27</v>
      </c>
      <c r="IF2407">
        <v>12394</v>
      </c>
      <c r="IG2407" t="s">
        <v>315</v>
      </c>
      <c r="IH2407" t="s">
        <v>288</v>
      </c>
      <c r="IK2407">
        <v>-2</v>
      </c>
      <c r="IL2407" t="s">
        <v>279</v>
      </c>
      <c r="IM2407" t="s">
        <v>280</v>
      </c>
      <c r="IN2407" t="s">
        <v>654</v>
      </c>
      <c r="IP2407" t="s">
        <v>683</v>
      </c>
    </row>
    <row r="2408" spans="1:250" hidden="1" x14ac:dyDescent="0.25">
      <c r="A2408">
        <v>45774</v>
      </c>
      <c r="B2408">
        <v>-890804480</v>
      </c>
      <c r="C2408">
        <v>1837</v>
      </c>
      <c r="D2408" t="s">
        <v>273</v>
      </c>
      <c r="E2408" t="s">
        <v>274</v>
      </c>
      <c r="F2408">
        <v>1848</v>
      </c>
      <c r="G2408" t="s">
        <v>286</v>
      </c>
      <c r="H2408" t="s">
        <v>274</v>
      </c>
      <c r="I2408">
        <v>437</v>
      </c>
      <c r="J2408" t="s">
        <v>658</v>
      </c>
      <c r="K2408" t="s">
        <v>659</v>
      </c>
      <c r="L2408">
        <v>12394</v>
      </c>
      <c r="M2408" t="s">
        <v>315</v>
      </c>
      <c r="N2408" t="s">
        <v>316</v>
      </c>
      <c r="O2408">
        <v>12394</v>
      </c>
      <c r="P2408" t="s">
        <v>315</v>
      </c>
      <c r="Q2408" t="s">
        <v>316</v>
      </c>
      <c r="R2408" t="s">
        <v>345</v>
      </c>
      <c r="S2408" s="46">
        <v>185224.11180000001</v>
      </c>
      <c r="U2408" s="46">
        <v>27</v>
      </c>
      <c r="IF2408">
        <v>12394</v>
      </c>
      <c r="IG2408" t="s">
        <v>315</v>
      </c>
      <c r="IH2408" t="s">
        <v>288</v>
      </c>
      <c r="IK2408">
        <v>-2</v>
      </c>
      <c r="IL2408" t="s">
        <v>279</v>
      </c>
      <c r="IM2408" t="s">
        <v>280</v>
      </c>
      <c r="IN2408" t="s">
        <v>654</v>
      </c>
      <c r="IP2408" t="s">
        <v>683</v>
      </c>
    </row>
    <row r="2409" spans="1:250" hidden="1" x14ac:dyDescent="0.25">
      <c r="A2409">
        <v>45775</v>
      </c>
      <c r="B2409">
        <v>-890804480</v>
      </c>
      <c r="C2409">
        <v>1837</v>
      </c>
      <c r="D2409" t="s">
        <v>273</v>
      </c>
      <c r="E2409" t="s">
        <v>274</v>
      </c>
      <c r="F2409">
        <v>1848</v>
      </c>
      <c r="G2409" t="s">
        <v>286</v>
      </c>
      <c r="H2409" t="s">
        <v>274</v>
      </c>
      <c r="I2409">
        <v>436</v>
      </c>
      <c r="J2409" t="s">
        <v>656</v>
      </c>
      <c r="K2409" t="s">
        <v>657</v>
      </c>
      <c r="L2409">
        <v>12394</v>
      </c>
      <c r="M2409" t="s">
        <v>315</v>
      </c>
      <c r="N2409" t="s">
        <v>316</v>
      </c>
      <c r="O2409">
        <v>12394</v>
      </c>
      <c r="P2409" t="s">
        <v>315</v>
      </c>
      <c r="Q2409" t="s">
        <v>316</v>
      </c>
      <c r="R2409" t="s">
        <v>345</v>
      </c>
      <c r="S2409" s="46">
        <v>184956.92180000001</v>
      </c>
      <c r="U2409" s="46">
        <v>27</v>
      </c>
      <c r="IF2409">
        <v>12394</v>
      </c>
      <c r="IG2409" t="s">
        <v>315</v>
      </c>
      <c r="IH2409" t="s">
        <v>288</v>
      </c>
      <c r="IK2409">
        <v>-2</v>
      </c>
      <c r="IL2409" t="s">
        <v>279</v>
      </c>
      <c r="IM2409" t="s">
        <v>280</v>
      </c>
      <c r="IN2409" t="s">
        <v>654</v>
      </c>
      <c r="IP2409" t="s">
        <v>683</v>
      </c>
    </row>
    <row r="2410" spans="1:250" hidden="1" x14ac:dyDescent="0.25">
      <c r="A2410">
        <v>45776</v>
      </c>
      <c r="B2410">
        <v>-890804480</v>
      </c>
      <c r="C2410">
        <v>1837</v>
      </c>
      <c r="D2410" t="s">
        <v>273</v>
      </c>
      <c r="E2410" t="s">
        <v>274</v>
      </c>
      <c r="F2410">
        <v>13794</v>
      </c>
      <c r="G2410" t="s">
        <v>275</v>
      </c>
      <c r="H2410" t="s">
        <v>276</v>
      </c>
      <c r="I2410">
        <v>424</v>
      </c>
      <c r="J2410" t="s">
        <v>399</v>
      </c>
      <c r="K2410" t="s">
        <v>400</v>
      </c>
      <c r="L2410">
        <v>13917</v>
      </c>
      <c r="M2410" t="s">
        <v>317</v>
      </c>
      <c r="N2410" t="s">
        <v>318</v>
      </c>
      <c r="O2410">
        <v>13917</v>
      </c>
      <c r="P2410" t="s">
        <v>317</v>
      </c>
      <c r="Q2410" t="s">
        <v>318</v>
      </c>
      <c r="R2410" t="s">
        <v>345</v>
      </c>
      <c r="S2410" s="46">
        <v>48710489.984200001</v>
      </c>
      <c r="U2410" s="46">
        <v>27</v>
      </c>
      <c r="IF2410">
        <v>13917</v>
      </c>
      <c r="IG2410" t="s">
        <v>317</v>
      </c>
      <c r="IH2410" t="s">
        <v>319</v>
      </c>
      <c r="IK2410">
        <v>-2</v>
      </c>
      <c r="IL2410" t="s">
        <v>279</v>
      </c>
      <c r="IM2410" t="s">
        <v>280</v>
      </c>
      <c r="IN2410" t="s">
        <v>663</v>
      </c>
      <c r="IP2410" t="s">
        <v>684</v>
      </c>
    </row>
    <row r="2411" spans="1:250" hidden="1" x14ac:dyDescent="0.25">
      <c r="A2411">
        <v>45777</v>
      </c>
      <c r="B2411">
        <v>-890804480</v>
      </c>
      <c r="C2411">
        <v>1837</v>
      </c>
      <c r="D2411" t="s">
        <v>273</v>
      </c>
      <c r="E2411" t="s">
        <v>274</v>
      </c>
      <c r="F2411">
        <v>13794</v>
      </c>
      <c r="G2411" t="s">
        <v>275</v>
      </c>
      <c r="H2411" t="s">
        <v>276</v>
      </c>
      <c r="I2411">
        <v>422</v>
      </c>
      <c r="J2411" t="s">
        <v>401</v>
      </c>
      <c r="K2411" t="s">
        <v>402</v>
      </c>
      <c r="L2411">
        <v>13917</v>
      </c>
      <c r="M2411" t="s">
        <v>317</v>
      </c>
      <c r="N2411" t="s">
        <v>318</v>
      </c>
      <c r="O2411">
        <v>13917</v>
      </c>
      <c r="P2411" t="s">
        <v>317</v>
      </c>
      <c r="Q2411" t="s">
        <v>318</v>
      </c>
      <c r="R2411" t="s">
        <v>345</v>
      </c>
      <c r="S2411" s="46">
        <v>48642832.504199997</v>
      </c>
      <c r="U2411" s="46">
        <v>27</v>
      </c>
      <c r="IF2411">
        <v>13917</v>
      </c>
      <c r="IG2411" t="s">
        <v>317</v>
      </c>
      <c r="IH2411" t="s">
        <v>319</v>
      </c>
      <c r="IK2411">
        <v>-2</v>
      </c>
      <c r="IL2411" t="s">
        <v>279</v>
      </c>
      <c r="IM2411" t="s">
        <v>280</v>
      </c>
      <c r="IN2411" t="s">
        <v>663</v>
      </c>
      <c r="IP2411" t="s">
        <v>684</v>
      </c>
    </row>
    <row r="2412" spans="1:250" hidden="1" x14ac:dyDescent="0.25">
      <c r="A2412">
        <v>45778</v>
      </c>
      <c r="B2412">
        <v>-890804480</v>
      </c>
      <c r="C2412">
        <v>1837</v>
      </c>
      <c r="D2412" t="s">
        <v>273</v>
      </c>
      <c r="E2412" t="s">
        <v>274</v>
      </c>
      <c r="F2412">
        <v>13794</v>
      </c>
      <c r="G2412" t="s">
        <v>275</v>
      </c>
      <c r="H2412" t="s">
        <v>276</v>
      </c>
      <c r="I2412">
        <v>420</v>
      </c>
      <c r="J2412" t="s">
        <v>403</v>
      </c>
      <c r="K2412" t="s">
        <v>404</v>
      </c>
      <c r="L2412">
        <v>13917</v>
      </c>
      <c r="M2412" t="s">
        <v>317</v>
      </c>
      <c r="N2412" t="s">
        <v>318</v>
      </c>
      <c r="O2412">
        <v>13917</v>
      </c>
      <c r="P2412" t="s">
        <v>317</v>
      </c>
      <c r="Q2412" t="s">
        <v>318</v>
      </c>
      <c r="R2412" t="s">
        <v>345</v>
      </c>
      <c r="S2412" s="46">
        <v>48552622.514200002</v>
      </c>
      <c r="U2412" s="46">
        <v>27</v>
      </c>
      <c r="IF2412">
        <v>13917</v>
      </c>
      <c r="IG2412" t="s">
        <v>317</v>
      </c>
      <c r="IH2412" t="s">
        <v>319</v>
      </c>
      <c r="IK2412">
        <v>-2</v>
      </c>
      <c r="IL2412" t="s">
        <v>279</v>
      </c>
      <c r="IM2412" t="s">
        <v>280</v>
      </c>
      <c r="IN2412" t="s">
        <v>663</v>
      </c>
      <c r="IP2412" t="s">
        <v>684</v>
      </c>
    </row>
    <row r="2413" spans="1:250" hidden="1" x14ac:dyDescent="0.25">
      <c r="A2413">
        <v>45779</v>
      </c>
      <c r="B2413">
        <v>-890804480</v>
      </c>
      <c r="C2413">
        <v>1837</v>
      </c>
      <c r="D2413" t="s">
        <v>273</v>
      </c>
      <c r="E2413" t="s">
        <v>274</v>
      </c>
      <c r="F2413">
        <v>13794</v>
      </c>
      <c r="G2413" t="s">
        <v>275</v>
      </c>
      <c r="H2413" t="s">
        <v>276</v>
      </c>
      <c r="I2413">
        <v>411</v>
      </c>
      <c r="J2413" t="s">
        <v>393</v>
      </c>
      <c r="K2413" t="s">
        <v>394</v>
      </c>
      <c r="L2413">
        <v>13917</v>
      </c>
      <c r="M2413" t="s">
        <v>317</v>
      </c>
      <c r="N2413" t="s">
        <v>318</v>
      </c>
      <c r="O2413">
        <v>13917</v>
      </c>
      <c r="P2413" t="s">
        <v>317</v>
      </c>
      <c r="Q2413" t="s">
        <v>318</v>
      </c>
      <c r="R2413" t="s">
        <v>345</v>
      </c>
      <c r="S2413" s="46">
        <v>49076206.9542</v>
      </c>
      <c r="U2413" s="46">
        <v>27</v>
      </c>
      <c r="IF2413">
        <v>13917</v>
      </c>
      <c r="IG2413" t="s">
        <v>317</v>
      </c>
      <c r="IH2413" t="s">
        <v>319</v>
      </c>
      <c r="IK2413">
        <v>-2</v>
      </c>
      <c r="IL2413" t="s">
        <v>279</v>
      </c>
      <c r="IM2413" t="s">
        <v>280</v>
      </c>
      <c r="IN2413" t="s">
        <v>663</v>
      </c>
      <c r="IP2413" t="s">
        <v>684</v>
      </c>
    </row>
    <row r="2414" spans="1:250" hidden="1" x14ac:dyDescent="0.25">
      <c r="A2414">
        <v>45780</v>
      </c>
      <c r="B2414">
        <v>-890804480</v>
      </c>
      <c r="C2414">
        <v>1837</v>
      </c>
      <c r="D2414" t="s">
        <v>273</v>
      </c>
      <c r="E2414" t="s">
        <v>274</v>
      </c>
      <c r="F2414">
        <v>13794</v>
      </c>
      <c r="G2414" t="s">
        <v>275</v>
      </c>
      <c r="H2414" t="s">
        <v>276</v>
      </c>
      <c r="I2414">
        <v>437</v>
      </c>
      <c r="J2414" t="s">
        <v>658</v>
      </c>
      <c r="K2414" t="s">
        <v>659</v>
      </c>
      <c r="L2414">
        <v>13917</v>
      </c>
      <c r="M2414" t="s">
        <v>317</v>
      </c>
      <c r="N2414" t="s">
        <v>318</v>
      </c>
      <c r="O2414">
        <v>13917</v>
      </c>
      <c r="P2414" t="s">
        <v>317</v>
      </c>
      <c r="Q2414" t="s">
        <v>318</v>
      </c>
      <c r="R2414" t="s">
        <v>345</v>
      </c>
      <c r="S2414" s="46">
        <v>49086364.994199999</v>
      </c>
      <c r="U2414" s="46">
        <v>27</v>
      </c>
      <c r="IF2414">
        <v>13917</v>
      </c>
      <c r="IG2414" t="s">
        <v>317</v>
      </c>
      <c r="IH2414" t="s">
        <v>319</v>
      </c>
      <c r="IK2414">
        <v>-2</v>
      </c>
      <c r="IL2414" t="s">
        <v>279</v>
      </c>
      <c r="IM2414" t="s">
        <v>280</v>
      </c>
      <c r="IN2414" t="s">
        <v>663</v>
      </c>
      <c r="IP2414" t="s">
        <v>684</v>
      </c>
    </row>
    <row r="2415" spans="1:250" hidden="1" x14ac:dyDescent="0.25">
      <c r="A2415">
        <v>45781</v>
      </c>
      <c r="B2415">
        <v>-890804480</v>
      </c>
      <c r="C2415">
        <v>1837</v>
      </c>
      <c r="D2415" t="s">
        <v>273</v>
      </c>
      <c r="E2415" t="s">
        <v>274</v>
      </c>
      <c r="F2415">
        <v>13794</v>
      </c>
      <c r="G2415" t="s">
        <v>275</v>
      </c>
      <c r="H2415" t="s">
        <v>276</v>
      </c>
      <c r="I2415">
        <v>436</v>
      </c>
      <c r="J2415" t="s">
        <v>656</v>
      </c>
      <c r="K2415" t="s">
        <v>657</v>
      </c>
      <c r="L2415">
        <v>13917</v>
      </c>
      <c r="M2415" t="s">
        <v>317</v>
      </c>
      <c r="N2415" t="s">
        <v>318</v>
      </c>
      <c r="O2415">
        <v>13917</v>
      </c>
      <c r="P2415" t="s">
        <v>317</v>
      </c>
      <c r="Q2415" t="s">
        <v>318</v>
      </c>
      <c r="R2415" t="s">
        <v>345</v>
      </c>
      <c r="S2415" s="46">
        <v>49011190.014200002</v>
      </c>
      <c r="U2415" s="46">
        <v>27</v>
      </c>
      <c r="IF2415">
        <v>13917</v>
      </c>
      <c r="IG2415" t="s">
        <v>317</v>
      </c>
      <c r="IH2415" t="s">
        <v>319</v>
      </c>
      <c r="IK2415">
        <v>-2</v>
      </c>
      <c r="IL2415" t="s">
        <v>279</v>
      </c>
      <c r="IM2415" t="s">
        <v>280</v>
      </c>
      <c r="IN2415" t="s">
        <v>663</v>
      </c>
      <c r="IP2415" t="s">
        <v>684</v>
      </c>
    </row>
    <row r="2416" spans="1:250" hidden="1" x14ac:dyDescent="0.25">
      <c r="A2416">
        <v>45782</v>
      </c>
      <c r="B2416">
        <v>-890804480</v>
      </c>
      <c r="C2416">
        <v>1837</v>
      </c>
      <c r="D2416" t="s">
        <v>273</v>
      </c>
      <c r="E2416" t="s">
        <v>274</v>
      </c>
      <c r="F2416">
        <v>13794</v>
      </c>
      <c r="G2416" t="s">
        <v>275</v>
      </c>
      <c r="H2416" t="s">
        <v>276</v>
      </c>
      <c r="I2416">
        <v>435</v>
      </c>
      <c r="J2416" t="s">
        <v>491</v>
      </c>
      <c r="K2416" t="s">
        <v>492</v>
      </c>
      <c r="L2416">
        <v>13917</v>
      </c>
      <c r="M2416" t="s">
        <v>317</v>
      </c>
      <c r="N2416" t="s">
        <v>318</v>
      </c>
      <c r="O2416">
        <v>13917</v>
      </c>
      <c r="P2416" t="s">
        <v>317</v>
      </c>
      <c r="Q2416" t="s">
        <v>318</v>
      </c>
      <c r="R2416" t="s">
        <v>345</v>
      </c>
      <c r="S2416" s="46">
        <v>48966084.994199999</v>
      </c>
      <c r="U2416" s="46">
        <v>27</v>
      </c>
      <c r="IF2416">
        <v>13917</v>
      </c>
      <c r="IG2416" t="s">
        <v>317</v>
      </c>
      <c r="IH2416" t="s">
        <v>319</v>
      </c>
      <c r="IK2416">
        <v>-2</v>
      </c>
      <c r="IL2416" t="s">
        <v>279</v>
      </c>
      <c r="IM2416" t="s">
        <v>280</v>
      </c>
      <c r="IN2416" t="s">
        <v>663</v>
      </c>
      <c r="IP2416" t="s">
        <v>684</v>
      </c>
    </row>
    <row r="2417" spans="1:250" hidden="1" x14ac:dyDescent="0.25">
      <c r="A2417">
        <v>45783</v>
      </c>
      <c r="B2417">
        <v>-890804480</v>
      </c>
      <c r="C2417">
        <v>1837</v>
      </c>
      <c r="D2417" t="s">
        <v>273</v>
      </c>
      <c r="E2417" t="s">
        <v>274</v>
      </c>
      <c r="F2417">
        <v>13794</v>
      </c>
      <c r="G2417" t="s">
        <v>275</v>
      </c>
      <c r="H2417" t="s">
        <v>276</v>
      </c>
      <c r="I2417">
        <v>431</v>
      </c>
      <c r="J2417" t="s">
        <v>493</v>
      </c>
      <c r="K2417" t="s">
        <v>494</v>
      </c>
      <c r="L2417">
        <v>13917</v>
      </c>
      <c r="M2417" t="s">
        <v>317</v>
      </c>
      <c r="N2417" t="s">
        <v>318</v>
      </c>
      <c r="O2417">
        <v>13917</v>
      </c>
      <c r="P2417" t="s">
        <v>317</v>
      </c>
      <c r="Q2417" t="s">
        <v>318</v>
      </c>
      <c r="R2417" t="s">
        <v>345</v>
      </c>
      <c r="S2417" s="46">
        <v>48920980.034199998</v>
      </c>
      <c r="U2417" s="46">
        <v>27</v>
      </c>
      <c r="IF2417">
        <v>13917</v>
      </c>
      <c r="IG2417" t="s">
        <v>317</v>
      </c>
      <c r="IH2417" t="s">
        <v>319</v>
      </c>
      <c r="IK2417">
        <v>-2</v>
      </c>
      <c r="IL2417" t="s">
        <v>279</v>
      </c>
      <c r="IM2417" t="s">
        <v>280</v>
      </c>
      <c r="IN2417" t="s">
        <v>663</v>
      </c>
      <c r="IP2417" t="s">
        <v>684</v>
      </c>
    </row>
    <row r="2418" spans="1:250" hidden="1" x14ac:dyDescent="0.25">
      <c r="A2418">
        <v>45784</v>
      </c>
      <c r="B2418">
        <v>-890804480</v>
      </c>
      <c r="C2418">
        <v>1837</v>
      </c>
      <c r="D2418" t="s">
        <v>273</v>
      </c>
      <c r="E2418" t="s">
        <v>274</v>
      </c>
      <c r="F2418">
        <v>13794</v>
      </c>
      <c r="G2418" t="s">
        <v>275</v>
      </c>
      <c r="H2418" t="s">
        <v>276</v>
      </c>
      <c r="I2418">
        <v>429</v>
      </c>
      <c r="J2418" t="s">
        <v>395</v>
      </c>
      <c r="K2418" t="s">
        <v>396</v>
      </c>
      <c r="L2418">
        <v>13917</v>
      </c>
      <c r="M2418" t="s">
        <v>317</v>
      </c>
      <c r="N2418" t="s">
        <v>318</v>
      </c>
      <c r="O2418">
        <v>13917</v>
      </c>
      <c r="P2418" t="s">
        <v>317</v>
      </c>
      <c r="Q2418" t="s">
        <v>318</v>
      </c>
      <c r="R2418" t="s">
        <v>345</v>
      </c>
      <c r="S2418" s="46">
        <v>48853322.494199999</v>
      </c>
      <c r="U2418" s="46">
        <v>27</v>
      </c>
      <c r="IF2418">
        <v>13917</v>
      </c>
      <c r="IG2418" t="s">
        <v>317</v>
      </c>
      <c r="IH2418" t="s">
        <v>319</v>
      </c>
      <c r="IK2418">
        <v>-2</v>
      </c>
      <c r="IL2418" t="s">
        <v>279</v>
      </c>
      <c r="IM2418" t="s">
        <v>280</v>
      </c>
      <c r="IN2418" t="s">
        <v>663</v>
      </c>
      <c r="IP2418" t="s">
        <v>684</v>
      </c>
    </row>
    <row r="2419" spans="1:250" hidden="1" x14ac:dyDescent="0.25">
      <c r="A2419">
        <v>45785</v>
      </c>
      <c r="B2419">
        <v>-890804480</v>
      </c>
      <c r="C2419">
        <v>1837</v>
      </c>
      <c r="D2419" t="s">
        <v>273</v>
      </c>
      <c r="E2419" t="s">
        <v>274</v>
      </c>
      <c r="F2419">
        <v>13794</v>
      </c>
      <c r="G2419" t="s">
        <v>275</v>
      </c>
      <c r="H2419" t="s">
        <v>276</v>
      </c>
      <c r="I2419">
        <v>427</v>
      </c>
      <c r="J2419" t="s">
        <v>397</v>
      </c>
      <c r="K2419" t="s">
        <v>398</v>
      </c>
      <c r="L2419">
        <v>13917</v>
      </c>
      <c r="M2419" t="s">
        <v>317</v>
      </c>
      <c r="N2419" t="s">
        <v>318</v>
      </c>
      <c r="O2419">
        <v>13917</v>
      </c>
      <c r="P2419" t="s">
        <v>317</v>
      </c>
      <c r="Q2419" t="s">
        <v>318</v>
      </c>
      <c r="R2419" t="s">
        <v>345</v>
      </c>
      <c r="S2419" s="46">
        <v>48763112.494199999</v>
      </c>
      <c r="U2419" s="46">
        <v>27</v>
      </c>
      <c r="IF2419">
        <v>13917</v>
      </c>
      <c r="IG2419" t="s">
        <v>317</v>
      </c>
      <c r="IH2419" t="s">
        <v>319</v>
      </c>
      <c r="IK2419">
        <v>-2</v>
      </c>
      <c r="IL2419" t="s">
        <v>279</v>
      </c>
      <c r="IM2419" t="s">
        <v>280</v>
      </c>
      <c r="IN2419" t="s">
        <v>663</v>
      </c>
      <c r="IP2419" t="s">
        <v>684</v>
      </c>
    </row>
    <row r="2420" spans="1:250" hidden="1" x14ac:dyDescent="0.25">
      <c r="A2420">
        <v>45786</v>
      </c>
      <c r="B2420">
        <v>-890804480</v>
      </c>
      <c r="C2420">
        <v>1837</v>
      </c>
      <c r="D2420" t="s">
        <v>273</v>
      </c>
      <c r="E2420" t="s">
        <v>274</v>
      </c>
      <c r="F2420">
        <v>13794</v>
      </c>
      <c r="G2420" t="s">
        <v>275</v>
      </c>
      <c r="H2420" t="s">
        <v>276</v>
      </c>
      <c r="I2420">
        <v>429</v>
      </c>
      <c r="J2420" t="s">
        <v>395</v>
      </c>
      <c r="K2420" t="s">
        <v>396</v>
      </c>
      <c r="L2420">
        <v>15188</v>
      </c>
      <c r="M2420" t="s">
        <v>320</v>
      </c>
      <c r="N2420" t="s">
        <v>321</v>
      </c>
      <c r="O2420">
        <v>15188</v>
      </c>
      <c r="P2420" t="s">
        <v>320</v>
      </c>
      <c r="Q2420" t="s">
        <v>321</v>
      </c>
      <c r="R2420" t="s">
        <v>345</v>
      </c>
      <c r="S2420" s="46">
        <v>2131682.7401999999</v>
      </c>
      <c r="U2420" s="46">
        <v>27</v>
      </c>
      <c r="IF2420">
        <v>15188</v>
      </c>
      <c r="IG2420" t="s">
        <v>320</v>
      </c>
      <c r="IH2420" t="s">
        <v>319</v>
      </c>
      <c r="IK2420">
        <v>-2</v>
      </c>
      <c r="IL2420" t="s">
        <v>279</v>
      </c>
      <c r="IM2420" t="s">
        <v>280</v>
      </c>
      <c r="IN2420" t="s">
        <v>663</v>
      </c>
      <c r="IP2420" t="s">
        <v>685</v>
      </c>
    </row>
    <row r="2421" spans="1:250" hidden="1" x14ac:dyDescent="0.25">
      <c r="A2421">
        <v>45787</v>
      </c>
      <c r="B2421">
        <v>-890804480</v>
      </c>
      <c r="C2421">
        <v>1837</v>
      </c>
      <c r="D2421" t="s">
        <v>273</v>
      </c>
      <c r="E2421" t="s">
        <v>274</v>
      </c>
      <c r="F2421">
        <v>13794</v>
      </c>
      <c r="G2421" t="s">
        <v>275</v>
      </c>
      <c r="H2421" t="s">
        <v>276</v>
      </c>
      <c r="I2421">
        <v>427</v>
      </c>
      <c r="J2421" t="s">
        <v>397</v>
      </c>
      <c r="K2421" t="s">
        <v>398</v>
      </c>
      <c r="L2421">
        <v>15188</v>
      </c>
      <c r="M2421" t="s">
        <v>320</v>
      </c>
      <c r="N2421" t="s">
        <v>321</v>
      </c>
      <c r="O2421">
        <v>15188</v>
      </c>
      <c r="P2421" t="s">
        <v>320</v>
      </c>
      <c r="Q2421" t="s">
        <v>321</v>
      </c>
      <c r="R2421" t="s">
        <v>345</v>
      </c>
      <c r="S2421" s="46">
        <v>2127746.4901999999</v>
      </c>
      <c r="U2421" s="46">
        <v>27</v>
      </c>
      <c r="IF2421">
        <v>15188</v>
      </c>
      <c r="IG2421" t="s">
        <v>320</v>
      </c>
      <c r="IH2421" t="s">
        <v>319</v>
      </c>
      <c r="IK2421">
        <v>-2</v>
      </c>
      <c r="IL2421" t="s">
        <v>279</v>
      </c>
      <c r="IM2421" t="s">
        <v>280</v>
      </c>
      <c r="IN2421" t="s">
        <v>663</v>
      </c>
      <c r="IP2421" t="s">
        <v>685</v>
      </c>
    </row>
    <row r="2422" spans="1:250" hidden="1" x14ac:dyDescent="0.25">
      <c r="A2422">
        <v>45788</v>
      </c>
      <c r="B2422">
        <v>-890804480</v>
      </c>
      <c r="C2422">
        <v>1837</v>
      </c>
      <c r="D2422" t="s">
        <v>273</v>
      </c>
      <c r="E2422" t="s">
        <v>274</v>
      </c>
      <c r="F2422">
        <v>13794</v>
      </c>
      <c r="G2422" t="s">
        <v>275</v>
      </c>
      <c r="H2422" t="s">
        <v>276</v>
      </c>
      <c r="I2422">
        <v>424</v>
      </c>
      <c r="J2422" t="s">
        <v>399</v>
      </c>
      <c r="K2422" t="s">
        <v>400</v>
      </c>
      <c r="L2422">
        <v>15188</v>
      </c>
      <c r="M2422" t="s">
        <v>320</v>
      </c>
      <c r="N2422" t="s">
        <v>321</v>
      </c>
      <c r="O2422">
        <v>15188</v>
      </c>
      <c r="P2422" t="s">
        <v>320</v>
      </c>
      <c r="Q2422" t="s">
        <v>321</v>
      </c>
      <c r="R2422" t="s">
        <v>345</v>
      </c>
      <c r="S2422" s="46">
        <v>2125450.3502000002</v>
      </c>
      <c r="U2422" s="46">
        <v>27</v>
      </c>
      <c r="IF2422">
        <v>15188</v>
      </c>
      <c r="IG2422" t="s">
        <v>320</v>
      </c>
      <c r="IH2422" t="s">
        <v>319</v>
      </c>
      <c r="IK2422">
        <v>-2</v>
      </c>
      <c r="IL2422" t="s">
        <v>279</v>
      </c>
      <c r="IM2422" t="s">
        <v>280</v>
      </c>
      <c r="IN2422" t="s">
        <v>663</v>
      </c>
      <c r="IP2422" t="s">
        <v>685</v>
      </c>
    </row>
    <row r="2423" spans="1:250" hidden="1" x14ac:dyDescent="0.25">
      <c r="A2423">
        <v>45789</v>
      </c>
      <c r="B2423">
        <v>-890804480</v>
      </c>
      <c r="C2423">
        <v>1837</v>
      </c>
      <c r="D2423" t="s">
        <v>273</v>
      </c>
      <c r="E2423" t="s">
        <v>274</v>
      </c>
      <c r="F2423">
        <v>13794</v>
      </c>
      <c r="G2423" t="s">
        <v>275</v>
      </c>
      <c r="H2423" t="s">
        <v>276</v>
      </c>
      <c r="I2423">
        <v>422</v>
      </c>
      <c r="J2423" t="s">
        <v>401</v>
      </c>
      <c r="K2423" t="s">
        <v>402</v>
      </c>
      <c r="L2423">
        <v>15188</v>
      </c>
      <c r="M2423" t="s">
        <v>320</v>
      </c>
      <c r="N2423" t="s">
        <v>321</v>
      </c>
      <c r="O2423">
        <v>15188</v>
      </c>
      <c r="P2423" t="s">
        <v>320</v>
      </c>
      <c r="Q2423" t="s">
        <v>321</v>
      </c>
      <c r="R2423" t="s">
        <v>345</v>
      </c>
      <c r="S2423" s="46">
        <v>2122498.1502</v>
      </c>
      <c r="U2423" s="46">
        <v>27</v>
      </c>
      <c r="IF2423">
        <v>15188</v>
      </c>
      <c r="IG2423" t="s">
        <v>320</v>
      </c>
      <c r="IH2423" t="s">
        <v>319</v>
      </c>
      <c r="IK2423">
        <v>-2</v>
      </c>
      <c r="IL2423" t="s">
        <v>279</v>
      </c>
      <c r="IM2423" t="s">
        <v>280</v>
      </c>
      <c r="IN2423" t="s">
        <v>663</v>
      </c>
      <c r="IP2423" t="s">
        <v>685</v>
      </c>
    </row>
    <row r="2424" spans="1:250" hidden="1" x14ac:dyDescent="0.25">
      <c r="A2424">
        <v>45790</v>
      </c>
      <c r="B2424">
        <v>-890804480</v>
      </c>
      <c r="C2424">
        <v>1837</v>
      </c>
      <c r="D2424" t="s">
        <v>273</v>
      </c>
      <c r="E2424" t="s">
        <v>274</v>
      </c>
      <c r="F2424">
        <v>13794</v>
      </c>
      <c r="G2424" t="s">
        <v>275</v>
      </c>
      <c r="H2424" t="s">
        <v>276</v>
      </c>
      <c r="I2424">
        <v>420</v>
      </c>
      <c r="J2424" t="s">
        <v>403</v>
      </c>
      <c r="K2424" t="s">
        <v>404</v>
      </c>
      <c r="L2424">
        <v>15188</v>
      </c>
      <c r="M2424" t="s">
        <v>320</v>
      </c>
      <c r="N2424" t="s">
        <v>321</v>
      </c>
      <c r="O2424">
        <v>15188</v>
      </c>
      <c r="P2424" t="s">
        <v>320</v>
      </c>
      <c r="Q2424" t="s">
        <v>321</v>
      </c>
      <c r="R2424" t="s">
        <v>345</v>
      </c>
      <c r="S2424" s="46">
        <v>2118561.9002</v>
      </c>
      <c r="U2424" s="46">
        <v>27</v>
      </c>
      <c r="IF2424">
        <v>15188</v>
      </c>
      <c r="IG2424" t="s">
        <v>320</v>
      </c>
      <c r="IH2424" t="s">
        <v>319</v>
      </c>
      <c r="IK2424">
        <v>-2</v>
      </c>
      <c r="IL2424" t="s">
        <v>279</v>
      </c>
      <c r="IM2424" t="s">
        <v>280</v>
      </c>
      <c r="IN2424" t="s">
        <v>663</v>
      </c>
      <c r="IP2424" t="s">
        <v>685</v>
      </c>
    </row>
    <row r="2425" spans="1:250" hidden="1" x14ac:dyDescent="0.25">
      <c r="A2425">
        <v>45791</v>
      </c>
      <c r="B2425">
        <v>-890804480</v>
      </c>
      <c r="C2425">
        <v>1837</v>
      </c>
      <c r="D2425" t="s">
        <v>273</v>
      </c>
      <c r="E2425" t="s">
        <v>274</v>
      </c>
      <c r="F2425">
        <v>13794</v>
      </c>
      <c r="G2425" t="s">
        <v>275</v>
      </c>
      <c r="H2425" t="s">
        <v>276</v>
      </c>
      <c r="I2425">
        <v>411</v>
      </c>
      <c r="J2425" t="s">
        <v>393</v>
      </c>
      <c r="K2425" t="s">
        <v>394</v>
      </c>
      <c r="L2425">
        <v>15188</v>
      </c>
      <c r="M2425" t="s">
        <v>320</v>
      </c>
      <c r="N2425" t="s">
        <v>321</v>
      </c>
      <c r="O2425">
        <v>15188</v>
      </c>
      <c r="P2425" t="s">
        <v>320</v>
      </c>
      <c r="Q2425" t="s">
        <v>321</v>
      </c>
      <c r="R2425" t="s">
        <v>345</v>
      </c>
      <c r="S2425" s="46">
        <v>2116265.7502000001</v>
      </c>
      <c r="U2425" s="46">
        <v>27</v>
      </c>
      <c r="IF2425">
        <v>15188</v>
      </c>
      <c r="IG2425" t="s">
        <v>320</v>
      </c>
      <c r="IH2425" t="s">
        <v>319</v>
      </c>
      <c r="IK2425">
        <v>-2</v>
      </c>
      <c r="IL2425" t="s">
        <v>279</v>
      </c>
      <c r="IM2425" t="s">
        <v>280</v>
      </c>
      <c r="IN2425" t="s">
        <v>663</v>
      </c>
      <c r="IP2425" t="s">
        <v>685</v>
      </c>
    </row>
    <row r="2426" spans="1:250" hidden="1" x14ac:dyDescent="0.25">
      <c r="A2426">
        <v>45792</v>
      </c>
      <c r="B2426">
        <v>-890804480</v>
      </c>
      <c r="C2426">
        <v>1837</v>
      </c>
      <c r="D2426" t="s">
        <v>273</v>
      </c>
      <c r="E2426" t="s">
        <v>274</v>
      </c>
      <c r="F2426">
        <v>13794</v>
      </c>
      <c r="G2426" t="s">
        <v>275</v>
      </c>
      <c r="H2426" t="s">
        <v>276</v>
      </c>
      <c r="I2426">
        <v>437</v>
      </c>
      <c r="J2426" t="s">
        <v>658</v>
      </c>
      <c r="K2426" t="s">
        <v>659</v>
      </c>
      <c r="L2426">
        <v>15188</v>
      </c>
      <c r="M2426" t="s">
        <v>320</v>
      </c>
      <c r="N2426" t="s">
        <v>321</v>
      </c>
      <c r="O2426">
        <v>15188</v>
      </c>
      <c r="P2426" t="s">
        <v>320</v>
      </c>
      <c r="Q2426" t="s">
        <v>321</v>
      </c>
      <c r="R2426" t="s">
        <v>345</v>
      </c>
      <c r="S2426" s="46">
        <v>2141851.3901999998</v>
      </c>
      <c r="U2426" s="46">
        <v>27</v>
      </c>
      <c r="IF2426">
        <v>15188</v>
      </c>
      <c r="IG2426" t="s">
        <v>320</v>
      </c>
      <c r="IH2426" t="s">
        <v>319</v>
      </c>
      <c r="IK2426">
        <v>-2</v>
      </c>
      <c r="IL2426" t="s">
        <v>279</v>
      </c>
      <c r="IM2426" t="s">
        <v>280</v>
      </c>
      <c r="IN2426" t="s">
        <v>663</v>
      </c>
      <c r="IP2426" t="s">
        <v>685</v>
      </c>
    </row>
    <row r="2427" spans="1:250" hidden="1" x14ac:dyDescent="0.25">
      <c r="A2427">
        <v>45793</v>
      </c>
      <c r="B2427">
        <v>-890804480</v>
      </c>
      <c r="C2427">
        <v>1837</v>
      </c>
      <c r="D2427" t="s">
        <v>273</v>
      </c>
      <c r="E2427" t="s">
        <v>274</v>
      </c>
      <c r="F2427">
        <v>13794</v>
      </c>
      <c r="G2427" t="s">
        <v>275</v>
      </c>
      <c r="H2427" t="s">
        <v>276</v>
      </c>
      <c r="I2427">
        <v>436</v>
      </c>
      <c r="J2427" t="s">
        <v>656</v>
      </c>
      <c r="K2427" t="s">
        <v>657</v>
      </c>
      <c r="L2427">
        <v>15188</v>
      </c>
      <c r="M2427" t="s">
        <v>320</v>
      </c>
      <c r="N2427" t="s">
        <v>321</v>
      </c>
      <c r="O2427">
        <v>15188</v>
      </c>
      <c r="P2427" t="s">
        <v>320</v>
      </c>
      <c r="Q2427" t="s">
        <v>321</v>
      </c>
      <c r="R2427" t="s">
        <v>345</v>
      </c>
      <c r="S2427" s="46">
        <v>2138571.1902000001</v>
      </c>
      <c r="U2427" s="46">
        <v>27</v>
      </c>
      <c r="IF2427">
        <v>15188</v>
      </c>
      <c r="IG2427" t="s">
        <v>320</v>
      </c>
      <c r="IH2427" t="s">
        <v>319</v>
      </c>
      <c r="IK2427">
        <v>-2</v>
      </c>
      <c r="IL2427" t="s">
        <v>279</v>
      </c>
      <c r="IM2427" t="s">
        <v>280</v>
      </c>
      <c r="IN2427" t="s">
        <v>663</v>
      </c>
      <c r="IP2427" t="s">
        <v>685</v>
      </c>
    </row>
    <row r="2428" spans="1:250" hidden="1" x14ac:dyDescent="0.25">
      <c r="A2428">
        <v>45794</v>
      </c>
      <c r="B2428">
        <v>-890804480</v>
      </c>
      <c r="C2428">
        <v>1837</v>
      </c>
      <c r="D2428" t="s">
        <v>273</v>
      </c>
      <c r="E2428" t="s">
        <v>274</v>
      </c>
      <c r="F2428">
        <v>13794</v>
      </c>
      <c r="G2428" t="s">
        <v>275</v>
      </c>
      <c r="H2428" t="s">
        <v>276</v>
      </c>
      <c r="I2428">
        <v>435</v>
      </c>
      <c r="J2428" t="s">
        <v>491</v>
      </c>
      <c r="K2428" t="s">
        <v>492</v>
      </c>
      <c r="L2428">
        <v>15188</v>
      </c>
      <c r="M2428" t="s">
        <v>320</v>
      </c>
      <c r="N2428" t="s">
        <v>321</v>
      </c>
      <c r="O2428">
        <v>15188</v>
      </c>
      <c r="P2428" t="s">
        <v>320</v>
      </c>
      <c r="Q2428" t="s">
        <v>321</v>
      </c>
      <c r="R2428" t="s">
        <v>345</v>
      </c>
      <c r="S2428" s="46">
        <v>2136603.0501999999</v>
      </c>
      <c r="U2428" s="46">
        <v>27</v>
      </c>
      <c r="IF2428">
        <v>15188</v>
      </c>
      <c r="IG2428" t="s">
        <v>320</v>
      </c>
      <c r="IH2428" t="s">
        <v>319</v>
      </c>
      <c r="IK2428">
        <v>-2</v>
      </c>
      <c r="IL2428" t="s">
        <v>279</v>
      </c>
      <c r="IM2428" t="s">
        <v>280</v>
      </c>
      <c r="IN2428" t="s">
        <v>663</v>
      </c>
      <c r="IP2428" t="s">
        <v>685</v>
      </c>
    </row>
    <row r="2429" spans="1:250" hidden="1" x14ac:dyDescent="0.25">
      <c r="A2429">
        <v>45795</v>
      </c>
      <c r="B2429">
        <v>-890804480</v>
      </c>
      <c r="C2429">
        <v>1837</v>
      </c>
      <c r="D2429" t="s">
        <v>273</v>
      </c>
      <c r="E2429" t="s">
        <v>274</v>
      </c>
      <c r="F2429">
        <v>13794</v>
      </c>
      <c r="G2429" t="s">
        <v>275</v>
      </c>
      <c r="H2429" t="s">
        <v>276</v>
      </c>
      <c r="I2429">
        <v>431</v>
      </c>
      <c r="J2429" t="s">
        <v>493</v>
      </c>
      <c r="K2429" t="s">
        <v>494</v>
      </c>
      <c r="L2429">
        <v>15188</v>
      </c>
      <c r="M2429" t="s">
        <v>320</v>
      </c>
      <c r="N2429" t="s">
        <v>321</v>
      </c>
      <c r="O2429">
        <v>15188</v>
      </c>
      <c r="P2429" t="s">
        <v>320</v>
      </c>
      <c r="Q2429" t="s">
        <v>321</v>
      </c>
      <c r="R2429" t="s">
        <v>345</v>
      </c>
      <c r="S2429" s="46">
        <v>2134634.9202000001</v>
      </c>
      <c r="U2429" s="46">
        <v>27</v>
      </c>
      <c r="IF2429">
        <v>15188</v>
      </c>
      <c r="IG2429" t="s">
        <v>320</v>
      </c>
      <c r="IH2429" t="s">
        <v>319</v>
      </c>
      <c r="IK2429">
        <v>-2</v>
      </c>
      <c r="IL2429" t="s">
        <v>279</v>
      </c>
      <c r="IM2429" t="s">
        <v>280</v>
      </c>
      <c r="IN2429" t="s">
        <v>663</v>
      </c>
      <c r="IP2429" t="s">
        <v>685</v>
      </c>
    </row>
    <row r="2430" spans="1:250" hidden="1" x14ac:dyDescent="0.25">
      <c r="A2430">
        <v>45796</v>
      </c>
      <c r="B2430">
        <v>-890804480</v>
      </c>
      <c r="C2430">
        <v>1837</v>
      </c>
      <c r="D2430" t="s">
        <v>273</v>
      </c>
      <c r="E2430" t="s">
        <v>274</v>
      </c>
      <c r="F2430">
        <v>13794</v>
      </c>
      <c r="G2430" t="s">
        <v>275</v>
      </c>
      <c r="H2430" t="s">
        <v>276</v>
      </c>
      <c r="I2430">
        <v>420</v>
      </c>
      <c r="J2430" t="s">
        <v>403</v>
      </c>
      <c r="K2430" t="s">
        <v>404</v>
      </c>
      <c r="L2430">
        <v>15189</v>
      </c>
      <c r="M2430" t="s">
        <v>322</v>
      </c>
      <c r="N2430" t="s">
        <v>323</v>
      </c>
      <c r="O2430">
        <v>15189</v>
      </c>
      <c r="P2430" t="s">
        <v>322</v>
      </c>
      <c r="Q2430" t="s">
        <v>323</v>
      </c>
      <c r="R2430" t="s">
        <v>345</v>
      </c>
      <c r="S2430" s="46">
        <v>52593567.9208</v>
      </c>
      <c r="U2430" s="46">
        <v>27</v>
      </c>
      <c r="IF2430">
        <v>15189</v>
      </c>
      <c r="IG2430" t="s">
        <v>322</v>
      </c>
      <c r="IH2430" t="s">
        <v>319</v>
      </c>
      <c r="IK2430">
        <v>-2</v>
      </c>
      <c r="IL2430" t="s">
        <v>279</v>
      </c>
      <c r="IM2430" t="s">
        <v>280</v>
      </c>
      <c r="IN2430" t="s">
        <v>663</v>
      </c>
      <c r="IP2430" t="s">
        <v>686</v>
      </c>
    </row>
    <row r="2431" spans="1:250" hidden="1" x14ac:dyDescent="0.25">
      <c r="A2431">
        <v>45797</v>
      </c>
      <c r="B2431">
        <v>-890804480</v>
      </c>
      <c r="C2431">
        <v>1837</v>
      </c>
      <c r="D2431" t="s">
        <v>273</v>
      </c>
      <c r="E2431" t="s">
        <v>274</v>
      </c>
      <c r="F2431">
        <v>13794</v>
      </c>
      <c r="G2431" t="s">
        <v>275</v>
      </c>
      <c r="H2431" t="s">
        <v>276</v>
      </c>
      <c r="I2431">
        <v>411</v>
      </c>
      <c r="J2431" t="s">
        <v>393</v>
      </c>
      <c r="K2431" t="s">
        <v>394</v>
      </c>
      <c r="L2431">
        <v>15189</v>
      </c>
      <c r="M2431" t="s">
        <v>322</v>
      </c>
      <c r="N2431" t="s">
        <v>323</v>
      </c>
      <c r="O2431">
        <v>15189</v>
      </c>
      <c r="P2431" t="s">
        <v>322</v>
      </c>
      <c r="Q2431" t="s">
        <v>323</v>
      </c>
      <c r="R2431" t="s">
        <v>345</v>
      </c>
      <c r="S2431" s="46">
        <v>92536565.700800002</v>
      </c>
      <c r="U2431" s="46">
        <v>27</v>
      </c>
      <c r="IF2431">
        <v>15189</v>
      </c>
      <c r="IG2431" t="s">
        <v>322</v>
      </c>
      <c r="IH2431" t="s">
        <v>319</v>
      </c>
      <c r="IK2431">
        <v>-2</v>
      </c>
      <c r="IL2431" t="s">
        <v>279</v>
      </c>
      <c r="IM2431" t="s">
        <v>280</v>
      </c>
      <c r="IN2431" t="s">
        <v>663</v>
      </c>
      <c r="IP2431" t="s">
        <v>686</v>
      </c>
    </row>
    <row r="2432" spans="1:250" hidden="1" x14ac:dyDescent="0.25">
      <c r="A2432">
        <v>45798</v>
      </c>
      <c r="B2432">
        <v>-890804480</v>
      </c>
      <c r="C2432">
        <v>1837</v>
      </c>
      <c r="D2432" t="s">
        <v>273</v>
      </c>
      <c r="E2432" t="s">
        <v>274</v>
      </c>
      <c r="F2432">
        <v>13794</v>
      </c>
      <c r="G2432" t="s">
        <v>275</v>
      </c>
      <c r="H2432" t="s">
        <v>276</v>
      </c>
      <c r="I2432">
        <v>435</v>
      </c>
      <c r="J2432" t="s">
        <v>491</v>
      </c>
      <c r="K2432" t="s">
        <v>492</v>
      </c>
      <c r="L2432">
        <v>15189</v>
      </c>
      <c r="M2432" t="s">
        <v>322</v>
      </c>
      <c r="N2432" t="s">
        <v>323</v>
      </c>
      <c r="O2432">
        <v>15189</v>
      </c>
      <c r="P2432" t="s">
        <v>322</v>
      </c>
      <c r="Q2432" t="s">
        <v>323</v>
      </c>
      <c r="R2432" t="s">
        <v>345</v>
      </c>
      <c r="S2432" s="46">
        <v>53041442.160800003</v>
      </c>
      <c r="U2432" s="46">
        <v>27</v>
      </c>
      <c r="IF2432">
        <v>15189</v>
      </c>
      <c r="IG2432" t="s">
        <v>322</v>
      </c>
      <c r="IH2432" t="s">
        <v>319</v>
      </c>
      <c r="IK2432">
        <v>-2</v>
      </c>
      <c r="IL2432" t="s">
        <v>279</v>
      </c>
      <c r="IM2432" t="s">
        <v>280</v>
      </c>
      <c r="IN2432" t="s">
        <v>663</v>
      </c>
      <c r="IP2432" t="s">
        <v>686</v>
      </c>
    </row>
    <row r="2433" spans="1:250" hidden="1" x14ac:dyDescent="0.25">
      <c r="A2433">
        <v>45799</v>
      </c>
      <c r="B2433">
        <v>-890804480</v>
      </c>
      <c r="C2433">
        <v>1837</v>
      </c>
      <c r="D2433" t="s">
        <v>273</v>
      </c>
      <c r="E2433" t="s">
        <v>274</v>
      </c>
      <c r="F2433">
        <v>13794</v>
      </c>
      <c r="G2433" t="s">
        <v>275</v>
      </c>
      <c r="H2433" t="s">
        <v>276</v>
      </c>
      <c r="I2433">
        <v>431</v>
      </c>
      <c r="J2433" t="s">
        <v>493</v>
      </c>
      <c r="K2433" t="s">
        <v>494</v>
      </c>
      <c r="L2433">
        <v>15189</v>
      </c>
      <c r="M2433" t="s">
        <v>322</v>
      </c>
      <c r="N2433" t="s">
        <v>323</v>
      </c>
      <c r="O2433">
        <v>15189</v>
      </c>
      <c r="P2433" t="s">
        <v>322</v>
      </c>
      <c r="Q2433" t="s">
        <v>323</v>
      </c>
      <c r="R2433" t="s">
        <v>345</v>
      </c>
      <c r="S2433" s="46">
        <v>52992583.190800004</v>
      </c>
      <c r="U2433" s="46">
        <v>27</v>
      </c>
      <c r="IF2433">
        <v>15189</v>
      </c>
      <c r="IG2433" t="s">
        <v>322</v>
      </c>
      <c r="IH2433" t="s">
        <v>319</v>
      </c>
      <c r="IK2433">
        <v>-2</v>
      </c>
      <c r="IL2433" t="s">
        <v>279</v>
      </c>
      <c r="IM2433" t="s">
        <v>280</v>
      </c>
      <c r="IN2433" t="s">
        <v>663</v>
      </c>
      <c r="IP2433" t="s">
        <v>686</v>
      </c>
    </row>
    <row r="2434" spans="1:250" hidden="1" x14ac:dyDescent="0.25">
      <c r="A2434">
        <v>45800</v>
      </c>
      <c r="B2434">
        <v>-890804480</v>
      </c>
      <c r="C2434">
        <v>1837</v>
      </c>
      <c r="D2434" t="s">
        <v>273</v>
      </c>
      <c r="E2434" t="s">
        <v>274</v>
      </c>
      <c r="F2434">
        <v>13794</v>
      </c>
      <c r="G2434" t="s">
        <v>275</v>
      </c>
      <c r="H2434" t="s">
        <v>276</v>
      </c>
      <c r="I2434">
        <v>429</v>
      </c>
      <c r="J2434" t="s">
        <v>395</v>
      </c>
      <c r="K2434" t="s">
        <v>396</v>
      </c>
      <c r="L2434">
        <v>15189</v>
      </c>
      <c r="M2434" t="s">
        <v>322</v>
      </c>
      <c r="N2434" t="s">
        <v>323</v>
      </c>
      <c r="O2434">
        <v>15189</v>
      </c>
      <c r="P2434" t="s">
        <v>322</v>
      </c>
      <c r="Q2434" t="s">
        <v>323</v>
      </c>
      <c r="R2434" t="s">
        <v>345</v>
      </c>
      <c r="S2434" s="46">
        <v>52919294.650799997</v>
      </c>
      <c r="U2434" s="46">
        <v>27</v>
      </c>
      <c r="IF2434">
        <v>15189</v>
      </c>
      <c r="IG2434" t="s">
        <v>322</v>
      </c>
      <c r="IH2434" t="s">
        <v>319</v>
      </c>
      <c r="IK2434">
        <v>-2</v>
      </c>
      <c r="IL2434" t="s">
        <v>279</v>
      </c>
      <c r="IM2434" t="s">
        <v>280</v>
      </c>
      <c r="IN2434" t="s">
        <v>663</v>
      </c>
      <c r="IP2434" t="s">
        <v>686</v>
      </c>
    </row>
    <row r="2435" spans="1:250" hidden="1" x14ac:dyDescent="0.25">
      <c r="A2435">
        <v>45801</v>
      </c>
      <c r="B2435">
        <v>-890804480</v>
      </c>
      <c r="C2435">
        <v>1837</v>
      </c>
      <c r="D2435" t="s">
        <v>273</v>
      </c>
      <c r="E2435" t="s">
        <v>274</v>
      </c>
      <c r="F2435">
        <v>13794</v>
      </c>
      <c r="G2435" t="s">
        <v>275</v>
      </c>
      <c r="H2435" t="s">
        <v>276</v>
      </c>
      <c r="I2435">
        <v>427</v>
      </c>
      <c r="J2435" t="s">
        <v>397</v>
      </c>
      <c r="K2435" t="s">
        <v>398</v>
      </c>
      <c r="L2435">
        <v>15189</v>
      </c>
      <c r="M2435" t="s">
        <v>322</v>
      </c>
      <c r="N2435" t="s">
        <v>323</v>
      </c>
      <c r="O2435">
        <v>15189</v>
      </c>
      <c r="P2435" t="s">
        <v>322</v>
      </c>
      <c r="Q2435" t="s">
        <v>323</v>
      </c>
      <c r="R2435" t="s">
        <v>345</v>
      </c>
      <c r="S2435" s="46">
        <v>52821576.640799999</v>
      </c>
      <c r="U2435" s="46">
        <v>27</v>
      </c>
      <c r="IF2435">
        <v>15189</v>
      </c>
      <c r="IG2435" t="s">
        <v>322</v>
      </c>
      <c r="IH2435" t="s">
        <v>319</v>
      </c>
      <c r="IK2435">
        <v>-2</v>
      </c>
      <c r="IL2435" t="s">
        <v>279</v>
      </c>
      <c r="IM2435" t="s">
        <v>280</v>
      </c>
      <c r="IN2435" t="s">
        <v>663</v>
      </c>
      <c r="IP2435" t="s">
        <v>686</v>
      </c>
    </row>
    <row r="2436" spans="1:250" hidden="1" x14ac:dyDescent="0.25">
      <c r="A2436">
        <v>45802</v>
      </c>
      <c r="B2436">
        <v>-890804480</v>
      </c>
      <c r="C2436">
        <v>1837</v>
      </c>
      <c r="D2436" t="s">
        <v>273</v>
      </c>
      <c r="E2436" t="s">
        <v>274</v>
      </c>
      <c r="F2436">
        <v>19011</v>
      </c>
      <c r="G2436" t="s">
        <v>328</v>
      </c>
      <c r="H2436" t="s">
        <v>329</v>
      </c>
      <c r="I2436">
        <v>429</v>
      </c>
      <c r="J2436" t="s">
        <v>395</v>
      </c>
      <c r="K2436" t="s">
        <v>396</v>
      </c>
      <c r="L2436">
        <v>15189</v>
      </c>
      <c r="M2436" t="s">
        <v>322</v>
      </c>
      <c r="N2436" t="s">
        <v>323</v>
      </c>
      <c r="O2436">
        <v>15189</v>
      </c>
      <c r="P2436" t="s">
        <v>322</v>
      </c>
      <c r="Q2436" t="s">
        <v>323</v>
      </c>
      <c r="R2436" t="s">
        <v>345</v>
      </c>
      <c r="S2436" s="46">
        <v>51085897.5</v>
      </c>
      <c r="U2436" s="46">
        <v>27</v>
      </c>
      <c r="IF2436">
        <v>15189</v>
      </c>
      <c r="IG2436" t="s">
        <v>322</v>
      </c>
      <c r="IH2436" t="s">
        <v>332</v>
      </c>
      <c r="IK2436">
        <v>-2</v>
      </c>
      <c r="IL2436" t="s">
        <v>279</v>
      </c>
      <c r="IM2436" t="s">
        <v>280</v>
      </c>
      <c r="IN2436" t="s">
        <v>687</v>
      </c>
      <c r="IP2436" t="s">
        <v>688</v>
      </c>
    </row>
    <row r="2437" spans="1:250" hidden="1" x14ac:dyDescent="0.25">
      <c r="A2437">
        <v>45803</v>
      </c>
      <c r="B2437">
        <v>-890804480</v>
      </c>
      <c r="C2437">
        <v>1837</v>
      </c>
      <c r="D2437" t="s">
        <v>273</v>
      </c>
      <c r="E2437" t="s">
        <v>274</v>
      </c>
      <c r="F2437">
        <v>13794</v>
      </c>
      <c r="G2437" t="s">
        <v>275</v>
      </c>
      <c r="H2437" t="s">
        <v>276</v>
      </c>
      <c r="I2437">
        <v>437</v>
      </c>
      <c r="J2437" t="s">
        <v>658</v>
      </c>
      <c r="K2437" t="s">
        <v>659</v>
      </c>
      <c r="L2437">
        <v>15189</v>
      </c>
      <c r="M2437" t="s">
        <v>322</v>
      </c>
      <c r="N2437" t="s">
        <v>323</v>
      </c>
      <c r="O2437">
        <v>15189</v>
      </c>
      <c r="P2437" t="s">
        <v>322</v>
      </c>
      <c r="Q2437" t="s">
        <v>323</v>
      </c>
      <c r="R2437" t="s">
        <v>345</v>
      </c>
      <c r="S2437" s="46">
        <v>53171732.900799997</v>
      </c>
      <c r="U2437" s="46">
        <v>27</v>
      </c>
      <c r="IF2437">
        <v>15189</v>
      </c>
      <c r="IG2437" t="s">
        <v>322</v>
      </c>
      <c r="IH2437" t="s">
        <v>319</v>
      </c>
      <c r="IK2437">
        <v>-2</v>
      </c>
      <c r="IL2437" t="s">
        <v>279</v>
      </c>
      <c r="IM2437" t="s">
        <v>280</v>
      </c>
      <c r="IN2437" t="s">
        <v>663</v>
      </c>
      <c r="IP2437" t="s">
        <v>686</v>
      </c>
    </row>
    <row r="2438" spans="1:250" hidden="1" x14ac:dyDescent="0.25">
      <c r="A2438">
        <v>45804</v>
      </c>
      <c r="B2438">
        <v>-890804480</v>
      </c>
      <c r="C2438">
        <v>1837</v>
      </c>
      <c r="D2438" t="s">
        <v>273</v>
      </c>
      <c r="E2438" t="s">
        <v>274</v>
      </c>
      <c r="F2438">
        <v>13794</v>
      </c>
      <c r="G2438" t="s">
        <v>275</v>
      </c>
      <c r="H2438" t="s">
        <v>276</v>
      </c>
      <c r="I2438">
        <v>436</v>
      </c>
      <c r="J2438" t="s">
        <v>656</v>
      </c>
      <c r="K2438" t="s">
        <v>657</v>
      </c>
      <c r="L2438">
        <v>15189</v>
      </c>
      <c r="M2438" t="s">
        <v>322</v>
      </c>
      <c r="N2438" t="s">
        <v>323</v>
      </c>
      <c r="O2438">
        <v>15189</v>
      </c>
      <c r="P2438" t="s">
        <v>322</v>
      </c>
      <c r="Q2438" t="s">
        <v>323</v>
      </c>
      <c r="R2438" t="s">
        <v>345</v>
      </c>
      <c r="S2438" s="46">
        <v>53090301.160800003</v>
      </c>
      <c r="U2438" s="46">
        <v>27</v>
      </c>
      <c r="IF2438">
        <v>15189</v>
      </c>
      <c r="IG2438" t="s">
        <v>322</v>
      </c>
      <c r="IH2438" t="s">
        <v>319</v>
      </c>
      <c r="IK2438">
        <v>-2</v>
      </c>
      <c r="IL2438" t="s">
        <v>279</v>
      </c>
      <c r="IM2438" t="s">
        <v>280</v>
      </c>
      <c r="IN2438" t="s">
        <v>663</v>
      </c>
      <c r="IP2438" t="s">
        <v>686</v>
      </c>
    </row>
    <row r="2439" spans="1:250" hidden="1" x14ac:dyDescent="0.25">
      <c r="A2439">
        <v>45805</v>
      </c>
      <c r="B2439">
        <v>-890804480</v>
      </c>
      <c r="C2439">
        <v>1837</v>
      </c>
      <c r="D2439" t="s">
        <v>273</v>
      </c>
      <c r="E2439" t="s">
        <v>274</v>
      </c>
      <c r="F2439">
        <v>19011</v>
      </c>
      <c r="G2439" t="s">
        <v>328</v>
      </c>
      <c r="H2439" t="s">
        <v>329</v>
      </c>
      <c r="I2439">
        <v>437</v>
      </c>
      <c r="J2439" t="s">
        <v>658</v>
      </c>
      <c r="K2439" t="s">
        <v>659</v>
      </c>
      <c r="L2439">
        <v>15189</v>
      </c>
      <c r="M2439" t="s">
        <v>322</v>
      </c>
      <c r="N2439" t="s">
        <v>323</v>
      </c>
      <c r="O2439">
        <v>15189</v>
      </c>
      <c r="P2439" t="s">
        <v>322</v>
      </c>
      <c r="Q2439" t="s">
        <v>323</v>
      </c>
      <c r="R2439" t="s">
        <v>345</v>
      </c>
      <c r="S2439" s="46">
        <v>51340425.539999999</v>
      </c>
      <c r="U2439" s="46">
        <v>27</v>
      </c>
      <c r="IF2439">
        <v>15189</v>
      </c>
      <c r="IG2439" t="s">
        <v>322</v>
      </c>
      <c r="IH2439" t="s">
        <v>332</v>
      </c>
      <c r="IK2439">
        <v>-2</v>
      </c>
      <c r="IL2439" t="s">
        <v>279</v>
      </c>
      <c r="IM2439" t="s">
        <v>280</v>
      </c>
      <c r="IN2439" t="s">
        <v>687</v>
      </c>
      <c r="IP2439" t="s">
        <v>688</v>
      </c>
    </row>
    <row r="2440" spans="1:250" hidden="1" x14ac:dyDescent="0.25">
      <c r="A2440">
        <v>45806</v>
      </c>
      <c r="B2440">
        <v>-890804480</v>
      </c>
      <c r="C2440">
        <v>1837</v>
      </c>
      <c r="D2440" t="s">
        <v>273</v>
      </c>
      <c r="E2440" t="s">
        <v>274</v>
      </c>
      <c r="F2440">
        <v>19011</v>
      </c>
      <c r="G2440" t="s">
        <v>328</v>
      </c>
      <c r="H2440" t="s">
        <v>329</v>
      </c>
      <c r="I2440">
        <v>436</v>
      </c>
      <c r="J2440" t="s">
        <v>656</v>
      </c>
      <c r="K2440" t="s">
        <v>657</v>
      </c>
      <c r="L2440">
        <v>15189</v>
      </c>
      <c r="M2440" t="s">
        <v>322</v>
      </c>
      <c r="N2440" t="s">
        <v>323</v>
      </c>
      <c r="O2440">
        <v>15189</v>
      </c>
      <c r="P2440" t="s">
        <v>322</v>
      </c>
      <c r="Q2440" t="s">
        <v>323</v>
      </c>
      <c r="R2440" t="s">
        <v>345</v>
      </c>
      <c r="S2440" s="46">
        <v>51258319.689999998</v>
      </c>
      <c r="U2440" s="46">
        <v>27</v>
      </c>
      <c r="IF2440">
        <v>15189</v>
      </c>
      <c r="IG2440" t="s">
        <v>322</v>
      </c>
      <c r="IH2440" t="s">
        <v>332</v>
      </c>
      <c r="IK2440">
        <v>-2</v>
      </c>
      <c r="IL2440" t="s">
        <v>279</v>
      </c>
      <c r="IM2440" t="s">
        <v>280</v>
      </c>
      <c r="IN2440" t="s">
        <v>687</v>
      </c>
      <c r="IP2440" t="s">
        <v>688</v>
      </c>
    </row>
    <row r="2441" spans="1:250" hidden="1" x14ac:dyDescent="0.25">
      <c r="A2441">
        <v>45807</v>
      </c>
      <c r="B2441">
        <v>-890804480</v>
      </c>
      <c r="C2441">
        <v>1837</v>
      </c>
      <c r="D2441" t="s">
        <v>273</v>
      </c>
      <c r="E2441" t="s">
        <v>274</v>
      </c>
      <c r="F2441">
        <v>19011</v>
      </c>
      <c r="G2441" t="s">
        <v>328</v>
      </c>
      <c r="H2441" t="s">
        <v>329</v>
      </c>
      <c r="I2441">
        <v>435</v>
      </c>
      <c r="J2441" t="s">
        <v>491</v>
      </c>
      <c r="K2441" t="s">
        <v>492</v>
      </c>
      <c r="L2441">
        <v>15189</v>
      </c>
      <c r="M2441" t="s">
        <v>322</v>
      </c>
      <c r="N2441" t="s">
        <v>323</v>
      </c>
      <c r="O2441">
        <v>15189</v>
      </c>
      <c r="P2441" t="s">
        <v>322</v>
      </c>
      <c r="Q2441" t="s">
        <v>323</v>
      </c>
      <c r="R2441" t="s">
        <v>345</v>
      </c>
      <c r="S2441" s="46">
        <v>51209056.189999998</v>
      </c>
      <c r="U2441" s="46">
        <v>27</v>
      </c>
      <c r="IF2441">
        <v>15189</v>
      </c>
      <c r="IG2441" t="s">
        <v>322</v>
      </c>
      <c r="IH2441" t="s">
        <v>332</v>
      </c>
      <c r="IK2441">
        <v>-2</v>
      </c>
      <c r="IL2441" t="s">
        <v>279</v>
      </c>
      <c r="IM2441" t="s">
        <v>280</v>
      </c>
      <c r="IN2441" t="s">
        <v>687</v>
      </c>
      <c r="IP2441" t="s">
        <v>688</v>
      </c>
    </row>
    <row r="2442" spans="1:250" hidden="1" x14ac:dyDescent="0.25">
      <c r="A2442">
        <v>45808</v>
      </c>
      <c r="B2442">
        <v>-890804480</v>
      </c>
      <c r="C2442">
        <v>1837</v>
      </c>
      <c r="D2442" t="s">
        <v>273</v>
      </c>
      <c r="E2442" t="s">
        <v>274</v>
      </c>
      <c r="F2442">
        <v>19011</v>
      </c>
      <c r="G2442" t="s">
        <v>328</v>
      </c>
      <c r="H2442" t="s">
        <v>329</v>
      </c>
      <c r="I2442">
        <v>431</v>
      </c>
      <c r="J2442" t="s">
        <v>493</v>
      </c>
      <c r="K2442" t="s">
        <v>494</v>
      </c>
      <c r="L2442">
        <v>15189</v>
      </c>
      <c r="M2442" t="s">
        <v>322</v>
      </c>
      <c r="N2442" t="s">
        <v>323</v>
      </c>
      <c r="O2442">
        <v>15189</v>
      </c>
      <c r="P2442" t="s">
        <v>322</v>
      </c>
      <c r="Q2442" t="s">
        <v>323</v>
      </c>
      <c r="R2442" t="s">
        <v>345</v>
      </c>
      <c r="S2442" s="46">
        <v>51159792.719999999</v>
      </c>
      <c r="U2442" s="46">
        <v>27</v>
      </c>
      <c r="IF2442">
        <v>15189</v>
      </c>
      <c r="IG2442" t="s">
        <v>322</v>
      </c>
      <c r="IH2442" t="s">
        <v>332</v>
      </c>
      <c r="IK2442">
        <v>-2</v>
      </c>
      <c r="IL2442" t="s">
        <v>279</v>
      </c>
      <c r="IM2442" t="s">
        <v>280</v>
      </c>
      <c r="IN2442" t="s">
        <v>687</v>
      </c>
      <c r="IP2442" t="s">
        <v>688</v>
      </c>
    </row>
    <row r="2443" spans="1:250" hidden="1" x14ac:dyDescent="0.25">
      <c r="A2443">
        <v>45809</v>
      </c>
      <c r="B2443">
        <v>-890804480</v>
      </c>
      <c r="C2443">
        <v>1837</v>
      </c>
      <c r="D2443" t="s">
        <v>273</v>
      </c>
      <c r="E2443" t="s">
        <v>274</v>
      </c>
      <c r="F2443">
        <v>13794</v>
      </c>
      <c r="G2443" t="s">
        <v>275</v>
      </c>
      <c r="H2443" t="s">
        <v>276</v>
      </c>
      <c r="I2443">
        <v>424</v>
      </c>
      <c r="J2443" t="s">
        <v>399</v>
      </c>
      <c r="K2443" t="s">
        <v>400</v>
      </c>
      <c r="L2443">
        <v>15189</v>
      </c>
      <c r="M2443" t="s">
        <v>322</v>
      </c>
      <c r="N2443" t="s">
        <v>323</v>
      </c>
      <c r="O2443">
        <v>15189</v>
      </c>
      <c r="P2443" t="s">
        <v>322</v>
      </c>
      <c r="Q2443" t="s">
        <v>323</v>
      </c>
      <c r="R2443" t="s">
        <v>345</v>
      </c>
      <c r="S2443" s="46">
        <v>52764574.4608</v>
      </c>
      <c r="U2443" s="46">
        <v>27</v>
      </c>
      <c r="IF2443">
        <v>15189</v>
      </c>
      <c r="IG2443" t="s">
        <v>322</v>
      </c>
      <c r="IH2443" t="s">
        <v>319</v>
      </c>
      <c r="IK2443">
        <v>-2</v>
      </c>
      <c r="IL2443" t="s">
        <v>279</v>
      </c>
      <c r="IM2443" t="s">
        <v>280</v>
      </c>
      <c r="IN2443" t="s">
        <v>663</v>
      </c>
      <c r="IP2443" t="s">
        <v>686</v>
      </c>
    </row>
    <row r="2444" spans="1:250" hidden="1" x14ac:dyDescent="0.25">
      <c r="A2444">
        <v>45810</v>
      </c>
      <c r="B2444">
        <v>-890804480</v>
      </c>
      <c r="C2444">
        <v>1837</v>
      </c>
      <c r="D2444" t="s">
        <v>273</v>
      </c>
      <c r="E2444" t="s">
        <v>274</v>
      </c>
      <c r="F2444">
        <v>13794</v>
      </c>
      <c r="G2444" t="s">
        <v>275</v>
      </c>
      <c r="H2444" t="s">
        <v>276</v>
      </c>
      <c r="I2444">
        <v>422</v>
      </c>
      <c r="J2444" t="s">
        <v>401</v>
      </c>
      <c r="K2444" t="s">
        <v>402</v>
      </c>
      <c r="L2444">
        <v>15189</v>
      </c>
      <c r="M2444" t="s">
        <v>322</v>
      </c>
      <c r="N2444" t="s">
        <v>323</v>
      </c>
      <c r="O2444">
        <v>15189</v>
      </c>
      <c r="P2444" t="s">
        <v>322</v>
      </c>
      <c r="Q2444" t="s">
        <v>323</v>
      </c>
      <c r="R2444" t="s">
        <v>345</v>
      </c>
      <c r="S2444" s="46">
        <v>52691285.930799998</v>
      </c>
      <c r="U2444" s="46">
        <v>27</v>
      </c>
      <c r="IF2444">
        <v>15189</v>
      </c>
      <c r="IG2444" t="s">
        <v>322</v>
      </c>
      <c r="IH2444" t="s">
        <v>319</v>
      </c>
      <c r="IK2444">
        <v>-2</v>
      </c>
      <c r="IL2444" t="s">
        <v>279</v>
      </c>
      <c r="IM2444" t="s">
        <v>280</v>
      </c>
      <c r="IN2444" t="s">
        <v>663</v>
      </c>
      <c r="IP2444" t="s">
        <v>686</v>
      </c>
    </row>
    <row r="2445" spans="1:250" hidden="1" x14ac:dyDescent="0.25">
      <c r="A2445">
        <v>45811</v>
      </c>
      <c r="B2445">
        <v>-890804480</v>
      </c>
      <c r="C2445">
        <v>1837</v>
      </c>
      <c r="D2445" t="s">
        <v>273</v>
      </c>
      <c r="E2445" t="s">
        <v>274</v>
      </c>
      <c r="F2445">
        <v>19011</v>
      </c>
      <c r="G2445" t="s">
        <v>328</v>
      </c>
      <c r="H2445" t="s">
        <v>329</v>
      </c>
      <c r="I2445">
        <v>427</v>
      </c>
      <c r="J2445" t="s">
        <v>397</v>
      </c>
      <c r="K2445" t="s">
        <v>398</v>
      </c>
      <c r="L2445">
        <v>15189</v>
      </c>
      <c r="M2445" t="s">
        <v>322</v>
      </c>
      <c r="N2445" t="s">
        <v>323</v>
      </c>
      <c r="O2445">
        <v>15189</v>
      </c>
      <c r="P2445" t="s">
        <v>322</v>
      </c>
      <c r="Q2445" t="s">
        <v>323</v>
      </c>
      <c r="R2445" t="s">
        <v>345</v>
      </c>
      <c r="S2445" s="46">
        <v>50987370.450000003</v>
      </c>
      <c r="U2445" s="46">
        <v>27</v>
      </c>
      <c r="IF2445">
        <v>15189</v>
      </c>
      <c r="IG2445" t="s">
        <v>322</v>
      </c>
      <c r="IH2445" t="s">
        <v>332</v>
      </c>
      <c r="IK2445">
        <v>-2</v>
      </c>
      <c r="IL2445" t="s">
        <v>279</v>
      </c>
      <c r="IM2445" t="s">
        <v>280</v>
      </c>
      <c r="IN2445" t="s">
        <v>687</v>
      </c>
      <c r="IP2445" t="s">
        <v>688</v>
      </c>
    </row>
    <row r="2446" spans="1:250" hidden="1" x14ac:dyDescent="0.25">
      <c r="A2446">
        <v>45812</v>
      </c>
      <c r="B2446">
        <v>-890804480</v>
      </c>
      <c r="C2446">
        <v>1837</v>
      </c>
      <c r="D2446" t="s">
        <v>273</v>
      </c>
      <c r="E2446" t="s">
        <v>274</v>
      </c>
      <c r="F2446">
        <v>19011</v>
      </c>
      <c r="G2446" t="s">
        <v>328</v>
      </c>
      <c r="H2446" t="s">
        <v>329</v>
      </c>
      <c r="I2446">
        <v>424</v>
      </c>
      <c r="J2446" t="s">
        <v>399</v>
      </c>
      <c r="K2446" t="s">
        <v>400</v>
      </c>
      <c r="L2446">
        <v>15189</v>
      </c>
      <c r="M2446" t="s">
        <v>322</v>
      </c>
      <c r="N2446" t="s">
        <v>323</v>
      </c>
      <c r="O2446">
        <v>15189</v>
      </c>
      <c r="P2446" t="s">
        <v>322</v>
      </c>
      <c r="Q2446" t="s">
        <v>323</v>
      </c>
      <c r="R2446" t="s">
        <v>345</v>
      </c>
      <c r="S2446" s="46">
        <v>50929896.380000003</v>
      </c>
      <c r="U2446" s="46">
        <v>27</v>
      </c>
      <c r="IF2446">
        <v>15189</v>
      </c>
      <c r="IG2446" t="s">
        <v>322</v>
      </c>
      <c r="IH2446" t="s">
        <v>332</v>
      </c>
      <c r="IK2446">
        <v>-2</v>
      </c>
      <c r="IL2446" t="s">
        <v>279</v>
      </c>
      <c r="IM2446" t="s">
        <v>280</v>
      </c>
      <c r="IN2446" t="s">
        <v>687</v>
      </c>
      <c r="IP2446" t="s">
        <v>688</v>
      </c>
    </row>
    <row r="2447" spans="1:250" hidden="1" x14ac:dyDescent="0.25">
      <c r="A2447">
        <v>45813</v>
      </c>
      <c r="B2447">
        <v>-890804480</v>
      </c>
      <c r="C2447">
        <v>1837</v>
      </c>
      <c r="D2447" t="s">
        <v>273</v>
      </c>
      <c r="E2447" t="s">
        <v>274</v>
      </c>
      <c r="F2447">
        <v>19011</v>
      </c>
      <c r="G2447" t="s">
        <v>328</v>
      </c>
      <c r="H2447" t="s">
        <v>329</v>
      </c>
      <c r="I2447">
        <v>422</v>
      </c>
      <c r="J2447" t="s">
        <v>401</v>
      </c>
      <c r="K2447" t="s">
        <v>402</v>
      </c>
      <c r="L2447">
        <v>15189</v>
      </c>
      <c r="M2447" t="s">
        <v>322</v>
      </c>
      <c r="N2447" t="s">
        <v>323</v>
      </c>
      <c r="O2447">
        <v>15189</v>
      </c>
      <c r="P2447" t="s">
        <v>322</v>
      </c>
      <c r="Q2447" t="s">
        <v>323</v>
      </c>
      <c r="R2447" t="s">
        <v>345</v>
      </c>
      <c r="S2447" s="46">
        <v>50856001.119999997</v>
      </c>
      <c r="U2447" s="46">
        <v>27</v>
      </c>
      <c r="IF2447">
        <v>15189</v>
      </c>
      <c r="IG2447" t="s">
        <v>322</v>
      </c>
      <c r="IH2447" t="s">
        <v>332</v>
      </c>
      <c r="IK2447">
        <v>-2</v>
      </c>
      <c r="IL2447" t="s">
        <v>279</v>
      </c>
      <c r="IM2447" t="s">
        <v>280</v>
      </c>
      <c r="IN2447" t="s">
        <v>687</v>
      </c>
      <c r="IP2447" t="s">
        <v>688</v>
      </c>
    </row>
    <row r="2448" spans="1:250" hidden="1" x14ac:dyDescent="0.25">
      <c r="A2448">
        <v>45814</v>
      </c>
      <c r="B2448">
        <v>-890804480</v>
      </c>
      <c r="C2448">
        <v>1837</v>
      </c>
      <c r="D2448" t="s">
        <v>273</v>
      </c>
      <c r="E2448" t="s">
        <v>274</v>
      </c>
      <c r="F2448">
        <v>19011</v>
      </c>
      <c r="G2448" t="s">
        <v>328</v>
      </c>
      <c r="H2448" t="s">
        <v>329</v>
      </c>
      <c r="I2448">
        <v>420</v>
      </c>
      <c r="J2448" t="s">
        <v>403</v>
      </c>
      <c r="K2448" t="s">
        <v>404</v>
      </c>
      <c r="L2448">
        <v>15189</v>
      </c>
      <c r="M2448" t="s">
        <v>322</v>
      </c>
      <c r="N2448" t="s">
        <v>323</v>
      </c>
      <c r="O2448">
        <v>15189</v>
      </c>
      <c r="P2448" t="s">
        <v>322</v>
      </c>
      <c r="Q2448" t="s">
        <v>323</v>
      </c>
      <c r="R2448" t="s">
        <v>345</v>
      </c>
      <c r="S2448" s="46">
        <v>50757474.100000001</v>
      </c>
      <c r="U2448" s="46">
        <v>27</v>
      </c>
      <c r="IF2448">
        <v>15189</v>
      </c>
      <c r="IG2448" t="s">
        <v>322</v>
      </c>
      <c r="IH2448" t="s">
        <v>332</v>
      </c>
      <c r="IK2448">
        <v>-2</v>
      </c>
      <c r="IL2448" t="s">
        <v>279</v>
      </c>
      <c r="IM2448" t="s">
        <v>280</v>
      </c>
      <c r="IN2448" t="s">
        <v>687</v>
      </c>
      <c r="IP2448" t="s">
        <v>688</v>
      </c>
    </row>
    <row r="2449" spans="1:250" hidden="1" x14ac:dyDescent="0.25">
      <c r="A2449">
        <v>45815</v>
      </c>
      <c r="B2449">
        <v>-890804480</v>
      </c>
      <c r="C2449">
        <v>1837</v>
      </c>
      <c r="D2449" t="s">
        <v>273</v>
      </c>
      <c r="E2449" t="s">
        <v>274</v>
      </c>
      <c r="F2449">
        <v>13794</v>
      </c>
      <c r="G2449" t="s">
        <v>275</v>
      </c>
      <c r="H2449" t="s">
        <v>276</v>
      </c>
      <c r="I2449">
        <v>411</v>
      </c>
      <c r="J2449" t="s">
        <v>393</v>
      </c>
      <c r="K2449" t="s">
        <v>394</v>
      </c>
      <c r="L2449">
        <v>17005</v>
      </c>
      <c r="M2449" t="s">
        <v>324</v>
      </c>
      <c r="N2449" t="s">
        <v>325</v>
      </c>
      <c r="O2449">
        <v>17005</v>
      </c>
      <c r="P2449" t="s">
        <v>324</v>
      </c>
      <c r="Q2449" t="s">
        <v>325</v>
      </c>
      <c r="R2449" t="s">
        <v>345</v>
      </c>
      <c r="S2449" s="46">
        <v>14084663.384199999</v>
      </c>
      <c r="U2449" s="46">
        <v>27</v>
      </c>
      <c r="IF2449">
        <v>17005</v>
      </c>
      <c r="IG2449" t="s">
        <v>324</v>
      </c>
      <c r="IH2449" t="s">
        <v>319</v>
      </c>
      <c r="IK2449">
        <v>-2</v>
      </c>
      <c r="IL2449" t="s">
        <v>279</v>
      </c>
      <c r="IM2449" t="s">
        <v>280</v>
      </c>
      <c r="IN2449" t="s">
        <v>663</v>
      </c>
      <c r="IP2449" t="s">
        <v>689</v>
      </c>
    </row>
    <row r="2450" spans="1:250" hidden="1" x14ac:dyDescent="0.25">
      <c r="A2450">
        <v>45816</v>
      </c>
      <c r="B2450">
        <v>-890804480</v>
      </c>
      <c r="C2450">
        <v>1837</v>
      </c>
      <c r="D2450" t="s">
        <v>273</v>
      </c>
      <c r="E2450" t="s">
        <v>274</v>
      </c>
      <c r="F2450">
        <v>13794</v>
      </c>
      <c r="G2450" t="s">
        <v>275</v>
      </c>
      <c r="H2450" t="s">
        <v>276</v>
      </c>
      <c r="I2450">
        <v>431</v>
      </c>
      <c r="J2450" t="s">
        <v>493</v>
      </c>
      <c r="K2450" t="s">
        <v>494</v>
      </c>
      <c r="L2450">
        <v>17005</v>
      </c>
      <c r="M2450" t="s">
        <v>324</v>
      </c>
      <c r="N2450" t="s">
        <v>325</v>
      </c>
      <c r="O2450">
        <v>17005</v>
      </c>
      <c r="P2450" t="s">
        <v>324</v>
      </c>
      <c r="Q2450" t="s">
        <v>325</v>
      </c>
      <c r="R2450" t="s">
        <v>345</v>
      </c>
      <c r="S2450" s="46">
        <v>14206918.2542</v>
      </c>
      <c r="U2450" s="46">
        <v>27</v>
      </c>
      <c r="IF2450">
        <v>17005</v>
      </c>
      <c r="IG2450" t="s">
        <v>324</v>
      </c>
      <c r="IH2450" t="s">
        <v>319</v>
      </c>
      <c r="IK2450">
        <v>-2</v>
      </c>
      <c r="IL2450" t="s">
        <v>279</v>
      </c>
      <c r="IM2450" t="s">
        <v>280</v>
      </c>
      <c r="IN2450" t="s">
        <v>663</v>
      </c>
      <c r="IP2450" t="s">
        <v>689</v>
      </c>
    </row>
    <row r="2451" spans="1:250" hidden="1" x14ac:dyDescent="0.25">
      <c r="A2451">
        <v>45817</v>
      </c>
      <c r="B2451">
        <v>-890804480</v>
      </c>
      <c r="C2451">
        <v>1837</v>
      </c>
      <c r="D2451" t="s">
        <v>273</v>
      </c>
      <c r="E2451" t="s">
        <v>274</v>
      </c>
      <c r="F2451">
        <v>13794</v>
      </c>
      <c r="G2451" t="s">
        <v>275</v>
      </c>
      <c r="H2451" t="s">
        <v>276</v>
      </c>
      <c r="I2451">
        <v>429</v>
      </c>
      <c r="J2451" t="s">
        <v>395</v>
      </c>
      <c r="K2451" t="s">
        <v>396</v>
      </c>
      <c r="L2451">
        <v>17005</v>
      </c>
      <c r="M2451" t="s">
        <v>324</v>
      </c>
      <c r="N2451" t="s">
        <v>325</v>
      </c>
      <c r="O2451">
        <v>17005</v>
      </c>
      <c r="P2451" t="s">
        <v>324</v>
      </c>
      <c r="Q2451" t="s">
        <v>325</v>
      </c>
      <c r="R2451" t="s">
        <v>345</v>
      </c>
      <c r="S2451" s="46">
        <v>14187270.134199999</v>
      </c>
      <c r="U2451" s="46">
        <v>27</v>
      </c>
      <c r="IF2451">
        <v>17005</v>
      </c>
      <c r="IG2451" t="s">
        <v>324</v>
      </c>
      <c r="IH2451" t="s">
        <v>319</v>
      </c>
      <c r="IK2451">
        <v>-2</v>
      </c>
      <c r="IL2451" t="s">
        <v>279</v>
      </c>
      <c r="IM2451" t="s">
        <v>280</v>
      </c>
      <c r="IN2451" t="s">
        <v>663</v>
      </c>
      <c r="IP2451" t="s">
        <v>689</v>
      </c>
    </row>
    <row r="2452" spans="1:250" hidden="1" x14ac:dyDescent="0.25">
      <c r="A2452">
        <v>45818</v>
      </c>
      <c r="B2452">
        <v>-890804480</v>
      </c>
      <c r="C2452">
        <v>1837</v>
      </c>
      <c r="D2452" t="s">
        <v>273</v>
      </c>
      <c r="E2452" t="s">
        <v>274</v>
      </c>
      <c r="F2452">
        <v>13794</v>
      </c>
      <c r="G2452" t="s">
        <v>275</v>
      </c>
      <c r="H2452" t="s">
        <v>276</v>
      </c>
      <c r="I2452">
        <v>427</v>
      </c>
      <c r="J2452" t="s">
        <v>397</v>
      </c>
      <c r="K2452" t="s">
        <v>398</v>
      </c>
      <c r="L2452">
        <v>17005</v>
      </c>
      <c r="M2452" t="s">
        <v>324</v>
      </c>
      <c r="N2452" t="s">
        <v>325</v>
      </c>
      <c r="O2452">
        <v>17005</v>
      </c>
      <c r="P2452" t="s">
        <v>324</v>
      </c>
      <c r="Q2452" t="s">
        <v>325</v>
      </c>
      <c r="R2452" t="s">
        <v>345</v>
      </c>
      <c r="S2452" s="46">
        <v>14161072.6642</v>
      </c>
      <c r="U2452" s="46">
        <v>27</v>
      </c>
      <c r="IF2452">
        <v>17005</v>
      </c>
      <c r="IG2452" t="s">
        <v>324</v>
      </c>
      <c r="IH2452" t="s">
        <v>319</v>
      </c>
      <c r="IK2452">
        <v>-2</v>
      </c>
      <c r="IL2452" t="s">
        <v>279</v>
      </c>
      <c r="IM2452" t="s">
        <v>280</v>
      </c>
      <c r="IN2452" t="s">
        <v>663</v>
      </c>
      <c r="IP2452" t="s">
        <v>689</v>
      </c>
    </row>
    <row r="2453" spans="1:250" hidden="1" x14ac:dyDescent="0.25">
      <c r="A2453">
        <v>45819</v>
      </c>
      <c r="B2453">
        <v>-890804480</v>
      </c>
      <c r="C2453">
        <v>1837</v>
      </c>
      <c r="D2453" t="s">
        <v>273</v>
      </c>
      <c r="E2453" t="s">
        <v>274</v>
      </c>
      <c r="F2453">
        <v>13794</v>
      </c>
      <c r="G2453" t="s">
        <v>275</v>
      </c>
      <c r="H2453" t="s">
        <v>276</v>
      </c>
      <c r="I2453">
        <v>424</v>
      </c>
      <c r="J2453" t="s">
        <v>399</v>
      </c>
      <c r="K2453" t="s">
        <v>400</v>
      </c>
      <c r="L2453">
        <v>17005</v>
      </c>
      <c r="M2453" t="s">
        <v>324</v>
      </c>
      <c r="N2453" t="s">
        <v>325</v>
      </c>
      <c r="O2453">
        <v>17005</v>
      </c>
      <c r="P2453" t="s">
        <v>324</v>
      </c>
      <c r="Q2453" t="s">
        <v>325</v>
      </c>
      <c r="R2453" t="s">
        <v>345</v>
      </c>
      <c r="S2453" s="46">
        <v>14145790.804199999</v>
      </c>
      <c r="U2453" s="46">
        <v>27</v>
      </c>
      <c r="IF2453">
        <v>17005</v>
      </c>
      <c r="IG2453" t="s">
        <v>324</v>
      </c>
      <c r="IH2453" t="s">
        <v>319</v>
      </c>
      <c r="IK2453">
        <v>-2</v>
      </c>
      <c r="IL2453" t="s">
        <v>279</v>
      </c>
      <c r="IM2453" t="s">
        <v>280</v>
      </c>
      <c r="IN2453" t="s">
        <v>663</v>
      </c>
      <c r="IP2453" t="s">
        <v>689</v>
      </c>
    </row>
    <row r="2454" spans="1:250" hidden="1" x14ac:dyDescent="0.25">
      <c r="A2454">
        <v>45820</v>
      </c>
      <c r="B2454">
        <v>-890804480</v>
      </c>
      <c r="C2454">
        <v>1837</v>
      </c>
      <c r="D2454" t="s">
        <v>273</v>
      </c>
      <c r="E2454" t="s">
        <v>274</v>
      </c>
      <c r="F2454">
        <v>13794</v>
      </c>
      <c r="G2454" t="s">
        <v>275</v>
      </c>
      <c r="H2454" t="s">
        <v>276</v>
      </c>
      <c r="I2454">
        <v>422</v>
      </c>
      <c r="J2454" t="s">
        <v>401</v>
      </c>
      <c r="K2454" t="s">
        <v>402</v>
      </c>
      <c r="L2454">
        <v>17005</v>
      </c>
      <c r="M2454" t="s">
        <v>324</v>
      </c>
      <c r="N2454" t="s">
        <v>325</v>
      </c>
      <c r="O2454">
        <v>17005</v>
      </c>
      <c r="P2454" t="s">
        <v>324</v>
      </c>
      <c r="Q2454" t="s">
        <v>325</v>
      </c>
      <c r="R2454" t="s">
        <v>345</v>
      </c>
      <c r="S2454" s="46">
        <v>14126142.714199999</v>
      </c>
      <c r="U2454" s="46">
        <v>27</v>
      </c>
      <c r="IF2454">
        <v>17005</v>
      </c>
      <c r="IG2454" t="s">
        <v>324</v>
      </c>
      <c r="IH2454" t="s">
        <v>319</v>
      </c>
      <c r="IK2454">
        <v>-2</v>
      </c>
      <c r="IL2454" t="s">
        <v>279</v>
      </c>
      <c r="IM2454" t="s">
        <v>280</v>
      </c>
      <c r="IN2454" t="s">
        <v>663</v>
      </c>
      <c r="IP2454" t="s">
        <v>689</v>
      </c>
    </row>
    <row r="2455" spans="1:250" hidden="1" x14ac:dyDescent="0.25">
      <c r="A2455">
        <v>45821</v>
      </c>
      <c r="B2455">
        <v>-890804480</v>
      </c>
      <c r="C2455">
        <v>1837</v>
      </c>
      <c r="D2455" t="s">
        <v>273</v>
      </c>
      <c r="E2455" t="s">
        <v>274</v>
      </c>
      <c r="F2455">
        <v>13794</v>
      </c>
      <c r="G2455" t="s">
        <v>275</v>
      </c>
      <c r="H2455" t="s">
        <v>276</v>
      </c>
      <c r="I2455">
        <v>420</v>
      </c>
      <c r="J2455" t="s">
        <v>403</v>
      </c>
      <c r="K2455" t="s">
        <v>404</v>
      </c>
      <c r="L2455">
        <v>17005</v>
      </c>
      <c r="M2455" t="s">
        <v>324</v>
      </c>
      <c r="N2455" t="s">
        <v>325</v>
      </c>
      <c r="O2455">
        <v>17005</v>
      </c>
      <c r="P2455" t="s">
        <v>324</v>
      </c>
      <c r="Q2455" t="s">
        <v>325</v>
      </c>
      <c r="R2455" t="s">
        <v>345</v>
      </c>
      <c r="S2455" s="46">
        <v>14099945.244200001</v>
      </c>
      <c r="U2455" s="46">
        <v>27</v>
      </c>
      <c r="IF2455">
        <v>17005</v>
      </c>
      <c r="IG2455" t="s">
        <v>324</v>
      </c>
      <c r="IH2455" t="s">
        <v>319</v>
      </c>
      <c r="IK2455">
        <v>-2</v>
      </c>
      <c r="IL2455" t="s">
        <v>279</v>
      </c>
      <c r="IM2455" t="s">
        <v>280</v>
      </c>
      <c r="IN2455" t="s">
        <v>663</v>
      </c>
      <c r="IP2455" t="s">
        <v>689</v>
      </c>
    </row>
    <row r="2456" spans="1:250" hidden="1" x14ac:dyDescent="0.25">
      <c r="A2456">
        <v>45822</v>
      </c>
      <c r="B2456">
        <v>-890804480</v>
      </c>
      <c r="C2456">
        <v>1837</v>
      </c>
      <c r="D2456" t="s">
        <v>273</v>
      </c>
      <c r="E2456" t="s">
        <v>274</v>
      </c>
      <c r="F2456">
        <v>13794</v>
      </c>
      <c r="G2456" t="s">
        <v>275</v>
      </c>
      <c r="H2456" t="s">
        <v>276</v>
      </c>
      <c r="I2456">
        <v>437</v>
      </c>
      <c r="J2456" t="s">
        <v>658</v>
      </c>
      <c r="K2456" t="s">
        <v>659</v>
      </c>
      <c r="L2456">
        <v>17005</v>
      </c>
      <c r="M2456" t="s">
        <v>324</v>
      </c>
      <c r="N2456" t="s">
        <v>325</v>
      </c>
      <c r="O2456">
        <v>17005</v>
      </c>
      <c r="P2456" t="s">
        <v>324</v>
      </c>
      <c r="Q2456" t="s">
        <v>325</v>
      </c>
      <c r="R2456" t="s">
        <v>345</v>
      </c>
      <c r="S2456" s="46">
        <v>14254946.9442</v>
      </c>
      <c r="U2456" s="46">
        <v>27</v>
      </c>
      <c r="IF2456">
        <v>17005</v>
      </c>
      <c r="IG2456" t="s">
        <v>324</v>
      </c>
      <c r="IH2456" t="s">
        <v>319</v>
      </c>
      <c r="IK2456">
        <v>-2</v>
      </c>
      <c r="IL2456" t="s">
        <v>279</v>
      </c>
      <c r="IM2456" t="s">
        <v>280</v>
      </c>
      <c r="IN2456" t="s">
        <v>663</v>
      </c>
      <c r="IP2456" t="s">
        <v>689</v>
      </c>
    </row>
    <row r="2457" spans="1:250" hidden="1" x14ac:dyDescent="0.25">
      <c r="A2457">
        <v>45823</v>
      </c>
      <c r="B2457">
        <v>-890804480</v>
      </c>
      <c r="C2457">
        <v>1837</v>
      </c>
      <c r="D2457" t="s">
        <v>273</v>
      </c>
      <c r="E2457" t="s">
        <v>274</v>
      </c>
      <c r="F2457">
        <v>13794</v>
      </c>
      <c r="G2457" t="s">
        <v>275</v>
      </c>
      <c r="H2457" t="s">
        <v>276</v>
      </c>
      <c r="I2457">
        <v>436</v>
      </c>
      <c r="J2457" t="s">
        <v>656</v>
      </c>
      <c r="K2457" t="s">
        <v>657</v>
      </c>
      <c r="L2457">
        <v>17005</v>
      </c>
      <c r="M2457" t="s">
        <v>324</v>
      </c>
      <c r="N2457" t="s">
        <v>325</v>
      </c>
      <c r="O2457">
        <v>17005</v>
      </c>
      <c r="P2457" t="s">
        <v>324</v>
      </c>
      <c r="Q2457" t="s">
        <v>325</v>
      </c>
      <c r="R2457" t="s">
        <v>345</v>
      </c>
      <c r="S2457" s="46">
        <v>14233115.724199999</v>
      </c>
      <c r="U2457" s="46">
        <v>27</v>
      </c>
      <c r="IF2457">
        <v>17005</v>
      </c>
      <c r="IG2457" t="s">
        <v>324</v>
      </c>
      <c r="IH2457" t="s">
        <v>319</v>
      </c>
      <c r="IK2457">
        <v>-2</v>
      </c>
      <c r="IL2457" t="s">
        <v>279</v>
      </c>
      <c r="IM2457" t="s">
        <v>280</v>
      </c>
      <c r="IN2457" t="s">
        <v>663</v>
      </c>
      <c r="IP2457" t="s">
        <v>689</v>
      </c>
    </row>
    <row r="2458" spans="1:250" hidden="1" x14ac:dyDescent="0.25">
      <c r="A2458">
        <v>45824</v>
      </c>
      <c r="B2458">
        <v>-890804480</v>
      </c>
      <c r="C2458">
        <v>1837</v>
      </c>
      <c r="D2458" t="s">
        <v>273</v>
      </c>
      <c r="E2458" t="s">
        <v>274</v>
      </c>
      <c r="F2458">
        <v>13794</v>
      </c>
      <c r="G2458" t="s">
        <v>275</v>
      </c>
      <c r="H2458" t="s">
        <v>276</v>
      </c>
      <c r="I2458">
        <v>435</v>
      </c>
      <c r="J2458" t="s">
        <v>491</v>
      </c>
      <c r="K2458" t="s">
        <v>492</v>
      </c>
      <c r="L2458">
        <v>17005</v>
      </c>
      <c r="M2458" t="s">
        <v>324</v>
      </c>
      <c r="N2458" t="s">
        <v>325</v>
      </c>
      <c r="O2458">
        <v>17005</v>
      </c>
      <c r="P2458" t="s">
        <v>324</v>
      </c>
      <c r="Q2458" t="s">
        <v>325</v>
      </c>
      <c r="R2458" t="s">
        <v>345</v>
      </c>
      <c r="S2458" s="46">
        <v>14220016.984200001</v>
      </c>
      <c r="U2458" s="46">
        <v>27</v>
      </c>
      <c r="IF2458">
        <v>17005</v>
      </c>
      <c r="IG2458" t="s">
        <v>324</v>
      </c>
      <c r="IH2458" t="s">
        <v>319</v>
      </c>
      <c r="IK2458">
        <v>-2</v>
      </c>
      <c r="IL2458" t="s">
        <v>279</v>
      </c>
      <c r="IM2458" t="s">
        <v>280</v>
      </c>
      <c r="IN2458" t="s">
        <v>663</v>
      </c>
      <c r="IP2458" t="s">
        <v>689</v>
      </c>
    </row>
    <row r="2459" spans="1:250" hidden="1" x14ac:dyDescent="0.25">
      <c r="A2459">
        <v>45825</v>
      </c>
      <c r="B2459">
        <v>-890804480</v>
      </c>
      <c r="C2459">
        <v>1837</v>
      </c>
      <c r="D2459" t="s">
        <v>273</v>
      </c>
      <c r="E2459" t="s">
        <v>274</v>
      </c>
      <c r="F2459">
        <v>13794</v>
      </c>
      <c r="G2459" t="s">
        <v>275</v>
      </c>
      <c r="H2459" t="s">
        <v>276</v>
      </c>
      <c r="I2459">
        <v>422</v>
      </c>
      <c r="J2459" t="s">
        <v>401</v>
      </c>
      <c r="K2459" t="s">
        <v>402</v>
      </c>
      <c r="L2459">
        <v>17006</v>
      </c>
      <c r="M2459" t="s">
        <v>326</v>
      </c>
      <c r="N2459" t="s">
        <v>327</v>
      </c>
      <c r="O2459">
        <v>17006</v>
      </c>
      <c r="P2459" t="s">
        <v>326</v>
      </c>
      <c r="Q2459" t="s">
        <v>327</v>
      </c>
      <c r="R2459" t="s">
        <v>345</v>
      </c>
      <c r="S2459" s="46">
        <v>17529899.372499999</v>
      </c>
      <c r="U2459" s="46">
        <v>27</v>
      </c>
      <c r="IF2459">
        <v>17006</v>
      </c>
      <c r="IG2459" t="s">
        <v>326</v>
      </c>
      <c r="IH2459" t="s">
        <v>319</v>
      </c>
      <c r="IK2459">
        <v>-2</v>
      </c>
      <c r="IL2459" t="s">
        <v>279</v>
      </c>
      <c r="IM2459" t="s">
        <v>280</v>
      </c>
      <c r="IN2459" t="s">
        <v>663</v>
      </c>
      <c r="IP2459" t="s">
        <v>690</v>
      </c>
    </row>
    <row r="2460" spans="1:250" hidden="1" x14ac:dyDescent="0.25">
      <c r="A2460">
        <v>45826</v>
      </c>
      <c r="B2460">
        <v>-890804480</v>
      </c>
      <c r="C2460">
        <v>1837</v>
      </c>
      <c r="D2460" t="s">
        <v>273</v>
      </c>
      <c r="E2460" t="s">
        <v>274</v>
      </c>
      <c r="F2460">
        <v>13794</v>
      </c>
      <c r="G2460" t="s">
        <v>275</v>
      </c>
      <c r="H2460" t="s">
        <v>276</v>
      </c>
      <c r="I2460">
        <v>420</v>
      </c>
      <c r="J2460" t="s">
        <v>403</v>
      </c>
      <c r="K2460" t="s">
        <v>404</v>
      </c>
      <c r="L2460">
        <v>17006</v>
      </c>
      <c r="M2460" t="s">
        <v>326</v>
      </c>
      <c r="N2460" t="s">
        <v>327</v>
      </c>
      <c r="O2460">
        <v>17006</v>
      </c>
      <c r="P2460" t="s">
        <v>326</v>
      </c>
      <c r="Q2460" t="s">
        <v>327</v>
      </c>
      <c r="R2460" t="s">
        <v>345</v>
      </c>
      <c r="S2460" s="46">
        <v>17497389.4925</v>
      </c>
      <c r="U2460" s="46">
        <v>27</v>
      </c>
      <c r="IF2460">
        <v>17006</v>
      </c>
      <c r="IG2460" t="s">
        <v>326</v>
      </c>
      <c r="IH2460" t="s">
        <v>319</v>
      </c>
      <c r="IK2460">
        <v>-2</v>
      </c>
      <c r="IL2460" t="s">
        <v>279</v>
      </c>
      <c r="IM2460" t="s">
        <v>280</v>
      </c>
      <c r="IN2460" t="s">
        <v>663</v>
      </c>
      <c r="IP2460" t="s">
        <v>690</v>
      </c>
    </row>
    <row r="2461" spans="1:250" hidden="1" x14ac:dyDescent="0.25">
      <c r="A2461">
        <v>45827</v>
      </c>
      <c r="B2461">
        <v>-890804480</v>
      </c>
      <c r="C2461">
        <v>1837</v>
      </c>
      <c r="D2461" t="s">
        <v>273</v>
      </c>
      <c r="E2461" t="s">
        <v>274</v>
      </c>
      <c r="F2461">
        <v>13794</v>
      </c>
      <c r="G2461" t="s">
        <v>275</v>
      </c>
      <c r="H2461" t="s">
        <v>276</v>
      </c>
      <c r="I2461">
        <v>411</v>
      </c>
      <c r="J2461" t="s">
        <v>393</v>
      </c>
      <c r="K2461" t="s">
        <v>394</v>
      </c>
      <c r="L2461">
        <v>17006</v>
      </c>
      <c r="M2461" t="s">
        <v>326</v>
      </c>
      <c r="N2461" t="s">
        <v>327</v>
      </c>
      <c r="O2461">
        <v>17006</v>
      </c>
      <c r="P2461" t="s">
        <v>326</v>
      </c>
      <c r="Q2461" t="s">
        <v>327</v>
      </c>
      <c r="R2461" t="s">
        <v>345</v>
      </c>
      <c r="S2461" s="46">
        <v>17478425.392499998</v>
      </c>
      <c r="U2461" s="46">
        <v>27</v>
      </c>
      <c r="IF2461">
        <v>17006</v>
      </c>
      <c r="IG2461" t="s">
        <v>326</v>
      </c>
      <c r="IH2461" t="s">
        <v>319</v>
      </c>
      <c r="IK2461">
        <v>-2</v>
      </c>
      <c r="IL2461" t="s">
        <v>279</v>
      </c>
      <c r="IM2461" t="s">
        <v>280</v>
      </c>
      <c r="IN2461" t="s">
        <v>663</v>
      </c>
      <c r="IP2461" t="s">
        <v>690</v>
      </c>
    </row>
    <row r="2462" spans="1:250" hidden="1" x14ac:dyDescent="0.25">
      <c r="A2462">
        <v>45828</v>
      </c>
      <c r="B2462">
        <v>-890804480</v>
      </c>
      <c r="C2462">
        <v>1837</v>
      </c>
      <c r="D2462" t="s">
        <v>273</v>
      </c>
      <c r="E2462" t="s">
        <v>274</v>
      </c>
      <c r="F2462">
        <v>13794</v>
      </c>
      <c r="G2462" t="s">
        <v>275</v>
      </c>
      <c r="H2462" t="s">
        <v>276</v>
      </c>
      <c r="I2462">
        <v>436</v>
      </c>
      <c r="J2462" t="s">
        <v>656</v>
      </c>
      <c r="K2462" t="s">
        <v>657</v>
      </c>
      <c r="L2462">
        <v>17006</v>
      </c>
      <c r="M2462" t="s">
        <v>326</v>
      </c>
      <c r="N2462" t="s">
        <v>327</v>
      </c>
      <c r="O2462">
        <v>17006</v>
      </c>
      <c r="P2462" t="s">
        <v>326</v>
      </c>
      <c r="Q2462" t="s">
        <v>327</v>
      </c>
      <c r="R2462" t="s">
        <v>345</v>
      </c>
      <c r="S2462" s="46">
        <v>17662647.962499999</v>
      </c>
      <c r="U2462" s="46">
        <v>27</v>
      </c>
      <c r="IF2462">
        <v>17006</v>
      </c>
      <c r="IG2462" t="s">
        <v>326</v>
      </c>
      <c r="IH2462" t="s">
        <v>319</v>
      </c>
      <c r="IK2462">
        <v>-2</v>
      </c>
      <c r="IL2462" t="s">
        <v>279</v>
      </c>
      <c r="IM2462" t="s">
        <v>280</v>
      </c>
      <c r="IN2462" t="s">
        <v>663</v>
      </c>
      <c r="IP2462" t="s">
        <v>690</v>
      </c>
    </row>
    <row r="2463" spans="1:250" hidden="1" x14ac:dyDescent="0.25">
      <c r="A2463">
        <v>45829</v>
      </c>
      <c r="B2463">
        <v>-890804480</v>
      </c>
      <c r="C2463">
        <v>1837</v>
      </c>
      <c r="D2463" t="s">
        <v>273</v>
      </c>
      <c r="E2463" t="s">
        <v>274</v>
      </c>
      <c r="F2463">
        <v>13794</v>
      </c>
      <c r="G2463" t="s">
        <v>275</v>
      </c>
      <c r="H2463" t="s">
        <v>276</v>
      </c>
      <c r="I2463">
        <v>435</v>
      </c>
      <c r="J2463" t="s">
        <v>491</v>
      </c>
      <c r="K2463" t="s">
        <v>492</v>
      </c>
      <c r="L2463">
        <v>17006</v>
      </c>
      <c r="M2463" t="s">
        <v>326</v>
      </c>
      <c r="N2463" t="s">
        <v>327</v>
      </c>
      <c r="O2463">
        <v>17006</v>
      </c>
      <c r="P2463" t="s">
        <v>326</v>
      </c>
      <c r="Q2463" t="s">
        <v>327</v>
      </c>
      <c r="R2463" t="s">
        <v>345</v>
      </c>
      <c r="S2463" s="46">
        <v>17646393.032499999</v>
      </c>
      <c r="U2463" s="46">
        <v>27</v>
      </c>
      <c r="IF2463">
        <v>17006</v>
      </c>
      <c r="IG2463" t="s">
        <v>326</v>
      </c>
      <c r="IH2463" t="s">
        <v>319</v>
      </c>
      <c r="IK2463">
        <v>-2</v>
      </c>
      <c r="IL2463" t="s">
        <v>279</v>
      </c>
      <c r="IM2463" t="s">
        <v>280</v>
      </c>
      <c r="IN2463" t="s">
        <v>663</v>
      </c>
      <c r="IP2463" t="s">
        <v>690</v>
      </c>
    </row>
    <row r="2464" spans="1:250" hidden="1" x14ac:dyDescent="0.25">
      <c r="A2464">
        <v>45830</v>
      </c>
      <c r="B2464">
        <v>-890804480</v>
      </c>
      <c r="C2464">
        <v>1837</v>
      </c>
      <c r="D2464" t="s">
        <v>273</v>
      </c>
      <c r="E2464" t="s">
        <v>274</v>
      </c>
      <c r="F2464">
        <v>13794</v>
      </c>
      <c r="G2464" t="s">
        <v>275</v>
      </c>
      <c r="H2464" t="s">
        <v>276</v>
      </c>
      <c r="I2464">
        <v>431</v>
      </c>
      <c r="J2464" t="s">
        <v>493</v>
      </c>
      <c r="K2464" t="s">
        <v>494</v>
      </c>
      <c r="L2464">
        <v>17006</v>
      </c>
      <c r="M2464" t="s">
        <v>326</v>
      </c>
      <c r="N2464" t="s">
        <v>327</v>
      </c>
      <c r="O2464">
        <v>17006</v>
      </c>
      <c r="P2464" t="s">
        <v>326</v>
      </c>
      <c r="Q2464" t="s">
        <v>327</v>
      </c>
      <c r="R2464" t="s">
        <v>345</v>
      </c>
      <c r="S2464" s="46">
        <v>17630138.122499999</v>
      </c>
      <c r="U2464" s="46">
        <v>27</v>
      </c>
      <c r="IF2464">
        <v>17006</v>
      </c>
      <c r="IG2464" t="s">
        <v>326</v>
      </c>
      <c r="IH2464" t="s">
        <v>319</v>
      </c>
      <c r="IK2464">
        <v>-2</v>
      </c>
      <c r="IL2464" t="s">
        <v>279</v>
      </c>
      <c r="IM2464" t="s">
        <v>280</v>
      </c>
      <c r="IN2464" t="s">
        <v>663</v>
      </c>
      <c r="IP2464" t="s">
        <v>690</v>
      </c>
    </row>
    <row r="2465" spans="1:250" hidden="1" x14ac:dyDescent="0.25">
      <c r="A2465">
        <v>45831</v>
      </c>
      <c r="B2465">
        <v>-890804480</v>
      </c>
      <c r="C2465">
        <v>1837</v>
      </c>
      <c r="D2465" t="s">
        <v>273</v>
      </c>
      <c r="E2465" t="s">
        <v>274</v>
      </c>
      <c r="F2465">
        <v>13794</v>
      </c>
      <c r="G2465" t="s">
        <v>275</v>
      </c>
      <c r="H2465" t="s">
        <v>276</v>
      </c>
      <c r="I2465">
        <v>429</v>
      </c>
      <c r="J2465" t="s">
        <v>395</v>
      </c>
      <c r="K2465" t="s">
        <v>396</v>
      </c>
      <c r="L2465">
        <v>17006</v>
      </c>
      <c r="M2465" t="s">
        <v>326</v>
      </c>
      <c r="N2465" t="s">
        <v>327</v>
      </c>
      <c r="O2465">
        <v>17006</v>
      </c>
      <c r="P2465" t="s">
        <v>326</v>
      </c>
      <c r="Q2465" t="s">
        <v>327</v>
      </c>
      <c r="R2465" t="s">
        <v>345</v>
      </c>
      <c r="S2465" s="46">
        <v>17605755.712499999</v>
      </c>
      <c r="U2465" s="46">
        <v>27</v>
      </c>
      <c r="IF2465">
        <v>17006</v>
      </c>
      <c r="IG2465" t="s">
        <v>326</v>
      </c>
      <c r="IH2465" t="s">
        <v>319</v>
      </c>
      <c r="IK2465">
        <v>-2</v>
      </c>
      <c r="IL2465" t="s">
        <v>279</v>
      </c>
      <c r="IM2465" t="s">
        <v>280</v>
      </c>
      <c r="IN2465" t="s">
        <v>663</v>
      </c>
      <c r="IP2465" t="s">
        <v>690</v>
      </c>
    </row>
    <row r="2466" spans="1:250" hidden="1" x14ac:dyDescent="0.25">
      <c r="A2466">
        <v>45832</v>
      </c>
      <c r="B2466">
        <v>-890804480</v>
      </c>
      <c r="C2466">
        <v>1837</v>
      </c>
      <c r="D2466" t="s">
        <v>273</v>
      </c>
      <c r="E2466" t="s">
        <v>274</v>
      </c>
      <c r="F2466">
        <v>13794</v>
      </c>
      <c r="G2466" t="s">
        <v>275</v>
      </c>
      <c r="H2466" t="s">
        <v>276</v>
      </c>
      <c r="I2466">
        <v>427</v>
      </c>
      <c r="J2466" t="s">
        <v>397</v>
      </c>
      <c r="K2466" t="s">
        <v>398</v>
      </c>
      <c r="L2466">
        <v>17006</v>
      </c>
      <c r="M2466" t="s">
        <v>326</v>
      </c>
      <c r="N2466" t="s">
        <v>327</v>
      </c>
      <c r="O2466">
        <v>17006</v>
      </c>
      <c r="P2466" t="s">
        <v>326</v>
      </c>
      <c r="Q2466" t="s">
        <v>327</v>
      </c>
      <c r="R2466" t="s">
        <v>345</v>
      </c>
      <c r="S2466" s="46">
        <v>17573245.852499999</v>
      </c>
      <c r="U2466" s="46">
        <v>27</v>
      </c>
      <c r="IF2466">
        <v>17006</v>
      </c>
      <c r="IG2466" t="s">
        <v>326</v>
      </c>
      <c r="IH2466" t="s">
        <v>319</v>
      </c>
      <c r="IK2466">
        <v>-2</v>
      </c>
      <c r="IL2466" t="s">
        <v>279</v>
      </c>
      <c r="IM2466" t="s">
        <v>280</v>
      </c>
      <c r="IN2466" t="s">
        <v>663</v>
      </c>
      <c r="IP2466" t="s">
        <v>690</v>
      </c>
    </row>
    <row r="2467" spans="1:250" hidden="1" x14ac:dyDescent="0.25">
      <c r="A2467">
        <v>45833</v>
      </c>
      <c r="B2467">
        <v>-890804480</v>
      </c>
      <c r="C2467">
        <v>1837</v>
      </c>
      <c r="D2467" t="s">
        <v>273</v>
      </c>
      <c r="E2467" t="s">
        <v>274</v>
      </c>
      <c r="F2467">
        <v>13794</v>
      </c>
      <c r="G2467" t="s">
        <v>275</v>
      </c>
      <c r="H2467" t="s">
        <v>276</v>
      </c>
      <c r="I2467">
        <v>424</v>
      </c>
      <c r="J2467" t="s">
        <v>399</v>
      </c>
      <c r="K2467" t="s">
        <v>400</v>
      </c>
      <c r="L2467">
        <v>17006</v>
      </c>
      <c r="M2467" t="s">
        <v>326</v>
      </c>
      <c r="N2467" t="s">
        <v>327</v>
      </c>
      <c r="O2467">
        <v>17006</v>
      </c>
      <c r="P2467" t="s">
        <v>326</v>
      </c>
      <c r="Q2467" t="s">
        <v>327</v>
      </c>
      <c r="R2467" t="s">
        <v>345</v>
      </c>
      <c r="S2467" s="46">
        <v>17554281.762499999</v>
      </c>
      <c r="U2467" s="46">
        <v>27</v>
      </c>
      <c r="IF2467">
        <v>17006</v>
      </c>
      <c r="IG2467" t="s">
        <v>326</v>
      </c>
      <c r="IH2467" t="s">
        <v>319</v>
      </c>
      <c r="IK2467">
        <v>-2</v>
      </c>
      <c r="IL2467" t="s">
        <v>279</v>
      </c>
      <c r="IM2467" t="s">
        <v>280</v>
      </c>
      <c r="IN2467" t="s">
        <v>663</v>
      </c>
      <c r="IP2467" t="s">
        <v>690</v>
      </c>
    </row>
    <row r="2468" spans="1:250" hidden="1" x14ac:dyDescent="0.25">
      <c r="A2468">
        <v>45834</v>
      </c>
      <c r="B2468">
        <v>-890804480</v>
      </c>
      <c r="C2468">
        <v>1837</v>
      </c>
      <c r="D2468" t="s">
        <v>273</v>
      </c>
      <c r="E2468" t="s">
        <v>274</v>
      </c>
      <c r="F2468">
        <v>13794</v>
      </c>
      <c r="G2468" t="s">
        <v>275</v>
      </c>
      <c r="H2468" t="s">
        <v>276</v>
      </c>
      <c r="I2468">
        <v>437</v>
      </c>
      <c r="J2468" t="s">
        <v>658</v>
      </c>
      <c r="K2468" t="s">
        <v>659</v>
      </c>
      <c r="L2468">
        <v>17006</v>
      </c>
      <c r="M2468" t="s">
        <v>326</v>
      </c>
      <c r="N2468" t="s">
        <v>327</v>
      </c>
      <c r="O2468">
        <v>17006</v>
      </c>
      <c r="P2468" t="s">
        <v>326</v>
      </c>
      <c r="Q2468" t="s">
        <v>327</v>
      </c>
      <c r="R2468" t="s">
        <v>345</v>
      </c>
      <c r="S2468" s="46">
        <v>17689739.532499999</v>
      </c>
      <c r="U2468" s="46">
        <v>27</v>
      </c>
      <c r="IF2468">
        <v>17006</v>
      </c>
      <c r="IG2468" t="s">
        <v>326</v>
      </c>
      <c r="IH2468" t="s">
        <v>319</v>
      </c>
      <c r="IK2468">
        <v>-2</v>
      </c>
      <c r="IL2468" t="s">
        <v>279</v>
      </c>
      <c r="IM2468" t="s">
        <v>280</v>
      </c>
      <c r="IN2468" t="s">
        <v>663</v>
      </c>
      <c r="IP2468" t="s">
        <v>690</v>
      </c>
    </row>
    <row r="2469" spans="1:250" hidden="1" x14ac:dyDescent="0.25">
      <c r="A2469">
        <v>45835</v>
      </c>
      <c r="B2469">
        <v>-890804480</v>
      </c>
      <c r="C2469">
        <v>1837</v>
      </c>
      <c r="D2469" t="s">
        <v>273</v>
      </c>
      <c r="E2469" t="s">
        <v>274</v>
      </c>
      <c r="F2469">
        <v>19011</v>
      </c>
      <c r="G2469" t="s">
        <v>328</v>
      </c>
      <c r="H2469" t="s">
        <v>329</v>
      </c>
      <c r="I2469">
        <v>427</v>
      </c>
      <c r="J2469" t="s">
        <v>397</v>
      </c>
      <c r="K2469" t="s">
        <v>398</v>
      </c>
      <c r="L2469">
        <v>19213</v>
      </c>
      <c r="M2469" t="s">
        <v>330</v>
      </c>
      <c r="N2469" t="s">
        <v>331</v>
      </c>
      <c r="O2469">
        <v>19213</v>
      </c>
      <c r="P2469" t="s">
        <v>330</v>
      </c>
      <c r="Q2469" t="s">
        <v>331</v>
      </c>
      <c r="R2469" t="s">
        <v>345</v>
      </c>
      <c r="S2469" s="46">
        <v>90510125</v>
      </c>
      <c r="U2469" s="46">
        <v>27</v>
      </c>
      <c r="IF2469">
        <v>19213</v>
      </c>
      <c r="IG2469" t="s">
        <v>330</v>
      </c>
      <c r="IH2469" t="s">
        <v>332</v>
      </c>
      <c r="IK2469">
        <v>-2</v>
      </c>
      <c r="IL2469" t="s">
        <v>279</v>
      </c>
      <c r="IM2469" t="s">
        <v>280</v>
      </c>
      <c r="IN2469" t="s">
        <v>687</v>
      </c>
      <c r="IP2469" t="s">
        <v>691</v>
      </c>
    </row>
    <row r="2470" spans="1:250" hidden="1" x14ac:dyDescent="0.25">
      <c r="A2470">
        <v>45836</v>
      </c>
      <c r="B2470">
        <v>-890804480</v>
      </c>
      <c r="C2470">
        <v>1837</v>
      </c>
      <c r="D2470" t="s">
        <v>273</v>
      </c>
      <c r="E2470" t="s">
        <v>274</v>
      </c>
      <c r="F2470">
        <v>19011</v>
      </c>
      <c r="G2470" t="s">
        <v>328</v>
      </c>
      <c r="H2470" t="s">
        <v>329</v>
      </c>
      <c r="I2470">
        <v>424</v>
      </c>
      <c r="J2470" t="s">
        <v>399</v>
      </c>
      <c r="K2470" t="s">
        <v>400</v>
      </c>
      <c r="L2470">
        <v>19213</v>
      </c>
      <c r="M2470" t="s">
        <v>330</v>
      </c>
      <c r="N2470" t="s">
        <v>331</v>
      </c>
      <c r="O2470">
        <v>19213</v>
      </c>
      <c r="P2470" t="s">
        <v>330</v>
      </c>
      <c r="Q2470" t="s">
        <v>331</v>
      </c>
      <c r="R2470" t="s">
        <v>345</v>
      </c>
      <c r="S2470" s="46">
        <v>90408100.019999996</v>
      </c>
      <c r="U2470" s="46">
        <v>27</v>
      </c>
      <c r="IF2470">
        <v>19213</v>
      </c>
      <c r="IG2470" t="s">
        <v>330</v>
      </c>
      <c r="IH2470" t="s">
        <v>332</v>
      </c>
      <c r="IK2470">
        <v>-2</v>
      </c>
      <c r="IL2470" t="s">
        <v>279</v>
      </c>
      <c r="IM2470" t="s">
        <v>280</v>
      </c>
      <c r="IN2470" t="s">
        <v>687</v>
      </c>
      <c r="IP2470" t="s">
        <v>691</v>
      </c>
    </row>
    <row r="2471" spans="1:250" hidden="1" x14ac:dyDescent="0.25">
      <c r="A2471">
        <v>45837</v>
      </c>
      <c r="B2471">
        <v>-890804480</v>
      </c>
      <c r="C2471">
        <v>1837</v>
      </c>
      <c r="D2471" t="s">
        <v>273</v>
      </c>
      <c r="E2471" t="s">
        <v>274</v>
      </c>
      <c r="F2471">
        <v>19011</v>
      </c>
      <c r="G2471" t="s">
        <v>328</v>
      </c>
      <c r="H2471" t="s">
        <v>329</v>
      </c>
      <c r="I2471">
        <v>422</v>
      </c>
      <c r="J2471" t="s">
        <v>401</v>
      </c>
      <c r="K2471" t="s">
        <v>402</v>
      </c>
      <c r="L2471">
        <v>19213</v>
      </c>
      <c r="M2471" t="s">
        <v>330</v>
      </c>
      <c r="N2471" t="s">
        <v>331</v>
      </c>
      <c r="O2471">
        <v>19213</v>
      </c>
      <c r="P2471" t="s">
        <v>330</v>
      </c>
      <c r="Q2471" t="s">
        <v>331</v>
      </c>
      <c r="R2471" t="s">
        <v>345</v>
      </c>
      <c r="S2471" s="46">
        <v>90276924.969999999</v>
      </c>
      <c r="U2471" s="46">
        <v>27</v>
      </c>
      <c r="IF2471">
        <v>19213</v>
      </c>
      <c r="IG2471" t="s">
        <v>330</v>
      </c>
      <c r="IH2471" t="s">
        <v>332</v>
      </c>
      <c r="IK2471">
        <v>-2</v>
      </c>
      <c r="IL2471" t="s">
        <v>279</v>
      </c>
      <c r="IM2471" t="s">
        <v>280</v>
      </c>
      <c r="IN2471" t="s">
        <v>687</v>
      </c>
      <c r="IP2471" t="s">
        <v>691</v>
      </c>
    </row>
    <row r="2472" spans="1:250" hidden="1" x14ac:dyDescent="0.25">
      <c r="A2472">
        <v>45838</v>
      </c>
      <c r="B2472">
        <v>-890804480</v>
      </c>
      <c r="C2472">
        <v>1837</v>
      </c>
      <c r="D2472" t="s">
        <v>273</v>
      </c>
      <c r="E2472" t="s">
        <v>274</v>
      </c>
      <c r="F2472">
        <v>19011</v>
      </c>
      <c r="G2472" t="s">
        <v>328</v>
      </c>
      <c r="H2472" t="s">
        <v>329</v>
      </c>
      <c r="I2472">
        <v>420</v>
      </c>
      <c r="J2472" t="s">
        <v>403</v>
      </c>
      <c r="K2472" t="s">
        <v>404</v>
      </c>
      <c r="L2472">
        <v>19213</v>
      </c>
      <c r="M2472" t="s">
        <v>330</v>
      </c>
      <c r="N2472" t="s">
        <v>331</v>
      </c>
      <c r="O2472">
        <v>19213</v>
      </c>
      <c r="P2472" t="s">
        <v>330</v>
      </c>
      <c r="Q2472" t="s">
        <v>331</v>
      </c>
      <c r="R2472" t="s">
        <v>345</v>
      </c>
      <c r="S2472" s="46">
        <v>90102025</v>
      </c>
      <c r="U2472" s="46">
        <v>27</v>
      </c>
      <c r="IF2472">
        <v>19213</v>
      </c>
      <c r="IG2472" t="s">
        <v>330</v>
      </c>
      <c r="IH2472" t="s">
        <v>332</v>
      </c>
      <c r="IK2472">
        <v>-2</v>
      </c>
      <c r="IL2472" t="s">
        <v>279</v>
      </c>
      <c r="IM2472" t="s">
        <v>280</v>
      </c>
      <c r="IN2472" t="s">
        <v>687</v>
      </c>
      <c r="IP2472" t="s">
        <v>691</v>
      </c>
    </row>
    <row r="2473" spans="1:250" hidden="1" x14ac:dyDescent="0.25">
      <c r="A2473">
        <v>45839</v>
      </c>
      <c r="B2473">
        <v>-890804480</v>
      </c>
      <c r="C2473">
        <v>1837</v>
      </c>
      <c r="D2473" t="s">
        <v>273</v>
      </c>
      <c r="E2473" t="s">
        <v>274</v>
      </c>
      <c r="F2473">
        <v>19011</v>
      </c>
      <c r="G2473" t="s">
        <v>328</v>
      </c>
      <c r="H2473" t="s">
        <v>329</v>
      </c>
      <c r="I2473">
        <v>411</v>
      </c>
      <c r="J2473" t="s">
        <v>393</v>
      </c>
      <c r="K2473" t="s">
        <v>394</v>
      </c>
      <c r="L2473">
        <v>19213</v>
      </c>
      <c r="M2473" t="s">
        <v>330</v>
      </c>
      <c r="N2473" t="s">
        <v>331</v>
      </c>
      <c r="O2473">
        <v>19213</v>
      </c>
      <c r="P2473" t="s">
        <v>330</v>
      </c>
      <c r="Q2473" t="s">
        <v>331</v>
      </c>
      <c r="R2473" t="s">
        <v>345</v>
      </c>
      <c r="S2473" s="46">
        <v>91121575</v>
      </c>
      <c r="U2473" s="46">
        <v>27</v>
      </c>
      <c r="IF2473">
        <v>19213</v>
      </c>
      <c r="IG2473" t="s">
        <v>330</v>
      </c>
      <c r="IH2473" t="s">
        <v>332</v>
      </c>
      <c r="IK2473">
        <v>-2</v>
      </c>
      <c r="IL2473" t="s">
        <v>279</v>
      </c>
      <c r="IM2473" t="s">
        <v>280</v>
      </c>
      <c r="IN2473" t="s">
        <v>687</v>
      </c>
      <c r="IP2473" t="s">
        <v>691</v>
      </c>
    </row>
    <row r="2474" spans="1:250" hidden="1" x14ac:dyDescent="0.25">
      <c r="A2474">
        <v>45840</v>
      </c>
      <c r="B2474">
        <v>-890804480</v>
      </c>
      <c r="C2474">
        <v>1837</v>
      </c>
      <c r="D2474" t="s">
        <v>273</v>
      </c>
      <c r="E2474" t="s">
        <v>274</v>
      </c>
      <c r="F2474">
        <v>19011</v>
      </c>
      <c r="G2474" t="s">
        <v>328</v>
      </c>
      <c r="H2474" t="s">
        <v>329</v>
      </c>
      <c r="I2474">
        <v>437</v>
      </c>
      <c r="J2474" t="s">
        <v>658</v>
      </c>
      <c r="K2474" t="s">
        <v>659</v>
      </c>
      <c r="L2474">
        <v>19213</v>
      </c>
      <c r="M2474" t="s">
        <v>330</v>
      </c>
      <c r="N2474" t="s">
        <v>331</v>
      </c>
      <c r="O2474">
        <v>19213</v>
      </c>
      <c r="P2474" t="s">
        <v>330</v>
      </c>
      <c r="Q2474" t="s">
        <v>331</v>
      </c>
      <c r="R2474" t="s">
        <v>345</v>
      </c>
      <c r="S2474" s="46">
        <v>121414536.78</v>
      </c>
      <c r="U2474" s="46">
        <v>27</v>
      </c>
      <c r="IF2474">
        <v>19213</v>
      </c>
      <c r="IG2474" t="s">
        <v>330</v>
      </c>
      <c r="IH2474" t="s">
        <v>332</v>
      </c>
      <c r="IK2474">
        <v>-2</v>
      </c>
      <c r="IL2474" t="s">
        <v>279</v>
      </c>
      <c r="IM2474" t="s">
        <v>280</v>
      </c>
      <c r="IN2474" t="s">
        <v>687</v>
      </c>
      <c r="IP2474" t="s">
        <v>691</v>
      </c>
    </row>
    <row r="2475" spans="1:250" hidden="1" x14ac:dyDescent="0.25">
      <c r="A2475">
        <v>45841</v>
      </c>
      <c r="B2475">
        <v>-890804480</v>
      </c>
      <c r="C2475">
        <v>1837</v>
      </c>
      <c r="D2475" t="s">
        <v>273</v>
      </c>
      <c r="E2475" t="s">
        <v>274</v>
      </c>
      <c r="F2475">
        <v>19011</v>
      </c>
      <c r="G2475" t="s">
        <v>328</v>
      </c>
      <c r="H2475" t="s">
        <v>329</v>
      </c>
      <c r="I2475">
        <v>436</v>
      </c>
      <c r="J2475" t="s">
        <v>656</v>
      </c>
      <c r="K2475" t="s">
        <v>657</v>
      </c>
      <c r="L2475">
        <v>19213</v>
      </c>
      <c r="M2475" t="s">
        <v>330</v>
      </c>
      <c r="N2475" t="s">
        <v>331</v>
      </c>
      <c r="O2475">
        <v>19213</v>
      </c>
      <c r="P2475" t="s">
        <v>330</v>
      </c>
      <c r="Q2475" t="s">
        <v>331</v>
      </c>
      <c r="R2475" t="s">
        <v>345</v>
      </c>
      <c r="S2475" s="46">
        <v>90991099.969999999</v>
      </c>
      <c r="U2475" s="46">
        <v>27</v>
      </c>
      <c r="IF2475">
        <v>19213</v>
      </c>
      <c r="IG2475" t="s">
        <v>330</v>
      </c>
      <c r="IH2475" t="s">
        <v>332</v>
      </c>
      <c r="IK2475">
        <v>-2</v>
      </c>
      <c r="IL2475" t="s">
        <v>279</v>
      </c>
      <c r="IM2475" t="s">
        <v>280</v>
      </c>
      <c r="IN2475" t="s">
        <v>687</v>
      </c>
      <c r="IP2475" t="s">
        <v>691</v>
      </c>
    </row>
    <row r="2476" spans="1:250" hidden="1" x14ac:dyDescent="0.25">
      <c r="A2476">
        <v>45842</v>
      </c>
      <c r="B2476">
        <v>-890804480</v>
      </c>
      <c r="C2476">
        <v>1837</v>
      </c>
      <c r="D2476" t="s">
        <v>273</v>
      </c>
      <c r="E2476" t="s">
        <v>274</v>
      </c>
      <c r="F2476">
        <v>19011</v>
      </c>
      <c r="G2476" t="s">
        <v>328</v>
      </c>
      <c r="H2476" t="s">
        <v>329</v>
      </c>
      <c r="I2476">
        <v>435</v>
      </c>
      <c r="J2476" t="s">
        <v>491</v>
      </c>
      <c r="K2476" t="s">
        <v>492</v>
      </c>
      <c r="L2476">
        <v>19213</v>
      </c>
      <c r="M2476" t="s">
        <v>330</v>
      </c>
      <c r="N2476" t="s">
        <v>331</v>
      </c>
      <c r="O2476">
        <v>19213</v>
      </c>
      <c r="P2476" t="s">
        <v>330</v>
      </c>
      <c r="Q2476" t="s">
        <v>331</v>
      </c>
      <c r="R2476" t="s">
        <v>345</v>
      </c>
      <c r="S2476" s="46">
        <v>90903649.980000004</v>
      </c>
      <c r="U2476" s="46">
        <v>27</v>
      </c>
      <c r="IF2476">
        <v>19213</v>
      </c>
      <c r="IG2476" t="s">
        <v>330</v>
      </c>
      <c r="IH2476" t="s">
        <v>332</v>
      </c>
      <c r="IK2476">
        <v>-2</v>
      </c>
      <c r="IL2476" t="s">
        <v>279</v>
      </c>
      <c r="IM2476" t="s">
        <v>280</v>
      </c>
      <c r="IN2476" t="s">
        <v>687</v>
      </c>
      <c r="IP2476" t="s">
        <v>691</v>
      </c>
    </row>
    <row r="2477" spans="1:250" hidden="1" x14ac:dyDescent="0.25">
      <c r="A2477">
        <v>45843</v>
      </c>
      <c r="B2477">
        <v>-890804480</v>
      </c>
      <c r="C2477">
        <v>1837</v>
      </c>
      <c r="D2477" t="s">
        <v>273</v>
      </c>
      <c r="E2477" t="s">
        <v>274</v>
      </c>
      <c r="F2477">
        <v>19011</v>
      </c>
      <c r="G2477" t="s">
        <v>328</v>
      </c>
      <c r="H2477" t="s">
        <v>329</v>
      </c>
      <c r="I2477">
        <v>431</v>
      </c>
      <c r="J2477" t="s">
        <v>493</v>
      </c>
      <c r="K2477" t="s">
        <v>494</v>
      </c>
      <c r="L2477">
        <v>19213</v>
      </c>
      <c r="M2477" t="s">
        <v>330</v>
      </c>
      <c r="N2477" t="s">
        <v>331</v>
      </c>
      <c r="O2477">
        <v>19213</v>
      </c>
      <c r="P2477" t="s">
        <v>330</v>
      </c>
      <c r="Q2477" t="s">
        <v>331</v>
      </c>
      <c r="R2477" t="s">
        <v>345</v>
      </c>
      <c r="S2477" s="46">
        <v>90816200.040000007</v>
      </c>
      <c r="U2477" s="46">
        <v>27</v>
      </c>
      <c r="IF2477">
        <v>19213</v>
      </c>
      <c r="IG2477" t="s">
        <v>330</v>
      </c>
      <c r="IH2477" t="s">
        <v>332</v>
      </c>
      <c r="IK2477">
        <v>-2</v>
      </c>
      <c r="IL2477" t="s">
        <v>279</v>
      </c>
      <c r="IM2477" t="s">
        <v>280</v>
      </c>
      <c r="IN2477" t="s">
        <v>687</v>
      </c>
      <c r="IP2477" t="s">
        <v>691</v>
      </c>
    </row>
    <row r="2478" spans="1:250" hidden="1" x14ac:dyDescent="0.25">
      <c r="A2478">
        <v>45844</v>
      </c>
      <c r="B2478">
        <v>-890804480</v>
      </c>
      <c r="C2478">
        <v>1837</v>
      </c>
      <c r="D2478" t="s">
        <v>273</v>
      </c>
      <c r="E2478" t="s">
        <v>274</v>
      </c>
      <c r="F2478">
        <v>19011</v>
      </c>
      <c r="G2478" t="s">
        <v>328</v>
      </c>
      <c r="H2478" t="s">
        <v>329</v>
      </c>
      <c r="I2478">
        <v>429</v>
      </c>
      <c r="J2478" t="s">
        <v>395</v>
      </c>
      <c r="K2478" t="s">
        <v>396</v>
      </c>
      <c r="L2478">
        <v>19213</v>
      </c>
      <c r="M2478" t="s">
        <v>330</v>
      </c>
      <c r="N2478" t="s">
        <v>331</v>
      </c>
      <c r="O2478">
        <v>19213</v>
      </c>
      <c r="P2478" t="s">
        <v>330</v>
      </c>
      <c r="Q2478" t="s">
        <v>331</v>
      </c>
      <c r="R2478" t="s">
        <v>345</v>
      </c>
      <c r="S2478" s="46">
        <v>90685025.109999999</v>
      </c>
      <c r="U2478" s="46">
        <v>27</v>
      </c>
      <c r="IF2478">
        <v>19213</v>
      </c>
      <c r="IG2478" t="s">
        <v>330</v>
      </c>
      <c r="IH2478" t="s">
        <v>332</v>
      </c>
      <c r="IK2478">
        <v>-2</v>
      </c>
      <c r="IL2478" t="s">
        <v>279</v>
      </c>
      <c r="IM2478" t="s">
        <v>280</v>
      </c>
      <c r="IN2478" t="s">
        <v>687</v>
      </c>
      <c r="IP2478" t="s">
        <v>691</v>
      </c>
    </row>
    <row r="2479" spans="1:250" hidden="1" x14ac:dyDescent="0.25">
      <c r="A2479">
        <v>45845</v>
      </c>
      <c r="B2479">
        <v>-890804480</v>
      </c>
      <c r="C2479">
        <v>1837</v>
      </c>
      <c r="D2479" t="s">
        <v>273</v>
      </c>
      <c r="E2479" t="s">
        <v>274</v>
      </c>
      <c r="F2479">
        <v>9695</v>
      </c>
      <c r="G2479" t="s">
        <v>281</v>
      </c>
      <c r="H2479" t="s">
        <v>282</v>
      </c>
      <c r="I2479">
        <v>411</v>
      </c>
      <c r="J2479" t="s">
        <v>393</v>
      </c>
      <c r="K2479" t="s">
        <v>394</v>
      </c>
      <c r="L2479">
        <v>21324</v>
      </c>
      <c r="M2479" t="s">
        <v>283</v>
      </c>
      <c r="N2479" t="s">
        <v>284</v>
      </c>
      <c r="O2479">
        <v>21324</v>
      </c>
      <c r="P2479" t="s">
        <v>283</v>
      </c>
      <c r="Q2479" t="s">
        <v>284</v>
      </c>
      <c r="R2479" t="s">
        <v>345</v>
      </c>
      <c r="S2479" s="46">
        <v>17918231.890000001</v>
      </c>
      <c r="U2479" s="46">
        <v>27</v>
      </c>
      <c r="IF2479">
        <v>21324</v>
      </c>
      <c r="IG2479" t="s">
        <v>283</v>
      </c>
      <c r="IH2479" t="s">
        <v>285</v>
      </c>
      <c r="IK2479">
        <v>-2</v>
      </c>
      <c r="IL2479" t="s">
        <v>279</v>
      </c>
      <c r="IM2479" t="s">
        <v>280</v>
      </c>
      <c r="IN2479" t="s">
        <v>661</v>
      </c>
      <c r="IP2479" t="s">
        <v>692</v>
      </c>
    </row>
    <row r="2480" spans="1:250" hidden="1" x14ac:dyDescent="0.25">
      <c r="A2480">
        <v>45846</v>
      </c>
      <c r="B2480">
        <v>-890804480</v>
      </c>
      <c r="C2480">
        <v>1837</v>
      </c>
      <c r="D2480" t="s">
        <v>273</v>
      </c>
      <c r="E2480" t="s">
        <v>274</v>
      </c>
      <c r="F2480">
        <v>9695</v>
      </c>
      <c r="G2480" t="s">
        <v>281</v>
      </c>
      <c r="H2480" t="s">
        <v>282</v>
      </c>
      <c r="I2480">
        <v>431</v>
      </c>
      <c r="J2480" t="s">
        <v>493</v>
      </c>
      <c r="K2480" t="s">
        <v>494</v>
      </c>
      <c r="L2480">
        <v>21324</v>
      </c>
      <c r="M2480" t="s">
        <v>283</v>
      </c>
      <c r="N2480" t="s">
        <v>284</v>
      </c>
      <c r="O2480">
        <v>21324</v>
      </c>
      <c r="P2480" t="s">
        <v>283</v>
      </c>
      <c r="Q2480" t="s">
        <v>284</v>
      </c>
      <c r="R2480" t="s">
        <v>345</v>
      </c>
      <c r="S2480" s="46">
        <v>18060805.0834</v>
      </c>
      <c r="U2480" s="46">
        <v>27</v>
      </c>
      <c r="IF2480">
        <v>21324</v>
      </c>
      <c r="IG2480" t="s">
        <v>283</v>
      </c>
      <c r="IH2480" t="s">
        <v>285</v>
      </c>
      <c r="IK2480">
        <v>-2</v>
      </c>
      <c r="IL2480" t="s">
        <v>279</v>
      </c>
      <c r="IM2480" t="s">
        <v>280</v>
      </c>
      <c r="IN2480" t="s">
        <v>661</v>
      </c>
      <c r="IP2480" t="s">
        <v>692</v>
      </c>
    </row>
    <row r="2481" spans="1:250" hidden="1" x14ac:dyDescent="0.25">
      <c r="A2481">
        <v>45847</v>
      </c>
      <c r="B2481">
        <v>-890804480</v>
      </c>
      <c r="C2481">
        <v>1837</v>
      </c>
      <c r="D2481" t="s">
        <v>273</v>
      </c>
      <c r="E2481" t="s">
        <v>274</v>
      </c>
      <c r="F2481">
        <v>9695</v>
      </c>
      <c r="G2481" t="s">
        <v>281</v>
      </c>
      <c r="H2481" t="s">
        <v>282</v>
      </c>
      <c r="I2481">
        <v>429</v>
      </c>
      <c r="J2481" t="s">
        <v>395</v>
      </c>
      <c r="K2481" t="s">
        <v>396</v>
      </c>
      <c r="L2481">
        <v>21324</v>
      </c>
      <c r="M2481" t="s">
        <v>283</v>
      </c>
      <c r="N2481" t="s">
        <v>284</v>
      </c>
      <c r="O2481">
        <v>21324</v>
      </c>
      <c r="P2481" t="s">
        <v>283</v>
      </c>
      <c r="Q2481" t="s">
        <v>284</v>
      </c>
      <c r="R2481" t="s">
        <v>345</v>
      </c>
      <c r="S2481" s="46">
        <v>18037599.77</v>
      </c>
      <c r="U2481" s="46">
        <v>27</v>
      </c>
      <c r="IF2481">
        <v>21324</v>
      </c>
      <c r="IG2481" t="s">
        <v>283</v>
      </c>
      <c r="IH2481" t="s">
        <v>285</v>
      </c>
      <c r="IK2481">
        <v>-2</v>
      </c>
      <c r="IL2481" t="s">
        <v>279</v>
      </c>
      <c r="IM2481" t="s">
        <v>280</v>
      </c>
      <c r="IN2481" t="s">
        <v>661</v>
      </c>
      <c r="IP2481" t="s">
        <v>692</v>
      </c>
    </row>
    <row r="2482" spans="1:250" hidden="1" x14ac:dyDescent="0.25">
      <c r="A2482">
        <v>45848</v>
      </c>
      <c r="B2482">
        <v>-890804480</v>
      </c>
      <c r="C2482">
        <v>1837</v>
      </c>
      <c r="D2482" t="s">
        <v>273</v>
      </c>
      <c r="E2482" t="s">
        <v>274</v>
      </c>
      <c r="F2482">
        <v>9695</v>
      </c>
      <c r="G2482" t="s">
        <v>281</v>
      </c>
      <c r="H2482" t="s">
        <v>282</v>
      </c>
      <c r="I2482">
        <v>427</v>
      </c>
      <c r="J2482" t="s">
        <v>397</v>
      </c>
      <c r="K2482" t="s">
        <v>398</v>
      </c>
      <c r="L2482">
        <v>21324</v>
      </c>
      <c r="M2482" t="s">
        <v>283</v>
      </c>
      <c r="N2482" t="s">
        <v>284</v>
      </c>
      <c r="O2482">
        <v>21324</v>
      </c>
      <c r="P2482" t="s">
        <v>283</v>
      </c>
      <c r="Q2482" t="s">
        <v>284</v>
      </c>
      <c r="R2482" t="s">
        <v>345</v>
      </c>
      <c r="S2482" s="46">
        <v>18006659.350000001</v>
      </c>
      <c r="U2482" s="46">
        <v>27</v>
      </c>
      <c r="IF2482">
        <v>21324</v>
      </c>
      <c r="IG2482" t="s">
        <v>283</v>
      </c>
      <c r="IH2482" t="s">
        <v>285</v>
      </c>
      <c r="IK2482">
        <v>-2</v>
      </c>
      <c r="IL2482" t="s">
        <v>279</v>
      </c>
      <c r="IM2482" t="s">
        <v>280</v>
      </c>
      <c r="IN2482" t="s">
        <v>661</v>
      </c>
      <c r="IP2482" t="s">
        <v>692</v>
      </c>
    </row>
    <row r="2483" spans="1:250" hidden="1" x14ac:dyDescent="0.25">
      <c r="A2483">
        <v>45849</v>
      </c>
      <c r="B2483">
        <v>-890804480</v>
      </c>
      <c r="C2483">
        <v>1837</v>
      </c>
      <c r="D2483" t="s">
        <v>273</v>
      </c>
      <c r="E2483" t="s">
        <v>274</v>
      </c>
      <c r="F2483">
        <v>9695</v>
      </c>
      <c r="G2483" t="s">
        <v>281</v>
      </c>
      <c r="H2483" t="s">
        <v>282</v>
      </c>
      <c r="I2483">
        <v>424</v>
      </c>
      <c r="J2483" t="s">
        <v>399</v>
      </c>
      <c r="K2483" t="s">
        <v>400</v>
      </c>
      <c r="L2483">
        <v>21324</v>
      </c>
      <c r="M2483" t="s">
        <v>283</v>
      </c>
      <c r="N2483" t="s">
        <v>284</v>
      </c>
      <c r="O2483">
        <v>21324</v>
      </c>
      <c r="P2483" t="s">
        <v>283</v>
      </c>
      <c r="Q2483" t="s">
        <v>284</v>
      </c>
      <c r="R2483" t="s">
        <v>345</v>
      </c>
      <c r="S2483" s="46">
        <v>17988610.77</v>
      </c>
      <c r="U2483" s="46">
        <v>27</v>
      </c>
      <c r="IF2483">
        <v>21324</v>
      </c>
      <c r="IG2483" t="s">
        <v>283</v>
      </c>
      <c r="IH2483" t="s">
        <v>285</v>
      </c>
      <c r="IK2483">
        <v>-2</v>
      </c>
      <c r="IL2483" t="s">
        <v>279</v>
      </c>
      <c r="IM2483" t="s">
        <v>280</v>
      </c>
      <c r="IN2483" t="s">
        <v>661</v>
      </c>
      <c r="IP2483" t="s">
        <v>692</v>
      </c>
    </row>
    <row r="2484" spans="1:250" hidden="1" x14ac:dyDescent="0.25">
      <c r="A2484">
        <v>45850</v>
      </c>
      <c r="B2484">
        <v>-890804480</v>
      </c>
      <c r="C2484">
        <v>1837</v>
      </c>
      <c r="D2484" t="s">
        <v>273</v>
      </c>
      <c r="E2484" t="s">
        <v>274</v>
      </c>
      <c r="F2484">
        <v>9695</v>
      </c>
      <c r="G2484" t="s">
        <v>281</v>
      </c>
      <c r="H2484" t="s">
        <v>282</v>
      </c>
      <c r="I2484">
        <v>422</v>
      </c>
      <c r="J2484" t="s">
        <v>401</v>
      </c>
      <c r="K2484" t="s">
        <v>402</v>
      </c>
      <c r="L2484">
        <v>21324</v>
      </c>
      <c r="M2484" t="s">
        <v>283</v>
      </c>
      <c r="N2484" t="s">
        <v>284</v>
      </c>
      <c r="O2484">
        <v>21324</v>
      </c>
      <c r="P2484" t="s">
        <v>283</v>
      </c>
      <c r="Q2484" t="s">
        <v>284</v>
      </c>
      <c r="R2484" t="s">
        <v>345</v>
      </c>
      <c r="S2484" s="46">
        <v>17965988.969999999</v>
      </c>
      <c r="U2484" s="46">
        <v>27</v>
      </c>
      <c r="IF2484">
        <v>21324</v>
      </c>
      <c r="IG2484" t="s">
        <v>283</v>
      </c>
      <c r="IH2484" t="s">
        <v>285</v>
      </c>
      <c r="IK2484">
        <v>-2</v>
      </c>
      <c r="IL2484" t="s">
        <v>279</v>
      </c>
      <c r="IM2484" t="s">
        <v>280</v>
      </c>
      <c r="IN2484" t="s">
        <v>661</v>
      </c>
      <c r="IP2484" t="s">
        <v>692</v>
      </c>
    </row>
    <row r="2485" spans="1:250" hidden="1" x14ac:dyDescent="0.25">
      <c r="A2485">
        <v>45851</v>
      </c>
      <c r="B2485">
        <v>-890804480</v>
      </c>
      <c r="C2485">
        <v>1837</v>
      </c>
      <c r="D2485" t="s">
        <v>273</v>
      </c>
      <c r="E2485" t="s">
        <v>274</v>
      </c>
      <c r="F2485">
        <v>9695</v>
      </c>
      <c r="G2485" t="s">
        <v>281</v>
      </c>
      <c r="H2485" t="s">
        <v>282</v>
      </c>
      <c r="I2485">
        <v>420</v>
      </c>
      <c r="J2485" t="s">
        <v>403</v>
      </c>
      <c r="K2485" t="s">
        <v>404</v>
      </c>
      <c r="L2485">
        <v>21324</v>
      </c>
      <c r="M2485" t="s">
        <v>283</v>
      </c>
      <c r="N2485" t="s">
        <v>284</v>
      </c>
      <c r="O2485">
        <v>21324</v>
      </c>
      <c r="P2485" t="s">
        <v>283</v>
      </c>
      <c r="Q2485" t="s">
        <v>284</v>
      </c>
      <c r="R2485" t="s">
        <v>345</v>
      </c>
      <c r="S2485" s="46">
        <v>17935826.600000001</v>
      </c>
      <c r="U2485" s="46">
        <v>27</v>
      </c>
      <c r="IF2485">
        <v>21324</v>
      </c>
      <c r="IG2485" t="s">
        <v>283</v>
      </c>
      <c r="IH2485" t="s">
        <v>285</v>
      </c>
      <c r="IK2485">
        <v>-2</v>
      </c>
      <c r="IL2485" t="s">
        <v>279</v>
      </c>
      <c r="IM2485" t="s">
        <v>280</v>
      </c>
      <c r="IN2485" t="s">
        <v>661</v>
      </c>
      <c r="IP2485" t="s">
        <v>692</v>
      </c>
    </row>
    <row r="2486" spans="1:250" hidden="1" x14ac:dyDescent="0.25">
      <c r="A2486">
        <v>45852</v>
      </c>
      <c r="B2486">
        <v>-890804480</v>
      </c>
      <c r="C2486">
        <v>1837</v>
      </c>
      <c r="D2486" t="s">
        <v>273</v>
      </c>
      <c r="E2486" t="s">
        <v>274</v>
      </c>
      <c r="F2486">
        <v>9695</v>
      </c>
      <c r="G2486" t="s">
        <v>281</v>
      </c>
      <c r="H2486" t="s">
        <v>282</v>
      </c>
      <c r="I2486">
        <v>437</v>
      </c>
      <c r="J2486" t="s">
        <v>658</v>
      </c>
      <c r="K2486" t="s">
        <v>659</v>
      </c>
      <c r="L2486">
        <v>21324</v>
      </c>
      <c r="M2486" t="s">
        <v>283</v>
      </c>
      <c r="N2486" t="s">
        <v>284</v>
      </c>
      <c r="O2486">
        <v>21324</v>
      </c>
      <c r="P2486" t="s">
        <v>283</v>
      </c>
      <c r="Q2486" t="s">
        <v>284</v>
      </c>
      <c r="R2486" t="s">
        <v>345</v>
      </c>
      <c r="S2486" s="46">
        <v>18119633.1534</v>
      </c>
      <c r="U2486" s="46">
        <v>27</v>
      </c>
      <c r="IF2486">
        <v>21324</v>
      </c>
      <c r="IG2486" t="s">
        <v>283</v>
      </c>
      <c r="IH2486" t="s">
        <v>285</v>
      </c>
      <c r="IK2486">
        <v>-2</v>
      </c>
      <c r="IL2486" t="s">
        <v>279</v>
      </c>
      <c r="IM2486" t="s">
        <v>280</v>
      </c>
      <c r="IN2486" t="s">
        <v>661</v>
      </c>
      <c r="IP2486" t="s">
        <v>692</v>
      </c>
    </row>
    <row r="2487" spans="1:250" hidden="1" x14ac:dyDescent="0.25">
      <c r="A2487">
        <v>45853</v>
      </c>
      <c r="B2487">
        <v>-890804480</v>
      </c>
      <c r="C2487">
        <v>1837</v>
      </c>
      <c r="D2487" t="s">
        <v>273</v>
      </c>
      <c r="E2487" t="s">
        <v>274</v>
      </c>
      <c r="F2487">
        <v>9695</v>
      </c>
      <c r="G2487" t="s">
        <v>281</v>
      </c>
      <c r="H2487" t="s">
        <v>282</v>
      </c>
      <c r="I2487">
        <v>436</v>
      </c>
      <c r="J2487" t="s">
        <v>656</v>
      </c>
      <c r="K2487" t="s">
        <v>657</v>
      </c>
      <c r="L2487">
        <v>21324</v>
      </c>
      <c r="M2487" t="s">
        <v>283</v>
      </c>
      <c r="N2487" t="s">
        <v>284</v>
      </c>
      <c r="O2487">
        <v>21324</v>
      </c>
      <c r="P2487" t="s">
        <v>283</v>
      </c>
      <c r="Q2487" t="s">
        <v>284</v>
      </c>
      <c r="R2487" t="s">
        <v>345</v>
      </c>
      <c r="S2487" s="46">
        <v>18092893.123399999</v>
      </c>
      <c r="U2487" s="46">
        <v>27</v>
      </c>
      <c r="IF2487">
        <v>21324</v>
      </c>
      <c r="IG2487" t="s">
        <v>283</v>
      </c>
      <c r="IH2487" t="s">
        <v>285</v>
      </c>
      <c r="IK2487">
        <v>-2</v>
      </c>
      <c r="IL2487" t="s">
        <v>279</v>
      </c>
      <c r="IM2487" t="s">
        <v>280</v>
      </c>
      <c r="IN2487" t="s">
        <v>661</v>
      </c>
      <c r="IP2487" t="s">
        <v>692</v>
      </c>
    </row>
    <row r="2488" spans="1:250" hidden="1" x14ac:dyDescent="0.25">
      <c r="A2488">
        <v>45854</v>
      </c>
      <c r="B2488">
        <v>-890804480</v>
      </c>
      <c r="C2488">
        <v>1837</v>
      </c>
      <c r="D2488" t="s">
        <v>273</v>
      </c>
      <c r="E2488" t="s">
        <v>274</v>
      </c>
      <c r="F2488">
        <v>9695</v>
      </c>
      <c r="G2488" t="s">
        <v>281</v>
      </c>
      <c r="H2488" t="s">
        <v>282</v>
      </c>
      <c r="I2488">
        <v>435</v>
      </c>
      <c r="J2488" t="s">
        <v>491</v>
      </c>
      <c r="K2488" t="s">
        <v>492</v>
      </c>
      <c r="L2488">
        <v>21324</v>
      </c>
      <c r="M2488" t="s">
        <v>283</v>
      </c>
      <c r="N2488" t="s">
        <v>284</v>
      </c>
      <c r="O2488">
        <v>21324</v>
      </c>
      <c r="P2488" t="s">
        <v>283</v>
      </c>
      <c r="Q2488" t="s">
        <v>284</v>
      </c>
      <c r="R2488" t="s">
        <v>345</v>
      </c>
      <c r="S2488" s="46">
        <v>18076849.103399999</v>
      </c>
      <c r="U2488" s="46">
        <v>27</v>
      </c>
      <c r="IF2488">
        <v>21324</v>
      </c>
      <c r="IG2488" t="s">
        <v>283</v>
      </c>
      <c r="IH2488" t="s">
        <v>285</v>
      </c>
      <c r="IK2488">
        <v>-2</v>
      </c>
      <c r="IL2488" t="s">
        <v>279</v>
      </c>
      <c r="IM2488" t="s">
        <v>280</v>
      </c>
      <c r="IN2488" t="s">
        <v>661</v>
      </c>
      <c r="IP2488" t="s">
        <v>692</v>
      </c>
    </row>
    <row r="2489" spans="1:250" hidden="1" x14ac:dyDescent="0.25">
      <c r="A2489">
        <v>45855</v>
      </c>
      <c r="B2489">
        <v>-890804480</v>
      </c>
      <c r="C2489">
        <v>1837</v>
      </c>
      <c r="D2489" t="s">
        <v>273</v>
      </c>
      <c r="E2489" t="s">
        <v>274</v>
      </c>
      <c r="F2489">
        <v>13794</v>
      </c>
      <c r="G2489" t="s">
        <v>275</v>
      </c>
      <c r="H2489" t="s">
        <v>276</v>
      </c>
      <c r="I2489">
        <v>422</v>
      </c>
      <c r="J2489" t="s">
        <v>401</v>
      </c>
      <c r="K2489" t="s">
        <v>402</v>
      </c>
      <c r="L2489">
        <v>22128</v>
      </c>
      <c r="M2489" t="s">
        <v>277</v>
      </c>
      <c r="N2489" t="s">
        <v>278</v>
      </c>
      <c r="O2489">
        <v>22128</v>
      </c>
      <c r="P2489" t="s">
        <v>277</v>
      </c>
      <c r="Q2489" t="s">
        <v>278</v>
      </c>
      <c r="R2489" t="s">
        <v>345</v>
      </c>
      <c r="S2489" s="46">
        <v>1026495.0524</v>
      </c>
      <c r="U2489" s="46">
        <v>27</v>
      </c>
      <c r="IF2489">
        <v>22128</v>
      </c>
      <c r="IG2489" t="s">
        <v>277</v>
      </c>
      <c r="IH2489" t="s">
        <v>319</v>
      </c>
      <c r="IK2489">
        <v>-2</v>
      </c>
      <c r="IL2489" t="s">
        <v>279</v>
      </c>
      <c r="IM2489" t="s">
        <v>280</v>
      </c>
      <c r="IN2489" t="s">
        <v>663</v>
      </c>
      <c r="IP2489" t="s">
        <v>693</v>
      </c>
    </row>
    <row r="2490" spans="1:250" hidden="1" x14ac:dyDescent="0.25">
      <c r="A2490">
        <v>45856</v>
      </c>
      <c r="B2490">
        <v>-890804480</v>
      </c>
      <c r="C2490">
        <v>1837</v>
      </c>
      <c r="D2490" t="s">
        <v>273</v>
      </c>
      <c r="E2490" t="s">
        <v>274</v>
      </c>
      <c r="F2490">
        <v>13794</v>
      </c>
      <c r="G2490" t="s">
        <v>275</v>
      </c>
      <c r="H2490" t="s">
        <v>276</v>
      </c>
      <c r="I2490">
        <v>420</v>
      </c>
      <c r="J2490" t="s">
        <v>403</v>
      </c>
      <c r="K2490" t="s">
        <v>404</v>
      </c>
      <c r="L2490">
        <v>22128</v>
      </c>
      <c r="M2490" t="s">
        <v>277</v>
      </c>
      <c r="N2490" t="s">
        <v>278</v>
      </c>
      <c r="O2490">
        <v>22128</v>
      </c>
      <c r="P2490" t="s">
        <v>277</v>
      </c>
      <c r="Q2490" t="s">
        <v>278</v>
      </c>
      <c r="R2490" t="s">
        <v>345</v>
      </c>
      <c r="S2490" s="46">
        <v>1024591.3724</v>
      </c>
      <c r="U2490" s="46">
        <v>27</v>
      </c>
      <c r="IF2490">
        <v>22128</v>
      </c>
      <c r="IG2490" t="s">
        <v>277</v>
      </c>
      <c r="IH2490" t="s">
        <v>319</v>
      </c>
      <c r="IK2490">
        <v>-2</v>
      </c>
      <c r="IL2490" t="s">
        <v>279</v>
      </c>
      <c r="IM2490" t="s">
        <v>280</v>
      </c>
      <c r="IN2490" t="s">
        <v>663</v>
      </c>
      <c r="IP2490" t="s">
        <v>693</v>
      </c>
    </row>
    <row r="2491" spans="1:250" hidden="1" x14ac:dyDescent="0.25">
      <c r="A2491">
        <v>45857</v>
      </c>
      <c r="B2491">
        <v>-890804480</v>
      </c>
      <c r="C2491">
        <v>1837</v>
      </c>
      <c r="D2491" t="s">
        <v>273</v>
      </c>
      <c r="E2491" t="s">
        <v>274</v>
      </c>
      <c r="F2491">
        <v>13794</v>
      </c>
      <c r="G2491" t="s">
        <v>275</v>
      </c>
      <c r="H2491" t="s">
        <v>276</v>
      </c>
      <c r="I2491">
        <v>411</v>
      </c>
      <c r="J2491" t="s">
        <v>393</v>
      </c>
      <c r="K2491" t="s">
        <v>394</v>
      </c>
      <c r="L2491">
        <v>22128</v>
      </c>
      <c r="M2491" t="s">
        <v>277</v>
      </c>
      <c r="N2491" t="s">
        <v>278</v>
      </c>
      <c r="O2491">
        <v>22128</v>
      </c>
      <c r="P2491" t="s">
        <v>277</v>
      </c>
      <c r="Q2491" t="s">
        <v>278</v>
      </c>
      <c r="R2491" t="s">
        <v>345</v>
      </c>
      <c r="S2491" s="46">
        <v>1026480.9024</v>
      </c>
      <c r="U2491" s="46">
        <v>27</v>
      </c>
      <c r="IF2491">
        <v>22128</v>
      </c>
      <c r="IG2491" t="s">
        <v>277</v>
      </c>
      <c r="IH2491" t="s">
        <v>319</v>
      </c>
      <c r="IK2491">
        <v>-2</v>
      </c>
      <c r="IL2491" t="s">
        <v>279</v>
      </c>
      <c r="IM2491" t="s">
        <v>280</v>
      </c>
      <c r="IN2491" t="s">
        <v>663</v>
      </c>
      <c r="IP2491" t="s">
        <v>693</v>
      </c>
    </row>
    <row r="2492" spans="1:250" hidden="1" x14ac:dyDescent="0.25">
      <c r="A2492">
        <v>45858</v>
      </c>
      <c r="B2492">
        <v>-890804480</v>
      </c>
      <c r="C2492">
        <v>1837</v>
      </c>
      <c r="D2492" t="s">
        <v>273</v>
      </c>
      <c r="E2492" t="s">
        <v>274</v>
      </c>
      <c r="F2492">
        <v>13794</v>
      </c>
      <c r="G2492" t="s">
        <v>275</v>
      </c>
      <c r="H2492" t="s">
        <v>276</v>
      </c>
      <c r="I2492">
        <v>436</v>
      </c>
      <c r="J2492" t="s">
        <v>656</v>
      </c>
      <c r="K2492" t="s">
        <v>657</v>
      </c>
      <c r="L2492">
        <v>22128</v>
      </c>
      <c r="M2492" t="s">
        <v>277</v>
      </c>
      <c r="N2492" t="s">
        <v>278</v>
      </c>
      <c r="O2492">
        <v>22128</v>
      </c>
      <c r="P2492" t="s">
        <v>277</v>
      </c>
      <c r="Q2492" t="s">
        <v>278</v>
      </c>
      <c r="R2492" t="s">
        <v>345</v>
      </c>
      <c r="S2492" s="46">
        <v>1034268.3824</v>
      </c>
      <c r="U2492" s="46">
        <v>27</v>
      </c>
      <c r="IF2492">
        <v>22128</v>
      </c>
      <c r="IG2492" t="s">
        <v>277</v>
      </c>
      <c r="IH2492" t="s">
        <v>319</v>
      </c>
      <c r="IK2492">
        <v>-2</v>
      </c>
      <c r="IL2492" t="s">
        <v>279</v>
      </c>
      <c r="IM2492" t="s">
        <v>280</v>
      </c>
      <c r="IN2492" t="s">
        <v>663</v>
      </c>
      <c r="IP2492" t="s">
        <v>693</v>
      </c>
    </row>
    <row r="2493" spans="1:250" hidden="1" x14ac:dyDescent="0.25">
      <c r="A2493">
        <v>45859</v>
      </c>
      <c r="B2493">
        <v>-890804480</v>
      </c>
      <c r="C2493">
        <v>1837</v>
      </c>
      <c r="D2493" t="s">
        <v>273</v>
      </c>
      <c r="E2493" t="s">
        <v>274</v>
      </c>
      <c r="F2493">
        <v>13794</v>
      </c>
      <c r="G2493" t="s">
        <v>275</v>
      </c>
      <c r="H2493" t="s">
        <v>276</v>
      </c>
      <c r="I2493">
        <v>435</v>
      </c>
      <c r="J2493" t="s">
        <v>491</v>
      </c>
      <c r="K2493" t="s">
        <v>492</v>
      </c>
      <c r="L2493">
        <v>22128</v>
      </c>
      <c r="M2493" t="s">
        <v>277</v>
      </c>
      <c r="N2493" t="s">
        <v>278</v>
      </c>
      <c r="O2493">
        <v>22128</v>
      </c>
      <c r="P2493" t="s">
        <v>277</v>
      </c>
      <c r="Q2493" t="s">
        <v>278</v>
      </c>
      <c r="R2493" t="s">
        <v>345</v>
      </c>
      <c r="S2493" s="46">
        <v>1033316.5424</v>
      </c>
      <c r="U2493" s="46">
        <v>27</v>
      </c>
      <c r="IF2493">
        <v>22128</v>
      </c>
      <c r="IG2493" t="s">
        <v>277</v>
      </c>
      <c r="IH2493" t="s">
        <v>319</v>
      </c>
      <c r="IK2493">
        <v>-2</v>
      </c>
      <c r="IL2493" t="s">
        <v>279</v>
      </c>
      <c r="IM2493" t="s">
        <v>280</v>
      </c>
      <c r="IN2493" t="s">
        <v>663</v>
      </c>
      <c r="IP2493" t="s">
        <v>693</v>
      </c>
    </row>
    <row r="2494" spans="1:250" hidden="1" x14ac:dyDescent="0.25">
      <c r="A2494">
        <v>45860</v>
      </c>
      <c r="B2494">
        <v>-890804480</v>
      </c>
      <c r="C2494">
        <v>1837</v>
      </c>
      <c r="D2494" t="s">
        <v>273</v>
      </c>
      <c r="E2494" t="s">
        <v>274</v>
      </c>
      <c r="F2494">
        <v>13794</v>
      </c>
      <c r="G2494" t="s">
        <v>275</v>
      </c>
      <c r="H2494" t="s">
        <v>276</v>
      </c>
      <c r="I2494">
        <v>431</v>
      </c>
      <c r="J2494" t="s">
        <v>493</v>
      </c>
      <c r="K2494" t="s">
        <v>494</v>
      </c>
      <c r="L2494">
        <v>22128</v>
      </c>
      <c r="M2494" t="s">
        <v>277</v>
      </c>
      <c r="N2494" t="s">
        <v>278</v>
      </c>
      <c r="O2494">
        <v>22128</v>
      </c>
      <c r="P2494" t="s">
        <v>277</v>
      </c>
      <c r="Q2494" t="s">
        <v>278</v>
      </c>
      <c r="R2494" t="s">
        <v>345</v>
      </c>
      <c r="S2494" s="46">
        <v>1032364.7024</v>
      </c>
      <c r="U2494" s="46">
        <v>27</v>
      </c>
      <c r="IF2494">
        <v>22128</v>
      </c>
      <c r="IG2494" t="s">
        <v>277</v>
      </c>
      <c r="IH2494" t="s">
        <v>319</v>
      </c>
      <c r="IK2494">
        <v>-2</v>
      </c>
      <c r="IL2494" t="s">
        <v>279</v>
      </c>
      <c r="IM2494" t="s">
        <v>280</v>
      </c>
      <c r="IN2494" t="s">
        <v>663</v>
      </c>
      <c r="IP2494" t="s">
        <v>693</v>
      </c>
    </row>
    <row r="2495" spans="1:250" hidden="1" x14ac:dyDescent="0.25">
      <c r="A2495">
        <v>45861</v>
      </c>
      <c r="B2495">
        <v>-890804480</v>
      </c>
      <c r="C2495">
        <v>1837</v>
      </c>
      <c r="D2495" t="s">
        <v>273</v>
      </c>
      <c r="E2495" t="s">
        <v>274</v>
      </c>
      <c r="F2495">
        <v>13794</v>
      </c>
      <c r="G2495" t="s">
        <v>275</v>
      </c>
      <c r="H2495" t="s">
        <v>276</v>
      </c>
      <c r="I2495">
        <v>429</v>
      </c>
      <c r="J2495" t="s">
        <v>395</v>
      </c>
      <c r="K2495" t="s">
        <v>396</v>
      </c>
      <c r="L2495">
        <v>22128</v>
      </c>
      <c r="M2495" t="s">
        <v>277</v>
      </c>
      <c r="N2495" t="s">
        <v>278</v>
      </c>
      <c r="O2495">
        <v>22128</v>
      </c>
      <c r="P2495" t="s">
        <v>277</v>
      </c>
      <c r="Q2495" t="s">
        <v>278</v>
      </c>
      <c r="R2495" t="s">
        <v>345</v>
      </c>
      <c r="S2495" s="46">
        <v>1030936.9524</v>
      </c>
      <c r="U2495" s="46">
        <v>27</v>
      </c>
      <c r="IF2495">
        <v>22128</v>
      </c>
      <c r="IG2495" t="s">
        <v>277</v>
      </c>
      <c r="IH2495" t="s">
        <v>319</v>
      </c>
      <c r="IK2495">
        <v>-2</v>
      </c>
      <c r="IL2495" t="s">
        <v>279</v>
      </c>
      <c r="IM2495" t="s">
        <v>280</v>
      </c>
      <c r="IN2495" t="s">
        <v>663</v>
      </c>
      <c r="IP2495" t="s">
        <v>693</v>
      </c>
    </row>
    <row r="2496" spans="1:250" hidden="1" x14ac:dyDescent="0.25">
      <c r="A2496">
        <v>45862</v>
      </c>
      <c r="B2496">
        <v>-890804480</v>
      </c>
      <c r="C2496">
        <v>1837</v>
      </c>
      <c r="D2496" t="s">
        <v>273</v>
      </c>
      <c r="E2496" t="s">
        <v>274</v>
      </c>
      <c r="F2496">
        <v>13794</v>
      </c>
      <c r="G2496" t="s">
        <v>275</v>
      </c>
      <c r="H2496" t="s">
        <v>276</v>
      </c>
      <c r="I2496">
        <v>427</v>
      </c>
      <c r="J2496" t="s">
        <v>397</v>
      </c>
      <c r="K2496" t="s">
        <v>398</v>
      </c>
      <c r="L2496">
        <v>22128</v>
      </c>
      <c r="M2496" t="s">
        <v>277</v>
      </c>
      <c r="N2496" t="s">
        <v>278</v>
      </c>
      <c r="O2496">
        <v>22128</v>
      </c>
      <c r="P2496" t="s">
        <v>277</v>
      </c>
      <c r="Q2496" t="s">
        <v>278</v>
      </c>
      <c r="R2496" t="s">
        <v>345</v>
      </c>
      <c r="S2496" s="46">
        <v>1029033.2724</v>
      </c>
      <c r="U2496" s="46">
        <v>27</v>
      </c>
      <c r="IF2496">
        <v>22128</v>
      </c>
      <c r="IG2496" t="s">
        <v>277</v>
      </c>
      <c r="IH2496" t="s">
        <v>319</v>
      </c>
      <c r="IK2496">
        <v>-2</v>
      </c>
      <c r="IL2496" t="s">
        <v>279</v>
      </c>
      <c r="IM2496" t="s">
        <v>280</v>
      </c>
      <c r="IN2496" t="s">
        <v>663</v>
      </c>
      <c r="IP2496" t="s">
        <v>693</v>
      </c>
    </row>
    <row r="2497" spans="1:250" hidden="1" x14ac:dyDescent="0.25">
      <c r="A2497">
        <v>45863</v>
      </c>
      <c r="B2497">
        <v>-890804480</v>
      </c>
      <c r="C2497">
        <v>1837</v>
      </c>
      <c r="D2497" t="s">
        <v>273</v>
      </c>
      <c r="E2497" t="s">
        <v>274</v>
      </c>
      <c r="F2497">
        <v>13794</v>
      </c>
      <c r="G2497" t="s">
        <v>275</v>
      </c>
      <c r="H2497" t="s">
        <v>276</v>
      </c>
      <c r="I2497">
        <v>424</v>
      </c>
      <c r="J2497" t="s">
        <v>399</v>
      </c>
      <c r="K2497" t="s">
        <v>400</v>
      </c>
      <c r="L2497">
        <v>22128</v>
      </c>
      <c r="M2497" t="s">
        <v>277</v>
      </c>
      <c r="N2497" t="s">
        <v>278</v>
      </c>
      <c r="O2497">
        <v>22128</v>
      </c>
      <c r="P2497" t="s">
        <v>277</v>
      </c>
      <c r="Q2497" t="s">
        <v>278</v>
      </c>
      <c r="R2497" t="s">
        <v>345</v>
      </c>
      <c r="S2497" s="46">
        <v>1027922.7924</v>
      </c>
      <c r="U2497" s="46">
        <v>27</v>
      </c>
      <c r="IF2497">
        <v>22128</v>
      </c>
      <c r="IG2497" t="s">
        <v>277</v>
      </c>
      <c r="IH2497" t="s">
        <v>319</v>
      </c>
      <c r="IK2497">
        <v>-2</v>
      </c>
      <c r="IL2497" t="s">
        <v>279</v>
      </c>
      <c r="IM2497" t="s">
        <v>280</v>
      </c>
      <c r="IN2497" t="s">
        <v>663</v>
      </c>
      <c r="IP2497" t="s">
        <v>693</v>
      </c>
    </row>
    <row r="2498" spans="1:250" hidden="1" x14ac:dyDescent="0.25">
      <c r="A2498">
        <v>45864</v>
      </c>
      <c r="B2498">
        <v>-890804480</v>
      </c>
      <c r="C2498">
        <v>1837</v>
      </c>
      <c r="D2498" t="s">
        <v>273</v>
      </c>
      <c r="E2498" t="s">
        <v>274</v>
      </c>
      <c r="F2498">
        <v>13794</v>
      </c>
      <c r="G2498" t="s">
        <v>275</v>
      </c>
      <c r="H2498" t="s">
        <v>276</v>
      </c>
      <c r="I2498">
        <v>437</v>
      </c>
      <c r="J2498" t="s">
        <v>658</v>
      </c>
      <c r="K2498" t="s">
        <v>659</v>
      </c>
      <c r="L2498">
        <v>22128</v>
      </c>
      <c r="M2498" t="s">
        <v>277</v>
      </c>
      <c r="N2498" t="s">
        <v>278</v>
      </c>
      <c r="O2498">
        <v>22128</v>
      </c>
      <c r="P2498" t="s">
        <v>277</v>
      </c>
      <c r="Q2498" t="s">
        <v>278</v>
      </c>
      <c r="R2498" t="s">
        <v>345</v>
      </c>
      <c r="S2498" s="46">
        <v>1035854.7924</v>
      </c>
      <c r="U2498" s="46">
        <v>27</v>
      </c>
      <c r="IF2498">
        <v>22128</v>
      </c>
      <c r="IG2498" t="s">
        <v>277</v>
      </c>
      <c r="IH2498" t="s">
        <v>319</v>
      </c>
      <c r="IK2498">
        <v>-2</v>
      </c>
      <c r="IL2498" t="s">
        <v>279</v>
      </c>
      <c r="IM2498" t="s">
        <v>280</v>
      </c>
      <c r="IN2498" t="s">
        <v>663</v>
      </c>
      <c r="IP2498" t="s">
        <v>693</v>
      </c>
    </row>
    <row r="2499" spans="1:250" hidden="1" x14ac:dyDescent="0.25">
      <c r="A2499">
        <v>45865</v>
      </c>
      <c r="B2499">
        <v>-890804480</v>
      </c>
      <c r="C2499">
        <v>1837</v>
      </c>
      <c r="D2499" t="s">
        <v>273</v>
      </c>
      <c r="E2499" t="s">
        <v>274</v>
      </c>
      <c r="F2499">
        <v>1848</v>
      </c>
      <c r="G2499" t="s">
        <v>286</v>
      </c>
      <c r="H2499" t="s">
        <v>274</v>
      </c>
      <c r="I2499">
        <v>427</v>
      </c>
      <c r="J2499" t="s">
        <v>397</v>
      </c>
      <c r="K2499" t="s">
        <v>398</v>
      </c>
      <c r="L2499">
        <v>30192</v>
      </c>
      <c r="M2499" t="s">
        <v>357</v>
      </c>
      <c r="N2499" t="s">
        <v>358</v>
      </c>
      <c r="O2499">
        <v>30192</v>
      </c>
      <c r="P2499" t="s">
        <v>357</v>
      </c>
      <c r="Q2499" t="s">
        <v>358</v>
      </c>
      <c r="R2499" t="s">
        <v>345</v>
      </c>
      <c r="S2499" s="46">
        <v>142418803.25060001</v>
      </c>
      <c r="U2499" s="46">
        <v>27</v>
      </c>
      <c r="IF2499">
        <v>30192</v>
      </c>
      <c r="IG2499" t="s">
        <v>357</v>
      </c>
      <c r="IH2499" t="s">
        <v>288</v>
      </c>
      <c r="IK2499">
        <v>-2</v>
      </c>
      <c r="IL2499" t="s">
        <v>279</v>
      </c>
      <c r="IM2499" t="s">
        <v>280</v>
      </c>
      <c r="IN2499" t="s">
        <v>654</v>
      </c>
      <c r="IP2499" t="s">
        <v>694</v>
      </c>
    </row>
    <row r="2500" spans="1:250" hidden="1" x14ac:dyDescent="0.25">
      <c r="A2500">
        <v>45866</v>
      </c>
      <c r="B2500">
        <v>-890804480</v>
      </c>
      <c r="C2500">
        <v>1837</v>
      </c>
      <c r="D2500" t="s">
        <v>273</v>
      </c>
      <c r="E2500" t="s">
        <v>274</v>
      </c>
      <c r="F2500">
        <v>1848</v>
      </c>
      <c r="G2500" t="s">
        <v>286</v>
      </c>
      <c r="H2500" t="s">
        <v>274</v>
      </c>
      <c r="I2500">
        <v>424</v>
      </c>
      <c r="J2500" t="s">
        <v>399</v>
      </c>
      <c r="K2500" t="s">
        <v>400</v>
      </c>
      <c r="L2500">
        <v>30192</v>
      </c>
      <c r="M2500" t="s">
        <v>357</v>
      </c>
      <c r="N2500" t="s">
        <v>358</v>
      </c>
      <c r="O2500">
        <v>30192</v>
      </c>
      <c r="P2500" t="s">
        <v>357</v>
      </c>
      <c r="Q2500" t="s">
        <v>358</v>
      </c>
      <c r="R2500" t="s">
        <v>345</v>
      </c>
      <c r="S2500" s="46">
        <v>92279369.450599998</v>
      </c>
      <c r="U2500" s="46">
        <v>27</v>
      </c>
      <c r="IF2500">
        <v>30192</v>
      </c>
      <c r="IG2500" t="s">
        <v>357</v>
      </c>
      <c r="IH2500" t="s">
        <v>288</v>
      </c>
      <c r="IK2500">
        <v>-2</v>
      </c>
      <c r="IL2500" t="s">
        <v>279</v>
      </c>
      <c r="IM2500" t="s">
        <v>280</v>
      </c>
      <c r="IN2500" t="s">
        <v>654</v>
      </c>
      <c r="IP2500" t="s">
        <v>694</v>
      </c>
    </row>
    <row r="2501" spans="1:250" hidden="1" x14ac:dyDescent="0.25">
      <c r="A2501">
        <v>45867</v>
      </c>
      <c r="B2501">
        <v>-890804480</v>
      </c>
      <c r="C2501">
        <v>1837</v>
      </c>
      <c r="D2501" t="s">
        <v>273</v>
      </c>
      <c r="E2501" t="s">
        <v>274</v>
      </c>
      <c r="F2501">
        <v>1848</v>
      </c>
      <c r="G2501" t="s">
        <v>286</v>
      </c>
      <c r="H2501" t="s">
        <v>274</v>
      </c>
      <c r="I2501">
        <v>422</v>
      </c>
      <c r="J2501" t="s">
        <v>401</v>
      </c>
      <c r="K2501" t="s">
        <v>402</v>
      </c>
      <c r="L2501">
        <v>30192</v>
      </c>
      <c r="M2501" t="s">
        <v>357</v>
      </c>
      <c r="N2501" t="s">
        <v>358</v>
      </c>
      <c r="O2501">
        <v>30192</v>
      </c>
      <c r="P2501" t="s">
        <v>357</v>
      </c>
      <c r="Q2501" t="s">
        <v>358</v>
      </c>
      <c r="R2501" t="s">
        <v>345</v>
      </c>
      <c r="S2501" s="46">
        <v>92166069.555399999</v>
      </c>
      <c r="U2501" s="46">
        <v>27</v>
      </c>
      <c r="IF2501">
        <v>30192</v>
      </c>
      <c r="IG2501" t="s">
        <v>357</v>
      </c>
      <c r="IH2501" t="s">
        <v>288</v>
      </c>
      <c r="IK2501">
        <v>-2</v>
      </c>
      <c r="IL2501" t="s">
        <v>279</v>
      </c>
      <c r="IM2501" t="s">
        <v>280</v>
      </c>
      <c r="IN2501" t="s">
        <v>654</v>
      </c>
      <c r="IP2501" t="s">
        <v>694</v>
      </c>
    </row>
    <row r="2502" spans="1:250" hidden="1" x14ac:dyDescent="0.25">
      <c r="A2502">
        <v>45868</v>
      </c>
      <c r="B2502">
        <v>-890804480</v>
      </c>
      <c r="C2502">
        <v>1837</v>
      </c>
      <c r="D2502" t="s">
        <v>273</v>
      </c>
      <c r="E2502" t="s">
        <v>274</v>
      </c>
      <c r="F2502">
        <v>1848</v>
      </c>
      <c r="G2502" t="s">
        <v>286</v>
      </c>
      <c r="H2502" t="s">
        <v>274</v>
      </c>
      <c r="I2502">
        <v>420</v>
      </c>
      <c r="J2502" t="s">
        <v>403</v>
      </c>
      <c r="K2502" t="s">
        <v>404</v>
      </c>
      <c r="L2502">
        <v>30192</v>
      </c>
      <c r="M2502" t="s">
        <v>357</v>
      </c>
      <c r="N2502" t="s">
        <v>358</v>
      </c>
      <c r="O2502">
        <v>30192</v>
      </c>
      <c r="P2502" t="s">
        <v>357</v>
      </c>
      <c r="Q2502" t="s">
        <v>358</v>
      </c>
      <c r="R2502" t="s">
        <v>345</v>
      </c>
      <c r="S2502" s="46">
        <v>92015003.035400003</v>
      </c>
      <c r="U2502" s="46">
        <v>27</v>
      </c>
      <c r="IF2502">
        <v>30192</v>
      </c>
      <c r="IG2502" t="s">
        <v>357</v>
      </c>
      <c r="IH2502" t="s">
        <v>288</v>
      </c>
      <c r="IK2502">
        <v>-2</v>
      </c>
      <c r="IL2502" t="s">
        <v>279</v>
      </c>
      <c r="IM2502" t="s">
        <v>280</v>
      </c>
      <c r="IN2502" t="s">
        <v>654</v>
      </c>
      <c r="IP2502" t="s">
        <v>694</v>
      </c>
    </row>
    <row r="2503" spans="1:250" hidden="1" x14ac:dyDescent="0.25">
      <c r="A2503">
        <v>45869</v>
      </c>
      <c r="B2503">
        <v>-890804480</v>
      </c>
      <c r="C2503">
        <v>1837</v>
      </c>
      <c r="D2503" t="s">
        <v>273</v>
      </c>
      <c r="E2503" t="s">
        <v>274</v>
      </c>
      <c r="F2503">
        <v>1848</v>
      </c>
      <c r="G2503" t="s">
        <v>286</v>
      </c>
      <c r="H2503" t="s">
        <v>274</v>
      </c>
      <c r="I2503">
        <v>411</v>
      </c>
      <c r="J2503" t="s">
        <v>393</v>
      </c>
      <c r="K2503" t="s">
        <v>394</v>
      </c>
      <c r="L2503">
        <v>30192</v>
      </c>
      <c r="M2503" t="s">
        <v>357</v>
      </c>
      <c r="N2503" t="s">
        <v>358</v>
      </c>
      <c r="O2503">
        <v>30192</v>
      </c>
      <c r="P2503" t="s">
        <v>357</v>
      </c>
      <c r="Q2503" t="s">
        <v>358</v>
      </c>
      <c r="R2503" t="s">
        <v>345</v>
      </c>
      <c r="S2503" s="46">
        <v>91926880.895400003</v>
      </c>
      <c r="U2503" s="46">
        <v>27</v>
      </c>
      <c r="IF2503">
        <v>30192</v>
      </c>
      <c r="IG2503" t="s">
        <v>357</v>
      </c>
      <c r="IH2503" t="s">
        <v>288</v>
      </c>
      <c r="IK2503">
        <v>-2</v>
      </c>
      <c r="IL2503" t="s">
        <v>279</v>
      </c>
      <c r="IM2503" t="s">
        <v>280</v>
      </c>
      <c r="IN2503" t="s">
        <v>654</v>
      </c>
      <c r="IP2503" t="s">
        <v>694</v>
      </c>
    </row>
    <row r="2504" spans="1:250" hidden="1" x14ac:dyDescent="0.25">
      <c r="A2504">
        <v>45870</v>
      </c>
      <c r="B2504">
        <v>-890804480</v>
      </c>
      <c r="C2504">
        <v>1837</v>
      </c>
      <c r="D2504" t="s">
        <v>273</v>
      </c>
      <c r="E2504" t="s">
        <v>274</v>
      </c>
      <c r="F2504">
        <v>7057</v>
      </c>
      <c r="G2504" t="s">
        <v>291</v>
      </c>
      <c r="H2504" t="s">
        <v>292</v>
      </c>
      <c r="I2504">
        <v>411</v>
      </c>
      <c r="J2504" t="s">
        <v>393</v>
      </c>
      <c r="K2504" t="s">
        <v>394</v>
      </c>
      <c r="L2504">
        <v>30192</v>
      </c>
      <c r="M2504" t="s">
        <v>357</v>
      </c>
      <c r="N2504" t="s">
        <v>358</v>
      </c>
      <c r="O2504">
        <v>30192</v>
      </c>
      <c r="P2504" t="s">
        <v>357</v>
      </c>
      <c r="Q2504" t="s">
        <v>358</v>
      </c>
      <c r="R2504" t="s">
        <v>345</v>
      </c>
      <c r="S2504" s="46">
        <v>303913628.995</v>
      </c>
      <c r="U2504" s="46">
        <v>27</v>
      </c>
      <c r="IF2504">
        <v>30192</v>
      </c>
      <c r="IG2504" t="s">
        <v>357</v>
      </c>
      <c r="IH2504" t="s">
        <v>293</v>
      </c>
      <c r="IK2504">
        <v>-2</v>
      </c>
      <c r="IL2504" t="s">
        <v>279</v>
      </c>
      <c r="IM2504" t="s">
        <v>280</v>
      </c>
      <c r="IN2504" t="s">
        <v>666</v>
      </c>
      <c r="IP2504" t="s">
        <v>695</v>
      </c>
    </row>
    <row r="2505" spans="1:250" hidden="1" x14ac:dyDescent="0.25">
      <c r="A2505">
        <v>45871</v>
      </c>
      <c r="B2505">
        <v>-890804480</v>
      </c>
      <c r="C2505">
        <v>1837</v>
      </c>
      <c r="D2505" t="s">
        <v>273</v>
      </c>
      <c r="E2505" t="s">
        <v>274</v>
      </c>
      <c r="F2505">
        <v>9695</v>
      </c>
      <c r="G2505" t="s">
        <v>281</v>
      </c>
      <c r="H2505" t="s">
        <v>282</v>
      </c>
      <c r="I2505">
        <v>435</v>
      </c>
      <c r="J2505" t="s">
        <v>491</v>
      </c>
      <c r="K2505" t="s">
        <v>492</v>
      </c>
      <c r="L2505">
        <v>30192</v>
      </c>
      <c r="M2505" t="s">
        <v>357</v>
      </c>
      <c r="N2505" t="s">
        <v>358</v>
      </c>
      <c r="O2505">
        <v>30192</v>
      </c>
      <c r="P2505" t="s">
        <v>357</v>
      </c>
      <c r="Q2505" t="s">
        <v>358</v>
      </c>
      <c r="R2505" t="s">
        <v>345</v>
      </c>
      <c r="S2505" s="46">
        <v>162368545.21090001</v>
      </c>
      <c r="U2505" s="46">
        <v>27</v>
      </c>
      <c r="IF2505">
        <v>30192</v>
      </c>
      <c r="IG2505" t="s">
        <v>357</v>
      </c>
      <c r="IH2505" t="s">
        <v>285</v>
      </c>
      <c r="IK2505">
        <v>-2</v>
      </c>
      <c r="IL2505" t="s">
        <v>279</v>
      </c>
      <c r="IM2505" t="s">
        <v>280</v>
      </c>
      <c r="IN2505" t="s">
        <v>661</v>
      </c>
      <c r="IP2505" t="s">
        <v>696</v>
      </c>
    </row>
    <row r="2506" spans="1:250" hidden="1" x14ac:dyDescent="0.25">
      <c r="A2506">
        <v>45872</v>
      </c>
      <c r="B2506">
        <v>-890804480</v>
      </c>
      <c r="C2506">
        <v>1837</v>
      </c>
      <c r="D2506" t="s">
        <v>273</v>
      </c>
      <c r="E2506" t="s">
        <v>274</v>
      </c>
      <c r="F2506">
        <v>9695</v>
      </c>
      <c r="G2506" t="s">
        <v>281</v>
      </c>
      <c r="H2506" t="s">
        <v>282</v>
      </c>
      <c r="I2506">
        <v>431</v>
      </c>
      <c r="J2506" t="s">
        <v>493</v>
      </c>
      <c r="K2506" t="s">
        <v>494</v>
      </c>
      <c r="L2506">
        <v>30192</v>
      </c>
      <c r="M2506" t="s">
        <v>357</v>
      </c>
      <c r="N2506" t="s">
        <v>358</v>
      </c>
      <c r="O2506">
        <v>30192</v>
      </c>
      <c r="P2506" t="s">
        <v>357</v>
      </c>
      <c r="Q2506" t="s">
        <v>358</v>
      </c>
      <c r="R2506" t="s">
        <v>345</v>
      </c>
      <c r="S2506" s="46">
        <v>162224435.85089999</v>
      </c>
      <c r="U2506" s="46">
        <v>27</v>
      </c>
      <c r="IF2506">
        <v>30192</v>
      </c>
      <c r="IG2506" t="s">
        <v>357</v>
      </c>
      <c r="IH2506" t="s">
        <v>285</v>
      </c>
      <c r="IK2506">
        <v>-2</v>
      </c>
      <c r="IL2506" t="s">
        <v>279</v>
      </c>
      <c r="IM2506" t="s">
        <v>280</v>
      </c>
      <c r="IN2506" t="s">
        <v>661</v>
      </c>
      <c r="IP2506" t="s">
        <v>696</v>
      </c>
    </row>
    <row r="2507" spans="1:250" hidden="1" x14ac:dyDescent="0.25">
      <c r="A2507">
        <v>45873</v>
      </c>
      <c r="B2507">
        <v>-890804480</v>
      </c>
      <c r="C2507">
        <v>1837</v>
      </c>
      <c r="D2507" t="s">
        <v>273</v>
      </c>
      <c r="E2507" t="s">
        <v>274</v>
      </c>
      <c r="F2507">
        <v>9695</v>
      </c>
      <c r="G2507" t="s">
        <v>281</v>
      </c>
      <c r="H2507" t="s">
        <v>282</v>
      </c>
      <c r="I2507">
        <v>429</v>
      </c>
      <c r="J2507" t="s">
        <v>395</v>
      </c>
      <c r="K2507" t="s">
        <v>396</v>
      </c>
      <c r="L2507">
        <v>30192</v>
      </c>
      <c r="M2507" t="s">
        <v>357</v>
      </c>
      <c r="N2507" t="s">
        <v>358</v>
      </c>
      <c r="O2507">
        <v>30192</v>
      </c>
      <c r="P2507" t="s">
        <v>357</v>
      </c>
      <c r="Q2507" t="s">
        <v>358</v>
      </c>
      <c r="R2507" t="s">
        <v>345</v>
      </c>
      <c r="S2507" s="46">
        <v>162016002.74000001</v>
      </c>
      <c r="U2507" s="46">
        <v>27</v>
      </c>
      <c r="IF2507">
        <v>30192</v>
      </c>
      <c r="IG2507" t="s">
        <v>357</v>
      </c>
      <c r="IH2507" t="s">
        <v>285</v>
      </c>
      <c r="IK2507">
        <v>-2</v>
      </c>
      <c r="IL2507" t="s">
        <v>279</v>
      </c>
      <c r="IM2507" t="s">
        <v>280</v>
      </c>
      <c r="IN2507" t="s">
        <v>661</v>
      </c>
      <c r="IP2507" t="s">
        <v>696</v>
      </c>
    </row>
    <row r="2508" spans="1:250" hidden="1" x14ac:dyDescent="0.25">
      <c r="A2508">
        <v>45874</v>
      </c>
      <c r="B2508">
        <v>-890804480</v>
      </c>
      <c r="C2508">
        <v>1837</v>
      </c>
      <c r="D2508" t="s">
        <v>273</v>
      </c>
      <c r="E2508" t="s">
        <v>274</v>
      </c>
      <c r="F2508">
        <v>9695</v>
      </c>
      <c r="G2508" t="s">
        <v>281</v>
      </c>
      <c r="H2508" t="s">
        <v>282</v>
      </c>
      <c r="I2508">
        <v>427</v>
      </c>
      <c r="J2508" t="s">
        <v>397</v>
      </c>
      <c r="K2508" t="s">
        <v>398</v>
      </c>
      <c r="L2508">
        <v>30192</v>
      </c>
      <c r="M2508" t="s">
        <v>357</v>
      </c>
      <c r="N2508" t="s">
        <v>358</v>
      </c>
      <c r="O2508">
        <v>30192</v>
      </c>
      <c r="P2508" t="s">
        <v>357</v>
      </c>
      <c r="Q2508" t="s">
        <v>358</v>
      </c>
      <c r="R2508" t="s">
        <v>345</v>
      </c>
      <c r="S2508" s="46">
        <v>161738091.94999999</v>
      </c>
      <c r="U2508" s="46">
        <v>27</v>
      </c>
      <c r="IF2508">
        <v>30192</v>
      </c>
      <c r="IG2508" t="s">
        <v>357</v>
      </c>
      <c r="IH2508" t="s">
        <v>285</v>
      </c>
      <c r="IK2508">
        <v>-2</v>
      </c>
      <c r="IL2508" t="s">
        <v>279</v>
      </c>
      <c r="IM2508" t="s">
        <v>280</v>
      </c>
      <c r="IN2508" t="s">
        <v>661</v>
      </c>
      <c r="IP2508" t="s">
        <v>696</v>
      </c>
    </row>
    <row r="2509" spans="1:250" hidden="1" x14ac:dyDescent="0.25">
      <c r="A2509">
        <v>45875</v>
      </c>
      <c r="B2509">
        <v>-890804480</v>
      </c>
      <c r="C2509">
        <v>1837</v>
      </c>
      <c r="D2509" t="s">
        <v>273</v>
      </c>
      <c r="E2509" t="s">
        <v>274</v>
      </c>
      <c r="F2509">
        <v>9695</v>
      </c>
      <c r="G2509" t="s">
        <v>281</v>
      </c>
      <c r="H2509" t="s">
        <v>282</v>
      </c>
      <c r="I2509">
        <v>424</v>
      </c>
      <c r="J2509" t="s">
        <v>399</v>
      </c>
      <c r="K2509" t="s">
        <v>400</v>
      </c>
      <c r="L2509">
        <v>30192</v>
      </c>
      <c r="M2509" t="s">
        <v>357</v>
      </c>
      <c r="N2509" t="s">
        <v>358</v>
      </c>
      <c r="O2509">
        <v>30192</v>
      </c>
      <c r="P2509" t="s">
        <v>357</v>
      </c>
      <c r="Q2509" t="s">
        <v>358</v>
      </c>
      <c r="R2509" t="s">
        <v>345</v>
      </c>
      <c r="S2509" s="46">
        <v>61575977.369999997</v>
      </c>
      <c r="U2509" s="46">
        <v>27</v>
      </c>
      <c r="IF2509">
        <v>30192</v>
      </c>
      <c r="IG2509" t="s">
        <v>357</v>
      </c>
      <c r="IH2509" t="s">
        <v>285</v>
      </c>
      <c r="IK2509">
        <v>-2</v>
      </c>
      <c r="IL2509" t="s">
        <v>279</v>
      </c>
      <c r="IM2509" t="s">
        <v>280</v>
      </c>
      <c r="IN2509" t="s">
        <v>661</v>
      </c>
      <c r="IP2509" t="s">
        <v>696</v>
      </c>
    </row>
    <row r="2510" spans="1:250" hidden="1" x14ac:dyDescent="0.25">
      <c r="A2510">
        <v>45876</v>
      </c>
      <c r="B2510">
        <v>-890804480</v>
      </c>
      <c r="C2510">
        <v>1837</v>
      </c>
      <c r="D2510" t="s">
        <v>273</v>
      </c>
      <c r="E2510" t="s">
        <v>274</v>
      </c>
      <c r="F2510">
        <v>9695</v>
      </c>
      <c r="G2510" t="s">
        <v>281</v>
      </c>
      <c r="H2510" t="s">
        <v>282</v>
      </c>
      <c r="I2510">
        <v>437</v>
      </c>
      <c r="J2510" t="s">
        <v>658</v>
      </c>
      <c r="K2510" t="s">
        <v>659</v>
      </c>
      <c r="L2510">
        <v>30192</v>
      </c>
      <c r="M2510" t="s">
        <v>357</v>
      </c>
      <c r="N2510" t="s">
        <v>358</v>
      </c>
      <c r="O2510">
        <v>30192</v>
      </c>
      <c r="P2510" t="s">
        <v>357</v>
      </c>
      <c r="Q2510" t="s">
        <v>358</v>
      </c>
      <c r="R2510" t="s">
        <v>345</v>
      </c>
      <c r="S2510" s="46">
        <v>162752836.90090001</v>
      </c>
      <c r="U2510" s="46">
        <v>27</v>
      </c>
      <c r="IF2510">
        <v>30192</v>
      </c>
      <c r="IG2510" t="s">
        <v>357</v>
      </c>
      <c r="IH2510" t="s">
        <v>285</v>
      </c>
      <c r="IK2510">
        <v>-2</v>
      </c>
      <c r="IL2510" t="s">
        <v>279</v>
      </c>
      <c r="IM2510" t="s">
        <v>280</v>
      </c>
      <c r="IN2510" t="s">
        <v>661</v>
      </c>
      <c r="IP2510" t="s">
        <v>696</v>
      </c>
    </row>
    <row r="2511" spans="1:250" hidden="1" x14ac:dyDescent="0.25">
      <c r="A2511">
        <v>45877</v>
      </c>
      <c r="B2511">
        <v>-890804480</v>
      </c>
      <c r="C2511">
        <v>1837</v>
      </c>
      <c r="D2511" t="s">
        <v>273</v>
      </c>
      <c r="E2511" t="s">
        <v>274</v>
      </c>
      <c r="F2511">
        <v>9695</v>
      </c>
      <c r="G2511" t="s">
        <v>281</v>
      </c>
      <c r="H2511" t="s">
        <v>282</v>
      </c>
      <c r="I2511">
        <v>420</v>
      </c>
      <c r="J2511" t="s">
        <v>403</v>
      </c>
      <c r="K2511" t="s">
        <v>404</v>
      </c>
      <c r="L2511">
        <v>30192</v>
      </c>
      <c r="M2511" t="s">
        <v>357</v>
      </c>
      <c r="N2511" t="s">
        <v>358</v>
      </c>
      <c r="O2511">
        <v>30192</v>
      </c>
      <c r="P2511" t="s">
        <v>357</v>
      </c>
      <c r="Q2511" t="s">
        <v>358</v>
      </c>
      <c r="R2511" t="s">
        <v>345</v>
      </c>
      <c r="S2511" s="46">
        <v>61395294.390000001</v>
      </c>
      <c r="U2511" s="46">
        <v>27</v>
      </c>
      <c r="IF2511">
        <v>30192</v>
      </c>
      <c r="IG2511" t="s">
        <v>357</v>
      </c>
      <c r="IH2511" t="s">
        <v>285</v>
      </c>
      <c r="IK2511">
        <v>-2</v>
      </c>
      <c r="IL2511" t="s">
        <v>279</v>
      </c>
      <c r="IM2511" t="s">
        <v>280</v>
      </c>
      <c r="IN2511" t="s">
        <v>661</v>
      </c>
      <c r="IP2511" t="s">
        <v>696</v>
      </c>
    </row>
    <row r="2512" spans="1:250" hidden="1" x14ac:dyDescent="0.25">
      <c r="A2512">
        <v>45878</v>
      </c>
      <c r="B2512">
        <v>-890804480</v>
      </c>
      <c r="C2512">
        <v>1837</v>
      </c>
      <c r="D2512" t="s">
        <v>273</v>
      </c>
      <c r="E2512" t="s">
        <v>274</v>
      </c>
      <c r="F2512">
        <v>9695</v>
      </c>
      <c r="G2512" t="s">
        <v>281</v>
      </c>
      <c r="H2512" t="s">
        <v>282</v>
      </c>
      <c r="I2512">
        <v>411</v>
      </c>
      <c r="J2512" t="s">
        <v>393</v>
      </c>
      <c r="K2512" t="s">
        <v>394</v>
      </c>
      <c r="L2512">
        <v>30192</v>
      </c>
      <c r="M2512" t="s">
        <v>357</v>
      </c>
      <c r="N2512" t="s">
        <v>358</v>
      </c>
      <c r="O2512">
        <v>30192</v>
      </c>
      <c r="P2512" t="s">
        <v>357</v>
      </c>
      <c r="Q2512" t="s">
        <v>358</v>
      </c>
      <c r="R2512" t="s">
        <v>345</v>
      </c>
      <c r="S2512" s="46">
        <v>61335066.75</v>
      </c>
      <c r="U2512" s="46">
        <v>27</v>
      </c>
      <c r="IF2512">
        <v>30192</v>
      </c>
      <c r="IG2512" t="s">
        <v>357</v>
      </c>
      <c r="IH2512" t="s">
        <v>285</v>
      </c>
      <c r="IK2512">
        <v>-2</v>
      </c>
      <c r="IL2512" t="s">
        <v>279</v>
      </c>
      <c r="IM2512" t="s">
        <v>280</v>
      </c>
      <c r="IN2512" t="s">
        <v>661</v>
      </c>
      <c r="IP2512" t="s">
        <v>696</v>
      </c>
    </row>
    <row r="2513" spans="1:250" hidden="1" x14ac:dyDescent="0.25">
      <c r="A2513">
        <v>45879</v>
      </c>
      <c r="B2513">
        <v>-890804480</v>
      </c>
      <c r="C2513">
        <v>1837</v>
      </c>
      <c r="D2513" t="s">
        <v>273</v>
      </c>
      <c r="E2513" t="s">
        <v>274</v>
      </c>
      <c r="F2513">
        <v>7057</v>
      </c>
      <c r="G2513" t="s">
        <v>291</v>
      </c>
      <c r="H2513" t="s">
        <v>292</v>
      </c>
      <c r="I2513">
        <v>437</v>
      </c>
      <c r="J2513" t="s">
        <v>658</v>
      </c>
      <c r="K2513" t="s">
        <v>659</v>
      </c>
      <c r="L2513">
        <v>30192</v>
      </c>
      <c r="M2513" t="s">
        <v>357</v>
      </c>
      <c r="N2513" t="s">
        <v>358</v>
      </c>
      <c r="O2513">
        <v>30192</v>
      </c>
      <c r="P2513" t="s">
        <v>357</v>
      </c>
      <c r="Q2513" t="s">
        <v>358</v>
      </c>
      <c r="R2513" t="s">
        <v>345</v>
      </c>
      <c r="S2513" s="46">
        <v>104924828.425</v>
      </c>
      <c r="U2513" s="46">
        <v>27</v>
      </c>
      <c r="IF2513">
        <v>30192</v>
      </c>
      <c r="IG2513" t="s">
        <v>357</v>
      </c>
      <c r="IH2513" t="s">
        <v>293</v>
      </c>
      <c r="IK2513">
        <v>-2</v>
      </c>
      <c r="IL2513" t="s">
        <v>279</v>
      </c>
      <c r="IM2513" t="s">
        <v>280</v>
      </c>
      <c r="IN2513" t="s">
        <v>666</v>
      </c>
      <c r="IP2513" t="s">
        <v>695</v>
      </c>
    </row>
    <row r="2514" spans="1:250" hidden="1" x14ac:dyDescent="0.25">
      <c r="A2514">
        <v>45880</v>
      </c>
      <c r="B2514">
        <v>-890804480</v>
      </c>
      <c r="C2514">
        <v>1837</v>
      </c>
      <c r="D2514" t="s">
        <v>273</v>
      </c>
      <c r="E2514" t="s">
        <v>274</v>
      </c>
      <c r="F2514">
        <v>7057</v>
      </c>
      <c r="G2514" t="s">
        <v>291</v>
      </c>
      <c r="H2514" t="s">
        <v>292</v>
      </c>
      <c r="I2514">
        <v>436</v>
      </c>
      <c r="J2514" t="s">
        <v>656</v>
      </c>
      <c r="K2514" t="s">
        <v>657</v>
      </c>
      <c r="L2514">
        <v>30192</v>
      </c>
      <c r="M2514" t="s">
        <v>357</v>
      </c>
      <c r="N2514" t="s">
        <v>358</v>
      </c>
      <c r="O2514">
        <v>30192</v>
      </c>
      <c r="P2514" t="s">
        <v>357</v>
      </c>
      <c r="Q2514" t="s">
        <v>358</v>
      </c>
      <c r="R2514" t="s">
        <v>345</v>
      </c>
      <c r="S2514" s="46">
        <v>104770850.495</v>
      </c>
      <c r="U2514" s="46">
        <v>27</v>
      </c>
      <c r="IF2514">
        <v>30192</v>
      </c>
      <c r="IG2514" t="s">
        <v>357</v>
      </c>
      <c r="IH2514" t="s">
        <v>293</v>
      </c>
      <c r="IK2514">
        <v>-2</v>
      </c>
      <c r="IL2514" t="s">
        <v>279</v>
      </c>
      <c r="IM2514" t="s">
        <v>280</v>
      </c>
      <c r="IN2514" t="s">
        <v>666</v>
      </c>
      <c r="IP2514" t="s">
        <v>695</v>
      </c>
    </row>
    <row r="2515" spans="1:250" hidden="1" x14ac:dyDescent="0.25">
      <c r="A2515">
        <v>45881</v>
      </c>
      <c r="B2515">
        <v>-890804480</v>
      </c>
      <c r="C2515">
        <v>1837</v>
      </c>
      <c r="D2515" t="s">
        <v>273</v>
      </c>
      <c r="E2515" t="s">
        <v>274</v>
      </c>
      <c r="F2515">
        <v>7057</v>
      </c>
      <c r="G2515" t="s">
        <v>291</v>
      </c>
      <c r="H2515" t="s">
        <v>292</v>
      </c>
      <c r="I2515">
        <v>435</v>
      </c>
      <c r="J2515" t="s">
        <v>491</v>
      </c>
      <c r="K2515" t="s">
        <v>492</v>
      </c>
      <c r="L2515">
        <v>30192</v>
      </c>
      <c r="M2515" t="s">
        <v>357</v>
      </c>
      <c r="N2515" t="s">
        <v>358</v>
      </c>
      <c r="O2515">
        <v>30192</v>
      </c>
      <c r="P2515" t="s">
        <v>357</v>
      </c>
      <c r="Q2515" t="s">
        <v>358</v>
      </c>
      <c r="R2515" t="s">
        <v>345</v>
      </c>
      <c r="S2515" s="46">
        <v>104678706.735</v>
      </c>
      <c r="U2515" s="46">
        <v>27</v>
      </c>
      <c r="IF2515">
        <v>30192</v>
      </c>
      <c r="IG2515" t="s">
        <v>357</v>
      </c>
      <c r="IH2515" t="s">
        <v>293</v>
      </c>
      <c r="IK2515">
        <v>-2</v>
      </c>
      <c r="IL2515" t="s">
        <v>279</v>
      </c>
      <c r="IM2515" t="s">
        <v>280</v>
      </c>
      <c r="IN2515" t="s">
        <v>666</v>
      </c>
      <c r="IP2515" t="s">
        <v>695</v>
      </c>
    </row>
    <row r="2516" spans="1:250" hidden="1" x14ac:dyDescent="0.25">
      <c r="A2516">
        <v>45882</v>
      </c>
      <c r="B2516">
        <v>-890804480</v>
      </c>
      <c r="C2516">
        <v>1837</v>
      </c>
      <c r="D2516" t="s">
        <v>273</v>
      </c>
      <c r="E2516" t="s">
        <v>274</v>
      </c>
      <c r="F2516">
        <v>9695</v>
      </c>
      <c r="G2516" t="s">
        <v>281</v>
      </c>
      <c r="H2516" t="s">
        <v>282</v>
      </c>
      <c r="I2516">
        <v>436</v>
      </c>
      <c r="J2516" t="s">
        <v>656</v>
      </c>
      <c r="K2516" t="s">
        <v>657</v>
      </c>
      <c r="L2516">
        <v>30192</v>
      </c>
      <c r="M2516" t="s">
        <v>357</v>
      </c>
      <c r="N2516" t="s">
        <v>358</v>
      </c>
      <c r="O2516">
        <v>30192</v>
      </c>
      <c r="P2516" t="s">
        <v>357</v>
      </c>
      <c r="Q2516" t="s">
        <v>358</v>
      </c>
      <c r="R2516" t="s">
        <v>345</v>
      </c>
      <c r="S2516" s="46">
        <v>162512654.60089999</v>
      </c>
      <c r="U2516" s="46">
        <v>27</v>
      </c>
      <c r="IF2516">
        <v>30192</v>
      </c>
      <c r="IG2516" t="s">
        <v>357</v>
      </c>
      <c r="IH2516" t="s">
        <v>285</v>
      </c>
      <c r="IK2516">
        <v>-2</v>
      </c>
      <c r="IL2516" t="s">
        <v>279</v>
      </c>
      <c r="IM2516" t="s">
        <v>280</v>
      </c>
      <c r="IN2516" t="s">
        <v>661</v>
      </c>
      <c r="IP2516" t="s">
        <v>696</v>
      </c>
    </row>
    <row r="2517" spans="1:250" hidden="1" x14ac:dyDescent="0.25">
      <c r="A2517">
        <v>45883</v>
      </c>
      <c r="B2517">
        <v>-890804480</v>
      </c>
      <c r="C2517">
        <v>1837</v>
      </c>
      <c r="D2517" t="s">
        <v>273</v>
      </c>
      <c r="E2517" t="s">
        <v>274</v>
      </c>
      <c r="F2517">
        <v>7057</v>
      </c>
      <c r="G2517" t="s">
        <v>291</v>
      </c>
      <c r="H2517" t="s">
        <v>292</v>
      </c>
      <c r="I2517">
        <v>429</v>
      </c>
      <c r="J2517" t="s">
        <v>395</v>
      </c>
      <c r="K2517" t="s">
        <v>396</v>
      </c>
      <c r="L2517">
        <v>30192</v>
      </c>
      <c r="M2517" t="s">
        <v>357</v>
      </c>
      <c r="N2517" t="s">
        <v>358</v>
      </c>
      <c r="O2517">
        <v>30192</v>
      </c>
      <c r="P2517" t="s">
        <v>357</v>
      </c>
      <c r="Q2517" t="s">
        <v>358</v>
      </c>
      <c r="R2517" t="s">
        <v>345</v>
      </c>
      <c r="S2517" s="46">
        <v>104448347.375</v>
      </c>
      <c r="U2517" s="46">
        <v>27</v>
      </c>
      <c r="IF2517">
        <v>30192</v>
      </c>
      <c r="IG2517" t="s">
        <v>357</v>
      </c>
      <c r="IH2517" t="s">
        <v>293</v>
      </c>
      <c r="IK2517">
        <v>-2</v>
      </c>
      <c r="IL2517" t="s">
        <v>279</v>
      </c>
      <c r="IM2517" t="s">
        <v>280</v>
      </c>
      <c r="IN2517" t="s">
        <v>666</v>
      </c>
      <c r="IP2517" t="s">
        <v>695</v>
      </c>
    </row>
    <row r="2518" spans="1:250" hidden="1" x14ac:dyDescent="0.25">
      <c r="A2518">
        <v>45884</v>
      </c>
      <c r="B2518">
        <v>-890804480</v>
      </c>
      <c r="C2518">
        <v>1837</v>
      </c>
      <c r="D2518" t="s">
        <v>273</v>
      </c>
      <c r="E2518" t="s">
        <v>274</v>
      </c>
      <c r="F2518">
        <v>7057</v>
      </c>
      <c r="G2518" t="s">
        <v>291</v>
      </c>
      <c r="H2518" t="s">
        <v>292</v>
      </c>
      <c r="I2518">
        <v>427</v>
      </c>
      <c r="J2518" t="s">
        <v>397</v>
      </c>
      <c r="K2518" t="s">
        <v>398</v>
      </c>
      <c r="L2518">
        <v>30192</v>
      </c>
      <c r="M2518" t="s">
        <v>357</v>
      </c>
      <c r="N2518" t="s">
        <v>358</v>
      </c>
      <c r="O2518">
        <v>30192</v>
      </c>
      <c r="P2518" t="s">
        <v>357</v>
      </c>
      <c r="Q2518" t="s">
        <v>358</v>
      </c>
      <c r="R2518" t="s">
        <v>345</v>
      </c>
      <c r="S2518" s="46">
        <v>104264059.80500001</v>
      </c>
      <c r="U2518" s="46">
        <v>27</v>
      </c>
      <c r="IF2518">
        <v>30192</v>
      </c>
      <c r="IG2518" t="s">
        <v>357</v>
      </c>
      <c r="IH2518" t="s">
        <v>293</v>
      </c>
      <c r="IK2518">
        <v>-2</v>
      </c>
      <c r="IL2518" t="s">
        <v>279</v>
      </c>
      <c r="IM2518" t="s">
        <v>280</v>
      </c>
      <c r="IN2518" t="s">
        <v>666</v>
      </c>
      <c r="IP2518" t="s">
        <v>695</v>
      </c>
    </row>
    <row r="2519" spans="1:250" hidden="1" x14ac:dyDescent="0.25">
      <c r="A2519">
        <v>45885</v>
      </c>
      <c r="B2519">
        <v>-890804480</v>
      </c>
      <c r="C2519">
        <v>1837</v>
      </c>
      <c r="D2519" t="s">
        <v>273</v>
      </c>
      <c r="E2519" t="s">
        <v>274</v>
      </c>
      <c r="F2519">
        <v>7057</v>
      </c>
      <c r="G2519" t="s">
        <v>291</v>
      </c>
      <c r="H2519" t="s">
        <v>292</v>
      </c>
      <c r="I2519">
        <v>424</v>
      </c>
      <c r="J2519" t="s">
        <v>399</v>
      </c>
      <c r="K2519" t="s">
        <v>400</v>
      </c>
      <c r="L2519">
        <v>30192</v>
      </c>
      <c r="M2519" t="s">
        <v>357</v>
      </c>
      <c r="N2519" t="s">
        <v>358</v>
      </c>
      <c r="O2519">
        <v>30192</v>
      </c>
      <c r="P2519" t="s">
        <v>357</v>
      </c>
      <c r="Q2519" t="s">
        <v>358</v>
      </c>
      <c r="R2519" t="s">
        <v>345</v>
      </c>
      <c r="S2519" s="46">
        <v>54156558.865000002</v>
      </c>
      <c r="U2519" s="46">
        <v>27</v>
      </c>
      <c r="IF2519">
        <v>30192</v>
      </c>
      <c r="IG2519" t="s">
        <v>357</v>
      </c>
      <c r="IH2519" t="s">
        <v>293</v>
      </c>
      <c r="IK2519">
        <v>-2</v>
      </c>
      <c r="IL2519" t="s">
        <v>279</v>
      </c>
      <c r="IM2519" t="s">
        <v>280</v>
      </c>
      <c r="IN2519" t="s">
        <v>666</v>
      </c>
      <c r="IP2519" t="s">
        <v>695</v>
      </c>
    </row>
    <row r="2520" spans="1:250" hidden="1" x14ac:dyDescent="0.25">
      <c r="A2520">
        <v>45886</v>
      </c>
      <c r="B2520">
        <v>-890804480</v>
      </c>
      <c r="C2520">
        <v>1837</v>
      </c>
      <c r="D2520" t="s">
        <v>273</v>
      </c>
      <c r="E2520" t="s">
        <v>274</v>
      </c>
      <c r="F2520">
        <v>7057</v>
      </c>
      <c r="G2520" t="s">
        <v>291</v>
      </c>
      <c r="H2520" t="s">
        <v>292</v>
      </c>
      <c r="I2520">
        <v>422</v>
      </c>
      <c r="J2520" t="s">
        <v>401</v>
      </c>
      <c r="K2520" t="s">
        <v>402</v>
      </c>
      <c r="L2520">
        <v>30192</v>
      </c>
      <c r="M2520" t="s">
        <v>357</v>
      </c>
      <c r="N2520" t="s">
        <v>358</v>
      </c>
      <c r="O2520">
        <v>30192</v>
      </c>
      <c r="P2520" t="s">
        <v>357</v>
      </c>
      <c r="Q2520" t="s">
        <v>358</v>
      </c>
      <c r="R2520" t="s">
        <v>345</v>
      </c>
      <c r="S2520" s="46">
        <v>54084693.164999999</v>
      </c>
      <c r="U2520" s="46">
        <v>27</v>
      </c>
      <c r="IF2520">
        <v>30192</v>
      </c>
      <c r="IG2520" t="s">
        <v>357</v>
      </c>
      <c r="IH2520" t="s">
        <v>293</v>
      </c>
      <c r="IK2520">
        <v>-2</v>
      </c>
      <c r="IL2520" t="s">
        <v>279</v>
      </c>
      <c r="IM2520" t="s">
        <v>280</v>
      </c>
      <c r="IN2520" t="s">
        <v>666</v>
      </c>
      <c r="IP2520" t="s">
        <v>695</v>
      </c>
    </row>
    <row r="2521" spans="1:250" hidden="1" x14ac:dyDescent="0.25">
      <c r="A2521">
        <v>45887</v>
      </c>
      <c r="B2521">
        <v>-890804480</v>
      </c>
      <c r="C2521">
        <v>1837</v>
      </c>
      <c r="D2521" t="s">
        <v>273</v>
      </c>
      <c r="E2521" t="s">
        <v>274</v>
      </c>
      <c r="F2521">
        <v>7057</v>
      </c>
      <c r="G2521" t="s">
        <v>291</v>
      </c>
      <c r="H2521" t="s">
        <v>292</v>
      </c>
      <c r="I2521">
        <v>420</v>
      </c>
      <c r="J2521" t="s">
        <v>403</v>
      </c>
      <c r="K2521" t="s">
        <v>404</v>
      </c>
      <c r="L2521">
        <v>30192</v>
      </c>
      <c r="M2521" t="s">
        <v>357</v>
      </c>
      <c r="N2521" t="s">
        <v>358</v>
      </c>
      <c r="O2521">
        <v>30192</v>
      </c>
      <c r="P2521" t="s">
        <v>357</v>
      </c>
      <c r="Q2521" t="s">
        <v>358</v>
      </c>
      <c r="R2521" t="s">
        <v>345</v>
      </c>
      <c r="S2521" s="46">
        <v>53988872.365000002</v>
      </c>
      <c r="U2521" s="46">
        <v>27</v>
      </c>
      <c r="IF2521">
        <v>30192</v>
      </c>
      <c r="IG2521" t="s">
        <v>357</v>
      </c>
      <c r="IH2521" t="s">
        <v>293</v>
      </c>
      <c r="IK2521">
        <v>-2</v>
      </c>
      <c r="IL2521" t="s">
        <v>279</v>
      </c>
      <c r="IM2521" t="s">
        <v>280</v>
      </c>
      <c r="IN2521" t="s">
        <v>666</v>
      </c>
      <c r="IP2521" t="s">
        <v>695</v>
      </c>
    </row>
    <row r="2522" spans="1:250" hidden="1" x14ac:dyDescent="0.25">
      <c r="A2522">
        <v>45888</v>
      </c>
      <c r="B2522">
        <v>-890804480</v>
      </c>
      <c r="C2522">
        <v>1837</v>
      </c>
      <c r="D2522" t="s">
        <v>273</v>
      </c>
      <c r="E2522" t="s">
        <v>274</v>
      </c>
      <c r="F2522">
        <v>9695</v>
      </c>
      <c r="G2522" t="s">
        <v>281</v>
      </c>
      <c r="H2522" t="s">
        <v>282</v>
      </c>
      <c r="I2522">
        <v>422</v>
      </c>
      <c r="J2522" t="s">
        <v>401</v>
      </c>
      <c r="K2522" t="s">
        <v>402</v>
      </c>
      <c r="L2522">
        <v>30192</v>
      </c>
      <c r="M2522" t="s">
        <v>357</v>
      </c>
      <c r="N2522" t="s">
        <v>358</v>
      </c>
      <c r="O2522">
        <v>30192</v>
      </c>
      <c r="P2522" t="s">
        <v>357</v>
      </c>
      <c r="Q2522" t="s">
        <v>358</v>
      </c>
      <c r="R2522" t="s">
        <v>345</v>
      </c>
      <c r="S2522" s="46">
        <v>61498541.780000001</v>
      </c>
      <c r="U2522" s="46">
        <v>27</v>
      </c>
      <c r="IF2522">
        <v>30192</v>
      </c>
      <c r="IG2522" t="s">
        <v>357</v>
      </c>
      <c r="IH2522" t="s">
        <v>285</v>
      </c>
      <c r="IK2522">
        <v>-2</v>
      </c>
      <c r="IL2522" t="s">
        <v>279</v>
      </c>
      <c r="IM2522" t="s">
        <v>280</v>
      </c>
      <c r="IN2522" t="s">
        <v>661</v>
      </c>
      <c r="IP2522" t="s">
        <v>696</v>
      </c>
    </row>
    <row r="2523" spans="1:250" hidden="1" x14ac:dyDescent="0.25">
      <c r="A2523">
        <v>45889</v>
      </c>
      <c r="B2523">
        <v>-890804480</v>
      </c>
      <c r="C2523">
        <v>1837</v>
      </c>
      <c r="D2523" t="s">
        <v>273</v>
      </c>
      <c r="E2523" t="s">
        <v>274</v>
      </c>
      <c r="F2523">
        <v>1848</v>
      </c>
      <c r="G2523" t="s">
        <v>286</v>
      </c>
      <c r="H2523" t="s">
        <v>274</v>
      </c>
      <c r="I2523">
        <v>437</v>
      </c>
      <c r="J2523" t="s">
        <v>658</v>
      </c>
      <c r="K2523" t="s">
        <v>659</v>
      </c>
      <c r="L2523">
        <v>30192</v>
      </c>
      <c r="M2523" t="s">
        <v>357</v>
      </c>
      <c r="N2523" t="s">
        <v>358</v>
      </c>
      <c r="O2523">
        <v>30192</v>
      </c>
      <c r="P2523" t="s">
        <v>357</v>
      </c>
      <c r="Q2523" t="s">
        <v>358</v>
      </c>
      <c r="R2523" t="s">
        <v>345</v>
      </c>
      <c r="S2523" s="46">
        <v>143291881.9806</v>
      </c>
      <c r="U2523" s="46">
        <v>27</v>
      </c>
      <c r="IF2523">
        <v>30192</v>
      </c>
      <c r="IG2523" t="s">
        <v>357</v>
      </c>
      <c r="IH2523" t="s">
        <v>288</v>
      </c>
      <c r="IK2523">
        <v>-2</v>
      </c>
      <c r="IL2523" t="s">
        <v>279</v>
      </c>
      <c r="IM2523" t="s">
        <v>280</v>
      </c>
      <c r="IN2523" t="s">
        <v>654</v>
      </c>
      <c r="IP2523" t="s">
        <v>694</v>
      </c>
    </row>
    <row r="2524" spans="1:250" hidden="1" x14ac:dyDescent="0.25">
      <c r="A2524">
        <v>45890</v>
      </c>
      <c r="B2524">
        <v>-890804480</v>
      </c>
      <c r="C2524">
        <v>1837</v>
      </c>
      <c r="D2524" t="s">
        <v>273</v>
      </c>
      <c r="E2524" t="s">
        <v>274</v>
      </c>
      <c r="F2524">
        <v>1848</v>
      </c>
      <c r="G2524" t="s">
        <v>286</v>
      </c>
      <c r="H2524" t="s">
        <v>274</v>
      </c>
      <c r="I2524">
        <v>436</v>
      </c>
      <c r="J2524" t="s">
        <v>656</v>
      </c>
      <c r="K2524" t="s">
        <v>657</v>
      </c>
      <c r="L2524">
        <v>30192</v>
      </c>
      <c r="M2524" t="s">
        <v>357</v>
      </c>
      <c r="N2524" t="s">
        <v>358</v>
      </c>
      <c r="O2524">
        <v>30192</v>
      </c>
      <c r="P2524" t="s">
        <v>357</v>
      </c>
      <c r="Q2524" t="s">
        <v>358</v>
      </c>
      <c r="R2524" t="s">
        <v>345</v>
      </c>
      <c r="S2524" s="46">
        <v>143085164.96059999</v>
      </c>
      <c r="U2524" s="46">
        <v>27</v>
      </c>
      <c r="IF2524">
        <v>30192</v>
      </c>
      <c r="IG2524" t="s">
        <v>357</v>
      </c>
      <c r="IH2524" t="s">
        <v>288</v>
      </c>
      <c r="IK2524">
        <v>-2</v>
      </c>
      <c r="IL2524" t="s">
        <v>279</v>
      </c>
      <c r="IM2524" t="s">
        <v>280</v>
      </c>
      <c r="IN2524" t="s">
        <v>654</v>
      </c>
      <c r="IP2524" t="s">
        <v>694</v>
      </c>
    </row>
    <row r="2525" spans="1:250" hidden="1" x14ac:dyDescent="0.25">
      <c r="A2525">
        <v>45891</v>
      </c>
      <c r="B2525">
        <v>-890804480</v>
      </c>
      <c r="C2525">
        <v>1837</v>
      </c>
      <c r="D2525" t="s">
        <v>273</v>
      </c>
      <c r="E2525" t="s">
        <v>274</v>
      </c>
      <c r="F2525">
        <v>1848</v>
      </c>
      <c r="G2525" t="s">
        <v>286</v>
      </c>
      <c r="H2525" t="s">
        <v>274</v>
      </c>
      <c r="I2525">
        <v>435</v>
      </c>
      <c r="J2525" t="s">
        <v>491</v>
      </c>
      <c r="K2525" t="s">
        <v>492</v>
      </c>
      <c r="L2525">
        <v>30192</v>
      </c>
      <c r="M2525" t="s">
        <v>357</v>
      </c>
      <c r="N2525" t="s">
        <v>358</v>
      </c>
      <c r="O2525">
        <v>30192</v>
      </c>
      <c r="P2525" t="s">
        <v>357</v>
      </c>
      <c r="Q2525" t="s">
        <v>358</v>
      </c>
      <c r="R2525" t="s">
        <v>345</v>
      </c>
      <c r="S2525" s="46">
        <v>142961134.77059999</v>
      </c>
      <c r="U2525" s="46">
        <v>27</v>
      </c>
      <c r="IF2525">
        <v>30192</v>
      </c>
      <c r="IG2525" t="s">
        <v>357</v>
      </c>
      <c r="IH2525" t="s">
        <v>288</v>
      </c>
      <c r="IK2525">
        <v>-2</v>
      </c>
      <c r="IL2525" t="s">
        <v>279</v>
      </c>
      <c r="IM2525" t="s">
        <v>280</v>
      </c>
      <c r="IN2525" t="s">
        <v>654</v>
      </c>
      <c r="IP2525" t="s">
        <v>694</v>
      </c>
    </row>
    <row r="2526" spans="1:250" hidden="1" x14ac:dyDescent="0.25">
      <c r="A2526">
        <v>45892</v>
      </c>
      <c r="B2526">
        <v>-890804480</v>
      </c>
      <c r="C2526">
        <v>1837</v>
      </c>
      <c r="D2526" t="s">
        <v>273</v>
      </c>
      <c r="E2526" t="s">
        <v>274</v>
      </c>
      <c r="F2526">
        <v>1848</v>
      </c>
      <c r="G2526" t="s">
        <v>286</v>
      </c>
      <c r="H2526" t="s">
        <v>274</v>
      </c>
      <c r="I2526">
        <v>431</v>
      </c>
      <c r="J2526" t="s">
        <v>493</v>
      </c>
      <c r="K2526" t="s">
        <v>494</v>
      </c>
      <c r="L2526">
        <v>30192</v>
      </c>
      <c r="M2526" t="s">
        <v>357</v>
      </c>
      <c r="N2526" t="s">
        <v>358</v>
      </c>
      <c r="O2526">
        <v>30192</v>
      </c>
      <c r="P2526" t="s">
        <v>357</v>
      </c>
      <c r="Q2526" t="s">
        <v>358</v>
      </c>
      <c r="R2526" t="s">
        <v>345</v>
      </c>
      <c r="S2526" s="46">
        <v>142837104.5706</v>
      </c>
      <c r="U2526" s="46">
        <v>27</v>
      </c>
      <c r="IF2526">
        <v>30192</v>
      </c>
      <c r="IG2526" t="s">
        <v>357</v>
      </c>
      <c r="IH2526" t="s">
        <v>288</v>
      </c>
      <c r="IK2526">
        <v>-2</v>
      </c>
      <c r="IL2526" t="s">
        <v>279</v>
      </c>
      <c r="IM2526" t="s">
        <v>280</v>
      </c>
      <c r="IN2526" t="s">
        <v>654</v>
      </c>
      <c r="IP2526" t="s">
        <v>694</v>
      </c>
    </row>
    <row r="2527" spans="1:250" hidden="1" x14ac:dyDescent="0.25">
      <c r="A2527">
        <v>45893</v>
      </c>
      <c r="B2527">
        <v>-890804480</v>
      </c>
      <c r="C2527">
        <v>1837</v>
      </c>
      <c r="D2527" t="s">
        <v>273</v>
      </c>
      <c r="E2527" t="s">
        <v>274</v>
      </c>
      <c r="F2527">
        <v>1848</v>
      </c>
      <c r="G2527" t="s">
        <v>286</v>
      </c>
      <c r="H2527" t="s">
        <v>274</v>
      </c>
      <c r="I2527">
        <v>429</v>
      </c>
      <c r="J2527" t="s">
        <v>395</v>
      </c>
      <c r="K2527" t="s">
        <v>396</v>
      </c>
      <c r="L2527">
        <v>30192</v>
      </c>
      <c r="M2527" t="s">
        <v>357</v>
      </c>
      <c r="N2527" t="s">
        <v>358</v>
      </c>
      <c r="O2527">
        <v>30192</v>
      </c>
      <c r="P2527" t="s">
        <v>357</v>
      </c>
      <c r="Q2527" t="s">
        <v>358</v>
      </c>
      <c r="R2527" t="s">
        <v>345</v>
      </c>
      <c r="S2527" s="46">
        <v>142657832.6006</v>
      </c>
      <c r="U2527" s="46">
        <v>27</v>
      </c>
      <c r="IF2527">
        <v>30192</v>
      </c>
      <c r="IG2527" t="s">
        <v>357</v>
      </c>
      <c r="IH2527" t="s">
        <v>288</v>
      </c>
      <c r="IK2527">
        <v>-2</v>
      </c>
      <c r="IL2527" t="s">
        <v>279</v>
      </c>
      <c r="IM2527" t="s">
        <v>280</v>
      </c>
      <c r="IN2527" t="s">
        <v>654</v>
      </c>
      <c r="IP2527" t="s">
        <v>694</v>
      </c>
    </row>
    <row r="2528" spans="1:250" hidden="1" x14ac:dyDescent="0.25">
      <c r="A2528">
        <v>45894</v>
      </c>
      <c r="B2528">
        <v>-890804480</v>
      </c>
      <c r="C2528">
        <v>1837</v>
      </c>
      <c r="D2528" t="s">
        <v>273</v>
      </c>
      <c r="E2528" t="s">
        <v>274</v>
      </c>
      <c r="F2528">
        <v>7057</v>
      </c>
      <c r="G2528" t="s">
        <v>291</v>
      </c>
      <c r="H2528" t="s">
        <v>292</v>
      </c>
      <c r="I2528">
        <v>431</v>
      </c>
      <c r="J2528" t="s">
        <v>493</v>
      </c>
      <c r="K2528" t="s">
        <v>494</v>
      </c>
      <c r="L2528">
        <v>30192</v>
      </c>
      <c r="M2528" t="s">
        <v>357</v>
      </c>
      <c r="N2528" t="s">
        <v>358</v>
      </c>
      <c r="O2528">
        <v>30192</v>
      </c>
      <c r="P2528" t="s">
        <v>357</v>
      </c>
      <c r="Q2528" t="s">
        <v>358</v>
      </c>
      <c r="R2528" t="s">
        <v>345</v>
      </c>
      <c r="S2528" s="46">
        <v>104586563.02500001</v>
      </c>
      <c r="U2528" s="46">
        <v>27</v>
      </c>
      <c r="IF2528">
        <v>30192</v>
      </c>
      <c r="IG2528" t="s">
        <v>357</v>
      </c>
      <c r="IH2528" t="s">
        <v>293</v>
      </c>
      <c r="IK2528">
        <v>-2</v>
      </c>
      <c r="IL2528" t="s">
        <v>279</v>
      </c>
      <c r="IM2528" t="s">
        <v>280</v>
      </c>
      <c r="IN2528" t="s">
        <v>666</v>
      </c>
      <c r="IP2528" t="s">
        <v>695</v>
      </c>
    </row>
    <row r="2529" spans="1:250" hidden="1" x14ac:dyDescent="0.25">
      <c r="A2529">
        <v>45895</v>
      </c>
      <c r="B2529">
        <v>-890804480</v>
      </c>
      <c r="C2529">
        <v>1837</v>
      </c>
      <c r="D2529" t="s">
        <v>273</v>
      </c>
      <c r="E2529" t="s">
        <v>274</v>
      </c>
      <c r="F2529">
        <v>1848</v>
      </c>
      <c r="G2529" t="s">
        <v>286</v>
      </c>
      <c r="H2529" t="s">
        <v>274</v>
      </c>
      <c r="I2529">
        <v>427</v>
      </c>
      <c r="J2529" t="s">
        <v>397</v>
      </c>
      <c r="K2529" t="s">
        <v>398</v>
      </c>
      <c r="L2529">
        <v>30193</v>
      </c>
      <c r="M2529" t="s">
        <v>359</v>
      </c>
      <c r="N2529" t="s">
        <v>360</v>
      </c>
      <c r="O2529">
        <v>30193</v>
      </c>
      <c r="P2529" t="s">
        <v>359</v>
      </c>
      <c r="Q2529" t="s">
        <v>360</v>
      </c>
      <c r="R2529" t="s">
        <v>345</v>
      </c>
      <c r="S2529" s="46">
        <v>42639097.251999997</v>
      </c>
      <c r="U2529" s="46">
        <v>27</v>
      </c>
      <c r="IF2529">
        <v>30193</v>
      </c>
      <c r="IG2529" t="s">
        <v>359</v>
      </c>
      <c r="IH2529" t="s">
        <v>288</v>
      </c>
      <c r="IK2529">
        <v>-2</v>
      </c>
      <c r="IL2529" t="s">
        <v>279</v>
      </c>
      <c r="IM2529" t="s">
        <v>280</v>
      </c>
      <c r="IN2529" t="s">
        <v>654</v>
      </c>
      <c r="IP2529" t="s">
        <v>697</v>
      </c>
    </row>
    <row r="2530" spans="1:250" hidden="1" x14ac:dyDescent="0.25">
      <c r="A2530">
        <v>45896</v>
      </c>
      <c r="B2530">
        <v>-890804480</v>
      </c>
      <c r="C2530">
        <v>1837</v>
      </c>
      <c r="D2530" t="s">
        <v>273</v>
      </c>
      <c r="E2530" t="s">
        <v>274</v>
      </c>
      <c r="F2530">
        <v>1848</v>
      </c>
      <c r="G2530" t="s">
        <v>286</v>
      </c>
      <c r="H2530" t="s">
        <v>274</v>
      </c>
      <c r="I2530">
        <v>424</v>
      </c>
      <c r="J2530" t="s">
        <v>399</v>
      </c>
      <c r="K2530" t="s">
        <v>400</v>
      </c>
      <c r="L2530">
        <v>30193</v>
      </c>
      <c r="M2530" t="s">
        <v>359</v>
      </c>
      <c r="N2530" t="s">
        <v>360</v>
      </c>
      <c r="O2530">
        <v>30193</v>
      </c>
      <c r="P2530" t="s">
        <v>359</v>
      </c>
      <c r="Q2530" t="s">
        <v>360</v>
      </c>
      <c r="R2530" t="s">
        <v>345</v>
      </c>
      <c r="S2530" s="46">
        <v>24597351.842</v>
      </c>
      <c r="U2530" s="46">
        <v>27</v>
      </c>
      <c r="IF2530">
        <v>30193</v>
      </c>
      <c r="IG2530" t="s">
        <v>359</v>
      </c>
      <c r="IH2530" t="s">
        <v>288</v>
      </c>
      <c r="IK2530">
        <v>-2</v>
      </c>
      <c r="IL2530" t="s">
        <v>279</v>
      </c>
      <c r="IM2530" t="s">
        <v>280</v>
      </c>
      <c r="IN2530" t="s">
        <v>654</v>
      </c>
      <c r="IP2530" t="s">
        <v>697</v>
      </c>
    </row>
    <row r="2531" spans="1:250" hidden="1" x14ac:dyDescent="0.25">
      <c r="A2531">
        <v>45897</v>
      </c>
      <c r="B2531">
        <v>-890804480</v>
      </c>
      <c r="C2531">
        <v>1837</v>
      </c>
      <c r="D2531" t="s">
        <v>273</v>
      </c>
      <c r="E2531" t="s">
        <v>274</v>
      </c>
      <c r="F2531">
        <v>1848</v>
      </c>
      <c r="G2531" t="s">
        <v>286</v>
      </c>
      <c r="H2531" t="s">
        <v>274</v>
      </c>
      <c r="I2531">
        <v>422</v>
      </c>
      <c r="J2531" t="s">
        <v>401</v>
      </c>
      <c r="K2531" t="s">
        <v>402</v>
      </c>
      <c r="L2531">
        <v>30193</v>
      </c>
      <c r="M2531" t="s">
        <v>359</v>
      </c>
      <c r="N2531" t="s">
        <v>360</v>
      </c>
      <c r="O2531">
        <v>30193</v>
      </c>
      <c r="P2531" t="s">
        <v>359</v>
      </c>
      <c r="Q2531" t="s">
        <v>360</v>
      </c>
      <c r="R2531" t="s">
        <v>345</v>
      </c>
      <c r="S2531" s="46">
        <v>24567151.3906</v>
      </c>
      <c r="U2531" s="46">
        <v>27</v>
      </c>
      <c r="IF2531">
        <v>30193</v>
      </c>
      <c r="IG2531" t="s">
        <v>359</v>
      </c>
      <c r="IH2531" t="s">
        <v>288</v>
      </c>
      <c r="IK2531">
        <v>-2</v>
      </c>
      <c r="IL2531" t="s">
        <v>279</v>
      </c>
      <c r="IM2531" t="s">
        <v>280</v>
      </c>
      <c r="IN2531" t="s">
        <v>654</v>
      </c>
      <c r="IP2531" t="s">
        <v>697</v>
      </c>
    </row>
    <row r="2532" spans="1:250" hidden="1" x14ac:dyDescent="0.25">
      <c r="A2532">
        <v>45898</v>
      </c>
      <c r="B2532">
        <v>-890804480</v>
      </c>
      <c r="C2532">
        <v>1837</v>
      </c>
      <c r="D2532" t="s">
        <v>273</v>
      </c>
      <c r="E2532" t="s">
        <v>274</v>
      </c>
      <c r="F2532">
        <v>1848</v>
      </c>
      <c r="G2532" t="s">
        <v>286</v>
      </c>
      <c r="H2532" t="s">
        <v>274</v>
      </c>
      <c r="I2532">
        <v>420</v>
      </c>
      <c r="J2532" t="s">
        <v>403</v>
      </c>
      <c r="K2532" t="s">
        <v>404</v>
      </c>
      <c r="L2532">
        <v>30193</v>
      </c>
      <c r="M2532" t="s">
        <v>359</v>
      </c>
      <c r="N2532" t="s">
        <v>360</v>
      </c>
      <c r="O2532">
        <v>30193</v>
      </c>
      <c r="P2532" t="s">
        <v>359</v>
      </c>
      <c r="Q2532" t="s">
        <v>360</v>
      </c>
      <c r="R2532" t="s">
        <v>345</v>
      </c>
      <c r="S2532" s="46">
        <v>24526884.160599999</v>
      </c>
      <c r="U2532" s="46">
        <v>27</v>
      </c>
      <c r="IF2532">
        <v>30193</v>
      </c>
      <c r="IG2532" t="s">
        <v>359</v>
      </c>
      <c r="IH2532" t="s">
        <v>288</v>
      </c>
      <c r="IK2532">
        <v>-2</v>
      </c>
      <c r="IL2532" t="s">
        <v>279</v>
      </c>
      <c r="IM2532" t="s">
        <v>280</v>
      </c>
      <c r="IN2532" t="s">
        <v>654</v>
      </c>
      <c r="IP2532" t="s">
        <v>697</v>
      </c>
    </row>
    <row r="2533" spans="1:250" hidden="1" x14ac:dyDescent="0.25">
      <c r="A2533">
        <v>45899</v>
      </c>
      <c r="B2533">
        <v>-890804480</v>
      </c>
      <c r="C2533">
        <v>1837</v>
      </c>
      <c r="D2533" t="s">
        <v>273</v>
      </c>
      <c r="E2533" t="s">
        <v>274</v>
      </c>
      <c r="F2533">
        <v>1848</v>
      </c>
      <c r="G2533" t="s">
        <v>286</v>
      </c>
      <c r="H2533" t="s">
        <v>274</v>
      </c>
      <c r="I2533">
        <v>411</v>
      </c>
      <c r="J2533" t="s">
        <v>393</v>
      </c>
      <c r="K2533" t="s">
        <v>394</v>
      </c>
      <c r="L2533">
        <v>30193</v>
      </c>
      <c r="M2533" t="s">
        <v>359</v>
      </c>
      <c r="N2533" t="s">
        <v>360</v>
      </c>
      <c r="O2533">
        <v>30193</v>
      </c>
      <c r="P2533" t="s">
        <v>359</v>
      </c>
      <c r="Q2533" t="s">
        <v>360</v>
      </c>
      <c r="R2533" t="s">
        <v>345</v>
      </c>
      <c r="S2533" s="46">
        <v>24503394.930599999</v>
      </c>
      <c r="U2533" s="46">
        <v>27</v>
      </c>
      <c r="IF2533">
        <v>30193</v>
      </c>
      <c r="IG2533" t="s">
        <v>359</v>
      </c>
      <c r="IH2533" t="s">
        <v>288</v>
      </c>
      <c r="IK2533">
        <v>-2</v>
      </c>
      <c r="IL2533" t="s">
        <v>279</v>
      </c>
      <c r="IM2533" t="s">
        <v>280</v>
      </c>
      <c r="IN2533" t="s">
        <v>654</v>
      </c>
      <c r="IP2533" t="s">
        <v>697</v>
      </c>
    </row>
    <row r="2534" spans="1:250" hidden="1" x14ac:dyDescent="0.25">
      <c r="A2534">
        <v>45900</v>
      </c>
      <c r="B2534">
        <v>-890804480</v>
      </c>
      <c r="C2534">
        <v>1837</v>
      </c>
      <c r="D2534" t="s">
        <v>273</v>
      </c>
      <c r="E2534" t="s">
        <v>274</v>
      </c>
      <c r="F2534">
        <v>9695</v>
      </c>
      <c r="G2534" t="s">
        <v>281</v>
      </c>
      <c r="H2534" t="s">
        <v>282</v>
      </c>
      <c r="I2534">
        <v>411</v>
      </c>
      <c r="J2534" t="s">
        <v>393</v>
      </c>
      <c r="K2534" t="s">
        <v>394</v>
      </c>
      <c r="L2534">
        <v>30193</v>
      </c>
      <c r="M2534" t="s">
        <v>359</v>
      </c>
      <c r="N2534" t="s">
        <v>360</v>
      </c>
      <c r="O2534">
        <v>30193</v>
      </c>
      <c r="P2534" t="s">
        <v>359</v>
      </c>
      <c r="Q2534" t="s">
        <v>360</v>
      </c>
      <c r="R2534" t="s">
        <v>345</v>
      </c>
      <c r="S2534" s="46">
        <v>16348152.66</v>
      </c>
      <c r="U2534" s="46">
        <v>27</v>
      </c>
      <c r="IF2534">
        <v>30193</v>
      </c>
      <c r="IG2534" t="s">
        <v>359</v>
      </c>
      <c r="IH2534" t="s">
        <v>285</v>
      </c>
      <c r="IK2534">
        <v>-2</v>
      </c>
      <c r="IL2534" t="s">
        <v>279</v>
      </c>
      <c r="IM2534" t="s">
        <v>280</v>
      </c>
      <c r="IN2534" t="s">
        <v>661</v>
      </c>
      <c r="IP2534" t="s">
        <v>698</v>
      </c>
    </row>
    <row r="2535" spans="1:250" hidden="1" x14ac:dyDescent="0.25">
      <c r="A2535">
        <v>45901</v>
      </c>
      <c r="B2535">
        <v>-890804480</v>
      </c>
      <c r="C2535">
        <v>1837</v>
      </c>
      <c r="D2535" t="s">
        <v>273</v>
      </c>
      <c r="E2535" t="s">
        <v>274</v>
      </c>
      <c r="F2535">
        <v>9695</v>
      </c>
      <c r="G2535" t="s">
        <v>281</v>
      </c>
      <c r="H2535" t="s">
        <v>282</v>
      </c>
      <c r="I2535">
        <v>436</v>
      </c>
      <c r="J2535" t="s">
        <v>656</v>
      </c>
      <c r="K2535" t="s">
        <v>657</v>
      </c>
      <c r="L2535">
        <v>30193</v>
      </c>
      <c r="M2535" t="s">
        <v>359</v>
      </c>
      <c r="N2535" t="s">
        <v>360</v>
      </c>
      <c r="O2535">
        <v>30193</v>
      </c>
      <c r="P2535" t="s">
        <v>359</v>
      </c>
      <c r="Q2535" t="s">
        <v>360</v>
      </c>
      <c r="R2535" t="s">
        <v>345</v>
      </c>
      <c r="S2535" s="46">
        <v>28577074.8354</v>
      </c>
      <c r="U2535" s="46">
        <v>27</v>
      </c>
      <c r="IF2535">
        <v>30193</v>
      </c>
      <c r="IG2535" t="s">
        <v>359</v>
      </c>
      <c r="IH2535" t="s">
        <v>285</v>
      </c>
      <c r="IK2535">
        <v>-2</v>
      </c>
      <c r="IL2535" t="s">
        <v>279</v>
      </c>
      <c r="IM2535" t="s">
        <v>280</v>
      </c>
      <c r="IN2535" t="s">
        <v>661</v>
      </c>
      <c r="IP2535" t="s">
        <v>698</v>
      </c>
    </row>
    <row r="2536" spans="1:250" hidden="1" x14ac:dyDescent="0.25">
      <c r="A2536">
        <v>45902</v>
      </c>
      <c r="B2536">
        <v>-890804480</v>
      </c>
      <c r="C2536">
        <v>1837</v>
      </c>
      <c r="D2536" t="s">
        <v>273</v>
      </c>
      <c r="E2536" t="s">
        <v>274</v>
      </c>
      <c r="F2536">
        <v>9695</v>
      </c>
      <c r="G2536" t="s">
        <v>281</v>
      </c>
      <c r="H2536" t="s">
        <v>282</v>
      </c>
      <c r="I2536">
        <v>435</v>
      </c>
      <c r="J2536" t="s">
        <v>491</v>
      </c>
      <c r="K2536" t="s">
        <v>492</v>
      </c>
      <c r="L2536">
        <v>30193</v>
      </c>
      <c r="M2536" t="s">
        <v>359</v>
      </c>
      <c r="N2536" t="s">
        <v>360</v>
      </c>
      <c r="O2536">
        <v>30193</v>
      </c>
      <c r="P2536" t="s">
        <v>359</v>
      </c>
      <c r="Q2536" t="s">
        <v>360</v>
      </c>
      <c r="R2536" t="s">
        <v>345</v>
      </c>
      <c r="S2536" s="46">
        <v>28551733.865400001</v>
      </c>
      <c r="U2536" s="46">
        <v>27</v>
      </c>
      <c r="IF2536">
        <v>30193</v>
      </c>
      <c r="IG2536" t="s">
        <v>359</v>
      </c>
      <c r="IH2536" t="s">
        <v>285</v>
      </c>
      <c r="IK2536">
        <v>-2</v>
      </c>
      <c r="IL2536" t="s">
        <v>279</v>
      </c>
      <c r="IM2536" t="s">
        <v>280</v>
      </c>
      <c r="IN2536" t="s">
        <v>661</v>
      </c>
      <c r="IP2536" t="s">
        <v>698</v>
      </c>
    </row>
    <row r="2537" spans="1:250" hidden="1" x14ac:dyDescent="0.25">
      <c r="A2537">
        <v>45903</v>
      </c>
      <c r="B2537">
        <v>-890804480</v>
      </c>
      <c r="C2537">
        <v>1837</v>
      </c>
      <c r="D2537" t="s">
        <v>273</v>
      </c>
      <c r="E2537" t="s">
        <v>274</v>
      </c>
      <c r="F2537">
        <v>9695</v>
      </c>
      <c r="G2537" t="s">
        <v>281</v>
      </c>
      <c r="H2537" t="s">
        <v>282</v>
      </c>
      <c r="I2537">
        <v>429</v>
      </c>
      <c r="J2537" t="s">
        <v>395</v>
      </c>
      <c r="K2537" t="s">
        <v>396</v>
      </c>
      <c r="L2537">
        <v>30193</v>
      </c>
      <c r="M2537" t="s">
        <v>359</v>
      </c>
      <c r="N2537" t="s">
        <v>360</v>
      </c>
      <c r="O2537">
        <v>30193</v>
      </c>
      <c r="P2537" t="s">
        <v>359</v>
      </c>
      <c r="Q2537" t="s">
        <v>360</v>
      </c>
      <c r="R2537" t="s">
        <v>345</v>
      </c>
      <c r="S2537" s="46">
        <v>28489740.940000001</v>
      </c>
      <c r="U2537" s="46">
        <v>27</v>
      </c>
      <c r="IF2537">
        <v>30193</v>
      </c>
      <c r="IG2537" t="s">
        <v>359</v>
      </c>
      <c r="IH2537" t="s">
        <v>285</v>
      </c>
      <c r="IK2537">
        <v>-2</v>
      </c>
      <c r="IL2537" t="s">
        <v>279</v>
      </c>
      <c r="IM2537" t="s">
        <v>280</v>
      </c>
      <c r="IN2537" t="s">
        <v>661</v>
      </c>
      <c r="IP2537" t="s">
        <v>698</v>
      </c>
    </row>
    <row r="2538" spans="1:250" hidden="1" x14ac:dyDescent="0.25">
      <c r="A2538">
        <v>45904</v>
      </c>
      <c r="B2538">
        <v>-890804480</v>
      </c>
      <c r="C2538">
        <v>1837</v>
      </c>
      <c r="D2538" t="s">
        <v>273</v>
      </c>
      <c r="E2538" t="s">
        <v>274</v>
      </c>
      <c r="F2538">
        <v>9695</v>
      </c>
      <c r="G2538" t="s">
        <v>281</v>
      </c>
      <c r="H2538" t="s">
        <v>282</v>
      </c>
      <c r="I2538">
        <v>427</v>
      </c>
      <c r="J2538" t="s">
        <v>397</v>
      </c>
      <c r="K2538" t="s">
        <v>398</v>
      </c>
      <c r="L2538">
        <v>30193</v>
      </c>
      <c r="M2538" t="s">
        <v>359</v>
      </c>
      <c r="N2538" t="s">
        <v>360</v>
      </c>
      <c r="O2538">
        <v>30193</v>
      </c>
      <c r="P2538" t="s">
        <v>359</v>
      </c>
      <c r="Q2538" t="s">
        <v>360</v>
      </c>
      <c r="R2538" t="s">
        <v>345</v>
      </c>
      <c r="S2538" s="46">
        <v>28440871.66</v>
      </c>
      <c r="U2538" s="46">
        <v>27</v>
      </c>
      <c r="IF2538">
        <v>30193</v>
      </c>
      <c r="IG2538" t="s">
        <v>359</v>
      </c>
      <c r="IH2538" t="s">
        <v>285</v>
      </c>
      <c r="IK2538">
        <v>-2</v>
      </c>
      <c r="IL2538" t="s">
        <v>279</v>
      </c>
      <c r="IM2538" t="s">
        <v>280</v>
      </c>
      <c r="IN2538" t="s">
        <v>661</v>
      </c>
      <c r="IP2538" t="s">
        <v>698</v>
      </c>
    </row>
    <row r="2539" spans="1:250" hidden="1" x14ac:dyDescent="0.25">
      <c r="A2539">
        <v>45905</v>
      </c>
      <c r="B2539">
        <v>-890804480</v>
      </c>
      <c r="C2539">
        <v>1837</v>
      </c>
      <c r="D2539" t="s">
        <v>273</v>
      </c>
      <c r="E2539" t="s">
        <v>274</v>
      </c>
      <c r="F2539">
        <v>9695</v>
      </c>
      <c r="G2539" t="s">
        <v>281</v>
      </c>
      <c r="H2539" t="s">
        <v>282</v>
      </c>
      <c r="I2539">
        <v>424</v>
      </c>
      <c r="J2539" t="s">
        <v>399</v>
      </c>
      <c r="K2539" t="s">
        <v>400</v>
      </c>
      <c r="L2539">
        <v>30193</v>
      </c>
      <c r="M2539" t="s">
        <v>359</v>
      </c>
      <c r="N2539" t="s">
        <v>360</v>
      </c>
      <c r="O2539">
        <v>30193</v>
      </c>
      <c r="P2539" t="s">
        <v>359</v>
      </c>
      <c r="Q2539" t="s">
        <v>360</v>
      </c>
      <c r="R2539" t="s">
        <v>345</v>
      </c>
      <c r="S2539" s="46">
        <v>16412364.59</v>
      </c>
      <c r="U2539" s="46">
        <v>27</v>
      </c>
      <c r="IF2539">
        <v>30193</v>
      </c>
      <c r="IG2539" t="s">
        <v>359</v>
      </c>
      <c r="IH2539" t="s">
        <v>285</v>
      </c>
      <c r="IK2539">
        <v>-2</v>
      </c>
      <c r="IL2539" t="s">
        <v>279</v>
      </c>
      <c r="IM2539" t="s">
        <v>280</v>
      </c>
      <c r="IN2539" t="s">
        <v>661</v>
      </c>
      <c r="IP2539" t="s">
        <v>698</v>
      </c>
    </row>
    <row r="2540" spans="1:250" hidden="1" x14ac:dyDescent="0.25">
      <c r="A2540">
        <v>45906</v>
      </c>
      <c r="B2540">
        <v>-890804480</v>
      </c>
      <c r="C2540">
        <v>1837</v>
      </c>
      <c r="D2540" t="s">
        <v>273</v>
      </c>
      <c r="E2540" t="s">
        <v>274</v>
      </c>
      <c r="F2540">
        <v>9695</v>
      </c>
      <c r="G2540" t="s">
        <v>281</v>
      </c>
      <c r="H2540" t="s">
        <v>282</v>
      </c>
      <c r="I2540">
        <v>422</v>
      </c>
      <c r="J2540" t="s">
        <v>401</v>
      </c>
      <c r="K2540" t="s">
        <v>402</v>
      </c>
      <c r="L2540">
        <v>30193</v>
      </c>
      <c r="M2540" t="s">
        <v>359</v>
      </c>
      <c r="N2540" t="s">
        <v>360</v>
      </c>
      <c r="O2540">
        <v>30193</v>
      </c>
      <c r="P2540" t="s">
        <v>359</v>
      </c>
      <c r="Q2540" t="s">
        <v>360</v>
      </c>
      <c r="R2540" t="s">
        <v>345</v>
      </c>
      <c r="S2540" s="46">
        <v>16391725.029999999</v>
      </c>
      <c r="U2540" s="46">
        <v>27</v>
      </c>
      <c r="IF2540">
        <v>30193</v>
      </c>
      <c r="IG2540" t="s">
        <v>359</v>
      </c>
      <c r="IH2540" t="s">
        <v>285</v>
      </c>
      <c r="IK2540">
        <v>-2</v>
      </c>
      <c r="IL2540" t="s">
        <v>279</v>
      </c>
      <c r="IM2540" t="s">
        <v>280</v>
      </c>
      <c r="IN2540" t="s">
        <v>661</v>
      </c>
      <c r="IP2540" t="s">
        <v>698</v>
      </c>
    </row>
    <row r="2541" spans="1:250" hidden="1" x14ac:dyDescent="0.25">
      <c r="A2541">
        <v>45907</v>
      </c>
      <c r="B2541">
        <v>-890804480</v>
      </c>
      <c r="C2541">
        <v>1837</v>
      </c>
      <c r="D2541" t="s">
        <v>273</v>
      </c>
      <c r="E2541" t="s">
        <v>274</v>
      </c>
      <c r="F2541">
        <v>9695</v>
      </c>
      <c r="G2541" t="s">
        <v>281</v>
      </c>
      <c r="H2541" t="s">
        <v>282</v>
      </c>
      <c r="I2541">
        <v>420</v>
      </c>
      <c r="J2541" t="s">
        <v>403</v>
      </c>
      <c r="K2541" t="s">
        <v>404</v>
      </c>
      <c r="L2541">
        <v>30193</v>
      </c>
      <c r="M2541" t="s">
        <v>359</v>
      </c>
      <c r="N2541" t="s">
        <v>360</v>
      </c>
      <c r="O2541">
        <v>30193</v>
      </c>
      <c r="P2541" t="s">
        <v>359</v>
      </c>
      <c r="Q2541" t="s">
        <v>360</v>
      </c>
      <c r="R2541" t="s">
        <v>345</v>
      </c>
      <c r="S2541" s="46">
        <v>16364205.630000001</v>
      </c>
      <c r="U2541" s="46">
        <v>27</v>
      </c>
      <c r="IF2541">
        <v>30193</v>
      </c>
      <c r="IG2541" t="s">
        <v>359</v>
      </c>
      <c r="IH2541" t="s">
        <v>285</v>
      </c>
      <c r="IK2541">
        <v>-2</v>
      </c>
      <c r="IL2541" t="s">
        <v>279</v>
      </c>
      <c r="IM2541" t="s">
        <v>280</v>
      </c>
      <c r="IN2541" t="s">
        <v>661</v>
      </c>
      <c r="IP2541" t="s">
        <v>698</v>
      </c>
    </row>
    <row r="2542" spans="1:250" hidden="1" x14ac:dyDescent="0.25">
      <c r="A2542">
        <v>45908</v>
      </c>
      <c r="B2542">
        <v>-890804480</v>
      </c>
      <c r="C2542">
        <v>1837</v>
      </c>
      <c r="D2542" t="s">
        <v>273</v>
      </c>
      <c r="E2542" t="s">
        <v>274</v>
      </c>
      <c r="F2542">
        <v>9695</v>
      </c>
      <c r="G2542" t="s">
        <v>281</v>
      </c>
      <c r="H2542" t="s">
        <v>282</v>
      </c>
      <c r="I2542">
        <v>437</v>
      </c>
      <c r="J2542" t="s">
        <v>658</v>
      </c>
      <c r="K2542" t="s">
        <v>659</v>
      </c>
      <c r="L2542">
        <v>30193</v>
      </c>
      <c r="M2542" t="s">
        <v>359</v>
      </c>
      <c r="N2542" t="s">
        <v>360</v>
      </c>
      <c r="O2542">
        <v>30193</v>
      </c>
      <c r="P2542" t="s">
        <v>359</v>
      </c>
      <c r="Q2542" t="s">
        <v>360</v>
      </c>
      <c r="R2542" t="s">
        <v>345</v>
      </c>
      <c r="S2542" s="46">
        <v>28619309.7454</v>
      </c>
      <c r="U2542" s="46">
        <v>27</v>
      </c>
      <c r="IF2542">
        <v>30193</v>
      </c>
      <c r="IG2542" t="s">
        <v>359</v>
      </c>
      <c r="IH2542" t="s">
        <v>285</v>
      </c>
      <c r="IK2542">
        <v>-2</v>
      </c>
      <c r="IL2542" t="s">
        <v>279</v>
      </c>
      <c r="IM2542" t="s">
        <v>280</v>
      </c>
      <c r="IN2542" t="s">
        <v>661</v>
      </c>
      <c r="IP2542" t="s">
        <v>698</v>
      </c>
    </row>
    <row r="2543" spans="1:250" hidden="1" x14ac:dyDescent="0.25">
      <c r="A2543">
        <v>45909</v>
      </c>
      <c r="B2543">
        <v>-890804480</v>
      </c>
      <c r="C2543">
        <v>1837</v>
      </c>
      <c r="D2543" t="s">
        <v>273</v>
      </c>
      <c r="E2543" t="s">
        <v>274</v>
      </c>
      <c r="F2543">
        <v>1848</v>
      </c>
      <c r="G2543" t="s">
        <v>286</v>
      </c>
      <c r="H2543" t="s">
        <v>274</v>
      </c>
      <c r="I2543">
        <v>437</v>
      </c>
      <c r="J2543" t="s">
        <v>658</v>
      </c>
      <c r="K2543" t="s">
        <v>659</v>
      </c>
      <c r="L2543">
        <v>30193</v>
      </c>
      <c r="M2543" t="s">
        <v>359</v>
      </c>
      <c r="N2543" t="s">
        <v>360</v>
      </c>
      <c r="O2543">
        <v>30193</v>
      </c>
      <c r="P2543" t="s">
        <v>359</v>
      </c>
      <c r="Q2543" t="s">
        <v>360</v>
      </c>
      <c r="R2543" t="s">
        <v>345</v>
      </c>
      <c r="S2543" s="46">
        <v>42900490.342</v>
      </c>
      <c r="U2543" s="46">
        <v>27</v>
      </c>
      <c r="IF2543">
        <v>30193</v>
      </c>
      <c r="IG2543" t="s">
        <v>359</v>
      </c>
      <c r="IH2543" t="s">
        <v>288</v>
      </c>
      <c r="IK2543">
        <v>-2</v>
      </c>
      <c r="IL2543" t="s">
        <v>279</v>
      </c>
      <c r="IM2543" t="s">
        <v>280</v>
      </c>
      <c r="IN2543" t="s">
        <v>654</v>
      </c>
      <c r="IP2543" t="s">
        <v>697</v>
      </c>
    </row>
    <row r="2544" spans="1:250" hidden="1" x14ac:dyDescent="0.25">
      <c r="A2544">
        <v>45910</v>
      </c>
      <c r="B2544">
        <v>-890804480</v>
      </c>
      <c r="C2544">
        <v>1837</v>
      </c>
      <c r="D2544" t="s">
        <v>273</v>
      </c>
      <c r="E2544" t="s">
        <v>274</v>
      </c>
      <c r="F2544">
        <v>1848</v>
      </c>
      <c r="G2544" t="s">
        <v>286</v>
      </c>
      <c r="H2544" t="s">
        <v>274</v>
      </c>
      <c r="I2544">
        <v>436</v>
      </c>
      <c r="J2544" t="s">
        <v>656</v>
      </c>
      <c r="K2544" t="s">
        <v>657</v>
      </c>
      <c r="L2544">
        <v>30193</v>
      </c>
      <c r="M2544" t="s">
        <v>359</v>
      </c>
      <c r="N2544" t="s">
        <v>360</v>
      </c>
      <c r="O2544">
        <v>30193</v>
      </c>
      <c r="P2544" t="s">
        <v>359</v>
      </c>
      <c r="Q2544" t="s">
        <v>360</v>
      </c>
      <c r="R2544" t="s">
        <v>345</v>
      </c>
      <c r="S2544" s="46">
        <v>42838600.862000003</v>
      </c>
      <c r="U2544" s="46">
        <v>27</v>
      </c>
      <c r="IF2544">
        <v>30193</v>
      </c>
      <c r="IG2544" t="s">
        <v>359</v>
      </c>
      <c r="IH2544" t="s">
        <v>288</v>
      </c>
      <c r="IK2544">
        <v>-2</v>
      </c>
      <c r="IL2544" t="s">
        <v>279</v>
      </c>
      <c r="IM2544" t="s">
        <v>280</v>
      </c>
      <c r="IN2544" t="s">
        <v>654</v>
      </c>
      <c r="IP2544" t="s">
        <v>697</v>
      </c>
    </row>
    <row r="2545" spans="1:250" hidden="1" x14ac:dyDescent="0.25">
      <c r="A2545">
        <v>45911</v>
      </c>
      <c r="B2545">
        <v>-890804480</v>
      </c>
      <c r="C2545">
        <v>1837</v>
      </c>
      <c r="D2545" t="s">
        <v>273</v>
      </c>
      <c r="E2545" t="s">
        <v>274</v>
      </c>
      <c r="F2545">
        <v>1848</v>
      </c>
      <c r="G2545" t="s">
        <v>286</v>
      </c>
      <c r="H2545" t="s">
        <v>274</v>
      </c>
      <c r="I2545">
        <v>435</v>
      </c>
      <c r="J2545" t="s">
        <v>491</v>
      </c>
      <c r="K2545" t="s">
        <v>492</v>
      </c>
      <c r="L2545">
        <v>30193</v>
      </c>
      <c r="M2545" t="s">
        <v>359</v>
      </c>
      <c r="N2545" t="s">
        <v>360</v>
      </c>
      <c r="O2545">
        <v>30193</v>
      </c>
      <c r="P2545" t="s">
        <v>359</v>
      </c>
      <c r="Q2545" t="s">
        <v>360</v>
      </c>
      <c r="R2545" t="s">
        <v>345</v>
      </c>
      <c r="S2545" s="46">
        <v>42801467.171999998</v>
      </c>
      <c r="U2545" s="46">
        <v>27</v>
      </c>
      <c r="IF2545">
        <v>30193</v>
      </c>
      <c r="IG2545" t="s">
        <v>359</v>
      </c>
      <c r="IH2545" t="s">
        <v>288</v>
      </c>
      <c r="IK2545">
        <v>-2</v>
      </c>
      <c r="IL2545" t="s">
        <v>279</v>
      </c>
      <c r="IM2545" t="s">
        <v>280</v>
      </c>
      <c r="IN2545" t="s">
        <v>654</v>
      </c>
      <c r="IP2545" t="s">
        <v>697</v>
      </c>
    </row>
    <row r="2546" spans="1:250" hidden="1" x14ac:dyDescent="0.25">
      <c r="A2546">
        <v>45912</v>
      </c>
      <c r="B2546">
        <v>-890804480</v>
      </c>
      <c r="C2546">
        <v>1837</v>
      </c>
      <c r="D2546" t="s">
        <v>273</v>
      </c>
      <c r="E2546" t="s">
        <v>274</v>
      </c>
      <c r="F2546">
        <v>1848</v>
      </c>
      <c r="G2546" t="s">
        <v>286</v>
      </c>
      <c r="H2546" t="s">
        <v>274</v>
      </c>
      <c r="I2546">
        <v>431</v>
      </c>
      <c r="J2546" t="s">
        <v>493</v>
      </c>
      <c r="K2546" t="s">
        <v>494</v>
      </c>
      <c r="L2546">
        <v>30193</v>
      </c>
      <c r="M2546" t="s">
        <v>359</v>
      </c>
      <c r="N2546" t="s">
        <v>360</v>
      </c>
      <c r="O2546">
        <v>30193</v>
      </c>
      <c r="P2546" t="s">
        <v>359</v>
      </c>
      <c r="Q2546" t="s">
        <v>360</v>
      </c>
      <c r="R2546" t="s">
        <v>345</v>
      </c>
      <c r="S2546" s="46">
        <v>42764333.482000001</v>
      </c>
      <c r="U2546" s="46">
        <v>27</v>
      </c>
      <c r="IF2546">
        <v>30193</v>
      </c>
      <c r="IG2546" t="s">
        <v>359</v>
      </c>
      <c r="IH2546" t="s">
        <v>288</v>
      </c>
      <c r="IK2546">
        <v>-2</v>
      </c>
      <c r="IL2546" t="s">
        <v>279</v>
      </c>
      <c r="IM2546" t="s">
        <v>280</v>
      </c>
      <c r="IN2546" t="s">
        <v>654</v>
      </c>
      <c r="IP2546" t="s">
        <v>697</v>
      </c>
    </row>
    <row r="2547" spans="1:250" hidden="1" x14ac:dyDescent="0.25">
      <c r="A2547">
        <v>45913</v>
      </c>
      <c r="B2547">
        <v>-890804480</v>
      </c>
      <c r="C2547">
        <v>1837</v>
      </c>
      <c r="D2547" t="s">
        <v>273</v>
      </c>
      <c r="E2547" t="s">
        <v>274</v>
      </c>
      <c r="F2547">
        <v>1848</v>
      </c>
      <c r="G2547" t="s">
        <v>286</v>
      </c>
      <c r="H2547" t="s">
        <v>274</v>
      </c>
      <c r="I2547">
        <v>429</v>
      </c>
      <c r="J2547" t="s">
        <v>395</v>
      </c>
      <c r="K2547" t="s">
        <v>396</v>
      </c>
      <c r="L2547">
        <v>30193</v>
      </c>
      <c r="M2547" t="s">
        <v>359</v>
      </c>
      <c r="N2547" t="s">
        <v>360</v>
      </c>
      <c r="O2547">
        <v>30193</v>
      </c>
      <c r="P2547" t="s">
        <v>359</v>
      </c>
      <c r="Q2547" t="s">
        <v>360</v>
      </c>
      <c r="R2547" t="s">
        <v>345</v>
      </c>
      <c r="S2547" s="46">
        <v>42710660.811999999</v>
      </c>
      <c r="U2547" s="46">
        <v>27</v>
      </c>
      <c r="IF2547">
        <v>30193</v>
      </c>
      <c r="IG2547" t="s">
        <v>359</v>
      </c>
      <c r="IH2547" t="s">
        <v>288</v>
      </c>
      <c r="IK2547">
        <v>-2</v>
      </c>
      <c r="IL2547" t="s">
        <v>279</v>
      </c>
      <c r="IM2547" t="s">
        <v>280</v>
      </c>
      <c r="IN2547" t="s">
        <v>654</v>
      </c>
      <c r="IP2547" t="s">
        <v>697</v>
      </c>
    </row>
    <row r="2548" spans="1:250" hidden="1" x14ac:dyDescent="0.25">
      <c r="A2548">
        <v>45914</v>
      </c>
      <c r="B2548">
        <v>-890804480</v>
      </c>
      <c r="C2548">
        <v>1837</v>
      </c>
      <c r="D2548" t="s">
        <v>273</v>
      </c>
      <c r="E2548" t="s">
        <v>274</v>
      </c>
      <c r="F2548">
        <v>9695</v>
      </c>
      <c r="G2548" t="s">
        <v>281</v>
      </c>
      <c r="H2548" t="s">
        <v>282</v>
      </c>
      <c r="I2548">
        <v>431</v>
      </c>
      <c r="J2548" t="s">
        <v>493</v>
      </c>
      <c r="K2548" t="s">
        <v>494</v>
      </c>
      <c r="L2548">
        <v>30193</v>
      </c>
      <c r="M2548" t="s">
        <v>359</v>
      </c>
      <c r="N2548" t="s">
        <v>360</v>
      </c>
      <c r="O2548">
        <v>30193</v>
      </c>
      <c r="P2548" t="s">
        <v>359</v>
      </c>
      <c r="Q2548" t="s">
        <v>360</v>
      </c>
      <c r="R2548" t="s">
        <v>345</v>
      </c>
      <c r="S2548" s="46">
        <v>28526392.915399998</v>
      </c>
      <c r="U2548" s="46">
        <v>27</v>
      </c>
      <c r="IF2548">
        <v>30193</v>
      </c>
      <c r="IG2548" t="s">
        <v>359</v>
      </c>
      <c r="IH2548" t="s">
        <v>285</v>
      </c>
      <c r="IK2548">
        <v>-2</v>
      </c>
      <c r="IL2548" t="s">
        <v>279</v>
      </c>
      <c r="IM2548" t="s">
        <v>280</v>
      </c>
      <c r="IN2548" t="s">
        <v>661</v>
      </c>
      <c r="IP2548" t="s">
        <v>698</v>
      </c>
    </row>
    <row r="2549" spans="1:250" hidden="1" x14ac:dyDescent="0.25">
      <c r="A2549">
        <v>45915</v>
      </c>
      <c r="B2549">
        <v>-890804480</v>
      </c>
      <c r="C2549">
        <v>1837</v>
      </c>
      <c r="D2549" t="s">
        <v>273</v>
      </c>
      <c r="E2549" t="s">
        <v>274</v>
      </c>
      <c r="F2549">
        <v>13794</v>
      </c>
      <c r="G2549" t="s">
        <v>275</v>
      </c>
      <c r="H2549" t="s">
        <v>276</v>
      </c>
      <c r="I2549">
        <v>422</v>
      </c>
      <c r="J2549" t="s">
        <v>401</v>
      </c>
      <c r="K2549" t="s">
        <v>402</v>
      </c>
      <c r="L2549">
        <v>31601</v>
      </c>
      <c r="M2549" t="s">
        <v>361</v>
      </c>
      <c r="N2549" t="s">
        <v>362</v>
      </c>
      <c r="O2549">
        <v>31601</v>
      </c>
      <c r="P2549" t="s">
        <v>361</v>
      </c>
      <c r="Q2549" t="s">
        <v>362</v>
      </c>
      <c r="R2549" t="s">
        <v>345</v>
      </c>
      <c r="S2549" s="46">
        <v>51247513.046700001</v>
      </c>
      <c r="U2549" s="46">
        <v>27</v>
      </c>
      <c r="IF2549">
        <v>31601</v>
      </c>
      <c r="IG2549" t="s">
        <v>361</v>
      </c>
      <c r="IH2549" t="s">
        <v>319</v>
      </c>
      <c r="IK2549">
        <v>-2</v>
      </c>
      <c r="IL2549" t="s">
        <v>279</v>
      </c>
      <c r="IM2549" t="s">
        <v>280</v>
      </c>
      <c r="IN2549" t="s">
        <v>663</v>
      </c>
      <c r="IP2549" t="s">
        <v>699</v>
      </c>
    </row>
    <row r="2550" spans="1:250" hidden="1" x14ac:dyDescent="0.25">
      <c r="A2550">
        <v>45916</v>
      </c>
      <c r="B2550">
        <v>-890804480</v>
      </c>
      <c r="C2550">
        <v>1837</v>
      </c>
      <c r="D2550" t="s">
        <v>273</v>
      </c>
      <c r="E2550" t="s">
        <v>274</v>
      </c>
      <c r="F2550">
        <v>13794</v>
      </c>
      <c r="G2550" t="s">
        <v>275</v>
      </c>
      <c r="H2550" t="s">
        <v>276</v>
      </c>
      <c r="I2550">
        <v>420</v>
      </c>
      <c r="J2550" t="s">
        <v>403</v>
      </c>
      <c r="K2550" t="s">
        <v>404</v>
      </c>
      <c r="L2550">
        <v>31601</v>
      </c>
      <c r="M2550" t="s">
        <v>361</v>
      </c>
      <c r="N2550" t="s">
        <v>362</v>
      </c>
      <c r="O2550">
        <v>31601</v>
      </c>
      <c r="P2550" t="s">
        <v>361</v>
      </c>
      <c r="Q2550" t="s">
        <v>362</v>
      </c>
      <c r="R2550" t="s">
        <v>345</v>
      </c>
      <c r="S2550" s="46">
        <v>51152472.546700001</v>
      </c>
      <c r="U2550" s="46">
        <v>27</v>
      </c>
      <c r="IF2550">
        <v>31601</v>
      </c>
      <c r="IG2550" t="s">
        <v>361</v>
      </c>
      <c r="IH2550" t="s">
        <v>319</v>
      </c>
      <c r="IK2550">
        <v>-2</v>
      </c>
      <c r="IL2550" t="s">
        <v>279</v>
      </c>
      <c r="IM2550" t="s">
        <v>280</v>
      </c>
      <c r="IN2550" t="s">
        <v>663</v>
      </c>
      <c r="IP2550" t="s">
        <v>699</v>
      </c>
    </row>
    <row r="2551" spans="1:250" hidden="1" x14ac:dyDescent="0.25">
      <c r="A2551">
        <v>45917</v>
      </c>
      <c r="B2551">
        <v>-890804480</v>
      </c>
      <c r="C2551">
        <v>1837</v>
      </c>
      <c r="D2551" t="s">
        <v>273</v>
      </c>
      <c r="E2551" t="s">
        <v>274</v>
      </c>
      <c r="F2551">
        <v>13794</v>
      </c>
      <c r="G2551" t="s">
        <v>275</v>
      </c>
      <c r="H2551" t="s">
        <v>276</v>
      </c>
      <c r="I2551">
        <v>411</v>
      </c>
      <c r="J2551" t="s">
        <v>393</v>
      </c>
      <c r="K2551" t="s">
        <v>394</v>
      </c>
      <c r="L2551">
        <v>31601</v>
      </c>
      <c r="M2551" t="s">
        <v>361</v>
      </c>
      <c r="N2551" t="s">
        <v>362</v>
      </c>
      <c r="O2551">
        <v>31601</v>
      </c>
      <c r="P2551" t="s">
        <v>361</v>
      </c>
      <c r="Q2551" t="s">
        <v>362</v>
      </c>
      <c r="R2551" t="s">
        <v>345</v>
      </c>
      <c r="S2551" s="46">
        <v>51097032.246699996</v>
      </c>
      <c r="U2551" s="46">
        <v>27</v>
      </c>
      <c r="IF2551">
        <v>31601</v>
      </c>
      <c r="IG2551" t="s">
        <v>361</v>
      </c>
      <c r="IH2551" t="s">
        <v>319</v>
      </c>
      <c r="IK2551">
        <v>-2</v>
      </c>
      <c r="IL2551" t="s">
        <v>279</v>
      </c>
      <c r="IM2551" t="s">
        <v>280</v>
      </c>
      <c r="IN2551" t="s">
        <v>663</v>
      </c>
      <c r="IP2551" t="s">
        <v>699</v>
      </c>
    </row>
    <row r="2552" spans="1:250" hidden="1" x14ac:dyDescent="0.25">
      <c r="A2552">
        <v>45918</v>
      </c>
      <c r="B2552">
        <v>-890804480</v>
      </c>
      <c r="C2552">
        <v>1837</v>
      </c>
      <c r="D2552" t="s">
        <v>273</v>
      </c>
      <c r="E2552" t="s">
        <v>274</v>
      </c>
      <c r="F2552">
        <v>13794</v>
      </c>
      <c r="G2552" t="s">
        <v>275</v>
      </c>
      <c r="H2552" t="s">
        <v>276</v>
      </c>
      <c r="I2552">
        <v>436</v>
      </c>
      <c r="J2552" t="s">
        <v>656</v>
      </c>
      <c r="K2552" t="s">
        <v>657</v>
      </c>
      <c r="L2552">
        <v>31601</v>
      </c>
      <c r="M2552" t="s">
        <v>361</v>
      </c>
      <c r="N2552" t="s">
        <v>362</v>
      </c>
      <c r="O2552">
        <v>31601</v>
      </c>
      <c r="P2552" t="s">
        <v>361</v>
      </c>
      <c r="Q2552" t="s">
        <v>362</v>
      </c>
      <c r="R2552" t="s">
        <v>345</v>
      </c>
      <c r="S2552" s="46">
        <v>51635594.986699998</v>
      </c>
      <c r="U2552" s="46">
        <v>27</v>
      </c>
      <c r="IF2552">
        <v>31601</v>
      </c>
      <c r="IG2552" t="s">
        <v>361</v>
      </c>
      <c r="IH2552" t="s">
        <v>319</v>
      </c>
      <c r="IK2552">
        <v>-2</v>
      </c>
      <c r="IL2552" t="s">
        <v>279</v>
      </c>
      <c r="IM2552" t="s">
        <v>280</v>
      </c>
      <c r="IN2552" t="s">
        <v>663</v>
      </c>
      <c r="IP2552" t="s">
        <v>699</v>
      </c>
    </row>
    <row r="2553" spans="1:250" hidden="1" x14ac:dyDescent="0.25">
      <c r="A2553">
        <v>45919</v>
      </c>
      <c r="B2553">
        <v>-890804480</v>
      </c>
      <c r="C2553">
        <v>1837</v>
      </c>
      <c r="D2553" t="s">
        <v>273</v>
      </c>
      <c r="E2553" t="s">
        <v>274</v>
      </c>
      <c r="F2553">
        <v>13794</v>
      </c>
      <c r="G2553" t="s">
        <v>275</v>
      </c>
      <c r="H2553" t="s">
        <v>276</v>
      </c>
      <c r="I2553">
        <v>435</v>
      </c>
      <c r="J2553" t="s">
        <v>491</v>
      </c>
      <c r="K2553" t="s">
        <v>492</v>
      </c>
      <c r="L2553">
        <v>31601</v>
      </c>
      <c r="M2553" t="s">
        <v>361</v>
      </c>
      <c r="N2553" t="s">
        <v>362</v>
      </c>
      <c r="O2553">
        <v>31601</v>
      </c>
      <c r="P2553" t="s">
        <v>361</v>
      </c>
      <c r="Q2553" t="s">
        <v>362</v>
      </c>
      <c r="R2553" t="s">
        <v>345</v>
      </c>
      <c r="S2553" s="46">
        <v>51588074.746699996</v>
      </c>
      <c r="U2553" s="46">
        <v>27</v>
      </c>
      <c r="IF2553">
        <v>31601</v>
      </c>
      <c r="IG2553" t="s">
        <v>361</v>
      </c>
      <c r="IH2553" t="s">
        <v>319</v>
      </c>
      <c r="IK2553">
        <v>-2</v>
      </c>
      <c r="IL2553" t="s">
        <v>279</v>
      </c>
      <c r="IM2553" t="s">
        <v>280</v>
      </c>
      <c r="IN2553" t="s">
        <v>663</v>
      </c>
      <c r="IP2553" t="s">
        <v>699</v>
      </c>
    </row>
    <row r="2554" spans="1:250" hidden="1" x14ac:dyDescent="0.25">
      <c r="A2554">
        <v>45920</v>
      </c>
      <c r="B2554">
        <v>-890804480</v>
      </c>
      <c r="C2554">
        <v>1837</v>
      </c>
      <c r="D2554" t="s">
        <v>273</v>
      </c>
      <c r="E2554" t="s">
        <v>274</v>
      </c>
      <c r="F2554">
        <v>13794</v>
      </c>
      <c r="G2554" t="s">
        <v>275</v>
      </c>
      <c r="H2554" t="s">
        <v>276</v>
      </c>
      <c r="I2554">
        <v>431</v>
      </c>
      <c r="J2554" t="s">
        <v>493</v>
      </c>
      <c r="K2554" t="s">
        <v>494</v>
      </c>
      <c r="L2554">
        <v>31601</v>
      </c>
      <c r="M2554" t="s">
        <v>361</v>
      </c>
      <c r="N2554" t="s">
        <v>362</v>
      </c>
      <c r="O2554">
        <v>31601</v>
      </c>
      <c r="P2554" t="s">
        <v>361</v>
      </c>
      <c r="Q2554" t="s">
        <v>362</v>
      </c>
      <c r="R2554" t="s">
        <v>345</v>
      </c>
      <c r="S2554" s="46">
        <v>51540554.566699997</v>
      </c>
      <c r="U2554" s="46">
        <v>27</v>
      </c>
      <c r="IF2554">
        <v>31601</v>
      </c>
      <c r="IG2554" t="s">
        <v>361</v>
      </c>
      <c r="IH2554" t="s">
        <v>319</v>
      </c>
      <c r="IK2554">
        <v>-2</v>
      </c>
      <c r="IL2554" t="s">
        <v>279</v>
      </c>
      <c r="IM2554" t="s">
        <v>280</v>
      </c>
      <c r="IN2554" t="s">
        <v>663</v>
      </c>
      <c r="IP2554" t="s">
        <v>699</v>
      </c>
    </row>
    <row r="2555" spans="1:250" hidden="1" x14ac:dyDescent="0.25">
      <c r="A2555">
        <v>45921</v>
      </c>
      <c r="B2555">
        <v>-890804480</v>
      </c>
      <c r="C2555">
        <v>1837</v>
      </c>
      <c r="D2555" t="s">
        <v>273</v>
      </c>
      <c r="E2555" t="s">
        <v>274</v>
      </c>
      <c r="F2555">
        <v>13794</v>
      </c>
      <c r="G2555" t="s">
        <v>275</v>
      </c>
      <c r="H2555" t="s">
        <v>276</v>
      </c>
      <c r="I2555">
        <v>429</v>
      </c>
      <c r="J2555" t="s">
        <v>395</v>
      </c>
      <c r="K2555" t="s">
        <v>396</v>
      </c>
      <c r="L2555">
        <v>31601</v>
      </c>
      <c r="M2555" t="s">
        <v>361</v>
      </c>
      <c r="N2555" t="s">
        <v>362</v>
      </c>
      <c r="O2555">
        <v>31601</v>
      </c>
      <c r="P2555" t="s">
        <v>361</v>
      </c>
      <c r="Q2555" t="s">
        <v>362</v>
      </c>
      <c r="R2555" t="s">
        <v>345</v>
      </c>
      <c r="S2555" s="46">
        <v>51469274.186700001</v>
      </c>
      <c r="U2555" s="46">
        <v>27</v>
      </c>
      <c r="IF2555">
        <v>31601</v>
      </c>
      <c r="IG2555" t="s">
        <v>361</v>
      </c>
      <c r="IH2555" t="s">
        <v>319</v>
      </c>
      <c r="IK2555">
        <v>-2</v>
      </c>
      <c r="IL2555" t="s">
        <v>279</v>
      </c>
      <c r="IM2555" t="s">
        <v>280</v>
      </c>
      <c r="IN2555" t="s">
        <v>663</v>
      </c>
      <c r="IP2555" t="s">
        <v>699</v>
      </c>
    </row>
    <row r="2556" spans="1:250" hidden="1" x14ac:dyDescent="0.25">
      <c r="A2556">
        <v>45922</v>
      </c>
      <c r="B2556">
        <v>-890804480</v>
      </c>
      <c r="C2556">
        <v>1837</v>
      </c>
      <c r="D2556" t="s">
        <v>273</v>
      </c>
      <c r="E2556" t="s">
        <v>274</v>
      </c>
      <c r="F2556">
        <v>13794</v>
      </c>
      <c r="G2556" t="s">
        <v>275</v>
      </c>
      <c r="H2556" t="s">
        <v>276</v>
      </c>
      <c r="I2556">
        <v>427</v>
      </c>
      <c r="J2556" t="s">
        <v>397</v>
      </c>
      <c r="K2556" t="s">
        <v>398</v>
      </c>
      <c r="L2556">
        <v>31601</v>
      </c>
      <c r="M2556" t="s">
        <v>361</v>
      </c>
      <c r="N2556" t="s">
        <v>362</v>
      </c>
      <c r="O2556">
        <v>31601</v>
      </c>
      <c r="P2556" t="s">
        <v>361</v>
      </c>
      <c r="Q2556" t="s">
        <v>362</v>
      </c>
      <c r="R2556" t="s">
        <v>345</v>
      </c>
      <c r="S2556" s="46">
        <v>51374233.696699999</v>
      </c>
      <c r="U2556" s="46">
        <v>27</v>
      </c>
      <c r="IF2556">
        <v>31601</v>
      </c>
      <c r="IG2556" t="s">
        <v>361</v>
      </c>
      <c r="IH2556" t="s">
        <v>319</v>
      </c>
      <c r="IK2556">
        <v>-2</v>
      </c>
      <c r="IL2556" t="s">
        <v>279</v>
      </c>
      <c r="IM2556" t="s">
        <v>280</v>
      </c>
      <c r="IN2556" t="s">
        <v>663</v>
      </c>
      <c r="IP2556" t="s">
        <v>699</v>
      </c>
    </row>
    <row r="2557" spans="1:250" hidden="1" x14ac:dyDescent="0.25">
      <c r="A2557">
        <v>45923</v>
      </c>
      <c r="B2557">
        <v>-890804480</v>
      </c>
      <c r="C2557">
        <v>1837</v>
      </c>
      <c r="D2557" t="s">
        <v>273</v>
      </c>
      <c r="E2557" t="s">
        <v>274</v>
      </c>
      <c r="F2557">
        <v>13794</v>
      </c>
      <c r="G2557" t="s">
        <v>275</v>
      </c>
      <c r="H2557" t="s">
        <v>276</v>
      </c>
      <c r="I2557">
        <v>424</v>
      </c>
      <c r="J2557" t="s">
        <v>399</v>
      </c>
      <c r="K2557" t="s">
        <v>400</v>
      </c>
      <c r="L2557">
        <v>31601</v>
      </c>
      <c r="M2557" t="s">
        <v>361</v>
      </c>
      <c r="N2557" t="s">
        <v>362</v>
      </c>
      <c r="O2557">
        <v>31601</v>
      </c>
      <c r="P2557" t="s">
        <v>361</v>
      </c>
      <c r="Q2557" t="s">
        <v>362</v>
      </c>
      <c r="R2557" t="s">
        <v>345</v>
      </c>
      <c r="S2557" s="46">
        <v>51318793.4067</v>
      </c>
      <c r="U2557" s="46">
        <v>27</v>
      </c>
      <c r="IF2557">
        <v>31601</v>
      </c>
      <c r="IG2557" t="s">
        <v>361</v>
      </c>
      <c r="IH2557" t="s">
        <v>319</v>
      </c>
      <c r="IK2557">
        <v>-2</v>
      </c>
      <c r="IL2557" t="s">
        <v>279</v>
      </c>
      <c r="IM2557" t="s">
        <v>280</v>
      </c>
      <c r="IN2557" t="s">
        <v>663</v>
      </c>
      <c r="IP2557" t="s">
        <v>699</v>
      </c>
    </row>
    <row r="2558" spans="1:250" hidden="1" x14ac:dyDescent="0.25">
      <c r="A2558">
        <v>45924</v>
      </c>
      <c r="B2558">
        <v>-890804480</v>
      </c>
      <c r="C2558">
        <v>1837</v>
      </c>
      <c r="D2558" t="s">
        <v>273</v>
      </c>
      <c r="E2558" t="s">
        <v>274</v>
      </c>
      <c r="F2558">
        <v>13794</v>
      </c>
      <c r="G2558" t="s">
        <v>275</v>
      </c>
      <c r="H2558" t="s">
        <v>276</v>
      </c>
      <c r="I2558">
        <v>437</v>
      </c>
      <c r="J2558" t="s">
        <v>658</v>
      </c>
      <c r="K2558" t="s">
        <v>659</v>
      </c>
      <c r="L2558">
        <v>31601</v>
      </c>
      <c r="M2558" t="s">
        <v>361</v>
      </c>
      <c r="N2558" t="s">
        <v>362</v>
      </c>
      <c r="O2558">
        <v>31601</v>
      </c>
      <c r="P2558" t="s">
        <v>361</v>
      </c>
      <c r="Q2558" t="s">
        <v>362</v>
      </c>
      <c r="R2558" t="s">
        <v>345</v>
      </c>
      <c r="S2558" s="46">
        <v>51714795.386699997</v>
      </c>
      <c r="U2558" s="46">
        <v>27</v>
      </c>
      <c r="IF2558">
        <v>31601</v>
      </c>
      <c r="IG2558" t="s">
        <v>361</v>
      </c>
      <c r="IH2558" t="s">
        <v>319</v>
      </c>
      <c r="IK2558">
        <v>-2</v>
      </c>
      <c r="IL2558" t="s">
        <v>279</v>
      </c>
      <c r="IM2558" t="s">
        <v>280</v>
      </c>
      <c r="IN2558" t="s">
        <v>663</v>
      </c>
      <c r="IP2558" t="s">
        <v>699</v>
      </c>
    </row>
    <row r="2559" spans="1:250" hidden="1" x14ac:dyDescent="0.25">
      <c r="A2559">
        <v>45925</v>
      </c>
      <c r="B2559">
        <v>-890804480</v>
      </c>
      <c r="C2559">
        <v>1837</v>
      </c>
      <c r="D2559" t="s">
        <v>273</v>
      </c>
      <c r="E2559" t="s">
        <v>274</v>
      </c>
      <c r="F2559">
        <v>31620</v>
      </c>
      <c r="G2559" t="s">
        <v>363</v>
      </c>
      <c r="H2559" t="s">
        <v>364</v>
      </c>
      <c r="I2559">
        <v>427</v>
      </c>
      <c r="J2559" t="s">
        <v>397</v>
      </c>
      <c r="K2559" t="s">
        <v>398</v>
      </c>
      <c r="L2559">
        <v>31663</v>
      </c>
      <c r="M2559" t="s">
        <v>365</v>
      </c>
      <c r="N2559" t="s">
        <v>366</v>
      </c>
      <c r="O2559">
        <v>31663</v>
      </c>
      <c r="P2559" t="s">
        <v>365</v>
      </c>
      <c r="Q2559" t="s">
        <v>366</v>
      </c>
      <c r="R2559" t="s">
        <v>345</v>
      </c>
      <c r="S2559" s="46">
        <v>75633000</v>
      </c>
      <c r="U2559" s="46">
        <v>27</v>
      </c>
      <c r="IF2559">
        <v>31663</v>
      </c>
      <c r="IG2559" t="s">
        <v>365</v>
      </c>
      <c r="IH2559" t="s">
        <v>367</v>
      </c>
      <c r="IK2559">
        <v>-2</v>
      </c>
      <c r="IL2559" t="s">
        <v>279</v>
      </c>
      <c r="IM2559" t="s">
        <v>280</v>
      </c>
      <c r="IN2559" t="s">
        <v>700</v>
      </c>
      <c r="IP2559" t="s">
        <v>701</v>
      </c>
    </row>
    <row r="2560" spans="1:250" hidden="1" x14ac:dyDescent="0.25">
      <c r="A2560">
        <v>45926</v>
      </c>
      <c r="B2560">
        <v>-890804480</v>
      </c>
      <c r="C2560">
        <v>1837</v>
      </c>
      <c r="D2560" t="s">
        <v>273</v>
      </c>
      <c r="E2560" t="s">
        <v>274</v>
      </c>
      <c r="F2560">
        <v>31620</v>
      </c>
      <c r="G2560" t="s">
        <v>363</v>
      </c>
      <c r="H2560" t="s">
        <v>364</v>
      </c>
      <c r="I2560">
        <v>424</v>
      </c>
      <c r="J2560" t="s">
        <v>399</v>
      </c>
      <c r="K2560" t="s">
        <v>400</v>
      </c>
      <c r="L2560">
        <v>31663</v>
      </c>
      <c r="M2560" t="s">
        <v>365</v>
      </c>
      <c r="N2560" t="s">
        <v>366</v>
      </c>
      <c r="O2560">
        <v>31663</v>
      </c>
      <c r="P2560" t="s">
        <v>365</v>
      </c>
      <c r="Q2560" t="s">
        <v>366</v>
      </c>
      <c r="R2560" t="s">
        <v>345</v>
      </c>
      <c r="S2560" s="46">
        <v>75540707.150000006</v>
      </c>
      <c r="U2560" s="46">
        <v>27</v>
      </c>
      <c r="IF2560">
        <v>31663</v>
      </c>
      <c r="IG2560" t="s">
        <v>365</v>
      </c>
      <c r="IH2560" t="s">
        <v>367</v>
      </c>
      <c r="IK2560">
        <v>-2</v>
      </c>
      <c r="IL2560" t="s">
        <v>279</v>
      </c>
      <c r="IM2560" t="s">
        <v>280</v>
      </c>
      <c r="IN2560" t="s">
        <v>700</v>
      </c>
      <c r="IP2560" t="s">
        <v>701</v>
      </c>
    </row>
    <row r="2561" spans="1:250" hidden="1" x14ac:dyDescent="0.25">
      <c r="A2561">
        <v>45927</v>
      </c>
      <c r="B2561">
        <v>-890804480</v>
      </c>
      <c r="C2561">
        <v>1837</v>
      </c>
      <c r="D2561" t="s">
        <v>273</v>
      </c>
      <c r="E2561" t="s">
        <v>274</v>
      </c>
      <c r="F2561">
        <v>31620</v>
      </c>
      <c r="G2561" t="s">
        <v>363</v>
      </c>
      <c r="H2561" t="s">
        <v>364</v>
      </c>
      <c r="I2561">
        <v>422</v>
      </c>
      <c r="J2561" t="s">
        <v>401</v>
      </c>
      <c r="K2561" t="s">
        <v>402</v>
      </c>
      <c r="L2561">
        <v>31663</v>
      </c>
      <c r="M2561" t="s">
        <v>365</v>
      </c>
      <c r="N2561" t="s">
        <v>366</v>
      </c>
      <c r="O2561">
        <v>31663</v>
      </c>
      <c r="P2561" t="s">
        <v>365</v>
      </c>
      <c r="Q2561" t="s">
        <v>366</v>
      </c>
      <c r="R2561" t="s">
        <v>345</v>
      </c>
      <c r="S2561" s="46">
        <v>75422015.329999998</v>
      </c>
      <c r="U2561" s="46">
        <v>27</v>
      </c>
      <c r="IF2561">
        <v>31663</v>
      </c>
      <c r="IG2561" t="s">
        <v>365</v>
      </c>
      <c r="IH2561" t="s">
        <v>367</v>
      </c>
      <c r="IK2561">
        <v>-2</v>
      </c>
      <c r="IL2561" t="s">
        <v>279</v>
      </c>
      <c r="IM2561" t="s">
        <v>280</v>
      </c>
      <c r="IN2561" t="s">
        <v>700</v>
      </c>
      <c r="IP2561" t="s">
        <v>701</v>
      </c>
    </row>
    <row r="2562" spans="1:250" hidden="1" x14ac:dyDescent="0.25">
      <c r="A2562">
        <v>45928</v>
      </c>
      <c r="B2562">
        <v>-890804480</v>
      </c>
      <c r="C2562">
        <v>1837</v>
      </c>
      <c r="D2562" t="s">
        <v>273</v>
      </c>
      <c r="E2562" t="s">
        <v>274</v>
      </c>
      <c r="F2562">
        <v>31620</v>
      </c>
      <c r="G2562" t="s">
        <v>363</v>
      </c>
      <c r="H2562" t="s">
        <v>364</v>
      </c>
      <c r="I2562">
        <v>420</v>
      </c>
      <c r="J2562" t="s">
        <v>403</v>
      </c>
      <c r="K2562" t="s">
        <v>404</v>
      </c>
      <c r="L2562">
        <v>31663</v>
      </c>
      <c r="M2562" t="s">
        <v>365</v>
      </c>
      <c r="N2562" t="s">
        <v>366</v>
      </c>
      <c r="O2562">
        <v>31663</v>
      </c>
      <c r="P2562" t="s">
        <v>365</v>
      </c>
      <c r="Q2562" t="s">
        <v>366</v>
      </c>
      <c r="R2562" t="s">
        <v>345</v>
      </c>
      <c r="S2562" s="46">
        <v>75263750</v>
      </c>
      <c r="U2562" s="46">
        <v>27</v>
      </c>
      <c r="IF2562">
        <v>31663</v>
      </c>
      <c r="IG2562" t="s">
        <v>365</v>
      </c>
      <c r="IH2562" t="s">
        <v>367</v>
      </c>
      <c r="IK2562">
        <v>-2</v>
      </c>
      <c r="IL2562" t="s">
        <v>279</v>
      </c>
      <c r="IM2562" t="s">
        <v>280</v>
      </c>
      <c r="IN2562" t="s">
        <v>700</v>
      </c>
      <c r="IP2562" t="s">
        <v>701</v>
      </c>
    </row>
    <row r="2563" spans="1:250" hidden="1" x14ac:dyDescent="0.25">
      <c r="A2563">
        <v>45929</v>
      </c>
      <c r="B2563">
        <v>-890804480</v>
      </c>
      <c r="C2563">
        <v>1837</v>
      </c>
      <c r="D2563" t="s">
        <v>273</v>
      </c>
      <c r="E2563" t="s">
        <v>274</v>
      </c>
      <c r="F2563">
        <v>31620</v>
      </c>
      <c r="G2563" t="s">
        <v>363</v>
      </c>
      <c r="H2563" t="s">
        <v>364</v>
      </c>
      <c r="I2563">
        <v>411</v>
      </c>
      <c r="J2563" t="s">
        <v>393</v>
      </c>
      <c r="K2563" t="s">
        <v>394</v>
      </c>
      <c r="L2563">
        <v>31663</v>
      </c>
      <c r="M2563" t="s">
        <v>365</v>
      </c>
      <c r="N2563" t="s">
        <v>366</v>
      </c>
      <c r="O2563">
        <v>31663</v>
      </c>
      <c r="P2563" t="s">
        <v>365</v>
      </c>
      <c r="Q2563" t="s">
        <v>366</v>
      </c>
      <c r="R2563" t="s">
        <v>345</v>
      </c>
      <c r="S2563" s="46">
        <v>75171443.730000004</v>
      </c>
      <c r="U2563" s="46">
        <v>27</v>
      </c>
      <c r="IF2563">
        <v>31663</v>
      </c>
      <c r="IG2563" t="s">
        <v>365</v>
      </c>
      <c r="IH2563" t="s">
        <v>367</v>
      </c>
      <c r="IK2563">
        <v>-2</v>
      </c>
      <c r="IL2563" t="s">
        <v>279</v>
      </c>
      <c r="IM2563" t="s">
        <v>280</v>
      </c>
      <c r="IN2563" t="s">
        <v>700</v>
      </c>
      <c r="IP2563" t="s">
        <v>701</v>
      </c>
    </row>
    <row r="2564" spans="1:250" x14ac:dyDescent="0.25">
      <c r="A2564">
        <v>45930</v>
      </c>
      <c r="B2564">
        <v>-890804480</v>
      </c>
      <c r="C2564">
        <v>1837</v>
      </c>
      <c r="D2564" t="s">
        <v>273</v>
      </c>
      <c r="E2564" t="s">
        <v>274</v>
      </c>
      <c r="F2564">
        <v>31620</v>
      </c>
      <c r="G2564" t="s">
        <v>363</v>
      </c>
      <c r="H2564" t="s">
        <v>364</v>
      </c>
      <c r="I2564">
        <v>437</v>
      </c>
      <c r="J2564" t="s">
        <v>658</v>
      </c>
      <c r="K2564" t="s">
        <v>659</v>
      </c>
      <c r="L2564">
        <v>31663</v>
      </c>
      <c r="M2564" t="s">
        <v>365</v>
      </c>
      <c r="N2564" t="s">
        <v>366</v>
      </c>
      <c r="O2564">
        <v>31663</v>
      </c>
      <c r="P2564" t="s">
        <v>365</v>
      </c>
      <c r="Q2564" t="s">
        <v>366</v>
      </c>
      <c r="R2564" t="s">
        <v>345</v>
      </c>
      <c r="S2564" s="46">
        <v>75000000</v>
      </c>
      <c r="U2564" s="46">
        <v>27</v>
      </c>
      <c r="IF2564">
        <v>31663</v>
      </c>
      <c r="IG2564" t="s">
        <v>365</v>
      </c>
      <c r="IH2564" t="s">
        <v>367</v>
      </c>
      <c r="IK2564">
        <v>-2</v>
      </c>
      <c r="IL2564" t="s">
        <v>279</v>
      </c>
      <c r="IM2564" t="s">
        <v>280</v>
      </c>
      <c r="IN2564" t="s">
        <v>700</v>
      </c>
      <c r="IP2564" t="s">
        <v>701</v>
      </c>
    </row>
    <row r="2565" spans="1:250" hidden="1" x14ac:dyDescent="0.25">
      <c r="A2565">
        <v>45931</v>
      </c>
      <c r="B2565">
        <v>-890804480</v>
      </c>
      <c r="C2565">
        <v>1837</v>
      </c>
      <c r="D2565" t="s">
        <v>273</v>
      </c>
      <c r="E2565" t="s">
        <v>274</v>
      </c>
      <c r="F2565">
        <v>31620</v>
      </c>
      <c r="G2565" t="s">
        <v>363</v>
      </c>
      <c r="H2565" t="s">
        <v>364</v>
      </c>
      <c r="I2565">
        <v>436</v>
      </c>
      <c r="J2565" t="s">
        <v>656</v>
      </c>
      <c r="K2565" t="s">
        <v>657</v>
      </c>
      <c r="L2565">
        <v>31663</v>
      </c>
      <c r="M2565" t="s">
        <v>365</v>
      </c>
      <c r="N2565" t="s">
        <v>366</v>
      </c>
      <c r="O2565">
        <v>31663</v>
      </c>
      <c r="P2565" t="s">
        <v>365</v>
      </c>
      <c r="Q2565" t="s">
        <v>366</v>
      </c>
      <c r="R2565" t="s">
        <v>345</v>
      </c>
      <c r="S2565" s="46">
        <v>76063125</v>
      </c>
      <c r="U2565" s="46">
        <v>27</v>
      </c>
      <c r="IF2565">
        <v>31663</v>
      </c>
      <c r="IG2565" t="s">
        <v>365</v>
      </c>
      <c r="IH2565" t="s">
        <v>367</v>
      </c>
      <c r="IK2565">
        <v>-2</v>
      </c>
      <c r="IL2565" t="s">
        <v>279</v>
      </c>
      <c r="IM2565" t="s">
        <v>280</v>
      </c>
      <c r="IN2565" t="s">
        <v>700</v>
      </c>
      <c r="IP2565" t="s">
        <v>701</v>
      </c>
    </row>
    <row r="2566" spans="1:250" hidden="1" x14ac:dyDescent="0.25">
      <c r="A2566">
        <v>45932</v>
      </c>
      <c r="B2566">
        <v>-890804480</v>
      </c>
      <c r="C2566">
        <v>1837</v>
      </c>
      <c r="D2566" t="s">
        <v>273</v>
      </c>
      <c r="E2566" t="s">
        <v>274</v>
      </c>
      <c r="F2566">
        <v>31620</v>
      </c>
      <c r="G2566" t="s">
        <v>363</v>
      </c>
      <c r="H2566" t="s">
        <v>364</v>
      </c>
      <c r="I2566">
        <v>435</v>
      </c>
      <c r="J2566" t="s">
        <v>491</v>
      </c>
      <c r="K2566" t="s">
        <v>492</v>
      </c>
      <c r="L2566">
        <v>31663</v>
      </c>
      <c r="M2566" t="s">
        <v>365</v>
      </c>
      <c r="N2566" t="s">
        <v>366</v>
      </c>
      <c r="O2566">
        <v>31663</v>
      </c>
      <c r="P2566" t="s">
        <v>365</v>
      </c>
      <c r="Q2566" t="s">
        <v>366</v>
      </c>
      <c r="R2566" t="s">
        <v>345</v>
      </c>
      <c r="S2566" s="46">
        <v>75984375</v>
      </c>
      <c r="U2566" s="46">
        <v>27</v>
      </c>
      <c r="IF2566">
        <v>31663</v>
      </c>
      <c r="IG2566" t="s">
        <v>365</v>
      </c>
      <c r="IH2566" t="s">
        <v>367</v>
      </c>
      <c r="IK2566">
        <v>-2</v>
      </c>
      <c r="IL2566" t="s">
        <v>279</v>
      </c>
      <c r="IM2566" t="s">
        <v>280</v>
      </c>
      <c r="IN2566" t="s">
        <v>700</v>
      </c>
      <c r="IP2566" t="s">
        <v>701</v>
      </c>
    </row>
    <row r="2567" spans="1:250" hidden="1" x14ac:dyDescent="0.25">
      <c r="A2567">
        <v>45933</v>
      </c>
      <c r="B2567">
        <v>-890804480</v>
      </c>
      <c r="C2567">
        <v>1837</v>
      </c>
      <c r="D2567" t="s">
        <v>273</v>
      </c>
      <c r="E2567" t="s">
        <v>274</v>
      </c>
      <c r="F2567">
        <v>31620</v>
      </c>
      <c r="G2567" t="s">
        <v>363</v>
      </c>
      <c r="H2567" t="s">
        <v>364</v>
      </c>
      <c r="I2567">
        <v>431</v>
      </c>
      <c r="J2567" t="s">
        <v>493</v>
      </c>
      <c r="K2567" t="s">
        <v>494</v>
      </c>
      <c r="L2567">
        <v>31663</v>
      </c>
      <c r="M2567" t="s">
        <v>365</v>
      </c>
      <c r="N2567" t="s">
        <v>366</v>
      </c>
      <c r="O2567">
        <v>31663</v>
      </c>
      <c r="P2567" t="s">
        <v>365</v>
      </c>
      <c r="Q2567" t="s">
        <v>366</v>
      </c>
      <c r="R2567" t="s">
        <v>345</v>
      </c>
      <c r="S2567" s="46">
        <v>75905625</v>
      </c>
      <c r="U2567" s="46">
        <v>27</v>
      </c>
      <c r="IF2567">
        <v>31663</v>
      </c>
      <c r="IG2567" t="s">
        <v>365</v>
      </c>
      <c r="IH2567" t="s">
        <v>367</v>
      </c>
      <c r="IK2567">
        <v>-2</v>
      </c>
      <c r="IL2567" t="s">
        <v>279</v>
      </c>
      <c r="IM2567" t="s">
        <v>280</v>
      </c>
      <c r="IN2567" t="s">
        <v>700</v>
      </c>
      <c r="IP2567" t="s">
        <v>701</v>
      </c>
    </row>
    <row r="2568" spans="1:250" hidden="1" x14ac:dyDescent="0.25">
      <c r="A2568">
        <v>45934</v>
      </c>
      <c r="B2568">
        <v>-890804480</v>
      </c>
      <c r="C2568">
        <v>1837</v>
      </c>
      <c r="D2568" t="s">
        <v>273</v>
      </c>
      <c r="E2568" t="s">
        <v>274</v>
      </c>
      <c r="F2568">
        <v>31620</v>
      </c>
      <c r="G2568" t="s">
        <v>363</v>
      </c>
      <c r="H2568" t="s">
        <v>364</v>
      </c>
      <c r="I2568">
        <v>429</v>
      </c>
      <c r="J2568" t="s">
        <v>395</v>
      </c>
      <c r="K2568" t="s">
        <v>396</v>
      </c>
      <c r="L2568">
        <v>31663</v>
      </c>
      <c r="M2568" t="s">
        <v>365</v>
      </c>
      <c r="N2568" t="s">
        <v>366</v>
      </c>
      <c r="O2568">
        <v>31663</v>
      </c>
      <c r="P2568" t="s">
        <v>365</v>
      </c>
      <c r="Q2568" t="s">
        <v>366</v>
      </c>
      <c r="R2568" t="s">
        <v>345</v>
      </c>
      <c r="S2568" s="46">
        <v>75791250</v>
      </c>
      <c r="U2568" s="46">
        <v>27</v>
      </c>
      <c r="IF2568">
        <v>31663</v>
      </c>
      <c r="IG2568" t="s">
        <v>365</v>
      </c>
      <c r="IH2568" t="s">
        <v>367</v>
      </c>
      <c r="IK2568">
        <v>-2</v>
      </c>
      <c r="IL2568" t="s">
        <v>279</v>
      </c>
      <c r="IM2568" t="s">
        <v>280</v>
      </c>
      <c r="IN2568" t="s">
        <v>700</v>
      </c>
      <c r="IP2568" t="s">
        <v>701</v>
      </c>
    </row>
    <row r="2569" spans="1:250" hidden="1" x14ac:dyDescent="0.25">
      <c r="A2569">
        <v>45935</v>
      </c>
      <c r="B2569">
        <v>-890804480</v>
      </c>
      <c r="C2569">
        <v>1837</v>
      </c>
      <c r="D2569" t="s">
        <v>273</v>
      </c>
      <c r="E2569" t="s">
        <v>274</v>
      </c>
      <c r="F2569">
        <v>9695</v>
      </c>
      <c r="G2569" t="s">
        <v>281</v>
      </c>
      <c r="H2569" t="s">
        <v>282</v>
      </c>
      <c r="I2569">
        <v>411</v>
      </c>
      <c r="J2569" t="s">
        <v>393</v>
      </c>
      <c r="K2569" t="s">
        <v>394</v>
      </c>
      <c r="L2569">
        <v>32534</v>
      </c>
      <c r="M2569" t="s">
        <v>368</v>
      </c>
      <c r="N2569" t="s">
        <v>369</v>
      </c>
      <c r="O2569">
        <v>32534</v>
      </c>
      <c r="P2569" t="s">
        <v>368</v>
      </c>
      <c r="Q2569" t="s">
        <v>369</v>
      </c>
      <c r="R2569" t="s">
        <v>345</v>
      </c>
      <c r="S2569" s="46">
        <v>50236250</v>
      </c>
      <c r="U2569" s="46">
        <v>27</v>
      </c>
      <c r="IF2569">
        <v>32534</v>
      </c>
      <c r="IG2569" t="s">
        <v>368</v>
      </c>
      <c r="IH2569" t="s">
        <v>285</v>
      </c>
      <c r="IK2569">
        <v>-2</v>
      </c>
      <c r="IL2569" t="s">
        <v>279</v>
      </c>
      <c r="IM2569" t="s">
        <v>280</v>
      </c>
      <c r="IN2569" t="s">
        <v>661</v>
      </c>
      <c r="IP2569" t="s">
        <v>702</v>
      </c>
    </row>
    <row r="2570" spans="1:250" hidden="1" x14ac:dyDescent="0.25">
      <c r="A2570">
        <v>45936</v>
      </c>
      <c r="B2570">
        <v>-890804480</v>
      </c>
      <c r="C2570">
        <v>1837</v>
      </c>
      <c r="D2570" t="s">
        <v>273</v>
      </c>
      <c r="E2570" t="s">
        <v>274</v>
      </c>
      <c r="F2570">
        <v>9695</v>
      </c>
      <c r="G2570" t="s">
        <v>281</v>
      </c>
      <c r="H2570" t="s">
        <v>282</v>
      </c>
      <c r="I2570">
        <v>427</v>
      </c>
      <c r="J2570" t="s">
        <v>397</v>
      </c>
      <c r="K2570" t="s">
        <v>398</v>
      </c>
      <c r="L2570">
        <v>32534</v>
      </c>
      <c r="M2570" t="s">
        <v>368</v>
      </c>
      <c r="N2570" t="s">
        <v>369</v>
      </c>
      <c r="O2570">
        <v>32534</v>
      </c>
      <c r="P2570" t="s">
        <v>368</v>
      </c>
      <c r="Q2570" t="s">
        <v>369</v>
      </c>
      <c r="R2570" t="s">
        <v>345</v>
      </c>
      <c r="S2570" s="46">
        <v>0</v>
      </c>
      <c r="U2570" s="46">
        <v>27</v>
      </c>
      <c r="IF2570">
        <v>32534</v>
      </c>
      <c r="IG2570" t="s">
        <v>368</v>
      </c>
      <c r="IH2570" t="s">
        <v>285</v>
      </c>
      <c r="IK2570">
        <v>-2</v>
      </c>
      <c r="IL2570" t="s">
        <v>279</v>
      </c>
      <c r="IM2570" t="s">
        <v>280</v>
      </c>
      <c r="IN2570" t="s">
        <v>661</v>
      </c>
      <c r="IP2570" t="s">
        <v>702</v>
      </c>
    </row>
    <row r="2571" spans="1:250" hidden="1" x14ac:dyDescent="0.25">
      <c r="A2571">
        <v>45937</v>
      </c>
      <c r="B2571">
        <v>-890804480</v>
      </c>
      <c r="C2571">
        <v>1837</v>
      </c>
      <c r="D2571" t="s">
        <v>273</v>
      </c>
      <c r="E2571" t="s">
        <v>274</v>
      </c>
      <c r="F2571">
        <v>9695</v>
      </c>
      <c r="G2571" t="s">
        <v>281</v>
      </c>
      <c r="H2571" t="s">
        <v>282</v>
      </c>
      <c r="I2571">
        <v>424</v>
      </c>
      <c r="J2571" t="s">
        <v>399</v>
      </c>
      <c r="K2571" t="s">
        <v>400</v>
      </c>
      <c r="L2571">
        <v>32534</v>
      </c>
      <c r="M2571" t="s">
        <v>368</v>
      </c>
      <c r="N2571" t="s">
        <v>369</v>
      </c>
      <c r="O2571">
        <v>32534</v>
      </c>
      <c r="P2571" t="s">
        <v>368</v>
      </c>
      <c r="Q2571" t="s">
        <v>369</v>
      </c>
      <c r="R2571" t="s">
        <v>345</v>
      </c>
      <c r="S2571" s="46">
        <v>50196388.890000001</v>
      </c>
      <c r="U2571" s="46">
        <v>27</v>
      </c>
      <c r="IF2571">
        <v>32534</v>
      </c>
      <c r="IG2571" t="s">
        <v>368</v>
      </c>
      <c r="IH2571" t="s">
        <v>285</v>
      </c>
      <c r="IK2571">
        <v>-2</v>
      </c>
      <c r="IL2571" t="s">
        <v>279</v>
      </c>
      <c r="IM2571" t="s">
        <v>280</v>
      </c>
      <c r="IN2571" t="s">
        <v>661</v>
      </c>
      <c r="IP2571" t="s">
        <v>702</v>
      </c>
    </row>
    <row r="2572" spans="1:250" hidden="1" x14ac:dyDescent="0.25">
      <c r="A2572">
        <v>45938</v>
      </c>
      <c r="B2572">
        <v>-890804480</v>
      </c>
      <c r="C2572">
        <v>1837</v>
      </c>
      <c r="D2572" t="s">
        <v>273</v>
      </c>
      <c r="E2572" t="s">
        <v>274</v>
      </c>
      <c r="F2572">
        <v>9695</v>
      </c>
      <c r="G2572" t="s">
        <v>281</v>
      </c>
      <c r="H2572" t="s">
        <v>282</v>
      </c>
      <c r="I2572">
        <v>422</v>
      </c>
      <c r="J2572" t="s">
        <v>401</v>
      </c>
      <c r="K2572" t="s">
        <v>402</v>
      </c>
      <c r="L2572">
        <v>32534</v>
      </c>
      <c r="M2572" t="s">
        <v>368</v>
      </c>
      <c r="N2572" t="s">
        <v>369</v>
      </c>
      <c r="O2572">
        <v>32534</v>
      </c>
      <c r="P2572" t="s">
        <v>368</v>
      </c>
      <c r="Q2572" t="s">
        <v>369</v>
      </c>
      <c r="R2572" t="s">
        <v>345</v>
      </c>
      <c r="S2572" s="46">
        <v>50133263.899999999</v>
      </c>
      <c r="U2572" s="46">
        <v>27</v>
      </c>
      <c r="IF2572">
        <v>32534</v>
      </c>
      <c r="IG2572" t="s">
        <v>368</v>
      </c>
      <c r="IH2572" t="s">
        <v>285</v>
      </c>
      <c r="IK2572">
        <v>-2</v>
      </c>
      <c r="IL2572" t="s">
        <v>279</v>
      </c>
      <c r="IM2572" t="s">
        <v>280</v>
      </c>
      <c r="IN2572" t="s">
        <v>661</v>
      </c>
      <c r="IP2572" t="s">
        <v>702</v>
      </c>
    </row>
    <row r="2573" spans="1:250" hidden="1" x14ac:dyDescent="0.25">
      <c r="A2573">
        <v>45939</v>
      </c>
      <c r="B2573">
        <v>-890804480</v>
      </c>
      <c r="C2573">
        <v>1837</v>
      </c>
      <c r="D2573" t="s">
        <v>273</v>
      </c>
      <c r="E2573" t="s">
        <v>274</v>
      </c>
      <c r="F2573">
        <v>9695</v>
      </c>
      <c r="G2573" t="s">
        <v>281</v>
      </c>
      <c r="H2573" t="s">
        <v>282</v>
      </c>
      <c r="I2573">
        <v>420</v>
      </c>
      <c r="J2573" t="s">
        <v>403</v>
      </c>
      <c r="K2573" t="s">
        <v>404</v>
      </c>
      <c r="L2573">
        <v>32534</v>
      </c>
      <c r="M2573" t="s">
        <v>368</v>
      </c>
      <c r="N2573" t="s">
        <v>369</v>
      </c>
      <c r="O2573">
        <v>32534</v>
      </c>
      <c r="P2573" t="s">
        <v>368</v>
      </c>
      <c r="Q2573" t="s">
        <v>369</v>
      </c>
      <c r="R2573" t="s">
        <v>345</v>
      </c>
      <c r="S2573" s="46">
        <v>50049097.200000003</v>
      </c>
      <c r="U2573" s="46">
        <v>27</v>
      </c>
      <c r="IF2573">
        <v>32534</v>
      </c>
      <c r="IG2573" t="s">
        <v>368</v>
      </c>
      <c r="IH2573" t="s">
        <v>285</v>
      </c>
      <c r="IK2573">
        <v>-2</v>
      </c>
      <c r="IL2573" t="s">
        <v>279</v>
      </c>
      <c r="IM2573" t="s">
        <v>280</v>
      </c>
      <c r="IN2573" t="s">
        <v>661</v>
      </c>
      <c r="IP2573" t="s">
        <v>702</v>
      </c>
    </row>
    <row r="2574" spans="1:250" hidden="1" x14ac:dyDescent="0.25">
      <c r="A2574">
        <v>45940</v>
      </c>
      <c r="B2574">
        <v>-890804480</v>
      </c>
      <c r="C2574">
        <v>1837</v>
      </c>
      <c r="D2574" t="s">
        <v>273</v>
      </c>
      <c r="E2574" t="s">
        <v>274</v>
      </c>
      <c r="F2574">
        <v>9695</v>
      </c>
      <c r="G2574" t="s">
        <v>281</v>
      </c>
      <c r="H2574" t="s">
        <v>282</v>
      </c>
      <c r="I2574">
        <v>420</v>
      </c>
      <c r="J2574" t="s">
        <v>403</v>
      </c>
      <c r="K2574" t="s">
        <v>404</v>
      </c>
      <c r="L2574">
        <v>34667</v>
      </c>
      <c r="M2574" t="s">
        <v>370</v>
      </c>
      <c r="N2574" t="s">
        <v>371</v>
      </c>
      <c r="O2574">
        <v>34667</v>
      </c>
      <c r="P2574" t="s">
        <v>370</v>
      </c>
      <c r="Q2574" t="s">
        <v>371</v>
      </c>
      <c r="R2574" t="s">
        <v>345</v>
      </c>
      <c r="S2574" s="46">
        <v>-1.6000000000000001E-3</v>
      </c>
      <c r="U2574" s="46">
        <v>27</v>
      </c>
      <c r="IF2574">
        <v>34667</v>
      </c>
      <c r="IG2574" t="s">
        <v>370</v>
      </c>
      <c r="IH2574" t="s">
        <v>285</v>
      </c>
      <c r="IK2574">
        <v>-2</v>
      </c>
      <c r="IL2574" t="s">
        <v>279</v>
      </c>
      <c r="IM2574" t="s">
        <v>280</v>
      </c>
      <c r="IN2574" t="s">
        <v>661</v>
      </c>
      <c r="IP2574" t="s">
        <v>703</v>
      </c>
    </row>
    <row r="2575" spans="1:250" hidden="1" x14ac:dyDescent="0.25">
      <c r="A2575">
        <v>45941</v>
      </c>
      <c r="B2575">
        <v>-890804480</v>
      </c>
      <c r="C2575">
        <v>1837</v>
      </c>
      <c r="D2575" t="s">
        <v>273</v>
      </c>
      <c r="E2575" t="s">
        <v>274</v>
      </c>
      <c r="F2575">
        <v>9695</v>
      </c>
      <c r="G2575" t="s">
        <v>281</v>
      </c>
      <c r="H2575" t="s">
        <v>282</v>
      </c>
      <c r="I2575">
        <v>411</v>
      </c>
      <c r="J2575" t="s">
        <v>393</v>
      </c>
      <c r="K2575" t="s">
        <v>394</v>
      </c>
      <c r="L2575">
        <v>34667</v>
      </c>
      <c r="M2575" t="s">
        <v>370</v>
      </c>
      <c r="N2575" t="s">
        <v>371</v>
      </c>
      <c r="O2575">
        <v>34667</v>
      </c>
      <c r="P2575" t="s">
        <v>370</v>
      </c>
      <c r="Q2575" t="s">
        <v>371</v>
      </c>
      <c r="R2575" t="s">
        <v>345</v>
      </c>
      <c r="S2575" s="46">
        <v>2558082.8983999998</v>
      </c>
      <c r="U2575" s="46">
        <v>27</v>
      </c>
      <c r="IF2575">
        <v>34667</v>
      </c>
      <c r="IG2575" t="s">
        <v>370</v>
      </c>
      <c r="IH2575" t="s">
        <v>285</v>
      </c>
      <c r="IK2575">
        <v>-2</v>
      </c>
      <c r="IL2575" t="s">
        <v>279</v>
      </c>
      <c r="IM2575" t="s">
        <v>280</v>
      </c>
      <c r="IN2575" t="s">
        <v>661</v>
      </c>
      <c r="IP2575" t="s">
        <v>703</v>
      </c>
    </row>
    <row r="2576" spans="1:250" hidden="1" x14ac:dyDescent="0.25">
      <c r="A2576">
        <v>45942</v>
      </c>
      <c r="B2576">
        <v>-890804480</v>
      </c>
      <c r="C2576">
        <v>1837</v>
      </c>
      <c r="D2576" t="s">
        <v>273</v>
      </c>
      <c r="E2576" t="s">
        <v>274</v>
      </c>
      <c r="F2576">
        <v>13794</v>
      </c>
      <c r="G2576" t="s">
        <v>275</v>
      </c>
      <c r="H2576" t="s">
        <v>276</v>
      </c>
      <c r="I2576">
        <v>429</v>
      </c>
      <c r="J2576" t="s">
        <v>395</v>
      </c>
      <c r="K2576" t="s">
        <v>396</v>
      </c>
      <c r="L2576">
        <v>34667</v>
      </c>
      <c r="M2576" t="s">
        <v>370</v>
      </c>
      <c r="N2576" t="s">
        <v>371</v>
      </c>
      <c r="O2576">
        <v>34667</v>
      </c>
      <c r="P2576" t="s">
        <v>370</v>
      </c>
      <c r="Q2576" t="s">
        <v>371</v>
      </c>
      <c r="R2576" t="s">
        <v>345</v>
      </c>
      <c r="S2576" s="46">
        <v>15734541.097100001</v>
      </c>
      <c r="U2576" s="46">
        <v>27</v>
      </c>
      <c r="IF2576">
        <v>34667</v>
      </c>
      <c r="IG2576" t="s">
        <v>370</v>
      </c>
      <c r="IH2576" t="s">
        <v>319</v>
      </c>
      <c r="IK2576">
        <v>-2</v>
      </c>
      <c r="IL2576" t="s">
        <v>279</v>
      </c>
      <c r="IM2576" t="s">
        <v>280</v>
      </c>
      <c r="IN2576" t="s">
        <v>663</v>
      </c>
      <c r="IP2576" t="s">
        <v>704</v>
      </c>
    </row>
    <row r="2577" spans="1:250" hidden="1" x14ac:dyDescent="0.25">
      <c r="A2577">
        <v>45943</v>
      </c>
      <c r="B2577">
        <v>-890804480</v>
      </c>
      <c r="C2577">
        <v>1837</v>
      </c>
      <c r="D2577" t="s">
        <v>273</v>
      </c>
      <c r="E2577" t="s">
        <v>274</v>
      </c>
      <c r="F2577">
        <v>13794</v>
      </c>
      <c r="G2577" t="s">
        <v>275</v>
      </c>
      <c r="H2577" t="s">
        <v>276</v>
      </c>
      <c r="I2577">
        <v>427</v>
      </c>
      <c r="J2577" t="s">
        <v>397</v>
      </c>
      <c r="K2577" t="s">
        <v>398</v>
      </c>
      <c r="L2577">
        <v>34667</v>
      </c>
      <c r="M2577" t="s">
        <v>370</v>
      </c>
      <c r="N2577" t="s">
        <v>371</v>
      </c>
      <c r="O2577">
        <v>34667</v>
      </c>
      <c r="P2577" t="s">
        <v>370</v>
      </c>
      <c r="Q2577" t="s">
        <v>371</v>
      </c>
      <c r="R2577" t="s">
        <v>345</v>
      </c>
      <c r="S2577" s="46">
        <v>9205486.4970999993</v>
      </c>
      <c r="U2577" s="46">
        <v>27</v>
      </c>
      <c r="IF2577">
        <v>34667</v>
      </c>
      <c r="IG2577" t="s">
        <v>370</v>
      </c>
      <c r="IH2577" t="s">
        <v>319</v>
      </c>
      <c r="IK2577">
        <v>-2</v>
      </c>
      <c r="IL2577" t="s">
        <v>279</v>
      </c>
      <c r="IM2577" t="s">
        <v>280</v>
      </c>
      <c r="IN2577" t="s">
        <v>663</v>
      </c>
      <c r="IP2577" t="s">
        <v>704</v>
      </c>
    </row>
    <row r="2578" spans="1:250" hidden="1" x14ac:dyDescent="0.25">
      <c r="A2578">
        <v>45944</v>
      </c>
      <c r="B2578">
        <v>-890804480</v>
      </c>
      <c r="C2578">
        <v>1837</v>
      </c>
      <c r="D2578" t="s">
        <v>273</v>
      </c>
      <c r="E2578" t="s">
        <v>274</v>
      </c>
      <c r="F2578">
        <v>13794</v>
      </c>
      <c r="G2578" t="s">
        <v>275</v>
      </c>
      <c r="H2578" t="s">
        <v>276</v>
      </c>
      <c r="I2578">
        <v>424</v>
      </c>
      <c r="J2578" t="s">
        <v>399</v>
      </c>
      <c r="K2578" t="s">
        <v>400</v>
      </c>
      <c r="L2578">
        <v>34667</v>
      </c>
      <c r="M2578" t="s">
        <v>370</v>
      </c>
      <c r="N2578" t="s">
        <v>371</v>
      </c>
      <c r="O2578">
        <v>34667</v>
      </c>
      <c r="P2578" t="s">
        <v>370</v>
      </c>
      <c r="Q2578" t="s">
        <v>371</v>
      </c>
      <c r="R2578" t="s">
        <v>345</v>
      </c>
      <c r="S2578" s="46">
        <v>9195552.4271000009</v>
      </c>
      <c r="U2578" s="46">
        <v>27</v>
      </c>
      <c r="IF2578">
        <v>34667</v>
      </c>
      <c r="IG2578" t="s">
        <v>370</v>
      </c>
      <c r="IH2578" t="s">
        <v>319</v>
      </c>
      <c r="IK2578">
        <v>-2</v>
      </c>
      <c r="IL2578" t="s">
        <v>279</v>
      </c>
      <c r="IM2578" t="s">
        <v>280</v>
      </c>
      <c r="IN2578" t="s">
        <v>663</v>
      </c>
      <c r="IP2578" t="s">
        <v>704</v>
      </c>
    </row>
    <row r="2579" spans="1:250" hidden="1" x14ac:dyDescent="0.25">
      <c r="A2579">
        <v>45945</v>
      </c>
      <c r="B2579">
        <v>-890804480</v>
      </c>
      <c r="C2579">
        <v>1837</v>
      </c>
      <c r="D2579" t="s">
        <v>273</v>
      </c>
      <c r="E2579" t="s">
        <v>274</v>
      </c>
      <c r="F2579">
        <v>13794</v>
      </c>
      <c r="G2579" t="s">
        <v>275</v>
      </c>
      <c r="H2579" t="s">
        <v>276</v>
      </c>
      <c r="I2579">
        <v>422</v>
      </c>
      <c r="J2579" t="s">
        <v>401</v>
      </c>
      <c r="K2579" t="s">
        <v>402</v>
      </c>
      <c r="L2579">
        <v>34667</v>
      </c>
      <c r="M2579" t="s">
        <v>370</v>
      </c>
      <c r="N2579" t="s">
        <v>371</v>
      </c>
      <c r="O2579">
        <v>34667</v>
      </c>
      <c r="P2579" t="s">
        <v>370</v>
      </c>
      <c r="Q2579" t="s">
        <v>371</v>
      </c>
      <c r="R2579" t="s">
        <v>345</v>
      </c>
      <c r="S2579" s="46">
        <v>9182780.0570999999</v>
      </c>
      <c r="U2579" s="46">
        <v>27</v>
      </c>
      <c r="IF2579">
        <v>34667</v>
      </c>
      <c r="IG2579" t="s">
        <v>370</v>
      </c>
      <c r="IH2579" t="s">
        <v>319</v>
      </c>
      <c r="IK2579">
        <v>-2</v>
      </c>
      <c r="IL2579" t="s">
        <v>279</v>
      </c>
      <c r="IM2579" t="s">
        <v>280</v>
      </c>
      <c r="IN2579" t="s">
        <v>663</v>
      </c>
      <c r="IP2579" t="s">
        <v>704</v>
      </c>
    </row>
    <row r="2580" spans="1:250" hidden="1" x14ac:dyDescent="0.25">
      <c r="A2580">
        <v>45946</v>
      </c>
      <c r="B2580">
        <v>-890804480</v>
      </c>
      <c r="C2580">
        <v>1837</v>
      </c>
      <c r="D2580" t="s">
        <v>273</v>
      </c>
      <c r="E2580" t="s">
        <v>274</v>
      </c>
      <c r="F2580">
        <v>13794</v>
      </c>
      <c r="G2580" t="s">
        <v>275</v>
      </c>
      <c r="H2580" t="s">
        <v>276</v>
      </c>
      <c r="I2580">
        <v>420</v>
      </c>
      <c r="J2580" t="s">
        <v>403</v>
      </c>
      <c r="K2580" t="s">
        <v>404</v>
      </c>
      <c r="L2580">
        <v>34667</v>
      </c>
      <c r="M2580" t="s">
        <v>370</v>
      </c>
      <c r="N2580" t="s">
        <v>371</v>
      </c>
      <c r="O2580">
        <v>34667</v>
      </c>
      <c r="P2580" t="s">
        <v>370</v>
      </c>
      <c r="Q2580" t="s">
        <v>371</v>
      </c>
      <c r="R2580" t="s">
        <v>345</v>
      </c>
      <c r="S2580" s="46">
        <v>9165750.2270999998</v>
      </c>
      <c r="U2580" s="46">
        <v>27</v>
      </c>
      <c r="IF2580">
        <v>34667</v>
      </c>
      <c r="IG2580" t="s">
        <v>370</v>
      </c>
      <c r="IH2580" t="s">
        <v>319</v>
      </c>
      <c r="IK2580">
        <v>-2</v>
      </c>
      <c r="IL2580" t="s">
        <v>279</v>
      </c>
      <c r="IM2580" t="s">
        <v>280</v>
      </c>
      <c r="IN2580" t="s">
        <v>663</v>
      </c>
      <c r="IP2580" t="s">
        <v>704</v>
      </c>
    </row>
    <row r="2581" spans="1:250" hidden="1" x14ac:dyDescent="0.25">
      <c r="A2581">
        <v>45947</v>
      </c>
      <c r="B2581">
        <v>-890804480</v>
      </c>
      <c r="C2581">
        <v>1837</v>
      </c>
      <c r="D2581" t="s">
        <v>273</v>
      </c>
      <c r="E2581" t="s">
        <v>274</v>
      </c>
      <c r="F2581">
        <v>13794</v>
      </c>
      <c r="G2581" t="s">
        <v>275</v>
      </c>
      <c r="H2581" t="s">
        <v>276</v>
      </c>
      <c r="I2581">
        <v>411</v>
      </c>
      <c r="J2581" t="s">
        <v>393</v>
      </c>
      <c r="K2581" t="s">
        <v>394</v>
      </c>
      <c r="L2581">
        <v>34667</v>
      </c>
      <c r="M2581" t="s">
        <v>370</v>
      </c>
      <c r="N2581" t="s">
        <v>371</v>
      </c>
      <c r="O2581">
        <v>34667</v>
      </c>
      <c r="P2581" t="s">
        <v>370</v>
      </c>
      <c r="Q2581" t="s">
        <v>371</v>
      </c>
      <c r="R2581" t="s">
        <v>345</v>
      </c>
      <c r="S2581" s="46">
        <v>6597733.1571000004</v>
      </c>
      <c r="U2581" s="46">
        <v>27</v>
      </c>
      <c r="IF2581">
        <v>34667</v>
      </c>
      <c r="IG2581" t="s">
        <v>370</v>
      </c>
      <c r="IH2581" t="s">
        <v>319</v>
      </c>
      <c r="IK2581">
        <v>-2</v>
      </c>
      <c r="IL2581" t="s">
        <v>279</v>
      </c>
      <c r="IM2581" t="s">
        <v>280</v>
      </c>
      <c r="IN2581" t="s">
        <v>663</v>
      </c>
      <c r="IP2581" t="s">
        <v>704</v>
      </c>
    </row>
    <row r="2582" spans="1:250" hidden="1" x14ac:dyDescent="0.25">
      <c r="A2582">
        <v>45948</v>
      </c>
      <c r="B2582">
        <v>-890804480</v>
      </c>
      <c r="C2582">
        <v>1837</v>
      </c>
      <c r="D2582" t="s">
        <v>273</v>
      </c>
      <c r="E2582" t="s">
        <v>274</v>
      </c>
      <c r="F2582">
        <v>13794</v>
      </c>
      <c r="G2582" t="s">
        <v>275</v>
      </c>
      <c r="H2582" t="s">
        <v>276</v>
      </c>
      <c r="I2582">
        <v>437</v>
      </c>
      <c r="J2582" t="s">
        <v>658</v>
      </c>
      <c r="K2582" t="s">
        <v>659</v>
      </c>
      <c r="L2582">
        <v>34667</v>
      </c>
      <c r="M2582" t="s">
        <v>370</v>
      </c>
      <c r="N2582" t="s">
        <v>371</v>
      </c>
      <c r="O2582">
        <v>34667</v>
      </c>
      <c r="P2582" t="s">
        <v>370</v>
      </c>
      <c r="Q2582" t="s">
        <v>371</v>
      </c>
      <c r="R2582" t="s">
        <v>345</v>
      </c>
      <c r="S2582" s="46">
        <v>15809598.7371</v>
      </c>
      <c r="U2582" s="46">
        <v>27</v>
      </c>
      <c r="IF2582">
        <v>34667</v>
      </c>
      <c r="IG2582" t="s">
        <v>370</v>
      </c>
      <c r="IH2582" t="s">
        <v>319</v>
      </c>
      <c r="IK2582">
        <v>-2</v>
      </c>
      <c r="IL2582" t="s">
        <v>279</v>
      </c>
      <c r="IM2582" t="s">
        <v>280</v>
      </c>
      <c r="IN2582" t="s">
        <v>663</v>
      </c>
      <c r="IP2582" t="s">
        <v>704</v>
      </c>
    </row>
    <row r="2583" spans="1:250" hidden="1" x14ac:dyDescent="0.25">
      <c r="A2583">
        <v>45949</v>
      </c>
      <c r="B2583">
        <v>-890804480</v>
      </c>
      <c r="C2583">
        <v>1837</v>
      </c>
      <c r="D2583" t="s">
        <v>273</v>
      </c>
      <c r="E2583" t="s">
        <v>274</v>
      </c>
      <c r="F2583">
        <v>13794</v>
      </c>
      <c r="G2583" t="s">
        <v>275</v>
      </c>
      <c r="H2583" t="s">
        <v>276</v>
      </c>
      <c r="I2583">
        <v>436</v>
      </c>
      <c r="J2583" t="s">
        <v>656</v>
      </c>
      <c r="K2583" t="s">
        <v>657</v>
      </c>
      <c r="L2583">
        <v>34667</v>
      </c>
      <c r="M2583" t="s">
        <v>370</v>
      </c>
      <c r="N2583" t="s">
        <v>371</v>
      </c>
      <c r="O2583">
        <v>34667</v>
      </c>
      <c r="P2583" t="s">
        <v>370</v>
      </c>
      <c r="Q2583" t="s">
        <v>371</v>
      </c>
      <c r="R2583" t="s">
        <v>345</v>
      </c>
      <c r="S2583" s="46">
        <v>15785386.577099999</v>
      </c>
      <c r="U2583" s="46">
        <v>27</v>
      </c>
      <c r="IF2583">
        <v>34667</v>
      </c>
      <c r="IG2583" t="s">
        <v>370</v>
      </c>
      <c r="IH2583" t="s">
        <v>319</v>
      </c>
      <c r="IK2583">
        <v>-2</v>
      </c>
      <c r="IL2583" t="s">
        <v>279</v>
      </c>
      <c r="IM2583" t="s">
        <v>280</v>
      </c>
      <c r="IN2583" t="s">
        <v>663</v>
      </c>
      <c r="IP2583" t="s">
        <v>704</v>
      </c>
    </row>
    <row r="2584" spans="1:250" hidden="1" x14ac:dyDescent="0.25">
      <c r="A2584">
        <v>45950</v>
      </c>
      <c r="B2584">
        <v>-890804480</v>
      </c>
      <c r="C2584">
        <v>1837</v>
      </c>
      <c r="D2584" t="s">
        <v>273</v>
      </c>
      <c r="E2584" t="s">
        <v>274</v>
      </c>
      <c r="F2584">
        <v>13794</v>
      </c>
      <c r="G2584" t="s">
        <v>275</v>
      </c>
      <c r="H2584" t="s">
        <v>276</v>
      </c>
      <c r="I2584">
        <v>435</v>
      </c>
      <c r="J2584" t="s">
        <v>491</v>
      </c>
      <c r="K2584" t="s">
        <v>492</v>
      </c>
      <c r="L2584">
        <v>34667</v>
      </c>
      <c r="M2584" t="s">
        <v>370</v>
      </c>
      <c r="N2584" t="s">
        <v>371</v>
      </c>
      <c r="O2584">
        <v>34667</v>
      </c>
      <c r="P2584" t="s">
        <v>370</v>
      </c>
      <c r="Q2584" t="s">
        <v>371</v>
      </c>
      <c r="R2584" t="s">
        <v>345</v>
      </c>
      <c r="S2584" s="46">
        <v>15770859.3071</v>
      </c>
      <c r="U2584" s="46">
        <v>27</v>
      </c>
      <c r="IF2584">
        <v>34667</v>
      </c>
      <c r="IG2584" t="s">
        <v>370</v>
      </c>
      <c r="IH2584" t="s">
        <v>319</v>
      </c>
      <c r="IK2584">
        <v>-2</v>
      </c>
      <c r="IL2584" t="s">
        <v>279</v>
      </c>
      <c r="IM2584" t="s">
        <v>280</v>
      </c>
      <c r="IN2584" t="s">
        <v>663</v>
      </c>
      <c r="IP2584" t="s">
        <v>704</v>
      </c>
    </row>
    <row r="2585" spans="1:250" hidden="1" x14ac:dyDescent="0.25">
      <c r="A2585">
        <v>45951</v>
      </c>
      <c r="B2585">
        <v>-890804480</v>
      </c>
      <c r="C2585">
        <v>1837</v>
      </c>
      <c r="D2585" t="s">
        <v>273</v>
      </c>
      <c r="E2585" t="s">
        <v>274</v>
      </c>
      <c r="F2585">
        <v>13794</v>
      </c>
      <c r="G2585" t="s">
        <v>275</v>
      </c>
      <c r="H2585" t="s">
        <v>276</v>
      </c>
      <c r="I2585">
        <v>431</v>
      </c>
      <c r="J2585" t="s">
        <v>493</v>
      </c>
      <c r="K2585" t="s">
        <v>494</v>
      </c>
      <c r="L2585">
        <v>34667</v>
      </c>
      <c r="M2585" t="s">
        <v>370</v>
      </c>
      <c r="N2585" t="s">
        <v>371</v>
      </c>
      <c r="O2585">
        <v>34667</v>
      </c>
      <c r="P2585" t="s">
        <v>370</v>
      </c>
      <c r="Q2585" t="s">
        <v>371</v>
      </c>
      <c r="R2585" t="s">
        <v>345</v>
      </c>
      <c r="S2585" s="46">
        <v>15756332.0371</v>
      </c>
      <c r="U2585" s="46">
        <v>27</v>
      </c>
      <c r="IF2585">
        <v>34667</v>
      </c>
      <c r="IG2585" t="s">
        <v>370</v>
      </c>
      <c r="IH2585" t="s">
        <v>319</v>
      </c>
      <c r="IK2585">
        <v>-2</v>
      </c>
      <c r="IL2585" t="s">
        <v>279</v>
      </c>
      <c r="IM2585" t="s">
        <v>280</v>
      </c>
      <c r="IN2585" t="s">
        <v>663</v>
      </c>
      <c r="IP2585" t="s">
        <v>704</v>
      </c>
    </row>
    <row r="2586" spans="1:250" hidden="1" x14ac:dyDescent="0.25">
      <c r="A2586">
        <v>45952</v>
      </c>
      <c r="B2586">
        <v>-890804480</v>
      </c>
      <c r="C2586">
        <v>1837</v>
      </c>
      <c r="D2586" t="s">
        <v>273</v>
      </c>
      <c r="E2586" t="s">
        <v>274</v>
      </c>
      <c r="F2586">
        <v>7057</v>
      </c>
      <c r="G2586" t="s">
        <v>291</v>
      </c>
      <c r="H2586" t="s">
        <v>292</v>
      </c>
      <c r="I2586">
        <v>420</v>
      </c>
      <c r="J2586" t="s">
        <v>403</v>
      </c>
      <c r="K2586" t="s">
        <v>404</v>
      </c>
      <c r="L2586">
        <v>35455</v>
      </c>
      <c r="M2586" t="s">
        <v>355</v>
      </c>
      <c r="N2586" t="s">
        <v>356</v>
      </c>
      <c r="O2586">
        <v>35455</v>
      </c>
      <c r="P2586" t="s">
        <v>355</v>
      </c>
      <c r="Q2586" t="s">
        <v>356</v>
      </c>
      <c r="R2586" t="s">
        <v>345</v>
      </c>
      <c r="S2586" s="46">
        <v>20349969.300000001</v>
      </c>
      <c r="U2586" s="46">
        <v>27</v>
      </c>
      <c r="IF2586">
        <v>35455</v>
      </c>
      <c r="IG2586" t="s">
        <v>355</v>
      </c>
      <c r="IH2586" t="s">
        <v>293</v>
      </c>
      <c r="IK2586">
        <v>-2</v>
      </c>
      <c r="IL2586" t="s">
        <v>279</v>
      </c>
      <c r="IM2586" t="s">
        <v>280</v>
      </c>
      <c r="IN2586" t="s">
        <v>666</v>
      </c>
      <c r="IP2586" t="s">
        <v>705</v>
      </c>
    </row>
    <row r="2587" spans="1:250" hidden="1" x14ac:dyDescent="0.25">
      <c r="A2587">
        <v>45953</v>
      </c>
      <c r="B2587">
        <v>-890804480</v>
      </c>
      <c r="C2587">
        <v>1837</v>
      </c>
      <c r="D2587" t="s">
        <v>273</v>
      </c>
      <c r="E2587" t="s">
        <v>274</v>
      </c>
      <c r="F2587">
        <v>7057</v>
      </c>
      <c r="G2587" t="s">
        <v>291</v>
      </c>
      <c r="H2587" t="s">
        <v>292</v>
      </c>
      <c r="I2587">
        <v>411</v>
      </c>
      <c r="J2587" t="s">
        <v>393</v>
      </c>
      <c r="K2587" t="s">
        <v>394</v>
      </c>
      <c r="L2587">
        <v>35455</v>
      </c>
      <c r="M2587" t="s">
        <v>355</v>
      </c>
      <c r="N2587" t="s">
        <v>356</v>
      </c>
      <c r="O2587">
        <v>35455</v>
      </c>
      <c r="P2587" t="s">
        <v>355</v>
      </c>
      <c r="Q2587" t="s">
        <v>356</v>
      </c>
      <c r="R2587" t="s">
        <v>345</v>
      </c>
      <c r="S2587" s="46">
        <v>20328898.5</v>
      </c>
      <c r="U2587" s="46">
        <v>27</v>
      </c>
      <c r="IF2587">
        <v>35455</v>
      </c>
      <c r="IG2587" t="s">
        <v>355</v>
      </c>
      <c r="IH2587" t="s">
        <v>293</v>
      </c>
      <c r="IK2587">
        <v>-2</v>
      </c>
      <c r="IL2587" t="s">
        <v>279</v>
      </c>
      <c r="IM2587" t="s">
        <v>280</v>
      </c>
      <c r="IN2587" t="s">
        <v>666</v>
      </c>
      <c r="IP2587" t="s">
        <v>705</v>
      </c>
    </row>
    <row r="2588" spans="1:250" hidden="1" x14ac:dyDescent="0.25">
      <c r="A2588">
        <v>45954</v>
      </c>
      <c r="B2588">
        <v>-890804480</v>
      </c>
      <c r="C2588">
        <v>1837</v>
      </c>
      <c r="D2588" t="s">
        <v>273</v>
      </c>
      <c r="E2588" t="s">
        <v>274</v>
      </c>
      <c r="F2588">
        <v>7057</v>
      </c>
      <c r="G2588" t="s">
        <v>291</v>
      </c>
      <c r="H2588" t="s">
        <v>292</v>
      </c>
      <c r="I2588">
        <v>435</v>
      </c>
      <c r="J2588" t="s">
        <v>491</v>
      </c>
      <c r="K2588" t="s">
        <v>492</v>
      </c>
      <c r="L2588">
        <v>35455</v>
      </c>
      <c r="M2588" t="s">
        <v>355</v>
      </c>
      <c r="N2588" t="s">
        <v>356</v>
      </c>
      <c r="O2588">
        <v>35455</v>
      </c>
      <c r="P2588" t="s">
        <v>355</v>
      </c>
      <c r="Q2588" t="s">
        <v>356</v>
      </c>
      <c r="R2588" t="s">
        <v>345</v>
      </c>
      <c r="S2588" s="46">
        <v>20515508.609999999</v>
      </c>
      <c r="U2588" s="46">
        <v>27</v>
      </c>
      <c r="IF2588">
        <v>35455</v>
      </c>
      <c r="IG2588" t="s">
        <v>355</v>
      </c>
      <c r="IH2588" t="s">
        <v>293</v>
      </c>
      <c r="IK2588">
        <v>-2</v>
      </c>
      <c r="IL2588" t="s">
        <v>279</v>
      </c>
      <c r="IM2588" t="s">
        <v>280</v>
      </c>
      <c r="IN2588" t="s">
        <v>666</v>
      </c>
      <c r="IP2588" t="s">
        <v>705</v>
      </c>
    </row>
    <row r="2589" spans="1:250" hidden="1" x14ac:dyDescent="0.25">
      <c r="A2589">
        <v>45955</v>
      </c>
      <c r="B2589">
        <v>-890804480</v>
      </c>
      <c r="C2589">
        <v>1837</v>
      </c>
      <c r="D2589" t="s">
        <v>273</v>
      </c>
      <c r="E2589" t="s">
        <v>274</v>
      </c>
      <c r="F2589">
        <v>7057</v>
      </c>
      <c r="G2589" t="s">
        <v>291</v>
      </c>
      <c r="H2589" t="s">
        <v>292</v>
      </c>
      <c r="I2589">
        <v>431</v>
      </c>
      <c r="J2589" t="s">
        <v>493</v>
      </c>
      <c r="K2589" t="s">
        <v>494</v>
      </c>
      <c r="L2589">
        <v>35455</v>
      </c>
      <c r="M2589" t="s">
        <v>355</v>
      </c>
      <c r="N2589" t="s">
        <v>356</v>
      </c>
      <c r="O2589">
        <v>35455</v>
      </c>
      <c r="P2589" t="s">
        <v>355</v>
      </c>
      <c r="Q2589" t="s">
        <v>356</v>
      </c>
      <c r="R2589" t="s">
        <v>345</v>
      </c>
      <c r="S2589" s="46">
        <v>20497449.780000001</v>
      </c>
      <c r="U2589" s="46">
        <v>27</v>
      </c>
      <c r="IF2589">
        <v>35455</v>
      </c>
      <c r="IG2589" t="s">
        <v>355</v>
      </c>
      <c r="IH2589" t="s">
        <v>293</v>
      </c>
      <c r="IK2589">
        <v>-2</v>
      </c>
      <c r="IL2589" t="s">
        <v>279</v>
      </c>
      <c r="IM2589" t="s">
        <v>280</v>
      </c>
      <c r="IN2589" t="s">
        <v>666</v>
      </c>
      <c r="IP2589" t="s">
        <v>705</v>
      </c>
    </row>
    <row r="2590" spans="1:250" hidden="1" x14ac:dyDescent="0.25">
      <c r="A2590">
        <v>45956</v>
      </c>
      <c r="B2590">
        <v>-890804480</v>
      </c>
      <c r="C2590">
        <v>1837</v>
      </c>
      <c r="D2590" t="s">
        <v>273</v>
      </c>
      <c r="E2590" t="s">
        <v>274</v>
      </c>
      <c r="F2590">
        <v>7057</v>
      </c>
      <c r="G2590" t="s">
        <v>291</v>
      </c>
      <c r="H2590" t="s">
        <v>292</v>
      </c>
      <c r="I2590">
        <v>429</v>
      </c>
      <c r="J2590" t="s">
        <v>395</v>
      </c>
      <c r="K2590" t="s">
        <v>396</v>
      </c>
      <c r="L2590">
        <v>35455</v>
      </c>
      <c r="M2590" t="s">
        <v>355</v>
      </c>
      <c r="N2590" t="s">
        <v>356</v>
      </c>
      <c r="O2590">
        <v>35455</v>
      </c>
      <c r="P2590" t="s">
        <v>355</v>
      </c>
      <c r="Q2590" t="s">
        <v>356</v>
      </c>
      <c r="R2590" t="s">
        <v>345</v>
      </c>
      <c r="S2590" s="46">
        <v>20470361.52</v>
      </c>
      <c r="U2590" s="46">
        <v>27</v>
      </c>
      <c r="IF2590">
        <v>35455</v>
      </c>
      <c r="IG2590" t="s">
        <v>355</v>
      </c>
      <c r="IH2590" t="s">
        <v>293</v>
      </c>
      <c r="IK2590">
        <v>-2</v>
      </c>
      <c r="IL2590" t="s">
        <v>279</v>
      </c>
      <c r="IM2590" t="s">
        <v>280</v>
      </c>
      <c r="IN2590" t="s">
        <v>666</v>
      </c>
      <c r="IP2590" t="s">
        <v>705</v>
      </c>
    </row>
    <row r="2591" spans="1:250" hidden="1" x14ac:dyDescent="0.25">
      <c r="A2591">
        <v>45957</v>
      </c>
      <c r="B2591">
        <v>-890804480</v>
      </c>
      <c r="C2591">
        <v>1837</v>
      </c>
      <c r="D2591" t="s">
        <v>273</v>
      </c>
      <c r="E2591" t="s">
        <v>274</v>
      </c>
      <c r="F2591">
        <v>7057</v>
      </c>
      <c r="G2591" t="s">
        <v>291</v>
      </c>
      <c r="H2591" t="s">
        <v>292</v>
      </c>
      <c r="I2591">
        <v>427</v>
      </c>
      <c r="J2591" t="s">
        <v>397</v>
      </c>
      <c r="K2591" t="s">
        <v>398</v>
      </c>
      <c r="L2591">
        <v>35455</v>
      </c>
      <c r="M2591" t="s">
        <v>355</v>
      </c>
      <c r="N2591" t="s">
        <v>356</v>
      </c>
      <c r="O2591">
        <v>35455</v>
      </c>
      <c r="P2591" t="s">
        <v>355</v>
      </c>
      <c r="Q2591" t="s">
        <v>356</v>
      </c>
      <c r="R2591" t="s">
        <v>345</v>
      </c>
      <c r="S2591" s="46">
        <v>20434243.82</v>
      </c>
      <c r="U2591" s="46">
        <v>27</v>
      </c>
      <c r="IF2591">
        <v>35455</v>
      </c>
      <c r="IG2591" t="s">
        <v>355</v>
      </c>
      <c r="IH2591" t="s">
        <v>293</v>
      </c>
      <c r="IK2591">
        <v>-2</v>
      </c>
      <c r="IL2591" t="s">
        <v>279</v>
      </c>
      <c r="IM2591" t="s">
        <v>280</v>
      </c>
      <c r="IN2591" t="s">
        <v>666</v>
      </c>
      <c r="IP2591" t="s">
        <v>705</v>
      </c>
    </row>
    <row r="2592" spans="1:250" hidden="1" x14ac:dyDescent="0.25">
      <c r="A2592">
        <v>45958</v>
      </c>
      <c r="B2592">
        <v>-890804480</v>
      </c>
      <c r="C2592">
        <v>1837</v>
      </c>
      <c r="D2592" t="s">
        <v>273</v>
      </c>
      <c r="E2592" t="s">
        <v>274</v>
      </c>
      <c r="F2592">
        <v>7057</v>
      </c>
      <c r="G2592" t="s">
        <v>291</v>
      </c>
      <c r="H2592" t="s">
        <v>292</v>
      </c>
      <c r="I2592">
        <v>424</v>
      </c>
      <c r="J2592" t="s">
        <v>399</v>
      </c>
      <c r="K2592" t="s">
        <v>400</v>
      </c>
      <c r="L2592">
        <v>35455</v>
      </c>
      <c r="M2592" t="s">
        <v>355</v>
      </c>
      <c r="N2592" t="s">
        <v>356</v>
      </c>
      <c r="O2592">
        <v>35455</v>
      </c>
      <c r="P2592" t="s">
        <v>355</v>
      </c>
      <c r="Q2592" t="s">
        <v>356</v>
      </c>
      <c r="R2592" t="s">
        <v>345</v>
      </c>
      <c r="S2592" s="46">
        <v>20413175.18</v>
      </c>
      <c r="U2592" s="46">
        <v>27</v>
      </c>
      <c r="IF2592">
        <v>35455</v>
      </c>
      <c r="IG2592" t="s">
        <v>355</v>
      </c>
      <c r="IH2592" t="s">
        <v>293</v>
      </c>
      <c r="IK2592">
        <v>-2</v>
      </c>
      <c r="IL2592" t="s">
        <v>279</v>
      </c>
      <c r="IM2592" t="s">
        <v>280</v>
      </c>
      <c r="IN2592" t="s">
        <v>666</v>
      </c>
      <c r="IP2592" t="s">
        <v>705</v>
      </c>
    </row>
    <row r="2593" spans="1:250" hidden="1" x14ac:dyDescent="0.25">
      <c r="A2593">
        <v>45959</v>
      </c>
      <c r="B2593">
        <v>-890804480</v>
      </c>
      <c r="C2593">
        <v>1837</v>
      </c>
      <c r="D2593" t="s">
        <v>273</v>
      </c>
      <c r="E2593" t="s">
        <v>274</v>
      </c>
      <c r="F2593">
        <v>7057</v>
      </c>
      <c r="G2593" t="s">
        <v>291</v>
      </c>
      <c r="H2593" t="s">
        <v>292</v>
      </c>
      <c r="I2593">
        <v>422</v>
      </c>
      <c r="J2593" t="s">
        <v>401</v>
      </c>
      <c r="K2593" t="s">
        <v>402</v>
      </c>
      <c r="L2593">
        <v>35455</v>
      </c>
      <c r="M2593" t="s">
        <v>355</v>
      </c>
      <c r="N2593" t="s">
        <v>356</v>
      </c>
      <c r="O2593">
        <v>35455</v>
      </c>
      <c r="P2593" t="s">
        <v>355</v>
      </c>
      <c r="Q2593" t="s">
        <v>356</v>
      </c>
      <c r="R2593" t="s">
        <v>345</v>
      </c>
      <c r="S2593" s="46">
        <v>20386086.920000002</v>
      </c>
      <c r="U2593" s="46">
        <v>27</v>
      </c>
      <c r="IF2593">
        <v>35455</v>
      </c>
      <c r="IG2593" t="s">
        <v>355</v>
      </c>
      <c r="IH2593" t="s">
        <v>293</v>
      </c>
      <c r="IK2593">
        <v>-2</v>
      </c>
      <c r="IL2593" t="s">
        <v>279</v>
      </c>
      <c r="IM2593" t="s">
        <v>280</v>
      </c>
      <c r="IN2593" t="s">
        <v>666</v>
      </c>
      <c r="IP2593" t="s">
        <v>705</v>
      </c>
    </row>
    <row r="2594" spans="1:250" hidden="1" x14ac:dyDescent="0.25">
      <c r="A2594">
        <v>45960</v>
      </c>
      <c r="B2594">
        <v>-890804480</v>
      </c>
      <c r="C2594">
        <v>1837</v>
      </c>
      <c r="D2594" t="s">
        <v>273</v>
      </c>
      <c r="E2594" t="s">
        <v>274</v>
      </c>
      <c r="F2594">
        <v>7057</v>
      </c>
      <c r="G2594" t="s">
        <v>291</v>
      </c>
      <c r="H2594" t="s">
        <v>292</v>
      </c>
      <c r="I2594">
        <v>437</v>
      </c>
      <c r="J2594" t="s">
        <v>658</v>
      </c>
      <c r="K2594" t="s">
        <v>659</v>
      </c>
      <c r="L2594">
        <v>35455</v>
      </c>
      <c r="M2594" t="s">
        <v>355</v>
      </c>
      <c r="N2594" t="s">
        <v>356</v>
      </c>
      <c r="O2594">
        <v>35455</v>
      </c>
      <c r="P2594" t="s">
        <v>355</v>
      </c>
      <c r="Q2594" t="s">
        <v>356</v>
      </c>
      <c r="R2594" t="s">
        <v>345</v>
      </c>
      <c r="S2594" s="46">
        <v>20563744.920000002</v>
      </c>
      <c r="U2594" s="46">
        <v>27</v>
      </c>
      <c r="IF2594">
        <v>35455</v>
      </c>
      <c r="IG2594" t="s">
        <v>355</v>
      </c>
      <c r="IH2594" t="s">
        <v>293</v>
      </c>
      <c r="IK2594">
        <v>-2</v>
      </c>
      <c r="IL2594" t="s">
        <v>279</v>
      </c>
      <c r="IM2594" t="s">
        <v>280</v>
      </c>
      <c r="IN2594" t="s">
        <v>666</v>
      </c>
      <c r="IP2594" t="s">
        <v>705</v>
      </c>
    </row>
    <row r="2595" spans="1:250" hidden="1" x14ac:dyDescent="0.25">
      <c r="A2595">
        <v>45961</v>
      </c>
      <c r="B2595">
        <v>-890804480</v>
      </c>
      <c r="C2595">
        <v>1837</v>
      </c>
      <c r="D2595" t="s">
        <v>273</v>
      </c>
      <c r="E2595" t="s">
        <v>274</v>
      </c>
      <c r="F2595">
        <v>7057</v>
      </c>
      <c r="G2595" t="s">
        <v>291</v>
      </c>
      <c r="H2595" t="s">
        <v>292</v>
      </c>
      <c r="I2595">
        <v>436</v>
      </c>
      <c r="J2595" t="s">
        <v>656</v>
      </c>
      <c r="K2595" t="s">
        <v>657</v>
      </c>
      <c r="L2595">
        <v>35455</v>
      </c>
      <c r="M2595" t="s">
        <v>355</v>
      </c>
      <c r="N2595" t="s">
        <v>356</v>
      </c>
      <c r="O2595">
        <v>35455</v>
      </c>
      <c r="P2595" t="s">
        <v>355</v>
      </c>
      <c r="Q2595" t="s">
        <v>356</v>
      </c>
      <c r="R2595" t="s">
        <v>345</v>
      </c>
      <c r="S2595" s="46">
        <v>20533567.460000001</v>
      </c>
      <c r="U2595" s="46">
        <v>27</v>
      </c>
      <c r="IF2595">
        <v>35455</v>
      </c>
      <c r="IG2595" t="s">
        <v>355</v>
      </c>
      <c r="IH2595" t="s">
        <v>293</v>
      </c>
      <c r="IK2595">
        <v>-2</v>
      </c>
      <c r="IL2595" t="s">
        <v>279</v>
      </c>
      <c r="IM2595" t="s">
        <v>280</v>
      </c>
      <c r="IN2595" t="s">
        <v>666</v>
      </c>
      <c r="IP2595" t="s">
        <v>705</v>
      </c>
    </row>
    <row r="2596" spans="1:250" hidden="1" x14ac:dyDescent="0.25">
      <c r="A2596">
        <v>45962</v>
      </c>
      <c r="B2596">
        <v>-890804480</v>
      </c>
      <c r="C2596">
        <v>1837</v>
      </c>
      <c r="D2596" t="s">
        <v>273</v>
      </c>
      <c r="E2596" t="s">
        <v>274</v>
      </c>
      <c r="F2596">
        <v>35467</v>
      </c>
      <c r="G2596" t="s">
        <v>350</v>
      </c>
      <c r="H2596" t="s">
        <v>351</v>
      </c>
      <c r="I2596">
        <v>424</v>
      </c>
      <c r="J2596" t="s">
        <v>399</v>
      </c>
      <c r="K2596" t="s">
        <v>400</v>
      </c>
      <c r="L2596">
        <v>35556</v>
      </c>
      <c r="M2596" t="s">
        <v>352</v>
      </c>
      <c r="N2596" t="s">
        <v>353</v>
      </c>
      <c r="O2596">
        <v>35556</v>
      </c>
      <c r="P2596" t="s">
        <v>352</v>
      </c>
      <c r="Q2596" t="s">
        <v>353</v>
      </c>
      <c r="R2596" t="s">
        <v>345</v>
      </c>
      <c r="S2596" s="46">
        <v>87486432.069999993</v>
      </c>
      <c r="U2596" s="46">
        <v>27</v>
      </c>
      <c r="IF2596">
        <v>35556</v>
      </c>
      <c r="IG2596" t="s">
        <v>352</v>
      </c>
      <c r="IH2596" t="s">
        <v>354</v>
      </c>
      <c r="IK2596">
        <v>-2</v>
      </c>
      <c r="IL2596" t="s">
        <v>279</v>
      </c>
      <c r="IM2596" t="s">
        <v>280</v>
      </c>
      <c r="IN2596" t="s">
        <v>706</v>
      </c>
      <c r="IP2596" t="s">
        <v>707</v>
      </c>
    </row>
    <row r="2597" spans="1:250" hidden="1" x14ac:dyDescent="0.25">
      <c r="A2597">
        <v>45963</v>
      </c>
      <c r="B2597">
        <v>-890804480</v>
      </c>
      <c r="C2597">
        <v>1837</v>
      </c>
      <c r="D2597" t="s">
        <v>273</v>
      </c>
      <c r="E2597" t="s">
        <v>274</v>
      </c>
      <c r="F2597">
        <v>35467</v>
      </c>
      <c r="G2597" t="s">
        <v>350</v>
      </c>
      <c r="H2597" t="s">
        <v>351</v>
      </c>
      <c r="I2597">
        <v>422</v>
      </c>
      <c r="J2597" t="s">
        <v>401</v>
      </c>
      <c r="K2597" t="s">
        <v>402</v>
      </c>
      <c r="L2597">
        <v>35556</v>
      </c>
      <c r="M2597" t="s">
        <v>352</v>
      </c>
      <c r="N2597" t="s">
        <v>353</v>
      </c>
      <c r="O2597">
        <v>35556</v>
      </c>
      <c r="P2597" t="s">
        <v>352</v>
      </c>
      <c r="Q2597" t="s">
        <v>353</v>
      </c>
      <c r="R2597" t="s">
        <v>345</v>
      </c>
      <c r="S2597" s="46">
        <v>87664603.939999998</v>
      </c>
      <c r="U2597" s="46">
        <v>27</v>
      </c>
      <c r="IF2597">
        <v>35556</v>
      </c>
      <c r="IG2597" t="s">
        <v>352</v>
      </c>
      <c r="IH2597" t="s">
        <v>354</v>
      </c>
      <c r="IK2597">
        <v>-2</v>
      </c>
      <c r="IL2597" t="s">
        <v>279</v>
      </c>
      <c r="IM2597" t="s">
        <v>280</v>
      </c>
      <c r="IN2597" t="s">
        <v>706</v>
      </c>
      <c r="IP2597" t="s">
        <v>707</v>
      </c>
    </row>
    <row r="2598" spans="1:250" hidden="1" x14ac:dyDescent="0.25">
      <c r="A2598">
        <v>45964</v>
      </c>
      <c r="B2598">
        <v>-890804480</v>
      </c>
      <c r="C2598">
        <v>1837</v>
      </c>
      <c r="D2598" t="s">
        <v>273</v>
      </c>
      <c r="E2598" t="s">
        <v>274</v>
      </c>
      <c r="F2598">
        <v>35467</v>
      </c>
      <c r="G2598" t="s">
        <v>350</v>
      </c>
      <c r="H2598" t="s">
        <v>351</v>
      </c>
      <c r="I2598">
        <v>420</v>
      </c>
      <c r="J2598" t="s">
        <v>403</v>
      </c>
      <c r="K2598" t="s">
        <v>404</v>
      </c>
      <c r="L2598">
        <v>35556</v>
      </c>
      <c r="M2598" t="s">
        <v>352</v>
      </c>
      <c r="N2598" t="s">
        <v>353</v>
      </c>
      <c r="O2598">
        <v>35556</v>
      </c>
      <c r="P2598" t="s">
        <v>352</v>
      </c>
      <c r="Q2598" t="s">
        <v>353</v>
      </c>
      <c r="R2598" t="s">
        <v>345</v>
      </c>
      <c r="S2598" s="46">
        <v>87654659.189999998</v>
      </c>
      <c r="U2598" s="46">
        <v>27</v>
      </c>
      <c r="IF2598">
        <v>35556</v>
      </c>
      <c r="IG2598" t="s">
        <v>352</v>
      </c>
      <c r="IH2598" t="s">
        <v>354</v>
      </c>
      <c r="IK2598">
        <v>-2</v>
      </c>
      <c r="IL2598" t="s">
        <v>279</v>
      </c>
      <c r="IM2598" t="s">
        <v>280</v>
      </c>
      <c r="IN2598" t="s">
        <v>706</v>
      </c>
      <c r="IP2598" t="s">
        <v>707</v>
      </c>
    </row>
    <row r="2599" spans="1:250" hidden="1" x14ac:dyDescent="0.25">
      <c r="A2599">
        <v>45965</v>
      </c>
      <c r="B2599">
        <v>-890804480</v>
      </c>
      <c r="C2599">
        <v>1837</v>
      </c>
      <c r="D2599" t="s">
        <v>273</v>
      </c>
      <c r="E2599" t="s">
        <v>274</v>
      </c>
      <c r="F2599">
        <v>35467</v>
      </c>
      <c r="G2599" t="s">
        <v>350</v>
      </c>
      <c r="H2599" t="s">
        <v>351</v>
      </c>
      <c r="I2599">
        <v>411</v>
      </c>
      <c r="J2599" t="s">
        <v>393</v>
      </c>
      <c r="K2599" t="s">
        <v>394</v>
      </c>
      <c r="L2599">
        <v>35556</v>
      </c>
      <c r="M2599" t="s">
        <v>352</v>
      </c>
      <c r="N2599" t="s">
        <v>353</v>
      </c>
      <c r="O2599">
        <v>35556</v>
      </c>
      <c r="P2599" t="s">
        <v>352</v>
      </c>
      <c r="Q2599" t="s">
        <v>353</v>
      </c>
      <c r="R2599" t="s">
        <v>345</v>
      </c>
      <c r="S2599" s="46">
        <v>87415260.530000001</v>
      </c>
      <c r="U2599" s="46">
        <v>27</v>
      </c>
      <c r="IF2599">
        <v>35556</v>
      </c>
      <c r="IG2599" t="s">
        <v>352</v>
      </c>
      <c r="IH2599" t="s">
        <v>354</v>
      </c>
      <c r="IK2599">
        <v>-2</v>
      </c>
      <c r="IL2599" t="s">
        <v>279</v>
      </c>
      <c r="IM2599" t="s">
        <v>280</v>
      </c>
      <c r="IN2599" t="s">
        <v>706</v>
      </c>
      <c r="IP2599" t="s">
        <v>707</v>
      </c>
    </row>
    <row r="2600" spans="1:250" hidden="1" x14ac:dyDescent="0.25">
      <c r="A2600">
        <v>45966</v>
      </c>
      <c r="B2600">
        <v>-890804480</v>
      </c>
      <c r="C2600">
        <v>1837</v>
      </c>
      <c r="D2600" t="s">
        <v>273</v>
      </c>
      <c r="E2600" t="s">
        <v>274</v>
      </c>
      <c r="F2600">
        <v>35467</v>
      </c>
      <c r="G2600" t="s">
        <v>350</v>
      </c>
      <c r="H2600" t="s">
        <v>351</v>
      </c>
      <c r="I2600">
        <v>437</v>
      </c>
      <c r="J2600" t="s">
        <v>658</v>
      </c>
      <c r="K2600" t="s">
        <v>659</v>
      </c>
      <c r="L2600">
        <v>35556</v>
      </c>
      <c r="M2600" t="s">
        <v>352</v>
      </c>
      <c r="N2600" t="s">
        <v>353</v>
      </c>
      <c r="O2600">
        <v>35556</v>
      </c>
      <c r="P2600" t="s">
        <v>352</v>
      </c>
      <c r="Q2600" t="s">
        <v>353</v>
      </c>
      <c r="R2600" t="s">
        <v>345</v>
      </c>
      <c r="S2600" s="46">
        <v>86274535.780000001</v>
      </c>
      <c r="U2600" s="46">
        <v>27</v>
      </c>
      <c r="IF2600">
        <v>35556</v>
      </c>
      <c r="IG2600" t="s">
        <v>352</v>
      </c>
      <c r="IH2600" t="s">
        <v>354</v>
      </c>
      <c r="IK2600">
        <v>-2</v>
      </c>
      <c r="IL2600" t="s">
        <v>279</v>
      </c>
      <c r="IM2600" t="s">
        <v>280</v>
      </c>
      <c r="IN2600" t="s">
        <v>706</v>
      </c>
      <c r="IP2600" t="s">
        <v>707</v>
      </c>
    </row>
    <row r="2601" spans="1:250" hidden="1" x14ac:dyDescent="0.25">
      <c r="A2601">
        <v>45967</v>
      </c>
      <c r="B2601">
        <v>-890804480</v>
      </c>
      <c r="C2601">
        <v>1837</v>
      </c>
      <c r="D2601" t="s">
        <v>273</v>
      </c>
      <c r="E2601" t="s">
        <v>274</v>
      </c>
      <c r="F2601">
        <v>35467</v>
      </c>
      <c r="G2601" t="s">
        <v>350</v>
      </c>
      <c r="H2601" t="s">
        <v>351</v>
      </c>
      <c r="I2601">
        <v>436</v>
      </c>
      <c r="J2601" t="s">
        <v>656</v>
      </c>
      <c r="K2601" t="s">
        <v>657</v>
      </c>
      <c r="L2601">
        <v>35556</v>
      </c>
      <c r="M2601" t="s">
        <v>352</v>
      </c>
      <c r="N2601" t="s">
        <v>353</v>
      </c>
      <c r="O2601">
        <v>35556</v>
      </c>
      <c r="P2601" t="s">
        <v>352</v>
      </c>
      <c r="Q2601" t="s">
        <v>353</v>
      </c>
      <c r="R2601" t="s">
        <v>345</v>
      </c>
      <c r="S2601" s="46">
        <v>86153515.079999998</v>
      </c>
      <c r="U2601" s="46">
        <v>27</v>
      </c>
      <c r="IF2601">
        <v>35556</v>
      </c>
      <c r="IG2601" t="s">
        <v>352</v>
      </c>
      <c r="IH2601" t="s">
        <v>354</v>
      </c>
      <c r="IK2601">
        <v>-2</v>
      </c>
      <c r="IL2601" t="s">
        <v>279</v>
      </c>
      <c r="IM2601" t="s">
        <v>280</v>
      </c>
      <c r="IN2601" t="s">
        <v>706</v>
      </c>
      <c r="IP2601" t="s">
        <v>707</v>
      </c>
    </row>
    <row r="2602" spans="1:250" hidden="1" x14ac:dyDescent="0.25">
      <c r="A2602">
        <v>45968</v>
      </c>
      <c r="B2602">
        <v>-890804480</v>
      </c>
      <c r="C2602">
        <v>1837</v>
      </c>
      <c r="D2602" t="s">
        <v>273</v>
      </c>
      <c r="E2602" t="s">
        <v>274</v>
      </c>
      <c r="F2602">
        <v>35467</v>
      </c>
      <c r="G2602" t="s">
        <v>350</v>
      </c>
      <c r="H2602" t="s">
        <v>351</v>
      </c>
      <c r="I2602">
        <v>435</v>
      </c>
      <c r="J2602" t="s">
        <v>491</v>
      </c>
      <c r="K2602" t="s">
        <v>492</v>
      </c>
      <c r="L2602">
        <v>35556</v>
      </c>
      <c r="M2602" t="s">
        <v>352</v>
      </c>
      <c r="N2602" t="s">
        <v>353</v>
      </c>
      <c r="O2602">
        <v>35556</v>
      </c>
      <c r="P2602" t="s">
        <v>352</v>
      </c>
      <c r="Q2602" t="s">
        <v>353</v>
      </c>
      <c r="R2602" t="s">
        <v>345</v>
      </c>
      <c r="S2602" s="46">
        <v>88423131.260000005</v>
      </c>
      <c r="U2602" s="46">
        <v>27</v>
      </c>
      <c r="IF2602">
        <v>35556</v>
      </c>
      <c r="IG2602" t="s">
        <v>352</v>
      </c>
      <c r="IH2602" t="s">
        <v>354</v>
      </c>
      <c r="IK2602">
        <v>-2</v>
      </c>
      <c r="IL2602" t="s">
        <v>279</v>
      </c>
      <c r="IM2602" t="s">
        <v>280</v>
      </c>
      <c r="IN2602" t="s">
        <v>706</v>
      </c>
      <c r="IP2602" t="s">
        <v>707</v>
      </c>
    </row>
    <row r="2603" spans="1:250" hidden="1" x14ac:dyDescent="0.25">
      <c r="A2603">
        <v>45969</v>
      </c>
      <c r="B2603">
        <v>-890804480</v>
      </c>
      <c r="C2603">
        <v>1837</v>
      </c>
      <c r="D2603" t="s">
        <v>273</v>
      </c>
      <c r="E2603" t="s">
        <v>274</v>
      </c>
      <c r="F2603">
        <v>35467</v>
      </c>
      <c r="G2603" t="s">
        <v>350</v>
      </c>
      <c r="H2603" t="s">
        <v>351</v>
      </c>
      <c r="I2603">
        <v>431</v>
      </c>
      <c r="J2603" t="s">
        <v>493</v>
      </c>
      <c r="K2603" t="s">
        <v>494</v>
      </c>
      <c r="L2603">
        <v>35556</v>
      </c>
      <c r="M2603" t="s">
        <v>352</v>
      </c>
      <c r="N2603" t="s">
        <v>353</v>
      </c>
      <c r="O2603">
        <v>35556</v>
      </c>
      <c r="P2603" t="s">
        <v>352</v>
      </c>
      <c r="Q2603" t="s">
        <v>353</v>
      </c>
      <c r="R2603" t="s">
        <v>345</v>
      </c>
      <c r="S2603" s="46">
        <v>87056834.769999996</v>
      </c>
      <c r="U2603" s="46">
        <v>27</v>
      </c>
      <c r="IF2603">
        <v>35556</v>
      </c>
      <c r="IG2603" t="s">
        <v>352</v>
      </c>
      <c r="IH2603" t="s">
        <v>354</v>
      </c>
      <c r="IK2603">
        <v>-2</v>
      </c>
      <c r="IL2603" t="s">
        <v>279</v>
      </c>
      <c r="IM2603" t="s">
        <v>280</v>
      </c>
      <c r="IN2603" t="s">
        <v>706</v>
      </c>
      <c r="IP2603" t="s">
        <v>707</v>
      </c>
    </row>
    <row r="2604" spans="1:250" hidden="1" x14ac:dyDescent="0.25">
      <c r="A2604">
        <v>45970</v>
      </c>
      <c r="B2604">
        <v>-890804480</v>
      </c>
      <c r="C2604">
        <v>1837</v>
      </c>
      <c r="D2604" t="s">
        <v>273</v>
      </c>
      <c r="E2604" t="s">
        <v>274</v>
      </c>
      <c r="F2604">
        <v>35467</v>
      </c>
      <c r="G2604" t="s">
        <v>350</v>
      </c>
      <c r="H2604" t="s">
        <v>351</v>
      </c>
      <c r="I2604">
        <v>429</v>
      </c>
      <c r="J2604" t="s">
        <v>395</v>
      </c>
      <c r="K2604" t="s">
        <v>396</v>
      </c>
      <c r="L2604">
        <v>35556</v>
      </c>
      <c r="M2604" t="s">
        <v>352</v>
      </c>
      <c r="N2604" t="s">
        <v>353</v>
      </c>
      <c r="O2604">
        <v>35556</v>
      </c>
      <c r="P2604" t="s">
        <v>352</v>
      </c>
      <c r="Q2604" t="s">
        <v>353</v>
      </c>
      <c r="R2604" t="s">
        <v>345</v>
      </c>
      <c r="S2604" s="46">
        <v>87146618.150000006</v>
      </c>
      <c r="U2604" s="46">
        <v>27</v>
      </c>
      <c r="IF2604">
        <v>35556</v>
      </c>
      <c r="IG2604" t="s">
        <v>352</v>
      </c>
      <c r="IH2604" t="s">
        <v>354</v>
      </c>
      <c r="IK2604">
        <v>-2</v>
      </c>
      <c r="IL2604" t="s">
        <v>279</v>
      </c>
      <c r="IM2604" t="s">
        <v>280</v>
      </c>
      <c r="IN2604" t="s">
        <v>706</v>
      </c>
      <c r="IP2604" t="s">
        <v>707</v>
      </c>
    </row>
    <row r="2605" spans="1:250" hidden="1" x14ac:dyDescent="0.25">
      <c r="A2605">
        <v>45971</v>
      </c>
      <c r="B2605">
        <v>-890804480</v>
      </c>
      <c r="C2605">
        <v>1837</v>
      </c>
      <c r="D2605" t="s">
        <v>273</v>
      </c>
      <c r="E2605" t="s">
        <v>274</v>
      </c>
      <c r="F2605">
        <v>35467</v>
      </c>
      <c r="G2605" t="s">
        <v>350</v>
      </c>
      <c r="H2605" t="s">
        <v>351</v>
      </c>
      <c r="I2605">
        <v>427</v>
      </c>
      <c r="J2605" t="s">
        <v>397</v>
      </c>
      <c r="K2605" t="s">
        <v>398</v>
      </c>
      <c r="L2605">
        <v>35556</v>
      </c>
      <c r="M2605" t="s">
        <v>352</v>
      </c>
      <c r="N2605" t="s">
        <v>353</v>
      </c>
      <c r="O2605">
        <v>35556</v>
      </c>
      <c r="P2605" t="s">
        <v>352</v>
      </c>
      <c r="Q2605" t="s">
        <v>353</v>
      </c>
      <c r="R2605" t="s">
        <v>345</v>
      </c>
      <c r="S2605" s="46">
        <v>87300561.469999999</v>
      </c>
      <c r="U2605" s="46">
        <v>27</v>
      </c>
      <c r="IF2605">
        <v>35556</v>
      </c>
      <c r="IG2605" t="s">
        <v>352</v>
      </c>
      <c r="IH2605" t="s">
        <v>354</v>
      </c>
      <c r="IK2605">
        <v>-2</v>
      </c>
      <c r="IL2605" t="s">
        <v>279</v>
      </c>
      <c r="IM2605" t="s">
        <v>280</v>
      </c>
      <c r="IN2605" t="s">
        <v>706</v>
      </c>
      <c r="IP2605" t="s">
        <v>707</v>
      </c>
    </row>
    <row r="2606" spans="1:250" hidden="1" x14ac:dyDescent="0.25">
      <c r="A2606">
        <v>45972</v>
      </c>
      <c r="B2606">
        <v>-890804480</v>
      </c>
      <c r="C2606">
        <v>1837</v>
      </c>
      <c r="D2606" t="s">
        <v>273</v>
      </c>
      <c r="E2606" t="s">
        <v>274</v>
      </c>
      <c r="F2606">
        <v>19011</v>
      </c>
      <c r="G2606" t="s">
        <v>328</v>
      </c>
      <c r="H2606" t="s">
        <v>329</v>
      </c>
      <c r="I2606">
        <v>429</v>
      </c>
      <c r="J2606" t="s">
        <v>395</v>
      </c>
      <c r="K2606" t="s">
        <v>396</v>
      </c>
      <c r="L2606">
        <v>38311</v>
      </c>
      <c r="M2606" t="s">
        <v>373</v>
      </c>
      <c r="N2606" t="s">
        <v>374</v>
      </c>
      <c r="O2606">
        <v>38311</v>
      </c>
      <c r="P2606" t="s">
        <v>373</v>
      </c>
      <c r="Q2606" t="s">
        <v>374</v>
      </c>
      <c r="R2606" t="s">
        <v>345</v>
      </c>
      <c r="S2606" s="46">
        <v>1524848.79</v>
      </c>
      <c r="U2606" s="46">
        <v>27</v>
      </c>
      <c r="IF2606">
        <v>38311</v>
      </c>
      <c r="IG2606" t="s">
        <v>373</v>
      </c>
      <c r="IH2606" t="s">
        <v>332</v>
      </c>
      <c r="IK2606">
        <v>-2</v>
      </c>
      <c r="IL2606" t="s">
        <v>279</v>
      </c>
      <c r="IM2606" t="s">
        <v>280</v>
      </c>
      <c r="IN2606" t="s">
        <v>687</v>
      </c>
      <c r="IP2606" t="s">
        <v>708</v>
      </c>
    </row>
    <row r="2607" spans="1:250" hidden="1" x14ac:dyDescent="0.25">
      <c r="A2607">
        <v>45973</v>
      </c>
      <c r="B2607">
        <v>-890804480</v>
      </c>
      <c r="C2607">
        <v>1837</v>
      </c>
      <c r="D2607" t="s">
        <v>273</v>
      </c>
      <c r="E2607" t="s">
        <v>274</v>
      </c>
      <c r="F2607">
        <v>19011</v>
      </c>
      <c r="G2607" t="s">
        <v>328</v>
      </c>
      <c r="H2607" t="s">
        <v>329</v>
      </c>
      <c r="I2607">
        <v>427</v>
      </c>
      <c r="J2607" t="s">
        <v>397</v>
      </c>
      <c r="K2607" t="s">
        <v>398</v>
      </c>
      <c r="L2607">
        <v>38311</v>
      </c>
      <c r="M2607" t="s">
        <v>373</v>
      </c>
      <c r="N2607" t="s">
        <v>374</v>
      </c>
      <c r="O2607">
        <v>38311</v>
      </c>
      <c r="P2607" t="s">
        <v>373</v>
      </c>
      <c r="Q2607" t="s">
        <v>374</v>
      </c>
      <c r="R2607" t="s">
        <v>345</v>
      </c>
      <c r="S2607" s="46">
        <v>1521907.89</v>
      </c>
      <c r="U2607" s="46">
        <v>27</v>
      </c>
      <c r="IF2607">
        <v>38311</v>
      </c>
      <c r="IG2607" t="s">
        <v>373</v>
      </c>
      <c r="IH2607" t="s">
        <v>332</v>
      </c>
      <c r="IK2607">
        <v>-2</v>
      </c>
      <c r="IL2607" t="s">
        <v>279</v>
      </c>
      <c r="IM2607" t="s">
        <v>280</v>
      </c>
      <c r="IN2607" t="s">
        <v>687</v>
      </c>
      <c r="IP2607" t="s">
        <v>708</v>
      </c>
    </row>
    <row r="2608" spans="1:250" hidden="1" x14ac:dyDescent="0.25">
      <c r="A2608">
        <v>45974</v>
      </c>
      <c r="B2608">
        <v>-890804480</v>
      </c>
      <c r="C2608">
        <v>1837</v>
      </c>
      <c r="D2608" t="s">
        <v>273</v>
      </c>
      <c r="E2608" t="s">
        <v>274</v>
      </c>
      <c r="F2608">
        <v>19011</v>
      </c>
      <c r="G2608" t="s">
        <v>328</v>
      </c>
      <c r="H2608" t="s">
        <v>329</v>
      </c>
      <c r="I2608">
        <v>424</v>
      </c>
      <c r="J2608" t="s">
        <v>399</v>
      </c>
      <c r="K2608" t="s">
        <v>400</v>
      </c>
      <c r="L2608">
        <v>38311</v>
      </c>
      <c r="M2608" t="s">
        <v>373</v>
      </c>
      <c r="N2608" t="s">
        <v>374</v>
      </c>
      <c r="O2608">
        <v>38311</v>
      </c>
      <c r="P2608" t="s">
        <v>373</v>
      </c>
      <c r="Q2608" t="s">
        <v>374</v>
      </c>
      <c r="R2608" t="s">
        <v>345</v>
      </c>
      <c r="S2608" s="46">
        <v>1520192.36</v>
      </c>
      <c r="U2608" s="46">
        <v>27</v>
      </c>
      <c r="IF2608">
        <v>38311</v>
      </c>
      <c r="IG2608" t="s">
        <v>373</v>
      </c>
      <c r="IH2608" t="s">
        <v>332</v>
      </c>
      <c r="IK2608">
        <v>-2</v>
      </c>
      <c r="IL2608" t="s">
        <v>279</v>
      </c>
      <c r="IM2608" t="s">
        <v>280</v>
      </c>
      <c r="IN2608" t="s">
        <v>687</v>
      </c>
      <c r="IP2608" t="s">
        <v>708</v>
      </c>
    </row>
    <row r="2609" spans="1:250" hidden="1" x14ac:dyDescent="0.25">
      <c r="A2609">
        <v>45975</v>
      </c>
      <c r="B2609">
        <v>-890804480</v>
      </c>
      <c r="C2609">
        <v>1837</v>
      </c>
      <c r="D2609" t="s">
        <v>273</v>
      </c>
      <c r="E2609" t="s">
        <v>274</v>
      </c>
      <c r="F2609">
        <v>19011</v>
      </c>
      <c r="G2609" t="s">
        <v>328</v>
      </c>
      <c r="H2609" t="s">
        <v>329</v>
      </c>
      <c r="I2609">
        <v>422</v>
      </c>
      <c r="J2609" t="s">
        <v>401</v>
      </c>
      <c r="K2609" t="s">
        <v>402</v>
      </c>
      <c r="L2609">
        <v>38311</v>
      </c>
      <c r="M2609" t="s">
        <v>373</v>
      </c>
      <c r="N2609" t="s">
        <v>374</v>
      </c>
      <c r="O2609">
        <v>38311</v>
      </c>
      <c r="P2609" t="s">
        <v>373</v>
      </c>
      <c r="Q2609" t="s">
        <v>374</v>
      </c>
      <c r="R2609" t="s">
        <v>345</v>
      </c>
      <c r="S2609" s="46">
        <v>1517986.69</v>
      </c>
      <c r="U2609" s="46">
        <v>27</v>
      </c>
      <c r="IF2609">
        <v>38311</v>
      </c>
      <c r="IG2609" t="s">
        <v>373</v>
      </c>
      <c r="IH2609" t="s">
        <v>332</v>
      </c>
      <c r="IK2609">
        <v>-2</v>
      </c>
      <c r="IL2609" t="s">
        <v>279</v>
      </c>
      <c r="IM2609" t="s">
        <v>280</v>
      </c>
      <c r="IN2609" t="s">
        <v>687</v>
      </c>
      <c r="IP2609" t="s">
        <v>708</v>
      </c>
    </row>
    <row r="2610" spans="1:250" hidden="1" x14ac:dyDescent="0.25">
      <c r="A2610">
        <v>45976</v>
      </c>
      <c r="B2610">
        <v>-890804480</v>
      </c>
      <c r="C2610">
        <v>1837</v>
      </c>
      <c r="D2610" t="s">
        <v>273</v>
      </c>
      <c r="E2610" t="s">
        <v>274</v>
      </c>
      <c r="F2610">
        <v>19011</v>
      </c>
      <c r="G2610" t="s">
        <v>328</v>
      </c>
      <c r="H2610" t="s">
        <v>329</v>
      </c>
      <c r="I2610">
        <v>437</v>
      </c>
      <c r="J2610" t="s">
        <v>658</v>
      </c>
      <c r="K2610" t="s">
        <v>659</v>
      </c>
      <c r="L2610">
        <v>38311</v>
      </c>
      <c r="M2610" t="s">
        <v>373</v>
      </c>
      <c r="N2610" t="s">
        <v>374</v>
      </c>
      <c r="O2610">
        <v>38311</v>
      </c>
      <c r="P2610" t="s">
        <v>373</v>
      </c>
      <c r="Q2610" t="s">
        <v>374</v>
      </c>
      <c r="R2610" t="s">
        <v>345</v>
      </c>
      <c r="S2610" s="46">
        <v>1532446.16</v>
      </c>
      <c r="U2610" s="46">
        <v>27</v>
      </c>
      <c r="IF2610">
        <v>38311</v>
      </c>
      <c r="IG2610" t="s">
        <v>373</v>
      </c>
      <c r="IH2610" t="s">
        <v>332</v>
      </c>
      <c r="IK2610">
        <v>-2</v>
      </c>
      <c r="IL2610" t="s">
        <v>279</v>
      </c>
      <c r="IM2610" t="s">
        <v>280</v>
      </c>
      <c r="IN2610" t="s">
        <v>687</v>
      </c>
      <c r="IP2610" t="s">
        <v>708</v>
      </c>
    </row>
    <row r="2611" spans="1:250" hidden="1" x14ac:dyDescent="0.25">
      <c r="A2611">
        <v>45977</v>
      </c>
      <c r="B2611">
        <v>-890804480</v>
      </c>
      <c r="C2611">
        <v>1837</v>
      </c>
      <c r="D2611" t="s">
        <v>273</v>
      </c>
      <c r="E2611" t="s">
        <v>274</v>
      </c>
      <c r="F2611">
        <v>19011</v>
      </c>
      <c r="G2611" t="s">
        <v>328</v>
      </c>
      <c r="H2611" t="s">
        <v>329</v>
      </c>
      <c r="I2611">
        <v>436</v>
      </c>
      <c r="J2611" t="s">
        <v>656</v>
      </c>
      <c r="K2611" t="s">
        <v>657</v>
      </c>
      <c r="L2611">
        <v>38311</v>
      </c>
      <c r="M2611" t="s">
        <v>373</v>
      </c>
      <c r="N2611" t="s">
        <v>374</v>
      </c>
      <c r="O2611">
        <v>38311</v>
      </c>
      <c r="P2611" t="s">
        <v>373</v>
      </c>
      <c r="Q2611" t="s">
        <v>374</v>
      </c>
      <c r="R2611" t="s">
        <v>345</v>
      </c>
      <c r="S2611" s="46">
        <v>1529995.4</v>
      </c>
      <c r="U2611" s="46">
        <v>27</v>
      </c>
      <c r="IF2611">
        <v>38311</v>
      </c>
      <c r="IG2611" t="s">
        <v>373</v>
      </c>
      <c r="IH2611" t="s">
        <v>332</v>
      </c>
      <c r="IK2611">
        <v>-2</v>
      </c>
      <c r="IL2611" t="s">
        <v>279</v>
      </c>
      <c r="IM2611" t="s">
        <v>280</v>
      </c>
      <c r="IN2611" t="s">
        <v>687</v>
      </c>
      <c r="IP2611" t="s">
        <v>708</v>
      </c>
    </row>
    <row r="2612" spans="1:250" hidden="1" x14ac:dyDescent="0.25">
      <c r="A2612">
        <v>45978</v>
      </c>
      <c r="B2612">
        <v>-890804480</v>
      </c>
      <c r="C2612">
        <v>1837</v>
      </c>
      <c r="D2612" t="s">
        <v>273</v>
      </c>
      <c r="E2612" t="s">
        <v>274</v>
      </c>
      <c r="F2612">
        <v>13794</v>
      </c>
      <c r="G2612" t="s">
        <v>275</v>
      </c>
      <c r="H2612" t="s">
        <v>276</v>
      </c>
      <c r="I2612">
        <v>437</v>
      </c>
      <c r="J2612" t="s">
        <v>658</v>
      </c>
      <c r="K2612" t="s">
        <v>659</v>
      </c>
      <c r="L2612">
        <v>38311</v>
      </c>
      <c r="M2612" t="s">
        <v>373</v>
      </c>
      <c r="N2612" t="s">
        <v>374</v>
      </c>
      <c r="O2612">
        <v>38311</v>
      </c>
      <c r="P2612" t="s">
        <v>373</v>
      </c>
      <c r="Q2612" t="s">
        <v>374</v>
      </c>
      <c r="R2612" t="s">
        <v>345</v>
      </c>
      <c r="S2612" s="46">
        <v>1531019.9069999999</v>
      </c>
      <c r="U2612" s="46">
        <v>27</v>
      </c>
      <c r="IF2612">
        <v>38311</v>
      </c>
      <c r="IG2612" t="s">
        <v>373</v>
      </c>
      <c r="IH2612" t="s">
        <v>319</v>
      </c>
      <c r="IK2612">
        <v>-2</v>
      </c>
      <c r="IL2612" t="s">
        <v>279</v>
      </c>
      <c r="IM2612" t="s">
        <v>280</v>
      </c>
      <c r="IN2612" t="s">
        <v>663</v>
      </c>
      <c r="IP2612" t="s">
        <v>709</v>
      </c>
    </row>
    <row r="2613" spans="1:250" hidden="1" x14ac:dyDescent="0.25">
      <c r="A2613">
        <v>45979</v>
      </c>
      <c r="B2613">
        <v>-890804480</v>
      </c>
      <c r="C2613">
        <v>1837</v>
      </c>
      <c r="D2613" t="s">
        <v>273</v>
      </c>
      <c r="E2613" t="s">
        <v>274</v>
      </c>
      <c r="F2613">
        <v>13794</v>
      </c>
      <c r="G2613" t="s">
        <v>275</v>
      </c>
      <c r="H2613" t="s">
        <v>276</v>
      </c>
      <c r="I2613">
        <v>436</v>
      </c>
      <c r="J2613" t="s">
        <v>656</v>
      </c>
      <c r="K2613" t="s">
        <v>657</v>
      </c>
      <c r="L2613">
        <v>38311</v>
      </c>
      <c r="M2613" t="s">
        <v>373</v>
      </c>
      <c r="N2613" t="s">
        <v>374</v>
      </c>
      <c r="O2613">
        <v>38311</v>
      </c>
      <c r="P2613" t="s">
        <v>373</v>
      </c>
      <c r="Q2613" t="s">
        <v>374</v>
      </c>
      <c r="R2613" t="s">
        <v>345</v>
      </c>
      <c r="S2613" s="46">
        <v>1528675.1969999999</v>
      </c>
      <c r="U2613" s="46">
        <v>27</v>
      </c>
      <c r="IF2613">
        <v>38311</v>
      </c>
      <c r="IG2613" t="s">
        <v>373</v>
      </c>
      <c r="IH2613" t="s">
        <v>319</v>
      </c>
      <c r="IK2613">
        <v>-2</v>
      </c>
      <c r="IL2613" t="s">
        <v>279</v>
      </c>
      <c r="IM2613" t="s">
        <v>280</v>
      </c>
      <c r="IN2613" t="s">
        <v>663</v>
      </c>
      <c r="IP2613" t="s">
        <v>709</v>
      </c>
    </row>
    <row r="2614" spans="1:250" hidden="1" x14ac:dyDescent="0.25">
      <c r="A2614">
        <v>45980</v>
      </c>
      <c r="B2614">
        <v>-890804480</v>
      </c>
      <c r="C2614">
        <v>1837</v>
      </c>
      <c r="D2614" t="s">
        <v>273</v>
      </c>
      <c r="E2614" t="s">
        <v>274</v>
      </c>
      <c r="F2614">
        <v>13794</v>
      </c>
      <c r="G2614" t="s">
        <v>275</v>
      </c>
      <c r="H2614" t="s">
        <v>276</v>
      </c>
      <c r="I2614">
        <v>435</v>
      </c>
      <c r="J2614" t="s">
        <v>491</v>
      </c>
      <c r="K2614" t="s">
        <v>492</v>
      </c>
      <c r="L2614">
        <v>38311</v>
      </c>
      <c r="M2614" t="s">
        <v>373</v>
      </c>
      <c r="N2614" t="s">
        <v>374</v>
      </c>
      <c r="O2614">
        <v>38311</v>
      </c>
      <c r="P2614" t="s">
        <v>373</v>
      </c>
      <c r="Q2614" t="s">
        <v>374</v>
      </c>
      <c r="R2614" t="s">
        <v>345</v>
      </c>
      <c r="S2614" s="46">
        <v>1527268.3370000001</v>
      </c>
      <c r="U2614" s="46">
        <v>27</v>
      </c>
      <c r="IF2614">
        <v>38311</v>
      </c>
      <c r="IG2614" t="s">
        <v>373</v>
      </c>
      <c r="IH2614" t="s">
        <v>319</v>
      </c>
      <c r="IK2614">
        <v>-2</v>
      </c>
      <c r="IL2614" t="s">
        <v>279</v>
      </c>
      <c r="IM2614" t="s">
        <v>280</v>
      </c>
      <c r="IN2614" t="s">
        <v>663</v>
      </c>
      <c r="IP2614" t="s">
        <v>709</v>
      </c>
    </row>
    <row r="2615" spans="1:250" hidden="1" x14ac:dyDescent="0.25">
      <c r="A2615">
        <v>45981</v>
      </c>
      <c r="B2615">
        <v>-890804480</v>
      </c>
      <c r="C2615">
        <v>1837</v>
      </c>
      <c r="D2615" t="s">
        <v>273</v>
      </c>
      <c r="E2615" t="s">
        <v>274</v>
      </c>
      <c r="F2615">
        <v>13794</v>
      </c>
      <c r="G2615" t="s">
        <v>275</v>
      </c>
      <c r="H2615" t="s">
        <v>276</v>
      </c>
      <c r="I2615">
        <v>431</v>
      </c>
      <c r="J2615" t="s">
        <v>493</v>
      </c>
      <c r="K2615" t="s">
        <v>494</v>
      </c>
      <c r="L2615">
        <v>38311</v>
      </c>
      <c r="M2615" t="s">
        <v>373</v>
      </c>
      <c r="N2615" t="s">
        <v>374</v>
      </c>
      <c r="O2615">
        <v>38311</v>
      </c>
      <c r="P2615" t="s">
        <v>373</v>
      </c>
      <c r="Q2615" t="s">
        <v>374</v>
      </c>
      <c r="R2615" t="s">
        <v>345</v>
      </c>
      <c r="S2615" s="46">
        <v>1525861.487</v>
      </c>
      <c r="U2615" s="46">
        <v>27</v>
      </c>
      <c r="IF2615">
        <v>38311</v>
      </c>
      <c r="IG2615" t="s">
        <v>373</v>
      </c>
      <c r="IH2615" t="s">
        <v>319</v>
      </c>
      <c r="IK2615">
        <v>-2</v>
      </c>
      <c r="IL2615" t="s">
        <v>279</v>
      </c>
      <c r="IM2615" t="s">
        <v>280</v>
      </c>
      <c r="IN2615" t="s">
        <v>663</v>
      </c>
      <c r="IP2615" t="s">
        <v>709</v>
      </c>
    </row>
    <row r="2616" spans="1:250" hidden="1" x14ac:dyDescent="0.25">
      <c r="A2616">
        <v>45982</v>
      </c>
      <c r="B2616">
        <v>-890804480</v>
      </c>
      <c r="C2616">
        <v>1837</v>
      </c>
      <c r="D2616" t="s">
        <v>273</v>
      </c>
      <c r="E2616" t="s">
        <v>274</v>
      </c>
      <c r="F2616">
        <v>19011</v>
      </c>
      <c r="G2616" t="s">
        <v>328</v>
      </c>
      <c r="H2616" t="s">
        <v>329</v>
      </c>
      <c r="I2616">
        <v>435</v>
      </c>
      <c r="J2616" t="s">
        <v>491</v>
      </c>
      <c r="K2616" t="s">
        <v>492</v>
      </c>
      <c r="L2616">
        <v>38311</v>
      </c>
      <c r="M2616" t="s">
        <v>373</v>
      </c>
      <c r="N2616" t="s">
        <v>374</v>
      </c>
      <c r="O2616">
        <v>38311</v>
      </c>
      <c r="P2616" t="s">
        <v>373</v>
      </c>
      <c r="Q2616" t="s">
        <v>374</v>
      </c>
      <c r="R2616" t="s">
        <v>345</v>
      </c>
      <c r="S2616" s="46">
        <v>1528524.93</v>
      </c>
      <c r="U2616" s="46">
        <v>27</v>
      </c>
      <c r="IF2616">
        <v>38311</v>
      </c>
      <c r="IG2616" t="s">
        <v>373</v>
      </c>
      <c r="IH2616" t="s">
        <v>332</v>
      </c>
      <c r="IK2616">
        <v>-2</v>
      </c>
      <c r="IL2616" t="s">
        <v>279</v>
      </c>
      <c r="IM2616" t="s">
        <v>280</v>
      </c>
      <c r="IN2616" t="s">
        <v>687</v>
      </c>
      <c r="IP2616" t="s">
        <v>708</v>
      </c>
    </row>
    <row r="2617" spans="1:250" hidden="1" x14ac:dyDescent="0.25">
      <c r="A2617">
        <v>45983</v>
      </c>
      <c r="B2617">
        <v>-890804480</v>
      </c>
      <c r="C2617">
        <v>1837</v>
      </c>
      <c r="D2617" t="s">
        <v>273</v>
      </c>
      <c r="E2617" t="s">
        <v>274</v>
      </c>
      <c r="F2617">
        <v>19011</v>
      </c>
      <c r="G2617" t="s">
        <v>328</v>
      </c>
      <c r="H2617" t="s">
        <v>329</v>
      </c>
      <c r="I2617">
        <v>431</v>
      </c>
      <c r="J2617" t="s">
        <v>493</v>
      </c>
      <c r="K2617" t="s">
        <v>494</v>
      </c>
      <c r="L2617">
        <v>38311</v>
      </c>
      <c r="M2617" t="s">
        <v>373</v>
      </c>
      <c r="N2617" t="s">
        <v>374</v>
      </c>
      <c r="O2617">
        <v>38311</v>
      </c>
      <c r="P2617" t="s">
        <v>373</v>
      </c>
      <c r="Q2617" t="s">
        <v>374</v>
      </c>
      <c r="R2617" t="s">
        <v>345</v>
      </c>
      <c r="S2617" s="46">
        <v>1527054.47</v>
      </c>
      <c r="U2617" s="46">
        <v>27</v>
      </c>
      <c r="IF2617">
        <v>38311</v>
      </c>
      <c r="IG2617" t="s">
        <v>373</v>
      </c>
      <c r="IH2617" t="s">
        <v>332</v>
      </c>
      <c r="IK2617">
        <v>-2</v>
      </c>
      <c r="IL2617" t="s">
        <v>279</v>
      </c>
      <c r="IM2617" t="s">
        <v>280</v>
      </c>
      <c r="IN2617" t="s">
        <v>687</v>
      </c>
      <c r="IP2617" t="s">
        <v>708</v>
      </c>
    </row>
    <row r="2618" spans="1:250" hidden="1" x14ac:dyDescent="0.25">
      <c r="A2618">
        <v>45984</v>
      </c>
      <c r="B2618">
        <v>-890804480</v>
      </c>
      <c r="C2618">
        <v>1837</v>
      </c>
      <c r="D2618" t="s">
        <v>273</v>
      </c>
      <c r="E2618" t="s">
        <v>274</v>
      </c>
      <c r="F2618">
        <v>13794</v>
      </c>
      <c r="G2618" t="s">
        <v>275</v>
      </c>
      <c r="H2618" t="s">
        <v>276</v>
      </c>
      <c r="I2618">
        <v>424</v>
      </c>
      <c r="J2618" t="s">
        <v>399</v>
      </c>
      <c r="K2618" t="s">
        <v>400</v>
      </c>
      <c r="L2618">
        <v>38311</v>
      </c>
      <c r="M2618" t="s">
        <v>373</v>
      </c>
      <c r="N2618" t="s">
        <v>374</v>
      </c>
      <c r="O2618">
        <v>38311</v>
      </c>
      <c r="P2618" t="s">
        <v>373</v>
      </c>
      <c r="Q2618" t="s">
        <v>374</v>
      </c>
      <c r="R2618" t="s">
        <v>345</v>
      </c>
      <c r="S2618" s="46">
        <v>1519296.247</v>
      </c>
      <c r="U2618" s="46">
        <v>27</v>
      </c>
      <c r="IF2618">
        <v>38311</v>
      </c>
      <c r="IG2618" t="s">
        <v>373</v>
      </c>
      <c r="IH2618" t="s">
        <v>319</v>
      </c>
      <c r="IK2618">
        <v>-2</v>
      </c>
      <c r="IL2618" t="s">
        <v>279</v>
      </c>
      <c r="IM2618" t="s">
        <v>280</v>
      </c>
      <c r="IN2618" t="s">
        <v>663</v>
      </c>
      <c r="IP2618" t="s">
        <v>709</v>
      </c>
    </row>
    <row r="2619" spans="1:250" hidden="1" x14ac:dyDescent="0.25">
      <c r="A2619">
        <v>45985</v>
      </c>
      <c r="B2619">
        <v>-890804480</v>
      </c>
      <c r="C2619">
        <v>1837</v>
      </c>
      <c r="D2619" t="s">
        <v>273</v>
      </c>
      <c r="E2619" t="s">
        <v>274</v>
      </c>
      <c r="F2619">
        <v>13794</v>
      </c>
      <c r="G2619" t="s">
        <v>275</v>
      </c>
      <c r="H2619" t="s">
        <v>276</v>
      </c>
      <c r="I2619">
        <v>422</v>
      </c>
      <c r="J2619" t="s">
        <v>401</v>
      </c>
      <c r="K2619" t="s">
        <v>402</v>
      </c>
      <c r="L2619">
        <v>38311</v>
      </c>
      <c r="M2619" t="s">
        <v>373</v>
      </c>
      <c r="N2619" t="s">
        <v>374</v>
      </c>
      <c r="O2619">
        <v>38311</v>
      </c>
      <c r="P2619" t="s">
        <v>373</v>
      </c>
      <c r="Q2619" t="s">
        <v>374</v>
      </c>
      <c r="R2619" t="s">
        <v>345</v>
      </c>
      <c r="S2619" s="46">
        <v>1517185.997</v>
      </c>
      <c r="U2619" s="46">
        <v>27</v>
      </c>
      <c r="IF2619">
        <v>38311</v>
      </c>
      <c r="IG2619" t="s">
        <v>373</v>
      </c>
      <c r="IH2619" t="s">
        <v>319</v>
      </c>
      <c r="IK2619">
        <v>-2</v>
      </c>
      <c r="IL2619" t="s">
        <v>279</v>
      </c>
      <c r="IM2619" t="s">
        <v>280</v>
      </c>
      <c r="IN2619" t="s">
        <v>663</v>
      </c>
      <c r="IP2619" t="s">
        <v>709</v>
      </c>
    </row>
    <row r="2620" spans="1:250" hidden="1" x14ac:dyDescent="0.25">
      <c r="A2620">
        <v>45986</v>
      </c>
      <c r="B2620">
        <v>-890804480</v>
      </c>
      <c r="C2620">
        <v>1837</v>
      </c>
      <c r="D2620" t="s">
        <v>273</v>
      </c>
      <c r="E2620" t="s">
        <v>274</v>
      </c>
      <c r="F2620">
        <v>13794</v>
      </c>
      <c r="G2620" t="s">
        <v>275</v>
      </c>
      <c r="H2620" t="s">
        <v>276</v>
      </c>
      <c r="I2620">
        <v>420</v>
      </c>
      <c r="J2620" t="s">
        <v>403</v>
      </c>
      <c r="K2620" t="s">
        <v>404</v>
      </c>
      <c r="L2620">
        <v>38311</v>
      </c>
      <c r="M2620" t="s">
        <v>373</v>
      </c>
      <c r="N2620" t="s">
        <v>374</v>
      </c>
      <c r="O2620">
        <v>38311</v>
      </c>
      <c r="P2620" t="s">
        <v>373</v>
      </c>
      <c r="Q2620" t="s">
        <v>374</v>
      </c>
      <c r="R2620" t="s">
        <v>345</v>
      </c>
      <c r="S2620" s="46">
        <v>1514372.317</v>
      </c>
      <c r="U2620" s="46">
        <v>27</v>
      </c>
      <c r="IF2620">
        <v>38311</v>
      </c>
      <c r="IG2620" t="s">
        <v>373</v>
      </c>
      <c r="IH2620" t="s">
        <v>319</v>
      </c>
      <c r="IK2620">
        <v>-2</v>
      </c>
      <c r="IL2620" t="s">
        <v>279</v>
      </c>
      <c r="IM2620" t="s">
        <v>280</v>
      </c>
      <c r="IN2620" t="s">
        <v>663</v>
      </c>
      <c r="IP2620" t="s">
        <v>709</v>
      </c>
    </row>
    <row r="2621" spans="1:250" hidden="1" x14ac:dyDescent="0.25">
      <c r="A2621">
        <v>45987</v>
      </c>
      <c r="B2621">
        <v>-890804480</v>
      </c>
      <c r="C2621">
        <v>1837</v>
      </c>
      <c r="D2621" t="s">
        <v>273</v>
      </c>
      <c r="E2621" t="s">
        <v>274</v>
      </c>
      <c r="F2621">
        <v>13794</v>
      </c>
      <c r="G2621" t="s">
        <v>275</v>
      </c>
      <c r="H2621" t="s">
        <v>276</v>
      </c>
      <c r="I2621">
        <v>411</v>
      </c>
      <c r="J2621" t="s">
        <v>393</v>
      </c>
      <c r="K2621" t="s">
        <v>394</v>
      </c>
      <c r="L2621">
        <v>38311</v>
      </c>
      <c r="M2621" t="s">
        <v>373</v>
      </c>
      <c r="N2621" t="s">
        <v>374</v>
      </c>
      <c r="O2621">
        <v>38311</v>
      </c>
      <c r="P2621" t="s">
        <v>373</v>
      </c>
      <c r="Q2621" t="s">
        <v>374</v>
      </c>
      <c r="R2621" t="s">
        <v>345</v>
      </c>
      <c r="S2621" s="46">
        <v>1512292.567</v>
      </c>
      <c r="U2621" s="46">
        <v>27</v>
      </c>
      <c r="IF2621">
        <v>38311</v>
      </c>
      <c r="IG2621" t="s">
        <v>373</v>
      </c>
      <c r="IH2621" t="s">
        <v>319</v>
      </c>
      <c r="IK2621">
        <v>-2</v>
      </c>
      <c r="IL2621" t="s">
        <v>279</v>
      </c>
      <c r="IM2621" t="s">
        <v>280</v>
      </c>
      <c r="IN2621" t="s">
        <v>663</v>
      </c>
      <c r="IP2621" t="s">
        <v>709</v>
      </c>
    </row>
    <row r="2622" spans="1:250" hidden="1" x14ac:dyDescent="0.25">
      <c r="A2622">
        <v>45988</v>
      </c>
      <c r="B2622">
        <v>-890804480</v>
      </c>
      <c r="C2622">
        <v>1837</v>
      </c>
      <c r="D2622" t="s">
        <v>273</v>
      </c>
      <c r="E2622" t="s">
        <v>274</v>
      </c>
      <c r="F2622">
        <v>19011</v>
      </c>
      <c r="G2622" t="s">
        <v>328</v>
      </c>
      <c r="H2622" t="s">
        <v>329</v>
      </c>
      <c r="I2622">
        <v>420</v>
      </c>
      <c r="J2622" t="s">
        <v>403</v>
      </c>
      <c r="K2622" t="s">
        <v>404</v>
      </c>
      <c r="L2622">
        <v>38311</v>
      </c>
      <c r="M2622" t="s">
        <v>373</v>
      </c>
      <c r="N2622" t="s">
        <v>374</v>
      </c>
      <c r="O2622">
        <v>38311</v>
      </c>
      <c r="P2622" t="s">
        <v>373</v>
      </c>
      <c r="Q2622" t="s">
        <v>374</v>
      </c>
      <c r="R2622" t="s">
        <v>345</v>
      </c>
      <c r="S2622" s="46">
        <v>1515045.78</v>
      </c>
      <c r="U2622" s="46">
        <v>27</v>
      </c>
      <c r="IF2622">
        <v>38311</v>
      </c>
      <c r="IG2622" t="s">
        <v>373</v>
      </c>
      <c r="IH2622" t="s">
        <v>332</v>
      </c>
      <c r="IK2622">
        <v>-2</v>
      </c>
      <c r="IL2622" t="s">
        <v>279</v>
      </c>
      <c r="IM2622" t="s">
        <v>280</v>
      </c>
      <c r="IN2622" t="s">
        <v>687</v>
      </c>
      <c r="IP2622" t="s">
        <v>708</v>
      </c>
    </row>
    <row r="2623" spans="1:250" hidden="1" x14ac:dyDescent="0.25">
      <c r="A2623">
        <v>45989</v>
      </c>
      <c r="B2623">
        <v>-890804480</v>
      </c>
      <c r="C2623">
        <v>1837</v>
      </c>
      <c r="D2623" t="s">
        <v>273</v>
      </c>
      <c r="E2623" t="s">
        <v>274</v>
      </c>
      <c r="F2623">
        <v>19011</v>
      </c>
      <c r="G2623" t="s">
        <v>328</v>
      </c>
      <c r="H2623" t="s">
        <v>329</v>
      </c>
      <c r="I2623">
        <v>411</v>
      </c>
      <c r="J2623" t="s">
        <v>393</v>
      </c>
      <c r="K2623" t="s">
        <v>394</v>
      </c>
      <c r="L2623">
        <v>38311</v>
      </c>
      <c r="M2623" t="s">
        <v>373</v>
      </c>
      <c r="N2623" t="s">
        <v>374</v>
      </c>
      <c r="O2623">
        <v>38311</v>
      </c>
      <c r="P2623" t="s">
        <v>373</v>
      </c>
      <c r="Q2623" t="s">
        <v>374</v>
      </c>
      <c r="R2623" t="s">
        <v>345</v>
      </c>
      <c r="S2623" s="46">
        <v>1512891.8</v>
      </c>
      <c r="U2623" s="46">
        <v>27</v>
      </c>
      <c r="IF2623">
        <v>38311</v>
      </c>
      <c r="IG2623" t="s">
        <v>373</v>
      </c>
      <c r="IH2623" t="s">
        <v>332</v>
      </c>
      <c r="IK2623">
        <v>-2</v>
      </c>
      <c r="IL2623" t="s">
        <v>279</v>
      </c>
      <c r="IM2623" t="s">
        <v>280</v>
      </c>
      <c r="IN2623" t="s">
        <v>687</v>
      </c>
      <c r="IP2623" t="s">
        <v>708</v>
      </c>
    </row>
    <row r="2624" spans="1:250" hidden="1" x14ac:dyDescent="0.25">
      <c r="A2624">
        <v>45990</v>
      </c>
      <c r="B2624">
        <v>-890804480</v>
      </c>
      <c r="C2624">
        <v>1837</v>
      </c>
      <c r="D2624" t="s">
        <v>273</v>
      </c>
      <c r="E2624" t="s">
        <v>274</v>
      </c>
      <c r="F2624">
        <v>13794</v>
      </c>
      <c r="G2624" t="s">
        <v>275</v>
      </c>
      <c r="H2624" t="s">
        <v>276</v>
      </c>
      <c r="I2624">
        <v>429</v>
      </c>
      <c r="J2624" t="s">
        <v>395</v>
      </c>
      <c r="K2624" t="s">
        <v>396</v>
      </c>
      <c r="L2624">
        <v>38311</v>
      </c>
      <c r="M2624" t="s">
        <v>373</v>
      </c>
      <c r="N2624" t="s">
        <v>374</v>
      </c>
      <c r="O2624">
        <v>38311</v>
      </c>
      <c r="P2624" t="s">
        <v>373</v>
      </c>
      <c r="Q2624" t="s">
        <v>374</v>
      </c>
      <c r="R2624" t="s">
        <v>345</v>
      </c>
      <c r="S2624" s="46">
        <v>1523751.227</v>
      </c>
      <c r="U2624" s="46">
        <v>27</v>
      </c>
      <c r="IF2624">
        <v>38311</v>
      </c>
      <c r="IG2624" t="s">
        <v>373</v>
      </c>
      <c r="IH2624" t="s">
        <v>319</v>
      </c>
      <c r="IK2624">
        <v>-2</v>
      </c>
      <c r="IL2624" t="s">
        <v>279</v>
      </c>
      <c r="IM2624" t="s">
        <v>280</v>
      </c>
      <c r="IN2624" t="s">
        <v>663</v>
      </c>
      <c r="IP2624" t="s">
        <v>709</v>
      </c>
    </row>
    <row r="2625" spans="1:250" hidden="1" x14ac:dyDescent="0.25">
      <c r="A2625">
        <v>45991</v>
      </c>
      <c r="B2625">
        <v>-890804480</v>
      </c>
      <c r="C2625">
        <v>1837</v>
      </c>
      <c r="D2625" t="s">
        <v>273</v>
      </c>
      <c r="E2625" t="s">
        <v>274</v>
      </c>
      <c r="F2625">
        <v>13794</v>
      </c>
      <c r="G2625" t="s">
        <v>275</v>
      </c>
      <c r="H2625" t="s">
        <v>276</v>
      </c>
      <c r="I2625">
        <v>427</v>
      </c>
      <c r="J2625" t="s">
        <v>397</v>
      </c>
      <c r="K2625" t="s">
        <v>398</v>
      </c>
      <c r="L2625">
        <v>38311</v>
      </c>
      <c r="M2625" t="s">
        <v>373</v>
      </c>
      <c r="N2625" t="s">
        <v>374</v>
      </c>
      <c r="O2625">
        <v>38311</v>
      </c>
      <c r="P2625" t="s">
        <v>373</v>
      </c>
      <c r="Q2625" t="s">
        <v>374</v>
      </c>
      <c r="R2625" t="s">
        <v>345</v>
      </c>
      <c r="S2625" s="46">
        <v>1520937.557</v>
      </c>
      <c r="U2625" s="46">
        <v>27</v>
      </c>
      <c r="IF2625">
        <v>38311</v>
      </c>
      <c r="IG2625" t="s">
        <v>373</v>
      </c>
      <c r="IH2625" t="s">
        <v>319</v>
      </c>
      <c r="IK2625">
        <v>-2</v>
      </c>
      <c r="IL2625" t="s">
        <v>279</v>
      </c>
      <c r="IM2625" t="s">
        <v>280</v>
      </c>
      <c r="IN2625" t="s">
        <v>663</v>
      </c>
      <c r="IP2625" t="s">
        <v>709</v>
      </c>
    </row>
    <row r="2626" spans="1:250" hidden="1" x14ac:dyDescent="0.25">
      <c r="A2626">
        <v>45992</v>
      </c>
      <c r="B2626">
        <v>-890804480</v>
      </c>
      <c r="C2626">
        <v>1837</v>
      </c>
      <c r="D2626" t="s">
        <v>273</v>
      </c>
      <c r="E2626" t="s">
        <v>274</v>
      </c>
      <c r="F2626">
        <v>13794</v>
      </c>
      <c r="G2626" t="s">
        <v>275</v>
      </c>
      <c r="H2626" t="s">
        <v>276</v>
      </c>
      <c r="I2626">
        <v>424</v>
      </c>
      <c r="J2626" t="s">
        <v>399</v>
      </c>
      <c r="K2626" t="s">
        <v>400</v>
      </c>
      <c r="L2626">
        <v>39215</v>
      </c>
      <c r="M2626" t="s">
        <v>389</v>
      </c>
      <c r="N2626" t="s">
        <v>390</v>
      </c>
      <c r="O2626">
        <v>39215</v>
      </c>
      <c r="P2626" t="s">
        <v>389</v>
      </c>
      <c r="Q2626" t="s">
        <v>390</v>
      </c>
      <c r="R2626" t="s">
        <v>345</v>
      </c>
      <c r="S2626" s="46">
        <v>9829659.0600000005</v>
      </c>
      <c r="U2626" s="46">
        <v>27</v>
      </c>
      <c r="IF2626">
        <v>39215</v>
      </c>
      <c r="IG2626" t="s">
        <v>389</v>
      </c>
      <c r="IH2626" t="s">
        <v>319</v>
      </c>
      <c r="IK2626">
        <v>-2</v>
      </c>
      <c r="IL2626" t="s">
        <v>279</v>
      </c>
      <c r="IM2626" t="s">
        <v>280</v>
      </c>
      <c r="IN2626" t="s">
        <v>663</v>
      </c>
      <c r="IP2626" t="s">
        <v>710</v>
      </c>
    </row>
    <row r="2627" spans="1:250" hidden="1" x14ac:dyDescent="0.25">
      <c r="A2627">
        <v>45993</v>
      </c>
      <c r="B2627">
        <v>-890804480</v>
      </c>
      <c r="C2627">
        <v>1837</v>
      </c>
      <c r="D2627" t="s">
        <v>273</v>
      </c>
      <c r="E2627" t="s">
        <v>274</v>
      </c>
      <c r="F2627">
        <v>13794</v>
      </c>
      <c r="G2627" t="s">
        <v>275</v>
      </c>
      <c r="H2627" t="s">
        <v>276</v>
      </c>
      <c r="I2627">
        <v>422</v>
      </c>
      <c r="J2627" t="s">
        <v>401</v>
      </c>
      <c r="K2627" t="s">
        <v>402</v>
      </c>
      <c r="L2627">
        <v>39215</v>
      </c>
      <c r="M2627" t="s">
        <v>389</v>
      </c>
      <c r="N2627" t="s">
        <v>390</v>
      </c>
      <c r="O2627">
        <v>39215</v>
      </c>
      <c r="P2627" t="s">
        <v>389</v>
      </c>
      <c r="Q2627" t="s">
        <v>390</v>
      </c>
      <c r="R2627" t="s">
        <v>345</v>
      </c>
      <c r="S2627" s="46">
        <v>9816005.9499999993</v>
      </c>
      <c r="U2627" s="46">
        <v>27</v>
      </c>
      <c r="IF2627">
        <v>39215</v>
      </c>
      <c r="IG2627" t="s">
        <v>389</v>
      </c>
      <c r="IH2627" t="s">
        <v>319</v>
      </c>
      <c r="IK2627">
        <v>-2</v>
      </c>
      <c r="IL2627" t="s">
        <v>279</v>
      </c>
      <c r="IM2627" t="s">
        <v>280</v>
      </c>
      <c r="IN2627" t="s">
        <v>663</v>
      </c>
      <c r="IP2627" t="s">
        <v>710</v>
      </c>
    </row>
    <row r="2628" spans="1:250" hidden="1" x14ac:dyDescent="0.25">
      <c r="A2628">
        <v>45994</v>
      </c>
      <c r="B2628">
        <v>-890804480</v>
      </c>
      <c r="C2628">
        <v>1837</v>
      </c>
      <c r="D2628" t="s">
        <v>273</v>
      </c>
      <c r="E2628" t="s">
        <v>274</v>
      </c>
      <c r="F2628">
        <v>13794</v>
      </c>
      <c r="G2628" t="s">
        <v>275</v>
      </c>
      <c r="H2628" t="s">
        <v>276</v>
      </c>
      <c r="I2628">
        <v>420</v>
      </c>
      <c r="J2628" t="s">
        <v>403</v>
      </c>
      <c r="K2628" t="s">
        <v>404</v>
      </c>
      <c r="L2628">
        <v>39215</v>
      </c>
      <c r="M2628" t="s">
        <v>389</v>
      </c>
      <c r="N2628" t="s">
        <v>390</v>
      </c>
      <c r="O2628">
        <v>39215</v>
      </c>
      <c r="P2628" t="s">
        <v>389</v>
      </c>
      <c r="Q2628" t="s">
        <v>390</v>
      </c>
      <c r="R2628" t="s">
        <v>345</v>
      </c>
      <c r="S2628" s="46">
        <v>9797801.7799999993</v>
      </c>
      <c r="U2628" s="46">
        <v>27</v>
      </c>
      <c r="IF2628">
        <v>39215</v>
      </c>
      <c r="IG2628" t="s">
        <v>389</v>
      </c>
      <c r="IH2628" t="s">
        <v>319</v>
      </c>
      <c r="IK2628">
        <v>-2</v>
      </c>
      <c r="IL2628" t="s">
        <v>279</v>
      </c>
      <c r="IM2628" t="s">
        <v>280</v>
      </c>
      <c r="IN2628" t="s">
        <v>663</v>
      </c>
      <c r="IP2628" t="s">
        <v>710</v>
      </c>
    </row>
    <row r="2629" spans="1:250" hidden="1" x14ac:dyDescent="0.25">
      <c r="A2629">
        <v>45995</v>
      </c>
      <c r="B2629">
        <v>-890804480</v>
      </c>
      <c r="C2629">
        <v>1837</v>
      </c>
      <c r="D2629" t="s">
        <v>273</v>
      </c>
      <c r="E2629" t="s">
        <v>274</v>
      </c>
      <c r="F2629">
        <v>13794</v>
      </c>
      <c r="G2629" t="s">
        <v>275</v>
      </c>
      <c r="H2629" t="s">
        <v>276</v>
      </c>
      <c r="I2629">
        <v>411</v>
      </c>
      <c r="J2629" t="s">
        <v>393</v>
      </c>
      <c r="K2629" t="s">
        <v>394</v>
      </c>
      <c r="L2629">
        <v>39215</v>
      </c>
      <c r="M2629" t="s">
        <v>389</v>
      </c>
      <c r="N2629" t="s">
        <v>390</v>
      </c>
      <c r="O2629">
        <v>39215</v>
      </c>
      <c r="P2629" t="s">
        <v>389</v>
      </c>
      <c r="Q2629" t="s">
        <v>390</v>
      </c>
      <c r="R2629" t="s">
        <v>345</v>
      </c>
      <c r="S2629" s="46">
        <v>9786192.4100000001</v>
      </c>
      <c r="U2629" s="46">
        <v>27</v>
      </c>
      <c r="IF2629">
        <v>39215</v>
      </c>
      <c r="IG2629" t="s">
        <v>389</v>
      </c>
      <c r="IH2629" t="s">
        <v>319</v>
      </c>
      <c r="IK2629">
        <v>-2</v>
      </c>
      <c r="IL2629" t="s">
        <v>279</v>
      </c>
      <c r="IM2629" t="s">
        <v>280</v>
      </c>
      <c r="IN2629" t="s">
        <v>663</v>
      </c>
      <c r="IP2629" t="s">
        <v>710</v>
      </c>
    </row>
    <row r="2630" spans="1:250" hidden="1" x14ac:dyDescent="0.25">
      <c r="A2630">
        <v>45996</v>
      </c>
      <c r="B2630">
        <v>-890804480</v>
      </c>
      <c r="C2630">
        <v>1837</v>
      </c>
      <c r="D2630" t="s">
        <v>273</v>
      </c>
      <c r="E2630" t="s">
        <v>274</v>
      </c>
      <c r="F2630">
        <v>13794</v>
      </c>
      <c r="G2630" t="s">
        <v>275</v>
      </c>
      <c r="H2630" t="s">
        <v>276</v>
      </c>
      <c r="I2630">
        <v>437</v>
      </c>
      <c r="J2630" t="s">
        <v>658</v>
      </c>
      <c r="K2630" t="s">
        <v>659</v>
      </c>
      <c r="L2630">
        <v>39215</v>
      </c>
      <c r="M2630" t="s">
        <v>389</v>
      </c>
      <c r="N2630" t="s">
        <v>390</v>
      </c>
      <c r="O2630">
        <v>39215</v>
      </c>
      <c r="P2630" t="s">
        <v>389</v>
      </c>
      <c r="Q2630" t="s">
        <v>390</v>
      </c>
      <c r="R2630" t="s">
        <v>345</v>
      </c>
      <c r="S2630" s="46">
        <v>9905509.7200000007</v>
      </c>
      <c r="U2630" s="46">
        <v>27</v>
      </c>
      <c r="IF2630">
        <v>39215</v>
      </c>
      <c r="IG2630" t="s">
        <v>389</v>
      </c>
      <c r="IH2630" t="s">
        <v>319</v>
      </c>
      <c r="IK2630">
        <v>-2</v>
      </c>
      <c r="IL2630" t="s">
        <v>279</v>
      </c>
      <c r="IM2630" t="s">
        <v>280</v>
      </c>
      <c r="IN2630" t="s">
        <v>663</v>
      </c>
      <c r="IP2630" t="s">
        <v>710</v>
      </c>
    </row>
    <row r="2631" spans="1:250" hidden="1" x14ac:dyDescent="0.25">
      <c r="A2631">
        <v>45997</v>
      </c>
      <c r="B2631">
        <v>-890804480</v>
      </c>
      <c r="C2631">
        <v>1837</v>
      </c>
      <c r="D2631" t="s">
        <v>273</v>
      </c>
      <c r="E2631" t="s">
        <v>274</v>
      </c>
      <c r="F2631">
        <v>13794</v>
      </c>
      <c r="G2631" t="s">
        <v>275</v>
      </c>
      <c r="H2631" t="s">
        <v>276</v>
      </c>
      <c r="I2631">
        <v>436</v>
      </c>
      <c r="J2631" t="s">
        <v>656</v>
      </c>
      <c r="K2631" t="s">
        <v>657</v>
      </c>
      <c r="L2631">
        <v>39215</v>
      </c>
      <c r="M2631" t="s">
        <v>389</v>
      </c>
      <c r="N2631" t="s">
        <v>390</v>
      </c>
      <c r="O2631">
        <v>39215</v>
      </c>
      <c r="P2631" t="s">
        <v>389</v>
      </c>
      <c r="Q2631" t="s">
        <v>390</v>
      </c>
      <c r="R2631" t="s">
        <v>345</v>
      </c>
      <c r="S2631" s="46">
        <v>9890339.5700000003</v>
      </c>
      <c r="U2631" s="46">
        <v>27</v>
      </c>
      <c r="IF2631">
        <v>39215</v>
      </c>
      <c r="IG2631" t="s">
        <v>389</v>
      </c>
      <c r="IH2631" t="s">
        <v>319</v>
      </c>
      <c r="IK2631">
        <v>-2</v>
      </c>
      <c r="IL2631" t="s">
        <v>279</v>
      </c>
      <c r="IM2631" t="s">
        <v>280</v>
      </c>
      <c r="IN2631" t="s">
        <v>663</v>
      </c>
      <c r="IP2631" t="s">
        <v>710</v>
      </c>
    </row>
    <row r="2632" spans="1:250" hidden="1" x14ac:dyDescent="0.25">
      <c r="A2632">
        <v>45998</v>
      </c>
      <c r="B2632">
        <v>-890804480</v>
      </c>
      <c r="C2632">
        <v>1837</v>
      </c>
      <c r="D2632" t="s">
        <v>273</v>
      </c>
      <c r="E2632" t="s">
        <v>274</v>
      </c>
      <c r="F2632">
        <v>13794</v>
      </c>
      <c r="G2632" t="s">
        <v>275</v>
      </c>
      <c r="H2632" t="s">
        <v>276</v>
      </c>
      <c r="I2632">
        <v>435</v>
      </c>
      <c r="J2632" t="s">
        <v>491</v>
      </c>
      <c r="K2632" t="s">
        <v>492</v>
      </c>
      <c r="L2632">
        <v>39215</v>
      </c>
      <c r="M2632" t="s">
        <v>389</v>
      </c>
      <c r="N2632" t="s">
        <v>390</v>
      </c>
      <c r="O2632">
        <v>39215</v>
      </c>
      <c r="P2632" t="s">
        <v>389</v>
      </c>
      <c r="Q2632" t="s">
        <v>390</v>
      </c>
      <c r="R2632" t="s">
        <v>345</v>
      </c>
      <c r="S2632" s="46">
        <v>9881237.5</v>
      </c>
      <c r="U2632" s="46">
        <v>27</v>
      </c>
      <c r="IF2632">
        <v>39215</v>
      </c>
      <c r="IG2632" t="s">
        <v>389</v>
      </c>
      <c r="IH2632" t="s">
        <v>319</v>
      </c>
      <c r="IK2632">
        <v>-2</v>
      </c>
      <c r="IL2632" t="s">
        <v>279</v>
      </c>
      <c r="IM2632" t="s">
        <v>280</v>
      </c>
      <c r="IN2632" t="s">
        <v>663</v>
      </c>
      <c r="IP2632" t="s">
        <v>710</v>
      </c>
    </row>
    <row r="2633" spans="1:250" hidden="1" x14ac:dyDescent="0.25">
      <c r="A2633">
        <v>45999</v>
      </c>
      <c r="B2633">
        <v>-890804480</v>
      </c>
      <c r="C2633">
        <v>1837</v>
      </c>
      <c r="D2633" t="s">
        <v>273</v>
      </c>
      <c r="E2633" t="s">
        <v>274</v>
      </c>
      <c r="F2633">
        <v>13794</v>
      </c>
      <c r="G2633" t="s">
        <v>275</v>
      </c>
      <c r="H2633" t="s">
        <v>276</v>
      </c>
      <c r="I2633">
        <v>431</v>
      </c>
      <c r="J2633" t="s">
        <v>493</v>
      </c>
      <c r="K2633" t="s">
        <v>494</v>
      </c>
      <c r="L2633">
        <v>39215</v>
      </c>
      <c r="M2633" t="s">
        <v>389</v>
      </c>
      <c r="N2633" t="s">
        <v>390</v>
      </c>
      <c r="O2633">
        <v>39215</v>
      </c>
      <c r="P2633" t="s">
        <v>389</v>
      </c>
      <c r="Q2633" t="s">
        <v>390</v>
      </c>
      <c r="R2633" t="s">
        <v>345</v>
      </c>
      <c r="S2633" s="46">
        <v>9872135.4399999995</v>
      </c>
      <c r="U2633" s="46">
        <v>27</v>
      </c>
      <c r="IF2633">
        <v>39215</v>
      </c>
      <c r="IG2633" t="s">
        <v>389</v>
      </c>
      <c r="IH2633" t="s">
        <v>319</v>
      </c>
      <c r="IK2633">
        <v>-2</v>
      </c>
      <c r="IL2633" t="s">
        <v>279</v>
      </c>
      <c r="IM2633" t="s">
        <v>280</v>
      </c>
      <c r="IN2633" t="s">
        <v>663</v>
      </c>
      <c r="IP2633" t="s">
        <v>710</v>
      </c>
    </row>
    <row r="2634" spans="1:250" hidden="1" x14ac:dyDescent="0.25">
      <c r="A2634">
        <v>46000</v>
      </c>
      <c r="B2634">
        <v>-890804480</v>
      </c>
      <c r="C2634">
        <v>1837</v>
      </c>
      <c r="D2634" t="s">
        <v>273</v>
      </c>
      <c r="E2634" t="s">
        <v>274</v>
      </c>
      <c r="F2634">
        <v>13794</v>
      </c>
      <c r="G2634" t="s">
        <v>275</v>
      </c>
      <c r="H2634" t="s">
        <v>276</v>
      </c>
      <c r="I2634">
        <v>429</v>
      </c>
      <c r="J2634" t="s">
        <v>395</v>
      </c>
      <c r="K2634" t="s">
        <v>396</v>
      </c>
      <c r="L2634">
        <v>39215</v>
      </c>
      <c r="M2634" t="s">
        <v>389</v>
      </c>
      <c r="N2634" t="s">
        <v>390</v>
      </c>
      <c r="O2634">
        <v>39215</v>
      </c>
      <c r="P2634" t="s">
        <v>389</v>
      </c>
      <c r="Q2634" t="s">
        <v>390</v>
      </c>
      <c r="R2634" t="s">
        <v>345</v>
      </c>
      <c r="S2634" s="46">
        <v>9858482.3000000007</v>
      </c>
      <c r="U2634" s="46">
        <v>27</v>
      </c>
      <c r="IF2634">
        <v>39215</v>
      </c>
      <c r="IG2634" t="s">
        <v>389</v>
      </c>
      <c r="IH2634" t="s">
        <v>319</v>
      </c>
      <c r="IK2634">
        <v>-2</v>
      </c>
      <c r="IL2634" t="s">
        <v>279</v>
      </c>
      <c r="IM2634" t="s">
        <v>280</v>
      </c>
      <c r="IN2634" t="s">
        <v>663</v>
      </c>
      <c r="IP2634" t="s">
        <v>710</v>
      </c>
    </row>
    <row r="2635" spans="1:250" hidden="1" x14ac:dyDescent="0.25">
      <c r="A2635">
        <v>46001</v>
      </c>
      <c r="B2635">
        <v>-890804480</v>
      </c>
      <c r="C2635">
        <v>1837</v>
      </c>
      <c r="D2635" t="s">
        <v>273</v>
      </c>
      <c r="E2635" t="s">
        <v>274</v>
      </c>
      <c r="F2635">
        <v>13794</v>
      </c>
      <c r="G2635" t="s">
        <v>275</v>
      </c>
      <c r="H2635" t="s">
        <v>276</v>
      </c>
      <c r="I2635">
        <v>427</v>
      </c>
      <c r="J2635" t="s">
        <v>397</v>
      </c>
      <c r="K2635" t="s">
        <v>398</v>
      </c>
      <c r="L2635">
        <v>39215</v>
      </c>
      <c r="M2635" t="s">
        <v>389</v>
      </c>
      <c r="N2635" t="s">
        <v>390</v>
      </c>
      <c r="O2635">
        <v>39215</v>
      </c>
      <c r="P2635" t="s">
        <v>389</v>
      </c>
      <c r="Q2635" t="s">
        <v>390</v>
      </c>
      <c r="R2635" t="s">
        <v>345</v>
      </c>
      <c r="S2635" s="46">
        <v>9840278.1500000004</v>
      </c>
      <c r="U2635" s="46">
        <v>27</v>
      </c>
      <c r="IF2635">
        <v>39215</v>
      </c>
      <c r="IG2635" t="s">
        <v>389</v>
      </c>
      <c r="IH2635" t="s">
        <v>319</v>
      </c>
      <c r="IK2635">
        <v>-2</v>
      </c>
      <c r="IL2635" t="s">
        <v>279</v>
      </c>
      <c r="IM2635" t="s">
        <v>280</v>
      </c>
      <c r="IN2635" t="s">
        <v>663</v>
      </c>
      <c r="IP2635" t="s">
        <v>710</v>
      </c>
    </row>
    <row r="2636" spans="1:250" hidden="1" x14ac:dyDescent="0.25">
      <c r="A2636">
        <v>46002</v>
      </c>
      <c r="B2636">
        <v>-890804480</v>
      </c>
      <c r="C2636">
        <v>1837</v>
      </c>
      <c r="D2636" t="s">
        <v>273</v>
      </c>
      <c r="E2636" t="s">
        <v>274</v>
      </c>
      <c r="F2636">
        <v>1848</v>
      </c>
      <c r="G2636" t="s">
        <v>286</v>
      </c>
      <c r="H2636" t="s">
        <v>274</v>
      </c>
      <c r="I2636">
        <v>437</v>
      </c>
      <c r="J2636" t="s">
        <v>658</v>
      </c>
      <c r="K2636" t="s">
        <v>659</v>
      </c>
      <c r="L2636">
        <v>41235</v>
      </c>
      <c r="M2636" t="s">
        <v>405</v>
      </c>
      <c r="N2636" t="s">
        <v>406</v>
      </c>
      <c r="O2636">
        <v>41235</v>
      </c>
      <c r="P2636" t="s">
        <v>405</v>
      </c>
      <c r="Q2636" t="s">
        <v>406</v>
      </c>
      <c r="R2636" t="s">
        <v>345</v>
      </c>
      <c r="S2636" s="46">
        <v>33606660.310000002</v>
      </c>
      <c r="U2636" s="46">
        <v>27</v>
      </c>
      <c r="IF2636">
        <v>41235</v>
      </c>
      <c r="IG2636" t="s">
        <v>405</v>
      </c>
      <c r="IH2636" t="s">
        <v>288</v>
      </c>
      <c r="IK2636">
        <v>-2</v>
      </c>
      <c r="IL2636" t="s">
        <v>279</v>
      </c>
      <c r="IM2636" t="s">
        <v>280</v>
      </c>
      <c r="IN2636" t="s">
        <v>711</v>
      </c>
    </row>
    <row r="2637" spans="1:250" hidden="1" x14ac:dyDescent="0.25">
      <c r="A2637">
        <v>46003</v>
      </c>
      <c r="B2637">
        <v>-890804480</v>
      </c>
      <c r="C2637">
        <v>1837</v>
      </c>
      <c r="D2637" t="s">
        <v>273</v>
      </c>
      <c r="E2637" t="s">
        <v>274</v>
      </c>
      <c r="F2637">
        <v>1848</v>
      </c>
      <c r="G2637" t="s">
        <v>286</v>
      </c>
      <c r="H2637" t="s">
        <v>274</v>
      </c>
      <c r="I2637">
        <v>436</v>
      </c>
      <c r="J2637" t="s">
        <v>656</v>
      </c>
      <c r="K2637" t="s">
        <v>657</v>
      </c>
      <c r="L2637">
        <v>41235</v>
      </c>
      <c r="M2637" t="s">
        <v>405</v>
      </c>
      <c r="N2637" t="s">
        <v>406</v>
      </c>
      <c r="O2637">
        <v>41235</v>
      </c>
      <c r="P2637" t="s">
        <v>405</v>
      </c>
      <c r="Q2637" t="s">
        <v>406</v>
      </c>
      <c r="R2637" t="s">
        <v>345</v>
      </c>
      <c r="S2637" s="46">
        <v>54574613.630000003</v>
      </c>
      <c r="U2637" s="46">
        <v>27</v>
      </c>
      <c r="IF2637">
        <v>41235</v>
      </c>
      <c r="IG2637" t="s">
        <v>405</v>
      </c>
      <c r="IH2637" t="s">
        <v>288</v>
      </c>
      <c r="IK2637">
        <v>-2</v>
      </c>
      <c r="IL2637" t="s">
        <v>279</v>
      </c>
      <c r="IM2637" t="s">
        <v>280</v>
      </c>
      <c r="IN2637" t="s">
        <v>711</v>
      </c>
    </row>
    <row r="2638" spans="1:250" hidden="1" x14ac:dyDescent="0.25">
      <c r="A2638">
        <v>46004</v>
      </c>
      <c r="B2638">
        <v>-890804480</v>
      </c>
      <c r="C2638">
        <v>1837</v>
      </c>
      <c r="D2638" t="s">
        <v>273</v>
      </c>
      <c r="E2638" t="s">
        <v>274</v>
      </c>
      <c r="F2638">
        <v>1848</v>
      </c>
      <c r="G2638" t="s">
        <v>286</v>
      </c>
      <c r="H2638" t="s">
        <v>274</v>
      </c>
      <c r="I2638">
        <v>435</v>
      </c>
      <c r="J2638" t="s">
        <v>491</v>
      </c>
      <c r="K2638" t="s">
        <v>492</v>
      </c>
      <c r="L2638">
        <v>41235</v>
      </c>
      <c r="M2638" t="s">
        <v>405</v>
      </c>
      <c r="N2638" t="s">
        <v>406</v>
      </c>
      <c r="O2638">
        <v>41235</v>
      </c>
      <c r="P2638" t="s">
        <v>405</v>
      </c>
      <c r="Q2638" t="s">
        <v>406</v>
      </c>
      <c r="R2638" t="s">
        <v>345</v>
      </c>
      <c r="S2638" s="46">
        <v>54527306.82</v>
      </c>
      <c r="U2638" s="46">
        <v>27</v>
      </c>
      <c r="IF2638">
        <v>41235</v>
      </c>
      <c r="IG2638" t="s">
        <v>405</v>
      </c>
      <c r="IH2638" t="s">
        <v>288</v>
      </c>
      <c r="IK2638">
        <v>-2</v>
      </c>
      <c r="IL2638" t="s">
        <v>279</v>
      </c>
      <c r="IM2638" t="s">
        <v>280</v>
      </c>
      <c r="IN2638" t="s">
        <v>711</v>
      </c>
    </row>
    <row r="2639" spans="1:250" hidden="1" x14ac:dyDescent="0.25">
      <c r="A2639">
        <v>46005</v>
      </c>
      <c r="B2639">
        <v>-890804480</v>
      </c>
      <c r="C2639">
        <v>1837</v>
      </c>
      <c r="D2639" t="s">
        <v>273</v>
      </c>
      <c r="E2639" t="s">
        <v>274</v>
      </c>
      <c r="F2639">
        <v>1848</v>
      </c>
      <c r="G2639" t="s">
        <v>286</v>
      </c>
      <c r="H2639" t="s">
        <v>274</v>
      </c>
      <c r="I2639">
        <v>431</v>
      </c>
      <c r="J2639" t="s">
        <v>493</v>
      </c>
      <c r="K2639" t="s">
        <v>494</v>
      </c>
      <c r="L2639">
        <v>41235</v>
      </c>
      <c r="M2639" t="s">
        <v>405</v>
      </c>
      <c r="N2639" t="s">
        <v>406</v>
      </c>
      <c r="O2639">
        <v>41235</v>
      </c>
      <c r="P2639" t="s">
        <v>405</v>
      </c>
      <c r="Q2639" t="s">
        <v>406</v>
      </c>
      <c r="R2639" t="s">
        <v>345</v>
      </c>
      <c r="S2639" s="46">
        <v>77783721.599999994</v>
      </c>
      <c r="U2639" s="46">
        <v>27</v>
      </c>
      <c r="IF2639">
        <v>41235</v>
      </c>
      <c r="IG2639" t="s">
        <v>405</v>
      </c>
      <c r="IH2639" t="s">
        <v>288</v>
      </c>
      <c r="IK2639">
        <v>-2</v>
      </c>
      <c r="IL2639" t="s">
        <v>279</v>
      </c>
      <c r="IM2639" t="s">
        <v>280</v>
      </c>
      <c r="IN2639" t="s">
        <v>711</v>
      </c>
    </row>
    <row r="2640" spans="1:250" hidden="1" x14ac:dyDescent="0.25">
      <c r="A2640">
        <v>46006</v>
      </c>
      <c r="B2640">
        <v>-890804480</v>
      </c>
      <c r="C2640">
        <v>1837</v>
      </c>
      <c r="D2640" t="s">
        <v>273</v>
      </c>
      <c r="E2640" t="s">
        <v>274</v>
      </c>
      <c r="F2640">
        <v>1848</v>
      </c>
      <c r="G2640" t="s">
        <v>286</v>
      </c>
      <c r="H2640" t="s">
        <v>274</v>
      </c>
      <c r="I2640">
        <v>429</v>
      </c>
      <c r="J2640" t="s">
        <v>395</v>
      </c>
      <c r="K2640" t="s">
        <v>396</v>
      </c>
      <c r="L2640">
        <v>41235</v>
      </c>
      <c r="M2640" t="s">
        <v>405</v>
      </c>
      <c r="N2640" t="s">
        <v>406</v>
      </c>
      <c r="O2640">
        <v>41235</v>
      </c>
      <c r="P2640" t="s">
        <v>405</v>
      </c>
      <c r="Q2640" t="s">
        <v>406</v>
      </c>
      <c r="R2640" t="s">
        <v>345</v>
      </c>
      <c r="S2640" s="46">
        <v>77686096.819999993</v>
      </c>
      <c r="U2640" s="46">
        <v>27</v>
      </c>
      <c r="IF2640">
        <v>41235</v>
      </c>
      <c r="IG2640" t="s">
        <v>405</v>
      </c>
      <c r="IH2640" t="s">
        <v>288</v>
      </c>
      <c r="IK2640">
        <v>-2</v>
      </c>
      <c r="IL2640" t="s">
        <v>279</v>
      </c>
      <c r="IM2640" t="s">
        <v>280</v>
      </c>
      <c r="IN2640" t="s">
        <v>711</v>
      </c>
    </row>
    <row r="2641" spans="1:250" hidden="1" x14ac:dyDescent="0.25">
      <c r="A2641">
        <v>46007</v>
      </c>
      <c r="B2641">
        <v>-890804480</v>
      </c>
      <c r="C2641">
        <v>1837</v>
      </c>
      <c r="D2641" t="s">
        <v>273</v>
      </c>
      <c r="E2641" t="s">
        <v>274</v>
      </c>
      <c r="F2641">
        <v>1848</v>
      </c>
      <c r="G2641" t="s">
        <v>286</v>
      </c>
      <c r="H2641" t="s">
        <v>274</v>
      </c>
      <c r="I2641">
        <v>427</v>
      </c>
      <c r="J2641" t="s">
        <v>397</v>
      </c>
      <c r="K2641" t="s">
        <v>398</v>
      </c>
      <c r="L2641">
        <v>41235</v>
      </c>
      <c r="M2641" t="s">
        <v>405</v>
      </c>
      <c r="N2641" t="s">
        <v>406</v>
      </c>
      <c r="O2641">
        <v>41235</v>
      </c>
      <c r="P2641" t="s">
        <v>405</v>
      </c>
      <c r="Q2641" t="s">
        <v>406</v>
      </c>
      <c r="R2641" t="s">
        <v>345</v>
      </c>
      <c r="S2641" s="46">
        <v>77555930.409999996</v>
      </c>
      <c r="U2641" s="46">
        <v>27</v>
      </c>
      <c r="IF2641">
        <v>41235</v>
      </c>
      <c r="IG2641" t="s">
        <v>405</v>
      </c>
      <c r="IH2641" t="s">
        <v>288</v>
      </c>
      <c r="IK2641">
        <v>-2</v>
      </c>
      <c r="IL2641" t="s">
        <v>279</v>
      </c>
      <c r="IM2641" t="s">
        <v>280</v>
      </c>
      <c r="IN2641" t="s">
        <v>711</v>
      </c>
    </row>
    <row r="2642" spans="1:250" hidden="1" x14ac:dyDescent="0.25">
      <c r="A2642">
        <v>46008</v>
      </c>
      <c r="B2642">
        <v>-890804480</v>
      </c>
      <c r="C2642">
        <v>1837</v>
      </c>
      <c r="D2642" t="s">
        <v>273</v>
      </c>
      <c r="E2642" t="s">
        <v>274</v>
      </c>
      <c r="F2642">
        <v>1848</v>
      </c>
      <c r="G2642" t="s">
        <v>286</v>
      </c>
      <c r="H2642" t="s">
        <v>274</v>
      </c>
      <c r="I2642">
        <v>437</v>
      </c>
      <c r="J2642" t="s">
        <v>658</v>
      </c>
      <c r="K2642" t="s">
        <v>659</v>
      </c>
      <c r="L2642">
        <v>41236</v>
      </c>
      <c r="M2642" t="s">
        <v>407</v>
      </c>
      <c r="N2642" t="s">
        <v>408</v>
      </c>
      <c r="O2642">
        <v>41236</v>
      </c>
      <c r="P2642" t="s">
        <v>407</v>
      </c>
      <c r="Q2642" t="s">
        <v>408</v>
      </c>
      <c r="R2642" t="s">
        <v>345</v>
      </c>
      <c r="S2642" s="46">
        <v>50159194.420000002</v>
      </c>
      <c r="U2642" s="46">
        <v>27</v>
      </c>
      <c r="IF2642">
        <v>41236</v>
      </c>
      <c r="IG2642" t="s">
        <v>407</v>
      </c>
      <c r="IH2642" t="s">
        <v>288</v>
      </c>
      <c r="IK2642">
        <v>-2</v>
      </c>
      <c r="IL2642" t="s">
        <v>279</v>
      </c>
      <c r="IM2642" t="s">
        <v>280</v>
      </c>
      <c r="IN2642" t="s">
        <v>711</v>
      </c>
    </row>
    <row r="2643" spans="1:250" hidden="1" x14ac:dyDescent="0.25">
      <c r="A2643">
        <v>46009</v>
      </c>
      <c r="B2643">
        <v>-890804480</v>
      </c>
      <c r="C2643">
        <v>1837</v>
      </c>
      <c r="D2643" t="s">
        <v>273</v>
      </c>
      <c r="E2643" t="s">
        <v>274</v>
      </c>
      <c r="F2643">
        <v>1848</v>
      </c>
      <c r="G2643" t="s">
        <v>286</v>
      </c>
      <c r="H2643" t="s">
        <v>274</v>
      </c>
      <c r="I2643">
        <v>436</v>
      </c>
      <c r="J2643" t="s">
        <v>656</v>
      </c>
      <c r="K2643" t="s">
        <v>657</v>
      </c>
      <c r="L2643">
        <v>41236</v>
      </c>
      <c r="M2643" t="s">
        <v>407</v>
      </c>
      <c r="N2643" t="s">
        <v>408</v>
      </c>
      <c r="O2643">
        <v>41236</v>
      </c>
      <c r="P2643" t="s">
        <v>407</v>
      </c>
      <c r="Q2643" t="s">
        <v>408</v>
      </c>
      <c r="R2643" t="s">
        <v>345</v>
      </c>
      <c r="S2643" s="46">
        <v>50086833.32</v>
      </c>
      <c r="U2643" s="46">
        <v>27</v>
      </c>
      <c r="IF2643">
        <v>41236</v>
      </c>
      <c r="IG2643" t="s">
        <v>407</v>
      </c>
      <c r="IH2643" t="s">
        <v>288</v>
      </c>
      <c r="IK2643">
        <v>-2</v>
      </c>
      <c r="IL2643" t="s">
        <v>279</v>
      </c>
      <c r="IM2643" t="s">
        <v>280</v>
      </c>
      <c r="IN2643" t="s">
        <v>711</v>
      </c>
    </row>
    <row r="2644" spans="1:250" hidden="1" x14ac:dyDescent="0.25">
      <c r="A2644">
        <v>46010</v>
      </c>
      <c r="B2644">
        <v>-890804480</v>
      </c>
      <c r="C2644">
        <v>1837</v>
      </c>
      <c r="D2644" t="s">
        <v>273</v>
      </c>
      <c r="E2644" t="s">
        <v>274</v>
      </c>
      <c r="F2644">
        <v>1848</v>
      </c>
      <c r="G2644" t="s">
        <v>286</v>
      </c>
      <c r="H2644" t="s">
        <v>274</v>
      </c>
      <c r="I2644">
        <v>435</v>
      </c>
      <c r="J2644" t="s">
        <v>491</v>
      </c>
      <c r="K2644" t="s">
        <v>492</v>
      </c>
      <c r="L2644">
        <v>41236</v>
      </c>
      <c r="M2644" t="s">
        <v>407</v>
      </c>
      <c r="N2644" t="s">
        <v>408</v>
      </c>
      <c r="O2644">
        <v>41236</v>
      </c>
      <c r="P2644" t="s">
        <v>407</v>
      </c>
      <c r="Q2644" t="s">
        <v>408</v>
      </c>
      <c r="R2644" t="s">
        <v>345</v>
      </c>
      <c r="S2644" s="46">
        <v>50043416.659999996</v>
      </c>
      <c r="U2644" s="46">
        <v>27</v>
      </c>
      <c r="IF2644">
        <v>41236</v>
      </c>
      <c r="IG2644" t="s">
        <v>407</v>
      </c>
      <c r="IH2644" t="s">
        <v>288</v>
      </c>
      <c r="IK2644">
        <v>-2</v>
      </c>
      <c r="IL2644" t="s">
        <v>279</v>
      </c>
      <c r="IM2644" t="s">
        <v>280</v>
      </c>
      <c r="IN2644" t="s">
        <v>711</v>
      </c>
    </row>
    <row r="2645" spans="1:250" hidden="1" x14ac:dyDescent="0.25">
      <c r="A2645">
        <v>46011</v>
      </c>
      <c r="B2645">
        <v>-890804480</v>
      </c>
      <c r="C2645">
        <v>1837</v>
      </c>
      <c r="D2645" t="s">
        <v>273</v>
      </c>
      <c r="E2645" t="s">
        <v>274</v>
      </c>
      <c r="F2645">
        <v>1848</v>
      </c>
      <c r="G2645" t="s">
        <v>286</v>
      </c>
      <c r="H2645" t="s">
        <v>274</v>
      </c>
      <c r="I2645">
        <v>431</v>
      </c>
      <c r="J2645" t="s">
        <v>493</v>
      </c>
      <c r="K2645" t="s">
        <v>494</v>
      </c>
      <c r="L2645">
        <v>41236</v>
      </c>
      <c r="M2645" t="s">
        <v>407</v>
      </c>
      <c r="N2645" t="s">
        <v>408</v>
      </c>
      <c r="O2645">
        <v>41236</v>
      </c>
      <c r="P2645" t="s">
        <v>407</v>
      </c>
      <c r="Q2645" t="s">
        <v>408</v>
      </c>
      <c r="R2645" t="s">
        <v>345</v>
      </c>
      <c r="S2645" s="46">
        <v>50196000</v>
      </c>
      <c r="U2645" s="46">
        <v>27</v>
      </c>
      <c r="IF2645">
        <v>41236</v>
      </c>
      <c r="IG2645" t="s">
        <v>407</v>
      </c>
      <c r="IH2645" t="s">
        <v>288</v>
      </c>
      <c r="IK2645">
        <v>-2</v>
      </c>
      <c r="IL2645" t="s">
        <v>279</v>
      </c>
      <c r="IM2645" t="s">
        <v>280</v>
      </c>
      <c r="IN2645" t="s">
        <v>711</v>
      </c>
    </row>
    <row r="2646" spans="1:250" hidden="1" x14ac:dyDescent="0.25">
      <c r="A2646">
        <v>46012</v>
      </c>
      <c r="B2646">
        <v>-890804480</v>
      </c>
      <c r="C2646">
        <v>1837</v>
      </c>
      <c r="D2646" t="s">
        <v>273</v>
      </c>
      <c r="E2646" t="s">
        <v>274</v>
      </c>
      <c r="F2646">
        <v>1848</v>
      </c>
      <c r="G2646" t="s">
        <v>286</v>
      </c>
      <c r="H2646" t="s">
        <v>274</v>
      </c>
      <c r="I2646">
        <v>429</v>
      </c>
      <c r="J2646" t="s">
        <v>395</v>
      </c>
      <c r="K2646" t="s">
        <v>396</v>
      </c>
      <c r="L2646">
        <v>41236</v>
      </c>
      <c r="M2646" t="s">
        <v>407</v>
      </c>
      <c r="N2646" t="s">
        <v>408</v>
      </c>
      <c r="O2646">
        <v>41236</v>
      </c>
      <c r="P2646" t="s">
        <v>407</v>
      </c>
      <c r="Q2646" t="s">
        <v>408</v>
      </c>
      <c r="R2646" t="s">
        <v>345</v>
      </c>
      <c r="S2646" s="46">
        <v>50133000</v>
      </c>
      <c r="U2646" s="46">
        <v>27</v>
      </c>
      <c r="IF2646">
        <v>41236</v>
      </c>
      <c r="IG2646" t="s">
        <v>407</v>
      </c>
      <c r="IH2646" t="s">
        <v>288</v>
      </c>
      <c r="IK2646">
        <v>-2</v>
      </c>
      <c r="IL2646" t="s">
        <v>279</v>
      </c>
      <c r="IM2646" t="s">
        <v>280</v>
      </c>
      <c r="IN2646" t="s">
        <v>711</v>
      </c>
    </row>
    <row r="2647" spans="1:250" hidden="1" x14ac:dyDescent="0.25">
      <c r="A2647">
        <v>46013</v>
      </c>
      <c r="B2647">
        <v>-890804480</v>
      </c>
      <c r="C2647">
        <v>1837</v>
      </c>
      <c r="D2647" t="s">
        <v>273</v>
      </c>
      <c r="E2647" t="s">
        <v>274</v>
      </c>
      <c r="F2647">
        <v>1848</v>
      </c>
      <c r="G2647" t="s">
        <v>286</v>
      </c>
      <c r="H2647" t="s">
        <v>274</v>
      </c>
      <c r="I2647">
        <v>427</v>
      </c>
      <c r="J2647" t="s">
        <v>397</v>
      </c>
      <c r="K2647" t="s">
        <v>398</v>
      </c>
      <c r="L2647">
        <v>41236</v>
      </c>
      <c r="M2647" t="s">
        <v>407</v>
      </c>
      <c r="N2647" t="s">
        <v>408</v>
      </c>
      <c r="O2647">
        <v>41236</v>
      </c>
      <c r="P2647" t="s">
        <v>407</v>
      </c>
      <c r="Q2647" t="s">
        <v>408</v>
      </c>
      <c r="R2647" t="s">
        <v>345</v>
      </c>
      <c r="S2647" s="46">
        <v>50049000</v>
      </c>
      <c r="U2647" s="46">
        <v>27</v>
      </c>
      <c r="IF2647">
        <v>41236</v>
      </c>
      <c r="IG2647" t="s">
        <v>407</v>
      </c>
      <c r="IH2647" t="s">
        <v>288</v>
      </c>
      <c r="IK2647">
        <v>-2</v>
      </c>
      <c r="IL2647" t="s">
        <v>279</v>
      </c>
      <c r="IM2647" t="s">
        <v>280</v>
      </c>
      <c r="IN2647" t="s">
        <v>711</v>
      </c>
    </row>
    <row r="2648" spans="1:250" hidden="1" x14ac:dyDescent="0.25">
      <c r="A2648">
        <v>46014</v>
      </c>
      <c r="B2648">
        <v>-890804480</v>
      </c>
      <c r="C2648">
        <v>1837</v>
      </c>
      <c r="D2648" t="s">
        <v>273</v>
      </c>
      <c r="E2648" t="s">
        <v>274</v>
      </c>
      <c r="F2648">
        <v>1848</v>
      </c>
      <c r="G2648" t="s">
        <v>286</v>
      </c>
      <c r="H2648" t="s">
        <v>274</v>
      </c>
      <c r="I2648">
        <v>422</v>
      </c>
      <c r="J2648" t="s">
        <v>401</v>
      </c>
      <c r="K2648" t="s">
        <v>402</v>
      </c>
      <c r="L2648">
        <v>1946</v>
      </c>
      <c r="M2648" t="s">
        <v>287</v>
      </c>
      <c r="N2648" t="s">
        <v>14</v>
      </c>
      <c r="O2648">
        <v>1946</v>
      </c>
      <c r="P2648" t="s">
        <v>287</v>
      </c>
      <c r="Q2648" t="s">
        <v>14</v>
      </c>
      <c r="R2648" t="s">
        <v>372</v>
      </c>
      <c r="S2648" s="46">
        <v>201536692.33500001</v>
      </c>
      <c r="U2648" s="46">
        <v>28</v>
      </c>
      <c r="IF2648">
        <v>1946</v>
      </c>
      <c r="IG2648" t="s">
        <v>287</v>
      </c>
      <c r="IH2648" t="s">
        <v>288</v>
      </c>
      <c r="IK2648">
        <v>-2</v>
      </c>
      <c r="IL2648" t="s">
        <v>279</v>
      </c>
      <c r="IM2648" t="s">
        <v>280</v>
      </c>
      <c r="IN2648" t="s">
        <v>654</v>
      </c>
      <c r="IP2648" t="s">
        <v>655</v>
      </c>
    </row>
    <row r="2649" spans="1:250" hidden="1" x14ac:dyDescent="0.25">
      <c r="A2649">
        <v>46015</v>
      </c>
      <c r="B2649">
        <v>-890804480</v>
      </c>
      <c r="C2649">
        <v>1837</v>
      </c>
      <c r="D2649" t="s">
        <v>273</v>
      </c>
      <c r="E2649" t="s">
        <v>274</v>
      </c>
      <c r="F2649">
        <v>1848</v>
      </c>
      <c r="G2649" t="s">
        <v>286</v>
      </c>
      <c r="H2649" t="s">
        <v>274</v>
      </c>
      <c r="I2649">
        <v>420</v>
      </c>
      <c r="J2649" t="s">
        <v>403</v>
      </c>
      <c r="K2649" t="s">
        <v>404</v>
      </c>
      <c r="L2649">
        <v>1946</v>
      </c>
      <c r="M2649" t="s">
        <v>287</v>
      </c>
      <c r="N2649" t="s">
        <v>14</v>
      </c>
      <c r="O2649">
        <v>1946</v>
      </c>
      <c r="P2649" t="s">
        <v>287</v>
      </c>
      <c r="Q2649" t="s">
        <v>14</v>
      </c>
      <c r="R2649" t="s">
        <v>372</v>
      </c>
      <c r="S2649" s="46">
        <v>201206359.85499999</v>
      </c>
      <c r="U2649" s="46">
        <v>28</v>
      </c>
      <c r="IF2649">
        <v>1946</v>
      </c>
      <c r="IG2649" t="s">
        <v>287</v>
      </c>
      <c r="IH2649" t="s">
        <v>288</v>
      </c>
      <c r="IK2649">
        <v>-2</v>
      </c>
      <c r="IL2649" t="s">
        <v>279</v>
      </c>
      <c r="IM2649" t="s">
        <v>280</v>
      </c>
      <c r="IN2649" t="s">
        <v>654</v>
      </c>
      <c r="IP2649" t="s">
        <v>655</v>
      </c>
    </row>
    <row r="2650" spans="1:250" hidden="1" x14ac:dyDescent="0.25">
      <c r="A2650">
        <v>46016</v>
      </c>
      <c r="B2650">
        <v>-890804480</v>
      </c>
      <c r="C2650">
        <v>1837</v>
      </c>
      <c r="D2650" t="s">
        <v>273</v>
      </c>
      <c r="E2650" t="s">
        <v>274</v>
      </c>
      <c r="F2650">
        <v>1848</v>
      </c>
      <c r="G2650" t="s">
        <v>286</v>
      </c>
      <c r="H2650" t="s">
        <v>274</v>
      </c>
      <c r="I2650">
        <v>411</v>
      </c>
      <c r="J2650" t="s">
        <v>393</v>
      </c>
      <c r="K2650" t="s">
        <v>394</v>
      </c>
      <c r="L2650">
        <v>1946</v>
      </c>
      <c r="M2650" t="s">
        <v>287</v>
      </c>
      <c r="N2650" t="s">
        <v>14</v>
      </c>
      <c r="O2650">
        <v>1946</v>
      </c>
      <c r="P2650" t="s">
        <v>287</v>
      </c>
      <c r="Q2650" t="s">
        <v>14</v>
      </c>
      <c r="R2650" t="s">
        <v>372</v>
      </c>
      <c r="S2650" s="46">
        <v>201013665.875</v>
      </c>
      <c r="U2650" s="46">
        <v>28</v>
      </c>
      <c r="IF2650">
        <v>1946</v>
      </c>
      <c r="IG2650" t="s">
        <v>287</v>
      </c>
      <c r="IH2650" t="s">
        <v>288</v>
      </c>
      <c r="IK2650">
        <v>-2</v>
      </c>
      <c r="IL2650" t="s">
        <v>279</v>
      </c>
      <c r="IM2650" t="s">
        <v>280</v>
      </c>
      <c r="IN2650" t="s">
        <v>654</v>
      </c>
      <c r="IP2650" t="s">
        <v>655</v>
      </c>
    </row>
    <row r="2651" spans="1:250" hidden="1" x14ac:dyDescent="0.25">
      <c r="A2651">
        <v>46017</v>
      </c>
      <c r="B2651">
        <v>-890804480</v>
      </c>
      <c r="C2651">
        <v>1837</v>
      </c>
      <c r="D2651" t="s">
        <v>273</v>
      </c>
      <c r="E2651" t="s">
        <v>274</v>
      </c>
      <c r="F2651">
        <v>1848</v>
      </c>
      <c r="G2651" t="s">
        <v>286</v>
      </c>
      <c r="H2651" t="s">
        <v>274</v>
      </c>
      <c r="I2651">
        <v>436</v>
      </c>
      <c r="J2651" t="s">
        <v>656</v>
      </c>
      <c r="K2651" t="s">
        <v>657</v>
      </c>
      <c r="L2651">
        <v>1946</v>
      </c>
      <c r="M2651" t="s">
        <v>287</v>
      </c>
      <c r="N2651" t="s">
        <v>14</v>
      </c>
      <c r="O2651">
        <v>1946</v>
      </c>
      <c r="P2651" t="s">
        <v>287</v>
      </c>
      <c r="Q2651" t="s">
        <v>14</v>
      </c>
      <c r="R2651" t="s">
        <v>372</v>
      </c>
      <c r="S2651" s="46">
        <v>253406756.78639999</v>
      </c>
      <c r="U2651" s="46">
        <v>28</v>
      </c>
      <c r="IF2651">
        <v>1946</v>
      </c>
      <c r="IG2651" t="s">
        <v>287</v>
      </c>
      <c r="IH2651" t="s">
        <v>288</v>
      </c>
      <c r="IK2651">
        <v>-2</v>
      </c>
      <c r="IL2651" t="s">
        <v>279</v>
      </c>
      <c r="IM2651" t="s">
        <v>280</v>
      </c>
      <c r="IN2651" t="s">
        <v>654</v>
      </c>
      <c r="IP2651" t="s">
        <v>655</v>
      </c>
    </row>
    <row r="2652" spans="1:250" hidden="1" x14ac:dyDescent="0.25">
      <c r="A2652">
        <v>46018</v>
      </c>
      <c r="B2652">
        <v>-890804480</v>
      </c>
      <c r="C2652">
        <v>1837</v>
      </c>
      <c r="D2652" t="s">
        <v>273</v>
      </c>
      <c r="E2652" t="s">
        <v>274</v>
      </c>
      <c r="F2652">
        <v>1848</v>
      </c>
      <c r="G2652" t="s">
        <v>286</v>
      </c>
      <c r="H2652" t="s">
        <v>274</v>
      </c>
      <c r="I2652">
        <v>435</v>
      </c>
      <c r="J2652" t="s">
        <v>491</v>
      </c>
      <c r="K2652" t="s">
        <v>492</v>
      </c>
      <c r="L2652">
        <v>1946</v>
      </c>
      <c r="M2652" t="s">
        <v>287</v>
      </c>
      <c r="N2652" t="s">
        <v>14</v>
      </c>
      <c r="O2652">
        <v>1946</v>
      </c>
      <c r="P2652" t="s">
        <v>287</v>
      </c>
      <c r="Q2652" t="s">
        <v>14</v>
      </c>
      <c r="R2652" t="s">
        <v>372</v>
      </c>
      <c r="S2652" s="46">
        <v>253187096.78639999</v>
      </c>
      <c r="U2652" s="46">
        <v>28</v>
      </c>
      <c r="IF2652">
        <v>1946</v>
      </c>
      <c r="IG2652" t="s">
        <v>287</v>
      </c>
      <c r="IH2652" t="s">
        <v>288</v>
      </c>
      <c r="IK2652">
        <v>-2</v>
      </c>
      <c r="IL2652" t="s">
        <v>279</v>
      </c>
      <c r="IM2652" t="s">
        <v>280</v>
      </c>
      <c r="IN2652" t="s">
        <v>654</v>
      </c>
      <c r="IP2652" t="s">
        <v>655</v>
      </c>
    </row>
    <row r="2653" spans="1:250" hidden="1" x14ac:dyDescent="0.25">
      <c r="A2653">
        <v>46019</v>
      </c>
      <c r="B2653">
        <v>-890804480</v>
      </c>
      <c r="C2653">
        <v>1837</v>
      </c>
      <c r="D2653" t="s">
        <v>273</v>
      </c>
      <c r="E2653" t="s">
        <v>274</v>
      </c>
      <c r="F2653">
        <v>1848</v>
      </c>
      <c r="G2653" t="s">
        <v>286</v>
      </c>
      <c r="H2653" t="s">
        <v>274</v>
      </c>
      <c r="I2653">
        <v>431</v>
      </c>
      <c r="J2653" t="s">
        <v>493</v>
      </c>
      <c r="K2653" t="s">
        <v>494</v>
      </c>
      <c r="L2653">
        <v>1946</v>
      </c>
      <c r="M2653" t="s">
        <v>287</v>
      </c>
      <c r="N2653" t="s">
        <v>14</v>
      </c>
      <c r="O2653">
        <v>1946</v>
      </c>
      <c r="P2653" t="s">
        <v>287</v>
      </c>
      <c r="Q2653" t="s">
        <v>14</v>
      </c>
      <c r="R2653" t="s">
        <v>372</v>
      </c>
      <c r="S2653" s="46">
        <v>302967436.77640003</v>
      </c>
      <c r="U2653" s="46">
        <v>28</v>
      </c>
      <c r="IF2653">
        <v>1946</v>
      </c>
      <c r="IG2653" t="s">
        <v>287</v>
      </c>
      <c r="IH2653" t="s">
        <v>288</v>
      </c>
      <c r="IK2653">
        <v>-2</v>
      </c>
      <c r="IL2653" t="s">
        <v>279</v>
      </c>
      <c r="IM2653" t="s">
        <v>280</v>
      </c>
      <c r="IN2653" t="s">
        <v>654</v>
      </c>
      <c r="IP2653" t="s">
        <v>655</v>
      </c>
    </row>
    <row r="2654" spans="1:250" hidden="1" x14ac:dyDescent="0.25">
      <c r="A2654">
        <v>46020</v>
      </c>
      <c r="B2654">
        <v>-890804480</v>
      </c>
      <c r="C2654">
        <v>1837</v>
      </c>
      <c r="D2654" t="s">
        <v>273</v>
      </c>
      <c r="E2654" t="s">
        <v>274</v>
      </c>
      <c r="F2654">
        <v>1848</v>
      </c>
      <c r="G2654" t="s">
        <v>286</v>
      </c>
      <c r="H2654" t="s">
        <v>274</v>
      </c>
      <c r="I2654">
        <v>429</v>
      </c>
      <c r="J2654" t="s">
        <v>395</v>
      </c>
      <c r="K2654" t="s">
        <v>396</v>
      </c>
      <c r="L2654">
        <v>1946</v>
      </c>
      <c r="M2654" t="s">
        <v>287</v>
      </c>
      <c r="N2654" t="s">
        <v>14</v>
      </c>
      <c r="O2654">
        <v>1946</v>
      </c>
      <c r="P2654" t="s">
        <v>287</v>
      </c>
      <c r="Q2654" t="s">
        <v>14</v>
      </c>
      <c r="R2654" t="s">
        <v>372</v>
      </c>
      <c r="S2654" s="46">
        <v>302587188.41640002</v>
      </c>
      <c r="U2654" s="46">
        <v>28</v>
      </c>
      <c r="IF2654">
        <v>1946</v>
      </c>
      <c r="IG2654" t="s">
        <v>287</v>
      </c>
      <c r="IH2654" t="s">
        <v>288</v>
      </c>
      <c r="IK2654">
        <v>-2</v>
      </c>
      <c r="IL2654" t="s">
        <v>279</v>
      </c>
      <c r="IM2654" t="s">
        <v>280</v>
      </c>
      <c r="IN2654" t="s">
        <v>654</v>
      </c>
      <c r="IP2654" t="s">
        <v>655</v>
      </c>
    </row>
    <row r="2655" spans="1:250" hidden="1" x14ac:dyDescent="0.25">
      <c r="A2655">
        <v>46021</v>
      </c>
      <c r="B2655">
        <v>-890804480</v>
      </c>
      <c r="C2655">
        <v>1837</v>
      </c>
      <c r="D2655" t="s">
        <v>273</v>
      </c>
      <c r="E2655" t="s">
        <v>274</v>
      </c>
      <c r="F2655">
        <v>1848</v>
      </c>
      <c r="G2655" t="s">
        <v>286</v>
      </c>
      <c r="H2655" t="s">
        <v>274</v>
      </c>
      <c r="I2655">
        <v>427</v>
      </c>
      <c r="J2655" t="s">
        <v>397</v>
      </c>
      <c r="K2655" t="s">
        <v>398</v>
      </c>
      <c r="L2655">
        <v>1946</v>
      </c>
      <c r="M2655" t="s">
        <v>287</v>
      </c>
      <c r="N2655" t="s">
        <v>14</v>
      </c>
      <c r="O2655">
        <v>1946</v>
      </c>
      <c r="P2655" t="s">
        <v>287</v>
      </c>
      <c r="Q2655" t="s">
        <v>14</v>
      </c>
      <c r="R2655" t="s">
        <v>372</v>
      </c>
      <c r="S2655" s="46">
        <v>302080190.50639999</v>
      </c>
      <c r="U2655" s="46">
        <v>28</v>
      </c>
      <c r="IF2655">
        <v>1946</v>
      </c>
      <c r="IG2655" t="s">
        <v>287</v>
      </c>
      <c r="IH2655" t="s">
        <v>288</v>
      </c>
      <c r="IK2655">
        <v>-2</v>
      </c>
      <c r="IL2655" t="s">
        <v>279</v>
      </c>
      <c r="IM2655" t="s">
        <v>280</v>
      </c>
      <c r="IN2655" t="s">
        <v>654</v>
      </c>
      <c r="IP2655" t="s">
        <v>655</v>
      </c>
    </row>
    <row r="2656" spans="1:250" hidden="1" x14ac:dyDescent="0.25">
      <c r="A2656">
        <v>46022</v>
      </c>
      <c r="B2656">
        <v>-890804480</v>
      </c>
      <c r="C2656">
        <v>1837</v>
      </c>
      <c r="D2656" t="s">
        <v>273</v>
      </c>
      <c r="E2656" t="s">
        <v>274</v>
      </c>
      <c r="F2656">
        <v>1848</v>
      </c>
      <c r="G2656" t="s">
        <v>286</v>
      </c>
      <c r="H2656" t="s">
        <v>274</v>
      </c>
      <c r="I2656">
        <v>424</v>
      </c>
      <c r="J2656" t="s">
        <v>399</v>
      </c>
      <c r="K2656" t="s">
        <v>400</v>
      </c>
      <c r="L2656">
        <v>1946</v>
      </c>
      <c r="M2656" t="s">
        <v>287</v>
      </c>
      <c r="N2656" t="s">
        <v>14</v>
      </c>
      <c r="O2656">
        <v>1946</v>
      </c>
      <c r="P2656" t="s">
        <v>287</v>
      </c>
      <c r="Q2656" t="s">
        <v>14</v>
      </c>
      <c r="R2656" t="s">
        <v>372</v>
      </c>
      <c r="S2656" s="46">
        <v>201784441.73640001</v>
      </c>
      <c r="U2656" s="46">
        <v>28</v>
      </c>
      <c r="IF2656">
        <v>1946</v>
      </c>
      <c r="IG2656" t="s">
        <v>287</v>
      </c>
      <c r="IH2656" t="s">
        <v>288</v>
      </c>
      <c r="IK2656">
        <v>-2</v>
      </c>
      <c r="IL2656" t="s">
        <v>279</v>
      </c>
      <c r="IM2656" t="s">
        <v>280</v>
      </c>
      <c r="IN2656" t="s">
        <v>654</v>
      </c>
      <c r="IP2656" t="s">
        <v>655</v>
      </c>
    </row>
    <row r="2657" spans="1:250" hidden="1" x14ac:dyDescent="0.25">
      <c r="A2657">
        <v>46023</v>
      </c>
      <c r="B2657">
        <v>-890804480</v>
      </c>
      <c r="C2657">
        <v>1837</v>
      </c>
      <c r="D2657" t="s">
        <v>273</v>
      </c>
      <c r="E2657" t="s">
        <v>274</v>
      </c>
      <c r="F2657">
        <v>1848</v>
      </c>
      <c r="G2657" t="s">
        <v>286</v>
      </c>
      <c r="H2657" t="s">
        <v>274</v>
      </c>
      <c r="I2657">
        <v>437</v>
      </c>
      <c r="J2657" t="s">
        <v>658</v>
      </c>
      <c r="K2657" t="s">
        <v>659</v>
      </c>
      <c r="L2657">
        <v>1946</v>
      </c>
      <c r="M2657" t="s">
        <v>287</v>
      </c>
      <c r="N2657" t="s">
        <v>14</v>
      </c>
      <c r="O2657">
        <v>1946</v>
      </c>
      <c r="P2657" t="s">
        <v>287</v>
      </c>
      <c r="Q2657" t="s">
        <v>14</v>
      </c>
      <c r="R2657" t="s">
        <v>372</v>
      </c>
      <c r="S2657" s="46">
        <v>253772856.87639999</v>
      </c>
      <c r="U2657" s="46">
        <v>28</v>
      </c>
      <c r="IF2657">
        <v>1946</v>
      </c>
      <c r="IG2657" t="s">
        <v>287</v>
      </c>
      <c r="IH2657" t="s">
        <v>288</v>
      </c>
      <c r="IK2657">
        <v>-2</v>
      </c>
      <c r="IL2657" t="s">
        <v>279</v>
      </c>
      <c r="IM2657" t="s">
        <v>280</v>
      </c>
      <c r="IN2657" t="s">
        <v>654</v>
      </c>
      <c r="IP2657" t="s">
        <v>655</v>
      </c>
    </row>
    <row r="2658" spans="1:250" hidden="1" x14ac:dyDescent="0.25">
      <c r="A2658">
        <v>46024</v>
      </c>
      <c r="B2658">
        <v>-890804480</v>
      </c>
      <c r="C2658">
        <v>1837</v>
      </c>
      <c r="D2658" t="s">
        <v>273</v>
      </c>
      <c r="E2658" t="s">
        <v>274</v>
      </c>
      <c r="F2658">
        <v>1848</v>
      </c>
      <c r="G2658" t="s">
        <v>286</v>
      </c>
      <c r="H2658" t="s">
        <v>274</v>
      </c>
      <c r="I2658">
        <v>427</v>
      </c>
      <c r="J2658" t="s">
        <v>397</v>
      </c>
      <c r="K2658" t="s">
        <v>398</v>
      </c>
      <c r="L2658">
        <v>2024</v>
      </c>
      <c r="M2658" t="s">
        <v>289</v>
      </c>
      <c r="N2658" t="s">
        <v>15</v>
      </c>
      <c r="O2658">
        <v>2024</v>
      </c>
      <c r="P2658" t="s">
        <v>289</v>
      </c>
      <c r="Q2658" t="s">
        <v>15</v>
      </c>
      <c r="R2658" t="s">
        <v>372</v>
      </c>
      <c r="S2658" s="46">
        <v>28677.2559</v>
      </c>
      <c r="U2658" s="46">
        <v>28</v>
      </c>
      <c r="IF2658">
        <v>2024</v>
      </c>
      <c r="IG2658" t="s">
        <v>289</v>
      </c>
      <c r="IH2658" t="s">
        <v>288</v>
      </c>
      <c r="IK2658">
        <v>-2</v>
      </c>
      <c r="IL2658" t="s">
        <v>279</v>
      </c>
      <c r="IM2658" t="s">
        <v>280</v>
      </c>
      <c r="IN2658" t="s">
        <v>654</v>
      </c>
      <c r="IP2658" t="s">
        <v>660</v>
      </c>
    </row>
    <row r="2659" spans="1:250" hidden="1" x14ac:dyDescent="0.25">
      <c r="A2659">
        <v>46025</v>
      </c>
      <c r="B2659">
        <v>-890804480</v>
      </c>
      <c r="C2659">
        <v>1837</v>
      </c>
      <c r="D2659" t="s">
        <v>273</v>
      </c>
      <c r="E2659" t="s">
        <v>274</v>
      </c>
      <c r="F2659">
        <v>1848</v>
      </c>
      <c r="G2659" t="s">
        <v>286</v>
      </c>
      <c r="H2659" t="s">
        <v>274</v>
      </c>
      <c r="I2659">
        <v>424</v>
      </c>
      <c r="J2659" t="s">
        <v>399</v>
      </c>
      <c r="K2659" t="s">
        <v>400</v>
      </c>
      <c r="L2659">
        <v>2024</v>
      </c>
      <c r="M2659" t="s">
        <v>289</v>
      </c>
      <c r="N2659" t="s">
        <v>15</v>
      </c>
      <c r="O2659">
        <v>2024</v>
      </c>
      <c r="P2659" t="s">
        <v>289</v>
      </c>
      <c r="Q2659" t="s">
        <v>15</v>
      </c>
      <c r="R2659" t="s">
        <v>372</v>
      </c>
      <c r="S2659" s="46">
        <v>28649.175899999998</v>
      </c>
      <c r="U2659" s="46">
        <v>28</v>
      </c>
      <c r="IF2659">
        <v>2024</v>
      </c>
      <c r="IG2659" t="s">
        <v>289</v>
      </c>
      <c r="IH2659" t="s">
        <v>288</v>
      </c>
      <c r="IK2659">
        <v>-2</v>
      </c>
      <c r="IL2659" t="s">
        <v>279</v>
      </c>
      <c r="IM2659" t="s">
        <v>280</v>
      </c>
      <c r="IN2659" t="s">
        <v>654</v>
      </c>
      <c r="IP2659" t="s">
        <v>660</v>
      </c>
    </row>
    <row r="2660" spans="1:250" hidden="1" x14ac:dyDescent="0.25">
      <c r="A2660">
        <v>46026</v>
      </c>
      <c r="B2660">
        <v>-890804480</v>
      </c>
      <c r="C2660">
        <v>1837</v>
      </c>
      <c r="D2660" t="s">
        <v>273</v>
      </c>
      <c r="E2660" t="s">
        <v>274</v>
      </c>
      <c r="F2660">
        <v>1848</v>
      </c>
      <c r="G2660" t="s">
        <v>286</v>
      </c>
      <c r="H2660" t="s">
        <v>274</v>
      </c>
      <c r="I2660">
        <v>422</v>
      </c>
      <c r="J2660" t="s">
        <v>401</v>
      </c>
      <c r="K2660" t="s">
        <v>402</v>
      </c>
      <c r="L2660">
        <v>2024</v>
      </c>
      <c r="M2660" t="s">
        <v>289</v>
      </c>
      <c r="N2660" t="s">
        <v>15</v>
      </c>
      <c r="O2660">
        <v>2024</v>
      </c>
      <c r="P2660" t="s">
        <v>289</v>
      </c>
      <c r="Q2660" t="s">
        <v>15</v>
      </c>
      <c r="R2660" t="s">
        <v>372</v>
      </c>
      <c r="S2660" s="46">
        <v>28614.0059</v>
      </c>
      <c r="U2660" s="46">
        <v>28</v>
      </c>
      <c r="IF2660">
        <v>2024</v>
      </c>
      <c r="IG2660" t="s">
        <v>289</v>
      </c>
      <c r="IH2660" t="s">
        <v>288</v>
      </c>
      <c r="IK2660">
        <v>-2</v>
      </c>
      <c r="IL2660" t="s">
        <v>279</v>
      </c>
      <c r="IM2660" t="s">
        <v>280</v>
      </c>
      <c r="IN2660" t="s">
        <v>654</v>
      </c>
      <c r="IP2660" t="s">
        <v>660</v>
      </c>
    </row>
    <row r="2661" spans="1:250" hidden="1" x14ac:dyDescent="0.25">
      <c r="A2661">
        <v>46027</v>
      </c>
      <c r="B2661">
        <v>-890804480</v>
      </c>
      <c r="C2661">
        <v>1837</v>
      </c>
      <c r="D2661" t="s">
        <v>273</v>
      </c>
      <c r="E2661" t="s">
        <v>274</v>
      </c>
      <c r="F2661">
        <v>1848</v>
      </c>
      <c r="G2661" t="s">
        <v>286</v>
      </c>
      <c r="H2661" t="s">
        <v>274</v>
      </c>
      <c r="I2661">
        <v>420</v>
      </c>
      <c r="J2661" t="s">
        <v>403</v>
      </c>
      <c r="K2661" t="s">
        <v>404</v>
      </c>
      <c r="L2661">
        <v>2024</v>
      </c>
      <c r="M2661" t="s">
        <v>289</v>
      </c>
      <c r="N2661" t="s">
        <v>15</v>
      </c>
      <c r="O2661">
        <v>2024</v>
      </c>
      <c r="P2661" t="s">
        <v>289</v>
      </c>
      <c r="Q2661" t="s">
        <v>15</v>
      </c>
      <c r="R2661" t="s">
        <v>372</v>
      </c>
      <c r="S2661" s="46">
        <v>28567.125899999999</v>
      </c>
      <c r="U2661" s="46">
        <v>28</v>
      </c>
      <c r="IF2661">
        <v>2024</v>
      </c>
      <c r="IG2661" t="s">
        <v>289</v>
      </c>
      <c r="IH2661" t="s">
        <v>288</v>
      </c>
      <c r="IK2661">
        <v>-2</v>
      </c>
      <c r="IL2661" t="s">
        <v>279</v>
      </c>
      <c r="IM2661" t="s">
        <v>280</v>
      </c>
      <c r="IN2661" t="s">
        <v>654</v>
      </c>
      <c r="IP2661" t="s">
        <v>660</v>
      </c>
    </row>
    <row r="2662" spans="1:250" hidden="1" x14ac:dyDescent="0.25">
      <c r="A2662">
        <v>46028</v>
      </c>
      <c r="B2662">
        <v>-890804480</v>
      </c>
      <c r="C2662">
        <v>1837</v>
      </c>
      <c r="D2662" t="s">
        <v>273</v>
      </c>
      <c r="E2662" t="s">
        <v>274</v>
      </c>
      <c r="F2662">
        <v>1848</v>
      </c>
      <c r="G2662" t="s">
        <v>286</v>
      </c>
      <c r="H2662" t="s">
        <v>274</v>
      </c>
      <c r="I2662">
        <v>411</v>
      </c>
      <c r="J2662" t="s">
        <v>393</v>
      </c>
      <c r="K2662" t="s">
        <v>394</v>
      </c>
      <c r="L2662">
        <v>2024</v>
      </c>
      <c r="M2662" t="s">
        <v>289</v>
      </c>
      <c r="N2662" t="s">
        <v>15</v>
      </c>
      <c r="O2662">
        <v>2024</v>
      </c>
      <c r="P2662" t="s">
        <v>289</v>
      </c>
      <c r="Q2662" t="s">
        <v>15</v>
      </c>
      <c r="R2662" t="s">
        <v>372</v>
      </c>
      <c r="S2662" s="46">
        <v>28539.775900000001</v>
      </c>
      <c r="U2662" s="46">
        <v>28</v>
      </c>
      <c r="IF2662">
        <v>2024</v>
      </c>
      <c r="IG2662" t="s">
        <v>289</v>
      </c>
      <c r="IH2662" t="s">
        <v>288</v>
      </c>
      <c r="IK2662">
        <v>-2</v>
      </c>
      <c r="IL2662" t="s">
        <v>279</v>
      </c>
      <c r="IM2662" t="s">
        <v>280</v>
      </c>
      <c r="IN2662" t="s">
        <v>654</v>
      </c>
      <c r="IP2662" t="s">
        <v>660</v>
      </c>
    </row>
    <row r="2663" spans="1:250" hidden="1" x14ac:dyDescent="0.25">
      <c r="A2663">
        <v>46029</v>
      </c>
      <c r="B2663">
        <v>-890804480</v>
      </c>
      <c r="C2663">
        <v>1837</v>
      </c>
      <c r="D2663" t="s">
        <v>273</v>
      </c>
      <c r="E2663" t="s">
        <v>274</v>
      </c>
      <c r="F2663">
        <v>9695</v>
      </c>
      <c r="G2663" t="s">
        <v>281</v>
      </c>
      <c r="H2663" t="s">
        <v>282</v>
      </c>
      <c r="I2663">
        <v>411</v>
      </c>
      <c r="J2663" t="s">
        <v>393</v>
      </c>
      <c r="K2663" t="s">
        <v>394</v>
      </c>
      <c r="L2663">
        <v>2024</v>
      </c>
      <c r="M2663" t="s">
        <v>289</v>
      </c>
      <c r="N2663" t="s">
        <v>15</v>
      </c>
      <c r="O2663">
        <v>2024</v>
      </c>
      <c r="P2663" t="s">
        <v>289</v>
      </c>
      <c r="Q2663" t="s">
        <v>15</v>
      </c>
      <c r="R2663" t="s">
        <v>372</v>
      </c>
      <c r="S2663" s="46">
        <v>1192837.4099999999</v>
      </c>
      <c r="U2663" s="46">
        <v>28</v>
      </c>
      <c r="IF2663">
        <v>2024</v>
      </c>
      <c r="IG2663" t="s">
        <v>289</v>
      </c>
      <c r="IH2663" t="s">
        <v>285</v>
      </c>
      <c r="IK2663">
        <v>-2</v>
      </c>
      <c r="IL2663" t="s">
        <v>279</v>
      </c>
      <c r="IM2663" t="s">
        <v>280</v>
      </c>
      <c r="IN2663" t="s">
        <v>661</v>
      </c>
      <c r="IP2663" t="s">
        <v>662</v>
      </c>
    </row>
    <row r="2664" spans="1:250" hidden="1" x14ac:dyDescent="0.25">
      <c r="A2664">
        <v>46030</v>
      </c>
      <c r="B2664">
        <v>-890804480</v>
      </c>
      <c r="C2664">
        <v>1837</v>
      </c>
      <c r="D2664" t="s">
        <v>273</v>
      </c>
      <c r="E2664" t="s">
        <v>274</v>
      </c>
      <c r="F2664">
        <v>13794</v>
      </c>
      <c r="G2664" t="s">
        <v>275</v>
      </c>
      <c r="H2664" t="s">
        <v>276</v>
      </c>
      <c r="I2664">
        <v>435</v>
      </c>
      <c r="J2664" t="s">
        <v>491</v>
      </c>
      <c r="K2664" t="s">
        <v>492</v>
      </c>
      <c r="L2664">
        <v>2024</v>
      </c>
      <c r="M2664" t="s">
        <v>289</v>
      </c>
      <c r="N2664" t="s">
        <v>15</v>
      </c>
      <c r="O2664">
        <v>2024</v>
      </c>
      <c r="P2664" t="s">
        <v>289</v>
      </c>
      <c r="Q2664" t="s">
        <v>15</v>
      </c>
      <c r="R2664" t="s">
        <v>372</v>
      </c>
      <c r="S2664" s="46">
        <v>205584.4</v>
      </c>
      <c r="U2664" s="46">
        <v>28</v>
      </c>
      <c r="IF2664">
        <v>2024</v>
      </c>
      <c r="IG2664" t="s">
        <v>289</v>
      </c>
      <c r="IH2664" t="s">
        <v>319</v>
      </c>
      <c r="IK2664">
        <v>-2</v>
      </c>
      <c r="IL2664" t="s">
        <v>279</v>
      </c>
      <c r="IM2664" t="s">
        <v>280</v>
      </c>
      <c r="IN2664" t="s">
        <v>663</v>
      </c>
      <c r="IP2664" t="s">
        <v>664</v>
      </c>
    </row>
    <row r="2665" spans="1:250" hidden="1" x14ac:dyDescent="0.25">
      <c r="A2665">
        <v>46031</v>
      </c>
      <c r="B2665">
        <v>-890804480</v>
      </c>
      <c r="C2665">
        <v>1837</v>
      </c>
      <c r="D2665" t="s">
        <v>273</v>
      </c>
      <c r="E2665" t="s">
        <v>274</v>
      </c>
      <c r="F2665">
        <v>13794</v>
      </c>
      <c r="G2665" t="s">
        <v>275</v>
      </c>
      <c r="H2665" t="s">
        <v>276</v>
      </c>
      <c r="I2665">
        <v>431</v>
      </c>
      <c r="J2665" t="s">
        <v>493</v>
      </c>
      <c r="K2665" t="s">
        <v>494</v>
      </c>
      <c r="L2665">
        <v>2024</v>
      </c>
      <c r="M2665" t="s">
        <v>289</v>
      </c>
      <c r="N2665" t="s">
        <v>15</v>
      </c>
      <c r="O2665">
        <v>2024</v>
      </c>
      <c r="P2665" t="s">
        <v>289</v>
      </c>
      <c r="Q2665" t="s">
        <v>15</v>
      </c>
      <c r="R2665" t="s">
        <v>372</v>
      </c>
      <c r="S2665" s="46">
        <v>205395.04</v>
      </c>
      <c r="U2665" s="46">
        <v>28</v>
      </c>
      <c r="IF2665">
        <v>2024</v>
      </c>
      <c r="IG2665" t="s">
        <v>289</v>
      </c>
      <c r="IH2665" t="s">
        <v>319</v>
      </c>
      <c r="IK2665">
        <v>-2</v>
      </c>
      <c r="IL2665" t="s">
        <v>279</v>
      </c>
      <c r="IM2665" t="s">
        <v>280</v>
      </c>
      <c r="IN2665" t="s">
        <v>663</v>
      </c>
      <c r="IP2665" t="s">
        <v>664</v>
      </c>
    </row>
    <row r="2666" spans="1:250" hidden="1" x14ac:dyDescent="0.25">
      <c r="A2666">
        <v>46032</v>
      </c>
      <c r="B2666">
        <v>-890804480</v>
      </c>
      <c r="C2666">
        <v>1837</v>
      </c>
      <c r="D2666" t="s">
        <v>273</v>
      </c>
      <c r="E2666" t="s">
        <v>274</v>
      </c>
      <c r="F2666">
        <v>13794</v>
      </c>
      <c r="G2666" t="s">
        <v>275</v>
      </c>
      <c r="H2666" t="s">
        <v>276</v>
      </c>
      <c r="I2666">
        <v>429</v>
      </c>
      <c r="J2666" t="s">
        <v>395</v>
      </c>
      <c r="K2666" t="s">
        <v>396</v>
      </c>
      <c r="L2666">
        <v>2024</v>
      </c>
      <c r="M2666" t="s">
        <v>289</v>
      </c>
      <c r="N2666" t="s">
        <v>15</v>
      </c>
      <c r="O2666">
        <v>2024</v>
      </c>
      <c r="P2666" t="s">
        <v>289</v>
      </c>
      <c r="Q2666" t="s">
        <v>15</v>
      </c>
      <c r="R2666" t="s">
        <v>372</v>
      </c>
      <c r="S2666" s="46">
        <v>205110.98</v>
      </c>
      <c r="U2666" s="46">
        <v>28</v>
      </c>
      <c r="IF2666">
        <v>2024</v>
      </c>
      <c r="IG2666" t="s">
        <v>289</v>
      </c>
      <c r="IH2666" t="s">
        <v>319</v>
      </c>
      <c r="IK2666">
        <v>-2</v>
      </c>
      <c r="IL2666" t="s">
        <v>279</v>
      </c>
      <c r="IM2666" t="s">
        <v>280</v>
      </c>
      <c r="IN2666" t="s">
        <v>663</v>
      </c>
      <c r="IP2666" t="s">
        <v>664</v>
      </c>
    </row>
    <row r="2667" spans="1:250" hidden="1" x14ac:dyDescent="0.25">
      <c r="A2667">
        <v>46033</v>
      </c>
      <c r="B2667">
        <v>-890804480</v>
      </c>
      <c r="C2667">
        <v>1837</v>
      </c>
      <c r="D2667" t="s">
        <v>273</v>
      </c>
      <c r="E2667" t="s">
        <v>274</v>
      </c>
      <c r="F2667">
        <v>13794</v>
      </c>
      <c r="G2667" t="s">
        <v>275</v>
      </c>
      <c r="H2667" t="s">
        <v>276</v>
      </c>
      <c r="I2667">
        <v>427</v>
      </c>
      <c r="J2667" t="s">
        <v>397</v>
      </c>
      <c r="K2667" t="s">
        <v>398</v>
      </c>
      <c r="L2667">
        <v>2024</v>
      </c>
      <c r="M2667" t="s">
        <v>289</v>
      </c>
      <c r="N2667" t="s">
        <v>15</v>
      </c>
      <c r="O2667">
        <v>2024</v>
      </c>
      <c r="P2667" t="s">
        <v>289</v>
      </c>
      <c r="Q2667" t="s">
        <v>15</v>
      </c>
      <c r="R2667" t="s">
        <v>372</v>
      </c>
      <c r="S2667" s="46">
        <v>204732.22</v>
      </c>
      <c r="U2667" s="46">
        <v>28</v>
      </c>
      <c r="IF2667">
        <v>2024</v>
      </c>
      <c r="IG2667" t="s">
        <v>289</v>
      </c>
      <c r="IH2667" t="s">
        <v>319</v>
      </c>
      <c r="IK2667">
        <v>-2</v>
      </c>
      <c r="IL2667" t="s">
        <v>279</v>
      </c>
      <c r="IM2667" t="s">
        <v>280</v>
      </c>
      <c r="IN2667" t="s">
        <v>663</v>
      </c>
      <c r="IP2667" t="s">
        <v>664</v>
      </c>
    </row>
    <row r="2668" spans="1:250" hidden="1" x14ac:dyDescent="0.25">
      <c r="A2668">
        <v>46034</v>
      </c>
      <c r="B2668">
        <v>-890804480</v>
      </c>
      <c r="C2668">
        <v>1837</v>
      </c>
      <c r="D2668" t="s">
        <v>273</v>
      </c>
      <c r="E2668" t="s">
        <v>274</v>
      </c>
      <c r="F2668">
        <v>13794</v>
      </c>
      <c r="G2668" t="s">
        <v>275</v>
      </c>
      <c r="H2668" t="s">
        <v>276</v>
      </c>
      <c r="I2668">
        <v>424</v>
      </c>
      <c r="J2668" t="s">
        <v>399</v>
      </c>
      <c r="K2668" t="s">
        <v>400</v>
      </c>
      <c r="L2668">
        <v>2024</v>
      </c>
      <c r="M2668" t="s">
        <v>289</v>
      </c>
      <c r="N2668" t="s">
        <v>15</v>
      </c>
      <c r="O2668">
        <v>2024</v>
      </c>
      <c r="P2668" t="s">
        <v>289</v>
      </c>
      <c r="Q2668" t="s">
        <v>15</v>
      </c>
      <c r="R2668" t="s">
        <v>372</v>
      </c>
      <c r="S2668" s="46">
        <v>204511.28</v>
      </c>
      <c r="U2668" s="46">
        <v>28</v>
      </c>
      <c r="IF2668">
        <v>2024</v>
      </c>
      <c r="IG2668" t="s">
        <v>289</v>
      </c>
      <c r="IH2668" t="s">
        <v>319</v>
      </c>
      <c r="IK2668">
        <v>-2</v>
      </c>
      <c r="IL2668" t="s">
        <v>279</v>
      </c>
      <c r="IM2668" t="s">
        <v>280</v>
      </c>
      <c r="IN2668" t="s">
        <v>663</v>
      </c>
      <c r="IP2668" t="s">
        <v>664</v>
      </c>
    </row>
    <row r="2669" spans="1:250" hidden="1" x14ac:dyDescent="0.25">
      <c r="A2669">
        <v>46035</v>
      </c>
      <c r="B2669">
        <v>-890804480</v>
      </c>
      <c r="C2669">
        <v>1837</v>
      </c>
      <c r="D2669" t="s">
        <v>273</v>
      </c>
      <c r="E2669" t="s">
        <v>274</v>
      </c>
      <c r="F2669">
        <v>13794</v>
      </c>
      <c r="G2669" t="s">
        <v>275</v>
      </c>
      <c r="H2669" t="s">
        <v>276</v>
      </c>
      <c r="I2669">
        <v>437</v>
      </c>
      <c r="J2669" t="s">
        <v>658</v>
      </c>
      <c r="K2669" t="s">
        <v>659</v>
      </c>
      <c r="L2669">
        <v>2024</v>
      </c>
      <c r="M2669" t="s">
        <v>289</v>
      </c>
      <c r="N2669" t="s">
        <v>15</v>
      </c>
      <c r="O2669">
        <v>2024</v>
      </c>
      <c r="P2669" t="s">
        <v>289</v>
      </c>
      <c r="Q2669" t="s">
        <v>15</v>
      </c>
      <c r="R2669" t="s">
        <v>372</v>
      </c>
      <c r="S2669" s="46">
        <v>206089.4</v>
      </c>
      <c r="U2669" s="46">
        <v>28</v>
      </c>
      <c r="IF2669">
        <v>2024</v>
      </c>
      <c r="IG2669" t="s">
        <v>289</v>
      </c>
      <c r="IH2669" t="s">
        <v>319</v>
      </c>
      <c r="IK2669">
        <v>-2</v>
      </c>
      <c r="IL2669" t="s">
        <v>279</v>
      </c>
      <c r="IM2669" t="s">
        <v>280</v>
      </c>
      <c r="IN2669" t="s">
        <v>663</v>
      </c>
      <c r="IP2669" t="s">
        <v>664</v>
      </c>
    </row>
    <row r="2670" spans="1:250" hidden="1" x14ac:dyDescent="0.25">
      <c r="A2670">
        <v>46036</v>
      </c>
      <c r="B2670">
        <v>-890804480</v>
      </c>
      <c r="C2670">
        <v>1837</v>
      </c>
      <c r="D2670" t="s">
        <v>273</v>
      </c>
      <c r="E2670" t="s">
        <v>274</v>
      </c>
      <c r="F2670">
        <v>13794</v>
      </c>
      <c r="G2670" t="s">
        <v>275</v>
      </c>
      <c r="H2670" t="s">
        <v>276</v>
      </c>
      <c r="I2670">
        <v>420</v>
      </c>
      <c r="J2670" t="s">
        <v>403</v>
      </c>
      <c r="K2670" t="s">
        <v>404</v>
      </c>
      <c r="L2670">
        <v>2024</v>
      </c>
      <c r="M2670" t="s">
        <v>289</v>
      </c>
      <c r="N2670" t="s">
        <v>15</v>
      </c>
      <c r="O2670">
        <v>2024</v>
      </c>
      <c r="P2670" t="s">
        <v>289</v>
      </c>
      <c r="Q2670" t="s">
        <v>15</v>
      </c>
      <c r="R2670" t="s">
        <v>372</v>
      </c>
      <c r="S2670" s="46">
        <v>203848.49</v>
      </c>
      <c r="U2670" s="46">
        <v>28</v>
      </c>
      <c r="IF2670">
        <v>2024</v>
      </c>
      <c r="IG2670" t="s">
        <v>289</v>
      </c>
      <c r="IH2670" t="s">
        <v>319</v>
      </c>
      <c r="IK2670">
        <v>-2</v>
      </c>
      <c r="IL2670" t="s">
        <v>279</v>
      </c>
      <c r="IM2670" t="s">
        <v>280</v>
      </c>
      <c r="IN2670" t="s">
        <v>663</v>
      </c>
      <c r="IP2670" t="s">
        <v>664</v>
      </c>
    </row>
    <row r="2671" spans="1:250" hidden="1" x14ac:dyDescent="0.25">
      <c r="A2671">
        <v>46037</v>
      </c>
      <c r="B2671">
        <v>-890804480</v>
      </c>
      <c r="C2671">
        <v>1837</v>
      </c>
      <c r="D2671" t="s">
        <v>273</v>
      </c>
      <c r="E2671" t="s">
        <v>274</v>
      </c>
      <c r="F2671">
        <v>13794</v>
      </c>
      <c r="G2671" t="s">
        <v>275</v>
      </c>
      <c r="H2671" t="s">
        <v>276</v>
      </c>
      <c r="I2671">
        <v>411</v>
      </c>
      <c r="J2671" t="s">
        <v>393</v>
      </c>
      <c r="K2671" t="s">
        <v>394</v>
      </c>
      <c r="L2671">
        <v>2024</v>
      </c>
      <c r="M2671" t="s">
        <v>289</v>
      </c>
      <c r="N2671" t="s">
        <v>15</v>
      </c>
      <c r="O2671">
        <v>2024</v>
      </c>
      <c r="P2671" t="s">
        <v>289</v>
      </c>
      <c r="Q2671" t="s">
        <v>15</v>
      </c>
      <c r="R2671" t="s">
        <v>372</v>
      </c>
      <c r="S2671" s="46">
        <v>203254.34</v>
      </c>
      <c r="U2671" s="46">
        <v>28</v>
      </c>
      <c r="IF2671">
        <v>2024</v>
      </c>
      <c r="IG2671" t="s">
        <v>289</v>
      </c>
      <c r="IH2671" t="s">
        <v>319</v>
      </c>
      <c r="IK2671">
        <v>-2</v>
      </c>
      <c r="IL2671" t="s">
        <v>279</v>
      </c>
      <c r="IM2671" t="s">
        <v>280</v>
      </c>
      <c r="IN2671" t="s">
        <v>663</v>
      </c>
      <c r="IP2671" t="s">
        <v>664</v>
      </c>
    </row>
    <row r="2672" spans="1:250" hidden="1" x14ac:dyDescent="0.25">
      <c r="A2672">
        <v>46038</v>
      </c>
      <c r="B2672">
        <v>-890804480</v>
      </c>
      <c r="C2672">
        <v>1837</v>
      </c>
      <c r="D2672" t="s">
        <v>273</v>
      </c>
      <c r="E2672" t="s">
        <v>274</v>
      </c>
      <c r="F2672">
        <v>9695</v>
      </c>
      <c r="G2672" t="s">
        <v>281</v>
      </c>
      <c r="H2672" t="s">
        <v>282</v>
      </c>
      <c r="I2672">
        <v>437</v>
      </c>
      <c r="J2672" t="s">
        <v>658</v>
      </c>
      <c r="K2672" t="s">
        <v>659</v>
      </c>
      <c r="L2672">
        <v>2024</v>
      </c>
      <c r="M2672" t="s">
        <v>289</v>
      </c>
      <c r="N2672" t="s">
        <v>15</v>
      </c>
      <c r="O2672">
        <v>2024</v>
      </c>
      <c r="P2672" t="s">
        <v>289</v>
      </c>
      <c r="Q2672" t="s">
        <v>15</v>
      </c>
      <c r="R2672" t="s">
        <v>372</v>
      </c>
      <c r="S2672" s="46">
        <v>202987.69020000001</v>
      </c>
      <c r="U2672" s="46">
        <v>28</v>
      </c>
      <c r="IF2672">
        <v>2024</v>
      </c>
      <c r="IG2672" t="s">
        <v>289</v>
      </c>
      <c r="IH2672" t="s">
        <v>285</v>
      </c>
      <c r="IK2672">
        <v>-2</v>
      </c>
      <c r="IL2672" t="s">
        <v>279</v>
      </c>
      <c r="IM2672" t="s">
        <v>280</v>
      </c>
      <c r="IN2672" t="s">
        <v>661</v>
      </c>
      <c r="IP2672" t="s">
        <v>662</v>
      </c>
    </row>
    <row r="2673" spans="1:250" hidden="1" x14ac:dyDescent="0.25">
      <c r="A2673">
        <v>46039</v>
      </c>
      <c r="B2673">
        <v>-890804480</v>
      </c>
      <c r="C2673">
        <v>1837</v>
      </c>
      <c r="D2673" t="s">
        <v>273</v>
      </c>
      <c r="E2673" t="s">
        <v>274</v>
      </c>
      <c r="F2673">
        <v>9695</v>
      </c>
      <c r="G2673" t="s">
        <v>281</v>
      </c>
      <c r="H2673" t="s">
        <v>282</v>
      </c>
      <c r="I2673">
        <v>436</v>
      </c>
      <c r="J2673" t="s">
        <v>656</v>
      </c>
      <c r="K2673" t="s">
        <v>657</v>
      </c>
      <c r="L2673">
        <v>2024</v>
      </c>
      <c r="M2673" t="s">
        <v>289</v>
      </c>
      <c r="N2673" t="s">
        <v>15</v>
      </c>
      <c r="O2673">
        <v>2024</v>
      </c>
      <c r="P2673" t="s">
        <v>289</v>
      </c>
      <c r="Q2673" t="s">
        <v>15</v>
      </c>
      <c r="R2673" t="s">
        <v>372</v>
      </c>
      <c r="S2673" s="46">
        <v>202688.13020000001</v>
      </c>
      <c r="U2673" s="46">
        <v>28</v>
      </c>
      <c r="IF2673">
        <v>2024</v>
      </c>
      <c r="IG2673" t="s">
        <v>289</v>
      </c>
      <c r="IH2673" t="s">
        <v>285</v>
      </c>
      <c r="IK2673">
        <v>-2</v>
      </c>
      <c r="IL2673" t="s">
        <v>279</v>
      </c>
      <c r="IM2673" t="s">
        <v>280</v>
      </c>
      <c r="IN2673" t="s">
        <v>661</v>
      </c>
      <c r="IP2673" t="s">
        <v>662</v>
      </c>
    </row>
    <row r="2674" spans="1:250" hidden="1" x14ac:dyDescent="0.25">
      <c r="A2674">
        <v>46040</v>
      </c>
      <c r="B2674">
        <v>-890804480</v>
      </c>
      <c r="C2674">
        <v>1837</v>
      </c>
      <c r="D2674" t="s">
        <v>273</v>
      </c>
      <c r="E2674" t="s">
        <v>274</v>
      </c>
      <c r="F2674">
        <v>9695</v>
      </c>
      <c r="G2674" t="s">
        <v>281</v>
      </c>
      <c r="H2674" t="s">
        <v>282</v>
      </c>
      <c r="I2674">
        <v>435</v>
      </c>
      <c r="J2674" t="s">
        <v>491</v>
      </c>
      <c r="K2674" t="s">
        <v>492</v>
      </c>
      <c r="L2674">
        <v>2024</v>
      </c>
      <c r="M2674" t="s">
        <v>289</v>
      </c>
      <c r="N2674" t="s">
        <v>15</v>
      </c>
      <c r="O2674">
        <v>2024</v>
      </c>
      <c r="P2674" t="s">
        <v>289</v>
      </c>
      <c r="Q2674" t="s">
        <v>15</v>
      </c>
      <c r="R2674" t="s">
        <v>372</v>
      </c>
      <c r="S2674" s="46">
        <v>202508.4002</v>
      </c>
      <c r="U2674" s="46">
        <v>28</v>
      </c>
      <c r="IF2674">
        <v>2024</v>
      </c>
      <c r="IG2674" t="s">
        <v>289</v>
      </c>
      <c r="IH2674" t="s">
        <v>285</v>
      </c>
      <c r="IK2674">
        <v>-2</v>
      </c>
      <c r="IL2674" t="s">
        <v>279</v>
      </c>
      <c r="IM2674" t="s">
        <v>280</v>
      </c>
      <c r="IN2674" t="s">
        <v>661</v>
      </c>
      <c r="IP2674" t="s">
        <v>662</v>
      </c>
    </row>
    <row r="2675" spans="1:250" hidden="1" x14ac:dyDescent="0.25">
      <c r="A2675">
        <v>46041</v>
      </c>
      <c r="B2675">
        <v>-890804480</v>
      </c>
      <c r="C2675">
        <v>1837</v>
      </c>
      <c r="D2675" t="s">
        <v>273</v>
      </c>
      <c r="E2675" t="s">
        <v>274</v>
      </c>
      <c r="F2675">
        <v>13794</v>
      </c>
      <c r="G2675" t="s">
        <v>275</v>
      </c>
      <c r="H2675" t="s">
        <v>276</v>
      </c>
      <c r="I2675">
        <v>436</v>
      </c>
      <c r="J2675" t="s">
        <v>656</v>
      </c>
      <c r="K2675" t="s">
        <v>657</v>
      </c>
      <c r="L2675">
        <v>2024</v>
      </c>
      <c r="M2675" t="s">
        <v>289</v>
      </c>
      <c r="N2675" t="s">
        <v>15</v>
      </c>
      <c r="O2675">
        <v>2024</v>
      </c>
      <c r="P2675" t="s">
        <v>289</v>
      </c>
      <c r="Q2675" t="s">
        <v>15</v>
      </c>
      <c r="R2675" t="s">
        <v>372</v>
      </c>
      <c r="S2675" s="46">
        <v>205773.77</v>
      </c>
      <c r="U2675" s="46">
        <v>28</v>
      </c>
      <c r="IF2675">
        <v>2024</v>
      </c>
      <c r="IG2675" t="s">
        <v>289</v>
      </c>
      <c r="IH2675" t="s">
        <v>319</v>
      </c>
      <c r="IK2675">
        <v>-2</v>
      </c>
      <c r="IL2675" t="s">
        <v>279</v>
      </c>
      <c r="IM2675" t="s">
        <v>280</v>
      </c>
      <c r="IN2675" t="s">
        <v>663</v>
      </c>
      <c r="IP2675" t="s">
        <v>664</v>
      </c>
    </row>
    <row r="2676" spans="1:250" hidden="1" x14ac:dyDescent="0.25">
      <c r="A2676">
        <v>46042</v>
      </c>
      <c r="B2676">
        <v>-890804480</v>
      </c>
      <c r="C2676">
        <v>1837</v>
      </c>
      <c r="D2676" t="s">
        <v>273</v>
      </c>
      <c r="E2676" t="s">
        <v>274</v>
      </c>
      <c r="F2676">
        <v>9695</v>
      </c>
      <c r="G2676" t="s">
        <v>281</v>
      </c>
      <c r="H2676" t="s">
        <v>282</v>
      </c>
      <c r="I2676">
        <v>429</v>
      </c>
      <c r="J2676" t="s">
        <v>395</v>
      </c>
      <c r="K2676" t="s">
        <v>396</v>
      </c>
      <c r="L2676">
        <v>2024</v>
      </c>
      <c r="M2676" t="s">
        <v>289</v>
      </c>
      <c r="N2676" t="s">
        <v>15</v>
      </c>
      <c r="O2676">
        <v>2024</v>
      </c>
      <c r="P2676" t="s">
        <v>289</v>
      </c>
      <c r="Q2676" t="s">
        <v>15</v>
      </c>
      <c r="R2676" t="s">
        <v>372</v>
      </c>
      <c r="S2676" s="46">
        <v>1200783.8500000001</v>
      </c>
      <c r="U2676" s="46">
        <v>28</v>
      </c>
      <c r="IF2676">
        <v>2024</v>
      </c>
      <c r="IG2676" t="s">
        <v>289</v>
      </c>
      <c r="IH2676" t="s">
        <v>285</v>
      </c>
      <c r="IK2676">
        <v>-2</v>
      </c>
      <c r="IL2676" t="s">
        <v>279</v>
      </c>
      <c r="IM2676" t="s">
        <v>280</v>
      </c>
      <c r="IN2676" t="s">
        <v>661</v>
      </c>
      <c r="IP2676" t="s">
        <v>662</v>
      </c>
    </row>
    <row r="2677" spans="1:250" hidden="1" x14ac:dyDescent="0.25">
      <c r="A2677">
        <v>46043</v>
      </c>
      <c r="B2677">
        <v>-890804480</v>
      </c>
      <c r="C2677">
        <v>1837</v>
      </c>
      <c r="D2677" t="s">
        <v>273</v>
      </c>
      <c r="E2677" t="s">
        <v>274</v>
      </c>
      <c r="F2677">
        <v>9695</v>
      </c>
      <c r="G2677" t="s">
        <v>281</v>
      </c>
      <c r="H2677" t="s">
        <v>282</v>
      </c>
      <c r="I2677">
        <v>427</v>
      </c>
      <c r="J2677" t="s">
        <v>397</v>
      </c>
      <c r="K2677" t="s">
        <v>398</v>
      </c>
      <c r="L2677">
        <v>2024</v>
      </c>
      <c r="M2677" t="s">
        <v>289</v>
      </c>
      <c r="N2677" t="s">
        <v>15</v>
      </c>
      <c r="O2677">
        <v>2024</v>
      </c>
      <c r="P2677" t="s">
        <v>289</v>
      </c>
      <c r="Q2677" t="s">
        <v>15</v>
      </c>
      <c r="R2677" t="s">
        <v>372</v>
      </c>
      <c r="S2677" s="46">
        <v>1198724.1100000001</v>
      </c>
      <c r="U2677" s="46">
        <v>28</v>
      </c>
      <c r="IF2677">
        <v>2024</v>
      </c>
      <c r="IG2677" t="s">
        <v>289</v>
      </c>
      <c r="IH2677" t="s">
        <v>285</v>
      </c>
      <c r="IK2677">
        <v>-2</v>
      </c>
      <c r="IL2677" t="s">
        <v>279</v>
      </c>
      <c r="IM2677" t="s">
        <v>280</v>
      </c>
      <c r="IN2677" t="s">
        <v>661</v>
      </c>
      <c r="IP2677" t="s">
        <v>662</v>
      </c>
    </row>
    <row r="2678" spans="1:250" hidden="1" x14ac:dyDescent="0.25">
      <c r="A2678">
        <v>46044</v>
      </c>
      <c r="B2678">
        <v>-890804480</v>
      </c>
      <c r="C2678">
        <v>1837</v>
      </c>
      <c r="D2678" t="s">
        <v>273</v>
      </c>
      <c r="E2678" t="s">
        <v>274</v>
      </c>
      <c r="F2678">
        <v>9695</v>
      </c>
      <c r="G2678" t="s">
        <v>281</v>
      </c>
      <c r="H2678" t="s">
        <v>282</v>
      </c>
      <c r="I2678">
        <v>424</v>
      </c>
      <c r="J2678" t="s">
        <v>399</v>
      </c>
      <c r="K2678" t="s">
        <v>400</v>
      </c>
      <c r="L2678">
        <v>2024</v>
      </c>
      <c r="M2678" t="s">
        <v>289</v>
      </c>
      <c r="N2678" t="s">
        <v>15</v>
      </c>
      <c r="O2678">
        <v>2024</v>
      </c>
      <c r="P2678" t="s">
        <v>289</v>
      </c>
      <c r="Q2678" t="s">
        <v>15</v>
      </c>
      <c r="R2678" t="s">
        <v>372</v>
      </c>
      <c r="S2678" s="46">
        <v>1197522.6100000001</v>
      </c>
      <c r="U2678" s="46">
        <v>28</v>
      </c>
      <c r="IF2678">
        <v>2024</v>
      </c>
      <c r="IG2678" t="s">
        <v>289</v>
      </c>
      <c r="IH2678" t="s">
        <v>285</v>
      </c>
      <c r="IK2678">
        <v>-2</v>
      </c>
      <c r="IL2678" t="s">
        <v>279</v>
      </c>
      <c r="IM2678" t="s">
        <v>280</v>
      </c>
      <c r="IN2678" t="s">
        <v>661</v>
      </c>
      <c r="IP2678" t="s">
        <v>662</v>
      </c>
    </row>
    <row r="2679" spans="1:250" hidden="1" x14ac:dyDescent="0.25">
      <c r="A2679">
        <v>46045</v>
      </c>
      <c r="B2679">
        <v>-890804480</v>
      </c>
      <c r="C2679">
        <v>1837</v>
      </c>
      <c r="D2679" t="s">
        <v>273</v>
      </c>
      <c r="E2679" t="s">
        <v>274</v>
      </c>
      <c r="F2679">
        <v>9695</v>
      </c>
      <c r="G2679" t="s">
        <v>281</v>
      </c>
      <c r="H2679" t="s">
        <v>282</v>
      </c>
      <c r="I2679">
        <v>422</v>
      </c>
      <c r="J2679" t="s">
        <v>401</v>
      </c>
      <c r="K2679" t="s">
        <v>402</v>
      </c>
      <c r="L2679">
        <v>2024</v>
      </c>
      <c r="M2679" t="s">
        <v>289</v>
      </c>
      <c r="N2679" t="s">
        <v>15</v>
      </c>
      <c r="O2679">
        <v>2024</v>
      </c>
      <c r="P2679" t="s">
        <v>289</v>
      </c>
      <c r="Q2679" t="s">
        <v>15</v>
      </c>
      <c r="R2679" t="s">
        <v>372</v>
      </c>
      <c r="S2679" s="46">
        <v>1196016.6499999999</v>
      </c>
      <c r="U2679" s="46">
        <v>28</v>
      </c>
      <c r="IF2679">
        <v>2024</v>
      </c>
      <c r="IG2679" t="s">
        <v>289</v>
      </c>
      <c r="IH2679" t="s">
        <v>285</v>
      </c>
      <c r="IK2679">
        <v>-2</v>
      </c>
      <c r="IL2679" t="s">
        <v>279</v>
      </c>
      <c r="IM2679" t="s">
        <v>280</v>
      </c>
      <c r="IN2679" t="s">
        <v>661</v>
      </c>
      <c r="IP2679" t="s">
        <v>662</v>
      </c>
    </row>
    <row r="2680" spans="1:250" hidden="1" x14ac:dyDescent="0.25">
      <c r="A2680">
        <v>46046</v>
      </c>
      <c r="B2680">
        <v>-890804480</v>
      </c>
      <c r="C2680">
        <v>1837</v>
      </c>
      <c r="D2680" t="s">
        <v>273</v>
      </c>
      <c r="E2680" t="s">
        <v>274</v>
      </c>
      <c r="F2680">
        <v>9695</v>
      </c>
      <c r="G2680" t="s">
        <v>281</v>
      </c>
      <c r="H2680" t="s">
        <v>282</v>
      </c>
      <c r="I2680">
        <v>420</v>
      </c>
      <c r="J2680" t="s">
        <v>403</v>
      </c>
      <c r="K2680" t="s">
        <v>404</v>
      </c>
      <c r="L2680">
        <v>2024</v>
      </c>
      <c r="M2680" t="s">
        <v>289</v>
      </c>
      <c r="N2680" t="s">
        <v>15</v>
      </c>
      <c r="O2680">
        <v>2024</v>
      </c>
      <c r="P2680" t="s">
        <v>289</v>
      </c>
      <c r="Q2680" t="s">
        <v>15</v>
      </c>
      <c r="R2680" t="s">
        <v>372</v>
      </c>
      <c r="S2680" s="46">
        <v>1194008.7</v>
      </c>
      <c r="U2680" s="46">
        <v>28</v>
      </c>
      <c r="IF2680">
        <v>2024</v>
      </c>
      <c r="IG2680" t="s">
        <v>289</v>
      </c>
      <c r="IH2680" t="s">
        <v>285</v>
      </c>
      <c r="IK2680">
        <v>-2</v>
      </c>
      <c r="IL2680" t="s">
        <v>279</v>
      </c>
      <c r="IM2680" t="s">
        <v>280</v>
      </c>
      <c r="IN2680" t="s">
        <v>661</v>
      </c>
      <c r="IP2680" t="s">
        <v>662</v>
      </c>
    </row>
    <row r="2681" spans="1:250" hidden="1" x14ac:dyDescent="0.25">
      <c r="A2681">
        <v>46047</v>
      </c>
      <c r="B2681">
        <v>-890804480</v>
      </c>
      <c r="C2681">
        <v>1837</v>
      </c>
      <c r="D2681" t="s">
        <v>273</v>
      </c>
      <c r="E2681" t="s">
        <v>274</v>
      </c>
      <c r="F2681">
        <v>13794</v>
      </c>
      <c r="G2681" t="s">
        <v>275</v>
      </c>
      <c r="H2681" t="s">
        <v>276</v>
      </c>
      <c r="I2681">
        <v>422</v>
      </c>
      <c r="J2681" t="s">
        <v>401</v>
      </c>
      <c r="K2681" t="s">
        <v>402</v>
      </c>
      <c r="L2681">
        <v>2024</v>
      </c>
      <c r="M2681" t="s">
        <v>289</v>
      </c>
      <c r="N2681" t="s">
        <v>15</v>
      </c>
      <c r="O2681">
        <v>2024</v>
      </c>
      <c r="P2681" t="s">
        <v>289</v>
      </c>
      <c r="Q2681" t="s">
        <v>15</v>
      </c>
      <c r="R2681" t="s">
        <v>372</v>
      </c>
      <c r="S2681" s="46">
        <v>204227.23</v>
      </c>
      <c r="U2681" s="46">
        <v>28</v>
      </c>
      <c r="IF2681">
        <v>2024</v>
      </c>
      <c r="IG2681" t="s">
        <v>289</v>
      </c>
      <c r="IH2681" t="s">
        <v>319</v>
      </c>
      <c r="IK2681">
        <v>-2</v>
      </c>
      <c r="IL2681" t="s">
        <v>279</v>
      </c>
      <c r="IM2681" t="s">
        <v>280</v>
      </c>
      <c r="IN2681" t="s">
        <v>663</v>
      </c>
      <c r="IP2681" t="s">
        <v>664</v>
      </c>
    </row>
    <row r="2682" spans="1:250" hidden="1" x14ac:dyDescent="0.25">
      <c r="A2682">
        <v>46048</v>
      </c>
      <c r="B2682">
        <v>-890804480</v>
      </c>
      <c r="C2682">
        <v>1837</v>
      </c>
      <c r="D2682" t="s">
        <v>273</v>
      </c>
      <c r="E2682" t="s">
        <v>274</v>
      </c>
      <c r="F2682">
        <v>1848</v>
      </c>
      <c r="G2682" t="s">
        <v>286</v>
      </c>
      <c r="H2682" t="s">
        <v>274</v>
      </c>
      <c r="I2682">
        <v>437</v>
      </c>
      <c r="J2682" t="s">
        <v>658</v>
      </c>
      <c r="K2682" t="s">
        <v>659</v>
      </c>
      <c r="L2682">
        <v>2024</v>
      </c>
      <c r="M2682" t="s">
        <v>289</v>
      </c>
      <c r="N2682" t="s">
        <v>15</v>
      </c>
      <c r="O2682">
        <v>2024</v>
      </c>
      <c r="P2682" t="s">
        <v>289</v>
      </c>
      <c r="Q2682" t="s">
        <v>15</v>
      </c>
      <c r="R2682" t="s">
        <v>372</v>
      </c>
      <c r="S2682" s="46">
        <v>28853.045900000001</v>
      </c>
      <c r="U2682" s="46">
        <v>28</v>
      </c>
      <c r="IF2682">
        <v>2024</v>
      </c>
      <c r="IG2682" t="s">
        <v>289</v>
      </c>
      <c r="IH2682" t="s">
        <v>288</v>
      </c>
      <c r="IK2682">
        <v>-2</v>
      </c>
      <c r="IL2682" t="s">
        <v>279</v>
      </c>
      <c r="IM2682" t="s">
        <v>280</v>
      </c>
      <c r="IN2682" t="s">
        <v>654</v>
      </c>
      <c r="IP2682" t="s">
        <v>660</v>
      </c>
    </row>
    <row r="2683" spans="1:250" hidden="1" x14ac:dyDescent="0.25">
      <c r="A2683">
        <v>46049</v>
      </c>
      <c r="B2683">
        <v>-890804480</v>
      </c>
      <c r="C2683">
        <v>1837</v>
      </c>
      <c r="D2683" t="s">
        <v>273</v>
      </c>
      <c r="E2683" t="s">
        <v>274</v>
      </c>
      <c r="F2683">
        <v>1848</v>
      </c>
      <c r="G2683" t="s">
        <v>286</v>
      </c>
      <c r="H2683" t="s">
        <v>274</v>
      </c>
      <c r="I2683">
        <v>436</v>
      </c>
      <c r="J2683" t="s">
        <v>656</v>
      </c>
      <c r="K2683" t="s">
        <v>657</v>
      </c>
      <c r="L2683">
        <v>2024</v>
      </c>
      <c r="M2683" t="s">
        <v>289</v>
      </c>
      <c r="N2683" t="s">
        <v>15</v>
      </c>
      <c r="O2683">
        <v>2024</v>
      </c>
      <c r="P2683" t="s">
        <v>289</v>
      </c>
      <c r="Q2683" t="s">
        <v>15</v>
      </c>
      <c r="R2683" t="s">
        <v>372</v>
      </c>
      <c r="S2683" s="46">
        <v>28811.4159</v>
      </c>
      <c r="U2683" s="46">
        <v>28</v>
      </c>
      <c r="IF2683">
        <v>2024</v>
      </c>
      <c r="IG2683" t="s">
        <v>289</v>
      </c>
      <c r="IH2683" t="s">
        <v>288</v>
      </c>
      <c r="IK2683">
        <v>-2</v>
      </c>
      <c r="IL2683" t="s">
        <v>279</v>
      </c>
      <c r="IM2683" t="s">
        <v>280</v>
      </c>
      <c r="IN2683" t="s">
        <v>654</v>
      </c>
      <c r="IP2683" t="s">
        <v>660</v>
      </c>
    </row>
    <row r="2684" spans="1:250" hidden="1" x14ac:dyDescent="0.25">
      <c r="A2684">
        <v>46050</v>
      </c>
      <c r="B2684">
        <v>-890804480</v>
      </c>
      <c r="C2684">
        <v>1837</v>
      </c>
      <c r="D2684" t="s">
        <v>273</v>
      </c>
      <c r="E2684" t="s">
        <v>274</v>
      </c>
      <c r="F2684">
        <v>1848</v>
      </c>
      <c r="G2684" t="s">
        <v>286</v>
      </c>
      <c r="H2684" t="s">
        <v>274</v>
      </c>
      <c r="I2684">
        <v>435</v>
      </c>
      <c r="J2684" t="s">
        <v>491</v>
      </c>
      <c r="K2684" t="s">
        <v>492</v>
      </c>
      <c r="L2684">
        <v>2024</v>
      </c>
      <c r="M2684" t="s">
        <v>289</v>
      </c>
      <c r="N2684" t="s">
        <v>15</v>
      </c>
      <c r="O2684">
        <v>2024</v>
      </c>
      <c r="P2684" t="s">
        <v>289</v>
      </c>
      <c r="Q2684" t="s">
        <v>15</v>
      </c>
      <c r="R2684" t="s">
        <v>372</v>
      </c>
      <c r="S2684" s="46">
        <v>28786.445899999999</v>
      </c>
      <c r="U2684" s="46">
        <v>28</v>
      </c>
      <c r="IF2684">
        <v>2024</v>
      </c>
      <c r="IG2684" t="s">
        <v>289</v>
      </c>
      <c r="IH2684" t="s">
        <v>288</v>
      </c>
      <c r="IK2684">
        <v>-2</v>
      </c>
      <c r="IL2684" t="s">
        <v>279</v>
      </c>
      <c r="IM2684" t="s">
        <v>280</v>
      </c>
      <c r="IN2684" t="s">
        <v>654</v>
      </c>
      <c r="IP2684" t="s">
        <v>660</v>
      </c>
    </row>
    <row r="2685" spans="1:250" hidden="1" x14ac:dyDescent="0.25">
      <c r="A2685">
        <v>46051</v>
      </c>
      <c r="B2685">
        <v>-890804480</v>
      </c>
      <c r="C2685">
        <v>1837</v>
      </c>
      <c r="D2685" t="s">
        <v>273</v>
      </c>
      <c r="E2685" t="s">
        <v>274</v>
      </c>
      <c r="F2685">
        <v>1848</v>
      </c>
      <c r="G2685" t="s">
        <v>286</v>
      </c>
      <c r="H2685" t="s">
        <v>274</v>
      </c>
      <c r="I2685">
        <v>431</v>
      </c>
      <c r="J2685" t="s">
        <v>493</v>
      </c>
      <c r="K2685" t="s">
        <v>494</v>
      </c>
      <c r="L2685">
        <v>2024</v>
      </c>
      <c r="M2685" t="s">
        <v>289</v>
      </c>
      <c r="N2685" t="s">
        <v>15</v>
      </c>
      <c r="O2685">
        <v>2024</v>
      </c>
      <c r="P2685" t="s">
        <v>289</v>
      </c>
      <c r="Q2685" t="s">
        <v>15</v>
      </c>
      <c r="R2685" t="s">
        <v>372</v>
      </c>
      <c r="S2685" s="46">
        <v>28761.475900000001</v>
      </c>
      <c r="U2685" s="46">
        <v>28</v>
      </c>
      <c r="IF2685">
        <v>2024</v>
      </c>
      <c r="IG2685" t="s">
        <v>289</v>
      </c>
      <c r="IH2685" t="s">
        <v>288</v>
      </c>
      <c r="IK2685">
        <v>-2</v>
      </c>
      <c r="IL2685" t="s">
        <v>279</v>
      </c>
      <c r="IM2685" t="s">
        <v>280</v>
      </c>
      <c r="IN2685" t="s">
        <v>654</v>
      </c>
      <c r="IP2685" t="s">
        <v>660</v>
      </c>
    </row>
    <row r="2686" spans="1:250" hidden="1" x14ac:dyDescent="0.25">
      <c r="A2686">
        <v>46052</v>
      </c>
      <c r="B2686">
        <v>-890804480</v>
      </c>
      <c r="C2686">
        <v>1837</v>
      </c>
      <c r="D2686" t="s">
        <v>273</v>
      </c>
      <c r="E2686" t="s">
        <v>274</v>
      </c>
      <c r="F2686">
        <v>1848</v>
      </c>
      <c r="G2686" t="s">
        <v>286</v>
      </c>
      <c r="H2686" t="s">
        <v>274</v>
      </c>
      <c r="I2686">
        <v>429</v>
      </c>
      <c r="J2686" t="s">
        <v>395</v>
      </c>
      <c r="K2686" t="s">
        <v>396</v>
      </c>
      <c r="L2686">
        <v>2024</v>
      </c>
      <c r="M2686" t="s">
        <v>289</v>
      </c>
      <c r="N2686" t="s">
        <v>15</v>
      </c>
      <c r="O2686">
        <v>2024</v>
      </c>
      <c r="P2686" t="s">
        <v>289</v>
      </c>
      <c r="Q2686" t="s">
        <v>15</v>
      </c>
      <c r="R2686" t="s">
        <v>372</v>
      </c>
      <c r="S2686" s="46">
        <v>28725.375899999999</v>
      </c>
      <c r="U2686" s="46">
        <v>28</v>
      </c>
      <c r="IF2686">
        <v>2024</v>
      </c>
      <c r="IG2686" t="s">
        <v>289</v>
      </c>
      <c r="IH2686" t="s">
        <v>288</v>
      </c>
      <c r="IK2686">
        <v>-2</v>
      </c>
      <c r="IL2686" t="s">
        <v>279</v>
      </c>
      <c r="IM2686" t="s">
        <v>280</v>
      </c>
      <c r="IN2686" t="s">
        <v>654</v>
      </c>
      <c r="IP2686" t="s">
        <v>660</v>
      </c>
    </row>
    <row r="2687" spans="1:250" hidden="1" x14ac:dyDescent="0.25">
      <c r="A2687">
        <v>46053</v>
      </c>
      <c r="B2687">
        <v>-890804480</v>
      </c>
      <c r="C2687">
        <v>1837</v>
      </c>
      <c r="D2687" t="s">
        <v>273</v>
      </c>
      <c r="E2687" t="s">
        <v>274</v>
      </c>
      <c r="F2687">
        <v>9695</v>
      </c>
      <c r="G2687" t="s">
        <v>281</v>
      </c>
      <c r="H2687" t="s">
        <v>282</v>
      </c>
      <c r="I2687">
        <v>431</v>
      </c>
      <c r="J2687" t="s">
        <v>493</v>
      </c>
      <c r="K2687" t="s">
        <v>494</v>
      </c>
      <c r="L2687">
        <v>2024</v>
      </c>
      <c r="M2687" t="s">
        <v>289</v>
      </c>
      <c r="N2687" t="s">
        <v>15</v>
      </c>
      <c r="O2687">
        <v>2024</v>
      </c>
      <c r="P2687" t="s">
        <v>289</v>
      </c>
      <c r="Q2687" t="s">
        <v>15</v>
      </c>
      <c r="R2687" t="s">
        <v>372</v>
      </c>
      <c r="S2687" s="46">
        <v>1202328.6602</v>
      </c>
      <c r="U2687" s="46">
        <v>28</v>
      </c>
      <c r="IF2687">
        <v>2024</v>
      </c>
      <c r="IG2687" t="s">
        <v>289</v>
      </c>
      <c r="IH2687" t="s">
        <v>285</v>
      </c>
      <c r="IK2687">
        <v>-2</v>
      </c>
      <c r="IL2687" t="s">
        <v>279</v>
      </c>
      <c r="IM2687" t="s">
        <v>280</v>
      </c>
      <c r="IN2687" t="s">
        <v>661</v>
      </c>
      <c r="IP2687" t="s">
        <v>662</v>
      </c>
    </row>
    <row r="2688" spans="1:250" hidden="1" x14ac:dyDescent="0.25">
      <c r="A2688">
        <v>46054</v>
      </c>
      <c r="B2688">
        <v>-890804480</v>
      </c>
      <c r="C2688">
        <v>1837</v>
      </c>
      <c r="D2688" t="s">
        <v>273</v>
      </c>
      <c r="E2688" t="s">
        <v>274</v>
      </c>
      <c r="F2688">
        <v>1848</v>
      </c>
      <c r="G2688" t="s">
        <v>286</v>
      </c>
      <c r="H2688" t="s">
        <v>274</v>
      </c>
      <c r="I2688">
        <v>427</v>
      </c>
      <c r="J2688" t="s">
        <v>397</v>
      </c>
      <c r="K2688" t="s">
        <v>398</v>
      </c>
      <c r="L2688">
        <v>3549</v>
      </c>
      <c r="M2688" t="s">
        <v>290</v>
      </c>
      <c r="N2688" t="s">
        <v>17</v>
      </c>
      <c r="O2688">
        <v>3549</v>
      </c>
      <c r="P2688" t="s">
        <v>290</v>
      </c>
      <c r="Q2688" t="s">
        <v>17</v>
      </c>
      <c r="R2688" t="s">
        <v>372</v>
      </c>
      <c r="S2688" s="46">
        <v>52436927.462200001</v>
      </c>
      <c r="U2688" s="46">
        <v>28</v>
      </c>
      <c r="IF2688">
        <v>3549</v>
      </c>
      <c r="IG2688" t="s">
        <v>290</v>
      </c>
      <c r="IH2688" t="s">
        <v>288</v>
      </c>
      <c r="IK2688">
        <v>-2</v>
      </c>
      <c r="IL2688" t="s">
        <v>279</v>
      </c>
      <c r="IM2688" t="s">
        <v>280</v>
      </c>
      <c r="IN2688" t="s">
        <v>654</v>
      </c>
      <c r="IP2688" t="s">
        <v>665</v>
      </c>
    </row>
    <row r="2689" spans="1:250" hidden="1" x14ac:dyDescent="0.25">
      <c r="A2689">
        <v>46055</v>
      </c>
      <c r="B2689">
        <v>-890804480</v>
      </c>
      <c r="C2689">
        <v>1837</v>
      </c>
      <c r="D2689" t="s">
        <v>273</v>
      </c>
      <c r="E2689" t="s">
        <v>274</v>
      </c>
      <c r="F2689">
        <v>1848</v>
      </c>
      <c r="G2689" t="s">
        <v>286</v>
      </c>
      <c r="H2689" t="s">
        <v>274</v>
      </c>
      <c r="I2689">
        <v>424</v>
      </c>
      <c r="J2689" t="s">
        <v>399</v>
      </c>
      <c r="K2689" t="s">
        <v>400</v>
      </c>
      <c r="L2689">
        <v>3549</v>
      </c>
      <c r="M2689" t="s">
        <v>290</v>
      </c>
      <c r="N2689" t="s">
        <v>17</v>
      </c>
      <c r="O2689">
        <v>3549</v>
      </c>
      <c r="P2689" t="s">
        <v>290</v>
      </c>
      <c r="Q2689" t="s">
        <v>17</v>
      </c>
      <c r="R2689" t="s">
        <v>372</v>
      </c>
      <c r="S2689" s="46">
        <v>47383857.492200002</v>
      </c>
      <c r="U2689" s="46">
        <v>28</v>
      </c>
      <c r="IF2689">
        <v>3549</v>
      </c>
      <c r="IG2689" t="s">
        <v>290</v>
      </c>
      <c r="IH2689" t="s">
        <v>288</v>
      </c>
      <c r="IK2689">
        <v>-2</v>
      </c>
      <c r="IL2689" t="s">
        <v>279</v>
      </c>
      <c r="IM2689" t="s">
        <v>280</v>
      </c>
      <c r="IN2689" t="s">
        <v>654</v>
      </c>
      <c r="IP2689" t="s">
        <v>665</v>
      </c>
    </row>
    <row r="2690" spans="1:250" hidden="1" x14ac:dyDescent="0.25">
      <c r="A2690">
        <v>46056</v>
      </c>
      <c r="B2690">
        <v>-890804480</v>
      </c>
      <c r="C2690">
        <v>1837</v>
      </c>
      <c r="D2690" t="s">
        <v>273</v>
      </c>
      <c r="E2690" t="s">
        <v>274</v>
      </c>
      <c r="F2690">
        <v>1848</v>
      </c>
      <c r="G2690" t="s">
        <v>286</v>
      </c>
      <c r="H2690" t="s">
        <v>274</v>
      </c>
      <c r="I2690">
        <v>422</v>
      </c>
      <c r="J2690" t="s">
        <v>401</v>
      </c>
      <c r="K2690" t="s">
        <v>402</v>
      </c>
      <c r="L2690">
        <v>3549</v>
      </c>
      <c r="M2690" t="s">
        <v>290</v>
      </c>
      <c r="N2690" t="s">
        <v>17</v>
      </c>
      <c r="O2690">
        <v>3549</v>
      </c>
      <c r="P2690" t="s">
        <v>290</v>
      </c>
      <c r="Q2690" t="s">
        <v>17</v>
      </c>
      <c r="R2690" t="s">
        <v>372</v>
      </c>
      <c r="S2690" s="46">
        <v>47325679.969499998</v>
      </c>
      <c r="U2690" s="46">
        <v>28</v>
      </c>
      <c r="IF2690">
        <v>3549</v>
      </c>
      <c r="IG2690" t="s">
        <v>290</v>
      </c>
      <c r="IH2690" t="s">
        <v>288</v>
      </c>
      <c r="IK2690">
        <v>-2</v>
      </c>
      <c r="IL2690" t="s">
        <v>279</v>
      </c>
      <c r="IM2690" t="s">
        <v>280</v>
      </c>
      <c r="IN2690" t="s">
        <v>654</v>
      </c>
      <c r="IP2690" t="s">
        <v>665</v>
      </c>
    </row>
    <row r="2691" spans="1:250" hidden="1" x14ac:dyDescent="0.25">
      <c r="A2691">
        <v>46057</v>
      </c>
      <c r="B2691">
        <v>-890804480</v>
      </c>
      <c r="C2691">
        <v>1837</v>
      </c>
      <c r="D2691" t="s">
        <v>273</v>
      </c>
      <c r="E2691" t="s">
        <v>274</v>
      </c>
      <c r="F2691">
        <v>1848</v>
      </c>
      <c r="G2691" t="s">
        <v>286</v>
      </c>
      <c r="H2691" t="s">
        <v>274</v>
      </c>
      <c r="I2691">
        <v>420</v>
      </c>
      <c r="J2691" t="s">
        <v>403</v>
      </c>
      <c r="K2691" t="s">
        <v>404</v>
      </c>
      <c r="L2691">
        <v>3549</v>
      </c>
      <c r="M2691" t="s">
        <v>290</v>
      </c>
      <c r="N2691" t="s">
        <v>17</v>
      </c>
      <c r="O2691">
        <v>3549</v>
      </c>
      <c r="P2691" t="s">
        <v>290</v>
      </c>
      <c r="Q2691" t="s">
        <v>17</v>
      </c>
      <c r="R2691" t="s">
        <v>372</v>
      </c>
      <c r="S2691" s="46">
        <v>47248109.909500003</v>
      </c>
      <c r="U2691" s="46">
        <v>28</v>
      </c>
      <c r="IF2691">
        <v>3549</v>
      </c>
      <c r="IG2691" t="s">
        <v>290</v>
      </c>
      <c r="IH2691" t="s">
        <v>288</v>
      </c>
      <c r="IK2691">
        <v>-2</v>
      </c>
      <c r="IL2691" t="s">
        <v>279</v>
      </c>
      <c r="IM2691" t="s">
        <v>280</v>
      </c>
      <c r="IN2691" t="s">
        <v>654</v>
      </c>
      <c r="IP2691" t="s">
        <v>665</v>
      </c>
    </row>
    <row r="2692" spans="1:250" hidden="1" x14ac:dyDescent="0.25">
      <c r="A2692">
        <v>46058</v>
      </c>
      <c r="B2692">
        <v>-890804480</v>
      </c>
      <c r="C2692">
        <v>1837</v>
      </c>
      <c r="D2692" t="s">
        <v>273</v>
      </c>
      <c r="E2692" t="s">
        <v>274</v>
      </c>
      <c r="F2692">
        <v>1848</v>
      </c>
      <c r="G2692" t="s">
        <v>286</v>
      </c>
      <c r="H2692" t="s">
        <v>274</v>
      </c>
      <c r="I2692">
        <v>411</v>
      </c>
      <c r="J2692" t="s">
        <v>393</v>
      </c>
      <c r="K2692" t="s">
        <v>394</v>
      </c>
      <c r="L2692">
        <v>3549</v>
      </c>
      <c r="M2692" t="s">
        <v>290</v>
      </c>
      <c r="N2692" t="s">
        <v>17</v>
      </c>
      <c r="O2692">
        <v>3549</v>
      </c>
      <c r="P2692" t="s">
        <v>290</v>
      </c>
      <c r="Q2692" t="s">
        <v>17</v>
      </c>
      <c r="R2692" t="s">
        <v>372</v>
      </c>
      <c r="S2692" s="46">
        <v>32202860.719500002</v>
      </c>
      <c r="U2692" s="46">
        <v>28</v>
      </c>
      <c r="IF2692">
        <v>3549</v>
      </c>
      <c r="IG2692" t="s">
        <v>290</v>
      </c>
      <c r="IH2692" t="s">
        <v>288</v>
      </c>
      <c r="IK2692">
        <v>-2</v>
      </c>
      <c r="IL2692" t="s">
        <v>279</v>
      </c>
      <c r="IM2692" t="s">
        <v>280</v>
      </c>
      <c r="IN2692" t="s">
        <v>654</v>
      </c>
      <c r="IP2692" t="s">
        <v>665</v>
      </c>
    </row>
    <row r="2693" spans="1:250" hidden="1" x14ac:dyDescent="0.25">
      <c r="A2693">
        <v>46059</v>
      </c>
      <c r="B2693">
        <v>-890804480</v>
      </c>
      <c r="C2693">
        <v>1837</v>
      </c>
      <c r="D2693" t="s">
        <v>273</v>
      </c>
      <c r="E2693" t="s">
        <v>274</v>
      </c>
      <c r="F2693">
        <v>7057</v>
      </c>
      <c r="G2693" t="s">
        <v>291</v>
      </c>
      <c r="H2693" t="s">
        <v>292</v>
      </c>
      <c r="I2693">
        <v>411</v>
      </c>
      <c r="J2693" t="s">
        <v>393</v>
      </c>
      <c r="K2693" t="s">
        <v>394</v>
      </c>
      <c r="L2693">
        <v>3549</v>
      </c>
      <c r="M2693" t="s">
        <v>290</v>
      </c>
      <c r="N2693" t="s">
        <v>17</v>
      </c>
      <c r="O2693">
        <v>3549</v>
      </c>
      <c r="P2693" t="s">
        <v>290</v>
      </c>
      <c r="Q2693" t="s">
        <v>17</v>
      </c>
      <c r="R2693" t="s">
        <v>372</v>
      </c>
      <c r="S2693" s="46">
        <v>31369592.659400001</v>
      </c>
      <c r="U2693" s="46">
        <v>28</v>
      </c>
      <c r="IF2693">
        <v>3549</v>
      </c>
      <c r="IG2693" t="s">
        <v>290</v>
      </c>
      <c r="IH2693" t="s">
        <v>293</v>
      </c>
      <c r="IK2693">
        <v>-2</v>
      </c>
      <c r="IL2693" t="s">
        <v>279</v>
      </c>
      <c r="IM2693" t="s">
        <v>280</v>
      </c>
      <c r="IN2693" t="s">
        <v>666</v>
      </c>
      <c r="IP2693" t="s">
        <v>667</v>
      </c>
    </row>
    <row r="2694" spans="1:250" hidden="1" x14ac:dyDescent="0.25">
      <c r="A2694">
        <v>46060</v>
      </c>
      <c r="B2694">
        <v>-890804480</v>
      </c>
      <c r="C2694">
        <v>1837</v>
      </c>
      <c r="D2694" t="s">
        <v>273</v>
      </c>
      <c r="E2694" t="s">
        <v>274</v>
      </c>
      <c r="F2694">
        <v>7057</v>
      </c>
      <c r="G2694" t="s">
        <v>291</v>
      </c>
      <c r="H2694" t="s">
        <v>292</v>
      </c>
      <c r="I2694">
        <v>436</v>
      </c>
      <c r="J2694" t="s">
        <v>656</v>
      </c>
      <c r="K2694" t="s">
        <v>657</v>
      </c>
      <c r="L2694">
        <v>3549</v>
      </c>
      <c r="M2694" t="s">
        <v>290</v>
      </c>
      <c r="N2694" t="s">
        <v>17</v>
      </c>
      <c r="O2694">
        <v>3549</v>
      </c>
      <c r="P2694" t="s">
        <v>290</v>
      </c>
      <c r="Q2694" t="s">
        <v>17</v>
      </c>
      <c r="R2694" t="s">
        <v>372</v>
      </c>
      <c r="S2694" s="46">
        <v>41744392.419399999</v>
      </c>
      <c r="U2694" s="46">
        <v>28</v>
      </c>
      <c r="IF2694">
        <v>3549</v>
      </c>
      <c r="IG2694" t="s">
        <v>290</v>
      </c>
      <c r="IH2694" t="s">
        <v>293</v>
      </c>
      <c r="IK2694">
        <v>-2</v>
      </c>
      <c r="IL2694" t="s">
        <v>279</v>
      </c>
      <c r="IM2694" t="s">
        <v>280</v>
      </c>
      <c r="IN2694" t="s">
        <v>666</v>
      </c>
      <c r="IP2694" t="s">
        <v>667</v>
      </c>
    </row>
    <row r="2695" spans="1:250" hidden="1" x14ac:dyDescent="0.25">
      <c r="A2695">
        <v>46061</v>
      </c>
      <c r="B2695">
        <v>-890804480</v>
      </c>
      <c r="C2695">
        <v>1837</v>
      </c>
      <c r="D2695" t="s">
        <v>273</v>
      </c>
      <c r="E2695" t="s">
        <v>274</v>
      </c>
      <c r="F2695">
        <v>7057</v>
      </c>
      <c r="G2695" t="s">
        <v>291</v>
      </c>
      <c r="H2695" t="s">
        <v>292</v>
      </c>
      <c r="I2695">
        <v>435</v>
      </c>
      <c r="J2695" t="s">
        <v>491</v>
      </c>
      <c r="K2695" t="s">
        <v>492</v>
      </c>
      <c r="L2695">
        <v>3549</v>
      </c>
      <c r="M2695" t="s">
        <v>290</v>
      </c>
      <c r="N2695" t="s">
        <v>17</v>
      </c>
      <c r="O2695">
        <v>3549</v>
      </c>
      <c r="P2695" t="s">
        <v>290</v>
      </c>
      <c r="Q2695" t="s">
        <v>17</v>
      </c>
      <c r="R2695" t="s">
        <v>372</v>
      </c>
      <c r="S2695" s="46">
        <v>41707679.089400001</v>
      </c>
      <c r="U2695" s="46">
        <v>28</v>
      </c>
      <c r="IF2695">
        <v>3549</v>
      </c>
      <c r="IG2695" t="s">
        <v>290</v>
      </c>
      <c r="IH2695" t="s">
        <v>293</v>
      </c>
      <c r="IK2695">
        <v>-2</v>
      </c>
      <c r="IL2695" t="s">
        <v>279</v>
      </c>
      <c r="IM2695" t="s">
        <v>280</v>
      </c>
      <c r="IN2695" t="s">
        <v>666</v>
      </c>
      <c r="IP2695" t="s">
        <v>667</v>
      </c>
    </row>
    <row r="2696" spans="1:250" hidden="1" x14ac:dyDescent="0.25">
      <c r="A2696">
        <v>46062</v>
      </c>
      <c r="B2696">
        <v>-890804480</v>
      </c>
      <c r="C2696">
        <v>1837</v>
      </c>
      <c r="D2696" t="s">
        <v>273</v>
      </c>
      <c r="E2696" t="s">
        <v>274</v>
      </c>
      <c r="F2696">
        <v>7057</v>
      </c>
      <c r="G2696" t="s">
        <v>291</v>
      </c>
      <c r="H2696" t="s">
        <v>292</v>
      </c>
      <c r="I2696">
        <v>429</v>
      </c>
      <c r="J2696" t="s">
        <v>395</v>
      </c>
      <c r="K2696" t="s">
        <v>396</v>
      </c>
      <c r="L2696">
        <v>3549</v>
      </c>
      <c r="M2696" t="s">
        <v>290</v>
      </c>
      <c r="N2696" t="s">
        <v>17</v>
      </c>
      <c r="O2696">
        <v>3549</v>
      </c>
      <c r="P2696" t="s">
        <v>290</v>
      </c>
      <c r="Q2696" t="s">
        <v>17</v>
      </c>
      <c r="R2696" t="s">
        <v>372</v>
      </c>
      <c r="S2696" s="46">
        <v>41615895.839400001</v>
      </c>
      <c r="U2696" s="46">
        <v>28</v>
      </c>
      <c r="IF2696">
        <v>3549</v>
      </c>
      <c r="IG2696" t="s">
        <v>290</v>
      </c>
      <c r="IH2696" t="s">
        <v>293</v>
      </c>
      <c r="IK2696">
        <v>-2</v>
      </c>
      <c r="IL2696" t="s">
        <v>279</v>
      </c>
      <c r="IM2696" t="s">
        <v>280</v>
      </c>
      <c r="IN2696" t="s">
        <v>666</v>
      </c>
      <c r="IP2696" t="s">
        <v>667</v>
      </c>
    </row>
    <row r="2697" spans="1:250" hidden="1" x14ac:dyDescent="0.25">
      <c r="A2697">
        <v>46063</v>
      </c>
      <c r="B2697">
        <v>-890804480</v>
      </c>
      <c r="C2697">
        <v>1837</v>
      </c>
      <c r="D2697" t="s">
        <v>273</v>
      </c>
      <c r="E2697" t="s">
        <v>274</v>
      </c>
      <c r="F2697">
        <v>7057</v>
      </c>
      <c r="G2697" t="s">
        <v>291</v>
      </c>
      <c r="H2697" t="s">
        <v>292</v>
      </c>
      <c r="I2697">
        <v>427</v>
      </c>
      <c r="J2697" t="s">
        <v>397</v>
      </c>
      <c r="K2697" t="s">
        <v>398</v>
      </c>
      <c r="L2697">
        <v>3549</v>
      </c>
      <c r="M2697" t="s">
        <v>290</v>
      </c>
      <c r="N2697" t="s">
        <v>17</v>
      </c>
      <c r="O2697">
        <v>3549</v>
      </c>
      <c r="P2697" t="s">
        <v>290</v>
      </c>
      <c r="Q2697" t="s">
        <v>17</v>
      </c>
      <c r="R2697" t="s">
        <v>372</v>
      </c>
      <c r="S2697" s="46">
        <v>41542469.1994</v>
      </c>
      <c r="U2697" s="46">
        <v>28</v>
      </c>
      <c r="IF2697">
        <v>3549</v>
      </c>
      <c r="IG2697" t="s">
        <v>290</v>
      </c>
      <c r="IH2697" t="s">
        <v>293</v>
      </c>
      <c r="IK2697">
        <v>-2</v>
      </c>
      <c r="IL2697" t="s">
        <v>279</v>
      </c>
      <c r="IM2697" t="s">
        <v>280</v>
      </c>
      <c r="IN2697" t="s">
        <v>666</v>
      </c>
      <c r="IP2697" t="s">
        <v>667</v>
      </c>
    </row>
    <row r="2698" spans="1:250" hidden="1" x14ac:dyDescent="0.25">
      <c r="A2698">
        <v>46064</v>
      </c>
      <c r="B2698">
        <v>-890804480</v>
      </c>
      <c r="C2698">
        <v>1837</v>
      </c>
      <c r="D2698" t="s">
        <v>273</v>
      </c>
      <c r="E2698" t="s">
        <v>274</v>
      </c>
      <c r="F2698">
        <v>7057</v>
      </c>
      <c r="G2698" t="s">
        <v>291</v>
      </c>
      <c r="H2698" t="s">
        <v>292</v>
      </c>
      <c r="I2698">
        <v>424</v>
      </c>
      <c r="J2698" t="s">
        <v>399</v>
      </c>
      <c r="K2698" t="s">
        <v>400</v>
      </c>
      <c r="L2698">
        <v>3549</v>
      </c>
      <c r="M2698" t="s">
        <v>290</v>
      </c>
      <c r="N2698" t="s">
        <v>17</v>
      </c>
      <c r="O2698">
        <v>3549</v>
      </c>
      <c r="P2698" t="s">
        <v>290</v>
      </c>
      <c r="Q2698" t="s">
        <v>17</v>
      </c>
      <c r="R2698" t="s">
        <v>372</v>
      </c>
      <c r="S2698" s="46">
        <v>31499637.0394</v>
      </c>
      <c r="U2698" s="46">
        <v>28</v>
      </c>
      <c r="IF2698">
        <v>3549</v>
      </c>
      <c r="IG2698" t="s">
        <v>290</v>
      </c>
      <c r="IH2698" t="s">
        <v>293</v>
      </c>
      <c r="IK2698">
        <v>-2</v>
      </c>
      <c r="IL2698" t="s">
        <v>279</v>
      </c>
      <c r="IM2698" t="s">
        <v>280</v>
      </c>
      <c r="IN2698" t="s">
        <v>666</v>
      </c>
      <c r="IP2698" t="s">
        <v>667</v>
      </c>
    </row>
    <row r="2699" spans="1:250" hidden="1" x14ac:dyDescent="0.25">
      <c r="A2699">
        <v>46065</v>
      </c>
      <c r="B2699">
        <v>-890804480</v>
      </c>
      <c r="C2699">
        <v>1837</v>
      </c>
      <c r="D2699" t="s">
        <v>273</v>
      </c>
      <c r="E2699" t="s">
        <v>274</v>
      </c>
      <c r="F2699">
        <v>7057</v>
      </c>
      <c r="G2699" t="s">
        <v>291</v>
      </c>
      <c r="H2699" t="s">
        <v>292</v>
      </c>
      <c r="I2699">
        <v>422</v>
      </c>
      <c r="J2699" t="s">
        <v>401</v>
      </c>
      <c r="K2699" t="s">
        <v>402</v>
      </c>
      <c r="L2699">
        <v>3549</v>
      </c>
      <c r="M2699" t="s">
        <v>290</v>
      </c>
      <c r="N2699" t="s">
        <v>17</v>
      </c>
      <c r="O2699">
        <v>3549</v>
      </c>
      <c r="P2699" t="s">
        <v>290</v>
      </c>
      <c r="Q2699" t="s">
        <v>17</v>
      </c>
      <c r="R2699" t="s">
        <v>372</v>
      </c>
      <c r="S2699" s="46">
        <v>31457837.049400002</v>
      </c>
      <c r="U2699" s="46">
        <v>28</v>
      </c>
      <c r="IF2699">
        <v>3549</v>
      </c>
      <c r="IG2699" t="s">
        <v>290</v>
      </c>
      <c r="IH2699" t="s">
        <v>293</v>
      </c>
      <c r="IK2699">
        <v>-2</v>
      </c>
      <c r="IL2699" t="s">
        <v>279</v>
      </c>
      <c r="IM2699" t="s">
        <v>280</v>
      </c>
      <c r="IN2699" t="s">
        <v>666</v>
      </c>
      <c r="IP2699" t="s">
        <v>667</v>
      </c>
    </row>
    <row r="2700" spans="1:250" hidden="1" x14ac:dyDescent="0.25">
      <c r="A2700">
        <v>46066</v>
      </c>
      <c r="B2700">
        <v>-890804480</v>
      </c>
      <c r="C2700">
        <v>1837</v>
      </c>
      <c r="D2700" t="s">
        <v>273</v>
      </c>
      <c r="E2700" t="s">
        <v>274</v>
      </c>
      <c r="F2700">
        <v>7057</v>
      </c>
      <c r="G2700" t="s">
        <v>291</v>
      </c>
      <c r="H2700" t="s">
        <v>292</v>
      </c>
      <c r="I2700">
        <v>420</v>
      </c>
      <c r="J2700" t="s">
        <v>403</v>
      </c>
      <c r="K2700" t="s">
        <v>404</v>
      </c>
      <c r="L2700">
        <v>3549</v>
      </c>
      <c r="M2700" t="s">
        <v>290</v>
      </c>
      <c r="N2700" t="s">
        <v>17</v>
      </c>
      <c r="O2700">
        <v>3549</v>
      </c>
      <c r="P2700" t="s">
        <v>290</v>
      </c>
      <c r="Q2700" t="s">
        <v>17</v>
      </c>
      <c r="R2700" t="s">
        <v>372</v>
      </c>
      <c r="S2700" s="46">
        <v>31402103.8094</v>
      </c>
      <c r="U2700" s="46">
        <v>28</v>
      </c>
      <c r="IF2700">
        <v>3549</v>
      </c>
      <c r="IG2700" t="s">
        <v>290</v>
      </c>
      <c r="IH2700" t="s">
        <v>293</v>
      </c>
      <c r="IK2700">
        <v>-2</v>
      </c>
      <c r="IL2700" t="s">
        <v>279</v>
      </c>
      <c r="IM2700" t="s">
        <v>280</v>
      </c>
      <c r="IN2700" t="s">
        <v>666</v>
      </c>
      <c r="IP2700" t="s">
        <v>667</v>
      </c>
    </row>
    <row r="2701" spans="1:250" hidden="1" x14ac:dyDescent="0.25">
      <c r="A2701">
        <v>46067</v>
      </c>
      <c r="B2701">
        <v>-890804480</v>
      </c>
      <c r="C2701">
        <v>1837</v>
      </c>
      <c r="D2701" t="s">
        <v>273</v>
      </c>
      <c r="E2701" t="s">
        <v>274</v>
      </c>
      <c r="F2701">
        <v>7057</v>
      </c>
      <c r="G2701" t="s">
        <v>291</v>
      </c>
      <c r="H2701" t="s">
        <v>292</v>
      </c>
      <c r="I2701">
        <v>437</v>
      </c>
      <c r="J2701" t="s">
        <v>658</v>
      </c>
      <c r="K2701" t="s">
        <v>659</v>
      </c>
      <c r="L2701">
        <v>3549</v>
      </c>
      <c r="M2701" t="s">
        <v>290</v>
      </c>
      <c r="N2701" t="s">
        <v>17</v>
      </c>
      <c r="O2701">
        <v>3549</v>
      </c>
      <c r="P2701" t="s">
        <v>290</v>
      </c>
      <c r="Q2701" t="s">
        <v>17</v>
      </c>
      <c r="R2701" t="s">
        <v>372</v>
      </c>
      <c r="S2701" s="46">
        <v>41805742.639399998</v>
      </c>
      <c r="U2701" s="46">
        <v>28</v>
      </c>
      <c r="IF2701">
        <v>3549</v>
      </c>
      <c r="IG2701" t="s">
        <v>290</v>
      </c>
      <c r="IH2701" t="s">
        <v>293</v>
      </c>
      <c r="IK2701">
        <v>-2</v>
      </c>
      <c r="IL2701" t="s">
        <v>279</v>
      </c>
      <c r="IM2701" t="s">
        <v>280</v>
      </c>
      <c r="IN2701" t="s">
        <v>666</v>
      </c>
      <c r="IP2701" t="s">
        <v>667</v>
      </c>
    </row>
    <row r="2702" spans="1:250" hidden="1" x14ac:dyDescent="0.25">
      <c r="A2702">
        <v>46068</v>
      </c>
      <c r="B2702">
        <v>-890804480</v>
      </c>
      <c r="C2702">
        <v>1837</v>
      </c>
      <c r="D2702" t="s">
        <v>273</v>
      </c>
      <c r="E2702" t="s">
        <v>274</v>
      </c>
      <c r="F2702">
        <v>1848</v>
      </c>
      <c r="G2702" t="s">
        <v>286</v>
      </c>
      <c r="H2702" t="s">
        <v>274</v>
      </c>
      <c r="I2702">
        <v>437</v>
      </c>
      <c r="J2702" t="s">
        <v>658</v>
      </c>
      <c r="K2702" t="s">
        <v>659</v>
      </c>
      <c r="L2702">
        <v>3549</v>
      </c>
      <c r="M2702" t="s">
        <v>290</v>
      </c>
      <c r="N2702" t="s">
        <v>17</v>
      </c>
      <c r="O2702">
        <v>3549</v>
      </c>
      <c r="P2702" t="s">
        <v>290</v>
      </c>
      <c r="Q2702" t="s">
        <v>17</v>
      </c>
      <c r="R2702" t="s">
        <v>372</v>
      </c>
      <c r="S2702" s="46">
        <v>52758384.772200003</v>
      </c>
      <c r="U2702" s="46">
        <v>28</v>
      </c>
      <c r="IF2702">
        <v>3549</v>
      </c>
      <c r="IG2702" t="s">
        <v>290</v>
      </c>
      <c r="IH2702" t="s">
        <v>288</v>
      </c>
      <c r="IK2702">
        <v>-2</v>
      </c>
      <c r="IL2702" t="s">
        <v>279</v>
      </c>
      <c r="IM2702" t="s">
        <v>280</v>
      </c>
      <c r="IN2702" t="s">
        <v>654</v>
      </c>
      <c r="IP2702" t="s">
        <v>665</v>
      </c>
    </row>
    <row r="2703" spans="1:250" hidden="1" x14ac:dyDescent="0.25">
      <c r="A2703">
        <v>46069</v>
      </c>
      <c r="B2703">
        <v>-890804480</v>
      </c>
      <c r="C2703">
        <v>1837</v>
      </c>
      <c r="D2703" t="s">
        <v>273</v>
      </c>
      <c r="E2703" t="s">
        <v>274</v>
      </c>
      <c r="F2703">
        <v>1848</v>
      </c>
      <c r="G2703" t="s">
        <v>286</v>
      </c>
      <c r="H2703" t="s">
        <v>274</v>
      </c>
      <c r="I2703">
        <v>436</v>
      </c>
      <c r="J2703" t="s">
        <v>656</v>
      </c>
      <c r="K2703" t="s">
        <v>657</v>
      </c>
      <c r="L2703">
        <v>3549</v>
      </c>
      <c r="M2703" t="s">
        <v>290</v>
      </c>
      <c r="N2703" t="s">
        <v>17</v>
      </c>
      <c r="O2703">
        <v>3549</v>
      </c>
      <c r="P2703" t="s">
        <v>290</v>
      </c>
      <c r="Q2703" t="s">
        <v>17</v>
      </c>
      <c r="R2703" t="s">
        <v>372</v>
      </c>
      <c r="S2703" s="46">
        <v>52682273.992200002</v>
      </c>
      <c r="U2703" s="46">
        <v>28</v>
      </c>
      <c r="IF2703">
        <v>3549</v>
      </c>
      <c r="IG2703" t="s">
        <v>290</v>
      </c>
      <c r="IH2703" t="s">
        <v>288</v>
      </c>
      <c r="IK2703">
        <v>-2</v>
      </c>
      <c r="IL2703" t="s">
        <v>279</v>
      </c>
      <c r="IM2703" t="s">
        <v>280</v>
      </c>
      <c r="IN2703" t="s">
        <v>654</v>
      </c>
      <c r="IP2703" t="s">
        <v>665</v>
      </c>
    </row>
    <row r="2704" spans="1:250" hidden="1" x14ac:dyDescent="0.25">
      <c r="A2704">
        <v>46070</v>
      </c>
      <c r="B2704">
        <v>-890804480</v>
      </c>
      <c r="C2704">
        <v>1837</v>
      </c>
      <c r="D2704" t="s">
        <v>273</v>
      </c>
      <c r="E2704" t="s">
        <v>274</v>
      </c>
      <c r="F2704">
        <v>1848</v>
      </c>
      <c r="G2704" t="s">
        <v>286</v>
      </c>
      <c r="H2704" t="s">
        <v>274</v>
      </c>
      <c r="I2704">
        <v>435</v>
      </c>
      <c r="J2704" t="s">
        <v>491</v>
      </c>
      <c r="K2704" t="s">
        <v>492</v>
      </c>
      <c r="L2704">
        <v>3549</v>
      </c>
      <c r="M2704" t="s">
        <v>290</v>
      </c>
      <c r="N2704" t="s">
        <v>17</v>
      </c>
      <c r="O2704">
        <v>3549</v>
      </c>
      <c r="P2704" t="s">
        <v>290</v>
      </c>
      <c r="Q2704" t="s">
        <v>17</v>
      </c>
      <c r="R2704" t="s">
        <v>372</v>
      </c>
      <c r="S2704" s="46">
        <v>52636607.542199999</v>
      </c>
      <c r="U2704" s="46">
        <v>28</v>
      </c>
      <c r="IF2704">
        <v>3549</v>
      </c>
      <c r="IG2704" t="s">
        <v>290</v>
      </c>
      <c r="IH2704" t="s">
        <v>288</v>
      </c>
      <c r="IK2704">
        <v>-2</v>
      </c>
      <c r="IL2704" t="s">
        <v>279</v>
      </c>
      <c r="IM2704" t="s">
        <v>280</v>
      </c>
      <c r="IN2704" t="s">
        <v>654</v>
      </c>
      <c r="IP2704" t="s">
        <v>665</v>
      </c>
    </row>
    <row r="2705" spans="1:250" hidden="1" x14ac:dyDescent="0.25">
      <c r="A2705">
        <v>46071</v>
      </c>
      <c r="B2705">
        <v>-890804480</v>
      </c>
      <c r="C2705">
        <v>1837</v>
      </c>
      <c r="D2705" t="s">
        <v>273</v>
      </c>
      <c r="E2705" t="s">
        <v>274</v>
      </c>
      <c r="F2705">
        <v>1848</v>
      </c>
      <c r="G2705" t="s">
        <v>286</v>
      </c>
      <c r="H2705" t="s">
        <v>274</v>
      </c>
      <c r="I2705">
        <v>431</v>
      </c>
      <c r="J2705" t="s">
        <v>493</v>
      </c>
      <c r="K2705" t="s">
        <v>494</v>
      </c>
      <c r="L2705">
        <v>3549</v>
      </c>
      <c r="M2705" t="s">
        <v>290</v>
      </c>
      <c r="N2705" t="s">
        <v>17</v>
      </c>
      <c r="O2705">
        <v>3549</v>
      </c>
      <c r="P2705" t="s">
        <v>290</v>
      </c>
      <c r="Q2705" t="s">
        <v>17</v>
      </c>
      <c r="R2705" t="s">
        <v>372</v>
      </c>
      <c r="S2705" s="46">
        <v>52590941.092200004</v>
      </c>
      <c r="U2705" s="46">
        <v>28</v>
      </c>
      <c r="IF2705">
        <v>3549</v>
      </c>
      <c r="IG2705" t="s">
        <v>290</v>
      </c>
      <c r="IH2705" t="s">
        <v>288</v>
      </c>
      <c r="IK2705">
        <v>-2</v>
      </c>
      <c r="IL2705" t="s">
        <v>279</v>
      </c>
      <c r="IM2705" t="s">
        <v>280</v>
      </c>
      <c r="IN2705" t="s">
        <v>654</v>
      </c>
      <c r="IP2705" t="s">
        <v>665</v>
      </c>
    </row>
    <row r="2706" spans="1:250" hidden="1" x14ac:dyDescent="0.25">
      <c r="A2706">
        <v>46072</v>
      </c>
      <c r="B2706">
        <v>-890804480</v>
      </c>
      <c r="C2706">
        <v>1837</v>
      </c>
      <c r="D2706" t="s">
        <v>273</v>
      </c>
      <c r="E2706" t="s">
        <v>274</v>
      </c>
      <c r="F2706">
        <v>1848</v>
      </c>
      <c r="G2706" t="s">
        <v>286</v>
      </c>
      <c r="H2706" t="s">
        <v>274</v>
      </c>
      <c r="I2706">
        <v>429</v>
      </c>
      <c r="J2706" t="s">
        <v>395</v>
      </c>
      <c r="K2706" t="s">
        <v>396</v>
      </c>
      <c r="L2706">
        <v>3549</v>
      </c>
      <c r="M2706" t="s">
        <v>290</v>
      </c>
      <c r="N2706" t="s">
        <v>17</v>
      </c>
      <c r="O2706">
        <v>3549</v>
      </c>
      <c r="P2706" t="s">
        <v>290</v>
      </c>
      <c r="Q2706" t="s">
        <v>17</v>
      </c>
      <c r="R2706" t="s">
        <v>372</v>
      </c>
      <c r="S2706" s="46">
        <v>52524935.2522</v>
      </c>
      <c r="U2706" s="46">
        <v>28</v>
      </c>
      <c r="IF2706">
        <v>3549</v>
      </c>
      <c r="IG2706" t="s">
        <v>290</v>
      </c>
      <c r="IH2706" t="s">
        <v>288</v>
      </c>
      <c r="IK2706">
        <v>-2</v>
      </c>
      <c r="IL2706" t="s">
        <v>279</v>
      </c>
      <c r="IM2706" t="s">
        <v>280</v>
      </c>
      <c r="IN2706" t="s">
        <v>654</v>
      </c>
      <c r="IP2706" t="s">
        <v>665</v>
      </c>
    </row>
    <row r="2707" spans="1:250" hidden="1" x14ac:dyDescent="0.25">
      <c r="A2707">
        <v>46073</v>
      </c>
      <c r="B2707">
        <v>-890804480</v>
      </c>
      <c r="C2707">
        <v>1837</v>
      </c>
      <c r="D2707" t="s">
        <v>273</v>
      </c>
      <c r="E2707" t="s">
        <v>274</v>
      </c>
      <c r="F2707">
        <v>7057</v>
      </c>
      <c r="G2707" t="s">
        <v>291</v>
      </c>
      <c r="H2707" t="s">
        <v>292</v>
      </c>
      <c r="I2707">
        <v>431</v>
      </c>
      <c r="J2707" t="s">
        <v>493</v>
      </c>
      <c r="K2707" t="s">
        <v>494</v>
      </c>
      <c r="L2707">
        <v>3549</v>
      </c>
      <c r="M2707" t="s">
        <v>290</v>
      </c>
      <c r="N2707" t="s">
        <v>17</v>
      </c>
      <c r="O2707">
        <v>3549</v>
      </c>
      <c r="P2707" t="s">
        <v>290</v>
      </c>
      <c r="Q2707" t="s">
        <v>17</v>
      </c>
      <c r="R2707" t="s">
        <v>372</v>
      </c>
      <c r="S2707" s="46">
        <v>41670965.799400002</v>
      </c>
      <c r="U2707" s="46">
        <v>28</v>
      </c>
      <c r="IF2707">
        <v>3549</v>
      </c>
      <c r="IG2707" t="s">
        <v>290</v>
      </c>
      <c r="IH2707" t="s">
        <v>293</v>
      </c>
      <c r="IK2707">
        <v>-2</v>
      </c>
      <c r="IL2707" t="s">
        <v>279</v>
      </c>
      <c r="IM2707" t="s">
        <v>280</v>
      </c>
      <c r="IN2707" t="s">
        <v>666</v>
      </c>
      <c r="IP2707" t="s">
        <v>667</v>
      </c>
    </row>
    <row r="2708" spans="1:250" hidden="1" x14ac:dyDescent="0.25">
      <c r="A2708">
        <v>46074</v>
      </c>
      <c r="B2708">
        <v>-890804480</v>
      </c>
      <c r="C2708">
        <v>1837</v>
      </c>
      <c r="D2708" t="s">
        <v>273</v>
      </c>
      <c r="E2708" t="s">
        <v>274</v>
      </c>
      <c r="F2708">
        <v>1848</v>
      </c>
      <c r="G2708" t="s">
        <v>286</v>
      </c>
      <c r="H2708" t="s">
        <v>274</v>
      </c>
      <c r="I2708">
        <v>422</v>
      </c>
      <c r="J2708" t="s">
        <v>401</v>
      </c>
      <c r="K2708" t="s">
        <v>402</v>
      </c>
      <c r="L2708">
        <v>4070</v>
      </c>
      <c r="M2708" t="s">
        <v>294</v>
      </c>
      <c r="N2708" t="s">
        <v>18</v>
      </c>
      <c r="O2708">
        <v>4070</v>
      </c>
      <c r="P2708" t="s">
        <v>294</v>
      </c>
      <c r="Q2708" t="s">
        <v>18</v>
      </c>
      <c r="R2708" t="s">
        <v>372</v>
      </c>
      <c r="S2708" s="46">
        <v>56528016.485600002</v>
      </c>
      <c r="U2708" s="46">
        <v>28</v>
      </c>
      <c r="IF2708">
        <v>4070</v>
      </c>
      <c r="IG2708" t="s">
        <v>294</v>
      </c>
      <c r="IH2708" t="s">
        <v>288</v>
      </c>
      <c r="IK2708">
        <v>-2</v>
      </c>
      <c r="IL2708" t="s">
        <v>279</v>
      </c>
      <c r="IM2708" t="s">
        <v>280</v>
      </c>
      <c r="IN2708" t="s">
        <v>654</v>
      </c>
      <c r="IP2708" t="s">
        <v>668</v>
      </c>
    </row>
    <row r="2709" spans="1:250" hidden="1" x14ac:dyDescent="0.25">
      <c r="A2709">
        <v>46075</v>
      </c>
      <c r="B2709">
        <v>-890804480</v>
      </c>
      <c r="C2709">
        <v>1837</v>
      </c>
      <c r="D2709" t="s">
        <v>273</v>
      </c>
      <c r="E2709" t="s">
        <v>274</v>
      </c>
      <c r="F2709">
        <v>1848</v>
      </c>
      <c r="G2709" t="s">
        <v>286</v>
      </c>
      <c r="H2709" t="s">
        <v>274</v>
      </c>
      <c r="I2709">
        <v>420</v>
      </c>
      <c r="J2709" t="s">
        <v>403</v>
      </c>
      <c r="K2709" t="s">
        <v>404</v>
      </c>
      <c r="L2709">
        <v>4070</v>
      </c>
      <c r="M2709" t="s">
        <v>294</v>
      </c>
      <c r="N2709" t="s">
        <v>18</v>
      </c>
      <c r="O2709">
        <v>4070</v>
      </c>
      <c r="P2709" t="s">
        <v>294</v>
      </c>
      <c r="Q2709" t="s">
        <v>18</v>
      </c>
      <c r="R2709" t="s">
        <v>372</v>
      </c>
      <c r="S2709" s="46">
        <v>56435363.185599998</v>
      </c>
      <c r="U2709" s="46">
        <v>28</v>
      </c>
      <c r="IF2709">
        <v>4070</v>
      </c>
      <c r="IG2709" t="s">
        <v>294</v>
      </c>
      <c r="IH2709" t="s">
        <v>288</v>
      </c>
      <c r="IK2709">
        <v>-2</v>
      </c>
      <c r="IL2709" t="s">
        <v>279</v>
      </c>
      <c r="IM2709" t="s">
        <v>280</v>
      </c>
      <c r="IN2709" t="s">
        <v>654</v>
      </c>
      <c r="IP2709" t="s">
        <v>668</v>
      </c>
    </row>
    <row r="2710" spans="1:250" hidden="1" x14ac:dyDescent="0.25">
      <c r="A2710">
        <v>46076</v>
      </c>
      <c r="B2710">
        <v>-890804480</v>
      </c>
      <c r="C2710">
        <v>1837</v>
      </c>
      <c r="D2710" t="s">
        <v>273</v>
      </c>
      <c r="E2710" t="s">
        <v>274</v>
      </c>
      <c r="F2710">
        <v>1848</v>
      </c>
      <c r="G2710" t="s">
        <v>286</v>
      </c>
      <c r="H2710" t="s">
        <v>274</v>
      </c>
      <c r="I2710">
        <v>411</v>
      </c>
      <c r="J2710" t="s">
        <v>393</v>
      </c>
      <c r="K2710" t="s">
        <v>394</v>
      </c>
      <c r="L2710">
        <v>4070</v>
      </c>
      <c r="M2710" t="s">
        <v>294</v>
      </c>
      <c r="N2710" t="s">
        <v>18</v>
      </c>
      <c r="O2710">
        <v>4070</v>
      </c>
      <c r="P2710" t="s">
        <v>294</v>
      </c>
      <c r="Q2710" t="s">
        <v>18</v>
      </c>
      <c r="R2710" t="s">
        <v>372</v>
      </c>
      <c r="S2710" s="46">
        <v>31381315.4056</v>
      </c>
      <c r="U2710" s="46">
        <v>28</v>
      </c>
      <c r="IF2710">
        <v>4070</v>
      </c>
      <c r="IG2710" t="s">
        <v>294</v>
      </c>
      <c r="IH2710" t="s">
        <v>288</v>
      </c>
      <c r="IK2710">
        <v>-2</v>
      </c>
      <c r="IL2710" t="s">
        <v>279</v>
      </c>
      <c r="IM2710" t="s">
        <v>280</v>
      </c>
      <c r="IN2710" t="s">
        <v>654</v>
      </c>
      <c r="IP2710" t="s">
        <v>668</v>
      </c>
    </row>
    <row r="2711" spans="1:250" hidden="1" x14ac:dyDescent="0.25">
      <c r="A2711">
        <v>46077</v>
      </c>
      <c r="B2711">
        <v>-890804480</v>
      </c>
      <c r="C2711">
        <v>1837</v>
      </c>
      <c r="D2711" t="s">
        <v>273</v>
      </c>
      <c r="E2711" t="s">
        <v>274</v>
      </c>
      <c r="F2711">
        <v>1848</v>
      </c>
      <c r="G2711" t="s">
        <v>286</v>
      </c>
      <c r="H2711" t="s">
        <v>274</v>
      </c>
      <c r="I2711">
        <v>436</v>
      </c>
      <c r="J2711" t="s">
        <v>656</v>
      </c>
      <c r="K2711" t="s">
        <v>657</v>
      </c>
      <c r="L2711">
        <v>4070</v>
      </c>
      <c r="M2711" t="s">
        <v>294</v>
      </c>
      <c r="N2711" t="s">
        <v>18</v>
      </c>
      <c r="O2711">
        <v>4070</v>
      </c>
      <c r="P2711" t="s">
        <v>294</v>
      </c>
      <c r="Q2711" t="s">
        <v>18</v>
      </c>
      <c r="R2711" t="s">
        <v>372</v>
      </c>
      <c r="S2711" s="46">
        <v>31874628.338799998</v>
      </c>
      <c r="U2711" s="46">
        <v>28</v>
      </c>
      <c r="IF2711">
        <v>4070</v>
      </c>
      <c r="IG2711" t="s">
        <v>294</v>
      </c>
      <c r="IH2711" t="s">
        <v>288</v>
      </c>
      <c r="IK2711">
        <v>-2</v>
      </c>
      <c r="IL2711" t="s">
        <v>279</v>
      </c>
      <c r="IM2711" t="s">
        <v>280</v>
      </c>
      <c r="IN2711" t="s">
        <v>654</v>
      </c>
      <c r="IP2711" t="s">
        <v>668</v>
      </c>
    </row>
    <row r="2712" spans="1:250" hidden="1" x14ac:dyDescent="0.25">
      <c r="A2712">
        <v>46078</v>
      </c>
      <c r="B2712">
        <v>-890804480</v>
      </c>
      <c r="C2712">
        <v>1837</v>
      </c>
      <c r="D2712" t="s">
        <v>273</v>
      </c>
      <c r="E2712" t="s">
        <v>274</v>
      </c>
      <c r="F2712">
        <v>1848</v>
      </c>
      <c r="G2712" t="s">
        <v>286</v>
      </c>
      <c r="H2712" t="s">
        <v>274</v>
      </c>
      <c r="I2712">
        <v>435</v>
      </c>
      <c r="J2712" t="s">
        <v>491</v>
      </c>
      <c r="K2712" t="s">
        <v>492</v>
      </c>
      <c r="L2712">
        <v>4070</v>
      </c>
      <c r="M2712" t="s">
        <v>294</v>
      </c>
      <c r="N2712" t="s">
        <v>18</v>
      </c>
      <c r="O2712">
        <v>4070</v>
      </c>
      <c r="P2712" t="s">
        <v>294</v>
      </c>
      <c r="Q2712" t="s">
        <v>18</v>
      </c>
      <c r="R2712" t="s">
        <v>372</v>
      </c>
      <c r="S2712" s="46">
        <v>31846998.518800002</v>
      </c>
      <c r="U2712" s="46">
        <v>28</v>
      </c>
      <c r="IF2712">
        <v>4070</v>
      </c>
      <c r="IG2712" t="s">
        <v>294</v>
      </c>
      <c r="IH2712" t="s">
        <v>288</v>
      </c>
      <c r="IK2712">
        <v>-2</v>
      </c>
      <c r="IL2712" t="s">
        <v>279</v>
      </c>
      <c r="IM2712" t="s">
        <v>280</v>
      </c>
      <c r="IN2712" t="s">
        <v>654</v>
      </c>
      <c r="IP2712" t="s">
        <v>668</v>
      </c>
    </row>
    <row r="2713" spans="1:250" hidden="1" x14ac:dyDescent="0.25">
      <c r="A2713">
        <v>46079</v>
      </c>
      <c r="B2713">
        <v>-890804480</v>
      </c>
      <c r="C2713">
        <v>1837</v>
      </c>
      <c r="D2713" t="s">
        <v>273</v>
      </c>
      <c r="E2713" t="s">
        <v>274</v>
      </c>
      <c r="F2713">
        <v>1848</v>
      </c>
      <c r="G2713" t="s">
        <v>286</v>
      </c>
      <c r="H2713" t="s">
        <v>274</v>
      </c>
      <c r="I2713">
        <v>431</v>
      </c>
      <c r="J2713" t="s">
        <v>493</v>
      </c>
      <c r="K2713" t="s">
        <v>494</v>
      </c>
      <c r="L2713">
        <v>4070</v>
      </c>
      <c r="M2713" t="s">
        <v>294</v>
      </c>
      <c r="N2713" t="s">
        <v>18</v>
      </c>
      <c r="O2713">
        <v>4070</v>
      </c>
      <c r="P2713" t="s">
        <v>294</v>
      </c>
      <c r="Q2713" t="s">
        <v>18</v>
      </c>
      <c r="R2713" t="s">
        <v>372</v>
      </c>
      <c r="S2713" s="46">
        <v>56819368.708800003</v>
      </c>
      <c r="U2713" s="46">
        <v>28</v>
      </c>
      <c r="IF2713">
        <v>4070</v>
      </c>
      <c r="IG2713" t="s">
        <v>294</v>
      </c>
      <c r="IH2713" t="s">
        <v>288</v>
      </c>
      <c r="IK2713">
        <v>-2</v>
      </c>
      <c r="IL2713" t="s">
        <v>279</v>
      </c>
      <c r="IM2713" t="s">
        <v>280</v>
      </c>
      <c r="IN2713" t="s">
        <v>654</v>
      </c>
      <c r="IP2713" t="s">
        <v>668</v>
      </c>
    </row>
    <row r="2714" spans="1:250" hidden="1" x14ac:dyDescent="0.25">
      <c r="A2714">
        <v>46080</v>
      </c>
      <c r="B2714">
        <v>-890804480</v>
      </c>
      <c r="C2714">
        <v>1837</v>
      </c>
      <c r="D2714" t="s">
        <v>273</v>
      </c>
      <c r="E2714" t="s">
        <v>274</v>
      </c>
      <c r="F2714">
        <v>1848</v>
      </c>
      <c r="G2714" t="s">
        <v>286</v>
      </c>
      <c r="H2714" t="s">
        <v>274</v>
      </c>
      <c r="I2714">
        <v>429</v>
      </c>
      <c r="J2714" t="s">
        <v>395</v>
      </c>
      <c r="K2714" t="s">
        <v>396</v>
      </c>
      <c r="L2714">
        <v>4070</v>
      </c>
      <c r="M2714" t="s">
        <v>294</v>
      </c>
      <c r="N2714" t="s">
        <v>18</v>
      </c>
      <c r="O2714">
        <v>4070</v>
      </c>
      <c r="P2714" t="s">
        <v>294</v>
      </c>
      <c r="Q2714" t="s">
        <v>18</v>
      </c>
      <c r="R2714" t="s">
        <v>372</v>
      </c>
      <c r="S2714" s="46">
        <v>56748055.858800001</v>
      </c>
      <c r="U2714" s="46">
        <v>28</v>
      </c>
      <c r="IF2714">
        <v>4070</v>
      </c>
      <c r="IG2714" t="s">
        <v>294</v>
      </c>
      <c r="IH2714" t="s">
        <v>288</v>
      </c>
      <c r="IK2714">
        <v>-2</v>
      </c>
      <c r="IL2714" t="s">
        <v>279</v>
      </c>
      <c r="IM2714" t="s">
        <v>280</v>
      </c>
      <c r="IN2714" t="s">
        <v>654</v>
      </c>
      <c r="IP2714" t="s">
        <v>668</v>
      </c>
    </row>
    <row r="2715" spans="1:250" hidden="1" x14ac:dyDescent="0.25">
      <c r="A2715">
        <v>46081</v>
      </c>
      <c r="B2715">
        <v>-890804480</v>
      </c>
      <c r="C2715">
        <v>1837</v>
      </c>
      <c r="D2715" t="s">
        <v>273</v>
      </c>
      <c r="E2715" t="s">
        <v>274</v>
      </c>
      <c r="F2715">
        <v>1848</v>
      </c>
      <c r="G2715" t="s">
        <v>286</v>
      </c>
      <c r="H2715" t="s">
        <v>274</v>
      </c>
      <c r="I2715">
        <v>427</v>
      </c>
      <c r="J2715" t="s">
        <v>397</v>
      </c>
      <c r="K2715" t="s">
        <v>398</v>
      </c>
      <c r="L2715">
        <v>4070</v>
      </c>
      <c r="M2715" t="s">
        <v>294</v>
      </c>
      <c r="N2715" t="s">
        <v>18</v>
      </c>
      <c r="O2715">
        <v>4070</v>
      </c>
      <c r="P2715" t="s">
        <v>294</v>
      </c>
      <c r="Q2715" t="s">
        <v>18</v>
      </c>
      <c r="R2715" t="s">
        <v>372</v>
      </c>
      <c r="S2715" s="46">
        <v>56652972.048799999</v>
      </c>
      <c r="U2715" s="46">
        <v>28</v>
      </c>
      <c r="IF2715">
        <v>4070</v>
      </c>
      <c r="IG2715" t="s">
        <v>294</v>
      </c>
      <c r="IH2715" t="s">
        <v>288</v>
      </c>
      <c r="IK2715">
        <v>-2</v>
      </c>
      <c r="IL2715" t="s">
        <v>279</v>
      </c>
      <c r="IM2715" t="s">
        <v>280</v>
      </c>
      <c r="IN2715" t="s">
        <v>654</v>
      </c>
      <c r="IP2715" t="s">
        <v>668</v>
      </c>
    </row>
    <row r="2716" spans="1:250" hidden="1" x14ac:dyDescent="0.25">
      <c r="A2716">
        <v>46082</v>
      </c>
      <c r="B2716">
        <v>-890804480</v>
      </c>
      <c r="C2716">
        <v>1837</v>
      </c>
      <c r="D2716" t="s">
        <v>273</v>
      </c>
      <c r="E2716" t="s">
        <v>274</v>
      </c>
      <c r="F2716">
        <v>1848</v>
      </c>
      <c r="G2716" t="s">
        <v>286</v>
      </c>
      <c r="H2716" t="s">
        <v>274</v>
      </c>
      <c r="I2716">
        <v>424</v>
      </c>
      <c r="J2716" t="s">
        <v>399</v>
      </c>
      <c r="K2716" t="s">
        <v>400</v>
      </c>
      <c r="L2716">
        <v>4070</v>
      </c>
      <c r="M2716" t="s">
        <v>294</v>
      </c>
      <c r="N2716" t="s">
        <v>18</v>
      </c>
      <c r="O2716">
        <v>4070</v>
      </c>
      <c r="P2716" t="s">
        <v>294</v>
      </c>
      <c r="Q2716" t="s">
        <v>18</v>
      </c>
      <c r="R2716" t="s">
        <v>372</v>
      </c>
      <c r="S2716" s="46">
        <v>56597506.488799997</v>
      </c>
      <c r="U2716" s="46">
        <v>28</v>
      </c>
      <c r="IF2716">
        <v>4070</v>
      </c>
      <c r="IG2716" t="s">
        <v>294</v>
      </c>
      <c r="IH2716" t="s">
        <v>288</v>
      </c>
      <c r="IK2716">
        <v>-2</v>
      </c>
      <c r="IL2716" t="s">
        <v>279</v>
      </c>
      <c r="IM2716" t="s">
        <v>280</v>
      </c>
      <c r="IN2716" t="s">
        <v>654</v>
      </c>
      <c r="IP2716" t="s">
        <v>668</v>
      </c>
    </row>
    <row r="2717" spans="1:250" hidden="1" x14ac:dyDescent="0.25">
      <c r="A2717">
        <v>46083</v>
      </c>
      <c r="B2717">
        <v>-890804480</v>
      </c>
      <c r="C2717">
        <v>1837</v>
      </c>
      <c r="D2717" t="s">
        <v>273</v>
      </c>
      <c r="E2717" t="s">
        <v>274</v>
      </c>
      <c r="F2717">
        <v>1848</v>
      </c>
      <c r="G2717" t="s">
        <v>286</v>
      </c>
      <c r="H2717" t="s">
        <v>274</v>
      </c>
      <c r="I2717">
        <v>437</v>
      </c>
      <c r="J2717" t="s">
        <v>658</v>
      </c>
      <c r="K2717" t="s">
        <v>659</v>
      </c>
      <c r="L2717">
        <v>4070</v>
      </c>
      <c r="M2717" t="s">
        <v>294</v>
      </c>
      <c r="N2717" t="s">
        <v>18</v>
      </c>
      <c r="O2717">
        <v>4070</v>
      </c>
      <c r="P2717" t="s">
        <v>294</v>
      </c>
      <c r="Q2717" t="s">
        <v>18</v>
      </c>
      <c r="R2717" t="s">
        <v>372</v>
      </c>
      <c r="S2717" s="46">
        <v>31920678.0288</v>
      </c>
      <c r="U2717" s="46">
        <v>28</v>
      </c>
      <c r="IF2717">
        <v>4070</v>
      </c>
      <c r="IG2717" t="s">
        <v>294</v>
      </c>
      <c r="IH2717" t="s">
        <v>288</v>
      </c>
      <c r="IK2717">
        <v>-2</v>
      </c>
      <c r="IL2717" t="s">
        <v>279</v>
      </c>
      <c r="IM2717" t="s">
        <v>280</v>
      </c>
      <c r="IN2717" t="s">
        <v>654</v>
      </c>
      <c r="IP2717" t="s">
        <v>668</v>
      </c>
    </row>
    <row r="2718" spans="1:250" hidden="1" x14ac:dyDescent="0.25">
      <c r="A2718">
        <v>46084</v>
      </c>
      <c r="B2718">
        <v>-890804480</v>
      </c>
      <c r="C2718">
        <v>1837</v>
      </c>
      <c r="D2718" t="s">
        <v>273</v>
      </c>
      <c r="E2718" t="s">
        <v>274</v>
      </c>
      <c r="F2718">
        <v>5062</v>
      </c>
      <c r="G2718" t="s">
        <v>295</v>
      </c>
      <c r="H2718" t="s">
        <v>296</v>
      </c>
      <c r="I2718">
        <v>427</v>
      </c>
      <c r="J2718" t="s">
        <v>397</v>
      </c>
      <c r="K2718" t="s">
        <v>398</v>
      </c>
      <c r="L2718">
        <v>4994</v>
      </c>
      <c r="M2718" t="s">
        <v>297</v>
      </c>
      <c r="N2718" t="s">
        <v>298</v>
      </c>
      <c r="O2718">
        <v>4994</v>
      </c>
      <c r="P2718" t="s">
        <v>297</v>
      </c>
      <c r="Q2718" t="s">
        <v>298</v>
      </c>
      <c r="R2718" t="s">
        <v>372</v>
      </c>
      <c r="S2718" s="46">
        <v>31850650.982299998</v>
      </c>
      <c r="U2718" s="46">
        <v>28</v>
      </c>
      <c r="IF2718">
        <v>4994</v>
      </c>
      <c r="IG2718" t="s">
        <v>297</v>
      </c>
      <c r="IH2718" t="s">
        <v>299</v>
      </c>
      <c r="IK2718">
        <v>-2</v>
      </c>
      <c r="IL2718" t="s">
        <v>279</v>
      </c>
      <c r="IM2718" t="s">
        <v>280</v>
      </c>
      <c r="IN2718" t="s">
        <v>669</v>
      </c>
      <c r="IP2718" t="s">
        <v>670</v>
      </c>
    </row>
    <row r="2719" spans="1:250" hidden="1" x14ac:dyDescent="0.25">
      <c r="A2719">
        <v>46085</v>
      </c>
      <c r="B2719">
        <v>-890804480</v>
      </c>
      <c r="C2719">
        <v>1837</v>
      </c>
      <c r="D2719" t="s">
        <v>273</v>
      </c>
      <c r="E2719" t="s">
        <v>274</v>
      </c>
      <c r="F2719">
        <v>5062</v>
      </c>
      <c r="G2719" t="s">
        <v>295</v>
      </c>
      <c r="H2719" t="s">
        <v>296</v>
      </c>
      <c r="I2719">
        <v>424</v>
      </c>
      <c r="J2719" t="s">
        <v>399</v>
      </c>
      <c r="K2719" t="s">
        <v>400</v>
      </c>
      <c r="L2719">
        <v>4994</v>
      </c>
      <c r="M2719" t="s">
        <v>297</v>
      </c>
      <c r="N2719" t="s">
        <v>298</v>
      </c>
      <c r="O2719">
        <v>4994</v>
      </c>
      <c r="P2719" t="s">
        <v>297</v>
      </c>
      <c r="Q2719" t="s">
        <v>298</v>
      </c>
      <c r="R2719" t="s">
        <v>372</v>
      </c>
      <c r="S2719" s="46">
        <v>31819467.912300002</v>
      </c>
      <c r="U2719" s="46">
        <v>28</v>
      </c>
      <c r="IF2719">
        <v>4994</v>
      </c>
      <c r="IG2719" t="s">
        <v>297</v>
      </c>
      <c r="IH2719" t="s">
        <v>299</v>
      </c>
      <c r="IK2719">
        <v>-2</v>
      </c>
      <c r="IL2719" t="s">
        <v>279</v>
      </c>
      <c r="IM2719" t="s">
        <v>280</v>
      </c>
      <c r="IN2719" t="s">
        <v>669</v>
      </c>
      <c r="IP2719" t="s">
        <v>670</v>
      </c>
    </row>
    <row r="2720" spans="1:250" hidden="1" x14ac:dyDescent="0.25">
      <c r="A2720">
        <v>46086</v>
      </c>
      <c r="B2720">
        <v>-890804480</v>
      </c>
      <c r="C2720">
        <v>1837</v>
      </c>
      <c r="D2720" t="s">
        <v>273</v>
      </c>
      <c r="E2720" t="s">
        <v>274</v>
      </c>
      <c r="F2720">
        <v>5062</v>
      </c>
      <c r="G2720" t="s">
        <v>295</v>
      </c>
      <c r="H2720" t="s">
        <v>296</v>
      </c>
      <c r="I2720">
        <v>422</v>
      </c>
      <c r="J2720" t="s">
        <v>401</v>
      </c>
      <c r="K2720" t="s">
        <v>402</v>
      </c>
      <c r="L2720">
        <v>4994</v>
      </c>
      <c r="M2720" t="s">
        <v>297</v>
      </c>
      <c r="N2720" t="s">
        <v>298</v>
      </c>
      <c r="O2720">
        <v>4994</v>
      </c>
      <c r="P2720" t="s">
        <v>297</v>
      </c>
      <c r="Q2720" t="s">
        <v>298</v>
      </c>
      <c r="R2720" t="s">
        <v>372</v>
      </c>
      <c r="S2720" s="46">
        <v>31780400.212299999</v>
      </c>
      <c r="U2720" s="46">
        <v>28</v>
      </c>
      <c r="IF2720">
        <v>4994</v>
      </c>
      <c r="IG2720" t="s">
        <v>297</v>
      </c>
      <c r="IH2720" t="s">
        <v>299</v>
      </c>
      <c r="IK2720">
        <v>-2</v>
      </c>
      <c r="IL2720" t="s">
        <v>279</v>
      </c>
      <c r="IM2720" t="s">
        <v>280</v>
      </c>
      <c r="IN2720" t="s">
        <v>669</v>
      </c>
      <c r="IP2720" t="s">
        <v>670</v>
      </c>
    </row>
    <row r="2721" spans="1:250" hidden="1" x14ac:dyDescent="0.25">
      <c r="A2721">
        <v>46087</v>
      </c>
      <c r="B2721">
        <v>-890804480</v>
      </c>
      <c r="C2721">
        <v>1837</v>
      </c>
      <c r="D2721" t="s">
        <v>273</v>
      </c>
      <c r="E2721" t="s">
        <v>274</v>
      </c>
      <c r="F2721">
        <v>5062</v>
      </c>
      <c r="G2721" t="s">
        <v>295</v>
      </c>
      <c r="H2721" t="s">
        <v>296</v>
      </c>
      <c r="I2721">
        <v>420</v>
      </c>
      <c r="J2721" t="s">
        <v>403</v>
      </c>
      <c r="K2721" t="s">
        <v>404</v>
      </c>
      <c r="L2721">
        <v>4994</v>
      </c>
      <c r="M2721" t="s">
        <v>297</v>
      </c>
      <c r="N2721" t="s">
        <v>298</v>
      </c>
      <c r="O2721">
        <v>4994</v>
      </c>
      <c r="P2721" t="s">
        <v>297</v>
      </c>
      <c r="Q2721" t="s">
        <v>298</v>
      </c>
      <c r="R2721" t="s">
        <v>372</v>
      </c>
      <c r="S2721" s="46">
        <v>31728309.932300001</v>
      </c>
      <c r="U2721" s="46">
        <v>28</v>
      </c>
      <c r="IF2721">
        <v>4994</v>
      </c>
      <c r="IG2721" t="s">
        <v>297</v>
      </c>
      <c r="IH2721" t="s">
        <v>299</v>
      </c>
      <c r="IK2721">
        <v>-2</v>
      </c>
      <c r="IL2721" t="s">
        <v>279</v>
      </c>
      <c r="IM2721" t="s">
        <v>280</v>
      </c>
      <c r="IN2721" t="s">
        <v>669</v>
      </c>
      <c r="IP2721" t="s">
        <v>670</v>
      </c>
    </row>
    <row r="2722" spans="1:250" hidden="1" x14ac:dyDescent="0.25">
      <c r="A2722">
        <v>46088</v>
      </c>
      <c r="B2722">
        <v>-890804480</v>
      </c>
      <c r="C2722">
        <v>1837</v>
      </c>
      <c r="D2722" t="s">
        <v>273</v>
      </c>
      <c r="E2722" t="s">
        <v>274</v>
      </c>
      <c r="F2722">
        <v>5062</v>
      </c>
      <c r="G2722" t="s">
        <v>295</v>
      </c>
      <c r="H2722" t="s">
        <v>296</v>
      </c>
      <c r="I2722">
        <v>411</v>
      </c>
      <c r="J2722" t="s">
        <v>393</v>
      </c>
      <c r="K2722" t="s">
        <v>394</v>
      </c>
      <c r="L2722">
        <v>4994</v>
      </c>
      <c r="M2722" t="s">
        <v>297</v>
      </c>
      <c r="N2722" t="s">
        <v>298</v>
      </c>
      <c r="O2722">
        <v>4994</v>
      </c>
      <c r="P2722" t="s">
        <v>297</v>
      </c>
      <c r="Q2722" t="s">
        <v>298</v>
      </c>
      <c r="R2722" t="s">
        <v>372</v>
      </c>
      <c r="S2722" s="46">
        <v>31697923.9723</v>
      </c>
      <c r="U2722" s="46">
        <v>28</v>
      </c>
      <c r="IF2722">
        <v>4994</v>
      </c>
      <c r="IG2722" t="s">
        <v>297</v>
      </c>
      <c r="IH2722" t="s">
        <v>299</v>
      </c>
      <c r="IK2722">
        <v>-2</v>
      </c>
      <c r="IL2722" t="s">
        <v>279</v>
      </c>
      <c r="IM2722" t="s">
        <v>280</v>
      </c>
      <c r="IN2722" t="s">
        <v>669</v>
      </c>
      <c r="IP2722" t="s">
        <v>670</v>
      </c>
    </row>
    <row r="2723" spans="1:250" hidden="1" x14ac:dyDescent="0.25">
      <c r="A2723">
        <v>46089</v>
      </c>
      <c r="B2723">
        <v>-890804480</v>
      </c>
      <c r="C2723">
        <v>1837</v>
      </c>
      <c r="D2723" t="s">
        <v>273</v>
      </c>
      <c r="E2723" t="s">
        <v>274</v>
      </c>
      <c r="F2723">
        <v>7057</v>
      </c>
      <c r="G2723" t="s">
        <v>291</v>
      </c>
      <c r="H2723" t="s">
        <v>292</v>
      </c>
      <c r="I2723">
        <v>411</v>
      </c>
      <c r="J2723" t="s">
        <v>393</v>
      </c>
      <c r="K2723" t="s">
        <v>394</v>
      </c>
      <c r="L2723">
        <v>4994</v>
      </c>
      <c r="M2723" t="s">
        <v>297</v>
      </c>
      <c r="N2723" t="s">
        <v>298</v>
      </c>
      <c r="O2723">
        <v>4994</v>
      </c>
      <c r="P2723" t="s">
        <v>297</v>
      </c>
      <c r="Q2723" t="s">
        <v>298</v>
      </c>
      <c r="R2723" t="s">
        <v>372</v>
      </c>
      <c r="S2723" s="46">
        <v>51681016.994199999</v>
      </c>
      <c r="U2723" s="46">
        <v>28</v>
      </c>
      <c r="IF2723">
        <v>4994</v>
      </c>
      <c r="IG2723" t="s">
        <v>297</v>
      </c>
      <c r="IH2723" t="s">
        <v>293</v>
      </c>
      <c r="IK2723">
        <v>-2</v>
      </c>
      <c r="IL2723" t="s">
        <v>279</v>
      </c>
      <c r="IM2723" t="s">
        <v>280</v>
      </c>
      <c r="IN2723" t="s">
        <v>666</v>
      </c>
      <c r="IP2723" t="s">
        <v>671</v>
      </c>
    </row>
    <row r="2724" spans="1:250" hidden="1" x14ac:dyDescent="0.25">
      <c r="A2724">
        <v>46090</v>
      </c>
      <c r="B2724">
        <v>-890804480</v>
      </c>
      <c r="C2724">
        <v>1837</v>
      </c>
      <c r="D2724" t="s">
        <v>273</v>
      </c>
      <c r="E2724" t="s">
        <v>274</v>
      </c>
      <c r="F2724">
        <v>7057</v>
      </c>
      <c r="G2724" t="s">
        <v>291</v>
      </c>
      <c r="H2724" t="s">
        <v>292</v>
      </c>
      <c r="I2724">
        <v>436</v>
      </c>
      <c r="J2724" t="s">
        <v>656</v>
      </c>
      <c r="K2724" t="s">
        <v>657</v>
      </c>
      <c r="L2724">
        <v>4994</v>
      </c>
      <c r="M2724" t="s">
        <v>297</v>
      </c>
      <c r="N2724" t="s">
        <v>298</v>
      </c>
      <c r="O2724">
        <v>4994</v>
      </c>
      <c r="P2724" t="s">
        <v>297</v>
      </c>
      <c r="Q2724" t="s">
        <v>298</v>
      </c>
      <c r="R2724" t="s">
        <v>372</v>
      </c>
      <c r="S2724" s="46">
        <v>52201329.884199999</v>
      </c>
      <c r="U2724" s="46">
        <v>28</v>
      </c>
      <c r="IF2724">
        <v>4994</v>
      </c>
      <c r="IG2724" t="s">
        <v>297</v>
      </c>
      <c r="IH2724" t="s">
        <v>293</v>
      </c>
      <c r="IK2724">
        <v>-2</v>
      </c>
      <c r="IL2724" t="s">
        <v>279</v>
      </c>
      <c r="IM2724" t="s">
        <v>280</v>
      </c>
      <c r="IN2724" t="s">
        <v>666</v>
      </c>
      <c r="IP2724" t="s">
        <v>671</v>
      </c>
    </row>
    <row r="2725" spans="1:250" hidden="1" x14ac:dyDescent="0.25">
      <c r="A2725">
        <v>46091</v>
      </c>
      <c r="B2725">
        <v>-890804480</v>
      </c>
      <c r="C2725">
        <v>1837</v>
      </c>
      <c r="D2725" t="s">
        <v>273</v>
      </c>
      <c r="E2725" t="s">
        <v>274</v>
      </c>
      <c r="F2725">
        <v>7057</v>
      </c>
      <c r="G2725" t="s">
        <v>291</v>
      </c>
      <c r="H2725" t="s">
        <v>292</v>
      </c>
      <c r="I2725">
        <v>435</v>
      </c>
      <c r="J2725" t="s">
        <v>491</v>
      </c>
      <c r="K2725" t="s">
        <v>492</v>
      </c>
      <c r="L2725">
        <v>4994</v>
      </c>
      <c r="M2725" t="s">
        <v>297</v>
      </c>
      <c r="N2725" t="s">
        <v>298</v>
      </c>
      <c r="O2725">
        <v>4994</v>
      </c>
      <c r="P2725" t="s">
        <v>297</v>
      </c>
      <c r="Q2725" t="s">
        <v>298</v>
      </c>
      <c r="R2725" t="s">
        <v>372</v>
      </c>
      <c r="S2725" s="46">
        <v>52155419.9142</v>
      </c>
      <c r="U2725" s="46">
        <v>28</v>
      </c>
      <c r="IF2725">
        <v>4994</v>
      </c>
      <c r="IG2725" t="s">
        <v>297</v>
      </c>
      <c r="IH2725" t="s">
        <v>293</v>
      </c>
      <c r="IK2725">
        <v>-2</v>
      </c>
      <c r="IL2725" t="s">
        <v>279</v>
      </c>
      <c r="IM2725" t="s">
        <v>280</v>
      </c>
      <c r="IN2725" t="s">
        <v>666</v>
      </c>
      <c r="IP2725" t="s">
        <v>671</v>
      </c>
    </row>
    <row r="2726" spans="1:250" hidden="1" x14ac:dyDescent="0.25">
      <c r="A2726">
        <v>46092</v>
      </c>
      <c r="B2726">
        <v>-890804480</v>
      </c>
      <c r="C2726">
        <v>1837</v>
      </c>
      <c r="D2726" t="s">
        <v>273</v>
      </c>
      <c r="E2726" t="s">
        <v>274</v>
      </c>
      <c r="F2726">
        <v>7057</v>
      </c>
      <c r="G2726" t="s">
        <v>291</v>
      </c>
      <c r="H2726" t="s">
        <v>292</v>
      </c>
      <c r="I2726">
        <v>429</v>
      </c>
      <c r="J2726" t="s">
        <v>395</v>
      </c>
      <c r="K2726" t="s">
        <v>396</v>
      </c>
      <c r="L2726">
        <v>4994</v>
      </c>
      <c r="M2726" t="s">
        <v>297</v>
      </c>
      <c r="N2726" t="s">
        <v>298</v>
      </c>
      <c r="O2726">
        <v>4994</v>
      </c>
      <c r="P2726" t="s">
        <v>297</v>
      </c>
      <c r="Q2726" t="s">
        <v>298</v>
      </c>
      <c r="R2726" t="s">
        <v>372</v>
      </c>
      <c r="S2726" s="46">
        <v>52040645.0242</v>
      </c>
      <c r="U2726" s="46">
        <v>28</v>
      </c>
      <c r="IF2726">
        <v>4994</v>
      </c>
      <c r="IG2726" t="s">
        <v>297</v>
      </c>
      <c r="IH2726" t="s">
        <v>293</v>
      </c>
      <c r="IK2726">
        <v>-2</v>
      </c>
      <c r="IL2726" t="s">
        <v>279</v>
      </c>
      <c r="IM2726" t="s">
        <v>280</v>
      </c>
      <c r="IN2726" t="s">
        <v>666</v>
      </c>
      <c r="IP2726" t="s">
        <v>671</v>
      </c>
    </row>
    <row r="2727" spans="1:250" hidden="1" x14ac:dyDescent="0.25">
      <c r="A2727">
        <v>46093</v>
      </c>
      <c r="B2727">
        <v>-890804480</v>
      </c>
      <c r="C2727">
        <v>1837</v>
      </c>
      <c r="D2727" t="s">
        <v>273</v>
      </c>
      <c r="E2727" t="s">
        <v>274</v>
      </c>
      <c r="F2727">
        <v>7057</v>
      </c>
      <c r="G2727" t="s">
        <v>291</v>
      </c>
      <c r="H2727" t="s">
        <v>292</v>
      </c>
      <c r="I2727">
        <v>427</v>
      </c>
      <c r="J2727" t="s">
        <v>397</v>
      </c>
      <c r="K2727" t="s">
        <v>398</v>
      </c>
      <c r="L2727">
        <v>4994</v>
      </c>
      <c r="M2727" t="s">
        <v>297</v>
      </c>
      <c r="N2727" t="s">
        <v>298</v>
      </c>
      <c r="O2727">
        <v>4994</v>
      </c>
      <c r="P2727" t="s">
        <v>297</v>
      </c>
      <c r="Q2727" t="s">
        <v>298</v>
      </c>
      <c r="R2727" t="s">
        <v>372</v>
      </c>
      <c r="S2727" s="46">
        <v>51948825.064199999</v>
      </c>
      <c r="U2727" s="46">
        <v>28</v>
      </c>
      <c r="IF2727">
        <v>4994</v>
      </c>
      <c r="IG2727" t="s">
        <v>297</v>
      </c>
      <c r="IH2727" t="s">
        <v>293</v>
      </c>
      <c r="IK2727">
        <v>-2</v>
      </c>
      <c r="IL2727" t="s">
        <v>279</v>
      </c>
      <c r="IM2727" t="s">
        <v>280</v>
      </c>
      <c r="IN2727" t="s">
        <v>666</v>
      </c>
      <c r="IP2727" t="s">
        <v>671</v>
      </c>
    </row>
    <row r="2728" spans="1:250" hidden="1" x14ac:dyDescent="0.25">
      <c r="A2728">
        <v>46094</v>
      </c>
      <c r="B2728">
        <v>-890804480</v>
      </c>
      <c r="C2728">
        <v>1837</v>
      </c>
      <c r="D2728" t="s">
        <v>273</v>
      </c>
      <c r="E2728" t="s">
        <v>274</v>
      </c>
      <c r="F2728">
        <v>7057</v>
      </c>
      <c r="G2728" t="s">
        <v>291</v>
      </c>
      <c r="H2728" t="s">
        <v>292</v>
      </c>
      <c r="I2728">
        <v>424</v>
      </c>
      <c r="J2728" t="s">
        <v>399</v>
      </c>
      <c r="K2728" t="s">
        <v>400</v>
      </c>
      <c r="L2728">
        <v>4994</v>
      </c>
      <c r="M2728" t="s">
        <v>297</v>
      </c>
      <c r="N2728" t="s">
        <v>298</v>
      </c>
      <c r="O2728">
        <v>4994</v>
      </c>
      <c r="P2728" t="s">
        <v>297</v>
      </c>
      <c r="Q2728" t="s">
        <v>298</v>
      </c>
      <c r="R2728" t="s">
        <v>372</v>
      </c>
      <c r="S2728" s="46">
        <v>51895263.484200001</v>
      </c>
      <c r="U2728" s="46">
        <v>28</v>
      </c>
      <c r="IF2728">
        <v>4994</v>
      </c>
      <c r="IG2728" t="s">
        <v>297</v>
      </c>
      <c r="IH2728" t="s">
        <v>293</v>
      </c>
      <c r="IK2728">
        <v>-2</v>
      </c>
      <c r="IL2728" t="s">
        <v>279</v>
      </c>
      <c r="IM2728" t="s">
        <v>280</v>
      </c>
      <c r="IN2728" t="s">
        <v>666</v>
      </c>
      <c r="IP2728" t="s">
        <v>671</v>
      </c>
    </row>
    <row r="2729" spans="1:250" hidden="1" x14ac:dyDescent="0.25">
      <c r="A2729">
        <v>46095</v>
      </c>
      <c r="B2729">
        <v>-890804480</v>
      </c>
      <c r="C2729">
        <v>1837</v>
      </c>
      <c r="D2729" t="s">
        <v>273</v>
      </c>
      <c r="E2729" t="s">
        <v>274</v>
      </c>
      <c r="F2729">
        <v>7057</v>
      </c>
      <c r="G2729" t="s">
        <v>291</v>
      </c>
      <c r="H2729" t="s">
        <v>292</v>
      </c>
      <c r="I2729">
        <v>422</v>
      </c>
      <c r="J2729" t="s">
        <v>401</v>
      </c>
      <c r="K2729" t="s">
        <v>402</v>
      </c>
      <c r="L2729">
        <v>4994</v>
      </c>
      <c r="M2729" t="s">
        <v>297</v>
      </c>
      <c r="N2729" t="s">
        <v>298</v>
      </c>
      <c r="O2729">
        <v>4994</v>
      </c>
      <c r="P2729" t="s">
        <v>297</v>
      </c>
      <c r="Q2729" t="s">
        <v>298</v>
      </c>
      <c r="R2729" t="s">
        <v>372</v>
      </c>
      <c r="S2729" s="46">
        <v>51826398.544200003</v>
      </c>
      <c r="U2729" s="46">
        <v>28</v>
      </c>
      <c r="IF2729">
        <v>4994</v>
      </c>
      <c r="IG2729" t="s">
        <v>297</v>
      </c>
      <c r="IH2729" t="s">
        <v>293</v>
      </c>
      <c r="IK2729">
        <v>-2</v>
      </c>
      <c r="IL2729" t="s">
        <v>279</v>
      </c>
      <c r="IM2729" t="s">
        <v>280</v>
      </c>
      <c r="IN2729" t="s">
        <v>666</v>
      </c>
      <c r="IP2729" t="s">
        <v>671</v>
      </c>
    </row>
    <row r="2730" spans="1:250" hidden="1" x14ac:dyDescent="0.25">
      <c r="A2730">
        <v>46096</v>
      </c>
      <c r="B2730">
        <v>-890804480</v>
      </c>
      <c r="C2730">
        <v>1837</v>
      </c>
      <c r="D2730" t="s">
        <v>273</v>
      </c>
      <c r="E2730" t="s">
        <v>274</v>
      </c>
      <c r="F2730">
        <v>7057</v>
      </c>
      <c r="G2730" t="s">
        <v>291</v>
      </c>
      <c r="H2730" t="s">
        <v>292</v>
      </c>
      <c r="I2730">
        <v>420</v>
      </c>
      <c r="J2730" t="s">
        <v>403</v>
      </c>
      <c r="K2730" t="s">
        <v>404</v>
      </c>
      <c r="L2730">
        <v>4994</v>
      </c>
      <c r="M2730" t="s">
        <v>297</v>
      </c>
      <c r="N2730" t="s">
        <v>298</v>
      </c>
      <c r="O2730">
        <v>4994</v>
      </c>
      <c r="P2730" t="s">
        <v>297</v>
      </c>
      <c r="Q2730" t="s">
        <v>298</v>
      </c>
      <c r="R2730" t="s">
        <v>372</v>
      </c>
      <c r="S2730" s="46">
        <v>51734578.724200003</v>
      </c>
      <c r="U2730" s="46">
        <v>28</v>
      </c>
      <c r="IF2730">
        <v>4994</v>
      </c>
      <c r="IG2730" t="s">
        <v>297</v>
      </c>
      <c r="IH2730" t="s">
        <v>293</v>
      </c>
      <c r="IK2730">
        <v>-2</v>
      </c>
      <c r="IL2730" t="s">
        <v>279</v>
      </c>
      <c r="IM2730" t="s">
        <v>280</v>
      </c>
      <c r="IN2730" t="s">
        <v>666</v>
      </c>
      <c r="IP2730" t="s">
        <v>671</v>
      </c>
    </row>
    <row r="2731" spans="1:250" hidden="1" x14ac:dyDescent="0.25">
      <c r="A2731">
        <v>46097</v>
      </c>
      <c r="B2731">
        <v>-890804480</v>
      </c>
      <c r="C2731">
        <v>1837</v>
      </c>
      <c r="D2731" t="s">
        <v>273</v>
      </c>
      <c r="E2731" t="s">
        <v>274</v>
      </c>
      <c r="F2731">
        <v>7057</v>
      </c>
      <c r="G2731" t="s">
        <v>291</v>
      </c>
      <c r="H2731" t="s">
        <v>292</v>
      </c>
      <c r="I2731">
        <v>437</v>
      </c>
      <c r="J2731" t="s">
        <v>658</v>
      </c>
      <c r="K2731" t="s">
        <v>659</v>
      </c>
      <c r="L2731">
        <v>4994</v>
      </c>
      <c r="M2731" t="s">
        <v>297</v>
      </c>
      <c r="N2731" t="s">
        <v>298</v>
      </c>
      <c r="O2731">
        <v>4994</v>
      </c>
      <c r="P2731" t="s">
        <v>297</v>
      </c>
      <c r="Q2731" t="s">
        <v>298</v>
      </c>
      <c r="R2731" t="s">
        <v>372</v>
      </c>
      <c r="S2731" s="46">
        <v>52278048.294200003</v>
      </c>
      <c r="U2731" s="46">
        <v>28</v>
      </c>
      <c r="IF2731">
        <v>4994</v>
      </c>
      <c r="IG2731" t="s">
        <v>297</v>
      </c>
      <c r="IH2731" t="s">
        <v>293</v>
      </c>
      <c r="IK2731">
        <v>-2</v>
      </c>
      <c r="IL2731" t="s">
        <v>279</v>
      </c>
      <c r="IM2731" t="s">
        <v>280</v>
      </c>
      <c r="IN2731" t="s">
        <v>666</v>
      </c>
      <c r="IP2731" t="s">
        <v>671</v>
      </c>
    </row>
    <row r="2732" spans="1:250" hidden="1" x14ac:dyDescent="0.25">
      <c r="A2732">
        <v>46098</v>
      </c>
      <c r="B2732">
        <v>-890804480</v>
      </c>
      <c r="C2732">
        <v>1837</v>
      </c>
      <c r="D2732" t="s">
        <v>273</v>
      </c>
      <c r="E2732" t="s">
        <v>274</v>
      </c>
      <c r="F2732">
        <v>5062</v>
      </c>
      <c r="G2732" t="s">
        <v>295</v>
      </c>
      <c r="H2732" t="s">
        <v>296</v>
      </c>
      <c r="I2732">
        <v>437</v>
      </c>
      <c r="J2732" t="s">
        <v>658</v>
      </c>
      <c r="K2732" t="s">
        <v>659</v>
      </c>
      <c r="L2732">
        <v>4994</v>
      </c>
      <c r="M2732" t="s">
        <v>297</v>
      </c>
      <c r="N2732" t="s">
        <v>298</v>
      </c>
      <c r="O2732">
        <v>4994</v>
      </c>
      <c r="P2732" t="s">
        <v>297</v>
      </c>
      <c r="Q2732" t="s">
        <v>298</v>
      </c>
      <c r="R2732" t="s">
        <v>372</v>
      </c>
      <c r="S2732" s="46">
        <v>32045907.142299999</v>
      </c>
      <c r="U2732" s="46">
        <v>28</v>
      </c>
      <c r="IF2732">
        <v>4994</v>
      </c>
      <c r="IG2732" t="s">
        <v>297</v>
      </c>
      <c r="IH2732" t="s">
        <v>299</v>
      </c>
      <c r="IK2732">
        <v>-2</v>
      </c>
      <c r="IL2732" t="s">
        <v>279</v>
      </c>
      <c r="IM2732" t="s">
        <v>280</v>
      </c>
      <c r="IN2732" t="s">
        <v>669</v>
      </c>
      <c r="IP2732" t="s">
        <v>670</v>
      </c>
    </row>
    <row r="2733" spans="1:250" hidden="1" x14ac:dyDescent="0.25">
      <c r="A2733">
        <v>46099</v>
      </c>
      <c r="B2733">
        <v>-890804480</v>
      </c>
      <c r="C2733">
        <v>1837</v>
      </c>
      <c r="D2733" t="s">
        <v>273</v>
      </c>
      <c r="E2733" t="s">
        <v>274</v>
      </c>
      <c r="F2733">
        <v>5062</v>
      </c>
      <c r="G2733" t="s">
        <v>295</v>
      </c>
      <c r="H2733" t="s">
        <v>296</v>
      </c>
      <c r="I2733">
        <v>436</v>
      </c>
      <c r="J2733" t="s">
        <v>656</v>
      </c>
      <c r="K2733" t="s">
        <v>657</v>
      </c>
      <c r="L2733">
        <v>4994</v>
      </c>
      <c r="M2733" t="s">
        <v>297</v>
      </c>
      <c r="N2733" t="s">
        <v>298</v>
      </c>
      <c r="O2733">
        <v>4994</v>
      </c>
      <c r="P2733" t="s">
        <v>297</v>
      </c>
      <c r="Q2733" t="s">
        <v>298</v>
      </c>
      <c r="R2733" t="s">
        <v>372</v>
      </c>
      <c r="S2733" s="46">
        <v>31999676.7623</v>
      </c>
      <c r="U2733" s="46">
        <v>28</v>
      </c>
      <c r="IF2733">
        <v>4994</v>
      </c>
      <c r="IG2733" t="s">
        <v>297</v>
      </c>
      <c r="IH2733" t="s">
        <v>299</v>
      </c>
      <c r="IK2733">
        <v>-2</v>
      </c>
      <c r="IL2733" t="s">
        <v>279</v>
      </c>
      <c r="IM2733" t="s">
        <v>280</v>
      </c>
      <c r="IN2733" t="s">
        <v>669</v>
      </c>
      <c r="IP2733" t="s">
        <v>670</v>
      </c>
    </row>
    <row r="2734" spans="1:250" hidden="1" x14ac:dyDescent="0.25">
      <c r="A2734">
        <v>46100</v>
      </c>
      <c r="B2734">
        <v>-890804480</v>
      </c>
      <c r="C2734">
        <v>1837</v>
      </c>
      <c r="D2734" t="s">
        <v>273</v>
      </c>
      <c r="E2734" t="s">
        <v>274</v>
      </c>
      <c r="F2734">
        <v>5062</v>
      </c>
      <c r="G2734" t="s">
        <v>295</v>
      </c>
      <c r="H2734" t="s">
        <v>296</v>
      </c>
      <c r="I2734">
        <v>435</v>
      </c>
      <c r="J2734" t="s">
        <v>491</v>
      </c>
      <c r="K2734" t="s">
        <v>492</v>
      </c>
      <c r="L2734">
        <v>4994</v>
      </c>
      <c r="M2734" t="s">
        <v>297</v>
      </c>
      <c r="N2734" t="s">
        <v>298</v>
      </c>
      <c r="O2734">
        <v>4994</v>
      </c>
      <c r="P2734" t="s">
        <v>297</v>
      </c>
      <c r="Q2734" t="s">
        <v>298</v>
      </c>
      <c r="R2734" t="s">
        <v>372</v>
      </c>
      <c r="S2734" s="46">
        <v>31971938.5123</v>
      </c>
      <c r="U2734" s="46">
        <v>28</v>
      </c>
      <c r="IF2734">
        <v>4994</v>
      </c>
      <c r="IG2734" t="s">
        <v>297</v>
      </c>
      <c r="IH2734" t="s">
        <v>299</v>
      </c>
      <c r="IK2734">
        <v>-2</v>
      </c>
      <c r="IL2734" t="s">
        <v>279</v>
      </c>
      <c r="IM2734" t="s">
        <v>280</v>
      </c>
      <c r="IN2734" t="s">
        <v>669</v>
      </c>
      <c r="IP2734" t="s">
        <v>670</v>
      </c>
    </row>
    <row r="2735" spans="1:250" hidden="1" x14ac:dyDescent="0.25">
      <c r="A2735">
        <v>46101</v>
      </c>
      <c r="B2735">
        <v>-890804480</v>
      </c>
      <c r="C2735">
        <v>1837</v>
      </c>
      <c r="D2735" t="s">
        <v>273</v>
      </c>
      <c r="E2735" t="s">
        <v>274</v>
      </c>
      <c r="F2735">
        <v>5062</v>
      </c>
      <c r="G2735" t="s">
        <v>295</v>
      </c>
      <c r="H2735" t="s">
        <v>296</v>
      </c>
      <c r="I2735">
        <v>431</v>
      </c>
      <c r="J2735" t="s">
        <v>493</v>
      </c>
      <c r="K2735" t="s">
        <v>494</v>
      </c>
      <c r="L2735">
        <v>4994</v>
      </c>
      <c r="M2735" t="s">
        <v>297</v>
      </c>
      <c r="N2735" t="s">
        <v>298</v>
      </c>
      <c r="O2735">
        <v>4994</v>
      </c>
      <c r="P2735" t="s">
        <v>297</v>
      </c>
      <c r="Q2735" t="s">
        <v>298</v>
      </c>
      <c r="R2735" t="s">
        <v>372</v>
      </c>
      <c r="S2735" s="46">
        <v>31944200.272300001</v>
      </c>
      <c r="U2735" s="46">
        <v>28</v>
      </c>
      <c r="IF2735">
        <v>4994</v>
      </c>
      <c r="IG2735" t="s">
        <v>297</v>
      </c>
      <c r="IH2735" t="s">
        <v>299</v>
      </c>
      <c r="IK2735">
        <v>-2</v>
      </c>
      <c r="IL2735" t="s">
        <v>279</v>
      </c>
      <c r="IM2735" t="s">
        <v>280</v>
      </c>
      <c r="IN2735" t="s">
        <v>669</v>
      </c>
      <c r="IP2735" t="s">
        <v>670</v>
      </c>
    </row>
    <row r="2736" spans="1:250" hidden="1" x14ac:dyDescent="0.25">
      <c r="A2736">
        <v>46102</v>
      </c>
      <c r="B2736">
        <v>-890804480</v>
      </c>
      <c r="C2736">
        <v>1837</v>
      </c>
      <c r="D2736" t="s">
        <v>273</v>
      </c>
      <c r="E2736" t="s">
        <v>274</v>
      </c>
      <c r="F2736">
        <v>5062</v>
      </c>
      <c r="G2736" t="s">
        <v>295</v>
      </c>
      <c r="H2736" t="s">
        <v>296</v>
      </c>
      <c r="I2736">
        <v>429</v>
      </c>
      <c r="J2736" t="s">
        <v>395</v>
      </c>
      <c r="K2736" t="s">
        <v>396</v>
      </c>
      <c r="L2736">
        <v>4994</v>
      </c>
      <c r="M2736" t="s">
        <v>297</v>
      </c>
      <c r="N2736" t="s">
        <v>298</v>
      </c>
      <c r="O2736">
        <v>4994</v>
      </c>
      <c r="P2736" t="s">
        <v>297</v>
      </c>
      <c r="Q2736" t="s">
        <v>298</v>
      </c>
      <c r="R2736" t="s">
        <v>372</v>
      </c>
      <c r="S2736" s="46">
        <v>31904107.7423</v>
      </c>
      <c r="U2736" s="46">
        <v>28</v>
      </c>
      <c r="IF2736">
        <v>4994</v>
      </c>
      <c r="IG2736" t="s">
        <v>297</v>
      </c>
      <c r="IH2736" t="s">
        <v>299</v>
      </c>
      <c r="IK2736">
        <v>-2</v>
      </c>
      <c r="IL2736" t="s">
        <v>279</v>
      </c>
      <c r="IM2736" t="s">
        <v>280</v>
      </c>
      <c r="IN2736" t="s">
        <v>669</v>
      </c>
      <c r="IP2736" t="s">
        <v>670</v>
      </c>
    </row>
    <row r="2737" spans="1:250" hidden="1" x14ac:dyDescent="0.25">
      <c r="A2737">
        <v>46103</v>
      </c>
      <c r="B2737">
        <v>-890804480</v>
      </c>
      <c r="C2737">
        <v>1837</v>
      </c>
      <c r="D2737" t="s">
        <v>273</v>
      </c>
      <c r="E2737" t="s">
        <v>274</v>
      </c>
      <c r="F2737">
        <v>7057</v>
      </c>
      <c r="G2737" t="s">
        <v>291</v>
      </c>
      <c r="H2737" t="s">
        <v>292</v>
      </c>
      <c r="I2737">
        <v>431</v>
      </c>
      <c r="J2737" t="s">
        <v>493</v>
      </c>
      <c r="K2737" t="s">
        <v>494</v>
      </c>
      <c r="L2737">
        <v>4994</v>
      </c>
      <c r="M2737" t="s">
        <v>297</v>
      </c>
      <c r="N2737" t="s">
        <v>298</v>
      </c>
      <c r="O2737">
        <v>4994</v>
      </c>
      <c r="P2737" t="s">
        <v>297</v>
      </c>
      <c r="Q2737" t="s">
        <v>298</v>
      </c>
      <c r="R2737" t="s">
        <v>372</v>
      </c>
      <c r="S2737" s="46">
        <v>52109509.984200001</v>
      </c>
      <c r="U2737" s="46">
        <v>28</v>
      </c>
      <c r="IF2737">
        <v>4994</v>
      </c>
      <c r="IG2737" t="s">
        <v>297</v>
      </c>
      <c r="IH2737" t="s">
        <v>293</v>
      </c>
      <c r="IK2737">
        <v>-2</v>
      </c>
      <c r="IL2737" t="s">
        <v>279</v>
      </c>
      <c r="IM2737" t="s">
        <v>280</v>
      </c>
      <c r="IN2737" t="s">
        <v>666</v>
      </c>
      <c r="IP2737" t="s">
        <v>671</v>
      </c>
    </row>
    <row r="2738" spans="1:250" hidden="1" x14ac:dyDescent="0.25">
      <c r="A2738">
        <v>46104</v>
      </c>
      <c r="B2738">
        <v>-890804480</v>
      </c>
      <c r="C2738">
        <v>1837</v>
      </c>
      <c r="D2738" t="s">
        <v>273</v>
      </c>
      <c r="E2738" t="s">
        <v>274</v>
      </c>
      <c r="F2738">
        <v>1848</v>
      </c>
      <c r="G2738" t="s">
        <v>286</v>
      </c>
      <c r="H2738" t="s">
        <v>274</v>
      </c>
      <c r="I2738">
        <v>422</v>
      </c>
      <c r="J2738" t="s">
        <v>401</v>
      </c>
      <c r="K2738" t="s">
        <v>402</v>
      </c>
      <c r="L2738">
        <v>6330</v>
      </c>
      <c r="M2738" t="s">
        <v>300</v>
      </c>
      <c r="N2738" t="s">
        <v>301</v>
      </c>
      <c r="O2738">
        <v>6330</v>
      </c>
      <c r="P2738" t="s">
        <v>300</v>
      </c>
      <c r="Q2738" t="s">
        <v>301</v>
      </c>
      <c r="R2738" t="s">
        <v>372</v>
      </c>
      <c r="S2738" s="46">
        <v>77681598.668799996</v>
      </c>
      <c r="U2738" s="46">
        <v>28</v>
      </c>
      <c r="IF2738">
        <v>6330</v>
      </c>
      <c r="IG2738" t="s">
        <v>300</v>
      </c>
      <c r="IH2738" t="s">
        <v>288</v>
      </c>
      <c r="IK2738">
        <v>-2</v>
      </c>
      <c r="IL2738" t="s">
        <v>279</v>
      </c>
      <c r="IM2738" t="s">
        <v>280</v>
      </c>
      <c r="IN2738" t="s">
        <v>654</v>
      </c>
      <c r="IP2738" t="s">
        <v>672</v>
      </c>
    </row>
    <row r="2739" spans="1:250" hidden="1" x14ac:dyDescent="0.25">
      <c r="A2739">
        <v>46105</v>
      </c>
      <c r="B2739">
        <v>-890804480</v>
      </c>
      <c r="C2739">
        <v>1837</v>
      </c>
      <c r="D2739" t="s">
        <v>273</v>
      </c>
      <c r="E2739" t="s">
        <v>274</v>
      </c>
      <c r="F2739">
        <v>1848</v>
      </c>
      <c r="G2739" t="s">
        <v>286</v>
      </c>
      <c r="H2739" t="s">
        <v>274</v>
      </c>
      <c r="I2739">
        <v>420</v>
      </c>
      <c r="J2739" t="s">
        <v>403</v>
      </c>
      <c r="K2739" t="s">
        <v>404</v>
      </c>
      <c r="L2739">
        <v>6330</v>
      </c>
      <c r="M2739" t="s">
        <v>300</v>
      </c>
      <c r="N2739" t="s">
        <v>301</v>
      </c>
      <c r="O2739">
        <v>6330</v>
      </c>
      <c r="P2739" t="s">
        <v>300</v>
      </c>
      <c r="Q2739" t="s">
        <v>301</v>
      </c>
      <c r="R2739" t="s">
        <v>372</v>
      </c>
      <c r="S2739" s="46">
        <v>77554273.178800002</v>
      </c>
      <c r="U2739" s="46">
        <v>28</v>
      </c>
      <c r="IF2739">
        <v>6330</v>
      </c>
      <c r="IG2739" t="s">
        <v>300</v>
      </c>
      <c r="IH2739" t="s">
        <v>288</v>
      </c>
      <c r="IK2739">
        <v>-2</v>
      </c>
      <c r="IL2739" t="s">
        <v>279</v>
      </c>
      <c r="IM2739" t="s">
        <v>280</v>
      </c>
      <c r="IN2739" t="s">
        <v>654</v>
      </c>
      <c r="IP2739" t="s">
        <v>672</v>
      </c>
    </row>
    <row r="2740" spans="1:250" hidden="1" x14ac:dyDescent="0.25">
      <c r="A2740">
        <v>46106</v>
      </c>
      <c r="B2740">
        <v>-890804480</v>
      </c>
      <c r="C2740">
        <v>1837</v>
      </c>
      <c r="D2740" t="s">
        <v>273</v>
      </c>
      <c r="E2740" t="s">
        <v>274</v>
      </c>
      <c r="F2740">
        <v>1848</v>
      </c>
      <c r="G2740" t="s">
        <v>286</v>
      </c>
      <c r="H2740" t="s">
        <v>274</v>
      </c>
      <c r="I2740">
        <v>411</v>
      </c>
      <c r="J2740" t="s">
        <v>393</v>
      </c>
      <c r="K2740" t="s">
        <v>394</v>
      </c>
      <c r="L2740">
        <v>6330</v>
      </c>
      <c r="M2740" t="s">
        <v>300</v>
      </c>
      <c r="N2740" t="s">
        <v>301</v>
      </c>
      <c r="O2740">
        <v>6330</v>
      </c>
      <c r="P2740" t="s">
        <v>300</v>
      </c>
      <c r="Q2740" t="s">
        <v>301</v>
      </c>
      <c r="R2740" t="s">
        <v>372</v>
      </c>
      <c r="S2740" s="46">
        <v>77836300.398800001</v>
      </c>
      <c r="U2740" s="46">
        <v>28</v>
      </c>
      <c r="IF2740">
        <v>6330</v>
      </c>
      <c r="IG2740" t="s">
        <v>300</v>
      </c>
      <c r="IH2740" t="s">
        <v>288</v>
      </c>
      <c r="IK2740">
        <v>-2</v>
      </c>
      <c r="IL2740" t="s">
        <v>279</v>
      </c>
      <c r="IM2740" t="s">
        <v>280</v>
      </c>
      <c r="IN2740" t="s">
        <v>654</v>
      </c>
      <c r="IP2740" t="s">
        <v>672</v>
      </c>
    </row>
    <row r="2741" spans="1:250" hidden="1" x14ac:dyDescent="0.25">
      <c r="A2741">
        <v>46107</v>
      </c>
      <c r="B2741">
        <v>-890804480</v>
      </c>
      <c r="C2741">
        <v>1837</v>
      </c>
      <c r="D2741" t="s">
        <v>273</v>
      </c>
      <c r="E2741" t="s">
        <v>274</v>
      </c>
      <c r="F2741">
        <v>1848</v>
      </c>
      <c r="G2741" t="s">
        <v>286</v>
      </c>
      <c r="H2741" t="s">
        <v>274</v>
      </c>
      <c r="I2741">
        <v>427</v>
      </c>
      <c r="J2741" t="s">
        <v>397</v>
      </c>
      <c r="K2741" t="s">
        <v>398</v>
      </c>
      <c r="L2741">
        <v>6330</v>
      </c>
      <c r="M2741" t="s">
        <v>300</v>
      </c>
      <c r="N2741" t="s">
        <v>301</v>
      </c>
      <c r="O2741">
        <v>6330</v>
      </c>
      <c r="P2741" t="s">
        <v>300</v>
      </c>
      <c r="Q2741" t="s">
        <v>301</v>
      </c>
      <c r="R2741" t="s">
        <v>372</v>
      </c>
      <c r="S2741" s="46">
        <v>0</v>
      </c>
      <c r="U2741" s="46">
        <v>28</v>
      </c>
      <c r="IF2741">
        <v>6330</v>
      </c>
      <c r="IG2741" t="s">
        <v>300</v>
      </c>
      <c r="IH2741" t="s">
        <v>288</v>
      </c>
      <c r="IK2741">
        <v>-2</v>
      </c>
      <c r="IL2741" t="s">
        <v>279</v>
      </c>
      <c r="IM2741" t="s">
        <v>280</v>
      </c>
      <c r="IN2741" t="s">
        <v>654</v>
      </c>
      <c r="IP2741" t="s">
        <v>672</v>
      </c>
    </row>
    <row r="2742" spans="1:250" hidden="1" x14ac:dyDescent="0.25">
      <c r="A2742">
        <v>46108</v>
      </c>
      <c r="B2742">
        <v>-890804480</v>
      </c>
      <c r="C2742">
        <v>1837</v>
      </c>
      <c r="D2742" t="s">
        <v>273</v>
      </c>
      <c r="E2742" t="s">
        <v>274</v>
      </c>
      <c r="F2742">
        <v>1848</v>
      </c>
      <c r="G2742" t="s">
        <v>286</v>
      </c>
      <c r="H2742" t="s">
        <v>274</v>
      </c>
      <c r="I2742">
        <v>424</v>
      </c>
      <c r="J2742" t="s">
        <v>399</v>
      </c>
      <c r="K2742" t="s">
        <v>400</v>
      </c>
      <c r="L2742">
        <v>6330</v>
      </c>
      <c r="M2742" t="s">
        <v>300</v>
      </c>
      <c r="N2742" t="s">
        <v>301</v>
      </c>
      <c r="O2742">
        <v>6330</v>
      </c>
      <c r="P2742" t="s">
        <v>300</v>
      </c>
      <c r="Q2742" t="s">
        <v>301</v>
      </c>
      <c r="R2742" t="s">
        <v>372</v>
      </c>
      <c r="S2742" s="46">
        <v>77777092.748799995</v>
      </c>
      <c r="U2742" s="46">
        <v>28</v>
      </c>
      <c r="IF2742">
        <v>6330</v>
      </c>
      <c r="IG2742" t="s">
        <v>300</v>
      </c>
      <c r="IH2742" t="s">
        <v>288</v>
      </c>
      <c r="IK2742">
        <v>-2</v>
      </c>
      <c r="IL2742" t="s">
        <v>279</v>
      </c>
      <c r="IM2742" t="s">
        <v>280</v>
      </c>
      <c r="IN2742" t="s">
        <v>654</v>
      </c>
      <c r="IP2742" t="s">
        <v>672</v>
      </c>
    </row>
    <row r="2743" spans="1:250" hidden="1" x14ac:dyDescent="0.25">
      <c r="A2743">
        <v>46109</v>
      </c>
      <c r="B2743">
        <v>-890804480</v>
      </c>
      <c r="C2743">
        <v>1837</v>
      </c>
      <c r="D2743" t="s">
        <v>273</v>
      </c>
      <c r="E2743" t="s">
        <v>274</v>
      </c>
      <c r="F2743">
        <v>7057</v>
      </c>
      <c r="G2743" t="s">
        <v>291</v>
      </c>
      <c r="H2743" t="s">
        <v>292</v>
      </c>
      <c r="I2743">
        <v>424</v>
      </c>
      <c r="J2743" t="s">
        <v>399</v>
      </c>
      <c r="K2743" t="s">
        <v>400</v>
      </c>
      <c r="L2743">
        <v>7087</v>
      </c>
      <c r="M2743" t="s">
        <v>302</v>
      </c>
      <c r="N2743" t="s">
        <v>303</v>
      </c>
      <c r="O2743">
        <v>7087</v>
      </c>
      <c r="P2743" t="s">
        <v>302</v>
      </c>
      <c r="Q2743" t="s">
        <v>303</v>
      </c>
      <c r="R2743" t="s">
        <v>372</v>
      </c>
      <c r="S2743" s="46">
        <v>104431137.8612</v>
      </c>
      <c r="U2743" s="46">
        <v>28</v>
      </c>
      <c r="IF2743">
        <v>7087</v>
      </c>
      <c r="IG2743" t="s">
        <v>302</v>
      </c>
      <c r="IH2743" t="s">
        <v>293</v>
      </c>
      <c r="IK2743">
        <v>-2</v>
      </c>
      <c r="IL2743" t="s">
        <v>279</v>
      </c>
      <c r="IM2743" t="s">
        <v>280</v>
      </c>
      <c r="IN2743" t="s">
        <v>666</v>
      </c>
      <c r="IP2743" t="s">
        <v>673</v>
      </c>
    </row>
    <row r="2744" spans="1:250" hidden="1" x14ac:dyDescent="0.25">
      <c r="A2744">
        <v>46110</v>
      </c>
      <c r="B2744">
        <v>-890804480</v>
      </c>
      <c r="C2744">
        <v>1837</v>
      </c>
      <c r="D2744" t="s">
        <v>273</v>
      </c>
      <c r="E2744" t="s">
        <v>274</v>
      </c>
      <c r="F2744">
        <v>7057</v>
      </c>
      <c r="G2744" t="s">
        <v>291</v>
      </c>
      <c r="H2744" t="s">
        <v>292</v>
      </c>
      <c r="I2744">
        <v>422</v>
      </c>
      <c r="J2744" t="s">
        <v>401</v>
      </c>
      <c r="K2744" t="s">
        <v>402</v>
      </c>
      <c r="L2744">
        <v>7087</v>
      </c>
      <c r="M2744" t="s">
        <v>302</v>
      </c>
      <c r="N2744" t="s">
        <v>303</v>
      </c>
      <c r="O2744">
        <v>7087</v>
      </c>
      <c r="P2744" t="s">
        <v>302</v>
      </c>
      <c r="Q2744" t="s">
        <v>303</v>
      </c>
      <c r="R2744" t="s">
        <v>372</v>
      </c>
      <c r="S2744" s="46">
        <v>104292557.8012</v>
      </c>
      <c r="U2744" s="46">
        <v>28</v>
      </c>
      <c r="IF2744">
        <v>7087</v>
      </c>
      <c r="IG2744" t="s">
        <v>302</v>
      </c>
      <c r="IH2744" t="s">
        <v>293</v>
      </c>
      <c r="IK2744">
        <v>-2</v>
      </c>
      <c r="IL2744" t="s">
        <v>279</v>
      </c>
      <c r="IM2744" t="s">
        <v>280</v>
      </c>
      <c r="IN2744" t="s">
        <v>666</v>
      </c>
      <c r="IP2744" t="s">
        <v>673</v>
      </c>
    </row>
    <row r="2745" spans="1:250" hidden="1" x14ac:dyDescent="0.25">
      <c r="A2745">
        <v>46111</v>
      </c>
      <c r="B2745">
        <v>-890804480</v>
      </c>
      <c r="C2745">
        <v>1837</v>
      </c>
      <c r="D2745" t="s">
        <v>273</v>
      </c>
      <c r="E2745" t="s">
        <v>274</v>
      </c>
      <c r="F2745">
        <v>7057</v>
      </c>
      <c r="G2745" t="s">
        <v>291</v>
      </c>
      <c r="H2745" t="s">
        <v>292</v>
      </c>
      <c r="I2745">
        <v>420</v>
      </c>
      <c r="J2745" t="s">
        <v>403</v>
      </c>
      <c r="K2745" t="s">
        <v>404</v>
      </c>
      <c r="L2745">
        <v>7087</v>
      </c>
      <c r="M2745" t="s">
        <v>302</v>
      </c>
      <c r="N2745" t="s">
        <v>303</v>
      </c>
      <c r="O2745">
        <v>7087</v>
      </c>
      <c r="P2745" t="s">
        <v>302</v>
      </c>
      <c r="Q2745" t="s">
        <v>303</v>
      </c>
      <c r="R2745" t="s">
        <v>372</v>
      </c>
      <c r="S2745" s="46">
        <v>104107784.6312</v>
      </c>
      <c r="U2745" s="46">
        <v>28</v>
      </c>
      <c r="IF2745">
        <v>7087</v>
      </c>
      <c r="IG2745" t="s">
        <v>302</v>
      </c>
      <c r="IH2745" t="s">
        <v>293</v>
      </c>
      <c r="IK2745">
        <v>-2</v>
      </c>
      <c r="IL2745" t="s">
        <v>279</v>
      </c>
      <c r="IM2745" t="s">
        <v>280</v>
      </c>
      <c r="IN2745" t="s">
        <v>666</v>
      </c>
      <c r="IP2745" t="s">
        <v>673</v>
      </c>
    </row>
    <row r="2746" spans="1:250" hidden="1" x14ac:dyDescent="0.25">
      <c r="A2746">
        <v>46112</v>
      </c>
      <c r="B2746">
        <v>-890804480</v>
      </c>
      <c r="C2746">
        <v>1837</v>
      </c>
      <c r="D2746" t="s">
        <v>273</v>
      </c>
      <c r="E2746" t="s">
        <v>274</v>
      </c>
      <c r="F2746">
        <v>7057</v>
      </c>
      <c r="G2746" t="s">
        <v>291</v>
      </c>
      <c r="H2746" t="s">
        <v>292</v>
      </c>
      <c r="I2746">
        <v>411</v>
      </c>
      <c r="J2746" t="s">
        <v>393</v>
      </c>
      <c r="K2746" t="s">
        <v>394</v>
      </c>
      <c r="L2746">
        <v>7087</v>
      </c>
      <c r="M2746" t="s">
        <v>302</v>
      </c>
      <c r="N2746" t="s">
        <v>303</v>
      </c>
      <c r="O2746">
        <v>7087</v>
      </c>
      <c r="P2746" t="s">
        <v>302</v>
      </c>
      <c r="Q2746" t="s">
        <v>303</v>
      </c>
      <c r="R2746" t="s">
        <v>372</v>
      </c>
      <c r="S2746" s="46">
        <v>105161968.6812</v>
      </c>
      <c r="U2746" s="46">
        <v>28</v>
      </c>
      <c r="IF2746">
        <v>7087</v>
      </c>
      <c r="IG2746" t="s">
        <v>302</v>
      </c>
      <c r="IH2746" t="s">
        <v>293</v>
      </c>
      <c r="IK2746">
        <v>-2</v>
      </c>
      <c r="IL2746" t="s">
        <v>279</v>
      </c>
      <c r="IM2746" t="s">
        <v>280</v>
      </c>
      <c r="IN2746" t="s">
        <v>666</v>
      </c>
      <c r="IP2746" t="s">
        <v>673</v>
      </c>
    </row>
    <row r="2747" spans="1:250" hidden="1" x14ac:dyDescent="0.25">
      <c r="A2747">
        <v>46113</v>
      </c>
      <c r="B2747">
        <v>-890804480</v>
      </c>
      <c r="C2747">
        <v>1837</v>
      </c>
      <c r="D2747" t="s">
        <v>273</v>
      </c>
      <c r="E2747" t="s">
        <v>274</v>
      </c>
      <c r="F2747">
        <v>7057</v>
      </c>
      <c r="G2747" t="s">
        <v>291</v>
      </c>
      <c r="H2747" t="s">
        <v>292</v>
      </c>
      <c r="I2747">
        <v>437</v>
      </c>
      <c r="J2747" t="s">
        <v>658</v>
      </c>
      <c r="K2747" t="s">
        <v>659</v>
      </c>
      <c r="L2747">
        <v>7087</v>
      </c>
      <c r="M2747" t="s">
        <v>302</v>
      </c>
      <c r="N2747" t="s">
        <v>303</v>
      </c>
      <c r="O2747">
        <v>7087</v>
      </c>
      <c r="P2747" t="s">
        <v>302</v>
      </c>
      <c r="Q2747" t="s">
        <v>303</v>
      </c>
      <c r="R2747" t="s">
        <v>372</v>
      </c>
      <c r="S2747" s="46">
        <v>212425969.8312</v>
      </c>
      <c r="U2747" s="46">
        <v>28</v>
      </c>
      <c r="IF2747">
        <v>7087</v>
      </c>
      <c r="IG2747" t="s">
        <v>302</v>
      </c>
      <c r="IH2747" t="s">
        <v>293</v>
      </c>
      <c r="IK2747">
        <v>-2</v>
      </c>
      <c r="IL2747" t="s">
        <v>279</v>
      </c>
      <c r="IM2747" t="s">
        <v>280</v>
      </c>
      <c r="IN2747" t="s">
        <v>666</v>
      </c>
      <c r="IP2747" t="s">
        <v>673</v>
      </c>
    </row>
    <row r="2748" spans="1:250" hidden="1" x14ac:dyDescent="0.25">
      <c r="A2748">
        <v>46114</v>
      </c>
      <c r="B2748">
        <v>-890804480</v>
      </c>
      <c r="C2748">
        <v>1837</v>
      </c>
      <c r="D2748" t="s">
        <v>273</v>
      </c>
      <c r="E2748" t="s">
        <v>274</v>
      </c>
      <c r="F2748">
        <v>7057</v>
      </c>
      <c r="G2748" t="s">
        <v>291</v>
      </c>
      <c r="H2748" t="s">
        <v>292</v>
      </c>
      <c r="I2748">
        <v>436</v>
      </c>
      <c r="J2748" t="s">
        <v>656</v>
      </c>
      <c r="K2748" t="s">
        <v>657</v>
      </c>
      <c r="L2748">
        <v>7087</v>
      </c>
      <c r="M2748" t="s">
        <v>302</v>
      </c>
      <c r="N2748" t="s">
        <v>303</v>
      </c>
      <c r="O2748">
        <v>7087</v>
      </c>
      <c r="P2748" t="s">
        <v>302</v>
      </c>
      <c r="Q2748" t="s">
        <v>303</v>
      </c>
      <c r="R2748" t="s">
        <v>372</v>
      </c>
      <c r="S2748" s="46">
        <v>212114233.20120001</v>
      </c>
      <c r="U2748" s="46">
        <v>28</v>
      </c>
      <c r="IF2748">
        <v>7087</v>
      </c>
      <c r="IG2748" t="s">
        <v>302</v>
      </c>
      <c r="IH2748" t="s">
        <v>293</v>
      </c>
      <c r="IK2748">
        <v>-2</v>
      </c>
      <c r="IL2748" t="s">
        <v>279</v>
      </c>
      <c r="IM2748" t="s">
        <v>280</v>
      </c>
      <c r="IN2748" t="s">
        <v>666</v>
      </c>
      <c r="IP2748" t="s">
        <v>673</v>
      </c>
    </row>
    <row r="2749" spans="1:250" hidden="1" x14ac:dyDescent="0.25">
      <c r="A2749">
        <v>46115</v>
      </c>
      <c r="B2749">
        <v>-890804480</v>
      </c>
      <c r="C2749">
        <v>1837</v>
      </c>
      <c r="D2749" t="s">
        <v>273</v>
      </c>
      <c r="E2749" t="s">
        <v>274</v>
      </c>
      <c r="F2749">
        <v>7057</v>
      </c>
      <c r="G2749" t="s">
        <v>291</v>
      </c>
      <c r="H2749" t="s">
        <v>292</v>
      </c>
      <c r="I2749">
        <v>435</v>
      </c>
      <c r="J2749" t="s">
        <v>491</v>
      </c>
      <c r="K2749" t="s">
        <v>492</v>
      </c>
      <c r="L2749">
        <v>7087</v>
      </c>
      <c r="M2749" t="s">
        <v>302</v>
      </c>
      <c r="N2749" t="s">
        <v>303</v>
      </c>
      <c r="O2749">
        <v>7087</v>
      </c>
      <c r="P2749" t="s">
        <v>302</v>
      </c>
      <c r="Q2749" t="s">
        <v>303</v>
      </c>
      <c r="R2749" t="s">
        <v>372</v>
      </c>
      <c r="S2749" s="46">
        <v>211927683.2412</v>
      </c>
      <c r="U2749" s="46">
        <v>28</v>
      </c>
      <c r="IF2749">
        <v>7087</v>
      </c>
      <c r="IG2749" t="s">
        <v>302</v>
      </c>
      <c r="IH2749" t="s">
        <v>293</v>
      </c>
      <c r="IK2749">
        <v>-2</v>
      </c>
      <c r="IL2749" t="s">
        <v>279</v>
      </c>
      <c r="IM2749" t="s">
        <v>280</v>
      </c>
      <c r="IN2749" t="s">
        <v>666</v>
      </c>
      <c r="IP2749" t="s">
        <v>673</v>
      </c>
    </row>
    <row r="2750" spans="1:250" hidden="1" x14ac:dyDescent="0.25">
      <c r="A2750">
        <v>46116</v>
      </c>
      <c r="B2750">
        <v>-890804480</v>
      </c>
      <c r="C2750">
        <v>1837</v>
      </c>
      <c r="D2750" t="s">
        <v>273</v>
      </c>
      <c r="E2750" t="s">
        <v>274</v>
      </c>
      <c r="F2750">
        <v>7057</v>
      </c>
      <c r="G2750" t="s">
        <v>291</v>
      </c>
      <c r="H2750" t="s">
        <v>292</v>
      </c>
      <c r="I2750">
        <v>431</v>
      </c>
      <c r="J2750" t="s">
        <v>493</v>
      </c>
      <c r="K2750" t="s">
        <v>494</v>
      </c>
      <c r="L2750">
        <v>7087</v>
      </c>
      <c r="M2750" t="s">
        <v>302</v>
      </c>
      <c r="N2750" t="s">
        <v>303</v>
      </c>
      <c r="O2750">
        <v>7087</v>
      </c>
      <c r="P2750" t="s">
        <v>302</v>
      </c>
      <c r="Q2750" t="s">
        <v>303</v>
      </c>
      <c r="R2750" t="s">
        <v>372</v>
      </c>
      <c r="S2750" s="46">
        <v>104862275.56119999</v>
      </c>
      <c r="U2750" s="46">
        <v>28</v>
      </c>
      <c r="IF2750">
        <v>7087</v>
      </c>
      <c r="IG2750" t="s">
        <v>302</v>
      </c>
      <c r="IH2750" t="s">
        <v>293</v>
      </c>
      <c r="IK2750">
        <v>-2</v>
      </c>
      <c r="IL2750" t="s">
        <v>279</v>
      </c>
      <c r="IM2750" t="s">
        <v>280</v>
      </c>
      <c r="IN2750" t="s">
        <v>666</v>
      </c>
      <c r="IP2750" t="s">
        <v>673</v>
      </c>
    </row>
    <row r="2751" spans="1:250" hidden="1" x14ac:dyDescent="0.25">
      <c r="A2751">
        <v>46117</v>
      </c>
      <c r="B2751">
        <v>-890804480</v>
      </c>
      <c r="C2751">
        <v>1837</v>
      </c>
      <c r="D2751" t="s">
        <v>273</v>
      </c>
      <c r="E2751" t="s">
        <v>274</v>
      </c>
      <c r="F2751">
        <v>7057</v>
      </c>
      <c r="G2751" t="s">
        <v>291</v>
      </c>
      <c r="H2751" t="s">
        <v>292</v>
      </c>
      <c r="I2751">
        <v>429</v>
      </c>
      <c r="J2751" t="s">
        <v>395</v>
      </c>
      <c r="K2751" t="s">
        <v>396</v>
      </c>
      <c r="L2751">
        <v>7087</v>
      </c>
      <c r="M2751" t="s">
        <v>302</v>
      </c>
      <c r="N2751" t="s">
        <v>303</v>
      </c>
      <c r="O2751">
        <v>7087</v>
      </c>
      <c r="P2751" t="s">
        <v>302</v>
      </c>
      <c r="Q2751" t="s">
        <v>303</v>
      </c>
      <c r="R2751" t="s">
        <v>372</v>
      </c>
      <c r="S2751" s="46">
        <v>104723695.56119999</v>
      </c>
      <c r="U2751" s="46">
        <v>28</v>
      </c>
      <c r="IF2751">
        <v>7087</v>
      </c>
      <c r="IG2751" t="s">
        <v>302</v>
      </c>
      <c r="IH2751" t="s">
        <v>293</v>
      </c>
      <c r="IK2751">
        <v>-2</v>
      </c>
      <c r="IL2751" t="s">
        <v>279</v>
      </c>
      <c r="IM2751" t="s">
        <v>280</v>
      </c>
      <c r="IN2751" t="s">
        <v>666</v>
      </c>
      <c r="IP2751" t="s">
        <v>673</v>
      </c>
    </row>
    <row r="2752" spans="1:250" hidden="1" x14ac:dyDescent="0.25">
      <c r="A2752">
        <v>46118</v>
      </c>
      <c r="B2752">
        <v>-890804480</v>
      </c>
      <c r="C2752">
        <v>1837</v>
      </c>
      <c r="D2752" t="s">
        <v>273</v>
      </c>
      <c r="E2752" t="s">
        <v>274</v>
      </c>
      <c r="F2752">
        <v>7057</v>
      </c>
      <c r="G2752" t="s">
        <v>291</v>
      </c>
      <c r="H2752" t="s">
        <v>292</v>
      </c>
      <c r="I2752">
        <v>427</v>
      </c>
      <c r="J2752" t="s">
        <v>397</v>
      </c>
      <c r="K2752" t="s">
        <v>398</v>
      </c>
      <c r="L2752">
        <v>7087</v>
      </c>
      <c r="M2752" t="s">
        <v>302</v>
      </c>
      <c r="N2752" t="s">
        <v>303</v>
      </c>
      <c r="O2752">
        <v>7087</v>
      </c>
      <c r="P2752" t="s">
        <v>302</v>
      </c>
      <c r="Q2752" t="s">
        <v>303</v>
      </c>
      <c r="R2752" t="s">
        <v>372</v>
      </c>
      <c r="S2752" s="46">
        <v>104538922.17120001</v>
      </c>
      <c r="U2752" s="46">
        <v>28</v>
      </c>
      <c r="IF2752">
        <v>7087</v>
      </c>
      <c r="IG2752" t="s">
        <v>302</v>
      </c>
      <c r="IH2752" t="s">
        <v>293</v>
      </c>
      <c r="IK2752">
        <v>-2</v>
      </c>
      <c r="IL2752" t="s">
        <v>279</v>
      </c>
      <c r="IM2752" t="s">
        <v>280</v>
      </c>
      <c r="IN2752" t="s">
        <v>666</v>
      </c>
      <c r="IP2752" t="s">
        <v>673</v>
      </c>
    </row>
    <row r="2753" spans="1:250" hidden="1" x14ac:dyDescent="0.25">
      <c r="A2753">
        <v>46119</v>
      </c>
      <c r="B2753">
        <v>-890804480</v>
      </c>
      <c r="C2753">
        <v>1837</v>
      </c>
      <c r="D2753" t="s">
        <v>273</v>
      </c>
      <c r="E2753" t="s">
        <v>274</v>
      </c>
      <c r="F2753">
        <v>5062</v>
      </c>
      <c r="G2753" t="s">
        <v>295</v>
      </c>
      <c r="H2753" t="s">
        <v>296</v>
      </c>
      <c r="I2753">
        <v>429</v>
      </c>
      <c r="J2753" t="s">
        <v>395</v>
      </c>
      <c r="K2753" t="s">
        <v>396</v>
      </c>
      <c r="L2753">
        <v>7999</v>
      </c>
      <c r="M2753" t="s">
        <v>304</v>
      </c>
      <c r="N2753" t="s">
        <v>305</v>
      </c>
      <c r="O2753">
        <v>7999</v>
      </c>
      <c r="P2753" t="s">
        <v>304</v>
      </c>
      <c r="Q2753" t="s">
        <v>305</v>
      </c>
      <c r="R2753" t="s">
        <v>372</v>
      </c>
      <c r="S2753" s="46">
        <v>41836292.517700002</v>
      </c>
      <c r="U2753" s="46">
        <v>28</v>
      </c>
      <c r="IF2753">
        <v>7999</v>
      </c>
      <c r="IG2753" t="s">
        <v>304</v>
      </c>
      <c r="IH2753" t="s">
        <v>299</v>
      </c>
      <c r="IK2753">
        <v>-2</v>
      </c>
      <c r="IL2753" t="s">
        <v>279</v>
      </c>
      <c r="IM2753" t="s">
        <v>280</v>
      </c>
      <c r="IN2753" t="s">
        <v>669</v>
      </c>
      <c r="IP2753" t="s">
        <v>674</v>
      </c>
    </row>
    <row r="2754" spans="1:250" hidden="1" x14ac:dyDescent="0.25">
      <c r="A2754">
        <v>46120</v>
      </c>
      <c r="B2754">
        <v>-890804480</v>
      </c>
      <c r="C2754">
        <v>1837</v>
      </c>
      <c r="D2754" t="s">
        <v>273</v>
      </c>
      <c r="E2754" t="s">
        <v>274</v>
      </c>
      <c r="F2754">
        <v>5062</v>
      </c>
      <c r="G2754" t="s">
        <v>295</v>
      </c>
      <c r="H2754" t="s">
        <v>296</v>
      </c>
      <c r="I2754">
        <v>427</v>
      </c>
      <c r="J2754" t="s">
        <v>397</v>
      </c>
      <c r="K2754" t="s">
        <v>398</v>
      </c>
      <c r="L2754">
        <v>7999</v>
      </c>
      <c r="M2754" t="s">
        <v>304</v>
      </c>
      <c r="N2754" t="s">
        <v>305</v>
      </c>
      <c r="O2754">
        <v>7999</v>
      </c>
      <c r="P2754" t="s">
        <v>304</v>
      </c>
      <c r="Q2754" t="s">
        <v>305</v>
      </c>
      <c r="R2754" t="s">
        <v>372</v>
      </c>
      <c r="S2754" s="46">
        <v>41766193.9177</v>
      </c>
      <c r="U2754" s="46">
        <v>28</v>
      </c>
      <c r="IF2754">
        <v>7999</v>
      </c>
      <c r="IG2754" t="s">
        <v>304</v>
      </c>
      <c r="IH2754" t="s">
        <v>299</v>
      </c>
      <c r="IK2754">
        <v>-2</v>
      </c>
      <c r="IL2754" t="s">
        <v>279</v>
      </c>
      <c r="IM2754" t="s">
        <v>280</v>
      </c>
      <c r="IN2754" t="s">
        <v>669</v>
      </c>
      <c r="IP2754" t="s">
        <v>674</v>
      </c>
    </row>
    <row r="2755" spans="1:250" hidden="1" x14ac:dyDescent="0.25">
      <c r="A2755">
        <v>46121</v>
      </c>
      <c r="B2755">
        <v>-890804480</v>
      </c>
      <c r="C2755">
        <v>1837</v>
      </c>
      <c r="D2755" t="s">
        <v>273</v>
      </c>
      <c r="E2755" t="s">
        <v>274</v>
      </c>
      <c r="F2755">
        <v>5062</v>
      </c>
      <c r="G2755" t="s">
        <v>295</v>
      </c>
      <c r="H2755" t="s">
        <v>296</v>
      </c>
      <c r="I2755">
        <v>424</v>
      </c>
      <c r="J2755" t="s">
        <v>399</v>
      </c>
      <c r="K2755" t="s">
        <v>400</v>
      </c>
      <c r="L2755">
        <v>7999</v>
      </c>
      <c r="M2755" t="s">
        <v>304</v>
      </c>
      <c r="N2755" t="s">
        <v>305</v>
      </c>
      <c r="O2755">
        <v>7999</v>
      </c>
      <c r="P2755" t="s">
        <v>304</v>
      </c>
      <c r="Q2755" t="s">
        <v>305</v>
      </c>
      <c r="R2755" t="s">
        <v>372</v>
      </c>
      <c r="S2755" s="46">
        <v>41725303.117700003</v>
      </c>
      <c r="U2755" s="46">
        <v>28</v>
      </c>
      <c r="IF2755">
        <v>7999</v>
      </c>
      <c r="IG2755" t="s">
        <v>304</v>
      </c>
      <c r="IH2755" t="s">
        <v>299</v>
      </c>
      <c r="IK2755">
        <v>-2</v>
      </c>
      <c r="IL2755" t="s">
        <v>279</v>
      </c>
      <c r="IM2755" t="s">
        <v>280</v>
      </c>
      <c r="IN2755" t="s">
        <v>669</v>
      </c>
      <c r="IP2755" t="s">
        <v>674</v>
      </c>
    </row>
    <row r="2756" spans="1:250" hidden="1" x14ac:dyDescent="0.25">
      <c r="A2756">
        <v>46122</v>
      </c>
      <c r="B2756">
        <v>-890804480</v>
      </c>
      <c r="C2756">
        <v>1837</v>
      </c>
      <c r="D2756" t="s">
        <v>273</v>
      </c>
      <c r="E2756" t="s">
        <v>274</v>
      </c>
      <c r="F2756">
        <v>5062</v>
      </c>
      <c r="G2756" t="s">
        <v>295</v>
      </c>
      <c r="H2756" t="s">
        <v>296</v>
      </c>
      <c r="I2756">
        <v>422</v>
      </c>
      <c r="J2756" t="s">
        <v>401</v>
      </c>
      <c r="K2756" t="s">
        <v>402</v>
      </c>
      <c r="L2756">
        <v>7999</v>
      </c>
      <c r="M2756" t="s">
        <v>304</v>
      </c>
      <c r="N2756" t="s">
        <v>305</v>
      </c>
      <c r="O2756">
        <v>7999</v>
      </c>
      <c r="P2756" t="s">
        <v>304</v>
      </c>
      <c r="Q2756" t="s">
        <v>305</v>
      </c>
      <c r="R2756" t="s">
        <v>372</v>
      </c>
      <c r="S2756" s="46">
        <v>41674073.077699997</v>
      </c>
      <c r="U2756" s="46">
        <v>28</v>
      </c>
      <c r="IF2756">
        <v>7999</v>
      </c>
      <c r="IG2756" t="s">
        <v>304</v>
      </c>
      <c r="IH2756" t="s">
        <v>299</v>
      </c>
      <c r="IK2756">
        <v>-2</v>
      </c>
      <c r="IL2756" t="s">
        <v>279</v>
      </c>
      <c r="IM2756" t="s">
        <v>280</v>
      </c>
      <c r="IN2756" t="s">
        <v>669</v>
      </c>
      <c r="IP2756" t="s">
        <v>674</v>
      </c>
    </row>
    <row r="2757" spans="1:250" hidden="1" x14ac:dyDescent="0.25">
      <c r="A2757">
        <v>46123</v>
      </c>
      <c r="B2757">
        <v>-890804480</v>
      </c>
      <c r="C2757">
        <v>1837</v>
      </c>
      <c r="D2757" t="s">
        <v>273</v>
      </c>
      <c r="E2757" t="s">
        <v>274</v>
      </c>
      <c r="F2757">
        <v>5062</v>
      </c>
      <c r="G2757" t="s">
        <v>295</v>
      </c>
      <c r="H2757" t="s">
        <v>296</v>
      </c>
      <c r="I2757">
        <v>420</v>
      </c>
      <c r="J2757" t="s">
        <v>403</v>
      </c>
      <c r="K2757" t="s">
        <v>404</v>
      </c>
      <c r="L2757">
        <v>7999</v>
      </c>
      <c r="M2757" t="s">
        <v>304</v>
      </c>
      <c r="N2757" t="s">
        <v>305</v>
      </c>
      <c r="O2757">
        <v>7999</v>
      </c>
      <c r="P2757" t="s">
        <v>304</v>
      </c>
      <c r="Q2757" t="s">
        <v>305</v>
      </c>
      <c r="R2757" t="s">
        <v>372</v>
      </c>
      <c r="S2757" s="46">
        <v>41605766.367700003</v>
      </c>
      <c r="U2757" s="46">
        <v>28</v>
      </c>
      <c r="IF2757">
        <v>7999</v>
      </c>
      <c r="IG2757" t="s">
        <v>304</v>
      </c>
      <c r="IH2757" t="s">
        <v>299</v>
      </c>
      <c r="IK2757">
        <v>-2</v>
      </c>
      <c r="IL2757" t="s">
        <v>279</v>
      </c>
      <c r="IM2757" t="s">
        <v>280</v>
      </c>
      <c r="IN2757" t="s">
        <v>669</v>
      </c>
      <c r="IP2757" t="s">
        <v>674</v>
      </c>
    </row>
    <row r="2758" spans="1:250" hidden="1" x14ac:dyDescent="0.25">
      <c r="A2758">
        <v>46124</v>
      </c>
      <c r="B2758">
        <v>-890804480</v>
      </c>
      <c r="C2758">
        <v>1837</v>
      </c>
      <c r="D2758" t="s">
        <v>273</v>
      </c>
      <c r="E2758" t="s">
        <v>274</v>
      </c>
      <c r="F2758">
        <v>5062</v>
      </c>
      <c r="G2758" t="s">
        <v>295</v>
      </c>
      <c r="H2758" t="s">
        <v>296</v>
      </c>
      <c r="I2758">
        <v>411</v>
      </c>
      <c r="J2758" t="s">
        <v>393</v>
      </c>
      <c r="K2758" t="s">
        <v>394</v>
      </c>
      <c r="L2758">
        <v>7999</v>
      </c>
      <c r="M2758" t="s">
        <v>304</v>
      </c>
      <c r="N2758" t="s">
        <v>305</v>
      </c>
      <c r="O2758">
        <v>7999</v>
      </c>
      <c r="P2758" t="s">
        <v>304</v>
      </c>
      <c r="Q2758" t="s">
        <v>305</v>
      </c>
      <c r="R2758" t="s">
        <v>372</v>
      </c>
      <c r="S2758" s="46">
        <v>41565920.827699997</v>
      </c>
      <c r="U2758" s="46">
        <v>28</v>
      </c>
      <c r="IF2758">
        <v>7999</v>
      </c>
      <c r="IG2758" t="s">
        <v>304</v>
      </c>
      <c r="IH2758" t="s">
        <v>299</v>
      </c>
      <c r="IK2758">
        <v>-2</v>
      </c>
      <c r="IL2758" t="s">
        <v>279</v>
      </c>
      <c r="IM2758" t="s">
        <v>280</v>
      </c>
      <c r="IN2758" t="s">
        <v>669</v>
      </c>
      <c r="IP2758" t="s">
        <v>674</v>
      </c>
    </row>
    <row r="2759" spans="1:250" hidden="1" x14ac:dyDescent="0.25">
      <c r="A2759">
        <v>46125</v>
      </c>
      <c r="B2759">
        <v>-890804480</v>
      </c>
      <c r="C2759">
        <v>1837</v>
      </c>
      <c r="D2759" t="s">
        <v>273</v>
      </c>
      <c r="E2759" t="s">
        <v>274</v>
      </c>
      <c r="F2759">
        <v>7057</v>
      </c>
      <c r="G2759" t="s">
        <v>291</v>
      </c>
      <c r="H2759" t="s">
        <v>292</v>
      </c>
      <c r="I2759">
        <v>437</v>
      </c>
      <c r="J2759" t="s">
        <v>658</v>
      </c>
      <c r="K2759" t="s">
        <v>659</v>
      </c>
      <c r="L2759">
        <v>7999</v>
      </c>
      <c r="M2759" t="s">
        <v>304</v>
      </c>
      <c r="N2759" t="s">
        <v>305</v>
      </c>
      <c r="O2759">
        <v>7999</v>
      </c>
      <c r="P2759" t="s">
        <v>304</v>
      </c>
      <c r="Q2759" t="s">
        <v>305</v>
      </c>
      <c r="R2759" t="s">
        <v>372</v>
      </c>
      <c r="S2759" s="46">
        <v>41692047.561999999</v>
      </c>
      <c r="U2759" s="46">
        <v>28</v>
      </c>
      <c r="IF2759">
        <v>7999</v>
      </c>
      <c r="IG2759" t="s">
        <v>304</v>
      </c>
      <c r="IH2759" t="s">
        <v>293</v>
      </c>
      <c r="IK2759">
        <v>-2</v>
      </c>
      <c r="IL2759" t="s">
        <v>279</v>
      </c>
      <c r="IM2759" t="s">
        <v>280</v>
      </c>
      <c r="IN2759" t="s">
        <v>666</v>
      </c>
      <c r="IP2759" t="s">
        <v>675</v>
      </c>
    </row>
    <row r="2760" spans="1:250" hidden="1" x14ac:dyDescent="0.25">
      <c r="A2760">
        <v>46126</v>
      </c>
      <c r="B2760">
        <v>-890804480</v>
      </c>
      <c r="C2760">
        <v>1837</v>
      </c>
      <c r="D2760" t="s">
        <v>273</v>
      </c>
      <c r="E2760" t="s">
        <v>274</v>
      </c>
      <c r="F2760">
        <v>7057</v>
      </c>
      <c r="G2760" t="s">
        <v>291</v>
      </c>
      <c r="H2760" t="s">
        <v>292</v>
      </c>
      <c r="I2760">
        <v>436</v>
      </c>
      <c r="J2760" t="s">
        <v>656</v>
      </c>
      <c r="K2760" t="s">
        <v>657</v>
      </c>
      <c r="L2760">
        <v>7999</v>
      </c>
      <c r="M2760" t="s">
        <v>304</v>
      </c>
      <c r="N2760" t="s">
        <v>305</v>
      </c>
      <c r="O2760">
        <v>7999</v>
      </c>
      <c r="P2760" t="s">
        <v>304</v>
      </c>
      <c r="Q2760" t="s">
        <v>305</v>
      </c>
      <c r="R2760" t="s">
        <v>372</v>
      </c>
      <c r="S2760" s="46">
        <v>41630864.171999998</v>
      </c>
      <c r="U2760" s="46">
        <v>28</v>
      </c>
      <c r="IF2760">
        <v>7999</v>
      </c>
      <c r="IG2760" t="s">
        <v>304</v>
      </c>
      <c r="IH2760" t="s">
        <v>293</v>
      </c>
      <c r="IK2760">
        <v>-2</v>
      </c>
      <c r="IL2760" t="s">
        <v>279</v>
      </c>
      <c r="IM2760" t="s">
        <v>280</v>
      </c>
      <c r="IN2760" t="s">
        <v>666</v>
      </c>
      <c r="IP2760" t="s">
        <v>675</v>
      </c>
    </row>
    <row r="2761" spans="1:250" hidden="1" x14ac:dyDescent="0.25">
      <c r="A2761">
        <v>46127</v>
      </c>
      <c r="B2761">
        <v>-890804480</v>
      </c>
      <c r="C2761">
        <v>1837</v>
      </c>
      <c r="D2761" t="s">
        <v>273</v>
      </c>
      <c r="E2761" t="s">
        <v>274</v>
      </c>
      <c r="F2761">
        <v>7057</v>
      </c>
      <c r="G2761" t="s">
        <v>291</v>
      </c>
      <c r="H2761" t="s">
        <v>292</v>
      </c>
      <c r="I2761">
        <v>435</v>
      </c>
      <c r="J2761" t="s">
        <v>491</v>
      </c>
      <c r="K2761" t="s">
        <v>492</v>
      </c>
      <c r="L2761">
        <v>7999</v>
      </c>
      <c r="M2761" t="s">
        <v>304</v>
      </c>
      <c r="N2761" t="s">
        <v>305</v>
      </c>
      <c r="O2761">
        <v>7999</v>
      </c>
      <c r="P2761" t="s">
        <v>304</v>
      </c>
      <c r="Q2761" t="s">
        <v>305</v>
      </c>
      <c r="R2761" t="s">
        <v>372</v>
      </c>
      <c r="S2761" s="46">
        <v>41594250.711999997</v>
      </c>
      <c r="U2761" s="46">
        <v>28</v>
      </c>
      <c r="IF2761">
        <v>7999</v>
      </c>
      <c r="IG2761" t="s">
        <v>304</v>
      </c>
      <c r="IH2761" t="s">
        <v>293</v>
      </c>
      <c r="IK2761">
        <v>-2</v>
      </c>
      <c r="IL2761" t="s">
        <v>279</v>
      </c>
      <c r="IM2761" t="s">
        <v>280</v>
      </c>
      <c r="IN2761" t="s">
        <v>666</v>
      </c>
      <c r="IP2761" t="s">
        <v>675</v>
      </c>
    </row>
    <row r="2762" spans="1:250" hidden="1" x14ac:dyDescent="0.25">
      <c r="A2762">
        <v>46128</v>
      </c>
      <c r="B2762">
        <v>-890804480</v>
      </c>
      <c r="C2762">
        <v>1837</v>
      </c>
      <c r="D2762" t="s">
        <v>273</v>
      </c>
      <c r="E2762" t="s">
        <v>274</v>
      </c>
      <c r="F2762">
        <v>7057</v>
      </c>
      <c r="G2762" t="s">
        <v>291</v>
      </c>
      <c r="H2762" t="s">
        <v>292</v>
      </c>
      <c r="I2762">
        <v>431</v>
      </c>
      <c r="J2762" t="s">
        <v>493</v>
      </c>
      <c r="K2762" t="s">
        <v>494</v>
      </c>
      <c r="L2762">
        <v>7999</v>
      </c>
      <c r="M2762" t="s">
        <v>304</v>
      </c>
      <c r="N2762" t="s">
        <v>305</v>
      </c>
      <c r="O2762">
        <v>7999</v>
      </c>
      <c r="P2762" t="s">
        <v>304</v>
      </c>
      <c r="Q2762" t="s">
        <v>305</v>
      </c>
      <c r="R2762" t="s">
        <v>372</v>
      </c>
      <c r="S2762" s="46">
        <v>41557637.262000002</v>
      </c>
      <c r="U2762" s="46">
        <v>28</v>
      </c>
      <c r="IF2762">
        <v>7999</v>
      </c>
      <c r="IG2762" t="s">
        <v>304</v>
      </c>
      <c r="IH2762" t="s">
        <v>293</v>
      </c>
      <c r="IK2762">
        <v>-2</v>
      </c>
      <c r="IL2762" t="s">
        <v>279</v>
      </c>
      <c r="IM2762" t="s">
        <v>280</v>
      </c>
      <c r="IN2762" t="s">
        <v>666</v>
      </c>
      <c r="IP2762" t="s">
        <v>675</v>
      </c>
    </row>
    <row r="2763" spans="1:250" hidden="1" x14ac:dyDescent="0.25">
      <c r="A2763">
        <v>46129</v>
      </c>
      <c r="B2763">
        <v>-890804480</v>
      </c>
      <c r="C2763">
        <v>1837</v>
      </c>
      <c r="D2763" t="s">
        <v>273</v>
      </c>
      <c r="E2763" t="s">
        <v>274</v>
      </c>
      <c r="F2763">
        <v>7057</v>
      </c>
      <c r="G2763" t="s">
        <v>291</v>
      </c>
      <c r="H2763" t="s">
        <v>292</v>
      </c>
      <c r="I2763">
        <v>429</v>
      </c>
      <c r="J2763" t="s">
        <v>395</v>
      </c>
      <c r="K2763" t="s">
        <v>396</v>
      </c>
      <c r="L2763">
        <v>7999</v>
      </c>
      <c r="M2763" t="s">
        <v>304</v>
      </c>
      <c r="N2763" t="s">
        <v>305</v>
      </c>
      <c r="O2763">
        <v>7999</v>
      </c>
      <c r="P2763" t="s">
        <v>304</v>
      </c>
      <c r="Q2763" t="s">
        <v>305</v>
      </c>
      <c r="R2763" t="s">
        <v>372</v>
      </c>
      <c r="S2763" s="46">
        <v>41502717.052000001</v>
      </c>
      <c r="U2763" s="46">
        <v>28</v>
      </c>
      <c r="IF2763">
        <v>7999</v>
      </c>
      <c r="IG2763" t="s">
        <v>304</v>
      </c>
      <c r="IH2763" t="s">
        <v>293</v>
      </c>
      <c r="IK2763">
        <v>-2</v>
      </c>
      <c r="IL2763" t="s">
        <v>279</v>
      </c>
      <c r="IM2763" t="s">
        <v>280</v>
      </c>
      <c r="IN2763" t="s">
        <v>666</v>
      </c>
      <c r="IP2763" t="s">
        <v>675</v>
      </c>
    </row>
    <row r="2764" spans="1:250" hidden="1" x14ac:dyDescent="0.25">
      <c r="A2764">
        <v>46130</v>
      </c>
      <c r="B2764">
        <v>-890804480</v>
      </c>
      <c r="C2764">
        <v>1837</v>
      </c>
      <c r="D2764" t="s">
        <v>273</v>
      </c>
      <c r="E2764" t="s">
        <v>274</v>
      </c>
      <c r="F2764">
        <v>7057</v>
      </c>
      <c r="G2764" t="s">
        <v>291</v>
      </c>
      <c r="H2764" t="s">
        <v>292</v>
      </c>
      <c r="I2764">
        <v>427</v>
      </c>
      <c r="J2764" t="s">
        <v>397</v>
      </c>
      <c r="K2764" t="s">
        <v>398</v>
      </c>
      <c r="L2764">
        <v>7999</v>
      </c>
      <c r="M2764" t="s">
        <v>304</v>
      </c>
      <c r="N2764" t="s">
        <v>305</v>
      </c>
      <c r="O2764">
        <v>7999</v>
      </c>
      <c r="P2764" t="s">
        <v>304</v>
      </c>
      <c r="Q2764" t="s">
        <v>305</v>
      </c>
      <c r="R2764" t="s">
        <v>372</v>
      </c>
      <c r="S2764" s="46">
        <v>41429490.112000003</v>
      </c>
      <c r="U2764" s="46">
        <v>28</v>
      </c>
      <c r="IF2764">
        <v>7999</v>
      </c>
      <c r="IG2764" t="s">
        <v>304</v>
      </c>
      <c r="IH2764" t="s">
        <v>293</v>
      </c>
      <c r="IK2764">
        <v>-2</v>
      </c>
      <c r="IL2764" t="s">
        <v>279</v>
      </c>
      <c r="IM2764" t="s">
        <v>280</v>
      </c>
      <c r="IN2764" t="s">
        <v>666</v>
      </c>
      <c r="IP2764" t="s">
        <v>675</v>
      </c>
    </row>
    <row r="2765" spans="1:250" hidden="1" x14ac:dyDescent="0.25">
      <c r="A2765">
        <v>46131</v>
      </c>
      <c r="B2765">
        <v>-890804480</v>
      </c>
      <c r="C2765">
        <v>1837</v>
      </c>
      <c r="D2765" t="s">
        <v>273</v>
      </c>
      <c r="E2765" t="s">
        <v>274</v>
      </c>
      <c r="F2765">
        <v>7057</v>
      </c>
      <c r="G2765" t="s">
        <v>291</v>
      </c>
      <c r="H2765" t="s">
        <v>292</v>
      </c>
      <c r="I2765">
        <v>424</v>
      </c>
      <c r="J2765" t="s">
        <v>399</v>
      </c>
      <c r="K2765" t="s">
        <v>400</v>
      </c>
      <c r="L2765">
        <v>7999</v>
      </c>
      <c r="M2765" t="s">
        <v>304</v>
      </c>
      <c r="N2765" t="s">
        <v>305</v>
      </c>
      <c r="O2765">
        <v>7999</v>
      </c>
      <c r="P2765" t="s">
        <v>304</v>
      </c>
      <c r="Q2765" t="s">
        <v>305</v>
      </c>
      <c r="R2765" t="s">
        <v>372</v>
      </c>
      <c r="S2765" s="46">
        <v>41386774.431999996</v>
      </c>
      <c r="U2765" s="46">
        <v>28</v>
      </c>
      <c r="IF2765">
        <v>7999</v>
      </c>
      <c r="IG2765" t="s">
        <v>304</v>
      </c>
      <c r="IH2765" t="s">
        <v>293</v>
      </c>
      <c r="IK2765">
        <v>-2</v>
      </c>
      <c r="IL2765" t="s">
        <v>279</v>
      </c>
      <c r="IM2765" t="s">
        <v>280</v>
      </c>
      <c r="IN2765" t="s">
        <v>666</v>
      </c>
      <c r="IP2765" t="s">
        <v>675</v>
      </c>
    </row>
    <row r="2766" spans="1:250" hidden="1" x14ac:dyDescent="0.25">
      <c r="A2766">
        <v>46132</v>
      </c>
      <c r="B2766">
        <v>-890804480</v>
      </c>
      <c r="C2766">
        <v>1837</v>
      </c>
      <c r="D2766" t="s">
        <v>273</v>
      </c>
      <c r="E2766" t="s">
        <v>274</v>
      </c>
      <c r="F2766">
        <v>7057</v>
      </c>
      <c r="G2766" t="s">
        <v>291</v>
      </c>
      <c r="H2766" t="s">
        <v>292</v>
      </c>
      <c r="I2766">
        <v>422</v>
      </c>
      <c r="J2766" t="s">
        <v>401</v>
      </c>
      <c r="K2766" t="s">
        <v>402</v>
      </c>
      <c r="L2766">
        <v>7999</v>
      </c>
      <c r="M2766" t="s">
        <v>304</v>
      </c>
      <c r="N2766" t="s">
        <v>305</v>
      </c>
      <c r="O2766">
        <v>7999</v>
      </c>
      <c r="P2766" t="s">
        <v>304</v>
      </c>
      <c r="Q2766" t="s">
        <v>305</v>
      </c>
      <c r="R2766" t="s">
        <v>372</v>
      </c>
      <c r="S2766" s="46">
        <v>41331854.241999999</v>
      </c>
      <c r="U2766" s="46">
        <v>28</v>
      </c>
      <c r="IF2766">
        <v>7999</v>
      </c>
      <c r="IG2766" t="s">
        <v>304</v>
      </c>
      <c r="IH2766" t="s">
        <v>293</v>
      </c>
      <c r="IK2766">
        <v>-2</v>
      </c>
      <c r="IL2766" t="s">
        <v>279</v>
      </c>
      <c r="IM2766" t="s">
        <v>280</v>
      </c>
      <c r="IN2766" t="s">
        <v>666</v>
      </c>
      <c r="IP2766" t="s">
        <v>675</v>
      </c>
    </row>
    <row r="2767" spans="1:250" hidden="1" x14ac:dyDescent="0.25">
      <c r="A2767">
        <v>46133</v>
      </c>
      <c r="B2767">
        <v>-890804480</v>
      </c>
      <c r="C2767">
        <v>1837</v>
      </c>
      <c r="D2767" t="s">
        <v>273</v>
      </c>
      <c r="E2767" t="s">
        <v>274</v>
      </c>
      <c r="F2767">
        <v>7057</v>
      </c>
      <c r="G2767" t="s">
        <v>291</v>
      </c>
      <c r="H2767" t="s">
        <v>292</v>
      </c>
      <c r="I2767">
        <v>420</v>
      </c>
      <c r="J2767" t="s">
        <v>403</v>
      </c>
      <c r="K2767" t="s">
        <v>404</v>
      </c>
      <c r="L2767">
        <v>7999</v>
      </c>
      <c r="M2767" t="s">
        <v>304</v>
      </c>
      <c r="N2767" t="s">
        <v>305</v>
      </c>
      <c r="O2767">
        <v>7999</v>
      </c>
      <c r="P2767" t="s">
        <v>304</v>
      </c>
      <c r="Q2767" t="s">
        <v>305</v>
      </c>
      <c r="R2767" t="s">
        <v>372</v>
      </c>
      <c r="S2767" s="46">
        <v>41258627.421999998</v>
      </c>
      <c r="U2767" s="46">
        <v>28</v>
      </c>
      <c r="IF2767">
        <v>7999</v>
      </c>
      <c r="IG2767" t="s">
        <v>304</v>
      </c>
      <c r="IH2767" t="s">
        <v>293</v>
      </c>
      <c r="IK2767">
        <v>-2</v>
      </c>
      <c r="IL2767" t="s">
        <v>279</v>
      </c>
      <c r="IM2767" t="s">
        <v>280</v>
      </c>
      <c r="IN2767" t="s">
        <v>666</v>
      </c>
      <c r="IP2767" t="s">
        <v>675</v>
      </c>
    </row>
    <row r="2768" spans="1:250" hidden="1" x14ac:dyDescent="0.25">
      <c r="A2768">
        <v>46134</v>
      </c>
      <c r="B2768">
        <v>-890804480</v>
      </c>
      <c r="C2768">
        <v>1837</v>
      </c>
      <c r="D2768" t="s">
        <v>273</v>
      </c>
      <c r="E2768" t="s">
        <v>274</v>
      </c>
      <c r="F2768">
        <v>7057</v>
      </c>
      <c r="G2768" t="s">
        <v>291</v>
      </c>
      <c r="H2768" t="s">
        <v>292</v>
      </c>
      <c r="I2768">
        <v>411</v>
      </c>
      <c r="J2768" t="s">
        <v>393</v>
      </c>
      <c r="K2768" t="s">
        <v>394</v>
      </c>
      <c r="L2768">
        <v>7999</v>
      </c>
      <c r="M2768" t="s">
        <v>304</v>
      </c>
      <c r="N2768" t="s">
        <v>305</v>
      </c>
      <c r="O2768">
        <v>7999</v>
      </c>
      <c r="P2768" t="s">
        <v>304</v>
      </c>
      <c r="Q2768" t="s">
        <v>305</v>
      </c>
      <c r="R2768" t="s">
        <v>372</v>
      </c>
      <c r="S2768" s="46">
        <v>41215911.641999997</v>
      </c>
      <c r="U2768" s="46">
        <v>28</v>
      </c>
      <c r="IF2768">
        <v>7999</v>
      </c>
      <c r="IG2768" t="s">
        <v>304</v>
      </c>
      <c r="IH2768" t="s">
        <v>293</v>
      </c>
      <c r="IK2768">
        <v>-2</v>
      </c>
      <c r="IL2768" t="s">
        <v>279</v>
      </c>
      <c r="IM2768" t="s">
        <v>280</v>
      </c>
      <c r="IN2768" t="s">
        <v>666</v>
      </c>
      <c r="IP2768" t="s">
        <v>675</v>
      </c>
    </row>
    <row r="2769" spans="1:250" hidden="1" x14ac:dyDescent="0.25">
      <c r="A2769">
        <v>46135</v>
      </c>
      <c r="B2769">
        <v>-890804480</v>
      </c>
      <c r="C2769">
        <v>1837</v>
      </c>
      <c r="D2769" t="s">
        <v>273</v>
      </c>
      <c r="E2769" t="s">
        <v>274</v>
      </c>
      <c r="F2769">
        <v>5062</v>
      </c>
      <c r="G2769" t="s">
        <v>295</v>
      </c>
      <c r="H2769" t="s">
        <v>296</v>
      </c>
      <c r="I2769">
        <v>437</v>
      </c>
      <c r="J2769" t="s">
        <v>658</v>
      </c>
      <c r="K2769" t="s">
        <v>659</v>
      </c>
      <c r="L2769">
        <v>7999</v>
      </c>
      <c r="M2769" t="s">
        <v>304</v>
      </c>
      <c r="N2769" t="s">
        <v>305</v>
      </c>
      <c r="O2769">
        <v>7999</v>
      </c>
      <c r="P2769" t="s">
        <v>304</v>
      </c>
      <c r="Q2769" t="s">
        <v>305</v>
      </c>
      <c r="R2769" t="s">
        <v>372</v>
      </c>
      <c r="S2769" s="46">
        <v>42022235.937700003</v>
      </c>
      <c r="U2769" s="46">
        <v>28</v>
      </c>
      <c r="IF2769">
        <v>7999</v>
      </c>
      <c r="IG2769" t="s">
        <v>304</v>
      </c>
      <c r="IH2769" t="s">
        <v>299</v>
      </c>
      <c r="IK2769">
        <v>-2</v>
      </c>
      <c r="IL2769" t="s">
        <v>279</v>
      </c>
      <c r="IM2769" t="s">
        <v>280</v>
      </c>
      <c r="IN2769" t="s">
        <v>669</v>
      </c>
      <c r="IP2769" t="s">
        <v>674</v>
      </c>
    </row>
    <row r="2770" spans="1:250" hidden="1" x14ac:dyDescent="0.25">
      <c r="A2770">
        <v>46136</v>
      </c>
      <c r="B2770">
        <v>-890804480</v>
      </c>
      <c r="C2770">
        <v>1837</v>
      </c>
      <c r="D2770" t="s">
        <v>273</v>
      </c>
      <c r="E2770" t="s">
        <v>274</v>
      </c>
      <c r="F2770">
        <v>5062</v>
      </c>
      <c r="G2770" t="s">
        <v>295</v>
      </c>
      <c r="H2770" t="s">
        <v>296</v>
      </c>
      <c r="I2770">
        <v>436</v>
      </c>
      <c r="J2770" t="s">
        <v>656</v>
      </c>
      <c r="K2770" t="s">
        <v>657</v>
      </c>
      <c r="L2770">
        <v>7999</v>
      </c>
      <c r="M2770" t="s">
        <v>304</v>
      </c>
      <c r="N2770" t="s">
        <v>305</v>
      </c>
      <c r="O2770">
        <v>7999</v>
      </c>
      <c r="P2770" t="s">
        <v>304</v>
      </c>
      <c r="Q2770" t="s">
        <v>305</v>
      </c>
      <c r="R2770" t="s">
        <v>372</v>
      </c>
      <c r="S2770" s="46">
        <v>41961613.457699999</v>
      </c>
      <c r="U2770" s="46">
        <v>28</v>
      </c>
      <c r="IF2770">
        <v>7999</v>
      </c>
      <c r="IG2770" t="s">
        <v>304</v>
      </c>
      <c r="IH2770" t="s">
        <v>299</v>
      </c>
      <c r="IK2770">
        <v>-2</v>
      </c>
      <c r="IL2770" t="s">
        <v>279</v>
      </c>
      <c r="IM2770" t="s">
        <v>280</v>
      </c>
      <c r="IN2770" t="s">
        <v>669</v>
      </c>
      <c r="IP2770" t="s">
        <v>674</v>
      </c>
    </row>
    <row r="2771" spans="1:250" hidden="1" x14ac:dyDescent="0.25">
      <c r="A2771">
        <v>46137</v>
      </c>
      <c r="B2771">
        <v>-890804480</v>
      </c>
      <c r="C2771">
        <v>1837</v>
      </c>
      <c r="D2771" t="s">
        <v>273</v>
      </c>
      <c r="E2771" t="s">
        <v>274</v>
      </c>
      <c r="F2771">
        <v>5062</v>
      </c>
      <c r="G2771" t="s">
        <v>295</v>
      </c>
      <c r="H2771" t="s">
        <v>296</v>
      </c>
      <c r="I2771">
        <v>435</v>
      </c>
      <c r="J2771" t="s">
        <v>491</v>
      </c>
      <c r="K2771" t="s">
        <v>492</v>
      </c>
      <c r="L2771">
        <v>7999</v>
      </c>
      <c r="M2771" t="s">
        <v>304</v>
      </c>
      <c r="N2771" t="s">
        <v>305</v>
      </c>
      <c r="O2771">
        <v>7999</v>
      </c>
      <c r="P2771" t="s">
        <v>304</v>
      </c>
      <c r="Q2771" t="s">
        <v>305</v>
      </c>
      <c r="R2771" t="s">
        <v>372</v>
      </c>
      <c r="S2771" s="46">
        <v>41925239.9177</v>
      </c>
      <c r="U2771" s="46">
        <v>28</v>
      </c>
      <c r="IF2771">
        <v>7999</v>
      </c>
      <c r="IG2771" t="s">
        <v>304</v>
      </c>
      <c r="IH2771" t="s">
        <v>299</v>
      </c>
      <c r="IK2771">
        <v>-2</v>
      </c>
      <c r="IL2771" t="s">
        <v>279</v>
      </c>
      <c r="IM2771" t="s">
        <v>280</v>
      </c>
      <c r="IN2771" t="s">
        <v>669</v>
      </c>
      <c r="IP2771" t="s">
        <v>674</v>
      </c>
    </row>
    <row r="2772" spans="1:250" hidden="1" x14ac:dyDescent="0.25">
      <c r="A2772">
        <v>46138</v>
      </c>
      <c r="B2772">
        <v>-890804480</v>
      </c>
      <c r="C2772">
        <v>1837</v>
      </c>
      <c r="D2772" t="s">
        <v>273</v>
      </c>
      <c r="E2772" t="s">
        <v>274</v>
      </c>
      <c r="F2772">
        <v>5062</v>
      </c>
      <c r="G2772" t="s">
        <v>295</v>
      </c>
      <c r="H2772" t="s">
        <v>296</v>
      </c>
      <c r="I2772">
        <v>431</v>
      </c>
      <c r="J2772" t="s">
        <v>493</v>
      </c>
      <c r="K2772" t="s">
        <v>494</v>
      </c>
      <c r="L2772">
        <v>7999</v>
      </c>
      <c r="M2772" t="s">
        <v>304</v>
      </c>
      <c r="N2772" t="s">
        <v>305</v>
      </c>
      <c r="O2772">
        <v>7999</v>
      </c>
      <c r="P2772" t="s">
        <v>304</v>
      </c>
      <c r="Q2772" t="s">
        <v>305</v>
      </c>
      <c r="R2772" t="s">
        <v>372</v>
      </c>
      <c r="S2772" s="46">
        <v>41888866.377700001</v>
      </c>
      <c r="U2772" s="46">
        <v>28</v>
      </c>
      <c r="IF2772">
        <v>7999</v>
      </c>
      <c r="IG2772" t="s">
        <v>304</v>
      </c>
      <c r="IH2772" t="s">
        <v>299</v>
      </c>
      <c r="IK2772">
        <v>-2</v>
      </c>
      <c r="IL2772" t="s">
        <v>279</v>
      </c>
      <c r="IM2772" t="s">
        <v>280</v>
      </c>
      <c r="IN2772" t="s">
        <v>669</v>
      </c>
      <c r="IP2772" t="s">
        <v>674</v>
      </c>
    </row>
    <row r="2773" spans="1:250" hidden="1" x14ac:dyDescent="0.25">
      <c r="A2773">
        <v>46139</v>
      </c>
      <c r="B2773">
        <v>-890804480</v>
      </c>
      <c r="C2773">
        <v>1837</v>
      </c>
      <c r="D2773" t="s">
        <v>273</v>
      </c>
      <c r="E2773" t="s">
        <v>274</v>
      </c>
      <c r="F2773">
        <v>1848</v>
      </c>
      <c r="G2773" t="s">
        <v>286</v>
      </c>
      <c r="H2773" t="s">
        <v>274</v>
      </c>
      <c r="I2773">
        <v>424</v>
      </c>
      <c r="J2773" t="s">
        <v>399</v>
      </c>
      <c r="K2773" t="s">
        <v>400</v>
      </c>
      <c r="L2773">
        <v>9036</v>
      </c>
      <c r="M2773" t="s">
        <v>306</v>
      </c>
      <c r="N2773" t="s">
        <v>21</v>
      </c>
      <c r="O2773">
        <v>9036</v>
      </c>
      <c r="P2773" t="s">
        <v>306</v>
      </c>
      <c r="Q2773" t="s">
        <v>21</v>
      </c>
      <c r="R2773" t="s">
        <v>372</v>
      </c>
      <c r="S2773" s="46">
        <v>51697553.280599996</v>
      </c>
      <c r="U2773" s="46">
        <v>28</v>
      </c>
      <c r="IF2773">
        <v>9036</v>
      </c>
      <c r="IG2773" t="s">
        <v>306</v>
      </c>
      <c r="IH2773" t="s">
        <v>288</v>
      </c>
      <c r="IK2773">
        <v>-2</v>
      </c>
      <c r="IL2773" t="s">
        <v>279</v>
      </c>
      <c r="IM2773" t="s">
        <v>280</v>
      </c>
      <c r="IN2773" t="s">
        <v>654</v>
      </c>
      <c r="IP2773" t="s">
        <v>676</v>
      </c>
    </row>
    <row r="2774" spans="1:250" hidden="1" x14ac:dyDescent="0.25">
      <c r="A2774">
        <v>46140</v>
      </c>
      <c r="B2774">
        <v>-890804480</v>
      </c>
      <c r="C2774">
        <v>1837</v>
      </c>
      <c r="D2774" t="s">
        <v>273</v>
      </c>
      <c r="E2774" t="s">
        <v>274</v>
      </c>
      <c r="F2774">
        <v>1848</v>
      </c>
      <c r="G2774" t="s">
        <v>286</v>
      </c>
      <c r="H2774" t="s">
        <v>274</v>
      </c>
      <c r="I2774">
        <v>422</v>
      </c>
      <c r="J2774" t="s">
        <v>401</v>
      </c>
      <c r="K2774" t="s">
        <v>402</v>
      </c>
      <c r="L2774">
        <v>9036</v>
      </c>
      <c r="M2774" t="s">
        <v>306</v>
      </c>
      <c r="N2774" t="s">
        <v>21</v>
      </c>
      <c r="O2774">
        <v>9036</v>
      </c>
      <c r="P2774" t="s">
        <v>306</v>
      </c>
      <c r="Q2774" t="s">
        <v>21</v>
      </c>
      <c r="R2774" t="s">
        <v>372</v>
      </c>
      <c r="S2774" s="46">
        <v>51634079.4177</v>
      </c>
      <c r="U2774" s="46">
        <v>28</v>
      </c>
      <c r="IF2774">
        <v>9036</v>
      </c>
      <c r="IG2774" t="s">
        <v>306</v>
      </c>
      <c r="IH2774" t="s">
        <v>288</v>
      </c>
      <c r="IK2774">
        <v>-2</v>
      </c>
      <c r="IL2774" t="s">
        <v>279</v>
      </c>
      <c r="IM2774" t="s">
        <v>280</v>
      </c>
      <c r="IN2774" t="s">
        <v>654</v>
      </c>
      <c r="IP2774" t="s">
        <v>676</v>
      </c>
    </row>
    <row r="2775" spans="1:250" hidden="1" x14ac:dyDescent="0.25">
      <c r="A2775">
        <v>46141</v>
      </c>
      <c r="B2775">
        <v>-890804480</v>
      </c>
      <c r="C2775">
        <v>1837</v>
      </c>
      <c r="D2775" t="s">
        <v>273</v>
      </c>
      <c r="E2775" t="s">
        <v>274</v>
      </c>
      <c r="F2775">
        <v>1848</v>
      </c>
      <c r="G2775" t="s">
        <v>286</v>
      </c>
      <c r="H2775" t="s">
        <v>274</v>
      </c>
      <c r="I2775">
        <v>420</v>
      </c>
      <c r="J2775" t="s">
        <v>403</v>
      </c>
      <c r="K2775" t="s">
        <v>404</v>
      </c>
      <c r="L2775">
        <v>9036</v>
      </c>
      <c r="M2775" t="s">
        <v>306</v>
      </c>
      <c r="N2775" t="s">
        <v>21</v>
      </c>
      <c r="O2775">
        <v>9036</v>
      </c>
      <c r="P2775" t="s">
        <v>306</v>
      </c>
      <c r="Q2775" t="s">
        <v>21</v>
      </c>
      <c r="R2775" t="s">
        <v>372</v>
      </c>
      <c r="S2775" s="46">
        <v>51549447.627700001</v>
      </c>
      <c r="U2775" s="46">
        <v>28</v>
      </c>
      <c r="IF2775">
        <v>9036</v>
      </c>
      <c r="IG2775" t="s">
        <v>306</v>
      </c>
      <c r="IH2775" t="s">
        <v>288</v>
      </c>
      <c r="IK2775">
        <v>-2</v>
      </c>
      <c r="IL2775" t="s">
        <v>279</v>
      </c>
      <c r="IM2775" t="s">
        <v>280</v>
      </c>
      <c r="IN2775" t="s">
        <v>654</v>
      </c>
      <c r="IP2775" t="s">
        <v>676</v>
      </c>
    </row>
    <row r="2776" spans="1:250" hidden="1" x14ac:dyDescent="0.25">
      <c r="A2776">
        <v>46142</v>
      </c>
      <c r="B2776">
        <v>-890804480</v>
      </c>
      <c r="C2776">
        <v>1837</v>
      </c>
      <c r="D2776" t="s">
        <v>273</v>
      </c>
      <c r="E2776" t="s">
        <v>274</v>
      </c>
      <c r="F2776">
        <v>1848</v>
      </c>
      <c r="G2776" t="s">
        <v>286</v>
      </c>
      <c r="H2776" t="s">
        <v>274</v>
      </c>
      <c r="I2776">
        <v>411</v>
      </c>
      <c r="J2776" t="s">
        <v>393</v>
      </c>
      <c r="K2776" t="s">
        <v>394</v>
      </c>
      <c r="L2776">
        <v>9036</v>
      </c>
      <c r="M2776" t="s">
        <v>306</v>
      </c>
      <c r="N2776" t="s">
        <v>21</v>
      </c>
      <c r="O2776">
        <v>9036</v>
      </c>
      <c r="P2776" t="s">
        <v>306</v>
      </c>
      <c r="Q2776" t="s">
        <v>21</v>
      </c>
      <c r="R2776" t="s">
        <v>372</v>
      </c>
      <c r="S2776" s="46">
        <v>51500079.087700002</v>
      </c>
      <c r="U2776" s="46">
        <v>28</v>
      </c>
      <c r="IF2776">
        <v>9036</v>
      </c>
      <c r="IG2776" t="s">
        <v>306</v>
      </c>
      <c r="IH2776" t="s">
        <v>288</v>
      </c>
      <c r="IK2776">
        <v>-2</v>
      </c>
      <c r="IL2776" t="s">
        <v>279</v>
      </c>
      <c r="IM2776" t="s">
        <v>280</v>
      </c>
      <c r="IN2776" t="s">
        <v>654</v>
      </c>
      <c r="IP2776" t="s">
        <v>676</v>
      </c>
    </row>
    <row r="2777" spans="1:250" hidden="1" x14ac:dyDescent="0.25">
      <c r="A2777">
        <v>46143</v>
      </c>
      <c r="B2777">
        <v>-890804480</v>
      </c>
      <c r="C2777">
        <v>1837</v>
      </c>
      <c r="D2777" t="s">
        <v>273</v>
      </c>
      <c r="E2777" t="s">
        <v>274</v>
      </c>
      <c r="F2777">
        <v>1848</v>
      </c>
      <c r="G2777" t="s">
        <v>286</v>
      </c>
      <c r="H2777" t="s">
        <v>274</v>
      </c>
      <c r="I2777">
        <v>437</v>
      </c>
      <c r="J2777" t="s">
        <v>658</v>
      </c>
      <c r="K2777" t="s">
        <v>659</v>
      </c>
      <c r="L2777">
        <v>9036</v>
      </c>
      <c r="M2777" t="s">
        <v>306</v>
      </c>
      <c r="N2777" t="s">
        <v>21</v>
      </c>
      <c r="O2777">
        <v>9036</v>
      </c>
      <c r="P2777" t="s">
        <v>306</v>
      </c>
      <c r="Q2777" t="s">
        <v>21</v>
      </c>
      <c r="R2777" t="s">
        <v>372</v>
      </c>
      <c r="S2777" s="46">
        <v>5918993.3206000002</v>
      </c>
      <c r="U2777" s="46">
        <v>28</v>
      </c>
      <c r="IF2777">
        <v>9036</v>
      </c>
      <c r="IG2777" t="s">
        <v>306</v>
      </c>
      <c r="IH2777" t="s">
        <v>288</v>
      </c>
      <c r="IK2777">
        <v>-2</v>
      </c>
      <c r="IL2777" t="s">
        <v>279</v>
      </c>
      <c r="IM2777" t="s">
        <v>280</v>
      </c>
      <c r="IN2777" t="s">
        <v>654</v>
      </c>
      <c r="IP2777" t="s">
        <v>676</v>
      </c>
    </row>
    <row r="2778" spans="1:250" hidden="1" x14ac:dyDescent="0.25">
      <c r="A2778">
        <v>46144</v>
      </c>
      <c r="B2778">
        <v>-890804480</v>
      </c>
      <c r="C2778">
        <v>1837</v>
      </c>
      <c r="D2778" t="s">
        <v>273</v>
      </c>
      <c r="E2778" t="s">
        <v>274</v>
      </c>
      <c r="F2778">
        <v>1848</v>
      </c>
      <c r="G2778" t="s">
        <v>286</v>
      </c>
      <c r="H2778" t="s">
        <v>274</v>
      </c>
      <c r="I2778">
        <v>436</v>
      </c>
      <c r="J2778" t="s">
        <v>656</v>
      </c>
      <c r="K2778" t="s">
        <v>657</v>
      </c>
      <c r="L2778">
        <v>9036</v>
      </c>
      <c r="M2778" t="s">
        <v>306</v>
      </c>
      <c r="N2778" t="s">
        <v>21</v>
      </c>
      <c r="O2778">
        <v>9036</v>
      </c>
      <c r="P2778" t="s">
        <v>306</v>
      </c>
      <c r="Q2778" t="s">
        <v>21</v>
      </c>
      <c r="R2778" t="s">
        <v>372</v>
      </c>
      <c r="S2778" s="46">
        <v>5910454.4006000003</v>
      </c>
      <c r="U2778" s="46">
        <v>28</v>
      </c>
      <c r="IF2778">
        <v>9036</v>
      </c>
      <c r="IG2778" t="s">
        <v>306</v>
      </c>
      <c r="IH2778" t="s">
        <v>288</v>
      </c>
      <c r="IK2778">
        <v>-2</v>
      </c>
      <c r="IL2778" t="s">
        <v>279</v>
      </c>
      <c r="IM2778" t="s">
        <v>280</v>
      </c>
      <c r="IN2778" t="s">
        <v>654</v>
      </c>
      <c r="IP2778" t="s">
        <v>676</v>
      </c>
    </row>
    <row r="2779" spans="1:250" hidden="1" x14ac:dyDescent="0.25">
      <c r="A2779">
        <v>46145</v>
      </c>
      <c r="B2779">
        <v>-890804480</v>
      </c>
      <c r="C2779">
        <v>1837</v>
      </c>
      <c r="D2779" t="s">
        <v>273</v>
      </c>
      <c r="E2779" t="s">
        <v>274</v>
      </c>
      <c r="F2779">
        <v>1848</v>
      </c>
      <c r="G2779" t="s">
        <v>286</v>
      </c>
      <c r="H2779" t="s">
        <v>274</v>
      </c>
      <c r="I2779">
        <v>435</v>
      </c>
      <c r="J2779" t="s">
        <v>491</v>
      </c>
      <c r="K2779" t="s">
        <v>492</v>
      </c>
      <c r="L2779">
        <v>9036</v>
      </c>
      <c r="M2779" t="s">
        <v>306</v>
      </c>
      <c r="N2779" t="s">
        <v>21</v>
      </c>
      <c r="O2779">
        <v>9036</v>
      </c>
      <c r="P2779" t="s">
        <v>306</v>
      </c>
      <c r="Q2779" t="s">
        <v>21</v>
      </c>
      <c r="R2779" t="s">
        <v>372</v>
      </c>
      <c r="S2779" s="46">
        <v>5905331.0405999999</v>
      </c>
      <c r="U2779" s="46">
        <v>28</v>
      </c>
      <c r="IF2779">
        <v>9036</v>
      </c>
      <c r="IG2779" t="s">
        <v>306</v>
      </c>
      <c r="IH2779" t="s">
        <v>288</v>
      </c>
      <c r="IK2779">
        <v>-2</v>
      </c>
      <c r="IL2779" t="s">
        <v>279</v>
      </c>
      <c r="IM2779" t="s">
        <v>280</v>
      </c>
      <c r="IN2779" t="s">
        <v>654</v>
      </c>
      <c r="IP2779" t="s">
        <v>676</v>
      </c>
    </row>
    <row r="2780" spans="1:250" hidden="1" x14ac:dyDescent="0.25">
      <c r="A2780">
        <v>46146</v>
      </c>
      <c r="B2780">
        <v>-890804480</v>
      </c>
      <c r="C2780">
        <v>1837</v>
      </c>
      <c r="D2780" t="s">
        <v>273</v>
      </c>
      <c r="E2780" t="s">
        <v>274</v>
      </c>
      <c r="F2780">
        <v>1848</v>
      </c>
      <c r="G2780" t="s">
        <v>286</v>
      </c>
      <c r="H2780" t="s">
        <v>274</v>
      </c>
      <c r="I2780">
        <v>431</v>
      </c>
      <c r="J2780" t="s">
        <v>493</v>
      </c>
      <c r="K2780" t="s">
        <v>494</v>
      </c>
      <c r="L2780">
        <v>9036</v>
      </c>
      <c r="M2780" t="s">
        <v>306</v>
      </c>
      <c r="N2780" t="s">
        <v>21</v>
      </c>
      <c r="O2780">
        <v>9036</v>
      </c>
      <c r="P2780" t="s">
        <v>306</v>
      </c>
      <c r="Q2780" t="s">
        <v>21</v>
      </c>
      <c r="R2780" t="s">
        <v>372</v>
      </c>
      <c r="S2780" s="46">
        <v>51900207.700599998</v>
      </c>
      <c r="U2780" s="46">
        <v>28</v>
      </c>
      <c r="IF2780">
        <v>9036</v>
      </c>
      <c r="IG2780" t="s">
        <v>306</v>
      </c>
      <c r="IH2780" t="s">
        <v>288</v>
      </c>
      <c r="IK2780">
        <v>-2</v>
      </c>
      <c r="IL2780" t="s">
        <v>279</v>
      </c>
      <c r="IM2780" t="s">
        <v>280</v>
      </c>
      <c r="IN2780" t="s">
        <v>654</v>
      </c>
      <c r="IP2780" t="s">
        <v>676</v>
      </c>
    </row>
    <row r="2781" spans="1:250" hidden="1" x14ac:dyDescent="0.25">
      <c r="A2781">
        <v>46147</v>
      </c>
      <c r="B2781">
        <v>-890804480</v>
      </c>
      <c r="C2781">
        <v>1837</v>
      </c>
      <c r="D2781" t="s">
        <v>273</v>
      </c>
      <c r="E2781" t="s">
        <v>274</v>
      </c>
      <c r="F2781">
        <v>1848</v>
      </c>
      <c r="G2781" t="s">
        <v>286</v>
      </c>
      <c r="H2781" t="s">
        <v>274</v>
      </c>
      <c r="I2781">
        <v>429</v>
      </c>
      <c r="J2781" t="s">
        <v>395</v>
      </c>
      <c r="K2781" t="s">
        <v>396</v>
      </c>
      <c r="L2781">
        <v>9036</v>
      </c>
      <c r="M2781" t="s">
        <v>306</v>
      </c>
      <c r="N2781" t="s">
        <v>21</v>
      </c>
      <c r="O2781">
        <v>9036</v>
      </c>
      <c r="P2781" t="s">
        <v>306</v>
      </c>
      <c r="Q2781" t="s">
        <v>21</v>
      </c>
      <c r="R2781" t="s">
        <v>372</v>
      </c>
      <c r="S2781" s="46">
        <v>51835068.780599996</v>
      </c>
      <c r="U2781" s="46">
        <v>28</v>
      </c>
      <c r="IF2781">
        <v>9036</v>
      </c>
      <c r="IG2781" t="s">
        <v>306</v>
      </c>
      <c r="IH2781" t="s">
        <v>288</v>
      </c>
      <c r="IK2781">
        <v>-2</v>
      </c>
      <c r="IL2781" t="s">
        <v>279</v>
      </c>
      <c r="IM2781" t="s">
        <v>280</v>
      </c>
      <c r="IN2781" t="s">
        <v>654</v>
      </c>
      <c r="IP2781" t="s">
        <v>676</v>
      </c>
    </row>
    <row r="2782" spans="1:250" hidden="1" x14ac:dyDescent="0.25">
      <c r="A2782">
        <v>46148</v>
      </c>
      <c r="B2782">
        <v>-890804480</v>
      </c>
      <c r="C2782">
        <v>1837</v>
      </c>
      <c r="D2782" t="s">
        <v>273</v>
      </c>
      <c r="E2782" t="s">
        <v>274</v>
      </c>
      <c r="F2782">
        <v>1848</v>
      </c>
      <c r="G2782" t="s">
        <v>286</v>
      </c>
      <c r="H2782" t="s">
        <v>274</v>
      </c>
      <c r="I2782">
        <v>427</v>
      </c>
      <c r="J2782" t="s">
        <v>397</v>
      </c>
      <c r="K2782" t="s">
        <v>398</v>
      </c>
      <c r="L2782">
        <v>9036</v>
      </c>
      <c r="M2782" t="s">
        <v>306</v>
      </c>
      <c r="N2782" t="s">
        <v>21</v>
      </c>
      <c r="O2782">
        <v>9036</v>
      </c>
      <c r="P2782" t="s">
        <v>306</v>
      </c>
      <c r="Q2782" t="s">
        <v>21</v>
      </c>
      <c r="R2782" t="s">
        <v>372</v>
      </c>
      <c r="S2782" s="46">
        <v>51748216.890600003</v>
      </c>
      <c r="U2782" s="46">
        <v>28</v>
      </c>
      <c r="IF2782">
        <v>9036</v>
      </c>
      <c r="IG2782" t="s">
        <v>306</v>
      </c>
      <c r="IH2782" t="s">
        <v>288</v>
      </c>
      <c r="IK2782">
        <v>-2</v>
      </c>
      <c r="IL2782" t="s">
        <v>279</v>
      </c>
      <c r="IM2782" t="s">
        <v>280</v>
      </c>
      <c r="IN2782" t="s">
        <v>654</v>
      </c>
      <c r="IP2782" t="s">
        <v>676</v>
      </c>
    </row>
    <row r="2783" spans="1:250" hidden="1" x14ac:dyDescent="0.25">
      <c r="A2783">
        <v>46149</v>
      </c>
      <c r="B2783">
        <v>-890804480</v>
      </c>
      <c r="C2783">
        <v>1837</v>
      </c>
      <c r="D2783" t="s">
        <v>273</v>
      </c>
      <c r="E2783" t="s">
        <v>274</v>
      </c>
      <c r="F2783">
        <v>9695</v>
      </c>
      <c r="G2783" t="s">
        <v>281</v>
      </c>
      <c r="H2783" t="s">
        <v>282</v>
      </c>
      <c r="I2783">
        <v>429</v>
      </c>
      <c r="J2783" t="s">
        <v>395</v>
      </c>
      <c r="K2783" t="s">
        <v>396</v>
      </c>
      <c r="L2783">
        <v>10360</v>
      </c>
      <c r="M2783" t="s">
        <v>307</v>
      </c>
      <c r="N2783" t="s">
        <v>308</v>
      </c>
      <c r="O2783">
        <v>10360</v>
      </c>
      <c r="P2783" t="s">
        <v>307</v>
      </c>
      <c r="Q2783" t="s">
        <v>308</v>
      </c>
      <c r="R2783" t="s">
        <v>372</v>
      </c>
      <c r="S2783" s="46">
        <v>58077735.509999998</v>
      </c>
      <c r="U2783" s="46">
        <v>28</v>
      </c>
      <c r="IF2783">
        <v>10360</v>
      </c>
      <c r="IG2783" t="s">
        <v>307</v>
      </c>
      <c r="IH2783" t="s">
        <v>285</v>
      </c>
      <c r="IK2783">
        <v>-2</v>
      </c>
      <c r="IL2783" t="s">
        <v>279</v>
      </c>
      <c r="IM2783" t="s">
        <v>280</v>
      </c>
      <c r="IN2783" t="s">
        <v>661</v>
      </c>
      <c r="IP2783" t="s">
        <v>677</v>
      </c>
    </row>
    <row r="2784" spans="1:250" hidden="1" x14ac:dyDescent="0.25">
      <c r="A2784">
        <v>46150</v>
      </c>
      <c r="B2784">
        <v>-890804480</v>
      </c>
      <c r="C2784">
        <v>1837</v>
      </c>
      <c r="D2784" t="s">
        <v>273</v>
      </c>
      <c r="E2784" t="s">
        <v>274</v>
      </c>
      <c r="F2784">
        <v>9695</v>
      </c>
      <c r="G2784" t="s">
        <v>281</v>
      </c>
      <c r="H2784" t="s">
        <v>282</v>
      </c>
      <c r="I2784">
        <v>427</v>
      </c>
      <c r="J2784" t="s">
        <v>397</v>
      </c>
      <c r="K2784" t="s">
        <v>398</v>
      </c>
      <c r="L2784">
        <v>10360</v>
      </c>
      <c r="M2784" t="s">
        <v>307</v>
      </c>
      <c r="N2784" t="s">
        <v>308</v>
      </c>
      <c r="O2784">
        <v>10360</v>
      </c>
      <c r="P2784" t="s">
        <v>307</v>
      </c>
      <c r="Q2784" t="s">
        <v>308</v>
      </c>
      <c r="R2784" t="s">
        <v>372</v>
      </c>
      <c r="S2784" s="46">
        <v>57978113.07</v>
      </c>
      <c r="U2784" s="46">
        <v>28</v>
      </c>
      <c r="IF2784">
        <v>10360</v>
      </c>
      <c r="IG2784" t="s">
        <v>307</v>
      </c>
      <c r="IH2784" t="s">
        <v>285</v>
      </c>
      <c r="IK2784">
        <v>-2</v>
      </c>
      <c r="IL2784" t="s">
        <v>279</v>
      </c>
      <c r="IM2784" t="s">
        <v>280</v>
      </c>
      <c r="IN2784" t="s">
        <v>661</v>
      </c>
      <c r="IP2784" t="s">
        <v>677</v>
      </c>
    </row>
    <row r="2785" spans="1:250" hidden="1" x14ac:dyDescent="0.25">
      <c r="A2785">
        <v>46151</v>
      </c>
      <c r="B2785">
        <v>-890804480</v>
      </c>
      <c r="C2785">
        <v>1837</v>
      </c>
      <c r="D2785" t="s">
        <v>273</v>
      </c>
      <c r="E2785" t="s">
        <v>274</v>
      </c>
      <c r="F2785">
        <v>9695</v>
      </c>
      <c r="G2785" t="s">
        <v>281</v>
      </c>
      <c r="H2785" t="s">
        <v>282</v>
      </c>
      <c r="I2785">
        <v>424</v>
      </c>
      <c r="J2785" t="s">
        <v>399</v>
      </c>
      <c r="K2785" t="s">
        <v>400</v>
      </c>
      <c r="L2785">
        <v>10360</v>
      </c>
      <c r="M2785" t="s">
        <v>307</v>
      </c>
      <c r="N2785" t="s">
        <v>308</v>
      </c>
      <c r="O2785">
        <v>10360</v>
      </c>
      <c r="P2785" t="s">
        <v>307</v>
      </c>
      <c r="Q2785" t="s">
        <v>308</v>
      </c>
      <c r="R2785" t="s">
        <v>372</v>
      </c>
      <c r="S2785" s="46">
        <v>58147496.899999999</v>
      </c>
      <c r="U2785" s="46">
        <v>28</v>
      </c>
      <c r="IF2785">
        <v>10360</v>
      </c>
      <c r="IG2785" t="s">
        <v>307</v>
      </c>
      <c r="IH2785" t="s">
        <v>285</v>
      </c>
      <c r="IK2785">
        <v>-2</v>
      </c>
      <c r="IL2785" t="s">
        <v>279</v>
      </c>
      <c r="IM2785" t="s">
        <v>280</v>
      </c>
      <c r="IN2785" t="s">
        <v>661</v>
      </c>
      <c r="IP2785" t="s">
        <v>677</v>
      </c>
    </row>
    <row r="2786" spans="1:250" hidden="1" x14ac:dyDescent="0.25">
      <c r="A2786">
        <v>46152</v>
      </c>
      <c r="B2786">
        <v>-890804480</v>
      </c>
      <c r="C2786">
        <v>1837</v>
      </c>
      <c r="D2786" t="s">
        <v>273</v>
      </c>
      <c r="E2786" t="s">
        <v>274</v>
      </c>
      <c r="F2786">
        <v>9695</v>
      </c>
      <c r="G2786" t="s">
        <v>281</v>
      </c>
      <c r="H2786" t="s">
        <v>282</v>
      </c>
      <c r="I2786">
        <v>422</v>
      </c>
      <c r="J2786" t="s">
        <v>401</v>
      </c>
      <c r="K2786" t="s">
        <v>402</v>
      </c>
      <c r="L2786">
        <v>10360</v>
      </c>
      <c r="M2786" t="s">
        <v>307</v>
      </c>
      <c r="N2786" t="s">
        <v>308</v>
      </c>
      <c r="O2786">
        <v>10360</v>
      </c>
      <c r="P2786" t="s">
        <v>307</v>
      </c>
      <c r="Q2786" t="s">
        <v>308</v>
      </c>
      <c r="R2786" t="s">
        <v>372</v>
      </c>
      <c r="S2786" s="46">
        <v>58074372.899999999</v>
      </c>
      <c r="U2786" s="46">
        <v>28</v>
      </c>
      <c r="IF2786">
        <v>10360</v>
      </c>
      <c r="IG2786" t="s">
        <v>307</v>
      </c>
      <c r="IH2786" t="s">
        <v>285</v>
      </c>
      <c r="IK2786">
        <v>-2</v>
      </c>
      <c r="IL2786" t="s">
        <v>279</v>
      </c>
      <c r="IM2786" t="s">
        <v>280</v>
      </c>
      <c r="IN2786" t="s">
        <v>661</v>
      </c>
      <c r="IP2786" t="s">
        <v>677</v>
      </c>
    </row>
    <row r="2787" spans="1:250" hidden="1" x14ac:dyDescent="0.25">
      <c r="A2787">
        <v>46153</v>
      </c>
      <c r="B2787">
        <v>-890804480</v>
      </c>
      <c r="C2787">
        <v>1837</v>
      </c>
      <c r="D2787" t="s">
        <v>273</v>
      </c>
      <c r="E2787" t="s">
        <v>274</v>
      </c>
      <c r="F2787">
        <v>9695</v>
      </c>
      <c r="G2787" t="s">
        <v>281</v>
      </c>
      <c r="H2787" t="s">
        <v>282</v>
      </c>
      <c r="I2787">
        <v>420</v>
      </c>
      <c r="J2787" t="s">
        <v>403</v>
      </c>
      <c r="K2787" t="s">
        <v>404</v>
      </c>
      <c r="L2787">
        <v>10360</v>
      </c>
      <c r="M2787" t="s">
        <v>307</v>
      </c>
      <c r="N2787" t="s">
        <v>308</v>
      </c>
      <c r="O2787">
        <v>10360</v>
      </c>
      <c r="P2787" t="s">
        <v>307</v>
      </c>
      <c r="Q2787" t="s">
        <v>308</v>
      </c>
      <c r="R2787" t="s">
        <v>372</v>
      </c>
      <c r="S2787" s="46">
        <v>57976874.200000003</v>
      </c>
      <c r="U2787" s="46">
        <v>28</v>
      </c>
      <c r="IF2787">
        <v>10360</v>
      </c>
      <c r="IG2787" t="s">
        <v>307</v>
      </c>
      <c r="IH2787" t="s">
        <v>285</v>
      </c>
      <c r="IK2787">
        <v>-2</v>
      </c>
      <c r="IL2787" t="s">
        <v>279</v>
      </c>
      <c r="IM2787" t="s">
        <v>280</v>
      </c>
      <c r="IN2787" t="s">
        <v>661</v>
      </c>
      <c r="IP2787" t="s">
        <v>677</v>
      </c>
    </row>
    <row r="2788" spans="1:250" hidden="1" x14ac:dyDescent="0.25">
      <c r="A2788">
        <v>46154</v>
      </c>
      <c r="B2788">
        <v>-890804480</v>
      </c>
      <c r="C2788">
        <v>1837</v>
      </c>
      <c r="D2788" t="s">
        <v>273</v>
      </c>
      <c r="E2788" t="s">
        <v>274</v>
      </c>
      <c r="F2788">
        <v>9695</v>
      </c>
      <c r="G2788" t="s">
        <v>281</v>
      </c>
      <c r="H2788" t="s">
        <v>282</v>
      </c>
      <c r="I2788">
        <v>411</v>
      </c>
      <c r="J2788" t="s">
        <v>393</v>
      </c>
      <c r="K2788" t="s">
        <v>394</v>
      </c>
      <c r="L2788">
        <v>10360</v>
      </c>
      <c r="M2788" t="s">
        <v>307</v>
      </c>
      <c r="N2788" t="s">
        <v>308</v>
      </c>
      <c r="O2788">
        <v>10360</v>
      </c>
      <c r="P2788" t="s">
        <v>307</v>
      </c>
      <c r="Q2788" t="s">
        <v>308</v>
      </c>
      <c r="R2788" t="s">
        <v>372</v>
      </c>
      <c r="S2788" s="46">
        <v>58193672</v>
      </c>
      <c r="U2788" s="46">
        <v>28</v>
      </c>
      <c r="IF2788">
        <v>10360</v>
      </c>
      <c r="IG2788" t="s">
        <v>307</v>
      </c>
      <c r="IH2788" t="s">
        <v>285</v>
      </c>
      <c r="IK2788">
        <v>-2</v>
      </c>
      <c r="IL2788" t="s">
        <v>279</v>
      </c>
      <c r="IM2788" t="s">
        <v>280</v>
      </c>
      <c r="IN2788" t="s">
        <v>661</v>
      </c>
      <c r="IP2788" t="s">
        <v>677</v>
      </c>
    </row>
    <row r="2789" spans="1:250" hidden="1" x14ac:dyDescent="0.25">
      <c r="A2789">
        <v>46155</v>
      </c>
      <c r="B2789">
        <v>-890804480</v>
      </c>
      <c r="C2789">
        <v>1837</v>
      </c>
      <c r="D2789" t="s">
        <v>273</v>
      </c>
      <c r="E2789" t="s">
        <v>274</v>
      </c>
      <c r="F2789">
        <v>9695</v>
      </c>
      <c r="G2789" t="s">
        <v>281</v>
      </c>
      <c r="H2789" t="s">
        <v>282</v>
      </c>
      <c r="I2789">
        <v>437</v>
      </c>
      <c r="J2789" t="s">
        <v>658</v>
      </c>
      <c r="K2789" t="s">
        <v>659</v>
      </c>
      <c r="L2789">
        <v>10360</v>
      </c>
      <c r="M2789" t="s">
        <v>307</v>
      </c>
      <c r="N2789" t="s">
        <v>308</v>
      </c>
      <c r="O2789">
        <v>10360</v>
      </c>
      <c r="P2789" t="s">
        <v>307</v>
      </c>
      <c r="Q2789" t="s">
        <v>308</v>
      </c>
      <c r="R2789" t="s">
        <v>372</v>
      </c>
      <c r="S2789" s="46">
        <v>171556985</v>
      </c>
      <c r="U2789" s="46">
        <v>28</v>
      </c>
      <c r="IF2789">
        <v>10360</v>
      </c>
      <c r="IG2789" t="s">
        <v>307</v>
      </c>
      <c r="IH2789" t="s">
        <v>285</v>
      </c>
      <c r="IK2789">
        <v>-2</v>
      </c>
      <c r="IL2789" t="s">
        <v>279</v>
      </c>
      <c r="IM2789" t="s">
        <v>280</v>
      </c>
      <c r="IN2789" t="s">
        <v>661</v>
      </c>
      <c r="IP2789" t="s">
        <v>677</v>
      </c>
    </row>
    <row r="2790" spans="1:250" hidden="1" x14ac:dyDescent="0.25">
      <c r="A2790">
        <v>46156</v>
      </c>
      <c r="B2790">
        <v>-890804480</v>
      </c>
      <c r="C2790">
        <v>1837</v>
      </c>
      <c r="D2790" t="s">
        <v>273</v>
      </c>
      <c r="E2790" t="s">
        <v>274</v>
      </c>
      <c r="F2790">
        <v>9695</v>
      </c>
      <c r="G2790" t="s">
        <v>281</v>
      </c>
      <c r="H2790" t="s">
        <v>282</v>
      </c>
      <c r="I2790">
        <v>436</v>
      </c>
      <c r="J2790" t="s">
        <v>656</v>
      </c>
      <c r="K2790" t="s">
        <v>657</v>
      </c>
      <c r="L2790">
        <v>10360</v>
      </c>
      <c r="M2790" t="s">
        <v>307</v>
      </c>
      <c r="N2790" t="s">
        <v>308</v>
      </c>
      <c r="O2790">
        <v>10360</v>
      </c>
      <c r="P2790" t="s">
        <v>307</v>
      </c>
      <c r="Q2790" t="s">
        <v>308</v>
      </c>
      <c r="R2790" t="s">
        <v>372</v>
      </c>
      <c r="S2790" s="46">
        <v>180239657.86000001</v>
      </c>
      <c r="U2790" s="46">
        <v>28</v>
      </c>
      <c r="IF2790">
        <v>10360</v>
      </c>
      <c r="IG2790" t="s">
        <v>307</v>
      </c>
      <c r="IH2790" t="s">
        <v>285</v>
      </c>
      <c r="IK2790">
        <v>-2</v>
      </c>
      <c r="IL2790" t="s">
        <v>279</v>
      </c>
      <c r="IM2790" t="s">
        <v>280</v>
      </c>
      <c r="IN2790" t="s">
        <v>661</v>
      </c>
      <c r="IP2790" t="s">
        <v>677</v>
      </c>
    </row>
    <row r="2791" spans="1:250" hidden="1" x14ac:dyDescent="0.25">
      <c r="A2791">
        <v>46157</v>
      </c>
      <c r="B2791">
        <v>-890804480</v>
      </c>
      <c r="C2791">
        <v>1837</v>
      </c>
      <c r="D2791" t="s">
        <v>273</v>
      </c>
      <c r="E2791" t="s">
        <v>274</v>
      </c>
      <c r="F2791">
        <v>9695</v>
      </c>
      <c r="G2791" t="s">
        <v>281</v>
      </c>
      <c r="H2791" t="s">
        <v>282</v>
      </c>
      <c r="I2791">
        <v>435</v>
      </c>
      <c r="J2791" t="s">
        <v>491</v>
      </c>
      <c r="K2791" t="s">
        <v>492</v>
      </c>
      <c r="L2791">
        <v>10360</v>
      </c>
      <c r="M2791" t="s">
        <v>307</v>
      </c>
      <c r="N2791" t="s">
        <v>308</v>
      </c>
      <c r="O2791">
        <v>10360</v>
      </c>
      <c r="P2791" t="s">
        <v>307</v>
      </c>
      <c r="Q2791" t="s">
        <v>308</v>
      </c>
      <c r="R2791" t="s">
        <v>372</v>
      </c>
      <c r="S2791" s="46">
        <v>180079828.94</v>
      </c>
      <c r="U2791" s="46">
        <v>28</v>
      </c>
      <c r="IF2791">
        <v>10360</v>
      </c>
      <c r="IG2791" t="s">
        <v>307</v>
      </c>
      <c r="IH2791" t="s">
        <v>285</v>
      </c>
      <c r="IK2791">
        <v>-2</v>
      </c>
      <c r="IL2791" t="s">
        <v>279</v>
      </c>
      <c r="IM2791" t="s">
        <v>280</v>
      </c>
      <c r="IN2791" t="s">
        <v>661</v>
      </c>
      <c r="IP2791" t="s">
        <v>677</v>
      </c>
    </row>
    <row r="2792" spans="1:250" hidden="1" x14ac:dyDescent="0.25">
      <c r="A2792">
        <v>46158</v>
      </c>
      <c r="B2792">
        <v>-890804480</v>
      </c>
      <c r="C2792">
        <v>1837</v>
      </c>
      <c r="D2792" t="s">
        <v>273</v>
      </c>
      <c r="E2792" t="s">
        <v>274</v>
      </c>
      <c r="F2792">
        <v>9695</v>
      </c>
      <c r="G2792" t="s">
        <v>281</v>
      </c>
      <c r="H2792" t="s">
        <v>282</v>
      </c>
      <c r="I2792">
        <v>431</v>
      </c>
      <c r="J2792" t="s">
        <v>493</v>
      </c>
      <c r="K2792" t="s">
        <v>494</v>
      </c>
      <c r="L2792">
        <v>10360</v>
      </c>
      <c r="M2792" t="s">
        <v>307</v>
      </c>
      <c r="N2792" t="s">
        <v>308</v>
      </c>
      <c r="O2792">
        <v>10360</v>
      </c>
      <c r="P2792" t="s">
        <v>307</v>
      </c>
      <c r="Q2792" t="s">
        <v>308</v>
      </c>
      <c r="R2792" t="s">
        <v>372</v>
      </c>
      <c r="S2792" s="46">
        <v>58152452.270000003</v>
      </c>
      <c r="U2792" s="46">
        <v>28</v>
      </c>
      <c r="IF2792">
        <v>10360</v>
      </c>
      <c r="IG2792" t="s">
        <v>307</v>
      </c>
      <c r="IH2792" t="s">
        <v>285</v>
      </c>
      <c r="IK2792">
        <v>-2</v>
      </c>
      <c r="IL2792" t="s">
        <v>279</v>
      </c>
      <c r="IM2792" t="s">
        <v>280</v>
      </c>
      <c r="IN2792" t="s">
        <v>661</v>
      </c>
      <c r="IP2792" t="s">
        <v>677</v>
      </c>
    </row>
    <row r="2793" spans="1:250" hidden="1" x14ac:dyDescent="0.25">
      <c r="A2793">
        <v>46159</v>
      </c>
      <c r="B2793">
        <v>-890804480</v>
      </c>
      <c r="C2793">
        <v>1837</v>
      </c>
      <c r="D2793" t="s">
        <v>273</v>
      </c>
      <c r="E2793" t="s">
        <v>274</v>
      </c>
      <c r="F2793">
        <v>1848</v>
      </c>
      <c r="G2793" t="s">
        <v>286</v>
      </c>
      <c r="H2793" t="s">
        <v>274</v>
      </c>
      <c r="I2793">
        <v>420</v>
      </c>
      <c r="J2793" t="s">
        <v>403</v>
      </c>
      <c r="K2793" t="s">
        <v>404</v>
      </c>
      <c r="L2793">
        <v>12390</v>
      </c>
      <c r="M2793" t="s">
        <v>309</v>
      </c>
      <c r="N2793" t="s">
        <v>310</v>
      </c>
      <c r="O2793">
        <v>12390</v>
      </c>
      <c r="P2793" t="s">
        <v>309</v>
      </c>
      <c r="Q2793" t="s">
        <v>310</v>
      </c>
      <c r="R2793" t="s">
        <v>372</v>
      </c>
      <c r="S2793" s="46">
        <v>366776.79359999998</v>
      </c>
      <c r="U2793" s="46">
        <v>28</v>
      </c>
      <c r="IF2793">
        <v>12390</v>
      </c>
      <c r="IG2793" t="s">
        <v>309</v>
      </c>
      <c r="IH2793" t="s">
        <v>288</v>
      </c>
      <c r="IK2793">
        <v>-2</v>
      </c>
      <c r="IL2793" t="s">
        <v>279</v>
      </c>
      <c r="IM2793" t="s">
        <v>280</v>
      </c>
      <c r="IN2793" t="s">
        <v>654</v>
      </c>
      <c r="IP2793" t="s">
        <v>678</v>
      </c>
    </row>
    <row r="2794" spans="1:250" hidden="1" x14ac:dyDescent="0.25">
      <c r="A2794">
        <v>46160</v>
      </c>
      <c r="B2794">
        <v>-890804480</v>
      </c>
      <c r="C2794">
        <v>1837</v>
      </c>
      <c r="D2794" t="s">
        <v>273</v>
      </c>
      <c r="E2794" t="s">
        <v>274</v>
      </c>
      <c r="F2794">
        <v>1848</v>
      </c>
      <c r="G2794" t="s">
        <v>286</v>
      </c>
      <c r="H2794" t="s">
        <v>274</v>
      </c>
      <c r="I2794">
        <v>411</v>
      </c>
      <c r="J2794" t="s">
        <v>393</v>
      </c>
      <c r="K2794" t="s">
        <v>394</v>
      </c>
      <c r="L2794">
        <v>12390</v>
      </c>
      <c r="M2794" t="s">
        <v>309</v>
      </c>
      <c r="N2794" t="s">
        <v>310</v>
      </c>
      <c r="O2794">
        <v>12390</v>
      </c>
      <c r="P2794" t="s">
        <v>309</v>
      </c>
      <c r="Q2794" t="s">
        <v>310</v>
      </c>
      <c r="R2794" t="s">
        <v>372</v>
      </c>
      <c r="S2794" s="46">
        <v>366425.53360000002</v>
      </c>
      <c r="U2794" s="46">
        <v>28</v>
      </c>
      <c r="IF2794">
        <v>12390</v>
      </c>
      <c r="IG2794" t="s">
        <v>309</v>
      </c>
      <c r="IH2794" t="s">
        <v>288</v>
      </c>
      <c r="IK2794">
        <v>-2</v>
      </c>
      <c r="IL2794" t="s">
        <v>279</v>
      </c>
      <c r="IM2794" t="s">
        <v>280</v>
      </c>
      <c r="IN2794" t="s">
        <v>654</v>
      </c>
      <c r="IP2794" t="s">
        <v>678</v>
      </c>
    </row>
    <row r="2795" spans="1:250" hidden="1" x14ac:dyDescent="0.25">
      <c r="A2795">
        <v>46161</v>
      </c>
      <c r="B2795">
        <v>-890804480</v>
      </c>
      <c r="C2795">
        <v>1837</v>
      </c>
      <c r="D2795" t="s">
        <v>273</v>
      </c>
      <c r="E2795" t="s">
        <v>274</v>
      </c>
      <c r="F2795">
        <v>1848</v>
      </c>
      <c r="G2795" t="s">
        <v>286</v>
      </c>
      <c r="H2795" t="s">
        <v>274</v>
      </c>
      <c r="I2795">
        <v>435</v>
      </c>
      <c r="J2795" t="s">
        <v>491</v>
      </c>
      <c r="K2795" t="s">
        <v>492</v>
      </c>
      <c r="L2795">
        <v>12390</v>
      </c>
      <c r="M2795" t="s">
        <v>309</v>
      </c>
      <c r="N2795" t="s">
        <v>310</v>
      </c>
      <c r="O2795">
        <v>12390</v>
      </c>
      <c r="P2795" t="s">
        <v>309</v>
      </c>
      <c r="Q2795" t="s">
        <v>310</v>
      </c>
      <c r="R2795" t="s">
        <v>372</v>
      </c>
      <c r="S2795" s="46">
        <v>10417510.4636</v>
      </c>
      <c r="U2795" s="46">
        <v>28</v>
      </c>
      <c r="IF2795">
        <v>12390</v>
      </c>
      <c r="IG2795" t="s">
        <v>309</v>
      </c>
      <c r="IH2795" t="s">
        <v>288</v>
      </c>
      <c r="IK2795">
        <v>-2</v>
      </c>
      <c r="IL2795" t="s">
        <v>279</v>
      </c>
      <c r="IM2795" t="s">
        <v>280</v>
      </c>
      <c r="IN2795" t="s">
        <v>654</v>
      </c>
      <c r="IP2795" t="s">
        <v>678</v>
      </c>
    </row>
    <row r="2796" spans="1:250" hidden="1" x14ac:dyDescent="0.25">
      <c r="A2796">
        <v>46162</v>
      </c>
      <c r="B2796">
        <v>-890804480</v>
      </c>
      <c r="C2796">
        <v>1837</v>
      </c>
      <c r="D2796" t="s">
        <v>273</v>
      </c>
      <c r="E2796" t="s">
        <v>274</v>
      </c>
      <c r="F2796">
        <v>1848</v>
      </c>
      <c r="G2796" t="s">
        <v>286</v>
      </c>
      <c r="H2796" t="s">
        <v>274</v>
      </c>
      <c r="I2796">
        <v>431</v>
      </c>
      <c r="J2796" t="s">
        <v>493</v>
      </c>
      <c r="K2796" t="s">
        <v>494</v>
      </c>
      <c r="L2796">
        <v>12390</v>
      </c>
      <c r="M2796" t="s">
        <v>309</v>
      </c>
      <c r="N2796" t="s">
        <v>310</v>
      </c>
      <c r="O2796">
        <v>12390</v>
      </c>
      <c r="P2796" t="s">
        <v>309</v>
      </c>
      <c r="Q2796" t="s">
        <v>310</v>
      </c>
      <c r="R2796" t="s">
        <v>372</v>
      </c>
      <c r="S2796" s="46">
        <v>10408472.423599999</v>
      </c>
      <c r="U2796" s="46">
        <v>28</v>
      </c>
      <c r="IF2796">
        <v>12390</v>
      </c>
      <c r="IG2796" t="s">
        <v>309</v>
      </c>
      <c r="IH2796" t="s">
        <v>288</v>
      </c>
      <c r="IK2796">
        <v>-2</v>
      </c>
      <c r="IL2796" t="s">
        <v>279</v>
      </c>
      <c r="IM2796" t="s">
        <v>280</v>
      </c>
      <c r="IN2796" t="s">
        <v>654</v>
      </c>
      <c r="IP2796" t="s">
        <v>678</v>
      </c>
    </row>
    <row r="2797" spans="1:250" hidden="1" x14ac:dyDescent="0.25">
      <c r="A2797">
        <v>46163</v>
      </c>
      <c r="B2797">
        <v>-890804480</v>
      </c>
      <c r="C2797">
        <v>1837</v>
      </c>
      <c r="D2797" t="s">
        <v>273</v>
      </c>
      <c r="E2797" t="s">
        <v>274</v>
      </c>
      <c r="F2797">
        <v>1848</v>
      </c>
      <c r="G2797" t="s">
        <v>286</v>
      </c>
      <c r="H2797" t="s">
        <v>274</v>
      </c>
      <c r="I2797">
        <v>429</v>
      </c>
      <c r="J2797" t="s">
        <v>395</v>
      </c>
      <c r="K2797" t="s">
        <v>396</v>
      </c>
      <c r="L2797">
        <v>12390</v>
      </c>
      <c r="M2797" t="s">
        <v>309</v>
      </c>
      <c r="N2797" t="s">
        <v>310</v>
      </c>
      <c r="O2797">
        <v>12390</v>
      </c>
      <c r="P2797" t="s">
        <v>309</v>
      </c>
      <c r="Q2797" t="s">
        <v>310</v>
      </c>
      <c r="R2797" t="s">
        <v>372</v>
      </c>
      <c r="S2797" s="46">
        <v>10395408.9636</v>
      </c>
      <c r="U2797" s="46">
        <v>28</v>
      </c>
      <c r="IF2797">
        <v>12390</v>
      </c>
      <c r="IG2797" t="s">
        <v>309</v>
      </c>
      <c r="IH2797" t="s">
        <v>288</v>
      </c>
      <c r="IK2797">
        <v>-2</v>
      </c>
      <c r="IL2797" t="s">
        <v>279</v>
      </c>
      <c r="IM2797" t="s">
        <v>280</v>
      </c>
      <c r="IN2797" t="s">
        <v>654</v>
      </c>
      <c r="IP2797" t="s">
        <v>678</v>
      </c>
    </row>
    <row r="2798" spans="1:250" hidden="1" x14ac:dyDescent="0.25">
      <c r="A2798">
        <v>46164</v>
      </c>
      <c r="B2798">
        <v>-890804480</v>
      </c>
      <c r="C2798">
        <v>1837</v>
      </c>
      <c r="D2798" t="s">
        <v>273</v>
      </c>
      <c r="E2798" t="s">
        <v>274</v>
      </c>
      <c r="F2798">
        <v>1848</v>
      </c>
      <c r="G2798" t="s">
        <v>286</v>
      </c>
      <c r="H2798" t="s">
        <v>274</v>
      </c>
      <c r="I2798">
        <v>427</v>
      </c>
      <c r="J2798" t="s">
        <v>397</v>
      </c>
      <c r="K2798" t="s">
        <v>398</v>
      </c>
      <c r="L2798">
        <v>12390</v>
      </c>
      <c r="M2798" t="s">
        <v>309</v>
      </c>
      <c r="N2798" t="s">
        <v>310</v>
      </c>
      <c r="O2798">
        <v>12390</v>
      </c>
      <c r="P2798" t="s">
        <v>309</v>
      </c>
      <c r="Q2798" t="s">
        <v>310</v>
      </c>
      <c r="R2798" t="s">
        <v>372</v>
      </c>
      <c r="S2798" s="46">
        <v>10377991.023600001</v>
      </c>
      <c r="U2798" s="46">
        <v>28</v>
      </c>
      <c r="IF2798">
        <v>12390</v>
      </c>
      <c r="IG2798" t="s">
        <v>309</v>
      </c>
      <c r="IH2798" t="s">
        <v>288</v>
      </c>
      <c r="IK2798">
        <v>-2</v>
      </c>
      <c r="IL2798" t="s">
        <v>279</v>
      </c>
      <c r="IM2798" t="s">
        <v>280</v>
      </c>
      <c r="IN2798" t="s">
        <v>654</v>
      </c>
      <c r="IP2798" t="s">
        <v>678</v>
      </c>
    </row>
    <row r="2799" spans="1:250" hidden="1" x14ac:dyDescent="0.25">
      <c r="A2799">
        <v>46165</v>
      </c>
      <c r="B2799">
        <v>-890804480</v>
      </c>
      <c r="C2799">
        <v>1837</v>
      </c>
      <c r="D2799" t="s">
        <v>273</v>
      </c>
      <c r="E2799" t="s">
        <v>274</v>
      </c>
      <c r="F2799">
        <v>1848</v>
      </c>
      <c r="G2799" t="s">
        <v>286</v>
      </c>
      <c r="H2799" t="s">
        <v>274</v>
      </c>
      <c r="I2799">
        <v>437</v>
      </c>
      <c r="J2799" t="s">
        <v>658</v>
      </c>
      <c r="K2799" t="s">
        <v>659</v>
      </c>
      <c r="L2799">
        <v>12390</v>
      </c>
      <c r="M2799" t="s">
        <v>309</v>
      </c>
      <c r="N2799" t="s">
        <v>310</v>
      </c>
      <c r="O2799">
        <v>12390</v>
      </c>
      <c r="P2799" t="s">
        <v>309</v>
      </c>
      <c r="Q2799" t="s">
        <v>310</v>
      </c>
      <c r="R2799" t="s">
        <v>372</v>
      </c>
      <c r="S2799" s="46">
        <v>10441611.873600001</v>
      </c>
      <c r="U2799" s="46">
        <v>28</v>
      </c>
      <c r="IF2799">
        <v>12390</v>
      </c>
      <c r="IG2799" t="s">
        <v>309</v>
      </c>
      <c r="IH2799" t="s">
        <v>288</v>
      </c>
      <c r="IK2799">
        <v>-2</v>
      </c>
      <c r="IL2799" t="s">
        <v>279</v>
      </c>
      <c r="IM2799" t="s">
        <v>280</v>
      </c>
      <c r="IN2799" t="s">
        <v>654</v>
      </c>
      <c r="IP2799" t="s">
        <v>678</v>
      </c>
    </row>
    <row r="2800" spans="1:250" hidden="1" x14ac:dyDescent="0.25">
      <c r="A2800">
        <v>46166</v>
      </c>
      <c r="B2800">
        <v>-890804480</v>
      </c>
      <c r="C2800">
        <v>1837</v>
      </c>
      <c r="D2800" t="s">
        <v>273</v>
      </c>
      <c r="E2800" t="s">
        <v>274</v>
      </c>
      <c r="F2800">
        <v>1848</v>
      </c>
      <c r="G2800" t="s">
        <v>286</v>
      </c>
      <c r="H2800" t="s">
        <v>274</v>
      </c>
      <c r="I2800">
        <v>436</v>
      </c>
      <c r="J2800" t="s">
        <v>656</v>
      </c>
      <c r="K2800" t="s">
        <v>657</v>
      </c>
      <c r="L2800">
        <v>12390</v>
      </c>
      <c r="M2800" t="s">
        <v>309</v>
      </c>
      <c r="N2800" t="s">
        <v>310</v>
      </c>
      <c r="O2800">
        <v>12390</v>
      </c>
      <c r="P2800" t="s">
        <v>309</v>
      </c>
      <c r="Q2800" t="s">
        <v>310</v>
      </c>
      <c r="R2800" t="s">
        <v>372</v>
      </c>
      <c r="S2800" s="46">
        <v>10426548.503599999</v>
      </c>
      <c r="U2800" s="46">
        <v>28</v>
      </c>
      <c r="IF2800">
        <v>12390</v>
      </c>
      <c r="IG2800" t="s">
        <v>309</v>
      </c>
      <c r="IH2800" t="s">
        <v>288</v>
      </c>
      <c r="IK2800">
        <v>-2</v>
      </c>
      <c r="IL2800" t="s">
        <v>279</v>
      </c>
      <c r="IM2800" t="s">
        <v>280</v>
      </c>
      <c r="IN2800" t="s">
        <v>654</v>
      </c>
      <c r="IP2800" t="s">
        <v>678</v>
      </c>
    </row>
    <row r="2801" spans="1:250" hidden="1" x14ac:dyDescent="0.25">
      <c r="A2801">
        <v>46167</v>
      </c>
      <c r="B2801">
        <v>-890804480</v>
      </c>
      <c r="C2801">
        <v>1837</v>
      </c>
      <c r="D2801" t="s">
        <v>273</v>
      </c>
      <c r="E2801" t="s">
        <v>274</v>
      </c>
      <c r="F2801">
        <v>7057</v>
      </c>
      <c r="G2801" t="s">
        <v>291</v>
      </c>
      <c r="H2801" t="s">
        <v>292</v>
      </c>
      <c r="I2801">
        <v>437</v>
      </c>
      <c r="J2801" t="s">
        <v>658</v>
      </c>
      <c r="K2801" t="s">
        <v>659</v>
      </c>
      <c r="L2801">
        <v>12390</v>
      </c>
      <c r="M2801" t="s">
        <v>309</v>
      </c>
      <c r="N2801" t="s">
        <v>310</v>
      </c>
      <c r="O2801">
        <v>12390</v>
      </c>
      <c r="P2801" t="s">
        <v>309</v>
      </c>
      <c r="Q2801" t="s">
        <v>310</v>
      </c>
      <c r="R2801" t="s">
        <v>372</v>
      </c>
      <c r="S2801" s="46">
        <v>15157574.35</v>
      </c>
      <c r="U2801" s="46">
        <v>28</v>
      </c>
      <c r="IF2801">
        <v>12390</v>
      </c>
      <c r="IG2801" t="s">
        <v>309</v>
      </c>
      <c r="IH2801" t="s">
        <v>293</v>
      </c>
      <c r="IK2801">
        <v>-2</v>
      </c>
      <c r="IL2801" t="s">
        <v>279</v>
      </c>
      <c r="IM2801" t="s">
        <v>280</v>
      </c>
      <c r="IN2801" t="s">
        <v>666</v>
      </c>
      <c r="IP2801" t="s">
        <v>679</v>
      </c>
    </row>
    <row r="2802" spans="1:250" hidden="1" x14ac:dyDescent="0.25">
      <c r="A2802">
        <v>46168</v>
      </c>
      <c r="B2802">
        <v>-890804480</v>
      </c>
      <c r="C2802">
        <v>1837</v>
      </c>
      <c r="D2802" t="s">
        <v>273</v>
      </c>
      <c r="E2802" t="s">
        <v>274</v>
      </c>
      <c r="F2802">
        <v>7057</v>
      </c>
      <c r="G2802" t="s">
        <v>291</v>
      </c>
      <c r="H2802" t="s">
        <v>292</v>
      </c>
      <c r="I2802">
        <v>436</v>
      </c>
      <c r="J2802" t="s">
        <v>656</v>
      </c>
      <c r="K2802" t="s">
        <v>657</v>
      </c>
      <c r="L2802">
        <v>12390</v>
      </c>
      <c r="M2802" t="s">
        <v>309</v>
      </c>
      <c r="N2802" t="s">
        <v>310</v>
      </c>
      <c r="O2802">
        <v>12390</v>
      </c>
      <c r="P2802" t="s">
        <v>309</v>
      </c>
      <c r="Q2802" t="s">
        <v>310</v>
      </c>
      <c r="R2802" t="s">
        <v>372</v>
      </c>
      <c r="S2802" s="46">
        <v>15135330.51</v>
      </c>
      <c r="U2802" s="46">
        <v>28</v>
      </c>
      <c r="IF2802">
        <v>12390</v>
      </c>
      <c r="IG2802" t="s">
        <v>309</v>
      </c>
      <c r="IH2802" t="s">
        <v>293</v>
      </c>
      <c r="IK2802">
        <v>-2</v>
      </c>
      <c r="IL2802" t="s">
        <v>279</v>
      </c>
      <c r="IM2802" t="s">
        <v>280</v>
      </c>
      <c r="IN2802" t="s">
        <v>666</v>
      </c>
      <c r="IP2802" t="s">
        <v>679</v>
      </c>
    </row>
    <row r="2803" spans="1:250" hidden="1" x14ac:dyDescent="0.25">
      <c r="A2803">
        <v>46169</v>
      </c>
      <c r="B2803">
        <v>-890804480</v>
      </c>
      <c r="C2803">
        <v>1837</v>
      </c>
      <c r="D2803" t="s">
        <v>273</v>
      </c>
      <c r="E2803" t="s">
        <v>274</v>
      </c>
      <c r="F2803">
        <v>7057</v>
      </c>
      <c r="G2803" t="s">
        <v>291</v>
      </c>
      <c r="H2803" t="s">
        <v>292</v>
      </c>
      <c r="I2803">
        <v>435</v>
      </c>
      <c r="J2803" t="s">
        <v>491</v>
      </c>
      <c r="K2803" t="s">
        <v>492</v>
      </c>
      <c r="L2803">
        <v>12390</v>
      </c>
      <c r="M2803" t="s">
        <v>309</v>
      </c>
      <c r="N2803" t="s">
        <v>310</v>
      </c>
      <c r="O2803">
        <v>12390</v>
      </c>
      <c r="P2803" t="s">
        <v>309</v>
      </c>
      <c r="Q2803" t="s">
        <v>310</v>
      </c>
      <c r="R2803" t="s">
        <v>372</v>
      </c>
      <c r="S2803" s="46">
        <v>15122019.300000001</v>
      </c>
      <c r="U2803" s="46">
        <v>28</v>
      </c>
      <c r="IF2803">
        <v>12390</v>
      </c>
      <c r="IG2803" t="s">
        <v>309</v>
      </c>
      <c r="IH2803" t="s">
        <v>293</v>
      </c>
      <c r="IK2803">
        <v>-2</v>
      </c>
      <c r="IL2803" t="s">
        <v>279</v>
      </c>
      <c r="IM2803" t="s">
        <v>280</v>
      </c>
      <c r="IN2803" t="s">
        <v>666</v>
      </c>
      <c r="IP2803" t="s">
        <v>679</v>
      </c>
    </row>
    <row r="2804" spans="1:250" hidden="1" x14ac:dyDescent="0.25">
      <c r="A2804">
        <v>46170</v>
      </c>
      <c r="B2804">
        <v>-890804480</v>
      </c>
      <c r="C2804">
        <v>1837</v>
      </c>
      <c r="D2804" t="s">
        <v>273</v>
      </c>
      <c r="E2804" t="s">
        <v>274</v>
      </c>
      <c r="F2804">
        <v>7057</v>
      </c>
      <c r="G2804" t="s">
        <v>291</v>
      </c>
      <c r="H2804" t="s">
        <v>292</v>
      </c>
      <c r="I2804">
        <v>431</v>
      </c>
      <c r="J2804" t="s">
        <v>493</v>
      </c>
      <c r="K2804" t="s">
        <v>494</v>
      </c>
      <c r="L2804">
        <v>12390</v>
      </c>
      <c r="M2804" t="s">
        <v>309</v>
      </c>
      <c r="N2804" t="s">
        <v>310</v>
      </c>
      <c r="O2804">
        <v>12390</v>
      </c>
      <c r="P2804" t="s">
        <v>309</v>
      </c>
      <c r="Q2804" t="s">
        <v>310</v>
      </c>
      <c r="R2804" t="s">
        <v>372</v>
      </c>
      <c r="S2804" s="46">
        <v>15108708.109999999</v>
      </c>
      <c r="U2804" s="46">
        <v>28</v>
      </c>
      <c r="IF2804">
        <v>12390</v>
      </c>
      <c r="IG2804" t="s">
        <v>309</v>
      </c>
      <c r="IH2804" t="s">
        <v>293</v>
      </c>
      <c r="IK2804">
        <v>-2</v>
      </c>
      <c r="IL2804" t="s">
        <v>279</v>
      </c>
      <c r="IM2804" t="s">
        <v>280</v>
      </c>
      <c r="IN2804" t="s">
        <v>666</v>
      </c>
      <c r="IP2804" t="s">
        <v>679</v>
      </c>
    </row>
    <row r="2805" spans="1:250" hidden="1" x14ac:dyDescent="0.25">
      <c r="A2805">
        <v>46171</v>
      </c>
      <c r="B2805">
        <v>-890804480</v>
      </c>
      <c r="C2805">
        <v>1837</v>
      </c>
      <c r="D2805" t="s">
        <v>273</v>
      </c>
      <c r="E2805" t="s">
        <v>274</v>
      </c>
      <c r="F2805">
        <v>1848</v>
      </c>
      <c r="G2805" t="s">
        <v>286</v>
      </c>
      <c r="H2805" t="s">
        <v>274</v>
      </c>
      <c r="I2805">
        <v>424</v>
      </c>
      <c r="J2805" t="s">
        <v>399</v>
      </c>
      <c r="K2805" t="s">
        <v>400</v>
      </c>
      <c r="L2805">
        <v>12390</v>
      </c>
      <c r="M2805" t="s">
        <v>309</v>
      </c>
      <c r="N2805" t="s">
        <v>310</v>
      </c>
      <c r="O2805">
        <v>12390</v>
      </c>
      <c r="P2805" t="s">
        <v>309</v>
      </c>
      <c r="Q2805" t="s">
        <v>310</v>
      </c>
      <c r="R2805" t="s">
        <v>372</v>
      </c>
      <c r="S2805" s="46">
        <v>367830.54359999998</v>
      </c>
      <c r="U2805" s="46">
        <v>28</v>
      </c>
      <c r="IF2805">
        <v>12390</v>
      </c>
      <c r="IG2805" t="s">
        <v>309</v>
      </c>
      <c r="IH2805" t="s">
        <v>288</v>
      </c>
      <c r="IK2805">
        <v>-2</v>
      </c>
      <c r="IL2805" t="s">
        <v>279</v>
      </c>
      <c r="IM2805" t="s">
        <v>280</v>
      </c>
      <c r="IN2805" t="s">
        <v>654</v>
      </c>
      <c r="IP2805" t="s">
        <v>678</v>
      </c>
    </row>
    <row r="2806" spans="1:250" hidden="1" x14ac:dyDescent="0.25">
      <c r="A2806">
        <v>46172</v>
      </c>
      <c r="B2806">
        <v>-890804480</v>
      </c>
      <c r="C2806">
        <v>1837</v>
      </c>
      <c r="D2806" t="s">
        <v>273</v>
      </c>
      <c r="E2806" t="s">
        <v>274</v>
      </c>
      <c r="F2806">
        <v>1848</v>
      </c>
      <c r="G2806" t="s">
        <v>286</v>
      </c>
      <c r="H2806" t="s">
        <v>274</v>
      </c>
      <c r="I2806">
        <v>422</v>
      </c>
      <c r="J2806" t="s">
        <v>401</v>
      </c>
      <c r="K2806" t="s">
        <v>402</v>
      </c>
      <c r="L2806">
        <v>12390</v>
      </c>
      <c r="M2806" t="s">
        <v>309</v>
      </c>
      <c r="N2806" t="s">
        <v>310</v>
      </c>
      <c r="O2806">
        <v>12390</v>
      </c>
      <c r="P2806" t="s">
        <v>309</v>
      </c>
      <c r="Q2806" t="s">
        <v>310</v>
      </c>
      <c r="R2806" t="s">
        <v>372</v>
      </c>
      <c r="S2806" s="46">
        <v>367378.9436</v>
      </c>
      <c r="U2806" s="46">
        <v>28</v>
      </c>
      <c r="IF2806">
        <v>12390</v>
      </c>
      <c r="IG2806" t="s">
        <v>309</v>
      </c>
      <c r="IH2806" t="s">
        <v>288</v>
      </c>
      <c r="IK2806">
        <v>-2</v>
      </c>
      <c r="IL2806" t="s">
        <v>279</v>
      </c>
      <c r="IM2806" t="s">
        <v>280</v>
      </c>
      <c r="IN2806" t="s">
        <v>654</v>
      </c>
      <c r="IP2806" t="s">
        <v>678</v>
      </c>
    </row>
    <row r="2807" spans="1:250" hidden="1" x14ac:dyDescent="0.25">
      <c r="A2807">
        <v>46173</v>
      </c>
      <c r="B2807">
        <v>-890804480</v>
      </c>
      <c r="C2807">
        <v>1837</v>
      </c>
      <c r="D2807" t="s">
        <v>273</v>
      </c>
      <c r="E2807" t="s">
        <v>274</v>
      </c>
      <c r="F2807">
        <v>7057</v>
      </c>
      <c r="G2807" t="s">
        <v>291</v>
      </c>
      <c r="H2807" t="s">
        <v>292</v>
      </c>
      <c r="I2807">
        <v>429</v>
      </c>
      <c r="J2807" t="s">
        <v>395</v>
      </c>
      <c r="K2807" t="s">
        <v>396</v>
      </c>
      <c r="L2807">
        <v>12390</v>
      </c>
      <c r="M2807" t="s">
        <v>309</v>
      </c>
      <c r="N2807" t="s">
        <v>310</v>
      </c>
      <c r="O2807">
        <v>12390</v>
      </c>
      <c r="P2807" t="s">
        <v>309</v>
      </c>
      <c r="Q2807" t="s">
        <v>310</v>
      </c>
      <c r="R2807" t="s">
        <v>372</v>
      </c>
      <c r="S2807" s="46">
        <v>15088741.300000001</v>
      </c>
      <c r="U2807" s="46">
        <v>28</v>
      </c>
      <c r="IF2807">
        <v>12390</v>
      </c>
      <c r="IG2807" t="s">
        <v>309</v>
      </c>
      <c r="IH2807" t="s">
        <v>293</v>
      </c>
      <c r="IK2807">
        <v>-2</v>
      </c>
      <c r="IL2807" t="s">
        <v>279</v>
      </c>
      <c r="IM2807" t="s">
        <v>280</v>
      </c>
      <c r="IN2807" t="s">
        <v>666</v>
      </c>
      <c r="IP2807" t="s">
        <v>679</v>
      </c>
    </row>
    <row r="2808" spans="1:250" hidden="1" x14ac:dyDescent="0.25">
      <c r="A2808">
        <v>46174</v>
      </c>
      <c r="B2808">
        <v>-890804480</v>
      </c>
      <c r="C2808">
        <v>1837</v>
      </c>
      <c r="D2808" t="s">
        <v>273</v>
      </c>
      <c r="E2808" t="s">
        <v>274</v>
      </c>
      <c r="F2808">
        <v>7057</v>
      </c>
      <c r="G2808" t="s">
        <v>291</v>
      </c>
      <c r="H2808" t="s">
        <v>292</v>
      </c>
      <c r="I2808">
        <v>427</v>
      </c>
      <c r="J2808" t="s">
        <v>397</v>
      </c>
      <c r="K2808" t="s">
        <v>398</v>
      </c>
      <c r="L2808">
        <v>12390</v>
      </c>
      <c r="M2808" t="s">
        <v>309</v>
      </c>
      <c r="N2808" t="s">
        <v>310</v>
      </c>
      <c r="O2808">
        <v>12390</v>
      </c>
      <c r="P2808" t="s">
        <v>309</v>
      </c>
      <c r="Q2808" t="s">
        <v>310</v>
      </c>
      <c r="R2808" t="s">
        <v>372</v>
      </c>
      <c r="S2808" s="46">
        <v>15062118.880000001</v>
      </c>
      <c r="U2808" s="46">
        <v>28</v>
      </c>
      <c r="IF2808">
        <v>12390</v>
      </c>
      <c r="IG2808" t="s">
        <v>309</v>
      </c>
      <c r="IH2808" t="s">
        <v>293</v>
      </c>
      <c r="IK2808">
        <v>-2</v>
      </c>
      <c r="IL2808" t="s">
        <v>279</v>
      </c>
      <c r="IM2808" t="s">
        <v>280</v>
      </c>
      <c r="IN2808" t="s">
        <v>666</v>
      </c>
      <c r="IP2808" t="s">
        <v>679</v>
      </c>
    </row>
    <row r="2809" spans="1:250" hidden="1" x14ac:dyDescent="0.25">
      <c r="A2809">
        <v>46175</v>
      </c>
      <c r="B2809">
        <v>-890804480</v>
      </c>
      <c r="C2809">
        <v>1837</v>
      </c>
      <c r="D2809" t="s">
        <v>273</v>
      </c>
      <c r="E2809" t="s">
        <v>274</v>
      </c>
      <c r="F2809">
        <v>7057</v>
      </c>
      <c r="G2809" t="s">
        <v>291</v>
      </c>
      <c r="H2809" t="s">
        <v>292</v>
      </c>
      <c r="I2809">
        <v>424</v>
      </c>
      <c r="J2809" t="s">
        <v>399</v>
      </c>
      <c r="K2809" t="s">
        <v>400</v>
      </c>
      <c r="L2809">
        <v>12390</v>
      </c>
      <c r="M2809" t="s">
        <v>309</v>
      </c>
      <c r="N2809" t="s">
        <v>310</v>
      </c>
      <c r="O2809">
        <v>12390</v>
      </c>
      <c r="P2809" t="s">
        <v>309</v>
      </c>
      <c r="Q2809" t="s">
        <v>310</v>
      </c>
      <c r="R2809" t="s">
        <v>372</v>
      </c>
      <c r="S2809" s="46">
        <v>15046589.16</v>
      </c>
      <c r="U2809" s="46">
        <v>28</v>
      </c>
      <c r="IF2809">
        <v>12390</v>
      </c>
      <c r="IG2809" t="s">
        <v>309</v>
      </c>
      <c r="IH2809" t="s">
        <v>293</v>
      </c>
      <c r="IK2809">
        <v>-2</v>
      </c>
      <c r="IL2809" t="s">
        <v>279</v>
      </c>
      <c r="IM2809" t="s">
        <v>280</v>
      </c>
      <c r="IN2809" t="s">
        <v>666</v>
      </c>
      <c r="IP2809" t="s">
        <v>679</v>
      </c>
    </row>
    <row r="2810" spans="1:250" hidden="1" x14ac:dyDescent="0.25">
      <c r="A2810">
        <v>46176</v>
      </c>
      <c r="B2810">
        <v>-890804480</v>
      </c>
      <c r="C2810">
        <v>1837</v>
      </c>
      <c r="D2810" t="s">
        <v>273</v>
      </c>
      <c r="E2810" t="s">
        <v>274</v>
      </c>
      <c r="F2810">
        <v>7057</v>
      </c>
      <c r="G2810" t="s">
        <v>291</v>
      </c>
      <c r="H2810" t="s">
        <v>292</v>
      </c>
      <c r="I2810">
        <v>422</v>
      </c>
      <c r="J2810" t="s">
        <v>401</v>
      </c>
      <c r="K2810" t="s">
        <v>402</v>
      </c>
      <c r="L2810">
        <v>12390</v>
      </c>
      <c r="M2810" t="s">
        <v>309</v>
      </c>
      <c r="N2810" t="s">
        <v>310</v>
      </c>
      <c r="O2810">
        <v>12390</v>
      </c>
      <c r="P2810" t="s">
        <v>309</v>
      </c>
      <c r="Q2810" t="s">
        <v>310</v>
      </c>
      <c r="R2810" t="s">
        <v>372</v>
      </c>
      <c r="S2810" s="46">
        <v>15026622.359999999</v>
      </c>
      <c r="U2810" s="46">
        <v>28</v>
      </c>
      <c r="IF2810">
        <v>12390</v>
      </c>
      <c r="IG2810" t="s">
        <v>309</v>
      </c>
      <c r="IH2810" t="s">
        <v>293</v>
      </c>
      <c r="IK2810">
        <v>-2</v>
      </c>
      <c r="IL2810" t="s">
        <v>279</v>
      </c>
      <c r="IM2810" t="s">
        <v>280</v>
      </c>
      <c r="IN2810" t="s">
        <v>666</v>
      </c>
      <c r="IP2810" t="s">
        <v>679</v>
      </c>
    </row>
    <row r="2811" spans="1:250" hidden="1" x14ac:dyDescent="0.25">
      <c r="A2811">
        <v>46177</v>
      </c>
      <c r="B2811">
        <v>-890804480</v>
      </c>
      <c r="C2811">
        <v>1837</v>
      </c>
      <c r="D2811" t="s">
        <v>273</v>
      </c>
      <c r="E2811" t="s">
        <v>274</v>
      </c>
      <c r="F2811">
        <v>1848</v>
      </c>
      <c r="G2811" t="s">
        <v>286</v>
      </c>
      <c r="H2811" t="s">
        <v>274</v>
      </c>
      <c r="I2811">
        <v>420</v>
      </c>
      <c r="J2811" t="s">
        <v>403</v>
      </c>
      <c r="K2811" t="s">
        <v>404</v>
      </c>
      <c r="L2811">
        <v>12391</v>
      </c>
      <c r="M2811" t="s">
        <v>311</v>
      </c>
      <c r="N2811" t="s">
        <v>312</v>
      </c>
      <c r="O2811">
        <v>12391</v>
      </c>
      <c r="P2811" t="s">
        <v>311</v>
      </c>
      <c r="Q2811" t="s">
        <v>312</v>
      </c>
      <c r="R2811" t="s">
        <v>372</v>
      </c>
      <c r="S2811" s="46">
        <v>28233595.103599999</v>
      </c>
      <c r="U2811" s="46">
        <v>28</v>
      </c>
      <c r="IF2811">
        <v>12391</v>
      </c>
      <c r="IG2811" t="s">
        <v>311</v>
      </c>
      <c r="IH2811" t="s">
        <v>288</v>
      </c>
      <c r="IK2811">
        <v>-2</v>
      </c>
      <c r="IL2811" t="s">
        <v>279</v>
      </c>
      <c r="IM2811" t="s">
        <v>280</v>
      </c>
      <c r="IN2811" t="s">
        <v>654</v>
      </c>
      <c r="IP2811" t="s">
        <v>680</v>
      </c>
    </row>
    <row r="2812" spans="1:250" hidden="1" x14ac:dyDescent="0.25">
      <c r="A2812">
        <v>46178</v>
      </c>
      <c r="B2812">
        <v>-890804480</v>
      </c>
      <c r="C2812">
        <v>1837</v>
      </c>
      <c r="D2812" t="s">
        <v>273</v>
      </c>
      <c r="E2812" t="s">
        <v>274</v>
      </c>
      <c r="F2812">
        <v>1848</v>
      </c>
      <c r="G2812" t="s">
        <v>286</v>
      </c>
      <c r="H2812" t="s">
        <v>274</v>
      </c>
      <c r="I2812">
        <v>411</v>
      </c>
      <c r="J2812" t="s">
        <v>393</v>
      </c>
      <c r="K2812" t="s">
        <v>394</v>
      </c>
      <c r="L2812">
        <v>12391</v>
      </c>
      <c r="M2812" t="s">
        <v>311</v>
      </c>
      <c r="N2812" t="s">
        <v>312</v>
      </c>
      <c r="O2812">
        <v>12391</v>
      </c>
      <c r="P2812" t="s">
        <v>311</v>
      </c>
      <c r="Q2812" t="s">
        <v>312</v>
      </c>
      <c r="R2812" t="s">
        <v>372</v>
      </c>
      <c r="S2812" s="46">
        <v>28206555.983600002</v>
      </c>
      <c r="U2812" s="46">
        <v>28</v>
      </c>
      <c r="IF2812">
        <v>12391</v>
      </c>
      <c r="IG2812" t="s">
        <v>311</v>
      </c>
      <c r="IH2812" t="s">
        <v>288</v>
      </c>
      <c r="IK2812">
        <v>-2</v>
      </c>
      <c r="IL2812" t="s">
        <v>279</v>
      </c>
      <c r="IM2812" t="s">
        <v>280</v>
      </c>
      <c r="IN2812" t="s">
        <v>654</v>
      </c>
      <c r="IP2812" t="s">
        <v>680</v>
      </c>
    </row>
    <row r="2813" spans="1:250" hidden="1" x14ac:dyDescent="0.25">
      <c r="A2813">
        <v>46179</v>
      </c>
      <c r="B2813">
        <v>-890804480</v>
      </c>
      <c r="C2813">
        <v>1837</v>
      </c>
      <c r="D2813" t="s">
        <v>273</v>
      </c>
      <c r="E2813" t="s">
        <v>274</v>
      </c>
      <c r="F2813">
        <v>1848</v>
      </c>
      <c r="G2813" t="s">
        <v>286</v>
      </c>
      <c r="H2813" t="s">
        <v>274</v>
      </c>
      <c r="I2813">
        <v>435</v>
      </c>
      <c r="J2813" t="s">
        <v>491</v>
      </c>
      <c r="K2813" t="s">
        <v>492</v>
      </c>
      <c r="L2813">
        <v>12391</v>
      </c>
      <c r="M2813" t="s">
        <v>311</v>
      </c>
      <c r="N2813" t="s">
        <v>312</v>
      </c>
      <c r="O2813">
        <v>12391</v>
      </c>
      <c r="P2813" t="s">
        <v>311</v>
      </c>
      <c r="Q2813" t="s">
        <v>312</v>
      </c>
      <c r="R2813" t="s">
        <v>372</v>
      </c>
      <c r="S2813" s="46">
        <v>28450389.115200002</v>
      </c>
      <c r="U2813" s="46">
        <v>28</v>
      </c>
      <c r="IF2813">
        <v>12391</v>
      </c>
      <c r="IG2813" t="s">
        <v>311</v>
      </c>
      <c r="IH2813" t="s">
        <v>288</v>
      </c>
      <c r="IK2813">
        <v>-2</v>
      </c>
      <c r="IL2813" t="s">
        <v>279</v>
      </c>
      <c r="IM2813" t="s">
        <v>280</v>
      </c>
      <c r="IN2813" t="s">
        <v>654</v>
      </c>
      <c r="IP2813" t="s">
        <v>680</v>
      </c>
    </row>
    <row r="2814" spans="1:250" hidden="1" x14ac:dyDescent="0.25">
      <c r="A2814">
        <v>46180</v>
      </c>
      <c r="B2814">
        <v>-890804480</v>
      </c>
      <c r="C2814">
        <v>1837</v>
      </c>
      <c r="D2814" t="s">
        <v>273</v>
      </c>
      <c r="E2814" t="s">
        <v>274</v>
      </c>
      <c r="F2814">
        <v>1848</v>
      </c>
      <c r="G2814" t="s">
        <v>286</v>
      </c>
      <c r="H2814" t="s">
        <v>274</v>
      </c>
      <c r="I2814">
        <v>431</v>
      </c>
      <c r="J2814" t="s">
        <v>493</v>
      </c>
      <c r="K2814" t="s">
        <v>494</v>
      </c>
      <c r="L2814">
        <v>12391</v>
      </c>
      <c r="M2814" t="s">
        <v>311</v>
      </c>
      <c r="N2814" t="s">
        <v>312</v>
      </c>
      <c r="O2814">
        <v>12391</v>
      </c>
      <c r="P2814" t="s">
        <v>311</v>
      </c>
      <c r="Q2814" t="s">
        <v>312</v>
      </c>
      <c r="R2814" t="s">
        <v>372</v>
      </c>
      <c r="S2814" s="46">
        <v>28425706.135200001</v>
      </c>
      <c r="U2814" s="46">
        <v>28</v>
      </c>
      <c r="IF2814">
        <v>12391</v>
      </c>
      <c r="IG2814" t="s">
        <v>311</v>
      </c>
      <c r="IH2814" t="s">
        <v>288</v>
      </c>
      <c r="IK2814">
        <v>-2</v>
      </c>
      <c r="IL2814" t="s">
        <v>279</v>
      </c>
      <c r="IM2814" t="s">
        <v>280</v>
      </c>
      <c r="IN2814" t="s">
        <v>654</v>
      </c>
      <c r="IP2814" t="s">
        <v>680</v>
      </c>
    </row>
    <row r="2815" spans="1:250" hidden="1" x14ac:dyDescent="0.25">
      <c r="A2815">
        <v>46181</v>
      </c>
      <c r="B2815">
        <v>-890804480</v>
      </c>
      <c r="C2815">
        <v>1837</v>
      </c>
      <c r="D2815" t="s">
        <v>273</v>
      </c>
      <c r="E2815" t="s">
        <v>274</v>
      </c>
      <c r="F2815">
        <v>1848</v>
      </c>
      <c r="G2815" t="s">
        <v>286</v>
      </c>
      <c r="H2815" t="s">
        <v>274</v>
      </c>
      <c r="I2815">
        <v>429</v>
      </c>
      <c r="J2815" t="s">
        <v>395</v>
      </c>
      <c r="K2815" t="s">
        <v>396</v>
      </c>
      <c r="L2815">
        <v>12391</v>
      </c>
      <c r="M2815" t="s">
        <v>311</v>
      </c>
      <c r="N2815" t="s">
        <v>312</v>
      </c>
      <c r="O2815">
        <v>12391</v>
      </c>
      <c r="P2815" t="s">
        <v>311</v>
      </c>
      <c r="Q2815" t="s">
        <v>312</v>
      </c>
      <c r="R2815" t="s">
        <v>372</v>
      </c>
      <c r="S2815" s="46">
        <v>28390029.6052</v>
      </c>
      <c r="U2815" s="46">
        <v>28</v>
      </c>
      <c r="IF2815">
        <v>12391</v>
      </c>
      <c r="IG2815" t="s">
        <v>311</v>
      </c>
      <c r="IH2815" t="s">
        <v>288</v>
      </c>
      <c r="IK2815">
        <v>-2</v>
      </c>
      <c r="IL2815" t="s">
        <v>279</v>
      </c>
      <c r="IM2815" t="s">
        <v>280</v>
      </c>
      <c r="IN2815" t="s">
        <v>654</v>
      </c>
      <c r="IP2815" t="s">
        <v>680</v>
      </c>
    </row>
    <row r="2816" spans="1:250" hidden="1" x14ac:dyDescent="0.25">
      <c r="A2816">
        <v>46182</v>
      </c>
      <c r="B2816">
        <v>-890804480</v>
      </c>
      <c r="C2816">
        <v>1837</v>
      </c>
      <c r="D2816" t="s">
        <v>273</v>
      </c>
      <c r="E2816" t="s">
        <v>274</v>
      </c>
      <c r="F2816">
        <v>1848</v>
      </c>
      <c r="G2816" t="s">
        <v>286</v>
      </c>
      <c r="H2816" t="s">
        <v>274</v>
      </c>
      <c r="I2816">
        <v>427</v>
      </c>
      <c r="J2816" t="s">
        <v>397</v>
      </c>
      <c r="K2816" t="s">
        <v>398</v>
      </c>
      <c r="L2816">
        <v>12391</v>
      </c>
      <c r="M2816" t="s">
        <v>311</v>
      </c>
      <c r="N2816" t="s">
        <v>312</v>
      </c>
      <c r="O2816">
        <v>12391</v>
      </c>
      <c r="P2816" t="s">
        <v>311</v>
      </c>
      <c r="Q2816" t="s">
        <v>312</v>
      </c>
      <c r="R2816" t="s">
        <v>372</v>
      </c>
      <c r="S2816" s="46">
        <v>28342460.895199999</v>
      </c>
      <c r="U2816" s="46">
        <v>28</v>
      </c>
      <c r="IF2816">
        <v>12391</v>
      </c>
      <c r="IG2816" t="s">
        <v>311</v>
      </c>
      <c r="IH2816" t="s">
        <v>288</v>
      </c>
      <c r="IK2816">
        <v>-2</v>
      </c>
      <c r="IL2816" t="s">
        <v>279</v>
      </c>
      <c r="IM2816" t="s">
        <v>280</v>
      </c>
      <c r="IN2816" t="s">
        <v>654</v>
      </c>
      <c r="IP2816" t="s">
        <v>680</v>
      </c>
    </row>
    <row r="2817" spans="1:250" hidden="1" x14ac:dyDescent="0.25">
      <c r="A2817">
        <v>46183</v>
      </c>
      <c r="B2817">
        <v>-890804480</v>
      </c>
      <c r="C2817">
        <v>1837</v>
      </c>
      <c r="D2817" t="s">
        <v>273</v>
      </c>
      <c r="E2817" t="s">
        <v>274</v>
      </c>
      <c r="F2817">
        <v>7057</v>
      </c>
      <c r="G2817" t="s">
        <v>291</v>
      </c>
      <c r="H2817" t="s">
        <v>292</v>
      </c>
      <c r="I2817">
        <v>429</v>
      </c>
      <c r="J2817" t="s">
        <v>395</v>
      </c>
      <c r="K2817" t="s">
        <v>396</v>
      </c>
      <c r="L2817">
        <v>12391</v>
      </c>
      <c r="M2817" t="s">
        <v>311</v>
      </c>
      <c r="N2817" t="s">
        <v>312</v>
      </c>
      <c r="O2817">
        <v>12391</v>
      </c>
      <c r="P2817" t="s">
        <v>311</v>
      </c>
      <c r="Q2817" t="s">
        <v>312</v>
      </c>
      <c r="R2817" t="s">
        <v>372</v>
      </c>
      <c r="S2817" s="46">
        <v>28508444.890000001</v>
      </c>
      <c r="U2817" s="46">
        <v>28</v>
      </c>
      <c r="IF2817">
        <v>12391</v>
      </c>
      <c r="IG2817" t="s">
        <v>311</v>
      </c>
      <c r="IH2817" t="s">
        <v>293</v>
      </c>
      <c r="IK2817">
        <v>-2</v>
      </c>
      <c r="IL2817" t="s">
        <v>279</v>
      </c>
      <c r="IM2817" t="s">
        <v>280</v>
      </c>
      <c r="IN2817" t="s">
        <v>666</v>
      </c>
      <c r="IP2817" t="s">
        <v>681</v>
      </c>
    </row>
    <row r="2818" spans="1:250" hidden="1" x14ac:dyDescent="0.25">
      <c r="A2818">
        <v>46184</v>
      </c>
      <c r="B2818">
        <v>-890804480</v>
      </c>
      <c r="C2818">
        <v>1837</v>
      </c>
      <c r="D2818" t="s">
        <v>273</v>
      </c>
      <c r="E2818" t="s">
        <v>274</v>
      </c>
      <c r="F2818">
        <v>7057</v>
      </c>
      <c r="G2818" t="s">
        <v>291</v>
      </c>
      <c r="H2818" t="s">
        <v>292</v>
      </c>
      <c r="I2818">
        <v>427</v>
      </c>
      <c r="J2818" t="s">
        <v>397</v>
      </c>
      <c r="K2818" t="s">
        <v>398</v>
      </c>
      <c r="L2818">
        <v>12391</v>
      </c>
      <c r="M2818" t="s">
        <v>311</v>
      </c>
      <c r="N2818" t="s">
        <v>312</v>
      </c>
      <c r="O2818">
        <v>12391</v>
      </c>
      <c r="P2818" t="s">
        <v>311</v>
      </c>
      <c r="Q2818" t="s">
        <v>312</v>
      </c>
      <c r="R2818" t="s">
        <v>372</v>
      </c>
      <c r="S2818" s="46">
        <v>28458144.870000001</v>
      </c>
      <c r="U2818" s="46">
        <v>28</v>
      </c>
      <c r="IF2818">
        <v>12391</v>
      </c>
      <c r="IG2818" t="s">
        <v>311</v>
      </c>
      <c r="IH2818" t="s">
        <v>293</v>
      </c>
      <c r="IK2818">
        <v>-2</v>
      </c>
      <c r="IL2818" t="s">
        <v>279</v>
      </c>
      <c r="IM2818" t="s">
        <v>280</v>
      </c>
      <c r="IN2818" t="s">
        <v>666</v>
      </c>
      <c r="IP2818" t="s">
        <v>681</v>
      </c>
    </row>
    <row r="2819" spans="1:250" hidden="1" x14ac:dyDescent="0.25">
      <c r="A2819">
        <v>46185</v>
      </c>
      <c r="B2819">
        <v>-890804480</v>
      </c>
      <c r="C2819">
        <v>1837</v>
      </c>
      <c r="D2819" t="s">
        <v>273</v>
      </c>
      <c r="E2819" t="s">
        <v>274</v>
      </c>
      <c r="F2819">
        <v>1848</v>
      </c>
      <c r="G2819" t="s">
        <v>286</v>
      </c>
      <c r="H2819" t="s">
        <v>274</v>
      </c>
      <c r="I2819">
        <v>437</v>
      </c>
      <c r="J2819" t="s">
        <v>658</v>
      </c>
      <c r="K2819" t="s">
        <v>659</v>
      </c>
      <c r="L2819">
        <v>12391</v>
      </c>
      <c r="M2819" t="s">
        <v>311</v>
      </c>
      <c r="N2819" t="s">
        <v>312</v>
      </c>
      <c r="O2819">
        <v>12391</v>
      </c>
      <c r="P2819" t="s">
        <v>311</v>
      </c>
      <c r="Q2819" t="s">
        <v>312</v>
      </c>
      <c r="R2819" t="s">
        <v>372</v>
      </c>
      <c r="S2819" s="46">
        <v>28516210.4252</v>
      </c>
      <c r="U2819" s="46">
        <v>28</v>
      </c>
      <c r="IF2819">
        <v>12391</v>
      </c>
      <c r="IG2819" t="s">
        <v>311</v>
      </c>
      <c r="IH2819" t="s">
        <v>288</v>
      </c>
      <c r="IK2819">
        <v>-2</v>
      </c>
      <c r="IL2819" t="s">
        <v>279</v>
      </c>
      <c r="IM2819" t="s">
        <v>280</v>
      </c>
      <c r="IN2819" t="s">
        <v>654</v>
      </c>
      <c r="IP2819" t="s">
        <v>680</v>
      </c>
    </row>
    <row r="2820" spans="1:250" hidden="1" x14ac:dyDescent="0.25">
      <c r="A2820">
        <v>46186</v>
      </c>
      <c r="B2820">
        <v>-890804480</v>
      </c>
      <c r="C2820">
        <v>1837</v>
      </c>
      <c r="D2820" t="s">
        <v>273</v>
      </c>
      <c r="E2820" t="s">
        <v>274</v>
      </c>
      <c r="F2820">
        <v>1848</v>
      </c>
      <c r="G2820" t="s">
        <v>286</v>
      </c>
      <c r="H2820" t="s">
        <v>274</v>
      </c>
      <c r="I2820">
        <v>436</v>
      </c>
      <c r="J2820" t="s">
        <v>656</v>
      </c>
      <c r="K2820" t="s">
        <v>657</v>
      </c>
      <c r="L2820">
        <v>12391</v>
      </c>
      <c r="M2820" t="s">
        <v>311</v>
      </c>
      <c r="N2820" t="s">
        <v>312</v>
      </c>
      <c r="O2820">
        <v>12391</v>
      </c>
      <c r="P2820" t="s">
        <v>311</v>
      </c>
      <c r="Q2820" t="s">
        <v>312</v>
      </c>
      <c r="R2820" t="s">
        <v>372</v>
      </c>
      <c r="S2820" s="46">
        <v>28475072.1052</v>
      </c>
      <c r="U2820" s="46">
        <v>28</v>
      </c>
      <c r="IF2820">
        <v>12391</v>
      </c>
      <c r="IG2820" t="s">
        <v>311</v>
      </c>
      <c r="IH2820" t="s">
        <v>288</v>
      </c>
      <c r="IK2820">
        <v>-2</v>
      </c>
      <c r="IL2820" t="s">
        <v>279</v>
      </c>
      <c r="IM2820" t="s">
        <v>280</v>
      </c>
      <c r="IN2820" t="s">
        <v>654</v>
      </c>
      <c r="IP2820" t="s">
        <v>680</v>
      </c>
    </row>
    <row r="2821" spans="1:250" hidden="1" x14ac:dyDescent="0.25">
      <c r="A2821">
        <v>46187</v>
      </c>
      <c r="B2821">
        <v>-890804480</v>
      </c>
      <c r="C2821">
        <v>1837</v>
      </c>
      <c r="D2821" t="s">
        <v>273</v>
      </c>
      <c r="E2821" t="s">
        <v>274</v>
      </c>
      <c r="F2821">
        <v>7057</v>
      </c>
      <c r="G2821" t="s">
        <v>291</v>
      </c>
      <c r="H2821" t="s">
        <v>292</v>
      </c>
      <c r="I2821">
        <v>437</v>
      </c>
      <c r="J2821" t="s">
        <v>658</v>
      </c>
      <c r="K2821" t="s">
        <v>659</v>
      </c>
      <c r="L2821">
        <v>12391</v>
      </c>
      <c r="M2821" t="s">
        <v>311</v>
      </c>
      <c r="N2821" t="s">
        <v>312</v>
      </c>
      <c r="O2821">
        <v>12391</v>
      </c>
      <c r="P2821" t="s">
        <v>311</v>
      </c>
      <c r="Q2821" t="s">
        <v>312</v>
      </c>
      <c r="R2821" t="s">
        <v>372</v>
      </c>
      <c r="S2821" s="46">
        <v>28638497.09</v>
      </c>
      <c r="U2821" s="46">
        <v>28</v>
      </c>
      <c r="IF2821">
        <v>12391</v>
      </c>
      <c r="IG2821" t="s">
        <v>311</v>
      </c>
      <c r="IH2821" t="s">
        <v>293</v>
      </c>
      <c r="IK2821">
        <v>-2</v>
      </c>
      <c r="IL2821" t="s">
        <v>279</v>
      </c>
      <c r="IM2821" t="s">
        <v>280</v>
      </c>
      <c r="IN2821" t="s">
        <v>666</v>
      </c>
      <c r="IP2821" t="s">
        <v>681</v>
      </c>
    </row>
    <row r="2822" spans="1:250" hidden="1" x14ac:dyDescent="0.25">
      <c r="A2822">
        <v>46188</v>
      </c>
      <c r="B2822">
        <v>-890804480</v>
      </c>
      <c r="C2822">
        <v>1837</v>
      </c>
      <c r="D2822" t="s">
        <v>273</v>
      </c>
      <c r="E2822" t="s">
        <v>274</v>
      </c>
      <c r="F2822">
        <v>7057</v>
      </c>
      <c r="G2822" t="s">
        <v>291</v>
      </c>
      <c r="H2822" t="s">
        <v>292</v>
      </c>
      <c r="I2822">
        <v>436</v>
      </c>
      <c r="J2822" t="s">
        <v>656</v>
      </c>
      <c r="K2822" t="s">
        <v>657</v>
      </c>
      <c r="L2822">
        <v>12391</v>
      </c>
      <c r="M2822" t="s">
        <v>311</v>
      </c>
      <c r="N2822" t="s">
        <v>312</v>
      </c>
      <c r="O2822">
        <v>12391</v>
      </c>
      <c r="P2822" t="s">
        <v>311</v>
      </c>
      <c r="Q2822" t="s">
        <v>312</v>
      </c>
      <c r="R2822" t="s">
        <v>372</v>
      </c>
      <c r="S2822" s="46">
        <v>28596469.879999999</v>
      </c>
      <c r="U2822" s="46">
        <v>28</v>
      </c>
      <c r="IF2822">
        <v>12391</v>
      </c>
      <c r="IG2822" t="s">
        <v>311</v>
      </c>
      <c r="IH2822" t="s">
        <v>293</v>
      </c>
      <c r="IK2822">
        <v>-2</v>
      </c>
      <c r="IL2822" t="s">
        <v>279</v>
      </c>
      <c r="IM2822" t="s">
        <v>280</v>
      </c>
      <c r="IN2822" t="s">
        <v>666</v>
      </c>
      <c r="IP2822" t="s">
        <v>681</v>
      </c>
    </row>
    <row r="2823" spans="1:250" hidden="1" x14ac:dyDescent="0.25">
      <c r="A2823">
        <v>46189</v>
      </c>
      <c r="B2823">
        <v>-890804480</v>
      </c>
      <c r="C2823">
        <v>1837</v>
      </c>
      <c r="D2823" t="s">
        <v>273</v>
      </c>
      <c r="E2823" t="s">
        <v>274</v>
      </c>
      <c r="F2823">
        <v>7057</v>
      </c>
      <c r="G2823" t="s">
        <v>291</v>
      </c>
      <c r="H2823" t="s">
        <v>292</v>
      </c>
      <c r="I2823">
        <v>435</v>
      </c>
      <c r="J2823" t="s">
        <v>491</v>
      </c>
      <c r="K2823" t="s">
        <v>492</v>
      </c>
      <c r="L2823">
        <v>12391</v>
      </c>
      <c r="M2823" t="s">
        <v>311</v>
      </c>
      <c r="N2823" t="s">
        <v>312</v>
      </c>
      <c r="O2823">
        <v>12391</v>
      </c>
      <c r="P2823" t="s">
        <v>311</v>
      </c>
      <c r="Q2823" t="s">
        <v>312</v>
      </c>
      <c r="R2823" t="s">
        <v>372</v>
      </c>
      <c r="S2823" s="46">
        <v>28571319.879999999</v>
      </c>
      <c r="U2823" s="46">
        <v>28</v>
      </c>
      <c r="IF2823">
        <v>12391</v>
      </c>
      <c r="IG2823" t="s">
        <v>311</v>
      </c>
      <c r="IH2823" t="s">
        <v>293</v>
      </c>
      <c r="IK2823">
        <v>-2</v>
      </c>
      <c r="IL2823" t="s">
        <v>279</v>
      </c>
      <c r="IM2823" t="s">
        <v>280</v>
      </c>
      <c r="IN2823" t="s">
        <v>666</v>
      </c>
      <c r="IP2823" t="s">
        <v>681</v>
      </c>
    </row>
    <row r="2824" spans="1:250" hidden="1" x14ac:dyDescent="0.25">
      <c r="A2824">
        <v>46190</v>
      </c>
      <c r="B2824">
        <v>-890804480</v>
      </c>
      <c r="C2824">
        <v>1837</v>
      </c>
      <c r="D2824" t="s">
        <v>273</v>
      </c>
      <c r="E2824" t="s">
        <v>274</v>
      </c>
      <c r="F2824">
        <v>7057</v>
      </c>
      <c r="G2824" t="s">
        <v>291</v>
      </c>
      <c r="H2824" t="s">
        <v>292</v>
      </c>
      <c r="I2824">
        <v>431</v>
      </c>
      <c r="J2824" t="s">
        <v>493</v>
      </c>
      <c r="K2824" t="s">
        <v>494</v>
      </c>
      <c r="L2824">
        <v>12391</v>
      </c>
      <c r="M2824" t="s">
        <v>311</v>
      </c>
      <c r="N2824" t="s">
        <v>312</v>
      </c>
      <c r="O2824">
        <v>12391</v>
      </c>
      <c r="P2824" t="s">
        <v>311</v>
      </c>
      <c r="Q2824" t="s">
        <v>312</v>
      </c>
      <c r="R2824" t="s">
        <v>372</v>
      </c>
      <c r="S2824" s="46">
        <v>28546169.890000001</v>
      </c>
      <c r="U2824" s="46">
        <v>28</v>
      </c>
      <c r="IF2824">
        <v>12391</v>
      </c>
      <c r="IG2824" t="s">
        <v>311</v>
      </c>
      <c r="IH2824" t="s">
        <v>293</v>
      </c>
      <c r="IK2824">
        <v>-2</v>
      </c>
      <c r="IL2824" t="s">
        <v>279</v>
      </c>
      <c r="IM2824" t="s">
        <v>280</v>
      </c>
      <c r="IN2824" t="s">
        <v>666</v>
      </c>
      <c r="IP2824" t="s">
        <v>681</v>
      </c>
    </row>
    <row r="2825" spans="1:250" hidden="1" x14ac:dyDescent="0.25">
      <c r="A2825">
        <v>46191</v>
      </c>
      <c r="B2825">
        <v>-890804480</v>
      </c>
      <c r="C2825">
        <v>1837</v>
      </c>
      <c r="D2825" t="s">
        <v>273</v>
      </c>
      <c r="E2825" t="s">
        <v>274</v>
      </c>
      <c r="F2825">
        <v>1848</v>
      </c>
      <c r="G2825" t="s">
        <v>286</v>
      </c>
      <c r="H2825" t="s">
        <v>274</v>
      </c>
      <c r="I2825">
        <v>424</v>
      </c>
      <c r="J2825" t="s">
        <v>399</v>
      </c>
      <c r="K2825" t="s">
        <v>400</v>
      </c>
      <c r="L2825">
        <v>12391</v>
      </c>
      <c r="M2825" t="s">
        <v>311</v>
      </c>
      <c r="N2825" t="s">
        <v>312</v>
      </c>
      <c r="O2825">
        <v>12391</v>
      </c>
      <c r="P2825" t="s">
        <v>311</v>
      </c>
      <c r="Q2825" t="s">
        <v>312</v>
      </c>
      <c r="R2825" t="s">
        <v>372</v>
      </c>
      <c r="S2825" s="46">
        <v>28314712.485199999</v>
      </c>
      <c r="U2825" s="46">
        <v>28</v>
      </c>
      <c r="IF2825">
        <v>12391</v>
      </c>
      <c r="IG2825" t="s">
        <v>311</v>
      </c>
      <c r="IH2825" t="s">
        <v>288</v>
      </c>
      <c r="IK2825">
        <v>-2</v>
      </c>
      <c r="IL2825" t="s">
        <v>279</v>
      </c>
      <c r="IM2825" t="s">
        <v>280</v>
      </c>
      <c r="IN2825" t="s">
        <v>654</v>
      </c>
      <c r="IP2825" t="s">
        <v>680</v>
      </c>
    </row>
    <row r="2826" spans="1:250" hidden="1" x14ac:dyDescent="0.25">
      <c r="A2826">
        <v>46192</v>
      </c>
      <c r="B2826">
        <v>-890804480</v>
      </c>
      <c r="C2826">
        <v>1837</v>
      </c>
      <c r="D2826" t="s">
        <v>273</v>
      </c>
      <c r="E2826" t="s">
        <v>274</v>
      </c>
      <c r="F2826">
        <v>1848</v>
      </c>
      <c r="G2826" t="s">
        <v>286</v>
      </c>
      <c r="H2826" t="s">
        <v>274</v>
      </c>
      <c r="I2826">
        <v>422</v>
      </c>
      <c r="J2826" t="s">
        <v>401</v>
      </c>
      <c r="K2826" t="s">
        <v>402</v>
      </c>
      <c r="L2826">
        <v>12391</v>
      </c>
      <c r="M2826" t="s">
        <v>311</v>
      </c>
      <c r="N2826" t="s">
        <v>312</v>
      </c>
      <c r="O2826">
        <v>12391</v>
      </c>
      <c r="P2826" t="s">
        <v>311</v>
      </c>
      <c r="Q2826" t="s">
        <v>312</v>
      </c>
      <c r="R2826" t="s">
        <v>372</v>
      </c>
      <c r="S2826" s="46">
        <v>28279947.893599998</v>
      </c>
      <c r="U2826" s="46">
        <v>28</v>
      </c>
      <c r="IF2826">
        <v>12391</v>
      </c>
      <c r="IG2826" t="s">
        <v>311</v>
      </c>
      <c r="IH2826" t="s">
        <v>288</v>
      </c>
      <c r="IK2826">
        <v>-2</v>
      </c>
      <c r="IL2826" t="s">
        <v>279</v>
      </c>
      <c r="IM2826" t="s">
        <v>280</v>
      </c>
      <c r="IN2826" t="s">
        <v>654</v>
      </c>
      <c r="IP2826" t="s">
        <v>680</v>
      </c>
    </row>
    <row r="2827" spans="1:250" hidden="1" x14ac:dyDescent="0.25">
      <c r="A2827">
        <v>46193</v>
      </c>
      <c r="B2827">
        <v>-890804480</v>
      </c>
      <c r="C2827">
        <v>1837</v>
      </c>
      <c r="D2827" t="s">
        <v>273</v>
      </c>
      <c r="E2827" t="s">
        <v>274</v>
      </c>
      <c r="F2827">
        <v>7057</v>
      </c>
      <c r="G2827" t="s">
        <v>291</v>
      </c>
      <c r="H2827" t="s">
        <v>292</v>
      </c>
      <c r="I2827">
        <v>424</v>
      </c>
      <c r="J2827" t="s">
        <v>399</v>
      </c>
      <c r="K2827" t="s">
        <v>400</v>
      </c>
      <c r="L2827">
        <v>12391</v>
      </c>
      <c r="M2827" t="s">
        <v>311</v>
      </c>
      <c r="N2827" t="s">
        <v>312</v>
      </c>
      <c r="O2827">
        <v>12391</v>
      </c>
      <c r="P2827" t="s">
        <v>311</v>
      </c>
      <c r="Q2827" t="s">
        <v>312</v>
      </c>
      <c r="R2827" t="s">
        <v>372</v>
      </c>
      <c r="S2827" s="46">
        <v>28428803.25</v>
      </c>
      <c r="U2827" s="46">
        <v>28</v>
      </c>
      <c r="IF2827">
        <v>12391</v>
      </c>
      <c r="IG2827" t="s">
        <v>311</v>
      </c>
      <c r="IH2827" t="s">
        <v>293</v>
      </c>
      <c r="IK2827">
        <v>-2</v>
      </c>
      <c r="IL2827" t="s">
        <v>279</v>
      </c>
      <c r="IM2827" t="s">
        <v>280</v>
      </c>
      <c r="IN2827" t="s">
        <v>666</v>
      </c>
      <c r="IP2827" t="s">
        <v>681</v>
      </c>
    </row>
    <row r="2828" spans="1:250" hidden="1" x14ac:dyDescent="0.25">
      <c r="A2828">
        <v>46194</v>
      </c>
      <c r="B2828">
        <v>-890804480</v>
      </c>
      <c r="C2828">
        <v>1837</v>
      </c>
      <c r="D2828" t="s">
        <v>273</v>
      </c>
      <c r="E2828" t="s">
        <v>274</v>
      </c>
      <c r="F2828">
        <v>7057</v>
      </c>
      <c r="G2828" t="s">
        <v>291</v>
      </c>
      <c r="H2828" t="s">
        <v>292</v>
      </c>
      <c r="I2828">
        <v>422</v>
      </c>
      <c r="J2828" t="s">
        <v>401</v>
      </c>
      <c r="K2828" t="s">
        <v>402</v>
      </c>
      <c r="L2828">
        <v>12391</v>
      </c>
      <c r="M2828" t="s">
        <v>311</v>
      </c>
      <c r="N2828" t="s">
        <v>312</v>
      </c>
      <c r="O2828">
        <v>12391</v>
      </c>
      <c r="P2828" t="s">
        <v>311</v>
      </c>
      <c r="Q2828" t="s">
        <v>312</v>
      </c>
      <c r="R2828" t="s">
        <v>372</v>
      </c>
      <c r="S2828" s="46">
        <v>28391078.25</v>
      </c>
      <c r="U2828" s="46">
        <v>28</v>
      </c>
      <c r="IF2828">
        <v>12391</v>
      </c>
      <c r="IG2828" t="s">
        <v>311</v>
      </c>
      <c r="IH2828" t="s">
        <v>293</v>
      </c>
      <c r="IK2828">
        <v>-2</v>
      </c>
      <c r="IL2828" t="s">
        <v>279</v>
      </c>
      <c r="IM2828" t="s">
        <v>280</v>
      </c>
      <c r="IN2828" t="s">
        <v>666</v>
      </c>
      <c r="IP2828" t="s">
        <v>681</v>
      </c>
    </row>
    <row r="2829" spans="1:250" hidden="1" x14ac:dyDescent="0.25">
      <c r="A2829">
        <v>46195</v>
      </c>
      <c r="B2829">
        <v>-890804480</v>
      </c>
      <c r="C2829">
        <v>1837</v>
      </c>
      <c r="D2829" t="s">
        <v>273</v>
      </c>
      <c r="E2829" t="s">
        <v>274</v>
      </c>
      <c r="F2829">
        <v>7057</v>
      </c>
      <c r="G2829" t="s">
        <v>291</v>
      </c>
      <c r="H2829" t="s">
        <v>292</v>
      </c>
      <c r="I2829">
        <v>420</v>
      </c>
      <c r="J2829" t="s">
        <v>403</v>
      </c>
      <c r="K2829" t="s">
        <v>404</v>
      </c>
      <c r="L2829">
        <v>12391</v>
      </c>
      <c r="M2829" t="s">
        <v>311</v>
      </c>
      <c r="N2829" t="s">
        <v>312</v>
      </c>
      <c r="O2829">
        <v>12391</v>
      </c>
      <c r="P2829" t="s">
        <v>311</v>
      </c>
      <c r="Q2829" t="s">
        <v>312</v>
      </c>
      <c r="R2829" t="s">
        <v>372</v>
      </c>
      <c r="S2829" s="46">
        <v>28340778.329999998</v>
      </c>
      <c r="U2829" s="46">
        <v>28</v>
      </c>
      <c r="IF2829">
        <v>12391</v>
      </c>
      <c r="IG2829" t="s">
        <v>311</v>
      </c>
      <c r="IH2829" t="s">
        <v>293</v>
      </c>
      <c r="IK2829">
        <v>-2</v>
      </c>
      <c r="IL2829" t="s">
        <v>279</v>
      </c>
      <c r="IM2829" t="s">
        <v>280</v>
      </c>
      <c r="IN2829" t="s">
        <v>666</v>
      </c>
      <c r="IP2829" t="s">
        <v>681</v>
      </c>
    </row>
    <row r="2830" spans="1:250" hidden="1" x14ac:dyDescent="0.25">
      <c r="A2830">
        <v>46196</v>
      </c>
      <c r="B2830">
        <v>-890804480</v>
      </c>
      <c r="C2830">
        <v>1837</v>
      </c>
      <c r="D2830" t="s">
        <v>273</v>
      </c>
      <c r="E2830" t="s">
        <v>274</v>
      </c>
      <c r="F2830">
        <v>7057</v>
      </c>
      <c r="G2830" t="s">
        <v>291</v>
      </c>
      <c r="H2830" t="s">
        <v>292</v>
      </c>
      <c r="I2830">
        <v>411</v>
      </c>
      <c r="J2830" t="s">
        <v>393</v>
      </c>
      <c r="K2830" t="s">
        <v>394</v>
      </c>
      <c r="L2830">
        <v>12391</v>
      </c>
      <c r="M2830" t="s">
        <v>311</v>
      </c>
      <c r="N2830" t="s">
        <v>312</v>
      </c>
      <c r="O2830">
        <v>12391</v>
      </c>
      <c r="P2830" t="s">
        <v>311</v>
      </c>
      <c r="Q2830" t="s">
        <v>312</v>
      </c>
      <c r="R2830" t="s">
        <v>372</v>
      </c>
      <c r="S2830" s="46">
        <v>28311436.640000001</v>
      </c>
      <c r="U2830" s="46">
        <v>28</v>
      </c>
      <c r="IF2830">
        <v>12391</v>
      </c>
      <c r="IG2830" t="s">
        <v>311</v>
      </c>
      <c r="IH2830" t="s">
        <v>293</v>
      </c>
      <c r="IK2830">
        <v>-2</v>
      </c>
      <c r="IL2830" t="s">
        <v>279</v>
      </c>
      <c r="IM2830" t="s">
        <v>280</v>
      </c>
      <c r="IN2830" t="s">
        <v>666</v>
      </c>
      <c r="IP2830" t="s">
        <v>681</v>
      </c>
    </row>
    <row r="2831" spans="1:250" hidden="1" x14ac:dyDescent="0.25">
      <c r="A2831">
        <v>46197</v>
      </c>
      <c r="B2831">
        <v>-890804480</v>
      </c>
      <c r="C2831">
        <v>1837</v>
      </c>
      <c r="D2831" t="s">
        <v>273</v>
      </c>
      <c r="E2831" t="s">
        <v>274</v>
      </c>
      <c r="F2831">
        <v>1848</v>
      </c>
      <c r="G2831" t="s">
        <v>286</v>
      </c>
      <c r="H2831" t="s">
        <v>274</v>
      </c>
      <c r="I2831">
        <v>429</v>
      </c>
      <c r="J2831" t="s">
        <v>395</v>
      </c>
      <c r="K2831" t="s">
        <v>396</v>
      </c>
      <c r="L2831">
        <v>12392</v>
      </c>
      <c r="M2831" t="s">
        <v>313</v>
      </c>
      <c r="N2831" t="s">
        <v>314</v>
      </c>
      <c r="O2831">
        <v>12392</v>
      </c>
      <c r="P2831" t="s">
        <v>313</v>
      </c>
      <c r="Q2831" t="s">
        <v>314</v>
      </c>
      <c r="R2831" t="s">
        <v>372</v>
      </c>
      <c r="S2831" s="46">
        <v>5122347.1292000003</v>
      </c>
      <c r="U2831" s="46">
        <v>28</v>
      </c>
      <c r="IF2831">
        <v>12392</v>
      </c>
      <c r="IG2831" t="s">
        <v>313</v>
      </c>
      <c r="IH2831" t="s">
        <v>288</v>
      </c>
      <c r="IK2831">
        <v>-2</v>
      </c>
      <c r="IL2831" t="s">
        <v>279</v>
      </c>
      <c r="IM2831" t="s">
        <v>280</v>
      </c>
      <c r="IN2831" t="s">
        <v>654</v>
      </c>
      <c r="IP2831" t="s">
        <v>682</v>
      </c>
    </row>
    <row r="2832" spans="1:250" hidden="1" x14ac:dyDescent="0.25">
      <c r="A2832">
        <v>46198</v>
      </c>
      <c r="B2832">
        <v>-890804480</v>
      </c>
      <c r="C2832">
        <v>1837</v>
      </c>
      <c r="D2832" t="s">
        <v>273</v>
      </c>
      <c r="E2832" t="s">
        <v>274</v>
      </c>
      <c r="F2832">
        <v>1848</v>
      </c>
      <c r="G2832" t="s">
        <v>286</v>
      </c>
      <c r="H2832" t="s">
        <v>274</v>
      </c>
      <c r="I2832">
        <v>427</v>
      </c>
      <c r="J2832" t="s">
        <v>397</v>
      </c>
      <c r="K2832" t="s">
        <v>398</v>
      </c>
      <c r="L2832">
        <v>12392</v>
      </c>
      <c r="M2832" t="s">
        <v>313</v>
      </c>
      <c r="N2832" t="s">
        <v>314</v>
      </c>
      <c r="O2832">
        <v>12392</v>
      </c>
      <c r="P2832" t="s">
        <v>313</v>
      </c>
      <c r="Q2832" t="s">
        <v>314</v>
      </c>
      <c r="R2832" t="s">
        <v>372</v>
      </c>
      <c r="S2832" s="46">
        <v>5113764.4091999996</v>
      </c>
      <c r="U2832" s="46">
        <v>28</v>
      </c>
      <c r="IF2832">
        <v>12392</v>
      </c>
      <c r="IG2832" t="s">
        <v>313</v>
      </c>
      <c r="IH2832" t="s">
        <v>288</v>
      </c>
      <c r="IK2832">
        <v>-2</v>
      </c>
      <c r="IL2832" t="s">
        <v>279</v>
      </c>
      <c r="IM2832" t="s">
        <v>280</v>
      </c>
      <c r="IN2832" t="s">
        <v>654</v>
      </c>
      <c r="IP2832" t="s">
        <v>682</v>
      </c>
    </row>
    <row r="2833" spans="1:250" hidden="1" x14ac:dyDescent="0.25">
      <c r="A2833">
        <v>46199</v>
      </c>
      <c r="B2833">
        <v>-890804480</v>
      </c>
      <c r="C2833">
        <v>1837</v>
      </c>
      <c r="D2833" t="s">
        <v>273</v>
      </c>
      <c r="E2833" t="s">
        <v>274</v>
      </c>
      <c r="F2833">
        <v>1848</v>
      </c>
      <c r="G2833" t="s">
        <v>286</v>
      </c>
      <c r="H2833" t="s">
        <v>274</v>
      </c>
      <c r="I2833">
        <v>424</v>
      </c>
      <c r="J2833" t="s">
        <v>399</v>
      </c>
      <c r="K2833" t="s">
        <v>400</v>
      </c>
      <c r="L2833">
        <v>12392</v>
      </c>
      <c r="M2833" t="s">
        <v>313</v>
      </c>
      <c r="N2833" t="s">
        <v>314</v>
      </c>
      <c r="O2833">
        <v>12392</v>
      </c>
      <c r="P2833" t="s">
        <v>313</v>
      </c>
      <c r="Q2833" t="s">
        <v>314</v>
      </c>
      <c r="R2833" t="s">
        <v>372</v>
      </c>
      <c r="S2833" s="46">
        <v>5108757.8291999996</v>
      </c>
      <c r="U2833" s="46">
        <v>28</v>
      </c>
      <c r="IF2833">
        <v>12392</v>
      </c>
      <c r="IG2833" t="s">
        <v>313</v>
      </c>
      <c r="IH2833" t="s">
        <v>288</v>
      </c>
      <c r="IK2833">
        <v>-2</v>
      </c>
      <c r="IL2833" t="s">
        <v>279</v>
      </c>
      <c r="IM2833" t="s">
        <v>280</v>
      </c>
      <c r="IN2833" t="s">
        <v>654</v>
      </c>
      <c r="IP2833" t="s">
        <v>682</v>
      </c>
    </row>
    <row r="2834" spans="1:250" hidden="1" x14ac:dyDescent="0.25">
      <c r="A2834">
        <v>46200</v>
      </c>
      <c r="B2834">
        <v>-890804480</v>
      </c>
      <c r="C2834">
        <v>1837</v>
      </c>
      <c r="D2834" t="s">
        <v>273</v>
      </c>
      <c r="E2834" t="s">
        <v>274</v>
      </c>
      <c r="F2834">
        <v>1848</v>
      </c>
      <c r="G2834" t="s">
        <v>286</v>
      </c>
      <c r="H2834" t="s">
        <v>274</v>
      </c>
      <c r="I2834">
        <v>422</v>
      </c>
      <c r="J2834" t="s">
        <v>401</v>
      </c>
      <c r="K2834" t="s">
        <v>402</v>
      </c>
      <c r="L2834">
        <v>12392</v>
      </c>
      <c r="M2834" t="s">
        <v>313</v>
      </c>
      <c r="N2834" t="s">
        <v>314</v>
      </c>
      <c r="O2834">
        <v>12392</v>
      </c>
      <c r="P2834" t="s">
        <v>313</v>
      </c>
      <c r="Q2834" t="s">
        <v>314</v>
      </c>
      <c r="R2834" t="s">
        <v>372</v>
      </c>
      <c r="S2834" s="46">
        <v>5102485.3289000001</v>
      </c>
      <c r="U2834" s="46">
        <v>28</v>
      </c>
      <c r="IF2834">
        <v>12392</v>
      </c>
      <c r="IG2834" t="s">
        <v>313</v>
      </c>
      <c r="IH2834" t="s">
        <v>288</v>
      </c>
      <c r="IK2834">
        <v>-2</v>
      </c>
      <c r="IL2834" t="s">
        <v>279</v>
      </c>
      <c r="IM2834" t="s">
        <v>280</v>
      </c>
      <c r="IN2834" t="s">
        <v>654</v>
      </c>
      <c r="IP2834" t="s">
        <v>682</v>
      </c>
    </row>
    <row r="2835" spans="1:250" hidden="1" x14ac:dyDescent="0.25">
      <c r="A2835">
        <v>46201</v>
      </c>
      <c r="B2835">
        <v>-890804480</v>
      </c>
      <c r="C2835">
        <v>1837</v>
      </c>
      <c r="D2835" t="s">
        <v>273</v>
      </c>
      <c r="E2835" t="s">
        <v>274</v>
      </c>
      <c r="F2835">
        <v>1848</v>
      </c>
      <c r="G2835" t="s">
        <v>286</v>
      </c>
      <c r="H2835" t="s">
        <v>274</v>
      </c>
      <c r="I2835">
        <v>420</v>
      </c>
      <c r="J2835" t="s">
        <v>403</v>
      </c>
      <c r="K2835" t="s">
        <v>404</v>
      </c>
      <c r="L2835">
        <v>12392</v>
      </c>
      <c r="M2835" t="s">
        <v>313</v>
      </c>
      <c r="N2835" t="s">
        <v>314</v>
      </c>
      <c r="O2835">
        <v>12392</v>
      </c>
      <c r="P2835" t="s">
        <v>313</v>
      </c>
      <c r="Q2835" t="s">
        <v>314</v>
      </c>
      <c r="R2835" t="s">
        <v>372</v>
      </c>
      <c r="S2835" s="46">
        <v>5094121.9989</v>
      </c>
      <c r="U2835" s="46">
        <v>28</v>
      </c>
      <c r="IF2835">
        <v>12392</v>
      </c>
      <c r="IG2835" t="s">
        <v>313</v>
      </c>
      <c r="IH2835" t="s">
        <v>288</v>
      </c>
      <c r="IK2835">
        <v>-2</v>
      </c>
      <c r="IL2835" t="s">
        <v>279</v>
      </c>
      <c r="IM2835" t="s">
        <v>280</v>
      </c>
      <c r="IN2835" t="s">
        <v>654</v>
      </c>
      <c r="IP2835" t="s">
        <v>682</v>
      </c>
    </row>
    <row r="2836" spans="1:250" hidden="1" x14ac:dyDescent="0.25">
      <c r="A2836">
        <v>46202</v>
      </c>
      <c r="B2836">
        <v>-890804480</v>
      </c>
      <c r="C2836">
        <v>1837</v>
      </c>
      <c r="D2836" t="s">
        <v>273</v>
      </c>
      <c r="E2836" t="s">
        <v>274</v>
      </c>
      <c r="F2836">
        <v>1848</v>
      </c>
      <c r="G2836" t="s">
        <v>286</v>
      </c>
      <c r="H2836" t="s">
        <v>274</v>
      </c>
      <c r="I2836">
        <v>411</v>
      </c>
      <c r="J2836" t="s">
        <v>393</v>
      </c>
      <c r="K2836" t="s">
        <v>394</v>
      </c>
      <c r="L2836">
        <v>12392</v>
      </c>
      <c r="M2836" t="s">
        <v>313</v>
      </c>
      <c r="N2836" t="s">
        <v>314</v>
      </c>
      <c r="O2836">
        <v>12392</v>
      </c>
      <c r="P2836" t="s">
        <v>313</v>
      </c>
      <c r="Q2836" t="s">
        <v>314</v>
      </c>
      <c r="R2836" t="s">
        <v>372</v>
      </c>
      <c r="S2836" s="46">
        <v>5089243.3888999997</v>
      </c>
      <c r="U2836" s="46">
        <v>28</v>
      </c>
      <c r="IF2836">
        <v>12392</v>
      </c>
      <c r="IG2836" t="s">
        <v>313</v>
      </c>
      <c r="IH2836" t="s">
        <v>288</v>
      </c>
      <c r="IK2836">
        <v>-2</v>
      </c>
      <c r="IL2836" t="s">
        <v>279</v>
      </c>
      <c r="IM2836" t="s">
        <v>280</v>
      </c>
      <c r="IN2836" t="s">
        <v>654</v>
      </c>
      <c r="IP2836" t="s">
        <v>682</v>
      </c>
    </row>
    <row r="2837" spans="1:250" hidden="1" x14ac:dyDescent="0.25">
      <c r="A2837">
        <v>46203</v>
      </c>
      <c r="B2837">
        <v>-890804480</v>
      </c>
      <c r="C2837">
        <v>1837</v>
      </c>
      <c r="D2837" t="s">
        <v>273</v>
      </c>
      <c r="E2837" t="s">
        <v>274</v>
      </c>
      <c r="F2837">
        <v>1848</v>
      </c>
      <c r="G2837" t="s">
        <v>286</v>
      </c>
      <c r="H2837" t="s">
        <v>274</v>
      </c>
      <c r="I2837">
        <v>437</v>
      </c>
      <c r="J2837" t="s">
        <v>658</v>
      </c>
      <c r="K2837" t="s">
        <v>659</v>
      </c>
      <c r="L2837">
        <v>12392</v>
      </c>
      <c r="M2837" t="s">
        <v>313</v>
      </c>
      <c r="N2837" t="s">
        <v>314</v>
      </c>
      <c r="O2837">
        <v>12392</v>
      </c>
      <c r="P2837" t="s">
        <v>313</v>
      </c>
      <c r="Q2837" t="s">
        <v>314</v>
      </c>
      <c r="R2837" t="s">
        <v>372</v>
      </c>
      <c r="S2837" s="46">
        <v>5145113.6392000001</v>
      </c>
      <c r="U2837" s="46">
        <v>28</v>
      </c>
      <c r="IF2837">
        <v>12392</v>
      </c>
      <c r="IG2837" t="s">
        <v>313</v>
      </c>
      <c r="IH2837" t="s">
        <v>288</v>
      </c>
      <c r="IK2837">
        <v>-2</v>
      </c>
      <c r="IL2837" t="s">
        <v>279</v>
      </c>
      <c r="IM2837" t="s">
        <v>280</v>
      </c>
      <c r="IN2837" t="s">
        <v>654</v>
      </c>
      <c r="IP2837" t="s">
        <v>682</v>
      </c>
    </row>
    <row r="2838" spans="1:250" hidden="1" x14ac:dyDescent="0.25">
      <c r="A2838">
        <v>46204</v>
      </c>
      <c r="B2838">
        <v>-890804480</v>
      </c>
      <c r="C2838">
        <v>1837</v>
      </c>
      <c r="D2838" t="s">
        <v>273</v>
      </c>
      <c r="E2838" t="s">
        <v>274</v>
      </c>
      <c r="F2838">
        <v>1848</v>
      </c>
      <c r="G2838" t="s">
        <v>286</v>
      </c>
      <c r="H2838" t="s">
        <v>274</v>
      </c>
      <c r="I2838">
        <v>436</v>
      </c>
      <c r="J2838" t="s">
        <v>656</v>
      </c>
      <c r="K2838" t="s">
        <v>657</v>
      </c>
      <c r="L2838">
        <v>12392</v>
      </c>
      <c r="M2838" t="s">
        <v>313</v>
      </c>
      <c r="N2838" t="s">
        <v>314</v>
      </c>
      <c r="O2838">
        <v>12392</v>
      </c>
      <c r="P2838" t="s">
        <v>313</v>
      </c>
      <c r="Q2838" t="s">
        <v>314</v>
      </c>
      <c r="R2838" t="s">
        <v>372</v>
      </c>
      <c r="S2838" s="46">
        <v>5137691.1491999999</v>
      </c>
      <c r="U2838" s="46">
        <v>28</v>
      </c>
      <c r="IF2838">
        <v>12392</v>
      </c>
      <c r="IG2838" t="s">
        <v>313</v>
      </c>
      <c r="IH2838" t="s">
        <v>288</v>
      </c>
      <c r="IK2838">
        <v>-2</v>
      </c>
      <c r="IL2838" t="s">
        <v>279</v>
      </c>
      <c r="IM2838" t="s">
        <v>280</v>
      </c>
      <c r="IN2838" t="s">
        <v>654</v>
      </c>
      <c r="IP2838" t="s">
        <v>682</v>
      </c>
    </row>
    <row r="2839" spans="1:250" hidden="1" x14ac:dyDescent="0.25">
      <c r="A2839">
        <v>46205</v>
      </c>
      <c r="B2839">
        <v>-890804480</v>
      </c>
      <c r="C2839">
        <v>1837</v>
      </c>
      <c r="D2839" t="s">
        <v>273</v>
      </c>
      <c r="E2839" t="s">
        <v>274</v>
      </c>
      <c r="F2839">
        <v>1848</v>
      </c>
      <c r="G2839" t="s">
        <v>286</v>
      </c>
      <c r="H2839" t="s">
        <v>274</v>
      </c>
      <c r="I2839">
        <v>435</v>
      </c>
      <c r="J2839" t="s">
        <v>491</v>
      </c>
      <c r="K2839" t="s">
        <v>492</v>
      </c>
      <c r="L2839">
        <v>12392</v>
      </c>
      <c r="M2839" t="s">
        <v>313</v>
      </c>
      <c r="N2839" t="s">
        <v>314</v>
      </c>
      <c r="O2839">
        <v>12392</v>
      </c>
      <c r="P2839" t="s">
        <v>313</v>
      </c>
      <c r="Q2839" t="s">
        <v>314</v>
      </c>
      <c r="R2839" t="s">
        <v>372</v>
      </c>
      <c r="S2839" s="46">
        <v>5133237.6591999996</v>
      </c>
      <c r="U2839" s="46">
        <v>28</v>
      </c>
      <c r="IF2839">
        <v>12392</v>
      </c>
      <c r="IG2839" t="s">
        <v>313</v>
      </c>
      <c r="IH2839" t="s">
        <v>288</v>
      </c>
      <c r="IK2839">
        <v>-2</v>
      </c>
      <c r="IL2839" t="s">
        <v>279</v>
      </c>
      <c r="IM2839" t="s">
        <v>280</v>
      </c>
      <c r="IN2839" t="s">
        <v>654</v>
      </c>
      <c r="IP2839" t="s">
        <v>682</v>
      </c>
    </row>
    <row r="2840" spans="1:250" hidden="1" x14ac:dyDescent="0.25">
      <c r="A2840">
        <v>46206</v>
      </c>
      <c r="B2840">
        <v>-890804480</v>
      </c>
      <c r="C2840">
        <v>1837</v>
      </c>
      <c r="D2840" t="s">
        <v>273</v>
      </c>
      <c r="E2840" t="s">
        <v>274</v>
      </c>
      <c r="F2840">
        <v>1848</v>
      </c>
      <c r="G2840" t="s">
        <v>286</v>
      </c>
      <c r="H2840" t="s">
        <v>274</v>
      </c>
      <c r="I2840">
        <v>431</v>
      </c>
      <c r="J2840" t="s">
        <v>493</v>
      </c>
      <c r="K2840" t="s">
        <v>494</v>
      </c>
      <c r="L2840">
        <v>12392</v>
      </c>
      <c r="M2840" t="s">
        <v>313</v>
      </c>
      <c r="N2840" t="s">
        <v>314</v>
      </c>
      <c r="O2840">
        <v>12392</v>
      </c>
      <c r="P2840" t="s">
        <v>313</v>
      </c>
      <c r="Q2840" t="s">
        <v>314</v>
      </c>
      <c r="R2840" t="s">
        <v>372</v>
      </c>
      <c r="S2840" s="46">
        <v>5128784.1792000001</v>
      </c>
      <c r="U2840" s="46">
        <v>28</v>
      </c>
      <c r="IF2840">
        <v>12392</v>
      </c>
      <c r="IG2840" t="s">
        <v>313</v>
      </c>
      <c r="IH2840" t="s">
        <v>288</v>
      </c>
      <c r="IK2840">
        <v>-2</v>
      </c>
      <c r="IL2840" t="s">
        <v>279</v>
      </c>
      <c r="IM2840" t="s">
        <v>280</v>
      </c>
      <c r="IN2840" t="s">
        <v>654</v>
      </c>
      <c r="IP2840" t="s">
        <v>682</v>
      </c>
    </row>
    <row r="2841" spans="1:250" hidden="1" x14ac:dyDescent="0.25">
      <c r="A2841">
        <v>46207</v>
      </c>
      <c r="B2841">
        <v>-890804480</v>
      </c>
      <c r="C2841">
        <v>1837</v>
      </c>
      <c r="D2841" t="s">
        <v>273</v>
      </c>
      <c r="E2841" t="s">
        <v>274</v>
      </c>
      <c r="F2841">
        <v>1848</v>
      </c>
      <c r="G2841" t="s">
        <v>286</v>
      </c>
      <c r="H2841" t="s">
        <v>274</v>
      </c>
      <c r="I2841">
        <v>420</v>
      </c>
      <c r="J2841" t="s">
        <v>403</v>
      </c>
      <c r="K2841" t="s">
        <v>404</v>
      </c>
      <c r="L2841">
        <v>12394</v>
      </c>
      <c r="M2841" t="s">
        <v>315</v>
      </c>
      <c r="N2841" t="s">
        <v>316</v>
      </c>
      <c r="O2841">
        <v>12394</v>
      </c>
      <c r="P2841" t="s">
        <v>315</v>
      </c>
      <c r="Q2841" t="s">
        <v>316</v>
      </c>
      <c r="R2841" t="s">
        <v>372</v>
      </c>
      <c r="S2841" s="46">
        <v>183388.3818</v>
      </c>
      <c r="U2841" s="46">
        <v>28</v>
      </c>
      <c r="IF2841">
        <v>12394</v>
      </c>
      <c r="IG2841" t="s">
        <v>315</v>
      </c>
      <c r="IH2841" t="s">
        <v>288</v>
      </c>
      <c r="IK2841">
        <v>-2</v>
      </c>
      <c r="IL2841" t="s">
        <v>279</v>
      </c>
      <c r="IM2841" t="s">
        <v>280</v>
      </c>
      <c r="IN2841" t="s">
        <v>654</v>
      </c>
      <c r="IP2841" t="s">
        <v>683</v>
      </c>
    </row>
    <row r="2842" spans="1:250" hidden="1" x14ac:dyDescent="0.25">
      <c r="A2842">
        <v>46208</v>
      </c>
      <c r="B2842">
        <v>-890804480</v>
      </c>
      <c r="C2842">
        <v>1837</v>
      </c>
      <c r="D2842" t="s">
        <v>273</v>
      </c>
      <c r="E2842" t="s">
        <v>274</v>
      </c>
      <c r="F2842">
        <v>1848</v>
      </c>
      <c r="G2842" t="s">
        <v>286</v>
      </c>
      <c r="H2842" t="s">
        <v>274</v>
      </c>
      <c r="I2842">
        <v>411</v>
      </c>
      <c r="J2842" t="s">
        <v>393</v>
      </c>
      <c r="K2842" t="s">
        <v>394</v>
      </c>
      <c r="L2842">
        <v>12394</v>
      </c>
      <c r="M2842" t="s">
        <v>315</v>
      </c>
      <c r="N2842" t="s">
        <v>316</v>
      </c>
      <c r="O2842">
        <v>12394</v>
      </c>
      <c r="P2842" t="s">
        <v>315</v>
      </c>
      <c r="Q2842" t="s">
        <v>316</v>
      </c>
      <c r="R2842" t="s">
        <v>372</v>
      </c>
      <c r="S2842" s="46">
        <v>183212.76180000001</v>
      </c>
      <c r="U2842" s="46">
        <v>28</v>
      </c>
      <c r="IF2842">
        <v>12394</v>
      </c>
      <c r="IG2842" t="s">
        <v>315</v>
      </c>
      <c r="IH2842" t="s">
        <v>288</v>
      </c>
      <c r="IK2842">
        <v>-2</v>
      </c>
      <c r="IL2842" t="s">
        <v>279</v>
      </c>
      <c r="IM2842" t="s">
        <v>280</v>
      </c>
      <c r="IN2842" t="s">
        <v>654</v>
      </c>
      <c r="IP2842" t="s">
        <v>683</v>
      </c>
    </row>
    <row r="2843" spans="1:250" hidden="1" x14ac:dyDescent="0.25">
      <c r="A2843">
        <v>46209</v>
      </c>
      <c r="B2843">
        <v>-890804480</v>
      </c>
      <c r="C2843">
        <v>1837</v>
      </c>
      <c r="D2843" t="s">
        <v>273</v>
      </c>
      <c r="E2843" t="s">
        <v>274</v>
      </c>
      <c r="F2843">
        <v>1848</v>
      </c>
      <c r="G2843" t="s">
        <v>286</v>
      </c>
      <c r="H2843" t="s">
        <v>274</v>
      </c>
      <c r="I2843">
        <v>435</v>
      </c>
      <c r="J2843" t="s">
        <v>491</v>
      </c>
      <c r="K2843" t="s">
        <v>492</v>
      </c>
      <c r="L2843">
        <v>12394</v>
      </c>
      <c r="M2843" t="s">
        <v>315</v>
      </c>
      <c r="N2843" t="s">
        <v>316</v>
      </c>
      <c r="O2843">
        <v>12394</v>
      </c>
      <c r="P2843" t="s">
        <v>315</v>
      </c>
      <c r="Q2843" t="s">
        <v>316</v>
      </c>
      <c r="R2843" t="s">
        <v>372</v>
      </c>
      <c r="S2843" s="46">
        <v>184796.58180000001</v>
      </c>
      <c r="U2843" s="46">
        <v>28</v>
      </c>
      <c r="IF2843">
        <v>12394</v>
      </c>
      <c r="IG2843" t="s">
        <v>315</v>
      </c>
      <c r="IH2843" t="s">
        <v>288</v>
      </c>
      <c r="IK2843">
        <v>-2</v>
      </c>
      <c r="IL2843" t="s">
        <v>279</v>
      </c>
      <c r="IM2843" t="s">
        <v>280</v>
      </c>
      <c r="IN2843" t="s">
        <v>654</v>
      </c>
      <c r="IP2843" t="s">
        <v>683</v>
      </c>
    </row>
    <row r="2844" spans="1:250" hidden="1" x14ac:dyDescent="0.25">
      <c r="A2844">
        <v>46210</v>
      </c>
      <c r="B2844">
        <v>-890804480</v>
      </c>
      <c r="C2844">
        <v>1837</v>
      </c>
      <c r="D2844" t="s">
        <v>273</v>
      </c>
      <c r="E2844" t="s">
        <v>274</v>
      </c>
      <c r="F2844">
        <v>1848</v>
      </c>
      <c r="G2844" t="s">
        <v>286</v>
      </c>
      <c r="H2844" t="s">
        <v>274</v>
      </c>
      <c r="I2844">
        <v>431</v>
      </c>
      <c r="J2844" t="s">
        <v>493</v>
      </c>
      <c r="K2844" t="s">
        <v>494</v>
      </c>
      <c r="L2844">
        <v>12394</v>
      </c>
      <c r="M2844" t="s">
        <v>315</v>
      </c>
      <c r="N2844" t="s">
        <v>316</v>
      </c>
      <c r="O2844">
        <v>12394</v>
      </c>
      <c r="P2844" t="s">
        <v>315</v>
      </c>
      <c r="Q2844" t="s">
        <v>316</v>
      </c>
      <c r="R2844" t="s">
        <v>372</v>
      </c>
      <c r="S2844" s="46">
        <v>184636.2218</v>
      </c>
      <c r="U2844" s="46">
        <v>28</v>
      </c>
      <c r="IF2844">
        <v>12394</v>
      </c>
      <c r="IG2844" t="s">
        <v>315</v>
      </c>
      <c r="IH2844" t="s">
        <v>288</v>
      </c>
      <c r="IK2844">
        <v>-2</v>
      </c>
      <c r="IL2844" t="s">
        <v>279</v>
      </c>
      <c r="IM2844" t="s">
        <v>280</v>
      </c>
      <c r="IN2844" t="s">
        <v>654</v>
      </c>
      <c r="IP2844" t="s">
        <v>683</v>
      </c>
    </row>
    <row r="2845" spans="1:250" hidden="1" x14ac:dyDescent="0.25">
      <c r="A2845">
        <v>46211</v>
      </c>
      <c r="B2845">
        <v>-890804480</v>
      </c>
      <c r="C2845">
        <v>1837</v>
      </c>
      <c r="D2845" t="s">
        <v>273</v>
      </c>
      <c r="E2845" t="s">
        <v>274</v>
      </c>
      <c r="F2845">
        <v>1848</v>
      </c>
      <c r="G2845" t="s">
        <v>286</v>
      </c>
      <c r="H2845" t="s">
        <v>274</v>
      </c>
      <c r="I2845">
        <v>429</v>
      </c>
      <c r="J2845" t="s">
        <v>395</v>
      </c>
      <c r="K2845" t="s">
        <v>396</v>
      </c>
      <c r="L2845">
        <v>12394</v>
      </c>
      <c r="M2845" t="s">
        <v>315</v>
      </c>
      <c r="N2845" t="s">
        <v>316</v>
      </c>
      <c r="O2845">
        <v>12394</v>
      </c>
      <c r="P2845" t="s">
        <v>315</v>
      </c>
      <c r="Q2845" t="s">
        <v>316</v>
      </c>
      <c r="R2845" t="s">
        <v>372</v>
      </c>
      <c r="S2845" s="46">
        <v>184404.49179999999</v>
      </c>
      <c r="U2845" s="46">
        <v>28</v>
      </c>
      <c r="IF2845">
        <v>12394</v>
      </c>
      <c r="IG2845" t="s">
        <v>315</v>
      </c>
      <c r="IH2845" t="s">
        <v>288</v>
      </c>
      <c r="IK2845">
        <v>-2</v>
      </c>
      <c r="IL2845" t="s">
        <v>279</v>
      </c>
      <c r="IM2845" t="s">
        <v>280</v>
      </c>
      <c r="IN2845" t="s">
        <v>654</v>
      </c>
      <c r="IP2845" t="s">
        <v>683</v>
      </c>
    </row>
    <row r="2846" spans="1:250" hidden="1" x14ac:dyDescent="0.25">
      <c r="A2846">
        <v>46212</v>
      </c>
      <c r="B2846">
        <v>-890804480</v>
      </c>
      <c r="C2846">
        <v>1837</v>
      </c>
      <c r="D2846" t="s">
        <v>273</v>
      </c>
      <c r="E2846" t="s">
        <v>274</v>
      </c>
      <c r="F2846">
        <v>1848</v>
      </c>
      <c r="G2846" t="s">
        <v>286</v>
      </c>
      <c r="H2846" t="s">
        <v>274</v>
      </c>
      <c r="I2846">
        <v>427</v>
      </c>
      <c r="J2846" t="s">
        <v>397</v>
      </c>
      <c r="K2846" t="s">
        <v>398</v>
      </c>
      <c r="L2846">
        <v>12394</v>
      </c>
      <c r="M2846" t="s">
        <v>315</v>
      </c>
      <c r="N2846" t="s">
        <v>316</v>
      </c>
      <c r="O2846">
        <v>12394</v>
      </c>
      <c r="P2846" t="s">
        <v>315</v>
      </c>
      <c r="Q2846" t="s">
        <v>316</v>
      </c>
      <c r="R2846" t="s">
        <v>372</v>
      </c>
      <c r="S2846" s="46">
        <v>184095.52179999999</v>
      </c>
      <c r="U2846" s="46">
        <v>28</v>
      </c>
      <c r="IF2846">
        <v>12394</v>
      </c>
      <c r="IG2846" t="s">
        <v>315</v>
      </c>
      <c r="IH2846" t="s">
        <v>288</v>
      </c>
      <c r="IK2846">
        <v>-2</v>
      </c>
      <c r="IL2846" t="s">
        <v>279</v>
      </c>
      <c r="IM2846" t="s">
        <v>280</v>
      </c>
      <c r="IN2846" t="s">
        <v>654</v>
      </c>
      <c r="IP2846" t="s">
        <v>683</v>
      </c>
    </row>
    <row r="2847" spans="1:250" hidden="1" x14ac:dyDescent="0.25">
      <c r="A2847">
        <v>46213</v>
      </c>
      <c r="B2847">
        <v>-890804480</v>
      </c>
      <c r="C2847">
        <v>1837</v>
      </c>
      <c r="D2847" t="s">
        <v>273</v>
      </c>
      <c r="E2847" t="s">
        <v>274</v>
      </c>
      <c r="F2847">
        <v>1848</v>
      </c>
      <c r="G2847" t="s">
        <v>286</v>
      </c>
      <c r="H2847" t="s">
        <v>274</v>
      </c>
      <c r="I2847">
        <v>424</v>
      </c>
      <c r="J2847" t="s">
        <v>399</v>
      </c>
      <c r="K2847" t="s">
        <v>400</v>
      </c>
      <c r="L2847">
        <v>12394</v>
      </c>
      <c r="M2847" t="s">
        <v>315</v>
      </c>
      <c r="N2847" t="s">
        <v>316</v>
      </c>
      <c r="O2847">
        <v>12394</v>
      </c>
      <c r="P2847" t="s">
        <v>315</v>
      </c>
      <c r="Q2847" t="s">
        <v>316</v>
      </c>
      <c r="R2847" t="s">
        <v>372</v>
      </c>
      <c r="S2847" s="46">
        <v>183915.27179999999</v>
      </c>
      <c r="U2847" s="46">
        <v>28</v>
      </c>
      <c r="IF2847">
        <v>12394</v>
      </c>
      <c r="IG2847" t="s">
        <v>315</v>
      </c>
      <c r="IH2847" t="s">
        <v>288</v>
      </c>
      <c r="IK2847">
        <v>-2</v>
      </c>
      <c r="IL2847" t="s">
        <v>279</v>
      </c>
      <c r="IM2847" t="s">
        <v>280</v>
      </c>
      <c r="IN2847" t="s">
        <v>654</v>
      </c>
      <c r="IP2847" t="s">
        <v>683</v>
      </c>
    </row>
    <row r="2848" spans="1:250" hidden="1" x14ac:dyDescent="0.25">
      <c r="A2848">
        <v>46214</v>
      </c>
      <c r="B2848">
        <v>-890804480</v>
      </c>
      <c r="C2848">
        <v>1837</v>
      </c>
      <c r="D2848" t="s">
        <v>273</v>
      </c>
      <c r="E2848" t="s">
        <v>274</v>
      </c>
      <c r="F2848">
        <v>1848</v>
      </c>
      <c r="G2848" t="s">
        <v>286</v>
      </c>
      <c r="H2848" t="s">
        <v>274</v>
      </c>
      <c r="I2848">
        <v>422</v>
      </c>
      <c r="J2848" t="s">
        <v>401</v>
      </c>
      <c r="K2848" t="s">
        <v>402</v>
      </c>
      <c r="L2848">
        <v>12394</v>
      </c>
      <c r="M2848" t="s">
        <v>315</v>
      </c>
      <c r="N2848" t="s">
        <v>316</v>
      </c>
      <c r="O2848">
        <v>12394</v>
      </c>
      <c r="P2848" t="s">
        <v>315</v>
      </c>
      <c r="Q2848" t="s">
        <v>316</v>
      </c>
      <c r="R2848" t="s">
        <v>372</v>
      </c>
      <c r="S2848" s="46">
        <v>183689.46179999999</v>
      </c>
      <c r="U2848" s="46">
        <v>28</v>
      </c>
      <c r="IF2848">
        <v>12394</v>
      </c>
      <c r="IG2848" t="s">
        <v>315</v>
      </c>
      <c r="IH2848" t="s">
        <v>288</v>
      </c>
      <c r="IK2848">
        <v>-2</v>
      </c>
      <c r="IL2848" t="s">
        <v>279</v>
      </c>
      <c r="IM2848" t="s">
        <v>280</v>
      </c>
      <c r="IN2848" t="s">
        <v>654</v>
      </c>
      <c r="IP2848" t="s">
        <v>683</v>
      </c>
    </row>
    <row r="2849" spans="1:250" hidden="1" x14ac:dyDescent="0.25">
      <c r="A2849">
        <v>46215</v>
      </c>
      <c r="B2849">
        <v>-890804480</v>
      </c>
      <c r="C2849">
        <v>1837</v>
      </c>
      <c r="D2849" t="s">
        <v>273</v>
      </c>
      <c r="E2849" t="s">
        <v>274</v>
      </c>
      <c r="F2849">
        <v>1848</v>
      </c>
      <c r="G2849" t="s">
        <v>286</v>
      </c>
      <c r="H2849" t="s">
        <v>274</v>
      </c>
      <c r="I2849">
        <v>437</v>
      </c>
      <c r="J2849" t="s">
        <v>658</v>
      </c>
      <c r="K2849" t="s">
        <v>659</v>
      </c>
      <c r="L2849">
        <v>12394</v>
      </c>
      <c r="M2849" t="s">
        <v>315</v>
      </c>
      <c r="N2849" t="s">
        <v>316</v>
      </c>
      <c r="O2849">
        <v>12394</v>
      </c>
      <c r="P2849" t="s">
        <v>315</v>
      </c>
      <c r="Q2849" t="s">
        <v>316</v>
      </c>
      <c r="R2849" t="s">
        <v>372</v>
      </c>
      <c r="S2849" s="46">
        <v>185224.11180000001</v>
      </c>
      <c r="U2849" s="46">
        <v>28</v>
      </c>
      <c r="IF2849">
        <v>12394</v>
      </c>
      <c r="IG2849" t="s">
        <v>315</v>
      </c>
      <c r="IH2849" t="s">
        <v>288</v>
      </c>
      <c r="IK2849">
        <v>-2</v>
      </c>
      <c r="IL2849" t="s">
        <v>279</v>
      </c>
      <c r="IM2849" t="s">
        <v>280</v>
      </c>
      <c r="IN2849" t="s">
        <v>654</v>
      </c>
      <c r="IP2849" t="s">
        <v>683</v>
      </c>
    </row>
    <row r="2850" spans="1:250" hidden="1" x14ac:dyDescent="0.25">
      <c r="A2850">
        <v>46216</v>
      </c>
      <c r="B2850">
        <v>-890804480</v>
      </c>
      <c r="C2850">
        <v>1837</v>
      </c>
      <c r="D2850" t="s">
        <v>273</v>
      </c>
      <c r="E2850" t="s">
        <v>274</v>
      </c>
      <c r="F2850">
        <v>1848</v>
      </c>
      <c r="G2850" t="s">
        <v>286</v>
      </c>
      <c r="H2850" t="s">
        <v>274</v>
      </c>
      <c r="I2850">
        <v>436</v>
      </c>
      <c r="J2850" t="s">
        <v>656</v>
      </c>
      <c r="K2850" t="s">
        <v>657</v>
      </c>
      <c r="L2850">
        <v>12394</v>
      </c>
      <c r="M2850" t="s">
        <v>315</v>
      </c>
      <c r="N2850" t="s">
        <v>316</v>
      </c>
      <c r="O2850">
        <v>12394</v>
      </c>
      <c r="P2850" t="s">
        <v>315</v>
      </c>
      <c r="Q2850" t="s">
        <v>316</v>
      </c>
      <c r="R2850" t="s">
        <v>372</v>
      </c>
      <c r="S2850" s="46">
        <v>184956.92180000001</v>
      </c>
      <c r="U2850" s="46">
        <v>28</v>
      </c>
      <c r="IF2850">
        <v>12394</v>
      </c>
      <c r="IG2850" t="s">
        <v>315</v>
      </c>
      <c r="IH2850" t="s">
        <v>288</v>
      </c>
      <c r="IK2850">
        <v>-2</v>
      </c>
      <c r="IL2850" t="s">
        <v>279</v>
      </c>
      <c r="IM2850" t="s">
        <v>280</v>
      </c>
      <c r="IN2850" t="s">
        <v>654</v>
      </c>
      <c r="IP2850" t="s">
        <v>683</v>
      </c>
    </row>
    <row r="2851" spans="1:250" hidden="1" x14ac:dyDescent="0.25">
      <c r="A2851">
        <v>46217</v>
      </c>
      <c r="B2851">
        <v>-890804480</v>
      </c>
      <c r="C2851">
        <v>1837</v>
      </c>
      <c r="D2851" t="s">
        <v>273</v>
      </c>
      <c r="E2851" t="s">
        <v>274</v>
      </c>
      <c r="F2851">
        <v>13794</v>
      </c>
      <c r="G2851" t="s">
        <v>275</v>
      </c>
      <c r="H2851" t="s">
        <v>276</v>
      </c>
      <c r="I2851">
        <v>424</v>
      </c>
      <c r="J2851" t="s">
        <v>399</v>
      </c>
      <c r="K2851" t="s">
        <v>400</v>
      </c>
      <c r="L2851">
        <v>13917</v>
      </c>
      <c r="M2851" t="s">
        <v>317</v>
      </c>
      <c r="N2851" t="s">
        <v>318</v>
      </c>
      <c r="O2851">
        <v>13917</v>
      </c>
      <c r="P2851" t="s">
        <v>317</v>
      </c>
      <c r="Q2851" t="s">
        <v>318</v>
      </c>
      <c r="R2851" t="s">
        <v>372</v>
      </c>
      <c r="S2851" s="46">
        <v>48710489.984200001</v>
      </c>
      <c r="U2851" s="46">
        <v>28</v>
      </c>
      <c r="IF2851">
        <v>13917</v>
      </c>
      <c r="IG2851" t="s">
        <v>317</v>
      </c>
      <c r="IH2851" t="s">
        <v>319</v>
      </c>
      <c r="IK2851">
        <v>-2</v>
      </c>
      <c r="IL2851" t="s">
        <v>279</v>
      </c>
      <c r="IM2851" t="s">
        <v>280</v>
      </c>
      <c r="IN2851" t="s">
        <v>663</v>
      </c>
      <c r="IP2851" t="s">
        <v>684</v>
      </c>
    </row>
    <row r="2852" spans="1:250" hidden="1" x14ac:dyDescent="0.25">
      <c r="A2852">
        <v>46218</v>
      </c>
      <c r="B2852">
        <v>-890804480</v>
      </c>
      <c r="C2852">
        <v>1837</v>
      </c>
      <c r="D2852" t="s">
        <v>273</v>
      </c>
      <c r="E2852" t="s">
        <v>274</v>
      </c>
      <c r="F2852">
        <v>13794</v>
      </c>
      <c r="G2852" t="s">
        <v>275</v>
      </c>
      <c r="H2852" t="s">
        <v>276</v>
      </c>
      <c r="I2852">
        <v>422</v>
      </c>
      <c r="J2852" t="s">
        <v>401</v>
      </c>
      <c r="K2852" t="s">
        <v>402</v>
      </c>
      <c r="L2852">
        <v>13917</v>
      </c>
      <c r="M2852" t="s">
        <v>317</v>
      </c>
      <c r="N2852" t="s">
        <v>318</v>
      </c>
      <c r="O2852">
        <v>13917</v>
      </c>
      <c r="P2852" t="s">
        <v>317</v>
      </c>
      <c r="Q2852" t="s">
        <v>318</v>
      </c>
      <c r="R2852" t="s">
        <v>372</v>
      </c>
      <c r="S2852" s="46">
        <v>48642832.504199997</v>
      </c>
      <c r="U2852" s="46">
        <v>28</v>
      </c>
      <c r="IF2852">
        <v>13917</v>
      </c>
      <c r="IG2852" t="s">
        <v>317</v>
      </c>
      <c r="IH2852" t="s">
        <v>319</v>
      </c>
      <c r="IK2852">
        <v>-2</v>
      </c>
      <c r="IL2852" t="s">
        <v>279</v>
      </c>
      <c r="IM2852" t="s">
        <v>280</v>
      </c>
      <c r="IN2852" t="s">
        <v>663</v>
      </c>
      <c r="IP2852" t="s">
        <v>684</v>
      </c>
    </row>
    <row r="2853" spans="1:250" hidden="1" x14ac:dyDescent="0.25">
      <c r="A2853">
        <v>46219</v>
      </c>
      <c r="B2853">
        <v>-890804480</v>
      </c>
      <c r="C2853">
        <v>1837</v>
      </c>
      <c r="D2853" t="s">
        <v>273</v>
      </c>
      <c r="E2853" t="s">
        <v>274</v>
      </c>
      <c r="F2853">
        <v>13794</v>
      </c>
      <c r="G2853" t="s">
        <v>275</v>
      </c>
      <c r="H2853" t="s">
        <v>276</v>
      </c>
      <c r="I2853">
        <v>420</v>
      </c>
      <c r="J2853" t="s">
        <v>403</v>
      </c>
      <c r="K2853" t="s">
        <v>404</v>
      </c>
      <c r="L2853">
        <v>13917</v>
      </c>
      <c r="M2853" t="s">
        <v>317</v>
      </c>
      <c r="N2853" t="s">
        <v>318</v>
      </c>
      <c r="O2853">
        <v>13917</v>
      </c>
      <c r="P2853" t="s">
        <v>317</v>
      </c>
      <c r="Q2853" t="s">
        <v>318</v>
      </c>
      <c r="R2853" t="s">
        <v>372</v>
      </c>
      <c r="S2853" s="46">
        <v>48552622.514200002</v>
      </c>
      <c r="U2853" s="46">
        <v>28</v>
      </c>
      <c r="IF2853">
        <v>13917</v>
      </c>
      <c r="IG2853" t="s">
        <v>317</v>
      </c>
      <c r="IH2853" t="s">
        <v>319</v>
      </c>
      <c r="IK2853">
        <v>-2</v>
      </c>
      <c r="IL2853" t="s">
        <v>279</v>
      </c>
      <c r="IM2853" t="s">
        <v>280</v>
      </c>
      <c r="IN2853" t="s">
        <v>663</v>
      </c>
      <c r="IP2853" t="s">
        <v>684</v>
      </c>
    </row>
    <row r="2854" spans="1:250" hidden="1" x14ac:dyDescent="0.25">
      <c r="A2854">
        <v>46220</v>
      </c>
      <c r="B2854">
        <v>-890804480</v>
      </c>
      <c r="C2854">
        <v>1837</v>
      </c>
      <c r="D2854" t="s">
        <v>273</v>
      </c>
      <c r="E2854" t="s">
        <v>274</v>
      </c>
      <c r="F2854">
        <v>13794</v>
      </c>
      <c r="G2854" t="s">
        <v>275</v>
      </c>
      <c r="H2854" t="s">
        <v>276</v>
      </c>
      <c r="I2854">
        <v>411</v>
      </c>
      <c r="J2854" t="s">
        <v>393</v>
      </c>
      <c r="K2854" t="s">
        <v>394</v>
      </c>
      <c r="L2854">
        <v>13917</v>
      </c>
      <c r="M2854" t="s">
        <v>317</v>
      </c>
      <c r="N2854" t="s">
        <v>318</v>
      </c>
      <c r="O2854">
        <v>13917</v>
      </c>
      <c r="P2854" t="s">
        <v>317</v>
      </c>
      <c r="Q2854" t="s">
        <v>318</v>
      </c>
      <c r="R2854" t="s">
        <v>372</v>
      </c>
      <c r="S2854" s="46">
        <v>49076206.9542</v>
      </c>
      <c r="U2854" s="46">
        <v>28</v>
      </c>
      <c r="IF2854">
        <v>13917</v>
      </c>
      <c r="IG2854" t="s">
        <v>317</v>
      </c>
      <c r="IH2854" t="s">
        <v>319</v>
      </c>
      <c r="IK2854">
        <v>-2</v>
      </c>
      <c r="IL2854" t="s">
        <v>279</v>
      </c>
      <c r="IM2854" t="s">
        <v>280</v>
      </c>
      <c r="IN2854" t="s">
        <v>663</v>
      </c>
      <c r="IP2854" t="s">
        <v>684</v>
      </c>
    </row>
    <row r="2855" spans="1:250" hidden="1" x14ac:dyDescent="0.25">
      <c r="A2855">
        <v>46221</v>
      </c>
      <c r="B2855">
        <v>-890804480</v>
      </c>
      <c r="C2855">
        <v>1837</v>
      </c>
      <c r="D2855" t="s">
        <v>273</v>
      </c>
      <c r="E2855" t="s">
        <v>274</v>
      </c>
      <c r="F2855">
        <v>13794</v>
      </c>
      <c r="G2855" t="s">
        <v>275</v>
      </c>
      <c r="H2855" t="s">
        <v>276</v>
      </c>
      <c r="I2855">
        <v>437</v>
      </c>
      <c r="J2855" t="s">
        <v>658</v>
      </c>
      <c r="K2855" t="s">
        <v>659</v>
      </c>
      <c r="L2855">
        <v>13917</v>
      </c>
      <c r="M2855" t="s">
        <v>317</v>
      </c>
      <c r="N2855" t="s">
        <v>318</v>
      </c>
      <c r="O2855">
        <v>13917</v>
      </c>
      <c r="P2855" t="s">
        <v>317</v>
      </c>
      <c r="Q2855" t="s">
        <v>318</v>
      </c>
      <c r="R2855" t="s">
        <v>372</v>
      </c>
      <c r="S2855" s="46">
        <v>49086364.994199999</v>
      </c>
      <c r="U2855" s="46">
        <v>28</v>
      </c>
      <c r="IF2855">
        <v>13917</v>
      </c>
      <c r="IG2855" t="s">
        <v>317</v>
      </c>
      <c r="IH2855" t="s">
        <v>319</v>
      </c>
      <c r="IK2855">
        <v>-2</v>
      </c>
      <c r="IL2855" t="s">
        <v>279</v>
      </c>
      <c r="IM2855" t="s">
        <v>280</v>
      </c>
      <c r="IN2855" t="s">
        <v>663</v>
      </c>
      <c r="IP2855" t="s">
        <v>684</v>
      </c>
    </row>
    <row r="2856" spans="1:250" hidden="1" x14ac:dyDescent="0.25">
      <c r="A2856">
        <v>46222</v>
      </c>
      <c r="B2856">
        <v>-890804480</v>
      </c>
      <c r="C2856">
        <v>1837</v>
      </c>
      <c r="D2856" t="s">
        <v>273</v>
      </c>
      <c r="E2856" t="s">
        <v>274</v>
      </c>
      <c r="F2856">
        <v>13794</v>
      </c>
      <c r="G2856" t="s">
        <v>275</v>
      </c>
      <c r="H2856" t="s">
        <v>276</v>
      </c>
      <c r="I2856">
        <v>436</v>
      </c>
      <c r="J2856" t="s">
        <v>656</v>
      </c>
      <c r="K2856" t="s">
        <v>657</v>
      </c>
      <c r="L2856">
        <v>13917</v>
      </c>
      <c r="M2856" t="s">
        <v>317</v>
      </c>
      <c r="N2856" t="s">
        <v>318</v>
      </c>
      <c r="O2856">
        <v>13917</v>
      </c>
      <c r="P2856" t="s">
        <v>317</v>
      </c>
      <c r="Q2856" t="s">
        <v>318</v>
      </c>
      <c r="R2856" t="s">
        <v>372</v>
      </c>
      <c r="S2856" s="46">
        <v>49011190.014200002</v>
      </c>
      <c r="U2856" s="46">
        <v>28</v>
      </c>
      <c r="IF2856">
        <v>13917</v>
      </c>
      <c r="IG2856" t="s">
        <v>317</v>
      </c>
      <c r="IH2856" t="s">
        <v>319</v>
      </c>
      <c r="IK2856">
        <v>-2</v>
      </c>
      <c r="IL2856" t="s">
        <v>279</v>
      </c>
      <c r="IM2856" t="s">
        <v>280</v>
      </c>
      <c r="IN2856" t="s">
        <v>663</v>
      </c>
      <c r="IP2856" t="s">
        <v>684</v>
      </c>
    </row>
    <row r="2857" spans="1:250" hidden="1" x14ac:dyDescent="0.25">
      <c r="A2857">
        <v>46223</v>
      </c>
      <c r="B2857">
        <v>-890804480</v>
      </c>
      <c r="C2857">
        <v>1837</v>
      </c>
      <c r="D2857" t="s">
        <v>273</v>
      </c>
      <c r="E2857" t="s">
        <v>274</v>
      </c>
      <c r="F2857">
        <v>13794</v>
      </c>
      <c r="G2857" t="s">
        <v>275</v>
      </c>
      <c r="H2857" t="s">
        <v>276</v>
      </c>
      <c r="I2857">
        <v>435</v>
      </c>
      <c r="J2857" t="s">
        <v>491</v>
      </c>
      <c r="K2857" t="s">
        <v>492</v>
      </c>
      <c r="L2857">
        <v>13917</v>
      </c>
      <c r="M2857" t="s">
        <v>317</v>
      </c>
      <c r="N2857" t="s">
        <v>318</v>
      </c>
      <c r="O2857">
        <v>13917</v>
      </c>
      <c r="P2857" t="s">
        <v>317</v>
      </c>
      <c r="Q2857" t="s">
        <v>318</v>
      </c>
      <c r="R2857" t="s">
        <v>372</v>
      </c>
      <c r="S2857" s="46">
        <v>48966084.994199999</v>
      </c>
      <c r="U2857" s="46">
        <v>28</v>
      </c>
      <c r="IF2857">
        <v>13917</v>
      </c>
      <c r="IG2857" t="s">
        <v>317</v>
      </c>
      <c r="IH2857" t="s">
        <v>319</v>
      </c>
      <c r="IK2857">
        <v>-2</v>
      </c>
      <c r="IL2857" t="s">
        <v>279</v>
      </c>
      <c r="IM2857" t="s">
        <v>280</v>
      </c>
      <c r="IN2857" t="s">
        <v>663</v>
      </c>
      <c r="IP2857" t="s">
        <v>684</v>
      </c>
    </row>
    <row r="2858" spans="1:250" hidden="1" x14ac:dyDescent="0.25">
      <c r="A2858">
        <v>46224</v>
      </c>
      <c r="B2858">
        <v>-890804480</v>
      </c>
      <c r="C2858">
        <v>1837</v>
      </c>
      <c r="D2858" t="s">
        <v>273</v>
      </c>
      <c r="E2858" t="s">
        <v>274</v>
      </c>
      <c r="F2858">
        <v>13794</v>
      </c>
      <c r="G2858" t="s">
        <v>275</v>
      </c>
      <c r="H2858" t="s">
        <v>276</v>
      </c>
      <c r="I2858">
        <v>431</v>
      </c>
      <c r="J2858" t="s">
        <v>493</v>
      </c>
      <c r="K2858" t="s">
        <v>494</v>
      </c>
      <c r="L2858">
        <v>13917</v>
      </c>
      <c r="M2858" t="s">
        <v>317</v>
      </c>
      <c r="N2858" t="s">
        <v>318</v>
      </c>
      <c r="O2858">
        <v>13917</v>
      </c>
      <c r="P2858" t="s">
        <v>317</v>
      </c>
      <c r="Q2858" t="s">
        <v>318</v>
      </c>
      <c r="R2858" t="s">
        <v>372</v>
      </c>
      <c r="S2858" s="46">
        <v>48920980.034199998</v>
      </c>
      <c r="U2858" s="46">
        <v>28</v>
      </c>
      <c r="IF2858">
        <v>13917</v>
      </c>
      <c r="IG2858" t="s">
        <v>317</v>
      </c>
      <c r="IH2858" t="s">
        <v>319</v>
      </c>
      <c r="IK2858">
        <v>-2</v>
      </c>
      <c r="IL2858" t="s">
        <v>279</v>
      </c>
      <c r="IM2858" t="s">
        <v>280</v>
      </c>
      <c r="IN2858" t="s">
        <v>663</v>
      </c>
      <c r="IP2858" t="s">
        <v>684</v>
      </c>
    </row>
    <row r="2859" spans="1:250" hidden="1" x14ac:dyDescent="0.25">
      <c r="A2859">
        <v>46225</v>
      </c>
      <c r="B2859">
        <v>-890804480</v>
      </c>
      <c r="C2859">
        <v>1837</v>
      </c>
      <c r="D2859" t="s">
        <v>273</v>
      </c>
      <c r="E2859" t="s">
        <v>274</v>
      </c>
      <c r="F2859">
        <v>13794</v>
      </c>
      <c r="G2859" t="s">
        <v>275</v>
      </c>
      <c r="H2859" t="s">
        <v>276</v>
      </c>
      <c r="I2859">
        <v>429</v>
      </c>
      <c r="J2859" t="s">
        <v>395</v>
      </c>
      <c r="K2859" t="s">
        <v>396</v>
      </c>
      <c r="L2859">
        <v>13917</v>
      </c>
      <c r="M2859" t="s">
        <v>317</v>
      </c>
      <c r="N2859" t="s">
        <v>318</v>
      </c>
      <c r="O2859">
        <v>13917</v>
      </c>
      <c r="P2859" t="s">
        <v>317</v>
      </c>
      <c r="Q2859" t="s">
        <v>318</v>
      </c>
      <c r="R2859" t="s">
        <v>372</v>
      </c>
      <c r="S2859" s="46">
        <v>48853322.494199999</v>
      </c>
      <c r="U2859" s="46">
        <v>28</v>
      </c>
      <c r="IF2859">
        <v>13917</v>
      </c>
      <c r="IG2859" t="s">
        <v>317</v>
      </c>
      <c r="IH2859" t="s">
        <v>319</v>
      </c>
      <c r="IK2859">
        <v>-2</v>
      </c>
      <c r="IL2859" t="s">
        <v>279</v>
      </c>
      <c r="IM2859" t="s">
        <v>280</v>
      </c>
      <c r="IN2859" t="s">
        <v>663</v>
      </c>
      <c r="IP2859" t="s">
        <v>684</v>
      </c>
    </row>
    <row r="2860" spans="1:250" hidden="1" x14ac:dyDescent="0.25">
      <c r="A2860">
        <v>46226</v>
      </c>
      <c r="B2860">
        <v>-890804480</v>
      </c>
      <c r="C2860">
        <v>1837</v>
      </c>
      <c r="D2860" t="s">
        <v>273</v>
      </c>
      <c r="E2860" t="s">
        <v>274</v>
      </c>
      <c r="F2860">
        <v>13794</v>
      </c>
      <c r="G2860" t="s">
        <v>275</v>
      </c>
      <c r="H2860" t="s">
        <v>276</v>
      </c>
      <c r="I2860">
        <v>427</v>
      </c>
      <c r="J2860" t="s">
        <v>397</v>
      </c>
      <c r="K2860" t="s">
        <v>398</v>
      </c>
      <c r="L2860">
        <v>13917</v>
      </c>
      <c r="M2860" t="s">
        <v>317</v>
      </c>
      <c r="N2860" t="s">
        <v>318</v>
      </c>
      <c r="O2860">
        <v>13917</v>
      </c>
      <c r="P2860" t="s">
        <v>317</v>
      </c>
      <c r="Q2860" t="s">
        <v>318</v>
      </c>
      <c r="R2860" t="s">
        <v>372</v>
      </c>
      <c r="S2860" s="46">
        <v>48763112.494199999</v>
      </c>
      <c r="U2860" s="46">
        <v>28</v>
      </c>
      <c r="IF2860">
        <v>13917</v>
      </c>
      <c r="IG2860" t="s">
        <v>317</v>
      </c>
      <c r="IH2860" t="s">
        <v>319</v>
      </c>
      <c r="IK2860">
        <v>-2</v>
      </c>
      <c r="IL2860" t="s">
        <v>279</v>
      </c>
      <c r="IM2860" t="s">
        <v>280</v>
      </c>
      <c r="IN2860" t="s">
        <v>663</v>
      </c>
      <c r="IP2860" t="s">
        <v>684</v>
      </c>
    </row>
    <row r="2861" spans="1:250" hidden="1" x14ac:dyDescent="0.25">
      <c r="A2861">
        <v>46227</v>
      </c>
      <c r="B2861">
        <v>-890804480</v>
      </c>
      <c r="C2861">
        <v>1837</v>
      </c>
      <c r="D2861" t="s">
        <v>273</v>
      </c>
      <c r="E2861" t="s">
        <v>274</v>
      </c>
      <c r="F2861">
        <v>13794</v>
      </c>
      <c r="G2861" t="s">
        <v>275</v>
      </c>
      <c r="H2861" t="s">
        <v>276</v>
      </c>
      <c r="I2861">
        <v>429</v>
      </c>
      <c r="J2861" t="s">
        <v>395</v>
      </c>
      <c r="K2861" t="s">
        <v>396</v>
      </c>
      <c r="L2861">
        <v>15188</v>
      </c>
      <c r="M2861" t="s">
        <v>320</v>
      </c>
      <c r="N2861" t="s">
        <v>321</v>
      </c>
      <c r="O2861">
        <v>15188</v>
      </c>
      <c r="P2861" t="s">
        <v>320</v>
      </c>
      <c r="Q2861" t="s">
        <v>321</v>
      </c>
      <c r="R2861" t="s">
        <v>372</v>
      </c>
      <c r="S2861" s="46">
        <v>2131682.7401999999</v>
      </c>
      <c r="U2861" s="46">
        <v>28</v>
      </c>
      <c r="IF2861">
        <v>15188</v>
      </c>
      <c r="IG2861" t="s">
        <v>320</v>
      </c>
      <c r="IH2861" t="s">
        <v>319</v>
      </c>
      <c r="IK2861">
        <v>-2</v>
      </c>
      <c r="IL2861" t="s">
        <v>279</v>
      </c>
      <c r="IM2861" t="s">
        <v>280</v>
      </c>
      <c r="IN2861" t="s">
        <v>663</v>
      </c>
      <c r="IP2861" t="s">
        <v>685</v>
      </c>
    </row>
    <row r="2862" spans="1:250" hidden="1" x14ac:dyDescent="0.25">
      <c r="A2862">
        <v>46228</v>
      </c>
      <c r="B2862">
        <v>-890804480</v>
      </c>
      <c r="C2862">
        <v>1837</v>
      </c>
      <c r="D2862" t="s">
        <v>273</v>
      </c>
      <c r="E2862" t="s">
        <v>274</v>
      </c>
      <c r="F2862">
        <v>13794</v>
      </c>
      <c r="G2862" t="s">
        <v>275</v>
      </c>
      <c r="H2862" t="s">
        <v>276</v>
      </c>
      <c r="I2862">
        <v>427</v>
      </c>
      <c r="J2862" t="s">
        <v>397</v>
      </c>
      <c r="K2862" t="s">
        <v>398</v>
      </c>
      <c r="L2862">
        <v>15188</v>
      </c>
      <c r="M2862" t="s">
        <v>320</v>
      </c>
      <c r="N2862" t="s">
        <v>321</v>
      </c>
      <c r="O2862">
        <v>15188</v>
      </c>
      <c r="P2862" t="s">
        <v>320</v>
      </c>
      <c r="Q2862" t="s">
        <v>321</v>
      </c>
      <c r="R2862" t="s">
        <v>372</v>
      </c>
      <c r="S2862" s="46">
        <v>2127746.4901999999</v>
      </c>
      <c r="U2862" s="46">
        <v>28</v>
      </c>
      <c r="IF2862">
        <v>15188</v>
      </c>
      <c r="IG2862" t="s">
        <v>320</v>
      </c>
      <c r="IH2862" t="s">
        <v>319</v>
      </c>
      <c r="IK2862">
        <v>-2</v>
      </c>
      <c r="IL2862" t="s">
        <v>279</v>
      </c>
      <c r="IM2862" t="s">
        <v>280</v>
      </c>
      <c r="IN2862" t="s">
        <v>663</v>
      </c>
      <c r="IP2862" t="s">
        <v>685</v>
      </c>
    </row>
    <row r="2863" spans="1:250" hidden="1" x14ac:dyDescent="0.25">
      <c r="A2863">
        <v>46229</v>
      </c>
      <c r="B2863">
        <v>-890804480</v>
      </c>
      <c r="C2863">
        <v>1837</v>
      </c>
      <c r="D2863" t="s">
        <v>273</v>
      </c>
      <c r="E2863" t="s">
        <v>274</v>
      </c>
      <c r="F2863">
        <v>13794</v>
      </c>
      <c r="G2863" t="s">
        <v>275</v>
      </c>
      <c r="H2863" t="s">
        <v>276</v>
      </c>
      <c r="I2863">
        <v>424</v>
      </c>
      <c r="J2863" t="s">
        <v>399</v>
      </c>
      <c r="K2863" t="s">
        <v>400</v>
      </c>
      <c r="L2863">
        <v>15188</v>
      </c>
      <c r="M2863" t="s">
        <v>320</v>
      </c>
      <c r="N2863" t="s">
        <v>321</v>
      </c>
      <c r="O2863">
        <v>15188</v>
      </c>
      <c r="P2863" t="s">
        <v>320</v>
      </c>
      <c r="Q2863" t="s">
        <v>321</v>
      </c>
      <c r="R2863" t="s">
        <v>372</v>
      </c>
      <c r="S2863" s="46">
        <v>2125450.3502000002</v>
      </c>
      <c r="U2863" s="46">
        <v>28</v>
      </c>
      <c r="IF2863">
        <v>15188</v>
      </c>
      <c r="IG2863" t="s">
        <v>320</v>
      </c>
      <c r="IH2863" t="s">
        <v>319</v>
      </c>
      <c r="IK2863">
        <v>-2</v>
      </c>
      <c r="IL2863" t="s">
        <v>279</v>
      </c>
      <c r="IM2863" t="s">
        <v>280</v>
      </c>
      <c r="IN2863" t="s">
        <v>663</v>
      </c>
      <c r="IP2863" t="s">
        <v>685</v>
      </c>
    </row>
    <row r="2864" spans="1:250" hidden="1" x14ac:dyDescent="0.25">
      <c r="A2864">
        <v>46230</v>
      </c>
      <c r="B2864">
        <v>-890804480</v>
      </c>
      <c r="C2864">
        <v>1837</v>
      </c>
      <c r="D2864" t="s">
        <v>273</v>
      </c>
      <c r="E2864" t="s">
        <v>274</v>
      </c>
      <c r="F2864">
        <v>13794</v>
      </c>
      <c r="G2864" t="s">
        <v>275</v>
      </c>
      <c r="H2864" t="s">
        <v>276</v>
      </c>
      <c r="I2864">
        <v>422</v>
      </c>
      <c r="J2864" t="s">
        <v>401</v>
      </c>
      <c r="K2864" t="s">
        <v>402</v>
      </c>
      <c r="L2864">
        <v>15188</v>
      </c>
      <c r="M2864" t="s">
        <v>320</v>
      </c>
      <c r="N2864" t="s">
        <v>321</v>
      </c>
      <c r="O2864">
        <v>15188</v>
      </c>
      <c r="P2864" t="s">
        <v>320</v>
      </c>
      <c r="Q2864" t="s">
        <v>321</v>
      </c>
      <c r="R2864" t="s">
        <v>372</v>
      </c>
      <c r="S2864" s="46">
        <v>2122498.1502</v>
      </c>
      <c r="U2864" s="46">
        <v>28</v>
      </c>
      <c r="IF2864">
        <v>15188</v>
      </c>
      <c r="IG2864" t="s">
        <v>320</v>
      </c>
      <c r="IH2864" t="s">
        <v>319</v>
      </c>
      <c r="IK2864">
        <v>-2</v>
      </c>
      <c r="IL2864" t="s">
        <v>279</v>
      </c>
      <c r="IM2864" t="s">
        <v>280</v>
      </c>
      <c r="IN2864" t="s">
        <v>663</v>
      </c>
      <c r="IP2864" t="s">
        <v>685</v>
      </c>
    </row>
    <row r="2865" spans="1:250" hidden="1" x14ac:dyDescent="0.25">
      <c r="A2865">
        <v>46231</v>
      </c>
      <c r="B2865">
        <v>-890804480</v>
      </c>
      <c r="C2865">
        <v>1837</v>
      </c>
      <c r="D2865" t="s">
        <v>273</v>
      </c>
      <c r="E2865" t="s">
        <v>274</v>
      </c>
      <c r="F2865">
        <v>13794</v>
      </c>
      <c r="G2865" t="s">
        <v>275</v>
      </c>
      <c r="H2865" t="s">
        <v>276</v>
      </c>
      <c r="I2865">
        <v>420</v>
      </c>
      <c r="J2865" t="s">
        <v>403</v>
      </c>
      <c r="K2865" t="s">
        <v>404</v>
      </c>
      <c r="L2865">
        <v>15188</v>
      </c>
      <c r="M2865" t="s">
        <v>320</v>
      </c>
      <c r="N2865" t="s">
        <v>321</v>
      </c>
      <c r="O2865">
        <v>15188</v>
      </c>
      <c r="P2865" t="s">
        <v>320</v>
      </c>
      <c r="Q2865" t="s">
        <v>321</v>
      </c>
      <c r="R2865" t="s">
        <v>372</v>
      </c>
      <c r="S2865" s="46">
        <v>2118561.9002</v>
      </c>
      <c r="U2865" s="46">
        <v>28</v>
      </c>
      <c r="IF2865">
        <v>15188</v>
      </c>
      <c r="IG2865" t="s">
        <v>320</v>
      </c>
      <c r="IH2865" t="s">
        <v>319</v>
      </c>
      <c r="IK2865">
        <v>-2</v>
      </c>
      <c r="IL2865" t="s">
        <v>279</v>
      </c>
      <c r="IM2865" t="s">
        <v>280</v>
      </c>
      <c r="IN2865" t="s">
        <v>663</v>
      </c>
      <c r="IP2865" t="s">
        <v>685</v>
      </c>
    </row>
    <row r="2866" spans="1:250" hidden="1" x14ac:dyDescent="0.25">
      <c r="A2866">
        <v>46232</v>
      </c>
      <c r="B2866">
        <v>-890804480</v>
      </c>
      <c r="C2866">
        <v>1837</v>
      </c>
      <c r="D2866" t="s">
        <v>273</v>
      </c>
      <c r="E2866" t="s">
        <v>274</v>
      </c>
      <c r="F2866">
        <v>13794</v>
      </c>
      <c r="G2866" t="s">
        <v>275</v>
      </c>
      <c r="H2866" t="s">
        <v>276</v>
      </c>
      <c r="I2866">
        <v>411</v>
      </c>
      <c r="J2866" t="s">
        <v>393</v>
      </c>
      <c r="K2866" t="s">
        <v>394</v>
      </c>
      <c r="L2866">
        <v>15188</v>
      </c>
      <c r="M2866" t="s">
        <v>320</v>
      </c>
      <c r="N2866" t="s">
        <v>321</v>
      </c>
      <c r="O2866">
        <v>15188</v>
      </c>
      <c r="P2866" t="s">
        <v>320</v>
      </c>
      <c r="Q2866" t="s">
        <v>321</v>
      </c>
      <c r="R2866" t="s">
        <v>372</v>
      </c>
      <c r="S2866" s="46">
        <v>2116265.7502000001</v>
      </c>
      <c r="U2866" s="46">
        <v>28</v>
      </c>
      <c r="IF2866">
        <v>15188</v>
      </c>
      <c r="IG2866" t="s">
        <v>320</v>
      </c>
      <c r="IH2866" t="s">
        <v>319</v>
      </c>
      <c r="IK2866">
        <v>-2</v>
      </c>
      <c r="IL2866" t="s">
        <v>279</v>
      </c>
      <c r="IM2866" t="s">
        <v>280</v>
      </c>
      <c r="IN2866" t="s">
        <v>663</v>
      </c>
      <c r="IP2866" t="s">
        <v>685</v>
      </c>
    </row>
    <row r="2867" spans="1:250" hidden="1" x14ac:dyDescent="0.25">
      <c r="A2867">
        <v>46233</v>
      </c>
      <c r="B2867">
        <v>-890804480</v>
      </c>
      <c r="C2867">
        <v>1837</v>
      </c>
      <c r="D2867" t="s">
        <v>273</v>
      </c>
      <c r="E2867" t="s">
        <v>274</v>
      </c>
      <c r="F2867">
        <v>13794</v>
      </c>
      <c r="G2867" t="s">
        <v>275</v>
      </c>
      <c r="H2867" t="s">
        <v>276</v>
      </c>
      <c r="I2867">
        <v>437</v>
      </c>
      <c r="J2867" t="s">
        <v>658</v>
      </c>
      <c r="K2867" t="s">
        <v>659</v>
      </c>
      <c r="L2867">
        <v>15188</v>
      </c>
      <c r="M2867" t="s">
        <v>320</v>
      </c>
      <c r="N2867" t="s">
        <v>321</v>
      </c>
      <c r="O2867">
        <v>15188</v>
      </c>
      <c r="P2867" t="s">
        <v>320</v>
      </c>
      <c r="Q2867" t="s">
        <v>321</v>
      </c>
      <c r="R2867" t="s">
        <v>372</v>
      </c>
      <c r="S2867" s="46">
        <v>2141851.3901999998</v>
      </c>
      <c r="U2867" s="46">
        <v>28</v>
      </c>
      <c r="IF2867">
        <v>15188</v>
      </c>
      <c r="IG2867" t="s">
        <v>320</v>
      </c>
      <c r="IH2867" t="s">
        <v>319</v>
      </c>
      <c r="IK2867">
        <v>-2</v>
      </c>
      <c r="IL2867" t="s">
        <v>279</v>
      </c>
      <c r="IM2867" t="s">
        <v>280</v>
      </c>
      <c r="IN2867" t="s">
        <v>663</v>
      </c>
      <c r="IP2867" t="s">
        <v>685</v>
      </c>
    </row>
    <row r="2868" spans="1:250" hidden="1" x14ac:dyDescent="0.25">
      <c r="A2868">
        <v>46234</v>
      </c>
      <c r="B2868">
        <v>-890804480</v>
      </c>
      <c r="C2868">
        <v>1837</v>
      </c>
      <c r="D2868" t="s">
        <v>273</v>
      </c>
      <c r="E2868" t="s">
        <v>274</v>
      </c>
      <c r="F2868">
        <v>13794</v>
      </c>
      <c r="G2868" t="s">
        <v>275</v>
      </c>
      <c r="H2868" t="s">
        <v>276</v>
      </c>
      <c r="I2868">
        <v>436</v>
      </c>
      <c r="J2868" t="s">
        <v>656</v>
      </c>
      <c r="K2868" t="s">
        <v>657</v>
      </c>
      <c r="L2868">
        <v>15188</v>
      </c>
      <c r="M2868" t="s">
        <v>320</v>
      </c>
      <c r="N2868" t="s">
        <v>321</v>
      </c>
      <c r="O2868">
        <v>15188</v>
      </c>
      <c r="P2868" t="s">
        <v>320</v>
      </c>
      <c r="Q2868" t="s">
        <v>321</v>
      </c>
      <c r="R2868" t="s">
        <v>372</v>
      </c>
      <c r="S2868" s="46">
        <v>2138571.1902000001</v>
      </c>
      <c r="U2868" s="46">
        <v>28</v>
      </c>
      <c r="IF2868">
        <v>15188</v>
      </c>
      <c r="IG2868" t="s">
        <v>320</v>
      </c>
      <c r="IH2868" t="s">
        <v>319</v>
      </c>
      <c r="IK2868">
        <v>-2</v>
      </c>
      <c r="IL2868" t="s">
        <v>279</v>
      </c>
      <c r="IM2868" t="s">
        <v>280</v>
      </c>
      <c r="IN2868" t="s">
        <v>663</v>
      </c>
      <c r="IP2868" t="s">
        <v>685</v>
      </c>
    </row>
    <row r="2869" spans="1:250" hidden="1" x14ac:dyDescent="0.25">
      <c r="A2869">
        <v>46235</v>
      </c>
      <c r="B2869">
        <v>-890804480</v>
      </c>
      <c r="C2869">
        <v>1837</v>
      </c>
      <c r="D2869" t="s">
        <v>273</v>
      </c>
      <c r="E2869" t="s">
        <v>274</v>
      </c>
      <c r="F2869">
        <v>13794</v>
      </c>
      <c r="G2869" t="s">
        <v>275</v>
      </c>
      <c r="H2869" t="s">
        <v>276</v>
      </c>
      <c r="I2869">
        <v>435</v>
      </c>
      <c r="J2869" t="s">
        <v>491</v>
      </c>
      <c r="K2869" t="s">
        <v>492</v>
      </c>
      <c r="L2869">
        <v>15188</v>
      </c>
      <c r="M2869" t="s">
        <v>320</v>
      </c>
      <c r="N2869" t="s">
        <v>321</v>
      </c>
      <c r="O2869">
        <v>15188</v>
      </c>
      <c r="P2869" t="s">
        <v>320</v>
      </c>
      <c r="Q2869" t="s">
        <v>321</v>
      </c>
      <c r="R2869" t="s">
        <v>372</v>
      </c>
      <c r="S2869" s="46">
        <v>2136603.0501999999</v>
      </c>
      <c r="U2869" s="46">
        <v>28</v>
      </c>
      <c r="IF2869">
        <v>15188</v>
      </c>
      <c r="IG2869" t="s">
        <v>320</v>
      </c>
      <c r="IH2869" t="s">
        <v>319</v>
      </c>
      <c r="IK2869">
        <v>-2</v>
      </c>
      <c r="IL2869" t="s">
        <v>279</v>
      </c>
      <c r="IM2869" t="s">
        <v>280</v>
      </c>
      <c r="IN2869" t="s">
        <v>663</v>
      </c>
      <c r="IP2869" t="s">
        <v>685</v>
      </c>
    </row>
    <row r="2870" spans="1:250" hidden="1" x14ac:dyDescent="0.25">
      <c r="A2870">
        <v>46236</v>
      </c>
      <c r="B2870">
        <v>-890804480</v>
      </c>
      <c r="C2870">
        <v>1837</v>
      </c>
      <c r="D2870" t="s">
        <v>273</v>
      </c>
      <c r="E2870" t="s">
        <v>274</v>
      </c>
      <c r="F2870">
        <v>13794</v>
      </c>
      <c r="G2870" t="s">
        <v>275</v>
      </c>
      <c r="H2870" t="s">
        <v>276</v>
      </c>
      <c r="I2870">
        <v>431</v>
      </c>
      <c r="J2870" t="s">
        <v>493</v>
      </c>
      <c r="K2870" t="s">
        <v>494</v>
      </c>
      <c r="L2870">
        <v>15188</v>
      </c>
      <c r="M2870" t="s">
        <v>320</v>
      </c>
      <c r="N2870" t="s">
        <v>321</v>
      </c>
      <c r="O2870">
        <v>15188</v>
      </c>
      <c r="P2870" t="s">
        <v>320</v>
      </c>
      <c r="Q2870" t="s">
        <v>321</v>
      </c>
      <c r="R2870" t="s">
        <v>372</v>
      </c>
      <c r="S2870" s="46">
        <v>2134634.9202000001</v>
      </c>
      <c r="U2870" s="46">
        <v>28</v>
      </c>
      <c r="IF2870">
        <v>15188</v>
      </c>
      <c r="IG2870" t="s">
        <v>320</v>
      </c>
      <c r="IH2870" t="s">
        <v>319</v>
      </c>
      <c r="IK2870">
        <v>-2</v>
      </c>
      <c r="IL2870" t="s">
        <v>279</v>
      </c>
      <c r="IM2870" t="s">
        <v>280</v>
      </c>
      <c r="IN2870" t="s">
        <v>663</v>
      </c>
      <c r="IP2870" t="s">
        <v>685</v>
      </c>
    </row>
    <row r="2871" spans="1:250" hidden="1" x14ac:dyDescent="0.25">
      <c r="A2871">
        <v>46237</v>
      </c>
      <c r="B2871">
        <v>-890804480</v>
      </c>
      <c r="C2871">
        <v>1837</v>
      </c>
      <c r="D2871" t="s">
        <v>273</v>
      </c>
      <c r="E2871" t="s">
        <v>274</v>
      </c>
      <c r="F2871">
        <v>13794</v>
      </c>
      <c r="G2871" t="s">
        <v>275</v>
      </c>
      <c r="H2871" t="s">
        <v>276</v>
      </c>
      <c r="I2871">
        <v>420</v>
      </c>
      <c r="J2871" t="s">
        <v>403</v>
      </c>
      <c r="K2871" t="s">
        <v>404</v>
      </c>
      <c r="L2871">
        <v>15189</v>
      </c>
      <c r="M2871" t="s">
        <v>322</v>
      </c>
      <c r="N2871" t="s">
        <v>323</v>
      </c>
      <c r="O2871">
        <v>15189</v>
      </c>
      <c r="P2871" t="s">
        <v>322</v>
      </c>
      <c r="Q2871" t="s">
        <v>323</v>
      </c>
      <c r="R2871" t="s">
        <v>372</v>
      </c>
      <c r="S2871" s="46">
        <v>52593567.9208</v>
      </c>
      <c r="U2871" s="46">
        <v>28</v>
      </c>
      <c r="IF2871">
        <v>15189</v>
      </c>
      <c r="IG2871" t="s">
        <v>322</v>
      </c>
      <c r="IH2871" t="s">
        <v>319</v>
      </c>
      <c r="IK2871">
        <v>-2</v>
      </c>
      <c r="IL2871" t="s">
        <v>279</v>
      </c>
      <c r="IM2871" t="s">
        <v>280</v>
      </c>
      <c r="IN2871" t="s">
        <v>663</v>
      </c>
      <c r="IP2871" t="s">
        <v>686</v>
      </c>
    </row>
    <row r="2872" spans="1:250" hidden="1" x14ac:dyDescent="0.25">
      <c r="A2872">
        <v>46238</v>
      </c>
      <c r="B2872">
        <v>-890804480</v>
      </c>
      <c r="C2872">
        <v>1837</v>
      </c>
      <c r="D2872" t="s">
        <v>273</v>
      </c>
      <c r="E2872" t="s">
        <v>274</v>
      </c>
      <c r="F2872">
        <v>13794</v>
      </c>
      <c r="G2872" t="s">
        <v>275</v>
      </c>
      <c r="H2872" t="s">
        <v>276</v>
      </c>
      <c r="I2872">
        <v>411</v>
      </c>
      <c r="J2872" t="s">
        <v>393</v>
      </c>
      <c r="K2872" t="s">
        <v>394</v>
      </c>
      <c r="L2872">
        <v>15189</v>
      </c>
      <c r="M2872" t="s">
        <v>322</v>
      </c>
      <c r="N2872" t="s">
        <v>323</v>
      </c>
      <c r="O2872">
        <v>15189</v>
      </c>
      <c r="P2872" t="s">
        <v>322</v>
      </c>
      <c r="Q2872" t="s">
        <v>323</v>
      </c>
      <c r="R2872" t="s">
        <v>372</v>
      </c>
      <c r="S2872" s="46">
        <v>92536565.700800002</v>
      </c>
      <c r="U2872" s="46">
        <v>28</v>
      </c>
      <c r="IF2872">
        <v>15189</v>
      </c>
      <c r="IG2872" t="s">
        <v>322</v>
      </c>
      <c r="IH2872" t="s">
        <v>319</v>
      </c>
      <c r="IK2872">
        <v>-2</v>
      </c>
      <c r="IL2872" t="s">
        <v>279</v>
      </c>
      <c r="IM2872" t="s">
        <v>280</v>
      </c>
      <c r="IN2872" t="s">
        <v>663</v>
      </c>
      <c r="IP2872" t="s">
        <v>686</v>
      </c>
    </row>
    <row r="2873" spans="1:250" hidden="1" x14ac:dyDescent="0.25">
      <c r="A2873">
        <v>46239</v>
      </c>
      <c r="B2873">
        <v>-890804480</v>
      </c>
      <c r="C2873">
        <v>1837</v>
      </c>
      <c r="D2873" t="s">
        <v>273</v>
      </c>
      <c r="E2873" t="s">
        <v>274</v>
      </c>
      <c r="F2873">
        <v>13794</v>
      </c>
      <c r="G2873" t="s">
        <v>275</v>
      </c>
      <c r="H2873" t="s">
        <v>276</v>
      </c>
      <c r="I2873">
        <v>435</v>
      </c>
      <c r="J2873" t="s">
        <v>491</v>
      </c>
      <c r="K2873" t="s">
        <v>492</v>
      </c>
      <c r="L2873">
        <v>15189</v>
      </c>
      <c r="M2873" t="s">
        <v>322</v>
      </c>
      <c r="N2873" t="s">
        <v>323</v>
      </c>
      <c r="O2873">
        <v>15189</v>
      </c>
      <c r="P2873" t="s">
        <v>322</v>
      </c>
      <c r="Q2873" t="s">
        <v>323</v>
      </c>
      <c r="R2873" t="s">
        <v>372</v>
      </c>
      <c r="S2873" s="46">
        <v>53041442.160800003</v>
      </c>
      <c r="U2873" s="46">
        <v>28</v>
      </c>
      <c r="IF2873">
        <v>15189</v>
      </c>
      <c r="IG2873" t="s">
        <v>322</v>
      </c>
      <c r="IH2873" t="s">
        <v>319</v>
      </c>
      <c r="IK2873">
        <v>-2</v>
      </c>
      <c r="IL2873" t="s">
        <v>279</v>
      </c>
      <c r="IM2873" t="s">
        <v>280</v>
      </c>
      <c r="IN2873" t="s">
        <v>663</v>
      </c>
      <c r="IP2873" t="s">
        <v>686</v>
      </c>
    </row>
    <row r="2874" spans="1:250" hidden="1" x14ac:dyDescent="0.25">
      <c r="A2874">
        <v>46240</v>
      </c>
      <c r="B2874">
        <v>-890804480</v>
      </c>
      <c r="C2874">
        <v>1837</v>
      </c>
      <c r="D2874" t="s">
        <v>273</v>
      </c>
      <c r="E2874" t="s">
        <v>274</v>
      </c>
      <c r="F2874">
        <v>13794</v>
      </c>
      <c r="G2874" t="s">
        <v>275</v>
      </c>
      <c r="H2874" t="s">
        <v>276</v>
      </c>
      <c r="I2874">
        <v>431</v>
      </c>
      <c r="J2874" t="s">
        <v>493</v>
      </c>
      <c r="K2874" t="s">
        <v>494</v>
      </c>
      <c r="L2874">
        <v>15189</v>
      </c>
      <c r="M2874" t="s">
        <v>322</v>
      </c>
      <c r="N2874" t="s">
        <v>323</v>
      </c>
      <c r="O2874">
        <v>15189</v>
      </c>
      <c r="P2874" t="s">
        <v>322</v>
      </c>
      <c r="Q2874" t="s">
        <v>323</v>
      </c>
      <c r="R2874" t="s">
        <v>372</v>
      </c>
      <c r="S2874" s="46">
        <v>52992583.190800004</v>
      </c>
      <c r="U2874" s="46">
        <v>28</v>
      </c>
      <c r="IF2874">
        <v>15189</v>
      </c>
      <c r="IG2874" t="s">
        <v>322</v>
      </c>
      <c r="IH2874" t="s">
        <v>319</v>
      </c>
      <c r="IK2874">
        <v>-2</v>
      </c>
      <c r="IL2874" t="s">
        <v>279</v>
      </c>
      <c r="IM2874" t="s">
        <v>280</v>
      </c>
      <c r="IN2874" t="s">
        <v>663</v>
      </c>
      <c r="IP2874" t="s">
        <v>686</v>
      </c>
    </row>
    <row r="2875" spans="1:250" hidden="1" x14ac:dyDescent="0.25">
      <c r="A2875">
        <v>46241</v>
      </c>
      <c r="B2875">
        <v>-890804480</v>
      </c>
      <c r="C2875">
        <v>1837</v>
      </c>
      <c r="D2875" t="s">
        <v>273</v>
      </c>
      <c r="E2875" t="s">
        <v>274</v>
      </c>
      <c r="F2875">
        <v>13794</v>
      </c>
      <c r="G2875" t="s">
        <v>275</v>
      </c>
      <c r="H2875" t="s">
        <v>276</v>
      </c>
      <c r="I2875">
        <v>429</v>
      </c>
      <c r="J2875" t="s">
        <v>395</v>
      </c>
      <c r="K2875" t="s">
        <v>396</v>
      </c>
      <c r="L2875">
        <v>15189</v>
      </c>
      <c r="M2875" t="s">
        <v>322</v>
      </c>
      <c r="N2875" t="s">
        <v>323</v>
      </c>
      <c r="O2875">
        <v>15189</v>
      </c>
      <c r="P2875" t="s">
        <v>322</v>
      </c>
      <c r="Q2875" t="s">
        <v>323</v>
      </c>
      <c r="R2875" t="s">
        <v>372</v>
      </c>
      <c r="S2875" s="46">
        <v>52919294.650799997</v>
      </c>
      <c r="U2875" s="46">
        <v>28</v>
      </c>
      <c r="IF2875">
        <v>15189</v>
      </c>
      <c r="IG2875" t="s">
        <v>322</v>
      </c>
      <c r="IH2875" t="s">
        <v>319</v>
      </c>
      <c r="IK2875">
        <v>-2</v>
      </c>
      <c r="IL2875" t="s">
        <v>279</v>
      </c>
      <c r="IM2875" t="s">
        <v>280</v>
      </c>
      <c r="IN2875" t="s">
        <v>663</v>
      </c>
      <c r="IP2875" t="s">
        <v>686</v>
      </c>
    </row>
    <row r="2876" spans="1:250" hidden="1" x14ac:dyDescent="0.25">
      <c r="A2876">
        <v>46242</v>
      </c>
      <c r="B2876">
        <v>-890804480</v>
      </c>
      <c r="C2876">
        <v>1837</v>
      </c>
      <c r="D2876" t="s">
        <v>273</v>
      </c>
      <c r="E2876" t="s">
        <v>274</v>
      </c>
      <c r="F2876">
        <v>13794</v>
      </c>
      <c r="G2876" t="s">
        <v>275</v>
      </c>
      <c r="H2876" t="s">
        <v>276</v>
      </c>
      <c r="I2876">
        <v>427</v>
      </c>
      <c r="J2876" t="s">
        <v>397</v>
      </c>
      <c r="K2876" t="s">
        <v>398</v>
      </c>
      <c r="L2876">
        <v>15189</v>
      </c>
      <c r="M2876" t="s">
        <v>322</v>
      </c>
      <c r="N2876" t="s">
        <v>323</v>
      </c>
      <c r="O2876">
        <v>15189</v>
      </c>
      <c r="P2876" t="s">
        <v>322</v>
      </c>
      <c r="Q2876" t="s">
        <v>323</v>
      </c>
      <c r="R2876" t="s">
        <v>372</v>
      </c>
      <c r="S2876" s="46">
        <v>52821576.640799999</v>
      </c>
      <c r="U2876" s="46">
        <v>28</v>
      </c>
      <c r="IF2876">
        <v>15189</v>
      </c>
      <c r="IG2876" t="s">
        <v>322</v>
      </c>
      <c r="IH2876" t="s">
        <v>319</v>
      </c>
      <c r="IK2876">
        <v>-2</v>
      </c>
      <c r="IL2876" t="s">
        <v>279</v>
      </c>
      <c r="IM2876" t="s">
        <v>280</v>
      </c>
      <c r="IN2876" t="s">
        <v>663</v>
      </c>
      <c r="IP2876" t="s">
        <v>686</v>
      </c>
    </row>
    <row r="2877" spans="1:250" hidden="1" x14ac:dyDescent="0.25">
      <c r="A2877">
        <v>46243</v>
      </c>
      <c r="B2877">
        <v>-890804480</v>
      </c>
      <c r="C2877">
        <v>1837</v>
      </c>
      <c r="D2877" t="s">
        <v>273</v>
      </c>
      <c r="E2877" t="s">
        <v>274</v>
      </c>
      <c r="F2877">
        <v>19011</v>
      </c>
      <c r="G2877" t="s">
        <v>328</v>
      </c>
      <c r="H2877" t="s">
        <v>329</v>
      </c>
      <c r="I2877">
        <v>429</v>
      </c>
      <c r="J2877" t="s">
        <v>395</v>
      </c>
      <c r="K2877" t="s">
        <v>396</v>
      </c>
      <c r="L2877">
        <v>15189</v>
      </c>
      <c r="M2877" t="s">
        <v>322</v>
      </c>
      <c r="N2877" t="s">
        <v>323</v>
      </c>
      <c r="O2877">
        <v>15189</v>
      </c>
      <c r="P2877" t="s">
        <v>322</v>
      </c>
      <c r="Q2877" t="s">
        <v>323</v>
      </c>
      <c r="R2877" t="s">
        <v>372</v>
      </c>
      <c r="S2877" s="46">
        <v>51085897.5</v>
      </c>
      <c r="U2877" s="46">
        <v>28</v>
      </c>
      <c r="IF2877">
        <v>15189</v>
      </c>
      <c r="IG2877" t="s">
        <v>322</v>
      </c>
      <c r="IH2877" t="s">
        <v>332</v>
      </c>
      <c r="IK2877">
        <v>-2</v>
      </c>
      <c r="IL2877" t="s">
        <v>279</v>
      </c>
      <c r="IM2877" t="s">
        <v>280</v>
      </c>
      <c r="IN2877" t="s">
        <v>687</v>
      </c>
      <c r="IP2877" t="s">
        <v>688</v>
      </c>
    </row>
    <row r="2878" spans="1:250" hidden="1" x14ac:dyDescent="0.25">
      <c r="A2878">
        <v>46244</v>
      </c>
      <c r="B2878">
        <v>-890804480</v>
      </c>
      <c r="C2878">
        <v>1837</v>
      </c>
      <c r="D2878" t="s">
        <v>273</v>
      </c>
      <c r="E2878" t="s">
        <v>274</v>
      </c>
      <c r="F2878">
        <v>13794</v>
      </c>
      <c r="G2878" t="s">
        <v>275</v>
      </c>
      <c r="H2878" t="s">
        <v>276</v>
      </c>
      <c r="I2878">
        <v>437</v>
      </c>
      <c r="J2878" t="s">
        <v>658</v>
      </c>
      <c r="K2878" t="s">
        <v>659</v>
      </c>
      <c r="L2878">
        <v>15189</v>
      </c>
      <c r="M2878" t="s">
        <v>322</v>
      </c>
      <c r="N2878" t="s">
        <v>323</v>
      </c>
      <c r="O2878">
        <v>15189</v>
      </c>
      <c r="P2878" t="s">
        <v>322</v>
      </c>
      <c r="Q2878" t="s">
        <v>323</v>
      </c>
      <c r="R2878" t="s">
        <v>372</v>
      </c>
      <c r="S2878" s="46">
        <v>53171732.900799997</v>
      </c>
      <c r="U2878" s="46">
        <v>28</v>
      </c>
      <c r="IF2878">
        <v>15189</v>
      </c>
      <c r="IG2878" t="s">
        <v>322</v>
      </c>
      <c r="IH2878" t="s">
        <v>319</v>
      </c>
      <c r="IK2878">
        <v>-2</v>
      </c>
      <c r="IL2878" t="s">
        <v>279</v>
      </c>
      <c r="IM2878" t="s">
        <v>280</v>
      </c>
      <c r="IN2878" t="s">
        <v>663</v>
      </c>
      <c r="IP2878" t="s">
        <v>686</v>
      </c>
    </row>
    <row r="2879" spans="1:250" hidden="1" x14ac:dyDescent="0.25">
      <c r="A2879">
        <v>46245</v>
      </c>
      <c r="B2879">
        <v>-890804480</v>
      </c>
      <c r="C2879">
        <v>1837</v>
      </c>
      <c r="D2879" t="s">
        <v>273</v>
      </c>
      <c r="E2879" t="s">
        <v>274</v>
      </c>
      <c r="F2879">
        <v>13794</v>
      </c>
      <c r="G2879" t="s">
        <v>275</v>
      </c>
      <c r="H2879" t="s">
        <v>276</v>
      </c>
      <c r="I2879">
        <v>436</v>
      </c>
      <c r="J2879" t="s">
        <v>656</v>
      </c>
      <c r="K2879" t="s">
        <v>657</v>
      </c>
      <c r="L2879">
        <v>15189</v>
      </c>
      <c r="M2879" t="s">
        <v>322</v>
      </c>
      <c r="N2879" t="s">
        <v>323</v>
      </c>
      <c r="O2879">
        <v>15189</v>
      </c>
      <c r="P2879" t="s">
        <v>322</v>
      </c>
      <c r="Q2879" t="s">
        <v>323</v>
      </c>
      <c r="R2879" t="s">
        <v>372</v>
      </c>
      <c r="S2879" s="46">
        <v>53090301.160800003</v>
      </c>
      <c r="U2879" s="46">
        <v>28</v>
      </c>
      <c r="IF2879">
        <v>15189</v>
      </c>
      <c r="IG2879" t="s">
        <v>322</v>
      </c>
      <c r="IH2879" t="s">
        <v>319</v>
      </c>
      <c r="IK2879">
        <v>-2</v>
      </c>
      <c r="IL2879" t="s">
        <v>279</v>
      </c>
      <c r="IM2879" t="s">
        <v>280</v>
      </c>
      <c r="IN2879" t="s">
        <v>663</v>
      </c>
      <c r="IP2879" t="s">
        <v>686</v>
      </c>
    </row>
    <row r="2880" spans="1:250" hidden="1" x14ac:dyDescent="0.25">
      <c r="A2880">
        <v>46246</v>
      </c>
      <c r="B2880">
        <v>-890804480</v>
      </c>
      <c r="C2880">
        <v>1837</v>
      </c>
      <c r="D2880" t="s">
        <v>273</v>
      </c>
      <c r="E2880" t="s">
        <v>274</v>
      </c>
      <c r="F2880">
        <v>19011</v>
      </c>
      <c r="G2880" t="s">
        <v>328</v>
      </c>
      <c r="H2880" t="s">
        <v>329</v>
      </c>
      <c r="I2880">
        <v>437</v>
      </c>
      <c r="J2880" t="s">
        <v>658</v>
      </c>
      <c r="K2880" t="s">
        <v>659</v>
      </c>
      <c r="L2880">
        <v>15189</v>
      </c>
      <c r="M2880" t="s">
        <v>322</v>
      </c>
      <c r="N2880" t="s">
        <v>323</v>
      </c>
      <c r="O2880">
        <v>15189</v>
      </c>
      <c r="P2880" t="s">
        <v>322</v>
      </c>
      <c r="Q2880" t="s">
        <v>323</v>
      </c>
      <c r="R2880" t="s">
        <v>372</v>
      </c>
      <c r="S2880" s="46">
        <v>51340425.539999999</v>
      </c>
      <c r="U2880" s="46">
        <v>28</v>
      </c>
      <c r="IF2880">
        <v>15189</v>
      </c>
      <c r="IG2880" t="s">
        <v>322</v>
      </c>
      <c r="IH2880" t="s">
        <v>332</v>
      </c>
      <c r="IK2880">
        <v>-2</v>
      </c>
      <c r="IL2880" t="s">
        <v>279</v>
      </c>
      <c r="IM2880" t="s">
        <v>280</v>
      </c>
      <c r="IN2880" t="s">
        <v>687</v>
      </c>
      <c r="IP2880" t="s">
        <v>688</v>
      </c>
    </row>
    <row r="2881" spans="1:250" hidden="1" x14ac:dyDescent="0.25">
      <c r="A2881">
        <v>46247</v>
      </c>
      <c r="B2881">
        <v>-890804480</v>
      </c>
      <c r="C2881">
        <v>1837</v>
      </c>
      <c r="D2881" t="s">
        <v>273</v>
      </c>
      <c r="E2881" t="s">
        <v>274</v>
      </c>
      <c r="F2881">
        <v>19011</v>
      </c>
      <c r="G2881" t="s">
        <v>328</v>
      </c>
      <c r="H2881" t="s">
        <v>329</v>
      </c>
      <c r="I2881">
        <v>436</v>
      </c>
      <c r="J2881" t="s">
        <v>656</v>
      </c>
      <c r="K2881" t="s">
        <v>657</v>
      </c>
      <c r="L2881">
        <v>15189</v>
      </c>
      <c r="M2881" t="s">
        <v>322</v>
      </c>
      <c r="N2881" t="s">
        <v>323</v>
      </c>
      <c r="O2881">
        <v>15189</v>
      </c>
      <c r="P2881" t="s">
        <v>322</v>
      </c>
      <c r="Q2881" t="s">
        <v>323</v>
      </c>
      <c r="R2881" t="s">
        <v>372</v>
      </c>
      <c r="S2881" s="46">
        <v>51258319.689999998</v>
      </c>
      <c r="U2881" s="46">
        <v>28</v>
      </c>
      <c r="IF2881">
        <v>15189</v>
      </c>
      <c r="IG2881" t="s">
        <v>322</v>
      </c>
      <c r="IH2881" t="s">
        <v>332</v>
      </c>
      <c r="IK2881">
        <v>-2</v>
      </c>
      <c r="IL2881" t="s">
        <v>279</v>
      </c>
      <c r="IM2881" t="s">
        <v>280</v>
      </c>
      <c r="IN2881" t="s">
        <v>687</v>
      </c>
      <c r="IP2881" t="s">
        <v>688</v>
      </c>
    </row>
    <row r="2882" spans="1:250" hidden="1" x14ac:dyDescent="0.25">
      <c r="A2882">
        <v>46248</v>
      </c>
      <c r="B2882">
        <v>-890804480</v>
      </c>
      <c r="C2882">
        <v>1837</v>
      </c>
      <c r="D2882" t="s">
        <v>273</v>
      </c>
      <c r="E2882" t="s">
        <v>274</v>
      </c>
      <c r="F2882">
        <v>19011</v>
      </c>
      <c r="G2882" t="s">
        <v>328</v>
      </c>
      <c r="H2882" t="s">
        <v>329</v>
      </c>
      <c r="I2882">
        <v>435</v>
      </c>
      <c r="J2882" t="s">
        <v>491</v>
      </c>
      <c r="K2882" t="s">
        <v>492</v>
      </c>
      <c r="L2882">
        <v>15189</v>
      </c>
      <c r="M2882" t="s">
        <v>322</v>
      </c>
      <c r="N2882" t="s">
        <v>323</v>
      </c>
      <c r="O2882">
        <v>15189</v>
      </c>
      <c r="P2882" t="s">
        <v>322</v>
      </c>
      <c r="Q2882" t="s">
        <v>323</v>
      </c>
      <c r="R2882" t="s">
        <v>372</v>
      </c>
      <c r="S2882" s="46">
        <v>51209056.189999998</v>
      </c>
      <c r="U2882" s="46">
        <v>28</v>
      </c>
      <c r="IF2882">
        <v>15189</v>
      </c>
      <c r="IG2882" t="s">
        <v>322</v>
      </c>
      <c r="IH2882" t="s">
        <v>332</v>
      </c>
      <c r="IK2882">
        <v>-2</v>
      </c>
      <c r="IL2882" t="s">
        <v>279</v>
      </c>
      <c r="IM2882" t="s">
        <v>280</v>
      </c>
      <c r="IN2882" t="s">
        <v>687</v>
      </c>
      <c r="IP2882" t="s">
        <v>688</v>
      </c>
    </row>
    <row r="2883" spans="1:250" hidden="1" x14ac:dyDescent="0.25">
      <c r="A2883">
        <v>46249</v>
      </c>
      <c r="B2883">
        <v>-890804480</v>
      </c>
      <c r="C2883">
        <v>1837</v>
      </c>
      <c r="D2883" t="s">
        <v>273</v>
      </c>
      <c r="E2883" t="s">
        <v>274</v>
      </c>
      <c r="F2883">
        <v>19011</v>
      </c>
      <c r="G2883" t="s">
        <v>328</v>
      </c>
      <c r="H2883" t="s">
        <v>329</v>
      </c>
      <c r="I2883">
        <v>431</v>
      </c>
      <c r="J2883" t="s">
        <v>493</v>
      </c>
      <c r="K2883" t="s">
        <v>494</v>
      </c>
      <c r="L2883">
        <v>15189</v>
      </c>
      <c r="M2883" t="s">
        <v>322</v>
      </c>
      <c r="N2883" t="s">
        <v>323</v>
      </c>
      <c r="O2883">
        <v>15189</v>
      </c>
      <c r="P2883" t="s">
        <v>322</v>
      </c>
      <c r="Q2883" t="s">
        <v>323</v>
      </c>
      <c r="R2883" t="s">
        <v>372</v>
      </c>
      <c r="S2883" s="46">
        <v>51159792.719999999</v>
      </c>
      <c r="U2883" s="46">
        <v>28</v>
      </c>
      <c r="IF2883">
        <v>15189</v>
      </c>
      <c r="IG2883" t="s">
        <v>322</v>
      </c>
      <c r="IH2883" t="s">
        <v>332</v>
      </c>
      <c r="IK2883">
        <v>-2</v>
      </c>
      <c r="IL2883" t="s">
        <v>279</v>
      </c>
      <c r="IM2883" t="s">
        <v>280</v>
      </c>
      <c r="IN2883" t="s">
        <v>687</v>
      </c>
      <c r="IP2883" t="s">
        <v>688</v>
      </c>
    </row>
    <row r="2884" spans="1:250" hidden="1" x14ac:dyDescent="0.25">
      <c r="A2884">
        <v>46250</v>
      </c>
      <c r="B2884">
        <v>-890804480</v>
      </c>
      <c r="C2884">
        <v>1837</v>
      </c>
      <c r="D2884" t="s">
        <v>273</v>
      </c>
      <c r="E2884" t="s">
        <v>274</v>
      </c>
      <c r="F2884">
        <v>13794</v>
      </c>
      <c r="G2884" t="s">
        <v>275</v>
      </c>
      <c r="H2884" t="s">
        <v>276</v>
      </c>
      <c r="I2884">
        <v>424</v>
      </c>
      <c r="J2884" t="s">
        <v>399</v>
      </c>
      <c r="K2884" t="s">
        <v>400</v>
      </c>
      <c r="L2884">
        <v>15189</v>
      </c>
      <c r="M2884" t="s">
        <v>322</v>
      </c>
      <c r="N2884" t="s">
        <v>323</v>
      </c>
      <c r="O2884">
        <v>15189</v>
      </c>
      <c r="P2884" t="s">
        <v>322</v>
      </c>
      <c r="Q2884" t="s">
        <v>323</v>
      </c>
      <c r="R2884" t="s">
        <v>372</v>
      </c>
      <c r="S2884" s="46">
        <v>52764574.4608</v>
      </c>
      <c r="U2884" s="46">
        <v>28</v>
      </c>
      <c r="IF2884">
        <v>15189</v>
      </c>
      <c r="IG2884" t="s">
        <v>322</v>
      </c>
      <c r="IH2884" t="s">
        <v>319</v>
      </c>
      <c r="IK2884">
        <v>-2</v>
      </c>
      <c r="IL2884" t="s">
        <v>279</v>
      </c>
      <c r="IM2884" t="s">
        <v>280</v>
      </c>
      <c r="IN2884" t="s">
        <v>663</v>
      </c>
      <c r="IP2884" t="s">
        <v>686</v>
      </c>
    </row>
    <row r="2885" spans="1:250" hidden="1" x14ac:dyDescent="0.25">
      <c r="A2885">
        <v>46251</v>
      </c>
      <c r="B2885">
        <v>-890804480</v>
      </c>
      <c r="C2885">
        <v>1837</v>
      </c>
      <c r="D2885" t="s">
        <v>273</v>
      </c>
      <c r="E2885" t="s">
        <v>274</v>
      </c>
      <c r="F2885">
        <v>13794</v>
      </c>
      <c r="G2885" t="s">
        <v>275</v>
      </c>
      <c r="H2885" t="s">
        <v>276</v>
      </c>
      <c r="I2885">
        <v>422</v>
      </c>
      <c r="J2885" t="s">
        <v>401</v>
      </c>
      <c r="K2885" t="s">
        <v>402</v>
      </c>
      <c r="L2885">
        <v>15189</v>
      </c>
      <c r="M2885" t="s">
        <v>322</v>
      </c>
      <c r="N2885" t="s">
        <v>323</v>
      </c>
      <c r="O2885">
        <v>15189</v>
      </c>
      <c r="P2885" t="s">
        <v>322</v>
      </c>
      <c r="Q2885" t="s">
        <v>323</v>
      </c>
      <c r="R2885" t="s">
        <v>372</v>
      </c>
      <c r="S2885" s="46">
        <v>52691285.930799998</v>
      </c>
      <c r="U2885" s="46">
        <v>28</v>
      </c>
      <c r="IF2885">
        <v>15189</v>
      </c>
      <c r="IG2885" t="s">
        <v>322</v>
      </c>
      <c r="IH2885" t="s">
        <v>319</v>
      </c>
      <c r="IK2885">
        <v>-2</v>
      </c>
      <c r="IL2885" t="s">
        <v>279</v>
      </c>
      <c r="IM2885" t="s">
        <v>280</v>
      </c>
      <c r="IN2885" t="s">
        <v>663</v>
      </c>
      <c r="IP2885" t="s">
        <v>686</v>
      </c>
    </row>
    <row r="2886" spans="1:250" hidden="1" x14ac:dyDescent="0.25">
      <c r="A2886">
        <v>46252</v>
      </c>
      <c r="B2886">
        <v>-890804480</v>
      </c>
      <c r="C2886">
        <v>1837</v>
      </c>
      <c r="D2886" t="s">
        <v>273</v>
      </c>
      <c r="E2886" t="s">
        <v>274</v>
      </c>
      <c r="F2886">
        <v>19011</v>
      </c>
      <c r="G2886" t="s">
        <v>328</v>
      </c>
      <c r="H2886" t="s">
        <v>329</v>
      </c>
      <c r="I2886">
        <v>427</v>
      </c>
      <c r="J2886" t="s">
        <v>397</v>
      </c>
      <c r="K2886" t="s">
        <v>398</v>
      </c>
      <c r="L2886">
        <v>15189</v>
      </c>
      <c r="M2886" t="s">
        <v>322</v>
      </c>
      <c r="N2886" t="s">
        <v>323</v>
      </c>
      <c r="O2886">
        <v>15189</v>
      </c>
      <c r="P2886" t="s">
        <v>322</v>
      </c>
      <c r="Q2886" t="s">
        <v>323</v>
      </c>
      <c r="R2886" t="s">
        <v>372</v>
      </c>
      <c r="S2886" s="46">
        <v>50987370.450000003</v>
      </c>
      <c r="U2886" s="46">
        <v>28</v>
      </c>
      <c r="IF2886">
        <v>15189</v>
      </c>
      <c r="IG2886" t="s">
        <v>322</v>
      </c>
      <c r="IH2886" t="s">
        <v>332</v>
      </c>
      <c r="IK2886">
        <v>-2</v>
      </c>
      <c r="IL2886" t="s">
        <v>279</v>
      </c>
      <c r="IM2886" t="s">
        <v>280</v>
      </c>
      <c r="IN2886" t="s">
        <v>687</v>
      </c>
      <c r="IP2886" t="s">
        <v>688</v>
      </c>
    </row>
    <row r="2887" spans="1:250" hidden="1" x14ac:dyDescent="0.25">
      <c r="A2887">
        <v>46253</v>
      </c>
      <c r="B2887">
        <v>-890804480</v>
      </c>
      <c r="C2887">
        <v>1837</v>
      </c>
      <c r="D2887" t="s">
        <v>273</v>
      </c>
      <c r="E2887" t="s">
        <v>274</v>
      </c>
      <c r="F2887">
        <v>19011</v>
      </c>
      <c r="G2887" t="s">
        <v>328</v>
      </c>
      <c r="H2887" t="s">
        <v>329</v>
      </c>
      <c r="I2887">
        <v>424</v>
      </c>
      <c r="J2887" t="s">
        <v>399</v>
      </c>
      <c r="K2887" t="s">
        <v>400</v>
      </c>
      <c r="L2887">
        <v>15189</v>
      </c>
      <c r="M2887" t="s">
        <v>322</v>
      </c>
      <c r="N2887" t="s">
        <v>323</v>
      </c>
      <c r="O2887">
        <v>15189</v>
      </c>
      <c r="P2887" t="s">
        <v>322</v>
      </c>
      <c r="Q2887" t="s">
        <v>323</v>
      </c>
      <c r="R2887" t="s">
        <v>372</v>
      </c>
      <c r="S2887" s="46">
        <v>50929896.380000003</v>
      </c>
      <c r="U2887" s="46">
        <v>28</v>
      </c>
      <c r="IF2887">
        <v>15189</v>
      </c>
      <c r="IG2887" t="s">
        <v>322</v>
      </c>
      <c r="IH2887" t="s">
        <v>332</v>
      </c>
      <c r="IK2887">
        <v>-2</v>
      </c>
      <c r="IL2887" t="s">
        <v>279</v>
      </c>
      <c r="IM2887" t="s">
        <v>280</v>
      </c>
      <c r="IN2887" t="s">
        <v>687</v>
      </c>
      <c r="IP2887" t="s">
        <v>688</v>
      </c>
    </row>
    <row r="2888" spans="1:250" hidden="1" x14ac:dyDescent="0.25">
      <c r="A2888">
        <v>46254</v>
      </c>
      <c r="B2888">
        <v>-890804480</v>
      </c>
      <c r="C2888">
        <v>1837</v>
      </c>
      <c r="D2888" t="s">
        <v>273</v>
      </c>
      <c r="E2888" t="s">
        <v>274</v>
      </c>
      <c r="F2888">
        <v>19011</v>
      </c>
      <c r="G2888" t="s">
        <v>328</v>
      </c>
      <c r="H2888" t="s">
        <v>329</v>
      </c>
      <c r="I2888">
        <v>422</v>
      </c>
      <c r="J2888" t="s">
        <v>401</v>
      </c>
      <c r="K2888" t="s">
        <v>402</v>
      </c>
      <c r="L2888">
        <v>15189</v>
      </c>
      <c r="M2888" t="s">
        <v>322</v>
      </c>
      <c r="N2888" t="s">
        <v>323</v>
      </c>
      <c r="O2888">
        <v>15189</v>
      </c>
      <c r="P2888" t="s">
        <v>322</v>
      </c>
      <c r="Q2888" t="s">
        <v>323</v>
      </c>
      <c r="R2888" t="s">
        <v>372</v>
      </c>
      <c r="S2888" s="46">
        <v>50856001.119999997</v>
      </c>
      <c r="U2888" s="46">
        <v>28</v>
      </c>
      <c r="IF2888">
        <v>15189</v>
      </c>
      <c r="IG2888" t="s">
        <v>322</v>
      </c>
      <c r="IH2888" t="s">
        <v>332</v>
      </c>
      <c r="IK2888">
        <v>-2</v>
      </c>
      <c r="IL2888" t="s">
        <v>279</v>
      </c>
      <c r="IM2888" t="s">
        <v>280</v>
      </c>
      <c r="IN2888" t="s">
        <v>687</v>
      </c>
      <c r="IP2888" t="s">
        <v>688</v>
      </c>
    </row>
    <row r="2889" spans="1:250" hidden="1" x14ac:dyDescent="0.25">
      <c r="A2889">
        <v>46255</v>
      </c>
      <c r="B2889">
        <v>-890804480</v>
      </c>
      <c r="C2889">
        <v>1837</v>
      </c>
      <c r="D2889" t="s">
        <v>273</v>
      </c>
      <c r="E2889" t="s">
        <v>274</v>
      </c>
      <c r="F2889">
        <v>19011</v>
      </c>
      <c r="G2889" t="s">
        <v>328</v>
      </c>
      <c r="H2889" t="s">
        <v>329</v>
      </c>
      <c r="I2889">
        <v>420</v>
      </c>
      <c r="J2889" t="s">
        <v>403</v>
      </c>
      <c r="K2889" t="s">
        <v>404</v>
      </c>
      <c r="L2889">
        <v>15189</v>
      </c>
      <c r="M2889" t="s">
        <v>322</v>
      </c>
      <c r="N2889" t="s">
        <v>323</v>
      </c>
      <c r="O2889">
        <v>15189</v>
      </c>
      <c r="P2889" t="s">
        <v>322</v>
      </c>
      <c r="Q2889" t="s">
        <v>323</v>
      </c>
      <c r="R2889" t="s">
        <v>372</v>
      </c>
      <c r="S2889" s="46">
        <v>50757474.100000001</v>
      </c>
      <c r="U2889" s="46">
        <v>28</v>
      </c>
      <c r="IF2889">
        <v>15189</v>
      </c>
      <c r="IG2889" t="s">
        <v>322</v>
      </c>
      <c r="IH2889" t="s">
        <v>332</v>
      </c>
      <c r="IK2889">
        <v>-2</v>
      </c>
      <c r="IL2889" t="s">
        <v>279</v>
      </c>
      <c r="IM2889" t="s">
        <v>280</v>
      </c>
      <c r="IN2889" t="s">
        <v>687</v>
      </c>
      <c r="IP2889" t="s">
        <v>688</v>
      </c>
    </row>
    <row r="2890" spans="1:250" hidden="1" x14ac:dyDescent="0.25">
      <c r="A2890">
        <v>46256</v>
      </c>
      <c r="B2890">
        <v>-890804480</v>
      </c>
      <c r="C2890">
        <v>1837</v>
      </c>
      <c r="D2890" t="s">
        <v>273</v>
      </c>
      <c r="E2890" t="s">
        <v>274</v>
      </c>
      <c r="F2890">
        <v>13794</v>
      </c>
      <c r="G2890" t="s">
        <v>275</v>
      </c>
      <c r="H2890" t="s">
        <v>276</v>
      </c>
      <c r="I2890">
        <v>411</v>
      </c>
      <c r="J2890" t="s">
        <v>393</v>
      </c>
      <c r="K2890" t="s">
        <v>394</v>
      </c>
      <c r="L2890">
        <v>17005</v>
      </c>
      <c r="M2890" t="s">
        <v>324</v>
      </c>
      <c r="N2890" t="s">
        <v>325</v>
      </c>
      <c r="O2890">
        <v>17005</v>
      </c>
      <c r="P2890" t="s">
        <v>324</v>
      </c>
      <c r="Q2890" t="s">
        <v>325</v>
      </c>
      <c r="R2890" t="s">
        <v>372</v>
      </c>
      <c r="S2890" s="46">
        <v>14084663.384199999</v>
      </c>
      <c r="U2890" s="46">
        <v>28</v>
      </c>
      <c r="IF2890">
        <v>17005</v>
      </c>
      <c r="IG2890" t="s">
        <v>324</v>
      </c>
      <c r="IH2890" t="s">
        <v>319</v>
      </c>
      <c r="IK2890">
        <v>-2</v>
      </c>
      <c r="IL2890" t="s">
        <v>279</v>
      </c>
      <c r="IM2890" t="s">
        <v>280</v>
      </c>
      <c r="IN2890" t="s">
        <v>663</v>
      </c>
      <c r="IP2890" t="s">
        <v>689</v>
      </c>
    </row>
    <row r="2891" spans="1:250" hidden="1" x14ac:dyDescent="0.25">
      <c r="A2891">
        <v>46257</v>
      </c>
      <c r="B2891">
        <v>-890804480</v>
      </c>
      <c r="C2891">
        <v>1837</v>
      </c>
      <c r="D2891" t="s">
        <v>273</v>
      </c>
      <c r="E2891" t="s">
        <v>274</v>
      </c>
      <c r="F2891">
        <v>13794</v>
      </c>
      <c r="G2891" t="s">
        <v>275</v>
      </c>
      <c r="H2891" t="s">
        <v>276</v>
      </c>
      <c r="I2891">
        <v>431</v>
      </c>
      <c r="J2891" t="s">
        <v>493</v>
      </c>
      <c r="K2891" t="s">
        <v>494</v>
      </c>
      <c r="L2891">
        <v>17005</v>
      </c>
      <c r="M2891" t="s">
        <v>324</v>
      </c>
      <c r="N2891" t="s">
        <v>325</v>
      </c>
      <c r="O2891">
        <v>17005</v>
      </c>
      <c r="P2891" t="s">
        <v>324</v>
      </c>
      <c r="Q2891" t="s">
        <v>325</v>
      </c>
      <c r="R2891" t="s">
        <v>372</v>
      </c>
      <c r="S2891" s="46">
        <v>14206918.2542</v>
      </c>
      <c r="U2891" s="46">
        <v>28</v>
      </c>
      <c r="IF2891">
        <v>17005</v>
      </c>
      <c r="IG2891" t="s">
        <v>324</v>
      </c>
      <c r="IH2891" t="s">
        <v>319</v>
      </c>
      <c r="IK2891">
        <v>-2</v>
      </c>
      <c r="IL2891" t="s">
        <v>279</v>
      </c>
      <c r="IM2891" t="s">
        <v>280</v>
      </c>
      <c r="IN2891" t="s">
        <v>663</v>
      </c>
      <c r="IP2891" t="s">
        <v>689</v>
      </c>
    </row>
    <row r="2892" spans="1:250" hidden="1" x14ac:dyDescent="0.25">
      <c r="A2892">
        <v>46258</v>
      </c>
      <c r="B2892">
        <v>-890804480</v>
      </c>
      <c r="C2892">
        <v>1837</v>
      </c>
      <c r="D2892" t="s">
        <v>273</v>
      </c>
      <c r="E2892" t="s">
        <v>274</v>
      </c>
      <c r="F2892">
        <v>13794</v>
      </c>
      <c r="G2892" t="s">
        <v>275</v>
      </c>
      <c r="H2892" t="s">
        <v>276</v>
      </c>
      <c r="I2892">
        <v>429</v>
      </c>
      <c r="J2892" t="s">
        <v>395</v>
      </c>
      <c r="K2892" t="s">
        <v>396</v>
      </c>
      <c r="L2892">
        <v>17005</v>
      </c>
      <c r="M2892" t="s">
        <v>324</v>
      </c>
      <c r="N2892" t="s">
        <v>325</v>
      </c>
      <c r="O2892">
        <v>17005</v>
      </c>
      <c r="P2892" t="s">
        <v>324</v>
      </c>
      <c r="Q2892" t="s">
        <v>325</v>
      </c>
      <c r="R2892" t="s">
        <v>372</v>
      </c>
      <c r="S2892" s="46">
        <v>14187270.134199999</v>
      </c>
      <c r="U2892" s="46">
        <v>28</v>
      </c>
      <c r="IF2892">
        <v>17005</v>
      </c>
      <c r="IG2892" t="s">
        <v>324</v>
      </c>
      <c r="IH2892" t="s">
        <v>319</v>
      </c>
      <c r="IK2892">
        <v>-2</v>
      </c>
      <c r="IL2892" t="s">
        <v>279</v>
      </c>
      <c r="IM2892" t="s">
        <v>280</v>
      </c>
      <c r="IN2892" t="s">
        <v>663</v>
      </c>
      <c r="IP2892" t="s">
        <v>689</v>
      </c>
    </row>
    <row r="2893" spans="1:250" hidden="1" x14ac:dyDescent="0.25">
      <c r="A2893">
        <v>46259</v>
      </c>
      <c r="B2893">
        <v>-890804480</v>
      </c>
      <c r="C2893">
        <v>1837</v>
      </c>
      <c r="D2893" t="s">
        <v>273</v>
      </c>
      <c r="E2893" t="s">
        <v>274</v>
      </c>
      <c r="F2893">
        <v>13794</v>
      </c>
      <c r="G2893" t="s">
        <v>275</v>
      </c>
      <c r="H2893" t="s">
        <v>276</v>
      </c>
      <c r="I2893">
        <v>427</v>
      </c>
      <c r="J2893" t="s">
        <v>397</v>
      </c>
      <c r="K2893" t="s">
        <v>398</v>
      </c>
      <c r="L2893">
        <v>17005</v>
      </c>
      <c r="M2893" t="s">
        <v>324</v>
      </c>
      <c r="N2893" t="s">
        <v>325</v>
      </c>
      <c r="O2893">
        <v>17005</v>
      </c>
      <c r="P2893" t="s">
        <v>324</v>
      </c>
      <c r="Q2893" t="s">
        <v>325</v>
      </c>
      <c r="R2893" t="s">
        <v>372</v>
      </c>
      <c r="S2893" s="46">
        <v>14161072.6642</v>
      </c>
      <c r="U2893" s="46">
        <v>28</v>
      </c>
      <c r="IF2893">
        <v>17005</v>
      </c>
      <c r="IG2893" t="s">
        <v>324</v>
      </c>
      <c r="IH2893" t="s">
        <v>319</v>
      </c>
      <c r="IK2893">
        <v>-2</v>
      </c>
      <c r="IL2893" t="s">
        <v>279</v>
      </c>
      <c r="IM2893" t="s">
        <v>280</v>
      </c>
      <c r="IN2893" t="s">
        <v>663</v>
      </c>
      <c r="IP2893" t="s">
        <v>689</v>
      </c>
    </row>
    <row r="2894" spans="1:250" hidden="1" x14ac:dyDescent="0.25">
      <c r="A2894">
        <v>46260</v>
      </c>
      <c r="B2894">
        <v>-890804480</v>
      </c>
      <c r="C2894">
        <v>1837</v>
      </c>
      <c r="D2894" t="s">
        <v>273</v>
      </c>
      <c r="E2894" t="s">
        <v>274</v>
      </c>
      <c r="F2894">
        <v>13794</v>
      </c>
      <c r="G2894" t="s">
        <v>275</v>
      </c>
      <c r="H2894" t="s">
        <v>276</v>
      </c>
      <c r="I2894">
        <v>424</v>
      </c>
      <c r="J2894" t="s">
        <v>399</v>
      </c>
      <c r="K2894" t="s">
        <v>400</v>
      </c>
      <c r="L2894">
        <v>17005</v>
      </c>
      <c r="M2894" t="s">
        <v>324</v>
      </c>
      <c r="N2894" t="s">
        <v>325</v>
      </c>
      <c r="O2894">
        <v>17005</v>
      </c>
      <c r="P2894" t="s">
        <v>324</v>
      </c>
      <c r="Q2894" t="s">
        <v>325</v>
      </c>
      <c r="R2894" t="s">
        <v>372</v>
      </c>
      <c r="S2894" s="46">
        <v>14145790.804199999</v>
      </c>
      <c r="U2894" s="46">
        <v>28</v>
      </c>
      <c r="IF2894">
        <v>17005</v>
      </c>
      <c r="IG2894" t="s">
        <v>324</v>
      </c>
      <c r="IH2894" t="s">
        <v>319</v>
      </c>
      <c r="IK2894">
        <v>-2</v>
      </c>
      <c r="IL2894" t="s">
        <v>279</v>
      </c>
      <c r="IM2894" t="s">
        <v>280</v>
      </c>
      <c r="IN2894" t="s">
        <v>663</v>
      </c>
      <c r="IP2894" t="s">
        <v>689</v>
      </c>
    </row>
    <row r="2895" spans="1:250" hidden="1" x14ac:dyDescent="0.25">
      <c r="A2895">
        <v>46261</v>
      </c>
      <c r="B2895">
        <v>-890804480</v>
      </c>
      <c r="C2895">
        <v>1837</v>
      </c>
      <c r="D2895" t="s">
        <v>273</v>
      </c>
      <c r="E2895" t="s">
        <v>274</v>
      </c>
      <c r="F2895">
        <v>13794</v>
      </c>
      <c r="G2895" t="s">
        <v>275</v>
      </c>
      <c r="H2895" t="s">
        <v>276</v>
      </c>
      <c r="I2895">
        <v>422</v>
      </c>
      <c r="J2895" t="s">
        <v>401</v>
      </c>
      <c r="K2895" t="s">
        <v>402</v>
      </c>
      <c r="L2895">
        <v>17005</v>
      </c>
      <c r="M2895" t="s">
        <v>324</v>
      </c>
      <c r="N2895" t="s">
        <v>325</v>
      </c>
      <c r="O2895">
        <v>17005</v>
      </c>
      <c r="P2895" t="s">
        <v>324</v>
      </c>
      <c r="Q2895" t="s">
        <v>325</v>
      </c>
      <c r="R2895" t="s">
        <v>372</v>
      </c>
      <c r="S2895" s="46">
        <v>14126142.714199999</v>
      </c>
      <c r="U2895" s="46">
        <v>28</v>
      </c>
      <c r="IF2895">
        <v>17005</v>
      </c>
      <c r="IG2895" t="s">
        <v>324</v>
      </c>
      <c r="IH2895" t="s">
        <v>319</v>
      </c>
      <c r="IK2895">
        <v>-2</v>
      </c>
      <c r="IL2895" t="s">
        <v>279</v>
      </c>
      <c r="IM2895" t="s">
        <v>280</v>
      </c>
      <c r="IN2895" t="s">
        <v>663</v>
      </c>
      <c r="IP2895" t="s">
        <v>689</v>
      </c>
    </row>
    <row r="2896" spans="1:250" hidden="1" x14ac:dyDescent="0.25">
      <c r="A2896">
        <v>46262</v>
      </c>
      <c r="B2896">
        <v>-890804480</v>
      </c>
      <c r="C2896">
        <v>1837</v>
      </c>
      <c r="D2896" t="s">
        <v>273</v>
      </c>
      <c r="E2896" t="s">
        <v>274</v>
      </c>
      <c r="F2896">
        <v>13794</v>
      </c>
      <c r="G2896" t="s">
        <v>275</v>
      </c>
      <c r="H2896" t="s">
        <v>276</v>
      </c>
      <c r="I2896">
        <v>420</v>
      </c>
      <c r="J2896" t="s">
        <v>403</v>
      </c>
      <c r="K2896" t="s">
        <v>404</v>
      </c>
      <c r="L2896">
        <v>17005</v>
      </c>
      <c r="M2896" t="s">
        <v>324</v>
      </c>
      <c r="N2896" t="s">
        <v>325</v>
      </c>
      <c r="O2896">
        <v>17005</v>
      </c>
      <c r="P2896" t="s">
        <v>324</v>
      </c>
      <c r="Q2896" t="s">
        <v>325</v>
      </c>
      <c r="R2896" t="s">
        <v>372</v>
      </c>
      <c r="S2896" s="46">
        <v>14099945.244200001</v>
      </c>
      <c r="U2896" s="46">
        <v>28</v>
      </c>
      <c r="IF2896">
        <v>17005</v>
      </c>
      <c r="IG2896" t="s">
        <v>324</v>
      </c>
      <c r="IH2896" t="s">
        <v>319</v>
      </c>
      <c r="IK2896">
        <v>-2</v>
      </c>
      <c r="IL2896" t="s">
        <v>279</v>
      </c>
      <c r="IM2896" t="s">
        <v>280</v>
      </c>
      <c r="IN2896" t="s">
        <v>663</v>
      </c>
      <c r="IP2896" t="s">
        <v>689</v>
      </c>
    </row>
    <row r="2897" spans="1:250" hidden="1" x14ac:dyDescent="0.25">
      <c r="A2897">
        <v>46263</v>
      </c>
      <c r="B2897">
        <v>-890804480</v>
      </c>
      <c r="C2897">
        <v>1837</v>
      </c>
      <c r="D2897" t="s">
        <v>273</v>
      </c>
      <c r="E2897" t="s">
        <v>274</v>
      </c>
      <c r="F2897">
        <v>13794</v>
      </c>
      <c r="G2897" t="s">
        <v>275</v>
      </c>
      <c r="H2897" t="s">
        <v>276</v>
      </c>
      <c r="I2897">
        <v>437</v>
      </c>
      <c r="J2897" t="s">
        <v>658</v>
      </c>
      <c r="K2897" t="s">
        <v>659</v>
      </c>
      <c r="L2897">
        <v>17005</v>
      </c>
      <c r="M2897" t="s">
        <v>324</v>
      </c>
      <c r="N2897" t="s">
        <v>325</v>
      </c>
      <c r="O2897">
        <v>17005</v>
      </c>
      <c r="P2897" t="s">
        <v>324</v>
      </c>
      <c r="Q2897" t="s">
        <v>325</v>
      </c>
      <c r="R2897" t="s">
        <v>372</v>
      </c>
      <c r="S2897" s="46">
        <v>14254946.9442</v>
      </c>
      <c r="U2897" s="46">
        <v>28</v>
      </c>
      <c r="IF2897">
        <v>17005</v>
      </c>
      <c r="IG2897" t="s">
        <v>324</v>
      </c>
      <c r="IH2897" t="s">
        <v>319</v>
      </c>
      <c r="IK2897">
        <v>-2</v>
      </c>
      <c r="IL2897" t="s">
        <v>279</v>
      </c>
      <c r="IM2897" t="s">
        <v>280</v>
      </c>
      <c r="IN2897" t="s">
        <v>663</v>
      </c>
      <c r="IP2897" t="s">
        <v>689</v>
      </c>
    </row>
    <row r="2898" spans="1:250" hidden="1" x14ac:dyDescent="0.25">
      <c r="A2898">
        <v>46264</v>
      </c>
      <c r="B2898">
        <v>-890804480</v>
      </c>
      <c r="C2898">
        <v>1837</v>
      </c>
      <c r="D2898" t="s">
        <v>273</v>
      </c>
      <c r="E2898" t="s">
        <v>274</v>
      </c>
      <c r="F2898">
        <v>13794</v>
      </c>
      <c r="G2898" t="s">
        <v>275</v>
      </c>
      <c r="H2898" t="s">
        <v>276</v>
      </c>
      <c r="I2898">
        <v>436</v>
      </c>
      <c r="J2898" t="s">
        <v>656</v>
      </c>
      <c r="K2898" t="s">
        <v>657</v>
      </c>
      <c r="L2898">
        <v>17005</v>
      </c>
      <c r="M2898" t="s">
        <v>324</v>
      </c>
      <c r="N2898" t="s">
        <v>325</v>
      </c>
      <c r="O2898">
        <v>17005</v>
      </c>
      <c r="P2898" t="s">
        <v>324</v>
      </c>
      <c r="Q2898" t="s">
        <v>325</v>
      </c>
      <c r="R2898" t="s">
        <v>372</v>
      </c>
      <c r="S2898" s="46">
        <v>14233115.724199999</v>
      </c>
      <c r="U2898" s="46">
        <v>28</v>
      </c>
      <c r="IF2898">
        <v>17005</v>
      </c>
      <c r="IG2898" t="s">
        <v>324</v>
      </c>
      <c r="IH2898" t="s">
        <v>319</v>
      </c>
      <c r="IK2898">
        <v>-2</v>
      </c>
      <c r="IL2898" t="s">
        <v>279</v>
      </c>
      <c r="IM2898" t="s">
        <v>280</v>
      </c>
      <c r="IN2898" t="s">
        <v>663</v>
      </c>
      <c r="IP2898" t="s">
        <v>689</v>
      </c>
    </row>
    <row r="2899" spans="1:250" hidden="1" x14ac:dyDescent="0.25">
      <c r="A2899">
        <v>46265</v>
      </c>
      <c r="B2899">
        <v>-890804480</v>
      </c>
      <c r="C2899">
        <v>1837</v>
      </c>
      <c r="D2899" t="s">
        <v>273</v>
      </c>
      <c r="E2899" t="s">
        <v>274</v>
      </c>
      <c r="F2899">
        <v>13794</v>
      </c>
      <c r="G2899" t="s">
        <v>275</v>
      </c>
      <c r="H2899" t="s">
        <v>276</v>
      </c>
      <c r="I2899">
        <v>435</v>
      </c>
      <c r="J2899" t="s">
        <v>491</v>
      </c>
      <c r="K2899" t="s">
        <v>492</v>
      </c>
      <c r="L2899">
        <v>17005</v>
      </c>
      <c r="M2899" t="s">
        <v>324</v>
      </c>
      <c r="N2899" t="s">
        <v>325</v>
      </c>
      <c r="O2899">
        <v>17005</v>
      </c>
      <c r="P2899" t="s">
        <v>324</v>
      </c>
      <c r="Q2899" t="s">
        <v>325</v>
      </c>
      <c r="R2899" t="s">
        <v>372</v>
      </c>
      <c r="S2899" s="46">
        <v>14220016.984200001</v>
      </c>
      <c r="U2899" s="46">
        <v>28</v>
      </c>
      <c r="IF2899">
        <v>17005</v>
      </c>
      <c r="IG2899" t="s">
        <v>324</v>
      </c>
      <c r="IH2899" t="s">
        <v>319</v>
      </c>
      <c r="IK2899">
        <v>-2</v>
      </c>
      <c r="IL2899" t="s">
        <v>279</v>
      </c>
      <c r="IM2899" t="s">
        <v>280</v>
      </c>
      <c r="IN2899" t="s">
        <v>663</v>
      </c>
      <c r="IP2899" t="s">
        <v>689</v>
      </c>
    </row>
    <row r="2900" spans="1:250" hidden="1" x14ac:dyDescent="0.25">
      <c r="A2900">
        <v>46266</v>
      </c>
      <c r="B2900">
        <v>-890804480</v>
      </c>
      <c r="C2900">
        <v>1837</v>
      </c>
      <c r="D2900" t="s">
        <v>273</v>
      </c>
      <c r="E2900" t="s">
        <v>274</v>
      </c>
      <c r="F2900">
        <v>13794</v>
      </c>
      <c r="G2900" t="s">
        <v>275</v>
      </c>
      <c r="H2900" t="s">
        <v>276</v>
      </c>
      <c r="I2900">
        <v>422</v>
      </c>
      <c r="J2900" t="s">
        <v>401</v>
      </c>
      <c r="K2900" t="s">
        <v>402</v>
      </c>
      <c r="L2900">
        <v>17006</v>
      </c>
      <c r="M2900" t="s">
        <v>326</v>
      </c>
      <c r="N2900" t="s">
        <v>327</v>
      </c>
      <c r="O2900">
        <v>17006</v>
      </c>
      <c r="P2900" t="s">
        <v>326</v>
      </c>
      <c r="Q2900" t="s">
        <v>327</v>
      </c>
      <c r="R2900" t="s">
        <v>372</v>
      </c>
      <c r="S2900" s="46">
        <v>17529899.372499999</v>
      </c>
      <c r="U2900" s="46">
        <v>28</v>
      </c>
      <c r="IF2900">
        <v>17006</v>
      </c>
      <c r="IG2900" t="s">
        <v>326</v>
      </c>
      <c r="IH2900" t="s">
        <v>319</v>
      </c>
      <c r="IK2900">
        <v>-2</v>
      </c>
      <c r="IL2900" t="s">
        <v>279</v>
      </c>
      <c r="IM2900" t="s">
        <v>280</v>
      </c>
      <c r="IN2900" t="s">
        <v>663</v>
      </c>
      <c r="IP2900" t="s">
        <v>690</v>
      </c>
    </row>
    <row r="2901" spans="1:250" hidden="1" x14ac:dyDescent="0.25">
      <c r="A2901">
        <v>46267</v>
      </c>
      <c r="B2901">
        <v>-890804480</v>
      </c>
      <c r="C2901">
        <v>1837</v>
      </c>
      <c r="D2901" t="s">
        <v>273</v>
      </c>
      <c r="E2901" t="s">
        <v>274</v>
      </c>
      <c r="F2901">
        <v>13794</v>
      </c>
      <c r="G2901" t="s">
        <v>275</v>
      </c>
      <c r="H2901" t="s">
        <v>276</v>
      </c>
      <c r="I2901">
        <v>420</v>
      </c>
      <c r="J2901" t="s">
        <v>403</v>
      </c>
      <c r="K2901" t="s">
        <v>404</v>
      </c>
      <c r="L2901">
        <v>17006</v>
      </c>
      <c r="M2901" t="s">
        <v>326</v>
      </c>
      <c r="N2901" t="s">
        <v>327</v>
      </c>
      <c r="O2901">
        <v>17006</v>
      </c>
      <c r="P2901" t="s">
        <v>326</v>
      </c>
      <c r="Q2901" t="s">
        <v>327</v>
      </c>
      <c r="R2901" t="s">
        <v>372</v>
      </c>
      <c r="S2901" s="46">
        <v>17497389.4925</v>
      </c>
      <c r="U2901" s="46">
        <v>28</v>
      </c>
      <c r="IF2901">
        <v>17006</v>
      </c>
      <c r="IG2901" t="s">
        <v>326</v>
      </c>
      <c r="IH2901" t="s">
        <v>319</v>
      </c>
      <c r="IK2901">
        <v>-2</v>
      </c>
      <c r="IL2901" t="s">
        <v>279</v>
      </c>
      <c r="IM2901" t="s">
        <v>280</v>
      </c>
      <c r="IN2901" t="s">
        <v>663</v>
      </c>
      <c r="IP2901" t="s">
        <v>690</v>
      </c>
    </row>
    <row r="2902" spans="1:250" hidden="1" x14ac:dyDescent="0.25">
      <c r="A2902">
        <v>46268</v>
      </c>
      <c r="B2902">
        <v>-890804480</v>
      </c>
      <c r="C2902">
        <v>1837</v>
      </c>
      <c r="D2902" t="s">
        <v>273</v>
      </c>
      <c r="E2902" t="s">
        <v>274</v>
      </c>
      <c r="F2902">
        <v>13794</v>
      </c>
      <c r="G2902" t="s">
        <v>275</v>
      </c>
      <c r="H2902" t="s">
        <v>276</v>
      </c>
      <c r="I2902">
        <v>411</v>
      </c>
      <c r="J2902" t="s">
        <v>393</v>
      </c>
      <c r="K2902" t="s">
        <v>394</v>
      </c>
      <c r="L2902">
        <v>17006</v>
      </c>
      <c r="M2902" t="s">
        <v>326</v>
      </c>
      <c r="N2902" t="s">
        <v>327</v>
      </c>
      <c r="O2902">
        <v>17006</v>
      </c>
      <c r="P2902" t="s">
        <v>326</v>
      </c>
      <c r="Q2902" t="s">
        <v>327</v>
      </c>
      <c r="R2902" t="s">
        <v>372</v>
      </c>
      <c r="S2902" s="46">
        <v>17478425.392499998</v>
      </c>
      <c r="U2902" s="46">
        <v>28</v>
      </c>
      <c r="IF2902">
        <v>17006</v>
      </c>
      <c r="IG2902" t="s">
        <v>326</v>
      </c>
      <c r="IH2902" t="s">
        <v>319</v>
      </c>
      <c r="IK2902">
        <v>-2</v>
      </c>
      <c r="IL2902" t="s">
        <v>279</v>
      </c>
      <c r="IM2902" t="s">
        <v>280</v>
      </c>
      <c r="IN2902" t="s">
        <v>663</v>
      </c>
      <c r="IP2902" t="s">
        <v>690</v>
      </c>
    </row>
    <row r="2903" spans="1:250" hidden="1" x14ac:dyDescent="0.25">
      <c r="A2903">
        <v>46269</v>
      </c>
      <c r="B2903">
        <v>-890804480</v>
      </c>
      <c r="C2903">
        <v>1837</v>
      </c>
      <c r="D2903" t="s">
        <v>273</v>
      </c>
      <c r="E2903" t="s">
        <v>274</v>
      </c>
      <c r="F2903">
        <v>13794</v>
      </c>
      <c r="G2903" t="s">
        <v>275</v>
      </c>
      <c r="H2903" t="s">
        <v>276</v>
      </c>
      <c r="I2903">
        <v>436</v>
      </c>
      <c r="J2903" t="s">
        <v>656</v>
      </c>
      <c r="K2903" t="s">
        <v>657</v>
      </c>
      <c r="L2903">
        <v>17006</v>
      </c>
      <c r="M2903" t="s">
        <v>326</v>
      </c>
      <c r="N2903" t="s">
        <v>327</v>
      </c>
      <c r="O2903">
        <v>17006</v>
      </c>
      <c r="P2903" t="s">
        <v>326</v>
      </c>
      <c r="Q2903" t="s">
        <v>327</v>
      </c>
      <c r="R2903" t="s">
        <v>372</v>
      </c>
      <c r="S2903" s="46">
        <v>17662647.962499999</v>
      </c>
      <c r="U2903" s="46">
        <v>28</v>
      </c>
      <c r="IF2903">
        <v>17006</v>
      </c>
      <c r="IG2903" t="s">
        <v>326</v>
      </c>
      <c r="IH2903" t="s">
        <v>319</v>
      </c>
      <c r="IK2903">
        <v>-2</v>
      </c>
      <c r="IL2903" t="s">
        <v>279</v>
      </c>
      <c r="IM2903" t="s">
        <v>280</v>
      </c>
      <c r="IN2903" t="s">
        <v>663</v>
      </c>
      <c r="IP2903" t="s">
        <v>690</v>
      </c>
    </row>
    <row r="2904" spans="1:250" hidden="1" x14ac:dyDescent="0.25">
      <c r="A2904">
        <v>46270</v>
      </c>
      <c r="B2904">
        <v>-890804480</v>
      </c>
      <c r="C2904">
        <v>1837</v>
      </c>
      <c r="D2904" t="s">
        <v>273</v>
      </c>
      <c r="E2904" t="s">
        <v>274</v>
      </c>
      <c r="F2904">
        <v>13794</v>
      </c>
      <c r="G2904" t="s">
        <v>275</v>
      </c>
      <c r="H2904" t="s">
        <v>276</v>
      </c>
      <c r="I2904">
        <v>435</v>
      </c>
      <c r="J2904" t="s">
        <v>491</v>
      </c>
      <c r="K2904" t="s">
        <v>492</v>
      </c>
      <c r="L2904">
        <v>17006</v>
      </c>
      <c r="M2904" t="s">
        <v>326</v>
      </c>
      <c r="N2904" t="s">
        <v>327</v>
      </c>
      <c r="O2904">
        <v>17006</v>
      </c>
      <c r="P2904" t="s">
        <v>326</v>
      </c>
      <c r="Q2904" t="s">
        <v>327</v>
      </c>
      <c r="R2904" t="s">
        <v>372</v>
      </c>
      <c r="S2904" s="46">
        <v>17646393.032499999</v>
      </c>
      <c r="U2904" s="46">
        <v>28</v>
      </c>
      <c r="IF2904">
        <v>17006</v>
      </c>
      <c r="IG2904" t="s">
        <v>326</v>
      </c>
      <c r="IH2904" t="s">
        <v>319</v>
      </c>
      <c r="IK2904">
        <v>-2</v>
      </c>
      <c r="IL2904" t="s">
        <v>279</v>
      </c>
      <c r="IM2904" t="s">
        <v>280</v>
      </c>
      <c r="IN2904" t="s">
        <v>663</v>
      </c>
      <c r="IP2904" t="s">
        <v>690</v>
      </c>
    </row>
    <row r="2905" spans="1:250" hidden="1" x14ac:dyDescent="0.25">
      <c r="A2905">
        <v>46271</v>
      </c>
      <c r="B2905">
        <v>-890804480</v>
      </c>
      <c r="C2905">
        <v>1837</v>
      </c>
      <c r="D2905" t="s">
        <v>273</v>
      </c>
      <c r="E2905" t="s">
        <v>274</v>
      </c>
      <c r="F2905">
        <v>13794</v>
      </c>
      <c r="G2905" t="s">
        <v>275</v>
      </c>
      <c r="H2905" t="s">
        <v>276</v>
      </c>
      <c r="I2905">
        <v>431</v>
      </c>
      <c r="J2905" t="s">
        <v>493</v>
      </c>
      <c r="K2905" t="s">
        <v>494</v>
      </c>
      <c r="L2905">
        <v>17006</v>
      </c>
      <c r="M2905" t="s">
        <v>326</v>
      </c>
      <c r="N2905" t="s">
        <v>327</v>
      </c>
      <c r="O2905">
        <v>17006</v>
      </c>
      <c r="P2905" t="s">
        <v>326</v>
      </c>
      <c r="Q2905" t="s">
        <v>327</v>
      </c>
      <c r="R2905" t="s">
        <v>372</v>
      </c>
      <c r="S2905" s="46">
        <v>17630138.122499999</v>
      </c>
      <c r="U2905" s="46">
        <v>28</v>
      </c>
      <c r="IF2905">
        <v>17006</v>
      </c>
      <c r="IG2905" t="s">
        <v>326</v>
      </c>
      <c r="IH2905" t="s">
        <v>319</v>
      </c>
      <c r="IK2905">
        <v>-2</v>
      </c>
      <c r="IL2905" t="s">
        <v>279</v>
      </c>
      <c r="IM2905" t="s">
        <v>280</v>
      </c>
      <c r="IN2905" t="s">
        <v>663</v>
      </c>
      <c r="IP2905" t="s">
        <v>690</v>
      </c>
    </row>
    <row r="2906" spans="1:250" hidden="1" x14ac:dyDescent="0.25">
      <c r="A2906">
        <v>46272</v>
      </c>
      <c r="B2906">
        <v>-890804480</v>
      </c>
      <c r="C2906">
        <v>1837</v>
      </c>
      <c r="D2906" t="s">
        <v>273</v>
      </c>
      <c r="E2906" t="s">
        <v>274</v>
      </c>
      <c r="F2906">
        <v>13794</v>
      </c>
      <c r="G2906" t="s">
        <v>275</v>
      </c>
      <c r="H2906" t="s">
        <v>276</v>
      </c>
      <c r="I2906">
        <v>429</v>
      </c>
      <c r="J2906" t="s">
        <v>395</v>
      </c>
      <c r="K2906" t="s">
        <v>396</v>
      </c>
      <c r="L2906">
        <v>17006</v>
      </c>
      <c r="M2906" t="s">
        <v>326</v>
      </c>
      <c r="N2906" t="s">
        <v>327</v>
      </c>
      <c r="O2906">
        <v>17006</v>
      </c>
      <c r="P2906" t="s">
        <v>326</v>
      </c>
      <c r="Q2906" t="s">
        <v>327</v>
      </c>
      <c r="R2906" t="s">
        <v>372</v>
      </c>
      <c r="S2906" s="46">
        <v>17605755.712499999</v>
      </c>
      <c r="U2906" s="46">
        <v>28</v>
      </c>
      <c r="IF2906">
        <v>17006</v>
      </c>
      <c r="IG2906" t="s">
        <v>326</v>
      </c>
      <c r="IH2906" t="s">
        <v>319</v>
      </c>
      <c r="IK2906">
        <v>-2</v>
      </c>
      <c r="IL2906" t="s">
        <v>279</v>
      </c>
      <c r="IM2906" t="s">
        <v>280</v>
      </c>
      <c r="IN2906" t="s">
        <v>663</v>
      </c>
      <c r="IP2906" t="s">
        <v>690</v>
      </c>
    </row>
    <row r="2907" spans="1:250" hidden="1" x14ac:dyDescent="0.25">
      <c r="A2907">
        <v>46273</v>
      </c>
      <c r="B2907">
        <v>-890804480</v>
      </c>
      <c r="C2907">
        <v>1837</v>
      </c>
      <c r="D2907" t="s">
        <v>273</v>
      </c>
      <c r="E2907" t="s">
        <v>274</v>
      </c>
      <c r="F2907">
        <v>13794</v>
      </c>
      <c r="G2907" t="s">
        <v>275</v>
      </c>
      <c r="H2907" t="s">
        <v>276</v>
      </c>
      <c r="I2907">
        <v>427</v>
      </c>
      <c r="J2907" t="s">
        <v>397</v>
      </c>
      <c r="K2907" t="s">
        <v>398</v>
      </c>
      <c r="L2907">
        <v>17006</v>
      </c>
      <c r="M2907" t="s">
        <v>326</v>
      </c>
      <c r="N2907" t="s">
        <v>327</v>
      </c>
      <c r="O2907">
        <v>17006</v>
      </c>
      <c r="P2907" t="s">
        <v>326</v>
      </c>
      <c r="Q2907" t="s">
        <v>327</v>
      </c>
      <c r="R2907" t="s">
        <v>372</v>
      </c>
      <c r="S2907" s="46">
        <v>17573245.852499999</v>
      </c>
      <c r="U2907" s="46">
        <v>28</v>
      </c>
      <c r="IF2907">
        <v>17006</v>
      </c>
      <c r="IG2907" t="s">
        <v>326</v>
      </c>
      <c r="IH2907" t="s">
        <v>319</v>
      </c>
      <c r="IK2907">
        <v>-2</v>
      </c>
      <c r="IL2907" t="s">
        <v>279</v>
      </c>
      <c r="IM2907" t="s">
        <v>280</v>
      </c>
      <c r="IN2907" t="s">
        <v>663</v>
      </c>
      <c r="IP2907" t="s">
        <v>690</v>
      </c>
    </row>
    <row r="2908" spans="1:250" hidden="1" x14ac:dyDescent="0.25">
      <c r="A2908">
        <v>46274</v>
      </c>
      <c r="B2908">
        <v>-890804480</v>
      </c>
      <c r="C2908">
        <v>1837</v>
      </c>
      <c r="D2908" t="s">
        <v>273</v>
      </c>
      <c r="E2908" t="s">
        <v>274</v>
      </c>
      <c r="F2908">
        <v>13794</v>
      </c>
      <c r="G2908" t="s">
        <v>275</v>
      </c>
      <c r="H2908" t="s">
        <v>276</v>
      </c>
      <c r="I2908">
        <v>424</v>
      </c>
      <c r="J2908" t="s">
        <v>399</v>
      </c>
      <c r="K2908" t="s">
        <v>400</v>
      </c>
      <c r="L2908">
        <v>17006</v>
      </c>
      <c r="M2908" t="s">
        <v>326</v>
      </c>
      <c r="N2908" t="s">
        <v>327</v>
      </c>
      <c r="O2908">
        <v>17006</v>
      </c>
      <c r="P2908" t="s">
        <v>326</v>
      </c>
      <c r="Q2908" t="s">
        <v>327</v>
      </c>
      <c r="R2908" t="s">
        <v>372</v>
      </c>
      <c r="S2908" s="46">
        <v>17554281.762499999</v>
      </c>
      <c r="U2908" s="46">
        <v>28</v>
      </c>
      <c r="IF2908">
        <v>17006</v>
      </c>
      <c r="IG2908" t="s">
        <v>326</v>
      </c>
      <c r="IH2908" t="s">
        <v>319</v>
      </c>
      <c r="IK2908">
        <v>-2</v>
      </c>
      <c r="IL2908" t="s">
        <v>279</v>
      </c>
      <c r="IM2908" t="s">
        <v>280</v>
      </c>
      <c r="IN2908" t="s">
        <v>663</v>
      </c>
      <c r="IP2908" t="s">
        <v>690</v>
      </c>
    </row>
    <row r="2909" spans="1:250" hidden="1" x14ac:dyDescent="0.25">
      <c r="A2909">
        <v>46275</v>
      </c>
      <c r="B2909">
        <v>-890804480</v>
      </c>
      <c r="C2909">
        <v>1837</v>
      </c>
      <c r="D2909" t="s">
        <v>273</v>
      </c>
      <c r="E2909" t="s">
        <v>274</v>
      </c>
      <c r="F2909">
        <v>13794</v>
      </c>
      <c r="G2909" t="s">
        <v>275</v>
      </c>
      <c r="H2909" t="s">
        <v>276</v>
      </c>
      <c r="I2909">
        <v>437</v>
      </c>
      <c r="J2909" t="s">
        <v>658</v>
      </c>
      <c r="K2909" t="s">
        <v>659</v>
      </c>
      <c r="L2909">
        <v>17006</v>
      </c>
      <c r="M2909" t="s">
        <v>326</v>
      </c>
      <c r="N2909" t="s">
        <v>327</v>
      </c>
      <c r="O2909">
        <v>17006</v>
      </c>
      <c r="P2909" t="s">
        <v>326</v>
      </c>
      <c r="Q2909" t="s">
        <v>327</v>
      </c>
      <c r="R2909" t="s">
        <v>372</v>
      </c>
      <c r="S2909" s="46">
        <v>17689739.532499999</v>
      </c>
      <c r="U2909" s="46">
        <v>28</v>
      </c>
      <c r="IF2909">
        <v>17006</v>
      </c>
      <c r="IG2909" t="s">
        <v>326</v>
      </c>
      <c r="IH2909" t="s">
        <v>319</v>
      </c>
      <c r="IK2909">
        <v>-2</v>
      </c>
      <c r="IL2909" t="s">
        <v>279</v>
      </c>
      <c r="IM2909" t="s">
        <v>280</v>
      </c>
      <c r="IN2909" t="s">
        <v>663</v>
      </c>
      <c r="IP2909" t="s">
        <v>690</v>
      </c>
    </row>
    <row r="2910" spans="1:250" hidden="1" x14ac:dyDescent="0.25">
      <c r="A2910">
        <v>46276</v>
      </c>
      <c r="B2910">
        <v>-890804480</v>
      </c>
      <c r="C2910">
        <v>1837</v>
      </c>
      <c r="D2910" t="s">
        <v>273</v>
      </c>
      <c r="E2910" t="s">
        <v>274</v>
      </c>
      <c r="F2910">
        <v>19011</v>
      </c>
      <c r="G2910" t="s">
        <v>328</v>
      </c>
      <c r="H2910" t="s">
        <v>329</v>
      </c>
      <c r="I2910">
        <v>427</v>
      </c>
      <c r="J2910" t="s">
        <v>397</v>
      </c>
      <c r="K2910" t="s">
        <v>398</v>
      </c>
      <c r="L2910">
        <v>19213</v>
      </c>
      <c r="M2910" t="s">
        <v>330</v>
      </c>
      <c r="N2910" t="s">
        <v>331</v>
      </c>
      <c r="O2910">
        <v>19213</v>
      </c>
      <c r="P2910" t="s">
        <v>330</v>
      </c>
      <c r="Q2910" t="s">
        <v>331</v>
      </c>
      <c r="R2910" t="s">
        <v>372</v>
      </c>
      <c r="S2910" s="46">
        <v>90510125</v>
      </c>
      <c r="U2910" s="46">
        <v>28</v>
      </c>
      <c r="IF2910">
        <v>19213</v>
      </c>
      <c r="IG2910" t="s">
        <v>330</v>
      </c>
      <c r="IH2910" t="s">
        <v>332</v>
      </c>
      <c r="IK2910">
        <v>-2</v>
      </c>
      <c r="IL2910" t="s">
        <v>279</v>
      </c>
      <c r="IM2910" t="s">
        <v>280</v>
      </c>
      <c r="IN2910" t="s">
        <v>687</v>
      </c>
      <c r="IP2910" t="s">
        <v>691</v>
      </c>
    </row>
    <row r="2911" spans="1:250" hidden="1" x14ac:dyDescent="0.25">
      <c r="A2911">
        <v>46277</v>
      </c>
      <c r="B2911">
        <v>-890804480</v>
      </c>
      <c r="C2911">
        <v>1837</v>
      </c>
      <c r="D2911" t="s">
        <v>273</v>
      </c>
      <c r="E2911" t="s">
        <v>274</v>
      </c>
      <c r="F2911">
        <v>19011</v>
      </c>
      <c r="G2911" t="s">
        <v>328</v>
      </c>
      <c r="H2911" t="s">
        <v>329</v>
      </c>
      <c r="I2911">
        <v>424</v>
      </c>
      <c r="J2911" t="s">
        <v>399</v>
      </c>
      <c r="K2911" t="s">
        <v>400</v>
      </c>
      <c r="L2911">
        <v>19213</v>
      </c>
      <c r="M2911" t="s">
        <v>330</v>
      </c>
      <c r="N2911" t="s">
        <v>331</v>
      </c>
      <c r="O2911">
        <v>19213</v>
      </c>
      <c r="P2911" t="s">
        <v>330</v>
      </c>
      <c r="Q2911" t="s">
        <v>331</v>
      </c>
      <c r="R2911" t="s">
        <v>372</v>
      </c>
      <c r="S2911" s="46">
        <v>90408100.019999996</v>
      </c>
      <c r="U2911" s="46">
        <v>28</v>
      </c>
      <c r="IF2911">
        <v>19213</v>
      </c>
      <c r="IG2911" t="s">
        <v>330</v>
      </c>
      <c r="IH2911" t="s">
        <v>332</v>
      </c>
      <c r="IK2911">
        <v>-2</v>
      </c>
      <c r="IL2911" t="s">
        <v>279</v>
      </c>
      <c r="IM2911" t="s">
        <v>280</v>
      </c>
      <c r="IN2911" t="s">
        <v>687</v>
      </c>
      <c r="IP2911" t="s">
        <v>691</v>
      </c>
    </row>
    <row r="2912" spans="1:250" hidden="1" x14ac:dyDescent="0.25">
      <c r="A2912">
        <v>46278</v>
      </c>
      <c r="B2912">
        <v>-890804480</v>
      </c>
      <c r="C2912">
        <v>1837</v>
      </c>
      <c r="D2912" t="s">
        <v>273</v>
      </c>
      <c r="E2912" t="s">
        <v>274</v>
      </c>
      <c r="F2912">
        <v>19011</v>
      </c>
      <c r="G2912" t="s">
        <v>328</v>
      </c>
      <c r="H2912" t="s">
        <v>329</v>
      </c>
      <c r="I2912">
        <v>422</v>
      </c>
      <c r="J2912" t="s">
        <v>401</v>
      </c>
      <c r="K2912" t="s">
        <v>402</v>
      </c>
      <c r="L2912">
        <v>19213</v>
      </c>
      <c r="M2912" t="s">
        <v>330</v>
      </c>
      <c r="N2912" t="s">
        <v>331</v>
      </c>
      <c r="O2912">
        <v>19213</v>
      </c>
      <c r="P2912" t="s">
        <v>330</v>
      </c>
      <c r="Q2912" t="s">
        <v>331</v>
      </c>
      <c r="R2912" t="s">
        <v>372</v>
      </c>
      <c r="S2912" s="46">
        <v>90276924.969999999</v>
      </c>
      <c r="U2912" s="46">
        <v>28</v>
      </c>
      <c r="IF2912">
        <v>19213</v>
      </c>
      <c r="IG2912" t="s">
        <v>330</v>
      </c>
      <c r="IH2912" t="s">
        <v>332</v>
      </c>
      <c r="IK2912">
        <v>-2</v>
      </c>
      <c r="IL2912" t="s">
        <v>279</v>
      </c>
      <c r="IM2912" t="s">
        <v>280</v>
      </c>
      <c r="IN2912" t="s">
        <v>687</v>
      </c>
      <c r="IP2912" t="s">
        <v>691</v>
      </c>
    </row>
    <row r="2913" spans="1:250" hidden="1" x14ac:dyDescent="0.25">
      <c r="A2913">
        <v>46279</v>
      </c>
      <c r="B2913">
        <v>-890804480</v>
      </c>
      <c r="C2913">
        <v>1837</v>
      </c>
      <c r="D2913" t="s">
        <v>273</v>
      </c>
      <c r="E2913" t="s">
        <v>274</v>
      </c>
      <c r="F2913">
        <v>19011</v>
      </c>
      <c r="G2913" t="s">
        <v>328</v>
      </c>
      <c r="H2913" t="s">
        <v>329</v>
      </c>
      <c r="I2913">
        <v>420</v>
      </c>
      <c r="J2913" t="s">
        <v>403</v>
      </c>
      <c r="K2913" t="s">
        <v>404</v>
      </c>
      <c r="L2913">
        <v>19213</v>
      </c>
      <c r="M2913" t="s">
        <v>330</v>
      </c>
      <c r="N2913" t="s">
        <v>331</v>
      </c>
      <c r="O2913">
        <v>19213</v>
      </c>
      <c r="P2913" t="s">
        <v>330</v>
      </c>
      <c r="Q2913" t="s">
        <v>331</v>
      </c>
      <c r="R2913" t="s">
        <v>372</v>
      </c>
      <c r="S2913" s="46">
        <v>90102025</v>
      </c>
      <c r="U2913" s="46">
        <v>28</v>
      </c>
      <c r="IF2913">
        <v>19213</v>
      </c>
      <c r="IG2913" t="s">
        <v>330</v>
      </c>
      <c r="IH2913" t="s">
        <v>332</v>
      </c>
      <c r="IK2913">
        <v>-2</v>
      </c>
      <c r="IL2913" t="s">
        <v>279</v>
      </c>
      <c r="IM2913" t="s">
        <v>280</v>
      </c>
      <c r="IN2913" t="s">
        <v>687</v>
      </c>
      <c r="IP2913" t="s">
        <v>691</v>
      </c>
    </row>
    <row r="2914" spans="1:250" hidden="1" x14ac:dyDescent="0.25">
      <c r="A2914">
        <v>46280</v>
      </c>
      <c r="B2914">
        <v>-890804480</v>
      </c>
      <c r="C2914">
        <v>1837</v>
      </c>
      <c r="D2914" t="s">
        <v>273</v>
      </c>
      <c r="E2914" t="s">
        <v>274</v>
      </c>
      <c r="F2914">
        <v>19011</v>
      </c>
      <c r="G2914" t="s">
        <v>328</v>
      </c>
      <c r="H2914" t="s">
        <v>329</v>
      </c>
      <c r="I2914">
        <v>411</v>
      </c>
      <c r="J2914" t="s">
        <v>393</v>
      </c>
      <c r="K2914" t="s">
        <v>394</v>
      </c>
      <c r="L2914">
        <v>19213</v>
      </c>
      <c r="M2914" t="s">
        <v>330</v>
      </c>
      <c r="N2914" t="s">
        <v>331</v>
      </c>
      <c r="O2914">
        <v>19213</v>
      </c>
      <c r="P2914" t="s">
        <v>330</v>
      </c>
      <c r="Q2914" t="s">
        <v>331</v>
      </c>
      <c r="R2914" t="s">
        <v>372</v>
      </c>
      <c r="S2914" s="46">
        <v>91121575</v>
      </c>
      <c r="U2914" s="46">
        <v>28</v>
      </c>
      <c r="IF2914">
        <v>19213</v>
      </c>
      <c r="IG2914" t="s">
        <v>330</v>
      </c>
      <c r="IH2914" t="s">
        <v>332</v>
      </c>
      <c r="IK2914">
        <v>-2</v>
      </c>
      <c r="IL2914" t="s">
        <v>279</v>
      </c>
      <c r="IM2914" t="s">
        <v>280</v>
      </c>
      <c r="IN2914" t="s">
        <v>687</v>
      </c>
      <c r="IP2914" t="s">
        <v>691</v>
      </c>
    </row>
    <row r="2915" spans="1:250" hidden="1" x14ac:dyDescent="0.25">
      <c r="A2915">
        <v>46281</v>
      </c>
      <c r="B2915">
        <v>-890804480</v>
      </c>
      <c r="C2915">
        <v>1837</v>
      </c>
      <c r="D2915" t="s">
        <v>273</v>
      </c>
      <c r="E2915" t="s">
        <v>274</v>
      </c>
      <c r="F2915">
        <v>19011</v>
      </c>
      <c r="G2915" t="s">
        <v>328</v>
      </c>
      <c r="H2915" t="s">
        <v>329</v>
      </c>
      <c r="I2915">
        <v>437</v>
      </c>
      <c r="J2915" t="s">
        <v>658</v>
      </c>
      <c r="K2915" t="s">
        <v>659</v>
      </c>
      <c r="L2915">
        <v>19213</v>
      </c>
      <c r="M2915" t="s">
        <v>330</v>
      </c>
      <c r="N2915" t="s">
        <v>331</v>
      </c>
      <c r="O2915">
        <v>19213</v>
      </c>
      <c r="P2915" t="s">
        <v>330</v>
      </c>
      <c r="Q2915" t="s">
        <v>331</v>
      </c>
      <c r="R2915" t="s">
        <v>372</v>
      </c>
      <c r="S2915" s="46">
        <v>121414536.78</v>
      </c>
      <c r="U2915" s="46">
        <v>28</v>
      </c>
      <c r="IF2915">
        <v>19213</v>
      </c>
      <c r="IG2915" t="s">
        <v>330</v>
      </c>
      <c r="IH2915" t="s">
        <v>332</v>
      </c>
      <c r="IK2915">
        <v>-2</v>
      </c>
      <c r="IL2915" t="s">
        <v>279</v>
      </c>
      <c r="IM2915" t="s">
        <v>280</v>
      </c>
      <c r="IN2915" t="s">
        <v>687</v>
      </c>
      <c r="IP2915" t="s">
        <v>691</v>
      </c>
    </row>
    <row r="2916" spans="1:250" hidden="1" x14ac:dyDescent="0.25">
      <c r="A2916">
        <v>46282</v>
      </c>
      <c r="B2916">
        <v>-890804480</v>
      </c>
      <c r="C2916">
        <v>1837</v>
      </c>
      <c r="D2916" t="s">
        <v>273</v>
      </c>
      <c r="E2916" t="s">
        <v>274</v>
      </c>
      <c r="F2916">
        <v>19011</v>
      </c>
      <c r="G2916" t="s">
        <v>328</v>
      </c>
      <c r="H2916" t="s">
        <v>329</v>
      </c>
      <c r="I2916">
        <v>436</v>
      </c>
      <c r="J2916" t="s">
        <v>656</v>
      </c>
      <c r="K2916" t="s">
        <v>657</v>
      </c>
      <c r="L2916">
        <v>19213</v>
      </c>
      <c r="M2916" t="s">
        <v>330</v>
      </c>
      <c r="N2916" t="s">
        <v>331</v>
      </c>
      <c r="O2916">
        <v>19213</v>
      </c>
      <c r="P2916" t="s">
        <v>330</v>
      </c>
      <c r="Q2916" t="s">
        <v>331</v>
      </c>
      <c r="R2916" t="s">
        <v>372</v>
      </c>
      <c r="S2916" s="46">
        <v>90991099.969999999</v>
      </c>
      <c r="U2916" s="46">
        <v>28</v>
      </c>
      <c r="IF2916">
        <v>19213</v>
      </c>
      <c r="IG2916" t="s">
        <v>330</v>
      </c>
      <c r="IH2916" t="s">
        <v>332</v>
      </c>
      <c r="IK2916">
        <v>-2</v>
      </c>
      <c r="IL2916" t="s">
        <v>279</v>
      </c>
      <c r="IM2916" t="s">
        <v>280</v>
      </c>
      <c r="IN2916" t="s">
        <v>687</v>
      </c>
      <c r="IP2916" t="s">
        <v>691</v>
      </c>
    </row>
    <row r="2917" spans="1:250" hidden="1" x14ac:dyDescent="0.25">
      <c r="A2917">
        <v>46283</v>
      </c>
      <c r="B2917">
        <v>-890804480</v>
      </c>
      <c r="C2917">
        <v>1837</v>
      </c>
      <c r="D2917" t="s">
        <v>273</v>
      </c>
      <c r="E2917" t="s">
        <v>274</v>
      </c>
      <c r="F2917">
        <v>19011</v>
      </c>
      <c r="G2917" t="s">
        <v>328</v>
      </c>
      <c r="H2917" t="s">
        <v>329</v>
      </c>
      <c r="I2917">
        <v>435</v>
      </c>
      <c r="J2917" t="s">
        <v>491</v>
      </c>
      <c r="K2917" t="s">
        <v>492</v>
      </c>
      <c r="L2917">
        <v>19213</v>
      </c>
      <c r="M2917" t="s">
        <v>330</v>
      </c>
      <c r="N2917" t="s">
        <v>331</v>
      </c>
      <c r="O2917">
        <v>19213</v>
      </c>
      <c r="P2917" t="s">
        <v>330</v>
      </c>
      <c r="Q2917" t="s">
        <v>331</v>
      </c>
      <c r="R2917" t="s">
        <v>372</v>
      </c>
      <c r="S2917" s="46">
        <v>90903649.980000004</v>
      </c>
      <c r="U2917" s="46">
        <v>28</v>
      </c>
      <c r="IF2917">
        <v>19213</v>
      </c>
      <c r="IG2917" t="s">
        <v>330</v>
      </c>
      <c r="IH2917" t="s">
        <v>332</v>
      </c>
      <c r="IK2917">
        <v>-2</v>
      </c>
      <c r="IL2917" t="s">
        <v>279</v>
      </c>
      <c r="IM2917" t="s">
        <v>280</v>
      </c>
      <c r="IN2917" t="s">
        <v>687</v>
      </c>
      <c r="IP2917" t="s">
        <v>691</v>
      </c>
    </row>
    <row r="2918" spans="1:250" hidden="1" x14ac:dyDescent="0.25">
      <c r="A2918">
        <v>46284</v>
      </c>
      <c r="B2918">
        <v>-890804480</v>
      </c>
      <c r="C2918">
        <v>1837</v>
      </c>
      <c r="D2918" t="s">
        <v>273</v>
      </c>
      <c r="E2918" t="s">
        <v>274</v>
      </c>
      <c r="F2918">
        <v>19011</v>
      </c>
      <c r="G2918" t="s">
        <v>328</v>
      </c>
      <c r="H2918" t="s">
        <v>329</v>
      </c>
      <c r="I2918">
        <v>431</v>
      </c>
      <c r="J2918" t="s">
        <v>493</v>
      </c>
      <c r="K2918" t="s">
        <v>494</v>
      </c>
      <c r="L2918">
        <v>19213</v>
      </c>
      <c r="M2918" t="s">
        <v>330</v>
      </c>
      <c r="N2918" t="s">
        <v>331</v>
      </c>
      <c r="O2918">
        <v>19213</v>
      </c>
      <c r="P2918" t="s">
        <v>330</v>
      </c>
      <c r="Q2918" t="s">
        <v>331</v>
      </c>
      <c r="R2918" t="s">
        <v>372</v>
      </c>
      <c r="S2918" s="46">
        <v>90816200.040000007</v>
      </c>
      <c r="U2918" s="46">
        <v>28</v>
      </c>
      <c r="IF2918">
        <v>19213</v>
      </c>
      <c r="IG2918" t="s">
        <v>330</v>
      </c>
      <c r="IH2918" t="s">
        <v>332</v>
      </c>
      <c r="IK2918">
        <v>-2</v>
      </c>
      <c r="IL2918" t="s">
        <v>279</v>
      </c>
      <c r="IM2918" t="s">
        <v>280</v>
      </c>
      <c r="IN2918" t="s">
        <v>687</v>
      </c>
      <c r="IP2918" t="s">
        <v>691</v>
      </c>
    </row>
    <row r="2919" spans="1:250" hidden="1" x14ac:dyDescent="0.25">
      <c r="A2919">
        <v>46285</v>
      </c>
      <c r="B2919">
        <v>-890804480</v>
      </c>
      <c r="C2919">
        <v>1837</v>
      </c>
      <c r="D2919" t="s">
        <v>273</v>
      </c>
      <c r="E2919" t="s">
        <v>274</v>
      </c>
      <c r="F2919">
        <v>19011</v>
      </c>
      <c r="G2919" t="s">
        <v>328</v>
      </c>
      <c r="H2919" t="s">
        <v>329</v>
      </c>
      <c r="I2919">
        <v>429</v>
      </c>
      <c r="J2919" t="s">
        <v>395</v>
      </c>
      <c r="K2919" t="s">
        <v>396</v>
      </c>
      <c r="L2919">
        <v>19213</v>
      </c>
      <c r="M2919" t="s">
        <v>330</v>
      </c>
      <c r="N2919" t="s">
        <v>331</v>
      </c>
      <c r="O2919">
        <v>19213</v>
      </c>
      <c r="P2919" t="s">
        <v>330</v>
      </c>
      <c r="Q2919" t="s">
        <v>331</v>
      </c>
      <c r="R2919" t="s">
        <v>372</v>
      </c>
      <c r="S2919" s="46">
        <v>90685025.109999999</v>
      </c>
      <c r="U2919" s="46">
        <v>28</v>
      </c>
      <c r="IF2919">
        <v>19213</v>
      </c>
      <c r="IG2919" t="s">
        <v>330</v>
      </c>
      <c r="IH2919" t="s">
        <v>332</v>
      </c>
      <c r="IK2919">
        <v>-2</v>
      </c>
      <c r="IL2919" t="s">
        <v>279</v>
      </c>
      <c r="IM2919" t="s">
        <v>280</v>
      </c>
      <c r="IN2919" t="s">
        <v>687</v>
      </c>
      <c r="IP2919" t="s">
        <v>691</v>
      </c>
    </row>
    <row r="2920" spans="1:250" hidden="1" x14ac:dyDescent="0.25">
      <c r="A2920">
        <v>46286</v>
      </c>
      <c r="B2920">
        <v>-890804480</v>
      </c>
      <c r="C2920">
        <v>1837</v>
      </c>
      <c r="D2920" t="s">
        <v>273</v>
      </c>
      <c r="E2920" t="s">
        <v>274</v>
      </c>
      <c r="F2920">
        <v>9695</v>
      </c>
      <c r="G2920" t="s">
        <v>281</v>
      </c>
      <c r="H2920" t="s">
        <v>282</v>
      </c>
      <c r="I2920">
        <v>411</v>
      </c>
      <c r="J2920" t="s">
        <v>393</v>
      </c>
      <c r="K2920" t="s">
        <v>394</v>
      </c>
      <c r="L2920">
        <v>21324</v>
      </c>
      <c r="M2920" t="s">
        <v>283</v>
      </c>
      <c r="N2920" t="s">
        <v>284</v>
      </c>
      <c r="O2920">
        <v>21324</v>
      </c>
      <c r="P2920" t="s">
        <v>283</v>
      </c>
      <c r="Q2920" t="s">
        <v>284</v>
      </c>
      <c r="R2920" t="s">
        <v>372</v>
      </c>
      <c r="S2920" s="46">
        <v>17918231.890000001</v>
      </c>
      <c r="U2920" s="46">
        <v>28</v>
      </c>
      <c r="IF2920">
        <v>21324</v>
      </c>
      <c r="IG2920" t="s">
        <v>283</v>
      </c>
      <c r="IH2920" t="s">
        <v>285</v>
      </c>
      <c r="IK2920">
        <v>-2</v>
      </c>
      <c r="IL2920" t="s">
        <v>279</v>
      </c>
      <c r="IM2920" t="s">
        <v>280</v>
      </c>
      <c r="IN2920" t="s">
        <v>661</v>
      </c>
      <c r="IP2920" t="s">
        <v>692</v>
      </c>
    </row>
    <row r="2921" spans="1:250" hidden="1" x14ac:dyDescent="0.25">
      <c r="A2921">
        <v>46287</v>
      </c>
      <c r="B2921">
        <v>-890804480</v>
      </c>
      <c r="C2921">
        <v>1837</v>
      </c>
      <c r="D2921" t="s">
        <v>273</v>
      </c>
      <c r="E2921" t="s">
        <v>274</v>
      </c>
      <c r="F2921">
        <v>9695</v>
      </c>
      <c r="G2921" t="s">
        <v>281</v>
      </c>
      <c r="H2921" t="s">
        <v>282</v>
      </c>
      <c r="I2921">
        <v>431</v>
      </c>
      <c r="J2921" t="s">
        <v>493</v>
      </c>
      <c r="K2921" t="s">
        <v>494</v>
      </c>
      <c r="L2921">
        <v>21324</v>
      </c>
      <c r="M2921" t="s">
        <v>283</v>
      </c>
      <c r="N2921" t="s">
        <v>284</v>
      </c>
      <c r="O2921">
        <v>21324</v>
      </c>
      <c r="P2921" t="s">
        <v>283</v>
      </c>
      <c r="Q2921" t="s">
        <v>284</v>
      </c>
      <c r="R2921" t="s">
        <v>372</v>
      </c>
      <c r="S2921" s="46">
        <v>18060805.0834</v>
      </c>
      <c r="U2921" s="46">
        <v>28</v>
      </c>
      <c r="IF2921">
        <v>21324</v>
      </c>
      <c r="IG2921" t="s">
        <v>283</v>
      </c>
      <c r="IH2921" t="s">
        <v>285</v>
      </c>
      <c r="IK2921">
        <v>-2</v>
      </c>
      <c r="IL2921" t="s">
        <v>279</v>
      </c>
      <c r="IM2921" t="s">
        <v>280</v>
      </c>
      <c r="IN2921" t="s">
        <v>661</v>
      </c>
      <c r="IP2921" t="s">
        <v>692</v>
      </c>
    </row>
    <row r="2922" spans="1:250" hidden="1" x14ac:dyDescent="0.25">
      <c r="A2922">
        <v>46288</v>
      </c>
      <c r="B2922">
        <v>-890804480</v>
      </c>
      <c r="C2922">
        <v>1837</v>
      </c>
      <c r="D2922" t="s">
        <v>273</v>
      </c>
      <c r="E2922" t="s">
        <v>274</v>
      </c>
      <c r="F2922">
        <v>9695</v>
      </c>
      <c r="G2922" t="s">
        <v>281</v>
      </c>
      <c r="H2922" t="s">
        <v>282</v>
      </c>
      <c r="I2922">
        <v>429</v>
      </c>
      <c r="J2922" t="s">
        <v>395</v>
      </c>
      <c r="K2922" t="s">
        <v>396</v>
      </c>
      <c r="L2922">
        <v>21324</v>
      </c>
      <c r="M2922" t="s">
        <v>283</v>
      </c>
      <c r="N2922" t="s">
        <v>284</v>
      </c>
      <c r="O2922">
        <v>21324</v>
      </c>
      <c r="P2922" t="s">
        <v>283</v>
      </c>
      <c r="Q2922" t="s">
        <v>284</v>
      </c>
      <c r="R2922" t="s">
        <v>372</v>
      </c>
      <c r="S2922" s="46">
        <v>18037599.77</v>
      </c>
      <c r="U2922" s="46">
        <v>28</v>
      </c>
      <c r="IF2922">
        <v>21324</v>
      </c>
      <c r="IG2922" t="s">
        <v>283</v>
      </c>
      <c r="IH2922" t="s">
        <v>285</v>
      </c>
      <c r="IK2922">
        <v>-2</v>
      </c>
      <c r="IL2922" t="s">
        <v>279</v>
      </c>
      <c r="IM2922" t="s">
        <v>280</v>
      </c>
      <c r="IN2922" t="s">
        <v>661</v>
      </c>
      <c r="IP2922" t="s">
        <v>692</v>
      </c>
    </row>
    <row r="2923" spans="1:250" hidden="1" x14ac:dyDescent="0.25">
      <c r="A2923">
        <v>46289</v>
      </c>
      <c r="B2923">
        <v>-890804480</v>
      </c>
      <c r="C2923">
        <v>1837</v>
      </c>
      <c r="D2923" t="s">
        <v>273</v>
      </c>
      <c r="E2923" t="s">
        <v>274</v>
      </c>
      <c r="F2923">
        <v>9695</v>
      </c>
      <c r="G2923" t="s">
        <v>281</v>
      </c>
      <c r="H2923" t="s">
        <v>282</v>
      </c>
      <c r="I2923">
        <v>427</v>
      </c>
      <c r="J2923" t="s">
        <v>397</v>
      </c>
      <c r="K2923" t="s">
        <v>398</v>
      </c>
      <c r="L2923">
        <v>21324</v>
      </c>
      <c r="M2923" t="s">
        <v>283</v>
      </c>
      <c r="N2923" t="s">
        <v>284</v>
      </c>
      <c r="O2923">
        <v>21324</v>
      </c>
      <c r="P2923" t="s">
        <v>283</v>
      </c>
      <c r="Q2923" t="s">
        <v>284</v>
      </c>
      <c r="R2923" t="s">
        <v>372</v>
      </c>
      <c r="S2923" s="46">
        <v>18006659.350000001</v>
      </c>
      <c r="U2923" s="46">
        <v>28</v>
      </c>
      <c r="IF2923">
        <v>21324</v>
      </c>
      <c r="IG2923" t="s">
        <v>283</v>
      </c>
      <c r="IH2923" t="s">
        <v>285</v>
      </c>
      <c r="IK2923">
        <v>-2</v>
      </c>
      <c r="IL2923" t="s">
        <v>279</v>
      </c>
      <c r="IM2923" t="s">
        <v>280</v>
      </c>
      <c r="IN2923" t="s">
        <v>661</v>
      </c>
      <c r="IP2923" t="s">
        <v>692</v>
      </c>
    </row>
    <row r="2924" spans="1:250" hidden="1" x14ac:dyDescent="0.25">
      <c r="A2924">
        <v>46290</v>
      </c>
      <c r="B2924">
        <v>-890804480</v>
      </c>
      <c r="C2924">
        <v>1837</v>
      </c>
      <c r="D2924" t="s">
        <v>273</v>
      </c>
      <c r="E2924" t="s">
        <v>274</v>
      </c>
      <c r="F2924">
        <v>9695</v>
      </c>
      <c r="G2924" t="s">
        <v>281</v>
      </c>
      <c r="H2924" t="s">
        <v>282</v>
      </c>
      <c r="I2924">
        <v>424</v>
      </c>
      <c r="J2924" t="s">
        <v>399</v>
      </c>
      <c r="K2924" t="s">
        <v>400</v>
      </c>
      <c r="L2924">
        <v>21324</v>
      </c>
      <c r="M2924" t="s">
        <v>283</v>
      </c>
      <c r="N2924" t="s">
        <v>284</v>
      </c>
      <c r="O2924">
        <v>21324</v>
      </c>
      <c r="P2924" t="s">
        <v>283</v>
      </c>
      <c r="Q2924" t="s">
        <v>284</v>
      </c>
      <c r="R2924" t="s">
        <v>372</v>
      </c>
      <c r="S2924" s="46">
        <v>17988610.77</v>
      </c>
      <c r="U2924" s="46">
        <v>28</v>
      </c>
      <c r="IF2924">
        <v>21324</v>
      </c>
      <c r="IG2924" t="s">
        <v>283</v>
      </c>
      <c r="IH2924" t="s">
        <v>285</v>
      </c>
      <c r="IK2924">
        <v>-2</v>
      </c>
      <c r="IL2924" t="s">
        <v>279</v>
      </c>
      <c r="IM2924" t="s">
        <v>280</v>
      </c>
      <c r="IN2924" t="s">
        <v>661</v>
      </c>
      <c r="IP2924" t="s">
        <v>692</v>
      </c>
    </row>
    <row r="2925" spans="1:250" hidden="1" x14ac:dyDescent="0.25">
      <c r="A2925">
        <v>46291</v>
      </c>
      <c r="B2925">
        <v>-890804480</v>
      </c>
      <c r="C2925">
        <v>1837</v>
      </c>
      <c r="D2925" t="s">
        <v>273</v>
      </c>
      <c r="E2925" t="s">
        <v>274</v>
      </c>
      <c r="F2925">
        <v>9695</v>
      </c>
      <c r="G2925" t="s">
        <v>281</v>
      </c>
      <c r="H2925" t="s">
        <v>282</v>
      </c>
      <c r="I2925">
        <v>422</v>
      </c>
      <c r="J2925" t="s">
        <v>401</v>
      </c>
      <c r="K2925" t="s">
        <v>402</v>
      </c>
      <c r="L2925">
        <v>21324</v>
      </c>
      <c r="M2925" t="s">
        <v>283</v>
      </c>
      <c r="N2925" t="s">
        <v>284</v>
      </c>
      <c r="O2925">
        <v>21324</v>
      </c>
      <c r="P2925" t="s">
        <v>283</v>
      </c>
      <c r="Q2925" t="s">
        <v>284</v>
      </c>
      <c r="R2925" t="s">
        <v>372</v>
      </c>
      <c r="S2925" s="46">
        <v>17965988.969999999</v>
      </c>
      <c r="U2925" s="46">
        <v>28</v>
      </c>
      <c r="IF2925">
        <v>21324</v>
      </c>
      <c r="IG2925" t="s">
        <v>283</v>
      </c>
      <c r="IH2925" t="s">
        <v>285</v>
      </c>
      <c r="IK2925">
        <v>-2</v>
      </c>
      <c r="IL2925" t="s">
        <v>279</v>
      </c>
      <c r="IM2925" t="s">
        <v>280</v>
      </c>
      <c r="IN2925" t="s">
        <v>661</v>
      </c>
      <c r="IP2925" t="s">
        <v>692</v>
      </c>
    </row>
    <row r="2926" spans="1:250" hidden="1" x14ac:dyDescent="0.25">
      <c r="A2926">
        <v>46292</v>
      </c>
      <c r="B2926">
        <v>-890804480</v>
      </c>
      <c r="C2926">
        <v>1837</v>
      </c>
      <c r="D2926" t="s">
        <v>273</v>
      </c>
      <c r="E2926" t="s">
        <v>274</v>
      </c>
      <c r="F2926">
        <v>9695</v>
      </c>
      <c r="G2926" t="s">
        <v>281</v>
      </c>
      <c r="H2926" t="s">
        <v>282</v>
      </c>
      <c r="I2926">
        <v>420</v>
      </c>
      <c r="J2926" t="s">
        <v>403</v>
      </c>
      <c r="K2926" t="s">
        <v>404</v>
      </c>
      <c r="L2926">
        <v>21324</v>
      </c>
      <c r="M2926" t="s">
        <v>283</v>
      </c>
      <c r="N2926" t="s">
        <v>284</v>
      </c>
      <c r="O2926">
        <v>21324</v>
      </c>
      <c r="P2926" t="s">
        <v>283</v>
      </c>
      <c r="Q2926" t="s">
        <v>284</v>
      </c>
      <c r="R2926" t="s">
        <v>372</v>
      </c>
      <c r="S2926" s="46">
        <v>17935826.600000001</v>
      </c>
      <c r="U2926" s="46">
        <v>28</v>
      </c>
      <c r="IF2926">
        <v>21324</v>
      </c>
      <c r="IG2926" t="s">
        <v>283</v>
      </c>
      <c r="IH2926" t="s">
        <v>285</v>
      </c>
      <c r="IK2926">
        <v>-2</v>
      </c>
      <c r="IL2926" t="s">
        <v>279</v>
      </c>
      <c r="IM2926" t="s">
        <v>280</v>
      </c>
      <c r="IN2926" t="s">
        <v>661</v>
      </c>
      <c r="IP2926" t="s">
        <v>692</v>
      </c>
    </row>
    <row r="2927" spans="1:250" hidden="1" x14ac:dyDescent="0.25">
      <c r="A2927">
        <v>46293</v>
      </c>
      <c r="B2927">
        <v>-890804480</v>
      </c>
      <c r="C2927">
        <v>1837</v>
      </c>
      <c r="D2927" t="s">
        <v>273</v>
      </c>
      <c r="E2927" t="s">
        <v>274</v>
      </c>
      <c r="F2927">
        <v>9695</v>
      </c>
      <c r="G2927" t="s">
        <v>281</v>
      </c>
      <c r="H2927" t="s">
        <v>282</v>
      </c>
      <c r="I2927">
        <v>437</v>
      </c>
      <c r="J2927" t="s">
        <v>658</v>
      </c>
      <c r="K2927" t="s">
        <v>659</v>
      </c>
      <c r="L2927">
        <v>21324</v>
      </c>
      <c r="M2927" t="s">
        <v>283</v>
      </c>
      <c r="N2927" t="s">
        <v>284</v>
      </c>
      <c r="O2927">
        <v>21324</v>
      </c>
      <c r="P2927" t="s">
        <v>283</v>
      </c>
      <c r="Q2927" t="s">
        <v>284</v>
      </c>
      <c r="R2927" t="s">
        <v>372</v>
      </c>
      <c r="S2927" s="46">
        <v>18119633.1534</v>
      </c>
      <c r="U2927" s="46">
        <v>28</v>
      </c>
      <c r="IF2927">
        <v>21324</v>
      </c>
      <c r="IG2927" t="s">
        <v>283</v>
      </c>
      <c r="IH2927" t="s">
        <v>285</v>
      </c>
      <c r="IK2927">
        <v>-2</v>
      </c>
      <c r="IL2927" t="s">
        <v>279</v>
      </c>
      <c r="IM2927" t="s">
        <v>280</v>
      </c>
      <c r="IN2927" t="s">
        <v>661</v>
      </c>
      <c r="IP2927" t="s">
        <v>692</v>
      </c>
    </row>
    <row r="2928" spans="1:250" hidden="1" x14ac:dyDescent="0.25">
      <c r="A2928">
        <v>46294</v>
      </c>
      <c r="B2928">
        <v>-890804480</v>
      </c>
      <c r="C2928">
        <v>1837</v>
      </c>
      <c r="D2928" t="s">
        <v>273</v>
      </c>
      <c r="E2928" t="s">
        <v>274</v>
      </c>
      <c r="F2928">
        <v>9695</v>
      </c>
      <c r="G2928" t="s">
        <v>281</v>
      </c>
      <c r="H2928" t="s">
        <v>282</v>
      </c>
      <c r="I2928">
        <v>436</v>
      </c>
      <c r="J2928" t="s">
        <v>656</v>
      </c>
      <c r="K2928" t="s">
        <v>657</v>
      </c>
      <c r="L2928">
        <v>21324</v>
      </c>
      <c r="M2928" t="s">
        <v>283</v>
      </c>
      <c r="N2928" t="s">
        <v>284</v>
      </c>
      <c r="O2928">
        <v>21324</v>
      </c>
      <c r="P2928" t="s">
        <v>283</v>
      </c>
      <c r="Q2928" t="s">
        <v>284</v>
      </c>
      <c r="R2928" t="s">
        <v>372</v>
      </c>
      <c r="S2928" s="46">
        <v>18092893.123399999</v>
      </c>
      <c r="U2928" s="46">
        <v>28</v>
      </c>
      <c r="IF2928">
        <v>21324</v>
      </c>
      <c r="IG2928" t="s">
        <v>283</v>
      </c>
      <c r="IH2928" t="s">
        <v>285</v>
      </c>
      <c r="IK2928">
        <v>-2</v>
      </c>
      <c r="IL2928" t="s">
        <v>279</v>
      </c>
      <c r="IM2928" t="s">
        <v>280</v>
      </c>
      <c r="IN2928" t="s">
        <v>661</v>
      </c>
      <c r="IP2928" t="s">
        <v>692</v>
      </c>
    </row>
    <row r="2929" spans="1:250" hidden="1" x14ac:dyDescent="0.25">
      <c r="A2929">
        <v>46295</v>
      </c>
      <c r="B2929">
        <v>-890804480</v>
      </c>
      <c r="C2929">
        <v>1837</v>
      </c>
      <c r="D2929" t="s">
        <v>273</v>
      </c>
      <c r="E2929" t="s">
        <v>274</v>
      </c>
      <c r="F2929">
        <v>9695</v>
      </c>
      <c r="G2929" t="s">
        <v>281</v>
      </c>
      <c r="H2929" t="s">
        <v>282</v>
      </c>
      <c r="I2929">
        <v>435</v>
      </c>
      <c r="J2929" t="s">
        <v>491</v>
      </c>
      <c r="K2929" t="s">
        <v>492</v>
      </c>
      <c r="L2929">
        <v>21324</v>
      </c>
      <c r="M2929" t="s">
        <v>283</v>
      </c>
      <c r="N2929" t="s">
        <v>284</v>
      </c>
      <c r="O2929">
        <v>21324</v>
      </c>
      <c r="P2929" t="s">
        <v>283</v>
      </c>
      <c r="Q2929" t="s">
        <v>284</v>
      </c>
      <c r="R2929" t="s">
        <v>372</v>
      </c>
      <c r="S2929" s="46">
        <v>18076849.103399999</v>
      </c>
      <c r="U2929" s="46">
        <v>28</v>
      </c>
      <c r="IF2929">
        <v>21324</v>
      </c>
      <c r="IG2929" t="s">
        <v>283</v>
      </c>
      <c r="IH2929" t="s">
        <v>285</v>
      </c>
      <c r="IK2929">
        <v>-2</v>
      </c>
      <c r="IL2929" t="s">
        <v>279</v>
      </c>
      <c r="IM2929" t="s">
        <v>280</v>
      </c>
      <c r="IN2929" t="s">
        <v>661</v>
      </c>
      <c r="IP2929" t="s">
        <v>692</v>
      </c>
    </row>
    <row r="2930" spans="1:250" hidden="1" x14ac:dyDescent="0.25">
      <c r="A2930">
        <v>46296</v>
      </c>
      <c r="B2930">
        <v>-890804480</v>
      </c>
      <c r="C2930">
        <v>1837</v>
      </c>
      <c r="D2930" t="s">
        <v>273</v>
      </c>
      <c r="E2930" t="s">
        <v>274</v>
      </c>
      <c r="F2930">
        <v>13794</v>
      </c>
      <c r="G2930" t="s">
        <v>275</v>
      </c>
      <c r="H2930" t="s">
        <v>276</v>
      </c>
      <c r="I2930">
        <v>422</v>
      </c>
      <c r="J2930" t="s">
        <v>401</v>
      </c>
      <c r="K2930" t="s">
        <v>402</v>
      </c>
      <c r="L2930">
        <v>22128</v>
      </c>
      <c r="M2930" t="s">
        <v>277</v>
      </c>
      <c r="N2930" t="s">
        <v>278</v>
      </c>
      <c r="O2930">
        <v>22128</v>
      </c>
      <c r="P2930" t="s">
        <v>277</v>
      </c>
      <c r="Q2930" t="s">
        <v>278</v>
      </c>
      <c r="R2930" t="s">
        <v>372</v>
      </c>
      <c r="S2930" s="46">
        <v>1026495.0524</v>
      </c>
      <c r="U2930" s="46">
        <v>28</v>
      </c>
      <c r="IF2930">
        <v>22128</v>
      </c>
      <c r="IG2930" t="s">
        <v>277</v>
      </c>
      <c r="IH2930" t="s">
        <v>319</v>
      </c>
      <c r="IK2930">
        <v>-2</v>
      </c>
      <c r="IL2930" t="s">
        <v>279</v>
      </c>
      <c r="IM2930" t="s">
        <v>280</v>
      </c>
      <c r="IN2930" t="s">
        <v>663</v>
      </c>
      <c r="IP2930" t="s">
        <v>693</v>
      </c>
    </row>
    <row r="2931" spans="1:250" hidden="1" x14ac:dyDescent="0.25">
      <c r="A2931">
        <v>46297</v>
      </c>
      <c r="B2931">
        <v>-890804480</v>
      </c>
      <c r="C2931">
        <v>1837</v>
      </c>
      <c r="D2931" t="s">
        <v>273</v>
      </c>
      <c r="E2931" t="s">
        <v>274</v>
      </c>
      <c r="F2931">
        <v>13794</v>
      </c>
      <c r="G2931" t="s">
        <v>275</v>
      </c>
      <c r="H2931" t="s">
        <v>276</v>
      </c>
      <c r="I2931">
        <v>420</v>
      </c>
      <c r="J2931" t="s">
        <v>403</v>
      </c>
      <c r="K2931" t="s">
        <v>404</v>
      </c>
      <c r="L2931">
        <v>22128</v>
      </c>
      <c r="M2931" t="s">
        <v>277</v>
      </c>
      <c r="N2931" t="s">
        <v>278</v>
      </c>
      <c r="O2931">
        <v>22128</v>
      </c>
      <c r="P2931" t="s">
        <v>277</v>
      </c>
      <c r="Q2931" t="s">
        <v>278</v>
      </c>
      <c r="R2931" t="s">
        <v>372</v>
      </c>
      <c r="S2931" s="46">
        <v>1024591.3724</v>
      </c>
      <c r="U2931" s="46">
        <v>28</v>
      </c>
      <c r="IF2931">
        <v>22128</v>
      </c>
      <c r="IG2931" t="s">
        <v>277</v>
      </c>
      <c r="IH2931" t="s">
        <v>319</v>
      </c>
      <c r="IK2931">
        <v>-2</v>
      </c>
      <c r="IL2931" t="s">
        <v>279</v>
      </c>
      <c r="IM2931" t="s">
        <v>280</v>
      </c>
      <c r="IN2931" t="s">
        <v>663</v>
      </c>
      <c r="IP2931" t="s">
        <v>693</v>
      </c>
    </row>
    <row r="2932" spans="1:250" hidden="1" x14ac:dyDescent="0.25">
      <c r="A2932">
        <v>46298</v>
      </c>
      <c r="B2932">
        <v>-890804480</v>
      </c>
      <c r="C2932">
        <v>1837</v>
      </c>
      <c r="D2932" t="s">
        <v>273</v>
      </c>
      <c r="E2932" t="s">
        <v>274</v>
      </c>
      <c r="F2932">
        <v>13794</v>
      </c>
      <c r="G2932" t="s">
        <v>275</v>
      </c>
      <c r="H2932" t="s">
        <v>276</v>
      </c>
      <c r="I2932">
        <v>411</v>
      </c>
      <c r="J2932" t="s">
        <v>393</v>
      </c>
      <c r="K2932" t="s">
        <v>394</v>
      </c>
      <c r="L2932">
        <v>22128</v>
      </c>
      <c r="M2932" t="s">
        <v>277</v>
      </c>
      <c r="N2932" t="s">
        <v>278</v>
      </c>
      <c r="O2932">
        <v>22128</v>
      </c>
      <c r="P2932" t="s">
        <v>277</v>
      </c>
      <c r="Q2932" t="s">
        <v>278</v>
      </c>
      <c r="R2932" t="s">
        <v>372</v>
      </c>
      <c r="S2932" s="46">
        <v>1026480.9024</v>
      </c>
      <c r="U2932" s="46">
        <v>28</v>
      </c>
      <c r="IF2932">
        <v>22128</v>
      </c>
      <c r="IG2932" t="s">
        <v>277</v>
      </c>
      <c r="IH2932" t="s">
        <v>319</v>
      </c>
      <c r="IK2932">
        <v>-2</v>
      </c>
      <c r="IL2932" t="s">
        <v>279</v>
      </c>
      <c r="IM2932" t="s">
        <v>280</v>
      </c>
      <c r="IN2932" t="s">
        <v>663</v>
      </c>
      <c r="IP2932" t="s">
        <v>693</v>
      </c>
    </row>
    <row r="2933" spans="1:250" hidden="1" x14ac:dyDescent="0.25">
      <c r="A2933">
        <v>46299</v>
      </c>
      <c r="B2933">
        <v>-890804480</v>
      </c>
      <c r="C2933">
        <v>1837</v>
      </c>
      <c r="D2933" t="s">
        <v>273</v>
      </c>
      <c r="E2933" t="s">
        <v>274</v>
      </c>
      <c r="F2933">
        <v>13794</v>
      </c>
      <c r="G2933" t="s">
        <v>275</v>
      </c>
      <c r="H2933" t="s">
        <v>276</v>
      </c>
      <c r="I2933">
        <v>436</v>
      </c>
      <c r="J2933" t="s">
        <v>656</v>
      </c>
      <c r="K2933" t="s">
        <v>657</v>
      </c>
      <c r="L2933">
        <v>22128</v>
      </c>
      <c r="M2933" t="s">
        <v>277</v>
      </c>
      <c r="N2933" t="s">
        <v>278</v>
      </c>
      <c r="O2933">
        <v>22128</v>
      </c>
      <c r="P2933" t="s">
        <v>277</v>
      </c>
      <c r="Q2933" t="s">
        <v>278</v>
      </c>
      <c r="R2933" t="s">
        <v>372</v>
      </c>
      <c r="S2933" s="46">
        <v>1034268.3824</v>
      </c>
      <c r="U2933" s="46">
        <v>28</v>
      </c>
      <c r="IF2933">
        <v>22128</v>
      </c>
      <c r="IG2933" t="s">
        <v>277</v>
      </c>
      <c r="IH2933" t="s">
        <v>319</v>
      </c>
      <c r="IK2933">
        <v>-2</v>
      </c>
      <c r="IL2933" t="s">
        <v>279</v>
      </c>
      <c r="IM2933" t="s">
        <v>280</v>
      </c>
      <c r="IN2933" t="s">
        <v>663</v>
      </c>
      <c r="IP2933" t="s">
        <v>693</v>
      </c>
    </row>
    <row r="2934" spans="1:250" hidden="1" x14ac:dyDescent="0.25">
      <c r="A2934">
        <v>46300</v>
      </c>
      <c r="B2934">
        <v>-890804480</v>
      </c>
      <c r="C2934">
        <v>1837</v>
      </c>
      <c r="D2934" t="s">
        <v>273</v>
      </c>
      <c r="E2934" t="s">
        <v>274</v>
      </c>
      <c r="F2934">
        <v>13794</v>
      </c>
      <c r="G2934" t="s">
        <v>275</v>
      </c>
      <c r="H2934" t="s">
        <v>276</v>
      </c>
      <c r="I2934">
        <v>435</v>
      </c>
      <c r="J2934" t="s">
        <v>491</v>
      </c>
      <c r="K2934" t="s">
        <v>492</v>
      </c>
      <c r="L2934">
        <v>22128</v>
      </c>
      <c r="M2934" t="s">
        <v>277</v>
      </c>
      <c r="N2934" t="s">
        <v>278</v>
      </c>
      <c r="O2934">
        <v>22128</v>
      </c>
      <c r="P2934" t="s">
        <v>277</v>
      </c>
      <c r="Q2934" t="s">
        <v>278</v>
      </c>
      <c r="R2934" t="s">
        <v>372</v>
      </c>
      <c r="S2934" s="46">
        <v>1033316.5424</v>
      </c>
      <c r="U2934" s="46">
        <v>28</v>
      </c>
      <c r="IF2934">
        <v>22128</v>
      </c>
      <c r="IG2934" t="s">
        <v>277</v>
      </c>
      <c r="IH2934" t="s">
        <v>319</v>
      </c>
      <c r="IK2934">
        <v>-2</v>
      </c>
      <c r="IL2934" t="s">
        <v>279</v>
      </c>
      <c r="IM2934" t="s">
        <v>280</v>
      </c>
      <c r="IN2934" t="s">
        <v>663</v>
      </c>
      <c r="IP2934" t="s">
        <v>693</v>
      </c>
    </row>
    <row r="2935" spans="1:250" hidden="1" x14ac:dyDescent="0.25">
      <c r="A2935">
        <v>46301</v>
      </c>
      <c r="B2935">
        <v>-890804480</v>
      </c>
      <c r="C2935">
        <v>1837</v>
      </c>
      <c r="D2935" t="s">
        <v>273</v>
      </c>
      <c r="E2935" t="s">
        <v>274</v>
      </c>
      <c r="F2935">
        <v>13794</v>
      </c>
      <c r="G2935" t="s">
        <v>275</v>
      </c>
      <c r="H2935" t="s">
        <v>276</v>
      </c>
      <c r="I2935">
        <v>431</v>
      </c>
      <c r="J2935" t="s">
        <v>493</v>
      </c>
      <c r="K2935" t="s">
        <v>494</v>
      </c>
      <c r="L2935">
        <v>22128</v>
      </c>
      <c r="M2935" t="s">
        <v>277</v>
      </c>
      <c r="N2935" t="s">
        <v>278</v>
      </c>
      <c r="O2935">
        <v>22128</v>
      </c>
      <c r="P2935" t="s">
        <v>277</v>
      </c>
      <c r="Q2935" t="s">
        <v>278</v>
      </c>
      <c r="R2935" t="s">
        <v>372</v>
      </c>
      <c r="S2935" s="46">
        <v>1032364.7024</v>
      </c>
      <c r="U2935" s="46">
        <v>28</v>
      </c>
      <c r="IF2935">
        <v>22128</v>
      </c>
      <c r="IG2935" t="s">
        <v>277</v>
      </c>
      <c r="IH2935" t="s">
        <v>319</v>
      </c>
      <c r="IK2935">
        <v>-2</v>
      </c>
      <c r="IL2935" t="s">
        <v>279</v>
      </c>
      <c r="IM2935" t="s">
        <v>280</v>
      </c>
      <c r="IN2935" t="s">
        <v>663</v>
      </c>
      <c r="IP2935" t="s">
        <v>693</v>
      </c>
    </row>
    <row r="2936" spans="1:250" hidden="1" x14ac:dyDescent="0.25">
      <c r="A2936">
        <v>46302</v>
      </c>
      <c r="B2936">
        <v>-890804480</v>
      </c>
      <c r="C2936">
        <v>1837</v>
      </c>
      <c r="D2936" t="s">
        <v>273</v>
      </c>
      <c r="E2936" t="s">
        <v>274</v>
      </c>
      <c r="F2936">
        <v>13794</v>
      </c>
      <c r="G2936" t="s">
        <v>275</v>
      </c>
      <c r="H2936" t="s">
        <v>276</v>
      </c>
      <c r="I2936">
        <v>429</v>
      </c>
      <c r="J2936" t="s">
        <v>395</v>
      </c>
      <c r="K2936" t="s">
        <v>396</v>
      </c>
      <c r="L2936">
        <v>22128</v>
      </c>
      <c r="M2936" t="s">
        <v>277</v>
      </c>
      <c r="N2936" t="s">
        <v>278</v>
      </c>
      <c r="O2936">
        <v>22128</v>
      </c>
      <c r="P2936" t="s">
        <v>277</v>
      </c>
      <c r="Q2936" t="s">
        <v>278</v>
      </c>
      <c r="R2936" t="s">
        <v>372</v>
      </c>
      <c r="S2936" s="46">
        <v>1030936.9524</v>
      </c>
      <c r="U2936" s="46">
        <v>28</v>
      </c>
      <c r="IF2936">
        <v>22128</v>
      </c>
      <c r="IG2936" t="s">
        <v>277</v>
      </c>
      <c r="IH2936" t="s">
        <v>319</v>
      </c>
      <c r="IK2936">
        <v>-2</v>
      </c>
      <c r="IL2936" t="s">
        <v>279</v>
      </c>
      <c r="IM2936" t="s">
        <v>280</v>
      </c>
      <c r="IN2936" t="s">
        <v>663</v>
      </c>
      <c r="IP2936" t="s">
        <v>693</v>
      </c>
    </row>
    <row r="2937" spans="1:250" hidden="1" x14ac:dyDescent="0.25">
      <c r="A2937">
        <v>46303</v>
      </c>
      <c r="B2937">
        <v>-890804480</v>
      </c>
      <c r="C2937">
        <v>1837</v>
      </c>
      <c r="D2937" t="s">
        <v>273</v>
      </c>
      <c r="E2937" t="s">
        <v>274</v>
      </c>
      <c r="F2937">
        <v>13794</v>
      </c>
      <c r="G2937" t="s">
        <v>275</v>
      </c>
      <c r="H2937" t="s">
        <v>276</v>
      </c>
      <c r="I2937">
        <v>427</v>
      </c>
      <c r="J2937" t="s">
        <v>397</v>
      </c>
      <c r="K2937" t="s">
        <v>398</v>
      </c>
      <c r="L2937">
        <v>22128</v>
      </c>
      <c r="M2937" t="s">
        <v>277</v>
      </c>
      <c r="N2937" t="s">
        <v>278</v>
      </c>
      <c r="O2937">
        <v>22128</v>
      </c>
      <c r="P2937" t="s">
        <v>277</v>
      </c>
      <c r="Q2937" t="s">
        <v>278</v>
      </c>
      <c r="R2937" t="s">
        <v>372</v>
      </c>
      <c r="S2937" s="46">
        <v>1029033.2724</v>
      </c>
      <c r="U2937" s="46">
        <v>28</v>
      </c>
      <c r="IF2937">
        <v>22128</v>
      </c>
      <c r="IG2937" t="s">
        <v>277</v>
      </c>
      <c r="IH2937" t="s">
        <v>319</v>
      </c>
      <c r="IK2937">
        <v>-2</v>
      </c>
      <c r="IL2937" t="s">
        <v>279</v>
      </c>
      <c r="IM2937" t="s">
        <v>280</v>
      </c>
      <c r="IN2937" t="s">
        <v>663</v>
      </c>
      <c r="IP2937" t="s">
        <v>693</v>
      </c>
    </row>
    <row r="2938" spans="1:250" hidden="1" x14ac:dyDescent="0.25">
      <c r="A2938">
        <v>46304</v>
      </c>
      <c r="B2938">
        <v>-890804480</v>
      </c>
      <c r="C2938">
        <v>1837</v>
      </c>
      <c r="D2938" t="s">
        <v>273</v>
      </c>
      <c r="E2938" t="s">
        <v>274</v>
      </c>
      <c r="F2938">
        <v>13794</v>
      </c>
      <c r="G2938" t="s">
        <v>275</v>
      </c>
      <c r="H2938" t="s">
        <v>276</v>
      </c>
      <c r="I2938">
        <v>424</v>
      </c>
      <c r="J2938" t="s">
        <v>399</v>
      </c>
      <c r="K2938" t="s">
        <v>400</v>
      </c>
      <c r="L2938">
        <v>22128</v>
      </c>
      <c r="M2938" t="s">
        <v>277</v>
      </c>
      <c r="N2938" t="s">
        <v>278</v>
      </c>
      <c r="O2938">
        <v>22128</v>
      </c>
      <c r="P2938" t="s">
        <v>277</v>
      </c>
      <c r="Q2938" t="s">
        <v>278</v>
      </c>
      <c r="R2938" t="s">
        <v>372</v>
      </c>
      <c r="S2938" s="46">
        <v>1027922.7924</v>
      </c>
      <c r="U2938" s="46">
        <v>28</v>
      </c>
      <c r="IF2938">
        <v>22128</v>
      </c>
      <c r="IG2938" t="s">
        <v>277</v>
      </c>
      <c r="IH2938" t="s">
        <v>319</v>
      </c>
      <c r="IK2938">
        <v>-2</v>
      </c>
      <c r="IL2938" t="s">
        <v>279</v>
      </c>
      <c r="IM2938" t="s">
        <v>280</v>
      </c>
      <c r="IN2938" t="s">
        <v>663</v>
      </c>
      <c r="IP2938" t="s">
        <v>693</v>
      </c>
    </row>
    <row r="2939" spans="1:250" hidden="1" x14ac:dyDescent="0.25">
      <c r="A2939">
        <v>46305</v>
      </c>
      <c r="B2939">
        <v>-890804480</v>
      </c>
      <c r="C2939">
        <v>1837</v>
      </c>
      <c r="D2939" t="s">
        <v>273</v>
      </c>
      <c r="E2939" t="s">
        <v>274</v>
      </c>
      <c r="F2939">
        <v>13794</v>
      </c>
      <c r="G2939" t="s">
        <v>275</v>
      </c>
      <c r="H2939" t="s">
        <v>276</v>
      </c>
      <c r="I2939">
        <v>437</v>
      </c>
      <c r="J2939" t="s">
        <v>658</v>
      </c>
      <c r="K2939" t="s">
        <v>659</v>
      </c>
      <c r="L2939">
        <v>22128</v>
      </c>
      <c r="M2939" t="s">
        <v>277</v>
      </c>
      <c r="N2939" t="s">
        <v>278</v>
      </c>
      <c r="O2939">
        <v>22128</v>
      </c>
      <c r="P2939" t="s">
        <v>277</v>
      </c>
      <c r="Q2939" t="s">
        <v>278</v>
      </c>
      <c r="R2939" t="s">
        <v>372</v>
      </c>
      <c r="S2939" s="46">
        <v>1035854.7924</v>
      </c>
      <c r="U2939" s="46">
        <v>28</v>
      </c>
      <c r="IF2939">
        <v>22128</v>
      </c>
      <c r="IG2939" t="s">
        <v>277</v>
      </c>
      <c r="IH2939" t="s">
        <v>319</v>
      </c>
      <c r="IK2939">
        <v>-2</v>
      </c>
      <c r="IL2939" t="s">
        <v>279</v>
      </c>
      <c r="IM2939" t="s">
        <v>280</v>
      </c>
      <c r="IN2939" t="s">
        <v>663</v>
      </c>
      <c r="IP2939" t="s">
        <v>693</v>
      </c>
    </row>
    <row r="2940" spans="1:250" hidden="1" x14ac:dyDescent="0.25">
      <c r="A2940">
        <v>46306</v>
      </c>
      <c r="B2940">
        <v>-890804480</v>
      </c>
      <c r="C2940">
        <v>1837</v>
      </c>
      <c r="D2940" t="s">
        <v>273</v>
      </c>
      <c r="E2940" t="s">
        <v>274</v>
      </c>
      <c r="F2940">
        <v>1848</v>
      </c>
      <c r="G2940" t="s">
        <v>286</v>
      </c>
      <c r="H2940" t="s">
        <v>274</v>
      </c>
      <c r="I2940">
        <v>427</v>
      </c>
      <c r="J2940" t="s">
        <v>397</v>
      </c>
      <c r="K2940" t="s">
        <v>398</v>
      </c>
      <c r="L2940">
        <v>30192</v>
      </c>
      <c r="M2940" t="s">
        <v>357</v>
      </c>
      <c r="N2940" t="s">
        <v>358</v>
      </c>
      <c r="O2940">
        <v>30192</v>
      </c>
      <c r="P2940" t="s">
        <v>357</v>
      </c>
      <c r="Q2940" t="s">
        <v>358</v>
      </c>
      <c r="R2940" t="s">
        <v>372</v>
      </c>
      <c r="S2940" s="46">
        <v>142418803.25060001</v>
      </c>
      <c r="U2940" s="46">
        <v>28</v>
      </c>
      <c r="IF2940">
        <v>30192</v>
      </c>
      <c r="IG2940" t="s">
        <v>357</v>
      </c>
      <c r="IH2940" t="s">
        <v>288</v>
      </c>
      <c r="IK2940">
        <v>-2</v>
      </c>
      <c r="IL2940" t="s">
        <v>279</v>
      </c>
      <c r="IM2940" t="s">
        <v>280</v>
      </c>
      <c r="IN2940" t="s">
        <v>654</v>
      </c>
      <c r="IP2940" t="s">
        <v>694</v>
      </c>
    </row>
    <row r="2941" spans="1:250" hidden="1" x14ac:dyDescent="0.25">
      <c r="A2941">
        <v>46307</v>
      </c>
      <c r="B2941">
        <v>-890804480</v>
      </c>
      <c r="C2941">
        <v>1837</v>
      </c>
      <c r="D2941" t="s">
        <v>273</v>
      </c>
      <c r="E2941" t="s">
        <v>274</v>
      </c>
      <c r="F2941">
        <v>1848</v>
      </c>
      <c r="G2941" t="s">
        <v>286</v>
      </c>
      <c r="H2941" t="s">
        <v>274</v>
      </c>
      <c r="I2941">
        <v>424</v>
      </c>
      <c r="J2941" t="s">
        <v>399</v>
      </c>
      <c r="K2941" t="s">
        <v>400</v>
      </c>
      <c r="L2941">
        <v>30192</v>
      </c>
      <c r="M2941" t="s">
        <v>357</v>
      </c>
      <c r="N2941" t="s">
        <v>358</v>
      </c>
      <c r="O2941">
        <v>30192</v>
      </c>
      <c r="P2941" t="s">
        <v>357</v>
      </c>
      <c r="Q2941" t="s">
        <v>358</v>
      </c>
      <c r="R2941" t="s">
        <v>372</v>
      </c>
      <c r="S2941" s="46">
        <v>92279369.450599998</v>
      </c>
      <c r="U2941" s="46">
        <v>28</v>
      </c>
      <c r="IF2941">
        <v>30192</v>
      </c>
      <c r="IG2941" t="s">
        <v>357</v>
      </c>
      <c r="IH2941" t="s">
        <v>288</v>
      </c>
      <c r="IK2941">
        <v>-2</v>
      </c>
      <c r="IL2941" t="s">
        <v>279</v>
      </c>
      <c r="IM2941" t="s">
        <v>280</v>
      </c>
      <c r="IN2941" t="s">
        <v>654</v>
      </c>
      <c r="IP2941" t="s">
        <v>694</v>
      </c>
    </row>
    <row r="2942" spans="1:250" hidden="1" x14ac:dyDescent="0.25">
      <c r="A2942">
        <v>46308</v>
      </c>
      <c r="B2942">
        <v>-890804480</v>
      </c>
      <c r="C2942">
        <v>1837</v>
      </c>
      <c r="D2942" t="s">
        <v>273</v>
      </c>
      <c r="E2942" t="s">
        <v>274</v>
      </c>
      <c r="F2942">
        <v>1848</v>
      </c>
      <c r="G2942" t="s">
        <v>286</v>
      </c>
      <c r="H2942" t="s">
        <v>274</v>
      </c>
      <c r="I2942">
        <v>422</v>
      </c>
      <c r="J2942" t="s">
        <v>401</v>
      </c>
      <c r="K2942" t="s">
        <v>402</v>
      </c>
      <c r="L2942">
        <v>30192</v>
      </c>
      <c r="M2942" t="s">
        <v>357</v>
      </c>
      <c r="N2942" t="s">
        <v>358</v>
      </c>
      <c r="O2942">
        <v>30192</v>
      </c>
      <c r="P2942" t="s">
        <v>357</v>
      </c>
      <c r="Q2942" t="s">
        <v>358</v>
      </c>
      <c r="R2942" t="s">
        <v>372</v>
      </c>
      <c r="S2942" s="46">
        <v>92166069.555399999</v>
      </c>
      <c r="U2942" s="46">
        <v>28</v>
      </c>
      <c r="IF2942">
        <v>30192</v>
      </c>
      <c r="IG2942" t="s">
        <v>357</v>
      </c>
      <c r="IH2942" t="s">
        <v>288</v>
      </c>
      <c r="IK2942">
        <v>-2</v>
      </c>
      <c r="IL2942" t="s">
        <v>279</v>
      </c>
      <c r="IM2942" t="s">
        <v>280</v>
      </c>
      <c r="IN2942" t="s">
        <v>654</v>
      </c>
      <c r="IP2942" t="s">
        <v>694</v>
      </c>
    </row>
    <row r="2943" spans="1:250" hidden="1" x14ac:dyDescent="0.25">
      <c r="A2943">
        <v>46309</v>
      </c>
      <c r="B2943">
        <v>-890804480</v>
      </c>
      <c r="C2943">
        <v>1837</v>
      </c>
      <c r="D2943" t="s">
        <v>273</v>
      </c>
      <c r="E2943" t="s">
        <v>274</v>
      </c>
      <c r="F2943">
        <v>1848</v>
      </c>
      <c r="G2943" t="s">
        <v>286</v>
      </c>
      <c r="H2943" t="s">
        <v>274</v>
      </c>
      <c r="I2943">
        <v>420</v>
      </c>
      <c r="J2943" t="s">
        <v>403</v>
      </c>
      <c r="K2943" t="s">
        <v>404</v>
      </c>
      <c r="L2943">
        <v>30192</v>
      </c>
      <c r="M2943" t="s">
        <v>357</v>
      </c>
      <c r="N2943" t="s">
        <v>358</v>
      </c>
      <c r="O2943">
        <v>30192</v>
      </c>
      <c r="P2943" t="s">
        <v>357</v>
      </c>
      <c r="Q2943" t="s">
        <v>358</v>
      </c>
      <c r="R2943" t="s">
        <v>372</v>
      </c>
      <c r="S2943" s="46">
        <v>92015003.035400003</v>
      </c>
      <c r="U2943" s="46">
        <v>28</v>
      </c>
      <c r="IF2943">
        <v>30192</v>
      </c>
      <c r="IG2943" t="s">
        <v>357</v>
      </c>
      <c r="IH2943" t="s">
        <v>288</v>
      </c>
      <c r="IK2943">
        <v>-2</v>
      </c>
      <c r="IL2943" t="s">
        <v>279</v>
      </c>
      <c r="IM2943" t="s">
        <v>280</v>
      </c>
      <c r="IN2943" t="s">
        <v>654</v>
      </c>
      <c r="IP2943" t="s">
        <v>694</v>
      </c>
    </row>
    <row r="2944" spans="1:250" hidden="1" x14ac:dyDescent="0.25">
      <c r="A2944">
        <v>46310</v>
      </c>
      <c r="B2944">
        <v>-890804480</v>
      </c>
      <c r="C2944">
        <v>1837</v>
      </c>
      <c r="D2944" t="s">
        <v>273</v>
      </c>
      <c r="E2944" t="s">
        <v>274</v>
      </c>
      <c r="F2944">
        <v>1848</v>
      </c>
      <c r="G2944" t="s">
        <v>286</v>
      </c>
      <c r="H2944" t="s">
        <v>274</v>
      </c>
      <c r="I2944">
        <v>411</v>
      </c>
      <c r="J2944" t="s">
        <v>393</v>
      </c>
      <c r="K2944" t="s">
        <v>394</v>
      </c>
      <c r="L2944">
        <v>30192</v>
      </c>
      <c r="M2944" t="s">
        <v>357</v>
      </c>
      <c r="N2944" t="s">
        <v>358</v>
      </c>
      <c r="O2944">
        <v>30192</v>
      </c>
      <c r="P2944" t="s">
        <v>357</v>
      </c>
      <c r="Q2944" t="s">
        <v>358</v>
      </c>
      <c r="R2944" t="s">
        <v>372</v>
      </c>
      <c r="S2944" s="46">
        <v>91926880.895400003</v>
      </c>
      <c r="U2944" s="46">
        <v>28</v>
      </c>
      <c r="IF2944">
        <v>30192</v>
      </c>
      <c r="IG2944" t="s">
        <v>357</v>
      </c>
      <c r="IH2944" t="s">
        <v>288</v>
      </c>
      <c r="IK2944">
        <v>-2</v>
      </c>
      <c r="IL2944" t="s">
        <v>279</v>
      </c>
      <c r="IM2944" t="s">
        <v>280</v>
      </c>
      <c r="IN2944" t="s">
        <v>654</v>
      </c>
      <c r="IP2944" t="s">
        <v>694</v>
      </c>
    </row>
    <row r="2945" spans="1:250" hidden="1" x14ac:dyDescent="0.25">
      <c r="A2945">
        <v>46311</v>
      </c>
      <c r="B2945">
        <v>-890804480</v>
      </c>
      <c r="C2945">
        <v>1837</v>
      </c>
      <c r="D2945" t="s">
        <v>273</v>
      </c>
      <c r="E2945" t="s">
        <v>274</v>
      </c>
      <c r="F2945">
        <v>7057</v>
      </c>
      <c r="G2945" t="s">
        <v>291</v>
      </c>
      <c r="H2945" t="s">
        <v>292</v>
      </c>
      <c r="I2945">
        <v>411</v>
      </c>
      <c r="J2945" t="s">
        <v>393</v>
      </c>
      <c r="K2945" t="s">
        <v>394</v>
      </c>
      <c r="L2945">
        <v>30192</v>
      </c>
      <c r="M2945" t="s">
        <v>357</v>
      </c>
      <c r="N2945" t="s">
        <v>358</v>
      </c>
      <c r="O2945">
        <v>30192</v>
      </c>
      <c r="P2945" t="s">
        <v>357</v>
      </c>
      <c r="Q2945" t="s">
        <v>358</v>
      </c>
      <c r="R2945" t="s">
        <v>372</v>
      </c>
      <c r="S2945" s="46">
        <v>303913628.995</v>
      </c>
      <c r="U2945" s="46">
        <v>28</v>
      </c>
      <c r="IF2945">
        <v>30192</v>
      </c>
      <c r="IG2945" t="s">
        <v>357</v>
      </c>
      <c r="IH2945" t="s">
        <v>293</v>
      </c>
      <c r="IK2945">
        <v>-2</v>
      </c>
      <c r="IL2945" t="s">
        <v>279</v>
      </c>
      <c r="IM2945" t="s">
        <v>280</v>
      </c>
      <c r="IN2945" t="s">
        <v>666</v>
      </c>
      <c r="IP2945" t="s">
        <v>695</v>
      </c>
    </row>
    <row r="2946" spans="1:250" hidden="1" x14ac:dyDescent="0.25">
      <c r="A2946">
        <v>46312</v>
      </c>
      <c r="B2946">
        <v>-890804480</v>
      </c>
      <c r="C2946">
        <v>1837</v>
      </c>
      <c r="D2946" t="s">
        <v>273</v>
      </c>
      <c r="E2946" t="s">
        <v>274</v>
      </c>
      <c r="F2946">
        <v>9695</v>
      </c>
      <c r="G2946" t="s">
        <v>281</v>
      </c>
      <c r="H2946" t="s">
        <v>282</v>
      </c>
      <c r="I2946">
        <v>435</v>
      </c>
      <c r="J2946" t="s">
        <v>491</v>
      </c>
      <c r="K2946" t="s">
        <v>492</v>
      </c>
      <c r="L2946">
        <v>30192</v>
      </c>
      <c r="M2946" t="s">
        <v>357</v>
      </c>
      <c r="N2946" t="s">
        <v>358</v>
      </c>
      <c r="O2946">
        <v>30192</v>
      </c>
      <c r="P2946" t="s">
        <v>357</v>
      </c>
      <c r="Q2946" t="s">
        <v>358</v>
      </c>
      <c r="R2946" t="s">
        <v>372</v>
      </c>
      <c r="S2946" s="46">
        <v>162368545.21090001</v>
      </c>
      <c r="U2946" s="46">
        <v>28</v>
      </c>
      <c r="IF2946">
        <v>30192</v>
      </c>
      <c r="IG2946" t="s">
        <v>357</v>
      </c>
      <c r="IH2946" t="s">
        <v>285</v>
      </c>
      <c r="IK2946">
        <v>-2</v>
      </c>
      <c r="IL2946" t="s">
        <v>279</v>
      </c>
      <c r="IM2946" t="s">
        <v>280</v>
      </c>
      <c r="IN2946" t="s">
        <v>661</v>
      </c>
      <c r="IP2946" t="s">
        <v>696</v>
      </c>
    </row>
    <row r="2947" spans="1:250" hidden="1" x14ac:dyDescent="0.25">
      <c r="A2947">
        <v>46313</v>
      </c>
      <c r="B2947">
        <v>-890804480</v>
      </c>
      <c r="C2947">
        <v>1837</v>
      </c>
      <c r="D2947" t="s">
        <v>273</v>
      </c>
      <c r="E2947" t="s">
        <v>274</v>
      </c>
      <c r="F2947">
        <v>9695</v>
      </c>
      <c r="G2947" t="s">
        <v>281</v>
      </c>
      <c r="H2947" t="s">
        <v>282</v>
      </c>
      <c r="I2947">
        <v>431</v>
      </c>
      <c r="J2947" t="s">
        <v>493</v>
      </c>
      <c r="K2947" t="s">
        <v>494</v>
      </c>
      <c r="L2947">
        <v>30192</v>
      </c>
      <c r="M2947" t="s">
        <v>357</v>
      </c>
      <c r="N2947" t="s">
        <v>358</v>
      </c>
      <c r="O2947">
        <v>30192</v>
      </c>
      <c r="P2947" t="s">
        <v>357</v>
      </c>
      <c r="Q2947" t="s">
        <v>358</v>
      </c>
      <c r="R2947" t="s">
        <v>372</v>
      </c>
      <c r="S2947" s="46">
        <v>162224435.85089999</v>
      </c>
      <c r="U2947" s="46">
        <v>28</v>
      </c>
      <c r="IF2947">
        <v>30192</v>
      </c>
      <c r="IG2947" t="s">
        <v>357</v>
      </c>
      <c r="IH2947" t="s">
        <v>285</v>
      </c>
      <c r="IK2947">
        <v>-2</v>
      </c>
      <c r="IL2947" t="s">
        <v>279</v>
      </c>
      <c r="IM2947" t="s">
        <v>280</v>
      </c>
      <c r="IN2947" t="s">
        <v>661</v>
      </c>
      <c r="IP2947" t="s">
        <v>696</v>
      </c>
    </row>
    <row r="2948" spans="1:250" hidden="1" x14ac:dyDescent="0.25">
      <c r="A2948">
        <v>46314</v>
      </c>
      <c r="B2948">
        <v>-890804480</v>
      </c>
      <c r="C2948">
        <v>1837</v>
      </c>
      <c r="D2948" t="s">
        <v>273</v>
      </c>
      <c r="E2948" t="s">
        <v>274</v>
      </c>
      <c r="F2948">
        <v>9695</v>
      </c>
      <c r="G2948" t="s">
        <v>281</v>
      </c>
      <c r="H2948" t="s">
        <v>282</v>
      </c>
      <c r="I2948">
        <v>429</v>
      </c>
      <c r="J2948" t="s">
        <v>395</v>
      </c>
      <c r="K2948" t="s">
        <v>396</v>
      </c>
      <c r="L2948">
        <v>30192</v>
      </c>
      <c r="M2948" t="s">
        <v>357</v>
      </c>
      <c r="N2948" t="s">
        <v>358</v>
      </c>
      <c r="O2948">
        <v>30192</v>
      </c>
      <c r="P2948" t="s">
        <v>357</v>
      </c>
      <c r="Q2948" t="s">
        <v>358</v>
      </c>
      <c r="R2948" t="s">
        <v>372</v>
      </c>
      <c r="S2948" s="46">
        <v>162016002.74000001</v>
      </c>
      <c r="U2948" s="46">
        <v>28</v>
      </c>
      <c r="IF2948">
        <v>30192</v>
      </c>
      <c r="IG2948" t="s">
        <v>357</v>
      </c>
      <c r="IH2948" t="s">
        <v>285</v>
      </c>
      <c r="IK2948">
        <v>-2</v>
      </c>
      <c r="IL2948" t="s">
        <v>279</v>
      </c>
      <c r="IM2948" t="s">
        <v>280</v>
      </c>
      <c r="IN2948" t="s">
        <v>661</v>
      </c>
      <c r="IP2948" t="s">
        <v>696</v>
      </c>
    </row>
    <row r="2949" spans="1:250" hidden="1" x14ac:dyDescent="0.25">
      <c r="A2949">
        <v>46315</v>
      </c>
      <c r="B2949">
        <v>-890804480</v>
      </c>
      <c r="C2949">
        <v>1837</v>
      </c>
      <c r="D2949" t="s">
        <v>273</v>
      </c>
      <c r="E2949" t="s">
        <v>274</v>
      </c>
      <c r="F2949">
        <v>9695</v>
      </c>
      <c r="G2949" t="s">
        <v>281</v>
      </c>
      <c r="H2949" t="s">
        <v>282</v>
      </c>
      <c r="I2949">
        <v>427</v>
      </c>
      <c r="J2949" t="s">
        <v>397</v>
      </c>
      <c r="K2949" t="s">
        <v>398</v>
      </c>
      <c r="L2949">
        <v>30192</v>
      </c>
      <c r="M2949" t="s">
        <v>357</v>
      </c>
      <c r="N2949" t="s">
        <v>358</v>
      </c>
      <c r="O2949">
        <v>30192</v>
      </c>
      <c r="P2949" t="s">
        <v>357</v>
      </c>
      <c r="Q2949" t="s">
        <v>358</v>
      </c>
      <c r="R2949" t="s">
        <v>372</v>
      </c>
      <c r="S2949" s="46">
        <v>161738091.94999999</v>
      </c>
      <c r="U2949" s="46">
        <v>28</v>
      </c>
      <c r="IF2949">
        <v>30192</v>
      </c>
      <c r="IG2949" t="s">
        <v>357</v>
      </c>
      <c r="IH2949" t="s">
        <v>285</v>
      </c>
      <c r="IK2949">
        <v>-2</v>
      </c>
      <c r="IL2949" t="s">
        <v>279</v>
      </c>
      <c r="IM2949" t="s">
        <v>280</v>
      </c>
      <c r="IN2949" t="s">
        <v>661</v>
      </c>
      <c r="IP2949" t="s">
        <v>696</v>
      </c>
    </row>
    <row r="2950" spans="1:250" hidden="1" x14ac:dyDescent="0.25">
      <c r="A2950">
        <v>46316</v>
      </c>
      <c r="B2950">
        <v>-890804480</v>
      </c>
      <c r="C2950">
        <v>1837</v>
      </c>
      <c r="D2950" t="s">
        <v>273</v>
      </c>
      <c r="E2950" t="s">
        <v>274</v>
      </c>
      <c r="F2950">
        <v>9695</v>
      </c>
      <c r="G2950" t="s">
        <v>281</v>
      </c>
      <c r="H2950" t="s">
        <v>282</v>
      </c>
      <c r="I2950">
        <v>424</v>
      </c>
      <c r="J2950" t="s">
        <v>399</v>
      </c>
      <c r="K2950" t="s">
        <v>400</v>
      </c>
      <c r="L2950">
        <v>30192</v>
      </c>
      <c r="M2950" t="s">
        <v>357</v>
      </c>
      <c r="N2950" t="s">
        <v>358</v>
      </c>
      <c r="O2950">
        <v>30192</v>
      </c>
      <c r="P2950" t="s">
        <v>357</v>
      </c>
      <c r="Q2950" t="s">
        <v>358</v>
      </c>
      <c r="R2950" t="s">
        <v>372</v>
      </c>
      <c r="S2950" s="46">
        <v>61575977.369999997</v>
      </c>
      <c r="U2950" s="46">
        <v>28</v>
      </c>
      <c r="IF2950">
        <v>30192</v>
      </c>
      <c r="IG2950" t="s">
        <v>357</v>
      </c>
      <c r="IH2950" t="s">
        <v>285</v>
      </c>
      <c r="IK2950">
        <v>-2</v>
      </c>
      <c r="IL2950" t="s">
        <v>279</v>
      </c>
      <c r="IM2950" t="s">
        <v>280</v>
      </c>
      <c r="IN2950" t="s">
        <v>661</v>
      </c>
      <c r="IP2950" t="s">
        <v>696</v>
      </c>
    </row>
    <row r="2951" spans="1:250" hidden="1" x14ac:dyDescent="0.25">
      <c r="A2951">
        <v>46317</v>
      </c>
      <c r="B2951">
        <v>-890804480</v>
      </c>
      <c r="C2951">
        <v>1837</v>
      </c>
      <c r="D2951" t="s">
        <v>273</v>
      </c>
      <c r="E2951" t="s">
        <v>274</v>
      </c>
      <c r="F2951">
        <v>9695</v>
      </c>
      <c r="G2951" t="s">
        <v>281</v>
      </c>
      <c r="H2951" t="s">
        <v>282</v>
      </c>
      <c r="I2951">
        <v>437</v>
      </c>
      <c r="J2951" t="s">
        <v>658</v>
      </c>
      <c r="K2951" t="s">
        <v>659</v>
      </c>
      <c r="L2951">
        <v>30192</v>
      </c>
      <c r="M2951" t="s">
        <v>357</v>
      </c>
      <c r="N2951" t="s">
        <v>358</v>
      </c>
      <c r="O2951">
        <v>30192</v>
      </c>
      <c r="P2951" t="s">
        <v>357</v>
      </c>
      <c r="Q2951" t="s">
        <v>358</v>
      </c>
      <c r="R2951" t="s">
        <v>372</v>
      </c>
      <c r="S2951" s="46">
        <v>162752836.90090001</v>
      </c>
      <c r="U2951" s="46">
        <v>28</v>
      </c>
      <c r="IF2951">
        <v>30192</v>
      </c>
      <c r="IG2951" t="s">
        <v>357</v>
      </c>
      <c r="IH2951" t="s">
        <v>285</v>
      </c>
      <c r="IK2951">
        <v>-2</v>
      </c>
      <c r="IL2951" t="s">
        <v>279</v>
      </c>
      <c r="IM2951" t="s">
        <v>280</v>
      </c>
      <c r="IN2951" t="s">
        <v>661</v>
      </c>
      <c r="IP2951" t="s">
        <v>696</v>
      </c>
    </row>
    <row r="2952" spans="1:250" hidden="1" x14ac:dyDescent="0.25">
      <c r="A2952">
        <v>46318</v>
      </c>
      <c r="B2952">
        <v>-890804480</v>
      </c>
      <c r="C2952">
        <v>1837</v>
      </c>
      <c r="D2952" t="s">
        <v>273</v>
      </c>
      <c r="E2952" t="s">
        <v>274</v>
      </c>
      <c r="F2952">
        <v>9695</v>
      </c>
      <c r="G2952" t="s">
        <v>281</v>
      </c>
      <c r="H2952" t="s">
        <v>282</v>
      </c>
      <c r="I2952">
        <v>420</v>
      </c>
      <c r="J2952" t="s">
        <v>403</v>
      </c>
      <c r="K2952" t="s">
        <v>404</v>
      </c>
      <c r="L2952">
        <v>30192</v>
      </c>
      <c r="M2952" t="s">
        <v>357</v>
      </c>
      <c r="N2952" t="s">
        <v>358</v>
      </c>
      <c r="O2952">
        <v>30192</v>
      </c>
      <c r="P2952" t="s">
        <v>357</v>
      </c>
      <c r="Q2952" t="s">
        <v>358</v>
      </c>
      <c r="R2952" t="s">
        <v>372</v>
      </c>
      <c r="S2952" s="46">
        <v>61395294.390000001</v>
      </c>
      <c r="U2952" s="46">
        <v>28</v>
      </c>
      <c r="IF2952">
        <v>30192</v>
      </c>
      <c r="IG2952" t="s">
        <v>357</v>
      </c>
      <c r="IH2952" t="s">
        <v>285</v>
      </c>
      <c r="IK2952">
        <v>-2</v>
      </c>
      <c r="IL2952" t="s">
        <v>279</v>
      </c>
      <c r="IM2952" t="s">
        <v>280</v>
      </c>
      <c r="IN2952" t="s">
        <v>661</v>
      </c>
      <c r="IP2952" t="s">
        <v>696</v>
      </c>
    </row>
    <row r="2953" spans="1:250" hidden="1" x14ac:dyDescent="0.25">
      <c r="A2953">
        <v>46319</v>
      </c>
      <c r="B2953">
        <v>-890804480</v>
      </c>
      <c r="C2953">
        <v>1837</v>
      </c>
      <c r="D2953" t="s">
        <v>273</v>
      </c>
      <c r="E2953" t="s">
        <v>274</v>
      </c>
      <c r="F2953">
        <v>9695</v>
      </c>
      <c r="G2953" t="s">
        <v>281</v>
      </c>
      <c r="H2953" t="s">
        <v>282</v>
      </c>
      <c r="I2953">
        <v>411</v>
      </c>
      <c r="J2953" t="s">
        <v>393</v>
      </c>
      <c r="K2953" t="s">
        <v>394</v>
      </c>
      <c r="L2953">
        <v>30192</v>
      </c>
      <c r="M2953" t="s">
        <v>357</v>
      </c>
      <c r="N2953" t="s">
        <v>358</v>
      </c>
      <c r="O2953">
        <v>30192</v>
      </c>
      <c r="P2953" t="s">
        <v>357</v>
      </c>
      <c r="Q2953" t="s">
        <v>358</v>
      </c>
      <c r="R2953" t="s">
        <v>372</v>
      </c>
      <c r="S2953" s="46">
        <v>61335066.75</v>
      </c>
      <c r="U2953" s="46">
        <v>28</v>
      </c>
      <c r="IF2953">
        <v>30192</v>
      </c>
      <c r="IG2953" t="s">
        <v>357</v>
      </c>
      <c r="IH2953" t="s">
        <v>285</v>
      </c>
      <c r="IK2953">
        <v>-2</v>
      </c>
      <c r="IL2953" t="s">
        <v>279</v>
      </c>
      <c r="IM2953" t="s">
        <v>280</v>
      </c>
      <c r="IN2953" t="s">
        <v>661</v>
      </c>
      <c r="IP2953" t="s">
        <v>696</v>
      </c>
    </row>
    <row r="2954" spans="1:250" hidden="1" x14ac:dyDescent="0.25">
      <c r="A2954">
        <v>46320</v>
      </c>
      <c r="B2954">
        <v>-890804480</v>
      </c>
      <c r="C2954">
        <v>1837</v>
      </c>
      <c r="D2954" t="s">
        <v>273</v>
      </c>
      <c r="E2954" t="s">
        <v>274</v>
      </c>
      <c r="F2954">
        <v>7057</v>
      </c>
      <c r="G2954" t="s">
        <v>291</v>
      </c>
      <c r="H2954" t="s">
        <v>292</v>
      </c>
      <c r="I2954">
        <v>437</v>
      </c>
      <c r="J2954" t="s">
        <v>658</v>
      </c>
      <c r="K2954" t="s">
        <v>659</v>
      </c>
      <c r="L2954">
        <v>30192</v>
      </c>
      <c r="M2954" t="s">
        <v>357</v>
      </c>
      <c r="N2954" t="s">
        <v>358</v>
      </c>
      <c r="O2954">
        <v>30192</v>
      </c>
      <c r="P2954" t="s">
        <v>357</v>
      </c>
      <c r="Q2954" t="s">
        <v>358</v>
      </c>
      <c r="R2954" t="s">
        <v>372</v>
      </c>
      <c r="S2954" s="46">
        <v>104924828.425</v>
      </c>
      <c r="U2954" s="46">
        <v>28</v>
      </c>
      <c r="IF2954">
        <v>30192</v>
      </c>
      <c r="IG2954" t="s">
        <v>357</v>
      </c>
      <c r="IH2954" t="s">
        <v>293</v>
      </c>
      <c r="IK2954">
        <v>-2</v>
      </c>
      <c r="IL2954" t="s">
        <v>279</v>
      </c>
      <c r="IM2954" t="s">
        <v>280</v>
      </c>
      <c r="IN2954" t="s">
        <v>666</v>
      </c>
      <c r="IP2954" t="s">
        <v>695</v>
      </c>
    </row>
    <row r="2955" spans="1:250" hidden="1" x14ac:dyDescent="0.25">
      <c r="A2955">
        <v>46321</v>
      </c>
      <c r="B2955">
        <v>-890804480</v>
      </c>
      <c r="C2955">
        <v>1837</v>
      </c>
      <c r="D2955" t="s">
        <v>273</v>
      </c>
      <c r="E2955" t="s">
        <v>274</v>
      </c>
      <c r="F2955">
        <v>7057</v>
      </c>
      <c r="G2955" t="s">
        <v>291</v>
      </c>
      <c r="H2955" t="s">
        <v>292</v>
      </c>
      <c r="I2955">
        <v>436</v>
      </c>
      <c r="J2955" t="s">
        <v>656</v>
      </c>
      <c r="K2955" t="s">
        <v>657</v>
      </c>
      <c r="L2955">
        <v>30192</v>
      </c>
      <c r="M2955" t="s">
        <v>357</v>
      </c>
      <c r="N2955" t="s">
        <v>358</v>
      </c>
      <c r="O2955">
        <v>30192</v>
      </c>
      <c r="P2955" t="s">
        <v>357</v>
      </c>
      <c r="Q2955" t="s">
        <v>358</v>
      </c>
      <c r="R2955" t="s">
        <v>372</v>
      </c>
      <c r="S2955" s="46">
        <v>104770850.495</v>
      </c>
      <c r="U2955" s="46">
        <v>28</v>
      </c>
      <c r="IF2955">
        <v>30192</v>
      </c>
      <c r="IG2955" t="s">
        <v>357</v>
      </c>
      <c r="IH2955" t="s">
        <v>293</v>
      </c>
      <c r="IK2955">
        <v>-2</v>
      </c>
      <c r="IL2955" t="s">
        <v>279</v>
      </c>
      <c r="IM2955" t="s">
        <v>280</v>
      </c>
      <c r="IN2955" t="s">
        <v>666</v>
      </c>
      <c r="IP2955" t="s">
        <v>695</v>
      </c>
    </row>
    <row r="2956" spans="1:250" hidden="1" x14ac:dyDescent="0.25">
      <c r="A2956">
        <v>46322</v>
      </c>
      <c r="B2956">
        <v>-890804480</v>
      </c>
      <c r="C2956">
        <v>1837</v>
      </c>
      <c r="D2956" t="s">
        <v>273</v>
      </c>
      <c r="E2956" t="s">
        <v>274</v>
      </c>
      <c r="F2956">
        <v>7057</v>
      </c>
      <c r="G2956" t="s">
        <v>291</v>
      </c>
      <c r="H2956" t="s">
        <v>292</v>
      </c>
      <c r="I2956">
        <v>435</v>
      </c>
      <c r="J2956" t="s">
        <v>491</v>
      </c>
      <c r="K2956" t="s">
        <v>492</v>
      </c>
      <c r="L2956">
        <v>30192</v>
      </c>
      <c r="M2956" t="s">
        <v>357</v>
      </c>
      <c r="N2956" t="s">
        <v>358</v>
      </c>
      <c r="O2956">
        <v>30192</v>
      </c>
      <c r="P2956" t="s">
        <v>357</v>
      </c>
      <c r="Q2956" t="s">
        <v>358</v>
      </c>
      <c r="R2956" t="s">
        <v>372</v>
      </c>
      <c r="S2956" s="46">
        <v>104678706.735</v>
      </c>
      <c r="U2956" s="46">
        <v>28</v>
      </c>
      <c r="IF2956">
        <v>30192</v>
      </c>
      <c r="IG2956" t="s">
        <v>357</v>
      </c>
      <c r="IH2956" t="s">
        <v>293</v>
      </c>
      <c r="IK2956">
        <v>-2</v>
      </c>
      <c r="IL2956" t="s">
        <v>279</v>
      </c>
      <c r="IM2956" t="s">
        <v>280</v>
      </c>
      <c r="IN2956" t="s">
        <v>666</v>
      </c>
      <c r="IP2956" t="s">
        <v>695</v>
      </c>
    </row>
    <row r="2957" spans="1:250" hidden="1" x14ac:dyDescent="0.25">
      <c r="A2957">
        <v>46323</v>
      </c>
      <c r="B2957">
        <v>-890804480</v>
      </c>
      <c r="C2957">
        <v>1837</v>
      </c>
      <c r="D2957" t="s">
        <v>273</v>
      </c>
      <c r="E2957" t="s">
        <v>274</v>
      </c>
      <c r="F2957">
        <v>9695</v>
      </c>
      <c r="G2957" t="s">
        <v>281</v>
      </c>
      <c r="H2957" t="s">
        <v>282</v>
      </c>
      <c r="I2957">
        <v>436</v>
      </c>
      <c r="J2957" t="s">
        <v>656</v>
      </c>
      <c r="K2957" t="s">
        <v>657</v>
      </c>
      <c r="L2957">
        <v>30192</v>
      </c>
      <c r="M2957" t="s">
        <v>357</v>
      </c>
      <c r="N2957" t="s">
        <v>358</v>
      </c>
      <c r="O2957">
        <v>30192</v>
      </c>
      <c r="P2957" t="s">
        <v>357</v>
      </c>
      <c r="Q2957" t="s">
        <v>358</v>
      </c>
      <c r="R2957" t="s">
        <v>372</v>
      </c>
      <c r="S2957" s="46">
        <v>162512654.60089999</v>
      </c>
      <c r="U2957" s="46">
        <v>28</v>
      </c>
      <c r="IF2957">
        <v>30192</v>
      </c>
      <c r="IG2957" t="s">
        <v>357</v>
      </c>
      <c r="IH2957" t="s">
        <v>285</v>
      </c>
      <c r="IK2957">
        <v>-2</v>
      </c>
      <c r="IL2957" t="s">
        <v>279</v>
      </c>
      <c r="IM2957" t="s">
        <v>280</v>
      </c>
      <c r="IN2957" t="s">
        <v>661</v>
      </c>
      <c r="IP2957" t="s">
        <v>696</v>
      </c>
    </row>
    <row r="2958" spans="1:250" hidden="1" x14ac:dyDescent="0.25">
      <c r="A2958">
        <v>46324</v>
      </c>
      <c r="B2958">
        <v>-890804480</v>
      </c>
      <c r="C2958">
        <v>1837</v>
      </c>
      <c r="D2958" t="s">
        <v>273</v>
      </c>
      <c r="E2958" t="s">
        <v>274</v>
      </c>
      <c r="F2958">
        <v>7057</v>
      </c>
      <c r="G2958" t="s">
        <v>291</v>
      </c>
      <c r="H2958" t="s">
        <v>292</v>
      </c>
      <c r="I2958">
        <v>429</v>
      </c>
      <c r="J2958" t="s">
        <v>395</v>
      </c>
      <c r="K2958" t="s">
        <v>396</v>
      </c>
      <c r="L2958">
        <v>30192</v>
      </c>
      <c r="M2958" t="s">
        <v>357</v>
      </c>
      <c r="N2958" t="s">
        <v>358</v>
      </c>
      <c r="O2958">
        <v>30192</v>
      </c>
      <c r="P2958" t="s">
        <v>357</v>
      </c>
      <c r="Q2958" t="s">
        <v>358</v>
      </c>
      <c r="R2958" t="s">
        <v>372</v>
      </c>
      <c r="S2958" s="46">
        <v>104448347.375</v>
      </c>
      <c r="U2958" s="46">
        <v>28</v>
      </c>
      <c r="IF2958">
        <v>30192</v>
      </c>
      <c r="IG2958" t="s">
        <v>357</v>
      </c>
      <c r="IH2958" t="s">
        <v>293</v>
      </c>
      <c r="IK2958">
        <v>-2</v>
      </c>
      <c r="IL2958" t="s">
        <v>279</v>
      </c>
      <c r="IM2958" t="s">
        <v>280</v>
      </c>
      <c r="IN2958" t="s">
        <v>666</v>
      </c>
      <c r="IP2958" t="s">
        <v>695</v>
      </c>
    </row>
    <row r="2959" spans="1:250" hidden="1" x14ac:dyDescent="0.25">
      <c r="A2959">
        <v>46325</v>
      </c>
      <c r="B2959">
        <v>-890804480</v>
      </c>
      <c r="C2959">
        <v>1837</v>
      </c>
      <c r="D2959" t="s">
        <v>273</v>
      </c>
      <c r="E2959" t="s">
        <v>274</v>
      </c>
      <c r="F2959">
        <v>7057</v>
      </c>
      <c r="G2959" t="s">
        <v>291</v>
      </c>
      <c r="H2959" t="s">
        <v>292</v>
      </c>
      <c r="I2959">
        <v>427</v>
      </c>
      <c r="J2959" t="s">
        <v>397</v>
      </c>
      <c r="K2959" t="s">
        <v>398</v>
      </c>
      <c r="L2959">
        <v>30192</v>
      </c>
      <c r="M2959" t="s">
        <v>357</v>
      </c>
      <c r="N2959" t="s">
        <v>358</v>
      </c>
      <c r="O2959">
        <v>30192</v>
      </c>
      <c r="P2959" t="s">
        <v>357</v>
      </c>
      <c r="Q2959" t="s">
        <v>358</v>
      </c>
      <c r="R2959" t="s">
        <v>372</v>
      </c>
      <c r="S2959" s="46">
        <v>104264059.80500001</v>
      </c>
      <c r="U2959" s="46">
        <v>28</v>
      </c>
      <c r="IF2959">
        <v>30192</v>
      </c>
      <c r="IG2959" t="s">
        <v>357</v>
      </c>
      <c r="IH2959" t="s">
        <v>293</v>
      </c>
      <c r="IK2959">
        <v>-2</v>
      </c>
      <c r="IL2959" t="s">
        <v>279</v>
      </c>
      <c r="IM2959" t="s">
        <v>280</v>
      </c>
      <c r="IN2959" t="s">
        <v>666</v>
      </c>
      <c r="IP2959" t="s">
        <v>695</v>
      </c>
    </row>
    <row r="2960" spans="1:250" hidden="1" x14ac:dyDescent="0.25">
      <c r="A2960">
        <v>46326</v>
      </c>
      <c r="B2960">
        <v>-890804480</v>
      </c>
      <c r="C2960">
        <v>1837</v>
      </c>
      <c r="D2960" t="s">
        <v>273</v>
      </c>
      <c r="E2960" t="s">
        <v>274</v>
      </c>
      <c r="F2960">
        <v>7057</v>
      </c>
      <c r="G2960" t="s">
        <v>291</v>
      </c>
      <c r="H2960" t="s">
        <v>292</v>
      </c>
      <c r="I2960">
        <v>424</v>
      </c>
      <c r="J2960" t="s">
        <v>399</v>
      </c>
      <c r="K2960" t="s">
        <v>400</v>
      </c>
      <c r="L2960">
        <v>30192</v>
      </c>
      <c r="M2960" t="s">
        <v>357</v>
      </c>
      <c r="N2960" t="s">
        <v>358</v>
      </c>
      <c r="O2960">
        <v>30192</v>
      </c>
      <c r="P2960" t="s">
        <v>357</v>
      </c>
      <c r="Q2960" t="s">
        <v>358</v>
      </c>
      <c r="R2960" t="s">
        <v>372</v>
      </c>
      <c r="S2960" s="46">
        <v>54156558.865000002</v>
      </c>
      <c r="U2960" s="46">
        <v>28</v>
      </c>
      <c r="IF2960">
        <v>30192</v>
      </c>
      <c r="IG2960" t="s">
        <v>357</v>
      </c>
      <c r="IH2960" t="s">
        <v>293</v>
      </c>
      <c r="IK2960">
        <v>-2</v>
      </c>
      <c r="IL2960" t="s">
        <v>279</v>
      </c>
      <c r="IM2960" t="s">
        <v>280</v>
      </c>
      <c r="IN2960" t="s">
        <v>666</v>
      </c>
      <c r="IP2960" t="s">
        <v>695</v>
      </c>
    </row>
    <row r="2961" spans="1:250" hidden="1" x14ac:dyDescent="0.25">
      <c r="A2961">
        <v>46327</v>
      </c>
      <c r="B2961">
        <v>-890804480</v>
      </c>
      <c r="C2961">
        <v>1837</v>
      </c>
      <c r="D2961" t="s">
        <v>273</v>
      </c>
      <c r="E2961" t="s">
        <v>274</v>
      </c>
      <c r="F2961">
        <v>7057</v>
      </c>
      <c r="G2961" t="s">
        <v>291</v>
      </c>
      <c r="H2961" t="s">
        <v>292</v>
      </c>
      <c r="I2961">
        <v>422</v>
      </c>
      <c r="J2961" t="s">
        <v>401</v>
      </c>
      <c r="K2961" t="s">
        <v>402</v>
      </c>
      <c r="L2961">
        <v>30192</v>
      </c>
      <c r="M2961" t="s">
        <v>357</v>
      </c>
      <c r="N2961" t="s">
        <v>358</v>
      </c>
      <c r="O2961">
        <v>30192</v>
      </c>
      <c r="P2961" t="s">
        <v>357</v>
      </c>
      <c r="Q2961" t="s">
        <v>358</v>
      </c>
      <c r="R2961" t="s">
        <v>372</v>
      </c>
      <c r="S2961" s="46">
        <v>54084693.164999999</v>
      </c>
      <c r="U2961" s="46">
        <v>28</v>
      </c>
      <c r="IF2961">
        <v>30192</v>
      </c>
      <c r="IG2961" t="s">
        <v>357</v>
      </c>
      <c r="IH2961" t="s">
        <v>293</v>
      </c>
      <c r="IK2961">
        <v>-2</v>
      </c>
      <c r="IL2961" t="s">
        <v>279</v>
      </c>
      <c r="IM2961" t="s">
        <v>280</v>
      </c>
      <c r="IN2961" t="s">
        <v>666</v>
      </c>
      <c r="IP2961" t="s">
        <v>695</v>
      </c>
    </row>
    <row r="2962" spans="1:250" hidden="1" x14ac:dyDescent="0.25">
      <c r="A2962">
        <v>46328</v>
      </c>
      <c r="B2962">
        <v>-890804480</v>
      </c>
      <c r="C2962">
        <v>1837</v>
      </c>
      <c r="D2962" t="s">
        <v>273</v>
      </c>
      <c r="E2962" t="s">
        <v>274</v>
      </c>
      <c r="F2962">
        <v>7057</v>
      </c>
      <c r="G2962" t="s">
        <v>291</v>
      </c>
      <c r="H2962" t="s">
        <v>292</v>
      </c>
      <c r="I2962">
        <v>420</v>
      </c>
      <c r="J2962" t="s">
        <v>403</v>
      </c>
      <c r="K2962" t="s">
        <v>404</v>
      </c>
      <c r="L2962">
        <v>30192</v>
      </c>
      <c r="M2962" t="s">
        <v>357</v>
      </c>
      <c r="N2962" t="s">
        <v>358</v>
      </c>
      <c r="O2962">
        <v>30192</v>
      </c>
      <c r="P2962" t="s">
        <v>357</v>
      </c>
      <c r="Q2962" t="s">
        <v>358</v>
      </c>
      <c r="R2962" t="s">
        <v>372</v>
      </c>
      <c r="S2962" s="46">
        <v>53988872.365000002</v>
      </c>
      <c r="U2962" s="46">
        <v>28</v>
      </c>
      <c r="IF2962">
        <v>30192</v>
      </c>
      <c r="IG2962" t="s">
        <v>357</v>
      </c>
      <c r="IH2962" t="s">
        <v>293</v>
      </c>
      <c r="IK2962">
        <v>-2</v>
      </c>
      <c r="IL2962" t="s">
        <v>279</v>
      </c>
      <c r="IM2962" t="s">
        <v>280</v>
      </c>
      <c r="IN2962" t="s">
        <v>666</v>
      </c>
      <c r="IP2962" t="s">
        <v>695</v>
      </c>
    </row>
    <row r="2963" spans="1:250" hidden="1" x14ac:dyDescent="0.25">
      <c r="A2963">
        <v>46329</v>
      </c>
      <c r="B2963">
        <v>-890804480</v>
      </c>
      <c r="C2963">
        <v>1837</v>
      </c>
      <c r="D2963" t="s">
        <v>273</v>
      </c>
      <c r="E2963" t="s">
        <v>274</v>
      </c>
      <c r="F2963">
        <v>9695</v>
      </c>
      <c r="G2963" t="s">
        <v>281</v>
      </c>
      <c r="H2963" t="s">
        <v>282</v>
      </c>
      <c r="I2963">
        <v>422</v>
      </c>
      <c r="J2963" t="s">
        <v>401</v>
      </c>
      <c r="K2963" t="s">
        <v>402</v>
      </c>
      <c r="L2963">
        <v>30192</v>
      </c>
      <c r="M2963" t="s">
        <v>357</v>
      </c>
      <c r="N2963" t="s">
        <v>358</v>
      </c>
      <c r="O2963">
        <v>30192</v>
      </c>
      <c r="P2963" t="s">
        <v>357</v>
      </c>
      <c r="Q2963" t="s">
        <v>358</v>
      </c>
      <c r="R2963" t="s">
        <v>372</v>
      </c>
      <c r="S2963" s="46">
        <v>61498541.780000001</v>
      </c>
      <c r="U2963" s="46">
        <v>28</v>
      </c>
      <c r="IF2963">
        <v>30192</v>
      </c>
      <c r="IG2963" t="s">
        <v>357</v>
      </c>
      <c r="IH2963" t="s">
        <v>285</v>
      </c>
      <c r="IK2963">
        <v>-2</v>
      </c>
      <c r="IL2963" t="s">
        <v>279</v>
      </c>
      <c r="IM2963" t="s">
        <v>280</v>
      </c>
      <c r="IN2963" t="s">
        <v>661</v>
      </c>
      <c r="IP2963" t="s">
        <v>696</v>
      </c>
    </row>
    <row r="2964" spans="1:250" hidden="1" x14ac:dyDescent="0.25">
      <c r="A2964">
        <v>46330</v>
      </c>
      <c r="B2964">
        <v>-890804480</v>
      </c>
      <c r="C2964">
        <v>1837</v>
      </c>
      <c r="D2964" t="s">
        <v>273</v>
      </c>
      <c r="E2964" t="s">
        <v>274</v>
      </c>
      <c r="F2964">
        <v>1848</v>
      </c>
      <c r="G2964" t="s">
        <v>286</v>
      </c>
      <c r="H2964" t="s">
        <v>274</v>
      </c>
      <c r="I2964">
        <v>437</v>
      </c>
      <c r="J2964" t="s">
        <v>658</v>
      </c>
      <c r="K2964" t="s">
        <v>659</v>
      </c>
      <c r="L2964">
        <v>30192</v>
      </c>
      <c r="M2964" t="s">
        <v>357</v>
      </c>
      <c r="N2964" t="s">
        <v>358</v>
      </c>
      <c r="O2964">
        <v>30192</v>
      </c>
      <c r="P2964" t="s">
        <v>357</v>
      </c>
      <c r="Q2964" t="s">
        <v>358</v>
      </c>
      <c r="R2964" t="s">
        <v>372</v>
      </c>
      <c r="S2964" s="46">
        <v>143291881.9806</v>
      </c>
      <c r="U2964" s="46">
        <v>28</v>
      </c>
      <c r="IF2964">
        <v>30192</v>
      </c>
      <c r="IG2964" t="s">
        <v>357</v>
      </c>
      <c r="IH2964" t="s">
        <v>288</v>
      </c>
      <c r="IK2964">
        <v>-2</v>
      </c>
      <c r="IL2964" t="s">
        <v>279</v>
      </c>
      <c r="IM2964" t="s">
        <v>280</v>
      </c>
      <c r="IN2964" t="s">
        <v>654</v>
      </c>
      <c r="IP2964" t="s">
        <v>694</v>
      </c>
    </row>
    <row r="2965" spans="1:250" hidden="1" x14ac:dyDescent="0.25">
      <c r="A2965">
        <v>46331</v>
      </c>
      <c r="B2965">
        <v>-890804480</v>
      </c>
      <c r="C2965">
        <v>1837</v>
      </c>
      <c r="D2965" t="s">
        <v>273</v>
      </c>
      <c r="E2965" t="s">
        <v>274</v>
      </c>
      <c r="F2965">
        <v>1848</v>
      </c>
      <c r="G2965" t="s">
        <v>286</v>
      </c>
      <c r="H2965" t="s">
        <v>274</v>
      </c>
      <c r="I2965">
        <v>436</v>
      </c>
      <c r="J2965" t="s">
        <v>656</v>
      </c>
      <c r="K2965" t="s">
        <v>657</v>
      </c>
      <c r="L2965">
        <v>30192</v>
      </c>
      <c r="M2965" t="s">
        <v>357</v>
      </c>
      <c r="N2965" t="s">
        <v>358</v>
      </c>
      <c r="O2965">
        <v>30192</v>
      </c>
      <c r="P2965" t="s">
        <v>357</v>
      </c>
      <c r="Q2965" t="s">
        <v>358</v>
      </c>
      <c r="R2965" t="s">
        <v>372</v>
      </c>
      <c r="S2965" s="46">
        <v>143085164.96059999</v>
      </c>
      <c r="U2965" s="46">
        <v>28</v>
      </c>
      <c r="IF2965">
        <v>30192</v>
      </c>
      <c r="IG2965" t="s">
        <v>357</v>
      </c>
      <c r="IH2965" t="s">
        <v>288</v>
      </c>
      <c r="IK2965">
        <v>-2</v>
      </c>
      <c r="IL2965" t="s">
        <v>279</v>
      </c>
      <c r="IM2965" t="s">
        <v>280</v>
      </c>
      <c r="IN2965" t="s">
        <v>654</v>
      </c>
      <c r="IP2965" t="s">
        <v>694</v>
      </c>
    </row>
    <row r="2966" spans="1:250" hidden="1" x14ac:dyDescent="0.25">
      <c r="A2966">
        <v>46332</v>
      </c>
      <c r="B2966">
        <v>-890804480</v>
      </c>
      <c r="C2966">
        <v>1837</v>
      </c>
      <c r="D2966" t="s">
        <v>273</v>
      </c>
      <c r="E2966" t="s">
        <v>274</v>
      </c>
      <c r="F2966">
        <v>1848</v>
      </c>
      <c r="G2966" t="s">
        <v>286</v>
      </c>
      <c r="H2966" t="s">
        <v>274</v>
      </c>
      <c r="I2966">
        <v>435</v>
      </c>
      <c r="J2966" t="s">
        <v>491</v>
      </c>
      <c r="K2966" t="s">
        <v>492</v>
      </c>
      <c r="L2966">
        <v>30192</v>
      </c>
      <c r="M2966" t="s">
        <v>357</v>
      </c>
      <c r="N2966" t="s">
        <v>358</v>
      </c>
      <c r="O2966">
        <v>30192</v>
      </c>
      <c r="P2966" t="s">
        <v>357</v>
      </c>
      <c r="Q2966" t="s">
        <v>358</v>
      </c>
      <c r="R2966" t="s">
        <v>372</v>
      </c>
      <c r="S2966" s="46">
        <v>142961134.77059999</v>
      </c>
      <c r="U2966" s="46">
        <v>28</v>
      </c>
      <c r="IF2966">
        <v>30192</v>
      </c>
      <c r="IG2966" t="s">
        <v>357</v>
      </c>
      <c r="IH2966" t="s">
        <v>288</v>
      </c>
      <c r="IK2966">
        <v>-2</v>
      </c>
      <c r="IL2966" t="s">
        <v>279</v>
      </c>
      <c r="IM2966" t="s">
        <v>280</v>
      </c>
      <c r="IN2966" t="s">
        <v>654</v>
      </c>
      <c r="IP2966" t="s">
        <v>694</v>
      </c>
    </row>
    <row r="2967" spans="1:250" hidden="1" x14ac:dyDescent="0.25">
      <c r="A2967">
        <v>46333</v>
      </c>
      <c r="B2967">
        <v>-890804480</v>
      </c>
      <c r="C2967">
        <v>1837</v>
      </c>
      <c r="D2967" t="s">
        <v>273</v>
      </c>
      <c r="E2967" t="s">
        <v>274</v>
      </c>
      <c r="F2967">
        <v>1848</v>
      </c>
      <c r="G2967" t="s">
        <v>286</v>
      </c>
      <c r="H2967" t="s">
        <v>274</v>
      </c>
      <c r="I2967">
        <v>431</v>
      </c>
      <c r="J2967" t="s">
        <v>493</v>
      </c>
      <c r="K2967" t="s">
        <v>494</v>
      </c>
      <c r="L2967">
        <v>30192</v>
      </c>
      <c r="M2967" t="s">
        <v>357</v>
      </c>
      <c r="N2967" t="s">
        <v>358</v>
      </c>
      <c r="O2967">
        <v>30192</v>
      </c>
      <c r="P2967" t="s">
        <v>357</v>
      </c>
      <c r="Q2967" t="s">
        <v>358</v>
      </c>
      <c r="R2967" t="s">
        <v>372</v>
      </c>
      <c r="S2967" s="46">
        <v>142837104.5706</v>
      </c>
      <c r="U2967" s="46">
        <v>28</v>
      </c>
      <c r="IF2967">
        <v>30192</v>
      </c>
      <c r="IG2967" t="s">
        <v>357</v>
      </c>
      <c r="IH2967" t="s">
        <v>288</v>
      </c>
      <c r="IK2967">
        <v>-2</v>
      </c>
      <c r="IL2967" t="s">
        <v>279</v>
      </c>
      <c r="IM2967" t="s">
        <v>280</v>
      </c>
      <c r="IN2967" t="s">
        <v>654</v>
      </c>
      <c r="IP2967" t="s">
        <v>694</v>
      </c>
    </row>
    <row r="2968" spans="1:250" hidden="1" x14ac:dyDescent="0.25">
      <c r="A2968">
        <v>46334</v>
      </c>
      <c r="B2968">
        <v>-890804480</v>
      </c>
      <c r="C2968">
        <v>1837</v>
      </c>
      <c r="D2968" t="s">
        <v>273</v>
      </c>
      <c r="E2968" t="s">
        <v>274</v>
      </c>
      <c r="F2968">
        <v>1848</v>
      </c>
      <c r="G2968" t="s">
        <v>286</v>
      </c>
      <c r="H2968" t="s">
        <v>274</v>
      </c>
      <c r="I2968">
        <v>429</v>
      </c>
      <c r="J2968" t="s">
        <v>395</v>
      </c>
      <c r="K2968" t="s">
        <v>396</v>
      </c>
      <c r="L2968">
        <v>30192</v>
      </c>
      <c r="M2968" t="s">
        <v>357</v>
      </c>
      <c r="N2968" t="s">
        <v>358</v>
      </c>
      <c r="O2968">
        <v>30192</v>
      </c>
      <c r="P2968" t="s">
        <v>357</v>
      </c>
      <c r="Q2968" t="s">
        <v>358</v>
      </c>
      <c r="R2968" t="s">
        <v>372</v>
      </c>
      <c r="S2968" s="46">
        <v>142657832.6006</v>
      </c>
      <c r="U2968" s="46">
        <v>28</v>
      </c>
      <c r="IF2968">
        <v>30192</v>
      </c>
      <c r="IG2968" t="s">
        <v>357</v>
      </c>
      <c r="IH2968" t="s">
        <v>288</v>
      </c>
      <c r="IK2968">
        <v>-2</v>
      </c>
      <c r="IL2968" t="s">
        <v>279</v>
      </c>
      <c r="IM2968" t="s">
        <v>280</v>
      </c>
      <c r="IN2968" t="s">
        <v>654</v>
      </c>
      <c r="IP2968" t="s">
        <v>694</v>
      </c>
    </row>
    <row r="2969" spans="1:250" hidden="1" x14ac:dyDescent="0.25">
      <c r="A2969">
        <v>46335</v>
      </c>
      <c r="B2969">
        <v>-890804480</v>
      </c>
      <c r="C2969">
        <v>1837</v>
      </c>
      <c r="D2969" t="s">
        <v>273</v>
      </c>
      <c r="E2969" t="s">
        <v>274</v>
      </c>
      <c r="F2969">
        <v>7057</v>
      </c>
      <c r="G2969" t="s">
        <v>291</v>
      </c>
      <c r="H2969" t="s">
        <v>292</v>
      </c>
      <c r="I2969">
        <v>431</v>
      </c>
      <c r="J2969" t="s">
        <v>493</v>
      </c>
      <c r="K2969" t="s">
        <v>494</v>
      </c>
      <c r="L2969">
        <v>30192</v>
      </c>
      <c r="M2969" t="s">
        <v>357</v>
      </c>
      <c r="N2969" t="s">
        <v>358</v>
      </c>
      <c r="O2969">
        <v>30192</v>
      </c>
      <c r="P2969" t="s">
        <v>357</v>
      </c>
      <c r="Q2969" t="s">
        <v>358</v>
      </c>
      <c r="R2969" t="s">
        <v>372</v>
      </c>
      <c r="S2969" s="46">
        <v>104586563.02500001</v>
      </c>
      <c r="U2969" s="46">
        <v>28</v>
      </c>
      <c r="IF2969">
        <v>30192</v>
      </c>
      <c r="IG2969" t="s">
        <v>357</v>
      </c>
      <c r="IH2969" t="s">
        <v>293</v>
      </c>
      <c r="IK2969">
        <v>-2</v>
      </c>
      <c r="IL2969" t="s">
        <v>279</v>
      </c>
      <c r="IM2969" t="s">
        <v>280</v>
      </c>
      <c r="IN2969" t="s">
        <v>666</v>
      </c>
      <c r="IP2969" t="s">
        <v>695</v>
      </c>
    </row>
    <row r="2970" spans="1:250" hidden="1" x14ac:dyDescent="0.25">
      <c r="A2970">
        <v>46336</v>
      </c>
      <c r="B2970">
        <v>-890804480</v>
      </c>
      <c r="C2970">
        <v>1837</v>
      </c>
      <c r="D2970" t="s">
        <v>273</v>
      </c>
      <c r="E2970" t="s">
        <v>274</v>
      </c>
      <c r="F2970">
        <v>1848</v>
      </c>
      <c r="G2970" t="s">
        <v>286</v>
      </c>
      <c r="H2970" t="s">
        <v>274</v>
      </c>
      <c r="I2970">
        <v>427</v>
      </c>
      <c r="J2970" t="s">
        <v>397</v>
      </c>
      <c r="K2970" t="s">
        <v>398</v>
      </c>
      <c r="L2970">
        <v>30193</v>
      </c>
      <c r="M2970" t="s">
        <v>359</v>
      </c>
      <c r="N2970" t="s">
        <v>360</v>
      </c>
      <c r="O2970">
        <v>30193</v>
      </c>
      <c r="P2970" t="s">
        <v>359</v>
      </c>
      <c r="Q2970" t="s">
        <v>360</v>
      </c>
      <c r="R2970" t="s">
        <v>372</v>
      </c>
      <c r="S2970" s="46">
        <v>42639097.251999997</v>
      </c>
      <c r="U2970" s="46">
        <v>28</v>
      </c>
      <c r="IF2970">
        <v>30193</v>
      </c>
      <c r="IG2970" t="s">
        <v>359</v>
      </c>
      <c r="IH2970" t="s">
        <v>288</v>
      </c>
      <c r="IK2970">
        <v>-2</v>
      </c>
      <c r="IL2970" t="s">
        <v>279</v>
      </c>
      <c r="IM2970" t="s">
        <v>280</v>
      </c>
      <c r="IN2970" t="s">
        <v>654</v>
      </c>
      <c r="IP2970" t="s">
        <v>697</v>
      </c>
    </row>
    <row r="2971" spans="1:250" hidden="1" x14ac:dyDescent="0.25">
      <c r="A2971">
        <v>46337</v>
      </c>
      <c r="B2971">
        <v>-890804480</v>
      </c>
      <c r="C2971">
        <v>1837</v>
      </c>
      <c r="D2971" t="s">
        <v>273</v>
      </c>
      <c r="E2971" t="s">
        <v>274</v>
      </c>
      <c r="F2971">
        <v>1848</v>
      </c>
      <c r="G2971" t="s">
        <v>286</v>
      </c>
      <c r="H2971" t="s">
        <v>274</v>
      </c>
      <c r="I2971">
        <v>424</v>
      </c>
      <c r="J2971" t="s">
        <v>399</v>
      </c>
      <c r="K2971" t="s">
        <v>400</v>
      </c>
      <c r="L2971">
        <v>30193</v>
      </c>
      <c r="M2971" t="s">
        <v>359</v>
      </c>
      <c r="N2971" t="s">
        <v>360</v>
      </c>
      <c r="O2971">
        <v>30193</v>
      </c>
      <c r="P2971" t="s">
        <v>359</v>
      </c>
      <c r="Q2971" t="s">
        <v>360</v>
      </c>
      <c r="R2971" t="s">
        <v>372</v>
      </c>
      <c r="S2971" s="46">
        <v>24597351.842</v>
      </c>
      <c r="U2971" s="46">
        <v>28</v>
      </c>
      <c r="IF2971">
        <v>30193</v>
      </c>
      <c r="IG2971" t="s">
        <v>359</v>
      </c>
      <c r="IH2971" t="s">
        <v>288</v>
      </c>
      <c r="IK2971">
        <v>-2</v>
      </c>
      <c r="IL2971" t="s">
        <v>279</v>
      </c>
      <c r="IM2971" t="s">
        <v>280</v>
      </c>
      <c r="IN2971" t="s">
        <v>654</v>
      </c>
      <c r="IP2971" t="s">
        <v>697</v>
      </c>
    </row>
    <row r="2972" spans="1:250" hidden="1" x14ac:dyDescent="0.25">
      <c r="A2972">
        <v>46338</v>
      </c>
      <c r="B2972">
        <v>-890804480</v>
      </c>
      <c r="C2972">
        <v>1837</v>
      </c>
      <c r="D2972" t="s">
        <v>273</v>
      </c>
      <c r="E2972" t="s">
        <v>274</v>
      </c>
      <c r="F2972">
        <v>1848</v>
      </c>
      <c r="G2972" t="s">
        <v>286</v>
      </c>
      <c r="H2972" t="s">
        <v>274</v>
      </c>
      <c r="I2972">
        <v>422</v>
      </c>
      <c r="J2972" t="s">
        <v>401</v>
      </c>
      <c r="K2972" t="s">
        <v>402</v>
      </c>
      <c r="L2972">
        <v>30193</v>
      </c>
      <c r="M2972" t="s">
        <v>359</v>
      </c>
      <c r="N2972" t="s">
        <v>360</v>
      </c>
      <c r="O2972">
        <v>30193</v>
      </c>
      <c r="P2972" t="s">
        <v>359</v>
      </c>
      <c r="Q2972" t="s">
        <v>360</v>
      </c>
      <c r="R2972" t="s">
        <v>372</v>
      </c>
      <c r="S2972" s="46">
        <v>24567151.3906</v>
      </c>
      <c r="U2972" s="46">
        <v>28</v>
      </c>
      <c r="IF2972">
        <v>30193</v>
      </c>
      <c r="IG2972" t="s">
        <v>359</v>
      </c>
      <c r="IH2972" t="s">
        <v>288</v>
      </c>
      <c r="IK2972">
        <v>-2</v>
      </c>
      <c r="IL2972" t="s">
        <v>279</v>
      </c>
      <c r="IM2972" t="s">
        <v>280</v>
      </c>
      <c r="IN2972" t="s">
        <v>654</v>
      </c>
      <c r="IP2972" t="s">
        <v>697</v>
      </c>
    </row>
    <row r="2973" spans="1:250" hidden="1" x14ac:dyDescent="0.25">
      <c r="A2973">
        <v>46339</v>
      </c>
      <c r="B2973">
        <v>-890804480</v>
      </c>
      <c r="C2973">
        <v>1837</v>
      </c>
      <c r="D2973" t="s">
        <v>273</v>
      </c>
      <c r="E2973" t="s">
        <v>274</v>
      </c>
      <c r="F2973">
        <v>1848</v>
      </c>
      <c r="G2973" t="s">
        <v>286</v>
      </c>
      <c r="H2973" t="s">
        <v>274</v>
      </c>
      <c r="I2973">
        <v>420</v>
      </c>
      <c r="J2973" t="s">
        <v>403</v>
      </c>
      <c r="K2973" t="s">
        <v>404</v>
      </c>
      <c r="L2973">
        <v>30193</v>
      </c>
      <c r="M2973" t="s">
        <v>359</v>
      </c>
      <c r="N2973" t="s">
        <v>360</v>
      </c>
      <c r="O2973">
        <v>30193</v>
      </c>
      <c r="P2973" t="s">
        <v>359</v>
      </c>
      <c r="Q2973" t="s">
        <v>360</v>
      </c>
      <c r="R2973" t="s">
        <v>372</v>
      </c>
      <c r="S2973" s="46">
        <v>24526884.160599999</v>
      </c>
      <c r="U2973" s="46">
        <v>28</v>
      </c>
      <c r="IF2973">
        <v>30193</v>
      </c>
      <c r="IG2973" t="s">
        <v>359</v>
      </c>
      <c r="IH2973" t="s">
        <v>288</v>
      </c>
      <c r="IK2973">
        <v>-2</v>
      </c>
      <c r="IL2973" t="s">
        <v>279</v>
      </c>
      <c r="IM2973" t="s">
        <v>280</v>
      </c>
      <c r="IN2973" t="s">
        <v>654</v>
      </c>
      <c r="IP2973" t="s">
        <v>697</v>
      </c>
    </row>
    <row r="2974" spans="1:250" hidden="1" x14ac:dyDescent="0.25">
      <c r="A2974">
        <v>46340</v>
      </c>
      <c r="B2974">
        <v>-890804480</v>
      </c>
      <c r="C2974">
        <v>1837</v>
      </c>
      <c r="D2974" t="s">
        <v>273</v>
      </c>
      <c r="E2974" t="s">
        <v>274</v>
      </c>
      <c r="F2974">
        <v>1848</v>
      </c>
      <c r="G2974" t="s">
        <v>286</v>
      </c>
      <c r="H2974" t="s">
        <v>274</v>
      </c>
      <c r="I2974">
        <v>411</v>
      </c>
      <c r="J2974" t="s">
        <v>393</v>
      </c>
      <c r="K2974" t="s">
        <v>394</v>
      </c>
      <c r="L2974">
        <v>30193</v>
      </c>
      <c r="M2974" t="s">
        <v>359</v>
      </c>
      <c r="N2974" t="s">
        <v>360</v>
      </c>
      <c r="O2974">
        <v>30193</v>
      </c>
      <c r="P2974" t="s">
        <v>359</v>
      </c>
      <c r="Q2974" t="s">
        <v>360</v>
      </c>
      <c r="R2974" t="s">
        <v>372</v>
      </c>
      <c r="S2974" s="46">
        <v>24503394.930599999</v>
      </c>
      <c r="U2974" s="46">
        <v>28</v>
      </c>
      <c r="IF2974">
        <v>30193</v>
      </c>
      <c r="IG2974" t="s">
        <v>359</v>
      </c>
      <c r="IH2974" t="s">
        <v>288</v>
      </c>
      <c r="IK2974">
        <v>-2</v>
      </c>
      <c r="IL2974" t="s">
        <v>279</v>
      </c>
      <c r="IM2974" t="s">
        <v>280</v>
      </c>
      <c r="IN2974" t="s">
        <v>654</v>
      </c>
      <c r="IP2974" t="s">
        <v>697</v>
      </c>
    </row>
    <row r="2975" spans="1:250" hidden="1" x14ac:dyDescent="0.25">
      <c r="A2975">
        <v>46341</v>
      </c>
      <c r="B2975">
        <v>-890804480</v>
      </c>
      <c r="C2975">
        <v>1837</v>
      </c>
      <c r="D2975" t="s">
        <v>273</v>
      </c>
      <c r="E2975" t="s">
        <v>274</v>
      </c>
      <c r="F2975">
        <v>9695</v>
      </c>
      <c r="G2975" t="s">
        <v>281</v>
      </c>
      <c r="H2975" t="s">
        <v>282</v>
      </c>
      <c r="I2975">
        <v>411</v>
      </c>
      <c r="J2975" t="s">
        <v>393</v>
      </c>
      <c r="K2975" t="s">
        <v>394</v>
      </c>
      <c r="L2975">
        <v>30193</v>
      </c>
      <c r="M2975" t="s">
        <v>359</v>
      </c>
      <c r="N2975" t="s">
        <v>360</v>
      </c>
      <c r="O2975">
        <v>30193</v>
      </c>
      <c r="P2975" t="s">
        <v>359</v>
      </c>
      <c r="Q2975" t="s">
        <v>360</v>
      </c>
      <c r="R2975" t="s">
        <v>372</v>
      </c>
      <c r="S2975" s="46">
        <v>16348152.66</v>
      </c>
      <c r="U2975" s="46">
        <v>28</v>
      </c>
      <c r="IF2975">
        <v>30193</v>
      </c>
      <c r="IG2975" t="s">
        <v>359</v>
      </c>
      <c r="IH2975" t="s">
        <v>285</v>
      </c>
      <c r="IK2975">
        <v>-2</v>
      </c>
      <c r="IL2975" t="s">
        <v>279</v>
      </c>
      <c r="IM2975" t="s">
        <v>280</v>
      </c>
      <c r="IN2975" t="s">
        <v>661</v>
      </c>
      <c r="IP2975" t="s">
        <v>698</v>
      </c>
    </row>
    <row r="2976" spans="1:250" hidden="1" x14ac:dyDescent="0.25">
      <c r="A2976">
        <v>46342</v>
      </c>
      <c r="B2976">
        <v>-890804480</v>
      </c>
      <c r="C2976">
        <v>1837</v>
      </c>
      <c r="D2976" t="s">
        <v>273</v>
      </c>
      <c r="E2976" t="s">
        <v>274</v>
      </c>
      <c r="F2976">
        <v>9695</v>
      </c>
      <c r="G2976" t="s">
        <v>281</v>
      </c>
      <c r="H2976" t="s">
        <v>282</v>
      </c>
      <c r="I2976">
        <v>436</v>
      </c>
      <c r="J2976" t="s">
        <v>656</v>
      </c>
      <c r="K2976" t="s">
        <v>657</v>
      </c>
      <c r="L2976">
        <v>30193</v>
      </c>
      <c r="M2976" t="s">
        <v>359</v>
      </c>
      <c r="N2976" t="s">
        <v>360</v>
      </c>
      <c r="O2976">
        <v>30193</v>
      </c>
      <c r="P2976" t="s">
        <v>359</v>
      </c>
      <c r="Q2976" t="s">
        <v>360</v>
      </c>
      <c r="R2976" t="s">
        <v>372</v>
      </c>
      <c r="S2976" s="46">
        <v>28577074.8354</v>
      </c>
      <c r="U2976" s="46">
        <v>28</v>
      </c>
      <c r="IF2976">
        <v>30193</v>
      </c>
      <c r="IG2976" t="s">
        <v>359</v>
      </c>
      <c r="IH2976" t="s">
        <v>285</v>
      </c>
      <c r="IK2976">
        <v>-2</v>
      </c>
      <c r="IL2976" t="s">
        <v>279</v>
      </c>
      <c r="IM2976" t="s">
        <v>280</v>
      </c>
      <c r="IN2976" t="s">
        <v>661</v>
      </c>
      <c r="IP2976" t="s">
        <v>698</v>
      </c>
    </row>
    <row r="2977" spans="1:250" hidden="1" x14ac:dyDescent="0.25">
      <c r="A2977">
        <v>46343</v>
      </c>
      <c r="B2977">
        <v>-890804480</v>
      </c>
      <c r="C2977">
        <v>1837</v>
      </c>
      <c r="D2977" t="s">
        <v>273</v>
      </c>
      <c r="E2977" t="s">
        <v>274</v>
      </c>
      <c r="F2977">
        <v>9695</v>
      </c>
      <c r="G2977" t="s">
        <v>281</v>
      </c>
      <c r="H2977" t="s">
        <v>282</v>
      </c>
      <c r="I2977">
        <v>435</v>
      </c>
      <c r="J2977" t="s">
        <v>491</v>
      </c>
      <c r="K2977" t="s">
        <v>492</v>
      </c>
      <c r="L2977">
        <v>30193</v>
      </c>
      <c r="M2977" t="s">
        <v>359</v>
      </c>
      <c r="N2977" t="s">
        <v>360</v>
      </c>
      <c r="O2977">
        <v>30193</v>
      </c>
      <c r="P2977" t="s">
        <v>359</v>
      </c>
      <c r="Q2977" t="s">
        <v>360</v>
      </c>
      <c r="R2977" t="s">
        <v>372</v>
      </c>
      <c r="S2977" s="46">
        <v>28551733.865400001</v>
      </c>
      <c r="U2977" s="46">
        <v>28</v>
      </c>
      <c r="IF2977">
        <v>30193</v>
      </c>
      <c r="IG2977" t="s">
        <v>359</v>
      </c>
      <c r="IH2977" t="s">
        <v>285</v>
      </c>
      <c r="IK2977">
        <v>-2</v>
      </c>
      <c r="IL2977" t="s">
        <v>279</v>
      </c>
      <c r="IM2977" t="s">
        <v>280</v>
      </c>
      <c r="IN2977" t="s">
        <v>661</v>
      </c>
      <c r="IP2977" t="s">
        <v>698</v>
      </c>
    </row>
    <row r="2978" spans="1:250" hidden="1" x14ac:dyDescent="0.25">
      <c r="A2978">
        <v>46344</v>
      </c>
      <c r="B2978">
        <v>-890804480</v>
      </c>
      <c r="C2978">
        <v>1837</v>
      </c>
      <c r="D2978" t="s">
        <v>273</v>
      </c>
      <c r="E2978" t="s">
        <v>274</v>
      </c>
      <c r="F2978">
        <v>9695</v>
      </c>
      <c r="G2978" t="s">
        <v>281</v>
      </c>
      <c r="H2978" t="s">
        <v>282</v>
      </c>
      <c r="I2978">
        <v>429</v>
      </c>
      <c r="J2978" t="s">
        <v>395</v>
      </c>
      <c r="K2978" t="s">
        <v>396</v>
      </c>
      <c r="L2978">
        <v>30193</v>
      </c>
      <c r="M2978" t="s">
        <v>359</v>
      </c>
      <c r="N2978" t="s">
        <v>360</v>
      </c>
      <c r="O2978">
        <v>30193</v>
      </c>
      <c r="P2978" t="s">
        <v>359</v>
      </c>
      <c r="Q2978" t="s">
        <v>360</v>
      </c>
      <c r="R2978" t="s">
        <v>372</v>
      </c>
      <c r="S2978" s="46">
        <v>28489740.940000001</v>
      </c>
      <c r="U2978" s="46">
        <v>28</v>
      </c>
      <c r="IF2978">
        <v>30193</v>
      </c>
      <c r="IG2978" t="s">
        <v>359</v>
      </c>
      <c r="IH2978" t="s">
        <v>285</v>
      </c>
      <c r="IK2978">
        <v>-2</v>
      </c>
      <c r="IL2978" t="s">
        <v>279</v>
      </c>
      <c r="IM2978" t="s">
        <v>280</v>
      </c>
      <c r="IN2978" t="s">
        <v>661</v>
      </c>
      <c r="IP2978" t="s">
        <v>698</v>
      </c>
    </row>
    <row r="2979" spans="1:250" hidden="1" x14ac:dyDescent="0.25">
      <c r="A2979">
        <v>46345</v>
      </c>
      <c r="B2979">
        <v>-890804480</v>
      </c>
      <c r="C2979">
        <v>1837</v>
      </c>
      <c r="D2979" t="s">
        <v>273</v>
      </c>
      <c r="E2979" t="s">
        <v>274</v>
      </c>
      <c r="F2979">
        <v>9695</v>
      </c>
      <c r="G2979" t="s">
        <v>281</v>
      </c>
      <c r="H2979" t="s">
        <v>282</v>
      </c>
      <c r="I2979">
        <v>427</v>
      </c>
      <c r="J2979" t="s">
        <v>397</v>
      </c>
      <c r="K2979" t="s">
        <v>398</v>
      </c>
      <c r="L2979">
        <v>30193</v>
      </c>
      <c r="M2979" t="s">
        <v>359</v>
      </c>
      <c r="N2979" t="s">
        <v>360</v>
      </c>
      <c r="O2979">
        <v>30193</v>
      </c>
      <c r="P2979" t="s">
        <v>359</v>
      </c>
      <c r="Q2979" t="s">
        <v>360</v>
      </c>
      <c r="R2979" t="s">
        <v>372</v>
      </c>
      <c r="S2979" s="46">
        <v>28440871.66</v>
      </c>
      <c r="U2979" s="46">
        <v>28</v>
      </c>
      <c r="IF2979">
        <v>30193</v>
      </c>
      <c r="IG2979" t="s">
        <v>359</v>
      </c>
      <c r="IH2979" t="s">
        <v>285</v>
      </c>
      <c r="IK2979">
        <v>-2</v>
      </c>
      <c r="IL2979" t="s">
        <v>279</v>
      </c>
      <c r="IM2979" t="s">
        <v>280</v>
      </c>
      <c r="IN2979" t="s">
        <v>661</v>
      </c>
      <c r="IP2979" t="s">
        <v>698</v>
      </c>
    </row>
    <row r="2980" spans="1:250" hidden="1" x14ac:dyDescent="0.25">
      <c r="A2980">
        <v>46346</v>
      </c>
      <c r="B2980">
        <v>-890804480</v>
      </c>
      <c r="C2980">
        <v>1837</v>
      </c>
      <c r="D2980" t="s">
        <v>273</v>
      </c>
      <c r="E2980" t="s">
        <v>274</v>
      </c>
      <c r="F2980">
        <v>9695</v>
      </c>
      <c r="G2980" t="s">
        <v>281</v>
      </c>
      <c r="H2980" t="s">
        <v>282</v>
      </c>
      <c r="I2980">
        <v>424</v>
      </c>
      <c r="J2980" t="s">
        <v>399</v>
      </c>
      <c r="K2980" t="s">
        <v>400</v>
      </c>
      <c r="L2980">
        <v>30193</v>
      </c>
      <c r="M2980" t="s">
        <v>359</v>
      </c>
      <c r="N2980" t="s">
        <v>360</v>
      </c>
      <c r="O2980">
        <v>30193</v>
      </c>
      <c r="P2980" t="s">
        <v>359</v>
      </c>
      <c r="Q2980" t="s">
        <v>360</v>
      </c>
      <c r="R2980" t="s">
        <v>372</v>
      </c>
      <c r="S2980" s="46">
        <v>16412364.59</v>
      </c>
      <c r="U2980" s="46">
        <v>28</v>
      </c>
      <c r="IF2980">
        <v>30193</v>
      </c>
      <c r="IG2980" t="s">
        <v>359</v>
      </c>
      <c r="IH2980" t="s">
        <v>285</v>
      </c>
      <c r="IK2980">
        <v>-2</v>
      </c>
      <c r="IL2980" t="s">
        <v>279</v>
      </c>
      <c r="IM2980" t="s">
        <v>280</v>
      </c>
      <c r="IN2980" t="s">
        <v>661</v>
      </c>
      <c r="IP2980" t="s">
        <v>698</v>
      </c>
    </row>
    <row r="2981" spans="1:250" hidden="1" x14ac:dyDescent="0.25">
      <c r="A2981">
        <v>46347</v>
      </c>
      <c r="B2981">
        <v>-890804480</v>
      </c>
      <c r="C2981">
        <v>1837</v>
      </c>
      <c r="D2981" t="s">
        <v>273</v>
      </c>
      <c r="E2981" t="s">
        <v>274</v>
      </c>
      <c r="F2981">
        <v>9695</v>
      </c>
      <c r="G2981" t="s">
        <v>281</v>
      </c>
      <c r="H2981" t="s">
        <v>282</v>
      </c>
      <c r="I2981">
        <v>422</v>
      </c>
      <c r="J2981" t="s">
        <v>401</v>
      </c>
      <c r="K2981" t="s">
        <v>402</v>
      </c>
      <c r="L2981">
        <v>30193</v>
      </c>
      <c r="M2981" t="s">
        <v>359</v>
      </c>
      <c r="N2981" t="s">
        <v>360</v>
      </c>
      <c r="O2981">
        <v>30193</v>
      </c>
      <c r="P2981" t="s">
        <v>359</v>
      </c>
      <c r="Q2981" t="s">
        <v>360</v>
      </c>
      <c r="R2981" t="s">
        <v>372</v>
      </c>
      <c r="S2981" s="46">
        <v>16391725.029999999</v>
      </c>
      <c r="U2981" s="46">
        <v>28</v>
      </c>
      <c r="IF2981">
        <v>30193</v>
      </c>
      <c r="IG2981" t="s">
        <v>359</v>
      </c>
      <c r="IH2981" t="s">
        <v>285</v>
      </c>
      <c r="IK2981">
        <v>-2</v>
      </c>
      <c r="IL2981" t="s">
        <v>279</v>
      </c>
      <c r="IM2981" t="s">
        <v>280</v>
      </c>
      <c r="IN2981" t="s">
        <v>661</v>
      </c>
      <c r="IP2981" t="s">
        <v>698</v>
      </c>
    </row>
    <row r="2982" spans="1:250" hidden="1" x14ac:dyDescent="0.25">
      <c r="A2982">
        <v>46348</v>
      </c>
      <c r="B2982">
        <v>-890804480</v>
      </c>
      <c r="C2982">
        <v>1837</v>
      </c>
      <c r="D2982" t="s">
        <v>273</v>
      </c>
      <c r="E2982" t="s">
        <v>274</v>
      </c>
      <c r="F2982">
        <v>9695</v>
      </c>
      <c r="G2982" t="s">
        <v>281</v>
      </c>
      <c r="H2982" t="s">
        <v>282</v>
      </c>
      <c r="I2982">
        <v>420</v>
      </c>
      <c r="J2982" t="s">
        <v>403</v>
      </c>
      <c r="K2982" t="s">
        <v>404</v>
      </c>
      <c r="L2982">
        <v>30193</v>
      </c>
      <c r="M2982" t="s">
        <v>359</v>
      </c>
      <c r="N2982" t="s">
        <v>360</v>
      </c>
      <c r="O2982">
        <v>30193</v>
      </c>
      <c r="P2982" t="s">
        <v>359</v>
      </c>
      <c r="Q2982" t="s">
        <v>360</v>
      </c>
      <c r="R2982" t="s">
        <v>372</v>
      </c>
      <c r="S2982" s="46">
        <v>16364205.630000001</v>
      </c>
      <c r="U2982" s="46">
        <v>28</v>
      </c>
      <c r="IF2982">
        <v>30193</v>
      </c>
      <c r="IG2982" t="s">
        <v>359</v>
      </c>
      <c r="IH2982" t="s">
        <v>285</v>
      </c>
      <c r="IK2982">
        <v>-2</v>
      </c>
      <c r="IL2982" t="s">
        <v>279</v>
      </c>
      <c r="IM2982" t="s">
        <v>280</v>
      </c>
      <c r="IN2982" t="s">
        <v>661</v>
      </c>
      <c r="IP2982" t="s">
        <v>698</v>
      </c>
    </row>
    <row r="2983" spans="1:250" hidden="1" x14ac:dyDescent="0.25">
      <c r="A2983">
        <v>46349</v>
      </c>
      <c r="B2983">
        <v>-890804480</v>
      </c>
      <c r="C2983">
        <v>1837</v>
      </c>
      <c r="D2983" t="s">
        <v>273</v>
      </c>
      <c r="E2983" t="s">
        <v>274</v>
      </c>
      <c r="F2983">
        <v>9695</v>
      </c>
      <c r="G2983" t="s">
        <v>281</v>
      </c>
      <c r="H2983" t="s">
        <v>282</v>
      </c>
      <c r="I2983">
        <v>437</v>
      </c>
      <c r="J2983" t="s">
        <v>658</v>
      </c>
      <c r="K2983" t="s">
        <v>659</v>
      </c>
      <c r="L2983">
        <v>30193</v>
      </c>
      <c r="M2983" t="s">
        <v>359</v>
      </c>
      <c r="N2983" t="s">
        <v>360</v>
      </c>
      <c r="O2983">
        <v>30193</v>
      </c>
      <c r="P2983" t="s">
        <v>359</v>
      </c>
      <c r="Q2983" t="s">
        <v>360</v>
      </c>
      <c r="R2983" t="s">
        <v>372</v>
      </c>
      <c r="S2983" s="46">
        <v>28619309.7454</v>
      </c>
      <c r="U2983" s="46">
        <v>28</v>
      </c>
      <c r="IF2983">
        <v>30193</v>
      </c>
      <c r="IG2983" t="s">
        <v>359</v>
      </c>
      <c r="IH2983" t="s">
        <v>285</v>
      </c>
      <c r="IK2983">
        <v>-2</v>
      </c>
      <c r="IL2983" t="s">
        <v>279</v>
      </c>
      <c r="IM2983" t="s">
        <v>280</v>
      </c>
      <c r="IN2983" t="s">
        <v>661</v>
      </c>
      <c r="IP2983" t="s">
        <v>698</v>
      </c>
    </row>
    <row r="2984" spans="1:250" hidden="1" x14ac:dyDescent="0.25">
      <c r="A2984">
        <v>46350</v>
      </c>
      <c r="B2984">
        <v>-890804480</v>
      </c>
      <c r="C2984">
        <v>1837</v>
      </c>
      <c r="D2984" t="s">
        <v>273</v>
      </c>
      <c r="E2984" t="s">
        <v>274</v>
      </c>
      <c r="F2984">
        <v>1848</v>
      </c>
      <c r="G2984" t="s">
        <v>286</v>
      </c>
      <c r="H2984" t="s">
        <v>274</v>
      </c>
      <c r="I2984">
        <v>437</v>
      </c>
      <c r="J2984" t="s">
        <v>658</v>
      </c>
      <c r="K2984" t="s">
        <v>659</v>
      </c>
      <c r="L2984">
        <v>30193</v>
      </c>
      <c r="M2984" t="s">
        <v>359</v>
      </c>
      <c r="N2984" t="s">
        <v>360</v>
      </c>
      <c r="O2984">
        <v>30193</v>
      </c>
      <c r="P2984" t="s">
        <v>359</v>
      </c>
      <c r="Q2984" t="s">
        <v>360</v>
      </c>
      <c r="R2984" t="s">
        <v>372</v>
      </c>
      <c r="S2984" s="46">
        <v>42900490.342</v>
      </c>
      <c r="U2984" s="46">
        <v>28</v>
      </c>
      <c r="IF2984">
        <v>30193</v>
      </c>
      <c r="IG2984" t="s">
        <v>359</v>
      </c>
      <c r="IH2984" t="s">
        <v>288</v>
      </c>
      <c r="IK2984">
        <v>-2</v>
      </c>
      <c r="IL2984" t="s">
        <v>279</v>
      </c>
      <c r="IM2984" t="s">
        <v>280</v>
      </c>
      <c r="IN2984" t="s">
        <v>654</v>
      </c>
      <c r="IP2984" t="s">
        <v>697</v>
      </c>
    </row>
    <row r="2985" spans="1:250" hidden="1" x14ac:dyDescent="0.25">
      <c r="A2985">
        <v>46351</v>
      </c>
      <c r="B2985">
        <v>-890804480</v>
      </c>
      <c r="C2985">
        <v>1837</v>
      </c>
      <c r="D2985" t="s">
        <v>273</v>
      </c>
      <c r="E2985" t="s">
        <v>274</v>
      </c>
      <c r="F2985">
        <v>1848</v>
      </c>
      <c r="G2985" t="s">
        <v>286</v>
      </c>
      <c r="H2985" t="s">
        <v>274</v>
      </c>
      <c r="I2985">
        <v>436</v>
      </c>
      <c r="J2985" t="s">
        <v>656</v>
      </c>
      <c r="K2985" t="s">
        <v>657</v>
      </c>
      <c r="L2985">
        <v>30193</v>
      </c>
      <c r="M2985" t="s">
        <v>359</v>
      </c>
      <c r="N2985" t="s">
        <v>360</v>
      </c>
      <c r="O2985">
        <v>30193</v>
      </c>
      <c r="P2985" t="s">
        <v>359</v>
      </c>
      <c r="Q2985" t="s">
        <v>360</v>
      </c>
      <c r="R2985" t="s">
        <v>372</v>
      </c>
      <c r="S2985" s="46">
        <v>42838600.862000003</v>
      </c>
      <c r="U2985" s="46">
        <v>28</v>
      </c>
      <c r="IF2985">
        <v>30193</v>
      </c>
      <c r="IG2985" t="s">
        <v>359</v>
      </c>
      <c r="IH2985" t="s">
        <v>288</v>
      </c>
      <c r="IK2985">
        <v>-2</v>
      </c>
      <c r="IL2985" t="s">
        <v>279</v>
      </c>
      <c r="IM2985" t="s">
        <v>280</v>
      </c>
      <c r="IN2985" t="s">
        <v>654</v>
      </c>
      <c r="IP2985" t="s">
        <v>697</v>
      </c>
    </row>
    <row r="2986" spans="1:250" hidden="1" x14ac:dyDescent="0.25">
      <c r="A2986">
        <v>46352</v>
      </c>
      <c r="B2986">
        <v>-890804480</v>
      </c>
      <c r="C2986">
        <v>1837</v>
      </c>
      <c r="D2986" t="s">
        <v>273</v>
      </c>
      <c r="E2986" t="s">
        <v>274</v>
      </c>
      <c r="F2986">
        <v>1848</v>
      </c>
      <c r="G2986" t="s">
        <v>286</v>
      </c>
      <c r="H2986" t="s">
        <v>274</v>
      </c>
      <c r="I2986">
        <v>435</v>
      </c>
      <c r="J2986" t="s">
        <v>491</v>
      </c>
      <c r="K2986" t="s">
        <v>492</v>
      </c>
      <c r="L2986">
        <v>30193</v>
      </c>
      <c r="M2986" t="s">
        <v>359</v>
      </c>
      <c r="N2986" t="s">
        <v>360</v>
      </c>
      <c r="O2986">
        <v>30193</v>
      </c>
      <c r="P2986" t="s">
        <v>359</v>
      </c>
      <c r="Q2986" t="s">
        <v>360</v>
      </c>
      <c r="R2986" t="s">
        <v>372</v>
      </c>
      <c r="S2986" s="46">
        <v>42801467.171999998</v>
      </c>
      <c r="U2986" s="46">
        <v>28</v>
      </c>
      <c r="IF2986">
        <v>30193</v>
      </c>
      <c r="IG2986" t="s">
        <v>359</v>
      </c>
      <c r="IH2986" t="s">
        <v>288</v>
      </c>
      <c r="IK2986">
        <v>-2</v>
      </c>
      <c r="IL2986" t="s">
        <v>279</v>
      </c>
      <c r="IM2986" t="s">
        <v>280</v>
      </c>
      <c r="IN2986" t="s">
        <v>654</v>
      </c>
      <c r="IP2986" t="s">
        <v>697</v>
      </c>
    </row>
    <row r="2987" spans="1:250" hidden="1" x14ac:dyDescent="0.25">
      <c r="A2987">
        <v>46353</v>
      </c>
      <c r="B2987">
        <v>-890804480</v>
      </c>
      <c r="C2987">
        <v>1837</v>
      </c>
      <c r="D2987" t="s">
        <v>273</v>
      </c>
      <c r="E2987" t="s">
        <v>274</v>
      </c>
      <c r="F2987">
        <v>1848</v>
      </c>
      <c r="G2987" t="s">
        <v>286</v>
      </c>
      <c r="H2987" t="s">
        <v>274</v>
      </c>
      <c r="I2987">
        <v>431</v>
      </c>
      <c r="J2987" t="s">
        <v>493</v>
      </c>
      <c r="K2987" t="s">
        <v>494</v>
      </c>
      <c r="L2987">
        <v>30193</v>
      </c>
      <c r="M2987" t="s">
        <v>359</v>
      </c>
      <c r="N2987" t="s">
        <v>360</v>
      </c>
      <c r="O2987">
        <v>30193</v>
      </c>
      <c r="P2987" t="s">
        <v>359</v>
      </c>
      <c r="Q2987" t="s">
        <v>360</v>
      </c>
      <c r="R2987" t="s">
        <v>372</v>
      </c>
      <c r="S2987" s="46">
        <v>42764333.482000001</v>
      </c>
      <c r="U2987" s="46">
        <v>28</v>
      </c>
      <c r="IF2987">
        <v>30193</v>
      </c>
      <c r="IG2987" t="s">
        <v>359</v>
      </c>
      <c r="IH2987" t="s">
        <v>288</v>
      </c>
      <c r="IK2987">
        <v>-2</v>
      </c>
      <c r="IL2987" t="s">
        <v>279</v>
      </c>
      <c r="IM2987" t="s">
        <v>280</v>
      </c>
      <c r="IN2987" t="s">
        <v>654</v>
      </c>
      <c r="IP2987" t="s">
        <v>697</v>
      </c>
    </row>
    <row r="2988" spans="1:250" hidden="1" x14ac:dyDescent="0.25">
      <c r="A2988">
        <v>46354</v>
      </c>
      <c r="B2988">
        <v>-890804480</v>
      </c>
      <c r="C2988">
        <v>1837</v>
      </c>
      <c r="D2988" t="s">
        <v>273</v>
      </c>
      <c r="E2988" t="s">
        <v>274</v>
      </c>
      <c r="F2988">
        <v>1848</v>
      </c>
      <c r="G2988" t="s">
        <v>286</v>
      </c>
      <c r="H2988" t="s">
        <v>274</v>
      </c>
      <c r="I2988">
        <v>429</v>
      </c>
      <c r="J2988" t="s">
        <v>395</v>
      </c>
      <c r="K2988" t="s">
        <v>396</v>
      </c>
      <c r="L2988">
        <v>30193</v>
      </c>
      <c r="M2988" t="s">
        <v>359</v>
      </c>
      <c r="N2988" t="s">
        <v>360</v>
      </c>
      <c r="O2988">
        <v>30193</v>
      </c>
      <c r="P2988" t="s">
        <v>359</v>
      </c>
      <c r="Q2988" t="s">
        <v>360</v>
      </c>
      <c r="R2988" t="s">
        <v>372</v>
      </c>
      <c r="S2988" s="46">
        <v>42710660.811999999</v>
      </c>
      <c r="U2988" s="46">
        <v>28</v>
      </c>
      <c r="IF2988">
        <v>30193</v>
      </c>
      <c r="IG2988" t="s">
        <v>359</v>
      </c>
      <c r="IH2988" t="s">
        <v>288</v>
      </c>
      <c r="IK2988">
        <v>-2</v>
      </c>
      <c r="IL2988" t="s">
        <v>279</v>
      </c>
      <c r="IM2988" t="s">
        <v>280</v>
      </c>
      <c r="IN2988" t="s">
        <v>654</v>
      </c>
      <c r="IP2988" t="s">
        <v>697</v>
      </c>
    </row>
    <row r="2989" spans="1:250" hidden="1" x14ac:dyDescent="0.25">
      <c r="A2989">
        <v>46355</v>
      </c>
      <c r="B2989">
        <v>-890804480</v>
      </c>
      <c r="C2989">
        <v>1837</v>
      </c>
      <c r="D2989" t="s">
        <v>273</v>
      </c>
      <c r="E2989" t="s">
        <v>274</v>
      </c>
      <c r="F2989">
        <v>9695</v>
      </c>
      <c r="G2989" t="s">
        <v>281</v>
      </c>
      <c r="H2989" t="s">
        <v>282</v>
      </c>
      <c r="I2989">
        <v>431</v>
      </c>
      <c r="J2989" t="s">
        <v>493</v>
      </c>
      <c r="K2989" t="s">
        <v>494</v>
      </c>
      <c r="L2989">
        <v>30193</v>
      </c>
      <c r="M2989" t="s">
        <v>359</v>
      </c>
      <c r="N2989" t="s">
        <v>360</v>
      </c>
      <c r="O2989">
        <v>30193</v>
      </c>
      <c r="P2989" t="s">
        <v>359</v>
      </c>
      <c r="Q2989" t="s">
        <v>360</v>
      </c>
      <c r="R2989" t="s">
        <v>372</v>
      </c>
      <c r="S2989" s="46">
        <v>28526392.915399998</v>
      </c>
      <c r="U2989" s="46">
        <v>28</v>
      </c>
      <c r="IF2989">
        <v>30193</v>
      </c>
      <c r="IG2989" t="s">
        <v>359</v>
      </c>
      <c r="IH2989" t="s">
        <v>285</v>
      </c>
      <c r="IK2989">
        <v>-2</v>
      </c>
      <c r="IL2989" t="s">
        <v>279</v>
      </c>
      <c r="IM2989" t="s">
        <v>280</v>
      </c>
      <c r="IN2989" t="s">
        <v>661</v>
      </c>
      <c r="IP2989" t="s">
        <v>698</v>
      </c>
    </row>
    <row r="2990" spans="1:250" hidden="1" x14ac:dyDescent="0.25">
      <c r="A2990">
        <v>46356</v>
      </c>
      <c r="B2990">
        <v>-890804480</v>
      </c>
      <c r="C2990">
        <v>1837</v>
      </c>
      <c r="D2990" t="s">
        <v>273</v>
      </c>
      <c r="E2990" t="s">
        <v>274</v>
      </c>
      <c r="F2990">
        <v>13794</v>
      </c>
      <c r="G2990" t="s">
        <v>275</v>
      </c>
      <c r="H2990" t="s">
        <v>276</v>
      </c>
      <c r="I2990">
        <v>422</v>
      </c>
      <c r="J2990" t="s">
        <v>401</v>
      </c>
      <c r="K2990" t="s">
        <v>402</v>
      </c>
      <c r="L2990">
        <v>31601</v>
      </c>
      <c r="M2990" t="s">
        <v>361</v>
      </c>
      <c r="N2990" t="s">
        <v>362</v>
      </c>
      <c r="O2990">
        <v>31601</v>
      </c>
      <c r="P2990" t="s">
        <v>361</v>
      </c>
      <c r="Q2990" t="s">
        <v>362</v>
      </c>
      <c r="R2990" t="s">
        <v>372</v>
      </c>
      <c r="S2990" s="46">
        <v>51247513.046700001</v>
      </c>
      <c r="U2990" s="46">
        <v>28</v>
      </c>
      <c r="IF2990">
        <v>31601</v>
      </c>
      <c r="IG2990" t="s">
        <v>361</v>
      </c>
      <c r="IH2990" t="s">
        <v>319</v>
      </c>
      <c r="IK2990">
        <v>-2</v>
      </c>
      <c r="IL2990" t="s">
        <v>279</v>
      </c>
      <c r="IM2990" t="s">
        <v>280</v>
      </c>
      <c r="IN2990" t="s">
        <v>663</v>
      </c>
      <c r="IP2990" t="s">
        <v>699</v>
      </c>
    </row>
    <row r="2991" spans="1:250" hidden="1" x14ac:dyDescent="0.25">
      <c r="A2991">
        <v>46357</v>
      </c>
      <c r="B2991">
        <v>-890804480</v>
      </c>
      <c r="C2991">
        <v>1837</v>
      </c>
      <c r="D2991" t="s">
        <v>273</v>
      </c>
      <c r="E2991" t="s">
        <v>274</v>
      </c>
      <c r="F2991">
        <v>13794</v>
      </c>
      <c r="G2991" t="s">
        <v>275</v>
      </c>
      <c r="H2991" t="s">
        <v>276</v>
      </c>
      <c r="I2991">
        <v>420</v>
      </c>
      <c r="J2991" t="s">
        <v>403</v>
      </c>
      <c r="K2991" t="s">
        <v>404</v>
      </c>
      <c r="L2991">
        <v>31601</v>
      </c>
      <c r="M2991" t="s">
        <v>361</v>
      </c>
      <c r="N2991" t="s">
        <v>362</v>
      </c>
      <c r="O2991">
        <v>31601</v>
      </c>
      <c r="P2991" t="s">
        <v>361</v>
      </c>
      <c r="Q2991" t="s">
        <v>362</v>
      </c>
      <c r="R2991" t="s">
        <v>372</v>
      </c>
      <c r="S2991" s="46">
        <v>51152472.546700001</v>
      </c>
      <c r="U2991" s="46">
        <v>28</v>
      </c>
      <c r="IF2991">
        <v>31601</v>
      </c>
      <c r="IG2991" t="s">
        <v>361</v>
      </c>
      <c r="IH2991" t="s">
        <v>319</v>
      </c>
      <c r="IK2991">
        <v>-2</v>
      </c>
      <c r="IL2991" t="s">
        <v>279</v>
      </c>
      <c r="IM2991" t="s">
        <v>280</v>
      </c>
      <c r="IN2991" t="s">
        <v>663</v>
      </c>
      <c r="IP2991" t="s">
        <v>699</v>
      </c>
    </row>
    <row r="2992" spans="1:250" hidden="1" x14ac:dyDescent="0.25">
      <c r="A2992">
        <v>46358</v>
      </c>
      <c r="B2992">
        <v>-890804480</v>
      </c>
      <c r="C2992">
        <v>1837</v>
      </c>
      <c r="D2992" t="s">
        <v>273</v>
      </c>
      <c r="E2992" t="s">
        <v>274</v>
      </c>
      <c r="F2992">
        <v>13794</v>
      </c>
      <c r="G2992" t="s">
        <v>275</v>
      </c>
      <c r="H2992" t="s">
        <v>276</v>
      </c>
      <c r="I2992">
        <v>411</v>
      </c>
      <c r="J2992" t="s">
        <v>393</v>
      </c>
      <c r="K2992" t="s">
        <v>394</v>
      </c>
      <c r="L2992">
        <v>31601</v>
      </c>
      <c r="M2992" t="s">
        <v>361</v>
      </c>
      <c r="N2992" t="s">
        <v>362</v>
      </c>
      <c r="O2992">
        <v>31601</v>
      </c>
      <c r="P2992" t="s">
        <v>361</v>
      </c>
      <c r="Q2992" t="s">
        <v>362</v>
      </c>
      <c r="R2992" t="s">
        <v>372</v>
      </c>
      <c r="S2992" s="46">
        <v>51097032.246699996</v>
      </c>
      <c r="U2992" s="46">
        <v>28</v>
      </c>
      <c r="IF2992">
        <v>31601</v>
      </c>
      <c r="IG2992" t="s">
        <v>361</v>
      </c>
      <c r="IH2992" t="s">
        <v>319</v>
      </c>
      <c r="IK2992">
        <v>-2</v>
      </c>
      <c r="IL2992" t="s">
        <v>279</v>
      </c>
      <c r="IM2992" t="s">
        <v>280</v>
      </c>
      <c r="IN2992" t="s">
        <v>663</v>
      </c>
      <c r="IP2992" t="s">
        <v>699</v>
      </c>
    </row>
    <row r="2993" spans="1:250" hidden="1" x14ac:dyDescent="0.25">
      <c r="A2993">
        <v>46359</v>
      </c>
      <c r="B2993">
        <v>-890804480</v>
      </c>
      <c r="C2993">
        <v>1837</v>
      </c>
      <c r="D2993" t="s">
        <v>273</v>
      </c>
      <c r="E2993" t="s">
        <v>274</v>
      </c>
      <c r="F2993">
        <v>13794</v>
      </c>
      <c r="G2993" t="s">
        <v>275</v>
      </c>
      <c r="H2993" t="s">
        <v>276</v>
      </c>
      <c r="I2993">
        <v>436</v>
      </c>
      <c r="J2993" t="s">
        <v>656</v>
      </c>
      <c r="K2993" t="s">
        <v>657</v>
      </c>
      <c r="L2993">
        <v>31601</v>
      </c>
      <c r="M2993" t="s">
        <v>361</v>
      </c>
      <c r="N2993" t="s">
        <v>362</v>
      </c>
      <c r="O2993">
        <v>31601</v>
      </c>
      <c r="P2993" t="s">
        <v>361</v>
      </c>
      <c r="Q2993" t="s">
        <v>362</v>
      </c>
      <c r="R2993" t="s">
        <v>372</v>
      </c>
      <c r="S2993" s="46">
        <v>51635594.986699998</v>
      </c>
      <c r="U2993" s="46">
        <v>28</v>
      </c>
      <c r="IF2993">
        <v>31601</v>
      </c>
      <c r="IG2993" t="s">
        <v>361</v>
      </c>
      <c r="IH2993" t="s">
        <v>319</v>
      </c>
      <c r="IK2993">
        <v>-2</v>
      </c>
      <c r="IL2993" t="s">
        <v>279</v>
      </c>
      <c r="IM2993" t="s">
        <v>280</v>
      </c>
      <c r="IN2993" t="s">
        <v>663</v>
      </c>
      <c r="IP2993" t="s">
        <v>699</v>
      </c>
    </row>
    <row r="2994" spans="1:250" hidden="1" x14ac:dyDescent="0.25">
      <c r="A2994">
        <v>46360</v>
      </c>
      <c r="B2994">
        <v>-890804480</v>
      </c>
      <c r="C2994">
        <v>1837</v>
      </c>
      <c r="D2994" t="s">
        <v>273</v>
      </c>
      <c r="E2994" t="s">
        <v>274</v>
      </c>
      <c r="F2994">
        <v>13794</v>
      </c>
      <c r="G2994" t="s">
        <v>275</v>
      </c>
      <c r="H2994" t="s">
        <v>276</v>
      </c>
      <c r="I2994">
        <v>435</v>
      </c>
      <c r="J2994" t="s">
        <v>491</v>
      </c>
      <c r="K2994" t="s">
        <v>492</v>
      </c>
      <c r="L2994">
        <v>31601</v>
      </c>
      <c r="M2994" t="s">
        <v>361</v>
      </c>
      <c r="N2994" t="s">
        <v>362</v>
      </c>
      <c r="O2994">
        <v>31601</v>
      </c>
      <c r="P2994" t="s">
        <v>361</v>
      </c>
      <c r="Q2994" t="s">
        <v>362</v>
      </c>
      <c r="R2994" t="s">
        <v>372</v>
      </c>
      <c r="S2994" s="46">
        <v>51588074.746699996</v>
      </c>
      <c r="U2994" s="46">
        <v>28</v>
      </c>
      <c r="IF2994">
        <v>31601</v>
      </c>
      <c r="IG2994" t="s">
        <v>361</v>
      </c>
      <c r="IH2994" t="s">
        <v>319</v>
      </c>
      <c r="IK2994">
        <v>-2</v>
      </c>
      <c r="IL2994" t="s">
        <v>279</v>
      </c>
      <c r="IM2994" t="s">
        <v>280</v>
      </c>
      <c r="IN2994" t="s">
        <v>663</v>
      </c>
      <c r="IP2994" t="s">
        <v>699</v>
      </c>
    </row>
    <row r="2995" spans="1:250" hidden="1" x14ac:dyDescent="0.25">
      <c r="A2995">
        <v>46361</v>
      </c>
      <c r="B2995">
        <v>-890804480</v>
      </c>
      <c r="C2995">
        <v>1837</v>
      </c>
      <c r="D2995" t="s">
        <v>273</v>
      </c>
      <c r="E2995" t="s">
        <v>274</v>
      </c>
      <c r="F2995">
        <v>13794</v>
      </c>
      <c r="G2995" t="s">
        <v>275</v>
      </c>
      <c r="H2995" t="s">
        <v>276</v>
      </c>
      <c r="I2995">
        <v>431</v>
      </c>
      <c r="J2995" t="s">
        <v>493</v>
      </c>
      <c r="K2995" t="s">
        <v>494</v>
      </c>
      <c r="L2995">
        <v>31601</v>
      </c>
      <c r="M2995" t="s">
        <v>361</v>
      </c>
      <c r="N2995" t="s">
        <v>362</v>
      </c>
      <c r="O2995">
        <v>31601</v>
      </c>
      <c r="P2995" t="s">
        <v>361</v>
      </c>
      <c r="Q2995" t="s">
        <v>362</v>
      </c>
      <c r="R2995" t="s">
        <v>372</v>
      </c>
      <c r="S2995" s="46">
        <v>51540554.566699997</v>
      </c>
      <c r="U2995" s="46">
        <v>28</v>
      </c>
      <c r="IF2995">
        <v>31601</v>
      </c>
      <c r="IG2995" t="s">
        <v>361</v>
      </c>
      <c r="IH2995" t="s">
        <v>319</v>
      </c>
      <c r="IK2995">
        <v>-2</v>
      </c>
      <c r="IL2995" t="s">
        <v>279</v>
      </c>
      <c r="IM2995" t="s">
        <v>280</v>
      </c>
      <c r="IN2995" t="s">
        <v>663</v>
      </c>
      <c r="IP2995" t="s">
        <v>699</v>
      </c>
    </row>
    <row r="2996" spans="1:250" hidden="1" x14ac:dyDescent="0.25">
      <c r="A2996">
        <v>46362</v>
      </c>
      <c r="B2996">
        <v>-890804480</v>
      </c>
      <c r="C2996">
        <v>1837</v>
      </c>
      <c r="D2996" t="s">
        <v>273</v>
      </c>
      <c r="E2996" t="s">
        <v>274</v>
      </c>
      <c r="F2996">
        <v>13794</v>
      </c>
      <c r="G2996" t="s">
        <v>275</v>
      </c>
      <c r="H2996" t="s">
        <v>276</v>
      </c>
      <c r="I2996">
        <v>429</v>
      </c>
      <c r="J2996" t="s">
        <v>395</v>
      </c>
      <c r="K2996" t="s">
        <v>396</v>
      </c>
      <c r="L2996">
        <v>31601</v>
      </c>
      <c r="M2996" t="s">
        <v>361</v>
      </c>
      <c r="N2996" t="s">
        <v>362</v>
      </c>
      <c r="O2996">
        <v>31601</v>
      </c>
      <c r="P2996" t="s">
        <v>361</v>
      </c>
      <c r="Q2996" t="s">
        <v>362</v>
      </c>
      <c r="R2996" t="s">
        <v>372</v>
      </c>
      <c r="S2996" s="46">
        <v>51469274.186700001</v>
      </c>
      <c r="U2996" s="46">
        <v>28</v>
      </c>
      <c r="IF2996">
        <v>31601</v>
      </c>
      <c r="IG2996" t="s">
        <v>361</v>
      </c>
      <c r="IH2996" t="s">
        <v>319</v>
      </c>
      <c r="IK2996">
        <v>-2</v>
      </c>
      <c r="IL2996" t="s">
        <v>279</v>
      </c>
      <c r="IM2996" t="s">
        <v>280</v>
      </c>
      <c r="IN2996" t="s">
        <v>663</v>
      </c>
      <c r="IP2996" t="s">
        <v>699</v>
      </c>
    </row>
    <row r="2997" spans="1:250" hidden="1" x14ac:dyDescent="0.25">
      <c r="A2997">
        <v>46363</v>
      </c>
      <c r="B2997">
        <v>-890804480</v>
      </c>
      <c r="C2997">
        <v>1837</v>
      </c>
      <c r="D2997" t="s">
        <v>273</v>
      </c>
      <c r="E2997" t="s">
        <v>274</v>
      </c>
      <c r="F2997">
        <v>13794</v>
      </c>
      <c r="G2997" t="s">
        <v>275</v>
      </c>
      <c r="H2997" t="s">
        <v>276</v>
      </c>
      <c r="I2997">
        <v>427</v>
      </c>
      <c r="J2997" t="s">
        <v>397</v>
      </c>
      <c r="K2997" t="s">
        <v>398</v>
      </c>
      <c r="L2997">
        <v>31601</v>
      </c>
      <c r="M2997" t="s">
        <v>361</v>
      </c>
      <c r="N2997" t="s">
        <v>362</v>
      </c>
      <c r="O2997">
        <v>31601</v>
      </c>
      <c r="P2997" t="s">
        <v>361</v>
      </c>
      <c r="Q2997" t="s">
        <v>362</v>
      </c>
      <c r="R2997" t="s">
        <v>372</v>
      </c>
      <c r="S2997" s="46">
        <v>51374233.696699999</v>
      </c>
      <c r="U2997" s="46">
        <v>28</v>
      </c>
      <c r="IF2997">
        <v>31601</v>
      </c>
      <c r="IG2997" t="s">
        <v>361</v>
      </c>
      <c r="IH2997" t="s">
        <v>319</v>
      </c>
      <c r="IK2997">
        <v>-2</v>
      </c>
      <c r="IL2997" t="s">
        <v>279</v>
      </c>
      <c r="IM2997" t="s">
        <v>280</v>
      </c>
      <c r="IN2997" t="s">
        <v>663</v>
      </c>
      <c r="IP2997" t="s">
        <v>699</v>
      </c>
    </row>
    <row r="2998" spans="1:250" hidden="1" x14ac:dyDescent="0.25">
      <c r="A2998">
        <v>46364</v>
      </c>
      <c r="B2998">
        <v>-890804480</v>
      </c>
      <c r="C2998">
        <v>1837</v>
      </c>
      <c r="D2998" t="s">
        <v>273</v>
      </c>
      <c r="E2998" t="s">
        <v>274</v>
      </c>
      <c r="F2998">
        <v>13794</v>
      </c>
      <c r="G2998" t="s">
        <v>275</v>
      </c>
      <c r="H2998" t="s">
        <v>276</v>
      </c>
      <c r="I2998">
        <v>424</v>
      </c>
      <c r="J2998" t="s">
        <v>399</v>
      </c>
      <c r="K2998" t="s">
        <v>400</v>
      </c>
      <c r="L2998">
        <v>31601</v>
      </c>
      <c r="M2998" t="s">
        <v>361</v>
      </c>
      <c r="N2998" t="s">
        <v>362</v>
      </c>
      <c r="O2998">
        <v>31601</v>
      </c>
      <c r="P2998" t="s">
        <v>361</v>
      </c>
      <c r="Q2998" t="s">
        <v>362</v>
      </c>
      <c r="R2998" t="s">
        <v>372</v>
      </c>
      <c r="S2998" s="46">
        <v>51318793.4067</v>
      </c>
      <c r="U2998" s="46">
        <v>28</v>
      </c>
      <c r="IF2998">
        <v>31601</v>
      </c>
      <c r="IG2998" t="s">
        <v>361</v>
      </c>
      <c r="IH2998" t="s">
        <v>319</v>
      </c>
      <c r="IK2998">
        <v>-2</v>
      </c>
      <c r="IL2998" t="s">
        <v>279</v>
      </c>
      <c r="IM2998" t="s">
        <v>280</v>
      </c>
      <c r="IN2998" t="s">
        <v>663</v>
      </c>
      <c r="IP2998" t="s">
        <v>699</v>
      </c>
    </row>
    <row r="2999" spans="1:250" hidden="1" x14ac:dyDescent="0.25">
      <c r="A2999">
        <v>46365</v>
      </c>
      <c r="B2999">
        <v>-890804480</v>
      </c>
      <c r="C2999">
        <v>1837</v>
      </c>
      <c r="D2999" t="s">
        <v>273</v>
      </c>
      <c r="E2999" t="s">
        <v>274</v>
      </c>
      <c r="F2999">
        <v>13794</v>
      </c>
      <c r="G2999" t="s">
        <v>275</v>
      </c>
      <c r="H2999" t="s">
        <v>276</v>
      </c>
      <c r="I2999">
        <v>437</v>
      </c>
      <c r="J2999" t="s">
        <v>658</v>
      </c>
      <c r="K2999" t="s">
        <v>659</v>
      </c>
      <c r="L2999">
        <v>31601</v>
      </c>
      <c r="M2999" t="s">
        <v>361</v>
      </c>
      <c r="N2999" t="s">
        <v>362</v>
      </c>
      <c r="O2999">
        <v>31601</v>
      </c>
      <c r="P2999" t="s">
        <v>361</v>
      </c>
      <c r="Q2999" t="s">
        <v>362</v>
      </c>
      <c r="R2999" t="s">
        <v>372</v>
      </c>
      <c r="S2999" s="46">
        <v>51714795.386699997</v>
      </c>
      <c r="U2999" s="46">
        <v>28</v>
      </c>
      <c r="IF2999">
        <v>31601</v>
      </c>
      <c r="IG2999" t="s">
        <v>361</v>
      </c>
      <c r="IH2999" t="s">
        <v>319</v>
      </c>
      <c r="IK2999">
        <v>-2</v>
      </c>
      <c r="IL2999" t="s">
        <v>279</v>
      </c>
      <c r="IM2999" t="s">
        <v>280</v>
      </c>
      <c r="IN2999" t="s">
        <v>663</v>
      </c>
      <c r="IP2999" t="s">
        <v>699</v>
      </c>
    </row>
    <row r="3000" spans="1:250" hidden="1" x14ac:dyDescent="0.25">
      <c r="A3000">
        <v>46366</v>
      </c>
      <c r="B3000">
        <v>-890804480</v>
      </c>
      <c r="C3000">
        <v>1837</v>
      </c>
      <c r="D3000" t="s">
        <v>273</v>
      </c>
      <c r="E3000" t="s">
        <v>274</v>
      </c>
      <c r="F3000">
        <v>31620</v>
      </c>
      <c r="G3000" t="s">
        <v>363</v>
      </c>
      <c r="H3000" t="s">
        <v>364</v>
      </c>
      <c r="I3000">
        <v>427</v>
      </c>
      <c r="J3000" t="s">
        <v>397</v>
      </c>
      <c r="K3000" t="s">
        <v>398</v>
      </c>
      <c r="L3000">
        <v>31663</v>
      </c>
      <c r="M3000" t="s">
        <v>365</v>
      </c>
      <c r="N3000" t="s">
        <v>366</v>
      </c>
      <c r="O3000">
        <v>31663</v>
      </c>
      <c r="P3000" t="s">
        <v>365</v>
      </c>
      <c r="Q3000" t="s">
        <v>366</v>
      </c>
      <c r="R3000" t="s">
        <v>372</v>
      </c>
      <c r="S3000" s="46">
        <v>75633000</v>
      </c>
      <c r="U3000" s="46">
        <v>28</v>
      </c>
      <c r="IF3000">
        <v>31663</v>
      </c>
      <c r="IG3000" t="s">
        <v>365</v>
      </c>
      <c r="IH3000" t="s">
        <v>367</v>
      </c>
      <c r="IK3000">
        <v>-2</v>
      </c>
      <c r="IL3000" t="s">
        <v>279</v>
      </c>
      <c r="IM3000" t="s">
        <v>280</v>
      </c>
      <c r="IN3000" t="s">
        <v>700</v>
      </c>
      <c r="IP3000" t="s">
        <v>701</v>
      </c>
    </row>
    <row r="3001" spans="1:250" hidden="1" x14ac:dyDescent="0.25">
      <c r="A3001">
        <v>46367</v>
      </c>
      <c r="B3001">
        <v>-890804480</v>
      </c>
      <c r="C3001">
        <v>1837</v>
      </c>
      <c r="D3001" t="s">
        <v>273</v>
      </c>
      <c r="E3001" t="s">
        <v>274</v>
      </c>
      <c r="F3001">
        <v>31620</v>
      </c>
      <c r="G3001" t="s">
        <v>363</v>
      </c>
      <c r="H3001" t="s">
        <v>364</v>
      </c>
      <c r="I3001">
        <v>424</v>
      </c>
      <c r="J3001" t="s">
        <v>399</v>
      </c>
      <c r="K3001" t="s">
        <v>400</v>
      </c>
      <c r="L3001">
        <v>31663</v>
      </c>
      <c r="M3001" t="s">
        <v>365</v>
      </c>
      <c r="N3001" t="s">
        <v>366</v>
      </c>
      <c r="O3001">
        <v>31663</v>
      </c>
      <c r="P3001" t="s">
        <v>365</v>
      </c>
      <c r="Q3001" t="s">
        <v>366</v>
      </c>
      <c r="R3001" t="s">
        <v>372</v>
      </c>
      <c r="S3001" s="46">
        <v>75540707.150000006</v>
      </c>
      <c r="U3001" s="46">
        <v>28</v>
      </c>
      <c r="IF3001">
        <v>31663</v>
      </c>
      <c r="IG3001" t="s">
        <v>365</v>
      </c>
      <c r="IH3001" t="s">
        <v>367</v>
      </c>
      <c r="IK3001">
        <v>-2</v>
      </c>
      <c r="IL3001" t="s">
        <v>279</v>
      </c>
      <c r="IM3001" t="s">
        <v>280</v>
      </c>
      <c r="IN3001" t="s">
        <v>700</v>
      </c>
      <c r="IP3001" t="s">
        <v>701</v>
      </c>
    </row>
    <row r="3002" spans="1:250" hidden="1" x14ac:dyDescent="0.25">
      <c r="A3002">
        <v>46368</v>
      </c>
      <c r="B3002">
        <v>-890804480</v>
      </c>
      <c r="C3002">
        <v>1837</v>
      </c>
      <c r="D3002" t="s">
        <v>273</v>
      </c>
      <c r="E3002" t="s">
        <v>274</v>
      </c>
      <c r="F3002">
        <v>31620</v>
      </c>
      <c r="G3002" t="s">
        <v>363</v>
      </c>
      <c r="H3002" t="s">
        <v>364</v>
      </c>
      <c r="I3002">
        <v>422</v>
      </c>
      <c r="J3002" t="s">
        <v>401</v>
      </c>
      <c r="K3002" t="s">
        <v>402</v>
      </c>
      <c r="L3002">
        <v>31663</v>
      </c>
      <c r="M3002" t="s">
        <v>365</v>
      </c>
      <c r="N3002" t="s">
        <v>366</v>
      </c>
      <c r="O3002">
        <v>31663</v>
      </c>
      <c r="P3002" t="s">
        <v>365</v>
      </c>
      <c r="Q3002" t="s">
        <v>366</v>
      </c>
      <c r="R3002" t="s">
        <v>372</v>
      </c>
      <c r="S3002" s="46">
        <v>75422015.329999998</v>
      </c>
      <c r="U3002" s="46">
        <v>28</v>
      </c>
      <c r="IF3002">
        <v>31663</v>
      </c>
      <c r="IG3002" t="s">
        <v>365</v>
      </c>
      <c r="IH3002" t="s">
        <v>367</v>
      </c>
      <c r="IK3002">
        <v>-2</v>
      </c>
      <c r="IL3002" t="s">
        <v>279</v>
      </c>
      <c r="IM3002" t="s">
        <v>280</v>
      </c>
      <c r="IN3002" t="s">
        <v>700</v>
      </c>
      <c r="IP3002" t="s">
        <v>701</v>
      </c>
    </row>
    <row r="3003" spans="1:250" hidden="1" x14ac:dyDescent="0.25">
      <c r="A3003">
        <v>46369</v>
      </c>
      <c r="B3003">
        <v>-890804480</v>
      </c>
      <c r="C3003">
        <v>1837</v>
      </c>
      <c r="D3003" t="s">
        <v>273</v>
      </c>
      <c r="E3003" t="s">
        <v>274</v>
      </c>
      <c r="F3003">
        <v>31620</v>
      </c>
      <c r="G3003" t="s">
        <v>363</v>
      </c>
      <c r="H3003" t="s">
        <v>364</v>
      </c>
      <c r="I3003">
        <v>420</v>
      </c>
      <c r="J3003" t="s">
        <v>403</v>
      </c>
      <c r="K3003" t="s">
        <v>404</v>
      </c>
      <c r="L3003">
        <v>31663</v>
      </c>
      <c r="M3003" t="s">
        <v>365</v>
      </c>
      <c r="N3003" t="s">
        <v>366</v>
      </c>
      <c r="O3003">
        <v>31663</v>
      </c>
      <c r="P3003" t="s">
        <v>365</v>
      </c>
      <c r="Q3003" t="s">
        <v>366</v>
      </c>
      <c r="R3003" t="s">
        <v>372</v>
      </c>
      <c r="S3003" s="46">
        <v>75263750</v>
      </c>
      <c r="U3003" s="46">
        <v>28</v>
      </c>
      <c r="IF3003">
        <v>31663</v>
      </c>
      <c r="IG3003" t="s">
        <v>365</v>
      </c>
      <c r="IH3003" t="s">
        <v>367</v>
      </c>
      <c r="IK3003">
        <v>-2</v>
      </c>
      <c r="IL3003" t="s">
        <v>279</v>
      </c>
      <c r="IM3003" t="s">
        <v>280</v>
      </c>
      <c r="IN3003" t="s">
        <v>700</v>
      </c>
      <c r="IP3003" t="s">
        <v>701</v>
      </c>
    </row>
    <row r="3004" spans="1:250" hidden="1" x14ac:dyDescent="0.25">
      <c r="A3004">
        <v>46370</v>
      </c>
      <c r="B3004">
        <v>-890804480</v>
      </c>
      <c r="C3004">
        <v>1837</v>
      </c>
      <c r="D3004" t="s">
        <v>273</v>
      </c>
      <c r="E3004" t="s">
        <v>274</v>
      </c>
      <c r="F3004">
        <v>31620</v>
      </c>
      <c r="G3004" t="s">
        <v>363</v>
      </c>
      <c r="H3004" t="s">
        <v>364</v>
      </c>
      <c r="I3004">
        <v>411</v>
      </c>
      <c r="J3004" t="s">
        <v>393</v>
      </c>
      <c r="K3004" t="s">
        <v>394</v>
      </c>
      <c r="L3004">
        <v>31663</v>
      </c>
      <c r="M3004" t="s">
        <v>365</v>
      </c>
      <c r="N3004" t="s">
        <v>366</v>
      </c>
      <c r="O3004">
        <v>31663</v>
      </c>
      <c r="P3004" t="s">
        <v>365</v>
      </c>
      <c r="Q3004" t="s">
        <v>366</v>
      </c>
      <c r="R3004" t="s">
        <v>372</v>
      </c>
      <c r="S3004" s="46">
        <v>75171443.730000004</v>
      </c>
      <c r="U3004" s="46">
        <v>28</v>
      </c>
      <c r="IF3004">
        <v>31663</v>
      </c>
      <c r="IG3004" t="s">
        <v>365</v>
      </c>
      <c r="IH3004" t="s">
        <v>367</v>
      </c>
      <c r="IK3004">
        <v>-2</v>
      </c>
      <c r="IL3004" t="s">
        <v>279</v>
      </c>
      <c r="IM3004" t="s">
        <v>280</v>
      </c>
      <c r="IN3004" t="s">
        <v>700</v>
      </c>
      <c r="IP3004" t="s">
        <v>701</v>
      </c>
    </row>
    <row r="3005" spans="1:250" x14ac:dyDescent="0.25">
      <c r="A3005">
        <v>46371</v>
      </c>
      <c r="B3005">
        <v>-890804480</v>
      </c>
      <c r="C3005">
        <v>1837</v>
      </c>
      <c r="D3005" t="s">
        <v>273</v>
      </c>
      <c r="E3005" t="s">
        <v>274</v>
      </c>
      <c r="F3005">
        <v>31620</v>
      </c>
      <c r="G3005" t="s">
        <v>363</v>
      </c>
      <c r="H3005" t="s">
        <v>364</v>
      </c>
      <c r="I3005">
        <v>437</v>
      </c>
      <c r="J3005" t="s">
        <v>658</v>
      </c>
      <c r="K3005" t="s">
        <v>659</v>
      </c>
      <c r="L3005">
        <v>31663</v>
      </c>
      <c r="M3005" t="s">
        <v>365</v>
      </c>
      <c r="N3005" t="s">
        <v>366</v>
      </c>
      <c r="O3005">
        <v>31663</v>
      </c>
      <c r="P3005" t="s">
        <v>365</v>
      </c>
      <c r="Q3005" t="s">
        <v>366</v>
      </c>
      <c r="R3005" t="s">
        <v>372</v>
      </c>
      <c r="S3005" s="46">
        <v>75000000</v>
      </c>
      <c r="U3005" s="46">
        <v>28</v>
      </c>
      <c r="IF3005">
        <v>31663</v>
      </c>
      <c r="IG3005" t="s">
        <v>365</v>
      </c>
      <c r="IH3005" t="s">
        <v>367</v>
      </c>
      <c r="IK3005">
        <v>-2</v>
      </c>
      <c r="IL3005" t="s">
        <v>279</v>
      </c>
      <c r="IM3005" t="s">
        <v>280</v>
      </c>
      <c r="IN3005" t="s">
        <v>700</v>
      </c>
      <c r="IP3005" t="s">
        <v>701</v>
      </c>
    </row>
    <row r="3006" spans="1:250" hidden="1" x14ac:dyDescent="0.25">
      <c r="A3006">
        <v>46372</v>
      </c>
      <c r="B3006">
        <v>-890804480</v>
      </c>
      <c r="C3006">
        <v>1837</v>
      </c>
      <c r="D3006" t="s">
        <v>273</v>
      </c>
      <c r="E3006" t="s">
        <v>274</v>
      </c>
      <c r="F3006">
        <v>31620</v>
      </c>
      <c r="G3006" t="s">
        <v>363</v>
      </c>
      <c r="H3006" t="s">
        <v>364</v>
      </c>
      <c r="I3006">
        <v>436</v>
      </c>
      <c r="J3006" t="s">
        <v>656</v>
      </c>
      <c r="K3006" t="s">
        <v>657</v>
      </c>
      <c r="L3006">
        <v>31663</v>
      </c>
      <c r="M3006" t="s">
        <v>365</v>
      </c>
      <c r="N3006" t="s">
        <v>366</v>
      </c>
      <c r="O3006">
        <v>31663</v>
      </c>
      <c r="P3006" t="s">
        <v>365</v>
      </c>
      <c r="Q3006" t="s">
        <v>366</v>
      </c>
      <c r="R3006" t="s">
        <v>372</v>
      </c>
      <c r="S3006" s="46">
        <v>76063125</v>
      </c>
      <c r="U3006" s="46">
        <v>28</v>
      </c>
      <c r="IF3006">
        <v>31663</v>
      </c>
      <c r="IG3006" t="s">
        <v>365</v>
      </c>
      <c r="IH3006" t="s">
        <v>367</v>
      </c>
      <c r="IK3006">
        <v>-2</v>
      </c>
      <c r="IL3006" t="s">
        <v>279</v>
      </c>
      <c r="IM3006" t="s">
        <v>280</v>
      </c>
      <c r="IN3006" t="s">
        <v>700</v>
      </c>
      <c r="IP3006" t="s">
        <v>701</v>
      </c>
    </row>
    <row r="3007" spans="1:250" hidden="1" x14ac:dyDescent="0.25">
      <c r="A3007">
        <v>46373</v>
      </c>
      <c r="B3007">
        <v>-890804480</v>
      </c>
      <c r="C3007">
        <v>1837</v>
      </c>
      <c r="D3007" t="s">
        <v>273</v>
      </c>
      <c r="E3007" t="s">
        <v>274</v>
      </c>
      <c r="F3007">
        <v>31620</v>
      </c>
      <c r="G3007" t="s">
        <v>363</v>
      </c>
      <c r="H3007" t="s">
        <v>364</v>
      </c>
      <c r="I3007">
        <v>435</v>
      </c>
      <c r="J3007" t="s">
        <v>491</v>
      </c>
      <c r="K3007" t="s">
        <v>492</v>
      </c>
      <c r="L3007">
        <v>31663</v>
      </c>
      <c r="M3007" t="s">
        <v>365</v>
      </c>
      <c r="N3007" t="s">
        <v>366</v>
      </c>
      <c r="O3007">
        <v>31663</v>
      </c>
      <c r="P3007" t="s">
        <v>365</v>
      </c>
      <c r="Q3007" t="s">
        <v>366</v>
      </c>
      <c r="R3007" t="s">
        <v>372</v>
      </c>
      <c r="S3007" s="46">
        <v>75984375</v>
      </c>
      <c r="U3007" s="46">
        <v>28</v>
      </c>
      <c r="IF3007">
        <v>31663</v>
      </c>
      <c r="IG3007" t="s">
        <v>365</v>
      </c>
      <c r="IH3007" t="s">
        <v>367</v>
      </c>
      <c r="IK3007">
        <v>-2</v>
      </c>
      <c r="IL3007" t="s">
        <v>279</v>
      </c>
      <c r="IM3007" t="s">
        <v>280</v>
      </c>
      <c r="IN3007" t="s">
        <v>700</v>
      </c>
      <c r="IP3007" t="s">
        <v>701</v>
      </c>
    </row>
    <row r="3008" spans="1:250" hidden="1" x14ac:dyDescent="0.25">
      <c r="A3008">
        <v>46374</v>
      </c>
      <c r="B3008">
        <v>-890804480</v>
      </c>
      <c r="C3008">
        <v>1837</v>
      </c>
      <c r="D3008" t="s">
        <v>273</v>
      </c>
      <c r="E3008" t="s">
        <v>274</v>
      </c>
      <c r="F3008">
        <v>31620</v>
      </c>
      <c r="G3008" t="s">
        <v>363</v>
      </c>
      <c r="H3008" t="s">
        <v>364</v>
      </c>
      <c r="I3008">
        <v>431</v>
      </c>
      <c r="J3008" t="s">
        <v>493</v>
      </c>
      <c r="K3008" t="s">
        <v>494</v>
      </c>
      <c r="L3008">
        <v>31663</v>
      </c>
      <c r="M3008" t="s">
        <v>365</v>
      </c>
      <c r="N3008" t="s">
        <v>366</v>
      </c>
      <c r="O3008">
        <v>31663</v>
      </c>
      <c r="P3008" t="s">
        <v>365</v>
      </c>
      <c r="Q3008" t="s">
        <v>366</v>
      </c>
      <c r="R3008" t="s">
        <v>372</v>
      </c>
      <c r="S3008" s="46">
        <v>75905625</v>
      </c>
      <c r="U3008" s="46">
        <v>28</v>
      </c>
      <c r="IF3008">
        <v>31663</v>
      </c>
      <c r="IG3008" t="s">
        <v>365</v>
      </c>
      <c r="IH3008" t="s">
        <v>367</v>
      </c>
      <c r="IK3008">
        <v>-2</v>
      </c>
      <c r="IL3008" t="s">
        <v>279</v>
      </c>
      <c r="IM3008" t="s">
        <v>280</v>
      </c>
      <c r="IN3008" t="s">
        <v>700</v>
      </c>
      <c r="IP3008" t="s">
        <v>701</v>
      </c>
    </row>
    <row r="3009" spans="1:250" hidden="1" x14ac:dyDescent="0.25">
      <c r="A3009">
        <v>46375</v>
      </c>
      <c r="B3009">
        <v>-890804480</v>
      </c>
      <c r="C3009">
        <v>1837</v>
      </c>
      <c r="D3009" t="s">
        <v>273</v>
      </c>
      <c r="E3009" t="s">
        <v>274</v>
      </c>
      <c r="F3009">
        <v>31620</v>
      </c>
      <c r="G3009" t="s">
        <v>363</v>
      </c>
      <c r="H3009" t="s">
        <v>364</v>
      </c>
      <c r="I3009">
        <v>429</v>
      </c>
      <c r="J3009" t="s">
        <v>395</v>
      </c>
      <c r="K3009" t="s">
        <v>396</v>
      </c>
      <c r="L3009">
        <v>31663</v>
      </c>
      <c r="M3009" t="s">
        <v>365</v>
      </c>
      <c r="N3009" t="s">
        <v>366</v>
      </c>
      <c r="O3009">
        <v>31663</v>
      </c>
      <c r="P3009" t="s">
        <v>365</v>
      </c>
      <c r="Q3009" t="s">
        <v>366</v>
      </c>
      <c r="R3009" t="s">
        <v>372</v>
      </c>
      <c r="S3009" s="46">
        <v>75791250</v>
      </c>
      <c r="U3009" s="46">
        <v>28</v>
      </c>
      <c r="IF3009">
        <v>31663</v>
      </c>
      <c r="IG3009" t="s">
        <v>365</v>
      </c>
      <c r="IH3009" t="s">
        <v>367</v>
      </c>
      <c r="IK3009">
        <v>-2</v>
      </c>
      <c r="IL3009" t="s">
        <v>279</v>
      </c>
      <c r="IM3009" t="s">
        <v>280</v>
      </c>
      <c r="IN3009" t="s">
        <v>700</v>
      </c>
      <c r="IP3009" t="s">
        <v>701</v>
      </c>
    </row>
    <row r="3010" spans="1:250" hidden="1" x14ac:dyDescent="0.25">
      <c r="A3010">
        <v>46376</v>
      </c>
      <c r="B3010">
        <v>-890804480</v>
      </c>
      <c r="C3010">
        <v>1837</v>
      </c>
      <c r="D3010" t="s">
        <v>273</v>
      </c>
      <c r="E3010" t="s">
        <v>274</v>
      </c>
      <c r="F3010">
        <v>9695</v>
      </c>
      <c r="G3010" t="s">
        <v>281</v>
      </c>
      <c r="H3010" t="s">
        <v>282</v>
      </c>
      <c r="I3010">
        <v>411</v>
      </c>
      <c r="J3010" t="s">
        <v>393</v>
      </c>
      <c r="K3010" t="s">
        <v>394</v>
      </c>
      <c r="L3010">
        <v>32534</v>
      </c>
      <c r="M3010" t="s">
        <v>368</v>
      </c>
      <c r="N3010" t="s">
        <v>369</v>
      </c>
      <c r="O3010">
        <v>32534</v>
      </c>
      <c r="P3010" t="s">
        <v>368</v>
      </c>
      <c r="Q3010" t="s">
        <v>369</v>
      </c>
      <c r="R3010" t="s">
        <v>372</v>
      </c>
      <c r="S3010" s="46">
        <v>50236250</v>
      </c>
      <c r="U3010" s="46">
        <v>28</v>
      </c>
      <c r="IF3010">
        <v>32534</v>
      </c>
      <c r="IG3010" t="s">
        <v>368</v>
      </c>
      <c r="IH3010" t="s">
        <v>285</v>
      </c>
      <c r="IK3010">
        <v>-2</v>
      </c>
      <c r="IL3010" t="s">
        <v>279</v>
      </c>
      <c r="IM3010" t="s">
        <v>280</v>
      </c>
      <c r="IN3010" t="s">
        <v>661</v>
      </c>
      <c r="IP3010" t="s">
        <v>702</v>
      </c>
    </row>
    <row r="3011" spans="1:250" hidden="1" x14ac:dyDescent="0.25">
      <c r="A3011">
        <v>46377</v>
      </c>
      <c r="B3011">
        <v>-890804480</v>
      </c>
      <c r="C3011">
        <v>1837</v>
      </c>
      <c r="D3011" t="s">
        <v>273</v>
      </c>
      <c r="E3011" t="s">
        <v>274</v>
      </c>
      <c r="F3011">
        <v>9695</v>
      </c>
      <c r="G3011" t="s">
        <v>281</v>
      </c>
      <c r="H3011" t="s">
        <v>282</v>
      </c>
      <c r="I3011">
        <v>427</v>
      </c>
      <c r="J3011" t="s">
        <v>397</v>
      </c>
      <c r="K3011" t="s">
        <v>398</v>
      </c>
      <c r="L3011">
        <v>32534</v>
      </c>
      <c r="M3011" t="s">
        <v>368</v>
      </c>
      <c r="N3011" t="s">
        <v>369</v>
      </c>
      <c r="O3011">
        <v>32534</v>
      </c>
      <c r="P3011" t="s">
        <v>368</v>
      </c>
      <c r="Q3011" t="s">
        <v>369</v>
      </c>
      <c r="R3011" t="s">
        <v>372</v>
      </c>
      <c r="S3011" s="46">
        <v>0</v>
      </c>
      <c r="U3011" s="46">
        <v>28</v>
      </c>
      <c r="IF3011">
        <v>32534</v>
      </c>
      <c r="IG3011" t="s">
        <v>368</v>
      </c>
      <c r="IH3011" t="s">
        <v>285</v>
      </c>
      <c r="IK3011">
        <v>-2</v>
      </c>
      <c r="IL3011" t="s">
        <v>279</v>
      </c>
      <c r="IM3011" t="s">
        <v>280</v>
      </c>
      <c r="IN3011" t="s">
        <v>661</v>
      </c>
      <c r="IP3011" t="s">
        <v>702</v>
      </c>
    </row>
    <row r="3012" spans="1:250" hidden="1" x14ac:dyDescent="0.25">
      <c r="A3012">
        <v>46378</v>
      </c>
      <c r="B3012">
        <v>-890804480</v>
      </c>
      <c r="C3012">
        <v>1837</v>
      </c>
      <c r="D3012" t="s">
        <v>273</v>
      </c>
      <c r="E3012" t="s">
        <v>274</v>
      </c>
      <c r="F3012">
        <v>9695</v>
      </c>
      <c r="G3012" t="s">
        <v>281</v>
      </c>
      <c r="H3012" t="s">
        <v>282</v>
      </c>
      <c r="I3012">
        <v>424</v>
      </c>
      <c r="J3012" t="s">
        <v>399</v>
      </c>
      <c r="K3012" t="s">
        <v>400</v>
      </c>
      <c r="L3012">
        <v>32534</v>
      </c>
      <c r="M3012" t="s">
        <v>368</v>
      </c>
      <c r="N3012" t="s">
        <v>369</v>
      </c>
      <c r="O3012">
        <v>32534</v>
      </c>
      <c r="P3012" t="s">
        <v>368</v>
      </c>
      <c r="Q3012" t="s">
        <v>369</v>
      </c>
      <c r="R3012" t="s">
        <v>372</v>
      </c>
      <c r="S3012" s="46">
        <v>50196388.890000001</v>
      </c>
      <c r="U3012" s="46">
        <v>28</v>
      </c>
      <c r="IF3012">
        <v>32534</v>
      </c>
      <c r="IG3012" t="s">
        <v>368</v>
      </c>
      <c r="IH3012" t="s">
        <v>285</v>
      </c>
      <c r="IK3012">
        <v>-2</v>
      </c>
      <c r="IL3012" t="s">
        <v>279</v>
      </c>
      <c r="IM3012" t="s">
        <v>280</v>
      </c>
      <c r="IN3012" t="s">
        <v>661</v>
      </c>
      <c r="IP3012" t="s">
        <v>702</v>
      </c>
    </row>
    <row r="3013" spans="1:250" hidden="1" x14ac:dyDescent="0.25">
      <c r="A3013">
        <v>46379</v>
      </c>
      <c r="B3013">
        <v>-890804480</v>
      </c>
      <c r="C3013">
        <v>1837</v>
      </c>
      <c r="D3013" t="s">
        <v>273</v>
      </c>
      <c r="E3013" t="s">
        <v>274</v>
      </c>
      <c r="F3013">
        <v>9695</v>
      </c>
      <c r="G3013" t="s">
        <v>281</v>
      </c>
      <c r="H3013" t="s">
        <v>282</v>
      </c>
      <c r="I3013">
        <v>422</v>
      </c>
      <c r="J3013" t="s">
        <v>401</v>
      </c>
      <c r="K3013" t="s">
        <v>402</v>
      </c>
      <c r="L3013">
        <v>32534</v>
      </c>
      <c r="M3013" t="s">
        <v>368</v>
      </c>
      <c r="N3013" t="s">
        <v>369</v>
      </c>
      <c r="O3013">
        <v>32534</v>
      </c>
      <c r="P3013" t="s">
        <v>368</v>
      </c>
      <c r="Q3013" t="s">
        <v>369</v>
      </c>
      <c r="R3013" t="s">
        <v>372</v>
      </c>
      <c r="S3013" s="46">
        <v>50133263.899999999</v>
      </c>
      <c r="U3013" s="46">
        <v>28</v>
      </c>
      <c r="IF3013">
        <v>32534</v>
      </c>
      <c r="IG3013" t="s">
        <v>368</v>
      </c>
      <c r="IH3013" t="s">
        <v>285</v>
      </c>
      <c r="IK3013">
        <v>-2</v>
      </c>
      <c r="IL3013" t="s">
        <v>279</v>
      </c>
      <c r="IM3013" t="s">
        <v>280</v>
      </c>
      <c r="IN3013" t="s">
        <v>661</v>
      </c>
      <c r="IP3013" t="s">
        <v>702</v>
      </c>
    </row>
    <row r="3014" spans="1:250" hidden="1" x14ac:dyDescent="0.25">
      <c r="A3014">
        <v>46380</v>
      </c>
      <c r="B3014">
        <v>-890804480</v>
      </c>
      <c r="C3014">
        <v>1837</v>
      </c>
      <c r="D3014" t="s">
        <v>273</v>
      </c>
      <c r="E3014" t="s">
        <v>274</v>
      </c>
      <c r="F3014">
        <v>9695</v>
      </c>
      <c r="G3014" t="s">
        <v>281</v>
      </c>
      <c r="H3014" t="s">
        <v>282</v>
      </c>
      <c r="I3014">
        <v>420</v>
      </c>
      <c r="J3014" t="s">
        <v>403</v>
      </c>
      <c r="K3014" t="s">
        <v>404</v>
      </c>
      <c r="L3014">
        <v>32534</v>
      </c>
      <c r="M3014" t="s">
        <v>368</v>
      </c>
      <c r="N3014" t="s">
        <v>369</v>
      </c>
      <c r="O3014">
        <v>32534</v>
      </c>
      <c r="P3014" t="s">
        <v>368</v>
      </c>
      <c r="Q3014" t="s">
        <v>369</v>
      </c>
      <c r="R3014" t="s">
        <v>372</v>
      </c>
      <c r="S3014" s="46">
        <v>50049097.200000003</v>
      </c>
      <c r="U3014" s="46">
        <v>28</v>
      </c>
      <c r="IF3014">
        <v>32534</v>
      </c>
      <c r="IG3014" t="s">
        <v>368</v>
      </c>
      <c r="IH3014" t="s">
        <v>285</v>
      </c>
      <c r="IK3014">
        <v>-2</v>
      </c>
      <c r="IL3014" t="s">
        <v>279</v>
      </c>
      <c r="IM3014" t="s">
        <v>280</v>
      </c>
      <c r="IN3014" t="s">
        <v>661</v>
      </c>
      <c r="IP3014" t="s">
        <v>702</v>
      </c>
    </row>
    <row r="3015" spans="1:250" hidden="1" x14ac:dyDescent="0.25">
      <c r="A3015">
        <v>46381</v>
      </c>
      <c r="B3015">
        <v>-890804480</v>
      </c>
      <c r="C3015">
        <v>1837</v>
      </c>
      <c r="D3015" t="s">
        <v>273</v>
      </c>
      <c r="E3015" t="s">
        <v>274</v>
      </c>
      <c r="F3015">
        <v>9695</v>
      </c>
      <c r="G3015" t="s">
        <v>281</v>
      </c>
      <c r="H3015" t="s">
        <v>282</v>
      </c>
      <c r="I3015">
        <v>420</v>
      </c>
      <c r="J3015" t="s">
        <v>403</v>
      </c>
      <c r="K3015" t="s">
        <v>404</v>
      </c>
      <c r="L3015">
        <v>34667</v>
      </c>
      <c r="M3015" t="s">
        <v>370</v>
      </c>
      <c r="N3015" t="s">
        <v>371</v>
      </c>
      <c r="O3015">
        <v>34667</v>
      </c>
      <c r="P3015" t="s">
        <v>370</v>
      </c>
      <c r="Q3015" t="s">
        <v>371</v>
      </c>
      <c r="R3015" t="s">
        <v>372</v>
      </c>
      <c r="S3015" s="46">
        <v>-1.6000000000000001E-3</v>
      </c>
      <c r="U3015" s="46">
        <v>28</v>
      </c>
      <c r="IF3015">
        <v>34667</v>
      </c>
      <c r="IG3015" t="s">
        <v>370</v>
      </c>
      <c r="IH3015" t="s">
        <v>285</v>
      </c>
      <c r="IK3015">
        <v>-2</v>
      </c>
      <c r="IL3015" t="s">
        <v>279</v>
      </c>
      <c r="IM3015" t="s">
        <v>280</v>
      </c>
      <c r="IN3015" t="s">
        <v>661</v>
      </c>
      <c r="IP3015" t="s">
        <v>703</v>
      </c>
    </row>
    <row r="3016" spans="1:250" hidden="1" x14ac:dyDescent="0.25">
      <c r="A3016">
        <v>46382</v>
      </c>
      <c r="B3016">
        <v>-890804480</v>
      </c>
      <c r="C3016">
        <v>1837</v>
      </c>
      <c r="D3016" t="s">
        <v>273</v>
      </c>
      <c r="E3016" t="s">
        <v>274</v>
      </c>
      <c r="F3016">
        <v>9695</v>
      </c>
      <c r="G3016" t="s">
        <v>281</v>
      </c>
      <c r="H3016" t="s">
        <v>282</v>
      </c>
      <c r="I3016">
        <v>411</v>
      </c>
      <c r="J3016" t="s">
        <v>393</v>
      </c>
      <c r="K3016" t="s">
        <v>394</v>
      </c>
      <c r="L3016">
        <v>34667</v>
      </c>
      <c r="M3016" t="s">
        <v>370</v>
      </c>
      <c r="N3016" t="s">
        <v>371</v>
      </c>
      <c r="O3016">
        <v>34667</v>
      </c>
      <c r="P3016" t="s">
        <v>370</v>
      </c>
      <c r="Q3016" t="s">
        <v>371</v>
      </c>
      <c r="R3016" t="s">
        <v>372</v>
      </c>
      <c r="S3016" s="46">
        <v>2558082.8983999998</v>
      </c>
      <c r="U3016" s="46">
        <v>28</v>
      </c>
      <c r="IF3016">
        <v>34667</v>
      </c>
      <c r="IG3016" t="s">
        <v>370</v>
      </c>
      <c r="IH3016" t="s">
        <v>285</v>
      </c>
      <c r="IK3016">
        <v>-2</v>
      </c>
      <c r="IL3016" t="s">
        <v>279</v>
      </c>
      <c r="IM3016" t="s">
        <v>280</v>
      </c>
      <c r="IN3016" t="s">
        <v>661</v>
      </c>
      <c r="IP3016" t="s">
        <v>703</v>
      </c>
    </row>
    <row r="3017" spans="1:250" hidden="1" x14ac:dyDescent="0.25">
      <c r="A3017">
        <v>46383</v>
      </c>
      <c r="B3017">
        <v>-890804480</v>
      </c>
      <c r="C3017">
        <v>1837</v>
      </c>
      <c r="D3017" t="s">
        <v>273</v>
      </c>
      <c r="E3017" t="s">
        <v>274</v>
      </c>
      <c r="F3017">
        <v>13794</v>
      </c>
      <c r="G3017" t="s">
        <v>275</v>
      </c>
      <c r="H3017" t="s">
        <v>276</v>
      </c>
      <c r="I3017">
        <v>429</v>
      </c>
      <c r="J3017" t="s">
        <v>395</v>
      </c>
      <c r="K3017" t="s">
        <v>396</v>
      </c>
      <c r="L3017">
        <v>34667</v>
      </c>
      <c r="M3017" t="s">
        <v>370</v>
      </c>
      <c r="N3017" t="s">
        <v>371</v>
      </c>
      <c r="O3017">
        <v>34667</v>
      </c>
      <c r="P3017" t="s">
        <v>370</v>
      </c>
      <c r="Q3017" t="s">
        <v>371</v>
      </c>
      <c r="R3017" t="s">
        <v>372</v>
      </c>
      <c r="S3017" s="46">
        <v>15734541.097100001</v>
      </c>
      <c r="U3017" s="46">
        <v>28</v>
      </c>
      <c r="IF3017">
        <v>34667</v>
      </c>
      <c r="IG3017" t="s">
        <v>370</v>
      </c>
      <c r="IH3017" t="s">
        <v>319</v>
      </c>
      <c r="IK3017">
        <v>-2</v>
      </c>
      <c r="IL3017" t="s">
        <v>279</v>
      </c>
      <c r="IM3017" t="s">
        <v>280</v>
      </c>
      <c r="IN3017" t="s">
        <v>663</v>
      </c>
      <c r="IP3017" t="s">
        <v>704</v>
      </c>
    </row>
    <row r="3018" spans="1:250" hidden="1" x14ac:dyDescent="0.25">
      <c r="A3018">
        <v>46384</v>
      </c>
      <c r="B3018">
        <v>-890804480</v>
      </c>
      <c r="C3018">
        <v>1837</v>
      </c>
      <c r="D3018" t="s">
        <v>273</v>
      </c>
      <c r="E3018" t="s">
        <v>274</v>
      </c>
      <c r="F3018">
        <v>13794</v>
      </c>
      <c r="G3018" t="s">
        <v>275</v>
      </c>
      <c r="H3018" t="s">
        <v>276</v>
      </c>
      <c r="I3018">
        <v>427</v>
      </c>
      <c r="J3018" t="s">
        <v>397</v>
      </c>
      <c r="K3018" t="s">
        <v>398</v>
      </c>
      <c r="L3018">
        <v>34667</v>
      </c>
      <c r="M3018" t="s">
        <v>370</v>
      </c>
      <c r="N3018" t="s">
        <v>371</v>
      </c>
      <c r="O3018">
        <v>34667</v>
      </c>
      <c r="P3018" t="s">
        <v>370</v>
      </c>
      <c r="Q3018" t="s">
        <v>371</v>
      </c>
      <c r="R3018" t="s">
        <v>372</v>
      </c>
      <c r="S3018" s="46">
        <v>9205486.4970999993</v>
      </c>
      <c r="U3018" s="46">
        <v>28</v>
      </c>
      <c r="IF3018">
        <v>34667</v>
      </c>
      <c r="IG3018" t="s">
        <v>370</v>
      </c>
      <c r="IH3018" t="s">
        <v>319</v>
      </c>
      <c r="IK3018">
        <v>-2</v>
      </c>
      <c r="IL3018" t="s">
        <v>279</v>
      </c>
      <c r="IM3018" t="s">
        <v>280</v>
      </c>
      <c r="IN3018" t="s">
        <v>663</v>
      </c>
      <c r="IP3018" t="s">
        <v>704</v>
      </c>
    </row>
    <row r="3019" spans="1:250" hidden="1" x14ac:dyDescent="0.25">
      <c r="A3019">
        <v>46385</v>
      </c>
      <c r="B3019">
        <v>-890804480</v>
      </c>
      <c r="C3019">
        <v>1837</v>
      </c>
      <c r="D3019" t="s">
        <v>273</v>
      </c>
      <c r="E3019" t="s">
        <v>274</v>
      </c>
      <c r="F3019">
        <v>13794</v>
      </c>
      <c r="G3019" t="s">
        <v>275</v>
      </c>
      <c r="H3019" t="s">
        <v>276</v>
      </c>
      <c r="I3019">
        <v>424</v>
      </c>
      <c r="J3019" t="s">
        <v>399</v>
      </c>
      <c r="K3019" t="s">
        <v>400</v>
      </c>
      <c r="L3019">
        <v>34667</v>
      </c>
      <c r="M3019" t="s">
        <v>370</v>
      </c>
      <c r="N3019" t="s">
        <v>371</v>
      </c>
      <c r="O3019">
        <v>34667</v>
      </c>
      <c r="P3019" t="s">
        <v>370</v>
      </c>
      <c r="Q3019" t="s">
        <v>371</v>
      </c>
      <c r="R3019" t="s">
        <v>372</v>
      </c>
      <c r="S3019" s="46">
        <v>9195552.4271000009</v>
      </c>
      <c r="U3019" s="46">
        <v>28</v>
      </c>
      <c r="IF3019">
        <v>34667</v>
      </c>
      <c r="IG3019" t="s">
        <v>370</v>
      </c>
      <c r="IH3019" t="s">
        <v>319</v>
      </c>
      <c r="IK3019">
        <v>-2</v>
      </c>
      <c r="IL3019" t="s">
        <v>279</v>
      </c>
      <c r="IM3019" t="s">
        <v>280</v>
      </c>
      <c r="IN3019" t="s">
        <v>663</v>
      </c>
      <c r="IP3019" t="s">
        <v>704</v>
      </c>
    </row>
    <row r="3020" spans="1:250" hidden="1" x14ac:dyDescent="0.25">
      <c r="A3020">
        <v>46386</v>
      </c>
      <c r="B3020">
        <v>-890804480</v>
      </c>
      <c r="C3020">
        <v>1837</v>
      </c>
      <c r="D3020" t="s">
        <v>273</v>
      </c>
      <c r="E3020" t="s">
        <v>274</v>
      </c>
      <c r="F3020">
        <v>13794</v>
      </c>
      <c r="G3020" t="s">
        <v>275</v>
      </c>
      <c r="H3020" t="s">
        <v>276</v>
      </c>
      <c r="I3020">
        <v>422</v>
      </c>
      <c r="J3020" t="s">
        <v>401</v>
      </c>
      <c r="K3020" t="s">
        <v>402</v>
      </c>
      <c r="L3020">
        <v>34667</v>
      </c>
      <c r="M3020" t="s">
        <v>370</v>
      </c>
      <c r="N3020" t="s">
        <v>371</v>
      </c>
      <c r="O3020">
        <v>34667</v>
      </c>
      <c r="P3020" t="s">
        <v>370</v>
      </c>
      <c r="Q3020" t="s">
        <v>371</v>
      </c>
      <c r="R3020" t="s">
        <v>372</v>
      </c>
      <c r="S3020" s="46">
        <v>9182780.0570999999</v>
      </c>
      <c r="U3020" s="46">
        <v>28</v>
      </c>
      <c r="IF3020">
        <v>34667</v>
      </c>
      <c r="IG3020" t="s">
        <v>370</v>
      </c>
      <c r="IH3020" t="s">
        <v>319</v>
      </c>
      <c r="IK3020">
        <v>-2</v>
      </c>
      <c r="IL3020" t="s">
        <v>279</v>
      </c>
      <c r="IM3020" t="s">
        <v>280</v>
      </c>
      <c r="IN3020" t="s">
        <v>663</v>
      </c>
      <c r="IP3020" t="s">
        <v>704</v>
      </c>
    </row>
    <row r="3021" spans="1:250" hidden="1" x14ac:dyDescent="0.25">
      <c r="A3021">
        <v>46387</v>
      </c>
      <c r="B3021">
        <v>-890804480</v>
      </c>
      <c r="C3021">
        <v>1837</v>
      </c>
      <c r="D3021" t="s">
        <v>273</v>
      </c>
      <c r="E3021" t="s">
        <v>274</v>
      </c>
      <c r="F3021">
        <v>13794</v>
      </c>
      <c r="G3021" t="s">
        <v>275</v>
      </c>
      <c r="H3021" t="s">
        <v>276</v>
      </c>
      <c r="I3021">
        <v>420</v>
      </c>
      <c r="J3021" t="s">
        <v>403</v>
      </c>
      <c r="K3021" t="s">
        <v>404</v>
      </c>
      <c r="L3021">
        <v>34667</v>
      </c>
      <c r="M3021" t="s">
        <v>370</v>
      </c>
      <c r="N3021" t="s">
        <v>371</v>
      </c>
      <c r="O3021">
        <v>34667</v>
      </c>
      <c r="P3021" t="s">
        <v>370</v>
      </c>
      <c r="Q3021" t="s">
        <v>371</v>
      </c>
      <c r="R3021" t="s">
        <v>372</v>
      </c>
      <c r="S3021" s="46">
        <v>9165750.2270999998</v>
      </c>
      <c r="U3021" s="46">
        <v>28</v>
      </c>
      <c r="IF3021">
        <v>34667</v>
      </c>
      <c r="IG3021" t="s">
        <v>370</v>
      </c>
      <c r="IH3021" t="s">
        <v>319</v>
      </c>
      <c r="IK3021">
        <v>-2</v>
      </c>
      <c r="IL3021" t="s">
        <v>279</v>
      </c>
      <c r="IM3021" t="s">
        <v>280</v>
      </c>
      <c r="IN3021" t="s">
        <v>663</v>
      </c>
      <c r="IP3021" t="s">
        <v>704</v>
      </c>
    </row>
    <row r="3022" spans="1:250" hidden="1" x14ac:dyDescent="0.25">
      <c r="A3022">
        <v>46388</v>
      </c>
      <c r="B3022">
        <v>-890804480</v>
      </c>
      <c r="C3022">
        <v>1837</v>
      </c>
      <c r="D3022" t="s">
        <v>273</v>
      </c>
      <c r="E3022" t="s">
        <v>274</v>
      </c>
      <c r="F3022">
        <v>13794</v>
      </c>
      <c r="G3022" t="s">
        <v>275</v>
      </c>
      <c r="H3022" t="s">
        <v>276</v>
      </c>
      <c r="I3022">
        <v>411</v>
      </c>
      <c r="J3022" t="s">
        <v>393</v>
      </c>
      <c r="K3022" t="s">
        <v>394</v>
      </c>
      <c r="L3022">
        <v>34667</v>
      </c>
      <c r="M3022" t="s">
        <v>370</v>
      </c>
      <c r="N3022" t="s">
        <v>371</v>
      </c>
      <c r="O3022">
        <v>34667</v>
      </c>
      <c r="P3022" t="s">
        <v>370</v>
      </c>
      <c r="Q3022" t="s">
        <v>371</v>
      </c>
      <c r="R3022" t="s">
        <v>372</v>
      </c>
      <c r="S3022" s="46">
        <v>6597733.1571000004</v>
      </c>
      <c r="U3022" s="46">
        <v>28</v>
      </c>
      <c r="IF3022">
        <v>34667</v>
      </c>
      <c r="IG3022" t="s">
        <v>370</v>
      </c>
      <c r="IH3022" t="s">
        <v>319</v>
      </c>
      <c r="IK3022">
        <v>-2</v>
      </c>
      <c r="IL3022" t="s">
        <v>279</v>
      </c>
      <c r="IM3022" t="s">
        <v>280</v>
      </c>
      <c r="IN3022" t="s">
        <v>663</v>
      </c>
      <c r="IP3022" t="s">
        <v>704</v>
      </c>
    </row>
    <row r="3023" spans="1:250" hidden="1" x14ac:dyDescent="0.25">
      <c r="A3023">
        <v>46389</v>
      </c>
      <c r="B3023">
        <v>-890804480</v>
      </c>
      <c r="C3023">
        <v>1837</v>
      </c>
      <c r="D3023" t="s">
        <v>273</v>
      </c>
      <c r="E3023" t="s">
        <v>274</v>
      </c>
      <c r="F3023">
        <v>13794</v>
      </c>
      <c r="G3023" t="s">
        <v>275</v>
      </c>
      <c r="H3023" t="s">
        <v>276</v>
      </c>
      <c r="I3023">
        <v>437</v>
      </c>
      <c r="J3023" t="s">
        <v>658</v>
      </c>
      <c r="K3023" t="s">
        <v>659</v>
      </c>
      <c r="L3023">
        <v>34667</v>
      </c>
      <c r="M3023" t="s">
        <v>370</v>
      </c>
      <c r="N3023" t="s">
        <v>371</v>
      </c>
      <c r="O3023">
        <v>34667</v>
      </c>
      <c r="P3023" t="s">
        <v>370</v>
      </c>
      <c r="Q3023" t="s">
        <v>371</v>
      </c>
      <c r="R3023" t="s">
        <v>372</v>
      </c>
      <c r="S3023" s="46">
        <v>15809598.7371</v>
      </c>
      <c r="U3023" s="46">
        <v>28</v>
      </c>
      <c r="IF3023">
        <v>34667</v>
      </c>
      <c r="IG3023" t="s">
        <v>370</v>
      </c>
      <c r="IH3023" t="s">
        <v>319</v>
      </c>
      <c r="IK3023">
        <v>-2</v>
      </c>
      <c r="IL3023" t="s">
        <v>279</v>
      </c>
      <c r="IM3023" t="s">
        <v>280</v>
      </c>
      <c r="IN3023" t="s">
        <v>663</v>
      </c>
      <c r="IP3023" t="s">
        <v>704</v>
      </c>
    </row>
    <row r="3024" spans="1:250" hidden="1" x14ac:dyDescent="0.25">
      <c r="A3024">
        <v>46390</v>
      </c>
      <c r="B3024">
        <v>-890804480</v>
      </c>
      <c r="C3024">
        <v>1837</v>
      </c>
      <c r="D3024" t="s">
        <v>273</v>
      </c>
      <c r="E3024" t="s">
        <v>274</v>
      </c>
      <c r="F3024">
        <v>13794</v>
      </c>
      <c r="G3024" t="s">
        <v>275</v>
      </c>
      <c r="H3024" t="s">
        <v>276</v>
      </c>
      <c r="I3024">
        <v>436</v>
      </c>
      <c r="J3024" t="s">
        <v>656</v>
      </c>
      <c r="K3024" t="s">
        <v>657</v>
      </c>
      <c r="L3024">
        <v>34667</v>
      </c>
      <c r="M3024" t="s">
        <v>370</v>
      </c>
      <c r="N3024" t="s">
        <v>371</v>
      </c>
      <c r="O3024">
        <v>34667</v>
      </c>
      <c r="P3024" t="s">
        <v>370</v>
      </c>
      <c r="Q3024" t="s">
        <v>371</v>
      </c>
      <c r="R3024" t="s">
        <v>372</v>
      </c>
      <c r="S3024" s="46">
        <v>15785386.577099999</v>
      </c>
      <c r="U3024" s="46">
        <v>28</v>
      </c>
      <c r="IF3024">
        <v>34667</v>
      </c>
      <c r="IG3024" t="s">
        <v>370</v>
      </c>
      <c r="IH3024" t="s">
        <v>319</v>
      </c>
      <c r="IK3024">
        <v>-2</v>
      </c>
      <c r="IL3024" t="s">
        <v>279</v>
      </c>
      <c r="IM3024" t="s">
        <v>280</v>
      </c>
      <c r="IN3024" t="s">
        <v>663</v>
      </c>
      <c r="IP3024" t="s">
        <v>704</v>
      </c>
    </row>
    <row r="3025" spans="1:250" hidden="1" x14ac:dyDescent="0.25">
      <c r="A3025">
        <v>46391</v>
      </c>
      <c r="B3025">
        <v>-890804480</v>
      </c>
      <c r="C3025">
        <v>1837</v>
      </c>
      <c r="D3025" t="s">
        <v>273</v>
      </c>
      <c r="E3025" t="s">
        <v>274</v>
      </c>
      <c r="F3025">
        <v>13794</v>
      </c>
      <c r="G3025" t="s">
        <v>275</v>
      </c>
      <c r="H3025" t="s">
        <v>276</v>
      </c>
      <c r="I3025">
        <v>435</v>
      </c>
      <c r="J3025" t="s">
        <v>491</v>
      </c>
      <c r="K3025" t="s">
        <v>492</v>
      </c>
      <c r="L3025">
        <v>34667</v>
      </c>
      <c r="M3025" t="s">
        <v>370</v>
      </c>
      <c r="N3025" t="s">
        <v>371</v>
      </c>
      <c r="O3025">
        <v>34667</v>
      </c>
      <c r="P3025" t="s">
        <v>370</v>
      </c>
      <c r="Q3025" t="s">
        <v>371</v>
      </c>
      <c r="R3025" t="s">
        <v>372</v>
      </c>
      <c r="S3025" s="46">
        <v>15770859.3071</v>
      </c>
      <c r="U3025" s="46">
        <v>28</v>
      </c>
      <c r="IF3025">
        <v>34667</v>
      </c>
      <c r="IG3025" t="s">
        <v>370</v>
      </c>
      <c r="IH3025" t="s">
        <v>319</v>
      </c>
      <c r="IK3025">
        <v>-2</v>
      </c>
      <c r="IL3025" t="s">
        <v>279</v>
      </c>
      <c r="IM3025" t="s">
        <v>280</v>
      </c>
      <c r="IN3025" t="s">
        <v>663</v>
      </c>
      <c r="IP3025" t="s">
        <v>704</v>
      </c>
    </row>
    <row r="3026" spans="1:250" hidden="1" x14ac:dyDescent="0.25">
      <c r="A3026">
        <v>46392</v>
      </c>
      <c r="B3026">
        <v>-890804480</v>
      </c>
      <c r="C3026">
        <v>1837</v>
      </c>
      <c r="D3026" t="s">
        <v>273</v>
      </c>
      <c r="E3026" t="s">
        <v>274</v>
      </c>
      <c r="F3026">
        <v>13794</v>
      </c>
      <c r="G3026" t="s">
        <v>275</v>
      </c>
      <c r="H3026" t="s">
        <v>276</v>
      </c>
      <c r="I3026">
        <v>431</v>
      </c>
      <c r="J3026" t="s">
        <v>493</v>
      </c>
      <c r="K3026" t="s">
        <v>494</v>
      </c>
      <c r="L3026">
        <v>34667</v>
      </c>
      <c r="M3026" t="s">
        <v>370</v>
      </c>
      <c r="N3026" t="s">
        <v>371</v>
      </c>
      <c r="O3026">
        <v>34667</v>
      </c>
      <c r="P3026" t="s">
        <v>370</v>
      </c>
      <c r="Q3026" t="s">
        <v>371</v>
      </c>
      <c r="R3026" t="s">
        <v>372</v>
      </c>
      <c r="S3026" s="46">
        <v>15756332.0371</v>
      </c>
      <c r="U3026" s="46">
        <v>28</v>
      </c>
      <c r="IF3026">
        <v>34667</v>
      </c>
      <c r="IG3026" t="s">
        <v>370</v>
      </c>
      <c r="IH3026" t="s">
        <v>319</v>
      </c>
      <c r="IK3026">
        <v>-2</v>
      </c>
      <c r="IL3026" t="s">
        <v>279</v>
      </c>
      <c r="IM3026" t="s">
        <v>280</v>
      </c>
      <c r="IN3026" t="s">
        <v>663</v>
      </c>
      <c r="IP3026" t="s">
        <v>704</v>
      </c>
    </row>
    <row r="3027" spans="1:250" hidden="1" x14ac:dyDescent="0.25">
      <c r="A3027">
        <v>46393</v>
      </c>
      <c r="B3027">
        <v>-890804480</v>
      </c>
      <c r="C3027">
        <v>1837</v>
      </c>
      <c r="D3027" t="s">
        <v>273</v>
      </c>
      <c r="E3027" t="s">
        <v>274</v>
      </c>
      <c r="F3027">
        <v>7057</v>
      </c>
      <c r="G3027" t="s">
        <v>291</v>
      </c>
      <c r="H3027" t="s">
        <v>292</v>
      </c>
      <c r="I3027">
        <v>420</v>
      </c>
      <c r="J3027" t="s">
        <v>403</v>
      </c>
      <c r="K3027" t="s">
        <v>404</v>
      </c>
      <c r="L3027">
        <v>35455</v>
      </c>
      <c r="M3027" t="s">
        <v>355</v>
      </c>
      <c r="N3027" t="s">
        <v>356</v>
      </c>
      <c r="O3027">
        <v>35455</v>
      </c>
      <c r="P3027" t="s">
        <v>355</v>
      </c>
      <c r="Q3027" t="s">
        <v>356</v>
      </c>
      <c r="R3027" t="s">
        <v>372</v>
      </c>
      <c r="S3027" s="46">
        <v>20349969.300000001</v>
      </c>
      <c r="U3027" s="46">
        <v>28</v>
      </c>
      <c r="IF3027">
        <v>35455</v>
      </c>
      <c r="IG3027" t="s">
        <v>355</v>
      </c>
      <c r="IH3027" t="s">
        <v>293</v>
      </c>
      <c r="IK3027">
        <v>-2</v>
      </c>
      <c r="IL3027" t="s">
        <v>279</v>
      </c>
      <c r="IM3027" t="s">
        <v>280</v>
      </c>
      <c r="IN3027" t="s">
        <v>666</v>
      </c>
      <c r="IP3027" t="s">
        <v>705</v>
      </c>
    </row>
    <row r="3028" spans="1:250" hidden="1" x14ac:dyDescent="0.25">
      <c r="A3028">
        <v>46394</v>
      </c>
      <c r="B3028">
        <v>-890804480</v>
      </c>
      <c r="C3028">
        <v>1837</v>
      </c>
      <c r="D3028" t="s">
        <v>273</v>
      </c>
      <c r="E3028" t="s">
        <v>274</v>
      </c>
      <c r="F3028">
        <v>7057</v>
      </c>
      <c r="G3028" t="s">
        <v>291</v>
      </c>
      <c r="H3028" t="s">
        <v>292</v>
      </c>
      <c r="I3028">
        <v>411</v>
      </c>
      <c r="J3028" t="s">
        <v>393</v>
      </c>
      <c r="K3028" t="s">
        <v>394</v>
      </c>
      <c r="L3028">
        <v>35455</v>
      </c>
      <c r="M3028" t="s">
        <v>355</v>
      </c>
      <c r="N3028" t="s">
        <v>356</v>
      </c>
      <c r="O3028">
        <v>35455</v>
      </c>
      <c r="P3028" t="s">
        <v>355</v>
      </c>
      <c r="Q3028" t="s">
        <v>356</v>
      </c>
      <c r="R3028" t="s">
        <v>372</v>
      </c>
      <c r="S3028" s="46">
        <v>20328898.5</v>
      </c>
      <c r="U3028" s="46">
        <v>28</v>
      </c>
      <c r="IF3028">
        <v>35455</v>
      </c>
      <c r="IG3028" t="s">
        <v>355</v>
      </c>
      <c r="IH3028" t="s">
        <v>293</v>
      </c>
      <c r="IK3028">
        <v>-2</v>
      </c>
      <c r="IL3028" t="s">
        <v>279</v>
      </c>
      <c r="IM3028" t="s">
        <v>280</v>
      </c>
      <c r="IN3028" t="s">
        <v>666</v>
      </c>
      <c r="IP3028" t="s">
        <v>705</v>
      </c>
    </row>
    <row r="3029" spans="1:250" hidden="1" x14ac:dyDescent="0.25">
      <c r="A3029">
        <v>46395</v>
      </c>
      <c r="B3029">
        <v>-890804480</v>
      </c>
      <c r="C3029">
        <v>1837</v>
      </c>
      <c r="D3029" t="s">
        <v>273</v>
      </c>
      <c r="E3029" t="s">
        <v>274</v>
      </c>
      <c r="F3029">
        <v>7057</v>
      </c>
      <c r="G3029" t="s">
        <v>291</v>
      </c>
      <c r="H3029" t="s">
        <v>292</v>
      </c>
      <c r="I3029">
        <v>435</v>
      </c>
      <c r="J3029" t="s">
        <v>491</v>
      </c>
      <c r="K3029" t="s">
        <v>492</v>
      </c>
      <c r="L3029">
        <v>35455</v>
      </c>
      <c r="M3029" t="s">
        <v>355</v>
      </c>
      <c r="N3029" t="s">
        <v>356</v>
      </c>
      <c r="O3029">
        <v>35455</v>
      </c>
      <c r="P3029" t="s">
        <v>355</v>
      </c>
      <c r="Q3029" t="s">
        <v>356</v>
      </c>
      <c r="R3029" t="s">
        <v>372</v>
      </c>
      <c r="S3029" s="46">
        <v>20515508.609999999</v>
      </c>
      <c r="U3029" s="46">
        <v>28</v>
      </c>
      <c r="IF3029">
        <v>35455</v>
      </c>
      <c r="IG3029" t="s">
        <v>355</v>
      </c>
      <c r="IH3029" t="s">
        <v>293</v>
      </c>
      <c r="IK3029">
        <v>-2</v>
      </c>
      <c r="IL3029" t="s">
        <v>279</v>
      </c>
      <c r="IM3029" t="s">
        <v>280</v>
      </c>
      <c r="IN3029" t="s">
        <v>666</v>
      </c>
      <c r="IP3029" t="s">
        <v>705</v>
      </c>
    </row>
    <row r="3030" spans="1:250" hidden="1" x14ac:dyDescent="0.25">
      <c r="A3030">
        <v>46396</v>
      </c>
      <c r="B3030">
        <v>-890804480</v>
      </c>
      <c r="C3030">
        <v>1837</v>
      </c>
      <c r="D3030" t="s">
        <v>273</v>
      </c>
      <c r="E3030" t="s">
        <v>274</v>
      </c>
      <c r="F3030">
        <v>7057</v>
      </c>
      <c r="G3030" t="s">
        <v>291</v>
      </c>
      <c r="H3030" t="s">
        <v>292</v>
      </c>
      <c r="I3030">
        <v>431</v>
      </c>
      <c r="J3030" t="s">
        <v>493</v>
      </c>
      <c r="K3030" t="s">
        <v>494</v>
      </c>
      <c r="L3030">
        <v>35455</v>
      </c>
      <c r="M3030" t="s">
        <v>355</v>
      </c>
      <c r="N3030" t="s">
        <v>356</v>
      </c>
      <c r="O3030">
        <v>35455</v>
      </c>
      <c r="P3030" t="s">
        <v>355</v>
      </c>
      <c r="Q3030" t="s">
        <v>356</v>
      </c>
      <c r="R3030" t="s">
        <v>372</v>
      </c>
      <c r="S3030" s="46">
        <v>20497449.780000001</v>
      </c>
      <c r="U3030" s="46">
        <v>28</v>
      </c>
      <c r="IF3030">
        <v>35455</v>
      </c>
      <c r="IG3030" t="s">
        <v>355</v>
      </c>
      <c r="IH3030" t="s">
        <v>293</v>
      </c>
      <c r="IK3030">
        <v>-2</v>
      </c>
      <c r="IL3030" t="s">
        <v>279</v>
      </c>
      <c r="IM3030" t="s">
        <v>280</v>
      </c>
      <c r="IN3030" t="s">
        <v>666</v>
      </c>
      <c r="IP3030" t="s">
        <v>705</v>
      </c>
    </row>
    <row r="3031" spans="1:250" hidden="1" x14ac:dyDescent="0.25">
      <c r="A3031">
        <v>46397</v>
      </c>
      <c r="B3031">
        <v>-890804480</v>
      </c>
      <c r="C3031">
        <v>1837</v>
      </c>
      <c r="D3031" t="s">
        <v>273</v>
      </c>
      <c r="E3031" t="s">
        <v>274</v>
      </c>
      <c r="F3031">
        <v>7057</v>
      </c>
      <c r="G3031" t="s">
        <v>291</v>
      </c>
      <c r="H3031" t="s">
        <v>292</v>
      </c>
      <c r="I3031">
        <v>429</v>
      </c>
      <c r="J3031" t="s">
        <v>395</v>
      </c>
      <c r="K3031" t="s">
        <v>396</v>
      </c>
      <c r="L3031">
        <v>35455</v>
      </c>
      <c r="M3031" t="s">
        <v>355</v>
      </c>
      <c r="N3031" t="s">
        <v>356</v>
      </c>
      <c r="O3031">
        <v>35455</v>
      </c>
      <c r="P3031" t="s">
        <v>355</v>
      </c>
      <c r="Q3031" t="s">
        <v>356</v>
      </c>
      <c r="R3031" t="s">
        <v>372</v>
      </c>
      <c r="S3031" s="46">
        <v>20470361.52</v>
      </c>
      <c r="U3031" s="46">
        <v>28</v>
      </c>
      <c r="IF3031">
        <v>35455</v>
      </c>
      <c r="IG3031" t="s">
        <v>355</v>
      </c>
      <c r="IH3031" t="s">
        <v>293</v>
      </c>
      <c r="IK3031">
        <v>-2</v>
      </c>
      <c r="IL3031" t="s">
        <v>279</v>
      </c>
      <c r="IM3031" t="s">
        <v>280</v>
      </c>
      <c r="IN3031" t="s">
        <v>666</v>
      </c>
      <c r="IP3031" t="s">
        <v>705</v>
      </c>
    </row>
    <row r="3032" spans="1:250" hidden="1" x14ac:dyDescent="0.25">
      <c r="A3032">
        <v>46398</v>
      </c>
      <c r="B3032">
        <v>-890804480</v>
      </c>
      <c r="C3032">
        <v>1837</v>
      </c>
      <c r="D3032" t="s">
        <v>273</v>
      </c>
      <c r="E3032" t="s">
        <v>274</v>
      </c>
      <c r="F3032">
        <v>7057</v>
      </c>
      <c r="G3032" t="s">
        <v>291</v>
      </c>
      <c r="H3032" t="s">
        <v>292</v>
      </c>
      <c r="I3032">
        <v>427</v>
      </c>
      <c r="J3032" t="s">
        <v>397</v>
      </c>
      <c r="K3032" t="s">
        <v>398</v>
      </c>
      <c r="L3032">
        <v>35455</v>
      </c>
      <c r="M3032" t="s">
        <v>355</v>
      </c>
      <c r="N3032" t="s">
        <v>356</v>
      </c>
      <c r="O3032">
        <v>35455</v>
      </c>
      <c r="P3032" t="s">
        <v>355</v>
      </c>
      <c r="Q3032" t="s">
        <v>356</v>
      </c>
      <c r="R3032" t="s">
        <v>372</v>
      </c>
      <c r="S3032" s="46">
        <v>20434243.82</v>
      </c>
      <c r="U3032" s="46">
        <v>28</v>
      </c>
      <c r="IF3032">
        <v>35455</v>
      </c>
      <c r="IG3032" t="s">
        <v>355</v>
      </c>
      <c r="IH3032" t="s">
        <v>293</v>
      </c>
      <c r="IK3032">
        <v>-2</v>
      </c>
      <c r="IL3032" t="s">
        <v>279</v>
      </c>
      <c r="IM3032" t="s">
        <v>280</v>
      </c>
      <c r="IN3032" t="s">
        <v>666</v>
      </c>
      <c r="IP3032" t="s">
        <v>705</v>
      </c>
    </row>
    <row r="3033" spans="1:250" hidden="1" x14ac:dyDescent="0.25">
      <c r="A3033">
        <v>46399</v>
      </c>
      <c r="B3033">
        <v>-890804480</v>
      </c>
      <c r="C3033">
        <v>1837</v>
      </c>
      <c r="D3033" t="s">
        <v>273</v>
      </c>
      <c r="E3033" t="s">
        <v>274</v>
      </c>
      <c r="F3033">
        <v>7057</v>
      </c>
      <c r="G3033" t="s">
        <v>291</v>
      </c>
      <c r="H3033" t="s">
        <v>292</v>
      </c>
      <c r="I3033">
        <v>424</v>
      </c>
      <c r="J3033" t="s">
        <v>399</v>
      </c>
      <c r="K3033" t="s">
        <v>400</v>
      </c>
      <c r="L3033">
        <v>35455</v>
      </c>
      <c r="M3033" t="s">
        <v>355</v>
      </c>
      <c r="N3033" t="s">
        <v>356</v>
      </c>
      <c r="O3033">
        <v>35455</v>
      </c>
      <c r="P3033" t="s">
        <v>355</v>
      </c>
      <c r="Q3033" t="s">
        <v>356</v>
      </c>
      <c r="R3033" t="s">
        <v>372</v>
      </c>
      <c r="S3033" s="46">
        <v>20413175.18</v>
      </c>
      <c r="U3033" s="46">
        <v>28</v>
      </c>
      <c r="IF3033">
        <v>35455</v>
      </c>
      <c r="IG3033" t="s">
        <v>355</v>
      </c>
      <c r="IH3033" t="s">
        <v>293</v>
      </c>
      <c r="IK3033">
        <v>-2</v>
      </c>
      <c r="IL3033" t="s">
        <v>279</v>
      </c>
      <c r="IM3033" t="s">
        <v>280</v>
      </c>
      <c r="IN3033" t="s">
        <v>666</v>
      </c>
      <c r="IP3033" t="s">
        <v>705</v>
      </c>
    </row>
    <row r="3034" spans="1:250" hidden="1" x14ac:dyDescent="0.25">
      <c r="A3034">
        <v>46400</v>
      </c>
      <c r="B3034">
        <v>-890804480</v>
      </c>
      <c r="C3034">
        <v>1837</v>
      </c>
      <c r="D3034" t="s">
        <v>273</v>
      </c>
      <c r="E3034" t="s">
        <v>274</v>
      </c>
      <c r="F3034">
        <v>7057</v>
      </c>
      <c r="G3034" t="s">
        <v>291</v>
      </c>
      <c r="H3034" t="s">
        <v>292</v>
      </c>
      <c r="I3034">
        <v>422</v>
      </c>
      <c r="J3034" t="s">
        <v>401</v>
      </c>
      <c r="K3034" t="s">
        <v>402</v>
      </c>
      <c r="L3034">
        <v>35455</v>
      </c>
      <c r="M3034" t="s">
        <v>355</v>
      </c>
      <c r="N3034" t="s">
        <v>356</v>
      </c>
      <c r="O3034">
        <v>35455</v>
      </c>
      <c r="P3034" t="s">
        <v>355</v>
      </c>
      <c r="Q3034" t="s">
        <v>356</v>
      </c>
      <c r="R3034" t="s">
        <v>372</v>
      </c>
      <c r="S3034" s="46">
        <v>20386086.920000002</v>
      </c>
      <c r="U3034" s="46">
        <v>28</v>
      </c>
      <c r="IF3034">
        <v>35455</v>
      </c>
      <c r="IG3034" t="s">
        <v>355</v>
      </c>
      <c r="IH3034" t="s">
        <v>293</v>
      </c>
      <c r="IK3034">
        <v>-2</v>
      </c>
      <c r="IL3034" t="s">
        <v>279</v>
      </c>
      <c r="IM3034" t="s">
        <v>280</v>
      </c>
      <c r="IN3034" t="s">
        <v>666</v>
      </c>
      <c r="IP3034" t="s">
        <v>705</v>
      </c>
    </row>
    <row r="3035" spans="1:250" hidden="1" x14ac:dyDescent="0.25">
      <c r="A3035">
        <v>46401</v>
      </c>
      <c r="B3035">
        <v>-890804480</v>
      </c>
      <c r="C3035">
        <v>1837</v>
      </c>
      <c r="D3035" t="s">
        <v>273</v>
      </c>
      <c r="E3035" t="s">
        <v>274</v>
      </c>
      <c r="F3035">
        <v>7057</v>
      </c>
      <c r="G3035" t="s">
        <v>291</v>
      </c>
      <c r="H3035" t="s">
        <v>292</v>
      </c>
      <c r="I3035">
        <v>437</v>
      </c>
      <c r="J3035" t="s">
        <v>658</v>
      </c>
      <c r="K3035" t="s">
        <v>659</v>
      </c>
      <c r="L3035">
        <v>35455</v>
      </c>
      <c r="M3035" t="s">
        <v>355</v>
      </c>
      <c r="N3035" t="s">
        <v>356</v>
      </c>
      <c r="O3035">
        <v>35455</v>
      </c>
      <c r="P3035" t="s">
        <v>355</v>
      </c>
      <c r="Q3035" t="s">
        <v>356</v>
      </c>
      <c r="R3035" t="s">
        <v>372</v>
      </c>
      <c r="S3035" s="46">
        <v>20563744.920000002</v>
      </c>
      <c r="U3035" s="46">
        <v>28</v>
      </c>
      <c r="IF3035">
        <v>35455</v>
      </c>
      <c r="IG3035" t="s">
        <v>355</v>
      </c>
      <c r="IH3035" t="s">
        <v>293</v>
      </c>
      <c r="IK3035">
        <v>-2</v>
      </c>
      <c r="IL3035" t="s">
        <v>279</v>
      </c>
      <c r="IM3035" t="s">
        <v>280</v>
      </c>
      <c r="IN3035" t="s">
        <v>666</v>
      </c>
      <c r="IP3035" t="s">
        <v>705</v>
      </c>
    </row>
    <row r="3036" spans="1:250" hidden="1" x14ac:dyDescent="0.25">
      <c r="A3036">
        <v>46402</v>
      </c>
      <c r="B3036">
        <v>-890804480</v>
      </c>
      <c r="C3036">
        <v>1837</v>
      </c>
      <c r="D3036" t="s">
        <v>273</v>
      </c>
      <c r="E3036" t="s">
        <v>274</v>
      </c>
      <c r="F3036">
        <v>7057</v>
      </c>
      <c r="G3036" t="s">
        <v>291</v>
      </c>
      <c r="H3036" t="s">
        <v>292</v>
      </c>
      <c r="I3036">
        <v>436</v>
      </c>
      <c r="J3036" t="s">
        <v>656</v>
      </c>
      <c r="K3036" t="s">
        <v>657</v>
      </c>
      <c r="L3036">
        <v>35455</v>
      </c>
      <c r="M3036" t="s">
        <v>355</v>
      </c>
      <c r="N3036" t="s">
        <v>356</v>
      </c>
      <c r="O3036">
        <v>35455</v>
      </c>
      <c r="P3036" t="s">
        <v>355</v>
      </c>
      <c r="Q3036" t="s">
        <v>356</v>
      </c>
      <c r="R3036" t="s">
        <v>372</v>
      </c>
      <c r="S3036" s="46">
        <v>20533567.460000001</v>
      </c>
      <c r="U3036" s="46">
        <v>28</v>
      </c>
      <c r="IF3036">
        <v>35455</v>
      </c>
      <c r="IG3036" t="s">
        <v>355</v>
      </c>
      <c r="IH3036" t="s">
        <v>293</v>
      </c>
      <c r="IK3036">
        <v>-2</v>
      </c>
      <c r="IL3036" t="s">
        <v>279</v>
      </c>
      <c r="IM3036" t="s">
        <v>280</v>
      </c>
      <c r="IN3036" t="s">
        <v>666</v>
      </c>
      <c r="IP3036" t="s">
        <v>705</v>
      </c>
    </row>
    <row r="3037" spans="1:250" hidden="1" x14ac:dyDescent="0.25">
      <c r="A3037">
        <v>46403</v>
      </c>
      <c r="B3037">
        <v>-890804480</v>
      </c>
      <c r="C3037">
        <v>1837</v>
      </c>
      <c r="D3037" t="s">
        <v>273</v>
      </c>
      <c r="E3037" t="s">
        <v>274</v>
      </c>
      <c r="F3037">
        <v>35467</v>
      </c>
      <c r="G3037" t="s">
        <v>350</v>
      </c>
      <c r="H3037" t="s">
        <v>351</v>
      </c>
      <c r="I3037">
        <v>424</v>
      </c>
      <c r="J3037" t="s">
        <v>399</v>
      </c>
      <c r="K3037" t="s">
        <v>400</v>
      </c>
      <c r="L3037">
        <v>35556</v>
      </c>
      <c r="M3037" t="s">
        <v>352</v>
      </c>
      <c r="N3037" t="s">
        <v>353</v>
      </c>
      <c r="O3037">
        <v>35556</v>
      </c>
      <c r="P3037" t="s">
        <v>352</v>
      </c>
      <c r="Q3037" t="s">
        <v>353</v>
      </c>
      <c r="R3037" t="s">
        <v>372</v>
      </c>
      <c r="S3037" s="46">
        <v>87486432.069999993</v>
      </c>
      <c r="U3037" s="46">
        <v>28</v>
      </c>
      <c r="IF3037">
        <v>35556</v>
      </c>
      <c r="IG3037" t="s">
        <v>352</v>
      </c>
      <c r="IH3037" t="s">
        <v>354</v>
      </c>
      <c r="IK3037">
        <v>-2</v>
      </c>
      <c r="IL3037" t="s">
        <v>279</v>
      </c>
      <c r="IM3037" t="s">
        <v>280</v>
      </c>
      <c r="IN3037" t="s">
        <v>706</v>
      </c>
      <c r="IP3037" t="s">
        <v>707</v>
      </c>
    </row>
    <row r="3038" spans="1:250" hidden="1" x14ac:dyDescent="0.25">
      <c r="A3038">
        <v>46404</v>
      </c>
      <c r="B3038">
        <v>-890804480</v>
      </c>
      <c r="C3038">
        <v>1837</v>
      </c>
      <c r="D3038" t="s">
        <v>273</v>
      </c>
      <c r="E3038" t="s">
        <v>274</v>
      </c>
      <c r="F3038">
        <v>35467</v>
      </c>
      <c r="G3038" t="s">
        <v>350</v>
      </c>
      <c r="H3038" t="s">
        <v>351</v>
      </c>
      <c r="I3038">
        <v>422</v>
      </c>
      <c r="J3038" t="s">
        <v>401</v>
      </c>
      <c r="K3038" t="s">
        <v>402</v>
      </c>
      <c r="L3038">
        <v>35556</v>
      </c>
      <c r="M3038" t="s">
        <v>352</v>
      </c>
      <c r="N3038" t="s">
        <v>353</v>
      </c>
      <c r="O3038">
        <v>35556</v>
      </c>
      <c r="P3038" t="s">
        <v>352</v>
      </c>
      <c r="Q3038" t="s">
        <v>353</v>
      </c>
      <c r="R3038" t="s">
        <v>372</v>
      </c>
      <c r="S3038" s="46">
        <v>87664603.939999998</v>
      </c>
      <c r="U3038" s="46">
        <v>28</v>
      </c>
      <c r="IF3038">
        <v>35556</v>
      </c>
      <c r="IG3038" t="s">
        <v>352</v>
      </c>
      <c r="IH3038" t="s">
        <v>354</v>
      </c>
      <c r="IK3038">
        <v>-2</v>
      </c>
      <c r="IL3038" t="s">
        <v>279</v>
      </c>
      <c r="IM3038" t="s">
        <v>280</v>
      </c>
      <c r="IN3038" t="s">
        <v>706</v>
      </c>
      <c r="IP3038" t="s">
        <v>707</v>
      </c>
    </row>
    <row r="3039" spans="1:250" hidden="1" x14ac:dyDescent="0.25">
      <c r="A3039">
        <v>46405</v>
      </c>
      <c r="B3039">
        <v>-890804480</v>
      </c>
      <c r="C3039">
        <v>1837</v>
      </c>
      <c r="D3039" t="s">
        <v>273</v>
      </c>
      <c r="E3039" t="s">
        <v>274</v>
      </c>
      <c r="F3039">
        <v>35467</v>
      </c>
      <c r="G3039" t="s">
        <v>350</v>
      </c>
      <c r="H3039" t="s">
        <v>351</v>
      </c>
      <c r="I3039">
        <v>420</v>
      </c>
      <c r="J3039" t="s">
        <v>403</v>
      </c>
      <c r="K3039" t="s">
        <v>404</v>
      </c>
      <c r="L3039">
        <v>35556</v>
      </c>
      <c r="M3039" t="s">
        <v>352</v>
      </c>
      <c r="N3039" t="s">
        <v>353</v>
      </c>
      <c r="O3039">
        <v>35556</v>
      </c>
      <c r="P3039" t="s">
        <v>352</v>
      </c>
      <c r="Q3039" t="s">
        <v>353</v>
      </c>
      <c r="R3039" t="s">
        <v>372</v>
      </c>
      <c r="S3039" s="46">
        <v>87654659.189999998</v>
      </c>
      <c r="U3039" s="46">
        <v>28</v>
      </c>
      <c r="IF3039">
        <v>35556</v>
      </c>
      <c r="IG3039" t="s">
        <v>352</v>
      </c>
      <c r="IH3039" t="s">
        <v>354</v>
      </c>
      <c r="IK3039">
        <v>-2</v>
      </c>
      <c r="IL3039" t="s">
        <v>279</v>
      </c>
      <c r="IM3039" t="s">
        <v>280</v>
      </c>
      <c r="IN3039" t="s">
        <v>706</v>
      </c>
      <c r="IP3039" t="s">
        <v>707</v>
      </c>
    </row>
    <row r="3040" spans="1:250" hidden="1" x14ac:dyDescent="0.25">
      <c r="A3040">
        <v>46406</v>
      </c>
      <c r="B3040">
        <v>-890804480</v>
      </c>
      <c r="C3040">
        <v>1837</v>
      </c>
      <c r="D3040" t="s">
        <v>273</v>
      </c>
      <c r="E3040" t="s">
        <v>274</v>
      </c>
      <c r="F3040">
        <v>35467</v>
      </c>
      <c r="G3040" t="s">
        <v>350</v>
      </c>
      <c r="H3040" t="s">
        <v>351</v>
      </c>
      <c r="I3040">
        <v>411</v>
      </c>
      <c r="J3040" t="s">
        <v>393</v>
      </c>
      <c r="K3040" t="s">
        <v>394</v>
      </c>
      <c r="L3040">
        <v>35556</v>
      </c>
      <c r="M3040" t="s">
        <v>352</v>
      </c>
      <c r="N3040" t="s">
        <v>353</v>
      </c>
      <c r="O3040">
        <v>35556</v>
      </c>
      <c r="P3040" t="s">
        <v>352</v>
      </c>
      <c r="Q3040" t="s">
        <v>353</v>
      </c>
      <c r="R3040" t="s">
        <v>372</v>
      </c>
      <c r="S3040" s="46">
        <v>87415260.530000001</v>
      </c>
      <c r="U3040" s="46">
        <v>28</v>
      </c>
      <c r="IF3040">
        <v>35556</v>
      </c>
      <c r="IG3040" t="s">
        <v>352</v>
      </c>
      <c r="IH3040" t="s">
        <v>354</v>
      </c>
      <c r="IK3040">
        <v>-2</v>
      </c>
      <c r="IL3040" t="s">
        <v>279</v>
      </c>
      <c r="IM3040" t="s">
        <v>280</v>
      </c>
      <c r="IN3040" t="s">
        <v>706</v>
      </c>
      <c r="IP3040" t="s">
        <v>707</v>
      </c>
    </row>
    <row r="3041" spans="1:250" hidden="1" x14ac:dyDescent="0.25">
      <c r="A3041">
        <v>46407</v>
      </c>
      <c r="B3041">
        <v>-890804480</v>
      </c>
      <c r="C3041">
        <v>1837</v>
      </c>
      <c r="D3041" t="s">
        <v>273</v>
      </c>
      <c r="E3041" t="s">
        <v>274</v>
      </c>
      <c r="F3041">
        <v>35467</v>
      </c>
      <c r="G3041" t="s">
        <v>350</v>
      </c>
      <c r="H3041" t="s">
        <v>351</v>
      </c>
      <c r="I3041">
        <v>437</v>
      </c>
      <c r="J3041" t="s">
        <v>658</v>
      </c>
      <c r="K3041" t="s">
        <v>659</v>
      </c>
      <c r="L3041">
        <v>35556</v>
      </c>
      <c r="M3041" t="s">
        <v>352</v>
      </c>
      <c r="N3041" t="s">
        <v>353</v>
      </c>
      <c r="O3041">
        <v>35556</v>
      </c>
      <c r="P3041" t="s">
        <v>352</v>
      </c>
      <c r="Q3041" t="s">
        <v>353</v>
      </c>
      <c r="R3041" t="s">
        <v>372</v>
      </c>
      <c r="S3041" s="46">
        <v>86274535.780000001</v>
      </c>
      <c r="U3041" s="46">
        <v>28</v>
      </c>
      <c r="IF3041">
        <v>35556</v>
      </c>
      <c r="IG3041" t="s">
        <v>352</v>
      </c>
      <c r="IH3041" t="s">
        <v>354</v>
      </c>
      <c r="IK3041">
        <v>-2</v>
      </c>
      <c r="IL3041" t="s">
        <v>279</v>
      </c>
      <c r="IM3041" t="s">
        <v>280</v>
      </c>
      <c r="IN3041" t="s">
        <v>706</v>
      </c>
      <c r="IP3041" t="s">
        <v>707</v>
      </c>
    </row>
    <row r="3042" spans="1:250" hidden="1" x14ac:dyDescent="0.25">
      <c r="A3042">
        <v>46408</v>
      </c>
      <c r="B3042">
        <v>-890804480</v>
      </c>
      <c r="C3042">
        <v>1837</v>
      </c>
      <c r="D3042" t="s">
        <v>273</v>
      </c>
      <c r="E3042" t="s">
        <v>274</v>
      </c>
      <c r="F3042">
        <v>35467</v>
      </c>
      <c r="G3042" t="s">
        <v>350</v>
      </c>
      <c r="H3042" t="s">
        <v>351</v>
      </c>
      <c r="I3042">
        <v>436</v>
      </c>
      <c r="J3042" t="s">
        <v>656</v>
      </c>
      <c r="K3042" t="s">
        <v>657</v>
      </c>
      <c r="L3042">
        <v>35556</v>
      </c>
      <c r="M3042" t="s">
        <v>352</v>
      </c>
      <c r="N3042" t="s">
        <v>353</v>
      </c>
      <c r="O3042">
        <v>35556</v>
      </c>
      <c r="P3042" t="s">
        <v>352</v>
      </c>
      <c r="Q3042" t="s">
        <v>353</v>
      </c>
      <c r="R3042" t="s">
        <v>372</v>
      </c>
      <c r="S3042" s="46">
        <v>86153515.079999998</v>
      </c>
      <c r="U3042" s="46">
        <v>28</v>
      </c>
      <c r="IF3042">
        <v>35556</v>
      </c>
      <c r="IG3042" t="s">
        <v>352</v>
      </c>
      <c r="IH3042" t="s">
        <v>354</v>
      </c>
      <c r="IK3042">
        <v>-2</v>
      </c>
      <c r="IL3042" t="s">
        <v>279</v>
      </c>
      <c r="IM3042" t="s">
        <v>280</v>
      </c>
      <c r="IN3042" t="s">
        <v>706</v>
      </c>
      <c r="IP3042" t="s">
        <v>707</v>
      </c>
    </row>
    <row r="3043" spans="1:250" hidden="1" x14ac:dyDescent="0.25">
      <c r="A3043">
        <v>46409</v>
      </c>
      <c r="B3043">
        <v>-890804480</v>
      </c>
      <c r="C3043">
        <v>1837</v>
      </c>
      <c r="D3043" t="s">
        <v>273</v>
      </c>
      <c r="E3043" t="s">
        <v>274</v>
      </c>
      <c r="F3043">
        <v>35467</v>
      </c>
      <c r="G3043" t="s">
        <v>350</v>
      </c>
      <c r="H3043" t="s">
        <v>351</v>
      </c>
      <c r="I3043">
        <v>435</v>
      </c>
      <c r="J3043" t="s">
        <v>491</v>
      </c>
      <c r="K3043" t="s">
        <v>492</v>
      </c>
      <c r="L3043">
        <v>35556</v>
      </c>
      <c r="M3043" t="s">
        <v>352</v>
      </c>
      <c r="N3043" t="s">
        <v>353</v>
      </c>
      <c r="O3043">
        <v>35556</v>
      </c>
      <c r="P3043" t="s">
        <v>352</v>
      </c>
      <c r="Q3043" t="s">
        <v>353</v>
      </c>
      <c r="R3043" t="s">
        <v>372</v>
      </c>
      <c r="S3043" s="46">
        <v>88423131.260000005</v>
      </c>
      <c r="U3043" s="46">
        <v>28</v>
      </c>
      <c r="IF3043">
        <v>35556</v>
      </c>
      <c r="IG3043" t="s">
        <v>352</v>
      </c>
      <c r="IH3043" t="s">
        <v>354</v>
      </c>
      <c r="IK3043">
        <v>-2</v>
      </c>
      <c r="IL3043" t="s">
        <v>279</v>
      </c>
      <c r="IM3043" t="s">
        <v>280</v>
      </c>
      <c r="IN3043" t="s">
        <v>706</v>
      </c>
      <c r="IP3043" t="s">
        <v>707</v>
      </c>
    </row>
    <row r="3044" spans="1:250" hidden="1" x14ac:dyDescent="0.25">
      <c r="A3044">
        <v>46410</v>
      </c>
      <c r="B3044">
        <v>-890804480</v>
      </c>
      <c r="C3044">
        <v>1837</v>
      </c>
      <c r="D3044" t="s">
        <v>273</v>
      </c>
      <c r="E3044" t="s">
        <v>274</v>
      </c>
      <c r="F3044">
        <v>35467</v>
      </c>
      <c r="G3044" t="s">
        <v>350</v>
      </c>
      <c r="H3044" t="s">
        <v>351</v>
      </c>
      <c r="I3044">
        <v>431</v>
      </c>
      <c r="J3044" t="s">
        <v>493</v>
      </c>
      <c r="K3044" t="s">
        <v>494</v>
      </c>
      <c r="L3044">
        <v>35556</v>
      </c>
      <c r="M3044" t="s">
        <v>352</v>
      </c>
      <c r="N3044" t="s">
        <v>353</v>
      </c>
      <c r="O3044">
        <v>35556</v>
      </c>
      <c r="P3044" t="s">
        <v>352</v>
      </c>
      <c r="Q3044" t="s">
        <v>353</v>
      </c>
      <c r="R3044" t="s">
        <v>372</v>
      </c>
      <c r="S3044" s="46">
        <v>87056834.769999996</v>
      </c>
      <c r="U3044" s="46">
        <v>28</v>
      </c>
      <c r="IF3044">
        <v>35556</v>
      </c>
      <c r="IG3044" t="s">
        <v>352</v>
      </c>
      <c r="IH3044" t="s">
        <v>354</v>
      </c>
      <c r="IK3044">
        <v>-2</v>
      </c>
      <c r="IL3044" t="s">
        <v>279</v>
      </c>
      <c r="IM3044" t="s">
        <v>280</v>
      </c>
      <c r="IN3044" t="s">
        <v>706</v>
      </c>
      <c r="IP3044" t="s">
        <v>707</v>
      </c>
    </row>
    <row r="3045" spans="1:250" hidden="1" x14ac:dyDescent="0.25">
      <c r="A3045">
        <v>46411</v>
      </c>
      <c r="B3045">
        <v>-890804480</v>
      </c>
      <c r="C3045">
        <v>1837</v>
      </c>
      <c r="D3045" t="s">
        <v>273</v>
      </c>
      <c r="E3045" t="s">
        <v>274</v>
      </c>
      <c r="F3045">
        <v>35467</v>
      </c>
      <c r="G3045" t="s">
        <v>350</v>
      </c>
      <c r="H3045" t="s">
        <v>351</v>
      </c>
      <c r="I3045">
        <v>429</v>
      </c>
      <c r="J3045" t="s">
        <v>395</v>
      </c>
      <c r="K3045" t="s">
        <v>396</v>
      </c>
      <c r="L3045">
        <v>35556</v>
      </c>
      <c r="M3045" t="s">
        <v>352</v>
      </c>
      <c r="N3045" t="s">
        <v>353</v>
      </c>
      <c r="O3045">
        <v>35556</v>
      </c>
      <c r="P3045" t="s">
        <v>352</v>
      </c>
      <c r="Q3045" t="s">
        <v>353</v>
      </c>
      <c r="R3045" t="s">
        <v>372</v>
      </c>
      <c r="S3045" s="46">
        <v>87146618.150000006</v>
      </c>
      <c r="U3045" s="46">
        <v>28</v>
      </c>
      <c r="IF3045">
        <v>35556</v>
      </c>
      <c r="IG3045" t="s">
        <v>352</v>
      </c>
      <c r="IH3045" t="s">
        <v>354</v>
      </c>
      <c r="IK3045">
        <v>-2</v>
      </c>
      <c r="IL3045" t="s">
        <v>279</v>
      </c>
      <c r="IM3045" t="s">
        <v>280</v>
      </c>
      <c r="IN3045" t="s">
        <v>706</v>
      </c>
      <c r="IP3045" t="s">
        <v>707</v>
      </c>
    </row>
    <row r="3046" spans="1:250" hidden="1" x14ac:dyDescent="0.25">
      <c r="A3046">
        <v>46412</v>
      </c>
      <c r="B3046">
        <v>-890804480</v>
      </c>
      <c r="C3046">
        <v>1837</v>
      </c>
      <c r="D3046" t="s">
        <v>273</v>
      </c>
      <c r="E3046" t="s">
        <v>274</v>
      </c>
      <c r="F3046">
        <v>35467</v>
      </c>
      <c r="G3046" t="s">
        <v>350</v>
      </c>
      <c r="H3046" t="s">
        <v>351</v>
      </c>
      <c r="I3046">
        <v>427</v>
      </c>
      <c r="J3046" t="s">
        <v>397</v>
      </c>
      <c r="K3046" t="s">
        <v>398</v>
      </c>
      <c r="L3046">
        <v>35556</v>
      </c>
      <c r="M3046" t="s">
        <v>352</v>
      </c>
      <c r="N3046" t="s">
        <v>353</v>
      </c>
      <c r="O3046">
        <v>35556</v>
      </c>
      <c r="P3046" t="s">
        <v>352</v>
      </c>
      <c r="Q3046" t="s">
        <v>353</v>
      </c>
      <c r="R3046" t="s">
        <v>372</v>
      </c>
      <c r="S3046" s="46">
        <v>87300561.469999999</v>
      </c>
      <c r="U3046" s="46">
        <v>28</v>
      </c>
      <c r="IF3046">
        <v>35556</v>
      </c>
      <c r="IG3046" t="s">
        <v>352</v>
      </c>
      <c r="IH3046" t="s">
        <v>354</v>
      </c>
      <c r="IK3046">
        <v>-2</v>
      </c>
      <c r="IL3046" t="s">
        <v>279</v>
      </c>
      <c r="IM3046" t="s">
        <v>280</v>
      </c>
      <c r="IN3046" t="s">
        <v>706</v>
      </c>
      <c r="IP3046" t="s">
        <v>707</v>
      </c>
    </row>
    <row r="3047" spans="1:250" hidden="1" x14ac:dyDescent="0.25">
      <c r="A3047">
        <v>46413</v>
      </c>
      <c r="B3047">
        <v>-890804480</v>
      </c>
      <c r="C3047">
        <v>1837</v>
      </c>
      <c r="D3047" t="s">
        <v>273</v>
      </c>
      <c r="E3047" t="s">
        <v>274</v>
      </c>
      <c r="F3047">
        <v>19011</v>
      </c>
      <c r="G3047" t="s">
        <v>328</v>
      </c>
      <c r="H3047" t="s">
        <v>329</v>
      </c>
      <c r="I3047">
        <v>429</v>
      </c>
      <c r="J3047" t="s">
        <v>395</v>
      </c>
      <c r="K3047" t="s">
        <v>396</v>
      </c>
      <c r="L3047">
        <v>38311</v>
      </c>
      <c r="M3047" t="s">
        <v>373</v>
      </c>
      <c r="N3047" t="s">
        <v>374</v>
      </c>
      <c r="O3047">
        <v>38311</v>
      </c>
      <c r="P3047" t="s">
        <v>373</v>
      </c>
      <c r="Q3047" t="s">
        <v>374</v>
      </c>
      <c r="R3047" t="s">
        <v>372</v>
      </c>
      <c r="S3047" s="46">
        <v>1524848.79</v>
      </c>
      <c r="U3047" s="46">
        <v>28</v>
      </c>
      <c r="IF3047">
        <v>38311</v>
      </c>
      <c r="IG3047" t="s">
        <v>373</v>
      </c>
      <c r="IH3047" t="s">
        <v>332</v>
      </c>
      <c r="IK3047">
        <v>-2</v>
      </c>
      <c r="IL3047" t="s">
        <v>279</v>
      </c>
      <c r="IM3047" t="s">
        <v>280</v>
      </c>
      <c r="IN3047" t="s">
        <v>687</v>
      </c>
      <c r="IP3047" t="s">
        <v>708</v>
      </c>
    </row>
    <row r="3048" spans="1:250" hidden="1" x14ac:dyDescent="0.25">
      <c r="A3048">
        <v>46414</v>
      </c>
      <c r="B3048">
        <v>-890804480</v>
      </c>
      <c r="C3048">
        <v>1837</v>
      </c>
      <c r="D3048" t="s">
        <v>273</v>
      </c>
      <c r="E3048" t="s">
        <v>274</v>
      </c>
      <c r="F3048">
        <v>19011</v>
      </c>
      <c r="G3048" t="s">
        <v>328</v>
      </c>
      <c r="H3048" t="s">
        <v>329</v>
      </c>
      <c r="I3048">
        <v>427</v>
      </c>
      <c r="J3048" t="s">
        <v>397</v>
      </c>
      <c r="K3048" t="s">
        <v>398</v>
      </c>
      <c r="L3048">
        <v>38311</v>
      </c>
      <c r="M3048" t="s">
        <v>373</v>
      </c>
      <c r="N3048" t="s">
        <v>374</v>
      </c>
      <c r="O3048">
        <v>38311</v>
      </c>
      <c r="P3048" t="s">
        <v>373</v>
      </c>
      <c r="Q3048" t="s">
        <v>374</v>
      </c>
      <c r="R3048" t="s">
        <v>372</v>
      </c>
      <c r="S3048" s="46">
        <v>1521907.89</v>
      </c>
      <c r="U3048" s="46">
        <v>28</v>
      </c>
      <c r="IF3048">
        <v>38311</v>
      </c>
      <c r="IG3048" t="s">
        <v>373</v>
      </c>
      <c r="IH3048" t="s">
        <v>332</v>
      </c>
      <c r="IK3048">
        <v>-2</v>
      </c>
      <c r="IL3048" t="s">
        <v>279</v>
      </c>
      <c r="IM3048" t="s">
        <v>280</v>
      </c>
      <c r="IN3048" t="s">
        <v>687</v>
      </c>
      <c r="IP3048" t="s">
        <v>708</v>
      </c>
    </row>
    <row r="3049" spans="1:250" hidden="1" x14ac:dyDescent="0.25">
      <c r="A3049">
        <v>46415</v>
      </c>
      <c r="B3049">
        <v>-890804480</v>
      </c>
      <c r="C3049">
        <v>1837</v>
      </c>
      <c r="D3049" t="s">
        <v>273</v>
      </c>
      <c r="E3049" t="s">
        <v>274</v>
      </c>
      <c r="F3049">
        <v>19011</v>
      </c>
      <c r="G3049" t="s">
        <v>328</v>
      </c>
      <c r="H3049" t="s">
        <v>329</v>
      </c>
      <c r="I3049">
        <v>424</v>
      </c>
      <c r="J3049" t="s">
        <v>399</v>
      </c>
      <c r="K3049" t="s">
        <v>400</v>
      </c>
      <c r="L3049">
        <v>38311</v>
      </c>
      <c r="M3049" t="s">
        <v>373</v>
      </c>
      <c r="N3049" t="s">
        <v>374</v>
      </c>
      <c r="O3049">
        <v>38311</v>
      </c>
      <c r="P3049" t="s">
        <v>373</v>
      </c>
      <c r="Q3049" t="s">
        <v>374</v>
      </c>
      <c r="R3049" t="s">
        <v>372</v>
      </c>
      <c r="S3049" s="46">
        <v>1520192.36</v>
      </c>
      <c r="U3049" s="46">
        <v>28</v>
      </c>
      <c r="IF3049">
        <v>38311</v>
      </c>
      <c r="IG3049" t="s">
        <v>373</v>
      </c>
      <c r="IH3049" t="s">
        <v>332</v>
      </c>
      <c r="IK3049">
        <v>-2</v>
      </c>
      <c r="IL3049" t="s">
        <v>279</v>
      </c>
      <c r="IM3049" t="s">
        <v>280</v>
      </c>
      <c r="IN3049" t="s">
        <v>687</v>
      </c>
      <c r="IP3049" t="s">
        <v>708</v>
      </c>
    </row>
    <row r="3050" spans="1:250" hidden="1" x14ac:dyDescent="0.25">
      <c r="A3050">
        <v>46416</v>
      </c>
      <c r="B3050">
        <v>-890804480</v>
      </c>
      <c r="C3050">
        <v>1837</v>
      </c>
      <c r="D3050" t="s">
        <v>273</v>
      </c>
      <c r="E3050" t="s">
        <v>274</v>
      </c>
      <c r="F3050">
        <v>19011</v>
      </c>
      <c r="G3050" t="s">
        <v>328</v>
      </c>
      <c r="H3050" t="s">
        <v>329</v>
      </c>
      <c r="I3050">
        <v>422</v>
      </c>
      <c r="J3050" t="s">
        <v>401</v>
      </c>
      <c r="K3050" t="s">
        <v>402</v>
      </c>
      <c r="L3050">
        <v>38311</v>
      </c>
      <c r="M3050" t="s">
        <v>373</v>
      </c>
      <c r="N3050" t="s">
        <v>374</v>
      </c>
      <c r="O3050">
        <v>38311</v>
      </c>
      <c r="P3050" t="s">
        <v>373</v>
      </c>
      <c r="Q3050" t="s">
        <v>374</v>
      </c>
      <c r="R3050" t="s">
        <v>372</v>
      </c>
      <c r="S3050" s="46">
        <v>1517986.69</v>
      </c>
      <c r="U3050" s="46">
        <v>28</v>
      </c>
      <c r="IF3050">
        <v>38311</v>
      </c>
      <c r="IG3050" t="s">
        <v>373</v>
      </c>
      <c r="IH3050" t="s">
        <v>332</v>
      </c>
      <c r="IK3050">
        <v>-2</v>
      </c>
      <c r="IL3050" t="s">
        <v>279</v>
      </c>
      <c r="IM3050" t="s">
        <v>280</v>
      </c>
      <c r="IN3050" t="s">
        <v>687</v>
      </c>
      <c r="IP3050" t="s">
        <v>708</v>
      </c>
    </row>
    <row r="3051" spans="1:250" hidden="1" x14ac:dyDescent="0.25">
      <c r="A3051">
        <v>46417</v>
      </c>
      <c r="B3051">
        <v>-890804480</v>
      </c>
      <c r="C3051">
        <v>1837</v>
      </c>
      <c r="D3051" t="s">
        <v>273</v>
      </c>
      <c r="E3051" t="s">
        <v>274</v>
      </c>
      <c r="F3051">
        <v>19011</v>
      </c>
      <c r="G3051" t="s">
        <v>328</v>
      </c>
      <c r="H3051" t="s">
        <v>329</v>
      </c>
      <c r="I3051">
        <v>437</v>
      </c>
      <c r="J3051" t="s">
        <v>658</v>
      </c>
      <c r="K3051" t="s">
        <v>659</v>
      </c>
      <c r="L3051">
        <v>38311</v>
      </c>
      <c r="M3051" t="s">
        <v>373</v>
      </c>
      <c r="N3051" t="s">
        <v>374</v>
      </c>
      <c r="O3051">
        <v>38311</v>
      </c>
      <c r="P3051" t="s">
        <v>373</v>
      </c>
      <c r="Q3051" t="s">
        <v>374</v>
      </c>
      <c r="R3051" t="s">
        <v>372</v>
      </c>
      <c r="S3051" s="46">
        <v>1532446.16</v>
      </c>
      <c r="U3051" s="46">
        <v>28</v>
      </c>
      <c r="IF3051">
        <v>38311</v>
      </c>
      <c r="IG3051" t="s">
        <v>373</v>
      </c>
      <c r="IH3051" t="s">
        <v>332</v>
      </c>
      <c r="IK3051">
        <v>-2</v>
      </c>
      <c r="IL3051" t="s">
        <v>279</v>
      </c>
      <c r="IM3051" t="s">
        <v>280</v>
      </c>
      <c r="IN3051" t="s">
        <v>687</v>
      </c>
      <c r="IP3051" t="s">
        <v>708</v>
      </c>
    </row>
    <row r="3052" spans="1:250" hidden="1" x14ac:dyDescent="0.25">
      <c r="A3052">
        <v>46418</v>
      </c>
      <c r="B3052">
        <v>-890804480</v>
      </c>
      <c r="C3052">
        <v>1837</v>
      </c>
      <c r="D3052" t="s">
        <v>273</v>
      </c>
      <c r="E3052" t="s">
        <v>274</v>
      </c>
      <c r="F3052">
        <v>19011</v>
      </c>
      <c r="G3052" t="s">
        <v>328</v>
      </c>
      <c r="H3052" t="s">
        <v>329</v>
      </c>
      <c r="I3052">
        <v>436</v>
      </c>
      <c r="J3052" t="s">
        <v>656</v>
      </c>
      <c r="K3052" t="s">
        <v>657</v>
      </c>
      <c r="L3052">
        <v>38311</v>
      </c>
      <c r="M3052" t="s">
        <v>373</v>
      </c>
      <c r="N3052" t="s">
        <v>374</v>
      </c>
      <c r="O3052">
        <v>38311</v>
      </c>
      <c r="P3052" t="s">
        <v>373</v>
      </c>
      <c r="Q3052" t="s">
        <v>374</v>
      </c>
      <c r="R3052" t="s">
        <v>372</v>
      </c>
      <c r="S3052" s="46">
        <v>1529995.4</v>
      </c>
      <c r="U3052" s="46">
        <v>28</v>
      </c>
      <c r="IF3052">
        <v>38311</v>
      </c>
      <c r="IG3052" t="s">
        <v>373</v>
      </c>
      <c r="IH3052" t="s">
        <v>332</v>
      </c>
      <c r="IK3052">
        <v>-2</v>
      </c>
      <c r="IL3052" t="s">
        <v>279</v>
      </c>
      <c r="IM3052" t="s">
        <v>280</v>
      </c>
      <c r="IN3052" t="s">
        <v>687</v>
      </c>
      <c r="IP3052" t="s">
        <v>708</v>
      </c>
    </row>
    <row r="3053" spans="1:250" hidden="1" x14ac:dyDescent="0.25">
      <c r="A3053">
        <v>46419</v>
      </c>
      <c r="B3053">
        <v>-890804480</v>
      </c>
      <c r="C3053">
        <v>1837</v>
      </c>
      <c r="D3053" t="s">
        <v>273</v>
      </c>
      <c r="E3053" t="s">
        <v>274</v>
      </c>
      <c r="F3053">
        <v>13794</v>
      </c>
      <c r="G3053" t="s">
        <v>275</v>
      </c>
      <c r="H3053" t="s">
        <v>276</v>
      </c>
      <c r="I3053">
        <v>437</v>
      </c>
      <c r="J3053" t="s">
        <v>658</v>
      </c>
      <c r="K3053" t="s">
        <v>659</v>
      </c>
      <c r="L3053">
        <v>38311</v>
      </c>
      <c r="M3053" t="s">
        <v>373</v>
      </c>
      <c r="N3053" t="s">
        <v>374</v>
      </c>
      <c r="O3053">
        <v>38311</v>
      </c>
      <c r="P3053" t="s">
        <v>373</v>
      </c>
      <c r="Q3053" t="s">
        <v>374</v>
      </c>
      <c r="R3053" t="s">
        <v>372</v>
      </c>
      <c r="S3053" s="46">
        <v>1531019.9069999999</v>
      </c>
      <c r="U3053" s="46">
        <v>28</v>
      </c>
      <c r="IF3053">
        <v>38311</v>
      </c>
      <c r="IG3053" t="s">
        <v>373</v>
      </c>
      <c r="IH3053" t="s">
        <v>319</v>
      </c>
      <c r="IK3053">
        <v>-2</v>
      </c>
      <c r="IL3053" t="s">
        <v>279</v>
      </c>
      <c r="IM3053" t="s">
        <v>280</v>
      </c>
      <c r="IN3053" t="s">
        <v>663</v>
      </c>
      <c r="IP3053" t="s">
        <v>709</v>
      </c>
    </row>
    <row r="3054" spans="1:250" hidden="1" x14ac:dyDescent="0.25">
      <c r="A3054">
        <v>46420</v>
      </c>
      <c r="B3054">
        <v>-890804480</v>
      </c>
      <c r="C3054">
        <v>1837</v>
      </c>
      <c r="D3054" t="s">
        <v>273</v>
      </c>
      <c r="E3054" t="s">
        <v>274</v>
      </c>
      <c r="F3054">
        <v>13794</v>
      </c>
      <c r="G3054" t="s">
        <v>275</v>
      </c>
      <c r="H3054" t="s">
        <v>276</v>
      </c>
      <c r="I3054">
        <v>436</v>
      </c>
      <c r="J3054" t="s">
        <v>656</v>
      </c>
      <c r="K3054" t="s">
        <v>657</v>
      </c>
      <c r="L3054">
        <v>38311</v>
      </c>
      <c r="M3054" t="s">
        <v>373</v>
      </c>
      <c r="N3054" t="s">
        <v>374</v>
      </c>
      <c r="O3054">
        <v>38311</v>
      </c>
      <c r="P3054" t="s">
        <v>373</v>
      </c>
      <c r="Q3054" t="s">
        <v>374</v>
      </c>
      <c r="R3054" t="s">
        <v>372</v>
      </c>
      <c r="S3054" s="46">
        <v>1528675.1969999999</v>
      </c>
      <c r="U3054" s="46">
        <v>28</v>
      </c>
      <c r="IF3054">
        <v>38311</v>
      </c>
      <c r="IG3054" t="s">
        <v>373</v>
      </c>
      <c r="IH3054" t="s">
        <v>319</v>
      </c>
      <c r="IK3054">
        <v>-2</v>
      </c>
      <c r="IL3054" t="s">
        <v>279</v>
      </c>
      <c r="IM3054" t="s">
        <v>280</v>
      </c>
      <c r="IN3054" t="s">
        <v>663</v>
      </c>
      <c r="IP3054" t="s">
        <v>709</v>
      </c>
    </row>
    <row r="3055" spans="1:250" hidden="1" x14ac:dyDescent="0.25">
      <c r="A3055">
        <v>46421</v>
      </c>
      <c r="B3055">
        <v>-890804480</v>
      </c>
      <c r="C3055">
        <v>1837</v>
      </c>
      <c r="D3055" t="s">
        <v>273</v>
      </c>
      <c r="E3055" t="s">
        <v>274</v>
      </c>
      <c r="F3055">
        <v>13794</v>
      </c>
      <c r="G3055" t="s">
        <v>275</v>
      </c>
      <c r="H3055" t="s">
        <v>276</v>
      </c>
      <c r="I3055">
        <v>435</v>
      </c>
      <c r="J3055" t="s">
        <v>491</v>
      </c>
      <c r="K3055" t="s">
        <v>492</v>
      </c>
      <c r="L3055">
        <v>38311</v>
      </c>
      <c r="M3055" t="s">
        <v>373</v>
      </c>
      <c r="N3055" t="s">
        <v>374</v>
      </c>
      <c r="O3055">
        <v>38311</v>
      </c>
      <c r="P3055" t="s">
        <v>373</v>
      </c>
      <c r="Q3055" t="s">
        <v>374</v>
      </c>
      <c r="R3055" t="s">
        <v>372</v>
      </c>
      <c r="S3055" s="46">
        <v>1527268.3370000001</v>
      </c>
      <c r="U3055" s="46">
        <v>28</v>
      </c>
      <c r="IF3055">
        <v>38311</v>
      </c>
      <c r="IG3055" t="s">
        <v>373</v>
      </c>
      <c r="IH3055" t="s">
        <v>319</v>
      </c>
      <c r="IK3055">
        <v>-2</v>
      </c>
      <c r="IL3055" t="s">
        <v>279</v>
      </c>
      <c r="IM3055" t="s">
        <v>280</v>
      </c>
      <c r="IN3055" t="s">
        <v>663</v>
      </c>
      <c r="IP3055" t="s">
        <v>709</v>
      </c>
    </row>
    <row r="3056" spans="1:250" hidden="1" x14ac:dyDescent="0.25">
      <c r="A3056">
        <v>46422</v>
      </c>
      <c r="B3056">
        <v>-890804480</v>
      </c>
      <c r="C3056">
        <v>1837</v>
      </c>
      <c r="D3056" t="s">
        <v>273</v>
      </c>
      <c r="E3056" t="s">
        <v>274</v>
      </c>
      <c r="F3056">
        <v>13794</v>
      </c>
      <c r="G3056" t="s">
        <v>275</v>
      </c>
      <c r="H3056" t="s">
        <v>276</v>
      </c>
      <c r="I3056">
        <v>431</v>
      </c>
      <c r="J3056" t="s">
        <v>493</v>
      </c>
      <c r="K3056" t="s">
        <v>494</v>
      </c>
      <c r="L3056">
        <v>38311</v>
      </c>
      <c r="M3056" t="s">
        <v>373</v>
      </c>
      <c r="N3056" t="s">
        <v>374</v>
      </c>
      <c r="O3056">
        <v>38311</v>
      </c>
      <c r="P3056" t="s">
        <v>373</v>
      </c>
      <c r="Q3056" t="s">
        <v>374</v>
      </c>
      <c r="R3056" t="s">
        <v>372</v>
      </c>
      <c r="S3056" s="46">
        <v>1525861.487</v>
      </c>
      <c r="U3056" s="46">
        <v>28</v>
      </c>
      <c r="IF3056">
        <v>38311</v>
      </c>
      <c r="IG3056" t="s">
        <v>373</v>
      </c>
      <c r="IH3056" t="s">
        <v>319</v>
      </c>
      <c r="IK3056">
        <v>-2</v>
      </c>
      <c r="IL3056" t="s">
        <v>279</v>
      </c>
      <c r="IM3056" t="s">
        <v>280</v>
      </c>
      <c r="IN3056" t="s">
        <v>663</v>
      </c>
      <c r="IP3056" t="s">
        <v>709</v>
      </c>
    </row>
    <row r="3057" spans="1:250" hidden="1" x14ac:dyDescent="0.25">
      <c r="A3057">
        <v>46423</v>
      </c>
      <c r="B3057">
        <v>-890804480</v>
      </c>
      <c r="C3057">
        <v>1837</v>
      </c>
      <c r="D3057" t="s">
        <v>273</v>
      </c>
      <c r="E3057" t="s">
        <v>274</v>
      </c>
      <c r="F3057">
        <v>19011</v>
      </c>
      <c r="G3057" t="s">
        <v>328</v>
      </c>
      <c r="H3057" t="s">
        <v>329</v>
      </c>
      <c r="I3057">
        <v>435</v>
      </c>
      <c r="J3057" t="s">
        <v>491</v>
      </c>
      <c r="K3057" t="s">
        <v>492</v>
      </c>
      <c r="L3057">
        <v>38311</v>
      </c>
      <c r="M3057" t="s">
        <v>373</v>
      </c>
      <c r="N3057" t="s">
        <v>374</v>
      </c>
      <c r="O3057">
        <v>38311</v>
      </c>
      <c r="P3057" t="s">
        <v>373</v>
      </c>
      <c r="Q3057" t="s">
        <v>374</v>
      </c>
      <c r="R3057" t="s">
        <v>372</v>
      </c>
      <c r="S3057" s="46">
        <v>1528524.93</v>
      </c>
      <c r="U3057" s="46">
        <v>28</v>
      </c>
      <c r="IF3057">
        <v>38311</v>
      </c>
      <c r="IG3057" t="s">
        <v>373</v>
      </c>
      <c r="IH3057" t="s">
        <v>332</v>
      </c>
      <c r="IK3057">
        <v>-2</v>
      </c>
      <c r="IL3057" t="s">
        <v>279</v>
      </c>
      <c r="IM3057" t="s">
        <v>280</v>
      </c>
      <c r="IN3057" t="s">
        <v>687</v>
      </c>
      <c r="IP3057" t="s">
        <v>708</v>
      </c>
    </row>
    <row r="3058" spans="1:250" hidden="1" x14ac:dyDescent="0.25">
      <c r="A3058">
        <v>46424</v>
      </c>
      <c r="B3058">
        <v>-890804480</v>
      </c>
      <c r="C3058">
        <v>1837</v>
      </c>
      <c r="D3058" t="s">
        <v>273</v>
      </c>
      <c r="E3058" t="s">
        <v>274</v>
      </c>
      <c r="F3058">
        <v>19011</v>
      </c>
      <c r="G3058" t="s">
        <v>328</v>
      </c>
      <c r="H3058" t="s">
        <v>329</v>
      </c>
      <c r="I3058">
        <v>431</v>
      </c>
      <c r="J3058" t="s">
        <v>493</v>
      </c>
      <c r="K3058" t="s">
        <v>494</v>
      </c>
      <c r="L3058">
        <v>38311</v>
      </c>
      <c r="M3058" t="s">
        <v>373</v>
      </c>
      <c r="N3058" t="s">
        <v>374</v>
      </c>
      <c r="O3058">
        <v>38311</v>
      </c>
      <c r="P3058" t="s">
        <v>373</v>
      </c>
      <c r="Q3058" t="s">
        <v>374</v>
      </c>
      <c r="R3058" t="s">
        <v>372</v>
      </c>
      <c r="S3058" s="46">
        <v>1527054.47</v>
      </c>
      <c r="U3058" s="46">
        <v>28</v>
      </c>
      <c r="IF3058">
        <v>38311</v>
      </c>
      <c r="IG3058" t="s">
        <v>373</v>
      </c>
      <c r="IH3058" t="s">
        <v>332</v>
      </c>
      <c r="IK3058">
        <v>-2</v>
      </c>
      <c r="IL3058" t="s">
        <v>279</v>
      </c>
      <c r="IM3058" t="s">
        <v>280</v>
      </c>
      <c r="IN3058" t="s">
        <v>687</v>
      </c>
      <c r="IP3058" t="s">
        <v>708</v>
      </c>
    </row>
    <row r="3059" spans="1:250" hidden="1" x14ac:dyDescent="0.25">
      <c r="A3059">
        <v>46425</v>
      </c>
      <c r="B3059">
        <v>-890804480</v>
      </c>
      <c r="C3059">
        <v>1837</v>
      </c>
      <c r="D3059" t="s">
        <v>273</v>
      </c>
      <c r="E3059" t="s">
        <v>274</v>
      </c>
      <c r="F3059">
        <v>13794</v>
      </c>
      <c r="G3059" t="s">
        <v>275</v>
      </c>
      <c r="H3059" t="s">
        <v>276</v>
      </c>
      <c r="I3059">
        <v>424</v>
      </c>
      <c r="J3059" t="s">
        <v>399</v>
      </c>
      <c r="K3059" t="s">
        <v>400</v>
      </c>
      <c r="L3059">
        <v>38311</v>
      </c>
      <c r="M3059" t="s">
        <v>373</v>
      </c>
      <c r="N3059" t="s">
        <v>374</v>
      </c>
      <c r="O3059">
        <v>38311</v>
      </c>
      <c r="P3059" t="s">
        <v>373</v>
      </c>
      <c r="Q3059" t="s">
        <v>374</v>
      </c>
      <c r="R3059" t="s">
        <v>372</v>
      </c>
      <c r="S3059" s="46">
        <v>1519296.247</v>
      </c>
      <c r="U3059" s="46">
        <v>28</v>
      </c>
      <c r="IF3059">
        <v>38311</v>
      </c>
      <c r="IG3059" t="s">
        <v>373</v>
      </c>
      <c r="IH3059" t="s">
        <v>319</v>
      </c>
      <c r="IK3059">
        <v>-2</v>
      </c>
      <c r="IL3059" t="s">
        <v>279</v>
      </c>
      <c r="IM3059" t="s">
        <v>280</v>
      </c>
      <c r="IN3059" t="s">
        <v>663</v>
      </c>
      <c r="IP3059" t="s">
        <v>709</v>
      </c>
    </row>
    <row r="3060" spans="1:250" hidden="1" x14ac:dyDescent="0.25">
      <c r="A3060">
        <v>46426</v>
      </c>
      <c r="B3060">
        <v>-890804480</v>
      </c>
      <c r="C3060">
        <v>1837</v>
      </c>
      <c r="D3060" t="s">
        <v>273</v>
      </c>
      <c r="E3060" t="s">
        <v>274</v>
      </c>
      <c r="F3060">
        <v>13794</v>
      </c>
      <c r="G3060" t="s">
        <v>275</v>
      </c>
      <c r="H3060" t="s">
        <v>276</v>
      </c>
      <c r="I3060">
        <v>422</v>
      </c>
      <c r="J3060" t="s">
        <v>401</v>
      </c>
      <c r="K3060" t="s">
        <v>402</v>
      </c>
      <c r="L3060">
        <v>38311</v>
      </c>
      <c r="M3060" t="s">
        <v>373</v>
      </c>
      <c r="N3060" t="s">
        <v>374</v>
      </c>
      <c r="O3060">
        <v>38311</v>
      </c>
      <c r="P3060" t="s">
        <v>373</v>
      </c>
      <c r="Q3060" t="s">
        <v>374</v>
      </c>
      <c r="R3060" t="s">
        <v>372</v>
      </c>
      <c r="S3060" s="46">
        <v>1517185.997</v>
      </c>
      <c r="U3060" s="46">
        <v>28</v>
      </c>
      <c r="IF3060">
        <v>38311</v>
      </c>
      <c r="IG3060" t="s">
        <v>373</v>
      </c>
      <c r="IH3060" t="s">
        <v>319</v>
      </c>
      <c r="IK3060">
        <v>-2</v>
      </c>
      <c r="IL3060" t="s">
        <v>279</v>
      </c>
      <c r="IM3060" t="s">
        <v>280</v>
      </c>
      <c r="IN3060" t="s">
        <v>663</v>
      </c>
      <c r="IP3060" t="s">
        <v>709</v>
      </c>
    </row>
    <row r="3061" spans="1:250" hidden="1" x14ac:dyDescent="0.25">
      <c r="A3061">
        <v>46427</v>
      </c>
      <c r="B3061">
        <v>-890804480</v>
      </c>
      <c r="C3061">
        <v>1837</v>
      </c>
      <c r="D3061" t="s">
        <v>273</v>
      </c>
      <c r="E3061" t="s">
        <v>274</v>
      </c>
      <c r="F3061">
        <v>13794</v>
      </c>
      <c r="G3061" t="s">
        <v>275</v>
      </c>
      <c r="H3061" t="s">
        <v>276</v>
      </c>
      <c r="I3061">
        <v>420</v>
      </c>
      <c r="J3061" t="s">
        <v>403</v>
      </c>
      <c r="K3061" t="s">
        <v>404</v>
      </c>
      <c r="L3061">
        <v>38311</v>
      </c>
      <c r="M3061" t="s">
        <v>373</v>
      </c>
      <c r="N3061" t="s">
        <v>374</v>
      </c>
      <c r="O3061">
        <v>38311</v>
      </c>
      <c r="P3061" t="s">
        <v>373</v>
      </c>
      <c r="Q3061" t="s">
        <v>374</v>
      </c>
      <c r="R3061" t="s">
        <v>372</v>
      </c>
      <c r="S3061" s="46">
        <v>1514372.317</v>
      </c>
      <c r="U3061" s="46">
        <v>28</v>
      </c>
      <c r="IF3061">
        <v>38311</v>
      </c>
      <c r="IG3061" t="s">
        <v>373</v>
      </c>
      <c r="IH3061" t="s">
        <v>319</v>
      </c>
      <c r="IK3061">
        <v>-2</v>
      </c>
      <c r="IL3061" t="s">
        <v>279</v>
      </c>
      <c r="IM3061" t="s">
        <v>280</v>
      </c>
      <c r="IN3061" t="s">
        <v>663</v>
      </c>
      <c r="IP3061" t="s">
        <v>709</v>
      </c>
    </row>
    <row r="3062" spans="1:250" hidden="1" x14ac:dyDescent="0.25">
      <c r="A3062">
        <v>46428</v>
      </c>
      <c r="B3062">
        <v>-890804480</v>
      </c>
      <c r="C3062">
        <v>1837</v>
      </c>
      <c r="D3062" t="s">
        <v>273</v>
      </c>
      <c r="E3062" t="s">
        <v>274</v>
      </c>
      <c r="F3062">
        <v>13794</v>
      </c>
      <c r="G3062" t="s">
        <v>275</v>
      </c>
      <c r="H3062" t="s">
        <v>276</v>
      </c>
      <c r="I3062">
        <v>411</v>
      </c>
      <c r="J3062" t="s">
        <v>393</v>
      </c>
      <c r="K3062" t="s">
        <v>394</v>
      </c>
      <c r="L3062">
        <v>38311</v>
      </c>
      <c r="M3062" t="s">
        <v>373</v>
      </c>
      <c r="N3062" t="s">
        <v>374</v>
      </c>
      <c r="O3062">
        <v>38311</v>
      </c>
      <c r="P3062" t="s">
        <v>373</v>
      </c>
      <c r="Q3062" t="s">
        <v>374</v>
      </c>
      <c r="R3062" t="s">
        <v>372</v>
      </c>
      <c r="S3062" s="46">
        <v>1512292.567</v>
      </c>
      <c r="U3062" s="46">
        <v>28</v>
      </c>
      <c r="IF3062">
        <v>38311</v>
      </c>
      <c r="IG3062" t="s">
        <v>373</v>
      </c>
      <c r="IH3062" t="s">
        <v>319</v>
      </c>
      <c r="IK3062">
        <v>-2</v>
      </c>
      <c r="IL3062" t="s">
        <v>279</v>
      </c>
      <c r="IM3062" t="s">
        <v>280</v>
      </c>
      <c r="IN3062" t="s">
        <v>663</v>
      </c>
      <c r="IP3062" t="s">
        <v>709</v>
      </c>
    </row>
    <row r="3063" spans="1:250" hidden="1" x14ac:dyDescent="0.25">
      <c r="A3063">
        <v>46429</v>
      </c>
      <c r="B3063">
        <v>-890804480</v>
      </c>
      <c r="C3063">
        <v>1837</v>
      </c>
      <c r="D3063" t="s">
        <v>273</v>
      </c>
      <c r="E3063" t="s">
        <v>274</v>
      </c>
      <c r="F3063">
        <v>19011</v>
      </c>
      <c r="G3063" t="s">
        <v>328</v>
      </c>
      <c r="H3063" t="s">
        <v>329</v>
      </c>
      <c r="I3063">
        <v>420</v>
      </c>
      <c r="J3063" t="s">
        <v>403</v>
      </c>
      <c r="K3063" t="s">
        <v>404</v>
      </c>
      <c r="L3063">
        <v>38311</v>
      </c>
      <c r="M3063" t="s">
        <v>373</v>
      </c>
      <c r="N3063" t="s">
        <v>374</v>
      </c>
      <c r="O3063">
        <v>38311</v>
      </c>
      <c r="P3063" t="s">
        <v>373</v>
      </c>
      <c r="Q3063" t="s">
        <v>374</v>
      </c>
      <c r="R3063" t="s">
        <v>372</v>
      </c>
      <c r="S3063" s="46">
        <v>1515045.78</v>
      </c>
      <c r="U3063" s="46">
        <v>28</v>
      </c>
      <c r="IF3063">
        <v>38311</v>
      </c>
      <c r="IG3063" t="s">
        <v>373</v>
      </c>
      <c r="IH3063" t="s">
        <v>332</v>
      </c>
      <c r="IK3063">
        <v>-2</v>
      </c>
      <c r="IL3063" t="s">
        <v>279</v>
      </c>
      <c r="IM3063" t="s">
        <v>280</v>
      </c>
      <c r="IN3063" t="s">
        <v>687</v>
      </c>
      <c r="IP3063" t="s">
        <v>708</v>
      </c>
    </row>
    <row r="3064" spans="1:250" hidden="1" x14ac:dyDescent="0.25">
      <c r="A3064">
        <v>46430</v>
      </c>
      <c r="B3064">
        <v>-890804480</v>
      </c>
      <c r="C3064">
        <v>1837</v>
      </c>
      <c r="D3064" t="s">
        <v>273</v>
      </c>
      <c r="E3064" t="s">
        <v>274</v>
      </c>
      <c r="F3064">
        <v>19011</v>
      </c>
      <c r="G3064" t="s">
        <v>328</v>
      </c>
      <c r="H3064" t="s">
        <v>329</v>
      </c>
      <c r="I3064">
        <v>411</v>
      </c>
      <c r="J3064" t="s">
        <v>393</v>
      </c>
      <c r="K3064" t="s">
        <v>394</v>
      </c>
      <c r="L3064">
        <v>38311</v>
      </c>
      <c r="M3064" t="s">
        <v>373</v>
      </c>
      <c r="N3064" t="s">
        <v>374</v>
      </c>
      <c r="O3064">
        <v>38311</v>
      </c>
      <c r="P3064" t="s">
        <v>373</v>
      </c>
      <c r="Q3064" t="s">
        <v>374</v>
      </c>
      <c r="R3064" t="s">
        <v>372</v>
      </c>
      <c r="S3064" s="46">
        <v>1512891.8</v>
      </c>
      <c r="U3064" s="46">
        <v>28</v>
      </c>
      <c r="IF3064">
        <v>38311</v>
      </c>
      <c r="IG3064" t="s">
        <v>373</v>
      </c>
      <c r="IH3064" t="s">
        <v>332</v>
      </c>
      <c r="IK3064">
        <v>-2</v>
      </c>
      <c r="IL3064" t="s">
        <v>279</v>
      </c>
      <c r="IM3064" t="s">
        <v>280</v>
      </c>
      <c r="IN3064" t="s">
        <v>687</v>
      </c>
      <c r="IP3064" t="s">
        <v>708</v>
      </c>
    </row>
    <row r="3065" spans="1:250" hidden="1" x14ac:dyDescent="0.25">
      <c r="A3065">
        <v>46431</v>
      </c>
      <c r="B3065">
        <v>-890804480</v>
      </c>
      <c r="C3065">
        <v>1837</v>
      </c>
      <c r="D3065" t="s">
        <v>273</v>
      </c>
      <c r="E3065" t="s">
        <v>274</v>
      </c>
      <c r="F3065">
        <v>13794</v>
      </c>
      <c r="G3065" t="s">
        <v>275</v>
      </c>
      <c r="H3065" t="s">
        <v>276</v>
      </c>
      <c r="I3065">
        <v>429</v>
      </c>
      <c r="J3065" t="s">
        <v>395</v>
      </c>
      <c r="K3065" t="s">
        <v>396</v>
      </c>
      <c r="L3065">
        <v>38311</v>
      </c>
      <c r="M3065" t="s">
        <v>373</v>
      </c>
      <c r="N3065" t="s">
        <v>374</v>
      </c>
      <c r="O3065">
        <v>38311</v>
      </c>
      <c r="P3065" t="s">
        <v>373</v>
      </c>
      <c r="Q3065" t="s">
        <v>374</v>
      </c>
      <c r="R3065" t="s">
        <v>372</v>
      </c>
      <c r="S3065" s="46">
        <v>1523751.227</v>
      </c>
      <c r="U3065" s="46">
        <v>28</v>
      </c>
      <c r="IF3065">
        <v>38311</v>
      </c>
      <c r="IG3065" t="s">
        <v>373</v>
      </c>
      <c r="IH3065" t="s">
        <v>319</v>
      </c>
      <c r="IK3065">
        <v>-2</v>
      </c>
      <c r="IL3065" t="s">
        <v>279</v>
      </c>
      <c r="IM3065" t="s">
        <v>280</v>
      </c>
      <c r="IN3065" t="s">
        <v>663</v>
      </c>
      <c r="IP3065" t="s">
        <v>709</v>
      </c>
    </row>
    <row r="3066" spans="1:250" hidden="1" x14ac:dyDescent="0.25">
      <c r="A3066">
        <v>46432</v>
      </c>
      <c r="B3066">
        <v>-890804480</v>
      </c>
      <c r="C3066">
        <v>1837</v>
      </c>
      <c r="D3066" t="s">
        <v>273</v>
      </c>
      <c r="E3066" t="s">
        <v>274</v>
      </c>
      <c r="F3066">
        <v>13794</v>
      </c>
      <c r="G3066" t="s">
        <v>275</v>
      </c>
      <c r="H3066" t="s">
        <v>276</v>
      </c>
      <c r="I3066">
        <v>427</v>
      </c>
      <c r="J3066" t="s">
        <v>397</v>
      </c>
      <c r="K3066" t="s">
        <v>398</v>
      </c>
      <c r="L3066">
        <v>38311</v>
      </c>
      <c r="M3066" t="s">
        <v>373</v>
      </c>
      <c r="N3066" t="s">
        <v>374</v>
      </c>
      <c r="O3066">
        <v>38311</v>
      </c>
      <c r="P3066" t="s">
        <v>373</v>
      </c>
      <c r="Q3066" t="s">
        <v>374</v>
      </c>
      <c r="R3066" t="s">
        <v>372</v>
      </c>
      <c r="S3066" s="46">
        <v>1520937.557</v>
      </c>
      <c r="U3066" s="46">
        <v>28</v>
      </c>
      <c r="IF3066">
        <v>38311</v>
      </c>
      <c r="IG3066" t="s">
        <v>373</v>
      </c>
      <c r="IH3066" t="s">
        <v>319</v>
      </c>
      <c r="IK3066">
        <v>-2</v>
      </c>
      <c r="IL3066" t="s">
        <v>279</v>
      </c>
      <c r="IM3066" t="s">
        <v>280</v>
      </c>
      <c r="IN3066" t="s">
        <v>663</v>
      </c>
      <c r="IP3066" t="s">
        <v>709</v>
      </c>
    </row>
    <row r="3067" spans="1:250" hidden="1" x14ac:dyDescent="0.25">
      <c r="A3067">
        <v>46433</v>
      </c>
      <c r="B3067">
        <v>-890804480</v>
      </c>
      <c r="C3067">
        <v>1837</v>
      </c>
      <c r="D3067" t="s">
        <v>273</v>
      </c>
      <c r="E3067" t="s">
        <v>274</v>
      </c>
      <c r="F3067">
        <v>13794</v>
      </c>
      <c r="G3067" t="s">
        <v>275</v>
      </c>
      <c r="H3067" t="s">
        <v>276</v>
      </c>
      <c r="I3067">
        <v>424</v>
      </c>
      <c r="J3067" t="s">
        <v>399</v>
      </c>
      <c r="K3067" t="s">
        <v>400</v>
      </c>
      <c r="L3067">
        <v>39215</v>
      </c>
      <c r="M3067" t="s">
        <v>389</v>
      </c>
      <c r="N3067" t="s">
        <v>390</v>
      </c>
      <c r="O3067">
        <v>39215</v>
      </c>
      <c r="P3067" t="s">
        <v>389</v>
      </c>
      <c r="Q3067" t="s">
        <v>390</v>
      </c>
      <c r="R3067" t="s">
        <v>372</v>
      </c>
      <c r="S3067" s="46">
        <v>9829659.0600000005</v>
      </c>
      <c r="U3067" s="46">
        <v>28</v>
      </c>
      <c r="IF3067">
        <v>39215</v>
      </c>
      <c r="IG3067" t="s">
        <v>389</v>
      </c>
      <c r="IH3067" t="s">
        <v>319</v>
      </c>
      <c r="IK3067">
        <v>-2</v>
      </c>
      <c r="IL3067" t="s">
        <v>279</v>
      </c>
      <c r="IM3067" t="s">
        <v>280</v>
      </c>
      <c r="IN3067" t="s">
        <v>663</v>
      </c>
      <c r="IP3067" t="s">
        <v>710</v>
      </c>
    </row>
    <row r="3068" spans="1:250" hidden="1" x14ac:dyDescent="0.25">
      <c r="A3068">
        <v>46434</v>
      </c>
      <c r="B3068">
        <v>-890804480</v>
      </c>
      <c r="C3068">
        <v>1837</v>
      </c>
      <c r="D3068" t="s">
        <v>273</v>
      </c>
      <c r="E3068" t="s">
        <v>274</v>
      </c>
      <c r="F3068">
        <v>13794</v>
      </c>
      <c r="G3068" t="s">
        <v>275</v>
      </c>
      <c r="H3068" t="s">
        <v>276</v>
      </c>
      <c r="I3068">
        <v>422</v>
      </c>
      <c r="J3068" t="s">
        <v>401</v>
      </c>
      <c r="K3068" t="s">
        <v>402</v>
      </c>
      <c r="L3068">
        <v>39215</v>
      </c>
      <c r="M3068" t="s">
        <v>389</v>
      </c>
      <c r="N3068" t="s">
        <v>390</v>
      </c>
      <c r="O3068">
        <v>39215</v>
      </c>
      <c r="P3068" t="s">
        <v>389</v>
      </c>
      <c r="Q3068" t="s">
        <v>390</v>
      </c>
      <c r="R3068" t="s">
        <v>372</v>
      </c>
      <c r="S3068" s="46">
        <v>9816005.9499999993</v>
      </c>
      <c r="U3068" s="46">
        <v>28</v>
      </c>
      <c r="IF3068">
        <v>39215</v>
      </c>
      <c r="IG3068" t="s">
        <v>389</v>
      </c>
      <c r="IH3068" t="s">
        <v>319</v>
      </c>
      <c r="IK3068">
        <v>-2</v>
      </c>
      <c r="IL3068" t="s">
        <v>279</v>
      </c>
      <c r="IM3068" t="s">
        <v>280</v>
      </c>
      <c r="IN3068" t="s">
        <v>663</v>
      </c>
      <c r="IP3068" t="s">
        <v>710</v>
      </c>
    </row>
    <row r="3069" spans="1:250" hidden="1" x14ac:dyDescent="0.25">
      <c r="A3069">
        <v>46435</v>
      </c>
      <c r="B3069">
        <v>-890804480</v>
      </c>
      <c r="C3069">
        <v>1837</v>
      </c>
      <c r="D3069" t="s">
        <v>273</v>
      </c>
      <c r="E3069" t="s">
        <v>274</v>
      </c>
      <c r="F3069">
        <v>13794</v>
      </c>
      <c r="G3069" t="s">
        <v>275</v>
      </c>
      <c r="H3069" t="s">
        <v>276</v>
      </c>
      <c r="I3069">
        <v>420</v>
      </c>
      <c r="J3069" t="s">
        <v>403</v>
      </c>
      <c r="K3069" t="s">
        <v>404</v>
      </c>
      <c r="L3069">
        <v>39215</v>
      </c>
      <c r="M3069" t="s">
        <v>389</v>
      </c>
      <c r="N3069" t="s">
        <v>390</v>
      </c>
      <c r="O3069">
        <v>39215</v>
      </c>
      <c r="P3069" t="s">
        <v>389</v>
      </c>
      <c r="Q3069" t="s">
        <v>390</v>
      </c>
      <c r="R3069" t="s">
        <v>372</v>
      </c>
      <c r="S3069" s="46">
        <v>9797801.7799999993</v>
      </c>
      <c r="U3069" s="46">
        <v>28</v>
      </c>
      <c r="IF3069">
        <v>39215</v>
      </c>
      <c r="IG3069" t="s">
        <v>389</v>
      </c>
      <c r="IH3069" t="s">
        <v>319</v>
      </c>
      <c r="IK3069">
        <v>-2</v>
      </c>
      <c r="IL3069" t="s">
        <v>279</v>
      </c>
      <c r="IM3069" t="s">
        <v>280</v>
      </c>
      <c r="IN3069" t="s">
        <v>663</v>
      </c>
      <c r="IP3069" t="s">
        <v>710</v>
      </c>
    </row>
    <row r="3070" spans="1:250" hidden="1" x14ac:dyDescent="0.25">
      <c r="A3070">
        <v>46436</v>
      </c>
      <c r="B3070">
        <v>-890804480</v>
      </c>
      <c r="C3070">
        <v>1837</v>
      </c>
      <c r="D3070" t="s">
        <v>273</v>
      </c>
      <c r="E3070" t="s">
        <v>274</v>
      </c>
      <c r="F3070">
        <v>13794</v>
      </c>
      <c r="G3070" t="s">
        <v>275</v>
      </c>
      <c r="H3070" t="s">
        <v>276</v>
      </c>
      <c r="I3070">
        <v>411</v>
      </c>
      <c r="J3070" t="s">
        <v>393</v>
      </c>
      <c r="K3070" t="s">
        <v>394</v>
      </c>
      <c r="L3070">
        <v>39215</v>
      </c>
      <c r="M3070" t="s">
        <v>389</v>
      </c>
      <c r="N3070" t="s">
        <v>390</v>
      </c>
      <c r="O3070">
        <v>39215</v>
      </c>
      <c r="P3070" t="s">
        <v>389</v>
      </c>
      <c r="Q3070" t="s">
        <v>390</v>
      </c>
      <c r="R3070" t="s">
        <v>372</v>
      </c>
      <c r="S3070" s="46">
        <v>9786192.4100000001</v>
      </c>
      <c r="U3070" s="46">
        <v>28</v>
      </c>
      <c r="IF3070">
        <v>39215</v>
      </c>
      <c r="IG3070" t="s">
        <v>389</v>
      </c>
      <c r="IH3070" t="s">
        <v>319</v>
      </c>
      <c r="IK3070">
        <v>-2</v>
      </c>
      <c r="IL3070" t="s">
        <v>279</v>
      </c>
      <c r="IM3070" t="s">
        <v>280</v>
      </c>
      <c r="IN3070" t="s">
        <v>663</v>
      </c>
      <c r="IP3070" t="s">
        <v>710</v>
      </c>
    </row>
    <row r="3071" spans="1:250" hidden="1" x14ac:dyDescent="0.25">
      <c r="A3071">
        <v>46437</v>
      </c>
      <c r="B3071">
        <v>-890804480</v>
      </c>
      <c r="C3071">
        <v>1837</v>
      </c>
      <c r="D3071" t="s">
        <v>273</v>
      </c>
      <c r="E3071" t="s">
        <v>274</v>
      </c>
      <c r="F3071">
        <v>13794</v>
      </c>
      <c r="G3071" t="s">
        <v>275</v>
      </c>
      <c r="H3071" t="s">
        <v>276</v>
      </c>
      <c r="I3071">
        <v>437</v>
      </c>
      <c r="J3071" t="s">
        <v>658</v>
      </c>
      <c r="K3071" t="s">
        <v>659</v>
      </c>
      <c r="L3071">
        <v>39215</v>
      </c>
      <c r="M3071" t="s">
        <v>389</v>
      </c>
      <c r="N3071" t="s">
        <v>390</v>
      </c>
      <c r="O3071">
        <v>39215</v>
      </c>
      <c r="P3071" t="s">
        <v>389</v>
      </c>
      <c r="Q3071" t="s">
        <v>390</v>
      </c>
      <c r="R3071" t="s">
        <v>372</v>
      </c>
      <c r="S3071" s="46">
        <v>9905509.7200000007</v>
      </c>
      <c r="U3071" s="46">
        <v>28</v>
      </c>
      <c r="IF3071">
        <v>39215</v>
      </c>
      <c r="IG3071" t="s">
        <v>389</v>
      </c>
      <c r="IH3071" t="s">
        <v>319</v>
      </c>
      <c r="IK3071">
        <v>-2</v>
      </c>
      <c r="IL3071" t="s">
        <v>279</v>
      </c>
      <c r="IM3071" t="s">
        <v>280</v>
      </c>
      <c r="IN3071" t="s">
        <v>663</v>
      </c>
      <c r="IP3071" t="s">
        <v>710</v>
      </c>
    </row>
    <row r="3072" spans="1:250" hidden="1" x14ac:dyDescent="0.25">
      <c r="A3072">
        <v>46438</v>
      </c>
      <c r="B3072">
        <v>-890804480</v>
      </c>
      <c r="C3072">
        <v>1837</v>
      </c>
      <c r="D3072" t="s">
        <v>273</v>
      </c>
      <c r="E3072" t="s">
        <v>274</v>
      </c>
      <c r="F3072">
        <v>13794</v>
      </c>
      <c r="G3072" t="s">
        <v>275</v>
      </c>
      <c r="H3072" t="s">
        <v>276</v>
      </c>
      <c r="I3072">
        <v>436</v>
      </c>
      <c r="J3072" t="s">
        <v>656</v>
      </c>
      <c r="K3072" t="s">
        <v>657</v>
      </c>
      <c r="L3072">
        <v>39215</v>
      </c>
      <c r="M3072" t="s">
        <v>389</v>
      </c>
      <c r="N3072" t="s">
        <v>390</v>
      </c>
      <c r="O3072">
        <v>39215</v>
      </c>
      <c r="P3072" t="s">
        <v>389</v>
      </c>
      <c r="Q3072" t="s">
        <v>390</v>
      </c>
      <c r="R3072" t="s">
        <v>372</v>
      </c>
      <c r="S3072" s="46">
        <v>9890339.5700000003</v>
      </c>
      <c r="U3072" s="46">
        <v>28</v>
      </c>
      <c r="IF3072">
        <v>39215</v>
      </c>
      <c r="IG3072" t="s">
        <v>389</v>
      </c>
      <c r="IH3072" t="s">
        <v>319</v>
      </c>
      <c r="IK3072">
        <v>-2</v>
      </c>
      <c r="IL3072" t="s">
        <v>279</v>
      </c>
      <c r="IM3072" t="s">
        <v>280</v>
      </c>
      <c r="IN3072" t="s">
        <v>663</v>
      </c>
      <c r="IP3072" t="s">
        <v>710</v>
      </c>
    </row>
    <row r="3073" spans="1:250" hidden="1" x14ac:dyDescent="0.25">
      <c r="A3073">
        <v>46439</v>
      </c>
      <c r="B3073">
        <v>-890804480</v>
      </c>
      <c r="C3073">
        <v>1837</v>
      </c>
      <c r="D3073" t="s">
        <v>273</v>
      </c>
      <c r="E3073" t="s">
        <v>274</v>
      </c>
      <c r="F3073">
        <v>13794</v>
      </c>
      <c r="G3073" t="s">
        <v>275</v>
      </c>
      <c r="H3073" t="s">
        <v>276</v>
      </c>
      <c r="I3073">
        <v>435</v>
      </c>
      <c r="J3073" t="s">
        <v>491</v>
      </c>
      <c r="K3073" t="s">
        <v>492</v>
      </c>
      <c r="L3073">
        <v>39215</v>
      </c>
      <c r="M3073" t="s">
        <v>389</v>
      </c>
      <c r="N3073" t="s">
        <v>390</v>
      </c>
      <c r="O3073">
        <v>39215</v>
      </c>
      <c r="P3073" t="s">
        <v>389</v>
      </c>
      <c r="Q3073" t="s">
        <v>390</v>
      </c>
      <c r="R3073" t="s">
        <v>372</v>
      </c>
      <c r="S3073" s="46">
        <v>9881237.5</v>
      </c>
      <c r="U3073" s="46">
        <v>28</v>
      </c>
      <c r="IF3073">
        <v>39215</v>
      </c>
      <c r="IG3073" t="s">
        <v>389</v>
      </c>
      <c r="IH3073" t="s">
        <v>319</v>
      </c>
      <c r="IK3073">
        <v>-2</v>
      </c>
      <c r="IL3073" t="s">
        <v>279</v>
      </c>
      <c r="IM3073" t="s">
        <v>280</v>
      </c>
      <c r="IN3073" t="s">
        <v>663</v>
      </c>
      <c r="IP3073" t="s">
        <v>710</v>
      </c>
    </row>
    <row r="3074" spans="1:250" hidden="1" x14ac:dyDescent="0.25">
      <c r="A3074">
        <v>46440</v>
      </c>
      <c r="B3074">
        <v>-890804480</v>
      </c>
      <c r="C3074">
        <v>1837</v>
      </c>
      <c r="D3074" t="s">
        <v>273</v>
      </c>
      <c r="E3074" t="s">
        <v>274</v>
      </c>
      <c r="F3074">
        <v>13794</v>
      </c>
      <c r="G3074" t="s">
        <v>275</v>
      </c>
      <c r="H3074" t="s">
        <v>276</v>
      </c>
      <c r="I3074">
        <v>431</v>
      </c>
      <c r="J3074" t="s">
        <v>493</v>
      </c>
      <c r="K3074" t="s">
        <v>494</v>
      </c>
      <c r="L3074">
        <v>39215</v>
      </c>
      <c r="M3074" t="s">
        <v>389</v>
      </c>
      <c r="N3074" t="s">
        <v>390</v>
      </c>
      <c r="O3074">
        <v>39215</v>
      </c>
      <c r="P3074" t="s">
        <v>389</v>
      </c>
      <c r="Q3074" t="s">
        <v>390</v>
      </c>
      <c r="R3074" t="s">
        <v>372</v>
      </c>
      <c r="S3074" s="46">
        <v>9872135.4399999995</v>
      </c>
      <c r="U3074" s="46">
        <v>28</v>
      </c>
      <c r="IF3074">
        <v>39215</v>
      </c>
      <c r="IG3074" t="s">
        <v>389</v>
      </c>
      <c r="IH3074" t="s">
        <v>319</v>
      </c>
      <c r="IK3074">
        <v>-2</v>
      </c>
      <c r="IL3074" t="s">
        <v>279</v>
      </c>
      <c r="IM3074" t="s">
        <v>280</v>
      </c>
      <c r="IN3074" t="s">
        <v>663</v>
      </c>
      <c r="IP3074" t="s">
        <v>710</v>
      </c>
    </row>
    <row r="3075" spans="1:250" hidden="1" x14ac:dyDescent="0.25">
      <c r="A3075">
        <v>46441</v>
      </c>
      <c r="B3075">
        <v>-890804480</v>
      </c>
      <c r="C3075">
        <v>1837</v>
      </c>
      <c r="D3075" t="s">
        <v>273</v>
      </c>
      <c r="E3075" t="s">
        <v>274</v>
      </c>
      <c r="F3075">
        <v>13794</v>
      </c>
      <c r="G3075" t="s">
        <v>275</v>
      </c>
      <c r="H3075" t="s">
        <v>276</v>
      </c>
      <c r="I3075">
        <v>429</v>
      </c>
      <c r="J3075" t="s">
        <v>395</v>
      </c>
      <c r="K3075" t="s">
        <v>396</v>
      </c>
      <c r="L3075">
        <v>39215</v>
      </c>
      <c r="M3075" t="s">
        <v>389</v>
      </c>
      <c r="N3075" t="s">
        <v>390</v>
      </c>
      <c r="O3075">
        <v>39215</v>
      </c>
      <c r="P3075" t="s">
        <v>389</v>
      </c>
      <c r="Q3075" t="s">
        <v>390</v>
      </c>
      <c r="R3075" t="s">
        <v>372</v>
      </c>
      <c r="S3075" s="46">
        <v>9858482.3000000007</v>
      </c>
      <c r="U3075" s="46">
        <v>28</v>
      </c>
      <c r="IF3075">
        <v>39215</v>
      </c>
      <c r="IG3075" t="s">
        <v>389</v>
      </c>
      <c r="IH3075" t="s">
        <v>319</v>
      </c>
      <c r="IK3075">
        <v>-2</v>
      </c>
      <c r="IL3075" t="s">
        <v>279</v>
      </c>
      <c r="IM3075" t="s">
        <v>280</v>
      </c>
      <c r="IN3075" t="s">
        <v>663</v>
      </c>
      <c r="IP3075" t="s">
        <v>710</v>
      </c>
    </row>
    <row r="3076" spans="1:250" hidden="1" x14ac:dyDescent="0.25">
      <c r="A3076">
        <v>46442</v>
      </c>
      <c r="B3076">
        <v>-890804480</v>
      </c>
      <c r="C3076">
        <v>1837</v>
      </c>
      <c r="D3076" t="s">
        <v>273</v>
      </c>
      <c r="E3076" t="s">
        <v>274</v>
      </c>
      <c r="F3076">
        <v>13794</v>
      </c>
      <c r="G3076" t="s">
        <v>275</v>
      </c>
      <c r="H3076" t="s">
        <v>276</v>
      </c>
      <c r="I3076">
        <v>427</v>
      </c>
      <c r="J3076" t="s">
        <v>397</v>
      </c>
      <c r="K3076" t="s">
        <v>398</v>
      </c>
      <c r="L3076">
        <v>39215</v>
      </c>
      <c r="M3076" t="s">
        <v>389</v>
      </c>
      <c r="N3076" t="s">
        <v>390</v>
      </c>
      <c r="O3076">
        <v>39215</v>
      </c>
      <c r="P3076" t="s">
        <v>389</v>
      </c>
      <c r="Q3076" t="s">
        <v>390</v>
      </c>
      <c r="R3076" t="s">
        <v>372</v>
      </c>
      <c r="S3076" s="46">
        <v>9840278.1500000004</v>
      </c>
      <c r="U3076" s="46">
        <v>28</v>
      </c>
      <c r="IF3076">
        <v>39215</v>
      </c>
      <c r="IG3076" t="s">
        <v>389</v>
      </c>
      <c r="IH3076" t="s">
        <v>319</v>
      </c>
      <c r="IK3076">
        <v>-2</v>
      </c>
      <c r="IL3076" t="s">
        <v>279</v>
      </c>
      <c r="IM3076" t="s">
        <v>280</v>
      </c>
      <c r="IN3076" t="s">
        <v>663</v>
      </c>
      <c r="IP3076" t="s">
        <v>710</v>
      </c>
    </row>
    <row r="3077" spans="1:250" hidden="1" x14ac:dyDescent="0.25">
      <c r="A3077">
        <v>46443</v>
      </c>
      <c r="B3077">
        <v>-890804480</v>
      </c>
      <c r="C3077">
        <v>1837</v>
      </c>
      <c r="D3077" t="s">
        <v>273</v>
      </c>
      <c r="E3077" t="s">
        <v>274</v>
      </c>
      <c r="F3077">
        <v>1848</v>
      </c>
      <c r="G3077" t="s">
        <v>286</v>
      </c>
      <c r="H3077" t="s">
        <v>274</v>
      </c>
      <c r="I3077">
        <v>437</v>
      </c>
      <c r="J3077" t="s">
        <v>658</v>
      </c>
      <c r="K3077" t="s">
        <v>659</v>
      </c>
      <c r="L3077">
        <v>41235</v>
      </c>
      <c r="M3077" t="s">
        <v>405</v>
      </c>
      <c r="N3077" t="s">
        <v>406</v>
      </c>
      <c r="O3077">
        <v>41235</v>
      </c>
      <c r="P3077" t="s">
        <v>405</v>
      </c>
      <c r="Q3077" t="s">
        <v>406</v>
      </c>
      <c r="R3077" t="s">
        <v>372</v>
      </c>
      <c r="S3077" s="46">
        <v>33606660.310000002</v>
      </c>
      <c r="U3077" s="46">
        <v>28</v>
      </c>
      <c r="IF3077">
        <v>41235</v>
      </c>
      <c r="IG3077" t="s">
        <v>405</v>
      </c>
      <c r="IH3077" t="s">
        <v>288</v>
      </c>
      <c r="IK3077">
        <v>-2</v>
      </c>
      <c r="IL3077" t="s">
        <v>279</v>
      </c>
      <c r="IM3077" t="s">
        <v>280</v>
      </c>
      <c r="IN3077" t="s">
        <v>711</v>
      </c>
    </row>
    <row r="3078" spans="1:250" hidden="1" x14ac:dyDescent="0.25">
      <c r="A3078">
        <v>46444</v>
      </c>
      <c r="B3078">
        <v>-890804480</v>
      </c>
      <c r="C3078">
        <v>1837</v>
      </c>
      <c r="D3078" t="s">
        <v>273</v>
      </c>
      <c r="E3078" t="s">
        <v>274</v>
      </c>
      <c r="F3078">
        <v>1848</v>
      </c>
      <c r="G3078" t="s">
        <v>286</v>
      </c>
      <c r="H3078" t="s">
        <v>274</v>
      </c>
      <c r="I3078">
        <v>436</v>
      </c>
      <c r="J3078" t="s">
        <v>656</v>
      </c>
      <c r="K3078" t="s">
        <v>657</v>
      </c>
      <c r="L3078">
        <v>41235</v>
      </c>
      <c r="M3078" t="s">
        <v>405</v>
      </c>
      <c r="N3078" t="s">
        <v>406</v>
      </c>
      <c r="O3078">
        <v>41235</v>
      </c>
      <c r="P3078" t="s">
        <v>405</v>
      </c>
      <c r="Q3078" t="s">
        <v>406</v>
      </c>
      <c r="R3078" t="s">
        <v>372</v>
      </c>
      <c r="S3078" s="46">
        <v>54574613.630000003</v>
      </c>
      <c r="U3078" s="46">
        <v>28</v>
      </c>
      <c r="IF3078">
        <v>41235</v>
      </c>
      <c r="IG3078" t="s">
        <v>405</v>
      </c>
      <c r="IH3078" t="s">
        <v>288</v>
      </c>
      <c r="IK3078">
        <v>-2</v>
      </c>
      <c r="IL3078" t="s">
        <v>279</v>
      </c>
      <c r="IM3078" t="s">
        <v>280</v>
      </c>
      <c r="IN3078" t="s">
        <v>711</v>
      </c>
    </row>
    <row r="3079" spans="1:250" hidden="1" x14ac:dyDescent="0.25">
      <c r="A3079">
        <v>46445</v>
      </c>
      <c r="B3079">
        <v>-890804480</v>
      </c>
      <c r="C3079">
        <v>1837</v>
      </c>
      <c r="D3079" t="s">
        <v>273</v>
      </c>
      <c r="E3079" t="s">
        <v>274</v>
      </c>
      <c r="F3079">
        <v>1848</v>
      </c>
      <c r="G3079" t="s">
        <v>286</v>
      </c>
      <c r="H3079" t="s">
        <v>274</v>
      </c>
      <c r="I3079">
        <v>435</v>
      </c>
      <c r="J3079" t="s">
        <v>491</v>
      </c>
      <c r="K3079" t="s">
        <v>492</v>
      </c>
      <c r="L3079">
        <v>41235</v>
      </c>
      <c r="M3079" t="s">
        <v>405</v>
      </c>
      <c r="N3079" t="s">
        <v>406</v>
      </c>
      <c r="O3079">
        <v>41235</v>
      </c>
      <c r="P3079" t="s">
        <v>405</v>
      </c>
      <c r="Q3079" t="s">
        <v>406</v>
      </c>
      <c r="R3079" t="s">
        <v>372</v>
      </c>
      <c r="S3079" s="46">
        <v>54527306.82</v>
      </c>
      <c r="U3079" s="46">
        <v>28</v>
      </c>
      <c r="IF3079">
        <v>41235</v>
      </c>
      <c r="IG3079" t="s">
        <v>405</v>
      </c>
      <c r="IH3079" t="s">
        <v>288</v>
      </c>
      <c r="IK3079">
        <v>-2</v>
      </c>
      <c r="IL3079" t="s">
        <v>279</v>
      </c>
      <c r="IM3079" t="s">
        <v>280</v>
      </c>
      <c r="IN3079" t="s">
        <v>711</v>
      </c>
    </row>
    <row r="3080" spans="1:250" hidden="1" x14ac:dyDescent="0.25">
      <c r="A3080">
        <v>46446</v>
      </c>
      <c r="B3080">
        <v>-890804480</v>
      </c>
      <c r="C3080">
        <v>1837</v>
      </c>
      <c r="D3080" t="s">
        <v>273</v>
      </c>
      <c r="E3080" t="s">
        <v>274</v>
      </c>
      <c r="F3080">
        <v>1848</v>
      </c>
      <c r="G3080" t="s">
        <v>286</v>
      </c>
      <c r="H3080" t="s">
        <v>274</v>
      </c>
      <c r="I3080">
        <v>431</v>
      </c>
      <c r="J3080" t="s">
        <v>493</v>
      </c>
      <c r="K3080" t="s">
        <v>494</v>
      </c>
      <c r="L3080">
        <v>41235</v>
      </c>
      <c r="M3080" t="s">
        <v>405</v>
      </c>
      <c r="N3080" t="s">
        <v>406</v>
      </c>
      <c r="O3080">
        <v>41235</v>
      </c>
      <c r="P3080" t="s">
        <v>405</v>
      </c>
      <c r="Q3080" t="s">
        <v>406</v>
      </c>
      <c r="R3080" t="s">
        <v>372</v>
      </c>
      <c r="S3080" s="46">
        <v>77783721.599999994</v>
      </c>
      <c r="U3080" s="46">
        <v>28</v>
      </c>
      <c r="IF3080">
        <v>41235</v>
      </c>
      <c r="IG3080" t="s">
        <v>405</v>
      </c>
      <c r="IH3080" t="s">
        <v>288</v>
      </c>
      <c r="IK3080">
        <v>-2</v>
      </c>
      <c r="IL3080" t="s">
        <v>279</v>
      </c>
      <c r="IM3080" t="s">
        <v>280</v>
      </c>
      <c r="IN3080" t="s">
        <v>711</v>
      </c>
    </row>
    <row r="3081" spans="1:250" hidden="1" x14ac:dyDescent="0.25">
      <c r="A3081">
        <v>46447</v>
      </c>
      <c r="B3081">
        <v>-890804480</v>
      </c>
      <c r="C3081">
        <v>1837</v>
      </c>
      <c r="D3081" t="s">
        <v>273</v>
      </c>
      <c r="E3081" t="s">
        <v>274</v>
      </c>
      <c r="F3081">
        <v>1848</v>
      </c>
      <c r="G3081" t="s">
        <v>286</v>
      </c>
      <c r="H3081" t="s">
        <v>274</v>
      </c>
      <c r="I3081">
        <v>429</v>
      </c>
      <c r="J3081" t="s">
        <v>395</v>
      </c>
      <c r="K3081" t="s">
        <v>396</v>
      </c>
      <c r="L3081">
        <v>41235</v>
      </c>
      <c r="M3081" t="s">
        <v>405</v>
      </c>
      <c r="N3081" t="s">
        <v>406</v>
      </c>
      <c r="O3081">
        <v>41235</v>
      </c>
      <c r="P3081" t="s">
        <v>405</v>
      </c>
      <c r="Q3081" t="s">
        <v>406</v>
      </c>
      <c r="R3081" t="s">
        <v>372</v>
      </c>
      <c r="S3081" s="46">
        <v>77686096.819999993</v>
      </c>
      <c r="U3081" s="46">
        <v>28</v>
      </c>
      <c r="IF3081">
        <v>41235</v>
      </c>
      <c r="IG3081" t="s">
        <v>405</v>
      </c>
      <c r="IH3081" t="s">
        <v>288</v>
      </c>
      <c r="IK3081">
        <v>-2</v>
      </c>
      <c r="IL3081" t="s">
        <v>279</v>
      </c>
      <c r="IM3081" t="s">
        <v>280</v>
      </c>
      <c r="IN3081" t="s">
        <v>711</v>
      </c>
    </row>
    <row r="3082" spans="1:250" hidden="1" x14ac:dyDescent="0.25">
      <c r="A3082">
        <v>46448</v>
      </c>
      <c r="B3082">
        <v>-890804480</v>
      </c>
      <c r="C3082">
        <v>1837</v>
      </c>
      <c r="D3082" t="s">
        <v>273</v>
      </c>
      <c r="E3082" t="s">
        <v>274</v>
      </c>
      <c r="F3082">
        <v>1848</v>
      </c>
      <c r="G3082" t="s">
        <v>286</v>
      </c>
      <c r="H3082" t="s">
        <v>274</v>
      </c>
      <c r="I3082">
        <v>427</v>
      </c>
      <c r="J3082" t="s">
        <v>397</v>
      </c>
      <c r="K3082" t="s">
        <v>398</v>
      </c>
      <c r="L3082">
        <v>41235</v>
      </c>
      <c r="M3082" t="s">
        <v>405</v>
      </c>
      <c r="N3082" t="s">
        <v>406</v>
      </c>
      <c r="O3082">
        <v>41235</v>
      </c>
      <c r="P3082" t="s">
        <v>405</v>
      </c>
      <c r="Q3082" t="s">
        <v>406</v>
      </c>
      <c r="R3082" t="s">
        <v>372</v>
      </c>
      <c r="S3082" s="46">
        <v>77555930.409999996</v>
      </c>
      <c r="U3082" s="46">
        <v>28</v>
      </c>
      <c r="IF3082">
        <v>41235</v>
      </c>
      <c r="IG3082" t="s">
        <v>405</v>
      </c>
      <c r="IH3082" t="s">
        <v>288</v>
      </c>
      <c r="IK3082">
        <v>-2</v>
      </c>
      <c r="IL3082" t="s">
        <v>279</v>
      </c>
      <c r="IM3082" t="s">
        <v>280</v>
      </c>
      <c r="IN3082" t="s">
        <v>711</v>
      </c>
    </row>
    <row r="3083" spans="1:250" hidden="1" x14ac:dyDescent="0.25">
      <c r="A3083">
        <v>46449</v>
      </c>
      <c r="B3083">
        <v>-890804480</v>
      </c>
      <c r="C3083">
        <v>1837</v>
      </c>
      <c r="D3083" t="s">
        <v>273</v>
      </c>
      <c r="E3083" t="s">
        <v>274</v>
      </c>
      <c r="F3083">
        <v>1848</v>
      </c>
      <c r="G3083" t="s">
        <v>286</v>
      </c>
      <c r="H3083" t="s">
        <v>274</v>
      </c>
      <c r="I3083">
        <v>437</v>
      </c>
      <c r="J3083" t="s">
        <v>658</v>
      </c>
      <c r="K3083" t="s">
        <v>659</v>
      </c>
      <c r="L3083">
        <v>41236</v>
      </c>
      <c r="M3083" t="s">
        <v>407</v>
      </c>
      <c r="N3083" t="s">
        <v>408</v>
      </c>
      <c r="O3083">
        <v>41236</v>
      </c>
      <c r="P3083" t="s">
        <v>407</v>
      </c>
      <c r="Q3083" t="s">
        <v>408</v>
      </c>
      <c r="R3083" t="s">
        <v>372</v>
      </c>
      <c r="S3083" s="46">
        <v>50159194.420000002</v>
      </c>
      <c r="U3083" s="46">
        <v>28</v>
      </c>
      <c r="IF3083">
        <v>41236</v>
      </c>
      <c r="IG3083" t="s">
        <v>407</v>
      </c>
      <c r="IH3083" t="s">
        <v>288</v>
      </c>
      <c r="IK3083">
        <v>-2</v>
      </c>
      <c r="IL3083" t="s">
        <v>279</v>
      </c>
      <c r="IM3083" t="s">
        <v>280</v>
      </c>
      <c r="IN3083" t="s">
        <v>711</v>
      </c>
    </row>
    <row r="3084" spans="1:250" hidden="1" x14ac:dyDescent="0.25">
      <c r="A3084">
        <v>46450</v>
      </c>
      <c r="B3084">
        <v>-890804480</v>
      </c>
      <c r="C3084">
        <v>1837</v>
      </c>
      <c r="D3084" t="s">
        <v>273</v>
      </c>
      <c r="E3084" t="s">
        <v>274</v>
      </c>
      <c r="F3084">
        <v>1848</v>
      </c>
      <c r="G3084" t="s">
        <v>286</v>
      </c>
      <c r="H3084" t="s">
        <v>274</v>
      </c>
      <c r="I3084">
        <v>436</v>
      </c>
      <c r="J3084" t="s">
        <v>656</v>
      </c>
      <c r="K3084" t="s">
        <v>657</v>
      </c>
      <c r="L3084">
        <v>41236</v>
      </c>
      <c r="M3084" t="s">
        <v>407</v>
      </c>
      <c r="N3084" t="s">
        <v>408</v>
      </c>
      <c r="O3084">
        <v>41236</v>
      </c>
      <c r="P3084" t="s">
        <v>407</v>
      </c>
      <c r="Q3084" t="s">
        <v>408</v>
      </c>
      <c r="R3084" t="s">
        <v>372</v>
      </c>
      <c r="S3084" s="46">
        <v>50086833.32</v>
      </c>
      <c r="U3084" s="46">
        <v>28</v>
      </c>
      <c r="IF3084">
        <v>41236</v>
      </c>
      <c r="IG3084" t="s">
        <v>407</v>
      </c>
      <c r="IH3084" t="s">
        <v>288</v>
      </c>
      <c r="IK3084">
        <v>-2</v>
      </c>
      <c r="IL3084" t="s">
        <v>279</v>
      </c>
      <c r="IM3084" t="s">
        <v>280</v>
      </c>
      <c r="IN3084" t="s">
        <v>711</v>
      </c>
    </row>
    <row r="3085" spans="1:250" hidden="1" x14ac:dyDescent="0.25">
      <c r="A3085">
        <v>46451</v>
      </c>
      <c r="B3085">
        <v>-890804480</v>
      </c>
      <c r="C3085">
        <v>1837</v>
      </c>
      <c r="D3085" t="s">
        <v>273</v>
      </c>
      <c r="E3085" t="s">
        <v>274</v>
      </c>
      <c r="F3085">
        <v>1848</v>
      </c>
      <c r="G3085" t="s">
        <v>286</v>
      </c>
      <c r="H3085" t="s">
        <v>274</v>
      </c>
      <c r="I3085">
        <v>435</v>
      </c>
      <c r="J3085" t="s">
        <v>491</v>
      </c>
      <c r="K3085" t="s">
        <v>492</v>
      </c>
      <c r="L3085">
        <v>41236</v>
      </c>
      <c r="M3085" t="s">
        <v>407</v>
      </c>
      <c r="N3085" t="s">
        <v>408</v>
      </c>
      <c r="O3085">
        <v>41236</v>
      </c>
      <c r="P3085" t="s">
        <v>407</v>
      </c>
      <c r="Q3085" t="s">
        <v>408</v>
      </c>
      <c r="R3085" t="s">
        <v>372</v>
      </c>
      <c r="S3085" s="46">
        <v>50043416.659999996</v>
      </c>
      <c r="U3085" s="46">
        <v>28</v>
      </c>
      <c r="IF3085">
        <v>41236</v>
      </c>
      <c r="IG3085" t="s">
        <v>407</v>
      </c>
      <c r="IH3085" t="s">
        <v>288</v>
      </c>
      <c r="IK3085">
        <v>-2</v>
      </c>
      <c r="IL3085" t="s">
        <v>279</v>
      </c>
      <c r="IM3085" t="s">
        <v>280</v>
      </c>
      <c r="IN3085" t="s">
        <v>711</v>
      </c>
    </row>
    <row r="3086" spans="1:250" hidden="1" x14ac:dyDescent="0.25">
      <c r="A3086">
        <v>46452</v>
      </c>
      <c r="B3086">
        <v>-890804480</v>
      </c>
      <c r="C3086">
        <v>1837</v>
      </c>
      <c r="D3086" t="s">
        <v>273</v>
      </c>
      <c r="E3086" t="s">
        <v>274</v>
      </c>
      <c r="F3086">
        <v>1848</v>
      </c>
      <c r="G3086" t="s">
        <v>286</v>
      </c>
      <c r="H3086" t="s">
        <v>274</v>
      </c>
      <c r="I3086">
        <v>431</v>
      </c>
      <c r="J3086" t="s">
        <v>493</v>
      </c>
      <c r="K3086" t="s">
        <v>494</v>
      </c>
      <c r="L3086">
        <v>41236</v>
      </c>
      <c r="M3086" t="s">
        <v>407</v>
      </c>
      <c r="N3086" t="s">
        <v>408</v>
      </c>
      <c r="O3086">
        <v>41236</v>
      </c>
      <c r="P3086" t="s">
        <v>407</v>
      </c>
      <c r="Q3086" t="s">
        <v>408</v>
      </c>
      <c r="R3086" t="s">
        <v>372</v>
      </c>
      <c r="S3086" s="46">
        <v>50196000</v>
      </c>
      <c r="U3086" s="46">
        <v>28</v>
      </c>
      <c r="IF3086">
        <v>41236</v>
      </c>
      <c r="IG3086" t="s">
        <v>407</v>
      </c>
      <c r="IH3086" t="s">
        <v>288</v>
      </c>
      <c r="IK3086">
        <v>-2</v>
      </c>
      <c r="IL3086" t="s">
        <v>279</v>
      </c>
      <c r="IM3086" t="s">
        <v>280</v>
      </c>
      <c r="IN3086" t="s">
        <v>711</v>
      </c>
    </row>
    <row r="3087" spans="1:250" hidden="1" x14ac:dyDescent="0.25">
      <c r="A3087">
        <v>46453</v>
      </c>
      <c r="B3087">
        <v>-890804480</v>
      </c>
      <c r="C3087">
        <v>1837</v>
      </c>
      <c r="D3087" t="s">
        <v>273</v>
      </c>
      <c r="E3087" t="s">
        <v>274</v>
      </c>
      <c r="F3087">
        <v>1848</v>
      </c>
      <c r="G3087" t="s">
        <v>286</v>
      </c>
      <c r="H3087" t="s">
        <v>274</v>
      </c>
      <c r="I3087">
        <v>429</v>
      </c>
      <c r="J3087" t="s">
        <v>395</v>
      </c>
      <c r="K3087" t="s">
        <v>396</v>
      </c>
      <c r="L3087">
        <v>41236</v>
      </c>
      <c r="M3087" t="s">
        <v>407</v>
      </c>
      <c r="N3087" t="s">
        <v>408</v>
      </c>
      <c r="O3087">
        <v>41236</v>
      </c>
      <c r="P3087" t="s">
        <v>407</v>
      </c>
      <c r="Q3087" t="s">
        <v>408</v>
      </c>
      <c r="R3087" t="s">
        <v>372</v>
      </c>
      <c r="S3087" s="46">
        <v>50133000</v>
      </c>
      <c r="U3087" s="46">
        <v>28</v>
      </c>
      <c r="IF3087">
        <v>41236</v>
      </c>
      <c r="IG3087" t="s">
        <v>407</v>
      </c>
      <c r="IH3087" t="s">
        <v>288</v>
      </c>
      <c r="IK3087">
        <v>-2</v>
      </c>
      <c r="IL3087" t="s">
        <v>279</v>
      </c>
      <c r="IM3087" t="s">
        <v>280</v>
      </c>
      <c r="IN3087" t="s">
        <v>711</v>
      </c>
    </row>
    <row r="3088" spans="1:250" hidden="1" x14ac:dyDescent="0.25">
      <c r="A3088">
        <v>46454</v>
      </c>
      <c r="B3088">
        <v>-890804480</v>
      </c>
      <c r="C3088">
        <v>1837</v>
      </c>
      <c r="D3088" t="s">
        <v>273</v>
      </c>
      <c r="E3088" t="s">
        <v>274</v>
      </c>
      <c r="F3088">
        <v>1848</v>
      </c>
      <c r="G3088" t="s">
        <v>286</v>
      </c>
      <c r="H3088" t="s">
        <v>274</v>
      </c>
      <c r="I3088">
        <v>427</v>
      </c>
      <c r="J3088" t="s">
        <v>397</v>
      </c>
      <c r="K3088" t="s">
        <v>398</v>
      </c>
      <c r="L3088">
        <v>41236</v>
      </c>
      <c r="M3088" t="s">
        <v>407</v>
      </c>
      <c r="N3088" t="s">
        <v>408</v>
      </c>
      <c r="O3088">
        <v>41236</v>
      </c>
      <c r="P3088" t="s">
        <v>407</v>
      </c>
      <c r="Q3088" t="s">
        <v>408</v>
      </c>
      <c r="R3088" t="s">
        <v>372</v>
      </c>
      <c r="S3088" s="46">
        <v>50049000</v>
      </c>
      <c r="U3088" s="46">
        <v>28</v>
      </c>
      <c r="IF3088">
        <v>41236</v>
      </c>
      <c r="IG3088" t="s">
        <v>407</v>
      </c>
      <c r="IH3088" t="s">
        <v>288</v>
      </c>
      <c r="IK3088">
        <v>-2</v>
      </c>
      <c r="IL3088" t="s">
        <v>279</v>
      </c>
      <c r="IM3088" t="s">
        <v>280</v>
      </c>
      <c r="IN3088" t="s">
        <v>711</v>
      </c>
    </row>
    <row r="3089" spans="19:21" hidden="1" x14ac:dyDescent="0.25">
      <c r="S3089" s="46"/>
      <c r="U3089" s="46"/>
    </row>
    <row r="3090" spans="19:21" hidden="1" x14ac:dyDescent="0.25">
      <c r="S3090" s="46"/>
      <c r="U3090" s="46"/>
    </row>
    <row r="3091" spans="19:21" hidden="1" x14ac:dyDescent="0.25">
      <c r="S3091" s="46"/>
      <c r="U3091" s="46"/>
    </row>
    <row r="3092" spans="19:21" hidden="1" x14ac:dyDescent="0.25">
      <c r="S3092" s="46"/>
      <c r="U3092" s="46"/>
    </row>
    <row r="3093" spans="19:21" hidden="1" x14ac:dyDescent="0.25">
      <c r="S3093" s="46"/>
      <c r="U3093" s="46"/>
    </row>
    <row r="3094" spans="19:21" hidden="1" x14ac:dyDescent="0.25">
      <c r="S3094" s="46"/>
      <c r="U3094" s="46"/>
    </row>
    <row r="3095" spans="19:21" hidden="1" x14ac:dyDescent="0.25">
      <c r="S3095" s="46"/>
      <c r="U3095" s="46"/>
    </row>
    <row r="3096" spans="19:21" hidden="1" x14ac:dyDescent="0.25">
      <c r="S3096" s="46"/>
      <c r="U3096" s="46"/>
    </row>
    <row r="3097" spans="19:21" hidden="1" x14ac:dyDescent="0.25">
      <c r="S3097" s="46"/>
      <c r="U3097" s="46"/>
    </row>
    <row r="3098" spans="19:21" hidden="1" x14ac:dyDescent="0.25">
      <c r="S3098" s="46"/>
      <c r="U3098" s="46"/>
    </row>
    <row r="3099" spans="19:21" hidden="1" x14ac:dyDescent="0.25">
      <c r="S3099" s="46"/>
      <c r="U3099" s="46"/>
    </row>
    <row r="3100" spans="19:21" hidden="1" x14ac:dyDescent="0.25">
      <c r="S3100" s="46"/>
      <c r="U3100" s="46"/>
    </row>
    <row r="3101" spans="19:21" hidden="1" x14ac:dyDescent="0.25">
      <c r="S3101" s="46"/>
      <c r="U3101" s="46"/>
    </row>
    <row r="3102" spans="19:21" hidden="1" x14ac:dyDescent="0.25">
      <c r="S3102" s="46"/>
      <c r="U3102" s="46"/>
    </row>
    <row r="3103" spans="19:21" hidden="1" x14ac:dyDescent="0.25">
      <c r="S3103" s="46"/>
      <c r="U3103" s="46"/>
    </row>
    <row r="3104" spans="19:21" hidden="1" x14ac:dyDescent="0.25">
      <c r="S3104" s="46"/>
      <c r="U3104" s="46"/>
    </row>
    <row r="3105" spans="19:21" hidden="1" x14ac:dyDescent="0.25">
      <c r="S3105" s="46"/>
      <c r="U3105" s="46"/>
    </row>
    <row r="3106" spans="19:21" hidden="1" x14ac:dyDescent="0.25">
      <c r="S3106" s="46"/>
      <c r="U3106" s="46"/>
    </row>
    <row r="3107" spans="19:21" hidden="1" x14ac:dyDescent="0.25">
      <c r="S3107" s="46"/>
      <c r="U3107" s="46"/>
    </row>
    <row r="3108" spans="19:21" hidden="1" x14ac:dyDescent="0.25">
      <c r="S3108" s="46"/>
      <c r="U3108" s="46"/>
    </row>
    <row r="3109" spans="19:21" hidden="1" x14ac:dyDescent="0.25">
      <c r="S3109" s="46"/>
      <c r="U3109" s="46"/>
    </row>
    <row r="3110" spans="19:21" hidden="1" x14ac:dyDescent="0.25">
      <c r="S3110" s="46"/>
      <c r="U3110" s="46"/>
    </row>
    <row r="3111" spans="19:21" hidden="1" x14ac:dyDescent="0.25">
      <c r="S3111" s="46"/>
      <c r="U3111" s="46"/>
    </row>
    <row r="3112" spans="19:21" hidden="1" x14ac:dyDescent="0.25">
      <c r="S3112" s="46"/>
      <c r="U3112" s="46"/>
    </row>
    <row r="3113" spans="19:21" hidden="1" x14ac:dyDescent="0.25">
      <c r="S3113" s="46"/>
      <c r="U3113" s="46"/>
    </row>
    <row r="3114" spans="19:21" hidden="1" x14ac:dyDescent="0.25">
      <c r="S3114" s="46"/>
      <c r="U3114" s="46"/>
    </row>
    <row r="3115" spans="19:21" hidden="1" x14ac:dyDescent="0.25">
      <c r="S3115" s="46"/>
      <c r="U3115" s="46"/>
    </row>
    <row r="3116" spans="19:21" hidden="1" x14ac:dyDescent="0.25">
      <c r="S3116" s="46"/>
      <c r="U3116" s="46"/>
    </row>
    <row r="3117" spans="19:21" hidden="1" x14ac:dyDescent="0.25">
      <c r="S3117" s="46"/>
      <c r="U3117" s="46"/>
    </row>
    <row r="3118" spans="19:21" hidden="1" x14ac:dyDescent="0.25">
      <c r="S3118" s="46"/>
      <c r="U3118" s="46"/>
    </row>
    <row r="3119" spans="19:21" hidden="1" x14ac:dyDescent="0.25">
      <c r="S3119" s="46"/>
      <c r="U3119" s="46"/>
    </row>
    <row r="3120" spans="19:21" hidden="1" x14ac:dyDescent="0.25">
      <c r="S3120" s="46"/>
      <c r="U3120" s="46"/>
    </row>
    <row r="3121" spans="19:21" hidden="1" x14ac:dyDescent="0.25">
      <c r="S3121" s="46"/>
      <c r="U3121" s="46"/>
    </row>
    <row r="3122" spans="19:21" hidden="1" x14ac:dyDescent="0.25">
      <c r="S3122" s="46"/>
      <c r="U3122" s="46"/>
    </row>
    <row r="3123" spans="19:21" hidden="1" x14ac:dyDescent="0.25">
      <c r="S3123" s="46"/>
      <c r="U3123" s="46"/>
    </row>
    <row r="3124" spans="19:21" hidden="1" x14ac:dyDescent="0.25">
      <c r="S3124" s="46"/>
      <c r="U3124" s="46"/>
    </row>
    <row r="3125" spans="19:21" hidden="1" x14ac:dyDescent="0.25">
      <c r="S3125" s="46"/>
      <c r="U3125" s="46"/>
    </row>
    <row r="3126" spans="19:21" hidden="1" x14ac:dyDescent="0.25">
      <c r="S3126" s="46"/>
      <c r="U3126" s="46"/>
    </row>
    <row r="3127" spans="19:21" hidden="1" x14ac:dyDescent="0.25">
      <c r="S3127" s="46"/>
      <c r="U3127" s="46"/>
    </row>
    <row r="3128" spans="19:21" hidden="1" x14ac:dyDescent="0.25">
      <c r="S3128" s="46"/>
      <c r="U3128" s="46"/>
    </row>
    <row r="3129" spans="19:21" hidden="1" x14ac:dyDescent="0.25">
      <c r="S3129" s="46"/>
      <c r="U3129" s="46"/>
    </row>
    <row r="3130" spans="19:21" hidden="1" x14ac:dyDescent="0.25">
      <c r="S3130" s="46"/>
      <c r="U3130" s="46"/>
    </row>
    <row r="3131" spans="19:21" hidden="1" x14ac:dyDescent="0.25">
      <c r="S3131" s="46"/>
      <c r="U3131" s="46"/>
    </row>
    <row r="3132" spans="19:21" hidden="1" x14ac:dyDescent="0.25">
      <c r="S3132" s="46"/>
      <c r="U3132" s="46"/>
    </row>
    <row r="3133" spans="19:21" hidden="1" x14ac:dyDescent="0.25">
      <c r="S3133" s="46"/>
      <c r="U3133" s="46"/>
    </row>
    <row r="3134" spans="19:21" hidden="1" x14ac:dyDescent="0.25">
      <c r="S3134" s="46"/>
      <c r="U3134" s="46"/>
    </row>
    <row r="3135" spans="19:21" hidden="1" x14ac:dyDescent="0.25">
      <c r="S3135" s="46"/>
      <c r="U3135" s="46"/>
    </row>
    <row r="3136" spans="19:21" hidden="1" x14ac:dyDescent="0.25">
      <c r="S3136" s="46"/>
      <c r="U3136" s="46"/>
    </row>
    <row r="3137" spans="19:21" hidden="1" x14ac:dyDescent="0.25">
      <c r="S3137" s="46"/>
      <c r="U3137" s="46"/>
    </row>
    <row r="3138" spans="19:21" hidden="1" x14ac:dyDescent="0.25">
      <c r="S3138" s="46"/>
      <c r="U3138" s="46"/>
    </row>
    <row r="3139" spans="19:21" hidden="1" x14ac:dyDescent="0.25">
      <c r="S3139" s="46"/>
      <c r="U3139" s="46"/>
    </row>
    <row r="3140" spans="19:21" hidden="1" x14ac:dyDescent="0.25">
      <c r="S3140" s="46"/>
      <c r="U3140" s="46"/>
    </row>
    <row r="3141" spans="19:21" hidden="1" x14ac:dyDescent="0.25">
      <c r="S3141" s="46"/>
      <c r="U3141" s="46"/>
    </row>
    <row r="3142" spans="19:21" hidden="1" x14ac:dyDescent="0.25">
      <c r="S3142" s="46"/>
      <c r="U3142" s="46"/>
    </row>
    <row r="3143" spans="19:21" hidden="1" x14ac:dyDescent="0.25">
      <c r="S3143" s="46"/>
      <c r="U3143" s="46"/>
    </row>
    <row r="3144" spans="19:21" hidden="1" x14ac:dyDescent="0.25">
      <c r="S3144" s="46"/>
      <c r="U3144" s="46"/>
    </row>
    <row r="3145" spans="19:21" hidden="1" x14ac:dyDescent="0.25">
      <c r="S3145" s="46"/>
      <c r="U3145" s="46"/>
    </row>
    <row r="3146" spans="19:21" hidden="1" x14ac:dyDescent="0.25">
      <c r="S3146" s="46"/>
      <c r="U3146" s="46"/>
    </row>
    <row r="3147" spans="19:21" hidden="1" x14ac:dyDescent="0.25">
      <c r="S3147" s="46"/>
      <c r="U3147" s="46"/>
    </row>
    <row r="3148" spans="19:21" hidden="1" x14ac:dyDescent="0.25">
      <c r="S3148" s="46"/>
      <c r="U3148" s="46"/>
    </row>
    <row r="3149" spans="19:21" hidden="1" x14ac:dyDescent="0.25">
      <c r="S3149" s="46"/>
      <c r="U3149" s="46"/>
    </row>
    <row r="3150" spans="19:21" hidden="1" x14ac:dyDescent="0.25">
      <c r="S3150" s="46"/>
      <c r="U3150" s="46"/>
    </row>
    <row r="3151" spans="19:21" hidden="1" x14ac:dyDescent="0.25">
      <c r="S3151" s="46"/>
      <c r="U3151" s="46"/>
    </row>
    <row r="3152" spans="19:21" hidden="1" x14ac:dyDescent="0.25">
      <c r="S3152" s="46"/>
      <c r="U3152" s="46"/>
    </row>
    <row r="3153" spans="19:21" hidden="1" x14ac:dyDescent="0.25">
      <c r="S3153" s="46"/>
      <c r="U3153" s="46"/>
    </row>
    <row r="3154" spans="19:21" hidden="1" x14ac:dyDescent="0.25">
      <c r="S3154" s="46"/>
      <c r="U3154" s="46"/>
    </row>
    <row r="3155" spans="19:21" hidden="1" x14ac:dyDescent="0.25">
      <c r="S3155" s="46"/>
      <c r="U3155" s="46"/>
    </row>
    <row r="3156" spans="19:21" hidden="1" x14ac:dyDescent="0.25">
      <c r="S3156" s="46"/>
      <c r="U3156" s="46"/>
    </row>
    <row r="3157" spans="19:21" hidden="1" x14ac:dyDescent="0.25">
      <c r="S3157" s="46"/>
      <c r="U3157" s="46"/>
    </row>
    <row r="3158" spans="19:21" hidden="1" x14ac:dyDescent="0.25">
      <c r="S3158" s="46"/>
      <c r="U3158" s="46"/>
    </row>
    <row r="3159" spans="19:21" hidden="1" x14ac:dyDescent="0.25">
      <c r="S3159" s="46"/>
      <c r="U3159" s="46"/>
    </row>
    <row r="3160" spans="19:21" hidden="1" x14ac:dyDescent="0.25">
      <c r="S3160" s="46"/>
      <c r="U3160" s="46"/>
    </row>
    <row r="3161" spans="19:21" hidden="1" x14ac:dyDescent="0.25">
      <c r="S3161" s="46"/>
      <c r="U3161" s="46"/>
    </row>
    <row r="3162" spans="19:21" hidden="1" x14ac:dyDescent="0.25">
      <c r="S3162" s="46"/>
      <c r="U3162" s="46"/>
    </row>
    <row r="3163" spans="19:21" hidden="1" x14ac:dyDescent="0.25">
      <c r="S3163" s="46"/>
      <c r="U3163" s="46"/>
    </row>
    <row r="3164" spans="19:21" hidden="1" x14ac:dyDescent="0.25">
      <c r="S3164" s="46"/>
      <c r="U3164" s="46"/>
    </row>
    <row r="3165" spans="19:21" hidden="1" x14ac:dyDescent="0.25">
      <c r="S3165" s="46"/>
      <c r="U3165" s="46"/>
    </row>
    <row r="3166" spans="19:21" hidden="1" x14ac:dyDescent="0.25">
      <c r="S3166" s="46"/>
      <c r="U3166" s="46"/>
    </row>
    <row r="3167" spans="19:21" hidden="1" x14ac:dyDescent="0.25">
      <c r="S3167" s="46"/>
      <c r="U3167" s="46"/>
    </row>
    <row r="3168" spans="19:21" hidden="1" x14ac:dyDescent="0.25">
      <c r="S3168" s="46"/>
      <c r="U3168" s="46"/>
    </row>
    <row r="3169" spans="19:21" hidden="1" x14ac:dyDescent="0.25">
      <c r="S3169" s="46"/>
      <c r="U3169" s="46"/>
    </row>
    <row r="3170" spans="19:21" hidden="1" x14ac:dyDescent="0.25">
      <c r="S3170" s="46"/>
      <c r="U3170" s="46"/>
    </row>
    <row r="3171" spans="19:21" hidden="1" x14ac:dyDescent="0.25">
      <c r="S3171" s="46"/>
      <c r="U3171" s="46"/>
    </row>
    <row r="3172" spans="19:21" hidden="1" x14ac:dyDescent="0.25">
      <c r="S3172" s="46"/>
      <c r="U3172" s="46"/>
    </row>
    <row r="3173" spans="19:21" hidden="1" x14ac:dyDescent="0.25">
      <c r="S3173" s="46"/>
      <c r="U3173" s="46"/>
    </row>
    <row r="3174" spans="19:21" hidden="1" x14ac:dyDescent="0.25">
      <c r="S3174" s="46"/>
      <c r="U3174" s="46"/>
    </row>
    <row r="3175" spans="19:21" hidden="1" x14ac:dyDescent="0.25">
      <c r="S3175" s="46"/>
      <c r="U3175" s="46"/>
    </row>
    <row r="3176" spans="19:21" hidden="1" x14ac:dyDescent="0.25">
      <c r="S3176" s="46"/>
      <c r="U3176" s="46"/>
    </row>
    <row r="3177" spans="19:21" hidden="1" x14ac:dyDescent="0.25">
      <c r="S3177" s="46"/>
      <c r="U3177" s="46"/>
    </row>
    <row r="3178" spans="19:21" hidden="1" x14ac:dyDescent="0.25">
      <c r="S3178" s="46"/>
      <c r="U3178" s="46"/>
    </row>
    <row r="3179" spans="19:21" hidden="1" x14ac:dyDescent="0.25">
      <c r="S3179" s="46"/>
      <c r="U3179" s="46"/>
    </row>
    <row r="3180" spans="19:21" hidden="1" x14ac:dyDescent="0.25">
      <c r="S3180" s="46"/>
      <c r="U3180" s="46"/>
    </row>
    <row r="3181" spans="19:21" hidden="1" x14ac:dyDescent="0.25">
      <c r="S3181" s="46"/>
      <c r="U3181" s="46"/>
    </row>
    <row r="3182" spans="19:21" hidden="1" x14ac:dyDescent="0.25">
      <c r="S3182" s="46"/>
      <c r="U3182" s="46"/>
    </row>
    <row r="3183" spans="19:21" hidden="1" x14ac:dyDescent="0.25">
      <c r="S3183" s="46"/>
      <c r="U3183" s="46"/>
    </row>
    <row r="3184" spans="19:21" hidden="1" x14ac:dyDescent="0.25">
      <c r="S3184" s="46"/>
      <c r="U3184" s="46"/>
    </row>
    <row r="3185" spans="19:21" hidden="1" x14ac:dyDescent="0.25">
      <c r="S3185" s="46"/>
      <c r="U3185" s="46"/>
    </row>
    <row r="3186" spans="19:21" hidden="1" x14ac:dyDescent="0.25">
      <c r="S3186" s="46"/>
      <c r="U3186" s="46"/>
    </row>
    <row r="3187" spans="19:21" hidden="1" x14ac:dyDescent="0.25">
      <c r="S3187" s="46"/>
      <c r="U3187" s="46"/>
    </row>
    <row r="3188" spans="19:21" hidden="1" x14ac:dyDescent="0.25">
      <c r="S3188" s="46"/>
      <c r="U3188" s="46"/>
    </row>
    <row r="3189" spans="19:21" hidden="1" x14ac:dyDescent="0.25">
      <c r="S3189" s="46"/>
      <c r="U3189" s="46"/>
    </row>
    <row r="3190" spans="19:21" hidden="1" x14ac:dyDescent="0.25">
      <c r="S3190" s="46"/>
      <c r="U3190" s="46"/>
    </row>
    <row r="3191" spans="19:21" hidden="1" x14ac:dyDescent="0.25">
      <c r="S3191" s="46"/>
      <c r="U3191" s="46"/>
    </row>
    <row r="3192" spans="19:21" hidden="1" x14ac:dyDescent="0.25">
      <c r="S3192" s="46"/>
      <c r="U3192" s="46"/>
    </row>
    <row r="3193" spans="19:21" hidden="1" x14ac:dyDescent="0.25">
      <c r="S3193" s="46"/>
      <c r="U3193" s="46"/>
    </row>
    <row r="3194" spans="19:21" hidden="1" x14ac:dyDescent="0.25">
      <c r="S3194" s="46"/>
      <c r="U3194" s="46"/>
    </row>
    <row r="3195" spans="19:21" hidden="1" x14ac:dyDescent="0.25">
      <c r="S3195" s="46"/>
      <c r="U3195" s="46"/>
    </row>
    <row r="3196" spans="19:21" hidden="1" x14ac:dyDescent="0.25">
      <c r="S3196" s="46"/>
      <c r="U3196" s="46"/>
    </row>
    <row r="3197" spans="19:21" hidden="1" x14ac:dyDescent="0.25">
      <c r="S3197" s="46"/>
      <c r="U3197" s="46"/>
    </row>
    <row r="3198" spans="19:21" hidden="1" x14ac:dyDescent="0.25">
      <c r="S3198" s="46"/>
      <c r="U3198" s="46"/>
    </row>
    <row r="3199" spans="19:21" hidden="1" x14ac:dyDescent="0.25">
      <c r="S3199" s="46"/>
      <c r="U3199" s="46"/>
    </row>
    <row r="3200" spans="19:21" hidden="1" x14ac:dyDescent="0.25">
      <c r="S3200" s="46"/>
      <c r="U3200" s="46"/>
    </row>
    <row r="3201" spans="19:21" hidden="1" x14ac:dyDescent="0.25">
      <c r="S3201" s="46"/>
      <c r="U3201" s="46"/>
    </row>
    <row r="3202" spans="19:21" hidden="1" x14ac:dyDescent="0.25">
      <c r="S3202" s="46"/>
      <c r="U3202" s="46"/>
    </row>
    <row r="3203" spans="19:21" hidden="1" x14ac:dyDescent="0.25">
      <c r="S3203" s="46"/>
      <c r="U3203" s="46"/>
    </row>
    <row r="3204" spans="19:21" hidden="1" x14ac:dyDescent="0.25">
      <c r="S3204" s="46"/>
      <c r="U3204" s="46"/>
    </row>
    <row r="3205" spans="19:21" hidden="1" x14ac:dyDescent="0.25">
      <c r="S3205" s="46"/>
      <c r="U3205" s="46"/>
    </row>
    <row r="3206" spans="19:21" hidden="1" x14ac:dyDescent="0.25">
      <c r="S3206" s="46"/>
      <c r="U3206" s="46"/>
    </row>
    <row r="3207" spans="19:21" hidden="1" x14ac:dyDescent="0.25">
      <c r="S3207" s="46"/>
      <c r="U3207" s="46"/>
    </row>
    <row r="3208" spans="19:21" hidden="1" x14ac:dyDescent="0.25">
      <c r="S3208" s="46"/>
      <c r="U3208" s="46"/>
    </row>
    <row r="3209" spans="19:21" hidden="1" x14ac:dyDescent="0.25">
      <c r="S3209" s="46"/>
      <c r="U3209" s="46"/>
    </row>
    <row r="3210" spans="19:21" hidden="1" x14ac:dyDescent="0.25">
      <c r="S3210" s="46"/>
      <c r="U3210" s="46"/>
    </row>
    <row r="3211" spans="19:21" hidden="1" x14ac:dyDescent="0.25">
      <c r="S3211" s="46"/>
      <c r="U3211" s="46"/>
    </row>
    <row r="3212" spans="19:21" hidden="1" x14ac:dyDescent="0.25">
      <c r="S3212" s="46"/>
      <c r="U3212" s="46"/>
    </row>
    <row r="3213" spans="19:21" hidden="1" x14ac:dyDescent="0.25">
      <c r="S3213" s="46"/>
      <c r="U3213" s="46"/>
    </row>
    <row r="3214" spans="19:21" hidden="1" x14ac:dyDescent="0.25">
      <c r="S3214" s="46"/>
      <c r="U3214" s="46"/>
    </row>
    <row r="3215" spans="19:21" hidden="1" x14ac:dyDescent="0.25">
      <c r="S3215" s="46"/>
      <c r="U3215" s="46"/>
    </row>
    <row r="3216" spans="19:21" hidden="1" x14ac:dyDescent="0.25">
      <c r="S3216" s="46"/>
      <c r="U3216" s="46"/>
    </row>
    <row r="3217" spans="19:21" hidden="1" x14ac:dyDescent="0.25">
      <c r="S3217" s="46"/>
      <c r="U3217" s="46"/>
    </row>
    <row r="3218" spans="19:21" hidden="1" x14ac:dyDescent="0.25">
      <c r="S3218" s="46"/>
      <c r="U3218" s="46"/>
    </row>
    <row r="3219" spans="19:21" hidden="1" x14ac:dyDescent="0.25">
      <c r="S3219" s="46"/>
      <c r="U3219" s="46"/>
    </row>
    <row r="3220" spans="19:21" hidden="1" x14ac:dyDescent="0.25">
      <c r="S3220" s="46"/>
      <c r="U3220" s="46"/>
    </row>
    <row r="3221" spans="19:21" hidden="1" x14ac:dyDescent="0.25">
      <c r="S3221" s="46"/>
      <c r="U3221" s="46"/>
    </row>
    <row r="3222" spans="19:21" hidden="1" x14ac:dyDescent="0.25">
      <c r="S3222" s="46"/>
      <c r="U3222" s="46"/>
    </row>
    <row r="3223" spans="19:21" hidden="1" x14ac:dyDescent="0.25">
      <c r="S3223" s="46"/>
      <c r="U3223" s="46"/>
    </row>
    <row r="3224" spans="19:21" hidden="1" x14ac:dyDescent="0.25">
      <c r="S3224" s="46"/>
      <c r="U3224" s="46"/>
    </row>
    <row r="3225" spans="19:21" hidden="1" x14ac:dyDescent="0.25">
      <c r="S3225" s="46"/>
      <c r="U3225" s="46"/>
    </row>
    <row r="3226" spans="19:21" hidden="1" x14ac:dyDescent="0.25">
      <c r="S3226" s="46"/>
      <c r="U3226" s="46"/>
    </row>
    <row r="3227" spans="19:21" hidden="1" x14ac:dyDescent="0.25">
      <c r="S3227" s="46"/>
      <c r="U3227" s="46"/>
    </row>
    <row r="3228" spans="19:21" hidden="1" x14ac:dyDescent="0.25">
      <c r="S3228" s="46"/>
      <c r="U3228" s="46"/>
    </row>
    <row r="3229" spans="19:21" hidden="1" x14ac:dyDescent="0.25">
      <c r="S3229" s="46"/>
      <c r="U3229" s="46"/>
    </row>
    <row r="3230" spans="19:21" hidden="1" x14ac:dyDescent="0.25">
      <c r="S3230" s="46"/>
      <c r="U3230" s="46"/>
    </row>
    <row r="3231" spans="19:21" hidden="1" x14ac:dyDescent="0.25">
      <c r="S3231" s="46"/>
      <c r="U3231" s="46"/>
    </row>
    <row r="3232" spans="19:21" hidden="1" x14ac:dyDescent="0.25">
      <c r="S3232" s="46"/>
      <c r="U3232" s="46"/>
    </row>
    <row r="3233" spans="19:21" hidden="1" x14ac:dyDescent="0.25">
      <c r="S3233" s="46"/>
      <c r="U3233" s="46"/>
    </row>
    <row r="3234" spans="19:21" hidden="1" x14ac:dyDescent="0.25">
      <c r="S3234" s="46"/>
      <c r="U3234" s="46"/>
    </row>
    <row r="3235" spans="19:21" hidden="1" x14ac:dyDescent="0.25">
      <c r="S3235" s="46"/>
      <c r="U3235" s="46"/>
    </row>
    <row r="3236" spans="19:21" hidden="1" x14ac:dyDescent="0.25">
      <c r="S3236" s="46"/>
      <c r="U3236" s="46"/>
    </row>
    <row r="3237" spans="19:21" hidden="1" x14ac:dyDescent="0.25">
      <c r="S3237" s="46"/>
      <c r="U3237" s="46"/>
    </row>
    <row r="3238" spans="19:21" hidden="1" x14ac:dyDescent="0.25">
      <c r="S3238" s="46"/>
      <c r="U3238" s="46"/>
    </row>
    <row r="3239" spans="19:21" hidden="1" x14ac:dyDescent="0.25">
      <c r="S3239" s="46"/>
      <c r="U3239" s="46"/>
    </row>
    <row r="3240" spans="19:21" hidden="1" x14ac:dyDescent="0.25">
      <c r="S3240" s="46"/>
      <c r="U3240" s="46"/>
    </row>
    <row r="3241" spans="19:21" hidden="1" x14ac:dyDescent="0.25">
      <c r="S3241" s="46"/>
      <c r="U3241" s="46"/>
    </row>
    <row r="3242" spans="19:21" hidden="1" x14ac:dyDescent="0.25">
      <c r="S3242" s="46"/>
      <c r="U3242" s="46"/>
    </row>
    <row r="3243" spans="19:21" hidden="1" x14ac:dyDescent="0.25">
      <c r="S3243" s="46"/>
      <c r="U3243" s="46"/>
    </row>
    <row r="3244" spans="19:21" hidden="1" x14ac:dyDescent="0.25">
      <c r="S3244" s="46"/>
      <c r="U3244" s="46"/>
    </row>
    <row r="3245" spans="19:21" hidden="1" x14ac:dyDescent="0.25">
      <c r="S3245" s="46"/>
      <c r="U3245" s="46"/>
    </row>
    <row r="3246" spans="19:21" hidden="1" x14ac:dyDescent="0.25">
      <c r="S3246" s="46"/>
      <c r="U3246" s="46"/>
    </row>
    <row r="3247" spans="19:21" hidden="1" x14ac:dyDescent="0.25">
      <c r="S3247" s="46"/>
      <c r="U3247" s="46"/>
    </row>
    <row r="3248" spans="19:21" hidden="1" x14ac:dyDescent="0.25">
      <c r="S3248" s="46"/>
      <c r="U3248" s="46"/>
    </row>
    <row r="3249" spans="19:21" hidden="1" x14ac:dyDescent="0.25">
      <c r="S3249" s="46"/>
      <c r="U3249" s="46"/>
    </row>
    <row r="3250" spans="19:21" hidden="1" x14ac:dyDescent="0.25">
      <c r="S3250" s="46"/>
      <c r="U3250" s="46"/>
    </row>
    <row r="3251" spans="19:21" hidden="1" x14ac:dyDescent="0.25">
      <c r="S3251" s="46"/>
      <c r="U3251" s="46"/>
    </row>
    <row r="3252" spans="19:21" hidden="1" x14ac:dyDescent="0.25">
      <c r="S3252" s="46"/>
      <c r="U3252" s="46"/>
    </row>
    <row r="3253" spans="19:21" hidden="1" x14ac:dyDescent="0.25">
      <c r="S3253" s="46"/>
      <c r="U3253" s="46"/>
    </row>
    <row r="3254" spans="19:21" hidden="1" x14ac:dyDescent="0.25">
      <c r="S3254" s="46"/>
      <c r="U3254" s="46"/>
    </row>
    <row r="3255" spans="19:21" hidden="1" x14ac:dyDescent="0.25">
      <c r="S3255" s="46"/>
      <c r="U3255" s="46"/>
    </row>
    <row r="3256" spans="19:21" hidden="1" x14ac:dyDescent="0.25">
      <c r="S3256" s="46"/>
      <c r="U3256" s="46"/>
    </row>
    <row r="3257" spans="19:21" hidden="1" x14ac:dyDescent="0.25">
      <c r="S3257" s="46"/>
      <c r="U3257" s="46"/>
    </row>
    <row r="3258" spans="19:21" hidden="1" x14ac:dyDescent="0.25">
      <c r="S3258" s="46"/>
      <c r="U3258" s="46"/>
    </row>
    <row r="3259" spans="19:21" hidden="1" x14ac:dyDescent="0.25">
      <c r="S3259" s="46"/>
      <c r="U3259" s="46"/>
    </row>
    <row r="3260" spans="19:21" hidden="1" x14ac:dyDescent="0.25">
      <c r="S3260" s="46"/>
      <c r="U3260" s="46"/>
    </row>
    <row r="3261" spans="19:21" hidden="1" x14ac:dyDescent="0.25">
      <c r="S3261" s="46"/>
      <c r="U3261" s="46"/>
    </row>
    <row r="3262" spans="19:21" hidden="1" x14ac:dyDescent="0.25">
      <c r="S3262" s="46"/>
      <c r="U3262" s="46"/>
    </row>
    <row r="3263" spans="19:21" hidden="1" x14ac:dyDescent="0.25">
      <c r="S3263" s="46"/>
      <c r="U3263" s="46"/>
    </row>
    <row r="3264" spans="19:21" hidden="1" x14ac:dyDescent="0.25">
      <c r="S3264" s="46"/>
      <c r="U3264" s="46"/>
    </row>
    <row r="3265" spans="19:21" hidden="1" x14ac:dyDescent="0.25">
      <c r="S3265" s="46"/>
      <c r="U3265" s="46"/>
    </row>
    <row r="3266" spans="19:21" hidden="1" x14ac:dyDescent="0.25">
      <c r="S3266" s="46"/>
      <c r="U3266" s="46"/>
    </row>
    <row r="3267" spans="19:21" hidden="1" x14ac:dyDescent="0.25">
      <c r="S3267" s="46"/>
      <c r="U3267" s="46"/>
    </row>
    <row r="3268" spans="19:21" hidden="1" x14ac:dyDescent="0.25">
      <c r="S3268" s="46"/>
      <c r="U3268" s="46"/>
    </row>
    <row r="3269" spans="19:21" hidden="1" x14ac:dyDescent="0.25">
      <c r="S3269" s="46"/>
      <c r="U3269" s="46"/>
    </row>
    <row r="3270" spans="19:21" hidden="1" x14ac:dyDescent="0.25">
      <c r="S3270" s="46"/>
      <c r="U3270" s="46"/>
    </row>
    <row r="3271" spans="19:21" hidden="1" x14ac:dyDescent="0.25">
      <c r="S3271" s="46"/>
      <c r="U3271" s="46"/>
    </row>
    <row r="3272" spans="19:21" hidden="1" x14ac:dyDescent="0.25">
      <c r="S3272" s="46"/>
      <c r="U3272" s="46"/>
    </row>
    <row r="3273" spans="19:21" hidden="1" x14ac:dyDescent="0.25">
      <c r="S3273" s="46"/>
      <c r="U3273" s="46"/>
    </row>
    <row r="3274" spans="19:21" hidden="1" x14ac:dyDescent="0.25">
      <c r="S3274" s="46"/>
      <c r="U3274" s="46"/>
    </row>
    <row r="3275" spans="19:21" hidden="1" x14ac:dyDescent="0.25">
      <c r="S3275" s="46"/>
      <c r="U3275" s="46"/>
    </row>
    <row r="3276" spans="19:21" hidden="1" x14ac:dyDescent="0.25">
      <c r="S3276" s="46"/>
      <c r="U3276" s="46"/>
    </row>
    <row r="3277" spans="19:21" hidden="1" x14ac:dyDescent="0.25">
      <c r="S3277" s="46"/>
      <c r="U3277" s="46"/>
    </row>
    <row r="3278" spans="19:21" hidden="1" x14ac:dyDescent="0.25">
      <c r="S3278" s="46"/>
      <c r="U3278" s="46"/>
    </row>
    <row r="3279" spans="19:21" hidden="1" x14ac:dyDescent="0.25">
      <c r="S3279" s="46"/>
      <c r="U3279" s="46"/>
    </row>
    <row r="3280" spans="19:21" hidden="1" x14ac:dyDescent="0.25">
      <c r="S3280" s="46"/>
      <c r="U3280" s="46"/>
    </row>
    <row r="3281" spans="19:21" hidden="1" x14ac:dyDescent="0.25">
      <c r="S3281" s="46"/>
      <c r="U3281" s="46"/>
    </row>
    <row r="3282" spans="19:21" hidden="1" x14ac:dyDescent="0.25">
      <c r="S3282" s="46"/>
      <c r="U3282" s="46"/>
    </row>
    <row r="3283" spans="19:21" hidden="1" x14ac:dyDescent="0.25">
      <c r="S3283" s="46"/>
      <c r="U3283" s="46"/>
    </row>
    <row r="3284" spans="19:21" hidden="1" x14ac:dyDescent="0.25">
      <c r="S3284" s="46"/>
      <c r="U3284" s="46"/>
    </row>
    <row r="3285" spans="19:21" hidden="1" x14ac:dyDescent="0.25">
      <c r="S3285" s="46"/>
      <c r="U3285" s="46"/>
    </row>
    <row r="3286" spans="19:21" hidden="1" x14ac:dyDescent="0.25">
      <c r="S3286" s="46"/>
      <c r="U3286" s="46"/>
    </row>
    <row r="3287" spans="19:21" hidden="1" x14ac:dyDescent="0.25">
      <c r="S3287" s="46"/>
      <c r="U3287" s="46"/>
    </row>
    <row r="3288" spans="19:21" hidden="1" x14ac:dyDescent="0.25">
      <c r="S3288" s="46"/>
      <c r="U3288" s="46"/>
    </row>
    <row r="3289" spans="19:21" hidden="1" x14ac:dyDescent="0.25">
      <c r="S3289" s="46"/>
      <c r="U3289" s="46"/>
    </row>
    <row r="3290" spans="19:21" hidden="1" x14ac:dyDescent="0.25">
      <c r="S3290" s="46"/>
      <c r="U3290" s="46"/>
    </row>
    <row r="3291" spans="19:21" hidden="1" x14ac:dyDescent="0.25">
      <c r="S3291" s="46"/>
      <c r="U3291" s="46"/>
    </row>
    <row r="3292" spans="19:21" hidden="1" x14ac:dyDescent="0.25">
      <c r="S3292" s="46"/>
      <c r="U3292" s="46"/>
    </row>
    <row r="3293" spans="19:21" hidden="1" x14ac:dyDescent="0.25">
      <c r="S3293" s="46"/>
      <c r="U3293" s="46"/>
    </row>
    <row r="3294" spans="19:21" hidden="1" x14ac:dyDescent="0.25">
      <c r="S3294" s="46"/>
      <c r="U3294" s="46"/>
    </row>
    <row r="3295" spans="19:21" hidden="1" x14ac:dyDescent="0.25">
      <c r="S3295" s="46"/>
      <c r="U3295" s="46"/>
    </row>
    <row r="3296" spans="19:21" hidden="1" x14ac:dyDescent="0.25">
      <c r="S3296" s="46"/>
      <c r="U3296" s="46"/>
    </row>
    <row r="3297" spans="19:21" hidden="1" x14ac:dyDescent="0.25">
      <c r="S3297" s="46"/>
      <c r="U3297" s="46"/>
    </row>
    <row r="3298" spans="19:21" hidden="1" x14ac:dyDescent="0.25">
      <c r="S3298" s="46"/>
      <c r="U3298" s="46"/>
    </row>
    <row r="3299" spans="19:21" hidden="1" x14ac:dyDescent="0.25">
      <c r="S3299" s="46"/>
      <c r="U3299" s="46"/>
    </row>
    <row r="3300" spans="19:21" hidden="1" x14ac:dyDescent="0.25">
      <c r="S3300" s="46"/>
      <c r="U3300" s="46"/>
    </row>
    <row r="3301" spans="19:21" hidden="1" x14ac:dyDescent="0.25">
      <c r="S3301" s="46"/>
      <c r="U3301" s="46"/>
    </row>
    <row r="3302" spans="19:21" hidden="1" x14ac:dyDescent="0.25">
      <c r="S3302" s="46"/>
      <c r="U3302" s="46"/>
    </row>
    <row r="3303" spans="19:21" hidden="1" x14ac:dyDescent="0.25">
      <c r="S3303" s="46"/>
      <c r="U3303" s="46"/>
    </row>
    <row r="3304" spans="19:21" hidden="1" x14ac:dyDescent="0.25">
      <c r="S3304" s="46"/>
      <c r="U3304" s="46"/>
    </row>
    <row r="3305" spans="19:21" hidden="1" x14ac:dyDescent="0.25">
      <c r="S3305" s="46"/>
      <c r="U3305" s="46"/>
    </row>
    <row r="3306" spans="19:21" hidden="1" x14ac:dyDescent="0.25">
      <c r="S3306" s="46"/>
      <c r="U3306" s="46"/>
    </row>
    <row r="3307" spans="19:21" hidden="1" x14ac:dyDescent="0.25">
      <c r="S3307" s="46"/>
      <c r="U3307" s="46"/>
    </row>
    <row r="3308" spans="19:21" hidden="1" x14ac:dyDescent="0.25">
      <c r="S3308" s="46"/>
      <c r="U3308" s="46"/>
    </row>
    <row r="3309" spans="19:21" hidden="1" x14ac:dyDescent="0.25">
      <c r="S3309" s="46"/>
      <c r="U3309" s="46"/>
    </row>
    <row r="3310" spans="19:21" hidden="1" x14ac:dyDescent="0.25">
      <c r="S3310" s="46"/>
      <c r="U3310" s="46"/>
    </row>
    <row r="3311" spans="19:21" hidden="1" x14ac:dyDescent="0.25">
      <c r="S3311" s="46"/>
      <c r="U3311" s="46"/>
    </row>
    <row r="3312" spans="19:21" hidden="1" x14ac:dyDescent="0.25">
      <c r="S3312" s="46"/>
      <c r="U3312" s="46"/>
    </row>
    <row r="3313" spans="19:21" hidden="1" x14ac:dyDescent="0.25">
      <c r="S3313" s="46"/>
      <c r="U3313" s="46"/>
    </row>
    <row r="3314" spans="19:21" hidden="1" x14ac:dyDescent="0.25">
      <c r="S3314" s="46"/>
      <c r="U3314" s="46"/>
    </row>
    <row r="3315" spans="19:21" hidden="1" x14ac:dyDescent="0.25">
      <c r="S3315" s="46"/>
      <c r="U3315" s="46"/>
    </row>
    <row r="3316" spans="19:21" hidden="1" x14ac:dyDescent="0.25">
      <c r="S3316" s="46"/>
      <c r="U3316" s="46"/>
    </row>
    <row r="3317" spans="19:21" hidden="1" x14ac:dyDescent="0.25">
      <c r="S3317" s="46"/>
      <c r="U3317" s="46"/>
    </row>
    <row r="3318" spans="19:21" hidden="1" x14ac:dyDescent="0.25">
      <c r="S3318" s="46"/>
      <c r="U3318" s="46"/>
    </row>
    <row r="3319" spans="19:21" hidden="1" x14ac:dyDescent="0.25">
      <c r="S3319" s="46"/>
      <c r="U3319" s="46"/>
    </row>
    <row r="3320" spans="19:21" hidden="1" x14ac:dyDescent="0.25">
      <c r="S3320" s="46"/>
      <c r="U3320" s="46"/>
    </row>
    <row r="3321" spans="19:21" hidden="1" x14ac:dyDescent="0.25">
      <c r="S3321" s="46"/>
      <c r="U3321" s="46"/>
    </row>
    <row r="3322" spans="19:21" hidden="1" x14ac:dyDescent="0.25">
      <c r="S3322" s="46"/>
      <c r="U3322" s="46"/>
    </row>
    <row r="3323" spans="19:21" hidden="1" x14ac:dyDescent="0.25">
      <c r="S3323" s="46"/>
      <c r="U3323" s="46"/>
    </row>
    <row r="3324" spans="19:21" hidden="1" x14ac:dyDescent="0.25">
      <c r="S3324" s="46"/>
      <c r="U3324" s="46"/>
    </row>
    <row r="3325" spans="19:21" hidden="1" x14ac:dyDescent="0.25">
      <c r="S3325" s="46"/>
      <c r="U3325" s="46"/>
    </row>
    <row r="3326" spans="19:21" hidden="1" x14ac:dyDescent="0.25">
      <c r="S3326" s="46"/>
      <c r="U3326" s="46"/>
    </row>
    <row r="3327" spans="19:21" hidden="1" x14ac:dyDescent="0.25">
      <c r="S3327" s="46"/>
      <c r="U3327" s="46"/>
    </row>
    <row r="3328" spans="19:21" hidden="1" x14ac:dyDescent="0.25">
      <c r="S3328" s="46"/>
      <c r="U3328" s="46"/>
    </row>
    <row r="3329" spans="19:21" hidden="1" x14ac:dyDescent="0.25">
      <c r="S3329" s="46"/>
      <c r="U3329" s="46"/>
    </row>
    <row r="3330" spans="19:21" hidden="1" x14ac:dyDescent="0.25">
      <c r="S3330" s="46"/>
      <c r="U3330" s="46"/>
    </row>
    <row r="3331" spans="19:21" hidden="1" x14ac:dyDescent="0.25">
      <c r="S3331" s="46"/>
      <c r="U3331" s="46"/>
    </row>
    <row r="3332" spans="19:21" hidden="1" x14ac:dyDescent="0.25">
      <c r="S3332" s="46"/>
      <c r="U3332" s="46"/>
    </row>
    <row r="3333" spans="19:21" hidden="1" x14ac:dyDescent="0.25">
      <c r="S3333" s="46"/>
      <c r="U3333" s="46"/>
    </row>
    <row r="3334" spans="19:21" hidden="1" x14ac:dyDescent="0.25">
      <c r="S3334" s="46"/>
      <c r="U3334" s="46"/>
    </row>
    <row r="3335" spans="19:21" hidden="1" x14ac:dyDescent="0.25">
      <c r="S3335" s="46"/>
      <c r="U3335" s="46"/>
    </row>
    <row r="3336" spans="19:21" hidden="1" x14ac:dyDescent="0.25">
      <c r="S3336" s="46"/>
      <c r="U3336" s="46"/>
    </row>
    <row r="3337" spans="19:21" hidden="1" x14ac:dyDescent="0.25">
      <c r="S3337" s="46"/>
      <c r="U3337" s="46"/>
    </row>
    <row r="3338" spans="19:21" hidden="1" x14ac:dyDescent="0.25">
      <c r="S3338" s="46"/>
      <c r="U3338" s="46"/>
    </row>
    <row r="3339" spans="19:21" hidden="1" x14ac:dyDescent="0.25">
      <c r="S3339" s="46"/>
      <c r="U3339" s="46"/>
    </row>
    <row r="3340" spans="19:21" hidden="1" x14ac:dyDescent="0.25">
      <c r="S3340" s="46"/>
      <c r="U3340" s="46"/>
    </row>
    <row r="3341" spans="19:21" hidden="1" x14ac:dyDescent="0.25">
      <c r="S3341" s="46"/>
      <c r="U3341" s="46"/>
    </row>
    <row r="3342" spans="19:21" hidden="1" x14ac:dyDescent="0.25">
      <c r="S3342" s="46"/>
      <c r="U3342" s="46"/>
    </row>
    <row r="3343" spans="19:21" hidden="1" x14ac:dyDescent="0.25">
      <c r="S3343" s="46"/>
      <c r="U3343" s="46"/>
    </row>
    <row r="3344" spans="19:21" hidden="1" x14ac:dyDescent="0.25">
      <c r="S3344" s="46"/>
      <c r="U3344" s="46"/>
    </row>
    <row r="3345" spans="19:21" hidden="1" x14ac:dyDescent="0.25">
      <c r="S3345" s="46"/>
      <c r="U3345" s="46"/>
    </row>
    <row r="3346" spans="19:21" hidden="1" x14ac:dyDescent="0.25">
      <c r="S3346" s="46"/>
      <c r="U3346" s="46"/>
    </row>
    <row r="3347" spans="19:21" hidden="1" x14ac:dyDescent="0.25">
      <c r="S3347" s="46"/>
      <c r="U3347" s="46"/>
    </row>
    <row r="3348" spans="19:21" hidden="1" x14ac:dyDescent="0.25">
      <c r="S3348" s="46"/>
      <c r="U3348" s="46"/>
    </row>
    <row r="3349" spans="19:21" hidden="1" x14ac:dyDescent="0.25">
      <c r="S3349" s="46"/>
      <c r="U3349" s="46"/>
    </row>
    <row r="3350" spans="19:21" hidden="1" x14ac:dyDescent="0.25">
      <c r="S3350" s="46"/>
      <c r="U3350" s="46"/>
    </row>
    <row r="3351" spans="19:21" hidden="1" x14ac:dyDescent="0.25">
      <c r="S3351" s="46"/>
      <c r="U3351" s="46"/>
    </row>
    <row r="3352" spans="19:21" hidden="1" x14ac:dyDescent="0.25">
      <c r="S3352" s="46"/>
      <c r="U3352" s="46"/>
    </row>
    <row r="3353" spans="19:21" hidden="1" x14ac:dyDescent="0.25">
      <c r="S3353" s="46"/>
      <c r="U3353" s="46"/>
    </row>
    <row r="3354" spans="19:21" hidden="1" x14ac:dyDescent="0.25">
      <c r="S3354" s="46"/>
      <c r="U3354" s="46"/>
    </row>
    <row r="3355" spans="19:21" hidden="1" x14ac:dyDescent="0.25">
      <c r="S3355" s="46"/>
      <c r="U3355" s="46"/>
    </row>
    <row r="3356" spans="19:21" hidden="1" x14ac:dyDescent="0.25">
      <c r="S3356" s="46"/>
      <c r="U3356" s="46"/>
    </row>
    <row r="3357" spans="19:21" hidden="1" x14ac:dyDescent="0.25">
      <c r="S3357" s="46"/>
      <c r="U3357" s="46"/>
    </row>
    <row r="3358" spans="19:21" hidden="1" x14ac:dyDescent="0.25">
      <c r="S3358" s="46"/>
      <c r="U3358" s="46"/>
    </row>
    <row r="3359" spans="19:21" hidden="1" x14ac:dyDescent="0.25">
      <c r="S3359" s="46"/>
      <c r="U3359" s="46"/>
    </row>
    <row r="3360" spans="19:21" hidden="1" x14ac:dyDescent="0.25">
      <c r="S3360" s="46"/>
      <c r="U3360" s="46"/>
    </row>
    <row r="3361" spans="19:21" hidden="1" x14ac:dyDescent="0.25">
      <c r="S3361" s="46"/>
      <c r="U3361" s="46"/>
    </row>
    <row r="3362" spans="19:21" hidden="1" x14ac:dyDescent="0.25">
      <c r="S3362" s="46"/>
      <c r="U3362" s="46"/>
    </row>
    <row r="3363" spans="19:21" hidden="1" x14ac:dyDescent="0.25">
      <c r="S3363" s="46"/>
      <c r="U3363" s="46"/>
    </row>
    <row r="3364" spans="19:21" hidden="1" x14ac:dyDescent="0.25">
      <c r="S3364" s="46"/>
      <c r="U3364" s="46"/>
    </row>
    <row r="3365" spans="19:21" hidden="1" x14ac:dyDescent="0.25">
      <c r="S3365" s="46"/>
      <c r="U3365" s="46"/>
    </row>
    <row r="3366" spans="19:21" hidden="1" x14ac:dyDescent="0.25">
      <c r="S3366" s="46"/>
      <c r="U3366" s="46"/>
    </row>
    <row r="3367" spans="19:21" hidden="1" x14ac:dyDescent="0.25">
      <c r="S3367" s="46"/>
      <c r="U3367" s="46"/>
    </row>
    <row r="3368" spans="19:21" hidden="1" x14ac:dyDescent="0.25">
      <c r="S3368" s="46"/>
      <c r="U3368" s="46"/>
    </row>
    <row r="3369" spans="19:21" hidden="1" x14ac:dyDescent="0.25">
      <c r="S3369" s="46"/>
      <c r="U3369" s="46"/>
    </row>
    <row r="3370" spans="19:21" hidden="1" x14ac:dyDescent="0.25">
      <c r="S3370" s="46"/>
      <c r="U3370" s="46"/>
    </row>
    <row r="3371" spans="19:21" hidden="1" x14ac:dyDescent="0.25">
      <c r="S3371" s="46"/>
      <c r="U3371" s="46"/>
    </row>
    <row r="3372" spans="19:21" hidden="1" x14ac:dyDescent="0.25">
      <c r="S3372" s="46"/>
      <c r="U3372" s="46"/>
    </row>
    <row r="3373" spans="19:21" hidden="1" x14ac:dyDescent="0.25">
      <c r="S3373" s="46"/>
      <c r="U3373" s="46"/>
    </row>
    <row r="3374" spans="19:21" hidden="1" x14ac:dyDescent="0.25">
      <c r="S3374" s="46"/>
      <c r="U3374" s="46"/>
    </row>
    <row r="3375" spans="19:21" hidden="1" x14ac:dyDescent="0.25">
      <c r="S3375" s="46"/>
      <c r="U3375" s="46"/>
    </row>
    <row r="3376" spans="19:21" hidden="1" x14ac:dyDescent="0.25">
      <c r="S3376" s="46"/>
      <c r="U3376" s="46"/>
    </row>
    <row r="3377" spans="19:21" hidden="1" x14ac:dyDescent="0.25">
      <c r="S3377" s="46"/>
      <c r="U3377" s="46"/>
    </row>
    <row r="3378" spans="19:21" hidden="1" x14ac:dyDescent="0.25">
      <c r="S3378" s="46"/>
      <c r="U3378" s="46"/>
    </row>
    <row r="3379" spans="19:21" hidden="1" x14ac:dyDescent="0.25">
      <c r="S3379" s="46"/>
      <c r="U3379" s="46"/>
    </row>
    <row r="3380" spans="19:21" hidden="1" x14ac:dyDescent="0.25">
      <c r="S3380" s="46"/>
      <c r="U3380" s="46"/>
    </row>
    <row r="3381" spans="19:21" hidden="1" x14ac:dyDescent="0.25">
      <c r="S3381" s="46"/>
      <c r="U3381" s="46"/>
    </row>
    <row r="3382" spans="19:21" hidden="1" x14ac:dyDescent="0.25">
      <c r="S3382" s="46"/>
      <c r="U3382" s="46"/>
    </row>
    <row r="3383" spans="19:21" hidden="1" x14ac:dyDescent="0.25">
      <c r="S3383" s="46"/>
      <c r="U3383" s="46"/>
    </row>
    <row r="3384" spans="19:21" hidden="1" x14ac:dyDescent="0.25">
      <c r="S3384" s="46"/>
      <c r="U3384" s="46"/>
    </row>
    <row r="3385" spans="19:21" hidden="1" x14ac:dyDescent="0.25">
      <c r="S3385" s="46"/>
      <c r="U3385" s="46"/>
    </row>
    <row r="3386" spans="19:21" hidden="1" x14ac:dyDescent="0.25">
      <c r="S3386" s="46"/>
      <c r="U3386" s="46"/>
    </row>
    <row r="3387" spans="19:21" hidden="1" x14ac:dyDescent="0.25">
      <c r="S3387" s="46"/>
      <c r="U3387" s="46"/>
    </row>
    <row r="3388" spans="19:21" hidden="1" x14ac:dyDescent="0.25">
      <c r="S3388" s="46"/>
      <c r="U3388" s="46"/>
    </row>
    <row r="3389" spans="19:21" hidden="1" x14ac:dyDescent="0.25">
      <c r="S3389" s="46"/>
      <c r="U3389" s="46"/>
    </row>
    <row r="3390" spans="19:21" hidden="1" x14ac:dyDescent="0.25">
      <c r="S3390" s="46"/>
      <c r="U3390" s="46"/>
    </row>
    <row r="3391" spans="19:21" hidden="1" x14ac:dyDescent="0.25">
      <c r="S3391" s="46"/>
      <c r="U3391" s="46"/>
    </row>
    <row r="3392" spans="19:21" hidden="1" x14ac:dyDescent="0.25">
      <c r="S3392" s="46"/>
      <c r="U3392" s="46"/>
    </row>
    <row r="3393" spans="19:21" hidden="1" x14ac:dyDescent="0.25">
      <c r="S3393" s="46"/>
      <c r="U3393" s="46"/>
    </row>
    <row r="3394" spans="19:21" hidden="1" x14ac:dyDescent="0.25">
      <c r="S3394" s="46"/>
      <c r="U3394" s="46"/>
    </row>
    <row r="3395" spans="19:21" hidden="1" x14ac:dyDescent="0.25">
      <c r="S3395" s="46"/>
      <c r="U3395" s="46"/>
    </row>
    <row r="3396" spans="19:21" hidden="1" x14ac:dyDescent="0.25">
      <c r="S3396" s="46"/>
      <c r="U3396" s="46"/>
    </row>
    <row r="3397" spans="19:21" hidden="1" x14ac:dyDescent="0.25">
      <c r="S3397" s="46"/>
      <c r="U3397" s="46"/>
    </row>
    <row r="3398" spans="19:21" hidden="1" x14ac:dyDescent="0.25">
      <c r="S3398" s="46"/>
      <c r="U3398" s="46"/>
    </row>
    <row r="3399" spans="19:21" hidden="1" x14ac:dyDescent="0.25">
      <c r="S3399" s="46"/>
      <c r="U3399" s="46"/>
    </row>
    <row r="3400" spans="19:21" hidden="1" x14ac:dyDescent="0.25">
      <c r="S3400" s="46"/>
      <c r="U3400" s="46"/>
    </row>
    <row r="3401" spans="19:21" hidden="1" x14ac:dyDescent="0.25">
      <c r="S3401" s="46"/>
      <c r="U3401" s="46"/>
    </row>
    <row r="3402" spans="19:21" hidden="1" x14ac:dyDescent="0.25">
      <c r="S3402" s="46"/>
      <c r="U3402" s="46"/>
    </row>
    <row r="3403" spans="19:21" hidden="1" x14ac:dyDescent="0.25">
      <c r="S3403" s="46"/>
      <c r="U3403" s="46"/>
    </row>
    <row r="3404" spans="19:21" hidden="1" x14ac:dyDescent="0.25">
      <c r="S3404" s="46"/>
      <c r="U3404" s="46"/>
    </row>
    <row r="3405" spans="19:21" hidden="1" x14ac:dyDescent="0.25">
      <c r="S3405" s="46"/>
      <c r="U3405" s="46"/>
    </row>
    <row r="3406" spans="19:21" hidden="1" x14ac:dyDescent="0.25">
      <c r="S3406" s="46"/>
      <c r="U3406" s="46"/>
    </row>
    <row r="3407" spans="19:21" hidden="1" x14ac:dyDescent="0.25">
      <c r="S3407" s="46"/>
      <c r="U3407" s="46"/>
    </row>
    <row r="3408" spans="19:21" hidden="1" x14ac:dyDescent="0.25">
      <c r="S3408" s="46"/>
      <c r="U3408" s="46"/>
    </row>
    <row r="3409" spans="19:21" hidden="1" x14ac:dyDescent="0.25">
      <c r="S3409" s="46"/>
      <c r="U3409" s="46"/>
    </row>
    <row r="3410" spans="19:21" hidden="1" x14ac:dyDescent="0.25">
      <c r="S3410" s="46"/>
      <c r="U3410" s="46"/>
    </row>
    <row r="3411" spans="19:21" hidden="1" x14ac:dyDescent="0.25">
      <c r="S3411" s="46"/>
      <c r="U3411" s="46"/>
    </row>
    <row r="3412" spans="19:21" hidden="1" x14ac:dyDescent="0.25">
      <c r="S3412" s="46"/>
      <c r="U3412" s="46"/>
    </row>
    <row r="3413" spans="19:21" hidden="1" x14ac:dyDescent="0.25">
      <c r="S3413" s="46"/>
      <c r="U3413" s="46"/>
    </row>
    <row r="3414" spans="19:21" hidden="1" x14ac:dyDescent="0.25">
      <c r="S3414" s="46"/>
      <c r="U3414" s="46"/>
    </row>
    <row r="3415" spans="19:21" hidden="1" x14ac:dyDescent="0.25">
      <c r="S3415" s="46"/>
      <c r="U3415" s="46"/>
    </row>
    <row r="3416" spans="19:21" hidden="1" x14ac:dyDescent="0.25">
      <c r="S3416" s="46"/>
      <c r="U3416" s="46"/>
    </row>
    <row r="3417" spans="19:21" hidden="1" x14ac:dyDescent="0.25">
      <c r="S3417" s="46"/>
      <c r="U3417" s="46"/>
    </row>
    <row r="3418" spans="19:21" hidden="1" x14ac:dyDescent="0.25">
      <c r="S3418" s="46"/>
      <c r="U3418" s="46"/>
    </row>
    <row r="3419" spans="19:21" hidden="1" x14ac:dyDescent="0.25">
      <c r="S3419" s="46"/>
      <c r="U3419" s="46"/>
    </row>
    <row r="3420" spans="19:21" hidden="1" x14ac:dyDescent="0.25">
      <c r="S3420" s="46"/>
      <c r="U3420" s="46"/>
    </row>
    <row r="3421" spans="19:21" hidden="1" x14ac:dyDescent="0.25">
      <c r="S3421" s="46"/>
      <c r="U3421" s="46"/>
    </row>
    <row r="3422" spans="19:21" hidden="1" x14ac:dyDescent="0.25">
      <c r="S3422" s="46"/>
      <c r="U3422" s="46"/>
    </row>
    <row r="3423" spans="19:21" hidden="1" x14ac:dyDescent="0.25">
      <c r="S3423" s="46"/>
      <c r="U3423" s="46"/>
    </row>
    <row r="3424" spans="19:21" hidden="1" x14ac:dyDescent="0.25">
      <c r="S3424" s="46"/>
      <c r="U3424" s="46"/>
    </row>
    <row r="3425" spans="19:21" hidden="1" x14ac:dyDescent="0.25">
      <c r="S3425" s="46"/>
      <c r="U3425" s="46"/>
    </row>
    <row r="3426" spans="19:21" hidden="1" x14ac:dyDescent="0.25">
      <c r="S3426" s="46"/>
      <c r="U3426" s="46"/>
    </row>
    <row r="3427" spans="19:21" hidden="1" x14ac:dyDescent="0.25">
      <c r="S3427" s="46"/>
      <c r="U3427" s="46"/>
    </row>
    <row r="3428" spans="19:21" hidden="1" x14ac:dyDescent="0.25">
      <c r="S3428" s="46"/>
      <c r="U3428" s="46"/>
    </row>
    <row r="3429" spans="19:21" hidden="1" x14ac:dyDescent="0.25">
      <c r="S3429" s="46"/>
      <c r="U3429" s="46"/>
    </row>
    <row r="3430" spans="19:21" hidden="1" x14ac:dyDescent="0.25">
      <c r="S3430" s="46"/>
      <c r="U3430" s="46"/>
    </row>
    <row r="3431" spans="19:21" hidden="1" x14ac:dyDescent="0.25">
      <c r="S3431" s="46"/>
      <c r="U3431" s="46"/>
    </row>
    <row r="3432" spans="19:21" hidden="1" x14ac:dyDescent="0.25">
      <c r="S3432" s="46"/>
      <c r="U3432" s="46"/>
    </row>
    <row r="3433" spans="19:21" hidden="1" x14ac:dyDescent="0.25">
      <c r="S3433" s="46"/>
      <c r="U3433" s="46"/>
    </row>
    <row r="3434" spans="19:21" hidden="1" x14ac:dyDescent="0.25">
      <c r="S3434" s="46"/>
      <c r="U3434" s="46"/>
    </row>
    <row r="3435" spans="19:21" hidden="1" x14ac:dyDescent="0.25">
      <c r="S3435" s="46"/>
      <c r="U3435" s="46"/>
    </row>
    <row r="3436" spans="19:21" hidden="1" x14ac:dyDescent="0.25">
      <c r="S3436" s="46"/>
      <c r="U3436" s="46"/>
    </row>
    <row r="3437" spans="19:21" hidden="1" x14ac:dyDescent="0.25">
      <c r="S3437" s="46"/>
      <c r="U3437" s="46"/>
    </row>
    <row r="3438" spans="19:21" hidden="1" x14ac:dyDescent="0.25">
      <c r="S3438" s="46"/>
      <c r="U3438" s="46"/>
    </row>
    <row r="3439" spans="19:21" hidden="1" x14ac:dyDescent="0.25">
      <c r="S3439" s="46"/>
      <c r="U3439" s="46"/>
    </row>
    <row r="3440" spans="19:21" hidden="1" x14ac:dyDescent="0.25">
      <c r="S3440" s="46"/>
      <c r="U3440" s="46"/>
    </row>
    <row r="3441" spans="19:21" hidden="1" x14ac:dyDescent="0.25">
      <c r="S3441" s="46"/>
      <c r="U3441" s="46"/>
    </row>
    <row r="3442" spans="19:21" hidden="1" x14ac:dyDescent="0.25">
      <c r="S3442" s="46"/>
      <c r="U3442" s="46"/>
    </row>
    <row r="3443" spans="19:21" hidden="1" x14ac:dyDescent="0.25">
      <c r="S3443" s="46"/>
      <c r="U3443" s="46"/>
    </row>
    <row r="3444" spans="19:21" hidden="1" x14ac:dyDescent="0.25">
      <c r="S3444" s="46"/>
      <c r="U3444" s="46"/>
    </row>
    <row r="3445" spans="19:21" hidden="1" x14ac:dyDescent="0.25">
      <c r="S3445" s="46"/>
      <c r="U3445" s="46"/>
    </row>
    <row r="3446" spans="19:21" hidden="1" x14ac:dyDescent="0.25">
      <c r="S3446" s="46"/>
      <c r="U3446" s="46"/>
    </row>
    <row r="3447" spans="19:21" hidden="1" x14ac:dyDescent="0.25">
      <c r="S3447" s="46"/>
      <c r="U3447" s="46"/>
    </row>
    <row r="3448" spans="19:21" hidden="1" x14ac:dyDescent="0.25">
      <c r="S3448" s="46"/>
      <c r="U3448" s="46"/>
    </row>
    <row r="3449" spans="19:21" hidden="1" x14ac:dyDescent="0.25">
      <c r="S3449" s="46"/>
      <c r="U3449" s="46"/>
    </row>
    <row r="3450" spans="19:21" hidden="1" x14ac:dyDescent="0.25">
      <c r="S3450" s="46"/>
      <c r="U3450" s="46"/>
    </row>
    <row r="3451" spans="19:21" hidden="1" x14ac:dyDescent="0.25">
      <c r="S3451" s="46"/>
      <c r="U3451" s="46"/>
    </row>
    <row r="3452" spans="19:21" hidden="1" x14ac:dyDescent="0.25">
      <c r="S3452" s="46"/>
      <c r="U3452" s="46"/>
    </row>
    <row r="3453" spans="19:21" hidden="1" x14ac:dyDescent="0.25">
      <c r="S3453" s="46"/>
      <c r="U3453" s="46"/>
    </row>
    <row r="3454" spans="19:21" hidden="1" x14ac:dyDescent="0.25">
      <c r="S3454" s="46"/>
      <c r="U3454" s="46"/>
    </row>
    <row r="3455" spans="19:21" hidden="1" x14ac:dyDescent="0.25">
      <c r="S3455" s="46"/>
      <c r="U3455" s="46"/>
    </row>
    <row r="3456" spans="19:21" hidden="1" x14ac:dyDescent="0.25">
      <c r="S3456" s="46"/>
      <c r="U3456" s="46"/>
    </row>
    <row r="3457" spans="19:21" hidden="1" x14ac:dyDescent="0.25">
      <c r="S3457" s="46"/>
      <c r="U3457" s="46"/>
    </row>
    <row r="3458" spans="19:21" hidden="1" x14ac:dyDescent="0.25">
      <c r="S3458" s="46"/>
      <c r="U3458" s="46"/>
    </row>
    <row r="3459" spans="19:21" hidden="1" x14ac:dyDescent="0.25">
      <c r="S3459" s="46"/>
      <c r="U3459" s="46"/>
    </row>
    <row r="3460" spans="19:21" hidden="1" x14ac:dyDescent="0.25">
      <c r="S3460" s="46"/>
      <c r="U3460" s="46"/>
    </row>
    <row r="3461" spans="19:21" hidden="1" x14ac:dyDescent="0.25">
      <c r="S3461" s="46"/>
      <c r="U3461" s="46"/>
    </row>
    <row r="3462" spans="19:21" hidden="1" x14ac:dyDescent="0.25">
      <c r="S3462" s="46"/>
      <c r="U3462" s="46"/>
    </row>
    <row r="3463" spans="19:21" hidden="1" x14ac:dyDescent="0.25">
      <c r="S3463" s="46"/>
      <c r="U3463" s="46"/>
    </row>
    <row r="3464" spans="19:21" hidden="1" x14ac:dyDescent="0.25">
      <c r="S3464" s="46"/>
      <c r="U3464" s="46"/>
    </row>
    <row r="3465" spans="19:21" hidden="1" x14ac:dyDescent="0.25">
      <c r="S3465" s="46"/>
      <c r="U3465" s="46"/>
    </row>
    <row r="3466" spans="19:21" hidden="1" x14ac:dyDescent="0.25">
      <c r="S3466" s="46"/>
      <c r="U3466" s="46"/>
    </row>
    <row r="3467" spans="19:21" hidden="1" x14ac:dyDescent="0.25">
      <c r="S3467" s="46"/>
      <c r="U3467" s="46"/>
    </row>
    <row r="3468" spans="19:21" hidden="1" x14ac:dyDescent="0.25">
      <c r="S3468" s="46"/>
      <c r="U3468" s="46"/>
    </row>
    <row r="3469" spans="19:21" hidden="1" x14ac:dyDescent="0.25">
      <c r="S3469" s="46"/>
      <c r="U3469" s="46"/>
    </row>
    <row r="3470" spans="19:21" hidden="1" x14ac:dyDescent="0.25">
      <c r="S3470" s="46"/>
      <c r="U3470" s="46"/>
    </row>
    <row r="3471" spans="19:21" hidden="1" x14ac:dyDescent="0.25">
      <c r="S3471" s="46"/>
      <c r="U3471" s="46"/>
    </row>
    <row r="3472" spans="19:21" hidden="1" x14ac:dyDescent="0.25">
      <c r="S3472" s="46"/>
      <c r="U3472" s="46"/>
    </row>
    <row r="3473" spans="19:21" hidden="1" x14ac:dyDescent="0.25">
      <c r="S3473" s="46"/>
      <c r="U3473" s="46"/>
    </row>
    <row r="3474" spans="19:21" hidden="1" x14ac:dyDescent="0.25">
      <c r="S3474" s="46"/>
      <c r="U3474" s="46"/>
    </row>
    <row r="3475" spans="19:21" hidden="1" x14ac:dyDescent="0.25">
      <c r="S3475" s="46"/>
      <c r="U3475" s="46"/>
    </row>
    <row r="3476" spans="19:21" hidden="1" x14ac:dyDescent="0.25">
      <c r="S3476" s="46"/>
      <c r="U3476" s="46"/>
    </row>
    <row r="3477" spans="19:21" hidden="1" x14ac:dyDescent="0.25">
      <c r="S3477" s="46"/>
      <c r="U3477" s="46"/>
    </row>
    <row r="3478" spans="19:21" hidden="1" x14ac:dyDescent="0.25">
      <c r="S3478" s="46"/>
      <c r="U3478" s="46"/>
    </row>
    <row r="3479" spans="19:21" hidden="1" x14ac:dyDescent="0.25">
      <c r="S3479" s="46"/>
      <c r="U3479" s="46"/>
    </row>
    <row r="3480" spans="19:21" hidden="1" x14ac:dyDescent="0.25">
      <c r="S3480" s="46"/>
      <c r="U3480" s="46"/>
    </row>
    <row r="3481" spans="19:21" hidden="1" x14ac:dyDescent="0.25">
      <c r="S3481" s="46"/>
      <c r="U3481" s="46"/>
    </row>
    <row r="3482" spans="19:21" hidden="1" x14ac:dyDescent="0.25">
      <c r="S3482" s="46"/>
      <c r="U3482" s="46"/>
    </row>
    <row r="3483" spans="19:21" hidden="1" x14ac:dyDescent="0.25">
      <c r="S3483" s="46"/>
      <c r="U3483" s="46"/>
    </row>
    <row r="3484" spans="19:21" hidden="1" x14ac:dyDescent="0.25">
      <c r="S3484" s="46"/>
      <c r="U3484" s="46"/>
    </row>
    <row r="3485" spans="19:21" hidden="1" x14ac:dyDescent="0.25">
      <c r="S3485" s="46"/>
      <c r="U3485" s="46"/>
    </row>
    <row r="3486" spans="19:21" hidden="1" x14ac:dyDescent="0.25">
      <c r="S3486" s="46"/>
      <c r="U3486" s="46"/>
    </row>
    <row r="3487" spans="19:21" hidden="1" x14ac:dyDescent="0.25">
      <c r="S3487" s="46"/>
      <c r="U3487" s="46"/>
    </row>
    <row r="3488" spans="19:21" hidden="1" x14ac:dyDescent="0.25">
      <c r="S3488" s="46"/>
      <c r="U3488" s="46"/>
    </row>
    <row r="3489" spans="19:21" hidden="1" x14ac:dyDescent="0.25">
      <c r="S3489" s="46"/>
      <c r="U3489" s="46"/>
    </row>
    <row r="3490" spans="19:21" hidden="1" x14ac:dyDescent="0.25">
      <c r="S3490" s="46"/>
      <c r="U3490" s="46"/>
    </row>
    <row r="3491" spans="19:21" hidden="1" x14ac:dyDescent="0.25">
      <c r="S3491" s="46"/>
      <c r="U3491" s="46"/>
    </row>
    <row r="3492" spans="19:21" hidden="1" x14ac:dyDescent="0.25">
      <c r="S3492" s="46"/>
      <c r="U3492" s="46"/>
    </row>
    <row r="3493" spans="19:21" hidden="1" x14ac:dyDescent="0.25">
      <c r="S3493" s="46"/>
      <c r="U3493" s="46"/>
    </row>
    <row r="3494" spans="19:21" hidden="1" x14ac:dyDescent="0.25">
      <c r="S3494" s="46"/>
      <c r="U3494" s="46"/>
    </row>
    <row r="3495" spans="19:21" hidden="1" x14ac:dyDescent="0.25">
      <c r="S3495" s="46"/>
      <c r="U3495" s="46"/>
    </row>
    <row r="3496" spans="19:21" hidden="1" x14ac:dyDescent="0.25">
      <c r="S3496" s="46"/>
      <c r="U3496" s="46"/>
    </row>
    <row r="3497" spans="19:21" hidden="1" x14ac:dyDescent="0.25">
      <c r="S3497" s="46"/>
      <c r="U3497" s="46"/>
    </row>
    <row r="3498" spans="19:21" hidden="1" x14ac:dyDescent="0.25">
      <c r="S3498" s="46"/>
      <c r="U3498" s="46"/>
    </row>
    <row r="3499" spans="19:21" hidden="1" x14ac:dyDescent="0.25">
      <c r="S3499" s="46"/>
      <c r="U3499" s="46"/>
    </row>
    <row r="3500" spans="19:21" hidden="1" x14ac:dyDescent="0.25">
      <c r="S3500" s="46"/>
      <c r="U3500" s="46"/>
    </row>
    <row r="3501" spans="19:21" hidden="1" x14ac:dyDescent="0.25">
      <c r="S3501" s="46"/>
      <c r="U3501" s="46"/>
    </row>
    <row r="3502" spans="19:21" hidden="1" x14ac:dyDescent="0.25">
      <c r="S3502" s="46"/>
      <c r="U3502" s="46"/>
    </row>
    <row r="3503" spans="19:21" hidden="1" x14ac:dyDescent="0.25">
      <c r="S3503" s="46"/>
      <c r="U3503" s="46"/>
    </row>
    <row r="3504" spans="19:21" hidden="1" x14ac:dyDescent="0.25">
      <c r="S3504" s="46"/>
      <c r="U3504" s="46"/>
    </row>
    <row r="3505" spans="19:21" hidden="1" x14ac:dyDescent="0.25">
      <c r="S3505" s="46"/>
      <c r="U3505" s="46"/>
    </row>
    <row r="3506" spans="19:21" hidden="1" x14ac:dyDescent="0.25">
      <c r="S3506" s="46"/>
      <c r="U3506" s="46"/>
    </row>
    <row r="3507" spans="19:21" hidden="1" x14ac:dyDescent="0.25">
      <c r="S3507" s="46"/>
      <c r="U3507" s="46"/>
    </row>
    <row r="3508" spans="19:21" hidden="1" x14ac:dyDescent="0.25">
      <c r="S3508" s="46"/>
      <c r="U3508" s="46"/>
    </row>
    <row r="3509" spans="19:21" hidden="1" x14ac:dyDescent="0.25">
      <c r="S3509" s="46"/>
      <c r="U3509" s="46"/>
    </row>
    <row r="3510" spans="19:21" hidden="1" x14ac:dyDescent="0.25">
      <c r="S3510" s="46"/>
      <c r="U3510" s="46"/>
    </row>
    <row r="3511" spans="19:21" hidden="1" x14ac:dyDescent="0.25">
      <c r="S3511" s="46"/>
      <c r="U3511" s="46"/>
    </row>
    <row r="3512" spans="19:21" hidden="1" x14ac:dyDescent="0.25">
      <c r="S3512" s="46"/>
      <c r="U3512" s="46"/>
    </row>
    <row r="3513" spans="19:21" hidden="1" x14ac:dyDescent="0.25">
      <c r="S3513" s="46"/>
      <c r="U3513" s="46"/>
    </row>
    <row r="3514" spans="19:21" hidden="1" x14ac:dyDescent="0.25">
      <c r="S3514" s="46"/>
      <c r="U3514" s="46"/>
    </row>
    <row r="3515" spans="19:21" hidden="1" x14ac:dyDescent="0.25">
      <c r="S3515" s="46"/>
      <c r="U3515" s="46"/>
    </row>
    <row r="3516" spans="19:21" hidden="1" x14ac:dyDescent="0.25">
      <c r="S3516" s="46"/>
      <c r="U3516" s="46"/>
    </row>
    <row r="3517" spans="19:21" hidden="1" x14ac:dyDescent="0.25">
      <c r="S3517" s="46"/>
      <c r="U3517" s="46"/>
    </row>
    <row r="3518" spans="19:21" hidden="1" x14ac:dyDescent="0.25">
      <c r="S3518" s="46"/>
      <c r="U3518" s="46"/>
    </row>
    <row r="3519" spans="19:21" hidden="1" x14ac:dyDescent="0.25">
      <c r="S3519" s="46"/>
      <c r="U3519" s="46"/>
    </row>
    <row r="3520" spans="19:21" hidden="1" x14ac:dyDescent="0.25">
      <c r="S3520" s="46"/>
      <c r="U3520" s="46"/>
    </row>
    <row r="3521" spans="19:21" hidden="1" x14ac:dyDescent="0.25">
      <c r="S3521" s="46"/>
      <c r="U3521" s="46"/>
    </row>
    <row r="3522" spans="19:21" hidden="1" x14ac:dyDescent="0.25">
      <c r="S3522" s="46"/>
      <c r="U3522" s="46"/>
    </row>
    <row r="3523" spans="19:21" hidden="1" x14ac:dyDescent="0.25">
      <c r="S3523" s="46"/>
      <c r="U3523" s="46"/>
    </row>
    <row r="3524" spans="19:21" hidden="1" x14ac:dyDescent="0.25">
      <c r="S3524" s="46"/>
      <c r="U3524" s="46"/>
    </row>
    <row r="3525" spans="19:21" hidden="1" x14ac:dyDescent="0.25">
      <c r="S3525" s="46"/>
      <c r="U3525" s="46"/>
    </row>
    <row r="3526" spans="19:21" hidden="1" x14ac:dyDescent="0.25">
      <c r="S3526" s="46"/>
      <c r="U3526" s="46"/>
    </row>
    <row r="3527" spans="19:21" hidden="1" x14ac:dyDescent="0.25">
      <c r="S3527" s="46"/>
      <c r="U3527" s="46"/>
    </row>
    <row r="3528" spans="19:21" hidden="1" x14ac:dyDescent="0.25">
      <c r="S3528" s="46"/>
      <c r="U3528" s="46"/>
    </row>
    <row r="3529" spans="19:21" hidden="1" x14ac:dyDescent="0.25">
      <c r="S3529" s="46"/>
      <c r="U3529" s="46"/>
    </row>
    <row r="3530" spans="19:21" hidden="1" x14ac:dyDescent="0.25">
      <c r="S3530" s="46"/>
      <c r="U3530" s="46"/>
    </row>
    <row r="3531" spans="19:21" hidden="1" x14ac:dyDescent="0.25">
      <c r="S3531" s="46"/>
      <c r="U3531" s="46"/>
    </row>
    <row r="3532" spans="19:21" hidden="1" x14ac:dyDescent="0.25">
      <c r="S3532" s="46"/>
      <c r="U3532" s="46"/>
    </row>
    <row r="3533" spans="19:21" hidden="1" x14ac:dyDescent="0.25">
      <c r="S3533" s="46"/>
      <c r="U3533" s="46"/>
    </row>
    <row r="3534" spans="19:21" hidden="1" x14ac:dyDescent="0.25">
      <c r="S3534" s="46"/>
      <c r="U3534" s="46"/>
    </row>
    <row r="3535" spans="19:21" hidden="1" x14ac:dyDescent="0.25">
      <c r="S3535" s="46"/>
      <c r="U3535" s="46"/>
    </row>
    <row r="3536" spans="19:21" hidden="1" x14ac:dyDescent="0.25">
      <c r="S3536" s="46"/>
      <c r="U3536" s="46"/>
    </row>
    <row r="3537" spans="19:21" hidden="1" x14ac:dyDescent="0.25">
      <c r="S3537" s="46"/>
      <c r="U3537" s="46"/>
    </row>
    <row r="3538" spans="19:21" hidden="1" x14ac:dyDescent="0.25">
      <c r="S3538" s="46"/>
      <c r="U3538" s="46"/>
    </row>
    <row r="3539" spans="19:21" hidden="1" x14ac:dyDescent="0.25">
      <c r="S3539" s="46"/>
      <c r="U3539" s="46"/>
    </row>
    <row r="3540" spans="19:21" hidden="1" x14ac:dyDescent="0.25">
      <c r="S3540" s="46"/>
      <c r="U3540" s="46"/>
    </row>
    <row r="3541" spans="19:21" hidden="1" x14ac:dyDescent="0.25">
      <c r="S3541" s="46"/>
      <c r="U3541" s="46"/>
    </row>
    <row r="3542" spans="19:21" hidden="1" x14ac:dyDescent="0.25">
      <c r="S3542" s="46"/>
      <c r="U3542" s="46"/>
    </row>
    <row r="3543" spans="19:21" hidden="1" x14ac:dyDescent="0.25">
      <c r="S3543" s="46"/>
      <c r="U3543" s="46"/>
    </row>
    <row r="3544" spans="19:21" hidden="1" x14ac:dyDescent="0.25">
      <c r="S3544" s="46"/>
      <c r="U3544" s="46"/>
    </row>
    <row r="3545" spans="19:21" hidden="1" x14ac:dyDescent="0.25">
      <c r="S3545" s="46"/>
      <c r="U3545" s="46"/>
    </row>
    <row r="3546" spans="19:21" hidden="1" x14ac:dyDescent="0.25">
      <c r="S3546" s="46"/>
      <c r="U3546" s="46"/>
    </row>
    <row r="3547" spans="19:21" hidden="1" x14ac:dyDescent="0.25">
      <c r="S3547" s="46"/>
      <c r="U3547" s="46"/>
    </row>
    <row r="3548" spans="19:21" hidden="1" x14ac:dyDescent="0.25">
      <c r="S3548" s="46"/>
      <c r="U3548" s="46"/>
    </row>
    <row r="3549" spans="19:21" hidden="1" x14ac:dyDescent="0.25">
      <c r="S3549" s="46"/>
      <c r="U3549" s="46"/>
    </row>
    <row r="3550" spans="19:21" hidden="1" x14ac:dyDescent="0.25">
      <c r="S3550" s="46"/>
      <c r="U3550" s="46"/>
    </row>
    <row r="3551" spans="19:21" hidden="1" x14ac:dyDescent="0.25">
      <c r="S3551" s="46"/>
      <c r="U3551" s="46"/>
    </row>
    <row r="3552" spans="19:21" hidden="1" x14ac:dyDescent="0.25">
      <c r="S3552" s="46"/>
      <c r="U3552" s="46"/>
    </row>
    <row r="3553" spans="19:21" hidden="1" x14ac:dyDescent="0.25">
      <c r="S3553" s="46"/>
      <c r="U3553" s="46"/>
    </row>
    <row r="3554" spans="19:21" hidden="1" x14ac:dyDescent="0.25">
      <c r="S3554" s="46"/>
      <c r="U3554" s="46"/>
    </row>
    <row r="3555" spans="19:21" hidden="1" x14ac:dyDescent="0.25">
      <c r="S3555" s="46"/>
      <c r="U3555" s="46"/>
    </row>
    <row r="3556" spans="19:21" hidden="1" x14ac:dyDescent="0.25">
      <c r="S3556" s="46"/>
      <c r="U3556" s="46"/>
    </row>
    <row r="3557" spans="19:21" hidden="1" x14ac:dyDescent="0.25">
      <c r="S3557" s="46"/>
      <c r="U3557" s="46"/>
    </row>
    <row r="3558" spans="19:21" hidden="1" x14ac:dyDescent="0.25">
      <c r="S3558" s="46"/>
      <c r="U3558" s="46"/>
    </row>
    <row r="3559" spans="19:21" hidden="1" x14ac:dyDescent="0.25">
      <c r="S3559" s="46"/>
      <c r="U3559" s="46"/>
    </row>
    <row r="3560" spans="19:21" hidden="1" x14ac:dyDescent="0.25">
      <c r="S3560" s="46"/>
      <c r="U3560" s="46"/>
    </row>
    <row r="3561" spans="19:21" hidden="1" x14ac:dyDescent="0.25">
      <c r="S3561" s="46"/>
      <c r="U3561" s="46"/>
    </row>
    <row r="3562" spans="19:21" hidden="1" x14ac:dyDescent="0.25">
      <c r="S3562" s="46"/>
      <c r="U3562" s="46"/>
    </row>
    <row r="3563" spans="19:21" hidden="1" x14ac:dyDescent="0.25">
      <c r="S3563" s="46"/>
      <c r="U3563" s="46"/>
    </row>
    <row r="3564" spans="19:21" hidden="1" x14ac:dyDescent="0.25">
      <c r="S3564" s="46"/>
      <c r="U3564" s="46"/>
    </row>
    <row r="3565" spans="19:21" hidden="1" x14ac:dyDescent="0.25">
      <c r="S3565" s="46"/>
      <c r="U3565" s="46"/>
    </row>
    <row r="3566" spans="19:21" hidden="1" x14ac:dyDescent="0.25">
      <c r="S3566" s="46"/>
      <c r="U3566" s="46"/>
    </row>
    <row r="3567" spans="19:21" hidden="1" x14ac:dyDescent="0.25">
      <c r="S3567" s="46"/>
      <c r="U3567" s="46"/>
    </row>
    <row r="3568" spans="19:21" hidden="1" x14ac:dyDescent="0.25">
      <c r="S3568" s="46"/>
      <c r="U3568" s="46"/>
    </row>
    <row r="3569" spans="19:21" hidden="1" x14ac:dyDescent="0.25">
      <c r="S3569" s="46"/>
      <c r="U3569" s="46"/>
    </row>
    <row r="3570" spans="19:21" hidden="1" x14ac:dyDescent="0.25">
      <c r="S3570" s="46"/>
      <c r="U3570" s="46"/>
    </row>
    <row r="3571" spans="19:21" hidden="1" x14ac:dyDescent="0.25">
      <c r="S3571" s="46"/>
      <c r="U3571" s="46"/>
    </row>
    <row r="3572" spans="19:21" hidden="1" x14ac:dyDescent="0.25">
      <c r="S3572" s="46"/>
      <c r="U3572" s="46"/>
    </row>
    <row r="3573" spans="19:21" hidden="1" x14ac:dyDescent="0.25">
      <c r="S3573" s="46"/>
      <c r="U3573" s="46"/>
    </row>
    <row r="3574" spans="19:21" hidden="1" x14ac:dyDescent="0.25">
      <c r="S3574" s="46"/>
      <c r="U3574" s="46"/>
    </row>
    <row r="3575" spans="19:21" hidden="1" x14ac:dyDescent="0.25">
      <c r="S3575" s="46"/>
      <c r="U3575" s="46"/>
    </row>
    <row r="3576" spans="19:21" hidden="1" x14ac:dyDescent="0.25">
      <c r="S3576" s="46"/>
      <c r="U3576" s="46"/>
    </row>
    <row r="3577" spans="19:21" hidden="1" x14ac:dyDescent="0.25">
      <c r="S3577" s="46"/>
      <c r="U3577" s="46"/>
    </row>
    <row r="3578" spans="19:21" hidden="1" x14ac:dyDescent="0.25">
      <c r="S3578" s="46"/>
      <c r="U3578" s="46"/>
    </row>
    <row r="3579" spans="19:21" hidden="1" x14ac:dyDescent="0.25">
      <c r="S3579" s="46"/>
      <c r="U3579" s="46"/>
    </row>
    <row r="3580" spans="19:21" hidden="1" x14ac:dyDescent="0.25">
      <c r="S3580" s="46"/>
      <c r="U3580" s="46"/>
    </row>
    <row r="3581" spans="19:21" hidden="1" x14ac:dyDescent="0.25">
      <c r="S3581" s="46"/>
      <c r="U3581" s="46"/>
    </row>
    <row r="3582" spans="19:21" hidden="1" x14ac:dyDescent="0.25">
      <c r="S3582" s="46"/>
      <c r="U3582" s="46"/>
    </row>
    <row r="3583" spans="19:21" hidden="1" x14ac:dyDescent="0.25">
      <c r="S3583" s="46"/>
      <c r="U3583" s="46"/>
    </row>
    <row r="3584" spans="19:21" hidden="1" x14ac:dyDescent="0.25">
      <c r="S3584" s="46"/>
      <c r="U3584" s="46"/>
    </row>
    <row r="3585" spans="19:21" hidden="1" x14ac:dyDescent="0.25">
      <c r="S3585" s="46"/>
      <c r="U3585" s="46"/>
    </row>
    <row r="3586" spans="19:21" hidden="1" x14ac:dyDescent="0.25">
      <c r="S3586" s="46"/>
      <c r="U3586" s="46"/>
    </row>
    <row r="3587" spans="19:21" hidden="1" x14ac:dyDescent="0.25">
      <c r="S3587" s="46"/>
      <c r="U3587" s="46"/>
    </row>
    <row r="3588" spans="19:21" hidden="1" x14ac:dyDescent="0.25">
      <c r="S3588" s="46"/>
      <c r="U3588" s="46"/>
    </row>
    <row r="3589" spans="19:21" hidden="1" x14ac:dyDescent="0.25">
      <c r="S3589" s="46"/>
      <c r="U3589" s="46"/>
    </row>
    <row r="3590" spans="19:21" hidden="1" x14ac:dyDescent="0.25">
      <c r="S3590" s="46"/>
      <c r="U3590" s="46"/>
    </row>
    <row r="3591" spans="19:21" hidden="1" x14ac:dyDescent="0.25">
      <c r="S3591" s="46"/>
      <c r="U3591" s="46"/>
    </row>
    <row r="3592" spans="19:21" hidden="1" x14ac:dyDescent="0.25">
      <c r="S3592" s="46"/>
      <c r="U3592" s="46"/>
    </row>
    <row r="3593" spans="19:21" hidden="1" x14ac:dyDescent="0.25">
      <c r="S3593" s="46"/>
      <c r="U3593" s="46"/>
    </row>
    <row r="3594" spans="19:21" hidden="1" x14ac:dyDescent="0.25">
      <c r="S3594" s="46"/>
      <c r="U3594" s="46"/>
    </row>
    <row r="3595" spans="19:21" hidden="1" x14ac:dyDescent="0.25">
      <c r="S3595" s="46"/>
      <c r="U3595" s="46"/>
    </row>
    <row r="3596" spans="19:21" hidden="1" x14ac:dyDescent="0.25">
      <c r="S3596" s="46"/>
      <c r="U3596" s="46"/>
    </row>
    <row r="3597" spans="19:21" hidden="1" x14ac:dyDescent="0.25">
      <c r="S3597" s="46"/>
      <c r="U3597" s="46"/>
    </row>
    <row r="3598" spans="19:21" hidden="1" x14ac:dyDescent="0.25">
      <c r="S3598" s="46"/>
      <c r="U3598" s="46"/>
    </row>
    <row r="3599" spans="19:21" hidden="1" x14ac:dyDescent="0.25">
      <c r="S3599" s="46"/>
      <c r="U3599" s="46"/>
    </row>
    <row r="3600" spans="19:21" hidden="1" x14ac:dyDescent="0.25">
      <c r="S3600" s="46"/>
      <c r="U3600" s="46"/>
    </row>
    <row r="3601" spans="19:21" hidden="1" x14ac:dyDescent="0.25">
      <c r="S3601" s="46"/>
      <c r="U3601" s="46"/>
    </row>
    <row r="3602" spans="19:21" hidden="1" x14ac:dyDescent="0.25">
      <c r="S3602" s="46"/>
      <c r="U3602" s="46"/>
    </row>
    <row r="3603" spans="19:21" hidden="1" x14ac:dyDescent="0.25">
      <c r="S3603" s="46"/>
      <c r="U3603" s="46"/>
    </row>
    <row r="3604" spans="19:21" hidden="1" x14ac:dyDescent="0.25">
      <c r="S3604" s="46"/>
      <c r="U3604" s="46"/>
    </row>
    <row r="3605" spans="19:21" hidden="1" x14ac:dyDescent="0.25">
      <c r="S3605" s="46"/>
      <c r="U3605" s="46"/>
    </row>
    <row r="3606" spans="19:21" hidden="1" x14ac:dyDescent="0.25">
      <c r="S3606" s="46"/>
      <c r="U3606" s="46"/>
    </row>
    <row r="3607" spans="19:21" hidden="1" x14ac:dyDescent="0.25">
      <c r="S3607" s="46"/>
      <c r="U3607" s="46"/>
    </row>
    <row r="3608" spans="19:21" hidden="1" x14ac:dyDescent="0.25">
      <c r="S3608" s="46"/>
      <c r="U3608" s="46"/>
    </row>
    <row r="3609" spans="19:21" hidden="1" x14ac:dyDescent="0.25">
      <c r="S3609" s="46"/>
      <c r="U3609" s="46"/>
    </row>
    <row r="3610" spans="19:21" hidden="1" x14ac:dyDescent="0.25">
      <c r="S3610" s="46"/>
      <c r="U3610" s="46"/>
    </row>
    <row r="3611" spans="19:21" hidden="1" x14ac:dyDescent="0.25">
      <c r="S3611" s="46"/>
      <c r="U3611" s="46"/>
    </row>
    <row r="3612" spans="19:21" hidden="1" x14ac:dyDescent="0.25">
      <c r="S3612" s="46"/>
      <c r="U3612" s="46"/>
    </row>
    <row r="3613" spans="19:21" hidden="1" x14ac:dyDescent="0.25">
      <c r="S3613" s="46"/>
      <c r="U3613" s="46"/>
    </row>
    <row r="3614" spans="19:21" hidden="1" x14ac:dyDescent="0.25">
      <c r="S3614" s="46"/>
      <c r="U3614" s="46"/>
    </row>
    <row r="3615" spans="19:21" hidden="1" x14ac:dyDescent="0.25">
      <c r="S3615" s="46"/>
      <c r="U3615" s="46"/>
    </row>
    <row r="3616" spans="19:21" hidden="1" x14ac:dyDescent="0.25">
      <c r="S3616" s="46"/>
      <c r="U3616" s="46"/>
    </row>
    <row r="3617" spans="19:21" hidden="1" x14ac:dyDescent="0.25">
      <c r="S3617" s="46"/>
      <c r="U3617" s="46"/>
    </row>
    <row r="3618" spans="19:21" hidden="1" x14ac:dyDescent="0.25">
      <c r="S3618" s="46"/>
      <c r="U3618" s="46"/>
    </row>
    <row r="3619" spans="19:21" hidden="1" x14ac:dyDescent="0.25">
      <c r="S3619" s="46"/>
      <c r="U3619" s="46"/>
    </row>
    <row r="3620" spans="19:21" hidden="1" x14ac:dyDescent="0.25">
      <c r="S3620" s="46"/>
      <c r="U3620" s="46"/>
    </row>
    <row r="3621" spans="19:21" hidden="1" x14ac:dyDescent="0.25">
      <c r="S3621" s="46"/>
      <c r="U3621" s="46"/>
    </row>
    <row r="3622" spans="19:21" hidden="1" x14ac:dyDescent="0.25">
      <c r="S3622" s="46"/>
      <c r="U3622" s="46"/>
    </row>
    <row r="3623" spans="19:21" hidden="1" x14ac:dyDescent="0.25">
      <c r="S3623" s="46"/>
      <c r="U3623" s="46"/>
    </row>
    <row r="3624" spans="19:21" hidden="1" x14ac:dyDescent="0.25">
      <c r="S3624" s="46"/>
      <c r="U3624" s="46"/>
    </row>
    <row r="3625" spans="19:21" hidden="1" x14ac:dyDescent="0.25">
      <c r="S3625" s="46"/>
      <c r="U3625" s="46"/>
    </row>
    <row r="3626" spans="19:21" hidden="1" x14ac:dyDescent="0.25">
      <c r="S3626" s="46"/>
      <c r="U3626" s="46"/>
    </row>
    <row r="3627" spans="19:21" hidden="1" x14ac:dyDescent="0.25">
      <c r="S3627" s="46"/>
      <c r="U3627" s="46"/>
    </row>
    <row r="3628" spans="19:21" hidden="1" x14ac:dyDescent="0.25">
      <c r="S3628" s="46"/>
      <c r="U3628" s="46"/>
    </row>
    <row r="3629" spans="19:21" hidden="1" x14ac:dyDescent="0.25">
      <c r="S3629" s="46"/>
      <c r="U3629" s="46"/>
    </row>
    <row r="3630" spans="19:21" hidden="1" x14ac:dyDescent="0.25">
      <c r="S3630" s="46"/>
      <c r="U3630" s="46"/>
    </row>
    <row r="3631" spans="19:21" hidden="1" x14ac:dyDescent="0.25">
      <c r="S3631" s="46"/>
      <c r="U3631" s="46"/>
    </row>
    <row r="3632" spans="19:21" hidden="1" x14ac:dyDescent="0.25">
      <c r="S3632" s="46"/>
      <c r="U3632" s="46"/>
    </row>
    <row r="3633" spans="19:21" hidden="1" x14ac:dyDescent="0.25">
      <c r="S3633" s="46"/>
      <c r="U3633" s="46"/>
    </row>
    <row r="3634" spans="19:21" hidden="1" x14ac:dyDescent="0.25">
      <c r="S3634" s="46"/>
      <c r="U3634" s="46"/>
    </row>
    <row r="3635" spans="19:21" hidden="1" x14ac:dyDescent="0.25">
      <c r="S3635" s="46"/>
      <c r="U3635" s="46"/>
    </row>
    <row r="3636" spans="19:21" hidden="1" x14ac:dyDescent="0.25">
      <c r="S3636" s="46"/>
      <c r="U3636" s="46"/>
    </row>
    <row r="3637" spans="19:21" hidden="1" x14ac:dyDescent="0.25">
      <c r="S3637" s="46"/>
      <c r="U3637" s="46"/>
    </row>
    <row r="3638" spans="19:21" hidden="1" x14ac:dyDescent="0.25">
      <c r="S3638" s="46"/>
      <c r="U3638" s="46"/>
    </row>
    <row r="3639" spans="19:21" hidden="1" x14ac:dyDescent="0.25">
      <c r="S3639" s="46"/>
      <c r="U3639" s="46"/>
    </row>
    <row r="3640" spans="19:21" hidden="1" x14ac:dyDescent="0.25">
      <c r="S3640" s="46"/>
      <c r="U3640" s="46"/>
    </row>
    <row r="3641" spans="19:21" hidden="1" x14ac:dyDescent="0.25">
      <c r="S3641" s="46"/>
      <c r="U3641" s="46"/>
    </row>
    <row r="3642" spans="19:21" hidden="1" x14ac:dyDescent="0.25">
      <c r="S3642" s="46"/>
      <c r="U3642" s="46"/>
    </row>
    <row r="3643" spans="19:21" hidden="1" x14ac:dyDescent="0.25">
      <c r="S3643" s="46"/>
      <c r="U3643" s="46"/>
    </row>
    <row r="3644" spans="19:21" hidden="1" x14ac:dyDescent="0.25">
      <c r="S3644" s="46"/>
      <c r="U3644" s="46"/>
    </row>
    <row r="3645" spans="19:21" hidden="1" x14ac:dyDescent="0.25">
      <c r="S3645" s="46"/>
      <c r="U3645" s="46"/>
    </row>
    <row r="3646" spans="19:21" hidden="1" x14ac:dyDescent="0.25">
      <c r="S3646" s="46"/>
      <c r="U3646" s="46"/>
    </row>
    <row r="3647" spans="19:21" hidden="1" x14ac:dyDescent="0.25">
      <c r="S3647" s="46"/>
      <c r="U3647" s="46"/>
    </row>
    <row r="3648" spans="19:21" hidden="1" x14ac:dyDescent="0.25">
      <c r="S3648" s="46"/>
      <c r="U3648" s="46"/>
    </row>
    <row r="3649" spans="19:21" hidden="1" x14ac:dyDescent="0.25">
      <c r="S3649" s="46"/>
      <c r="U3649" s="46"/>
    </row>
    <row r="3650" spans="19:21" hidden="1" x14ac:dyDescent="0.25">
      <c r="S3650" s="46"/>
      <c r="U3650" s="46"/>
    </row>
    <row r="3651" spans="19:21" hidden="1" x14ac:dyDescent="0.25">
      <c r="S3651" s="46"/>
      <c r="U3651" s="46"/>
    </row>
    <row r="3652" spans="19:21" hidden="1" x14ac:dyDescent="0.25">
      <c r="S3652" s="46"/>
      <c r="U3652" s="46"/>
    </row>
    <row r="3653" spans="19:21" hidden="1" x14ac:dyDescent="0.25">
      <c r="S3653" s="46"/>
      <c r="U3653" s="46"/>
    </row>
    <row r="3654" spans="19:21" hidden="1" x14ac:dyDescent="0.25">
      <c r="S3654" s="46"/>
      <c r="U3654" s="46"/>
    </row>
    <row r="3655" spans="19:21" hidden="1" x14ac:dyDescent="0.25">
      <c r="S3655" s="46"/>
      <c r="U3655" s="46"/>
    </row>
    <row r="3656" spans="19:21" hidden="1" x14ac:dyDescent="0.25">
      <c r="S3656" s="46"/>
      <c r="U3656" s="46"/>
    </row>
    <row r="3657" spans="19:21" hidden="1" x14ac:dyDescent="0.25">
      <c r="S3657" s="46"/>
      <c r="U3657" s="46"/>
    </row>
    <row r="3658" spans="19:21" hidden="1" x14ac:dyDescent="0.25">
      <c r="S3658" s="46"/>
      <c r="U3658" s="46"/>
    </row>
    <row r="3659" spans="19:21" hidden="1" x14ac:dyDescent="0.25">
      <c r="S3659" s="46"/>
      <c r="U3659" s="46"/>
    </row>
    <row r="3660" spans="19:21" hidden="1" x14ac:dyDescent="0.25">
      <c r="S3660" s="46"/>
      <c r="U3660" s="46"/>
    </row>
    <row r="3661" spans="19:21" hidden="1" x14ac:dyDescent="0.25">
      <c r="S3661" s="46"/>
      <c r="U3661" s="46"/>
    </row>
    <row r="3662" spans="19:21" hidden="1" x14ac:dyDescent="0.25">
      <c r="S3662" s="46"/>
      <c r="U3662" s="46"/>
    </row>
    <row r="3663" spans="19:21" hidden="1" x14ac:dyDescent="0.25">
      <c r="S3663" s="46"/>
      <c r="U3663" s="46"/>
    </row>
    <row r="3664" spans="19:21" hidden="1" x14ac:dyDescent="0.25">
      <c r="S3664" s="46"/>
      <c r="U3664" s="46"/>
    </row>
    <row r="3665" spans="19:21" hidden="1" x14ac:dyDescent="0.25">
      <c r="S3665" s="46"/>
      <c r="U3665" s="46"/>
    </row>
    <row r="3666" spans="19:21" hidden="1" x14ac:dyDescent="0.25">
      <c r="S3666" s="46"/>
      <c r="U3666" s="46"/>
    </row>
    <row r="3667" spans="19:21" hidden="1" x14ac:dyDescent="0.25">
      <c r="S3667" s="46"/>
      <c r="U3667" s="46"/>
    </row>
    <row r="3668" spans="19:21" hidden="1" x14ac:dyDescent="0.25">
      <c r="S3668" s="46"/>
      <c r="U3668" s="46"/>
    </row>
    <row r="3669" spans="19:21" hidden="1" x14ac:dyDescent="0.25">
      <c r="S3669" s="46"/>
      <c r="U3669" s="46"/>
    </row>
    <row r="3670" spans="19:21" hidden="1" x14ac:dyDescent="0.25">
      <c r="S3670" s="46"/>
      <c r="U3670" s="46"/>
    </row>
    <row r="3671" spans="19:21" hidden="1" x14ac:dyDescent="0.25">
      <c r="S3671" s="46"/>
      <c r="U3671" s="46"/>
    </row>
    <row r="3672" spans="19:21" hidden="1" x14ac:dyDescent="0.25">
      <c r="S3672" s="46"/>
      <c r="U3672" s="46"/>
    </row>
    <row r="3673" spans="19:21" hidden="1" x14ac:dyDescent="0.25">
      <c r="S3673" s="46"/>
      <c r="U3673" s="46"/>
    </row>
    <row r="3674" spans="19:21" hidden="1" x14ac:dyDescent="0.25">
      <c r="S3674" s="46"/>
      <c r="U3674" s="46"/>
    </row>
    <row r="3675" spans="19:21" hidden="1" x14ac:dyDescent="0.25">
      <c r="S3675" s="46"/>
      <c r="U3675" s="46"/>
    </row>
    <row r="3676" spans="19:21" hidden="1" x14ac:dyDescent="0.25">
      <c r="S3676" s="46"/>
      <c r="U3676" s="46"/>
    </row>
    <row r="3677" spans="19:21" hidden="1" x14ac:dyDescent="0.25">
      <c r="S3677" s="46"/>
      <c r="U3677" s="46"/>
    </row>
    <row r="3678" spans="19:21" hidden="1" x14ac:dyDescent="0.25">
      <c r="S3678" s="46"/>
      <c r="U3678" s="46"/>
    </row>
    <row r="3679" spans="19:21" hidden="1" x14ac:dyDescent="0.25">
      <c r="S3679" s="46"/>
      <c r="U3679" s="46"/>
    </row>
    <row r="3680" spans="19:21" hidden="1" x14ac:dyDescent="0.25">
      <c r="S3680" s="46"/>
      <c r="U3680" s="46"/>
    </row>
    <row r="3681" spans="19:21" hidden="1" x14ac:dyDescent="0.25">
      <c r="S3681" s="46"/>
      <c r="U3681" s="46"/>
    </row>
    <row r="3682" spans="19:21" hidden="1" x14ac:dyDescent="0.25">
      <c r="S3682" s="46"/>
      <c r="U3682" s="46"/>
    </row>
    <row r="3683" spans="19:21" hidden="1" x14ac:dyDescent="0.25">
      <c r="S3683" s="46"/>
      <c r="U3683" s="46"/>
    </row>
    <row r="3684" spans="19:21" hidden="1" x14ac:dyDescent="0.25">
      <c r="S3684" s="46"/>
      <c r="U3684" s="46"/>
    </row>
    <row r="3685" spans="19:21" hidden="1" x14ac:dyDescent="0.25">
      <c r="S3685" s="46"/>
      <c r="U3685" s="46"/>
    </row>
    <row r="3686" spans="19:21" hidden="1" x14ac:dyDescent="0.25">
      <c r="S3686" s="46"/>
      <c r="U3686" s="46"/>
    </row>
    <row r="3687" spans="19:21" hidden="1" x14ac:dyDescent="0.25">
      <c r="S3687" s="46"/>
      <c r="U3687" s="46"/>
    </row>
    <row r="3688" spans="19:21" hidden="1" x14ac:dyDescent="0.25">
      <c r="S3688" s="46"/>
      <c r="U3688" s="46"/>
    </row>
    <row r="3689" spans="19:21" hidden="1" x14ac:dyDescent="0.25">
      <c r="S3689" s="46"/>
      <c r="U3689" s="46"/>
    </row>
    <row r="3690" spans="19:21" hidden="1" x14ac:dyDescent="0.25">
      <c r="S3690" s="46"/>
      <c r="U3690" s="46"/>
    </row>
    <row r="3691" spans="19:21" hidden="1" x14ac:dyDescent="0.25">
      <c r="S3691" s="46"/>
      <c r="U3691" s="46"/>
    </row>
    <row r="3692" spans="19:21" hidden="1" x14ac:dyDescent="0.25">
      <c r="S3692" s="46"/>
      <c r="U3692" s="46"/>
    </row>
    <row r="3693" spans="19:21" hidden="1" x14ac:dyDescent="0.25">
      <c r="S3693" s="46"/>
      <c r="U3693" s="46"/>
    </row>
    <row r="3694" spans="19:21" hidden="1" x14ac:dyDescent="0.25">
      <c r="S3694" s="46"/>
      <c r="U3694" s="46"/>
    </row>
    <row r="3695" spans="19:21" hidden="1" x14ac:dyDescent="0.25">
      <c r="S3695" s="46"/>
      <c r="U3695" s="46"/>
    </row>
    <row r="3696" spans="19:21" hidden="1" x14ac:dyDescent="0.25">
      <c r="S3696" s="46"/>
      <c r="U3696" s="46"/>
    </row>
    <row r="3697" spans="19:21" hidden="1" x14ac:dyDescent="0.25">
      <c r="S3697" s="46"/>
      <c r="U3697" s="46"/>
    </row>
    <row r="3698" spans="19:21" hidden="1" x14ac:dyDescent="0.25">
      <c r="S3698" s="46"/>
      <c r="U3698" s="46"/>
    </row>
    <row r="3699" spans="19:21" hidden="1" x14ac:dyDescent="0.25">
      <c r="S3699" s="46"/>
      <c r="U3699" s="46"/>
    </row>
    <row r="3700" spans="19:21" hidden="1" x14ac:dyDescent="0.25">
      <c r="S3700" s="46"/>
      <c r="U3700" s="46"/>
    </row>
    <row r="3701" spans="19:21" hidden="1" x14ac:dyDescent="0.25">
      <c r="S3701" s="46"/>
      <c r="U3701" s="46"/>
    </row>
    <row r="3702" spans="19:21" hidden="1" x14ac:dyDescent="0.25">
      <c r="S3702" s="46"/>
      <c r="U3702" s="46"/>
    </row>
    <row r="3703" spans="19:21" hidden="1" x14ac:dyDescent="0.25">
      <c r="S3703" s="46"/>
      <c r="U3703" s="46"/>
    </row>
    <row r="3704" spans="19:21" hidden="1" x14ac:dyDescent="0.25">
      <c r="S3704" s="46"/>
      <c r="U3704" s="46"/>
    </row>
    <row r="3705" spans="19:21" hidden="1" x14ac:dyDescent="0.25">
      <c r="S3705" s="46"/>
      <c r="U3705" s="46"/>
    </row>
    <row r="3706" spans="19:21" hidden="1" x14ac:dyDescent="0.25">
      <c r="S3706" s="46"/>
      <c r="U3706" s="46"/>
    </row>
    <row r="3707" spans="19:21" hidden="1" x14ac:dyDescent="0.25">
      <c r="S3707" s="46"/>
      <c r="U3707" s="46"/>
    </row>
    <row r="3708" spans="19:21" hidden="1" x14ac:dyDescent="0.25">
      <c r="S3708" s="46"/>
      <c r="U3708" s="46"/>
    </row>
    <row r="3709" spans="19:21" hidden="1" x14ac:dyDescent="0.25">
      <c r="S3709" s="46"/>
      <c r="U3709" s="46"/>
    </row>
    <row r="3710" spans="19:21" hidden="1" x14ac:dyDescent="0.25">
      <c r="S3710" s="46"/>
      <c r="U3710" s="46"/>
    </row>
    <row r="3711" spans="19:21" hidden="1" x14ac:dyDescent="0.25">
      <c r="S3711" s="46"/>
      <c r="U3711" s="46"/>
    </row>
    <row r="3712" spans="19:21" hidden="1" x14ac:dyDescent="0.25">
      <c r="S3712" s="46"/>
      <c r="U3712" s="46"/>
    </row>
    <row r="3713" spans="19:21" hidden="1" x14ac:dyDescent="0.25">
      <c r="S3713" s="46"/>
      <c r="U3713" s="46"/>
    </row>
    <row r="3714" spans="19:21" hidden="1" x14ac:dyDescent="0.25">
      <c r="S3714" s="46"/>
      <c r="U3714" s="46"/>
    </row>
    <row r="3715" spans="19:21" hidden="1" x14ac:dyDescent="0.25">
      <c r="S3715" s="46"/>
      <c r="U3715" s="46"/>
    </row>
    <row r="3716" spans="19:21" hidden="1" x14ac:dyDescent="0.25">
      <c r="S3716" s="46"/>
      <c r="U3716" s="46"/>
    </row>
    <row r="3717" spans="19:21" hidden="1" x14ac:dyDescent="0.25">
      <c r="S3717" s="46"/>
      <c r="U3717" s="46"/>
    </row>
    <row r="3718" spans="19:21" hidden="1" x14ac:dyDescent="0.25">
      <c r="S3718" s="46"/>
      <c r="U3718" s="46"/>
    </row>
    <row r="3719" spans="19:21" hidden="1" x14ac:dyDescent="0.25">
      <c r="S3719" s="46"/>
      <c r="U3719" s="46"/>
    </row>
    <row r="3720" spans="19:21" hidden="1" x14ac:dyDescent="0.25">
      <c r="S3720" s="46"/>
      <c r="U3720" s="46"/>
    </row>
    <row r="3721" spans="19:21" hidden="1" x14ac:dyDescent="0.25">
      <c r="S3721" s="46"/>
      <c r="U3721" s="46"/>
    </row>
    <row r="3722" spans="19:21" hidden="1" x14ac:dyDescent="0.25">
      <c r="S3722" s="46"/>
      <c r="U3722" s="46"/>
    </row>
    <row r="3723" spans="19:21" hidden="1" x14ac:dyDescent="0.25">
      <c r="S3723" s="46"/>
      <c r="U3723" s="46"/>
    </row>
    <row r="3724" spans="19:21" hidden="1" x14ac:dyDescent="0.25">
      <c r="S3724" s="46"/>
      <c r="U3724" s="46"/>
    </row>
    <row r="3725" spans="19:21" hidden="1" x14ac:dyDescent="0.25">
      <c r="S3725" s="46"/>
      <c r="U3725" s="46"/>
    </row>
    <row r="3726" spans="19:21" hidden="1" x14ac:dyDescent="0.25">
      <c r="S3726" s="46"/>
      <c r="U3726" s="46"/>
    </row>
    <row r="3727" spans="19:21" hidden="1" x14ac:dyDescent="0.25">
      <c r="S3727" s="46"/>
      <c r="U3727" s="46"/>
    </row>
    <row r="3728" spans="19:21" hidden="1" x14ac:dyDescent="0.25">
      <c r="S3728" s="46"/>
      <c r="U3728" s="46"/>
    </row>
    <row r="3729" spans="19:21" hidden="1" x14ac:dyDescent="0.25">
      <c r="S3729" s="46"/>
      <c r="U3729" s="46"/>
    </row>
    <row r="3730" spans="19:21" hidden="1" x14ac:dyDescent="0.25">
      <c r="S3730" s="46"/>
      <c r="U3730" s="46"/>
    </row>
    <row r="3731" spans="19:21" hidden="1" x14ac:dyDescent="0.25">
      <c r="S3731" s="46"/>
      <c r="U3731" s="46"/>
    </row>
    <row r="3732" spans="19:21" hidden="1" x14ac:dyDescent="0.25">
      <c r="S3732" s="46"/>
      <c r="U3732" s="46"/>
    </row>
    <row r="3733" spans="19:21" hidden="1" x14ac:dyDescent="0.25">
      <c r="S3733" s="46"/>
      <c r="U3733" s="46"/>
    </row>
    <row r="3734" spans="19:21" hidden="1" x14ac:dyDescent="0.25">
      <c r="S3734" s="46"/>
      <c r="U3734" s="46"/>
    </row>
    <row r="3735" spans="19:21" hidden="1" x14ac:dyDescent="0.25">
      <c r="S3735" s="46"/>
      <c r="U3735" s="46"/>
    </row>
    <row r="3736" spans="19:21" hidden="1" x14ac:dyDescent="0.25">
      <c r="S3736" s="46"/>
      <c r="U3736" s="46"/>
    </row>
    <row r="3737" spans="19:21" hidden="1" x14ac:dyDescent="0.25">
      <c r="S3737" s="46"/>
      <c r="U3737" s="46"/>
    </row>
    <row r="3738" spans="19:21" hidden="1" x14ac:dyDescent="0.25">
      <c r="S3738" s="46"/>
      <c r="U3738" s="46"/>
    </row>
    <row r="3739" spans="19:21" hidden="1" x14ac:dyDescent="0.25">
      <c r="S3739" s="46"/>
      <c r="U3739" s="46"/>
    </row>
    <row r="3740" spans="19:21" hidden="1" x14ac:dyDescent="0.25">
      <c r="S3740" s="46"/>
      <c r="U3740" s="46"/>
    </row>
    <row r="3741" spans="19:21" hidden="1" x14ac:dyDescent="0.25">
      <c r="S3741" s="46"/>
      <c r="U3741" s="46"/>
    </row>
    <row r="3742" spans="19:21" hidden="1" x14ac:dyDescent="0.25">
      <c r="S3742" s="46"/>
      <c r="U3742" s="46"/>
    </row>
    <row r="3743" spans="19:21" hidden="1" x14ac:dyDescent="0.25">
      <c r="S3743" s="46"/>
      <c r="U3743" s="46"/>
    </row>
    <row r="3744" spans="19:21" hidden="1" x14ac:dyDescent="0.25">
      <c r="S3744" s="46"/>
      <c r="U3744" s="46"/>
    </row>
    <row r="3745" spans="19:21" hidden="1" x14ac:dyDescent="0.25">
      <c r="S3745" s="46"/>
      <c r="U3745" s="46"/>
    </row>
    <row r="3746" spans="19:21" hidden="1" x14ac:dyDescent="0.25">
      <c r="S3746" s="46"/>
      <c r="U3746" s="46"/>
    </row>
    <row r="3747" spans="19:21" hidden="1" x14ac:dyDescent="0.25">
      <c r="S3747" s="46"/>
      <c r="U3747" s="46"/>
    </row>
    <row r="3748" spans="19:21" hidden="1" x14ac:dyDescent="0.25">
      <c r="S3748" s="46"/>
      <c r="U3748" s="46"/>
    </row>
    <row r="3749" spans="19:21" hidden="1" x14ac:dyDescent="0.25">
      <c r="S3749" s="46"/>
      <c r="U3749" s="46"/>
    </row>
    <row r="3750" spans="19:21" hidden="1" x14ac:dyDescent="0.25">
      <c r="S3750" s="46"/>
      <c r="U3750" s="46"/>
    </row>
    <row r="3751" spans="19:21" hidden="1" x14ac:dyDescent="0.25">
      <c r="S3751" s="46"/>
      <c r="U3751" s="46"/>
    </row>
    <row r="3752" spans="19:21" hidden="1" x14ac:dyDescent="0.25">
      <c r="S3752" s="46"/>
      <c r="U3752" s="46"/>
    </row>
    <row r="3753" spans="19:21" hidden="1" x14ac:dyDescent="0.25">
      <c r="S3753" s="46"/>
      <c r="U3753" s="46"/>
    </row>
    <row r="3754" spans="19:21" hidden="1" x14ac:dyDescent="0.25">
      <c r="S3754" s="46"/>
      <c r="U3754" s="46"/>
    </row>
    <row r="3755" spans="19:21" hidden="1" x14ac:dyDescent="0.25">
      <c r="S3755" s="46"/>
      <c r="U3755" s="46"/>
    </row>
    <row r="3756" spans="19:21" hidden="1" x14ac:dyDescent="0.25">
      <c r="S3756" s="46"/>
      <c r="U3756" s="46"/>
    </row>
    <row r="3757" spans="19:21" hidden="1" x14ac:dyDescent="0.25">
      <c r="S3757" s="46"/>
      <c r="U3757" s="46"/>
    </row>
    <row r="3758" spans="19:21" hidden="1" x14ac:dyDescent="0.25">
      <c r="S3758" s="46"/>
      <c r="U3758" s="46"/>
    </row>
    <row r="3759" spans="19:21" hidden="1" x14ac:dyDescent="0.25">
      <c r="S3759" s="46"/>
      <c r="U3759" s="46"/>
    </row>
    <row r="3760" spans="19:21" hidden="1" x14ac:dyDescent="0.25">
      <c r="S3760" s="46"/>
      <c r="U3760" s="46"/>
    </row>
    <row r="3761" spans="19:21" hidden="1" x14ac:dyDescent="0.25">
      <c r="S3761" s="46"/>
      <c r="U3761" s="46"/>
    </row>
    <row r="3762" spans="19:21" hidden="1" x14ac:dyDescent="0.25">
      <c r="S3762" s="46"/>
      <c r="U3762" s="46"/>
    </row>
    <row r="3763" spans="19:21" hidden="1" x14ac:dyDescent="0.25">
      <c r="S3763" s="46"/>
      <c r="U3763" s="46"/>
    </row>
    <row r="3764" spans="19:21" hidden="1" x14ac:dyDescent="0.25">
      <c r="S3764" s="46"/>
      <c r="U3764" s="46"/>
    </row>
    <row r="3765" spans="19:21" hidden="1" x14ac:dyDescent="0.25">
      <c r="S3765" s="46"/>
      <c r="U3765" s="46"/>
    </row>
    <row r="3766" spans="19:21" hidden="1" x14ac:dyDescent="0.25">
      <c r="S3766" s="46"/>
      <c r="U3766" s="46"/>
    </row>
    <row r="3767" spans="19:21" hidden="1" x14ac:dyDescent="0.25">
      <c r="S3767" s="46"/>
      <c r="U3767" s="46"/>
    </row>
    <row r="3768" spans="19:21" hidden="1" x14ac:dyDescent="0.25">
      <c r="S3768" s="46"/>
      <c r="U3768" s="46"/>
    </row>
    <row r="3769" spans="19:21" hidden="1" x14ac:dyDescent="0.25">
      <c r="S3769" s="46"/>
      <c r="U3769" s="46"/>
    </row>
    <row r="3770" spans="19:21" hidden="1" x14ac:dyDescent="0.25">
      <c r="S3770" s="46"/>
      <c r="U3770" s="46"/>
    </row>
    <row r="3771" spans="19:21" hidden="1" x14ac:dyDescent="0.25">
      <c r="S3771" s="46"/>
      <c r="U3771" s="46"/>
    </row>
    <row r="3772" spans="19:21" hidden="1" x14ac:dyDescent="0.25">
      <c r="S3772" s="46"/>
      <c r="U3772" s="46"/>
    </row>
    <row r="3773" spans="19:21" hidden="1" x14ac:dyDescent="0.25">
      <c r="S3773" s="46"/>
      <c r="U3773" s="46"/>
    </row>
    <row r="3774" spans="19:21" hidden="1" x14ac:dyDescent="0.25">
      <c r="S3774" s="46"/>
      <c r="U3774" s="46"/>
    </row>
    <row r="3775" spans="19:21" hidden="1" x14ac:dyDescent="0.25">
      <c r="S3775" s="46"/>
      <c r="U3775" s="46"/>
    </row>
    <row r="3776" spans="19:21" hidden="1" x14ac:dyDescent="0.25">
      <c r="S3776" s="46"/>
      <c r="U3776" s="46"/>
    </row>
    <row r="3777" spans="19:21" hidden="1" x14ac:dyDescent="0.25">
      <c r="S3777" s="46"/>
      <c r="U3777" s="46"/>
    </row>
    <row r="3778" spans="19:21" hidden="1" x14ac:dyDescent="0.25">
      <c r="S3778" s="46"/>
      <c r="U3778" s="46"/>
    </row>
    <row r="3779" spans="19:21" hidden="1" x14ac:dyDescent="0.25">
      <c r="S3779" s="46"/>
      <c r="U3779" s="46"/>
    </row>
    <row r="3780" spans="19:21" hidden="1" x14ac:dyDescent="0.25">
      <c r="S3780" s="46"/>
      <c r="U3780" s="46"/>
    </row>
    <row r="3781" spans="19:21" hidden="1" x14ac:dyDescent="0.25">
      <c r="S3781" s="46"/>
      <c r="U3781" s="46"/>
    </row>
    <row r="3782" spans="19:21" hidden="1" x14ac:dyDescent="0.25">
      <c r="S3782" s="46"/>
      <c r="U3782" s="46"/>
    </row>
    <row r="3783" spans="19:21" hidden="1" x14ac:dyDescent="0.25">
      <c r="S3783" s="46"/>
      <c r="U3783" s="46"/>
    </row>
    <row r="3784" spans="19:21" hidden="1" x14ac:dyDescent="0.25">
      <c r="S3784" s="46"/>
      <c r="U3784" s="46"/>
    </row>
    <row r="3785" spans="19:21" hidden="1" x14ac:dyDescent="0.25">
      <c r="S3785" s="46"/>
      <c r="U3785" s="46"/>
    </row>
    <row r="3786" spans="19:21" hidden="1" x14ac:dyDescent="0.25">
      <c r="S3786" s="46"/>
      <c r="U3786" s="46"/>
    </row>
    <row r="3787" spans="19:21" hidden="1" x14ac:dyDescent="0.25">
      <c r="S3787" s="46"/>
      <c r="U3787" s="46"/>
    </row>
    <row r="3788" spans="19:21" hidden="1" x14ac:dyDescent="0.25">
      <c r="S3788" s="46"/>
      <c r="U3788" s="46"/>
    </row>
    <row r="3789" spans="19:21" hidden="1" x14ac:dyDescent="0.25">
      <c r="S3789" s="46"/>
      <c r="U3789" s="46"/>
    </row>
    <row r="3790" spans="19:21" hidden="1" x14ac:dyDescent="0.25">
      <c r="S3790" s="46"/>
      <c r="U3790" s="46"/>
    </row>
    <row r="3791" spans="19:21" hidden="1" x14ac:dyDescent="0.25">
      <c r="S3791" s="46"/>
      <c r="U3791" s="46"/>
    </row>
    <row r="3792" spans="19:21" hidden="1" x14ac:dyDescent="0.25">
      <c r="S3792" s="46"/>
      <c r="U3792" s="46"/>
    </row>
    <row r="3793" spans="19:21" hidden="1" x14ac:dyDescent="0.25">
      <c r="S3793" s="46"/>
      <c r="U3793" s="46"/>
    </row>
    <row r="3794" spans="19:21" hidden="1" x14ac:dyDescent="0.25">
      <c r="S3794" s="46"/>
      <c r="U3794" s="46"/>
    </row>
    <row r="3795" spans="19:21" hidden="1" x14ac:dyDescent="0.25">
      <c r="S3795" s="46"/>
      <c r="U3795" s="46"/>
    </row>
    <row r="3796" spans="19:21" hidden="1" x14ac:dyDescent="0.25">
      <c r="S3796" s="46"/>
      <c r="U3796" s="46"/>
    </row>
    <row r="3797" spans="19:21" hidden="1" x14ac:dyDescent="0.25">
      <c r="S3797" s="46"/>
      <c r="U3797" s="46"/>
    </row>
    <row r="3798" spans="19:21" hidden="1" x14ac:dyDescent="0.25">
      <c r="S3798" s="46"/>
      <c r="U3798" s="46"/>
    </row>
    <row r="3799" spans="19:21" hidden="1" x14ac:dyDescent="0.25">
      <c r="S3799" s="46"/>
      <c r="U3799" s="46"/>
    </row>
    <row r="3800" spans="19:21" hidden="1" x14ac:dyDescent="0.25">
      <c r="S3800" s="46"/>
      <c r="U3800" s="46"/>
    </row>
    <row r="3801" spans="19:21" hidden="1" x14ac:dyDescent="0.25">
      <c r="S3801" s="46"/>
      <c r="U3801" s="46"/>
    </row>
    <row r="3802" spans="19:21" hidden="1" x14ac:dyDescent="0.25">
      <c r="S3802" s="46"/>
      <c r="U3802" s="46"/>
    </row>
    <row r="3803" spans="19:21" hidden="1" x14ac:dyDescent="0.25">
      <c r="S3803" s="46"/>
      <c r="U3803" s="46"/>
    </row>
    <row r="3804" spans="19:21" hidden="1" x14ac:dyDescent="0.25">
      <c r="S3804" s="46"/>
      <c r="U3804" s="46"/>
    </row>
    <row r="3805" spans="19:21" hidden="1" x14ac:dyDescent="0.25">
      <c r="S3805" s="46"/>
      <c r="U3805" s="46"/>
    </row>
    <row r="3806" spans="19:21" hidden="1" x14ac:dyDescent="0.25">
      <c r="S3806" s="46"/>
      <c r="U3806" s="46"/>
    </row>
    <row r="3807" spans="19:21" hidden="1" x14ac:dyDescent="0.25">
      <c r="S3807" s="46"/>
      <c r="U3807" s="46"/>
    </row>
    <row r="3808" spans="19:21" hidden="1" x14ac:dyDescent="0.25">
      <c r="S3808" s="46"/>
      <c r="U3808" s="46"/>
    </row>
    <row r="3809" spans="19:21" hidden="1" x14ac:dyDescent="0.25">
      <c r="S3809" s="46"/>
      <c r="U3809" s="46"/>
    </row>
    <row r="3810" spans="19:21" hidden="1" x14ac:dyDescent="0.25">
      <c r="S3810" s="46"/>
      <c r="U3810" s="46"/>
    </row>
    <row r="3811" spans="19:21" hidden="1" x14ac:dyDescent="0.25">
      <c r="S3811" s="46"/>
      <c r="U3811" s="46"/>
    </row>
    <row r="3812" spans="19:21" hidden="1" x14ac:dyDescent="0.25">
      <c r="S3812" s="46"/>
      <c r="U3812" s="46"/>
    </row>
    <row r="3813" spans="19:21" hidden="1" x14ac:dyDescent="0.25">
      <c r="S3813" s="46"/>
      <c r="U3813" s="46"/>
    </row>
    <row r="3814" spans="19:21" hidden="1" x14ac:dyDescent="0.25">
      <c r="S3814" s="46"/>
      <c r="U3814" s="46"/>
    </row>
    <row r="3815" spans="19:21" hidden="1" x14ac:dyDescent="0.25">
      <c r="S3815" s="46"/>
      <c r="U3815" s="46"/>
    </row>
    <row r="3816" spans="19:21" hidden="1" x14ac:dyDescent="0.25">
      <c r="S3816" s="46"/>
      <c r="U3816" s="46"/>
    </row>
    <row r="3817" spans="19:21" hidden="1" x14ac:dyDescent="0.25">
      <c r="S3817" s="46"/>
      <c r="U3817" s="46"/>
    </row>
    <row r="3818" spans="19:21" hidden="1" x14ac:dyDescent="0.25">
      <c r="S3818" s="46"/>
      <c r="U3818" s="46"/>
    </row>
    <row r="3819" spans="19:21" hidden="1" x14ac:dyDescent="0.25">
      <c r="S3819" s="46"/>
      <c r="U3819" s="46"/>
    </row>
    <row r="3820" spans="19:21" hidden="1" x14ac:dyDescent="0.25">
      <c r="S3820" s="46"/>
      <c r="U3820" s="46"/>
    </row>
    <row r="3821" spans="19:21" hidden="1" x14ac:dyDescent="0.25">
      <c r="S3821" s="46"/>
      <c r="U3821" s="46"/>
    </row>
    <row r="3822" spans="19:21" hidden="1" x14ac:dyDescent="0.25">
      <c r="S3822" s="46"/>
      <c r="U3822" s="46"/>
    </row>
    <row r="3823" spans="19:21" hidden="1" x14ac:dyDescent="0.25">
      <c r="S3823" s="46"/>
      <c r="U3823" s="46"/>
    </row>
    <row r="3824" spans="19:21" hidden="1" x14ac:dyDescent="0.25">
      <c r="S3824" s="46"/>
      <c r="U3824" s="46"/>
    </row>
    <row r="3825" spans="19:21" hidden="1" x14ac:dyDescent="0.25">
      <c r="S3825" s="46"/>
      <c r="U3825" s="46"/>
    </row>
    <row r="3826" spans="19:21" hidden="1" x14ac:dyDescent="0.25">
      <c r="S3826" s="46"/>
      <c r="U3826" s="46"/>
    </row>
    <row r="3827" spans="19:21" hidden="1" x14ac:dyDescent="0.25">
      <c r="S3827" s="46"/>
      <c r="U3827" s="46"/>
    </row>
    <row r="3828" spans="19:21" hidden="1" x14ac:dyDescent="0.25">
      <c r="S3828" s="46"/>
      <c r="U3828" s="46"/>
    </row>
    <row r="3829" spans="19:21" hidden="1" x14ac:dyDescent="0.25">
      <c r="S3829" s="46"/>
      <c r="U3829" s="46"/>
    </row>
    <row r="3830" spans="19:21" hidden="1" x14ac:dyDescent="0.25">
      <c r="S3830" s="46"/>
      <c r="U3830" s="46"/>
    </row>
    <row r="3831" spans="19:21" hidden="1" x14ac:dyDescent="0.25">
      <c r="S3831" s="46"/>
      <c r="U3831" s="46"/>
    </row>
    <row r="3832" spans="19:21" hidden="1" x14ac:dyDescent="0.25">
      <c r="S3832" s="46"/>
      <c r="U3832" s="46"/>
    </row>
    <row r="3833" spans="19:21" hidden="1" x14ac:dyDescent="0.25">
      <c r="S3833" s="46"/>
      <c r="U3833" s="46"/>
    </row>
    <row r="3834" spans="19:21" hidden="1" x14ac:dyDescent="0.25">
      <c r="S3834" s="46"/>
      <c r="U3834" s="46"/>
    </row>
    <row r="3835" spans="19:21" hidden="1" x14ac:dyDescent="0.25">
      <c r="S3835" s="46"/>
      <c r="U3835" s="46"/>
    </row>
    <row r="3836" spans="19:21" hidden="1" x14ac:dyDescent="0.25">
      <c r="S3836" s="46"/>
      <c r="U3836" s="46"/>
    </row>
    <row r="3837" spans="19:21" hidden="1" x14ac:dyDescent="0.25">
      <c r="S3837" s="46"/>
      <c r="U3837" s="46"/>
    </row>
    <row r="3838" spans="19:21" hidden="1" x14ac:dyDescent="0.25">
      <c r="S3838" s="46"/>
      <c r="U3838" s="46"/>
    </row>
    <row r="3839" spans="19:21" hidden="1" x14ac:dyDescent="0.25">
      <c r="S3839" s="46"/>
      <c r="U3839" s="46"/>
    </row>
    <row r="3840" spans="19:21" hidden="1" x14ac:dyDescent="0.25">
      <c r="S3840" s="46"/>
      <c r="U3840" s="46"/>
    </row>
    <row r="3841" spans="19:21" hidden="1" x14ac:dyDescent="0.25">
      <c r="S3841" s="46"/>
      <c r="U3841" s="46"/>
    </row>
    <row r="3842" spans="19:21" hidden="1" x14ac:dyDescent="0.25">
      <c r="S3842" s="46"/>
      <c r="U3842" s="46"/>
    </row>
    <row r="3843" spans="19:21" hidden="1" x14ac:dyDescent="0.25">
      <c r="S3843" s="46"/>
      <c r="U3843" s="46"/>
    </row>
    <row r="3844" spans="19:21" hidden="1" x14ac:dyDescent="0.25">
      <c r="S3844" s="46"/>
      <c r="U3844" s="46"/>
    </row>
    <row r="3845" spans="19:21" hidden="1" x14ac:dyDescent="0.25">
      <c r="S3845" s="46"/>
      <c r="U3845" s="46"/>
    </row>
    <row r="3846" spans="19:21" hidden="1" x14ac:dyDescent="0.25">
      <c r="S3846" s="46"/>
      <c r="U3846" s="46"/>
    </row>
    <row r="3847" spans="19:21" hidden="1" x14ac:dyDescent="0.25">
      <c r="S3847" s="46"/>
      <c r="U3847" s="46"/>
    </row>
    <row r="3848" spans="19:21" hidden="1" x14ac:dyDescent="0.25">
      <c r="S3848" s="46"/>
      <c r="U3848" s="46"/>
    </row>
    <row r="3849" spans="19:21" hidden="1" x14ac:dyDescent="0.25">
      <c r="S3849" s="46"/>
      <c r="U3849" s="46"/>
    </row>
    <row r="3850" spans="19:21" hidden="1" x14ac:dyDescent="0.25">
      <c r="S3850" s="46"/>
      <c r="U3850" s="46"/>
    </row>
    <row r="3851" spans="19:21" hidden="1" x14ac:dyDescent="0.25">
      <c r="S3851" s="46"/>
      <c r="U3851" s="46"/>
    </row>
    <row r="3852" spans="19:21" hidden="1" x14ac:dyDescent="0.25">
      <c r="S3852" s="46"/>
      <c r="U3852" s="46"/>
    </row>
    <row r="3853" spans="19:21" hidden="1" x14ac:dyDescent="0.25">
      <c r="S3853" s="46"/>
      <c r="U3853" s="46"/>
    </row>
    <row r="3854" spans="19:21" hidden="1" x14ac:dyDescent="0.25">
      <c r="S3854" s="46"/>
      <c r="U3854" s="46"/>
    </row>
    <row r="3855" spans="19:21" hidden="1" x14ac:dyDescent="0.25">
      <c r="S3855" s="46"/>
      <c r="U3855" s="46"/>
    </row>
    <row r="3856" spans="19:21" hidden="1" x14ac:dyDescent="0.25">
      <c r="S3856" s="46"/>
      <c r="U3856" s="46"/>
    </row>
    <row r="3857" spans="19:21" hidden="1" x14ac:dyDescent="0.25">
      <c r="S3857" s="46"/>
      <c r="U3857" s="46"/>
    </row>
    <row r="3858" spans="19:21" hidden="1" x14ac:dyDescent="0.25">
      <c r="S3858" s="46"/>
      <c r="U3858" s="46"/>
    </row>
    <row r="3859" spans="19:21" hidden="1" x14ac:dyDescent="0.25">
      <c r="S3859" s="46"/>
      <c r="U3859" s="46"/>
    </row>
    <row r="3860" spans="19:21" hidden="1" x14ac:dyDescent="0.25">
      <c r="S3860" s="46"/>
      <c r="U3860" s="46"/>
    </row>
    <row r="3861" spans="19:21" hidden="1" x14ac:dyDescent="0.25">
      <c r="S3861" s="46"/>
      <c r="U3861" s="46"/>
    </row>
    <row r="3862" spans="19:21" hidden="1" x14ac:dyDescent="0.25">
      <c r="S3862" s="46"/>
      <c r="U3862" s="46"/>
    </row>
    <row r="3863" spans="19:21" hidden="1" x14ac:dyDescent="0.25">
      <c r="S3863" s="46"/>
      <c r="U3863" s="46"/>
    </row>
    <row r="3864" spans="19:21" hidden="1" x14ac:dyDescent="0.25">
      <c r="S3864" s="46"/>
      <c r="U3864" s="46"/>
    </row>
    <row r="3865" spans="19:21" hidden="1" x14ac:dyDescent="0.25">
      <c r="S3865" s="46"/>
      <c r="U3865" s="46"/>
    </row>
    <row r="3866" spans="19:21" hidden="1" x14ac:dyDescent="0.25">
      <c r="S3866" s="46"/>
      <c r="U3866" s="46"/>
    </row>
    <row r="3867" spans="19:21" hidden="1" x14ac:dyDescent="0.25">
      <c r="S3867" s="46"/>
      <c r="U3867" s="46"/>
    </row>
    <row r="3868" spans="19:21" hidden="1" x14ac:dyDescent="0.25">
      <c r="S3868" s="46"/>
      <c r="U3868" s="46"/>
    </row>
    <row r="3869" spans="19:21" hidden="1" x14ac:dyDescent="0.25">
      <c r="S3869" s="46"/>
      <c r="U3869" s="46"/>
    </row>
    <row r="3870" spans="19:21" hidden="1" x14ac:dyDescent="0.25">
      <c r="S3870" s="46"/>
      <c r="U3870" s="46"/>
    </row>
    <row r="3871" spans="19:21" hidden="1" x14ac:dyDescent="0.25">
      <c r="S3871" s="46"/>
      <c r="U3871" s="46"/>
    </row>
    <row r="3872" spans="19:21" hidden="1" x14ac:dyDescent="0.25">
      <c r="S3872" s="46"/>
      <c r="U3872" s="46"/>
    </row>
    <row r="3873" spans="19:21" hidden="1" x14ac:dyDescent="0.25">
      <c r="S3873" s="46"/>
      <c r="U3873" s="46"/>
    </row>
    <row r="3874" spans="19:21" hidden="1" x14ac:dyDescent="0.25">
      <c r="S3874" s="46"/>
      <c r="U3874" s="46"/>
    </row>
    <row r="3875" spans="19:21" hidden="1" x14ac:dyDescent="0.25">
      <c r="S3875" s="46"/>
      <c r="U3875" s="46"/>
    </row>
    <row r="3876" spans="19:21" hidden="1" x14ac:dyDescent="0.25">
      <c r="S3876" s="46"/>
      <c r="U3876" s="46"/>
    </row>
    <row r="3877" spans="19:21" hidden="1" x14ac:dyDescent="0.25">
      <c r="S3877" s="46"/>
      <c r="U3877" s="46"/>
    </row>
    <row r="3878" spans="19:21" hidden="1" x14ac:dyDescent="0.25">
      <c r="S3878" s="46"/>
      <c r="U3878" s="46"/>
    </row>
    <row r="3879" spans="19:21" hidden="1" x14ac:dyDescent="0.25">
      <c r="S3879" s="46"/>
      <c r="U3879" s="46"/>
    </row>
    <row r="3880" spans="19:21" hidden="1" x14ac:dyDescent="0.25">
      <c r="S3880" s="46"/>
      <c r="U3880" s="46"/>
    </row>
    <row r="3881" spans="19:21" hidden="1" x14ac:dyDescent="0.25">
      <c r="S3881" s="46"/>
      <c r="U3881" s="46"/>
    </row>
    <row r="3882" spans="19:21" hidden="1" x14ac:dyDescent="0.25">
      <c r="S3882" s="46"/>
      <c r="U3882" s="46"/>
    </row>
    <row r="3883" spans="19:21" hidden="1" x14ac:dyDescent="0.25">
      <c r="S3883" s="46"/>
      <c r="U3883" s="46"/>
    </row>
    <row r="3884" spans="19:21" hidden="1" x14ac:dyDescent="0.25">
      <c r="S3884" s="46"/>
      <c r="U3884" s="46"/>
    </row>
    <row r="3885" spans="19:21" hidden="1" x14ac:dyDescent="0.25">
      <c r="S3885" s="46"/>
      <c r="U3885" s="46"/>
    </row>
    <row r="3886" spans="19:21" hidden="1" x14ac:dyDescent="0.25">
      <c r="S3886" s="46"/>
      <c r="U3886" s="46"/>
    </row>
    <row r="3887" spans="19:21" hidden="1" x14ac:dyDescent="0.25">
      <c r="S3887" s="46"/>
      <c r="U3887" s="46"/>
    </row>
    <row r="3888" spans="19:21" hidden="1" x14ac:dyDescent="0.25">
      <c r="S3888" s="46"/>
      <c r="U3888" s="46"/>
    </row>
    <row r="3889" spans="19:21" hidden="1" x14ac:dyDescent="0.25">
      <c r="S3889" s="46"/>
      <c r="U3889" s="46"/>
    </row>
    <row r="3890" spans="19:21" hidden="1" x14ac:dyDescent="0.25">
      <c r="S3890" s="46"/>
      <c r="U3890" s="46"/>
    </row>
    <row r="3891" spans="19:21" hidden="1" x14ac:dyDescent="0.25">
      <c r="S3891" s="46"/>
      <c r="U3891" s="46"/>
    </row>
    <row r="3892" spans="19:21" hidden="1" x14ac:dyDescent="0.25">
      <c r="S3892" s="46"/>
      <c r="U3892" s="46"/>
    </row>
    <row r="3893" spans="19:21" hidden="1" x14ac:dyDescent="0.25">
      <c r="S3893" s="46"/>
      <c r="U3893" s="46"/>
    </row>
    <row r="3894" spans="19:21" hidden="1" x14ac:dyDescent="0.25">
      <c r="S3894" s="46"/>
      <c r="U3894" s="46"/>
    </row>
    <row r="3895" spans="19:21" hidden="1" x14ac:dyDescent="0.25">
      <c r="S3895" s="46"/>
      <c r="U3895" s="46"/>
    </row>
    <row r="3896" spans="19:21" hidden="1" x14ac:dyDescent="0.25">
      <c r="S3896" s="46"/>
      <c r="U3896" s="46"/>
    </row>
    <row r="3897" spans="19:21" hidden="1" x14ac:dyDescent="0.25">
      <c r="S3897" s="46"/>
      <c r="U3897" s="46"/>
    </row>
    <row r="3898" spans="19:21" hidden="1" x14ac:dyDescent="0.25">
      <c r="S3898" s="46"/>
      <c r="U3898" s="46"/>
    </row>
    <row r="3899" spans="19:21" hidden="1" x14ac:dyDescent="0.25">
      <c r="S3899" s="46"/>
      <c r="U3899" s="46"/>
    </row>
    <row r="3900" spans="19:21" hidden="1" x14ac:dyDescent="0.25">
      <c r="S3900" s="46"/>
      <c r="U3900" s="46"/>
    </row>
    <row r="3901" spans="19:21" hidden="1" x14ac:dyDescent="0.25">
      <c r="S3901" s="46"/>
      <c r="U3901" s="46"/>
    </row>
    <row r="3902" spans="19:21" hidden="1" x14ac:dyDescent="0.25">
      <c r="S3902" s="46"/>
      <c r="U3902" s="46"/>
    </row>
    <row r="3903" spans="19:21" hidden="1" x14ac:dyDescent="0.25">
      <c r="S3903" s="46"/>
      <c r="U3903" s="46"/>
    </row>
    <row r="3904" spans="19:21" hidden="1" x14ac:dyDescent="0.25">
      <c r="S3904" s="46"/>
      <c r="U3904" s="46"/>
    </row>
    <row r="3905" spans="19:21" hidden="1" x14ac:dyDescent="0.25">
      <c r="S3905" s="46"/>
      <c r="U3905" s="46"/>
    </row>
    <row r="3906" spans="19:21" hidden="1" x14ac:dyDescent="0.25">
      <c r="S3906" s="46"/>
      <c r="U3906" s="46"/>
    </row>
    <row r="3907" spans="19:21" hidden="1" x14ac:dyDescent="0.25">
      <c r="S3907" s="46"/>
      <c r="U3907" s="46"/>
    </row>
    <row r="3908" spans="19:21" hidden="1" x14ac:dyDescent="0.25">
      <c r="S3908" s="46"/>
      <c r="U3908" s="46"/>
    </row>
    <row r="3909" spans="19:21" hidden="1" x14ac:dyDescent="0.25">
      <c r="S3909" s="46"/>
      <c r="U3909" s="46"/>
    </row>
    <row r="3910" spans="19:21" hidden="1" x14ac:dyDescent="0.25">
      <c r="S3910" s="46"/>
      <c r="U3910" s="46"/>
    </row>
    <row r="3911" spans="19:21" hidden="1" x14ac:dyDescent="0.25">
      <c r="S3911" s="46"/>
      <c r="U3911" s="46"/>
    </row>
    <row r="3912" spans="19:21" hidden="1" x14ac:dyDescent="0.25">
      <c r="S3912" s="46"/>
      <c r="U3912" s="46"/>
    </row>
    <row r="3913" spans="19:21" hidden="1" x14ac:dyDescent="0.25">
      <c r="S3913" s="46"/>
      <c r="U3913" s="46"/>
    </row>
    <row r="3914" spans="19:21" hidden="1" x14ac:dyDescent="0.25">
      <c r="S3914" s="46"/>
      <c r="U3914" s="46"/>
    </row>
    <row r="3915" spans="19:21" hidden="1" x14ac:dyDescent="0.25">
      <c r="S3915" s="46"/>
      <c r="U3915" s="46"/>
    </row>
    <row r="3916" spans="19:21" hidden="1" x14ac:dyDescent="0.25">
      <c r="S3916" s="46"/>
      <c r="U3916" s="46"/>
    </row>
    <row r="3917" spans="19:21" hidden="1" x14ac:dyDescent="0.25">
      <c r="S3917" s="46"/>
      <c r="U3917" s="46"/>
    </row>
    <row r="3918" spans="19:21" hidden="1" x14ac:dyDescent="0.25">
      <c r="S3918" s="46"/>
      <c r="U3918" s="46"/>
    </row>
    <row r="3919" spans="19:21" hidden="1" x14ac:dyDescent="0.25">
      <c r="S3919" s="46"/>
      <c r="U3919" s="46"/>
    </row>
    <row r="3920" spans="19:21" hidden="1" x14ac:dyDescent="0.25">
      <c r="S3920" s="46"/>
      <c r="U3920" s="46"/>
    </row>
    <row r="3921" spans="19:21" hidden="1" x14ac:dyDescent="0.25">
      <c r="S3921" s="46"/>
      <c r="U3921" s="46"/>
    </row>
    <row r="3922" spans="19:21" hidden="1" x14ac:dyDescent="0.25">
      <c r="S3922" s="46"/>
      <c r="U3922" s="46"/>
    </row>
    <row r="3923" spans="19:21" hidden="1" x14ac:dyDescent="0.25">
      <c r="S3923" s="46"/>
      <c r="U3923" s="46"/>
    </row>
    <row r="3924" spans="19:21" hidden="1" x14ac:dyDescent="0.25">
      <c r="S3924" s="46"/>
      <c r="U3924" s="46"/>
    </row>
    <row r="3925" spans="19:21" hidden="1" x14ac:dyDescent="0.25">
      <c r="S3925" s="46"/>
      <c r="U3925" s="46"/>
    </row>
    <row r="3926" spans="19:21" hidden="1" x14ac:dyDescent="0.25">
      <c r="S3926" s="46"/>
      <c r="U3926" s="46"/>
    </row>
    <row r="3927" spans="19:21" hidden="1" x14ac:dyDescent="0.25">
      <c r="S3927" s="46"/>
      <c r="U3927" s="46"/>
    </row>
    <row r="3928" spans="19:21" hidden="1" x14ac:dyDescent="0.25">
      <c r="S3928" s="46"/>
      <c r="U3928" s="46"/>
    </row>
    <row r="3929" spans="19:21" hidden="1" x14ac:dyDescent="0.25">
      <c r="S3929" s="46"/>
      <c r="U3929" s="46"/>
    </row>
    <row r="3930" spans="19:21" hidden="1" x14ac:dyDescent="0.25">
      <c r="S3930" s="46"/>
      <c r="U3930" s="46"/>
    </row>
    <row r="3931" spans="19:21" hidden="1" x14ac:dyDescent="0.25">
      <c r="S3931" s="46"/>
      <c r="U3931" s="46"/>
    </row>
    <row r="3932" spans="19:21" hidden="1" x14ac:dyDescent="0.25">
      <c r="S3932" s="46"/>
      <c r="U3932" s="46"/>
    </row>
    <row r="3933" spans="19:21" hidden="1" x14ac:dyDescent="0.25">
      <c r="S3933" s="46"/>
      <c r="U3933" s="46"/>
    </row>
    <row r="3934" spans="19:21" hidden="1" x14ac:dyDescent="0.25">
      <c r="S3934" s="46"/>
      <c r="U3934" s="46"/>
    </row>
    <row r="3935" spans="19:21" hidden="1" x14ac:dyDescent="0.25">
      <c r="S3935" s="46"/>
      <c r="U3935" s="46"/>
    </row>
    <row r="3936" spans="19:21" hidden="1" x14ac:dyDescent="0.25">
      <c r="S3936" s="46"/>
      <c r="U3936" s="46"/>
    </row>
    <row r="3937" spans="19:21" hidden="1" x14ac:dyDescent="0.25">
      <c r="S3937" s="46"/>
      <c r="U3937" s="46"/>
    </row>
    <row r="3938" spans="19:21" hidden="1" x14ac:dyDescent="0.25">
      <c r="S3938" s="46"/>
      <c r="U3938" s="46"/>
    </row>
    <row r="3939" spans="19:21" hidden="1" x14ac:dyDescent="0.25">
      <c r="S3939" s="46"/>
      <c r="U3939" s="46"/>
    </row>
    <row r="3940" spans="19:21" hidden="1" x14ac:dyDescent="0.25">
      <c r="S3940" s="46"/>
      <c r="U3940" s="46"/>
    </row>
    <row r="3941" spans="19:21" hidden="1" x14ac:dyDescent="0.25">
      <c r="S3941" s="46"/>
      <c r="U3941" s="46"/>
    </row>
    <row r="3942" spans="19:21" hidden="1" x14ac:dyDescent="0.25">
      <c r="S3942" s="46"/>
      <c r="U3942" s="46"/>
    </row>
    <row r="3943" spans="19:21" hidden="1" x14ac:dyDescent="0.25">
      <c r="S3943" s="46"/>
      <c r="U3943" s="46"/>
    </row>
    <row r="3944" spans="19:21" hidden="1" x14ac:dyDescent="0.25">
      <c r="S3944" s="46"/>
      <c r="U3944" s="46"/>
    </row>
    <row r="3945" spans="19:21" hidden="1" x14ac:dyDescent="0.25">
      <c r="S3945" s="46"/>
      <c r="U3945" s="46"/>
    </row>
    <row r="3946" spans="19:21" hidden="1" x14ac:dyDescent="0.25">
      <c r="S3946" s="46"/>
      <c r="U3946" s="46"/>
    </row>
    <row r="3947" spans="19:21" hidden="1" x14ac:dyDescent="0.25">
      <c r="S3947" s="46"/>
      <c r="U3947" s="46"/>
    </row>
    <row r="3948" spans="19:21" hidden="1" x14ac:dyDescent="0.25">
      <c r="S3948" s="46"/>
      <c r="U3948" s="46"/>
    </row>
    <row r="3949" spans="19:21" hidden="1" x14ac:dyDescent="0.25">
      <c r="S3949" s="46"/>
      <c r="U3949" s="46"/>
    </row>
    <row r="3950" spans="19:21" hidden="1" x14ac:dyDescent="0.25">
      <c r="S3950" s="46"/>
      <c r="U3950" s="46"/>
    </row>
    <row r="3951" spans="19:21" hidden="1" x14ac:dyDescent="0.25">
      <c r="S3951" s="46"/>
      <c r="U3951" s="46"/>
    </row>
    <row r="3952" spans="19:21" hidden="1" x14ac:dyDescent="0.25">
      <c r="S3952" s="46"/>
      <c r="U3952" s="46"/>
    </row>
    <row r="3953" spans="19:21" hidden="1" x14ac:dyDescent="0.25">
      <c r="S3953" s="46"/>
      <c r="U3953" s="46"/>
    </row>
    <row r="3954" spans="19:21" hidden="1" x14ac:dyDescent="0.25">
      <c r="S3954" s="46"/>
      <c r="U3954" s="46"/>
    </row>
    <row r="3955" spans="19:21" hidden="1" x14ac:dyDescent="0.25">
      <c r="S3955" s="46"/>
      <c r="U3955" s="46"/>
    </row>
    <row r="3956" spans="19:21" hidden="1" x14ac:dyDescent="0.25">
      <c r="S3956" s="46"/>
      <c r="U3956" s="46"/>
    </row>
    <row r="3957" spans="19:21" hidden="1" x14ac:dyDescent="0.25">
      <c r="S3957" s="46"/>
      <c r="U3957" s="46"/>
    </row>
    <row r="3958" spans="19:21" hidden="1" x14ac:dyDescent="0.25">
      <c r="S3958" s="46"/>
      <c r="U3958" s="46"/>
    </row>
    <row r="3959" spans="19:21" hidden="1" x14ac:dyDescent="0.25">
      <c r="S3959" s="46"/>
      <c r="U3959" s="46"/>
    </row>
    <row r="3960" spans="19:21" hidden="1" x14ac:dyDescent="0.25">
      <c r="S3960" s="46"/>
      <c r="U3960" s="46"/>
    </row>
    <row r="3961" spans="19:21" hidden="1" x14ac:dyDescent="0.25">
      <c r="S3961" s="46"/>
      <c r="U3961" s="46"/>
    </row>
    <row r="3962" spans="19:21" hidden="1" x14ac:dyDescent="0.25">
      <c r="S3962" s="46"/>
      <c r="U3962" s="46"/>
    </row>
    <row r="3963" spans="19:21" hidden="1" x14ac:dyDescent="0.25">
      <c r="S3963" s="46"/>
      <c r="U3963" s="46"/>
    </row>
    <row r="3964" spans="19:21" hidden="1" x14ac:dyDescent="0.25">
      <c r="S3964" s="46"/>
      <c r="U3964" s="46"/>
    </row>
    <row r="3965" spans="19:21" hidden="1" x14ac:dyDescent="0.25">
      <c r="S3965" s="46"/>
      <c r="U3965" s="46"/>
    </row>
    <row r="3966" spans="19:21" hidden="1" x14ac:dyDescent="0.25">
      <c r="S3966" s="46"/>
      <c r="U3966" s="46"/>
    </row>
    <row r="3967" spans="19:21" hidden="1" x14ac:dyDescent="0.25">
      <c r="S3967" s="46"/>
      <c r="U3967" s="46"/>
    </row>
    <row r="3968" spans="19:21" hidden="1" x14ac:dyDescent="0.25">
      <c r="S3968" s="46"/>
      <c r="U3968" s="46"/>
    </row>
    <row r="3969" spans="19:21" hidden="1" x14ac:dyDescent="0.25">
      <c r="S3969" s="46"/>
      <c r="U3969" s="46"/>
    </row>
    <row r="3970" spans="19:21" hidden="1" x14ac:dyDescent="0.25">
      <c r="S3970" s="46"/>
      <c r="U3970" s="46"/>
    </row>
    <row r="3971" spans="19:21" hidden="1" x14ac:dyDescent="0.25">
      <c r="S3971" s="46"/>
      <c r="U3971" s="46"/>
    </row>
    <row r="3972" spans="19:21" hidden="1" x14ac:dyDescent="0.25">
      <c r="S3972" s="46"/>
      <c r="U3972" s="46"/>
    </row>
    <row r="3973" spans="19:21" hidden="1" x14ac:dyDescent="0.25">
      <c r="S3973" s="46"/>
      <c r="U3973" s="46"/>
    </row>
    <row r="3974" spans="19:21" hidden="1" x14ac:dyDescent="0.25">
      <c r="S3974" s="46"/>
      <c r="U3974" s="46"/>
    </row>
    <row r="3975" spans="19:21" hidden="1" x14ac:dyDescent="0.25">
      <c r="S3975" s="46"/>
      <c r="U3975" s="46"/>
    </row>
    <row r="3976" spans="19:21" hidden="1" x14ac:dyDescent="0.25">
      <c r="S3976" s="46"/>
      <c r="U3976" s="46"/>
    </row>
    <row r="3977" spans="19:21" hidden="1" x14ac:dyDescent="0.25">
      <c r="S3977" s="46"/>
      <c r="U3977" s="46"/>
    </row>
    <row r="3978" spans="19:21" hidden="1" x14ac:dyDescent="0.25">
      <c r="S3978" s="46"/>
      <c r="U3978" s="46"/>
    </row>
    <row r="3979" spans="19:21" hidden="1" x14ac:dyDescent="0.25">
      <c r="S3979" s="46"/>
      <c r="U3979" s="46"/>
    </row>
    <row r="3980" spans="19:21" hidden="1" x14ac:dyDescent="0.25">
      <c r="S3980" s="46"/>
      <c r="U3980" s="46"/>
    </row>
    <row r="3981" spans="19:21" hidden="1" x14ac:dyDescent="0.25">
      <c r="S3981" s="46"/>
      <c r="U3981" s="46"/>
    </row>
    <row r="3982" spans="19:21" hidden="1" x14ac:dyDescent="0.25">
      <c r="S3982" s="46"/>
      <c r="U3982" s="46"/>
    </row>
    <row r="3983" spans="19:21" hidden="1" x14ac:dyDescent="0.25">
      <c r="S3983" s="46"/>
      <c r="U3983" s="46"/>
    </row>
    <row r="3984" spans="19:21" hidden="1" x14ac:dyDescent="0.25">
      <c r="S3984" s="46"/>
      <c r="U3984" s="46"/>
    </row>
    <row r="3985" spans="19:21" hidden="1" x14ac:dyDescent="0.25">
      <c r="S3985" s="46"/>
      <c r="U3985" s="46"/>
    </row>
    <row r="3986" spans="19:21" hidden="1" x14ac:dyDescent="0.25">
      <c r="S3986" s="46"/>
      <c r="U3986" s="46"/>
    </row>
    <row r="3987" spans="19:21" hidden="1" x14ac:dyDescent="0.25">
      <c r="S3987" s="46"/>
      <c r="U3987" s="46"/>
    </row>
    <row r="3988" spans="19:21" hidden="1" x14ac:dyDescent="0.25">
      <c r="S3988" s="46"/>
      <c r="U3988" s="46"/>
    </row>
    <row r="3989" spans="19:21" hidden="1" x14ac:dyDescent="0.25">
      <c r="S3989" s="46"/>
      <c r="U3989" s="46"/>
    </row>
    <row r="3990" spans="19:21" hidden="1" x14ac:dyDescent="0.25">
      <c r="S3990" s="46"/>
      <c r="U3990" s="46"/>
    </row>
    <row r="3991" spans="19:21" hidden="1" x14ac:dyDescent="0.25">
      <c r="S3991" s="46"/>
      <c r="U3991" s="46"/>
    </row>
    <row r="3992" spans="19:21" hidden="1" x14ac:dyDescent="0.25">
      <c r="S3992" s="46"/>
      <c r="U3992" s="46"/>
    </row>
    <row r="3993" spans="19:21" hidden="1" x14ac:dyDescent="0.25">
      <c r="S3993" s="46"/>
      <c r="U3993" s="46"/>
    </row>
    <row r="3994" spans="19:21" hidden="1" x14ac:dyDescent="0.25">
      <c r="S3994" s="46"/>
      <c r="U3994" s="46"/>
    </row>
    <row r="3995" spans="19:21" hidden="1" x14ac:dyDescent="0.25">
      <c r="S3995" s="46"/>
      <c r="U3995" s="46"/>
    </row>
    <row r="3996" spans="19:21" hidden="1" x14ac:dyDescent="0.25">
      <c r="S3996" s="46"/>
      <c r="U3996" s="46"/>
    </row>
    <row r="3997" spans="19:21" hidden="1" x14ac:dyDescent="0.25">
      <c r="S3997" s="46"/>
      <c r="U3997" s="46"/>
    </row>
    <row r="3998" spans="19:21" hidden="1" x14ac:dyDescent="0.25">
      <c r="S3998" s="46"/>
      <c r="U3998" s="46"/>
    </row>
    <row r="3999" spans="19:21" hidden="1" x14ac:dyDescent="0.25">
      <c r="S3999" s="46"/>
      <c r="U3999" s="46"/>
    </row>
    <row r="4000" spans="19:21" hidden="1" x14ac:dyDescent="0.25">
      <c r="S4000" s="46"/>
      <c r="U4000" s="46"/>
    </row>
    <row r="4001" spans="19:21" hidden="1" x14ac:dyDescent="0.25">
      <c r="S4001" s="46"/>
      <c r="U4001" s="46"/>
    </row>
    <row r="4002" spans="19:21" hidden="1" x14ac:dyDescent="0.25">
      <c r="S4002" s="46"/>
      <c r="U4002" s="46"/>
    </row>
    <row r="4003" spans="19:21" hidden="1" x14ac:dyDescent="0.25">
      <c r="S4003" s="46"/>
      <c r="U4003" s="46"/>
    </row>
    <row r="4004" spans="19:21" hidden="1" x14ac:dyDescent="0.25">
      <c r="S4004" s="46"/>
      <c r="U4004" s="46"/>
    </row>
    <row r="4005" spans="19:21" hidden="1" x14ac:dyDescent="0.25">
      <c r="S4005" s="46"/>
      <c r="U4005" s="46"/>
    </row>
    <row r="4006" spans="19:21" hidden="1" x14ac:dyDescent="0.25">
      <c r="S4006" s="46"/>
      <c r="U4006" s="46"/>
    </row>
    <row r="4007" spans="19:21" hidden="1" x14ac:dyDescent="0.25">
      <c r="S4007" s="46"/>
      <c r="U4007" s="46"/>
    </row>
    <row r="4008" spans="19:21" hidden="1" x14ac:dyDescent="0.25">
      <c r="S4008" s="46"/>
      <c r="U4008" s="46"/>
    </row>
    <row r="4009" spans="19:21" hidden="1" x14ac:dyDescent="0.25">
      <c r="S4009" s="46"/>
      <c r="U4009" s="46"/>
    </row>
    <row r="4010" spans="19:21" hidden="1" x14ac:dyDescent="0.25">
      <c r="S4010" s="46"/>
      <c r="U4010" s="46"/>
    </row>
    <row r="4011" spans="19:21" hidden="1" x14ac:dyDescent="0.25">
      <c r="S4011" s="46"/>
      <c r="U4011" s="46"/>
    </row>
    <row r="4012" spans="19:21" hidden="1" x14ac:dyDescent="0.25">
      <c r="S4012" s="46"/>
      <c r="U4012" s="46"/>
    </row>
    <row r="4013" spans="19:21" hidden="1" x14ac:dyDescent="0.25">
      <c r="S4013" s="46"/>
      <c r="U4013" s="46"/>
    </row>
    <row r="4014" spans="19:21" hidden="1" x14ac:dyDescent="0.25">
      <c r="S4014" s="46"/>
      <c r="U4014" s="46"/>
    </row>
    <row r="4015" spans="19:21" hidden="1" x14ac:dyDescent="0.25">
      <c r="S4015" s="46"/>
      <c r="U4015" s="46"/>
    </row>
    <row r="4016" spans="19:21" hidden="1" x14ac:dyDescent="0.25">
      <c r="S4016" s="46"/>
      <c r="U4016" s="46"/>
    </row>
    <row r="4017" spans="19:21" hidden="1" x14ac:dyDescent="0.25">
      <c r="S4017" s="46"/>
      <c r="U4017" s="46"/>
    </row>
    <row r="4018" spans="19:21" hidden="1" x14ac:dyDescent="0.25">
      <c r="S4018" s="46"/>
      <c r="U4018" s="46"/>
    </row>
    <row r="4019" spans="19:21" hidden="1" x14ac:dyDescent="0.25">
      <c r="S4019" s="46"/>
      <c r="U4019" s="46"/>
    </row>
    <row r="4020" spans="19:21" hidden="1" x14ac:dyDescent="0.25">
      <c r="S4020" s="46"/>
      <c r="U4020" s="46"/>
    </row>
    <row r="4021" spans="19:21" hidden="1" x14ac:dyDescent="0.25">
      <c r="S4021" s="46"/>
      <c r="U4021" s="46"/>
    </row>
    <row r="4022" spans="19:21" hidden="1" x14ac:dyDescent="0.25">
      <c r="S4022" s="46"/>
      <c r="U4022" s="46"/>
    </row>
    <row r="4023" spans="19:21" hidden="1" x14ac:dyDescent="0.25">
      <c r="S4023" s="46"/>
      <c r="U4023" s="46"/>
    </row>
    <row r="4024" spans="19:21" hidden="1" x14ac:dyDescent="0.25">
      <c r="S4024" s="46"/>
      <c r="U4024" s="46"/>
    </row>
    <row r="4025" spans="19:21" hidden="1" x14ac:dyDescent="0.25">
      <c r="S4025" s="46"/>
      <c r="U4025" s="46"/>
    </row>
    <row r="4026" spans="19:21" hidden="1" x14ac:dyDescent="0.25">
      <c r="S4026" s="46"/>
      <c r="U4026" s="46"/>
    </row>
    <row r="4027" spans="19:21" hidden="1" x14ac:dyDescent="0.25">
      <c r="S4027" s="46"/>
      <c r="U4027" s="46"/>
    </row>
    <row r="4028" spans="19:21" hidden="1" x14ac:dyDescent="0.25">
      <c r="S4028" s="46"/>
      <c r="U4028" s="46"/>
    </row>
    <row r="4029" spans="19:21" hidden="1" x14ac:dyDescent="0.25">
      <c r="S4029" s="46"/>
      <c r="U4029" s="46"/>
    </row>
    <row r="4030" spans="19:21" hidden="1" x14ac:dyDescent="0.25">
      <c r="S4030" s="46"/>
      <c r="U4030" s="46"/>
    </row>
    <row r="4031" spans="19:21" hidden="1" x14ac:dyDescent="0.25">
      <c r="S4031" s="46"/>
      <c r="U4031" s="46"/>
    </row>
    <row r="4032" spans="19:21" hidden="1" x14ac:dyDescent="0.25">
      <c r="S4032" s="46"/>
      <c r="U4032" s="46"/>
    </row>
    <row r="4033" spans="19:21" hidden="1" x14ac:dyDescent="0.25">
      <c r="S4033" s="46"/>
      <c r="U4033" s="46"/>
    </row>
    <row r="4034" spans="19:21" hidden="1" x14ac:dyDescent="0.25">
      <c r="S4034" s="46"/>
      <c r="U4034" s="46"/>
    </row>
    <row r="4035" spans="19:21" hidden="1" x14ac:dyDescent="0.25">
      <c r="S4035" s="46"/>
      <c r="U4035" s="46"/>
    </row>
    <row r="4036" spans="19:21" hidden="1" x14ac:dyDescent="0.25">
      <c r="S4036" s="46"/>
      <c r="U4036" s="46"/>
    </row>
    <row r="4037" spans="19:21" hidden="1" x14ac:dyDescent="0.25">
      <c r="S4037" s="46"/>
      <c r="U4037" s="46"/>
    </row>
    <row r="4038" spans="19:21" hidden="1" x14ac:dyDescent="0.25">
      <c r="S4038" s="46"/>
      <c r="U4038" s="46"/>
    </row>
    <row r="4039" spans="19:21" hidden="1" x14ac:dyDescent="0.25">
      <c r="S4039" s="46"/>
      <c r="U4039" s="46"/>
    </row>
    <row r="4040" spans="19:21" hidden="1" x14ac:dyDescent="0.25">
      <c r="S4040" s="46"/>
      <c r="U4040" s="46"/>
    </row>
    <row r="4041" spans="19:21" hidden="1" x14ac:dyDescent="0.25">
      <c r="S4041" s="46"/>
      <c r="U4041" s="46"/>
    </row>
    <row r="4042" spans="19:21" hidden="1" x14ac:dyDescent="0.25">
      <c r="S4042" s="46"/>
      <c r="U4042" s="46"/>
    </row>
    <row r="4043" spans="19:21" hidden="1" x14ac:dyDescent="0.25">
      <c r="S4043" s="46"/>
      <c r="U4043" s="46"/>
    </row>
    <row r="4044" spans="19:21" hidden="1" x14ac:dyDescent="0.25">
      <c r="S4044" s="46"/>
      <c r="U4044" s="46"/>
    </row>
    <row r="4045" spans="19:21" hidden="1" x14ac:dyDescent="0.25">
      <c r="S4045" s="46"/>
      <c r="U4045" s="46"/>
    </row>
    <row r="4046" spans="19:21" hidden="1" x14ac:dyDescent="0.25">
      <c r="S4046" s="46"/>
      <c r="U4046" s="46"/>
    </row>
    <row r="4047" spans="19:21" hidden="1" x14ac:dyDescent="0.25">
      <c r="S4047" s="46"/>
      <c r="U4047" s="46"/>
    </row>
    <row r="4048" spans="19:21" hidden="1" x14ac:dyDescent="0.25">
      <c r="S4048" s="46"/>
      <c r="U4048" s="46"/>
    </row>
    <row r="4049" spans="19:21" hidden="1" x14ac:dyDescent="0.25">
      <c r="S4049" s="46"/>
      <c r="U4049" s="46"/>
    </row>
    <row r="4050" spans="19:21" hidden="1" x14ac:dyDescent="0.25">
      <c r="S4050" s="46"/>
      <c r="U4050" s="46"/>
    </row>
    <row r="4051" spans="19:21" hidden="1" x14ac:dyDescent="0.25">
      <c r="S4051" s="46"/>
      <c r="U4051" s="46"/>
    </row>
    <row r="4052" spans="19:21" hidden="1" x14ac:dyDescent="0.25">
      <c r="S4052" s="46"/>
      <c r="U4052" s="46"/>
    </row>
    <row r="4053" spans="19:21" hidden="1" x14ac:dyDescent="0.25">
      <c r="S4053" s="46"/>
      <c r="U4053" s="46"/>
    </row>
    <row r="4054" spans="19:21" hidden="1" x14ac:dyDescent="0.25">
      <c r="S4054" s="46"/>
      <c r="U4054" s="46"/>
    </row>
    <row r="4055" spans="19:21" hidden="1" x14ac:dyDescent="0.25">
      <c r="S4055" s="46"/>
      <c r="U4055" s="46"/>
    </row>
    <row r="4056" spans="19:21" hidden="1" x14ac:dyDescent="0.25">
      <c r="S4056" s="46"/>
      <c r="U4056" s="46"/>
    </row>
    <row r="4057" spans="19:21" hidden="1" x14ac:dyDescent="0.25">
      <c r="S4057" s="46"/>
      <c r="U4057" s="46"/>
    </row>
    <row r="4058" spans="19:21" hidden="1" x14ac:dyDescent="0.25">
      <c r="S4058" s="46"/>
      <c r="U4058" s="46"/>
    </row>
    <row r="4059" spans="19:21" hidden="1" x14ac:dyDescent="0.25">
      <c r="S4059" s="46"/>
      <c r="U4059" s="46"/>
    </row>
    <row r="4060" spans="19:21" hidden="1" x14ac:dyDescent="0.25">
      <c r="S4060" s="46"/>
      <c r="U4060" s="46"/>
    </row>
    <row r="4061" spans="19:21" hidden="1" x14ac:dyDescent="0.25">
      <c r="S4061" s="46"/>
      <c r="U4061" s="46"/>
    </row>
    <row r="4062" spans="19:21" hidden="1" x14ac:dyDescent="0.25">
      <c r="S4062" s="46"/>
      <c r="U4062" s="46"/>
    </row>
    <row r="4063" spans="19:21" hidden="1" x14ac:dyDescent="0.25">
      <c r="S4063" s="46"/>
      <c r="U4063" s="46"/>
    </row>
    <row r="4064" spans="19:21" hidden="1" x14ac:dyDescent="0.25">
      <c r="S4064" s="46"/>
      <c r="U4064" s="46"/>
    </row>
    <row r="4065" spans="19:21" hidden="1" x14ac:dyDescent="0.25">
      <c r="S4065" s="46"/>
      <c r="U4065" s="46"/>
    </row>
    <row r="4066" spans="19:21" hidden="1" x14ac:dyDescent="0.25">
      <c r="S4066" s="46"/>
      <c r="U4066" s="46"/>
    </row>
    <row r="4067" spans="19:21" hidden="1" x14ac:dyDescent="0.25">
      <c r="S4067" s="46"/>
      <c r="U4067" s="46"/>
    </row>
    <row r="4068" spans="19:21" hidden="1" x14ac:dyDescent="0.25">
      <c r="S4068" s="46"/>
      <c r="U4068" s="46"/>
    </row>
    <row r="4069" spans="19:21" hidden="1" x14ac:dyDescent="0.25">
      <c r="S4069" s="46"/>
      <c r="U4069" s="46"/>
    </row>
    <row r="4070" spans="19:21" hidden="1" x14ac:dyDescent="0.25">
      <c r="S4070" s="46"/>
      <c r="U4070" s="46"/>
    </row>
    <row r="4071" spans="19:21" hidden="1" x14ac:dyDescent="0.25">
      <c r="S4071" s="46"/>
      <c r="U4071" s="46"/>
    </row>
    <row r="4072" spans="19:21" hidden="1" x14ac:dyDescent="0.25">
      <c r="S4072" s="46"/>
      <c r="U4072" s="46"/>
    </row>
    <row r="4073" spans="19:21" hidden="1" x14ac:dyDescent="0.25">
      <c r="S4073" s="46"/>
      <c r="U4073" s="46"/>
    </row>
    <row r="4074" spans="19:21" hidden="1" x14ac:dyDescent="0.25">
      <c r="S4074" s="46"/>
      <c r="U4074" s="46"/>
    </row>
    <row r="4075" spans="19:21" hidden="1" x14ac:dyDescent="0.25">
      <c r="S4075" s="46"/>
      <c r="U4075" s="46"/>
    </row>
    <row r="4076" spans="19:21" hidden="1" x14ac:dyDescent="0.25">
      <c r="S4076" s="46"/>
      <c r="U4076" s="46"/>
    </row>
    <row r="4077" spans="19:21" hidden="1" x14ac:dyDescent="0.25">
      <c r="S4077" s="46"/>
      <c r="U4077" s="46"/>
    </row>
    <row r="4078" spans="19:21" hidden="1" x14ac:dyDescent="0.25">
      <c r="S4078" s="46"/>
      <c r="U4078" s="46"/>
    </row>
    <row r="4079" spans="19:21" hidden="1" x14ac:dyDescent="0.25">
      <c r="S4079" s="46"/>
      <c r="U4079" s="46"/>
    </row>
    <row r="4080" spans="19:21" hidden="1" x14ac:dyDescent="0.25">
      <c r="S4080" s="46"/>
      <c r="U4080" s="46"/>
    </row>
    <row r="4081" spans="19:21" hidden="1" x14ac:dyDescent="0.25">
      <c r="S4081" s="46"/>
      <c r="U4081" s="46"/>
    </row>
    <row r="4082" spans="19:21" hidden="1" x14ac:dyDescent="0.25">
      <c r="S4082" s="46"/>
      <c r="U4082" s="46"/>
    </row>
    <row r="4083" spans="19:21" hidden="1" x14ac:dyDescent="0.25">
      <c r="S4083" s="46"/>
      <c r="U4083" s="46"/>
    </row>
    <row r="4084" spans="19:21" hidden="1" x14ac:dyDescent="0.25">
      <c r="S4084" s="46"/>
      <c r="U4084" s="46"/>
    </row>
    <row r="4085" spans="19:21" hidden="1" x14ac:dyDescent="0.25">
      <c r="S4085" s="46"/>
      <c r="U4085" s="46"/>
    </row>
    <row r="4086" spans="19:21" hidden="1" x14ac:dyDescent="0.25">
      <c r="S4086" s="46"/>
      <c r="U4086" s="46"/>
    </row>
    <row r="4087" spans="19:21" hidden="1" x14ac:dyDescent="0.25">
      <c r="S4087" s="46"/>
      <c r="U4087" s="46"/>
    </row>
    <row r="4088" spans="19:21" hidden="1" x14ac:dyDescent="0.25">
      <c r="S4088" s="46"/>
      <c r="U4088" s="46"/>
    </row>
    <row r="4089" spans="19:21" hidden="1" x14ac:dyDescent="0.25">
      <c r="S4089" s="46"/>
      <c r="U4089" s="46"/>
    </row>
    <row r="4090" spans="19:21" hidden="1" x14ac:dyDescent="0.25">
      <c r="S4090" s="46"/>
      <c r="U4090" s="46"/>
    </row>
    <row r="4091" spans="19:21" hidden="1" x14ac:dyDescent="0.25">
      <c r="S4091" s="46"/>
      <c r="U4091" s="46"/>
    </row>
    <row r="4092" spans="19:21" hidden="1" x14ac:dyDescent="0.25">
      <c r="S4092" s="46"/>
      <c r="U4092" s="46"/>
    </row>
    <row r="4093" spans="19:21" hidden="1" x14ac:dyDescent="0.25">
      <c r="S4093" s="46"/>
      <c r="U4093" s="46"/>
    </row>
    <row r="4094" spans="19:21" hidden="1" x14ac:dyDescent="0.25">
      <c r="S4094" s="46"/>
      <c r="U4094" s="46"/>
    </row>
    <row r="4095" spans="19:21" hidden="1" x14ac:dyDescent="0.25">
      <c r="S4095" s="46"/>
      <c r="U4095" s="46"/>
    </row>
    <row r="4096" spans="19:21" hidden="1" x14ac:dyDescent="0.25">
      <c r="S4096" s="46"/>
      <c r="U4096" s="46"/>
    </row>
    <row r="4097" spans="19:21" hidden="1" x14ac:dyDescent="0.25">
      <c r="S4097" s="46"/>
      <c r="U4097" s="46"/>
    </row>
    <row r="4098" spans="19:21" hidden="1" x14ac:dyDescent="0.25">
      <c r="S4098" s="46"/>
      <c r="U4098" s="46"/>
    </row>
    <row r="4099" spans="19:21" hidden="1" x14ac:dyDescent="0.25">
      <c r="S4099" s="46"/>
      <c r="U4099" s="46"/>
    </row>
    <row r="4100" spans="19:21" hidden="1" x14ac:dyDescent="0.25">
      <c r="S4100" s="46"/>
      <c r="U4100" s="46"/>
    </row>
    <row r="4101" spans="19:21" hidden="1" x14ac:dyDescent="0.25">
      <c r="S4101" s="46"/>
      <c r="U4101" s="46"/>
    </row>
    <row r="4102" spans="19:21" hidden="1" x14ac:dyDescent="0.25">
      <c r="S4102" s="46"/>
      <c r="U4102" s="46"/>
    </row>
    <row r="4103" spans="19:21" hidden="1" x14ac:dyDescent="0.25">
      <c r="S4103" s="46"/>
      <c r="U4103" s="46"/>
    </row>
    <row r="4104" spans="19:21" hidden="1" x14ac:dyDescent="0.25">
      <c r="S4104" s="46"/>
      <c r="U4104" s="46"/>
    </row>
    <row r="4105" spans="19:21" hidden="1" x14ac:dyDescent="0.25">
      <c r="S4105" s="46"/>
      <c r="U4105" s="46"/>
    </row>
    <row r="4106" spans="19:21" hidden="1" x14ac:dyDescent="0.25">
      <c r="S4106" s="46"/>
      <c r="U4106" s="46"/>
    </row>
    <row r="4107" spans="19:21" hidden="1" x14ac:dyDescent="0.25">
      <c r="S4107" s="46"/>
      <c r="U4107" s="46"/>
    </row>
    <row r="4108" spans="19:21" hidden="1" x14ac:dyDescent="0.25">
      <c r="S4108" s="46"/>
      <c r="U4108" s="46"/>
    </row>
    <row r="4109" spans="19:21" hidden="1" x14ac:dyDescent="0.25">
      <c r="S4109" s="46"/>
      <c r="U4109" s="46"/>
    </row>
    <row r="4110" spans="19:21" hidden="1" x14ac:dyDescent="0.25">
      <c r="S4110" s="46"/>
      <c r="U4110" s="46"/>
    </row>
    <row r="4111" spans="19:21" hidden="1" x14ac:dyDescent="0.25">
      <c r="S4111" s="46"/>
      <c r="U4111" s="46"/>
    </row>
    <row r="4112" spans="19:21" hidden="1" x14ac:dyDescent="0.25">
      <c r="S4112" s="46"/>
      <c r="U4112" s="46"/>
    </row>
    <row r="4113" spans="19:21" hidden="1" x14ac:dyDescent="0.25">
      <c r="S4113" s="46"/>
      <c r="U4113" s="46"/>
    </row>
    <row r="4114" spans="19:21" hidden="1" x14ac:dyDescent="0.25">
      <c r="S4114" s="46"/>
      <c r="U4114" s="46"/>
    </row>
    <row r="4115" spans="19:21" hidden="1" x14ac:dyDescent="0.25">
      <c r="S4115" s="46"/>
      <c r="U4115" s="46"/>
    </row>
    <row r="4116" spans="19:21" hidden="1" x14ac:dyDescent="0.25">
      <c r="S4116" s="46"/>
      <c r="U4116" s="46"/>
    </row>
    <row r="4117" spans="19:21" hidden="1" x14ac:dyDescent="0.25">
      <c r="S4117" s="46"/>
      <c r="U4117" s="46"/>
    </row>
    <row r="4118" spans="19:21" hidden="1" x14ac:dyDescent="0.25">
      <c r="S4118" s="46"/>
      <c r="U4118" s="46"/>
    </row>
    <row r="4119" spans="19:21" hidden="1" x14ac:dyDescent="0.25">
      <c r="S4119" s="46"/>
      <c r="U4119" s="46"/>
    </row>
    <row r="4120" spans="19:21" hidden="1" x14ac:dyDescent="0.25">
      <c r="S4120" s="46"/>
      <c r="U4120" s="46"/>
    </row>
    <row r="4121" spans="19:21" hidden="1" x14ac:dyDescent="0.25">
      <c r="S4121" s="46"/>
      <c r="U4121" s="46"/>
    </row>
    <row r="4122" spans="19:21" hidden="1" x14ac:dyDescent="0.25">
      <c r="S4122" s="46"/>
      <c r="U4122" s="46"/>
    </row>
    <row r="4123" spans="19:21" hidden="1" x14ac:dyDescent="0.25">
      <c r="S4123" s="46"/>
      <c r="U4123" s="46"/>
    </row>
    <row r="4124" spans="19:21" hidden="1" x14ac:dyDescent="0.25">
      <c r="S4124" s="46"/>
      <c r="U4124" s="46"/>
    </row>
    <row r="4125" spans="19:21" hidden="1" x14ac:dyDescent="0.25">
      <c r="S4125" s="46"/>
      <c r="U4125" s="46"/>
    </row>
    <row r="4126" spans="19:21" hidden="1" x14ac:dyDescent="0.25">
      <c r="S4126" s="46"/>
      <c r="U4126" s="46"/>
    </row>
    <row r="4127" spans="19:21" hidden="1" x14ac:dyDescent="0.25">
      <c r="S4127" s="46"/>
      <c r="U4127" s="46"/>
    </row>
    <row r="4128" spans="19:21" hidden="1" x14ac:dyDescent="0.25">
      <c r="S4128" s="46"/>
      <c r="U4128" s="46"/>
    </row>
    <row r="4129" spans="19:21" hidden="1" x14ac:dyDescent="0.25">
      <c r="S4129" s="46"/>
      <c r="U4129" s="46"/>
    </row>
    <row r="4130" spans="19:21" hidden="1" x14ac:dyDescent="0.25">
      <c r="S4130" s="46"/>
      <c r="U4130" s="46"/>
    </row>
    <row r="4131" spans="19:21" hidden="1" x14ac:dyDescent="0.25">
      <c r="S4131" s="46"/>
      <c r="U4131" s="46"/>
    </row>
    <row r="4132" spans="19:21" hidden="1" x14ac:dyDescent="0.25">
      <c r="S4132" s="46"/>
      <c r="U4132" s="46"/>
    </row>
    <row r="4133" spans="19:21" hidden="1" x14ac:dyDescent="0.25">
      <c r="S4133" s="46"/>
      <c r="U4133" s="46"/>
    </row>
    <row r="4134" spans="19:21" hidden="1" x14ac:dyDescent="0.25">
      <c r="S4134" s="46"/>
      <c r="U4134" s="46"/>
    </row>
    <row r="4135" spans="19:21" hidden="1" x14ac:dyDescent="0.25">
      <c r="S4135" s="46"/>
      <c r="U4135" s="46"/>
    </row>
    <row r="4136" spans="19:21" hidden="1" x14ac:dyDescent="0.25">
      <c r="S4136" s="46"/>
      <c r="U4136" s="46"/>
    </row>
    <row r="4137" spans="19:21" hidden="1" x14ac:dyDescent="0.25">
      <c r="S4137" s="46"/>
      <c r="U4137" s="46"/>
    </row>
    <row r="4138" spans="19:21" hidden="1" x14ac:dyDescent="0.25">
      <c r="S4138" s="46"/>
      <c r="U4138" s="46"/>
    </row>
    <row r="4139" spans="19:21" hidden="1" x14ac:dyDescent="0.25">
      <c r="S4139" s="46"/>
      <c r="U4139" s="46"/>
    </row>
    <row r="4140" spans="19:21" hidden="1" x14ac:dyDescent="0.25">
      <c r="S4140" s="46"/>
      <c r="U4140" s="46"/>
    </row>
    <row r="4141" spans="19:21" hidden="1" x14ac:dyDescent="0.25">
      <c r="S4141" s="46"/>
      <c r="U4141" s="46"/>
    </row>
    <row r="4142" spans="19:21" hidden="1" x14ac:dyDescent="0.25">
      <c r="S4142" s="46"/>
      <c r="U4142" s="46"/>
    </row>
    <row r="4143" spans="19:21" hidden="1" x14ac:dyDescent="0.25">
      <c r="S4143" s="46"/>
      <c r="U4143" s="46"/>
    </row>
    <row r="4144" spans="19:21" hidden="1" x14ac:dyDescent="0.25">
      <c r="S4144" s="46"/>
      <c r="U4144" s="46"/>
    </row>
    <row r="4145" spans="19:21" hidden="1" x14ac:dyDescent="0.25">
      <c r="S4145" s="46"/>
      <c r="U4145" s="46"/>
    </row>
    <row r="4146" spans="19:21" hidden="1" x14ac:dyDescent="0.25">
      <c r="S4146" s="46"/>
      <c r="U4146" s="46"/>
    </row>
    <row r="4147" spans="19:21" hidden="1" x14ac:dyDescent="0.25">
      <c r="S4147" s="46"/>
      <c r="U4147" s="46"/>
    </row>
    <row r="4148" spans="19:21" hidden="1" x14ac:dyDescent="0.25">
      <c r="S4148" s="46"/>
      <c r="U4148" s="46"/>
    </row>
    <row r="4149" spans="19:21" hidden="1" x14ac:dyDescent="0.25">
      <c r="S4149" s="46"/>
      <c r="U4149" s="46"/>
    </row>
    <row r="4150" spans="19:21" hidden="1" x14ac:dyDescent="0.25">
      <c r="S4150" s="46"/>
      <c r="U4150" s="46"/>
    </row>
    <row r="4151" spans="19:21" hidden="1" x14ac:dyDescent="0.25">
      <c r="S4151" s="46"/>
      <c r="U4151" s="46"/>
    </row>
    <row r="4152" spans="19:21" hidden="1" x14ac:dyDescent="0.25">
      <c r="S4152" s="46"/>
      <c r="U4152" s="46"/>
    </row>
    <row r="4153" spans="19:21" hidden="1" x14ac:dyDescent="0.25">
      <c r="S4153" s="46"/>
      <c r="U4153" s="46"/>
    </row>
    <row r="4154" spans="19:21" hidden="1" x14ac:dyDescent="0.25">
      <c r="S4154" s="46"/>
      <c r="U4154" s="46"/>
    </row>
    <row r="4155" spans="19:21" hidden="1" x14ac:dyDescent="0.25">
      <c r="S4155" s="46"/>
      <c r="U4155" s="46"/>
    </row>
    <row r="4156" spans="19:21" hidden="1" x14ac:dyDescent="0.25">
      <c r="S4156" s="46"/>
      <c r="U4156" s="46"/>
    </row>
    <row r="4157" spans="19:21" hidden="1" x14ac:dyDescent="0.25">
      <c r="S4157" s="46"/>
      <c r="U4157" s="46"/>
    </row>
    <row r="4158" spans="19:21" hidden="1" x14ac:dyDescent="0.25">
      <c r="S4158" s="46"/>
      <c r="U4158" s="46"/>
    </row>
    <row r="4159" spans="19:21" hidden="1" x14ac:dyDescent="0.25">
      <c r="S4159" s="46"/>
      <c r="U4159" s="46"/>
    </row>
    <row r="4160" spans="19:21" hidden="1" x14ac:dyDescent="0.25">
      <c r="S4160" s="46"/>
      <c r="U4160" s="46"/>
    </row>
    <row r="4161" spans="19:21" hidden="1" x14ac:dyDescent="0.25">
      <c r="S4161" s="46"/>
      <c r="U4161" s="46"/>
    </row>
    <row r="4162" spans="19:21" hidden="1" x14ac:dyDescent="0.25">
      <c r="S4162" s="46"/>
      <c r="U4162" s="46"/>
    </row>
    <row r="4163" spans="19:21" hidden="1" x14ac:dyDescent="0.25">
      <c r="S4163" s="46"/>
      <c r="U4163" s="46"/>
    </row>
    <row r="4164" spans="19:21" hidden="1" x14ac:dyDescent="0.25">
      <c r="S4164" s="46"/>
      <c r="U4164" s="46"/>
    </row>
    <row r="4165" spans="19:21" hidden="1" x14ac:dyDescent="0.25">
      <c r="S4165" s="46"/>
      <c r="U4165" s="46"/>
    </row>
    <row r="4166" spans="19:21" hidden="1" x14ac:dyDescent="0.25">
      <c r="S4166" s="46"/>
      <c r="U4166" s="46"/>
    </row>
    <row r="4167" spans="19:21" hidden="1" x14ac:dyDescent="0.25">
      <c r="S4167" s="46"/>
      <c r="U4167" s="46"/>
    </row>
    <row r="4168" spans="19:21" hidden="1" x14ac:dyDescent="0.25">
      <c r="S4168" s="46"/>
      <c r="U4168" s="46"/>
    </row>
    <row r="4169" spans="19:21" hidden="1" x14ac:dyDescent="0.25">
      <c r="S4169" s="46"/>
      <c r="U4169" s="46"/>
    </row>
    <row r="4170" spans="19:21" hidden="1" x14ac:dyDescent="0.25">
      <c r="S4170" s="46"/>
      <c r="U4170" s="46"/>
    </row>
    <row r="4171" spans="19:21" hidden="1" x14ac:dyDescent="0.25">
      <c r="S4171" s="46"/>
      <c r="U4171" s="46"/>
    </row>
    <row r="4172" spans="19:21" hidden="1" x14ac:dyDescent="0.25">
      <c r="S4172" s="46"/>
      <c r="U4172" s="46"/>
    </row>
    <row r="4173" spans="19:21" hidden="1" x14ac:dyDescent="0.25">
      <c r="S4173" s="46"/>
      <c r="U4173" s="46"/>
    </row>
    <row r="4174" spans="19:21" hidden="1" x14ac:dyDescent="0.25">
      <c r="S4174" s="46"/>
      <c r="U4174" s="46"/>
    </row>
    <row r="4175" spans="19:21" hidden="1" x14ac:dyDescent="0.25">
      <c r="S4175" s="46"/>
      <c r="U4175" s="46"/>
    </row>
    <row r="4176" spans="19:21" hidden="1" x14ac:dyDescent="0.25">
      <c r="S4176" s="46"/>
      <c r="U4176" s="46"/>
    </row>
    <row r="4177" spans="19:21" hidden="1" x14ac:dyDescent="0.25">
      <c r="S4177" s="46"/>
      <c r="U4177" s="46"/>
    </row>
    <row r="4178" spans="19:21" hidden="1" x14ac:dyDescent="0.25">
      <c r="S4178" s="46"/>
      <c r="U4178" s="46"/>
    </row>
    <row r="4179" spans="19:21" hidden="1" x14ac:dyDescent="0.25">
      <c r="S4179" s="46"/>
      <c r="U4179" s="46"/>
    </row>
    <row r="4180" spans="19:21" hidden="1" x14ac:dyDescent="0.25">
      <c r="S4180" s="46"/>
      <c r="U4180" s="46"/>
    </row>
    <row r="4181" spans="19:21" hidden="1" x14ac:dyDescent="0.25">
      <c r="S4181" s="46"/>
      <c r="U4181" s="46"/>
    </row>
    <row r="4182" spans="19:21" hidden="1" x14ac:dyDescent="0.25">
      <c r="S4182" s="46"/>
      <c r="U4182" s="46"/>
    </row>
    <row r="4183" spans="19:21" hidden="1" x14ac:dyDescent="0.25">
      <c r="S4183" s="46"/>
      <c r="U4183" s="46"/>
    </row>
    <row r="4184" spans="19:21" hidden="1" x14ac:dyDescent="0.25">
      <c r="S4184" s="46"/>
      <c r="U4184" s="46"/>
    </row>
    <row r="4185" spans="19:21" hidden="1" x14ac:dyDescent="0.25">
      <c r="S4185" s="46"/>
      <c r="U4185" s="46"/>
    </row>
    <row r="4186" spans="19:21" hidden="1" x14ac:dyDescent="0.25">
      <c r="S4186" s="46"/>
      <c r="U4186" s="46"/>
    </row>
    <row r="4187" spans="19:21" hidden="1" x14ac:dyDescent="0.25">
      <c r="S4187" s="46"/>
      <c r="U4187" s="46"/>
    </row>
    <row r="4188" spans="19:21" hidden="1" x14ac:dyDescent="0.25">
      <c r="S4188" s="46"/>
      <c r="U4188" s="46"/>
    </row>
    <row r="4189" spans="19:21" hidden="1" x14ac:dyDescent="0.25">
      <c r="S4189" s="46"/>
      <c r="U4189" s="46"/>
    </row>
    <row r="4190" spans="19:21" hidden="1" x14ac:dyDescent="0.25">
      <c r="S4190" s="46"/>
      <c r="U4190" s="46"/>
    </row>
    <row r="4191" spans="19:21" hidden="1" x14ac:dyDescent="0.25">
      <c r="S4191" s="46"/>
      <c r="U4191" s="46"/>
    </row>
    <row r="4192" spans="19:21" hidden="1" x14ac:dyDescent="0.25">
      <c r="S4192" s="46"/>
      <c r="U4192" s="46"/>
    </row>
    <row r="4193" spans="19:21" hidden="1" x14ac:dyDescent="0.25">
      <c r="S4193" s="46"/>
      <c r="U4193" s="46"/>
    </row>
    <row r="4194" spans="19:21" hidden="1" x14ac:dyDescent="0.25">
      <c r="S4194" s="46"/>
      <c r="U4194" s="46"/>
    </row>
    <row r="4195" spans="19:21" hidden="1" x14ac:dyDescent="0.25">
      <c r="S4195" s="46"/>
      <c r="U4195" s="46"/>
    </row>
    <row r="4196" spans="19:21" hidden="1" x14ac:dyDescent="0.25">
      <c r="S4196" s="46"/>
      <c r="U4196" s="46"/>
    </row>
    <row r="4197" spans="19:21" hidden="1" x14ac:dyDescent="0.25">
      <c r="S4197" s="46"/>
      <c r="U4197" s="46"/>
    </row>
    <row r="4198" spans="19:21" hidden="1" x14ac:dyDescent="0.25">
      <c r="S4198" s="46"/>
      <c r="U4198" s="46"/>
    </row>
    <row r="4199" spans="19:21" hidden="1" x14ac:dyDescent="0.25">
      <c r="S4199" s="46"/>
      <c r="U4199" s="46"/>
    </row>
    <row r="4200" spans="19:21" hidden="1" x14ac:dyDescent="0.25">
      <c r="S4200" s="46"/>
      <c r="U4200" s="46"/>
    </row>
    <row r="4201" spans="19:21" hidden="1" x14ac:dyDescent="0.25">
      <c r="S4201" s="46"/>
      <c r="U4201" s="46"/>
    </row>
    <row r="4202" spans="19:21" hidden="1" x14ac:dyDescent="0.25">
      <c r="S4202" s="46"/>
      <c r="U4202" s="46"/>
    </row>
    <row r="4203" spans="19:21" hidden="1" x14ac:dyDescent="0.25">
      <c r="S4203" s="46"/>
      <c r="U4203" s="46"/>
    </row>
    <row r="4204" spans="19:21" hidden="1" x14ac:dyDescent="0.25">
      <c r="S4204" s="46"/>
      <c r="U4204" s="46"/>
    </row>
    <row r="4205" spans="19:21" hidden="1" x14ac:dyDescent="0.25">
      <c r="S4205" s="46"/>
      <c r="U4205" s="46"/>
    </row>
    <row r="4206" spans="19:21" hidden="1" x14ac:dyDescent="0.25">
      <c r="S4206" s="46"/>
      <c r="U4206" s="46"/>
    </row>
    <row r="4207" spans="19:21" hidden="1" x14ac:dyDescent="0.25">
      <c r="S4207" s="46"/>
      <c r="U4207" s="46"/>
    </row>
    <row r="4208" spans="19:21" hidden="1" x14ac:dyDescent="0.25">
      <c r="S4208" s="46"/>
      <c r="U4208" s="46"/>
    </row>
    <row r="4209" spans="19:21" hidden="1" x14ac:dyDescent="0.25">
      <c r="S4209" s="46"/>
      <c r="U4209" s="46"/>
    </row>
    <row r="4210" spans="19:21" hidden="1" x14ac:dyDescent="0.25">
      <c r="S4210" s="46"/>
      <c r="U4210" s="46"/>
    </row>
    <row r="4211" spans="19:21" hidden="1" x14ac:dyDescent="0.25">
      <c r="S4211" s="46"/>
      <c r="U4211" s="46"/>
    </row>
    <row r="4212" spans="19:21" hidden="1" x14ac:dyDescent="0.25">
      <c r="S4212" s="46"/>
      <c r="U4212" s="46"/>
    </row>
    <row r="4213" spans="19:21" hidden="1" x14ac:dyDescent="0.25">
      <c r="S4213" s="46"/>
      <c r="U4213" s="46"/>
    </row>
    <row r="4214" spans="19:21" hidden="1" x14ac:dyDescent="0.25">
      <c r="S4214" s="46"/>
      <c r="U4214" s="46"/>
    </row>
    <row r="4215" spans="19:21" hidden="1" x14ac:dyDescent="0.25">
      <c r="S4215" s="46"/>
      <c r="U4215" s="46"/>
    </row>
    <row r="4216" spans="19:21" hidden="1" x14ac:dyDescent="0.25">
      <c r="S4216" s="46"/>
      <c r="U4216" s="46"/>
    </row>
    <row r="4217" spans="19:21" hidden="1" x14ac:dyDescent="0.25">
      <c r="S4217" s="46"/>
      <c r="U4217" s="46"/>
    </row>
    <row r="4218" spans="19:21" hidden="1" x14ac:dyDescent="0.25">
      <c r="S4218" s="46"/>
      <c r="U4218" s="46"/>
    </row>
    <row r="4219" spans="19:21" hidden="1" x14ac:dyDescent="0.25">
      <c r="S4219" s="46"/>
      <c r="U4219" s="46"/>
    </row>
    <row r="4220" spans="19:21" hidden="1" x14ac:dyDescent="0.25">
      <c r="S4220" s="46"/>
      <c r="U4220" s="46"/>
    </row>
    <row r="4221" spans="19:21" hidden="1" x14ac:dyDescent="0.25">
      <c r="S4221" s="46"/>
      <c r="U4221" s="46"/>
    </row>
    <row r="4222" spans="19:21" hidden="1" x14ac:dyDescent="0.25">
      <c r="S4222" s="46"/>
      <c r="U4222" s="46"/>
    </row>
    <row r="4223" spans="19:21" hidden="1" x14ac:dyDescent="0.25">
      <c r="S4223" s="46"/>
      <c r="U4223" s="46"/>
    </row>
    <row r="4224" spans="19:21" hidden="1" x14ac:dyDescent="0.25">
      <c r="S4224" s="46"/>
      <c r="U4224" s="46"/>
    </row>
    <row r="4225" spans="19:21" hidden="1" x14ac:dyDescent="0.25">
      <c r="S4225" s="46"/>
      <c r="U4225" s="46"/>
    </row>
    <row r="4226" spans="19:21" hidden="1" x14ac:dyDescent="0.25">
      <c r="S4226" s="46"/>
      <c r="U4226" s="46"/>
    </row>
    <row r="4227" spans="19:21" hidden="1" x14ac:dyDescent="0.25">
      <c r="S4227" s="46"/>
      <c r="U4227" s="46"/>
    </row>
    <row r="4228" spans="19:21" hidden="1" x14ac:dyDescent="0.25">
      <c r="S4228" s="46"/>
      <c r="U4228" s="46"/>
    </row>
    <row r="4229" spans="19:21" hidden="1" x14ac:dyDescent="0.25">
      <c r="S4229" s="46"/>
      <c r="U4229" s="46"/>
    </row>
    <row r="4230" spans="19:21" hidden="1" x14ac:dyDescent="0.25">
      <c r="S4230" s="46"/>
      <c r="U4230" s="46"/>
    </row>
    <row r="4231" spans="19:21" hidden="1" x14ac:dyDescent="0.25">
      <c r="S4231" s="46"/>
      <c r="U4231" s="46"/>
    </row>
    <row r="4232" spans="19:21" hidden="1" x14ac:dyDescent="0.25">
      <c r="S4232" s="46"/>
      <c r="U4232" s="46"/>
    </row>
    <row r="4233" spans="19:21" hidden="1" x14ac:dyDescent="0.25">
      <c r="S4233" s="46"/>
      <c r="U4233" s="46"/>
    </row>
    <row r="4234" spans="19:21" hidden="1" x14ac:dyDescent="0.25">
      <c r="S4234" s="46"/>
      <c r="U4234" s="46"/>
    </row>
    <row r="4235" spans="19:21" hidden="1" x14ac:dyDescent="0.25">
      <c r="S4235" s="46"/>
      <c r="U4235" s="46"/>
    </row>
    <row r="4236" spans="19:21" hidden="1" x14ac:dyDescent="0.25">
      <c r="S4236" s="46"/>
      <c r="U4236" s="46"/>
    </row>
    <row r="4237" spans="19:21" hidden="1" x14ac:dyDescent="0.25">
      <c r="S4237" s="46"/>
      <c r="U4237" s="46"/>
    </row>
    <row r="4238" spans="19:21" hidden="1" x14ac:dyDescent="0.25">
      <c r="S4238" s="46"/>
      <c r="U4238" s="46"/>
    </row>
    <row r="4239" spans="19:21" hidden="1" x14ac:dyDescent="0.25">
      <c r="S4239" s="46"/>
      <c r="U4239" s="46"/>
    </row>
    <row r="4240" spans="19:21" hidden="1" x14ac:dyDescent="0.25">
      <c r="S4240" s="46"/>
      <c r="U4240" s="46"/>
    </row>
    <row r="4241" spans="19:21" hidden="1" x14ac:dyDescent="0.25">
      <c r="S4241" s="46"/>
      <c r="U4241" s="46"/>
    </row>
    <row r="4242" spans="19:21" hidden="1" x14ac:dyDescent="0.25">
      <c r="S4242" s="46"/>
      <c r="U4242" s="46"/>
    </row>
    <row r="4243" spans="19:21" hidden="1" x14ac:dyDescent="0.25">
      <c r="S4243" s="46"/>
      <c r="U4243" s="46"/>
    </row>
    <row r="4244" spans="19:21" hidden="1" x14ac:dyDescent="0.25">
      <c r="S4244" s="46"/>
      <c r="U4244" s="46"/>
    </row>
    <row r="4245" spans="19:21" hidden="1" x14ac:dyDescent="0.25">
      <c r="S4245" s="46"/>
      <c r="U4245" s="46"/>
    </row>
    <row r="4246" spans="19:21" hidden="1" x14ac:dyDescent="0.25">
      <c r="S4246" s="46"/>
      <c r="U4246" s="46"/>
    </row>
    <row r="4247" spans="19:21" hidden="1" x14ac:dyDescent="0.25">
      <c r="S4247" s="46"/>
      <c r="U4247" s="46"/>
    </row>
    <row r="4248" spans="19:21" hidden="1" x14ac:dyDescent="0.25">
      <c r="S4248" s="46"/>
      <c r="U4248" s="46"/>
    </row>
    <row r="4249" spans="19:21" hidden="1" x14ac:dyDescent="0.25">
      <c r="S4249" s="46"/>
      <c r="U4249" s="46"/>
    </row>
    <row r="4250" spans="19:21" hidden="1" x14ac:dyDescent="0.25">
      <c r="S4250" s="46"/>
      <c r="U4250" s="46"/>
    </row>
    <row r="4251" spans="19:21" hidden="1" x14ac:dyDescent="0.25">
      <c r="S4251" s="46"/>
      <c r="U4251" s="46"/>
    </row>
    <row r="4252" spans="19:21" hidden="1" x14ac:dyDescent="0.25">
      <c r="S4252" s="46"/>
      <c r="U4252" s="46"/>
    </row>
    <row r="4253" spans="19:21" hidden="1" x14ac:dyDescent="0.25">
      <c r="S4253" s="46"/>
      <c r="U4253" s="46"/>
    </row>
    <row r="4254" spans="19:21" hidden="1" x14ac:dyDescent="0.25">
      <c r="S4254" s="46"/>
      <c r="U4254" s="46"/>
    </row>
    <row r="4255" spans="19:21" hidden="1" x14ac:dyDescent="0.25">
      <c r="S4255" s="46"/>
      <c r="U4255" s="46"/>
    </row>
    <row r="4256" spans="19:21" hidden="1" x14ac:dyDescent="0.25">
      <c r="S4256" s="46"/>
      <c r="U4256" s="46"/>
    </row>
    <row r="4257" spans="19:21" hidden="1" x14ac:dyDescent="0.25">
      <c r="S4257" s="46"/>
      <c r="U4257" s="46"/>
    </row>
    <row r="4258" spans="19:21" hidden="1" x14ac:dyDescent="0.25">
      <c r="S4258" s="46"/>
      <c r="U4258" s="46"/>
    </row>
    <row r="4259" spans="19:21" hidden="1" x14ac:dyDescent="0.25">
      <c r="S4259" s="46"/>
      <c r="U4259" s="46"/>
    </row>
    <row r="4260" spans="19:21" hidden="1" x14ac:dyDescent="0.25">
      <c r="S4260" s="46"/>
      <c r="U4260" s="46"/>
    </row>
    <row r="4261" spans="19:21" hidden="1" x14ac:dyDescent="0.25">
      <c r="S4261" s="46"/>
      <c r="U4261" s="46"/>
    </row>
    <row r="4262" spans="19:21" hidden="1" x14ac:dyDescent="0.25">
      <c r="S4262" s="46"/>
      <c r="U4262" s="46"/>
    </row>
    <row r="4263" spans="19:21" hidden="1" x14ac:dyDescent="0.25">
      <c r="S4263" s="46"/>
      <c r="U4263" s="46"/>
    </row>
    <row r="4264" spans="19:21" hidden="1" x14ac:dyDescent="0.25">
      <c r="S4264" s="46"/>
      <c r="U4264" s="46"/>
    </row>
    <row r="4265" spans="19:21" hidden="1" x14ac:dyDescent="0.25">
      <c r="S4265" s="46"/>
      <c r="U4265" s="46"/>
    </row>
    <row r="4266" spans="19:21" hidden="1" x14ac:dyDescent="0.25">
      <c r="S4266" s="46"/>
      <c r="U4266" s="46"/>
    </row>
    <row r="4267" spans="19:21" hidden="1" x14ac:dyDescent="0.25">
      <c r="S4267" s="46"/>
      <c r="U4267" s="46"/>
    </row>
    <row r="4268" spans="19:21" hidden="1" x14ac:dyDescent="0.25">
      <c r="S4268" s="46"/>
      <c r="U4268" s="46"/>
    </row>
    <row r="4269" spans="19:21" hidden="1" x14ac:dyDescent="0.25">
      <c r="S4269" s="46"/>
      <c r="U4269" s="46"/>
    </row>
    <row r="4270" spans="19:21" hidden="1" x14ac:dyDescent="0.25">
      <c r="S4270" s="46"/>
      <c r="U4270" s="46"/>
    </row>
    <row r="4271" spans="19:21" hidden="1" x14ac:dyDescent="0.25">
      <c r="S4271" s="46"/>
      <c r="U4271" s="46"/>
    </row>
    <row r="4272" spans="19:21" hidden="1" x14ac:dyDescent="0.25">
      <c r="S4272" s="46"/>
      <c r="U4272" s="46"/>
    </row>
    <row r="4273" spans="19:21" hidden="1" x14ac:dyDescent="0.25">
      <c r="S4273" s="46"/>
      <c r="U4273" s="46"/>
    </row>
    <row r="4274" spans="19:21" hidden="1" x14ac:dyDescent="0.25">
      <c r="S4274" s="46"/>
      <c r="U4274" s="46"/>
    </row>
    <row r="4275" spans="19:21" hidden="1" x14ac:dyDescent="0.25">
      <c r="S4275" s="46"/>
      <c r="U4275" s="46"/>
    </row>
    <row r="4276" spans="19:21" hidden="1" x14ac:dyDescent="0.25">
      <c r="S4276" s="46"/>
      <c r="U4276" s="46"/>
    </row>
    <row r="4277" spans="19:21" hidden="1" x14ac:dyDescent="0.25">
      <c r="S4277" s="46"/>
      <c r="U4277" s="46"/>
    </row>
    <row r="4278" spans="19:21" hidden="1" x14ac:dyDescent="0.25">
      <c r="S4278" s="46"/>
      <c r="U4278" s="46"/>
    </row>
    <row r="4279" spans="19:21" hidden="1" x14ac:dyDescent="0.25">
      <c r="S4279" s="46"/>
      <c r="U4279" s="46"/>
    </row>
    <row r="4280" spans="19:21" hidden="1" x14ac:dyDescent="0.25">
      <c r="S4280" s="46"/>
      <c r="U4280" s="46"/>
    </row>
    <row r="4281" spans="19:21" hidden="1" x14ac:dyDescent="0.25">
      <c r="S4281" s="46"/>
      <c r="U4281" s="46"/>
    </row>
    <row r="4282" spans="19:21" hidden="1" x14ac:dyDescent="0.25">
      <c r="S4282" s="46"/>
      <c r="U4282" s="46"/>
    </row>
    <row r="4283" spans="19:21" hidden="1" x14ac:dyDescent="0.25">
      <c r="S4283" s="46"/>
      <c r="U4283" s="46"/>
    </row>
    <row r="4284" spans="19:21" hidden="1" x14ac:dyDescent="0.25">
      <c r="S4284" s="46"/>
      <c r="U4284" s="46"/>
    </row>
    <row r="4285" spans="19:21" hidden="1" x14ac:dyDescent="0.25">
      <c r="S4285" s="46"/>
      <c r="U4285" s="46"/>
    </row>
    <row r="4286" spans="19:21" hidden="1" x14ac:dyDescent="0.25">
      <c r="S4286" s="46"/>
      <c r="U4286" s="46"/>
    </row>
    <row r="4287" spans="19:21" hidden="1" x14ac:dyDescent="0.25">
      <c r="S4287" s="46"/>
      <c r="U4287" s="46"/>
    </row>
    <row r="4288" spans="19:21" hidden="1" x14ac:dyDescent="0.25">
      <c r="S4288" s="46"/>
      <c r="U4288" s="46"/>
    </row>
    <row r="4289" spans="19:21" hidden="1" x14ac:dyDescent="0.25">
      <c r="S4289" s="46"/>
      <c r="U4289" s="46"/>
    </row>
    <row r="4290" spans="19:21" hidden="1" x14ac:dyDescent="0.25">
      <c r="S4290" s="46"/>
      <c r="U4290" s="46"/>
    </row>
    <row r="4291" spans="19:21" hidden="1" x14ac:dyDescent="0.25">
      <c r="S4291" s="46"/>
      <c r="U4291" s="46"/>
    </row>
    <row r="4292" spans="19:21" hidden="1" x14ac:dyDescent="0.25">
      <c r="S4292" s="46"/>
      <c r="U4292" s="46"/>
    </row>
    <row r="4293" spans="19:21" hidden="1" x14ac:dyDescent="0.25">
      <c r="S4293" s="46"/>
      <c r="U4293" s="46"/>
    </row>
    <row r="4294" spans="19:21" hidden="1" x14ac:dyDescent="0.25">
      <c r="S4294" s="46"/>
      <c r="U4294" s="46"/>
    </row>
    <row r="4295" spans="19:21" hidden="1" x14ac:dyDescent="0.25">
      <c r="S4295" s="46"/>
      <c r="U4295" s="46"/>
    </row>
    <row r="4296" spans="19:21" hidden="1" x14ac:dyDescent="0.25">
      <c r="S4296" s="46"/>
      <c r="U4296" s="46"/>
    </row>
    <row r="4297" spans="19:21" hidden="1" x14ac:dyDescent="0.25">
      <c r="S4297" s="46"/>
      <c r="U4297" s="46"/>
    </row>
    <row r="4298" spans="19:21" hidden="1" x14ac:dyDescent="0.25">
      <c r="S4298" s="46"/>
      <c r="U4298" s="46"/>
    </row>
    <row r="4299" spans="19:21" hidden="1" x14ac:dyDescent="0.25">
      <c r="S4299" s="46"/>
      <c r="U4299" s="46"/>
    </row>
    <row r="4300" spans="19:21" hidden="1" x14ac:dyDescent="0.25">
      <c r="S4300" s="46"/>
      <c r="U4300" s="46"/>
    </row>
    <row r="4301" spans="19:21" hidden="1" x14ac:dyDescent="0.25">
      <c r="S4301" s="46"/>
      <c r="U4301" s="46"/>
    </row>
    <row r="4302" spans="19:21" hidden="1" x14ac:dyDescent="0.25">
      <c r="S4302" s="46"/>
      <c r="U4302" s="46"/>
    </row>
    <row r="4303" spans="19:21" hidden="1" x14ac:dyDescent="0.25">
      <c r="S4303" s="46"/>
      <c r="U4303" s="46"/>
    </row>
    <row r="4304" spans="19:21" hidden="1" x14ac:dyDescent="0.25">
      <c r="S4304" s="46"/>
      <c r="U4304" s="46"/>
    </row>
    <row r="4305" spans="19:21" hidden="1" x14ac:dyDescent="0.25">
      <c r="S4305" s="46"/>
      <c r="U4305" s="46"/>
    </row>
    <row r="4306" spans="19:21" hidden="1" x14ac:dyDescent="0.25">
      <c r="S4306" s="46"/>
      <c r="U4306" s="46"/>
    </row>
    <row r="4307" spans="19:21" hidden="1" x14ac:dyDescent="0.25">
      <c r="S4307" s="46"/>
      <c r="U4307" s="46"/>
    </row>
    <row r="4308" spans="19:21" hidden="1" x14ac:dyDescent="0.25">
      <c r="S4308" s="46"/>
      <c r="U4308" s="46"/>
    </row>
    <row r="4309" spans="19:21" hidden="1" x14ac:dyDescent="0.25">
      <c r="S4309" s="46"/>
      <c r="U4309" s="46"/>
    </row>
    <row r="4310" spans="19:21" hidden="1" x14ac:dyDescent="0.25">
      <c r="S4310" s="46"/>
      <c r="U4310" s="46"/>
    </row>
    <row r="4311" spans="19:21" hidden="1" x14ac:dyDescent="0.25">
      <c r="S4311" s="46"/>
      <c r="U4311" s="46"/>
    </row>
    <row r="4312" spans="19:21" hidden="1" x14ac:dyDescent="0.25">
      <c r="S4312" s="46"/>
      <c r="U4312" s="46"/>
    </row>
    <row r="4313" spans="19:21" hidden="1" x14ac:dyDescent="0.25">
      <c r="S4313" s="46"/>
      <c r="U4313" s="46"/>
    </row>
    <row r="4314" spans="19:21" hidden="1" x14ac:dyDescent="0.25">
      <c r="S4314" s="46"/>
      <c r="U4314" s="46"/>
    </row>
    <row r="4315" spans="19:21" hidden="1" x14ac:dyDescent="0.25">
      <c r="S4315" s="46"/>
      <c r="U4315" s="46"/>
    </row>
    <row r="4316" spans="19:21" hidden="1" x14ac:dyDescent="0.25">
      <c r="S4316" s="46"/>
      <c r="U4316" s="46"/>
    </row>
    <row r="4317" spans="19:21" hidden="1" x14ac:dyDescent="0.25">
      <c r="S4317" s="46"/>
      <c r="U4317" s="46"/>
    </row>
    <row r="4318" spans="19:21" hidden="1" x14ac:dyDescent="0.25">
      <c r="S4318" s="46"/>
      <c r="U4318" s="46"/>
    </row>
    <row r="4319" spans="19:21" hidden="1" x14ac:dyDescent="0.25">
      <c r="S4319" s="46"/>
      <c r="U4319" s="46"/>
    </row>
    <row r="4320" spans="19:21" hidden="1" x14ac:dyDescent="0.25">
      <c r="S4320" s="46"/>
      <c r="U4320" s="46"/>
    </row>
    <row r="4321" spans="19:21" hidden="1" x14ac:dyDescent="0.25">
      <c r="S4321" s="46"/>
      <c r="U4321" s="46"/>
    </row>
    <row r="4322" spans="19:21" hidden="1" x14ac:dyDescent="0.25">
      <c r="S4322" s="46"/>
      <c r="U4322" s="46"/>
    </row>
    <row r="4323" spans="19:21" hidden="1" x14ac:dyDescent="0.25">
      <c r="S4323" s="46"/>
      <c r="U4323" s="46"/>
    </row>
    <row r="4324" spans="19:21" hidden="1" x14ac:dyDescent="0.25">
      <c r="S4324" s="46"/>
      <c r="U4324" s="46"/>
    </row>
    <row r="4325" spans="19:21" hidden="1" x14ac:dyDescent="0.25">
      <c r="S4325" s="46"/>
      <c r="U4325" s="46"/>
    </row>
    <row r="4326" spans="19:21" hidden="1" x14ac:dyDescent="0.25">
      <c r="S4326" s="46"/>
      <c r="U4326" s="46"/>
    </row>
    <row r="4327" spans="19:21" hidden="1" x14ac:dyDescent="0.25">
      <c r="S4327" s="46"/>
      <c r="U4327" s="46"/>
    </row>
    <row r="4328" spans="19:21" hidden="1" x14ac:dyDescent="0.25">
      <c r="S4328" s="46"/>
      <c r="U4328" s="46"/>
    </row>
    <row r="4329" spans="19:21" hidden="1" x14ac:dyDescent="0.25">
      <c r="S4329" s="46"/>
      <c r="U4329" s="46"/>
    </row>
    <row r="4330" spans="19:21" hidden="1" x14ac:dyDescent="0.25">
      <c r="S4330" s="46"/>
      <c r="U4330" s="46"/>
    </row>
    <row r="4331" spans="19:21" hidden="1" x14ac:dyDescent="0.25">
      <c r="S4331" s="46"/>
      <c r="U4331" s="46"/>
    </row>
    <row r="4332" spans="19:21" hidden="1" x14ac:dyDescent="0.25">
      <c r="S4332" s="46"/>
      <c r="U4332" s="46"/>
    </row>
    <row r="4333" spans="19:21" hidden="1" x14ac:dyDescent="0.25">
      <c r="S4333" s="46"/>
      <c r="U4333" s="46"/>
    </row>
    <row r="4334" spans="19:21" hidden="1" x14ac:dyDescent="0.25">
      <c r="S4334" s="46"/>
      <c r="U4334" s="46"/>
    </row>
    <row r="4335" spans="19:21" hidden="1" x14ac:dyDescent="0.25">
      <c r="S4335" s="46"/>
      <c r="U4335" s="46"/>
    </row>
    <row r="4336" spans="19:21" hidden="1" x14ac:dyDescent="0.25">
      <c r="S4336" s="46"/>
      <c r="U4336" s="46"/>
    </row>
    <row r="4337" spans="19:21" hidden="1" x14ac:dyDescent="0.25">
      <c r="S4337" s="46"/>
      <c r="U4337" s="46"/>
    </row>
    <row r="4338" spans="19:21" hidden="1" x14ac:dyDescent="0.25">
      <c r="S4338" s="46"/>
      <c r="U4338" s="46"/>
    </row>
    <row r="4339" spans="19:21" hidden="1" x14ac:dyDescent="0.25">
      <c r="S4339" s="46"/>
      <c r="U4339" s="46"/>
    </row>
    <row r="4340" spans="19:21" hidden="1" x14ac:dyDescent="0.25">
      <c r="S4340" s="46"/>
      <c r="U4340" s="46"/>
    </row>
    <row r="4341" spans="19:21" hidden="1" x14ac:dyDescent="0.25">
      <c r="S4341" s="46"/>
      <c r="U4341" s="46"/>
    </row>
    <row r="4342" spans="19:21" hidden="1" x14ac:dyDescent="0.25">
      <c r="S4342" s="46"/>
      <c r="U4342" s="46"/>
    </row>
    <row r="4343" spans="19:21" hidden="1" x14ac:dyDescent="0.25">
      <c r="S4343" s="46"/>
      <c r="U4343" s="46"/>
    </row>
    <row r="4344" spans="19:21" hidden="1" x14ac:dyDescent="0.25">
      <c r="S4344" s="46"/>
      <c r="U4344" s="46"/>
    </row>
    <row r="4345" spans="19:21" hidden="1" x14ac:dyDescent="0.25">
      <c r="S4345" s="46"/>
      <c r="U4345" s="46"/>
    </row>
    <row r="4346" spans="19:21" hidden="1" x14ac:dyDescent="0.25">
      <c r="S4346" s="46"/>
      <c r="U4346" s="46"/>
    </row>
    <row r="4347" spans="19:21" hidden="1" x14ac:dyDescent="0.25">
      <c r="S4347" s="46"/>
      <c r="U4347" s="46"/>
    </row>
    <row r="4348" spans="19:21" hidden="1" x14ac:dyDescent="0.25">
      <c r="S4348" s="46"/>
      <c r="U4348" s="46"/>
    </row>
    <row r="4349" spans="19:21" hidden="1" x14ac:dyDescent="0.25">
      <c r="S4349" s="46"/>
      <c r="U4349" s="46"/>
    </row>
    <row r="4350" spans="19:21" hidden="1" x14ac:dyDescent="0.25">
      <c r="S4350" s="46"/>
      <c r="U4350" s="46"/>
    </row>
    <row r="4351" spans="19:21" hidden="1" x14ac:dyDescent="0.25">
      <c r="S4351" s="46"/>
      <c r="U4351" s="46"/>
    </row>
    <row r="4352" spans="19:21" hidden="1" x14ac:dyDescent="0.25">
      <c r="S4352" s="46"/>
      <c r="U4352" s="46"/>
    </row>
    <row r="4353" spans="19:21" hidden="1" x14ac:dyDescent="0.25">
      <c r="S4353" s="46"/>
      <c r="U4353" s="46"/>
    </row>
    <row r="4354" spans="19:21" hidden="1" x14ac:dyDescent="0.25">
      <c r="S4354" s="46"/>
      <c r="U4354" s="46"/>
    </row>
    <row r="4355" spans="19:21" hidden="1" x14ac:dyDescent="0.25">
      <c r="S4355" s="46"/>
      <c r="U4355" s="46"/>
    </row>
    <row r="4356" spans="19:21" hidden="1" x14ac:dyDescent="0.25">
      <c r="S4356" s="46"/>
      <c r="U4356" s="46"/>
    </row>
    <row r="4357" spans="19:21" hidden="1" x14ac:dyDescent="0.25">
      <c r="S4357" s="46"/>
      <c r="U4357" s="46"/>
    </row>
    <row r="4358" spans="19:21" hidden="1" x14ac:dyDescent="0.25">
      <c r="S4358" s="46"/>
      <c r="U4358" s="46"/>
    </row>
    <row r="4359" spans="19:21" hidden="1" x14ac:dyDescent="0.25">
      <c r="S4359" s="46"/>
      <c r="U4359" s="46"/>
    </row>
    <row r="4360" spans="19:21" hidden="1" x14ac:dyDescent="0.25">
      <c r="S4360" s="46"/>
      <c r="U4360" s="46"/>
    </row>
    <row r="4361" spans="19:21" hidden="1" x14ac:dyDescent="0.25">
      <c r="S4361" s="46"/>
      <c r="U4361" s="46"/>
    </row>
    <row r="4362" spans="19:21" hidden="1" x14ac:dyDescent="0.25">
      <c r="S4362" s="46"/>
      <c r="U4362" s="46"/>
    </row>
    <row r="4363" spans="19:21" hidden="1" x14ac:dyDescent="0.25">
      <c r="S4363" s="46"/>
      <c r="U4363" s="46"/>
    </row>
    <row r="4364" spans="19:21" hidden="1" x14ac:dyDescent="0.25">
      <c r="S4364" s="46"/>
      <c r="U4364" s="46"/>
    </row>
    <row r="4365" spans="19:21" hidden="1" x14ac:dyDescent="0.25">
      <c r="S4365" s="46"/>
      <c r="U4365" s="46"/>
    </row>
    <row r="4366" spans="19:21" hidden="1" x14ac:dyDescent="0.25">
      <c r="S4366" s="46"/>
      <c r="U4366" s="46"/>
    </row>
    <row r="4367" spans="19:21" hidden="1" x14ac:dyDescent="0.25">
      <c r="S4367" s="46"/>
      <c r="U4367" s="46"/>
    </row>
    <row r="4368" spans="19:21" hidden="1" x14ac:dyDescent="0.25">
      <c r="S4368" s="46"/>
      <c r="U4368" s="46"/>
    </row>
    <row r="4369" spans="19:21" hidden="1" x14ac:dyDescent="0.25">
      <c r="S4369" s="46"/>
      <c r="U4369" s="46"/>
    </row>
    <row r="4370" spans="19:21" hidden="1" x14ac:dyDescent="0.25">
      <c r="S4370" s="46"/>
      <c r="U4370" s="46"/>
    </row>
    <row r="4371" spans="19:21" hidden="1" x14ac:dyDescent="0.25">
      <c r="S4371" s="46"/>
      <c r="U4371" s="46"/>
    </row>
    <row r="4372" spans="19:21" hidden="1" x14ac:dyDescent="0.25">
      <c r="S4372" s="46"/>
      <c r="U4372" s="46"/>
    </row>
    <row r="4373" spans="19:21" hidden="1" x14ac:dyDescent="0.25">
      <c r="S4373" s="46"/>
      <c r="U4373" s="46"/>
    </row>
    <row r="4374" spans="19:21" hidden="1" x14ac:dyDescent="0.25">
      <c r="S4374" s="46"/>
      <c r="U4374" s="46"/>
    </row>
    <row r="4375" spans="19:21" hidden="1" x14ac:dyDescent="0.25">
      <c r="S4375" s="46"/>
      <c r="U4375" s="46"/>
    </row>
    <row r="4376" spans="19:21" hidden="1" x14ac:dyDescent="0.25">
      <c r="S4376" s="46"/>
      <c r="U4376" s="46"/>
    </row>
    <row r="4377" spans="19:21" hidden="1" x14ac:dyDescent="0.25">
      <c r="S4377" s="46"/>
      <c r="U4377" s="46"/>
    </row>
    <row r="4378" spans="19:21" hidden="1" x14ac:dyDescent="0.25">
      <c r="S4378" s="46"/>
      <c r="U4378" s="46"/>
    </row>
    <row r="4379" spans="19:21" hidden="1" x14ac:dyDescent="0.25">
      <c r="S4379" s="46"/>
      <c r="U4379" s="46"/>
    </row>
    <row r="4380" spans="19:21" hidden="1" x14ac:dyDescent="0.25">
      <c r="S4380" s="46"/>
      <c r="U4380" s="46"/>
    </row>
    <row r="4381" spans="19:21" hidden="1" x14ac:dyDescent="0.25">
      <c r="S4381" s="46"/>
      <c r="U4381" s="46"/>
    </row>
    <row r="4382" spans="19:21" hidden="1" x14ac:dyDescent="0.25">
      <c r="S4382" s="46"/>
      <c r="U4382" s="46"/>
    </row>
    <row r="4383" spans="19:21" hidden="1" x14ac:dyDescent="0.25">
      <c r="S4383" s="46"/>
      <c r="U4383" s="46"/>
    </row>
    <row r="4384" spans="19:21" hidden="1" x14ac:dyDescent="0.25">
      <c r="S4384" s="46"/>
      <c r="U4384" s="46"/>
    </row>
    <row r="4385" spans="19:21" hidden="1" x14ac:dyDescent="0.25">
      <c r="S4385" s="46"/>
      <c r="U4385" s="46"/>
    </row>
    <row r="4386" spans="19:21" hidden="1" x14ac:dyDescent="0.25">
      <c r="S4386" s="46"/>
      <c r="U4386" s="46"/>
    </row>
    <row r="4387" spans="19:21" hidden="1" x14ac:dyDescent="0.25">
      <c r="S4387" s="46"/>
      <c r="U4387" s="46"/>
    </row>
    <row r="4388" spans="19:21" hidden="1" x14ac:dyDescent="0.25">
      <c r="S4388" s="46"/>
      <c r="U4388" s="46"/>
    </row>
    <row r="4389" spans="19:21" hidden="1" x14ac:dyDescent="0.25">
      <c r="S4389" s="46"/>
      <c r="U4389" s="46"/>
    </row>
    <row r="4390" spans="19:21" hidden="1" x14ac:dyDescent="0.25">
      <c r="S4390" s="46"/>
      <c r="U4390" s="46"/>
    </row>
    <row r="4391" spans="19:21" hidden="1" x14ac:dyDescent="0.25">
      <c r="S4391" s="46"/>
      <c r="U4391" s="46"/>
    </row>
    <row r="4392" spans="19:21" hidden="1" x14ac:dyDescent="0.25">
      <c r="S4392" s="46"/>
      <c r="U4392" s="46"/>
    </row>
    <row r="4393" spans="19:21" hidden="1" x14ac:dyDescent="0.25">
      <c r="S4393" s="46"/>
      <c r="U4393" s="46"/>
    </row>
    <row r="4394" spans="19:21" hidden="1" x14ac:dyDescent="0.25">
      <c r="S4394" s="46"/>
      <c r="U4394" s="46"/>
    </row>
    <row r="4395" spans="19:21" hidden="1" x14ac:dyDescent="0.25">
      <c r="S4395" s="46"/>
      <c r="U4395" s="46"/>
    </row>
    <row r="4396" spans="19:21" hidden="1" x14ac:dyDescent="0.25">
      <c r="S4396" s="46"/>
      <c r="U4396" s="46"/>
    </row>
    <row r="4397" spans="19:21" hidden="1" x14ac:dyDescent="0.25">
      <c r="S4397" s="46"/>
      <c r="U4397" s="46"/>
    </row>
    <row r="4398" spans="19:21" hidden="1" x14ac:dyDescent="0.25">
      <c r="S4398" s="46"/>
      <c r="U4398" s="46"/>
    </row>
    <row r="4399" spans="19:21" hidden="1" x14ac:dyDescent="0.25">
      <c r="S4399" s="46"/>
      <c r="U4399" s="46"/>
    </row>
    <row r="4400" spans="19:21" hidden="1" x14ac:dyDescent="0.25">
      <c r="S4400" s="46"/>
      <c r="U4400" s="46"/>
    </row>
    <row r="4401" spans="19:21" hidden="1" x14ac:dyDescent="0.25">
      <c r="S4401" s="46"/>
      <c r="U4401" s="46"/>
    </row>
    <row r="4402" spans="19:21" hidden="1" x14ac:dyDescent="0.25">
      <c r="S4402" s="46"/>
      <c r="U4402" s="46"/>
    </row>
    <row r="4403" spans="19:21" hidden="1" x14ac:dyDescent="0.25">
      <c r="S4403" s="46"/>
      <c r="U4403" s="46"/>
    </row>
    <row r="4404" spans="19:21" hidden="1" x14ac:dyDescent="0.25">
      <c r="S4404" s="46"/>
      <c r="U4404" s="46"/>
    </row>
    <row r="4405" spans="19:21" hidden="1" x14ac:dyDescent="0.25">
      <c r="S4405" s="46"/>
      <c r="U4405" s="46"/>
    </row>
    <row r="4406" spans="19:21" hidden="1" x14ac:dyDescent="0.25">
      <c r="S4406" s="46"/>
      <c r="U4406" s="46"/>
    </row>
    <row r="4407" spans="19:21" hidden="1" x14ac:dyDescent="0.25">
      <c r="S4407" s="46"/>
      <c r="U4407" s="46"/>
    </row>
    <row r="4408" spans="19:21" hidden="1" x14ac:dyDescent="0.25">
      <c r="S4408" s="46"/>
      <c r="U4408" s="46"/>
    </row>
    <row r="4409" spans="19:21" hidden="1" x14ac:dyDescent="0.25">
      <c r="S4409" s="46"/>
      <c r="U4409" s="46"/>
    </row>
    <row r="4410" spans="19:21" hidden="1" x14ac:dyDescent="0.25">
      <c r="S4410" s="46"/>
      <c r="U4410" s="46"/>
    </row>
    <row r="4411" spans="19:21" hidden="1" x14ac:dyDescent="0.25">
      <c r="S4411" s="46"/>
      <c r="U4411" s="46"/>
    </row>
    <row r="4412" spans="19:21" hidden="1" x14ac:dyDescent="0.25">
      <c r="S4412" s="46"/>
      <c r="U4412" s="46"/>
    </row>
    <row r="4413" spans="19:21" hidden="1" x14ac:dyDescent="0.25">
      <c r="S4413" s="46"/>
      <c r="U4413" s="46"/>
    </row>
    <row r="4414" spans="19:21" hidden="1" x14ac:dyDescent="0.25">
      <c r="S4414" s="46"/>
      <c r="U4414" s="46"/>
    </row>
    <row r="4415" spans="19:21" hidden="1" x14ac:dyDescent="0.25">
      <c r="S4415" s="46"/>
      <c r="U4415" s="46"/>
    </row>
    <row r="4416" spans="19:21" hidden="1" x14ac:dyDescent="0.25">
      <c r="S4416" s="46"/>
      <c r="U4416" s="46"/>
    </row>
    <row r="4417" spans="19:21" hidden="1" x14ac:dyDescent="0.25">
      <c r="S4417" s="46"/>
      <c r="U4417" s="46"/>
    </row>
    <row r="4418" spans="19:21" hidden="1" x14ac:dyDescent="0.25">
      <c r="S4418" s="46"/>
      <c r="U4418" s="46"/>
    </row>
    <row r="4419" spans="19:21" hidden="1" x14ac:dyDescent="0.25">
      <c r="S4419" s="46"/>
      <c r="U4419" s="46"/>
    </row>
    <row r="4420" spans="19:21" hidden="1" x14ac:dyDescent="0.25">
      <c r="S4420" s="46"/>
      <c r="U4420" s="46"/>
    </row>
    <row r="4421" spans="19:21" hidden="1" x14ac:dyDescent="0.25">
      <c r="S4421" s="46"/>
      <c r="U4421" s="46"/>
    </row>
    <row r="4422" spans="19:21" hidden="1" x14ac:dyDescent="0.25">
      <c r="S4422" s="46"/>
      <c r="U4422" s="46"/>
    </row>
    <row r="4423" spans="19:21" hidden="1" x14ac:dyDescent="0.25">
      <c r="S4423" s="46"/>
      <c r="U4423" s="46"/>
    </row>
    <row r="4424" spans="19:21" hidden="1" x14ac:dyDescent="0.25">
      <c r="S4424" s="46"/>
      <c r="U4424" s="46"/>
    </row>
    <row r="4425" spans="19:21" hidden="1" x14ac:dyDescent="0.25">
      <c r="S4425" s="46"/>
      <c r="U4425" s="46"/>
    </row>
    <row r="4426" spans="19:21" hidden="1" x14ac:dyDescent="0.25">
      <c r="S4426" s="46"/>
      <c r="U4426" s="46"/>
    </row>
    <row r="4427" spans="19:21" hidden="1" x14ac:dyDescent="0.25">
      <c r="S4427" s="46"/>
      <c r="U4427" s="46"/>
    </row>
    <row r="4428" spans="19:21" hidden="1" x14ac:dyDescent="0.25">
      <c r="S4428" s="46"/>
      <c r="U4428" s="46"/>
    </row>
    <row r="4429" spans="19:21" hidden="1" x14ac:dyDescent="0.25">
      <c r="S4429" s="46"/>
      <c r="U4429" s="46"/>
    </row>
    <row r="4430" spans="19:21" hidden="1" x14ac:dyDescent="0.25">
      <c r="S4430" s="46"/>
      <c r="U4430" s="46"/>
    </row>
    <row r="4431" spans="19:21" hidden="1" x14ac:dyDescent="0.25">
      <c r="S4431" s="46"/>
      <c r="U4431" s="46"/>
    </row>
    <row r="4432" spans="19:21" hidden="1" x14ac:dyDescent="0.25">
      <c r="S4432" s="46"/>
      <c r="U4432" s="46"/>
    </row>
    <row r="4433" spans="19:21" hidden="1" x14ac:dyDescent="0.25">
      <c r="S4433" s="46"/>
      <c r="U4433" s="46"/>
    </row>
    <row r="4434" spans="19:21" hidden="1" x14ac:dyDescent="0.25">
      <c r="S4434" s="46"/>
      <c r="U4434" s="46"/>
    </row>
    <row r="4435" spans="19:21" hidden="1" x14ac:dyDescent="0.25">
      <c r="S4435" s="46"/>
      <c r="U4435" s="46"/>
    </row>
    <row r="4436" spans="19:21" hidden="1" x14ac:dyDescent="0.25">
      <c r="S4436" s="46"/>
      <c r="U4436" s="46"/>
    </row>
    <row r="4437" spans="19:21" hidden="1" x14ac:dyDescent="0.25">
      <c r="S4437" s="46"/>
      <c r="U4437" s="46"/>
    </row>
    <row r="4438" spans="19:21" hidden="1" x14ac:dyDescent="0.25">
      <c r="S4438" s="46"/>
      <c r="U4438" s="46"/>
    </row>
    <row r="4439" spans="19:21" hidden="1" x14ac:dyDescent="0.25">
      <c r="S4439" s="46"/>
      <c r="U4439" s="46"/>
    </row>
    <row r="4440" spans="19:21" hidden="1" x14ac:dyDescent="0.25">
      <c r="S4440" s="46"/>
      <c r="U4440" s="46"/>
    </row>
    <row r="4441" spans="19:21" hidden="1" x14ac:dyDescent="0.25">
      <c r="S4441" s="46"/>
      <c r="U4441" s="46"/>
    </row>
    <row r="4442" spans="19:21" hidden="1" x14ac:dyDescent="0.25">
      <c r="S4442" s="46"/>
      <c r="U4442" s="46"/>
    </row>
    <row r="4443" spans="19:21" hidden="1" x14ac:dyDescent="0.25">
      <c r="S4443" s="46"/>
      <c r="U4443" s="46"/>
    </row>
    <row r="4444" spans="19:21" hidden="1" x14ac:dyDescent="0.25">
      <c r="S4444" s="46"/>
      <c r="U4444" s="46"/>
    </row>
    <row r="4445" spans="19:21" hidden="1" x14ac:dyDescent="0.25">
      <c r="S4445" s="46"/>
      <c r="U4445" s="46"/>
    </row>
    <row r="4446" spans="19:21" hidden="1" x14ac:dyDescent="0.25">
      <c r="S4446" s="46"/>
      <c r="U4446" s="46"/>
    </row>
    <row r="4447" spans="19:21" hidden="1" x14ac:dyDescent="0.25">
      <c r="S4447" s="46"/>
      <c r="U4447" s="46"/>
    </row>
    <row r="4448" spans="19:21" hidden="1" x14ac:dyDescent="0.25">
      <c r="S4448" s="46"/>
      <c r="U4448" s="46"/>
    </row>
    <row r="4449" spans="19:21" hidden="1" x14ac:dyDescent="0.25">
      <c r="S4449" s="46"/>
      <c r="U4449" s="46"/>
    </row>
    <row r="4450" spans="19:21" hidden="1" x14ac:dyDescent="0.25">
      <c r="S4450" s="46"/>
      <c r="U4450" s="46"/>
    </row>
    <row r="4451" spans="19:21" hidden="1" x14ac:dyDescent="0.25">
      <c r="S4451" s="46"/>
      <c r="U4451" s="46"/>
    </row>
    <row r="4452" spans="19:21" hidden="1" x14ac:dyDescent="0.25">
      <c r="S4452" s="46"/>
      <c r="U4452" s="46"/>
    </row>
    <row r="4453" spans="19:21" hidden="1" x14ac:dyDescent="0.25">
      <c r="S4453" s="46"/>
      <c r="U4453" s="46"/>
    </row>
    <row r="4454" spans="19:21" hidden="1" x14ac:dyDescent="0.25">
      <c r="S4454" s="46"/>
      <c r="U4454" s="46"/>
    </row>
    <row r="4455" spans="19:21" hidden="1" x14ac:dyDescent="0.25">
      <c r="S4455" s="46"/>
      <c r="U4455" s="46"/>
    </row>
    <row r="4456" spans="19:21" hidden="1" x14ac:dyDescent="0.25">
      <c r="S4456" s="46"/>
      <c r="U4456" s="46"/>
    </row>
    <row r="4457" spans="19:21" hidden="1" x14ac:dyDescent="0.25">
      <c r="S4457" s="46"/>
      <c r="U4457" s="46"/>
    </row>
    <row r="4458" spans="19:21" hidden="1" x14ac:dyDescent="0.25">
      <c r="S4458" s="46"/>
      <c r="U4458" s="46"/>
    </row>
    <row r="4459" spans="19:21" hidden="1" x14ac:dyDescent="0.25">
      <c r="S4459" s="46"/>
      <c r="U4459" s="46"/>
    </row>
    <row r="4460" spans="19:21" hidden="1" x14ac:dyDescent="0.25">
      <c r="S4460" s="46"/>
      <c r="U4460" s="46"/>
    </row>
    <row r="4461" spans="19:21" hidden="1" x14ac:dyDescent="0.25">
      <c r="S4461" s="46"/>
      <c r="U4461" s="46"/>
    </row>
    <row r="4462" spans="19:21" hidden="1" x14ac:dyDescent="0.25">
      <c r="S4462" s="46"/>
      <c r="U4462" s="46"/>
    </row>
    <row r="4463" spans="19:21" hidden="1" x14ac:dyDescent="0.25">
      <c r="S4463" s="46"/>
      <c r="U4463" s="46"/>
    </row>
    <row r="4464" spans="19:21" hidden="1" x14ac:dyDescent="0.25">
      <c r="S4464" s="46"/>
      <c r="U4464" s="46"/>
    </row>
    <row r="4465" spans="19:21" hidden="1" x14ac:dyDescent="0.25">
      <c r="S4465" s="46"/>
      <c r="U4465" s="46"/>
    </row>
    <row r="4466" spans="19:21" hidden="1" x14ac:dyDescent="0.25">
      <c r="S4466" s="46"/>
      <c r="U4466" s="46"/>
    </row>
    <row r="4467" spans="19:21" hidden="1" x14ac:dyDescent="0.25">
      <c r="S4467" s="46"/>
      <c r="U4467" s="46"/>
    </row>
    <row r="4468" spans="19:21" hidden="1" x14ac:dyDescent="0.25">
      <c r="S4468" s="46"/>
      <c r="U4468" s="46"/>
    </row>
    <row r="4469" spans="19:21" hidden="1" x14ac:dyDescent="0.25">
      <c r="S4469" s="46"/>
      <c r="U4469" s="46"/>
    </row>
    <row r="4470" spans="19:21" hidden="1" x14ac:dyDescent="0.25">
      <c r="S4470" s="46"/>
      <c r="U4470" s="46"/>
    </row>
    <row r="4471" spans="19:21" hidden="1" x14ac:dyDescent="0.25">
      <c r="S4471" s="46"/>
      <c r="U4471" s="46"/>
    </row>
    <row r="4472" spans="19:21" hidden="1" x14ac:dyDescent="0.25">
      <c r="S4472" s="46"/>
      <c r="U4472" s="46"/>
    </row>
    <row r="4473" spans="19:21" hidden="1" x14ac:dyDescent="0.25">
      <c r="S4473" s="46"/>
      <c r="U4473" s="46"/>
    </row>
    <row r="4474" spans="19:21" hidden="1" x14ac:dyDescent="0.25">
      <c r="S4474" s="46"/>
      <c r="U4474" s="46"/>
    </row>
    <row r="4475" spans="19:21" hidden="1" x14ac:dyDescent="0.25">
      <c r="S4475" s="46"/>
      <c r="U4475" s="46"/>
    </row>
    <row r="4476" spans="19:21" hidden="1" x14ac:dyDescent="0.25">
      <c r="S4476" s="46"/>
      <c r="U4476" s="46"/>
    </row>
    <row r="4477" spans="19:21" hidden="1" x14ac:dyDescent="0.25">
      <c r="S4477" s="46"/>
      <c r="U4477" s="46"/>
    </row>
    <row r="4478" spans="19:21" hidden="1" x14ac:dyDescent="0.25">
      <c r="S4478" s="46"/>
      <c r="U4478" s="46"/>
    </row>
    <row r="4479" spans="19:21" hidden="1" x14ac:dyDescent="0.25">
      <c r="S4479" s="46"/>
      <c r="U4479" s="46"/>
    </row>
    <row r="4480" spans="19:21" hidden="1" x14ac:dyDescent="0.25">
      <c r="S4480" s="46"/>
      <c r="U4480" s="46"/>
    </row>
    <row r="4481" spans="19:21" hidden="1" x14ac:dyDescent="0.25">
      <c r="S4481" s="46"/>
      <c r="U4481" s="46"/>
    </row>
    <row r="4482" spans="19:21" hidden="1" x14ac:dyDescent="0.25">
      <c r="S4482" s="46"/>
      <c r="U4482" s="46"/>
    </row>
    <row r="4483" spans="19:21" hidden="1" x14ac:dyDescent="0.25">
      <c r="S4483" s="46"/>
      <c r="U4483" s="46"/>
    </row>
    <row r="4484" spans="19:21" hidden="1" x14ac:dyDescent="0.25">
      <c r="S4484" s="46"/>
      <c r="U4484" s="46"/>
    </row>
    <row r="4485" spans="19:21" hidden="1" x14ac:dyDescent="0.25">
      <c r="S4485" s="46"/>
      <c r="U4485" s="46"/>
    </row>
    <row r="4486" spans="19:21" hidden="1" x14ac:dyDescent="0.25">
      <c r="S4486" s="46"/>
      <c r="U4486" s="46"/>
    </row>
    <row r="4487" spans="19:21" hidden="1" x14ac:dyDescent="0.25">
      <c r="S4487" s="46"/>
      <c r="U4487" s="46"/>
    </row>
    <row r="4488" spans="19:21" hidden="1" x14ac:dyDescent="0.25">
      <c r="S4488" s="46"/>
      <c r="U4488" s="46"/>
    </row>
    <row r="4489" spans="19:21" hidden="1" x14ac:dyDescent="0.25">
      <c r="S4489" s="46"/>
      <c r="U4489" s="46"/>
    </row>
    <row r="4490" spans="19:21" hidden="1" x14ac:dyDescent="0.25">
      <c r="S4490" s="46"/>
      <c r="U4490" s="46"/>
    </row>
    <row r="4491" spans="19:21" hidden="1" x14ac:dyDescent="0.25">
      <c r="S4491" s="46"/>
      <c r="U4491" s="46"/>
    </row>
    <row r="4492" spans="19:21" hidden="1" x14ac:dyDescent="0.25">
      <c r="S4492" s="46"/>
      <c r="U4492" s="46"/>
    </row>
    <row r="4493" spans="19:21" hidden="1" x14ac:dyDescent="0.25">
      <c r="S4493" s="46"/>
      <c r="U4493" s="46"/>
    </row>
    <row r="4494" spans="19:21" hidden="1" x14ac:dyDescent="0.25">
      <c r="S4494" s="46"/>
      <c r="U4494" s="46"/>
    </row>
    <row r="4495" spans="19:21" hidden="1" x14ac:dyDescent="0.25">
      <c r="S4495" s="46"/>
      <c r="U4495" s="46"/>
    </row>
    <row r="4496" spans="19:21" hidden="1" x14ac:dyDescent="0.25">
      <c r="S4496" s="46"/>
      <c r="U4496" s="46"/>
    </row>
    <row r="4497" spans="19:21" hidden="1" x14ac:dyDescent="0.25">
      <c r="S4497" s="46"/>
      <c r="U4497" s="46"/>
    </row>
    <row r="4498" spans="19:21" hidden="1" x14ac:dyDescent="0.25">
      <c r="S4498" s="46"/>
      <c r="U4498" s="46"/>
    </row>
    <row r="4499" spans="19:21" hidden="1" x14ac:dyDescent="0.25">
      <c r="S4499" s="46"/>
      <c r="U4499" s="46"/>
    </row>
    <row r="4500" spans="19:21" hidden="1" x14ac:dyDescent="0.25">
      <c r="S4500" s="46"/>
      <c r="U4500" s="46"/>
    </row>
    <row r="4501" spans="19:21" hidden="1" x14ac:dyDescent="0.25">
      <c r="S4501" s="46"/>
      <c r="U4501" s="46"/>
    </row>
    <row r="4502" spans="19:21" hidden="1" x14ac:dyDescent="0.25">
      <c r="S4502" s="46"/>
      <c r="U4502" s="46"/>
    </row>
    <row r="4503" spans="19:21" hidden="1" x14ac:dyDescent="0.25">
      <c r="S4503" s="46"/>
      <c r="U4503" s="46"/>
    </row>
    <row r="4504" spans="19:21" hidden="1" x14ac:dyDescent="0.25">
      <c r="S4504" s="46"/>
      <c r="U4504" s="46"/>
    </row>
    <row r="4505" spans="19:21" hidden="1" x14ac:dyDescent="0.25">
      <c r="S4505" s="46"/>
      <c r="U4505" s="46"/>
    </row>
    <row r="4506" spans="19:21" hidden="1" x14ac:dyDescent="0.25">
      <c r="S4506" s="46"/>
      <c r="U4506" s="46"/>
    </row>
    <row r="4507" spans="19:21" hidden="1" x14ac:dyDescent="0.25">
      <c r="S4507" s="46"/>
      <c r="U4507" s="46"/>
    </row>
    <row r="4508" spans="19:21" hidden="1" x14ac:dyDescent="0.25">
      <c r="S4508" s="46"/>
      <c r="U4508" s="46"/>
    </row>
    <row r="4509" spans="19:21" hidden="1" x14ac:dyDescent="0.25">
      <c r="S4509" s="46"/>
      <c r="U4509" s="46"/>
    </row>
    <row r="4510" spans="19:21" hidden="1" x14ac:dyDescent="0.25">
      <c r="S4510" s="46"/>
      <c r="U4510" s="46"/>
    </row>
    <row r="4511" spans="19:21" hidden="1" x14ac:dyDescent="0.25">
      <c r="S4511" s="46"/>
      <c r="U4511" s="46"/>
    </row>
    <row r="4512" spans="19:21" hidden="1" x14ac:dyDescent="0.25">
      <c r="S4512" s="46"/>
      <c r="U4512" s="46"/>
    </row>
    <row r="4513" spans="19:21" hidden="1" x14ac:dyDescent="0.25">
      <c r="S4513" s="46"/>
      <c r="U4513" s="46"/>
    </row>
    <row r="4514" spans="19:21" hidden="1" x14ac:dyDescent="0.25">
      <c r="S4514" s="46"/>
      <c r="U4514" s="46"/>
    </row>
    <row r="4515" spans="19:21" hidden="1" x14ac:dyDescent="0.25">
      <c r="S4515" s="46"/>
      <c r="U4515" s="46"/>
    </row>
    <row r="4516" spans="19:21" hidden="1" x14ac:dyDescent="0.25">
      <c r="S4516" s="46"/>
      <c r="U4516" s="46"/>
    </row>
    <row r="4517" spans="19:21" hidden="1" x14ac:dyDescent="0.25">
      <c r="S4517" s="46"/>
      <c r="U4517" s="46"/>
    </row>
    <row r="4518" spans="19:21" hidden="1" x14ac:dyDescent="0.25">
      <c r="S4518" s="46"/>
      <c r="U4518" s="46"/>
    </row>
    <row r="4519" spans="19:21" hidden="1" x14ac:dyDescent="0.25">
      <c r="S4519" s="46"/>
      <c r="U4519" s="46"/>
    </row>
    <row r="4520" spans="19:21" hidden="1" x14ac:dyDescent="0.25">
      <c r="S4520" s="46"/>
      <c r="U4520" s="46"/>
    </row>
    <row r="4521" spans="19:21" hidden="1" x14ac:dyDescent="0.25">
      <c r="S4521" s="46"/>
      <c r="U4521" s="46"/>
    </row>
    <row r="4522" spans="19:21" hidden="1" x14ac:dyDescent="0.25">
      <c r="S4522" s="46"/>
      <c r="U4522" s="46"/>
    </row>
    <row r="4523" spans="19:21" hidden="1" x14ac:dyDescent="0.25">
      <c r="S4523" s="46"/>
      <c r="U4523" s="46"/>
    </row>
    <row r="4524" spans="19:21" hidden="1" x14ac:dyDescent="0.25">
      <c r="S4524" s="46"/>
      <c r="U4524" s="46"/>
    </row>
    <row r="4525" spans="19:21" hidden="1" x14ac:dyDescent="0.25">
      <c r="S4525" s="46"/>
      <c r="U4525" s="46"/>
    </row>
    <row r="4526" spans="19:21" hidden="1" x14ac:dyDescent="0.25">
      <c r="S4526" s="46"/>
      <c r="U4526" s="46"/>
    </row>
    <row r="4527" spans="19:21" hidden="1" x14ac:dyDescent="0.25">
      <c r="S4527" s="46"/>
      <c r="U4527" s="46"/>
    </row>
    <row r="4528" spans="19:21" hidden="1" x14ac:dyDescent="0.25">
      <c r="S4528" s="46"/>
      <c r="U4528" s="46"/>
    </row>
    <row r="4529" spans="19:21" hidden="1" x14ac:dyDescent="0.25">
      <c r="S4529" s="46"/>
      <c r="U4529" s="46"/>
    </row>
    <row r="4530" spans="19:21" hidden="1" x14ac:dyDescent="0.25">
      <c r="S4530" s="46"/>
      <c r="U4530" s="46"/>
    </row>
    <row r="4531" spans="19:21" hidden="1" x14ac:dyDescent="0.25">
      <c r="S4531" s="46"/>
      <c r="U4531" s="46"/>
    </row>
    <row r="4532" spans="19:21" hidden="1" x14ac:dyDescent="0.25">
      <c r="S4532" s="46"/>
      <c r="U4532" s="46"/>
    </row>
    <row r="4533" spans="19:21" hidden="1" x14ac:dyDescent="0.25">
      <c r="S4533" s="46"/>
      <c r="U4533" s="46"/>
    </row>
    <row r="4534" spans="19:21" hidden="1" x14ac:dyDescent="0.25">
      <c r="S4534" s="46"/>
      <c r="U4534" s="46"/>
    </row>
    <row r="4535" spans="19:21" hidden="1" x14ac:dyDescent="0.25">
      <c r="S4535" s="46"/>
      <c r="U4535" s="46"/>
    </row>
    <row r="4536" spans="19:21" hidden="1" x14ac:dyDescent="0.25">
      <c r="S4536" s="46"/>
      <c r="U4536" s="46"/>
    </row>
    <row r="4537" spans="19:21" hidden="1" x14ac:dyDescent="0.25">
      <c r="S4537" s="46"/>
      <c r="U4537" s="46"/>
    </row>
    <row r="4538" spans="19:21" hidden="1" x14ac:dyDescent="0.25">
      <c r="S4538" s="46"/>
      <c r="U4538" s="46"/>
    </row>
    <row r="4539" spans="19:21" hidden="1" x14ac:dyDescent="0.25">
      <c r="S4539" s="46"/>
      <c r="U4539" s="46"/>
    </row>
    <row r="4540" spans="19:21" hidden="1" x14ac:dyDescent="0.25">
      <c r="S4540" s="46"/>
      <c r="U4540" s="46"/>
    </row>
    <row r="4541" spans="19:21" hidden="1" x14ac:dyDescent="0.25">
      <c r="S4541" s="46"/>
      <c r="U4541" s="46"/>
    </row>
    <row r="4542" spans="19:21" hidden="1" x14ac:dyDescent="0.25">
      <c r="S4542" s="46"/>
      <c r="U4542" s="46"/>
    </row>
    <row r="4543" spans="19:21" hidden="1" x14ac:dyDescent="0.25">
      <c r="S4543" s="46"/>
      <c r="U4543" s="46"/>
    </row>
    <row r="4544" spans="19:21" hidden="1" x14ac:dyDescent="0.25">
      <c r="S4544" s="46"/>
      <c r="U4544" s="46"/>
    </row>
    <row r="4545" spans="19:21" hidden="1" x14ac:dyDescent="0.25">
      <c r="S4545" s="46"/>
      <c r="U4545" s="46"/>
    </row>
    <row r="4546" spans="19:21" hidden="1" x14ac:dyDescent="0.25">
      <c r="S4546" s="46"/>
      <c r="U4546" s="46"/>
    </row>
    <row r="4547" spans="19:21" hidden="1" x14ac:dyDescent="0.25">
      <c r="S4547" s="46"/>
      <c r="U4547" s="46"/>
    </row>
    <row r="4548" spans="19:21" hidden="1" x14ac:dyDescent="0.25">
      <c r="S4548" s="46"/>
      <c r="U4548" s="46"/>
    </row>
    <row r="4549" spans="19:21" hidden="1" x14ac:dyDescent="0.25">
      <c r="S4549" s="46"/>
      <c r="U4549" s="46"/>
    </row>
    <row r="4550" spans="19:21" hidden="1" x14ac:dyDescent="0.25">
      <c r="S4550" s="46"/>
      <c r="U4550" s="46"/>
    </row>
    <row r="4551" spans="19:21" hidden="1" x14ac:dyDescent="0.25">
      <c r="S4551" s="46"/>
      <c r="U4551" s="46"/>
    </row>
    <row r="4552" spans="19:21" hidden="1" x14ac:dyDescent="0.25">
      <c r="S4552" s="46"/>
      <c r="U4552" s="46"/>
    </row>
    <row r="4553" spans="19:21" hidden="1" x14ac:dyDescent="0.25">
      <c r="S4553" s="46"/>
      <c r="U4553" s="46"/>
    </row>
    <row r="4554" spans="19:21" hidden="1" x14ac:dyDescent="0.25">
      <c r="S4554" s="46"/>
      <c r="U4554" s="46"/>
    </row>
    <row r="4555" spans="19:21" hidden="1" x14ac:dyDescent="0.25">
      <c r="S4555" s="46"/>
      <c r="U4555" s="46"/>
    </row>
    <row r="4556" spans="19:21" hidden="1" x14ac:dyDescent="0.25">
      <c r="S4556" s="46"/>
      <c r="U4556" s="46"/>
    </row>
    <row r="4557" spans="19:21" hidden="1" x14ac:dyDescent="0.25">
      <c r="S4557" s="46"/>
      <c r="U4557" s="46"/>
    </row>
    <row r="4558" spans="19:21" hidden="1" x14ac:dyDescent="0.25">
      <c r="S4558" s="46"/>
      <c r="U4558" s="46"/>
    </row>
    <row r="4559" spans="19:21" hidden="1" x14ac:dyDescent="0.25">
      <c r="S4559" s="46"/>
      <c r="U4559" s="46"/>
    </row>
    <row r="4560" spans="19:21" hidden="1" x14ac:dyDescent="0.25">
      <c r="S4560" s="46"/>
      <c r="U4560" s="46"/>
    </row>
    <row r="4561" spans="19:21" hidden="1" x14ac:dyDescent="0.25">
      <c r="S4561" s="46"/>
      <c r="U4561" s="46"/>
    </row>
    <row r="4562" spans="19:21" hidden="1" x14ac:dyDescent="0.25">
      <c r="S4562" s="46"/>
      <c r="U4562" s="46"/>
    </row>
    <row r="4563" spans="19:21" hidden="1" x14ac:dyDescent="0.25">
      <c r="S4563" s="46"/>
      <c r="U4563" s="46"/>
    </row>
    <row r="4564" spans="19:21" hidden="1" x14ac:dyDescent="0.25">
      <c r="S4564" s="46"/>
      <c r="U4564" s="46"/>
    </row>
    <row r="4565" spans="19:21" hidden="1" x14ac:dyDescent="0.25">
      <c r="S4565" s="46"/>
      <c r="U4565" s="46"/>
    </row>
    <row r="4566" spans="19:21" hidden="1" x14ac:dyDescent="0.25">
      <c r="S4566" s="46"/>
      <c r="U4566" s="46"/>
    </row>
    <row r="4567" spans="19:21" hidden="1" x14ac:dyDescent="0.25">
      <c r="S4567" s="46"/>
      <c r="U4567" s="46"/>
    </row>
    <row r="4568" spans="19:21" hidden="1" x14ac:dyDescent="0.25">
      <c r="S4568" s="46"/>
      <c r="U4568" s="46"/>
    </row>
    <row r="4569" spans="19:21" hidden="1" x14ac:dyDescent="0.25">
      <c r="S4569" s="46"/>
      <c r="U4569" s="46"/>
    </row>
    <row r="4570" spans="19:21" hidden="1" x14ac:dyDescent="0.25">
      <c r="S4570" s="46"/>
      <c r="U4570" s="46"/>
    </row>
    <row r="4571" spans="19:21" hidden="1" x14ac:dyDescent="0.25">
      <c r="S4571" s="46"/>
      <c r="U4571" s="46"/>
    </row>
    <row r="4572" spans="19:21" hidden="1" x14ac:dyDescent="0.25">
      <c r="S4572" s="46"/>
      <c r="U4572" s="46"/>
    </row>
    <row r="4573" spans="19:21" hidden="1" x14ac:dyDescent="0.25">
      <c r="S4573" s="46"/>
      <c r="U4573" s="46"/>
    </row>
    <row r="4574" spans="19:21" hidden="1" x14ac:dyDescent="0.25">
      <c r="S4574" s="46"/>
      <c r="U4574" s="46"/>
    </row>
    <row r="4575" spans="19:21" hidden="1" x14ac:dyDescent="0.25">
      <c r="S4575" s="46"/>
      <c r="U4575" s="46"/>
    </row>
    <row r="4576" spans="19:21" hidden="1" x14ac:dyDescent="0.25">
      <c r="S4576" s="46"/>
      <c r="U4576" s="46"/>
    </row>
    <row r="4577" spans="19:21" hidden="1" x14ac:dyDescent="0.25">
      <c r="S4577" s="46"/>
      <c r="U4577" s="46"/>
    </row>
    <row r="4578" spans="19:21" hidden="1" x14ac:dyDescent="0.25">
      <c r="S4578" s="46"/>
      <c r="U4578" s="46"/>
    </row>
    <row r="4579" spans="19:21" hidden="1" x14ac:dyDescent="0.25">
      <c r="S4579" s="46"/>
      <c r="U4579" s="46"/>
    </row>
    <row r="4580" spans="19:21" hidden="1" x14ac:dyDescent="0.25">
      <c r="S4580" s="46"/>
      <c r="U4580" s="46"/>
    </row>
    <row r="4581" spans="19:21" hidden="1" x14ac:dyDescent="0.25">
      <c r="S4581" s="46"/>
      <c r="U4581" s="46"/>
    </row>
    <row r="4582" spans="19:21" hidden="1" x14ac:dyDescent="0.25">
      <c r="S4582" s="46"/>
      <c r="U4582" s="46"/>
    </row>
    <row r="4583" spans="19:21" hidden="1" x14ac:dyDescent="0.25">
      <c r="S4583" s="46"/>
      <c r="U4583" s="46"/>
    </row>
    <row r="4584" spans="19:21" hidden="1" x14ac:dyDescent="0.25">
      <c r="S4584" s="46"/>
      <c r="U4584" s="46"/>
    </row>
    <row r="4585" spans="19:21" hidden="1" x14ac:dyDescent="0.25">
      <c r="S4585" s="46"/>
      <c r="U4585" s="46"/>
    </row>
    <row r="4586" spans="19:21" hidden="1" x14ac:dyDescent="0.25">
      <c r="S4586" s="46"/>
      <c r="U4586" s="46"/>
    </row>
    <row r="4587" spans="19:21" hidden="1" x14ac:dyDescent="0.25">
      <c r="S4587" s="46"/>
      <c r="U4587" s="46"/>
    </row>
    <row r="4588" spans="19:21" hidden="1" x14ac:dyDescent="0.25">
      <c r="S4588" s="46"/>
      <c r="U4588" s="46"/>
    </row>
    <row r="4589" spans="19:21" hidden="1" x14ac:dyDescent="0.25">
      <c r="S4589" s="46"/>
      <c r="U4589" s="46"/>
    </row>
    <row r="4590" spans="19:21" hidden="1" x14ac:dyDescent="0.25">
      <c r="S4590" s="46"/>
      <c r="U4590" s="46"/>
    </row>
    <row r="4591" spans="19:21" hidden="1" x14ac:dyDescent="0.25">
      <c r="S4591" s="46"/>
      <c r="U4591" s="46"/>
    </row>
    <row r="4592" spans="19:21" hidden="1" x14ac:dyDescent="0.25">
      <c r="S4592" s="46"/>
      <c r="U4592" s="46"/>
    </row>
    <row r="4593" spans="19:21" hidden="1" x14ac:dyDescent="0.25">
      <c r="S4593" s="46"/>
      <c r="U4593" s="46"/>
    </row>
    <row r="4594" spans="19:21" hidden="1" x14ac:dyDescent="0.25">
      <c r="S4594" s="46"/>
      <c r="U4594" s="46"/>
    </row>
    <row r="4595" spans="19:21" hidden="1" x14ac:dyDescent="0.25">
      <c r="S4595" s="46"/>
      <c r="U4595" s="46"/>
    </row>
    <row r="4596" spans="19:21" hidden="1" x14ac:dyDescent="0.25">
      <c r="S4596" s="46"/>
      <c r="U4596" s="46"/>
    </row>
    <row r="4597" spans="19:21" hidden="1" x14ac:dyDescent="0.25">
      <c r="S4597" s="46"/>
      <c r="U4597" s="46"/>
    </row>
    <row r="4598" spans="19:21" hidden="1" x14ac:dyDescent="0.25">
      <c r="S4598" s="46"/>
      <c r="U4598" s="46"/>
    </row>
    <row r="4599" spans="19:21" hidden="1" x14ac:dyDescent="0.25">
      <c r="S4599" s="46"/>
      <c r="U4599" s="46"/>
    </row>
    <row r="4600" spans="19:21" hidden="1" x14ac:dyDescent="0.25">
      <c r="S4600" s="46"/>
      <c r="U4600" s="46"/>
    </row>
    <row r="4601" spans="19:21" hidden="1" x14ac:dyDescent="0.25">
      <c r="S4601" s="46"/>
      <c r="U4601" s="46"/>
    </row>
    <row r="4602" spans="19:21" hidden="1" x14ac:dyDescent="0.25">
      <c r="S4602" s="46"/>
      <c r="U4602" s="46"/>
    </row>
    <row r="4603" spans="19:21" hidden="1" x14ac:dyDescent="0.25">
      <c r="S4603" s="46"/>
      <c r="U4603" s="46"/>
    </row>
    <row r="4604" spans="19:21" hidden="1" x14ac:dyDescent="0.25">
      <c r="S4604" s="46"/>
      <c r="U4604" s="46"/>
    </row>
    <row r="4605" spans="19:21" hidden="1" x14ac:dyDescent="0.25">
      <c r="S4605" s="46"/>
      <c r="U4605" s="46"/>
    </row>
    <row r="4606" spans="19:21" hidden="1" x14ac:dyDescent="0.25">
      <c r="S4606" s="46"/>
      <c r="U4606" s="46"/>
    </row>
    <row r="4607" spans="19:21" hidden="1" x14ac:dyDescent="0.25">
      <c r="S4607" s="46"/>
      <c r="U4607" s="46"/>
    </row>
    <row r="4608" spans="19:21" hidden="1" x14ac:dyDescent="0.25">
      <c r="S4608" s="46"/>
      <c r="U4608" s="46"/>
    </row>
    <row r="4609" spans="19:21" hidden="1" x14ac:dyDescent="0.25">
      <c r="S4609" s="46"/>
      <c r="U4609" s="46"/>
    </row>
    <row r="4610" spans="19:21" hidden="1" x14ac:dyDescent="0.25">
      <c r="S4610" s="46"/>
      <c r="U4610" s="46"/>
    </row>
    <row r="4611" spans="19:21" hidden="1" x14ac:dyDescent="0.25">
      <c r="S4611" s="46"/>
      <c r="U4611" s="46"/>
    </row>
    <row r="4612" spans="19:21" hidden="1" x14ac:dyDescent="0.25">
      <c r="S4612" s="46"/>
      <c r="U4612" s="46"/>
    </row>
    <row r="4613" spans="19:21" hidden="1" x14ac:dyDescent="0.25">
      <c r="S4613" s="46"/>
      <c r="U4613" s="46"/>
    </row>
    <row r="4614" spans="19:21" hidden="1" x14ac:dyDescent="0.25">
      <c r="S4614" s="46"/>
      <c r="U4614" s="46"/>
    </row>
    <row r="4615" spans="19:21" hidden="1" x14ac:dyDescent="0.25">
      <c r="S4615" s="46"/>
      <c r="U4615" s="46"/>
    </row>
    <row r="4616" spans="19:21" hidden="1" x14ac:dyDescent="0.25">
      <c r="S4616" s="46"/>
      <c r="U4616" s="46"/>
    </row>
    <row r="4617" spans="19:21" hidden="1" x14ac:dyDescent="0.25">
      <c r="S4617" s="46"/>
      <c r="U4617" s="46"/>
    </row>
    <row r="4618" spans="19:21" hidden="1" x14ac:dyDescent="0.25">
      <c r="S4618" s="46"/>
      <c r="U4618" s="46"/>
    </row>
    <row r="4619" spans="19:21" hidden="1" x14ac:dyDescent="0.25">
      <c r="S4619" s="46"/>
      <c r="U4619" s="46"/>
    </row>
    <row r="4620" spans="19:21" hidden="1" x14ac:dyDescent="0.25">
      <c r="S4620" s="46"/>
      <c r="U4620" s="46"/>
    </row>
    <row r="4621" spans="19:21" hidden="1" x14ac:dyDescent="0.25">
      <c r="S4621" s="46"/>
      <c r="U4621" s="46"/>
    </row>
    <row r="4622" spans="19:21" hidden="1" x14ac:dyDescent="0.25">
      <c r="S4622" s="46"/>
      <c r="U4622" s="46"/>
    </row>
    <row r="4623" spans="19:21" hidden="1" x14ac:dyDescent="0.25">
      <c r="S4623" s="46"/>
      <c r="U4623" s="46"/>
    </row>
    <row r="4624" spans="19:21" hidden="1" x14ac:dyDescent="0.25">
      <c r="S4624" s="46"/>
      <c r="U4624" s="46"/>
    </row>
    <row r="4625" spans="19:21" hidden="1" x14ac:dyDescent="0.25">
      <c r="S4625" s="46"/>
      <c r="U4625" s="46"/>
    </row>
    <row r="4626" spans="19:21" hidden="1" x14ac:dyDescent="0.25">
      <c r="S4626" s="46"/>
      <c r="U4626" s="46"/>
    </row>
    <row r="4627" spans="19:21" hidden="1" x14ac:dyDescent="0.25">
      <c r="S4627" s="46"/>
      <c r="U4627" s="46"/>
    </row>
    <row r="4628" spans="19:21" hidden="1" x14ac:dyDescent="0.25">
      <c r="S4628" s="46"/>
      <c r="U4628" s="46"/>
    </row>
    <row r="4629" spans="19:21" hidden="1" x14ac:dyDescent="0.25">
      <c r="S4629" s="46"/>
      <c r="U4629" s="46"/>
    </row>
    <row r="4630" spans="19:21" hidden="1" x14ac:dyDescent="0.25">
      <c r="S4630" s="46"/>
      <c r="U4630" s="46"/>
    </row>
    <row r="4631" spans="19:21" hidden="1" x14ac:dyDescent="0.25">
      <c r="S4631" s="46"/>
      <c r="U4631" s="46"/>
    </row>
    <row r="4632" spans="19:21" hidden="1" x14ac:dyDescent="0.25">
      <c r="S4632" s="46"/>
      <c r="U4632" s="46"/>
    </row>
    <row r="4633" spans="19:21" hidden="1" x14ac:dyDescent="0.25">
      <c r="S4633" s="46"/>
      <c r="U4633" s="46"/>
    </row>
    <row r="4634" spans="19:21" hidden="1" x14ac:dyDescent="0.25">
      <c r="S4634" s="46"/>
      <c r="U4634" s="46"/>
    </row>
    <row r="4635" spans="19:21" hidden="1" x14ac:dyDescent="0.25">
      <c r="S4635" s="46"/>
      <c r="U4635" s="46"/>
    </row>
    <row r="4636" spans="19:21" hidden="1" x14ac:dyDescent="0.25">
      <c r="S4636" s="46"/>
      <c r="U4636" s="46"/>
    </row>
    <row r="4637" spans="19:21" hidden="1" x14ac:dyDescent="0.25">
      <c r="S4637" s="46"/>
      <c r="U4637" s="46"/>
    </row>
    <row r="4638" spans="19:21" hidden="1" x14ac:dyDescent="0.25">
      <c r="S4638" s="46"/>
      <c r="U4638" s="46"/>
    </row>
    <row r="4639" spans="19:21" hidden="1" x14ac:dyDescent="0.25">
      <c r="S4639" s="46"/>
      <c r="U4639" s="46"/>
    </row>
    <row r="4640" spans="19:21" hidden="1" x14ac:dyDescent="0.25">
      <c r="S4640" s="46"/>
      <c r="U4640" s="46"/>
    </row>
    <row r="4641" spans="19:21" hidden="1" x14ac:dyDescent="0.25">
      <c r="S4641" s="46"/>
      <c r="U4641" s="46"/>
    </row>
    <row r="4642" spans="19:21" hidden="1" x14ac:dyDescent="0.25">
      <c r="S4642" s="46"/>
      <c r="U4642" s="46"/>
    </row>
    <row r="4643" spans="19:21" hidden="1" x14ac:dyDescent="0.25">
      <c r="S4643" s="46"/>
      <c r="U4643" s="46"/>
    </row>
    <row r="4644" spans="19:21" hidden="1" x14ac:dyDescent="0.25">
      <c r="S4644" s="46"/>
      <c r="U4644" s="46"/>
    </row>
    <row r="4645" spans="19:21" hidden="1" x14ac:dyDescent="0.25">
      <c r="S4645" s="46"/>
      <c r="U4645" s="46"/>
    </row>
    <row r="4646" spans="19:21" hidden="1" x14ac:dyDescent="0.25">
      <c r="S4646" s="46"/>
      <c r="U4646" s="46"/>
    </row>
    <row r="4647" spans="19:21" hidden="1" x14ac:dyDescent="0.25">
      <c r="S4647" s="46"/>
      <c r="U4647" s="46"/>
    </row>
    <row r="4648" spans="19:21" hidden="1" x14ac:dyDescent="0.25">
      <c r="S4648" s="46"/>
      <c r="U4648" s="46"/>
    </row>
    <row r="4649" spans="19:21" hidden="1" x14ac:dyDescent="0.25">
      <c r="S4649" s="46"/>
      <c r="U4649" s="46"/>
    </row>
    <row r="4650" spans="19:21" hidden="1" x14ac:dyDescent="0.25">
      <c r="S4650" s="46"/>
      <c r="U4650" s="46"/>
    </row>
    <row r="4651" spans="19:21" hidden="1" x14ac:dyDescent="0.25">
      <c r="S4651" s="46"/>
      <c r="U4651" s="46"/>
    </row>
    <row r="4652" spans="19:21" hidden="1" x14ac:dyDescent="0.25">
      <c r="S4652" s="46"/>
      <c r="U4652" s="46"/>
    </row>
    <row r="4653" spans="19:21" hidden="1" x14ac:dyDescent="0.25">
      <c r="S4653" s="46"/>
      <c r="U4653" s="46"/>
    </row>
    <row r="4654" spans="19:21" hidden="1" x14ac:dyDescent="0.25">
      <c r="S4654" s="46"/>
      <c r="U4654" s="46"/>
    </row>
    <row r="4655" spans="19:21" hidden="1" x14ac:dyDescent="0.25">
      <c r="S4655" s="46"/>
      <c r="U4655" s="46"/>
    </row>
    <row r="4656" spans="19:21" hidden="1" x14ac:dyDescent="0.25">
      <c r="S4656" s="46"/>
      <c r="U4656" s="46"/>
    </row>
    <row r="4657" spans="19:21" hidden="1" x14ac:dyDescent="0.25">
      <c r="S4657" s="46"/>
      <c r="U4657" s="46"/>
    </row>
    <row r="4658" spans="19:21" hidden="1" x14ac:dyDescent="0.25">
      <c r="S4658" s="46"/>
      <c r="U4658" s="46"/>
    </row>
    <row r="4659" spans="19:21" hidden="1" x14ac:dyDescent="0.25">
      <c r="S4659" s="46"/>
      <c r="U4659" s="46"/>
    </row>
    <row r="4660" spans="19:21" hidden="1" x14ac:dyDescent="0.25">
      <c r="S4660" s="46"/>
      <c r="U4660" s="46"/>
    </row>
    <row r="4661" spans="19:21" hidden="1" x14ac:dyDescent="0.25">
      <c r="S4661" s="46"/>
      <c r="U4661" s="46"/>
    </row>
    <row r="4662" spans="19:21" hidden="1" x14ac:dyDescent="0.25">
      <c r="S4662" s="46"/>
      <c r="U4662" s="46"/>
    </row>
    <row r="4663" spans="19:21" hidden="1" x14ac:dyDescent="0.25">
      <c r="S4663" s="46"/>
      <c r="U4663" s="46"/>
    </row>
    <row r="4664" spans="19:21" hidden="1" x14ac:dyDescent="0.25">
      <c r="S4664" s="46"/>
      <c r="U4664" s="46"/>
    </row>
    <row r="4665" spans="19:21" hidden="1" x14ac:dyDescent="0.25">
      <c r="S4665" s="46"/>
      <c r="U4665" s="46"/>
    </row>
    <row r="4666" spans="19:21" hidden="1" x14ac:dyDescent="0.25">
      <c r="S4666" s="46"/>
      <c r="U4666" s="46"/>
    </row>
    <row r="4667" spans="19:21" hidden="1" x14ac:dyDescent="0.25">
      <c r="S4667" s="46"/>
      <c r="U4667" s="46"/>
    </row>
    <row r="4668" spans="19:21" hidden="1" x14ac:dyDescent="0.25">
      <c r="S4668" s="46"/>
      <c r="U4668" s="46"/>
    </row>
    <row r="4669" spans="19:21" hidden="1" x14ac:dyDescent="0.25">
      <c r="S4669" s="46"/>
      <c r="U4669" s="46"/>
    </row>
    <row r="4670" spans="19:21" hidden="1" x14ac:dyDescent="0.25">
      <c r="S4670" s="46"/>
      <c r="U4670" s="46"/>
    </row>
    <row r="4671" spans="19:21" hidden="1" x14ac:dyDescent="0.25">
      <c r="S4671" s="46"/>
      <c r="U4671" s="46"/>
    </row>
    <row r="4672" spans="19:21" hidden="1" x14ac:dyDescent="0.25">
      <c r="S4672" s="46"/>
      <c r="U4672" s="46"/>
    </row>
    <row r="4673" spans="19:21" hidden="1" x14ac:dyDescent="0.25">
      <c r="S4673" s="46"/>
      <c r="U4673" s="46"/>
    </row>
    <row r="4674" spans="19:21" hidden="1" x14ac:dyDescent="0.25">
      <c r="S4674" s="46"/>
      <c r="U4674" s="46"/>
    </row>
    <row r="4675" spans="19:21" hidden="1" x14ac:dyDescent="0.25">
      <c r="S4675" s="46"/>
      <c r="U4675" s="46"/>
    </row>
    <row r="4676" spans="19:21" hidden="1" x14ac:dyDescent="0.25">
      <c r="S4676" s="46"/>
      <c r="U4676" s="46"/>
    </row>
    <row r="4677" spans="19:21" hidden="1" x14ac:dyDescent="0.25">
      <c r="S4677" s="46"/>
      <c r="U4677" s="46"/>
    </row>
    <row r="4678" spans="19:21" hidden="1" x14ac:dyDescent="0.25">
      <c r="S4678" s="46"/>
      <c r="U4678" s="46"/>
    </row>
    <row r="4679" spans="19:21" hidden="1" x14ac:dyDescent="0.25">
      <c r="S4679" s="46"/>
      <c r="U4679" s="46"/>
    </row>
    <row r="4680" spans="19:21" hidden="1" x14ac:dyDescent="0.25">
      <c r="S4680" s="46"/>
      <c r="U4680" s="46"/>
    </row>
    <row r="4681" spans="19:21" hidden="1" x14ac:dyDescent="0.25">
      <c r="S4681" s="46"/>
      <c r="U4681" s="46"/>
    </row>
    <row r="4682" spans="19:21" hidden="1" x14ac:dyDescent="0.25">
      <c r="S4682" s="46"/>
      <c r="U4682" s="46"/>
    </row>
    <row r="4683" spans="19:21" hidden="1" x14ac:dyDescent="0.25">
      <c r="S4683" s="46"/>
      <c r="U4683" s="46"/>
    </row>
    <row r="4684" spans="19:21" hidden="1" x14ac:dyDescent="0.25">
      <c r="S4684" s="46"/>
      <c r="U4684" s="46"/>
    </row>
    <row r="4685" spans="19:21" hidden="1" x14ac:dyDescent="0.25">
      <c r="S4685" s="46"/>
      <c r="U4685" s="46"/>
    </row>
    <row r="4686" spans="19:21" hidden="1" x14ac:dyDescent="0.25">
      <c r="S4686" s="46"/>
      <c r="U4686" s="46"/>
    </row>
    <row r="4687" spans="19:21" hidden="1" x14ac:dyDescent="0.25">
      <c r="S4687" s="46"/>
      <c r="U4687" s="46"/>
    </row>
    <row r="4688" spans="19:21" hidden="1" x14ac:dyDescent="0.25">
      <c r="S4688" s="46"/>
      <c r="U4688" s="46"/>
    </row>
    <row r="4689" spans="19:21" hidden="1" x14ac:dyDescent="0.25">
      <c r="S4689" s="46"/>
      <c r="U4689" s="46"/>
    </row>
    <row r="4690" spans="19:21" hidden="1" x14ac:dyDescent="0.25">
      <c r="S4690" s="46"/>
      <c r="U4690" s="46"/>
    </row>
    <row r="4691" spans="19:21" hidden="1" x14ac:dyDescent="0.25">
      <c r="S4691" s="46"/>
      <c r="U4691" s="46"/>
    </row>
    <row r="4692" spans="19:21" hidden="1" x14ac:dyDescent="0.25">
      <c r="S4692" s="46"/>
      <c r="U4692" s="46"/>
    </row>
    <row r="4693" spans="19:21" hidden="1" x14ac:dyDescent="0.25">
      <c r="S4693" s="46"/>
      <c r="U4693" s="46"/>
    </row>
    <row r="4694" spans="19:21" hidden="1" x14ac:dyDescent="0.25">
      <c r="S4694" s="46"/>
      <c r="U4694" s="46"/>
    </row>
    <row r="4695" spans="19:21" hidden="1" x14ac:dyDescent="0.25">
      <c r="S4695" s="46"/>
      <c r="U4695" s="46"/>
    </row>
    <row r="4696" spans="19:21" hidden="1" x14ac:dyDescent="0.25">
      <c r="S4696" s="46"/>
      <c r="U4696" s="46"/>
    </row>
    <row r="4697" spans="19:21" hidden="1" x14ac:dyDescent="0.25">
      <c r="S4697" s="46"/>
      <c r="U4697" s="46"/>
    </row>
    <row r="4698" spans="19:21" hidden="1" x14ac:dyDescent="0.25">
      <c r="S4698" s="46"/>
      <c r="U4698" s="46"/>
    </row>
    <row r="4699" spans="19:21" hidden="1" x14ac:dyDescent="0.25">
      <c r="S4699" s="46"/>
      <c r="U4699" s="46"/>
    </row>
    <row r="4700" spans="19:21" hidden="1" x14ac:dyDescent="0.25">
      <c r="S4700" s="46"/>
      <c r="U4700" s="46"/>
    </row>
    <row r="4701" spans="19:21" hidden="1" x14ac:dyDescent="0.25">
      <c r="S4701" s="46"/>
      <c r="U4701" s="46"/>
    </row>
    <row r="4702" spans="19:21" hidden="1" x14ac:dyDescent="0.25">
      <c r="S4702" s="46"/>
      <c r="U4702" s="46"/>
    </row>
    <row r="4703" spans="19:21" hidden="1" x14ac:dyDescent="0.25">
      <c r="S4703" s="46"/>
      <c r="U4703" s="46"/>
    </row>
    <row r="4704" spans="19:21" hidden="1" x14ac:dyDescent="0.25">
      <c r="S4704" s="46"/>
      <c r="U4704" s="46"/>
    </row>
    <row r="4705" spans="19:21" hidden="1" x14ac:dyDescent="0.25">
      <c r="S4705" s="46"/>
      <c r="U4705" s="46"/>
    </row>
    <row r="4706" spans="19:21" hidden="1" x14ac:dyDescent="0.25">
      <c r="S4706" s="46"/>
      <c r="U4706" s="46"/>
    </row>
    <row r="4707" spans="19:21" hidden="1" x14ac:dyDescent="0.25">
      <c r="S4707" s="46"/>
      <c r="U4707" s="46"/>
    </row>
    <row r="4708" spans="19:21" hidden="1" x14ac:dyDescent="0.25">
      <c r="S4708" s="46"/>
      <c r="U4708" s="46"/>
    </row>
    <row r="4709" spans="19:21" hidden="1" x14ac:dyDescent="0.25">
      <c r="S4709" s="46"/>
      <c r="U4709" s="46"/>
    </row>
    <row r="4710" spans="19:21" hidden="1" x14ac:dyDescent="0.25">
      <c r="S4710" s="46"/>
      <c r="U4710" s="46"/>
    </row>
    <row r="4711" spans="19:21" hidden="1" x14ac:dyDescent="0.25">
      <c r="S4711" s="46"/>
      <c r="U4711" s="46"/>
    </row>
    <row r="4712" spans="19:21" hidden="1" x14ac:dyDescent="0.25">
      <c r="S4712" s="46"/>
      <c r="U4712" s="46"/>
    </row>
    <row r="4713" spans="19:21" hidden="1" x14ac:dyDescent="0.25">
      <c r="S4713" s="46"/>
      <c r="U4713" s="46"/>
    </row>
    <row r="4714" spans="19:21" hidden="1" x14ac:dyDescent="0.25">
      <c r="S4714" s="46"/>
      <c r="U4714" s="46"/>
    </row>
    <row r="4715" spans="19:21" hidden="1" x14ac:dyDescent="0.25">
      <c r="S4715" s="46"/>
      <c r="U4715" s="46"/>
    </row>
    <row r="4716" spans="19:21" hidden="1" x14ac:dyDescent="0.25">
      <c r="S4716" s="46"/>
      <c r="U4716" s="46"/>
    </row>
    <row r="4717" spans="19:21" hidden="1" x14ac:dyDescent="0.25">
      <c r="S4717" s="46"/>
      <c r="U4717" s="46"/>
    </row>
    <row r="4718" spans="19:21" hidden="1" x14ac:dyDescent="0.25">
      <c r="S4718" s="46"/>
      <c r="U4718" s="46"/>
    </row>
    <row r="4719" spans="19:21" hidden="1" x14ac:dyDescent="0.25">
      <c r="S4719" s="46"/>
      <c r="U4719" s="46"/>
    </row>
    <row r="4720" spans="19:21" hidden="1" x14ac:dyDescent="0.25">
      <c r="S4720" s="46"/>
      <c r="U4720" s="46"/>
    </row>
    <row r="4721" spans="19:21" hidden="1" x14ac:dyDescent="0.25">
      <c r="S4721" s="46"/>
      <c r="U4721" s="46"/>
    </row>
    <row r="4722" spans="19:21" hidden="1" x14ac:dyDescent="0.25">
      <c r="S4722" s="46"/>
      <c r="U4722" s="46"/>
    </row>
    <row r="4723" spans="19:21" hidden="1" x14ac:dyDescent="0.25">
      <c r="S4723" s="46"/>
      <c r="U4723" s="46"/>
    </row>
    <row r="4724" spans="19:21" hidden="1" x14ac:dyDescent="0.25">
      <c r="S4724" s="46"/>
      <c r="U4724" s="46"/>
    </row>
    <row r="4725" spans="19:21" hidden="1" x14ac:dyDescent="0.25">
      <c r="S4725" s="46"/>
      <c r="U4725" s="46"/>
    </row>
    <row r="4726" spans="19:21" hidden="1" x14ac:dyDescent="0.25">
      <c r="S4726" s="46"/>
      <c r="U4726" s="46"/>
    </row>
    <row r="4727" spans="19:21" hidden="1" x14ac:dyDescent="0.25">
      <c r="S4727" s="46"/>
      <c r="U4727" s="46"/>
    </row>
    <row r="4728" spans="19:21" hidden="1" x14ac:dyDescent="0.25">
      <c r="S4728" s="46"/>
      <c r="U4728" s="46"/>
    </row>
    <row r="4729" spans="19:21" hidden="1" x14ac:dyDescent="0.25">
      <c r="S4729" s="46"/>
      <c r="U4729" s="46"/>
    </row>
    <row r="4730" spans="19:21" hidden="1" x14ac:dyDescent="0.25">
      <c r="S4730" s="46"/>
      <c r="U4730" s="46"/>
    </row>
    <row r="4731" spans="19:21" hidden="1" x14ac:dyDescent="0.25">
      <c r="S4731" s="46"/>
      <c r="U4731" s="46"/>
    </row>
    <row r="4732" spans="19:21" hidden="1" x14ac:dyDescent="0.25">
      <c r="S4732" s="46"/>
      <c r="U4732" s="46"/>
    </row>
    <row r="4733" spans="19:21" hidden="1" x14ac:dyDescent="0.25">
      <c r="S4733" s="46"/>
      <c r="U4733" s="46"/>
    </row>
    <row r="4734" spans="19:21" hidden="1" x14ac:dyDescent="0.25">
      <c r="S4734" s="46"/>
      <c r="U4734" s="46"/>
    </row>
    <row r="4735" spans="19:21" hidden="1" x14ac:dyDescent="0.25">
      <c r="S4735" s="46"/>
      <c r="U4735" s="46"/>
    </row>
    <row r="4736" spans="19:21" hidden="1" x14ac:dyDescent="0.25">
      <c r="S4736" s="46"/>
      <c r="U4736" s="46"/>
    </row>
    <row r="4737" spans="19:21" hidden="1" x14ac:dyDescent="0.25">
      <c r="S4737" s="46"/>
      <c r="U4737" s="46"/>
    </row>
    <row r="4738" spans="19:21" hidden="1" x14ac:dyDescent="0.25">
      <c r="S4738" s="46"/>
      <c r="U4738" s="46"/>
    </row>
    <row r="4739" spans="19:21" hidden="1" x14ac:dyDescent="0.25">
      <c r="S4739" s="46"/>
      <c r="U4739" s="46"/>
    </row>
    <row r="4740" spans="19:21" hidden="1" x14ac:dyDescent="0.25">
      <c r="S4740" s="46"/>
      <c r="U4740" s="46"/>
    </row>
    <row r="4741" spans="19:21" hidden="1" x14ac:dyDescent="0.25">
      <c r="S4741" s="46"/>
      <c r="U4741" s="46"/>
    </row>
    <row r="4742" spans="19:21" hidden="1" x14ac:dyDescent="0.25">
      <c r="S4742" s="46"/>
      <c r="U4742" s="46"/>
    </row>
    <row r="4743" spans="19:21" hidden="1" x14ac:dyDescent="0.25">
      <c r="S4743" s="46"/>
      <c r="U4743" s="46"/>
    </row>
    <row r="4744" spans="19:21" hidden="1" x14ac:dyDescent="0.25">
      <c r="S4744" s="46"/>
      <c r="U4744" s="46"/>
    </row>
    <row r="4745" spans="19:21" hidden="1" x14ac:dyDescent="0.25">
      <c r="S4745" s="46"/>
      <c r="U4745" s="46"/>
    </row>
    <row r="4746" spans="19:21" hidden="1" x14ac:dyDescent="0.25">
      <c r="S4746" s="46"/>
      <c r="U4746" s="46"/>
    </row>
    <row r="4747" spans="19:21" hidden="1" x14ac:dyDescent="0.25">
      <c r="S4747" s="46"/>
      <c r="U4747" s="46"/>
    </row>
    <row r="4748" spans="19:21" hidden="1" x14ac:dyDescent="0.25">
      <c r="S4748" s="46"/>
      <c r="U4748" s="46"/>
    </row>
    <row r="4749" spans="19:21" hidden="1" x14ac:dyDescent="0.25">
      <c r="S4749" s="46"/>
      <c r="U4749" s="46"/>
    </row>
    <row r="4750" spans="19:21" hidden="1" x14ac:dyDescent="0.25">
      <c r="S4750" s="46"/>
      <c r="U4750" s="46"/>
    </row>
    <row r="4751" spans="19:21" hidden="1" x14ac:dyDescent="0.25">
      <c r="S4751" s="46"/>
      <c r="U4751" s="46"/>
    </row>
    <row r="4752" spans="19:21" hidden="1" x14ac:dyDescent="0.25">
      <c r="S4752" s="46"/>
      <c r="U4752" s="46"/>
    </row>
    <row r="4753" spans="19:21" hidden="1" x14ac:dyDescent="0.25">
      <c r="S4753" s="46"/>
      <c r="U4753" s="46"/>
    </row>
    <row r="4754" spans="19:21" hidden="1" x14ac:dyDescent="0.25">
      <c r="S4754" s="46"/>
      <c r="U4754" s="46"/>
    </row>
    <row r="4755" spans="19:21" hidden="1" x14ac:dyDescent="0.25">
      <c r="S4755" s="46"/>
      <c r="U4755" s="46"/>
    </row>
    <row r="4756" spans="19:21" hidden="1" x14ac:dyDescent="0.25">
      <c r="S4756" s="46"/>
      <c r="U4756" s="46"/>
    </row>
    <row r="4757" spans="19:21" hidden="1" x14ac:dyDescent="0.25">
      <c r="S4757" s="46"/>
      <c r="U4757" s="46"/>
    </row>
    <row r="4758" spans="19:21" hidden="1" x14ac:dyDescent="0.25">
      <c r="S4758" s="46"/>
      <c r="U4758" s="46"/>
    </row>
    <row r="4759" spans="19:21" hidden="1" x14ac:dyDescent="0.25">
      <c r="S4759" s="46"/>
      <c r="U4759" s="46"/>
    </row>
    <row r="4760" spans="19:21" hidden="1" x14ac:dyDescent="0.25">
      <c r="S4760" s="46"/>
      <c r="U4760" s="46"/>
    </row>
    <row r="4761" spans="19:21" hidden="1" x14ac:dyDescent="0.25">
      <c r="S4761" s="46"/>
      <c r="U4761" s="46"/>
    </row>
    <row r="4762" spans="19:21" hidden="1" x14ac:dyDescent="0.25">
      <c r="S4762" s="46"/>
      <c r="U4762" s="46"/>
    </row>
    <row r="4763" spans="19:21" hidden="1" x14ac:dyDescent="0.25">
      <c r="S4763" s="46"/>
      <c r="U4763" s="46"/>
    </row>
    <row r="4764" spans="19:21" hidden="1" x14ac:dyDescent="0.25">
      <c r="S4764" s="46"/>
      <c r="U4764" s="46"/>
    </row>
    <row r="4765" spans="19:21" hidden="1" x14ac:dyDescent="0.25">
      <c r="S4765" s="46"/>
      <c r="U4765" s="46"/>
    </row>
    <row r="4766" spans="19:21" hidden="1" x14ac:dyDescent="0.25">
      <c r="S4766" s="46"/>
      <c r="U4766" s="46"/>
    </row>
    <row r="4767" spans="19:21" hidden="1" x14ac:dyDescent="0.25">
      <c r="S4767" s="46"/>
      <c r="U4767" s="46"/>
    </row>
    <row r="4768" spans="19:21" hidden="1" x14ac:dyDescent="0.25">
      <c r="S4768" s="46"/>
      <c r="U4768" s="46"/>
    </row>
    <row r="4769" spans="19:21" hidden="1" x14ac:dyDescent="0.25">
      <c r="S4769" s="46"/>
      <c r="U4769" s="46"/>
    </row>
    <row r="4770" spans="19:21" hidden="1" x14ac:dyDescent="0.25">
      <c r="S4770" s="46"/>
      <c r="U4770" s="46"/>
    </row>
    <row r="4771" spans="19:21" hidden="1" x14ac:dyDescent="0.25">
      <c r="S4771" s="46"/>
      <c r="U4771" s="46"/>
    </row>
    <row r="4772" spans="19:21" hidden="1" x14ac:dyDescent="0.25">
      <c r="S4772" s="46"/>
      <c r="U4772" s="46"/>
    </row>
    <row r="4773" spans="19:21" hidden="1" x14ac:dyDescent="0.25">
      <c r="S4773" s="46"/>
      <c r="U4773" s="46"/>
    </row>
    <row r="4774" spans="19:21" hidden="1" x14ac:dyDescent="0.25">
      <c r="S4774" s="46"/>
      <c r="U4774" s="46"/>
    </row>
    <row r="4775" spans="19:21" hidden="1" x14ac:dyDescent="0.25">
      <c r="S4775" s="46"/>
      <c r="U4775" s="46"/>
    </row>
    <row r="4776" spans="19:21" hidden="1" x14ac:dyDescent="0.25">
      <c r="S4776" s="46"/>
      <c r="U4776" s="46"/>
    </row>
    <row r="4777" spans="19:21" hidden="1" x14ac:dyDescent="0.25">
      <c r="S4777" s="46"/>
      <c r="U4777" s="46"/>
    </row>
    <row r="4778" spans="19:21" hidden="1" x14ac:dyDescent="0.25">
      <c r="S4778" s="46"/>
      <c r="U4778" s="46"/>
    </row>
    <row r="4779" spans="19:21" hidden="1" x14ac:dyDescent="0.25">
      <c r="S4779" s="46"/>
      <c r="U4779" s="46"/>
    </row>
    <row r="4780" spans="19:21" hidden="1" x14ac:dyDescent="0.25">
      <c r="S4780" s="46"/>
      <c r="U4780" s="46"/>
    </row>
    <row r="4781" spans="19:21" hidden="1" x14ac:dyDescent="0.25">
      <c r="S4781" s="46"/>
      <c r="U4781" s="46"/>
    </row>
    <row r="4782" spans="19:21" hidden="1" x14ac:dyDescent="0.25">
      <c r="S4782" s="46"/>
      <c r="U4782" s="46"/>
    </row>
    <row r="4783" spans="19:21" hidden="1" x14ac:dyDescent="0.25">
      <c r="S4783" s="46"/>
      <c r="U4783" s="46"/>
    </row>
    <row r="4784" spans="19:21" hidden="1" x14ac:dyDescent="0.25">
      <c r="S4784" s="46"/>
      <c r="U4784" s="46"/>
    </row>
    <row r="4785" spans="19:21" hidden="1" x14ac:dyDescent="0.25">
      <c r="S4785" s="46"/>
      <c r="U4785" s="46"/>
    </row>
    <row r="4786" spans="19:21" hidden="1" x14ac:dyDescent="0.25">
      <c r="S4786" s="46"/>
      <c r="U4786" s="46"/>
    </row>
    <row r="4787" spans="19:21" hidden="1" x14ac:dyDescent="0.25">
      <c r="S4787" s="46"/>
      <c r="U4787" s="46"/>
    </row>
    <row r="4788" spans="19:21" hidden="1" x14ac:dyDescent="0.25">
      <c r="S4788" s="46"/>
      <c r="U4788" s="46"/>
    </row>
    <row r="4789" spans="19:21" hidden="1" x14ac:dyDescent="0.25">
      <c r="S4789" s="46"/>
      <c r="U4789" s="46"/>
    </row>
    <row r="4790" spans="19:21" hidden="1" x14ac:dyDescent="0.25">
      <c r="S4790" s="46"/>
      <c r="U4790" s="46"/>
    </row>
    <row r="4791" spans="19:21" hidden="1" x14ac:dyDescent="0.25">
      <c r="S4791" s="46"/>
      <c r="U4791" s="46"/>
    </row>
    <row r="4792" spans="19:21" hidden="1" x14ac:dyDescent="0.25">
      <c r="S4792" s="46"/>
      <c r="U4792" s="46"/>
    </row>
    <row r="4793" spans="19:21" hidden="1" x14ac:dyDescent="0.25">
      <c r="S4793" s="46"/>
      <c r="U4793" s="46"/>
    </row>
    <row r="4794" spans="19:21" hidden="1" x14ac:dyDescent="0.25">
      <c r="S4794" s="46"/>
      <c r="U4794" s="46"/>
    </row>
    <row r="4795" spans="19:21" hidden="1" x14ac:dyDescent="0.25">
      <c r="S4795" s="46"/>
      <c r="U4795" s="46"/>
    </row>
    <row r="4796" spans="19:21" hidden="1" x14ac:dyDescent="0.25">
      <c r="S4796" s="46"/>
      <c r="U4796" s="46"/>
    </row>
    <row r="4797" spans="19:21" hidden="1" x14ac:dyDescent="0.25">
      <c r="S4797" s="46"/>
      <c r="U4797" s="46"/>
    </row>
    <row r="4798" spans="19:21" hidden="1" x14ac:dyDescent="0.25">
      <c r="S4798" s="46"/>
      <c r="U4798" s="46"/>
    </row>
    <row r="4799" spans="19:21" hidden="1" x14ac:dyDescent="0.25">
      <c r="S4799" s="46"/>
      <c r="U4799" s="46"/>
    </row>
    <row r="4800" spans="19:21" hidden="1" x14ac:dyDescent="0.25">
      <c r="S4800" s="46"/>
      <c r="U4800" s="46"/>
    </row>
    <row r="4801" spans="19:21" hidden="1" x14ac:dyDescent="0.25">
      <c r="S4801" s="46"/>
      <c r="U4801" s="46"/>
    </row>
    <row r="4802" spans="19:21" hidden="1" x14ac:dyDescent="0.25">
      <c r="S4802" s="46"/>
      <c r="U4802" s="46"/>
    </row>
    <row r="4803" spans="19:21" hidden="1" x14ac:dyDescent="0.25">
      <c r="S4803" s="46"/>
      <c r="U4803" s="46"/>
    </row>
    <row r="4804" spans="19:21" hidden="1" x14ac:dyDescent="0.25">
      <c r="S4804" s="46"/>
      <c r="U4804" s="46"/>
    </row>
    <row r="4805" spans="19:21" hidden="1" x14ac:dyDescent="0.25">
      <c r="S4805" s="46"/>
      <c r="U4805" s="46"/>
    </row>
    <row r="4806" spans="19:21" hidden="1" x14ac:dyDescent="0.25">
      <c r="S4806" s="46"/>
      <c r="U4806" s="46"/>
    </row>
    <row r="4807" spans="19:21" hidden="1" x14ac:dyDescent="0.25">
      <c r="S4807" s="46"/>
      <c r="U4807" s="46"/>
    </row>
    <row r="4808" spans="19:21" hidden="1" x14ac:dyDescent="0.25">
      <c r="S4808" s="46"/>
      <c r="U4808" s="46"/>
    </row>
    <row r="4809" spans="19:21" hidden="1" x14ac:dyDescent="0.25">
      <c r="S4809" s="46"/>
      <c r="U4809" s="46"/>
    </row>
    <row r="4810" spans="19:21" hidden="1" x14ac:dyDescent="0.25">
      <c r="S4810" s="46"/>
      <c r="U4810" s="46"/>
    </row>
    <row r="4811" spans="19:21" hidden="1" x14ac:dyDescent="0.25">
      <c r="S4811" s="46"/>
      <c r="U4811" s="46"/>
    </row>
    <row r="4812" spans="19:21" hidden="1" x14ac:dyDescent="0.25">
      <c r="S4812" s="46"/>
      <c r="U4812" s="46"/>
    </row>
    <row r="4813" spans="19:21" hidden="1" x14ac:dyDescent="0.25">
      <c r="S4813" s="46"/>
      <c r="U4813" s="46"/>
    </row>
    <row r="4814" spans="19:21" hidden="1" x14ac:dyDescent="0.25">
      <c r="S4814" s="46"/>
      <c r="U4814" s="46"/>
    </row>
    <row r="4815" spans="19:21" hidden="1" x14ac:dyDescent="0.25">
      <c r="S4815" s="46"/>
      <c r="U4815" s="46"/>
    </row>
    <row r="4816" spans="19:21" hidden="1" x14ac:dyDescent="0.25">
      <c r="S4816" s="46"/>
      <c r="U4816" s="46"/>
    </row>
    <row r="4817" spans="19:21" hidden="1" x14ac:dyDescent="0.25">
      <c r="S4817" s="46"/>
      <c r="U4817" s="46"/>
    </row>
    <row r="4818" spans="19:21" hidden="1" x14ac:dyDescent="0.25">
      <c r="S4818" s="46"/>
      <c r="U4818" s="46"/>
    </row>
    <row r="4819" spans="19:21" hidden="1" x14ac:dyDescent="0.25">
      <c r="S4819" s="46"/>
      <c r="U4819" s="46"/>
    </row>
    <row r="4820" spans="19:21" hidden="1" x14ac:dyDescent="0.25">
      <c r="S4820" s="46"/>
      <c r="U4820" s="46"/>
    </row>
    <row r="4821" spans="19:21" hidden="1" x14ac:dyDescent="0.25">
      <c r="S4821" s="46"/>
      <c r="U4821" s="46"/>
    </row>
    <row r="4822" spans="19:21" hidden="1" x14ac:dyDescent="0.25">
      <c r="S4822" s="46"/>
      <c r="U4822" s="46"/>
    </row>
    <row r="4823" spans="19:21" hidden="1" x14ac:dyDescent="0.25">
      <c r="S4823" s="46"/>
      <c r="U4823" s="46"/>
    </row>
    <row r="4824" spans="19:21" hidden="1" x14ac:dyDescent="0.25">
      <c r="S4824" s="46"/>
      <c r="U4824" s="46"/>
    </row>
    <row r="4825" spans="19:21" hidden="1" x14ac:dyDescent="0.25">
      <c r="S4825" s="46"/>
      <c r="U4825" s="46"/>
    </row>
    <row r="4826" spans="19:21" hidden="1" x14ac:dyDescent="0.25">
      <c r="S4826" s="46"/>
      <c r="U4826" s="46"/>
    </row>
    <row r="4827" spans="19:21" hidden="1" x14ac:dyDescent="0.25">
      <c r="S4827" s="46"/>
      <c r="U4827" s="46"/>
    </row>
    <row r="4828" spans="19:21" hidden="1" x14ac:dyDescent="0.25">
      <c r="S4828" s="46"/>
      <c r="U4828" s="46"/>
    </row>
    <row r="4829" spans="19:21" hidden="1" x14ac:dyDescent="0.25">
      <c r="S4829" s="46"/>
      <c r="U4829" s="46"/>
    </row>
    <row r="4830" spans="19:21" hidden="1" x14ac:dyDescent="0.25">
      <c r="S4830" s="46"/>
      <c r="U4830" s="46"/>
    </row>
    <row r="4831" spans="19:21" hidden="1" x14ac:dyDescent="0.25">
      <c r="S4831" s="46"/>
      <c r="U4831" s="46"/>
    </row>
    <row r="4832" spans="19:21" hidden="1" x14ac:dyDescent="0.25">
      <c r="S4832" s="46"/>
      <c r="U4832" s="46"/>
    </row>
    <row r="4833" spans="19:21" hidden="1" x14ac:dyDescent="0.25">
      <c r="S4833" s="46"/>
      <c r="U4833" s="46"/>
    </row>
    <row r="4834" spans="19:21" hidden="1" x14ac:dyDescent="0.25">
      <c r="S4834" s="46"/>
      <c r="U4834" s="46"/>
    </row>
    <row r="4835" spans="19:21" hidden="1" x14ac:dyDescent="0.25">
      <c r="S4835" s="46"/>
      <c r="U4835" s="46"/>
    </row>
    <row r="4836" spans="19:21" hidden="1" x14ac:dyDescent="0.25">
      <c r="S4836" s="46"/>
      <c r="U4836" s="46"/>
    </row>
    <row r="4837" spans="19:21" hidden="1" x14ac:dyDescent="0.25">
      <c r="S4837" s="46"/>
      <c r="U4837" s="46"/>
    </row>
    <row r="4838" spans="19:21" hidden="1" x14ac:dyDescent="0.25">
      <c r="S4838" s="46"/>
      <c r="U4838" s="46"/>
    </row>
    <row r="4839" spans="19:21" hidden="1" x14ac:dyDescent="0.25">
      <c r="S4839" s="46"/>
      <c r="U4839" s="46"/>
    </row>
    <row r="4840" spans="19:21" hidden="1" x14ac:dyDescent="0.25">
      <c r="S4840" s="46"/>
      <c r="U4840" s="46"/>
    </row>
    <row r="4841" spans="19:21" hidden="1" x14ac:dyDescent="0.25">
      <c r="S4841" s="46"/>
      <c r="U4841" s="46"/>
    </row>
    <row r="4842" spans="19:21" hidden="1" x14ac:dyDescent="0.25">
      <c r="S4842" s="46"/>
      <c r="U4842" s="46"/>
    </row>
    <row r="4843" spans="19:21" hidden="1" x14ac:dyDescent="0.25">
      <c r="S4843" s="46"/>
      <c r="U4843" s="46"/>
    </row>
    <row r="4844" spans="19:21" hidden="1" x14ac:dyDescent="0.25">
      <c r="S4844" s="46"/>
      <c r="U4844" s="46"/>
    </row>
    <row r="4845" spans="19:21" hidden="1" x14ac:dyDescent="0.25">
      <c r="S4845" s="46"/>
      <c r="U4845" s="46"/>
    </row>
    <row r="4846" spans="19:21" hidden="1" x14ac:dyDescent="0.25">
      <c r="S4846" s="46"/>
      <c r="U4846" s="46"/>
    </row>
    <row r="4847" spans="19:21" hidden="1" x14ac:dyDescent="0.25">
      <c r="S4847" s="46"/>
      <c r="U4847" s="46"/>
    </row>
    <row r="4848" spans="19:21" hidden="1" x14ac:dyDescent="0.25">
      <c r="S4848" s="46"/>
      <c r="U4848" s="46"/>
    </row>
    <row r="4849" spans="19:21" hidden="1" x14ac:dyDescent="0.25">
      <c r="S4849" s="46"/>
      <c r="U4849" s="46"/>
    </row>
    <row r="4850" spans="19:21" hidden="1" x14ac:dyDescent="0.25">
      <c r="S4850" s="46"/>
      <c r="U4850" s="46"/>
    </row>
    <row r="4851" spans="19:21" hidden="1" x14ac:dyDescent="0.25">
      <c r="S4851" s="46"/>
      <c r="U4851" s="46"/>
    </row>
    <row r="4852" spans="19:21" hidden="1" x14ac:dyDescent="0.25">
      <c r="S4852" s="46"/>
      <c r="U4852" s="46"/>
    </row>
    <row r="4853" spans="19:21" hidden="1" x14ac:dyDescent="0.25">
      <c r="S4853" s="46"/>
      <c r="U4853" s="46"/>
    </row>
    <row r="4854" spans="19:21" hidden="1" x14ac:dyDescent="0.25">
      <c r="S4854" s="46"/>
      <c r="U4854" s="46"/>
    </row>
    <row r="4855" spans="19:21" hidden="1" x14ac:dyDescent="0.25">
      <c r="S4855" s="46"/>
      <c r="U4855" s="46"/>
    </row>
    <row r="4856" spans="19:21" hidden="1" x14ac:dyDescent="0.25">
      <c r="S4856" s="46"/>
      <c r="U4856" s="46"/>
    </row>
    <row r="4857" spans="19:21" hidden="1" x14ac:dyDescent="0.25">
      <c r="S4857" s="46"/>
      <c r="U4857" s="46"/>
    </row>
    <row r="4858" spans="19:21" hidden="1" x14ac:dyDescent="0.25">
      <c r="S4858" s="46"/>
      <c r="U4858" s="46"/>
    </row>
    <row r="4859" spans="19:21" hidden="1" x14ac:dyDescent="0.25">
      <c r="S4859" s="46"/>
      <c r="U4859" s="46"/>
    </row>
    <row r="4860" spans="19:21" hidden="1" x14ac:dyDescent="0.25">
      <c r="S4860" s="46"/>
      <c r="U4860" s="46"/>
    </row>
    <row r="4861" spans="19:21" hidden="1" x14ac:dyDescent="0.25">
      <c r="S4861" s="46"/>
      <c r="U4861" s="46"/>
    </row>
    <row r="4862" spans="19:21" hidden="1" x14ac:dyDescent="0.25">
      <c r="S4862" s="46"/>
      <c r="U4862" s="46"/>
    </row>
    <row r="4863" spans="19:21" hidden="1" x14ac:dyDescent="0.25">
      <c r="S4863" s="46"/>
      <c r="U4863" s="46"/>
    </row>
    <row r="4864" spans="19:21" hidden="1" x14ac:dyDescent="0.25">
      <c r="S4864" s="46"/>
      <c r="U4864" s="46"/>
    </row>
    <row r="4865" spans="19:21" hidden="1" x14ac:dyDescent="0.25">
      <c r="S4865" s="46"/>
      <c r="U4865" s="46"/>
    </row>
    <row r="4866" spans="19:21" hidden="1" x14ac:dyDescent="0.25">
      <c r="S4866" s="46"/>
      <c r="U4866" s="46"/>
    </row>
    <row r="4867" spans="19:21" hidden="1" x14ac:dyDescent="0.25">
      <c r="S4867" s="46"/>
      <c r="U4867" s="46"/>
    </row>
    <row r="4868" spans="19:21" hidden="1" x14ac:dyDescent="0.25">
      <c r="S4868" s="46"/>
      <c r="U4868" s="46"/>
    </row>
    <row r="4869" spans="19:21" hidden="1" x14ac:dyDescent="0.25">
      <c r="S4869" s="46"/>
      <c r="U4869" s="46"/>
    </row>
    <row r="4870" spans="19:21" hidden="1" x14ac:dyDescent="0.25">
      <c r="S4870" s="46"/>
      <c r="U4870" s="46"/>
    </row>
    <row r="4871" spans="19:21" hidden="1" x14ac:dyDescent="0.25">
      <c r="S4871" s="46"/>
      <c r="U4871" s="46"/>
    </row>
    <row r="4872" spans="19:21" hidden="1" x14ac:dyDescent="0.25">
      <c r="S4872" s="46"/>
      <c r="U4872" s="46"/>
    </row>
    <row r="4873" spans="19:21" hidden="1" x14ac:dyDescent="0.25">
      <c r="S4873" s="46"/>
      <c r="U4873" s="46"/>
    </row>
    <row r="4874" spans="19:21" hidden="1" x14ac:dyDescent="0.25">
      <c r="S4874" s="46"/>
      <c r="U4874" s="46"/>
    </row>
    <row r="4875" spans="19:21" hidden="1" x14ac:dyDescent="0.25">
      <c r="S4875" s="46"/>
      <c r="U4875" s="46"/>
    </row>
    <row r="4876" spans="19:21" hidden="1" x14ac:dyDescent="0.25">
      <c r="S4876" s="46"/>
      <c r="U4876" s="46"/>
    </row>
    <row r="4877" spans="19:21" hidden="1" x14ac:dyDescent="0.25">
      <c r="S4877" s="46"/>
      <c r="U4877" s="46"/>
    </row>
    <row r="4878" spans="19:21" hidden="1" x14ac:dyDescent="0.25">
      <c r="S4878" s="46"/>
      <c r="U4878" s="46"/>
    </row>
    <row r="4879" spans="19:21" hidden="1" x14ac:dyDescent="0.25">
      <c r="S4879" s="46"/>
      <c r="U4879" s="46"/>
    </row>
    <row r="4880" spans="19:21" hidden="1" x14ac:dyDescent="0.25">
      <c r="S4880" s="46"/>
      <c r="U4880" s="46"/>
    </row>
    <row r="4881" spans="19:21" hidden="1" x14ac:dyDescent="0.25">
      <c r="S4881" s="46"/>
      <c r="U4881" s="46"/>
    </row>
    <row r="4882" spans="19:21" hidden="1" x14ac:dyDescent="0.25">
      <c r="S4882" s="46"/>
      <c r="U4882" s="46"/>
    </row>
    <row r="4883" spans="19:21" hidden="1" x14ac:dyDescent="0.25">
      <c r="S4883" s="46"/>
      <c r="U4883" s="46"/>
    </row>
    <row r="4884" spans="19:21" hidden="1" x14ac:dyDescent="0.25">
      <c r="S4884" s="46"/>
      <c r="U4884" s="46"/>
    </row>
    <row r="4885" spans="19:21" hidden="1" x14ac:dyDescent="0.25">
      <c r="S4885" s="46"/>
      <c r="U4885" s="46"/>
    </row>
    <row r="4886" spans="19:21" hidden="1" x14ac:dyDescent="0.25">
      <c r="S4886" s="46"/>
      <c r="U4886" s="46"/>
    </row>
    <row r="4887" spans="19:21" hidden="1" x14ac:dyDescent="0.25">
      <c r="S4887" s="46"/>
      <c r="U4887" s="46"/>
    </row>
    <row r="4888" spans="19:21" hidden="1" x14ac:dyDescent="0.25">
      <c r="S4888" s="46"/>
      <c r="U4888" s="46"/>
    </row>
    <row r="4889" spans="19:21" hidden="1" x14ac:dyDescent="0.25">
      <c r="S4889" s="46"/>
      <c r="U4889" s="46"/>
    </row>
    <row r="4890" spans="19:21" hidden="1" x14ac:dyDescent="0.25">
      <c r="S4890" s="46"/>
      <c r="U4890" s="46"/>
    </row>
    <row r="4891" spans="19:21" hidden="1" x14ac:dyDescent="0.25">
      <c r="S4891" s="46"/>
      <c r="U4891" s="46"/>
    </row>
    <row r="4892" spans="19:21" hidden="1" x14ac:dyDescent="0.25">
      <c r="S4892" s="46"/>
      <c r="U4892" s="46"/>
    </row>
    <row r="4893" spans="19:21" hidden="1" x14ac:dyDescent="0.25">
      <c r="S4893" s="46"/>
      <c r="U4893" s="46"/>
    </row>
    <row r="4894" spans="19:21" hidden="1" x14ac:dyDescent="0.25">
      <c r="S4894" s="46"/>
      <c r="U4894" s="46"/>
    </row>
    <row r="4895" spans="19:21" hidden="1" x14ac:dyDescent="0.25">
      <c r="S4895" s="46"/>
      <c r="U4895" s="46"/>
    </row>
    <row r="4896" spans="19:21" hidden="1" x14ac:dyDescent="0.25">
      <c r="S4896" s="46"/>
      <c r="U4896" s="46"/>
    </row>
    <row r="4897" spans="19:21" hidden="1" x14ac:dyDescent="0.25">
      <c r="S4897" s="46"/>
      <c r="U4897" s="46"/>
    </row>
    <row r="4898" spans="19:21" hidden="1" x14ac:dyDescent="0.25">
      <c r="S4898" s="46"/>
      <c r="U4898" s="46"/>
    </row>
    <row r="4899" spans="19:21" hidden="1" x14ac:dyDescent="0.25">
      <c r="S4899" s="46"/>
      <c r="U4899" s="46"/>
    </row>
    <row r="4900" spans="19:21" hidden="1" x14ac:dyDescent="0.25">
      <c r="S4900" s="46"/>
      <c r="U4900" s="46"/>
    </row>
    <row r="4901" spans="19:21" hidden="1" x14ac:dyDescent="0.25">
      <c r="S4901" s="46"/>
      <c r="U4901" s="46"/>
    </row>
    <row r="4902" spans="19:21" hidden="1" x14ac:dyDescent="0.25">
      <c r="S4902" s="46"/>
      <c r="U4902" s="46"/>
    </row>
    <row r="4903" spans="19:21" hidden="1" x14ac:dyDescent="0.25">
      <c r="S4903" s="46"/>
      <c r="U4903" s="46"/>
    </row>
    <row r="4904" spans="19:21" hidden="1" x14ac:dyDescent="0.25">
      <c r="S4904" s="46"/>
      <c r="U4904" s="46"/>
    </row>
    <row r="4905" spans="19:21" hidden="1" x14ac:dyDescent="0.25">
      <c r="S4905" s="46"/>
      <c r="U4905" s="46"/>
    </row>
    <row r="4906" spans="19:21" hidden="1" x14ac:dyDescent="0.25">
      <c r="S4906" s="46"/>
      <c r="U4906" s="46"/>
    </row>
    <row r="4907" spans="19:21" hidden="1" x14ac:dyDescent="0.25">
      <c r="S4907" s="46"/>
      <c r="U4907" s="46"/>
    </row>
    <row r="4908" spans="19:21" hidden="1" x14ac:dyDescent="0.25">
      <c r="S4908" s="46"/>
      <c r="U4908" s="46"/>
    </row>
    <row r="4909" spans="19:21" hidden="1" x14ac:dyDescent="0.25">
      <c r="S4909" s="46"/>
      <c r="U4909" s="46"/>
    </row>
    <row r="4910" spans="19:21" hidden="1" x14ac:dyDescent="0.25">
      <c r="S4910" s="46"/>
      <c r="U4910" s="46"/>
    </row>
    <row r="4911" spans="19:21" hidden="1" x14ac:dyDescent="0.25">
      <c r="S4911" s="46"/>
      <c r="U4911" s="46"/>
    </row>
    <row r="4912" spans="19:21" hidden="1" x14ac:dyDescent="0.25">
      <c r="S4912" s="46"/>
      <c r="U4912" s="46"/>
    </row>
    <row r="4913" spans="19:21" hidden="1" x14ac:dyDescent="0.25">
      <c r="S4913" s="46"/>
      <c r="U4913" s="46"/>
    </row>
    <row r="4914" spans="19:21" hidden="1" x14ac:dyDescent="0.25">
      <c r="S4914" s="46"/>
      <c r="U4914" s="46"/>
    </row>
    <row r="4915" spans="19:21" hidden="1" x14ac:dyDescent="0.25">
      <c r="S4915" s="46"/>
      <c r="U4915" s="46"/>
    </row>
    <row r="4916" spans="19:21" hidden="1" x14ac:dyDescent="0.25">
      <c r="S4916" s="46"/>
      <c r="U4916" s="46"/>
    </row>
    <row r="4917" spans="19:21" hidden="1" x14ac:dyDescent="0.25">
      <c r="S4917" s="46"/>
      <c r="U4917" s="46"/>
    </row>
    <row r="4918" spans="19:21" hidden="1" x14ac:dyDescent="0.25">
      <c r="S4918" s="46"/>
      <c r="U4918" s="46"/>
    </row>
    <row r="4919" spans="19:21" hidden="1" x14ac:dyDescent="0.25">
      <c r="S4919" s="46"/>
      <c r="U4919" s="46"/>
    </row>
    <row r="4920" spans="19:21" hidden="1" x14ac:dyDescent="0.25">
      <c r="S4920" s="46"/>
      <c r="U4920" s="46"/>
    </row>
    <row r="4921" spans="19:21" hidden="1" x14ac:dyDescent="0.25">
      <c r="S4921" s="46"/>
      <c r="U4921" s="46"/>
    </row>
    <row r="4922" spans="19:21" hidden="1" x14ac:dyDescent="0.25">
      <c r="S4922" s="46"/>
      <c r="U4922" s="46"/>
    </row>
    <row r="4923" spans="19:21" hidden="1" x14ac:dyDescent="0.25">
      <c r="S4923" s="46"/>
      <c r="U4923" s="46"/>
    </row>
    <row r="4924" spans="19:21" hidden="1" x14ac:dyDescent="0.25">
      <c r="S4924" s="46"/>
      <c r="U4924" s="46"/>
    </row>
    <row r="4925" spans="19:21" hidden="1" x14ac:dyDescent="0.25">
      <c r="S4925" s="46"/>
      <c r="U4925" s="46"/>
    </row>
    <row r="4926" spans="19:21" hidden="1" x14ac:dyDescent="0.25">
      <c r="S4926" s="46"/>
      <c r="U4926" s="46"/>
    </row>
    <row r="4927" spans="19:21" hidden="1" x14ac:dyDescent="0.25">
      <c r="S4927" s="46"/>
      <c r="U4927" s="46"/>
    </row>
    <row r="4928" spans="19:21" hidden="1" x14ac:dyDescent="0.25">
      <c r="S4928" s="46"/>
      <c r="U4928" s="46"/>
    </row>
    <row r="4929" spans="19:21" hidden="1" x14ac:dyDescent="0.25">
      <c r="S4929" s="46"/>
      <c r="U4929" s="46"/>
    </row>
    <row r="4930" spans="19:21" hidden="1" x14ac:dyDescent="0.25">
      <c r="S4930" s="46"/>
      <c r="U4930" s="46"/>
    </row>
    <row r="4931" spans="19:21" hidden="1" x14ac:dyDescent="0.25">
      <c r="S4931" s="46"/>
      <c r="U4931" s="46"/>
    </row>
    <row r="4932" spans="19:21" hidden="1" x14ac:dyDescent="0.25">
      <c r="S4932" s="46"/>
      <c r="U4932" s="46"/>
    </row>
    <row r="4933" spans="19:21" hidden="1" x14ac:dyDescent="0.25">
      <c r="S4933" s="46"/>
      <c r="U4933" s="46"/>
    </row>
    <row r="4934" spans="19:21" hidden="1" x14ac:dyDescent="0.25">
      <c r="S4934" s="46"/>
      <c r="U4934" s="46"/>
    </row>
    <row r="4935" spans="19:21" hidden="1" x14ac:dyDescent="0.25">
      <c r="S4935" s="46"/>
      <c r="U4935" s="46"/>
    </row>
    <row r="4936" spans="19:21" hidden="1" x14ac:dyDescent="0.25">
      <c r="S4936" s="46"/>
      <c r="U4936" s="46"/>
    </row>
    <row r="4937" spans="19:21" hidden="1" x14ac:dyDescent="0.25">
      <c r="S4937" s="46"/>
      <c r="U4937" s="46"/>
    </row>
    <row r="4938" spans="19:21" hidden="1" x14ac:dyDescent="0.25">
      <c r="S4938" s="46"/>
      <c r="U4938" s="46"/>
    </row>
    <row r="4939" spans="19:21" hidden="1" x14ac:dyDescent="0.25">
      <c r="S4939" s="46"/>
      <c r="U4939" s="46"/>
    </row>
    <row r="4940" spans="19:21" hidden="1" x14ac:dyDescent="0.25">
      <c r="S4940" s="46"/>
      <c r="U4940" s="46"/>
    </row>
    <row r="4941" spans="19:21" hidden="1" x14ac:dyDescent="0.25">
      <c r="S4941" s="46"/>
      <c r="U4941" s="46"/>
    </row>
    <row r="4942" spans="19:21" hidden="1" x14ac:dyDescent="0.25">
      <c r="S4942" s="46"/>
      <c r="U4942" s="46"/>
    </row>
    <row r="4943" spans="19:21" hidden="1" x14ac:dyDescent="0.25">
      <c r="S4943" s="46"/>
      <c r="U4943" s="46"/>
    </row>
    <row r="4944" spans="19:21" hidden="1" x14ac:dyDescent="0.25">
      <c r="S4944" s="46"/>
      <c r="U4944" s="46"/>
    </row>
    <row r="4945" spans="19:21" hidden="1" x14ac:dyDescent="0.25">
      <c r="S4945" s="46"/>
      <c r="U4945" s="46"/>
    </row>
    <row r="4946" spans="19:21" hidden="1" x14ac:dyDescent="0.25">
      <c r="S4946" s="46"/>
      <c r="U4946" s="46"/>
    </row>
    <row r="4947" spans="19:21" hidden="1" x14ac:dyDescent="0.25">
      <c r="S4947" s="46"/>
      <c r="U4947" s="46"/>
    </row>
    <row r="4948" spans="19:21" hidden="1" x14ac:dyDescent="0.25">
      <c r="S4948" s="46"/>
      <c r="U4948" s="46"/>
    </row>
    <row r="4949" spans="19:21" hidden="1" x14ac:dyDescent="0.25">
      <c r="S4949" s="46"/>
      <c r="U4949" s="46"/>
    </row>
    <row r="4950" spans="19:21" hidden="1" x14ac:dyDescent="0.25">
      <c r="S4950" s="46"/>
      <c r="U4950" s="46"/>
    </row>
    <row r="4951" spans="19:21" hidden="1" x14ac:dyDescent="0.25">
      <c r="S4951" s="46"/>
      <c r="U4951" s="46"/>
    </row>
    <row r="4952" spans="19:21" hidden="1" x14ac:dyDescent="0.25">
      <c r="S4952" s="46"/>
      <c r="U4952" s="46"/>
    </row>
    <row r="4953" spans="19:21" hidden="1" x14ac:dyDescent="0.25">
      <c r="S4953" s="46"/>
      <c r="U4953" s="46"/>
    </row>
    <row r="4954" spans="19:21" hidden="1" x14ac:dyDescent="0.25">
      <c r="S4954" s="46"/>
      <c r="U4954" s="46"/>
    </row>
    <row r="4955" spans="19:21" hidden="1" x14ac:dyDescent="0.25">
      <c r="S4955" s="46"/>
      <c r="U4955" s="46"/>
    </row>
    <row r="4956" spans="19:21" hidden="1" x14ac:dyDescent="0.25">
      <c r="S4956" s="46"/>
      <c r="U4956" s="46"/>
    </row>
    <row r="4957" spans="19:21" hidden="1" x14ac:dyDescent="0.25">
      <c r="S4957" s="46"/>
      <c r="U4957" s="46"/>
    </row>
    <row r="4958" spans="19:21" hidden="1" x14ac:dyDescent="0.25">
      <c r="S4958" s="46"/>
      <c r="U4958" s="46"/>
    </row>
    <row r="4959" spans="19:21" hidden="1" x14ac:dyDescent="0.25">
      <c r="S4959" s="46"/>
      <c r="U4959" s="46"/>
    </row>
    <row r="4960" spans="19:21" hidden="1" x14ac:dyDescent="0.25">
      <c r="S4960" s="46"/>
      <c r="U4960" s="46"/>
    </row>
    <row r="4961" spans="19:21" hidden="1" x14ac:dyDescent="0.25">
      <c r="S4961" s="46"/>
      <c r="U4961" s="46"/>
    </row>
    <row r="4962" spans="19:21" hidden="1" x14ac:dyDescent="0.25">
      <c r="S4962" s="46"/>
      <c r="U4962" s="46"/>
    </row>
    <row r="4963" spans="19:21" hidden="1" x14ac:dyDescent="0.25">
      <c r="S4963" s="46"/>
      <c r="U4963" s="46"/>
    </row>
    <row r="4964" spans="19:21" hidden="1" x14ac:dyDescent="0.25">
      <c r="S4964" s="46"/>
      <c r="U4964" s="46"/>
    </row>
    <row r="4965" spans="19:21" hidden="1" x14ac:dyDescent="0.25">
      <c r="S4965" s="46"/>
      <c r="U4965" s="46"/>
    </row>
    <row r="4966" spans="19:21" hidden="1" x14ac:dyDescent="0.25">
      <c r="S4966" s="46"/>
      <c r="U4966" s="46"/>
    </row>
    <row r="4967" spans="19:21" hidden="1" x14ac:dyDescent="0.25">
      <c r="S4967" s="46"/>
      <c r="U4967" s="46"/>
    </row>
    <row r="4968" spans="19:21" hidden="1" x14ac:dyDescent="0.25">
      <c r="S4968" s="46"/>
      <c r="U4968" s="46"/>
    </row>
    <row r="4969" spans="19:21" hidden="1" x14ac:dyDescent="0.25">
      <c r="S4969" s="46"/>
      <c r="U4969" s="46"/>
    </row>
    <row r="4970" spans="19:21" hidden="1" x14ac:dyDescent="0.25">
      <c r="S4970" s="46"/>
      <c r="U4970" s="46"/>
    </row>
    <row r="4971" spans="19:21" hidden="1" x14ac:dyDescent="0.25">
      <c r="S4971" s="46"/>
      <c r="U4971" s="46"/>
    </row>
    <row r="4972" spans="19:21" hidden="1" x14ac:dyDescent="0.25">
      <c r="S4972" s="46"/>
      <c r="U4972" s="46"/>
    </row>
    <row r="4973" spans="19:21" hidden="1" x14ac:dyDescent="0.25">
      <c r="S4973" s="46"/>
      <c r="U4973" s="46"/>
    </row>
    <row r="4974" spans="19:21" hidden="1" x14ac:dyDescent="0.25">
      <c r="S4974" s="46"/>
      <c r="U4974" s="46"/>
    </row>
    <row r="4975" spans="19:21" hidden="1" x14ac:dyDescent="0.25">
      <c r="S4975" s="46"/>
      <c r="U4975" s="46"/>
    </row>
    <row r="4976" spans="19:21" hidden="1" x14ac:dyDescent="0.25">
      <c r="S4976" s="46"/>
      <c r="U4976" s="46"/>
    </row>
    <row r="4977" spans="19:21" hidden="1" x14ac:dyDescent="0.25">
      <c r="S4977" s="46"/>
      <c r="U4977" s="46"/>
    </row>
    <row r="4978" spans="19:21" hidden="1" x14ac:dyDescent="0.25">
      <c r="S4978" s="46"/>
      <c r="U4978" s="46"/>
    </row>
    <row r="4979" spans="19:21" hidden="1" x14ac:dyDescent="0.25">
      <c r="S4979" s="46"/>
      <c r="U4979" s="46"/>
    </row>
    <row r="4980" spans="19:21" hidden="1" x14ac:dyDescent="0.25">
      <c r="S4980" s="46"/>
      <c r="U4980" s="46"/>
    </row>
    <row r="4981" spans="19:21" hidden="1" x14ac:dyDescent="0.25">
      <c r="S4981" s="46"/>
      <c r="U4981" s="46"/>
    </row>
    <row r="4982" spans="19:21" hidden="1" x14ac:dyDescent="0.25">
      <c r="S4982" s="46"/>
      <c r="U4982" s="46"/>
    </row>
    <row r="4983" spans="19:21" hidden="1" x14ac:dyDescent="0.25">
      <c r="S4983" s="46"/>
      <c r="U4983" s="46"/>
    </row>
    <row r="4984" spans="19:21" hidden="1" x14ac:dyDescent="0.25">
      <c r="S4984" s="46"/>
      <c r="U4984" s="46"/>
    </row>
    <row r="4985" spans="19:21" hidden="1" x14ac:dyDescent="0.25">
      <c r="S4985" s="46"/>
      <c r="U4985" s="46"/>
    </row>
    <row r="4986" spans="19:21" hidden="1" x14ac:dyDescent="0.25">
      <c r="S4986" s="46"/>
      <c r="U4986" s="46"/>
    </row>
    <row r="4987" spans="19:21" hidden="1" x14ac:dyDescent="0.25">
      <c r="S4987" s="46"/>
      <c r="U4987" s="46"/>
    </row>
    <row r="4988" spans="19:21" hidden="1" x14ac:dyDescent="0.25">
      <c r="S4988" s="46"/>
      <c r="U4988" s="46"/>
    </row>
    <row r="4989" spans="19:21" hidden="1" x14ac:dyDescent="0.25">
      <c r="S4989" s="46"/>
      <c r="U4989" s="46"/>
    </row>
    <row r="4990" spans="19:21" hidden="1" x14ac:dyDescent="0.25">
      <c r="S4990" s="46"/>
      <c r="U4990" s="46"/>
    </row>
    <row r="4991" spans="19:21" hidden="1" x14ac:dyDescent="0.25">
      <c r="S4991" s="46"/>
      <c r="U4991" s="46"/>
    </row>
    <row r="4992" spans="19:21" hidden="1" x14ac:dyDescent="0.25">
      <c r="S4992" s="46"/>
      <c r="U4992" s="46"/>
    </row>
    <row r="4993" spans="19:21" hidden="1" x14ac:dyDescent="0.25">
      <c r="S4993" s="46"/>
      <c r="U4993" s="46"/>
    </row>
    <row r="4994" spans="19:21" hidden="1" x14ac:dyDescent="0.25">
      <c r="S4994" s="46"/>
      <c r="U4994" s="46"/>
    </row>
    <row r="4995" spans="19:21" hidden="1" x14ac:dyDescent="0.25">
      <c r="S4995" s="46"/>
      <c r="U4995" s="46"/>
    </row>
    <row r="4996" spans="19:21" hidden="1" x14ac:dyDescent="0.25">
      <c r="S4996" s="46"/>
      <c r="U4996" s="46"/>
    </row>
    <row r="4997" spans="19:21" hidden="1" x14ac:dyDescent="0.25">
      <c r="S4997" s="46"/>
      <c r="U4997" s="46"/>
    </row>
    <row r="4998" spans="19:21" hidden="1" x14ac:dyDescent="0.25">
      <c r="S4998" s="46"/>
      <c r="U4998" s="46"/>
    </row>
    <row r="4999" spans="19:21" hidden="1" x14ac:dyDescent="0.25">
      <c r="S4999" s="46"/>
      <c r="U4999" s="46"/>
    </row>
    <row r="5000" spans="19:21" hidden="1" x14ac:dyDescent="0.25">
      <c r="S5000" s="46"/>
      <c r="U5000" s="46"/>
    </row>
    <row r="5001" spans="19:21" hidden="1" x14ac:dyDescent="0.25">
      <c r="S5001" s="46"/>
      <c r="U5001" s="46"/>
    </row>
    <row r="5002" spans="19:21" hidden="1" x14ac:dyDescent="0.25">
      <c r="S5002" s="46"/>
      <c r="U5002" s="46"/>
    </row>
    <row r="5003" spans="19:21" hidden="1" x14ac:dyDescent="0.25">
      <c r="S5003" s="46"/>
      <c r="U5003" s="46"/>
    </row>
    <row r="5004" spans="19:21" hidden="1" x14ac:dyDescent="0.25">
      <c r="S5004" s="46"/>
      <c r="U5004" s="46"/>
    </row>
    <row r="5005" spans="19:21" hidden="1" x14ac:dyDescent="0.25">
      <c r="S5005" s="46"/>
      <c r="U5005" s="46"/>
    </row>
    <row r="5006" spans="19:21" hidden="1" x14ac:dyDescent="0.25">
      <c r="S5006" s="46"/>
      <c r="U5006" s="46"/>
    </row>
    <row r="5007" spans="19:21" hidden="1" x14ac:dyDescent="0.25">
      <c r="S5007" s="46"/>
      <c r="U5007" s="46"/>
    </row>
    <row r="5008" spans="19:21" hidden="1" x14ac:dyDescent="0.25">
      <c r="S5008" s="46"/>
      <c r="U5008" s="46"/>
    </row>
    <row r="5009" spans="19:21" hidden="1" x14ac:dyDescent="0.25">
      <c r="S5009" s="46"/>
      <c r="U5009" s="46"/>
    </row>
    <row r="5010" spans="19:21" hidden="1" x14ac:dyDescent="0.25">
      <c r="S5010" s="46"/>
      <c r="U5010" s="46"/>
    </row>
    <row r="5011" spans="19:21" hidden="1" x14ac:dyDescent="0.25">
      <c r="S5011" s="46"/>
      <c r="U5011" s="46"/>
    </row>
    <row r="5012" spans="19:21" hidden="1" x14ac:dyDescent="0.25">
      <c r="S5012" s="46"/>
      <c r="U5012" s="46"/>
    </row>
    <row r="5013" spans="19:21" hidden="1" x14ac:dyDescent="0.25">
      <c r="S5013" s="46"/>
      <c r="U5013" s="46"/>
    </row>
    <row r="5014" spans="19:21" hidden="1" x14ac:dyDescent="0.25">
      <c r="S5014" s="46"/>
      <c r="U5014" s="46"/>
    </row>
    <row r="5015" spans="19:21" hidden="1" x14ac:dyDescent="0.25">
      <c r="S5015" s="46"/>
      <c r="U5015" s="46"/>
    </row>
    <row r="5016" spans="19:21" hidden="1" x14ac:dyDescent="0.25">
      <c r="S5016" s="46"/>
      <c r="U5016" s="46"/>
    </row>
    <row r="5017" spans="19:21" hidden="1" x14ac:dyDescent="0.25">
      <c r="S5017" s="46"/>
      <c r="U5017" s="46"/>
    </row>
    <row r="5018" spans="19:21" hidden="1" x14ac:dyDescent="0.25">
      <c r="S5018" s="46"/>
      <c r="U5018" s="46"/>
    </row>
    <row r="5019" spans="19:21" hidden="1" x14ac:dyDescent="0.25">
      <c r="S5019" s="46"/>
      <c r="U5019" s="46"/>
    </row>
    <row r="5020" spans="19:21" hidden="1" x14ac:dyDescent="0.25">
      <c r="S5020" s="46"/>
      <c r="U5020" s="46"/>
    </row>
    <row r="5021" spans="19:21" hidden="1" x14ac:dyDescent="0.25">
      <c r="S5021" s="46"/>
      <c r="U5021" s="46"/>
    </row>
    <row r="5022" spans="19:21" hidden="1" x14ac:dyDescent="0.25">
      <c r="S5022" s="46"/>
      <c r="U5022" s="46"/>
    </row>
    <row r="5023" spans="19:21" hidden="1" x14ac:dyDescent="0.25">
      <c r="S5023" s="46"/>
      <c r="U5023" s="46"/>
    </row>
    <row r="5024" spans="19:21" hidden="1" x14ac:dyDescent="0.25">
      <c r="S5024" s="46"/>
      <c r="U5024" s="46"/>
    </row>
    <row r="5025" spans="19:21" hidden="1" x14ac:dyDescent="0.25">
      <c r="S5025" s="46"/>
      <c r="U5025" s="46"/>
    </row>
    <row r="5026" spans="19:21" hidden="1" x14ac:dyDescent="0.25">
      <c r="S5026" s="46"/>
      <c r="U5026" s="46"/>
    </row>
    <row r="5027" spans="19:21" hidden="1" x14ac:dyDescent="0.25">
      <c r="S5027" s="46"/>
      <c r="U5027" s="46"/>
    </row>
    <row r="5028" spans="19:21" hidden="1" x14ac:dyDescent="0.25">
      <c r="S5028" s="46"/>
      <c r="U5028" s="46"/>
    </row>
    <row r="5029" spans="19:21" hidden="1" x14ac:dyDescent="0.25">
      <c r="S5029" s="46"/>
      <c r="U5029" s="46"/>
    </row>
    <row r="5030" spans="19:21" hidden="1" x14ac:dyDescent="0.25">
      <c r="S5030" s="46"/>
      <c r="U5030" s="46"/>
    </row>
    <row r="5031" spans="19:21" hidden="1" x14ac:dyDescent="0.25">
      <c r="S5031" s="46"/>
      <c r="U5031" s="46"/>
    </row>
    <row r="5032" spans="19:21" hidden="1" x14ac:dyDescent="0.25">
      <c r="S5032" s="46"/>
      <c r="U5032" s="46"/>
    </row>
    <row r="5033" spans="19:21" hidden="1" x14ac:dyDescent="0.25">
      <c r="S5033" s="46"/>
      <c r="U5033" s="46"/>
    </row>
    <row r="5034" spans="19:21" hidden="1" x14ac:dyDescent="0.25">
      <c r="S5034" s="46"/>
      <c r="U5034" s="46"/>
    </row>
    <row r="5035" spans="19:21" hidden="1" x14ac:dyDescent="0.25">
      <c r="S5035" s="46"/>
      <c r="U5035" s="46"/>
    </row>
    <row r="5036" spans="19:21" hidden="1" x14ac:dyDescent="0.25">
      <c r="S5036" s="46"/>
      <c r="U5036" s="46"/>
    </row>
    <row r="5037" spans="19:21" hidden="1" x14ac:dyDescent="0.25">
      <c r="S5037" s="46"/>
      <c r="U5037" s="46"/>
    </row>
    <row r="5038" spans="19:21" hidden="1" x14ac:dyDescent="0.25">
      <c r="S5038" s="46"/>
      <c r="U5038" s="46"/>
    </row>
    <row r="5039" spans="19:21" hidden="1" x14ac:dyDescent="0.25">
      <c r="S5039" s="46"/>
      <c r="U5039" s="46"/>
    </row>
    <row r="5040" spans="19:21" hidden="1" x14ac:dyDescent="0.25">
      <c r="S5040" s="46"/>
      <c r="U5040" s="46"/>
    </row>
    <row r="5041" spans="19:21" hidden="1" x14ac:dyDescent="0.25">
      <c r="S5041" s="46"/>
      <c r="U5041" s="46"/>
    </row>
    <row r="5042" spans="19:21" hidden="1" x14ac:dyDescent="0.25">
      <c r="S5042" s="46"/>
      <c r="U5042" s="46"/>
    </row>
    <row r="5043" spans="19:21" hidden="1" x14ac:dyDescent="0.25">
      <c r="S5043" s="46"/>
      <c r="U5043" s="46"/>
    </row>
    <row r="5044" spans="19:21" hidden="1" x14ac:dyDescent="0.25">
      <c r="S5044" s="46"/>
      <c r="U5044" s="46"/>
    </row>
    <row r="5045" spans="19:21" hidden="1" x14ac:dyDescent="0.25">
      <c r="S5045" s="46"/>
      <c r="U5045" s="46"/>
    </row>
    <row r="5046" spans="19:21" hidden="1" x14ac:dyDescent="0.25">
      <c r="S5046" s="46"/>
      <c r="U5046" s="46"/>
    </row>
    <row r="5047" spans="19:21" hidden="1" x14ac:dyDescent="0.25">
      <c r="S5047" s="46"/>
      <c r="U5047" s="46"/>
    </row>
    <row r="5048" spans="19:21" hidden="1" x14ac:dyDescent="0.25">
      <c r="S5048" s="46"/>
      <c r="U5048" s="46"/>
    </row>
    <row r="5049" spans="19:21" hidden="1" x14ac:dyDescent="0.25">
      <c r="S5049" s="46"/>
      <c r="U5049" s="46"/>
    </row>
    <row r="5050" spans="19:21" hidden="1" x14ac:dyDescent="0.25">
      <c r="S5050" s="46"/>
      <c r="U5050" s="46"/>
    </row>
    <row r="5051" spans="19:21" hidden="1" x14ac:dyDescent="0.25">
      <c r="S5051" s="46"/>
      <c r="U5051" s="46"/>
    </row>
    <row r="5052" spans="19:21" hidden="1" x14ac:dyDescent="0.25">
      <c r="S5052" s="46"/>
      <c r="U5052" s="46"/>
    </row>
    <row r="5053" spans="19:21" hidden="1" x14ac:dyDescent="0.25">
      <c r="S5053" s="46"/>
      <c r="U5053" s="46"/>
    </row>
    <row r="5054" spans="19:21" hidden="1" x14ac:dyDescent="0.25">
      <c r="S5054" s="46"/>
      <c r="U5054" s="46"/>
    </row>
    <row r="5055" spans="19:21" hidden="1" x14ac:dyDescent="0.25">
      <c r="S5055" s="46"/>
      <c r="U5055" s="46"/>
    </row>
    <row r="5056" spans="19:21" hidden="1" x14ac:dyDescent="0.25">
      <c r="S5056" s="46"/>
      <c r="U5056" s="46"/>
    </row>
    <row r="5057" spans="19:21" hidden="1" x14ac:dyDescent="0.25">
      <c r="S5057" s="46"/>
      <c r="U5057" s="46"/>
    </row>
    <row r="5058" spans="19:21" hidden="1" x14ac:dyDescent="0.25">
      <c r="S5058" s="46"/>
      <c r="U5058" s="46"/>
    </row>
    <row r="5059" spans="19:21" hidden="1" x14ac:dyDescent="0.25">
      <c r="S5059" s="46"/>
      <c r="U5059" s="46"/>
    </row>
    <row r="5060" spans="19:21" hidden="1" x14ac:dyDescent="0.25">
      <c r="S5060" s="46"/>
      <c r="U5060" s="46"/>
    </row>
    <row r="5061" spans="19:21" hidden="1" x14ac:dyDescent="0.25">
      <c r="S5061" s="46"/>
      <c r="U5061" s="46"/>
    </row>
    <row r="5062" spans="19:21" hidden="1" x14ac:dyDescent="0.25">
      <c r="S5062" s="46"/>
      <c r="U5062" s="46"/>
    </row>
    <row r="5063" spans="19:21" hidden="1" x14ac:dyDescent="0.25">
      <c r="S5063" s="46"/>
      <c r="U5063" s="46"/>
    </row>
    <row r="5064" spans="19:21" hidden="1" x14ac:dyDescent="0.25">
      <c r="S5064" s="46"/>
      <c r="U5064" s="46"/>
    </row>
    <row r="5065" spans="19:21" hidden="1" x14ac:dyDescent="0.25">
      <c r="S5065" s="46"/>
      <c r="U5065" s="46"/>
    </row>
    <row r="5066" spans="19:21" hidden="1" x14ac:dyDescent="0.25">
      <c r="S5066" s="46"/>
      <c r="U5066" s="46"/>
    </row>
    <row r="5067" spans="19:21" hidden="1" x14ac:dyDescent="0.25">
      <c r="S5067" s="46"/>
      <c r="U5067" s="46"/>
    </row>
    <row r="5068" spans="19:21" hidden="1" x14ac:dyDescent="0.25">
      <c r="S5068" s="46"/>
      <c r="U5068" s="46"/>
    </row>
    <row r="5069" spans="19:21" hidden="1" x14ac:dyDescent="0.25">
      <c r="S5069" s="46"/>
      <c r="U5069" s="46"/>
    </row>
    <row r="5070" spans="19:21" hidden="1" x14ac:dyDescent="0.25">
      <c r="S5070" s="46"/>
      <c r="U5070" s="46"/>
    </row>
    <row r="5071" spans="19:21" hidden="1" x14ac:dyDescent="0.25">
      <c r="S5071" s="46"/>
      <c r="U5071" s="46"/>
    </row>
    <row r="5072" spans="19:21" hidden="1" x14ac:dyDescent="0.25">
      <c r="S5072" s="46"/>
      <c r="U5072" s="46"/>
    </row>
    <row r="5073" spans="19:21" hidden="1" x14ac:dyDescent="0.25">
      <c r="S5073" s="46"/>
      <c r="U5073" s="46"/>
    </row>
    <row r="5074" spans="19:21" hidden="1" x14ac:dyDescent="0.25">
      <c r="S5074" s="46"/>
      <c r="U5074" s="46"/>
    </row>
    <row r="5075" spans="19:21" hidden="1" x14ac:dyDescent="0.25">
      <c r="S5075" s="46"/>
      <c r="U5075" s="46"/>
    </row>
    <row r="5076" spans="19:21" hidden="1" x14ac:dyDescent="0.25">
      <c r="S5076" s="46"/>
      <c r="U5076" s="46"/>
    </row>
    <row r="5077" spans="19:21" hidden="1" x14ac:dyDescent="0.25">
      <c r="S5077" s="46"/>
      <c r="U5077" s="46"/>
    </row>
    <row r="5078" spans="19:21" hidden="1" x14ac:dyDescent="0.25">
      <c r="S5078" s="46"/>
      <c r="U5078" s="46"/>
    </row>
    <row r="5079" spans="19:21" hidden="1" x14ac:dyDescent="0.25">
      <c r="S5079" s="46"/>
      <c r="U5079" s="46"/>
    </row>
    <row r="5080" spans="19:21" hidden="1" x14ac:dyDescent="0.25">
      <c r="S5080" s="46"/>
      <c r="U5080" s="46"/>
    </row>
    <row r="5081" spans="19:21" hidden="1" x14ac:dyDescent="0.25">
      <c r="S5081" s="46"/>
      <c r="U5081" s="46"/>
    </row>
    <row r="5082" spans="19:21" hidden="1" x14ac:dyDescent="0.25">
      <c r="S5082" s="46"/>
      <c r="U5082" s="46"/>
    </row>
    <row r="5083" spans="19:21" hidden="1" x14ac:dyDescent="0.25">
      <c r="S5083" s="46"/>
      <c r="U5083" s="46"/>
    </row>
    <row r="5084" spans="19:21" hidden="1" x14ac:dyDescent="0.25">
      <c r="S5084" s="46"/>
      <c r="U5084" s="46"/>
    </row>
    <row r="5085" spans="19:21" hidden="1" x14ac:dyDescent="0.25">
      <c r="S5085" s="46"/>
      <c r="U5085" s="46"/>
    </row>
    <row r="5086" spans="19:21" hidden="1" x14ac:dyDescent="0.25">
      <c r="S5086" s="46"/>
      <c r="U5086" s="46"/>
    </row>
    <row r="5087" spans="19:21" hidden="1" x14ac:dyDescent="0.25">
      <c r="S5087" s="46"/>
      <c r="U5087" s="46"/>
    </row>
    <row r="5088" spans="19:21" hidden="1" x14ac:dyDescent="0.25">
      <c r="S5088" s="46"/>
      <c r="U5088" s="46"/>
    </row>
    <row r="5089" spans="19:21" hidden="1" x14ac:dyDescent="0.25">
      <c r="S5089" s="46"/>
      <c r="U5089" s="46"/>
    </row>
    <row r="5090" spans="19:21" hidden="1" x14ac:dyDescent="0.25">
      <c r="S5090" s="46"/>
      <c r="U5090" s="46"/>
    </row>
    <row r="5091" spans="19:21" hidden="1" x14ac:dyDescent="0.25">
      <c r="S5091" s="46"/>
      <c r="U5091" s="46"/>
    </row>
    <row r="5092" spans="19:21" hidden="1" x14ac:dyDescent="0.25">
      <c r="S5092" s="46"/>
      <c r="U5092" s="46"/>
    </row>
    <row r="5093" spans="19:21" hidden="1" x14ac:dyDescent="0.25">
      <c r="S5093" s="46"/>
      <c r="U5093" s="46"/>
    </row>
    <row r="5094" spans="19:21" hidden="1" x14ac:dyDescent="0.25">
      <c r="S5094" s="46"/>
      <c r="U5094" s="46"/>
    </row>
    <row r="5095" spans="19:21" hidden="1" x14ac:dyDescent="0.25">
      <c r="S5095" s="46"/>
      <c r="U5095" s="46"/>
    </row>
    <row r="5096" spans="19:21" hidden="1" x14ac:dyDescent="0.25">
      <c r="S5096" s="46"/>
      <c r="U5096" s="46"/>
    </row>
    <row r="5097" spans="19:21" hidden="1" x14ac:dyDescent="0.25">
      <c r="S5097" s="46"/>
      <c r="U5097" s="46"/>
    </row>
    <row r="5098" spans="19:21" hidden="1" x14ac:dyDescent="0.25">
      <c r="S5098" s="46"/>
      <c r="U5098" s="46"/>
    </row>
    <row r="5099" spans="19:21" hidden="1" x14ac:dyDescent="0.25">
      <c r="S5099" s="46"/>
      <c r="U5099" s="46"/>
    </row>
    <row r="5100" spans="19:21" hidden="1" x14ac:dyDescent="0.25">
      <c r="S5100" s="46"/>
      <c r="U5100" s="46"/>
    </row>
    <row r="5101" spans="19:21" hidden="1" x14ac:dyDescent="0.25">
      <c r="S5101" s="46"/>
      <c r="U5101" s="46"/>
    </row>
    <row r="5102" spans="19:21" hidden="1" x14ac:dyDescent="0.25">
      <c r="S5102" s="46"/>
      <c r="U5102" s="46"/>
    </row>
    <row r="5103" spans="19:21" hidden="1" x14ac:dyDescent="0.25">
      <c r="S5103" s="46"/>
      <c r="U5103" s="46"/>
    </row>
    <row r="5104" spans="19:21" hidden="1" x14ac:dyDescent="0.25">
      <c r="S5104" s="46"/>
      <c r="U5104" s="46"/>
    </row>
    <row r="5105" spans="19:21" hidden="1" x14ac:dyDescent="0.25">
      <c r="S5105" s="46"/>
      <c r="U5105" s="46"/>
    </row>
    <row r="5106" spans="19:21" hidden="1" x14ac:dyDescent="0.25">
      <c r="S5106" s="46"/>
      <c r="U5106" s="46"/>
    </row>
    <row r="5107" spans="19:21" hidden="1" x14ac:dyDescent="0.25">
      <c r="S5107" s="46"/>
      <c r="U5107" s="46"/>
    </row>
    <row r="5108" spans="19:21" hidden="1" x14ac:dyDescent="0.25">
      <c r="S5108" s="46"/>
      <c r="U5108" s="46"/>
    </row>
    <row r="5109" spans="19:21" hidden="1" x14ac:dyDescent="0.25">
      <c r="S5109" s="46"/>
      <c r="U5109" s="46"/>
    </row>
    <row r="5110" spans="19:21" hidden="1" x14ac:dyDescent="0.25">
      <c r="S5110" s="46"/>
      <c r="U5110" s="46"/>
    </row>
    <row r="5111" spans="19:21" hidden="1" x14ac:dyDescent="0.25">
      <c r="S5111" s="46"/>
      <c r="U5111" s="46"/>
    </row>
    <row r="5112" spans="19:21" hidden="1" x14ac:dyDescent="0.25">
      <c r="S5112" s="46"/>
      <c r="U5112" s="46"/>
    </row>
    <row r="5113" spans="19:21" hidden="1" x14ac:dyDescent="0.25">
      <c r="S5113" s="46"/>
      <c r="U5113" s="46"/>
    </row>
    <row r="5114" spans="19:21" hidden="1" x14ac:dyDescent="0.25">
      <c r="S5114" s="46"/>
      <c r="U5114" s="46"/>
    </row>
    <row r="5115" spans="19:21" hidden="1" x14ac:dyDescent="0.25">
      <c r="S5115" s="46"/>
      <c r="U5115" s="46"/>
    </row>
    <row r="5116" spans="19:21" hidden="1" x14ac:dyDescent="0.25">
      <c r="S5116" s="46"/>
      <c r="U5116" s="46"/>
    </row>
    <row r="5117" spans="19:21" hidden="1" x14ac:dyDescent="0.25">
      <c r="S5117" s="46"/>
      <c r="U5117" s="46"/>
    </row>
    <row r="5118" spans="19:21" hidden="1" x14ac:dyDescent="0.25">
      <c r="S5118" s="46"/>
      <c r="U5118" s="46"/>
    </row>
    <row r="5119" spans="19:21" hidden="1" x14ac:dyDescent="0.25">
      <c r="S5119" s="46"/>
      <c r="U5119" s="46"/>
    </row>
    <row r="5120" spans="19:21" hidden="1" x14ac:dyDescent="0.25">
      <c r="S5120" s="46"/>
      <c r="U5120" s="46"/>
    </row>
    <row r="5121" spans="19:21" hidden="1" x14ac:dyDescent="0.25">
      <c r="S5121" s="46"/>
      <c r="U5121" s="46"/>
    </row>
    <row r="5122" spans="19:21" hidden="1" x14ac:dyDescent="0.25">
      <c r="S5122" s="46"/>
      <c r="U5122" s="46"/>
    </row>
    <row r="5123" spans="19:21" hidden="1" x14ac:dyDescent="0.25">
      <c r="S5123" s="46"/>
      <c r="U5123" s="46"/>
    </row>
    <row r="5124" spans="19:21" hidden="1" x14ac:dyDescent="0.25">
      <c r="S5124" s="46"/>
      <c r="U5124" s="46"/>
    </row>
    <row r="5125" spans="19:21" hidden="1" x14ac:dyDescent="0.25">
      <c r="S5125" s="46"/>
      <c r="U5125" s="46"/>
    </row>
    <row r="5126" spans="19:21" hidden="1" x14ac:dyDescent="0.25">
      <c r="S5126" s="46"/>
      <c r="U5126" s="46"/>
    </row>
    <row r="5127" spans="19:21" hidden="1" x14ac:dyDescent="0.25">
      <c r="S5127" s="46"/>
      <c r="U5127" s="46"/>
    </row>
    <row r="5128" spans="19:21" hidden="1" x14ac:dyDescent="0.25">
      <c r="S5128" s="46"/>
      <c r="U5128" s="46"/>
    </row>
    <row r="5129" spans="19:21" hidden="1" x14ac:dyDescent="0.25">
      <c r="S5129" s="46"/>
      <c r="U5129" s="46"/>
    </row>
    <row r="5130" spans="19:21" hidden="1" x14ac:dyDescent="0.25">
      <c r="S5130" s="46"/>
      <c r="U5130" s="46"/>
    </row>
    <row r="5131" spans="19:21" hidden="1" x14ac:dyDescent="0.25">
      <c r="S5131" s="46"/>
      <c r="U5131" s="46"/>
    </row>
    <row r="5132" spans="19:21" hidden="1" x14ac:dyDescent="0.25">
      <c r="S5132" s="46"/>
      <c r="U5132" s="46"/>
    </row>
    <row r="5133" spans="19:21" hidden="1" x14ac:dyDescent="0.25">
      <c r="S5133" s="46"/>
      <c r="U5133" s="46"/>
    </row>
    <row r="5134" spans="19:21" hidden="1" x14ac:dyDescent="0.25">
      <c r="S5134" s="46"/>
      <c r="U5134" s="46"/>
    </row>
    <row r="5135" spans="19:21" hidden="1" x14ac:dyDescent="0.25">
      <c r="S5135" s="46"/>
      <c r="U5135" s="46"/>
    </row>
    <row r="5136" spans="19:21" hidden="1" x14ac:dyDescent="0.25">
      <c r="S5136" s="46"/>
      <c r="U5136" s="46"/>
    </row>
    <row r="5137" spans="19:21" hidden="1" x14ac:dyDescent="0.25">
      <c r="S5137" s="46"/>
      <c r="U5137" s="46"/>
    </row>
    <row r="5138" spans="19:21" hidden="1" x14ac:dyDescent="0.25">
      <c r="S5138" s="46"/>
      <c r="U5138" s="46"/>
    </row>
    <row r="5139" spans="19:21" hidden="1" x14ac:dyDescent="0.25">
      <c r="S5139" s="46"/>
      <c r="U5139" s="46"/>
    </row>
    <row r="5140" spans="19:21" hidden="1" x14ac:dyDescent="0.25">
      <c r="S5140" s="46"/>
      <c r="U5140" s="46"/>
    </row>
    <row r="5141" spans="19:21" hidden="1" x14ac:dyDescent="0.25">
      <c r="S5141" s="46"/>
      <c r="U5141" s="46"/>
    </row>
    <row r="5142" spans="19:21" hidden="1" x14ac:dyDescent="0.25">
      <c r="S5142" s="46"/>
      <c r="U5142" s="46"/>
    </row>
    <row r="5143" spans="19:21" hidden="1" x14ac:dyDescent="0.25">
      <c r="S5143" s="46"/>
      <c r="U5143" s="46"/>
    </row>
    <row r="5144" spans="19:21" hidden="1" x14ac:dyDescent="0.25">
      <c r="S5144" s="46"/>
      <c r="U5144" s="46"/>
    </row>
    <row r="5145" spans="19:21" hidden="1" x14ac:dyDescent="0.25">
      <c r="S5145" s="46"/>
      <c r="U5145" s="46"/>
    </row>
    <row r="5146" spans="19:21" hidden="1" x14ac:dyDescent="0.25">
      <c r="S5146" s="46"/>
      <c r="U5146" s="46"/>
    </row>
    <row r="5147" spans="19:21" hidden="1" x14ac:dyDescent="0.25">
      <c r="S5147" s="46"/>
      <c r="U5147" s="46"/>
    </row>
    <row r="5148" spans="19:21" hidden="1" x14ac:dyDescent="0.25">
      <c r="S5148" s="46"/>
      <c r="U5148" s="46"/>
    </row>
    <row r="5149" spans="19:21" hidden="1" x14ac:dyDescent="0.25">
      <c r="S5149" s="46"/>
      <c r="U5149" s="46"/>
    </row>
    <row r="5150" spans="19:21" hidden="1" x14ac:dyDescent="0.25">
      <c r="S5150" s="46"/>
      <c r="U5150" s="46"/>
    </row>
    <row r="5151" spans="19:21" hidden="1" x14ac:dyDescent="0.25">
      <c r="S5151" s="46"/>
      <c r="U5151" s="46"/>
    </row>
    <row r="5152" spans="19:21" hidden="1" x14ac:dyDescent="0.25">
      <c r="S5152" s="46"/>
      <c r="U5152" s="46"/>
    </row>
    <row r="5153" spans="19:21" hidden="1" x14ac:dyDescent="0.25">
      <c r="S5153" s="46"/>
      <c r="U5153" s="46"/>
    </row>
    <row r="5154" spans="19:21" hidden="1" x14ac:dyDescent="0.25">
      <c r="S5154" s="46"/>
      <c r="U5154" s="46"/>
    </row>
    <row r="5155" spans="19:21" hidden="1" x14ac:dyDescent="0.25">
      <c r="S5155" s="46"/>
      <c r="U5155" s="46"/>
    </row>
    <row r="5156" spans="19:21" hidden="1" x14ac:dyDescent="0.25">
      <c r="S5156" s="46"/>
      <c r="U5156" s="46"/>
    </row>
    <row r="5157" spans="19:21" hidden="1" x14ac:dyDescent="0.25">
      <c r="S5157" s="46"/>
      <c r="U5157" s="46"/>
    </row>
    <row r="5158" spans="19:21" hidden="1" x14ac:dyDescent="0.25">
      <c r="S5158" s="46"/>
      <c r="U5158" s="46"/>
    </row>
    <row r="5159" spans="19:21" hidden="1" x14ac:dyDescent="0.25">
      <c r="S5159" s="46"/>
      <c r="U5159" s="46"/>
    </row>
    <row r="5160" spans="19:21" hidden="1" x14ac:dyDescent="0.25">
      <c r="S5160" s="46"/>
      <c r="U5160" s="46"/>
    </row>
    <row r="5161" spans="19:21" hidden="1" x14ac:dyDescent="0.25">
      <c r="S5161" s="46"/>
      <c r="U5161" s="46"/>
    </row>
    <row r="5162" spans="19:21" hidden="1" x14ac:dyDescent="0.25">
      <c r="S5162" s="46"/>
      <c r="U5162" s="46"/>
    </row>
    <row r="5163" spans="19:21" hidden="1" x14ac:dyDescent="0.25">
      <c r="S5163" s="46"/>
      <c r="U5163" s="46"/>
    </row>
    <row r="5164" spans="19:21" hidden="1" x14ac:dyDescent="0.25">
      <c r="S5164" s="46"/>
      <c r="U5164" s="46"/>
    </row>
    <row r="5165" spans="19:21" hidden="1" x14ac:dyDescent="0.25">
      <c r="S5165" s="46"/>
      <c r="U5165" s="46"/>
    </row>
    <row r="5166" spans="19:21" hidden="1" x14ac:dyDescent="0.25">
      <c r="S5166" s="46"/>
      <c r="U5166" s="46"/>
    </row>
    <row r="5167" spans="19:21" hidden="1" x14ac:dyDescent="0.25">
      <c r="S5167" s="46"/>
      <c r="U5167" s="46"/>
    </row>
    <row r="5168" spans="19:21" hidden="1" x14ac:dyDescent="0.25">
      <c r="S5168" s="46"/>
      <c r="U5168" s="46"/>
    </row>
    <row r="5169" spans="19:21" hidden="1" x14ac:dyDescent="0.25">
      <c r="S5169" s="46"/>
      <c r="U5169" s="46"/>
    </row>
    <row r="5170" spans="19:21" hidden="1" x14ac:dyDescent="0.25">
      <c r="S5170" s="46"/>
      <c r="U5170" s="46"/>
    </row>
    <row r="5171" spans="19:21" hidden="1" x14ac:dyDescent="0.25">
      <c r="S5171" s="46"/>
      <c r="U5171" s="46"/>
    </row>
    <row r="5172" spans="19:21" hidden="1" x14ac:dyDescent="0.25">
      <c r="S5172" s="46"/>
      <c r="U5172" s="46"/>
    </row>
    <row r="5173" spans="19:21" hidden="1" x14ac:dyDescent="0.25">
      <c r="S5173" s="46"/>
      <c r="U5173" s="46"/>
    </row>
    <row r="5174" spans="19:21" hidden="1" x14ac:dyDescent="0.25">
      <c r="S5174" s="46"/>
      <c r="U5174" s="46"/>
    </row>
    <row r="5175" spans="19:21" hidden="1" x14ac:dyDescent="0.25">
      <c r="S5175" s="46"/>
      <c r="U5175" s="46"/>
    </row>
    <row r="5176" spans="19:21" hidden="1" x14ac:dyDescent="0.25">
      <c r="S5176" s="46"/>
      <c r="U5176" s="46"/>
    </row>
    <row r="5177" spans="19:21" hidden="1" x14ac:dyDescent="0.25">
      <c r="S5177" s="46"/>
      <c r="U5177" s="46"/>
    </row>
    <row r="5178" spans="19:21" hidden="1" x14ac:dyDescent="0.25">
      <c r="S5178" s="46"/>
      <c r="U5178" s="46"/>
    </row>
    <row r="5179" spans="19:21" hidden="1" x14ac:dyDescent="0.25">
      <c r="S5179" s="46"/>
      <c r="U5179" s="46"/>
    </row>
    <row r="5180" spans="19:21" hidden="1" x14ac:dyDescent="0.25">
      <c r="S5180" s="46"/>
      <c r="U5180" s="46"/>
    </row>
    <row r="5181" spans="19:21" hidden="1" x14ac:dyDescent="0.25">
      <c r="S5181" s="46"/>
      <c r="U5181" s="46"/>
    </row>
    <row r="5182" spans="19:21" hidden="1" x14ac:dyDescent="0.25">
      <c r="S5182" s="46"/>
      <c r="U5182" s="46"/>
    </row>
    <row r="5183" spans="19:21" hidden="1" x14ac:dyDescent="0.25">
      <c r="S5183" s="46"/>
      <c r="U5183" s="46"/>
    </row>
    <row r="5184" spans="19:21" hidden="1" x14ac:dyDescent="0.25">
      <c r="S5184" s="46"/>
      <c r="U5184" s="46"/>
    </row>
    <row r="5185" spans="19:21" hidden="1" x14ac:dyDescent="0.25">
      <c r="S5185" s="46"/>
      <c r="U5185" s="46"/>
    </row>
    <row r="5186" spans="19:21" hidden="1" x14ac:dyDescent="0.25">
      <c r="S5186" s="46"/>
      <c r="U5186" s="46"/>
    </row>
    <row r="5187" spans="19:21" hidden="1" x14ac:dyDescent="0.25">
      <c r="S5187" s="46"/>
      <c r="U5187" s="46"/>
    </row>
    <row r="5188" spans="19:21" hidden="1" x14ac:dyDescent="0.25">
      <c r="S5188" s="46"/>
      <c r="U5188" s="46"/>
    </row>
    <row r="5189" spans="19:21" hidden="1" x14ac:dyDescent="0.25">
      <c r="S5189" s="46"/>
      <c r="U5189" s="46"/>
    </row>
    <row r="5190" spans="19:21" hidden="1" x14ac:dyDescent="0.25">
      <c r="S5190" s="46"/>
      <c r="U5190" s="46"/>
    </row>
    <row r="5191" spans="19:21" hidden="1" x14ac:dyDescent="0.25">
      <c r="S5191" s="46"/>
      <c r="U5191" s="46"/>
    </row>
    <row r="5192" spans="19:21" hidden="1" x14ac:dyDescent="0.25">
      <c r="S5192" s="46"/>
      <c r="U5192" s="46"/>
    </row>
    <row r="5193" spans="19:21" hidden="1" x14ac:dyDescent="0.25">
      <c r="S5193" s="46"/>
      <c r="U5193" s="46"/>
    </row>
    <row r="5194" spans="19:21" hidden="1" x14ac:dyDescent="0.25">
      <c r="S5194" s="46"/>
      <c r="U5194" s="46"/>
    </row>
    <row r="5195" spans="19:21" hidden="1" x14ac:dyDescent="0.25">
      <c r="S5195" s="46"/>
      <c r="U5195" s="46"/>
    </row>
    <row r="5196" spans="19:21" hidden="1" x14ac:dyDescent="0.25">
      <c r="S5196" s="46"/>
      <c r="U5196" s="46"/>
    </row>
    <row r="5197" spans="19:21" hidden="1" x14ac:dyDescent="0.25">
      <c r="S5197" s="46"/>
      <c r="U5197" s="46"/>
    </row>
    <row r="5198" spans="19:21" hidden="1" x14ac:dyDescent="0.25">
      <c r="S5198" s="46"/>
      <c r="U5198" s="46"/>
    </row>
    <row r="5199" spans="19:21" hidden="1" x14ac:dyDescent="0.25">
      <c r="S5199" s="46"/>
      <c r="U5199" s="46"/>
    </row>
    <row r="5200" spans="19:21" hidden="1" x14ac:dyDescent="0.25">
      <c r="S5200" s="46"/>
      <c r="U5200" s="46"/>
    </row>
    <row r="5201" spans="19:21" hidden="1" x14ac:dyDescent="0.25">
      <c r="S5201" s="46"/>
      <c r="U5201" s="46"/>
    </row>
    <row r="5202" spans="19:21" hidden="1" x14ac:dyDescent="0.25">
      <c r="S5202" s="46"/>
      <c r="U5202" s="46"/>
    </row>
    <row r="5203" spans="19:21" hidden="1" x14ac:dyDescent="0.25">
      <c r="S5203" s="46"/>
      <c r="U5203" s="46"/>
    </row>
    <row r="5204" spans="19:21" hidden="1" x14ac:dyDescent="0.25">
      <c r="S5204" s="46"/>
      <c r="U5204" s="46"/>
    </row>
    <row r="5205" spans="19:21" hidden="1" x14ac:dyDescent="0.25">
      <c r="S5205" s="46"/>
      <c r="U5205" s="46"/>
    </row>
    <row r="5206" spans="19:21" hidden="1" x14ac:dyDescent="0.25">
      <c r="S5206" s="46"/>
      <c r="U5206" s="46"/>
    </row>
    <row r="5207" spans="19:21" hidden="1" x14ac:dyDescent="0.25">
      <c r="S5207" s="46"/>
      <c r="U5207" s="46"/>
    </row>
    <row r="5208" spans="19:21" hidden="1" x14ac:dyDescent="0.25">
      <c r="S5208" s="46"/>
      <c r="U5208" s="46"/>
    </row>
    <row r="5209" spans="19:21" hidden="1" x14ac:dyDescent="0.25">
      <c r="S5209" s="46"/>
      <c r="U5209" s="46"/>
    </row>
    <row r="5210" spans="19:21" hidden="1" x14ac:dyDescent="0.25">
      <c r="S5210" s="46"/>
      <c r="U5210" s="46"/>
    </row>
    <row r="5211" spans="19:21" hidden="1" x14ac:dyDescent="0.25">
      <c r="S5211" s="46"/>
      <c r="U5211" s="46"/>
    </row>
    <row r="5212" spans="19:21" hidden="1" x14ac:dyDescent="0.25">
      <c r="S5212" s="46"/>
      <c r="U5212" s="46"/>
    </row>
    <row r="5213" spans="19:21" hidden="1" x14ac:dyDescent="0.25">
      <c r="S5213" s="46"/>
      <c r="U5213" s="46"/>
    </row>
    <row r="5214" spans="19:21" hidden="1" x14ac:dyDescent="0.25">
      <c r="S5214" s="46"/>
      <c r="U5214" s="46"/>
    </row>
    <row r="5215" spans="19:21" hidden="1" x14ac:dyDescent="0.25">
      <c r="S5215" s="46"/>
      <c r="U5215" s="46"/>
    </row>
    <row r="5216" spans="19:21" hidden="1" x14ac:dyDescent="0.25">
      <c r="S5216" s="46"/>
      <c r="U5216" s="46"/>
    </row>
    <row r="5217" spans="19:21" hidden="1" x14ac:dyDescent="0.25">
      <c r="S5217" s="46"/>
      <c r="U5217" s="46"/>
    </row>
    <row r="5218" spans="19:21" hidden="1" x14ac:dyDescent="0.25">
      <c r="S5218" s="46"/>
      <c r="U5218" s="46"/>
    </row>
    <row r="5219" spans="19:21" hidden="1" x14ac:dyDescent="0.25">
      <c r="S5219" s="46"/>
      <c r="U5219" s="46"/>
    </row>
    <row r="5220" spans="19:21" hidden="1" x14ac:dyDescent="0.25">
      <c r="S5220" s="46"/>
      <c r="U5220" s="46"/>
    </row>
    <row r="5221" spans="19:21" hidden="1" x14ac:dyDescent="0.25">
      <c r="S5221" s="46"/>
      <c r="U5221" s="46"/>
    </row>
    <row r="5222" spans="19:21" hidden="1" x14ac:dyDescent="0.25">
      <c r="S5222" s="46"/>
      <c r="U5222" s="46"/>
    </row>
    <row r="5223" spans="19:21" hidden="1" x14ac:dyDescent="0.25">
      <c r="S5223" s="46"/>
      <c r="U5223" s="46"/>
    </row>
    <row r="5224" spans="19:21" hidden="1" x14ac:dyDescent="0.25">
      <c r="S5224" s="46"/>
      <c r="U5224" s="46"/>
    </row>
    <row r="5225" spans="19:21" hidden="1" x14ac:dyDescent="0.25">
      <c r="S5225" s="46"/>
      <c r="U5225" s="46"/>
    </row>
    <row r="5226" spans="19:21" hidden="1" x14ac:dyDescent="0.25">
      <c r="S5226" s="46"/>
      <c r="U5226" s="46"/>
    </row>
    <row r="5227" spans="19:21" hidden="1" x14ac:dyDescent="0.25">
      <c r="S5227" s="46"/>
      <c r="U5227" s="46"/>
    </row>
    <row r="5228" spans="19:21" hidden="1" x14ac:dyDescent="0.25">
      <c r="S5228" s="46"/>
      <c r="U5228" s="46"/>
    </row>
    <row r="5229" spans="19:21" hidden="1" x14ac:dyDescent="0.25">
      <c r="S5229" s="46"/>
      <c r="U5229" s="46"/>
    </row>
    <row r="5230" spans="19:21" hidden="1" x14ac:dyDescent="0.25">
      <c r="S5230" s="46"/>
      <c r="U5230" s="46"/>
    </row>
    <row r="5231" spans="19:21" hidden="1" x14ac:dyDescent="0.25">
      <c r="S5231" s="46"/>
      <c r="U5231" s="46"/>
    </row>
    <row r="5232" spans="19:21" hidden="1" x14ac:dyDescent="0.25">
      <c r="S5232" s="46"/>
      <c r="U5232" s="46"/>
    </row>
    <row r="5233" spans="19:21" hidden="1" x14ac:dyDescent="0.25">
      <c r="S5233" s="46"/>
      <c r="U5233" s="46"/>
    </row>
    <row r="5234" spans="19:21" hidden="1" x14ac:dyDescent="0.25">
      <c r="S5234" s="46"/>
      <c r="U5234" s="46"/>
    </row>
    <row r="5235" spans="19:21" hidden="1" x14ac:dyDescent="0.25">
      <c r="S5235" s="46"/>
      <c r="U5235" s="46"/>
    </row>
    <row r="5236" spans="19:21" hidden="1" x14ac:dyDescent="0.25">
      <c r="S5236" s="46"/>
      <c r="U5236" s="46"/>
    </row>
    <row r="5237" spans="19:21" hidden="1" x14ac:dyDescent="0.25">
      <c r="S5237" s="46"/>
      <c r="U5237" s="46"/>
    </row>
    <row r="5238" spans="19:21" hidden="1" x14ac:dyDescent="0.25">
      <c r="S5238" s="46"/>
      <c r="U5238" s="46"/>
    </row>
    <row r="5239" spans="19:21" hidden="1" x14ac:dyDescent="0.25">
      <c r="S5239" s="46"/>
      <c r="U5239" s="46"/>
    </row>
    <row r="5240" spans="19:21" hidden="1" x14ac:dyDescent="0.25">
      <c r="S5240" s="46"/>
      <c r="U5240" s="46"/>
    </row>
    <row r="5241" spans="19:21" hidden="1" x14ac:dyDescent="0.25">
      <c r="S5241" s="46"/>
      <c r="U5241" s="46"/>
    </row>
    <row r="5242" spans="19:21" hidden="1" x14ac:dyDescent="0.25">
      <c r="S5242" s="46"/>
      <c r="U5242" s="46"/>
    </row>
    <row r="5243" spans="19:21" hidden="1" x14ac:dyDescent="0.25">
      <c r="S5243" s="46"/>
      <c r="U5243" s="46"/>
    </row>
    <row r="5244" spans="19:21" hidden="1" x14ac:dyDescent="0.25">
      <c r="S5244" s="46"/>
      <c r="U5244" s="46"/>
    </row>
    <row r="5245" spans="19:21" hidden="1" x14ac:dyDescent="0.25">
      <c r="S5245" s="46"/>
      <c r="U5245" s="46"/>
    </row>
    <row r="5246" spans="19:21" hidden="1" x14ac:dyDescent="0.25">
      <c r="S5246" s="46"/>
      <c r="U5246" s="46"/>
    </row>
    <row r="5247" spans="19:21" hidden="1" x14ac:dyDescent="0.25">
      <c r="S5247" s="46"/>
      <c r="U5247" s="46"/>
    </row>
    <row r="5248" spans="19:21" hidden="1" x14ac:dyDescent="0.25">
      <c r="S5248" s="46"/>
      <c r="U5248" s="46"/>
    </row>
    <row r="5249" spans="19:21" hidden="1" x14ac:dyDescent="0.25">
      <c r="S5249" s="46"/>
      <c r="U5249" s="46"/>
    </row>
    <row r="5250" spans="19:21" hidden="1" x14ac:dyDescent="0.25">
      <c r="S5250" s="46"/>
      <c r="U5250" s="46"/>
    </row>
    <row r="5251" spans="19:21" hidden="1" x14ac:dyDescent="0.25">
      <c r="S5251" s="46"/>
      <c r="U5251" s="46"/>
    </row>
    <row r="5252" spans="19:21" hidden="1" x14ac:dyDescent="0.25">
      <c r="S5252" s="46"/>
      <c r="U5252" s="46"/>
    </row>
    <row r="5253" spans="19:21" hidden="1" x14ac:dyDescent="0.25">
      <c r="S5253" s="46"/>
      <c r="U5253" s="46"/>
    </row>
    <row r="5254" spans="19:21" hidden="1" x14ac:dyDescent="0.25">
      <c r="S5254" s="46"/>
      <c r="U5254" s="46"/>
    </row>
    <row r="5255" spans="19:21" hidden="1" x14ac:dyDescent="0.25">
      <c r="S5255" s="46"/>
      <c r="U5255" s="46"/>
    </row>
    <row r="5256" spans="19:21" hidden="1" x14ac:dyDescent="0.25">
      <c r="S5256" s="46"/>
      <c r="U5256" s="46"/>
    </row>
    <row r="5257" spans="19:21" hidden="1" x14ac:dyDescent="0.25">
      <c r="S5257" s="46"/>
      <c r="U5257" s="46"/>
    </row>
    <row r="5258" spans="19:21" hidden="1" x14ac:dyDescent="0.25">
      <c r="S5258" s="46"/>
      <c r="U5258" s="46"/>
    </row>
    <row r="5259" spans="19:21" hidden="1" x14ac:dyDescent="0.25">
      <c r="S5259" s="46"/>
      <c r="U5259" s="46"/>
    </row>
    <row r="5260" spans="19:21" hidden="1" x14ac:dyDescent="0.25">
      <c r="S5260" s="46"/>
      <c r="U5260" s="46"/>
    </row>
    <row r="5261" spans="19:21" hidden="1" x14ac:dyDescent="0.25">
      <c r="S5261" s="46"/>
      <c r="U5261" s="46"/>
    </row>
    <row r="5262" spans="19:21" hidden="1" x14ac:dyDescent="0.25">
      <c r="S5262" s="46"/>
      <c r="U5262" s="46"/>
    </row>
    <row r="5263" spans="19:21" hidden="1" x14ac:dyDescent="0.25">
      <c r="S5263" s="46"/>
      <c r="U5263" s="46"/>
    </row>
    <row r="5264" spans="19:21" hidden="1" x14ac:dyDescent="0.25">
      <c r="S5264" s="46"/>
      <c r="U5264" s="46"/>
    </row>
    <row r="5265" spans="19:21" hidden="1" x14ac:dyDescent="0.25">
      <c r="S5265" s="46"/>
      <c r="U5265" s="46"/>
    </row>
    <row r="5266" spans="19:21" hidden="1" x14ac:dyDescent="0.25">
      <c r="S5266" s="46"/>
      <c r="U5266" s="46"/>
    </row>
    <row r="5267" spans="19:21" hidden="1" x14ac:dyDescent="0.25">
      <c r="S5267" s="46"/>
      <c r="U5267" s="46"/>
    </row>
    <row r="5268" spans="19:21" hidden="1" x14ac:dyDescent="0.25">
      <c r="S5268" s="46"/>
      <c r="U5268" s="46"/>
    </row>
    <row r="5269" spans="19:21" hidden="1" x14ac:dyDescent="0.25">
      <c r="S5269" s="46"/>
      <c r="U5269" s="46"/>
    </row>
    <row r="5270" spans="19:21" hidden="1" x14ac:dyDescent="0.25">
      <c r="S5270" s="46"/>
      <c r="U5270" s="46"/>
    </row>
    <row r="5271" spans="19:21" hidden="1" x14ac:dyDescent="0.25">
      <c r="S5271" s="46"/>
      <c r="U5271" s="46"/>
    </row>
    <row r="5272" spans="19:21" hidden="1" x14ac:dyDescent="0.25">
      <c r="S5272" s="46"/>
      <c r="U5272" s="46"/>
    </row>
    <row r="5273" spans="19:21" hidden="1" x14ac:dyDescent="0.25">
      <c r="S5273" s="46"/>
      <c r="U5273" s="46"/>
    </row>
    <row r="5274" spans="19:21" hidden="1" x14ac:dyDescent="0.25">
      <c r="S5274" s="46"/>
      <c r="U5274" s="46"/>
    </row>
    <row r="5275" spans="19:21" hidden="1" x14ac:dyDescent="0.25">
      <c r="S5275" s="46"/>
      <c r="U5275" s="46"/>
    </row>
    <row r="5276" spans="19:21" hidden="1" x14ac:dyDescent="0.25">
      <c r="S5276" s="46"/>
      <c r="U5276" s="46"/>
    </row>
    <row r="5277" spans="19:21" hidden="1" x14ac:dyDescent="0.25">
      <c r="S5277" s="46"/>
      <c r="U5277" s="46"/>
    </row>
    <row r="5278" spans="19:21" hidden="1" x14ac:dyDescent="0.25">
      <c r="S5278" s="46"/>
      <c r="U5278" s="46"/>
    </row>
    <row r="5279" spans="19:21" hidden="1" x14ac:dyDescent="0.25">
      <c r="S5279" s="46"/>
      <c r="U5279" s="46"/>
    </row>
    <row r="5280" spans="19:21" hidden="1" x14ac:dyDescent="0.25">
      <c r="S5280" s="46"/>
      <c r="U5280" s="46"/>
    </row>
    <row r="5281" spans="19:21" hidden="1" x14ac:dyDescent="0.25">
      <c r="S5281" s="46"/>
      <c r="U5281" s="46"/>
    </row>
    <row r="5282" spans="19:21" hidden="1" x14ac:dyDescent="0.25">
      <c r="S5282" s="46"/>
      <c r="U5282" s="46"/>
    </row>
    <row r="5283" spans="19:21" hidden="1" x14ac:dyDescent="0.25">
      <c r="S5283" s="46"/>
      <c r="U5283" s="46"/>
    </row>
    <row r="5284" spans="19:21" hidden="1" x14ac:dyDescent="0.25">
      <c r="S5284" s="46"/>
      <c r="U5284" s="46"/>
    </row>
    <row r="5285" spans="19:21" hidden="1" x14ac:dyDescent="0.25">
      <c r="S5285" s="46"/>
      <c r="U5285" s="46"/>
    </row>
    <row r="5286" spans="19:21" hidden="1" x14ac:dyDescent="0.25">
      <c r="S5286" s="46"/>
      <c r="U5286" s="46"/>
    </row>
    <row r="5287" spans="19:21" hidden="1" x14ac:dyDescent="0.25">
      <c r="S5287" s="46"/>
      <c r="U5287" s="46"/>
    </row>
    <row r="5288" spans="19:21" hidden="1" x14ac:dyDescent="0.25">
      <c r="S5288" s="46"/>
      <c r="U5288" s="46"/>
    </row>
    <row r="5289" spans="19:21" hidden="1" x14ac:dyDescent="0.25">
      <c r="S5289" s="46"/>
      <c r="U5289" s="46"/>
    </row>
    <row r="5290" spans="19:21" hidden="1" x14ac:dyDescent="0.25">
      <c r="S5290" s="46"/>
      <c r="U5290" s="46"/>
    </row>
    <row r="5291" spans="19:21" hidden="1" x14ac:dyDescent="0.25">
      <c r="S5291" s="46"/>
      <c r="U5291" s="46"/>
    </row>
    <row r="5292" spans="19:21" hidden="1" x14ac:dyDescent="0.25">
      <c r="S5292" s="46"/>
      <c r="U5292" s="46"/>
    </row>
    <row r="5293" spans="19:21" hidden="1" x14ac:dyDescent="0.25">
      <c r="S5293" s="46"/>
      <c r="U5293" s="46"/>
    </row>
    <row r="5294" spans="19:21" hidden="1" x14ac:dyDescent="0.25">
      <c r="S5294" s="46"/>
      <c r="U5294" s="46"/>
    </row>
    <row r="5295" spans="19:21" hidden="1" x14ac:dyDescent="0.25">
      <c r="S5295" s="46"/>
      <c r="U5295" s="46"/>
    </row>
    <row r="5296" spans="19:21" hidden="1" x14ac:dyDescent="0.25">
      <c r="S5296" s="46"/>
      <c r="U5296" s="46"/>
    </row>
    <row r="5297" spans="19:21" hidden="1" x14ac:dyDescent="0.25">
      <c r="S5297" s="46"/>
      <c r="U5297" s="46"/>
    </row>
    <row r="5298" spans="19:21" hidden="1" x14ac:dyDescent="0.25">
      <c r="S5298" s="46"/>
      <c r="U5298" s="46"/>
    </row>
    <row r="5299" spans="19:21" hidden="1" x14ac:dyDescent="0.25">
      <c r="S5299" s="46"/>
      <c r="U5299" s="46"/>
    </row>
    <row r="5300" spans="19:21" hidden="1" x14ac:dyDescent="0.25">
      <c r="S5300" s="46"/>
      <c r="U5300" s="46"/>
    </row>
    <row r="5301" spans="19:21" hidden="1" x14ac:dyDescent="0.25">
      <c r="S5301" s="46"/>
      <c r="U5301" s="46"/>
    </row>
    <row r="5302" spans="19:21" hidden="1" x14ac:dyDescent="0.25">
      <c r="S5302" s="46"/>
      <c r="U5302" s="46"/>
    </row>
    <row r="5303" spans="19:21" hidden="1" x14ac:dyDescent="0.25">
      <c r="S5303" s="46"/>
      <c r="U5303" s="46"/>
    </row>
    <row r="5304" spans="19:21" hidden="1" x14ac:dyDescent="0.25">
      <c r="S5304" s="46"/>
      <c r="U5304" s="46"/>
    </row>
    <row r="5305" spans="19:21" hidden="1" x14ac:dyDescent="0.25">
      <c r="S5305" s="46"/>
      <c r="U5305" s="46"/>
    </row>
    <row r="5306" spans="19:21" hidden="1" x14ac:dyDescent="0.25">
      <c r="S5306" s="46"/>
      <c r="U5306" s="46"/>
    </row>
    <row r="5307" spans="19:21" hidden="1" x14ac:dyDescent="0.25">
      <c r="S5307" s="46"/>
      <c r="U5307" s="46"/>
    </row>
    <row r="5308" spans="19:21" hidden="1" x14ac:dyDescent="0.25">
      <c r="S5308" s="46"/>
      <c r="U5308" s="46"/>
    </row>
    <row r="5309" spans="19:21" hidden="1" x14ac:dyDescent="0.25">
      <c r="S5309" s="46"/>
      <c r="U5309" s="46"/>
    </row>
    <row r="5310" spans="19:21" hidden="1" x14ac:dyDescent="0.25">
      <c r="S5310" s="46"/>
      <c r="U5310" s="46"/>
    </row>
    <row r="5311" spans="19:21" hidden="1" x14ac:dyDescent="0.25">
      <c r="S5311" s="46"/>
      <c r="U5311" s="46"/>
    </row>
    <row r="5312" spans="19:21" hidden="1" x14ac:dyDescent="0.25">
      <c r="S5312" s="46"/>
      <c r="U5312" s="46"/>
    </row>
    <row r="5313" spans="19:21" hidden="1" x14ac:dyDescent="0.25">
      <c r="S5313" s="46"/>
      <c r="U5313" s="46"/>
    </row>
    <row r="5314" spans="19:21" hidden="1" x14ac:dyDescent="0.25">
      <c r="S5314" s="46"/>
      <c r="U5314" s="46"/>
    </row>
    <row r="5315" spans="19:21" hidden="1" x14ac:dyDescent="0.25">
      <c r="S5315" s="46"/>
      <c r="U5315" s="46"/>
    </row>
    <row r="5316" spans="19:21" hidden="1" x14ac:dyDescent="0.25">
      <c r="S5316" s="46"/>
      <c r="U5316" s="46"/>
    </row>
    <row r="5317" spans="19:21" hidden="1" x14ac:dyDescent="0.25">
      <c r="S5317" s="46"/>
      <c r="U5317" s="46"/>
    </row>
    <row r="5318" spans="19:21" hidden="1" x14ac:dyDescent="0.25">
      <c r="S5318" s="46"/>
      <c r="U5318" s="46"/>
    </row>
    <row r="5319" spans="19:21" hidden="1" x14ac:dyDescent="0.25">
      <c r="S5319" s="46"/>
      <c r="U5319" s="46"/>
    </row>
    <row r="5320" spans="19:21" hidden="1" x14ac:dyDescent="0.25">
      <c r="S5320" s="46"/>
      <c r="U5320" s="46"/>
    </row>
    <row r="5321" spans="19:21" hidden="1" x14ac:dyDescent="0.25">
      <c r="S5321" s="46"/>
      <c r="U5321" s="46"/>
    </row>
    <row r="5322" spans="19:21" hidden="1" x14ac:dyDescent="0.25">
      <c r="S5322" s="46"/>
      <c r="U5322" s="46"/>
    </row>
    <row r="5323" spans="19:21" hidden="1" x14ac:dyDescent="0.25">
      <c r="S5323" s="46"/>
      <c r="U5323" s="46"/>
    </row>
    <row r="5324" spans="19:21" hidden="1" x14ac:dyDescent="0.25">
      <c r="S5324" s="46"/>
      <c r="U5324" s="46"/>
    </row>
    <row r="5325" spans="19:21" hidden="1" x14ac:dyDescent="0.25">
      <c r="S5325" s="46"/>
      <c r="U5325" s="46"/>
    </row>
    <row r="5326" spans="19:21" hidden="1" x14ac:dyDescent="0.25">
      <c r="S5326" s="46"/>
      <c r="U5326" s="46"/>
    </row>
    <row r="5327" spans="19:21" hidden="1" x14ac:dyDescent="0.25">
      <c r="S5327" s="46"/>
      <c r="U5327" s="46"/>
    </row>
    <row r="5328" spans="19:21" hidden="1" x14ac:dyDescent="0.25">
      <c r="S5328" s="46"/>
      <c r="U5328" s="46"/>
    </row>
    <row r="5329" spans="19:21" hidden="1" x14ac:dyDescent="0.25">
      <c r="S5329" s="46"/>
      <c r="U5329" s="46"/>
    </row>
    <row r="5330" spans="19:21" hidden="1" x14ac:dyDescent="0.25">
      <c r="S5330" s="46"/>
      <c r="U5330" s="46"/>
    </row>
    <row r="5331" spans="19:21" hidden="1" x14ac:dyDescent="0.25">
      <c r="S5331" s="46"/>
      <c r="U5331" s="46"/>
    </row>
    <row r="5332" spans="19:21" hidden="1" x14ac:dyDescent="0.25">
      <c r="S5332" s="46"/>
      <c r="U5332" s="46"/>
    </row>
    <row r="5333" spans="19:21" hidden="1" x14ac:dyDescent="0.25">
      <c r="S5333" s="46"/>
      <c r="U5333" s="46"/>
    </row>
    <row r="5334" spans="19:21" hidden="1" x14ac:dyDescent="0.25">
      <c r="S5334" s="46"/>
      <c r="U5334" s="46"/>
    </row>
    <row r="5335" spans="19:21" hidden="1" x14ac:dyDescent="0.25">
      <c r="S5335" s="46"/>
      <c r="U5335" s="46"/>
    </row>
    <row r="5336" spans="19:21" hidden="1" x14ac:dyDescent="0.25">
      <c r="S5336" s="46"/>
      <c r="U5336" s="46"/>
    </row>
    <row r="5337" spans="19:21" hidden="1" x14ac:dyDescent="0.25">
      <c r="S5337" s="46"/>
      <c r="U5337" s="46"/>
    </row>
    <row r="5338" spans="19:21" hidden="1" x14ac:dyDescent="0.25">
      <c r="S5338" s="46"/>
      <c r="U5338" s="46"/>
    </row>
    <row r="5339" spans="19:21" hidden="1" x14ac:dyDescent="0.25">
      <c r="S5339" s="46"/>
      <c r="U5339" s="46"/>
    </row>
    <row r="5340" spans="19:21" hidden="1" x14ac:dyDescent="0.25">
      <c r="S5340" s="46"/>
      <c r="U5340" s="46"/>
    </row>
    <row r="5341" spans="19:21" hidden="1" x14ac:dyDescent="0.25">
      <c r="S5341" s="46"/>
      <c r="U5341" s="46"/>
    </row>
    <row r="5342" spans="19:21" hidden="1" x14ac:dyDescent="0.25">
      <c r="S5342" s="46"/>
      <c r="U5342" s="46"/>
    </row>
    <row r="5343" spans="19:21" hidden="1" x14ac:dyDescent="0.25">
      <c r="S5343" s="46"/>
      <c r="U5343" s="46"/>
    </row>
    <row r="5344" spans="19:21" hidden="1" x14ac:dyDescent="0.25">
      <c r="S5344" s="46"/>
      <c r="U5344" s="46"/>
    </row>
    <row r="5345" spans="19:21" hidden="1" x14ac:dyDescent="0.25">
      <c r="S5345" s="46"/>
      <c r="U5345" s="46"/>
    </row>
    <row r="5346" spans="19:21" hidden="1" x14ac:dyDescent="0.25">
      <c r="S5346" s="46"/>
      <c r="U5346" s="46"/>
    </row>
    <row r="5347" spans="19:21" hidden="1" x14ac:dyDescent="0.25">
      <c r="S5347" s="46"/>
      <c r="U5347" s="46"/>
    </row>
    <row r="5348" spans="19:21" hidden="1" x14ac:dyDescent="0.25">
      <c r="S5348" s="46"/>
      <c r="U5348" s="46"/>
    </row>
    <row r="5349" spans="19:21" hidden="1" x14ac:dyDescent="0.25">
      <c r="S5349" s="46"/>
      <c r="U5349" s="46"/>
    </row>
    <row r="5350" spans="19:21" hidden="1" x14ac:dyDescent="0.25">
      <c r="S5350" s="46"/>
      <c r="U5350" s="46"/>
    </row>
    <row r="5351" spans="19:21" hidden="1" x14ac:dyDescent="0.25">
      <c r="S5351" s="46"/>
      <c r="U5351" s="46"/>
    </row>
    <row r="5352" spans="19:21" hidden="1" x14ac:dyDescent="0.25">
      <c r="S5352" s="46"/>
      <c r="U5352" s="46"/>
    </row>
    <row r="5353" spans="19:21" hidden="1" x14ac:dyDescent="0.25">
      <c r="S5353" s="46"/>
      <c r="U5353" s="46"/>
    </row>
    <row r="5354" spans="19:21" hidden="1" x14ac:dyDescent="0.25">
      <c r="S5354" s="46"/>
      <c r="U5354" s="46"/>
    </row>
    <row r="5355" spans="19:21" hidden="1" x14ac:dyDescent="0.25">
      <c r="S5355" s="46"/>
      <c r="U5355" s="46"/>
    </row>
    <row r="5356" spans="19:21" hidden="1" x14ac:dyDescent="0.25">
      <c r="S5356" s="46"/>
      <c r="U5356" s="46"/>
    </row>
    <row r="5357" spans="19:21" hidden="1" x14ac:dyDescent="0.25">
      <c r="S5357" s="46"/>
      <c r="U5357" s="46"/>
    </row>
    <row r="5358" spans="19:21" hidden="1" x14ac:dyDescent="0.25">
      <c r="S5358" s="46"/>
      <c r="U5358" s="46"/>
    </row>
    <row r="5359" spans="19:21" hidden="1" x14ac:dyDescent="0.25">
      <c r="S5359" s="46"/>
      <c r="U5359" s="46"/>
    </row>
    <row r="5360" spans="19:21" hidden="1" x14ac:dyDescent="0.25">
      <c r="S5360" s="46"/>
      <c r="U5360" s="46"/>
    </row>
    <row r="5361" spans="19:21" hidden="1" x14ac:dyDescent="0.25">
      <c r="S5361" s="46"/>
      <c r="U5361" s="46"/>
    </row>
    <row r="5362" spans="19:21" hidden="1" x14ac:dyDescent="0.25">
      <c r="S5362" s="46"/>
      <c r="U5362" s="46"/>
    </row>
    <row r="5363" spans="19:21" hidden="1" x14ac:dyDescent="0.25">
      <c r="S5363" s="46"/>
      <c r="U5363" s="46"/>
    </row>
    <row r="5364" spans="19:21" hidden="1" x14ac:dyDescent="0.25">
      <c r="S5364" s="46"/>
      <c r="U5364" s="46"/>
    </row>
    <row r="5365" spans="19:21" hidden="1" x14ac:dyDescent="0.25">
      <c r="S5365" s="46"/>
      <c r="U5365" s="46"/>
    </row>
    <row r="5366" spans="19:21" hidden="1" x14ac:dyDescent="0.25">
      <c r="S5366" s="46"/>
      <c r="U5366" s="46"/>
    </row>
    <row r="5367" spans="19:21" hidden="1" x14ac:dyDescent="0.25">
      <c r="S5367" s="46"/>
      <c r="U5367" s="46"/>
    </row>
    <row r="5368" spans="19:21" hidden="1" x14ac:dyDescent="0.25">
      <c r="S5368" s="46"/>
      <c r="U5368" s="46"/>
    </row>
    <row r="5369" spans="19:21" hidden="1" x14ac:dyDescent="0.25">
      <c r="S5369" s="46"/>
      <c r="U5369" s="46"/>
    </row>
    <row r="5370" spans="19:21" hidden="1" x14ac:dyDescent="0.25">
      <c r="S5370" s="46"/>
      <c r="U5370" s="46"/>
    </row>
    <row r="5371" spans="19:21" hidden="1" x14ac:dyDescent="0.25">
      <c r="S5371" s="46"/>
      <c r="U5371" s="46"/>
    </row>
    <row r="5372" spans="19:21" hidden="1" x14ac:dyDescent="0.25">
      <c r="S5372" s="46"/>
      <c r="U5372" s="46"/>
    </row>
    <row r="5373" spans="19:21" hidden="1" x14ac:dyDescent="0.25">
      <c r="S5373" s="46"/>
      <c r="U5373" s="46"/>
    </row>
    <row r="5374" spans="19:21" hidden="1" x14ac:dyDescent="0.25">
      <c r="S5374" s="46"/>
      <c r="U5374" s="46"/>
    </row>
    <row r="5375" spans="19:21" hidden="1" x14ac:dyDescent="0.25">
      <c r="S5375" s="46"/>
      <c r="U5375" s="46"/>
    </row>
    <row r="5376" spans="19:21" hidden="1" x14ac:dyDescent="0.25">
      <c r="S5376" s="46"/>
      <c r="U5376" s="46"/>
    </row>
    <row r="5377" spans="19:21" hidden="1" x14ac:dyDescent="0.25">
      <c r="S5377" s="46"/>
      <c r="U5377" s="46"/>
    </row>
    <row r="5378" spans="19:21" hidden="1" x14ac:dyDescent="0.25">
      <c r="S5378" s="46"/>
      <c r="U5378" s="46"/>
    </row>
    <row r="5379" spans="19:21" hidden="1" x14ac:dyDescent="0.25">
      <c r="S5379" s="46"/>
      <c r="U5379" s="46"/>
    </row>
    <row r="5380" spans="19:21" hidden="1" x14ac:dyDescent="0.25">
      <c r="S5380" s="46"/>
      <c r="U5380" s="46"/>
    </row>
    <row r="5381" spans="19:21" hidden="1" x14ac:dyDescent="0.25">
      <c r="S5381" s="46"/>
      <c r="U5381" s="46"/>
    </row>
    <row r="5382" spans="19:21" hidden="1" x14ac:dyDescent="0.25">
      <c r="S5382" s="46"/>
      <c r="U5382" s="46"/>
    </row>
    <row r="5383" spans="19:21" hidden="1" x14ac:dyDescent="0.25">
      <c r="S5383" s="46"/>
      <c r="U5383" s="46"/>
    </row>
    <row r="5384" spans="19:21" hidden="1" x14ac:dyDescent="0.25">
      <c r="S5384" s="46"/>
      <c r="U5384" s="46"/>
    </row>
    <row r="5385" spans="19:21" hidden="1" x14ac:dyDescent="0.25">
      <c r="S5385" s="46"/>
      <c r="U5385" s="46"/>
    </row>
    <row r="5386" spans="19:21" hidden="1" x14ac:dyDescent="0.25">
      <c r="S5386" s="46"/>
      <c r="U5386" s="46"/>
    </row>
    <row r="5387" spans="19:21" hidden="1" x14ac:dyDescent="0.25">
      <c r="S5387" s="46"/>
      <c r="U5387" s="46"/>
    </row>
    <row r="5388" spans="19:21" hidden="1" x14ac:dyDescent="0.25">
      <c r="S5388" s="46"/>
      <c r="U5388" s="46"/>
    </row>
    <row r="5389" spans="19:21" hidden="1" x14ac:dyDescent="0.25">
      <c r="S5389" s="46"/>
      <c r="U5389" s="46"/>
    </row>
    <row r="5390" spans="19:21" hidden="1" x14ac:dyDescent="0.25">
      <c r="S5390" s="46"/>
      <c r="U5390" s="46"/>
    </row>
    <row r="5391" spans="19:21" hidden="1" x14ac:dyDescent="0.25">
      <c r="S5391" s="46"/>
      <c r="U5391" s="46"/>
    </row>
    <row r="5392" spans="19:21" hidden="1" x14ac:dyDescent="0.25">
      <c r="S5392" s="46"/>
      <c r="U5392" s="46"/>
    </row>
    <row r="5393" spans="19:21" hidden="1" x14ac:dyDescent="0.25">
      <c r="S5393" s="46"/>
      <c r="U5393" s="46"/>
    </row>
    <row r="5394" spans="19:21" hidden="1" x14ac:dyDescent="0.25">
      <c r="S5394" s="46"/>
      <c r="U5394" s="46"/>
    </row>
    <row r="5395" spans="19:21" hidden="1" x14ac:dyDescent="0.25">
      <c r="S5395" s="46"/>
      <c r="U5395" s="46"/>
    </row>
    <row r="5396" spans="19:21" hidden="1" x14ac:dyDescent="0.25">
      <c r="S5396" s="46"/>
      <c r="U5396" s="46"/>
    </row>
    <row r="5397" spans="19:21" hidden="1" x14ac:dyDescent="0.25">
      <c r="S5397" s="46"/>
      <c r="U5397" s="46"/>
    </row>
    <row r="5398" spans="19:21" hidden="1" x14ac:dyDescent="0.25">
      <c r="S5398" s="46"/>
      <c r="U5398" s="46"/>
    </row>
    <row r="5399" spans="19:21" hidden="1" x14ac:dyDescent="0.25">
      <c r="S5399" s="46"/>
      <c r="U5399" s="46"/>
    </row>
    <row r="5400" spans="19:21" hidden="1" x14ac:dyDescent="0.25">
      <c r="S5400" s="46"/>
      <c r="U5400" s="46"/>
    </row>
    <row r="5401" spans="19:21" hidden="1" x14ac:dyDescent="0.25">
      <c r="S5401" s="46"/>
      <c r="U5401" s="46"/>
    </row>
    <row r="5402" spans="19:21" hidden="1" x14ac:dyDescent="0.25">
      <c r="S5402" s="46"/>
      <c r="U5402" s="46"/>
    </row>
    <row r="5403" spans="19:21" hidden="1" x14ac:dyDescent="0.25">
      <c r="S5403" s="46"/>
      <c r="U5403" s="46"/>
    </row>
    <row r="5404" spans="19:21" hidden="1" x14ac:dyDescent="0.25">
      <c r="S5404" s="46"/>
      <c r="U5404" s="46"/>
    </row>
    <row r="5405" spans="19:21" hidden="1" x14ac:dyDescent="0.25">
      <c r="S5405" s="46"/>
      <c r="U5405" s="46"/>
    </row>
    <row r="5406" spans="19:21" hidden="1" x14ac:dyDescent="0.25">
      <c r="S5406" s="46"/>
      <c r="U5406" s="46"/>
    </row>
    <row r="5407" spans="19:21" hidden="1" x14ac:dyDescent="0.25">
      <c r="S5407" s="46"/>
      <c r="U5407" s="46"/>
    </row>
    <row r="5408" spans="19:21" hidden="1" x14ac:dyDescent="0.25">
      <c r="S5408" s="46"/>
      <c r="U5408" s="46"/>
    </row>
    <row r="5409" spans="19:21" hidden="1" x14ac:dyDescent="0.25">
      <c r="S5409" s="46"/>
      <c r="U5409" s="46"/>
    </row>
    <row r="5410" spans="19:21" hidden="1" x14ac:dyDescent="0.25">
      <c r="S5410" s="46"/>
      <c r="U5410" s="46"/>
    </row>
    <row r="5411" spans="19:21" hidden="1" x14ac:dyDescent="0.25">
      <c r="S5411" s="46"/>
      <c r="U5411" s="46"/>
    </row>
    <row r="5412" spans="19:21" hidden="1" x14ac:dyDescent="0.25">
      <c r="S5412" s="46"/>
      <c r="U5412" s="46"/>
    </row>
    <row r="5413" spans="19:21" hidden="1" x14ac:dyDescent="0.25">
      <c r="S5413" s="46"/>
      <c r="U5413" s="46"/>
    </row>
    <row r="5414" spans="19:21" hidden="1" x14ac:dyDescent="0.25">
      <c r="S5414" s="46"/>
      <c r="U5414" s="46"/>
    </row>
    <row r="5415" spans="19:21" hidden="1" x14ac:dyDescent="0.25">
      <c r="S5415" s="46"/>
      <c r="U5415" s="46"/>
    </row>
    <row r="5416" spans="19:21" hidden="1" x14ac:dyDescent="0.25">
      <c r="S5416" s="46"/>
      <c r="U5416" s="46"/>
    </row>
    <row r="5417" spans="19:21" hidden="1" x14ac:dyDescent="0.25">
      <c r="S5417" s="46"/>
      <c r="U5417" s="46"/>
    </row>
    <row r="5418" spans="19:21" hidden="1" x14ac:dyDescent="0.25">
      <c r="S5418" s="46"/>
      <c r="U5418" s="46"/>
    </row>
    <row r="5419" spans="19:21" hidden="1" x14ac:dyDescent="0.25">
      <c r="S5419" s="46"/>
      <c r="U5419" s="46"/>
    </row>
    <row r="5420" spans="19:21" hidden="1" x14ac:dyDescent="0.25">
      <c r="S5420" s="46"/>
      <c r="U5420" s="46"/>
    </row>
    <row r="5421" spans="19:21" hidden="1" x14ac:dyDescent="0.25">
      <c r="S5421" s="46"/>
      <c r="U5421" s="46"/>
    </row>
    <row r="5422" spans="19:21" hidden="1" x14ac:dyDescent="0.25">
      <c r="S5422" s="46"/>
      <c r="U5422" s="46"/>
    </row>
    <row r="5423" spans="19:21" hidden="1" x14ac:dyDescent="0.25">
      <c r="S5423" s="46"/>
      <c r="U5423" s="46"/>
    </row>
    <row r="5424" spans="19:21" hidden="1" x14ac:dyDescent="0.25">
      <c r="S5424" s="46"/>
      <c r="U5424" s="46"/>
    </row>
    <row r="5425" spans="19:21" hidden="1" x14ac:dyDescent="0.25">
      <c r="S5425" s="46"/>
      <c r="U5425" s="46"/>
    </row>
    <row r="5426" spans="19:21" hidden="1" x14ac:dyDescent="0.25">
      <c r="S5426" s="46"/>
      <c r="U5426" s="46"/>
    </row>
    <row r="5427" spans="19:21" hidden="1" x14ac:dyDescent="0.25">
      <c r="S5427" s="46"/>
      <c r="U5427" s="46"/>
    </row>
    <row r="5428" spans="19:21" hidden="1" x14ac:dyDescent="0.25">
      <c r="S5428" s="46"/>
      <c r="U5428" s="46"/>
    </row>
    <row r="5429" spans="19:21" hidden="1" x14ac:dyDescent="0.25">
      <c r="S5429" s="46"/>
      <c r="U5429" s="46"/>
    </row>
    <row r="5430" spans="19:21" hidden="1" x14ac:dyDescent="0.25">
      <c r="S5430" s="46"/>
      <c r="U5430" s="46"/>
    </row>
    <row r="5431" spans="19:21" hidden="1" x14ac:dyDescent="0.25">
      <c r="S5431" s="46"/>
      <c r="U5431" s="46"/>
    </row>
    <row r="5432" spans="19:21" hidden="1" x14ac:dyDescent="0.25">
      <c r="S5432" s="46"/>
      <c r="U5432" s="46"/>
    </row>
    <row r="5433" spans="19:21" hidden="1" x14ac:dyDescent="0.25">
      <c r="S5433" s="46"/>
      <c r="U5433" s="46"/>
    </row>
    <row r="5434" spans="19:21" hidden="1" x14ac:dyDescent="0.25">
      <c r="S5434" s="46"/>
      <c r="U5434" s="46"/>
    </row>
    <row r="5435" spans="19:21" hidden="1" x14ac:dyDescent="0.25">
      <c r="S5435" s="46"/>
      <c r="U5435" s="46"/>
    </row>
    <row r="5436" spans="19:21" hidden="1" x14ac:dyDescent="0.25">
      <c r="S5436" s="46"/>
      <c r="U5436" s="46"/>
    </row>
    <row r="5437" spans="19:21" hidden="1" x14ac:dyDescent="0.25">
      <c r="S5437" s="46"/>
      <c r="U5437" s="46"/>
    </row>
    <row r="5438" spans="19:21" hidden="1" x14ac:dyDescent="0.25">
      <c r="S5438" s="46"/>
      <c r="U5438" s="46"/>
    </row>
    <row r="5439" spans="19:21" hidden="1" x14ac:dyDescent="0.25">
      <c r="S5439" s="46"/>
      <c r="U5439" s="46"/>
    </row>
    <row r="5440" spans="19:21" hidden="1" x14ac:dyDescent="0.25">
      <c r="S5440" s="46"/>
      <c r="U5440" s="46"/>
    </row>
    <row r="5441" spans="19:21" hidden="1" x14ac:dyDescent="0.25">
      <c r="S5441" s="46"/>
      <c r="U5441" s="46"/>
    </row>
    <row r="5442" spans="19:21" hidden="1" x14ac:dyDescent="0.25">
      <c r="S5442" s="46"/>
      <c r="U5442" s="46"/>
    </row>
    <row r="5443" spans="19:21" hidden="1" x14ac:dyDescent="0.25">
      <c r="S5443" s="46"/>
      <c r="U5443" s="46"/>
    </row>
    <row r="5444" spans="19:21" hidden="1" x14ac:dyDescent="0.25">
      <c r="S5444" s="46"/>
      <c r="U5444" s="46"/>
    </row>
    <row r="5445" spans="19:21" hidden="1" x14ac:dyDescent="0.25">
      <c r="S5445" s="46"/>
      <c r="U5445" s="46"/>
    </row>
    <row r="5446" spans="19:21" hidden="1" x14ac:dyDescent="0.25">
      <c r="S5446" s="46"/>
      <c r="U5446" s="46"/>
    </row>
    <row r="5447" spans="19:21" hidden="1" x14ac:dyDescent="0.25">
      <c r="S5447" s="46"/>
      <c r="U5447" s="46"/>
    </row>
    <row r="5448" spans="19:21" hidden="1" x14ac:dyDescent="0.25">
      <c r="S5448" s="46"/>
      <c r="U5448" s="46"/>
    </row>
    <row r="5449" spans="19:21" hidden="1" x14ac:dyDescent="0.25">
      <c r="S5449" s="46"/>
      <c r="U5449" s="46"/>
    </row>
    <row r="5450" spans="19:21" hidden="1" x14ac:dyDescent="0.25">
      <c r="S5450" s="46"/>
      <c r="U5450" s="46"/>
    </row>
    <row r="5451" spans="19:21" hidden="1" x14ac:dyDescent="0.25">
      <c r="S5451" s="46"/>
      <c r="U5451" s="46"/>
    </row>
    <row r="5452" spans="19:21" hidden="1" x14ac:dyDescent="0.25">
      <c r="S5452" s="46"/>
      <c r="U5452" s="46"/>
    </row>
    <row r="5453" spans="19:21" hidden="1" x14ac:dyDescent="0.25">
      <c r="S5453" s="46"/>
      <c r="U5453" s="46"/>
    </row>
    <row r="5454" spans="19:21" hidden="1" x14ac:dyDescent="0.25">
      <c r="S5454" s="46"/>
      <c r="U5454" s="46"/>
    </row>
    <row r="5455" spans="19:21" hidden="1" x14ac:dyDescent="0.25">
      <c r="S5455" s="46"/>
      <c r="U5455" s="46"/>
    </row>
    <row r="5456" spans="19:21" hidden="1" x14ac:dyDescent="0.25">
      <c r="S5456" s="46"/>
      <c r="U5456" s="46"/>
    </row>
    <row r="5457" spans="19:21" hidden="1" x14ac:dyDescent="0.25">
      <c r="S5457" s="46"/>
      <c r="U5457" s="46"/>
    </row>
    <row r="5458" spans="19:21" hidden="1" x14ac:dyDescent="0.25">
      <c r="S5458" s="46"/>
      <c r="U5458" s="46"/>
    </row>
    <row r="5459" spans="19:21" hidden="1" x14ac:dyDescent="0.25">
      <c r="S5459" s="46"/>
      <c r="U5459" s="46"/>
    </row>
    <row r="5460" spans="19:21" hidden="1" x14ac:dyDescent="0.25">
      <c r="S5460" s="46"/>
      <c r="U5460" s="46"/>
    </row>
    <row r="5461" spans="19:21" hidden="1" x14ac:dyDescent="0.25">
      <c r="S5461" s="46"/>
      <c r="U5461" s="46"/>
    </row>
    <row r="5462" spans="19:21" hidden="1" x14ac:dyDescent="0.25">
      <c r="S5462" s="46"/>
      <c r="U5462" s="46"/>
    </row>
    <row r="5463" spans="19:21" hidden="1" x14ac:dyDescent="0.25">
      <c r="S5463" s="46"/>
      <c r="U5463" s="46"/>
    </row>
    <row r="5464" spans="19:21" hidden="1" x14ac:dyDescent="0.25">
      <c r="S5464" s="46"/>
      <c r="U5464" s="46"/>
    </row>
    <row r="5465" spans="19:21" hidden="1" x14ac:dyDescent="0.25">
      <c r="S5465" s="46"/>
      <c r="U5465" s="46"/>
    </row>
    <row r="5466" spans="19:21" hidden="1" x14ac:dyDescent="0.25">
      <c r="S5466" s="46"/>
      <c r="U5466" s="46"/>
    </row>
    <row r="5467" spans="19:21" hidden="1" x14ac:dyDescent="0.25">
      <c r="S5467" s="46"/>
      <c r="U5467" s="46"/>
    </row>
    <row r="5468" spans="19:21" hidden="1" x14ac:dyDescent="0.25">
      <c r="S5468" s="46"/>
      <c r="U5468" s="46"/>
    </row>
    <row r="5469" spans="19:21" hidden="1" x14ac:dyDescent="0.25">
      <c r="S5469" s="46"/>
      <c r="U5469" s="46"/>
    </row>
    <row r="5470" spans="19:21" hidden="1" x14ac:dyDescent="0.25">
      <c r="S5470" s="46"/>
      <c r="U5470" s="46"/>
    </row>
    <row r="5471" spans="19:21" hidden="1" x14ac:dyDescent="0.25">
      <c r="S5471" s="46"/>
      <c r="U5471" s="46"/>
    </row>
    <row r="5472" spans="19:21" hidden="1" x14ac:dyDescent="0.25">
      <c r="S5472" s="46"/>
      <c r="U5472" s="46"/>
    </row>
    <row r="5473" spans="19:21" hidden="1" x14ac:dyDescent="0.25">
      <c r="S5473" s="46"/>
      <c r="U5473" s="46"/>
    </row>
    <row r="5474" spans="19:21" hidden="1" x14ac:dyDescent="0.25">
      <c r="S5474" s="46"/>
      <c r="U5474" s="46"/>
    </row>
    <row r="5475" spans="19:21" hidden="1" x14ac:dyDescent="0.25">
      <c r="S5475" s="46"/>
      <c r="U5475" s="46"/>
    </row>
    <row r="5476" spans="19:21" hidden="1" x14ac:dyDescent="0.25">
      <c r="S5476" s="46"/>
      <c r="U5476" s="46"/>
    </row>
    <row r="5477" spans="19:21" hidden="1" x14ac:dyDescent="0.25">
      <c r="S5477" s="46"/>
      <c r="U5477" s="46"/>
    </row>
    <row r="5478" spans="19:21" hidden="1" x14ac:dyDescent="0.25">
      <c r="S5478" s="46"/>
      <c r="U5478" s="46"/>
    </row>
    <row r="5479" spans="19:21" hidden="1" x14ac:dyDescent="0.25">
      <c r="S5479" s="46"/>
      <c r="U5479" s="46"/>
    </row>
    <row r="5480" spans="19:21" hidden="1" x14ac:dyDescent="0.25">
      <c r="S5480" s="46"/>
      <c r="U5480" s="46"/>
    </row>
    <row r="5481" spans="19:21" hidden="1" x14ac:dyDescent="0.25">
      <c r="S5481" s="46"/>
      <c r="U5481" s="46"/>
    </row>
    <row r="5482" spans="19:21" hidden="1" x14ac:dyDescent="0.25">
      <c r="S5482" s="46"/>
      <c r="U5482" s="46"/>
    </row>
    <row r="5483" spans="19:21" hidden="1" x14ac:dyDescent="0.25">
      <c r="S5483" s="46"/>
      <c r="U5483" s="46"/>
    </row>
    <row r="5484" spans="19:21" hidden="1" x14ac:dyDescent="0.25">
      <c r="S5484" s="46"/>
      <c r="U5484" s="46"/>
    </row>
    <row r="5485" spans="19:21" hidden="1" x14ac:dyDescent="0.25">
      <c r="S5485" s="46"/>
      <c r="U5485" s="46"/>
    </row>
    <row r="5486" spans="19:21" hidden="1" x14ac:dyDescent="0.25">
      <c r="S5486" s="46"/>
      <c r="U5486" s="46"/>
    </row>
    <row r="5487" spans="19:21" hidden="1" x14ac:dyDescent="0.25">
      <c r="S5487" s="46"/>
      <c r="U5487" s="46"/>
    </row>
    <row r="5488" spans="19:21" hidden="1" x14ac:dyDescent="0.25">
      <c r="S5488" s="46"/>
      <c r="U5488" s="46"/>
    </row>
    <row r="5489" spans="19:21" hidden="1" x14ac:dyDescent="0.25">
      <c r="S5489" s="46"/>
      <c r="U5489" s="46"/>
    </row>
    <row r="5490" spans="19:21" hidden="1" x14ac:dyDescent="0.25">
      <c r="S5490" s="46"/>
      <c r="U5490" s="46"/>
    </row>
    <row r="5491" spans="19:21" hidden="1" x14ac:dyDescent="0.25">
      <c r="S5491" s="46"/>
      <c r="U5491" s="46"/>
    </row>
    <row r="5492" spans="19:21" hidden="1" x14ac:dyDescent="0.25">
      <c r="S5492" s="46"/>
      <c r="U5492" s="46"/>
    </row>
    <row r="5493" spans="19:21" hidden="1" x14ac:dyDescent="0.25">
      <c r="S5493" s="46"/>
      <c r="U5493" s="46"/>
    </row>
    <row r="5494" spans="19:21" hidden="1" x14ac:dyDescent="0.25">
      <c r="S5494" s="46"/>
      <c r="U5494" s="46"/>
    </row>
    <row r="5495" spans="19:21" hidden="1" x14ac:dyDescent="0.25">
      <c r="S5495" s="46"/>
      <c r="U5495" s="46"/>
    </row>
    <row r="5496" spans="19:21" hidden="1" x14ac:dyDescent="0.25">
      <c r="S5496" s="46"/>
      <c r="U5496" s="46"/>
    </row>
    <row r="5497" spans="19:21" hidden="1" x14ac:dyDescent="0.25">
      <c r="S5497" s="46"/>
      <c r="U5497" s="46"/>
    </row>
    <row r="5498" spans="19:21" hidden="1" x14ac:dyDescent="0.25">
      <c r="S5498" s="46"/>
      <c r="U5498" s="46"/>
    </row>
    <row r="5499" spans="19:21" hidden="1" x14ac:dyDescent="0.25">
      <c r="S5499" s="46"/>
      <c r="U5499" s="46"/>
    </row>
    <row r="5500" spans="19:21" hidden="1" x14ac:dyDescent="0.25">
      <c r="S5500" s="46"/>
      <c r="U5500" s="46"/>
    </row>
    <row r="5501" spans="19:21" hidden="1" x14ac:dyDescent="0.25">
      <c r="S5501" s="46"/>
      <c r="U5501" s="46"/>
    </row>
    <row r="5502" spans="19:21" hidden="1" x14ac:dyDescent="0.25">
      <c r="S5502" s="46"/>
      <c r="U5502" s="46"/>
    </row>
    <row r="5503" spans="19:21" hidden="1" x14ac:dyDescent="0.25">
      <c r="S5503" s="46"/>
      <c r="U5503" s="46"/>
    </row>
    <row r="5504" spans="19:21" hidden="1" x14ac:dyDescent="0.25">
      <c r="S5504" s="46"/>
      <c r="U5504" s="46"/>
    </row>
    <row r="5505" spans="19:21" hidden="1" x14ac:dyDescent="0.25">
      <c r="S5505" s="46"/>
      <c r="U5505" s="46"/>
    </row>
    <row r="5506" spans="19:21" hidden="1" x14ac:dyDescent="0.25">
      <c r="S5506" s="46"/>
      <c r="U5506" s="46"/>
    </row>
    <row r="5507" spans="19:21" hidden="1" x14ac:dyDescent="0.25">
      <c r="S5507" s="46"/>
      <c r="U5507" s="46"/>
    </row>
    <row r="5508" spans="19:21" hidden="1" x14ac:dyDescent="0.25">
      <c r="S5508" s="46"/>
      <c r="U5508" s="46"/>
    </row>
    <row r="5509" spans="19:21" hidden="1" x14ac:dyDescent="0.25">
      <c r="S5509" s="46"/>
      <c r="U5509" s="46"/>
    </row>
    <row r="5510" spans="19:21" hidden="1" x14ac:dyDescent="0.25">
      <c r="S5510" s="46"/>
      <c r="U5510" s="46"/>
    </row>
    <row r="5511" spans="19:21" hidden="1" x14ac:dyDescent="0.25">
      <c r="S5511" s="46"/>
      <c r="U5511" s="46"/>
    </row>
    <row r="5512" spans="19:21" hidden="1" x14ac:dyDescent="0.25">
      <c r="S5512" s="46"/>
      <c r="U5512" s="46"/>
    </row>
    <row r="5513" spans="19:21" hidden="1" x14ac:dyDescent="0.25">
      <c r="S5513" s="46"/>
      <c r="U5513" s="46"/>
    </row>
    <row r="5514" spans="19:21" hidden="1" x14ac:dyDescent="0.25">
      <c r="S5514" s="46"/>
      <c r="U5514" s="46"/>
    </row>
    <row r="5515" spans="19:21" hidden="1" x14ac:dyDescent="0.25">
      <c r="S5515" s="46"/>
      <c r="U5515" s="46"/>
    </row>
    <row r="5516" spans="19:21" hidden="1" x14ac:dyDescent="0.25">
      <c r="S5516" s="46"/>
      <c r="U5516" s="46"/>
    </row>
    <row r="5517" spans="19:21" hidden="1" x14ac:dyDescent="0.25">
      <c r="S5517" s="46"/>
      <c r="U5517" s="46"/>
    </row>
    <row r="5518" spans="19:21" hidden="1" x14ac:dyDescent="0.25">
      <c r="S5518" s="46"/>
      <c r="U5518" s="46"/>
    </row>
    <row r="5519" spans="19:21" hidden="1" x14ac:dyDescent="0.25">
      <c r="S5519" s="46"/>
      <c r="U5519" s="46"/>
    </row>
    <row r="5520" spans="19:21" hidden="1" x14ac:dyDescent="0.25">
      <c r="S5520" s="46"/>
      <c r="U5520" s="46"/>
    </row>
    <row r="5521" spans="19:21" hidden="1" x14ac:dyDescent="0.25">
      <c r="S5521" s="46"/>
      <c r="U5521" s="46"/>
    </row>
    <row r="5522" spans="19:21" hidden="1" x14ac:dyDescent="0.25">
      <c r="S5522" s="46"/>
      <c r="U5522" s="46"/>
    </row>
    <row r="5523" spans="19:21" hidden="1" x14ac:dyDescent="0.25">
      <c r="S5523" s="46"/>
      <c r="U5523" s="46"/>
    </row>
    <row r="5524" spans="19:21" hidden="1" x14ac:dyDescent="0.25">
      <c r="S5524" s="46"/>
      <c r="U5524" s="46"/>
    </row>
    <row r="5525" spans="19:21" hidden="1" x14ac:dyDescent="0.25">
      <c r="S5525" s="46"/>
      <c r="U5525" s="46"/>
    </row>
    <row r="5526" spans="19:21" hidden="1" x14ac:dyDescent="0.25">
      <c r="S5526" s="46"/>
      <c r="U5526" s="46"/>
    </row>
    <row r="5527" spans="19:21" hidden="1" x14ac:dyDescent="0.25">
      <c r="S5527" s="46"/>
      <c r="U5527" s="46"/>
    </row>
    <row r="5528" spans="19:21" hidden="1" x14ac:dyDescent="0.25">
      <c r="S5528" s="46"/>
      <c r="U5528" s="46"/>
    </row>
    <row r="5529" spans="19:21" hidden="1" x14ac:dyDescent="0.25">
      <c r="S5529" s="46"/>
      <c r="U5529" s="46"/>
    </row>
    <row r="5530" spans="19:21" hidden="1" x14ac:dyDescent="0.25">
      <c r="S5530" s="46"/>
      <c r="U5530" s="46"/>
    </row>
    <row r="5531" spans="19:21" hidden="1" x14ac:dyDescent="0.25">
      <c r="S5531" s="46"/>
      <c r="U5531" s="46"/>
    </row>
    <row r="5532" spans="19:21" hidden="1" x14ac:dyDescent="0.25">
      <c r="S5532" s="46"/>
      <c r="U5532" s="46"/>
    </row>
    <row r="5533" spans="19:21" hidden="1" x14ac:dyDescent="0.25">
      <c r="S5533" s="46"/>
      <c r="U5533" s="46"/>
    </row>
    <row r="5534" spans="19:21" hidden="1" x14ac:dyDescent="0.25">
      <c r="S5534" s="46"/>
      <c r="U5534" s="46"/>
    </row>
    <row r="5535" spans="19:21" hidden="1" x14ac:dyDescent="0.25">
      <c r="S5535" s="46"/>
      <c r="U5535" s="46"/>
    </row>
    <row r="5536" spans="19:21" hidden="1" x14ac:dyDescent="0.25">
      <c r="S5536" s="46"/>
      <c r="U5536" s="46"/>
    </row>
    <row r="5537" spans="19:21" hidden="1" x14ac:dyDescent="0.25">
      <c r="S5537" s="46"/>
      <c r="U5537" s="46"/>
    </row>
    <row r="5538" spans="19:21" hidden="1" x14ac:dyDescent="0.25">
      <c r="S5538" s="46"/>
      <c r="U5538" s="46"/>
    </row>
    <row r="5539" spans="19:21" hidden="1" x14ac:dyDescent="0.25">
      <c r="S5539" s="46"/>
      <c r="U5539" s="46"/>
    </row>
    <row r="5540" spans="19:21" hidden="1" x14ac:dyDescent="0.25">
      <c r="S5540" s="46"/>
      <c r="U5540" s="46"/>
    </row>
    <row r="5541" spans="19:21" hidden="1" x14ac:dyDescent="0.25">
      <c r="S5541" s="46"/>
      <c r="U5541" s="46"/>
    </row>
    <row r="5542" spans="19:21" hidden="1" x14ac:dyDescent="0.25">
      <c r="S5542" s="46"/>
      <c r="U5542" s="46"/>
    </row>
    <row r="5543" spans="19:21" hidden="1" x14ac:dyDescent="0.25">
      <c r="S5543" s="46"/>
      <c r="U5543" s="46"/>
    </row>
    <row r="5544" spans="19:21" hidden="1" x14ac:dyDescent="0.25">
      <c r="S5544" s="46"/>
      <c r="U5544" s="46"/>
    </row>
    <row r="5545" spans="19:21" hidden="1" x14ac:dyDescent="0.25">
      <c r="S5545" s="46"/>
      <c r="U5545" s="46"/>
    </row>
    <row r="5546" spans="19:21" hidden="1" x14ac:dyDescent="0.25">
      <c r="S5546" s="46"/>
      <c r="U5546" s="46"/>
    </row>
    <row r="5547" spans="19:21" hidden="1" x14ac:dyDescent="0.25">
      <c r="S5547" s="46"/>
      <c r="U5547" s="46"/>
    </row>
    <row r="5548" spans="19:21" hidden="1" x14ac:dyDescent="0.25">
      <c r="S5548" s="46"/>
      <c r="U5548" s="46"/>
    </row>
    <row r="5549" spans="19:21" hidden="1" x14ac:dyDescent="0.25">
      <c r="S5549" s="46"/>
      <c r="U5549" s="46"/>
    </row>
    <row r="5550" spans="19:21" hidden="1" x14ac:dyDescent="0.25">
      <c r="S5550" s="46"/>
      <c r="U5550" s="46"/>
    </row>
    <row r="5551" spans="19:21" hidden="1" x14ac:dyDescent="0.25">
      <c r="S5551" s="46"/>
      <c r="U5551" s="46"/>
    </row>
    <row r="5552" spans="19:21" hidden="1" x14ac:dyDescent="0.25">
      <c r="S5552" s="46"/>
      <c r="U5552" s="46"/>
    </row>
    <row r="5553" spans="19:21" hidden="1" x14ac:dyDescent="0.25">
      <c r="S5553" s="46"/>
      <c r="U5553" s="46"/>
    </row>
    <row r="5554" spans="19:21" hidden="1" x14ac:dyDescent="0.25">
      <c r="S5554" s="46"/>
      <c r="U5554" s="46"/>
    </row>
    <row r="5555" spans="19:21" hidden="1" x14ac:dyDescent="0.25">
      <c r="S5555" s="46"/>
      <c r="U5555" s="46"/>
    </row>
    <row r="5556" spans="19:21" hidden="1" x14ac:dyDescent="0.25">
      <c r="S5556" s="46"/>
      <c r="U5556" s="46"/>
    </row>
    <row r="5557" spans="19:21" hidden="1" x14ac:dyDescent="0.25">
      <c r="S5557" s="46"/>
      <c r="U5557" s="46"/>
    </row>
    <row r="5558" spans="19:21" hidden="1" x14ac:dyDescent="0.25">
      <c r="S5558" s="46"/>
      <c r="U5558" s="46"/>
    </row>
    <row r="5559" spans="19:21" hidden="1" x14ac:dyDescent="0.25">
      <c r="S5559" s="46"/>
      <c r="U5559" s="46"/>
    </row>
    <row r="5560" spans="19:21" hidden="1" x14ac:dyDescent="0.25">
      <c r="S5560" s="46"/>
      <c r="U5560" s="46"/>
    </row>
    <row r="5561" spans="19:21" hidden="1" x14ac:dyDescent="0.25">
      <c r="S5561" s="46"/>
      <c r="U5561" s="46"/>
    </row>
    <row r="5562" spans="19:21" hidden="1" x14ac:dyDescent="0.25">
      <c r="S5562" s="46"/>
      <c r="U5562" s="46"/>
    </row>
    <row r="5563" spans="19:21" hidden="1" x14ac:dyDescent="0.25">
      <c r="S5563" s="46"/>
      <c r="U5563" s="46"/>
    </row>
    <row r="5564" spans="19:21" hidden="1" x14ac:dyDescent="0.25">
      <c r="S5564" s="46"/>
      <c r="U5564" s="46"/>
    </row>
    <row r="5565" spans="19:21" hidden="1" x14ac:dyDescent="0.25">
      <c r="S5565" s="46"/>
      <c r="U5565" s="46"/>
    </row>
    <row r="5566" spans="19:21" hidden="1" x14ac:dyDescent="0.25">
      <c r="S5566" s="46"/>
      <c r="U5566" s="46"/>
    </row>
    <row r="5567" spans="19:21" hidden="1" x14ac:dyDescent="0.25">
      <c r="S5567" s="46"/>
      <c r="U5567" s="46"/>
    </row>
    <row r="5568" spans="19:21" hidden="1" x14ac:dyDescent="0.25">
      <c r="S5568" s="46"/>
      <c r="U5568" s="46"/>
    </row>
    <row r="5569" spans="19:21" hidden="1" x14ac:dyDescent="0.25">
      <c r="S5569" s="46"/>
      <c r="U5569" s="46"/>
    </row>
    <row r="5570" spans="19:21" hidden="1" x14ac:dyDescent="0.25">
      <c r="S5570" s="46"/>
      <c r="U5570" s="46"/>
    </row>
    <row r="5571" spans="19:21" hidden="1" x14ac:dyDescent="0.25">
      <c r="S5571" s="46"/>
      <c r="U5571" s="46"/>
    </row>
    <row r="5572" spans="19:21" hidden="1" x14ac:dyDescent="0.25">
      <c r="S5572" s="46"/>
      <c r="U5572" s="46"/>
    </row>
    <row r="5573" spans="19:21" hidden="1" x14ac:dyDescent="0.25">
      <c r="S5573" s="46"/>
      <c r="U5573" s="46"/>
    </row>
    <row r="5574" spans="19:21" hidden="1" x14ac:dyDescent="0.25">
      <c r="S5574" s="46"/>
      <c r="U5574" s="46"/>
    </row>
    <row r="5575" spans="19:21" hidden="1" x14ac:dyDescent="0.25">
      <c r="S5575" s="46"/>
      <c r="U5575" s="46"/>
    </row>
    <row r="5576" spans="19:21" hidden="1" x14ac:dyDescent="0.25">
      <c r="S5576" s="46"/>
      <c r="U5576" s="46"/>
    </row>
    <row r="5577" spans="19:21" hidden="1" x14ac:dyDescent="0.25">
      <c r="S5577" s="46"/>
      <c r="U5577" s="46"/>
    </row>
    <row r="5578" spans="19:21" hidden="1" x14ac:dyDescent="0.25">
      <c r="S5578" s="46"/>
      <c r="U5578" s="46"/>
    </row>
    <row r="5579" spans="19:21" hidden="1" x14ac:dyDescent="0.25">
      <c r="S5579" s="46"/>
      <c r="U5579" s="46"/>
    </row>
    <row r="5580" spans="19:21" hidden="1" x14ac:dyDescent="0.25">
      <c r="S5580" s="46"/>
      <c r="U5580" s="46"/>
    </row>
    <row r="5581" spans="19:21" hidden="1" x14ac:dyDescent="0.25">
      <c r="S5581" s="46"/>
      <c r="U5581" s="46"/>
    </row>
    <row r="5582" spans="19:21" hidden="1" x14ac:dyDescent="0.25">
      <c r="S5582" s="46"/>
      <c r="U5582" s="46"/>
    </row>
    <row r="5583" spans="19:21" hidden="1" x14ac:dyDescent="0.25">
      <c r="S5583" s="46"/>
      <c r="U5583" s="46"/>
    </row>
    <row r="5584" spans="19:21" hidden="1" x14ac:dyDescent="0.25">
      <c r="S5584" s="46"/>
      <c r="U5584" s="46"/>
    </row>
    <row r="5585" spans="19:21" hidden="1" x14ac:dyDescent="0.25">
      <c r="S5585" s="46"/>
      <c r="U5585" s="46"/>
    </row>
    <row r="5586" spans="19:21" hidden="1" x14ac:dyDescent="0.25">
      <c r="S5586" s="46"/>
      <c r="U5586" s="46"/>
    </row>
    <row r="5587" spans="19:21" hidden="1" x14ac:dyDescent="0.25">
      <c r="S5587" s="46"/>
      <c r="U5587" s="46"/>
    </row>
    <row r="5588" spans="19:21" hidden="1" x14ac:dyDescent="0.25">
      <c r="S5588" s="46"/>
      <c r="U5588" s="46"/>
    </row>
    <row r="5589" spans="19:21" hidden="1" x14ac:dyDescent="0.25">
      <c r="S5589" s="46"/>
      <c r="U5589" s="46"/>
    </row>
    <row r="5590" spans="19:21" hidden="1" x14ac:dyDescent="0.25">
      <c r="S5590" s="46"/>
      <c r="U5590" s="46"/>
    </row>
    <row r="5591" spans="19:21" hidden="1" x14ac:dyDescent="0.25">
      <c r="S5591" s="46"/>
      <c r="U5591" s="46"/>
    </row>
    <row r="5592" spans="19:21" hidden="1" x14ac:dyDescent="0.25">
      <c r="S5592" s="46"/>
      <c r="U5592" s="46"/>
    </row>
    <row r="5593" spans="19:21" hidden="1" x14ac:dyDescent="0.25">
      <c r="S5593" s="46"/>
      <c r="U5593" s="46"/>
    </row>
    <row r="5594" spans="19:21" hidden="1" x14ac:dyDescent="0.25">
      <c r="S5594" s="46"/>
      <c r="U5594" s="46"/>
    </row>
    <row r="5595" spans="19:21" hidden="1" x14ac:dyDescent="0.25">
      <c r="S5595" s="46"/>
      <c r="U5595" s="46"/>
    </row>
    <row r="5596" spans="19:21" hidden="1" x14ac:dyDescent="0.25">
      <c r="S5596" s="46"/>
      <c r="U5596" s="46"/>
    </row>
    <row r="5597" spans="19:21" hidden="1" x14ac:dyDescent="0.25">
      <c r="S5597" s="46"/>
      <c r="U5597" s="46"/>
    </row>
    <row r="5598" spans="19:21" hidden="1" x14ac:dyDescent="0.25">
      <c r="S5598" s="46"/>
      <c r="U5598" s="46"/>
    </row>
    <row r="5599" spans="19:21" hidden="1" x14ac:dyDescent="0.25">
      <c r="S5599" s="46"/>
      <c r="U5599" s="46"/>
    </row>
    <row r="5600" spans="19:21" hidden="1" x14ac:dyDescent="0.25">
      <c r="S5600" s="46"/>
      <c r="U5600" s="46"/>
    </row>
    <row r="5601" spans="19:21" hidden="1" x14ac:dyDescent="0.25">
      <c r="S5601" s="46"/>
      <c r="U5601" s="46"/>
    </row>
    <row r="5602" spans="19:21" hidden="1" x14ac:dyDescent="0.25">
      <c r="S5602" s="46"/>
      <c r="U5602" s="46"/>
    </row>
    <row r="5603" spans="19:21" hidden="1" x14ac:dyDescent="0.25">
      <c r="S5603" s="46"/>
      <c r="U5603" s="46"/>
    </row>
    <row r="5604" spans="19:21" hidden="1" x14ac:dyDescent="0.25">
      <c r="S5604" s="46"/>
      <c r="U5604" s="46"/>
    </row>
    <row r="5605" spans="19:21" hidden="1" x14ac:dyDescent="0.25">
      <c r="S5605" s="46"/>
      <c r="U5605" s="46"/>
    </row>
    <row r="5606" spans="19:21" hidden="1" x14ac:dyDescent="0.25">
      <c r="S5606" s="46"/>
      <c r="U5606" s="46"/>
    </row>
    <row r="5607" spans="19:21" hidden="1" x14ac:dyDescent="0.25">
      <c r="S5607" s="46"/>
      <c r="U5607" s="46"/>
    </row>
    <row r="5608" spans="19:21" hidden="1" x14ac:dyDescent="0.25">
      <c r="S5608" s="46"/>
      <c r="U5608" s="46"/>
    </row>
    <row r="5609" spans="19:21" hidden="1" x14ac:dyDescent="0.25">
      <c r="S5609" s="46"/>
      <c r="U5609" s="46"/>
    </row>
    <row r="5610" spans="19:21" hidden="1" x14ac:dyDescent="0.25">
      <c r="S5610" s="46"/>
      <c r="U5610" s="46"/>
    </row>
    <row r="5611" spans="19:21" hidden="1" x14ac:dyDescent="0.25">
      <c r="S5611" s="46"/>
      <c r="U5611" s="46"/>
    </row>
    <row r="5612" spans="19:21" hidden="1" x14ac:dyDescent="0.25">
      <c r="S5612" s="46"/>
      <c r="U5612" s="46"/>
    </row>
    <row r="5613" spans="19:21" hidden="1" x14ac:dyDescent="0.25">
      <c r="S5613" s="46"/>
      <c r="U5613" s="46"/>
    </row>
    <row r="5614" spans="19:21" hidden="1" x14ac:dyDescent="0.25">
      <c r="S5614" s="46"/>
      <c r="U5614" s="46"/>
    </row>
    <row r="5615" spans="19:21" hidden="1" x14ac:dyDescent="0.25">
      <c r="S5615" s="46"/>
      <c r="U5615" s="46"/>
    </row>
    <row r="5616" spans="19:21" hidden="1" x14ac:dyDescent="0.25">
      <c r="S5616" s="46"/>
      <c r="U5616" s="46"/>
    </row>
    <row r="5617" spans="19:21" hidden="1" x14ac:dyDescent="0.25">
      <c r="S5617" s="46"/>
      <c r="U5617" s="46"/>
    </row>
    <row r="5618" spans="19:21" hidden="1" x14ac:dyDescent="0.25">
      <c r="S5618" s="46"/>
      <c r="U5618" s="46"/>
    </row>
    <row r="5619" spans="19:21" hidden="1" x14ac:dyDescent="0.25">
      <c r="S5619" s="46"/>
      <c r="U5619" s="46"/>
    </row>
    <row r="5620" spans="19:21" hidden="1" x14ac:dyDescent="0.25">
      <c r="S5620" s="46"/>
      <c r="U5620" s="46"/>
    </row>
    <row r="5621" spans="19:21" hidden="1" x14ac:dyDescent="0.25">
      <c r="S5621" s="46"/>
      <c r="U5621" s="46"/>
    </row>
    <row r="5622" spans="19:21" hidden="1" x14ac:dyDescent="0.25">
      <c r="S5622" s="46"/>
      <c r="U5622" s="46"/>
    </row>
    <row r="5623" spans="19:21" hidden="1" x14ac:dyDescent="0.25">
      <c r="S5623" s="46"/>
      <c r="U5623" s="46"/>
    </row>
    <row r="5624" spans="19:21" hidden="1" x14ac:dyDescent="0.25">
      <c r="S5624" s="46"/>
      <c r="U5624" s="46"/>
    </row>
    <row r="5625" spans="19:21" hidden="1" x14ac:dyDescent="0.25">
      <c r="S5625" s="46"/>
      <c r="U5625" s="46"/>
    </row>
    <row r="5626" spans="19:21" hidden="1" x14ac:dyDescent="0.25">
      <c r="S5626" s="46"/>
      <c r="U5626" s="46"/>
    </row>
    <row r="5627" spans="19:21" hidden="1" x14ac:dyDescent="0.25">
      <c r="S5627" s="46"/>
      <c r="U5627" s="46"/>
    </row>
    <row r="5628" spans="19:21" hidden="1" x14ac:dyDescent="0.25">
      <c r="S5628" s="46"/>
      <c r="U5628" s="46"/>
    </row>
    <row r="5629" spans="19:21" hidden="1" x14ac:dyDescent="0.25">
      <c r="S5629" s="46"/>
      <c r="U5629" s="46"/>
    </row>
    <row r="5630" spans="19:21" hidden="1" x14ac:dyDescent="0.25">
      <c r="S5630" s="46"/>
      <c r="U5630" s="46"/>
    </row>
    <row r="5631" spans="19:21" hidden="1" x14ac:dyDescent="0.25">
      <c r="S5631" s="46"/>
      <c r="U5631" s="46"/>
    </row>
    <row r="5632" spans="19:21" hidden="1" x14ac:dyDescent="0.25">
      <c r="S5632" s="46"/>
      <c r="U5632" s="46"/>
    </row>
    <row r="5633" spans="19:21" hidden="1" x14ac:dyDescent="0.25">
      <c r="S5633" s="46"/>
      <c r="U5633" s="46"/>
    </row>
    <row r="5634" spans="19:21" hidden="1" x14ac:dyDescent="0.25">
      <c r="S5634" s="46"/>
      <c r="U5634" s="46"/>
    </row>
    <row r="5635" spans="19:21" hidden="1" x14ac:dyDescent="0.25">
      <c r="S5635" s="46"/>
      <c r="U5635" s="46"/>
    </row>
    <row r="5636" spans="19:21" hidden="1" x14ac:dyDescent="0.25">
      <c r="S5636" s="46"/>
      <c r="U5636" s="46"/>
    </row>
    <row r="5637" spans="19:21" hidden="1" x14ac:dyDescent="0.25">
      <c r="S5637" s="46"/>
      <c r="U5637" s="46"/>
    </row>
    <row r="5638" spans="19:21" hidden="1" x14ac:dyDescent="0.25">
      <c r="S5638" s="46"/>
      <c r="U5638" s="46"/>
    </row>
    <row r="5639" spans="19:21" hidden="1" x14ac:dyDescent="0.25">
      <c r="S5639" s="46"/>
      <c r="U5639" s="46"/>
    </row>
    <row r="5640" spans="19:21" hidden="1" x14ac:dyDescent="0.25">
      <c r="S5640" s="46"/>
      <c r="U5640" s="46"/>
    </row>
    <row r="5641" spans="19:21" hidden="1" x14ac:dyDescent="0.25">
      <c r="S5641" s="46"/>
      <c r="U5641" s="46"/>
    </row>
    <row r="5642" spans="19:21" hidden="1" x14ac:dyDescent="0.25">
      <c r="S5642" s="46"/>
      <c r="U5642" s="46"/>
    </row>
    <row r="5643" spans="19:21" hidden="1" x14ac:dyDescent="0.25">
      <c r="S5643" s="46"/>
      <c r="U5643" s="46"/>
    </row>
    <row r="5644" spans="19:21" hidden="1" x14ac:dyDescent="0.25">
      <c r="S5644" s="46"/>
      <c r="U5644" s="46"/>
    </row>
    <row r="5645" spans="19:21" hidden="1" x14ac:dyDescent="0.25">
      <c r="S5645" s="46"/>
      <c r="U5645" s="46"/>
    </row>
    <row r="5646" spans="19:21" hidden="1" x14ac:dyDescent="0.25">
      <c r="S5646" s="46"/>
      <c r="U5646" s="46"/>
    </row>
    <row r="5647" spans="19:21" hidden="1" x14ac:dyDescent="0.25">
      <c r="S5647" s="46"/>
      <c r="U5647" s="46"/>
    </row>
    <row r="5648" spans="19:21" hidden="1" x14ac:dyDescent="0.25">
      <c r="S5648" s="46"/>
      <c r="U5648" s="46"/>
    </row>
    <row r="5649" spans="19:21" hidden="1" x14ac:dyDescent="0.25">
      <c r="S5649" s="46"/>
      <c r="U5649" s="46"/>
    </row>
    <row r="5650" spans="19:21" hidden="1" x14ac:dyDescent="0.25">
      <c r="S5650" s="46"/>
      <c r="U5650" s="46"/>
    </row>
    <row r="5651" spans="19:21" hidden="1" x14ac:dyDescent="0.25">
      <c r="S5651" s="46"/>
      <c r="U5651" s="46"/>
    </row>
    <row r="5652" spans="19:21" hidden="1" x14ac:dyDescent="0.25">
      <c r="S5652" s="46"/>
      <c r="U5652" s="46"/>
    </row>
    <row r="5653" spans="19:21" hidden="1" x14ac:dyDescent="0.25">
      <c r="S5653" s="46"/>
      <c r="U5653" s="46"/>
    </row>
    <row r="5654" spans="19:21" hidden="1" x14ac:dyDescent="0.25">
      <c r="S5654" s="46"/>
      <c r="U5654" s="46"/>
    </row>
    <row r="5655" spans="19:21" hidden="1" x14ac:dyDescent="0.25">
      <c r="S5655" s="46"/>
      <c r="U5655" s="46"/>
    </row>
    <row r="5656" spans="19:21" hidden="1" x14ac:dyDescent="0.25">
      <c r="S5656" s="46"/>
      <c r="U5656" s="46"/>
    </row>
    <row r="5657" spans="19:21" hidden="1" x14ac:dyDescent="0.25">
      <c r="S5657" s="46"/>
      <c r="U5657" s="46"/>
    </row>
    <row r="5658" spans="19:21" hidden="1" x14ac:dyDescent="0.25">
      <c r="S5658" s="46"/>
      <c r="U5658" s="46"/>
    </row>
    <row r="5659" spans="19:21" hidden="1" x14ac:dyDescent="0.25">
      <c r="S5659" s="46"/>
      <c r="U5659" s="46"/>
    </row>
    <row r="5660" spans="19:21" hidden="1" x14ac:dyDescent="0.25">
      <c r="S5660" s="46"/>
      <c r="U5660" s="46"/>
    </row>
    <row r="5661" spans="19:21" hidden="1" x14ac:dyDescent="0.25">
      <c r="S5661" s="46"/>
      <c r="U5661" s="46"/>
    </row>
    <row r="5662" spans="19:21" hidden="1" x14ac:dyDescent="0.25">
      <c r="S5662" s="46"/>
      <c r="U5662" s="46"/>
    </row>
    <row r="5663" spans="19:21" hidden="1" x14ac:dyDescent="0.25">
      <c r="S5663" s="46"/>
      <c r="U5663" s="46"/>
    </row>
    <row r="5664" spans="19:21" hidden="1" x14ac:dyDescent="0.25">
      <c r="S5664" s="46"/>
      <c r="U5664" s="46"/>
    </row>
    <row r="5665" spans="19:21" hidden="1" x14ac:dyDescent="0.25">
      <c r="S5665" s="46"/>
      <c r="U5665" s="46"/>
    </row>
    <row r="5666" spans="19:21" hidden="1" x14ac:dyDescent="0.25">
      <c r="S5666" s="46"/>
      <c r="U5666" s="46"/>
    </row>
    <row r="5667" spans="19:21" hidden="1" x14ac:dyDescent="0.25">
      <c r="S5667" s="46"/>
      <c r="U5667" s="46"/>
    </row>
    <row r="5668" spans="19:21" hidden="1" x14ac:dyDescent="0.25">
      <c r="S5668" s="46"/>
      <c r="U5668" s="46"/>
    </row>
    <row r="5669" spans="19:21" hidden="1" x14ac:dyDescent="0.25">
      <c r="S5669" s="46"/>
      <c r="U5669" s="46"/>
    </row>
    <row r="5670" spans="19:21" hidden="1" x14ac:dyDescent="0.25">
      <c r="S5670" s="46"/>
      <c r="U5670" s="46"/>
    </row>
    <row r="5671" spans="19:21" hidden="1" x14ac:dyDescent="0.25">
      <c r="S5671" s="46"/>
      <c r="U5671" s="46"/>
    </row>
    <row r="5672" spans="19:21" hidden="1" x14ac:dyDescent="0.25">
      <c r="S5672" s="46"/>
      <c r="U5672" s="46"/>
    </row>
    <row r="5673" spans="19:21" hidden="1" x14ac:dyDescent="0.25">
      <c r="S5673" s="46"/>
      <c r="U5673" s="46"/>
    </row>
    <row r="5674" spans="19:21" hidden="1" x14ac:dyDescent="0.25">
      <c r="S5674" s="46"/>
      <c r="U5674" s="46"/>
    </row>
    <row r="5675" spans="19:21" hidden="1" x14ac:dyDescent="0.25">
      <c r="S5675" s="46"/>
      <c r="U5675" s="46"/>
    </row>
    <row r="5676" spans="19:21" hidden="1" x14ac:dyDescent="0.25">
      <c r="S5676" s="46"/>
      <c r="U5676" s="46"/>
    </row>
    <row r="5677" spans="19:21" hidden="1" x14ac:dyDescent="0.25">
      <c r="S5677" s="46"/>
      <c r="U5677" s="46"/>
    </row>
    <row r="5678" spans="19:21" hidden="1" x14ac:dyDescent="0.25">
      <c r="S5678" s="46"/>
      <c r="U5678" s="46"/>
    </row>
    <row r="5679" spans="19:21" hidden="1" x14ac:dyDescent="0.25">
      <c r="S5679" s="46"/>
      <c r="U5679" s="46"/>
    </row>
    <row r="5680" spans="19:21" hidden="1" x14ac:dyDescent="0.25">
      <c r="S5680" s="46"/>
      <c r="U5680" s="46"/>
    </row>
    <row r="5681" spans="19:21" hidden="1" x14ac:dyDescent="0.25">
      <c r="S5681" s="46"/>
      <c r="U5681" s="46"/>
    </row>
    <row r="5682" spans="19:21" hidden="1" x14ac:dyDescent="0.25">
      <c r="S5682" s="46"/>
      <c r="U5682" s="46"/>
    </row>
    <row r="5683" spans="19:21" hidden="1" x14ac:dyDescent="0.25">
      <c r="S5683" s="46"/>
      <c r="U5683" s="46"/>
    </row>
    <row r="5684" spans="19:21" hidden="1" x14ac:dyDescent="0.25">
      <c r="S5684" s="46"/>
      <c r="U5684" s="46"/>
    </row>
    <row r="5685" spans="19:21" hidden="1" x14ac:dyDescent="0.25">
      <c r="S5685" s="46"/>
      <c r="U5685" s="46"/>
    </row>
    <row r="5686" spans="19:21" hidden="1" x14ac:dyDescent="0.25">
      <c r="S5686" s="46"/>
      <c r="U5686" s="46"/>
    </row>
    <row r="5687" spans="19:21" hidden="1" x14ac:dyDescent="0.25">
      <c r="S5687" s="46"/>
      <c r="U5687" s="46"/>
    </row>
    <row r="5688" spans="19:21" hidden="1" x14ac:dyDescent="0.25">
      <c r="S5688" s="46"/>
      <c r="U5688" s="46"/>
    </row>
    <row r="5689" spans="19:21" hidden="1" x14ac:dyDescent="0.25">
      <c r="S5689" s="46"/>
      <c r="U5689" s="46"/>
    </row>
    <row r="5690" spans="19:21" hidden="1" x14ac:dyDescent="0.25">
      <c r="S5690" s="46"/>
      <c r="U5690" s="46"/>
    </row>
    <row r="5691" spans="19:21" hidden="1" x14ac:dyDescent="0.25">
      <c r="S5691" s="46"/>
      <c r="U5691" s="46"/>
    </row>
    <row r="5692" spans="19:21" hidden="1" x14ac:dyDescent="0.25">
      <c r="S5692" s="46"/>
      <c r="U5692" s="46"/>
    </row>
    <row r="5693" spans="19:21" hidden="1" x14ac:dyDescent="0.25">
      <c r="S5693" s="46"/>
      <c r="U5693" s="46"/>
    </row>
    <row r="5694" spans="19:21" hidden="1" x14ac:dyDescent="0.25">
      <c r="S5694" s="46"/>
      <c r="U5694" s="46"/>
    </row>
    <row r="5695" spans="19:21" hidden="1" x14ac:dyDescent="0.25">
      <c r="S5695" s="46"/>
      <c r="U5695" s="46"/>
    </row>
    <row r="5696" spans="19:21" hidden="1" x14ac:dyDescent="0.25">
      <c r="S5696" s="46"/>
      <c r="U5696" s="46"/>
    </row>
    <row r="5697" spans="19:21" hidden="1" x14ac:dyDescent="0.25">
      <c r="S5697" s="46"/>
      <c r="U5697" s="46"/>
    </row>
    <row r="5698" spans="19:21" hidden="1" x14ac:dyDescent="0.25">
      <c r="S5698" s="46"/>
      <c r="U5698" s="46"/>
    </row>
    <row r="5699" spans="19:21" hidden="1" x14ac:dyDescent="0.25">
      <c r="S5699" s="46"/>
      <c r="U5699" s="46"/>
    </row>
    <row r="5700" spans="19:21" hidden="1" x14ac:dyDescent="0.25">
      <c r="S5700" s="46"/>
      <c r="U5700" s="46"/>
    </row>
    <row r="5701" spans="19:21" hidden="1" x14ac:dyDescent="0.25">
      <c r="S5701" s="46"/>
      <c r="U5701" s="46"/>
    </row>
    <row r="5702" spans="19:21" hidden="1" x14ac:dyDescent="0.25">
      <c r="S5702" s="46"/>
      <c r="U5702" s="46"/>
    </row>
    <row r="5703" spans="19:21" hidden="1" x14ac:dyDescent="0.25">
      <c r="S5703" s="46"/>
      <c r="U5703" s="46"/>
    </row>
    <row r="5704" spans="19:21" hidden="1" x14ac:dyDescent="0.25">
      <c r="S5704" s="46"/>
      <c r="U5704" s="46"/>
    </row>
    <row r="5705" spans="19:21" hidden="1" x14ac:dyDescent="0.25">
      <c r="S5705" s="46"/>
      <c r="U5705" s="46"/>
    </row>
    <row r="5706" spans="19:21" hidden="1" x14ac:dyDescent="0.25">
      <c r="S5706" s="46"/>
      <c r="U5706" s="46"/>
    </row>
    <row r="5707" spans="19:21" hidden="1" x14ac:dyDescent="0.25">
      <c r="S5707" s="46"/>
      <c r="U5707" s="46"/>
    </row>
    <row r="5708" spans="19:21" hidden="1" x14ac:dyDescent="0.25">
      <c r="S5708" s="46"/>
      <c r="U5708" s="46"/>
    </row>
    <row r="5709" spans="19:21" hidden="1" x14ac:dyDescent="0.25">
      <c r="S5709" s="46"/>
      <c r="U5709" s="46"/>
    </row>
    <row r="5710" spans="19:21" hidden="1" x14ac:dyDescent="0.25">
      <c r="S5710" s="46"/>
      <c r="U5710" s="46"/>
    </row>
    <row r="5711" spans="19:21" hidden="1" x14ac:dyDescent="0.25">
      <c r="S5711" s="46"/>
      <c r="U5711" s="46"/>
    </row>
    <row r="5712" spans="19:21" hidden="1" x14ac:dyDescent="0.25">
      <c r="S5712" s="46"/>
      <c r="U5712" s="46"/>
    </row>
    <row r="5713" spans="19:21" hidden="1" x14ac:dyDescent="0.25">
      <c r="S5713" s="46"/>
      <c r="U5713" s="46"/>
    </row>
    <row r="5714" spans="19:21" hidden="1" x14ac:dyDescent="0.25">
      <c r="S5714" s="46"/>
      <c r="U5714" s="46"/>
    </row>
    <row r="5715" spans="19:21" hidden="1" x14ac:dyDescent="0.25">
      <c r="S5715" s="46"/>
      <c r="U5715" s="46"/>
    </row>
    <row r="5716" spans="19:21" hidden="1" x14ac:dyDescent="0.25">
      <c r="S5716" s="46"/>
      <c r="U5716" s="46"/>
    </row>
    <row r="5717" spans="19:21" hidden="1" x14ac:dyDescent="0.25">
      <c r="S5717" s="46"/>
      <c r="U5717" s="46"/>
    </row>
    <row r="5718" spans="19:21" hidden="1" x14ac:dyDescent="0.25">
      <c r="S5718" s="46"/>
      <c r="U5718" s="46"/>
    </row>
    <row r="5719" spans="19:21" hidden="1" x14ac:dyDescent="0.25">
      <c r="S5719" s="46"/>
      <c r="U5719" s="46"/>
    </row>
    <row r="5720" spans="19:21" hidden="1" x14ac:dyDescent="0.25">
      <c r="S5720" s="46"/>
      <c r="U5720" s="46"/>
    </row>
    <row r="5721" spans="19:21" hidden="1" x14ac:dyDescent="0.25">
      <c r="S5721" s="46"/>
      <c r="U5721" s="46"/>
    </row>
    <row r="5722" spans="19:21" hidden="1" x14ac:dyDescent="0.25">
      <c r="S5722" s="46"/>
      <c r="U5722" s="46"/>
    </row>
    <row r="5723" spans="19:21" hidden="1" x14ac:dyDescent="0.25">
      <c r="S5723" s="46"/>
      <c r="U5723" s="46"/>
    </row>
    <row r="5724" spans="19:21" hidden="1" x14ac:dyDescent="0.25">
      <c r="S5724" s="46"/>
      <c r="U5724" s="46"/>
    </row>
    <row r="5725" spans="19:21" hidden="1" x14ac:dyDescent="0.25">
      <c r="S5725" s="46"/>
      <c r="U5725" s="46"/>
    </row>
    <row r="5726" spans="19:21" hidden="1" x14ac:dyDescent="0.25">
      <c r="S5726" s="46"/>
      <c r="U5726" s="46"/>
    </row>
    <row r="5727" spans="19:21" hidden="1" x14ac:dyDescent="0.25">
      <c r="S5727" s="46"/>
      <c r="U5727" s="46"/>
    </row>
    <row r="5728" spans="19:21" hidden="1" x14ac:dyDescent="0.25">
      <c r="S5728" s="46"/>
      <c r="U5728" s="46"/>
    </row>
    <row r="5729" spans="19:21" hidden="1" x14ac:dyDescent="0.25">
      <c r="S5729" s="46"/>
      <c r="U5729" s="46"/>
    </row>
    <row r="5730" spans="19:21" hidden="1" x14ac:dyDescent="0.25">
      <c r="S5730" s="46"/>
      <c r="U5730" s="46"/>
    </row>
    <row r="5731" spans="19:21" hidden="1" x14ac:dyDescent="0.25">
      <c r="S5731" s="46"/>
      <c r="U5731" s="46"/>
    </row>
    <row r="5732" spans="19:21" hidden="1" x14ac:dyDescent="0.25">
      <c r="S5732" s="46"/>
      <c r="U5732" s="46"/>
    </row>
    <row r="5733" spans="19:21" hidden="1" x14ac:dyDescent="0.25">
      <c r="S5733" s="46"/>
      <c r="U5733" s="46"/>
    </row>
    <row r="5734" spans="19:21" hidden="1" x14ac:dyDescent="0.25">
      <c r="S5734" s="46"/>
      <c r="U5734" s="46"/>
    </row>
    <row r="5735" spans="19:21" hidden="1" x14ac:dyDescent="0.25">
      <c r="S5735" s="46"/>
      <c r="U5735" s="46"/>
    </row>
    <row r="5736" spans="19:21" hidden="1" x14ac:dyDescent="0.25">
      <c r="S5736" s="46"/>
      <c r="U5736" s="46"/>
    </row>
    <row r="5737" spans="19:21" hidden="1" x14ac:dyDescent="0.25">
      <c r="S5737" s="46"/>
      <c r="U5737" s="46"/>
    </row>
    <row r="5738" spans="19:21" hidden="1" x14ac:dyDescent="0.25">
      <c r="S5738" s="46"/>
      <c r="U5738" s="46"/>
    </row>
    <row r="5739" spans="19:21" hidden="1" x14ac:dyDescent="0.25">
      <c r="S5739" s="46"/>
      <c r="U5739" s="46"/>
    </row>
    <row r="5740" spans="19:21" hidden="1" x14ac:dyDescent="0.25">
      <c r="S5740" s="46"/>
      <c r="U5740" s="46"/>
    </row>
    <row r="5741" spans="19:21" hidden="1" x14ac:dyDescent="0.25">
      <c r="S5741" s="46"/>
      <c r="U5741" s="46"/>
    </row>
    <row r="5742" spans="19:21" hidden="1" x14ac:dyDescent="0.25">
      <c r="S5742" s="46"/>
      <c r="U5742" s="46"/>
    </row>
    <row r="5743" spans="19:21" hidden="1" x14ac:dyDescent="0.25">
      <c r="S5743" s="46"/>
      <c r="U5743" s="46"/>
    </row>
    <row r="5744" spans="19:21" hidden="1" x14ac:dyDescent="0.25">
      <c r="S5744" s="46"/>
      <c r="U5744" s="46"/>
    </row>
    <row r="5745" spans="19:21" hidden="1" x14ac:dyDescent="0.25">
      <c r="S5745" s="46"/>
      <c r="U5745" s="46"/>
    </row>
    <row r="5746" spans="19:21" hidden="1" x14ac:dyDescent="0.25">
      <c r="S5746" s="46"/>
      <c r="U5746" s="46"/>
    </row>
    <row r="5747" spans="19:21" hidden="1" x14ac:dyDescent="0.25">
      <c r="S5747" s="46"/>
      <c r="U5747" s="46"/>
    </row>
    <row r="5748" spans="19:21" hidden="1" x14ac:dyDescent="0.25">
      <c r="S5748" s="46"/>
      <c r="U5748" s="46"/>
    </row>
    <row r="5749" spans="19:21" hidden="1" x14ac:dyDescent="0.25">
      <c r="S5749" s="46"/>
      <c r="U5749" s="46"/>
    </row>
    <row r="5750" spans="19:21" hidden="1" x14ac:dyDescent="0.25">
      <c r="S5750" s="46"/>
      <c r="U5750" s="46"/>
    </row>
    <row r="5751" spans="19:21" hidden="1" x14ac:dyDescent="0.25">
      <c r="S5751" s="46"/>
      <c r="U5751" s="46"/>
    </row>
    <row r="5752" spans="19:21" hidden="1" x14ac:dyDescent="0.25">
      <c r="S5752" s="46"/>
      <c r="U5752" s="46"/>
    </row>
    <row r="5753" spans="19:21" hidden="1" x14ac:dyDescent="0.25">
      <c r="S5753" s="46"/>
      <c r="U5753" s="46"/>
    </row>
    <row r="5754" spans="19:21" hidden="1" x14ac:dyDescent="0.25">
      <c r="S5754" s="46"/>
      <c r="U5754" s="46"/>
    </row>
    <row r="5755" spans="19:21" hidden="1" x14ac:dyDescent="0.25">
      <c r="S5755" s="46"/>
      <c r="U5755" s="46"/>
    </row>
    <row r="5756" spans="19:21" hidden="1" x14ac:dyDescent="0.25">
      <c r="S5756" s="46"/>
      <c r="U5756" s="46"/>
    </row>
    <row r="5757" spans="19:21" hidden="1" x14ac:dyDescent="0.25">
      <c r="S5757" s="46"/>
      <c r="U5757" s="46"/>
    </row>
    <row r="5758" spans="19:21" hidden="1" x14ac:dyDescent="0.25">
      <c r="S5758" s="46"/>
      <c r="U5758" s="46"/>
    </row>
    <row r="5759" spans="19:21" hidden="1" x14ac:dyDescent="0.25">
      <c r="S5759" s="46"/>
      <c r="U5759" s="46"/>
    </row>
    <row r="5760" spans="19:21" hidden="1" x14ac:dyDescent="0.25">
      <c r="S5760" s="46"/>
      <c r="U5760" s="46"/>
    </row>
    <row r="5761" spans="19:21" hidden="1" x14ac:dyDescent="0.25">
      <c r="S5761" s="46"/>
      <c r="U5761" s="46"/>
    </row>
    <row r="5762" spans="19:21" hidden="1" x14ac:dyDescent="0.25">
      <c r="S5762" s="46"/>
      <c r="U5762" s="46"/>
    </row>
    <row r="5763" spans="19:21" hidden="1" x14ac:dyDescent="0.25">
      <c r="S5763" s="46"/>
      <c r="U5763" s="46"/>
    </row>
    <row r="5764" spans="19:21" hidden="1" x14ac:dyDescent="0.25">
      <c r="S5764" s="46"/>
      <c r="U5764" s="46"/>
    </row>
    <row r="5765" spans="19:21" hidden="1" x14ac:dyDescent="0.25">
      <c r="S5765" s="46"/>
      <c r="U5765" s="46"/>
    </row>
    <row r="5766" spans="19:21" hidden="1" x14ac:dyDescent="0.25">
      <c r="S5766" s="46"/>
      <c r="U5766" s="46"/>
    </row>
    <row r="5767" spans="19:21" hidden="1" x14ac:dyDescent="0.25">
      <c r="S5767" s="46"/>
      <c r="U5767" s="46"/>
    </row>
    <row r="5768" spans="19:21" hidden="1" x14ac:dyDescent="0.25">
      <c r="S5768" s="46"/>
      <c r="U5768" s="46"/>
    </row>
    <row r="5769" spans="19:21" hidden="1" x14ac:dyDescent="0.25">
      <c r="S5769" s="46"/>
      <c r="U5769" s="46"/>
    </row>
    <row r="5770" spans="19:21" hidden="1" x14ac:dyDescent="0.25">
      <c r="S5770" s="46"/>
      <c r="U5770" s="46"/>
    </row>
    <row r="5771" spans="19:21" hidden="1" x14ac:dyDescent="0.25">
      <c r="S5771" s="46"/>
      <c r="U5771" s="46"/>
    </row>
    <row r="5772" spans="19:21" hidden="1" x14ac:dyDescent="0.25">
      <c r="S5772" s="46"/>
      <c r="U5772" s="46"/>
    </row>
    <row r="5773" spans="19:21" hidden="1" x14ac:dyDescent="0.25">
      <c r="S5773" s="46"/>
      <c r="U5773" s="46"/>
    </row>
    <row r="5774" spans="19:21" hidden="1" x14ac:dyDescent="0.25">
      <c r="S5774" s="46"/>
      <c r="U5774" s="46"/>
    </row>
    <row r="5775" spans="19:21" hidden="1" x14ac:dyDescent="0.25">
      <c r="S5775" s="46"/>
      <c r="U5775" s="46"/>
    </row>
    <row r="5776" spans="19:21" hidden="1" x14ac:dyDescent="0.25">
      <c r="S5776" s="46"/>
      <c r="U5776" s="46"/>
    </row>
    <row r="5777" spans="19:21" hidden="1" x14ac:dyDescent="0.25">
      <c r="S5777" s="46"/>
      <c r="U5777" s="46"/>
    </row>
    <row r="5778" spans="19:21" hidden="1" x14ac:dyDescent="0.25">
      <c r="S5778" s="46"/>
      <c r="U5778" s="46"/>
    </row>
    <row r="5779" spans="19:21" hidden="1" x14ac:dyDescent="0.25">
      <c r="S5779" s="46"/>
      <c r="U5779" s="46"/>
    </row>
    <row r="5780" spans="19:21" hidden="1" x14ac:dyDescent="0.25">
      <c r="S5780" s="46"/>
      <c r="U5780" s="46"/>
    </row>
    <row r="5781" spans="19:21" hidden="1" x14ac:dyDescent="0.25">
      <c r="S5781" s="46"/>
      <c r="U5781" s="46"/>
    </row>
    <row r="5782" spans="19:21" hidden="1" x14ac:dyDescent="0.25">
      <c r="S5782" s="46"/>
      <c r="U5782" s="46"/>
    </row>
    <row r="5783" spans="19:21" hidden="1" x14ac:dyDescent="0.25">
      <c r="S5783" s="46"/>
      <c r="U5783" s="46"/>
    </row>
    <row r="5784" spans="19:21" hidden="1" x14ac:dyDescent="0.25">
      <c r="S5784" s="46"/>
      <c r="U5784" s="46"/>
    </row>
    <row r="5785" spans="19:21" hidden="1" x14ac:dyDescent="0.25">
      <c r="S5785" s="46"/>
      <c r="U5785" s="46"/>
    </row>
    <row r="5786" spans="19:21" hidden="1" x14ac:dyDescent="0.25">
      <c r="S5786" s="46"/>
      <c r="U5786" s="46"/>
    </row>
    <row r="5787" spans="19:21" hidden="1" x14ac:dyDescent="0.25">
      <c r="S5787" s="46"/>
      <c r="U5787" s="46"/>
    </row>
    <row r="5788" spans="19:21" hidden="1" x14ac:dyDescent="0.25">
      <c r="S5788" s="46"/>
      <c r="U5788" s="46"/>
    </row>
    <row r="5789" spans="19:21" hidden="1" x14ac:dyDescent="0.25">
      <c r="S5789" s="46"/>
      <c r="U5789" s="46"/>
    </row>
    <row r="5790" spans="19:21" hidden="1" x14ac:dyDescent="0.25">
      <c r="S5790" s="46"/>
      <c r="U5790" s="46"/>
    </row>
    <row r="5791" spans="19:21" hidden="1" x14ac:dyDescent="0.25">
      <c r="S5791" s="46"/>
      <c r="U5791" s="46"/>
    </row>
    <row r="5792" spans="19:21" hidden="1" x14ac:dyDescent="0.25">
      <c r="S5792" s="46"/>
      <c r="U5792" s="46"/>
    </row>
    <row r="5793" spans="19:21" hidden="1" x14ac:dyDescent="0.25">
      <c r="S5793" s="46"/>
      <c r="U5793" s="46"/>
    </row>
    <row r="5794" spans="19:21" hidden="1" x14ac:dyDescent="0.25">
      <c r="S5794" s="46"/>
      <c r="U5794" s="46"/>
    </row>
    <row r="5795" spans="19:21" hidden="1" x14ac:dyDescent="0.25">
      <c r="S5795" s="46"/>
      <c r="U5795" s="46"/>
    </row>
    <row r="5796" spans="19:21" hidden="1" x14ac:dyDescent="0.25">
      <c r="S5796" s="46"/>
      <c r="U5796" s="46"/>
    </row>
    <row r="5797" spans="19:21" hidden="1" x14ac:dyDescent="0.25">
      <c r="S5797" s="46"/>
      <c r="U5797" s="46"/>
    </row>
    <row r="5798" spans="19:21" hidden="1" x14ac:dyDescent="0.25">
      <c r="S5798" s="46"/>
      <c r="U5798" s="46"/>
    </row>
    <row r="5799" spans="19:21" hidden="1" x14ac:dyDescent="0.25">
      <c r="S5799" s="46"/>
      <c r="U5799" s="46"/>
    </row>
    <row r="5800" spans="19:21" hidden="1" x14ac:dyDescent="0.25">
      <c r="S5800" s="46"/>
      <c r="U5800" s="46"/>
    </row>
    <row r="5801" spans="19:21" hidden="1" x14ac:dyDescent="0.25">
      <c r="S5801" s="46"/>
      <c r="U5801" s="46"/>
    </row>
    <row r="5802" spans="19:21" hidden="1" x14ac:dyDescent="0.25">
      <c r="S5802" s="46"/>
      <c r="U5802" s="46"/>
    </row>
    <row r="5803" spans="19:21" hidden="1" x14ac:dyDescent="0.25">
      <c r="S5803" s="46"/>
      <c r="U5803" s="46"/>
    </row>
    <row r="5804" spans="19:21" hidden="1" x14ac:dyDescent="0.25">
      <c r="S5804" s="46"/>
      <c r="U5804" s="46"/>
    </row>
    <row r="5805" spans="19:21" hidden="1" x14ac:dyDescent="0.25">
      <c r="S5805" s="46"/>
      <c r="U5805" s="46"/>
    </row>
    <row r="5806" spans="19:21" hidden="1" x14ac:dyDescent="0.25">
      <c r="S5806" s="46"/>
      <c r="U5806" s="46"/>
    </row>
    <row r="5807" spans="19:21" hidden="1" x14ac:dyDescent="0.25">
      <c r="S5807" s="46"/>
      <c r="U5807" s="46"/>
    </row>
    <row r="5808" spans="19:21" hidden="1" x14ac:dyDescent="0.25">
      <c r="S5808" s="46"/>
      <c r="U5808" s="46"/>
    </row>
    <row r="5809" spans="19:21" hidden="1" x14ac:dyDescent="0.25">
      <c r="S5809" s="46"/>
      <c r="U5809" s="46"/>
    </row>
    <row r="5810" spans="19:21" hidden="1" x14ac:dyDescent="0.25">
      <c r="S5810" s="46"/>
      <c r="U5810" s="46"/>
    </row>
    <row r="5811" spans="19:21" hidden="1" x14ac:dyDescent="0.25">
      <c r="S5811" s="46"/>
      <c r="U5811" s="46"/>
    </row>
    <row r="5812" spans="19:21" hidden="1" x14ac:dyDescent="0.25">
      <c r="S5812" s="46"/>
      <c r="U5812" s="46"/>
    </row>
    <row r="5813" spans="19:21" hidden="1" x14ac:dyDescent="0.25">
      <c r="S5813" s="46"/>
      <c r="U5813" s="46"/>
    </row>
    <row r="5814" spans="19:21" hidden="1" x14ac:dyDescent="0.25">
      <c r="S5814" s="46"/>
      <c r="U5814" s="46"/>
    </row>
    <row r="5815" spans="19:21" hidden="1" x14ac:dyDescent="0.25">
      <c r="S5815" s="46"/>
      <c r="U5815" s="46"/>
    </row>
    <row r="5816" spans="19:21" hidden="1" x14ac:dyDescent="0.25">
      <c r="S5816" s="46"/>
      <c r="U5816" s="46"/>
    </row>
    <row r="5817" spans="19:21" hidden="1" x14ac:dyDescent="0.25">
      <c r="S5817" s="46"/>
      <c r="U5817" s="46"/>
    </row>
    <row r="5818" spans="19:21" hidden="1" x14ac:dyDescent="0.25">
      <c r="S5818" s="46"/>
      <c r="U5818" s="46"/>
    </row>
    <row r="5819" spans="19:21" hidden="1" x14ac:dyDescent="0.25">
      <c r="S5819" s="46"/>
      <c r="U5819" s="46"/>
    </row>
    <row r="5820" spans="19:21" hidden="1" x14ac:dyDescent="0.25">
      <c r="S5820" s="46"/>
      <c r="U5820" s="46"/>
    </row>
    <row r="5821" spans="19:21" hidden="1" x14ac:dyDescent="0.25">
      <c r="S5821" s="46"/>
      <c r="U5821" s="46"/>
    </row>
    <row r="5822" spans="19:21" hidden="1" x14ac:dyDescent="0.25">
      <c r="S5822" s="46"/>
      <c r="U5822" s="46"/>
    </row>
    <row r="5823" spans="19:21" hidden="1" x14ac:dyDescent="0.25">
      <c r="S5823" s="46"/>
      <c r="U5823" s="46"/>
    </row>
    <row r="5824" spans="19:21" hidden="1" x14ac:dyDescent="0.25">
      <c r="S5824" s="46"/>
      <c r="U5824" s="46"/>
    </row>
    <row r="5825" spans="19:21" hidden="1" x14ac:dyDescent="0.25">
      <c r="S5825" s="46"/>
      <c r="U5825" s="46"/>
    </row>
    <row r="5826" spans="19:21" hidden="1" x14ac:dyDescent="0.25">
      <c r="S5826" s="46"/>
      <c r="U5826" s="46"/>
    </row>
    <row r="5827" spans="19:21" hidden="1" x14ac:dyDescent="0.25">
      <c r="S5827" s="46"/>
      <c r="U5827" s="46"/>
    </row>
    <row r="5828" spans="19:21" hidden="1" x14ac:dyDescent="0.25">
      <c r="S5828" s="46"/>
      <c r="U5828" s="46"/>
    </row>
    <row r="5829" spans="19:21" hidden="1" x14ac:dyDescent="0.25">
      <c r="S5829" s="46"/>
      <c r="U5829" s="46"/>
    </row>
    <row r="5830" spans="19:21" hidden="1" x14ac:dyDescent="0.25">
      <c r="S5830" s="46"/>
      <c r="U5830" s="46"/>
    </row>
    <row r="5831" spans="19:21" hidden="1" x14ac:dyDescent="0.25">
      <c r="S5831" s="46"/>
      <c r="U5831" s="46"/>
    </row>
    <row r="5832" spans="19:21" hidden="1" x14ac:dyDescent="0.25">
      <c r="S5832" s="46"/>
      <c r="U5832" s="46"/>
    </row>
    <row r="5833" spans="19:21" hidden="1" x14ac:dyDescent="0.25">
      <c r="S5833" s="46"/>
      <c r="U5833" s="46"/>
    </row>
    <row r="5834" spans="19:21" hidden="1" x14ac:dyDescent="0.25">
      <c r="S5834" s="46"/>
      <c r="U5834" s="46"/>
    </row>
    <row r="5835" spans="19:21" hidden="1" x14ac:dyDescent="0.25">
      <c r="S5835" s="46"/>
      <c r="U5835" s="46"/>
    </row>
    <row r="5836" spans="19:21" hidden="1" x14ac:dyDescent="0.25">
      <c r="S5836" s="46"/>
      <c r="U5836" s="46"/>
    </row>
    <row r="5837" spans="19:21" hidden="1" x14ac:dyDescent="0.25">
      <c r="S5837" s="46"/>
      <c r="U5837" s="46"/>
    </row>
    <row r="5838" spans="19:21" hidden="1" x14ac:dyDescent="0.25">
      <c r="S5838" s="46"/>
      <c r="U5838" s="46"/>
    </row>
    <row r="5839" spans="19:21" hidden="1" x14ac:dyDescent="0.25">
      <c r="S5839" s="46"/>
      <c r="U5839" s="46"/>
    </row>
    <row r="5840" spans="19:21" hidden="1" x14ac:dyDescent="0.25">
      <c r="S5840" s="46"/>
      <c r="U5840" s="46"/>
    </row>
    <row r="5841" spans="19:21" hidden="1" x14ac:dyDescent="0.25">
      <c r="S5841" s="46"/>
      <c r="U5841" s="46"/>
    </row>
    <row r="5842" spans="19:21" hidden="1" x14ac:dyDescent="0.25">
      <c r="S5842" s="46"/>
      <c r="U5842" s="46"/>
    </row>
    <row r="5843" spans="19:21" hidden="1" x14ac:dyDescent="0.25">
      <c r="S5843" s="46"/>
      <c r="U5843" s="46"/>
    </row>
    <row r="5844" spans="19:21" hidden="1" x14ac:dyDescent="0.25">
      <c r="S5844" s="46"/>
      <c r="U5844" s="46"/>
    </row>
    <row r="5845" spans="19:21" hidden="1" x14ac:dyDescent="0.25">
      <c r="S5845" s="46"/>
      <c r="U5845" s="46"/>
    </row>
    <row r="5846" spans="19:21" hidden="1" x14ac:dyDescent="0.25">
      <c r="S5846" s="46"/>
      <c r="U5846" s="46"/>
    </row>
    <row r="5847" spans="19:21" hidden="1" x14ac:dyDescent="0.25">
      <c r="S5847" s="46"/>
      <c r="U5847" s="46"/>
    </row>
    <row r="5848" spans="19:21" hidden="1" x14ac:dyDescent="0.25">
      <c r="S5848" s="46"/>
      <c r="U5848" s="46"/>
    </row>
    <row r="5849" spans="19:21" hidden="1" x14ac:dyDescent="0.25">
      <c r="S5849" s="46"/>
      <c r="U5849" s="46"/>
    </row>
    <row r="5850" spans="19:21" hidden="1" x14ac:dyDescent="0.25">
      <c r="S5850" s="46"/>
      <c r="U5850" s="46"/>
    </row>
    <row r="5851" spans="19:21" hidden="1" x14ac:dyDescent="0.25">
      <c r="S5851" s="46"/>
      <c r="U5851" s="46"/>
    </row>
    <row r="5852" spans="19:21" hidden="1" x14ac:dyDescent="0.25">
      <c r="S5852" s="46"/>
      <c r="U5852" s="46"/>
    </row>
    <row r="5853" spans="19:21" hidden="1" x14ac:dyDescent="0.25">
      <c r="S5853" s="46"/>
      <c r="U5853" s="46"/>
    </row>
    <row r="5854" spans="19:21" hidden="1" x14ac:dyDescent="0.25">
      <c r="S5854" s="46"/>
      <c r="U5854" s="46"/>
    </row>
    <row r="5855" spans="19:21" hidden="1" x14ac:dyDescent="0.25">
      <c r="S5855" s="46"/>
      <c r="U5855" s="46"/>
    </row>
    <row r="5856" spans="19:21" hidden="1" x14ac:dyDescent="0.25">
      <c r="S5856" s="46"/>
      <c r="U5856" s="46"/>
    </row>
    <row r="5857" spans="19:21" hidden="1" x14ac:dyDescent="0.25">
      <c r="S5857" s="46"/>
      <c r="U5857" s="46"/>
    </row>
    <row r="5858" spans="19:21" hidden="1" x14ac:dyDescent="0.25">
      <c r="S5858" s="46"/>
      <c r="U5858" s="46"/>
    </row>
    <row r="5859" spans="19:21" hidden="1" x14ac:dyDescent="0.25">
      <c r="S5859" s="46"/>
      <c r="U5859" s="46"/>
    </row>
    <row r="5860" spans="19:21" hidden="1" x14ac:dyDescent="0.25">
      <c r="S5860" s="46"/>
      <c r="U5860" s="46"/>
    </row>
    <row r="5861" spans="19:21" hidden="1" x14ac:dyDescent="0.25">
      <c r="S5861" s="46"/>
      <c r="U5861" s="46"/>
    </row>
    <row r="5862" spans="19:21" hidden="1" x14ac:dyDescent="0.25">
      <c r="S5862" s="46"/>
      <c r="U5862" s="46"/>
    </row>
    <row r="5863" spans="19:21" hidden="1" x14ac:dyDescent="0.25">
      <c r="S5863" s="46"/>
      <c r="U5863" s="46"/>
    </row>
    <row r="5864" spans="19:21" hidden="1" x14ac:dyDescent="0.25">
      <c r="S5864" s="46"/>
      <c r="U5864" s="46"/>
    </row>
    <row r="5865" spans="19:21" hidden="1" x14ac:dyDescent="0.25">
      <c r="S5865" s="46"/>
      <c r="U5865" s="46"/>
    </row>
    <row r="5866" spans="19:21" hidden="1" x14ac:dyDescent="0.25">
      <c r="S5866" s="46"/>
      <c r="U5866" s="46"/>
    </row>
    <row r="5867" spans="19:21" hidden="1" x14ac:dyDescent="0.25">
      <c r="S5867" s="46"/>
      <c r="U5867" s="46"/>
    </row>
    <row r="5868" spans="19:21" hidden="1" x14ac:dyDescent="0.25">
      <c r="S5868" s="46"/>
      <c r="U5868" s="46"/>
    </row>
    <row r="5869" spans="19:21" hidden="1" x14ac:dyDescent="0.25">
      <c r="S5869" s="46"/>
      <c r="U5869" s="46"/>
    </row>
    <row r="5870" spans="19:21" hidden="1" x14ac:dyDescent="0.25">
      <c r="S5870" s="46"/>
      <c r="U5870" s="46"/>
    </row>
    <row r="5871" spans="19:21" hidden="1" x14ac:dyDescent="0.25">
      <c r="S5871" s="46"/>
      <c r="U5871" s="46"/>
    </row>
    <row r="5872" spans="19:21" hidden="1" x14ac:dyDescent="0.25">
      <c r="S5872" s="46"/>
      <c r="U5872" s="46"/>
    </row>
    <row r="5873" spans="19:21" hidden="1" x14ac:dyDescent="0.25">
      <c r="S5873" s="46"/>
      <c r="U5873" s="46"/>
    </row>
    <row r="5874" spans="19:21" hidden="1" x14ac:dyDescent="0.25">
      <c r="S5874" s="46"/>
      <c r="U5874" s="46"/>
    </row>
    <row r="5875" spans="19:21" hidden="1" x14ac:dyDescent="0.25">
      <c r="S5875" s="46"/>
      <c r="U5875" s="46"/>
    </row>
    <row r="5876" spans="19:21" hidden="1" x14ac:dyDescent="0.25">
      <c r="S5876" s="46"/>
      <c r="U5876" s="46"/>
    </row>
    <row r="5877" spans="19:21" hidden="1" x14ac:dyDescent="0.25">
      <c r="S5877" s="46"/>
      <c r="U5877" s="46"/>
    </row>
    <row r="5878" spans="19:21" hidden="1" x14ac:dyDescent="0.25">
      <c r="S5878" s="46"/>
      <c r="U5878" s="46"/>
    </row>
    <row r="5879" spans="19:21" hidden="1" x14ac:dyDescent="0.25">
      <c r="S5879" s="46"/>
      <c r="U5879" s="46"/>
    </row>
    <row r="5880" spans="19:21" hidden="1" x14ac:dyDescent="0.25">
      <c r="S5880" s="46"/>
      <c r="U5880" s="46"/>
    </row>
    <row r="5881" spans="19:21" hidden="1" x14ac:dyDescent="0.25">
      <c r="S5881" s="46"/>
      <c r="U5881" s="46"/>
    </row>
    <row r="5882" spans="19:21" hidden="1" x14ac:dyDescent="0.25">
      <c r="S5882" s="46"/>
      <c r="U5882" s="46"/>
    </row>
    <row r="5883" spans="19:21" hidden="1" x14ac:dyDescent="0.25">
      <c r="S5883" s="46"/>
      <c r="U5883" s="46"/>
    </row>
    <row r="5884" spans="19:21" hidden="1" x14ac:dyDescent="0.25">
      <c r="S5884" s="46"/>
      <c r="U5884" s="46"/>
    </row>
    <row r="5885" spans="19:21" hidden="1" x14ac:dyDescent="0.25">
      <c r="S5885" s="46"/>
      <c r="U5885" s="46"/>
    </row>
    <row r="5886" spans="19:21" hidden="1" x14ac:dyDescent="0.25">
      <c r="S5886" s="46"/>
      <c r="U5886" s="46"/>
    </row>
    <row r="5887" spans="19:21" hidden="1" x14ac:dyDescent="0.25">
      <c r="S5887" s="46"/>
      <c r="U5887" s="46"/>
    </row>
    <row r="5888" spans="19:21" hidden="1" x14ac:dyDescent="0.25">
      <c r="S5888" s="46"/>
      <c r="U5888" s="46"/>
    </row>
    <row r="5889" spans="19:21" hidden="1" x14ac:dyDescent="0.25">
      <c r="S5889" s="46"/>
      <c r="U5889" s="46"/>
    </row>
    <row r="5890" spans="19:21" hidden="1" x14ac:dyDescent="0.25">
      <c r="S5890" s="46"/>
      <c r="U5890" s="46"/>
    </row>
    <row r="5891" spans="19:21" hidden="1" x14ac:dyDescent="0.25">
      <c r="S5891" s="46"/>
      <c r="U5891" s="46"/>
    </row>
    <row r="5892" spans="19:21" hidden="1" x14ac:dyDescent="0.25">
      <c r="S5892" s="46"/>
      <c r="U5892" s="46"/>
    </row>
    <row r="5893" spans="19:21" hidden="1" x14ac:dyDescent="0.25">
      <c r="S5893" s="46"/>
      <c r="U5893" s="46"/>
    </row>
    <row r="5894" spans="19:21" hidden="1" x14ac:dyDescent="0.25">
      <c r="S5894" s="46"/>
      <c r="U5894" s="46"/>
    </row>
    <row r="5895" spans="19:21" hidden="1" x14ac:dyDescent="0.25">
      <c r="S5895" s="46"/>
      <c r="U5895" s="46"/>
    </row>
    <row r="5896" spans="19:21" hidden="1" x14ac:dyDescent="0.25">
      <c r="S5896" s="46"/>
      <c r="U5896" s="46"/>
    </row>
    <row r="5897" spans="19:21" hidden="1" x14ac:dyDescent="0.25">
      <c r="S5897" s="46"/>
      <c r="U5897" s="46"/>
    </row>
    <row r="5898" spans="19:21" hidden="1" x14ac:dyDescent="0.25">
      <c r="S5898" s="46"/>
      <c r="U5898" s="46"/>
    </row>
    <row r="5899" spans="19:21" hidden="1" x14ac:dyDescent="0.25">
      <c r="S5899" s="46"/>
      <c r="U5899" s="46"/>
    </row>
    <row r="5900" spans="19:21" hidden="1" x14ac:dyDescent="0.25">
      <c r="S5900" s="46"/>
      <c r="U5900" s="46"/>
    </row>
    <row r="5901" spans="19:21" hidden="1" x14ac:dyDescent="0.25">
      <c r="S5901" s="46"/>
      <c r="U5901" s="46"/>
    </row>
    <row r="5902" spans="19:21" hidden="1" x14ac:dyDescent="0.25">
      <c r="S5902" s="46"/>
      <c r="U5902" s="46"/>
    </row>
    <row r="5903" spans="19:21" hidden="1" x14ac:dyDescent="0.25">
      <c r="S5903" s="46"/>
      <c r="U5903" s="46"/>
    </row>
    <row r="5904" spans="19:21" hidden="1" x14ac:dyDescent="0.25">
      <c r="S5904" s="46"/>
      <c r="U5904" s="46"/>
    </row>
    <row r="5905" spans="19:21" hidden="1" x14ac:dyDescent="0.25">
      <c r="S5905" s="46"/>
      <c r="U5905" s="46"/>
    </row>
    <row r="5906" spans="19:21" hidden="1" x14ac:dyDescent="0.25">
      <c r="S5906" s="46"/>
      <c r="U5906" s="46"/>
    </row>
    <row r="5907" spans="19:21" hidden="1" x14ac:dyDescent="0.25">
      <c r="S5907" s="46"/>
      <c r="U5907" s="46"/>
    </row>
    <row r="5908" spans="19:21" hidden="1" x14ac:dyDescent="0.25">
      <c r="S5908" s="46"/>
      <c r="U5908" s="46"/>
    </row>
    <row r="5909" spans="19:21" hidden="1" x14ac:dyDescent="0.25">
      <c r="S5909" s="46"/>
      <c r="U5909" s="46"/>
    </row>
    <row r="5910" spans="19:21" hidden="1" x14ac:dyDescent="0.25">
      <c r="S5910" s="46"/>
      <c r="U5910" s="46"/>
    </row>
    <row r="5911" spans="19:21" hidden="1" x14ac:dyDescent="0.25">
      <c r="S5911" s="46"/>
      <c r="U5911" s="46"/>
    </row>
    <row r="5912" spans="19:21" hidden="1" x14ac:dyDescent="0.25">
      <c r="S5912" s="46"/>
      <c r="U5912" s="46"/>
    </row>
    <row r="5913" spans="19:21" hidden="1" x14ac:dyDescent="0.25">
      <c r="S5913" s="46"/>
      <c r="U5913" s="46"/>
    </row>
    <row r="5914" spans="19:21" hidden="1" x14ac:dyDescent="0.25">
      <c r="S5914" s="46"/>
      <c r="U5914" s="46"/>
    </row>
    <row r="5915" spans="19:21" hidden="1" x14ac:dyDescent="0.25">
      <c r="S5915" s="46"/>
      <c r="U5915" s="46"/>
    </row>
    <row r="5916" spans="19:21" hidden="1" x14ac:dyDescent="0.25">
      <c r="S5916" s="46"/>
      <c r="U5916" s="46"/>
    </row>
    <row r="5917" spans="19:21" hidden="1" x14ac:dyDescent="0.25">
      <c r="S5917" s="46"/>
      <c r="U5917" s="46"/>
    </row>
    <row r="5918" spans="19:21" hidden="1" x14ac:dyDescent="0.25">
      <c r="S5918" s="46"/>
      <c r="U5918" s="46"/>
    </row>
    <row r="5919" spans="19:21" hidden="1" x14ac:dyDescent="0.25">
      <c r="S5919" s="46"/>
      <c r="U5919" s="46"/>
    </row>
    <row r="5920" spans="19:21" hidden="1" x14ac:dyDescent="0.25">
      <c r="S5920" s="46"/>
      <c r="U5920" s="46"/>
    </row>
    <row r="5921" spans="19:21" hidden="1" x14ac:dyDescent="0.25">
      <c r="S5921" s="46"/>
      <c r="U5921" s="46"/>
    </row>
    <row r="5922" spans="19:21" hidden="1" x14ac:dyDescent="0.25">
      <c r="S5922" s="46"/>
      <c r="U5922" s="46"/>
    </row>
    <row r="5923" spans="19:21" hidden="1" x14ac:dyDescent="0.25">
      <c r="S5923" s="46"/>
      <c r="U5923" s="46"/>
    </row>
    <row r="5924" spans="19:21" hidden="1" x14ac:dyDescent="0.25">
      <c r="S5924" s="46"/>
      <c r="U5924" s="46"/>
    </row>
    <row r="5925" spans="19:21" hidden="1" x14ac:dyDescent="0.25">
      <c r="S5925" s="46"/>
      <c r="U5925" s="46"/>
    </row>
    <row r="5926" spans="19:21" hidden="1" x14ac:dyDescent="0.25">
      <c r="S5926" s="46"/>
      <c r="U5926" s="46"/>
    </row>
    <row r="5927" spans="19:21" hidden="1" x14ac:dyDescent="0.25">
      <c r="S5927" s="46"/>
      <c r="U5927" s="46"/>
    </row>
    <row r="5928" spans="19:21" hidden="1" x14ac:dyDescent="0.25">
      <c r="S5928" s="46"/>
      <c r="U5928" s="46"/>
    </row>
    <row r="5929" spans="19:21" hidden="1" x14ac:dyDescent="0.25">
      <c r="S5929" s="46"/>
      <c r="U5929" s="46"/>
    </row>
    <row r="5930" spans="19:21" hidden="1" x14ac:dyDescent="0.25">
      <c r="S5930" s="46"/>
      <c r="U5930" s="46"/>
    </row>
    <row r="5931" spans="19:21" hidden="1" x14ac:dyDescent="0.25">
      <c r="S5931" s="46"/>
      <c r="U5931" s="46"/>
    </row>
    <row r="5932" spans="19:21" hidden="1" x14ac:dyDescent="0.25">
      <c r="S5932" s="46"/>
      <c r="U5932" s="46"/>
    </row>
    <row r="5933" spans="19:21" hidden="1" x14ac:dyDescent="0.25">
      <c r="S5933" s="46"/>
      <c r="U5933" s="46"/>
    </row>
    <row r="5934" spans="19:21" hidden="1" x14ac:dyDescent="0.25">
      <c r="S5934" s="46"/>
      <c r="U5934" s="46"/>
    </row>
    <row r="5935" spans="19:21" hidden="1" x14ac:dyDescent="0.25">
      <c r="S5935" s="46"/>
      <c r="U5935" s="46"/>
    </row>
    <row r="5936" spans="19:21" hidden="1" x14ac:dyDescent="0.25">
      <c r="S5936" s="46"/>
      <c r="U5936" s="46"/>
    </row>
    <row r="5937" spans="19:21" hidden="1" x14ac:dyDescent="0.25">
      <c r="S5937" s="46"/>
      <c r="U5937" s="46"/>
    </row>
    <row r="5938" spans="19:21" hidden="1" x14ac:dyDescent="0.25">
      <c r="S5938" s="46"/>
      <c r="U5938" s="46"/>
    </row>
    <row r="5939" spans="19:21" hidden="1" x14ac:dyDescent="0.25">
      <c r="S5939" s="46"/>
      <c r="U5939" s="46"/>
    </row>
    <row r="5940" spans="19:21" hidden="1" x14ac:dyDescent="0.25">
      <c r="S5940" s="46"/>
      <c r="U5940" s="46"/>
    </row>
    <row r="5941" spans="19:21" hidden="1" x14ac:dyDescent="0.25">
      <c r="S5941" s="46"/>
      <c r="U5941" s="46"/>
    </row>
    <row r="5942" spans="19:21" hidden="1" x14ac:dyDescent="0.25">
      <c r="S5942" s="46"/>
      <c r="U5942" s="46"/>
    </row>
    <row r="5943" spans="19:21" hidden="1" x14ac:dyDescent="0.25">
      <c r="S5943" s="46"/>
      <c r="U5943" s="46"/>
    </row>
    <row r="5944" spans="19:21" hidden="1" x14ac:dyDescent="0.25">
      <c r="S5944" s="46"/>
      <c r="U5944" s="46"/>
    </row>
    <row r="5945" spans="19:21" hidden="1" x14ac:dyDescent="0.25">
      <c r="S5945" s="46"/>
      <c r="U5945" s="46"/>
    </row>
    <row r="5946" spans="19:21" hidden="1" x14ac:dyDescent="0.25">
      <c r="S5946" s="46"/>
      <c r="U5946" s="46"/>
    </row>
    <row r="5947" spans="19:21" hidden="1" x14ac:dyDescent="0.25">
      <c r="S5947" s="46"/>
      <c r="U5947" s="46"/>
    </row>
    <row r="5948" spans="19:21" hidden="1" x14ac:dyDescent="0.25">
      <c r="S5948" s="46"/>
      <c r="U5948" s="46"/>
    </row>
    <row r="5949" spans="19:21" hidden="1" x14ac:dyDescent="0.25">
      <c r="S5949" s="46"/>
      <c r="U5949" s="46"/>
    </row>
    <row r="5950" spans="19:21" hidden="1" x14ac:dyDescent="0.25">
      <c r="S5950" s="46"/>
      <c r="U5950" s="46"/>
    </row>
    <row r="5951" spans="19:21" hidden="1" x14ac:dyDescent="0.25">
      <c r="S5951" s="46"/>
      <c r="U5951" s="46"/>
    </row>
    <row r="5952" spans="19:21" hidden="1" x14ac:dyDescent="0.25">
      <c r="S5952" s="46"/>
      <c r="U5952" s="46"/>
    </row>
    <row r="5953" spans="19:21" hidden="1" x14ac:dyDescent="0.25">
      <c r="S5953" s="46"/>
      <c r="U5953" s="46"/>
    </row>
    <row r="5954" spans="19:21" hidden="1" x14ac:dyDescent="0.25">
      <c r="S5954" s="46"/>
      <c r="U5954" s="46"/>
    </row>
    <row r="5955" spans="19:21" hidden="1" x14ac:dyDescent="0.25">
      <c r="S5955" s="46"/>
      <c r="U5955" s="46"/>
    </row>
    <row r="5956" spans="19:21" hidden="1" x14ac:dyDescent="0.25">
      <c r="S5956" s="46"/>
      <c r="U5956" s="46"/>
    </row>
    <row r="5957" spans="19:21" hidden="1" x14ac:dyDescent="0.25">
      <c r="S5957" s="46"/>
      <c r="U5957" s="46"/>
    </row>
    <row r="5958" spans="19:21" hidden="1" x14ac:dyDescent="0.25">
      <c r="S5958" s="46"/>
      <c r="U5958" s="46"/>
    </row>
    <row r="5959" spans="19:21" hidden="1" x14ac:dyDescent="0.25">
      <c r="S5959" s="46"/>
      <c r="U5959" s="46"/>
    </row>
    <row r="5960" spans="19:21" hidden="1" x14ac:dyDescent="0.25">
      <c r="S5960" s="46"/>
      <c r="U5960" s="46"/>
    </row>
    <row r="5961" spans="19:21" hidden="1" x14ac:dyDescent="0.25">
      <c r="S5961" s="46"/>
      <c r="U5961" s="46"/>
    </row>
    <row r="5962" spans="19:21" hidden="1" x14ac:dyDescent="0.25">
      <c r="S5962" s="46"/>
      <c r="U5962" s="46"/>
    </row>
    <row r="5963" spans="19:21" hidden="1" x14ac:dyDescent="0.25">
      <c r="S5963" s="46"/>
      <c r="U5963" s="46"/>
    </row>
    <row r="5964" spans="19:21" hidden="1" x14ac:dyDescent="0.25">
      <c r="S5964" s="46"/>
      <c r="U5964" s="46"/>
    </row>
    <row r="5965" spans="19:21" hidden="1" x14ac:dyDescent="0.25">
      <c r="S5965" s="46"/>
      <c r="U5965" s="46"/>
    </row>
    <row r="5966" spans="19:21" hidden="1" x14ac:dyDescent="0.25">
      <c r="S5966" s="46"/>
      <c r="U5966" s="46"/>
    </row>
    <row r="5967" spans="19:21" hidden="1" x14ac:dyDescent="0.25">
      <c r="S5967" s="46"/>
      <c r="U5967" s="46"/>
    </row>
    <row r="5968" spans="19:21" hidden="1" x14ac:dyDescent="0.25">
      <c r="S5968" s="46"/>
      <c r="U5968" s="46"/>
    </row>
    <row r="5969" spans="19:21" hidden="1" x14ac:dyDescent="0.25">
      <c r="S5969" s="46"/>
      <c r="U5969" s="46"/>
    </row>
    <row r="5970" spans="19:21" hidden="1" x14ac:dyDescent="0.25">
      <c r="S5970" s="46"/>
      <c r="U5970" s="46"/>
    </row>
    <row r="5971" spans="19:21" hidden="1" x14ac:dyDescent="0.25">
      <c r="S5971" s="46"/>
      <c r="U5971" s="46"/>
    </row>
    <row r="5972" spans="19:21" hidden="1" x14ac:dyDescent="0.25">
      <c r="S5972" s="46"/>
      <c r="U5972" s="46"/>
    </row>
    <row r="5973" spans="19:21" hidden="1" x14ac:dyDescent="0.25">
      <c r="S5973" s="46"/>
      <c r="U5973" s="46"/>
    </row>
    <row r="5974" spans="19:21" hidden="1" x14ac:dyDescent="0.25">
      <c r="S5974" s="46"/>
      <c r="U5974" s="46"/>
    </row>
    <row r="5975" spans="19:21" hidden="1" x14ac:dyDescent="0.25">
      <c r="S5975" s="46"/>
      <c r="U5975" s="46"/>
    </row>
    <row r="5976" spans="19:21" hidden="1" x14ac:dyDescent="0.25">
      <c r="S5976" s="46"/>
      <c r="U5976" s="46"/>
    </row>
    <row r="5977" spans="19:21" hidden="1" x14ac:dyDescent="0.25">
      <c r="S5977" s="46"/>
      <c r="U5977" s="46"/>
    </row>
    <row r="5978" spans="19:21" hidden="1" x14ac:dyDescent="0.25">
      <c r="S5978" s="46"/>
      <c r="U5978" s="46"/>
    </row>
    <row r="5979" spans="19:21" hidden="1" x14ac:dyDescent="0.25">
      <c r="S5979" s="46"/>
      <c r="U5979" s="46"/>
    </row>
    <row r="5980" spans="19:21" hidden="1" x14ac:dyDescent="0.25">
      <c r="S5980" s="46"/>
      <c r="U5980" s="46"/>
    </row>
    <row r="5981" spans="19:21" hidden="1" x14ac:dyDescent="0.25">
      <c r="S5981" s="46"/>
      <c r="U5981" s="46"/>
    </row>
    <row r="5982" spans="19:21" hidden="1" x14ac:dyDescent="0.25">
      <c r="S5982" s="46"/>
      <c r="U5982" s="46"/>
    </row>
    <row r="5983" spans="19:21" hidden="1" x14ac:dyDescent="0.25">
      <c r="S5983" s="46"/>
      <c r="U5983" s="46"/>
    </row>
    <row r="5984" spans="19:21" hidden="1" x14ac:dyDescent="0.25">
      <c r="S5984" s="46"/>
      <c r="U5984" s="46"/>
    </row>
    <row r="5985" spans="19:21" hidden="1" x14ac:dyDescent="0.25">
      <c r="S5985" s="46"/>
      <c r="U5985" s="46"/>
    </row>
    <row r="5986" spans="19:21" hidden="1" x14ac:dyDescent="0.25">
      <c r="S5986" s="46"/>
      <c r="U5986" s="46"/>
    </row>
    <row r="5987" spans="19:21" hidden="1" x14ac:dyDescent="0.25">
      <c r="S5987" s="46"/>
      <c r="U5987" s="46"/>
    </row>
    <row r="5988" spans="19:21" hidden="1" x14ac:dyDescent="0.25">
      <c r="S5988" s="46"/>
      <c r="U5988" s="46"/>
    </row>
    <row r="5989" spans="19:21" hidden="1" x14ac:dyDescent="0.25">
      <c r="S5989" s="46"/>
      <c r="U5989" s="46"/>
    </row>
    <row r="5990" spans="19:21" hidden="1" x14ac:dyDescent="0.25">
      <c r="S5990" s="46"/>
      <c r="U5990" s="46"/>
    </row>
    <row r="5991" spans="19:21" hidden="1" x14ac:dyDescent="0.25">
      <c r="S5991" s="46"/>
      <c r="U5991" s="46"/>
    </row>
    <row r="5992" spans="19:21" hidden="1" x14ac:dyDescent="0.25">
      <c r="S5992" s="46"/>
      <c r="U5992" s="46"/>
    </row>
    <row r="5993" spans="19:21" hidden="1" x14ac:dyDescent="0.25">
      <c r="S5993" s="46"/>
      <c r="U5993" s="46"/>
    </row>
    <row r="5994" spans="19:21" hidden="1" x14ac:dyDescent="0.25">
      <c r="S5994" s="46"/>
      <c r="U5994" s="46"/>
    </row>
    <row r="5995" spans="19:21" hidden="1" x14ac:dyDescent="0.25">
      <c r="S5995" s="46"/>
      <c r="U5995" s="46"/>
    </row>
    <row r="5996" spans="19:21" hidden="1" x14ac:dyDescent="0.25">
      <c r="S5996" s="46"/>
      <c r="U5996" s="46"/>
    </row>
    <row r="5997" spans="19:21" hidden="1" x14ac:dyDescent="0.25">
      <c r="S5997" s="46"/>
      <c r="U5997" s="46"/>
    </row>
    <row r="5998" spans="19:21" hidden="1" x14ac:dyDescent="0.25">
      <c r="S5998" s="46"/>
      <c r="U5998" s="46"/>
    </row>
    <row r="5999" spans="19:21" hidden="1" x14ac:dyDescent="0.25">
      <c r="S5999" s="46"/>
      <c r="U5999" s="46"/>
    </row>
    <row r="6000" spans="19:21" hidden="1" x14ac:dyDescent="0.25">
      <c r="S6000" s="46"/>
      <c r="U6000" s="46"/>
    </row>
    <row r="6001" spans="19:21" hidden="1" x14ac:dyDescent="0.25">
      <c r="S6001" s="46"/>
      <c r="U6001" s="46"/>
    </row>
    <row r="6002" spans="19:21" hidden="1" x14ac:dyDescent="0.25">
      <c r="S6002" s="46"/>
      <c r="U6002" s="46"/>
    </row>
    <row r="6003" spans="19:21" hidden="1" x14ac:dyDescent="0.25">
      <c r="S6003" s="46"/>
      <c r="U6003" s="46"/>
    </row>
    <row r="6004" spans="19:21" hidden="1" x14ac:dyDescent="0.25">
      <c r="S6004" s="46"/>
      <c r="U6004" s="46"/>
    </row>
    <row r="6005" spans="19:21" hidden="1" x14ac:dyDescent="0.25">
      <c r="S6005" s="46"/>
      <c r="U6005" s="46"/>
    </row>
    <row r="6006" spans="19:21" hidden="1" x14ac:dyDescent="0.25">
      <c r="S6006" s="46"/>
      <c r="U6006" s="46"/>
    </row>
    <row r="6007" spans="19:21" hidden="1" x14ac:dyDescent="0.25">
      <c r="S6007" s="46"/>
      <c r="U6007" s="46"/>
    </row>
    <row r="6008" spans="19:21" hidden="1" x14ac:dyDescent="0.25">
      <c r="S6008" s="46"/>
      <c r="U6008" s="46"/>
    </row>
    <row r="6009" spans="19:21" hidden="1" x14ac:dyDescent="0.25">
      <c r="S6009" s="46"/>
      <c r="U6009" s="46"/>
    </row>
    <row r="6010" spans="19:21" hidden="1" x14ac:dyDescent="0.25">
      <c r="S6010" s="46"/>
      <c r="U6010" s="46"/>
    </row>
    <row r="6011" spans="19:21" hidden="1" x14ac:dyDescent="0.25">
      <c r="S6011" s="46"/>
      <c r="U6011" s="46"/>
    </row>
    <row r="6012" spans="19:21" hidden="1" x14ac:dyDescent="0.25">
      <c r="S6012" s="46"/>
      <c r="U6012" s="46"/>
    </row>
    <row r="6013" spans="19:21" hidden="1" x14ac:dyDescent="0.25">
      <c r="S6013" s="46"/>
      <c r="U6013" s="46"/>
    </row>
    <row r="6014" spans="19:21" hidden="1" x14ac:dyDescent="0.25">
      <c r="S6014" s="46"/>
      <c r="U6014" s="46"/>
    </row>
    <row r="6015" spans="19:21" hidden="1" x14ac:dyDescent="0.25">
      <c r="S6015" s="46"/>
      <c r="U6015" s="46"/>
    </row>
    <row r="6016" spans="19:21" hidden="1" x14ac:dyDescent="0.25">
      <c r="S6016" s="46"/>
      <c r="U6016" s="46"/>
    </row>
    <row r="6017" spans="19:21" hidden="1" x14ac:dyDescent="0.25">
      <c r="S6017" s="46"/>
      <c r="U6017" s="46"/>
    </row>
    <row r="6018" spans="19:21" hidden="1" x14ac:dyDescent="0.25">
      <c r="S6018" s="46"/>
      <c r="U6018" s="46"/>
    </row>
    <row r="6019" spans="19:21" hidden="1" x14ac:dyDescent="0.25">
      <c r="S6019" s="46"/>
      <c r="U6019" s="46"/>
    </row>
    <row r="6020" spans="19:21" hidden="1" x14ac:dyDescent="0.25">
      <c r="S6020" s="46"/>
      <c r="U6020" s="46"/>
    </row>
    <row r="6021" spans="19:21" hidden="1" x14ac:dyDescent="0.25">
      <c r="S6021" s="46"/>
      <c r="U6021" s="46"/>
    </row>
    <row r="6022" spans="19:21" hidden="1" x14ac:dyDescent="0.25">
      <c r="S6022" s="46"/>
      <c r="U6022" s="46"/>
    </row>
    <row r="6023" spans="19:21" hidden="1" x14ac:dyDescent="0.25">
      <c r="S6023" s="46"/>
      <c r="U6023" s="46"/>
    </row>
    <row r="6024" spans="19:21" hidden="1" x14ac:dyDescent="0.25">
      <c r="S6024" s="46"/>
      <c r="U6024" s="46"/>
    </row>
    <row r="6025" spans="19:21" hidden="1" x14ac:dyDescent="0.25">
      <c r="S6025" s="46"/>
      <c r="U6025" s="46"/>
    </row>
    <row r="6026" spans="19:21" hidden="1" x14ac:dyDescent="0.25">
      <c r="S6026" s="46"/>
      <c r="U6026" s="46"/>
    </row>
    <row r="6027" spans="19:21" hidden="1" x14ac:dyDescent="0.25">
      <c r="S6027" s="46"/>
      <c r="U6027" s="46"/>
    </row>
    <row r="6028" spans="19:21" hidden="1" x14ac:dyDescent="0.25">
      <c r="S6028" s="46"/>
      <c r="U6028" s="46"/>
    </row>
    <row r="6029" spans="19:21" hidden="1" x14ac:dyDescent="0.25">
      <c r="S6029" s="46"/>
      <c r="U6029" s="46"/>
    </row>
    <row r="6030" spans="19:21" hidden="1" x14ac:dyDescent="0.25">
      <c r="S6030" s="46"/>
      <c r="U6030" s="46"/>
    </row>
    <row r="6031" spans="19:21" hidden="1" x14ac:dyDescent="0.25">
      <c r="S6031" s="46"/>
      <c r="U6031" s="46"/>
    </row>
    <row r="6032" spans="19:21" hidden="1" x14ac:dyDescent="0.25">
      <c r="S6032" s="46"/>
      <c r="U6032" s="46"/>
    </row>
    <row r="6033" spans="19:21" hidden="1" x14ac:dyDescent="0.25">
      <c r="S6033" s="46"/>
      <c r="U6033" s="46"/>
    </row>
    <row r="6034" spans="19:21" hidden="1" x14ac:dyDescent="0.25">
      <c r="S6034" s="46"/>
      <c r="U6034" s="46"/>
    </row>
    <row r="6035" spans="19:21" hidden="1" x14ac:dyDescent="0.25">
      <c r="S6035" s="46"/>
      <c r="U6035" s="46"/>
    </row>
    <row r="6036" spans="19:21" hidden="1" x14ac:dyDescent="0.25">
      <c r="S6036" s="46"/>
      <c r="U6036" s="46"/>
    </row>
    <row r="6037" spans="19:21" hidden="1" x14ac:dyDescent="0.25">
      <c r="S6037" s="46"/>
      <c r="U6037" s="46"/>
    </row>
    <row r="6038" spans="19:21" hidden="1" x14ac:dyDescent="0.25">
      <c r="S6038" s="46"/>
      <c r="U6038" s="46"/>
    </row>
    <row r="6039" spans="19:21" hidden="1" x14ac:dyDescent="0.25">
      <c r="S6039" s="46"/>
      <c r="U6039" s="46"/>
    </row>
    <row r="6040" spans="19:21" hidden="1" x14ac:dyDescent="0.25">
      <c r="S6040" s="46"/>
      <c r="U6040" s="46"/>
    </row>
    <row r="6041" spans="19:21" hidden="1" x14ac:dyDescent="0.25">
      <c r="S6041" s="46"/>
      <c r="U6041" s="46"/>
    </row>
    <row r="6042" spans="19:21" hidden="1" x14ac:dyDescent="0.25">
      <c r="S6042" s="46"/>
      <c r="U6042" s="46"/>
    </row>
    <row r="6043" spans="19:21" hidden="1" x14ac:dyDescent="0.25">
      <c r="S6043" s="46"/>
      <c r="U6043" s="46"/>
    </row>
    <row r="6044" spans="19:21" hidden="1" x14ac:dyDescent="0.25">
      <c r="S6044" s="46"/>
      <c r="U6044" s="46"/>
    </row>
    <row r="6045" spans="19:21" hidden="1" x14ac:dyDescent="0.25">
      <c r="S6045" s="46"/>
      <c r="U6045" s="46"/>
    </row>
    <row r="6046" spans="19:21" hidden="1" x14ac:dyDescent="0.25">
      <c r="S6046" s="46"/>
      <c r="U6046" s="46"/>
    </row>
    <row r="6047" spans="19:21" hidden="1" x14ac:dyDescent="0.25">
      <c r="S6047" s="46"/>
      <c r="U6047" s="46"/>
    </row>
    <row r="6048" spans="19:21" hidden="1" x14ac:dyDescent="0.25">
      <c r="S6048" s="46"/>
      <c r="U6048" s="46"/>
    </row>
    <row r="6049" spans="19:21" hidden="1" x14ac:dyDescent="0.25">
      <c r="S6049" s="46"/>
      <c r="U6049" s="46"/>
    </row>
    <row r="6050" spans="19:21" hidden="1" x14ac:dyDescent="0.25">
      <c r="S6050" s="46"/>
      <c r="U6050" s="46"/>
    </row>
    <row r="6051" spans="19:21" hidden="1" x14ac:dyDescent="0.25">
      <c r="S6051" s="46"/>
      <c r="U6051" s="46"/>
    </row>
    <row r="6052" spans="19:21" hidden="1" x14ac:dyDescent="0.25">
      <c r="S6052" s="46"/>
      <c r="U6052" s="46"/>
    </row>
    <row r="6053" spans="19:21" hidden="1" x14ac:dyDescent="0.25">
      <c r="S6053" s="46"/>
      <c r="U6053" s="46"/>
    </row>
    <row r="6054" spans="19:21" hidden="1" x14ac:dyDescent="0.25">
      <c r="S6054" s="46"/>
      <c r="U6054" s="46"/>
    </row>
    <row r="6055" spans="19:21" hidden="1" x14ac:dyDescent="0.25">
      <c r="S6055" s="46"/>
      <c r="U6055" s="46"/>
    </row>
    <row r="6056" spans="19:21" hidden="1" x14ac:dyDescent="0.25">
      <c r="S6056" s="46"/>
      <c r="U6056" s="46"/>
    </row>
    <row r="6057" spans="19:21" hidden="1" x14ac:dyDescent="0.25">
      <c r="S6057" s="46"/>
      <c r="U6057" s="46"/>
    </row>
    <row r="6058" spans="19:21" hidden="1" x14ac:dyDescent="0.25">
      <c r="S6058" s="46"/>
      <c r="U6058" s="46"/>
    </row>
    <row r="6059" spans="19:21" hidden="1" x14ac:dyDescent="0.25">
      <c r="S6059" s="46"/>
      <c r="U6059" s="46"/>
    </row>
    <row r="6060" spans="19:21" hidden="1" x14ac:dyDescent="0.25">
      <c r="S6060" s="46"/>
      <c r="U6060" s="46"/>
    </row>
    <row r="6061" spans="19:21" hidden="1" x14ac:dyDescent="0.25">
      <c r="S6061" s="46"/>
      <c r="U6061" s="46"/>
    </row>
    <row r="6062" spans="19:21" hidden="1" x14ac:dyDescent="0.25">
      <c r="S6062" s="46"/>
      <c r="U6062" s="46"/>
    </row>
    <row r="6063" spans="19:21" hidden="1" x14ac:dyDescent="0.25">
      <c r="S6063" s="46"/>
      <c r="U6063" s="46"/>
    </row>
    <row r="6064" spans="19:21" hidden="1" x14ac:dyDescent="0.25">
      <c r="S6064" s="46"/>
      <c r="U6064" s="46"/>
    </row>
    <row r="6065" spans="19:21" hidden="1" x14ac:dyDescent="0.25">
      <c r="S6065" s="46"/>
      <c r="U6065" s="46"/>
    </row>
    <row r="6066" spans="19:21" hidden="1" x14ac:dyDescent="0.25">
      <c r="S6066" s="46"/>
      <c r="U6066" s="46"/>
    </row>
    <row r="6067" spans="19:21" hidden="1" x14ac:dyDescent="0.25">
      <c r="S6067" s="46"/>
      <c r="U6067" s="46"/>
    </row>
    <row r="6068" spans="19:21" hidden="1" x14ac:dyDescent="0.25">
      <c r="S6068" s="46"/>
      <c r="U6068" s="46"/>
    </row>
    <row r="6069" spans="19:21" hidden="1" x14ac:dyDescent="0.25">
      <c r="S6069" s="46"/>
      <c r="U6069" s="46"/>
    </row>
    <row r="6070" spans="19:21" hidden="1" x14ac:dyDescent="0.25">
      <c r="S6070" s="46"/>
      <c r="U6070" s="46"/>
    </row>
    <row r="6071" spans="19:21" hidden="1" x14ac:dyDescent="0.25">
      <c r="S6071" s="46"/>
      <c r="U6071" s="46"/>
    </row>
    <row r="6072" spans="19:21" hidden="1" x14ac:dyDescent="0.25">
      <c r="S6072" s="46"/>
      <c r="U6072" s="46"/>
    </row>
    <row r="6073" spans="19:21" hidden="1" x14ac:dyDescent="0.25">
      <c r="S6073" s="46"/>
      <c r="U6073" s="46"/>
    </row>
    <row r="6074" spans="19:21" hidden="1" x14ac:dyDescent="0.25">
      <c r="S6074" s="46"/>
      <c r="U6074" s="46"/>
    </row>
    <row r="6075" spans="19:21" hidden="1" x14ac:dyDescent="0.25">
      <c r="S6075" s="46"/>
      <c r="U6075" s="46"/>
    </row>
    <row r="6076" spans="19:21" hidden="1" x14ac:dyDescent="0.25">
      <c r="S6076" s="46"/>
      <c r="U6076" s="46"/>
    </row>
    <row r="6077" spans="19:21" hidden="1" x14ac:dyDescent="0.25">
      <c r="S6077" s="46"/>
      <c r="U6077" s="46"/>
    </row>
    <row r="6078" spans="19:21" hidden="1" x14ac:dyDescent="0.25">
      <c r="S6078" s="46"/>
      <c r="U6078" s="46"/>
    </row>
    <row r="6079" spans="19:21" hidden="1" x14ac:dyDescent="0.25">
      <c r="S6079" s="46"/>
      <c r="U6079" s="46"/>
    </row>
    <row r="6080" spans="19:21" hidden="1" x14ac:dyDescent="0.25">
      <c r="S6080" s="46"/>
      <c r="U6080" s="46"/>
    </row>
    <row r="6081" spans="19:21" hidden="1" x14ac:dyDescent="0.25">
      <c r="S6081" s="46"/>
      <c r="U6081" s="46"/>
    </row>
    <row r="6082" spans="19:21" hidden="1" x14ac:dyDescent="0.25">
      <c r="S6082" s="46"/>
      <c r="U6082" s="46"/>
    </row>
    <row r="6083" spans="19:21" hidden="1" x14ac:dyDescent="0.25">
      <c r="S6083" s="46"/>
      <c r="U6083" s="46"/>
    </row>
    <row r="6084" spans="19:21" hidden="1" x14ac:dyDescent="0.25">
      <c r="S6084" s="46"/>
      <c r="U6084" s="46"/>
    </row>
    <row r="6085" spans="19:21" hidden="1" x14ac:dyDescent="0.25">
      <c r="S6085" s="46"/>
      <c r="U6085" s="46"/>
    </row>
    <row r="6086" spans="19:21" hidden="1" x14ac:dyDescent="0.25">
      <c r="S6086" s="46"/>
      <c r="U6086" s="46"/>
    </row>
    <row r="6087" spans="19:21" hidden="1" x14ac:dyDescent="0.25">
      <c r="S6087" s="46"/>
      <c r="U6087" s="46"/>
    </row>
    <row r="6088" spans="19:21" hidden="1" x14ac:dyDescent="0.25">
      <c r="S6088" s="46"/>
      <c r="U6088" s="46"/>
    </row>
    <row r="6089" spans="19:21" hidden="1" x14ac:dyDescent="0.25">
      <c r="S6089" s="46"/>
      <c r="U6089" s="46"/>
    </row>
    <row r="6090" spans="19:21" hidden="1" x14ac:dyDescent="0.25">
      <c r="S6090" s="46"/>
      <c r="U6090" s="46"/>
    </row>
    <row r="6091" spans="19:21" hidden="1" x14ac:dyDescent="0.25">
      <c r="S6091" s="46"/>
      <c r="U6091" s="46"/>
    </row>
    <row r="6092" spans="19:21" hidden="1" x14ac:dyDescent="0.25">
      <c r="S6092" s="46"/>
      <c r="U6092" s="46"/>
    </row>
    <row r="6093" spans="19:21" hidden="1" x14ac:dyDescent="0.25">
      <c r="S6093" s="46"/>
      <c r="U6093" s="46"/>
    </row>
    <row r="6094" spans="19:21" hidden="1" x14ac:dyDescent="0.25">
      <c r="S6094" s="46"/>
      <c r="U6094" s="46"/>
    </row>
    <row r="6095" spans="19:21" hidden="1" x14ac:dyDescent="0.25">
      <c r="S6095" s="46"/>
      <c r="U6095" s="46"/>
    </row>
    <row r="6096" spans="19:21" hidden="1" x14ac:dyDescent="0.25">
      <c r="S6096" s="46"/>
      <c r="U6096" s="46"/>
    </row>
    <row r="6097" spans="19:21" hidden="1" x14ac:dyDescent="0.25">
      <c r="S6097" s="46"/>
      <c r="U6097" s="46"/>
    </row>
    <row r="6098" spans="19:21" hidden="1" x14ac:dyDescent="0.25">
      <c r="S6098" s="46"/>
      <c r="U6098" s="46"/>
    </row>
    <row r="6099" spans="19:21" hidden="1" x14ac:dyDescent="0.25">
      <c r="S6099" s="46"/>
      <c r="U6099" s="46"/>
    </row>
    <row r="6100" spans="19:21" hidden="1" x14ac:dyDescent="0.25">
      <c r="S6100" s="46"/>
      <c r="U6100" s="46"/>
    </row>
    <row r="6101" spans="19:21" hidden="1" x14ac:dyDescent="0.25">
      <c r="S6101" s="46"/>
      <c r="U6101" s="46"/>
    </row>
    <row r="6102" spans="19:21" hidden="1" x14ac:dyDescent="0.25">
      <c r="S6102" s="46"/>
      <c r="U6102" s="46"/>
    </row>
    <row r="6103" spans="19:21" hidden="1" x14ac:dyDescent="0.25">
      <c r="S6103" s="46"/>
      <c r="U6103" s="46"/>
    </row>
    <row r="6104" spans="19:21" hidden="1" x14ac:dyDescent="0.25">
      <c r="S6104" s="46"/>
      <c r="U6104" s="46"/>
    </row>
    <row r="6105" spans="19:21" hidden="1" x14ac:dyDescent="0.25">
      <c r="S6105" s="46"/>
      <c r="U6105" s="46"/>
    </row>
    <row r="6106" spans="19:21" hidden="1" x14ac:dyDescent="0.25">
      <c r="S6106" s="46"/>
      <c r="U6106" s="46"/>
    </row>
    <row r="6107" spans="19:21" hidden="1" x14ac:dyDescent="0.25">
      <c r="S6107" s="46"/>
      <c r="U6107" s="46"/>
    </row>
    <row r="6108" spans="19:21" hidden="1" x14ac:dyDescent="0.25">
      <c r="S6108" s="46"/>
      <c r="U6108" s="46"/>
    </row>
    <row r="6109" spans="19:21" hidden="1" x14ac:dyDescent="0.25">
      <c r="S6109" s="46"/>
      <c r="U6109" s="46"/>
    </row>
    <row r="6110" spans="19:21" hidden="1" x14ac:dyDescent="0.25">
      <c r="S6110" s="46"/>
      <c r="U6110" s="46"/>
    </row>
    <row r="6111" spans="19:21" hidden="1" x14ac:dyDescent="0.25">
      <c r="S6111" s="46"/>
      <c r="U6111" s="46"/>
    </row>
    <row r="6112" spans="19:21" hidden="1" x14ac:dyDescent="0.25">
      <c r="S6112" s="46"/>
      <c r="U6112" s="46"/>
    </row>
    <row r="6113" spans="19:21" hidden="1" x14ac:dyDescent="0.25">
      <c r="S6113" s="46"/>
      <c r="U6113" s="46"/>
    </row>
    <row r="6114" spans="19:21" hidden="1" x14ac:dyDescent="0.25">
      <c r="S6114" s="46"/>
      <c r="U6114" s="46"/>
    </row>
    <row r="6115" spans="19:21" hidden="1" x14ac:dyDescent="0.25">
      <c r="S6115" s="46"/>
      <c r="U6115" s="46"/>
    </row>
    <row r="6116" spans="19:21" hidden="1" x14ac:dyDescent="0.25">
      <c r="S6116" s="46"/>
      <c r="U6116" s="46"/>
    </row>
    <row r="6117" spans="19:21" hidden="1" x14ac:dyDescent="0.25">
      <c r="S6117" s="46"/>
      <c r="U6117" s="46"/>
    </row>
    <row r="6118" spans="19:21" hidden="1" x14ac:dyDescent="0.25">
      <c r="S6118" s="46"/>
      <c r="U6118" s="46"/>
    </row>
    <row r="6119" spans="19:21" hidden="1" x14ac:dyDescent="0.25">
      <c r="S6119" s="46"/>
      <c r="U6119" s="46"/>
    </row>
    <row r="6120" spans="19:21" hidden="1" x14ac:dyDescent="0.25">
      <c r="S6120" s="46"/>
      <c r="U6120" s="46"/>
    </row>
    <row r="6121" spans="19:21" hidden="1" x14ac:dyDescent="0.25">
      <c r="S6121" s="46"/>
      <c r="U6121" s="46"/>
    </row>
    <row r="6122" spans="19:21" hidden="1" x14ac:dyDescent="0.25">
      <c r="S6122" s="46"/>
      <c r="U6122" s="46"/>
    </row>
    <row r="6123" spans="19:21" hidden="1" x14ac:dyDescent="0.25">
      <c r="S6123" s="46"/>
      <c r="U6123" s="46"/>
    </row>
    <row r="6124" spans="19:21" hidden="1" x14ac:dyDescent="0.25">
      <c r="S6124" s="46"/>
      <c r="U6124" s="46"/>
    </row>
    <row r="6125" spans="19:21" hidden="1" x14ac:dyDescent="0.25">
      <c r="S6125" s="46"/>
      <c r="U6125" s="46"/>
    </row>
    <row r="6126" spans="19:21" hidden="1" x14ac:dyDescent="0.25">
      <c r="S6126" s="46"/>
      <c r="U6126" s="46"/>
    </row>
    <row r="6127" spans="19:21" hidden="1" x14ac:dyDescent="0.25">
      <c r="S6127" s="46"/>
      <c r="U6127" s="46"/>
    </row>
    <row r="6128" spans="19:21" hidden="1" x14ac:dyDescent="0.25">
      <c r="S6128" s="46"/>
      <c r="U6128" s="46"/>
    </row>
    <row r="6129" spans="19:21" hidden="1" x14ac:dyDescent="0.25">
      <c r="S6129" s="46"/>
      <c r="U6129" s="46"/>
    </row>
    <row r="6130" spans="19:21" hidden="1" x14ac:dyDescent="0.25">
      <c r="S6130" s="46"/>
      <c r="U6130" s="46"/>
    </row>
    <row r="6131" spans="19:21" hidden="1" x14ac:dyDescent="0.25">
      <c r="S6131" s="46"/>
      <c r="U6131" s="46"/>
    </row>
    <row r="6132" spans="19:21" hidden="1" x14ac:dyDescent="0.25">
      <c r="S6132" s="46"/>
      <c r="U6132" s="46"/>
    </row>
    <row r="6133" spans="19:21" hidden="1" x14ac:dyDescent="0.25">
      <c r="S6133" s="46"/>
      <c r="U6133" s="46"/>
    </row>
    <row r="6134" spans="19:21" hidden="1" x14ac:dyDescent="0.25">
      <c r="S6134" s="46"/>
      <c r="U6134" s="46"/>
    </row>
    <row r="6135" spans="19:21" hidden="1" x14ac:dyDescent="0.25">
      <c r="S6135" s="46"/>
      <c r="U6135" s="46"/>
    </row>
    <row r="6136" spans="19:21" hidden="1" x14ac:dyDescent="0.25">
      <c r="S6136" s="46"/>
      <c r="U6136" s="46"/>
    </row>
    <row r="6137" spans="19:21" hidden="1" x14ac:dyDescent="0.25">
      <c r="S6137" s="46"/>
      <c r="U6137" s="46"/>
    </row>
    <row r="6138" spans="19:21" hidden="1" x14ac:dyDescent="0.25">
      <c r="S6138" s="46"/>
      <c r="U6138" s="46"/>
    </row>
    <row r="6139" spans="19:21" hidden="1" x14ac:dyDescent="0.25">
      <c r="S6139" s="46"/>
      <c r="U6139" s="46"/>
    </row>
    <row r="6140" spans="19:21" hidden="1" x14ac:dyDescent="0.25">
      <c r="S6140" s="46"/>
      <c r="U6140" s="46"/>
    </row>
    <row r="6141" spans="19:21" hidden="1" x14ac:dyDescent="0.25">
      <c r="S6141" s="46"/>
      <c r="U6141" s="46"/>
    </row>
    <row r="6142" spans="19:21" hidden="1" x14ac:dyDescent="0.25">
      <c r="S6142" s="46"/>
      <c r="U6142" s="46"/>
    </row>
    <row r="6143" spans="19:21" hidden="1" x14ac:dyDescent="0.25">
      <c r="S6143" s="46"/>
      <c r="U6143" s="46"/>
    </row>
    <row r="6144" spans="19:21" hidden="1" x14ac:dyDescent="0.25">
      <c r="S6144" s="46"/>
      <c r="U6144" s="46"/>
    </row>
    <row r="6145" spans="19:21" hidden="1" x14ac:dyDescent="0.25">
      <c r="S6145" s="46"/>
      <c r="U6145" s="46"/>
    </row>
    <row r="6146" spans="19:21" hidden="1" x14ac:dyDescent="0.25">
      <c r="S6146" s="46"/>
      <c r="U6146" s="46"/>
    </row>
    <row r="6147" spans="19:21" hidden="1" x14ac:dyDescent="0.25">
      <c r="S6147" s="46"/>
      <c r="U6147" s="46"/>
    </row>
    <row r="6148" spans="19:21" hidden="1" x14ac:dyDescent="0.25">
      <c r="S6148" s="46"/>
      <c r="U6148" s="46"/>
    </row>
    <row r="6149" spans="19:21" hidden="1" x14ac:dyDescent="0.25">
      <c r="S6149" s="46"/>
      <c r="U6149" s="46"/>
    </row>
    <row r="6150" spans="19:21" hidden="1" x14ac:dyDescent="0.25">
      <c r="S6150" s="46"/>
      <c r="U6150" s="46"/>
    </row>
    <row r="6151" spans="19:21" hidden="1" x14ac:dyDescent="0.25">
      <c r="S6151" s="46"/>
      <c r="U6151" s="46"/>
    </row>
    <row r="6152" spans="19:21" hidden="1" x14ac:dyDescent="0.25">
      <c r="S6152" s="46"/>
      <c r="U6152" s="46"/>
    </row>
    <row r="6153" spans="19:21" hidden="1" x14ac:dyDescent="0.25">
      <c r="S6153" s="46"/>
      <c r="U6153" s="46"/>
    </row>
    <row r="6154" spans="19:21" hidden="1" x14ac:dyDescent="0.25">
      <c r="S6154" s="46"/>
      <c r="U6154" s="46"/>
    </row>
    <row r="6155" spans="19:21" hidden="1" x14ac:dyDescent="0.25">
      <c r="S6155" s="46"/>
      <c r="U6155" s="46"/>
    </row>
    <row r="6156" spans="19:21" hidden="1" x14ac:dyDescent="0.25">
      <c r="S6156" s="46"/>
      <c r="U6156" s="46"/>
    </row>
    <row r="6157" spans="19:21" hidden="1" x14ac:dyDescent="0.25">
      <c r="S6157" s="46"/>
      <c r="U6157" s="46"/>
    </row>
    <row r="6158" spans="19:21" hidden="1" x14ac:dyDescent="0.25">
      <c r="S6158" s="46"/>
      <c r="U6158" s="46"/>
    </row>
    <row r="6159" spans="19:21" hidden="1" x14ac:dyDescent="0.25">
      <c r="S6159" s="46"/>
      <c r="U6159" s="46"/>
    </row>
    <row r="6160" spans="19:21" hidden="1" x14ac:dyDescent="0.25">
      <c r="S6160" s="46"/>
      <c r="U6160" s="46"/>
    </row>
    <row r="6161" spans="19:21" hidden="1" x14ac:dyDescent="0.25">
      <c r="S6161" s="46"/>
      <c r="U6161" s="46"/>
    </row>
    <row r="6162" spans="19:21" hidden="1" x14ac:dyDescent="0.25">
      <c r="S6162" s="46"/>
      <c r="U6162" s="46"/>
    </row>
    <row r="6163" spans="19:21" hidden="1" x14ac:dyDescent="0.25">
      <c r="S6163" s="46"/>
      <c r="U6163" s="46"/>
    </row>
    <row r="6164" spans="19:21" hidden="1" x14ac:dyDescent="0.25">
      <c r="S6164" s="46"/>
      <c r="U6164" s="46"/>
    </row>
    <row r="6165" spans="19:21" hidden="1" x14ac:dyDescent="0.25">
      <c r="S6165" s="46"/>
      <c r="U6165" s="46"/>
    </row>
    <row r="6166" spans="19:21" hidden="1" x14ac:dyDescent="0.25">
      <c r="S6166" s="46"/>
      <c r="U6166" s="46"/>
    </row>
    <row r="6167" spans="19:21" hidden="1" x14ac:dyDescent="0.25">
      <c r="S6167" s="46"/>
      <c r="U6167" s="46"/>
    </row>
    <row r="6168" spans="19:21" hidden="1" x14ac:dyDescent="0.25">
      <c r="S6168" s="46"/>
      <c r="U6168" s="46"/>
    </row>
    <row r="6169" spans="19:21" hidden="1" x14ac:dyDescent="0.25">
      <c r="S6169" s="46"/>
      <c r="U6169" s="46"/>
    </row>
    <row r="6170" spans="19:21" hidden="1" x14ac:dyDescent="0.25">
      <c r="S6170" s="46"/>
      <c r="U6170" s="46"/>
    </row>
    <row r="6171" spans="19:21" hidden="1" x14ac:dyDescent="0.25">
      <c r="S6171" s="46"/>
      <c r="U6171" s="46"/>
    </row>
    <row r="6172" spans="19:21" hidden="1" x14ac:dyDescent="0.25">
      <c r="S6172" s="46"/>
      <c r="U6172" s="46"/>
    </row>
    <row r="6173" spans="19:21" hidden="1" x14ac:dyDescent="0.25">
      <c r="S6173" s="46"/>
      <c r="U6173" s="46"/>
    </row>
    <row r="6174" spans="19:21" hidden="1" x14ac:dyDescent="0.25">
      <c r="S6174" s="46"/>
      <c r="U6174" s="46"/>
    </row>
    <row r="6175" spans="19:21" hidden="1" x14ac:dyDescent="0.25">
      <c r="S6175" s="46"/>
      <c r="U6175" s="46"/>
    </row>
    <row r="6176" spans="19:21" hidden="1" x14ac:dyDescent="0.25">
      <c r="S6176" s="46"/>
      <c r="U6176" s="46"/>
    </row>
    <row r="6177" spans="19:21" hidden="1" x14ac:dyDescent="0.25">
      <c r="S6177" s="46"/>
      <c r="U6177" s="46"/>
    </row>
    <row r="6178" spans="19:21" hidden="1" x14ac:dyDescent="0.25">
      <c r="S6178" s="46"/>
      <c r="U6178" s="46"/>
    </row>
    <row r="6179" spans="19:21" hidden="1" x14ac:dyDescent="0.25">
      <c r="S6179" s="46"/>
      <c r="U6179" s="46"/>
    </row>
    <row r="6180" spans="19:21" hidden="1" x14ac:dyDescent="0.25">
      <c r="S6180" s="46"/>
      <c r="U6180" s="46"/>
    </row>
    <row r="6181" spans="19:21" hidden="1" x14ac:dyDescent="0.25">
      <c r="S6181" s="46"/>
      <c r="U6181" s="46"/>
    </row>
    <row r="6182" spans="19:21" hidden="1" x14ac:dyDescent="0.25">
      <c r="S6182" s="46"/>
      <c r="U6182" s="46"/>
    </row>
    <row r="6183" spans="19:21" hidden="1" x14ac:dyDescent="0.25">
      <c r="S6183" s="46"/>
      <c r="U6183" s="46"/>
    </row>
    <row r="6184" spans="19:21" hidden="1" x14ac:dyDescent="0.25">
      <c r="S6184" s="46"/>
      <c r="U6184" s="46"/>
    </row>
    <row r="6185" spans="19:21" hidden="1" x14ac:dyDescent="0.25">
      <c r="S6185" s="46"/>
      <c r="U6185" s="46"/>
    </row>
    <row r="6186" spans="19:21" hidden="1" x14ac:dyDescent="0.25">
      <c r="S6186" s="46"/>
      <c r="U6186" s="46"/>
    </row>
    <row r="6187" spans="19:21" hidden="1" x14ac:dyDescent="0.25">
      <c r="S6187" s="46"/>
      <c r="U6187" s="46"/>
    </row>
    <row r="6188" spans="19:21" hidden="1" x14ac:dyDescent="0.25">
      <c r="S6188" s="46"/>
      <c r="U6188" s="46"/>
    </row>
    <row r="6189" spans="19:21" hidden="1" x14ac:dyDescent="0.25">
      <c r="S6189" s="46"/>
      <c r="U6189" s="46"/>
    </row>
    <row r="6190" spans="19:21" hidden="1" x14ac:dyDescent="0.25">
      <c r="S6190" s="46"/>
      <c r="U6190" s="46"/>
    </row>
    <row r="6191" spans="19:21" hidden="1" x14ac:dyDescent="0.25">
      <c r="S6191" s="46"/>
      <c r="U6191" s="46"/>
    </row>
    <row r="6192" spans="19:21" hidden="1" x14ac:dyDescent="0.25">
      <c r="S6192" s="46"/>
      <c r="U6192" s="46"/>
    </row>
    <row r="6193" spans="19:21" hidden="1" x14ac:dyDescent="0.25">
      <c r="S6193" s="46"/>
      <c r="U6193" s="46"/>
    </row>
    <row r="6194" spans="19:21" hidden="1" x14ac:dyDescent="0.25">
      <c r="S6194" s="46"/>
      <c r="U6194" s="46"/>
    </row>
    <row r="6195" spans="19:21" hidden="1" x14ac:dyDescent="0.25">
      <c r="S6195" s="46"/>
      <c r="U6195" s="46"/>
    </row>
    <row r="6196" spans="19:21" hidden="1" x14ac:dyDescent="0.25">
      <c r="S6196" s="46"/>
      <c r="U6196" s="46"/>
    </row>
    <row r="6197" spans="19:21" hidden="1" x14ac:dyDescent="0.25">
      <c r="S6197" s="46"/>
      <c r="U6197" s="46"/>
    </row>
    <row r="6198" spans="19:21" hidden="1" x14ac:dyDescent="0.25">
      <c r="S6198" s="46"/>
      <c r="U6198" s="46"/>
    </row>
    <row r="6199" spans="19:21" hidden="1" x14ac:dyDescent="0.25">
      <c r="S6199" s="46"/>
      <c r="U6199" s="46"/>
    </row>
    <row r="6200" spans="19:21" hidden="1" x14ac:dyDescent="0.25">
      <c r="S6200" s="46"/>
      <c r="U6200" s="46"/>
    </row>
    <row r="6201" spans="19:21" hidden="1" x14ac:dyDescent="0.25">
      <c r="S6201" s="46"/>
      <c r="U6201" s="46"/>
    </row>
    <row r="6202" spans="19:21" hidden="1" x14ac:dyDescent="0.25">
      <c r="S6202" s="46"/>
      <c r="U6202" s="46"/>
    </row>
    <row r="6203" spans="19:21" hidden="1" x14ac:dyDescent="0.25">
      <c r="S6203" s="46"/>
      <c r="U6203" s="46"/>
    </row>
    <row r="6204" spans="19:21" hidden="1" x14ac:dyDescent="0.25">
      <c r="S6204" s="46"/>
      <c r="U6204" s="46"/>
    </row>
    <row r="6205" spans="19:21" hidden="1" x14ac:dyDescent="0.25">
      <c r="S6205" s="46"/>
      <c r="U6205" s="46"/>
    </row>
    <row r="6206" spans="19:21" hidden="1" x14ac:dyDescent="0.25">
      <c r="S6206" s="46"/>
      <c r="U6206" s="46"/>
    </row>
    <row r="6207" spans="19:21" hidden="1" x14ac:dyDescent="0.25">
      <c r="S6207" s="46"/>
      <c r="U6207" s="46"/>
    </row>
    <row r="6208" spans="19:21" hidden="1" x14ac:dyDescent="0.25">
      <c r="S6208" s="46"/>
      <c r="U6208" s="46"/>
    </row>
    <row r="6209" spans="19:21" hidden="1" x14ac:dyDescent="0.25">
      <c r="S6209" s="46"/>
      <c r="U6209" s="46"/>
    </row>
    <row r="6210" spans="19:21" hidden="1" x14ac:dyDescent="0.25">
      <c r="S6210" s="46"/>
      <c r="U6210" s="46"/>
    </row>
    <row r="6211" spans="19:21" hidden="1" x14ac:dyDescent="0.25">
      <c r="S6211" s="46"/>
      <c r="U6211" s="46"/>
    </row>
    <row r="6212" spans="19:21" hidden="1" x14ac:dyDescent="0.25">
      <c r="S6212" s="46"/>
      <c r="U6212" s="46"/>
    </row>
    <row r="6213" spans="19:21" hidden="1" x14ac:dyDescent="0.25">
      <c r="S6213" s="46"/>
      <c r="U6213" s="46"/>
    </row>
    <row r="6214" spans="19:21" hidden="1" x14ac:dyDescent="0.25">
      <c r="S6214" s="46"/>
      <c r="U6214" s="46"/>
    </row>
    <row r="6215" spans="19:21" hidden="1" x14ac:dyDescent="0.25">
      <c r="S6215" s="46"/>
      <c r="U6215" s="46"/>
    </row>
    <row r="6216" spans="19:21" hidden="1" x14ac:dyDescent="0.25">
      <c r="S6216" s="46"/>
      <c r="U6216" s="46"/>
    </row>
    <row r="6217" spans="19:21" hidden="1" x14ac:dyDescent="0.25">
      <c r="S6217" s="46"/>
      <c r="U6217" s="46"/>
    </row>
    <row r="6218" spans="19:21" hidden="1" x14ac:dyDescent="0.25">
      <c r="S6218" s="46"/>
      <c r="U6218" s="46"/>
    </row>
    <row r="6219" spans="19:21" hidden="1" x14ac:dyDescent="0.25">
      <c r="S6219" s="46"/>
      <c r="U6219" s="46"/>
    </row>
    <row r="6220" spans="19:21" hidden="1" x14ac:dyDescent="0.25">
      <c r="S6220" s="46"/>
      <c r="U6220" s="46"/>
    </row>
    <row r="6221" spans="19:21" hidden="1" x14ac:dyDescent="0.25">
      <c r="S6221" s="46"/>
      <c r="U6221" s="46"/>
    </row>
    <row r="6222" spans="19:21" hidden="1" x14ac:dyDescent="0.25">
      <c r="S6222" s="46"/>
      <c r="U6222" s="46"/>
    </row>
    <row r="6223" spans="19:21" hidden="1" x14ac:dyDescent="0.25">
      <c r="S6223" s="46"/>
      <c r="U6223" s="46"/>
    </row>
    <row r="6224" spans="19:21" hidden="1" x14ac:dyDescent="0.25">
      <c r="S6224" s="46"/>
      <c r="U6224" s="46"/>
    </row>
    <row r="6225" spans="19:21" hidden="1" x14ac:dyDescent="0.25">
      <c r="S6225" s="46"/>
      <c r="U6225" s="46"/>
    </row>
    <row r="6226" spans="19:21" hidden="1" x14ac:dyDescent="0.25">
      <c r="S6226" s="46"/>
      <c r="U6226" s="46"/>
    </row>
    <row r="6227" spans="19:21" hidden="1" x14ac:dyDescent="0.25">
      <c r="S6227" s="46"/>
      <c r="U6227" s="46"/>
    </row>
    <row r="6228" spans="19:21" hidden="1" x14ac:dyDescent="0.25">
      <c r="S6228" s="46"/>
      <c r="U6228" s="46"/>
    </row>
    <row r="6229" spans="19:21" hidden="1" x14ac:dyDescent="0.25">
      <c r="S6229" s="46"/>
      <c r="U6229" s="46"/>
    </row>
    <row r="6230" spans="19:21" hidden="1" x14ac:dyDescent="0.25">
      <c r="S6230" s="46"/>
      <c r="U6230" s="46"/>
    </row>
    <row r="6231" spans="19:21" hidden="1" x14ac:dyDescent="0.25">
      <c r="S6231" s="46"/>
      <c r="U6231" s="46"/>
    </row>
    <row r="6232" spans="19:21" hidden="1" x14ac:dyDescent="0.25">
      <c r="S6232" s="46"/>
      <c r="U6232" s="46"/>
    </row>
    <row r="6233" spans="19:21" hidden="1" x14ac:dyDescent="0.25">
      <c r="S6233" s="46"/>
      <c r="U6233" s="46"/>
    </row>
    <row r="6234" spans="19:21" hidden="1" x14ac:dyDescent="0.25">
      <c r="S6234" s="46"/>
      <c r="U6234" s="46"/>
    </row>
    <row r="6235" spans="19:21" hidden="1" x14ac:dyDescent="0.25">
      <c r="S6235" s="46"/>
      <c r="U6235" s="46"/>
    </row>
    <row r="6236" spans="19:21" hidden="1" x14ac:dyDescent="0.25">
      <c r="S6236" s="46"/>
      <c r="U6236" s="46"/>
    </row>
    <row r="6237" spans="19:21" hidden="1" x14ac:dyDescent="0.25">
      <c r="S6237" s="46"/>
      <c r="U6237" s="46"/>
    </row>
    <row r="6238" spans="19:21" hidden="1" x14ac:dyDescent="0.25">
      <c r="S6238" s="46"/>
      <c r="U6238" s="46"/>
    </row>
    <row r="6239" spans="19:21" hidden="1" x14ac:dyDescent="0.25">
      <c r="S6239" s="46"/>
      <c r="U6239" s="46"/>
    </row>
    <row r="6240" spans="19:21" hidden="1" x14ac:dyDescent="0.25">
      <c r="S6240" s="46"/>
      <c r="U6240" s="46"/>
    </row>
    <row r="6241" spans="19:21" hidden="1" x14ac:dyDescent="0.25">
      <c r="S6241" s="46"/>
      <c r="U6241" s="46"/>
    </row>
    <row r="6242" spans="19:21" hidden="1" x14ac:dyDescent="0.25">
      <c r="S6242" s="46"/>
      <c r="U6242" s="46"/>
    </row>
    <row r="6243" spans="19:21" hidden="1" x14ac:dyDescent="0.25">
      <c r="S6243" s="46"/>
      <c r="U6243" s="46"/>
    </row>
    <row r="6244" spans="19:21" hidden="1" x14ac:dyDescent="0.25">
      <c r="S6244" s="46"/>
      <c r="U6244" s="46"/>
    </row>
    <row r="6245" spans="19:21" hidden="1" x14ac:dyDescent="0.25">
      <c r="S6245" s="46"/>
      <c r="U6245" s="46"/>
    </row>
    <row r="6246" spans="19:21" hidden="1" x14ac:dyDescent="0.25">
      <c r="S6246" s="46"/>
      <c r="U6246" s="46"/>
    </row>
    <row r="6247" spans="19:21" hidden="1" x14ac:dyDescent="0.25">
      <c r="S6247" s="46"/>
      <c r="U6247" s="46"/>
    </row>
    <row r="6248" spans="19:21" hidden="1" x14ac:dyDescent="0.25">
      <c r="S6248" s="46"/>
      <c r="U6248" s="46"/>
    </row>
    <row r="6249" spans="19:21" hidden="1" x14ac:dyDescent="0.25">
      <c r="S6249" s="46"/>
      <c r="U6249" s="46"/>
    </row>
    <row r="6250" spans="19:21" hidden="1" x14ac:dyDescent="0.25">
      <c r="S6250" s="46"/>
      <c r="U6250" s="46"/>
    </row>
    <row r="6251" spans="19:21" hidden="1" x14ac:dyDescent="0.25">
      <c r="S6251" s="46"/>
      <c r="U6251" s="46"/>
    </row>
    <row r="6252" spans="19:21" hidden="1" x14ac:dyDescent="0.25">
      <c r="S6252" s="46"/>
      <c r="U6252" s="46"/>
    </row>
    <row r="6253" spans="19:21" hidden="1" x14ac:dyDescent="0.25">
      <c r="S6253" s="46"/>
      <c r="U6253" s="46"/>
    </row>
    <row r="6254" spans="19:21" hidden="1" x14ac:dyDescent="0.25">
      <c r="S6254" s="46"/>
      <c r="U6254" s="46"/>
    </row>
    <row r="6255" spans="19:21" hidden="1" x14ac:dyDescent="0.25">
      <c r="S6255" s="46"/>
      <c r="U6255" s="46"/>
    </row>
    <row r="6256" spans="19:21" hidden="1" x14ac:dyDescent="0.25">
      <c r="S6256" s="46"/>
      <c r="U6256" s="46"/>
    </row>
    <row r="6257" spans="19:21" hidden="1" x14ac:dyDescent="0.25">
      <c r="S6257" s="46"/>
      <c r="U6257" s="46"/>
    </row>
    <row r="6258" spans="19:21" hidden="1" x14ac:dyDescent="0.25">
      <c r="S6258" s="46"/>
      <c r="U6258" s="46"/>
    </row>
    <row r="6259" spans="19:21" hidden="1" x14ac:dyDescent="0.25">
      <c r="S6259" s="46"/>
      <c r="U6259" s="46"/>
    </row>
    <row r="6260" spans="19:21" hidden="1" x14ac:dyDescent="0.25">
      <c r="S6260" s="46"/>
      <c r="U6260" s="46"/>
    </row>
    <row r="6261" spans="19:21" hidden="1" x14ac:dyDescent="0.25">
      <c r="S6261" s="46"/>
      <c r="U6261" s="46"/>
    </row>
    <row r="6262" spans="19:21" hidden="1" x14ac:dyDescent="0.25">
      <c r="S6262" s="46"/>
      <c r="U6262" s="46"/>
    </row>
    <row r="6263" spans="19:21" hidden="1" x14ac:dyDescent="0.25">
      <c r="S6263" s="46"/>
      <c r="U6263" s="46"/>
    </row>
    <row r="6264" spans="19:21" hidden="1" x14ac:dyDescent="0.25">
      <c r="S6264" s="46"/>
      <c r="U6264" s="46"/>
    </row>
    <row r="6265" spans="19:21" hidden="1" x14ac:dyDescent="0.25">
      <c r="S6265" s="46"/>
      <c r="U6265" s="46"/>
    </row>
    <row r="6266" spans="19:21" hidden="1" x14ac:dyDescent="0.25">
      <c r="S6266" s="46"/>
      <c r="U6266" s="46"/>
    </row>
    <row r="6267" spans="19:21" hidden="1" x14ac:dyDescent="0.25">
      <c r="S6267" s="46"/>
      <c r="U6267" s="46"/>
    </row>
    <row r="6268" spans="19:21" hidden="1" x14ac:dyDescent="0.25">
      <c r="S6268" s="46"/>
      <c r="U6268" s="46"/>
    </row>
    <row r="6269" spans="19:21" hidden="1" x14ac:dyDescent="0.25">
      <c r="S6269" s="46"/>
      <c r="U6269" s="46"/>
    </row>
    <row r="6270" spans="19:21" hidden="1" x14ac:dyDescent="0.25">
      <c r="S6270" s="46"/>
      <c r="U6270" s="46"/>
    </row>
    <row r="6271" spans="19:21" hidden="1" x14ac:dyDescent="0.25">
      <c r="S6271" s="46"/>
      <c r="U6271" s="46"/>
    </row>
    <row r="6272" spans="19:21" hidden="1" x14ac:dyDescent="0.25">
      <c r="S6272" s="46"/>
      <c r="U6272" s="46"/>
    </row>
    <row r="6273" spans="19:21" hidden="1" x14ac:dyDescent="0.25">
      <c r="S6273" s="46"/>
      <c r="U6273" s="46"/>
    </row>
    <row r="6274" spans="19:21" hidden="1" x14ac:dyDescent="0.25">
      <c r="S6274" s="46"/>
      <c r="U6274" s="46"/>
    </row>
    <row r="6275" spans="19:21" hidden="1" x14ac:dyDescent="0.25">
      <c r="S6275" s="46"/>
      <c r="U6275" s="46"/>
    </row>
    <row r="6276" spans="19:21" hidden="1" x14ac:dyDescent="0.25">
      <c r="S6276" s="46"/>
      <c r="U6276" s="46"/>
    </row>
    <row r="6277" spans="19:21" hidden="1" x14ac:dyDescent="0.25">
      <c r="S6277" s="46"/>
      <c r="U6277" s="46"/>
    </row>
    <row r="6278" spans="19:21" hidden="1" x14ac:dyDescent="0.25">
      <c r="S6278" s="46"/>
      <c r="U6278" s="46"/>
    </row>
    <row r="6279" spans="19:21" hidden="1" x14ac:dyDescent="0.25">
      <c r="S6279" s="46"/>
      <c r="U6279" s="46"/>
    </row>
    <row r="6280" spans="19:21" hidden="1" x14ac:dyDescent="0.25">
      <c r="S6280" s="46"/>
      <c r="U6280" s="46"/>
    </row>
    <row r="6281" spans="19:21" hidden="1" x14ac:dyDescent="0.25">
      <c r="S6281" s="46"/>
      <c r="U6281" s="46"/>
    </row>
    <row r="6282" spans="19:21" hidden="1" x14ac:dyDescent="0.25">
      <c r="S6282" s="46"/>
      <c r="U6282" s="46"/>
    </row>
    <row r="6283" spans="19:21" hidden="1" x14ac:dyDescent="0.25">
      <c r="S6283" s="46"/>
      <c r="U6283" s="46"/>
    </row>
    <row r="6284" spans="19:21" hidden="1" x14ac:dyDescent="0.25">
      <c r="S6284" s="46"/>
      <c r="U6284" s="46"/>
    </row>
    <row r="6285" spans="19:21" hidden="1" x14ac:dyDescent="0.25">
      <c r="S6285" s="46"/>
      <c r="U6285" s="46"/>
    </row>
    <row r="6286" spans="19:21" hidden="1" x14ac:dyDescent="0.25">
      <c r="S6286" s="46"/>
      <c r="U6286" s="46"/>
    </row>
    <row r="6287" spans="19:21" hidden="1" x14ac:dyDescent="0.25">
      <c r="S6287" s="46"/>
      <c r="U6287" s="46"/>
    </row>
    <row r="6288" spans="19:21" hidden="1" x14ac:dyDescent="0.25">
      <c r="S6288" s="46"/>
      <c r="U6288" s="46"/>
    </row>
    <row r="6289" spans="19:21" hidden="1" x14ac:dyDescent="0.25">
      <c r="S6289" s="46"/>
      <c r="U6289" s="46"/>
    </row>
    <row r="6290" spans="19:21" hidden="1" x14ac:dyDescent="0.25">
      <c r="S6290" s="46"/>
      <c r="U6290" s="46"/>
    </row>
    <row r="6291" spans="19:21" hidden="1" x14ac:dyDescent="0.25">
      <c r="S6291" s="46"/>
      <c r="U6291" s="46"/>
    </row>
    <row r="6292" spans="19:21" hidden="1" x14ac:dyDescent="0.25">
      <c r="S6292" s="46"/>
      <c r="U6292" s="46"/>
    </row>
    <row r="6293" spans="19:21" hidden="1" x14ac:dyDescent="0.25">
      <c r="S6293" s="46"/>
      <c r="U6293" s="46"/>
    </row>
    <row r="6294" spans="19:21" hidden="1" x14ac:dyDescent="0.25">
      <c r="S6294" s="46"/>
      <c r="U6294" s="46"/>
    </row>
    <row r="6295" spans="19:21" hidden="1" x14ac:dyDescent="0.25">
      <c r="S6295" s="46"/>
      <c r="U6295" s="46"/>
    </row>
    <row r="6296" spans="19:21" hidden="1" x14ac:dyDescent="0.25">
      <c r="S6296" s="46"/>
      <c r="U6296" s="46"/>
    </row>
    <row r="6297" spans="19:21" hidden="1" x14ac:dyDescent="0.25">
      <c r="S6297" s="46"/>
      <c r="U6297" s="46"/>
    </row>
    <row r="6298" spans="19:21" hidden="1" x14ac:dyDescent="0.25">
      <c r="S6298" s="46"/>
      <c r="U6298" s="46"/>
    </row>
    <row r="6299" spans="19:21" hidden="1" x14ac:dyDescent="0.25">
      <c r="S6299" s="46"/>
      <c r="U6299" s="46"/>
    </row>
    <row r="6300" spans="19:21" hidden="1" x14ac:dyDescent="0.25">
      <c r="S6300" s="46"/>
      <c r="U6300" s="46"/>
    </row>
    <row r="6301" spans="19:21" hidden="1" x14ac:dyDescent="0.25">
      <c r="S6301" s="46"/>
      <c r="U6301" s="46"/>
    </row>
    <row r="6302" spans="19:21" hidden="1" x14ac:dyDescent="0.25">
      <c r="S6302" s="46"/>
      <c r="U6302" s="46"/>
    </row>
    <row r="6303" spans="19:21" hidden="1" x14ac:dyDescent="0.25">
      <c r="S6303" s="46"/>
      <c r="U6303" s="46"/>
    </row>
    <row r="6304" spans="19:21" hidden="1" x14ac:dyDescent="0.25">
      <c r="S6304" s="46"/>
      <c r="U6304" s="46"/>
    </row>
    <row r="6305" spans="19:21" hidden="1" x14ac:dyDescent="0.25">
      <c r="S6305" s="46"/>
      <c r="U6305" s="46"/>
    </row>
    <row r="6306" spans="19:21" hidden="1" x14ac:dyDescent="0.25">
      <c r="S6306" s="46"/>
      <c r="U6306" s="46"/>
    </row>
    <row r="6307" spans="19:21" hidden="1" x14ac:dyDescent="0.25">
      <c r="S6307" s="46"/>
      <c r="U6307" s="46"/>
    </row>
    <row r="6308" spans="19:21" hidden="1" x14ac:dyDescent="0.25">
      <c r="S6308" s="46"/>
      <c r="U6308" s="46"/>
    </row>
    <row r="6309" spans="19:21" hidden="1" x14ac:dyDescent="0.25">
      <c r="S6309" s="46"/>
      <c r="U6309" s="46"/>
    </row>
    <row r="6310" spans="19:21" hidden="1" x14ac:dyDescent="0.25">
      <c r="S6310" s="46"/>
      <c r="U6310" s="46"/>
    </row>
    <row r="6311" spans="19:21" hidden="1" x14ac:dyDescent="0.25">
      <c r="S6311" s="46"/>
      <c r="U6311" s="46"/>
    </row>
    <row r="6312" spans="19:21" hidden="1" x14ac:dyDescent="0.25">
      <c r="S6312" s="46"/>
      <c r="U6312" s="46"/>
    </row>
    <row r="6313" spans="19:21" hidden="1" x14ac:dyDescent="0.25">
      <c r="S6313" s="46"/>
      <c r="U6313" s="46"/>
    </row>
    <row r="6314" spans="19:21" hidden="1" x14ac:dyDescent="0.25">
      <c r="S6314" s="46"/>
      <c r="U6314" s="46"/>
    </row>
    <row r="6315" spans="19:21" hidden="1" x14ac:dyDescent="0.25">
      <c r="S6315" s="46"/>
      <c r="U6315" s="46"/>
    </row>
    <row r="6316" spans="19:21" hidden="1" x14ac:dyDescent="0.25">
      <c r="S6316" s="46"/>
      <c r="U6316" s="46"/>
    </row>
    <row r="6317" spans="19:21" hidden="1" x14ac:dyDescent="0.25">
      <c r="S6317" s="46"/>
      <c r="U6317" s="46"/>
    </row>
    <row r="6318" spans="19:21" hidden="1" x14ac:dyDescent="0.25">
      <c r="S6318" s="46"/>
      <c r="U6318" s="46"/>
    </row>
    <row r="6319" spans="19:21" hidden="1" x14ac:dyDescent="0.25">
      <c r="S6319" s="46"/>
      <c r="U6319" s="46"/>
    </row>
    <row r="6320" spans="19:21" hidden="1" x14ac:dyDescent="0.25">
      <c r="S6320" s="46"/>
      <c r="U6320" s="46"/>
    </row>
    <row r="6321" spans="19:21" hidden="1" x14ac:dyDescent="0.25">
      <c r="S6321" s="46"/>
      <c r="U6321" s="46"/>
    </row>
    <row r="6322" spans="19:21" hidden="1" x14ac:dyDescent="0.25">
      <c r="S6322" s="46"/>
      <c r="U6322" s="46"/>
    </row>
    <row r="6323" spans="19:21" hidden="1" x14ac:dyDescent="0.25">
      <c r="S6323" s="46"/>
      <c r="U6323" s="46"/>
    </row>
    <row r="6324" spans="19:21" hidden="1" x14ac:dyDescent="0.25">
      <c r="S6324" s="46"/>
      <c r="U6324" s="46"/>
    </row>
    <row r="6325" spans="19:21" hidden="1" x14ac:dyDescent="0.25">
      <c r="S6325" s="46"/>
      <c r="U6325" s="46"/>
    </row>
    <row r="6326" spans="19:21" hidden="1" x14ac:dyDescent="0.25">
      <c r="S6326" s="46"/>
      <c r="U6326" s="46"/>
    </row>
    <row r="6327" spans="19:21" hidden="1" x14ac:dyDescent="0.25">
      <c r="S6327" s="46"/>
      <c r="U6327" s="46"/>
    </row>
    <row r="6328" spans="19:21" hidden="1" x14ac:dyDescent="0.25">
      <c r="S6328" s="46"/>
      <c r="U6328" s="46"/>
    </row>
    <row r="6329" spans="19:21" hidden="1" x14ac:dyDescent="0.25">
      <c r="S6329" s="46"/>
      <c r="U6329" s="46"/>
    </row>
    <row r="6330" spans="19:21" hidden="1" x14ac:dyDescent="0.25">
      <c r="S6330" s="46"/>
      <c r="U6330" s="46"/>
    </row>
    <row r="6331" spans="19:21" hidden="1" x14ac:dyDescent="0.25">
      <c r="S6331" s="46"/>
      <c r="U6331" s="46"/>
    </row>
    <row r="6332" spans="19:21" hidden="1" x14ac:dyDescent="0.25">
      <c r="S6332" s="46"/>
      <c r="U6332" s="46"/>
    </row>
    <row r="6333" spans="19:21" hidden="1" x14ac:dyDescent="0.25">
      <c r="S6333" s="46"/>
      <c r="U6333" s="46"/>
    </row>
    <row r="6334" spans="19:21" hidden="1" x14ac:dyDescent="0.25">
      <c r="S6334" s="46"/>
      <c r="U6334" s="46"/>
    </row>
    <row r="6335" spans="19:21" hidden="1" x14ac:dyDescent="0.25">
      <c r="S6335" s="46"/>
      <c r="U6335" s="46"/>
    </row>
    <row r="6336" spans="19:21" hidden="1" x14ac:dyDescent="0.25">
      <c r="S6336" s="46"/>
      <c r="U6336" s="46"/>
    </row>
    <row r="6337" spans="19:21" hidden="1" x14ac:dyDescent="0.25">
      <c r="S6337" s="46"/>
      <c r="U6337" s="46"/>
    </row>
    <row r="6338" spans="19:21" hidden="1" x14ac:dyDescent="0.25">
      <c r="S6338" s="46"/>
      <c r="U6338" s="46"/>
    </row>
    <row r="6339" spans="19:21" hidden="1" x14ac:dyDescent="0.25">
      <c r="S6339" s="46"/>
      <c r="U6339" s="46"/>
    </row>
    <row r="6340" spans="19:21" hidden="1" x14ac:dyDescent="0.25">
      <c r="S6340" s="46"/>
      <c r="U6340" s="46"/>
    </row>
    <row r="6341" spans="19:21" hidden="1" x14ac:dyDescent="0.25">
      <c r="S6341" s="46"/>
      <c r="U6341" s="46"/>
    </row>
    <row r="6342" spans="19:21" hidden="1" x14ac:dyDescent="0.25">
      <c r="S6342" s="46"/>
      <c r="U6342" s="46"/>
    </row>
    <row r="6343" spans="19:21" hidden="1" x14ac:dyDescent="0.25">
      <c r="S6343" s="46"/>
      <c r="U6343" s="46"/>
    </row>
    <row r="6344" spans="19:21" hidden="1" x14ac:dyDescent="0.25">
      <c r="S6344" s="46"/>
      <c r="U6344" s="46"/>
    </row>
    <row r="6345" spans="19:21" hidden="1" x14ac:dyDescent="0.25">
      <c r="S6345" s="46"/>
      <c r="U6345" s="46"/>
    </row>
    <row r="6346" spans="19:21" hidden="1" x14ac:dyDescent="0.25">
      <c r="S6346" s="46"/>
      <c r="U6346" s="46"/>
    </row>
    <row r="6347" spans="19:21" hidden="1" x14ac:dyDescent="0.25">
      <c r="S6347" s="46"/>
      <c r="U6347" s="46"/>
    </row>
    <row r="6348" spans="19:21" hidden="1" x14ac:dyDescent="0.25">
      <c r="S6348" s="46"/>
      <c r="U6348" s="46"/>
    </row>
    <row r="6349" spans="19:21" hidden="1" x14ac:dyDescent="0.25">
      <c r="S6349" s="46"/>
      <c r="U6349" s="46"/>
    </row>
    <row r="6350" spans="19:21" hidden="1" x14ac:dyDescent="0.25">
      <c r="S6350" s="46"/>
      <c r="U6350" s="46"/>
    </row>
    <row r="6351" spans="19:21" hidden="1" x14ac:dyDescent="0.25">
      <c r="S6351" s="46"/>
      <c r="U6351" s="46"/>
    </row>
    <row r="6352" spans="19:21" hidden="1" x14ac:dyDescent="0.25">
      <c r="S6352" s="46"/>
      <c r="U6352" s="46"/>
    </row>
    <row r="6353" spans="19:21" hidden="1" x14ac:dyDescent="0.25">
      <c r="S6353" s="46"/>
      <c r="U6353" s="46"/>
    </row>
    <row r="6354" spans="19:21" hidden="1" x14ac:dyDescent="0.25">
      <c r="S6354" s="46"/>
      <c r="U6354" s="46"/>
    </row>
    <row r="6355" spans="19:21" hidden="1" x14ac:dyDescent="0.25">
      <c r="S6355" s="46"/>
      <c r="U6355" s="46"/>
    </row>
    <row r="6356" spans="19:21" hidden="1" x14ac:dyDescent="0.25">
      <c r="S6356" s="46"/>
      <c r="U6356" s="46"/>
    </row>
    <row r="6357" spans="19:21" hidden="1" x14ac:dyDescent="0.25">
      <c r="S6357" s="46"/>
      <c r="U6357" s="46"/>
    </row>
    <row r="6358" spans="19:21" hidden="1" x14ac:dyDescent="0.25">
      <c r="S6358" s="46"/>
      <c r="U6358" s="46"/>
    </row>
    <row r="6359" spans="19:21" hidden="1" x14ac:dyDescent="0.25">
      <c r="S6359" s="46"/>
      <c r="U6359" s="46"/>
    </row>
    <row r="6360" spans="19:21" hidden="1" x14ac:dyDescent="0.25">
      <c r="S6360" s="46"/>
      <c r="U6360" s="46"/>
    </row>
    <row r="6361" spans="19:21" hidden="1" x14ac:dyDescent="0.25">
      <c r="S6361" s="46"/>
      <c r="U6361" s="46"/>
    </row>
    <row r="6362" spans="19:21" hidden="1" x14ac:dyDescent="0.25">
      <c r="S6362" s="46"/>
      <c r="U6362" s="46"/>
    </row>
    <row r="6363" spans="19:21" hidden="1" x14ac:dyDescent="0.25">
      <c r="S6363" s="46"/>
      <c r="U6363" s="46"/>
    </row>
    <row r="6364" spans="19:21" hidden="1" x14ac:dyDescent="0.25">
      <c r="S6364" s="46"/>
      <c r="U6364" s="46"/>
    </row>
    <row r="6365" spans="19:21" hidden="1" x14ac:dyDescent="0.25">
      <c r="S6365" s="46"/>
      <c r="U6365" s="46"/>
    </row>
    <row r="6366" spans="19:21" hidden="1" x14ac:dyDescent="0.25">
      <c r="S6366" s="46"/>
      <c r="U6366" s="46"/>
    </row>
    <row r="6367" spans="19:21" hidden="1" x14ac:dyDescent="0.25">
      <c r="S6367" s="46"/>
      <c r="U6367" s="46"/>
    </row>
    <row r="6368" spans="19:21" hidden="1" x14ac:dyDescent="0.25">
      <c r="S6368" s="46"/>
      <c r="U6368" s="46"/>
    </row>
    <row r="6369" spans="19:21" hidden="1" x14ac:dyDescent="0.25">
      <c r="S6369" s="46"/>
      <c r="U6369" s="46"/>
    </row>
    <row r="6370" spans="19:21" hidden="1" x14ac:dyDescent="0.25">
      <c r="S6370" s="46"/>
      <c r="U6370" s="46"/>
    </row>
    <row r="6371" spans="19:21" hidden="1" x14ac:dyDescent="0.25">
      <c r="S6371" s="46"/>
      <c r="U6371" s="46"/>
    </row>
    <row r="6372" spans="19:21" hidden="1" x14ac:dyDescent="0.25">
      <c r="S6372" s="46"/>
      <c r="U6372" s="46"/>
    </row>
    <row r="6373" spans="19:21" hidden="1" x14ac:dyDescent="0.25">
      <c r="S6373" s="46"/>
      <c r="U6373" s="46"/>
    </row>
    <row r="6374" spans="19:21" hidden="1" x14ac:dyDescent="0.25">
      <c r="S6374" s="46"/>
      <c r="U6374" s="46"/>
    </row>
    <row r="6375" spans="19:21" hidden="1" x14ac:dyDescent="0.25">
      <c r="S6375" s="46"/>
      <c r="U6375" s="46"/>
    </row>
    <row r="6376" spans="19:21" hidden="1" x14ac:dyDescent="0.25">
      <c r="S6376" s="46"/>
      <c r="U6376" s="46"/>
    </row>
    <row r="6377" spans="19:21" hidden="1" x14ac:dyDescent="0.25">
      <c r="S6377" s="46"/>
      <c r="U6377" s="46"/>
    </row>
    <row r="6378" spans="19:21" hidden="1" x14ac:dyDescent="0.25">
      <c r="S6378" s="46"/>
      <c r="U6378" s="46"/>
    </row>
    <row r="6379" spans="19:21" hidden="1" x14ac:dyDescent="0.25">
      <c r="S6379" s="46"/>
      <c r="U6379" s="46"/>
    </row>
    <row r="6380" spans="19:21" hidden="1" x14ac:dyDescent="0.25">
      <c r="S6380" s="46"/>
      <c r="U6380" s="46"/>
    </row>
    <row r="6381" spans="19:21" hidden="1" x14ac:dyDescent="0.25">
      <c r="S6381" s="46"/>
      <c r="U6381" s="46"/>
    </row>
    <row r="6382" spans="19:21" hidden="1" x14ac:dyDescent="0.25">
      <c r="S6382" s="46"/>
      <c r="U6382" s="46"/>
    </row>
    <row r="6383" spans="19:21" hidden="1" x14ac:dyDescent="0.25">
      <c r="S6383" s="46"/>
      <c r="U6383" s="46"/>
    </row>
    <row r="6384" spans="19:21" hidden="1" x14ac:dyDescent="0.25">
      <c r="S6384" s="46"/>
      <c r="U6384" s="46"/>
    </row>
    <row r="6385" spans="19:21" hidden="1" x14ac:dyDescent="0.25">
      <c r="S6385" s="46"/>
      <c r="U6385" s="46"/>
    </row>
    <row r="6386" spans="19:21" hidden="1" x14ac:dyDescent="0.25">
      <c r="S6386" s="46"/>
      <c r="U6386" s="46"/>
    </row>
    <row r="6387" spans="19:21" hidden="1" x14ac:dyDescent="0.25">
      <c r="S6387" s="46"/>
      <c r="U6387" s="46"/>
    </row>
    <row r="6388" spans="19:21" hidden="1" x14ac:dyDescent="0.25">
      <c r="S6388" s="46"/>
      <c r="U6388" s="46"/>
    </row>
    <row r="6389" spans="19:21" hidden="1" x14ac:dyDescent="0.25">
      <c r="S6389" s="46"/>
      <c r="U6389" s="46"/>
    </row>
    <row r="6390" spans="19:21" hidden="1" x14ac:dyDescent="0.25">
      <c r="S6390" s="46"/>
      <c r="U6390" s="46"/>
    </row>
    <row r="6391" spans="19:21" hidden="1" x14ac:dyDescent="0.25">
      <c r="S6391" s="46"/>
      <c r="U6391" s="46"/>
    </row>
    <row r="6392" spans="19:21" hidden="1" x14ac:dyDescent="0.25">
      <c r="S6392" s="46"/>
      <c r="U6392" s="46"/>
    </row>
    <row r="6393" spans="19:21" hidden="1" x14ac:dyDescent="0.25">
      <c r="S6393" s="46"/>
      <c r="U6393" s="46"/>
    </row>
    <row r="6394" spans="19:21" hidden="1" x14ac:dyDescent="0.25">
      <c r="S6394" s="46"/>
      <c r="U6394" s="46"/>
    </row>
    <row r="6395" spans="19:21" hidden="1" x14ac:dyDescent="0.25">
      <c r="S6395" s="46"/>
      <c r="U6395" s="46"/>
    </row>
    <row r="6396" spans="19:21" hidden="1" x14ac:dyDescent="0.25">
      <c r="S6396" s="46"/>
      <c r="U6396" s="46"/>
    </row>
    <row r="6397" spans="19:21" hidden="1" x14ac:dyDescent="0.25">
      <c r="S6397" s="46"/>
      <c r="U6397" s="46"/>
    </row>
    <row r="6398" spans="19:21" hidden="1" x14ac:dyDescent="0.25">
      <c r="S6398" s="46"/>
      <c r="U6398" s="46"/>
    </row>
    <row r="6399" spans="19:21" hidden="1" x14ac:dyDescent="0.25">
      <c r="S6399" s="46"/>
      <c r="U6399" s="46"/>
    </row>
    <row r="6400" spans="19:21" hidden="1" x14ac:dyDescent="0.25">
      <c r="S6400" s="46"/>
      <c r="U6400" s="46"/>
    </row>
    <row r="6401" spans="19:21" hidden="1" x14ac:dyDescent="0.25">
      <c r="S6401" s="46"/>
      <c r="U6401" s="46"/>
    </row>
    <row r="6402" spans="19:21" hidden="1" x14ac:dyDescent="0.25">
      <c r="S6402" s="46"/>
      <c r="U6402" s="46"/>
    </row>
    <row r="6403" spans="19:21" hidden="1" x14ac:dyDescent="0.25">
      <c r="S6403" s="46"/>
      <c r="U6403" s="46"/>
    </row>
    <row r="6404" spans="19:21" hidden="1" x14ac:dyDescent="0.25">
      <c r="S6404" s="46"/>
      <c r="U6404" s="46"/>
    </row>
    <row r="6405" spans="19:21" hidden="1" x14ac:dyDescent="0.25">
      <c r="S6405" s="46"/>
      <c r="U6405" s="46"/>
    </row>
    <row r="6406" spans="19:21" hidden="1" x14ac:dyDescent="0.25">
      <c r="S6406" s="46"/>
      <c r="U6406" s="46"/>
    </row>
    <row r="6407" spans="19:21" hidden="1" x14ac:dyDescent="0.25">
      <c r="S6407" s="46"/>
      <c r="U6407" s="46"/>
    </row>
    <row r="6408" spans="19:21" hidden="1" x14ac:dyDescent="0.25">
      <c r="S6408" s="46"/>
      <c r="U6408" s="46"/>
    </row>
    <row r="6409" spans="19:21" hidden="1" x14ac:dyDescent="0.25">
      <c r="S6409" s="46"/>
      <c r="U6409" s="46"/>
    </row>
    <row r="6410" spans="19:21" hidden="1" x14ac:dyDescent="0.25">
      <c r="S6410" s="46"/>
      <c r="U6410" s="46"/>
    </row>
    <row r="6411" spans="19:21" hidden="1" x14ac:dyDescent="0.25">
      <c r="S6411" s="46"/>
      <c r="U6411" s="46"/>
    </row>
    <row r="6412" spans="19:21" hidden="1" x14ac:dyDescent="0.25">
      <c r="S6412" s="46"/>
      <c r="U6412" s="46"/>
    </row>
    <row r="6413" spans="19:21" hidden="1" x14ac:dyDescent="0.25">
      <c r="S6413" s="46"/>
      <c r="U6413" s="46"/>
    </row>
    <row r="6414" spans="19:21" hidden="1" x14ac:dyDescent="0.25">
      <c r="S6414" s="46"/>
      <c r="U6414" s="46"/>
    </row>
    <row r="6415" spans="19:21" hidden="1" x14ac:dyDescent="0.25">
      <c r="S6415" s="46"/>
      <c r="U6415" s="46"/>
    </row>
    <row r="6416" spans="19:21" hidden="1" x14ac:dyDescent="0.25">
      <c r="S6416" s="46"/>
      <c r="U6416" s="46"/>
    </row>
    <row r="6417" spans="19:21" hidden="1" x14ac:dyDescent="0.25">
      <c r="S6417" s="46"/>
      <c r="U6417" s="46"/>
    </row>
    <row r="6418" spans="19:21" hidden="1" x14ac:dyDescent="0.25">
      <c r="S6418" s="46"/>
      <c r="U6418" s="46"/>
    </row>
    <row r="6419" spans="19:21" hidden="1" x14ac:dyDescent="0.25">
      <c r="S6419" s="46"/>
      <c r="U6419" s="46"/>
    </row>
    <row r="6420" spans="19:21" hidden="1" x14ac:dyDescent="0.25">
      <c r="S6420" s="46"/>
      <c r="U6420" s="46"/>
    </row>
    <row r="6421" spans="19:21" hidden="1" x14ac:dyDescent="0.25">
      <c r="S6421" s="46"/>
      <c r="U6421" s="46"/>
    </row>
    <row r="6422" spans="19:21" hidden="1" x14ac:dyDescent="0.25">
      <c r="S6422" s="46"/>
      <c r="U6422" s="46"/>
    </row>
    <row r="6423" spans="19:21" hidden="1" x14ac:dyDescent="0.25">
      <c r="S6423" s="46"/>
      <c r="U6423" s="46"/>
    </row>
    <row r="6424" spans="19:21" hidden="1" x14ac:dyDescent="0.25">
      <c r="S6424" s="46"/>
      <c r="U6424" s="46"/>
    </row>
    <row r="6425" spans="19:21" hidden="1" x14ac:dyDescent="0.25">
      <c r="S6425" s="46"/>
      <c r="U6425" s="46"/>
    </row>
    <row r="6426" spans="19:21" hidden="1" x14ac:dyDescent="0.25">
      <c r="S6426" s="46"/>
      <c r="U6426" s="46"/>
    </row>
    <row r="6427" spans="19:21" hidden="1" x14ac:dyDescent="0.25">
      <c r="S6427" s="46"/>
      <c r="U6427" s="46"/>
    </row>
    <row r="6428" spans="19:21" hidden="1" x14ac:dyDescent="0.25">
      <c r="S6428" s="46"/>
      <c r="U6428" s="46"/>
    </row>
    <row r="6429" spans="19:21" hidden="1" x14ac:dyDescent="0.25">
      <c r="S6429" s="46"/>
      <c r="U6429" s="46"/>
    </row>
    <row r="6430" spans="19:21" hidden="1" x14ac:dyDescent="0.25">
      <c r="S6430" s="46"/>
      <c r="U6430" s="46"/>
    </row>
    <row r="6431" spans="19:21" hidden="1" x14ac:dyDescent="0.25">
      <c r="S6431" s="46"/>
      <c r="U6431" s="46"/>
    </row>
    <row r="6432" spans="19:21" hidden="1" x14ac:dyDescent="0.25">
      <c r="S6432" s="46"/>
      <c r="U6432" s="46"/>
    </row>
    <row r="6433" spans="19:21" hidden="1" x14ac:dyDescent="0.25">
      <c r="S6433" s="46"/>
      <c r="U6433" s="46"/>
    </row>
    <row r="6434" spans="19:21" hidden="1" x14ac:dyDescent="0.25">
      <c r="S6434" s="46"/>
      <c r="U6434" s="46"/>
    </row>
    <row r="6435" spans="19:21" hidden="1" x14ac:dyDescent="0.25">
      <c r="S6435" s="46"/>
      <c r="U6435" s="46"/>
    </row>
    <row r="6436" spans="19:21" hidden="1" x14ac:dyDescent="0.25">
      <c r="S6436" s="46"/>
      <c r="U6436" s="46"/>
    </row>
    <row r="6437" spans="19:21" hidden="1" x14ac:dyDescent="0.25">
      <c r="S6437" s="46"/>
      <c r="U6437" s="46"/>
    </row>
    <row r="6438" spans="19:21" hidden="1" x14ac:dyDescent="0.25">
      <c r="S6438" s="46"/>
      <c r="U6438" s="46"/>
    </row>
    <row r="6439" spans="19:21" hidden="1" x14ac:dyDescent="0.25">
      <c r="S6439" s="46"/>
      <c r="U6439" s="46"/>
    </row>
    <row r="6440" spans="19:21" hidden="1" x14ac:dyDescent="0.25">
      <c r="S6440" s="46"/>
      <c r="U6440" s="46"/>
    </row>
    <row r="6441" spans="19:21" hidden="1" x14ac:dyDescent="0.25">
      <c r="S6441" s="46"/>
      <c r="U6441" s="46"/>
    </row>
    <row r="6442" spans="19:21" hidden="1" x14ac:dyDescent="0.25">
      <c r="S6442" s="46"/>
      <c r="U6442" s="46"/>
    </row>
    <row r="6443" spans="19:21" hidden="1" x14ac:dyDescent="0.25">
      <c r="S6443" s="46"/>
      <c r="U6443" s="46"/>
    </row>
    <row r="6444" spans="19:21" hidden="1" x14ac:dyDescent="0.25">
      <c r="S6444" s="46"/>
      <c r="U6444" s="46"/>
    </row>
    <row r="6445" spans="19:21" hidden="1" x14ac:dyDescent="0.25">
      <c r="S6445" s="46"/>
      <c r="U6445" s="46"/>
    </row>
    <row r="6446" spans="19:21" hidden="1" x14ac:dyDescent="0.25">
      <c r="S6446" s="46"/>
      <c r="U6446" s="46"/>
    </row>
    <row r="6447" spans="19:21" hidden="1" x14ac:dyDescent="0.25">
      <c r="S6447" s="46"/>
      <c r="U6447" s="46"/>
    </row>
    <row r="6448" spans="19:21" hidden="1" x14ac:dyDescent="0.25">
      <c r="S6448" s="46"/>
      <c r="U6448" s="46"/>
    </row>
    <row r="6449" spans="19:21" hidden="1" x14ac:dyDescent="0.25">
      <c r="S6449" s="46"/>
      <c r="U6449" s="46"/>
    </row>
    <row r="6450" spans="19:21" hidden="1" x14ac:dyDescent="0.25">
      <c r="S6450" s="46"/>
      <c r="U6450" s="46"/>
    </row>
    <row r="6451" spans="19:21" hidden="1" x14ac:dyDescent="0.25">
      <c r="S6451" s="46"/>
      <c r="U6451" s="46"/>
    </row>
    <row r="6452" spans="19:21" hidden="1" x14ac:dyDescent="0.25">
      <c r="S6452" s="46"/>
      <c r="U6452" s="46"/>
    </row>
    <row r="6453" spans="19:21" hidden="1" x14ac:dyDescent="0.25">
      <c r="S6453" s="46"/>
      <c r="U6453" s="46"/>
    </row>
    <row r="6454" spans="19:21" hidden="1" x14ac:dyDescent="0.25">
      <c r="S6454" s="46"/>
      <c r="U6454" s="46"/>
    </row>
    <row r="6455" spans="19:21" hidden="1" x14ac:dyDescent="0.25">
      <c r="S6455" s="46"/>
      <c r="U6455" s="46"/>
    </row>
    <row r="6456" spans="19:21" hidden="1" x14ac:dyDescent="0.25">
      <c r="S6456" s="46"/>
      <c r="U6456" s="46"/>
    </row>
    <row r="6457" spans="19:21" hidden="1" x14ac:dyDescent="0.25">
      <c r="S6457" s="46"/>
      <c r="U6457" s="46"/>
    </row>
    <row r="6458" spans="19:21" hidden="1" x14ac:dyDescent="0.25">
      <c r="S6458" s="46"/>
      <c r="U6458" s="46"/>
    </row>
    <row r="6459" spans="19:21" hidden="1" x14ac:dyDescent="0.25">
      <c r="S6459" s="46"/>
      <c r="U6459" s="46"/>
    </row>
    <row r="6460" spans="19:21" hidden="1" x14ac:dyDescent="0.25">
      <c r="S6460" s="46"/>
      <c r="U6460" s="46"/>
    </row>
    <row r="6461" spans="19:21" hidden="1" x14ac:dyDescent="0.25">
      <c r="S6461" s="46"/>
      <c r="U6461" s="46"/>
    </row>
    <row r="6462" spans="19:21" hidden="1" x14ac:dyDescent="0.25">
      <c r="S6462" s="46"/>
      <c r="U6462" s="46"/>
    </row>
    <row r="6463" spans="19:21" hidden="1" x14ac:dyDescent="0.25">
      <c r="S6463" s="46"/>
      <c r="U6463" s="46"/>
    </row>
    <row r="6464" spans="19:21" hidden="1" x14ac:dyDescent="0.25">
      <c r="S6464" s="46"/>
      <c r="U6464" s="46"/>
    </row>
    <row r="6465" spans="19:21" hidden="1" x14ac:dyDescent="0.25">
      <c r="S6465" s="46"/>
      <c r="U6465" s="46"/>
    </row>
    <row r="6466" spans="19:21" hidden="1" x14ac:dyDescent="0.25">
      <c r="S6466" s="46"/>
      <c r="U6466" s="46"/>
    </row>
    <row r="6467" spans="19:21" hidden="1" x14ac:dyDescent="0.25">
      <c r="S6467" s="46"/>
      <c r="U6467" s="46"/>
    </row>
    <row r="6468" spans="19:21" hidden="1" x14ac:dyDescent="0.25">
      <c r="S6468" s="46"/>
      <c r="U6468" s="46"/>
    </row>
    <row r="6469" spans="19:21" hidden="1" x14ac:dyDescent="0.25">
      <c r="S6469" s="46"/>
      <c r="U6469" s="46"/>
    </row>
    <row r="6470" spans="19:21" hidden="1" x14ac:dyDescent="0.25">
      <c r="S6470" s="46"/>
      <c r="U6470" s="46"/>
    </row>
    <row r="6471" spans="19:21" hidden="1" x14ac:dyDescent="0.25">
      <c r="S6471" s="46"/>
      <c r="U6471" s="46"/>
    </row>
    <row r="6472" spans="19:21" hidden="1" x14ac:dyDescent="0.25">
      <c r="S6472" s="46"/>
      <c r="U6472" s="46"/>
    </row>
    <row r="6473" spans="19:21" hidden="1" x14ac:dyDescent="0.25">
      <c r="S6473" s="46"/>
      <c r="U6473" s="46"/>
    </row>
    <row r="6474" spans="19:21" hidden="1" x14ac:dyDescent="0.25">
      <c r="S6474" s="46"/>
      <c r="U6474" s="46"/>
    </row>
    <row r="6475" spans="19:21" hidden="1" x14ac:dyDescent="0.25">
      <c r="S6475" s="46"/>
      <c r="U6475" s="46"/>
    </row>
    <row r="6476" spans="19:21" hidden="1" x14ac:dyDescent="0.25">
      <c r="S6476" s="46"/>
      <c r="U6476" s="46"/>
    </row>
    <row r="6477" spans="19:21" hidden="1" x14ac:dyDescent="0.25">
      <c r="S6477" s="46"/>
      <c r="U6477" s="46"/>
    </row>
    <row r="6478" spans="19:21" hidden="1" x14ac:dyDescent="0.25">
      <c r="S6478" s="46"/>
      <c r="U6478" s="46"/>
    </row>
    <row r="6479" spans="19:21" hidden="1" x14ac:dyDescent="0.25">
      <c r="S6479" s="46"/>
      <c r="U6479" s="46"/>
    </row>
    <row r="6480" spans="19:21" hidden="1" x14ac:dyDescent="0.25">
      <c r="S6480" s="46"/>
      <c r="U6480" s="46"/>
    </row>
    <row r="6481" spans="19:21" hidden="1" x14ac:dyDescent="0.25">
      <c r="S6481" s="46"/>
      <c r="U6481" s="46"/>
    </row>
    <row r="6482" spans="19:21" hidden="1" x14ac:dyDescent="0.25">
      <c r="S6482" s="46"/>
      <c r="U6482" s="46"/>
    </row>
    <row r="6483" spans="19:21" hidden="1" x14ac:dyDescent="0.25">
      <c r="S6483" s="46"/>
      <c r="U6483" s="46"/>
    </row>
    <row r="6484" spans="19:21" hidden="1" x14ac:dyDescent="0.25">
      <c r="S6484" s="46"/>
      <c r="U6484" s="46"/>
    </row>
    <row r="6485" spans="19:21" hidden="1" x14ac:dyDescent="0.25">
      <c r="S6485" s="46"/>
      <c r="U6485" s="46"/>
    </row>
    <row r="6486" spans="19:21" hidden="1" x14ac:dyDescent="0.25">
      <c r="S6486" s="46"/>
      <c r="U6486" s="46"/>
    </row>
    <row r="6487" spans="19:21" hidden="1" x14ac:dyDescent="0.25">
      <c r="S6487" s="46"/>
      <c r="U6487" s="46"/>
    </row>
    <row r="6488" spans="19:21" hidden="1" x14ac:dyDescent="0.25">
      <c r="S6488" s="46"/>
      <c r="U6488" s="46"/>
    </row>
    <row r="6489" spans="19:21" hidden="1" x14ac:dyDescent="0.25">
      <c r="S6489" s="46"/>
      <c r="U6489" s="46"/>
    </row>
    <row r="6490" spans="19:21" hidden="1" x14ac:dyDescent="0.25">
      <c r="S6490" s="46"/>
      <c r="U6490" s="46"/>
    </row>
    <row r="6491" spans="19:21" hidden="1" x14ac:dyDescent="0.25">
      <c r="S6491" s="46"/>
      <c r="U6491" s="46"/>
    </row>
    <row r="6492" spans="19:21" hidden="1" x14ac:dyDescent="0.25">
      <c r="S6492" s="46"/>
      <c r="U6492" s="46"/>
    </row>
    <row r="6493" spans="19:21" hidden="1" x14ac:dyDescent="0.25">
      <c r="S6493" s="46"/>
      <c r="U6493" s="46"/>
    </row>
    <row r="6494" spans="19:21" hidden="1" x14ac:dyDescent="0.25">
      <c r="S6494" s="46"/>
      <c r="U6494" s="46"/>
    </row>
    <row r="6495" spans="19:21" hidden="1" x14ac:dyDescent="0.25">
      <c r="S6495" s="46"/>
      <c r="U6495" s="46"/>
    </row>
    <row r="6496" spans="19:21" hidden="1" x14ac:dyDescent="0.25">
      <c r="S6496" s="46"/>
      <c r="U6496" s="46"/>
    </row>
    <row r="6497" spans="19:21" hidden="1" x14ac:dyDescent="0.25">
      <c r="S6497" s="46"/>
      <c r="U6497" s="46"/>
    </row>
    <row r="6498" spans="19:21" hidden="1" x14ac:dyDescent="0.25">
      <c r="S6498" s="46"/>
      <c r="U6498" s="46"/>
    </row>
    <row r="6499" spans="19:21" hidden="1" x14ac:dyDescent="0.25">
      <c r="S6499" s="46"/>
      <c r="U6499" s="46"/>
    </row>
    <row r="6500" spans="19:21" hidden="1" x14ac:dyDescent="0.25">
      <c r="S6500" s="46"/>
      <c r="U6500" s="46"/>
    </row>
    <row r="6501" spans="19:21" hidden="1" x14ac:dyDescent="0.25">
      <c r="S6501" s="46"/>
      <c r="U6501" s="46"/>
    </row>
    <row r="6502" spans="19:21" hidden="1" x14ac:dyDescent="0.25">
      <c r="S6502" s="46"/>
      <c r="U6502" s="46"/>
    </row>
    <row r="6503" spans="19:21" hidden="1" x14ac:dyDescent="0.25">
      <c r="S6503" s="46"/>
      <c r="U6503" s="46"/>
    </row>
    <row r="6504" spans="19:21" hidden="1" x14ac:dyDescent="0.25">
      <c r="S6504" s="46"/>
      <c r="U6504" s="46"/>
    </row>
    <row r="6505" spans="19:21" hidden="1" x14ac:dyDescent="0.25">
      <c r="S6505" s="46"/>
      <c r="U6505" s="46"/>
    </row>
    <row r="6506" spans="19:21" hidden="1" x14ac:dyDescent="0.25">
      <c r="S6506" s="46"/>
      <c r="U6506" s="46"/>
    </row>
    <row r="6507" spans="19:21" hidden="1" x14ac:dyDescent="0.25">
      <c r="S6507" s="46"/>
      <c r="U6507" s="46"/>
    </row>
    <row r="6508" spans="19:21" hidden="1" x14ac:dyDescent="0.25">
      <c r="S6508" s="46"/>
      <c r="U6508" s="46"/>
    </row>
    <row r="6509" spans="19:21" hidden="1" x14ac:dyDescent="0.25">
      <c r="S6509" s="46"/>
      <c r="U6509" s="46"/>
    </row>
    <row r="6510" spans="19:21" hidden="1" x14ac:dyDescent="0.25">
      <c r="S6510" s="46"/>
      <c r="U6510" s="46"/>
    </row>
    <row r="6511" spans="19:21" hidden="1" x14ac:dyDescent="0.25">
      <c r="S6511" s="46"/>
      <c r="U6511" s="46"/>
    </row>
    <row r="6512" spans="19:21" hidden="1" x14ac:dyDescent="0.25">
      <c r="S6512" s="46"/>
      <c r="U6512" s="46"/>
    </row>
    <row r="6513" spans="19:21" hidden="1" x14ac:dyDescent="0.25">
      <c r="S6513" s="46"/>
      <c r="U6513" s="46"/>
    </row>
    <row r="6514" spans="19:21" hidden="1" x14ac:dyDescent="0.25">
      <c r="S6514" s="46"/>
      <c r="U6514" s="46"/>
    </row>
    <row r="6515" spans="19:21" hidden="1" x14ac:dyDescent="0.25">
      <c r="S6515" s="46"/>
      <c r="U6515" s="46"/>
    </row>
    <row r="6516" spans="19:21" hidden="1" x14ac:dyDescent="0.25">
      <c r="S6516" s="46"/>
      <c r="U6516" s="46"/>
    </row>
    <row r="6517" spans="19:21" hidden="1" x14ac:dyDescent="0.25">
      <c r="S6517" s="46"/>
      <c r="U6517" s="46"/>
    </row>
    <row r="6518" spans="19:21" hidden="1" x14ac:dyDescent="0.25">
      <c r="S6518" s="46"/>
      <c r="U6518" s="46"/>
    </row>
    <row r="6519" spans="19:21" hidden="1" x14ac:dyDescent="0.25">
      <c r="S6519" s="46"/>
      <c r="U6519" s="46"/>
    </row>
    <row r="6520" spans="19:21" hidden="1" x14ac:dyDescent="0.25">
      <c r="S6520" s="46"/>
      <c r="U6520" s="46"/>
    </row>
    <row r="6521" spans="19:21" hidden="1" x14ac:dyDescent="0.25">
      <c r="S6521" s="46"/>
      <c r="U6521" s="46"/>
    </row>
    <row r="6522" spans="19:21" hidden="1" x14ac:dyDescent="0.25">
      <c r="S6522" s="46"/>
      <c r="U6522" s="46"/>
    </row>
    <row r="6523" spans="19:21" hidden="1" x14ac:dyDescent="0.25">
      <c r="S6523" s="46"/>
      <c r="U6523" s="46"/>
    </row>
    <row r="6524" spans="19:21" hidden="1" x14ac:dyDescent="0.25">
      <c r="S6524" s="46"/>
      <c r="U6524" s="46"/>
    </row>
    <row r="6525" spans="19:21" hidden="1" x14ac:dyDescent="0.25">
      <c r="S6525" s="46"/>
      <c r="U6525" s="46"/>
    </row>
    <row r="6526" spans="19:21" hidden="1" x14ac:dyDescent="0.25">
      <c r="S6526" s="46"/>
      <c r="U6526" s="46"/>
    </row>
    <row r="6527" spans="19:21" hidden="1" x14ac:dyDescent="0.25">
      <c r="S6527" s="46"/>
      <c r="U6527" s="46"/>
    </row>
    <row r="6528" spans="19:21" hidden="1" x14ac:dyDescent="0.25">
      <c r="S6528" s="46"/>
      <c r="U6528" s="46"/>
    </row>
    <row r="6529" spans="19:21" hidden="1" x14ac:dyDescent="0.25">
      <c r="S6529" s="46"/>
      <c r="U6529" s="46"/>
    </row>
    <row r="6530" spans="19:21" hidden="1" x14ac:dyDescent="0.25">
      <c r="S6530" s="46"/>
      <c r="U6530" s="46"/>
    </row>
    <row r="6531" spans="19:21" hidden="1" x14ac:dyDescent="0.25">
      <c r="S6531" s="46"/>
      <c r="U6531" s="46"/>
    </row>
    <row r="6532" spans="19:21" hidden="1" x14ac:dyDescent="0.25">
      <c r="S6532" s="46"/>
      <c r="U6532" s="46"/>
    </row>
    <row r="6533" spans="19:21" hidden="1" x14ac:dyDescent="0.25">
      <c r="S6533" s="46"/>
      <c r="U6533" s="46"/>
    </row>
    <row r="6534" spans="19:21" hidden="1" x14ac:dyDescent="0.25">
      <c r="S6534" s="46"/>
      <c r="U6534" s="46"/>
    </row>
    <row r="6535" spans="19:21" hidden="1" x14ac:dyDescent="0.25">
      <c r="S6535" s="46"/>
      <c r="U6535" s="46"/>
    </row>
    <row r="6536" spans="19:21" hidden="1" x14ac:dyDescent="0.25">
      <c r="S6536" s="46"/>
      <c r="U6536" s="46"/>
    </row>
    <row r="6537" spans="19:21" hidden="1" x14ac:dyDescent="0.25">
      <c r="S6537" s="46"/>
      <c r="U6537" s="46"/>
    </row>
    <row r="6538" spans="19:21" hidden="1" x14ac:dyDescent="0.25">
      <c r="S6538" s="46"/>
      <c r="U6538" s="46"/>
    </row>
    <row r="6539" spans="19:21" hidden="1" x14ac:dyDescent="0.25">
      <c r="S6539" s="46"/>
      <c r="U6539" s="46"/>
    </row>
    <row r="6540" spans="19:21" hidden="1" x14ac:dyDescent="0.25">
      <c r="S6540" s="46"/>
      <c r="U6540" s="46"/>
    </row>
    <row r="6541" spans="19:21" hidden="1" x14ac:dyDescent="0.25">
      <c r="S6541" s="46"/>
      <c r="U6541" s="46"/>
    </row>
    <row r="6542" spans="19:21" hidden="1" x14ac:dyDescent="0.25">
      <c r="S6542" s="46"/>
      <c r="U6542" s="46"/>
    </row>
    <row r="6543" spans="19:21" hidden="1" x14ac:dyDescent="0.25">
      <c r="S6543" s="46"/>
      <c r="U6543" s="46"/>
    </row>
    <row r="6544" spans="19:21" hidden="1" x14ac:dyDescent="0.25">
      <c r="S6544" s="46"/>
      <c r="U6544" s="46"/>
    </row>
    <row r="6545" spans="19:21" hidden="1" x14ac:dyDescent="0.25">
      <c r="S6545" s="46"/>
      <c r="U6545" s="46"/>
    </row>
    <row r="6546" spans="19:21" hidden="1" x14ac:dyDescent="0.25">
      <c r="S6546" s="46"/>
      <c r="U6546" s="46"/>
    </row>
    <row r="6547" spans="19:21" hidden="1" x14ac:dyDescent="0.25">
      <c r="S6547" s="46"/>
      <c r="U6547" s="46"/>
    </row>
    <row r="6548" spans="19:21" hidden="1" x14ac:dyDescent="0.25">
      <c r="S6548" s="46"/>
      <c r="U6548" s="46"/>
    </row>
    <row r="6549" spans="19:21" hidden="1" x14ac:dyDescent="0.25">
      <c r="S6549" s="46"/>
      <c r="U6549" s="46"/>
    </row>
    <row r="6550" spans="19:21" hidden="1" x14ac:dyDescent="0.25">
      <c r="S6550" s="46"/>
      <c r="U6550" s="46"/>
    </row>
    <row r="6551" spans="19:21" hidden="1" x14ac:dyDescent="0.25">
      <c r="S6551" s="46"/>
      <c r="U6551" s="46"/>
    </row>
    <row r="6552" spans="19:21" hidden="1" x14ac:dyDescent="0.25">
      <c r="S6552" s="46"/>
      <c r="U6552" s="46"/>
    </row>
    <row r="6553" spans="19:21" hidden="1" x14ac:dyDescent="0.25">
      <c r="S6553" s="46"/>
      <c r="U6553" s="46"/>
    </row>
    <row r="6554" spans="19:21" hidden="1" x14ac:dyDescent="0.25">
      <c r="S6554" s="46"/>
      <c r="U6554" s="46"/>
    </row>
    <row r="6555" spans="19:21" hidden="1" x14ac:dyDescent="0.25">
      <c r="S6555" s="46"/>
      <c r="U6555" s="46"/>
    </row>
    <row r="6556" spans="19:21" hidden="1" x14ac:dyDescent="0.25">
      <c r="S6556" s="46"/>
      <c r="U6556" s="46"/>
    </row>
    <row r="6557" spans="19:21" hidden="1" x14ac:dyDescent="0.25">
      <c r="S6557" s="46"/>
      <c r="U6557" s="46"/>
    </row>
    <row r="6558" spans="19:21" hidden="1" x14ac:dyDescent="0.25">
      <c r="S6558" s="46"/>
      <c r="U6558" s="46"/>
    </row>
    <row r="6559" spans="19:21" hidden="1" x14ac:dyDescent="0.25">
      <c r="S6559" s="46"/>
      <c r="U6559" s="46"/>
    </row>
    <row r="6560" spans="19:21" hidden="1" x14ac:dyDescent="0.25">
      <c r="S6560" s="46"/>
      <c r="U6560" s="46"/>
    </row>
    <row r="6561" spans="19:21" hidden="1" x14ac:dyDescent="0.25">
      <c r="S6561" s="46"/>
      <c r="U6561" s="46"/>
    </row>
    <row r="6562" spans="19:21" hidden="1" x14ac:dyDescent="0.25">
      <c r="S6562" s="46"/>
      <c r="U6562" s="46"/>
    </row>
    <row r="6563" spans="19:21" hidden="1" x14ac:dyDescent="0.25">
      <c r="S6563" s="46"/>
      <c r="U6563" s="46"/>
    </row>
    <row r="6564" spans="19:21" hidden="1" x14ac:dyDescent="0.25">
      <c r="S6564" s="46"/>
      <c r="U6564" s="46"/>
    </row>
    <row r="6565" spans="19:21" hidden="1" x14ac:dyDescent="0.25">
      <c r="S6565" s="46"/>
      <c r="U6565" s="46"/>
    </row>
    <row r="6566" spans="19:21" hidden="1" x14ac:dyDescent="0.25">
      <c r="S6566" s="46"/>
      <c r="U6566" s="46"/>
    </row>
    <row r="6567" spans="19:21" hidden="1" x14ac:dyDescent="0.25">
      <c r="S6567" s="46"/>
      <c r="U6567" s="46"/>
    </row>
    <row r="6568" spans="19:21" hidden="1" x14ac:dyDescent="0.25">
      <c r="S6568" s="46"/>
      <c r="U6568" s="46"/>
    </row>
    <row r="6569" spans="19:21" hidden="1" x14ac:dyDescent="0.25">
      <c r="S6569" s="46"/>
      <c r="U6569" s="46"/>
    </row>
    <row r="6570" spans="19:21" hidden="1" x14ac:dyDescent="0.25">
      <c r="S6570" s="46"/>
      <c r="U6570" s="46"/>
    </row>
    <row r="6571" spans="19:21" hidden="1" x14ac:dyDescent="0.25">
      <c r="S6571" s="46"/>
      <c r="U6571" s="46"/>
    </row>
    <row r="6572" spans="19:21" hidden="1" x14ac:dyDescent="0.25">
      <c r="S6572" s="46"/>
      <c r="U6572" s="46"/>
    </row>
    <row r="6573" spans="19:21" hidden="1" x14ac:dyDescent="0.25">
      <c r="S6573" s="46"/>
      <c r="U6573" s="46"/>
    </row>
    <row r="6574" spans="19:21" hidden="1" x14ac:dyDescent="0.25">
      <c r="S6574" s="46"/>
      <c r="U6574" s="46"/>
    </row>
    <row r="6575" spans="19:21" hidden="1" x14ac:dyDescent="0.25">
      <c r="S6575" s="46"/>
      <c r="U6575" s="46"/>
    </row>
    <row r="6576" spans="19:21" hidden="1" x14ac:dyDescent="0.25">
      <c r="S6576" s="46"/>
      <c r="U6576" s="46"/>
    </row>
    <row r="6577" spans="19:21" hidden="1" x14ac:dyDescent="0.25">
      <c r="S6577" s="46"/>
      <c r="U6577" s="46"/>
    </row>
    <row r="6578" spans="19:21" hidden="1" x14ac:dyDescent="0.25">
      <c r="S6578" s="46"/>
      <c r="U6578" s="46"/>
    </row>
    <row r="6579" spans="19:21" hidden="1" x14ac:dyDescent="0.25">
      <c r="S6579" s="46"/>
      <c r="U6579" s="46"/>
    </row>
    <row r="6580" spans="19:21" hidden="1" x14ac:dyDescent="0.25">
      <c r="S6580" s="46"/>
      <c r="U6580" s="46"/>
    </row>
    <row r="6581" spans="19:21" hidden="1" x14ac:dyDescent="0.25">
      <c r="S6581" s="46"/>
      <c r="U6581" s="46"/>
    </row>
    <row r="6582" spans="19:21" hidden="1" x14ac:dyDescent="0.25">
      <c r="S6582" s="46"/>
      <c r="U6582" s="46"/>
    </row>
    <row r="6583" spans="19:21" hidden="1" x14ac:dyDescent="0.25">
      <c r="S6583" s="46"/>
      <c r="U6583" s="46"/>
    </row>
    <row r="6584" spans="19:21" hidden="1" x14ac:dyDescent="0.25">
      <c r="S6584" s="46"/>
      <c r="U6584" s="46"/>
    </row>
    <row r="6585" spans="19:21" hidden="1" x14ac:dyDescent="0.25">
      <c r="S6585" s="46"/>
      <c r="U6585" s="46"/>
    </row>
    <row r="6586" spans="19:21" hidden="1" x14ac:dyDescent="0.25">
      <c r="S6586" s="46"/>
      <c r="U6586" s="46"/>
    </row>
    <row r="6587" spans="19:21" hidden="1" x14ac:dyDescent="0.25">
      <c r="S6587" s="46"/>
      <c r="U6587" s="46"/>
    </row>
    <row r="6588" spans="19:21" hidden="1" x14ac:dyDescent="0.25">
      <c r="S6588" s="46"/>
      <c r="U6588" s="46"/>
    </row>
    <row r="6589" spans="19:21" hidden="1" x14ac:dyDescent="0.25">
      <c r="S6589" s="46"/>
      <c r="U6589" s="46"/>
    </row>
    <row r="6590" spans="19:21" hidden="1" x14ac:dyDescent="0.25">
      <c r="S6590" s="46"/>
      <c r="U6590" s="46"/>
    </row>
    <row r="6591" spans="19:21" hidden="1" x14ac:dyDescent="0.25">
      <c r="S6591" s="46"/>
      <c r="U6591" s="46"/>
    </row>
    <row r="6592" spans="19:21" hidden="1" x14ac:dyDescent="0.25">
      <c r="S6592" s="46"/>
      <c r="U6592" s="46"/>
    </row>
    <row r="6593" spans="19:21" hidden="1" x14ac:dyDescent="0.25">
      <c r="S6593" s="46"/>
      <c r="U6593" s="46"/>
    </row>
    <row r="6594" spans="19:21" hidden="1" x14ac:dyDescent="0.25">
      <c r="S6594" s="46"/>
      <c r="U6594" s="46"/>
    </row>
    <row r="6595" spans="19:21" hidden="1" x14ac:dyDescent="0.25">
      <c r="S6595" s="46"/>
      <c r="U6595" s="46"/>
    </row>
    <row r="6596" spans="19:21" hidden="1" x14ac:dyDescent="0.25">
      <c r="S6596" s="46"/>
      <c r="U6596" s="46"/>
    </row>
    <row r="6597" spans="19:21" hidden="1" x14ac:dyDescent="0.25">
      <c r="S6597" s="46"/>
      <c r="U6597" s="46"/>
    </row>
    <row r="6598" spans="19:21" hidden="1" x14ac:dyDescent="0.25">
      <c r="S6598" s="46"/>
      <c r="U6598" s="46"/>
    </row>
    <row r="6599" spans="19:21" hidden="1" x14ac:dyDescent="0.25">
      <c r="S6599" s="46"/>
      <c r="U6599" s="46"/>
    </row>
    <row r="6600" spans="19:21" hidden="1" x14ac:dyDescent="0.25">
      <c r="S6600" s="46"/>
      <c r="U6600" s="46"/>
    </row>
    <row r="6601" spans="19:21" hidden="1" x14ac:dyDescent="0.25">
      <c r="S6601" s="46"/>
      <c r="U6601" s="46"/>
    </row>
    <row r="6602" spans="19:21" hidden="1" x14ac:dyDescent="0.25">
      <c r="S6602" s="46"/>
      <c r="U6602" s="46"/>
    </row>
    <row r="6603" spans="19:21" hidden="1" x14ac:dyDescent="0.25">
      <c r="S6603" s="46"/>
      <c r="U6603" s="46"/>
    </row>
    <row r="6604" spans="19:21" hidden="1" x14ac:dyDescent="0.25">
      <c r="S6604" s="46"/>
      <c r="U6604" s="46"/>
    </row>
    <row r="6605" spans="19:21" hidden="1" x14ac:dyDescent="0.25">
      <c r="S6605" s="46"/>
      <c r="U6605" s="46"/>
    </row>
    <row r="6606" spans="19:21" hidden="1" x14ac:dyDescent="0.25">
      <c r="S6606" s="46"/>
      <c r="U6606" s="46"/>
    </row>
    <row r="6607" spans="19:21" hidden="1" x14ac:dyDescent="0.25">
      <c r="S6607" s="46"/>
      <c r="U6607" s="46"/>
    </row>
    <row r="6608" spans="19:21" hidden="1" x14ac:dyDescent="0.25">
      <c r="S6608" s="46"/>
      <c r="U6608" s="46"/>
    </row>
    <row r="6609" spans="19:21" hidden="1" x14ac:dyDescent="0.25">
      <c r="S6609" s="46"/>
      <c r="U6609" s="46"/>
    </row>
    <row r="6610" spans="19:21" hidden="1" x14ac:dyDescent="0.25">
      <c r="S6610" s="46"/>
      <c r="U6610" s="46"/>
    </row>
    <row r="6611" spans="19:21" hidden="1" x14ac:dyDescent="0.25">
      <c r="S6611" s="46"/>
      <c r="U6611" s="46"/>
    </row>
    <row r="6612" spans="19:21" hidden="1" x14ac:dyDescent="0.25">
      <c r="S6612" s="46"/>
      <c r="U6612" s="46"/>
    </row>
    <row r="6613" spans="19:21" hidden="1" x14ac:dyDescent="0.25">
      <c r="S6613" s="46"/>
      <c r="U6613" s="46"/>
    </row>
    <row r="6614" spans="19:21" hidden="1" x14ac:dyDescent="0.25">
      <c r="S6614" s="46"/>
      <c r="U6614" s="46"/>
    </row>
    <row r="6615" spans="19:21" hidden="1" x14ac:dyDescent="0.25">
      <c r="S6615" s="46"/>
      <c r="U6615" s="46"/>
    </row>
    <row r="6616" spans="19:21" hidden="1" x14ac:dyDescent="0.25">
      <c r="S6616" s="46"/>
      <c r="U6616" s="46"/>
    </row>
    <row r="6617" spans="19:21" hidden="1" x14ac:dyDescent="0.25">
      <c r="S6617" s="46"/>
      <c r="U6617" s="46"/>
    </row>
    <row r="6618" spans="19:21" hidden="1" x14ac:dyDescent="0.25">
      <c r="S6618" s="46"/>
      <c r="U6618" s="46"/>
    </row>
    <row r="6619" spans="19:21" hidden="1" x14ac:dyDescent="0.25">
      <c r="S6619" s="46"/>
      <c r="U6619" s="46"/>
    </row>
    <row r="6620" spans="19:21" hidden="1" x14ac:dyDescent="0.25">
      <c r="S6620" s="46"/>
      <c r="U6620" s="46"/>
    </row>
    <row r="6621" spans="19:21" hidden="1" x14ac:dyDescent="0.25">
      <c r="S6621" s="46"/>
      <c r="U6621" s="46"/>
    </row>
    <row r="6622" spans="19:21" hidden="1" x14ac:dyDescent="0.25">
      <c r="S6622" s="46"/>
      <c r="U6622" s="46"/>
    </row>
    <row r="6623" spans="19:21" hidden="1" x14ac:dyDescent="0.25">
      <c r="S6623" s="46"/>
      <c r="U6623" s="46"/>
    </row>
    <row r="6624" spans="19:21" hidden="1" x14ac:dyDescent="0.25">
      <c r="S6624" s="46"/>
      <c r="U6624" s="46"/>
    </row>
    <row r="6625" spans="19:21" hidden="1" x14ac:dyDescent="0.25">
      <c r="S6625" s="46"/>
      <c r="U6625" s="46"/>
    </row>
    <row r="6626" spans="19:21" hidden="1" x14ac:dyDescent="0.25">
      <c r="S6626" s="46"/>
      <c r="U6626" s="46"/>
    </row>
    <row r="6627" spans="19:21" hidden="1" x14ac:dyDescent="0.25">
      <c r="S6627" s="46"/>
      <c r="U6627" s="46"/>
    </row>
    <row r="6628" spans="19:21" hidden="1" x14ac:dyDescent="0.25">
      <c r="S6628" s="46"/>
      <c r="U6628" s="46"/>
    </row>
    <row r="6629" spans="19:21" hidden="1" x14ac:dyDescent="0.25">
      <c r="S6629" s="46"/>
      <c r="U6629" s="46"/>
    </row>
    <row r="6630" spans="19:21" hidden="1" x14ac:dyDescent="0.25">
      <c r="S6630" s="46"/>
      <c r="U6630" s="46"/>
    </row>
    <row r="6631" spans="19:21" hidden="1" x14ac:dyDescent="0.25">
      <c r="S6631" s="46"/>
      <c r="U6631" s="46"/>
    </row>
    <row r="6632" spans="19:21" hidden="1" x14ac:dyDescent="0.25">
      <c r="S6632" s="46"/>
      <c r="U6632" s="46"/>
    </row>
    <row r="6633" spans="19:21" hidden="1" x14ac:dyDescent="0.25">
      <c r="S6633" s="46"/>
      <c r="U6633" s="46"/>
    </row>
    <row r="6634" spans="19:21" hidden="1" x14ac:dyDescent="0.25">
      <c r="S6634" s="46"/>
      <c r="U6634" s="46"/>
    </row>
    <row r="6635" spans="19:21" hidden="1" x14ac:dyDescent="0.25">
      <c r="S6635" s="46"/>
      <c r="U6635" s="46"/>
    </row>
    <row r="6636" spans="19:21" hidden="1" x14ac:dyDescent="0.25">
      <c r="S6636" s="46"/>
      <c r="U6636" s="46"/>
    </row>
    <row r="6637" spans="19:21" hidden="1" x14ac:dyDescent="0.25">
      <c r="S6637" s="46"/>
      <c r="U6637" s="46"/>
    </row>
    <row r="6638" spans="19:21" hidden="1" x14ac:dyDescent="0.25">
      <c r="S6638" s="46"/>
      <c r="U6638" s="46"/>
    </row>
    <row r="6639" spans="19:21" hidden="1" x14ac:dyDescent="0.25">
      <c r="S6639" s="46"/>
      <c r="U6639" s="46"/>
    </row>
    <row r="6640" spans="19:21" hidden="1" x14ac:dyDescent="0.25">
      <c r="S6640" s="46"/>
      <c r="U6640" s="46"/>
    </row>
    <row r="6641" spans="19:21" hidden="1" x14ac:dyDescent="0.25">
      <c r="S6641" s="46"/>
      <c r="U6641" s="46"/>
    </row>
    <row r="6642" spans="19:21" hidden="1" x14ac:dyDescent="0.25">
      <c r="S6642" s="46"/>
      <c r="U6642" s="46"/>
    </row>
    <row r="6643" spans="19:21" hidden="1" x14ac:dyDescent="0.25">
      <c r="S6643" s="46"/>
      <c r="U6643" s="46"/>
    </row>
    <row r="6644" spans="19:21" hidden="1" x14ac:dyDescent="0.25">
      <c r="S6644" s="46"/>
      <c r="U6644" s="46"/>
    </row>
    <row r="6645" spans="19:21" hidden="1" x14ac:dyDescent="0.25">
      <c r="S6645" s="46"/>
      <c r="U6645" s="46"/>
    </row>
    <row r="6646" spans="19:21" hidden="1" x14ac:dyDescent="0.25">
      <c r="S6646" s="46"/>
      <c r="U6646" s="46"/>
    </row>
    <row r="6647" spans="19:21" hidden="1" x14ac:dyDescent="0.25">
      <c r="S6647" s="46"/>
      <c r="U6647" s="46"/>
    </row>
    <row r="6648" spans="19:21" hidden="1" x14ac:dyDescent="0.25">
      <c r="S6648" s="46"/>
      <c r="U6648" s="46"/>
    </row>
    <row r="6649" spans="19:21" hidden="1" x14ac:dyDescent="0.25">
      <c r="S6649" s="46"/>
      <c r="U6649" s="46"/>
    </row>
    <row r="6650" spans="19:21" hidden="1" x14ac:dyDescent="0.25">
      <c r="S6650" s="46"/>
      <c r="U6650" s="46"/>
    </row>
    <row r="6651" spans="19:21" hidden="1" x14ac:dyDescent="0.25">
      <c r="S6651" s="46"/>
      <c r="U6651" s="46"/>
    </row>
    <row r="6652" spans="19:21" hidden="1" x14ac:dyDescent="0.25">
      <c r="S6652" s="46"/>
      <c r="U6652" s="46"/>
    </row>
    <row r="6653" spans="19:21" hidden="1" x14ac:dyDescent="0.25">
      <c r="S6653" s="46"/>
      <c r="U6653" s="46"/>
    </row>
    <row r="6654" spans="19:21" hidden="1" x14ac:dyDescent="0.25">
      <c r="S6654" s="46"/>
      <c r="U6654" s="46"/>
    </row>
    <row r="6655" spans="19:21" hidden="1" x14ac:dyDescent="0.25">
      <c r="S6655" s="46"/>
      <c r="U6655" s="46"/>
    </row>
    <row r="6656" spans="19:21" hidden="1" x14ac:dyDescent="0.25">
      <c r="S6656" s="46"/>
      <c r="U6656" s="46"/>
    </row>
    <row r="6657" spans="19:21" hidden="1" x14ac:dyDescent="0.25">
      <c r="S6657" s="46"/>
      <c r="U6657" s="46"/>
    </row>
    <row r="6658" spans="19:21" hidden="1" x14ac:dyDescent="0.25">
      <c r="S6658" s="46"/>
      <c r="U6658" s="46"/>
    </row>
    <row r="6659" spans="19:21" hidden="1" x14ac:dyDescent="0.25">
      <c r="S6659" s="46"/>
      <c r="U6659" s="46"/>
    </row>
    <row r="6660" spans="19:21" hidden="1" x14ac:dyDescent="0.25">
      <c r="S6660" s="46"/>
      <c r="U6660" s="46"/>
    </row>
    <row r="6661" spans="19:21" hidden="1" x14ac:dyDescent="0.25">
      <c r="S6661" s="46"/>
      <c r="U6661" s="46"/>
    </row>
    <row r="6662" spans="19:21" hidden="1" x14ac:dyDescent="0.25">
      <c r="S6662" s="46"/>
      <c r="U6662" s="46"/>
    </row>
    <row r="6663" spans="19:21" hidden="1" x14ac:dyDescent="0.25">
      <c r="S6663" s="46"/>
      <c r="U6663" s="46"/>
    </row>
    <row r="6664" spans="19:21" hidden="1" x14ac:dyDescent="0.25">
      <c r="S6664" s="46"/>
      <c r="U6664" s="46"/>
    </row>
    <row r="6665" spans="19:21" hidden="1" x14ac:dyDescent="0.25">
      <c r="S6665" s="46"/>
      <c r="U6665" s="46"/>
    </row>
    <row r="6666" spans="19:21" hidden="1" x14ac:dyDescent="0.25">
      <c r="S6666" s="46"/>
      <c r="U6666" s="46"/>
    </row>
    <row r="6667" spans="19:21" hidden="1" x14ac:dyDescent="0.25">
      <c r="S6667" s="46"/>
      <c r="U6667" s="46"/>
    </row>
    <row r="6668" spans="19:21" hidden="1" x14ac:dyDescent="0.25">
      <c r="S6668" s="46"/>
      <c r="U6668" s="46"/>
    </row>
    <row r="6669" spans="19:21" hidden="1" x14ac:dyDescent="0.25">
      <c r="S6669" s="46"/>
      <c r="U6669" s="46"/>
    </row>
    <row r="6670" spans="19:21" hidden="1" x14ac:dyDescent="0.25">
      <c r="S6670" s="46"/>
      <c r="U6670" s="46"/>
    </row>
    <row r="6671" spans="19:21" hidden="1" x14ac:dyDescent="0.25">
      <c r="S6671" s="46"/>
      <c r="U6671" s="46"/>
    </row>
    <row r="6672" spans="19:21" hidden="1" x14ac:dyDescent="0.25">
      <c r="S6672" s="46"/>
      <c r="U6672" s="46"/>
    </row>
    <row r="6673" spans="19:21" hidden="1" x14ac:dyDescent="0.25">
      <c r="S6673" s="46"/>
      <c r="U6673" s="46"/>
    </row>
    <row r="6674" spans="19:21" hidden="1" x14ac:dyDescent="0.25">
      <c r="S6674" s="46"/>
      <c r="U6674" s="46"/>
    </row>
    <row r="6675" spans="19:21" hidden="1" x14ac:dyDescent="0.25">
      <c r="S6675" s="46"/>
      <c r="U6675" s="46"/>
    </row>
    <row r="6676" spans="19:21" hidden="1" x14ac:dyDescent="0.25">
      <c r="S6676" s="46"/>
      <c r="U6676" s="46"/>
    </row>
    <row r="6677" spans="19:21" hidden="1" x14ac:dyDescent="0.25">
      <c r="S6677" s="46"/>
      <c r="U6677" s="46"/>
    </row>
    <row r="6678" spans="19:21" hidden="1" x14ac:dyDescent="0.25">
      <c r="S6678" s="46"/>
      <c r="U6678" s="46"/>
    </row>
    <row r="6679" spans="19:21" hidden="1" x14ac:dyDescent="0.25">
      <c r="S6679" s="46"/>
      <c r="U6679" s="46"/>
    </row>
    <row r="6680" spans="19:21" hidden="1" x14ac:dyDescent="0.25">
      <c r="S6680" s="46"/>
      <c r="U6680" s="46"/>
    </row>
    <row r="6681" spans="19:21" hidden="1" x14ac:dyDescent="0.25">
      <c r="S6681" s="46"/>
      <c r="U6681" s="46"/>
    </row>
    <row r="6682" spans="19:21" hidden="1" x14ac:dyDescent="0.25">
      <c r="S6682" s="46"/>
      <c r="U6682" s="46"/>
    </row>
    <row r="6683" spans="19:21" hidden="1" x14ac:dyDescent="0.25">
      <c r="S6683" s="46"/>
      <c r="U6683" s="46"/>
    </row>
    <row r="6684" spans="19:21" hidden="1" x14ac:dyDescent="0.25">
      <c r="S6684" s="46"/>
      <c r="U6684" s="46"/>
    </row>
    <row r="6685" spans="19:21" hidden="1" x14ac:dyDescent="0.25">
      <c r="S6685" s="46"/>
      <c r="U6685" s="46"/>
    </row>
    <row r="6686" spans="19:21" hidden="1" x14ac:dyDescent="0.25">
      <c r="S6686" s="46"/>
      <c r="U6686" s="46"/>
    </row>
    <row r="6687" spans="19:21" hidden="1" x14ac:dyDescent="0.25">
      <c r="S6687" s="46"/>
      <c r="U6687" s="46"/>
    </row>
    <row r="6688" spans="19:21" hidden="1" x14ac:dyDescent="0.25">
      <c r="S6688" s="46"/>
      <c r="U6688" s="46"/>
    </row>
    <row r="6689" spans="19:21" hidden="1" x14ac:dyDescent="0.25">
      <c r="S6689" s="46"/>
      <c r="U6689" s="46"/>
    </row>
    <row r="6690" spans="19:21" hidden="1" x14ac:dyDescent="0.25">
      <c r="S6690" s="46"/>
      <c r="U6690" s="46"/>
    </row>
    <row r="6691" spans="19:21" hidden="1" x14ac:dyDescent="0.25">
      <c r="S6691" s="46"/>
      <c r="U6691" s="46"/>
    </row>
    <row r="6692" spans="19:21" hidden="1" x14ac:dyDescent="0.25">
      <c r="S6692" s="46"/>
      <c r="U6692" s="46"/>
    </row>
    <row r="6693" spans="19:21" hidden="1" x14ac:dyDescent="0.25">
      <c r="S6693" s="46"/>
      <c r="U6693" s="46"/>
    </row>
    <row r="6694" spans="19:21" hidden="1" x14ac:dyDescent="0.25">
      <c r="S6694" s="46"/>
      <c r="U6694" s="46"/>
    </row>
    <row r="6695" spans="19:21" hidden="1" x14ac:dyDescent="0.25">
      <c r="S6695" s="46"/>
      <c r="U6695" s="46"/>
    </row>
    <row r="6696" spans="19:21" hidden="1" x14ac:dyDescent="0.25">
      <c r="S6696" s="46"/>
      <c r="U6696" s="46"/>
    </row>
    <row r="6697" spans="19:21" hidden="1" x14ac:dyDescent="0.25">
      <c r="S6697" s="46"/>
      <c r="U6697" s="46"/>
    </row>
    <row r="6698" spans="19:21" hidden="1" x14ac:dyDescent="0.25">
      <c r="S6698" s="46"/>
      <c r="U6698" s="46"/>
    </row>
    <row r="6699" spans="19:21" hidden="1" x14ac:dyDescent="0.25">
      <c r="S6699" s="46"/>
      <c r="U6699" s="46"/>
    </row>
    <row r="6700" spans="19:21" hidden="1" x14ac:dyDescent="0.25">
      <c r="S6700" s="46"/>
      <c r="U6700" s="46"/>
    </row>
    <row r="6701" spans="19:21" hidden="1" x14ac:dyDescent="0.25">
      <c r="S6701" s="46"/>
      <c r="U6701" s="46"/>
    </row>
    <row r="6702" spans="19:21" hidden="1" x14ac:dyDescent="0.25">
      <c r="S6702" s="46"/>
      <c r="U6702" s="46"/>
    </row>
    <row r="6703" spans="19:21" hidden="1" x14ac:dyDescent="0.25">
      <c r="S6703" s="46"/>
      <c r="U6703" s="46"/>
    </row>
    <row r="6704" spans="19:21" hidden="1" x14ac:dyDescent="0.25">
      <c r="S6704" s="46"/>
      <c r="U6704" s="46"/>
    </row>
    <row r="6705" spans="19:21" hidden="1" x14ac:dyDescent="0.25">
      <c r="S6705" s="46"/>
      <c r="U6705" s="46"/>
    </row>
    <row r="6706" spans="19:21" hidden="1" x14ac:dyDescent="0.25">
      <c r="S6706" s="46"/>
      <c r="U6706" s="46"/>
    </row>
    <row r="6707" spans="19:21" hidden="1" x14ac:dyDescent="0.25">
      <c r="S6707" s="46"/>
      <c r="U6707" s="46"/>
    </row>
    <row r="6708" spans="19:21" hidden="1" x14ac:dyDescent="0.25">
      <c r="S6708" s="46"/>
      <c r="U6708" s="46"/>
    </row>
    <row r="6709" spans="19:21" hidden="1" x14ac:dyDescent="0.25">
      <c r="S6709" s="46"/>
      <c r="U6709" s="46"/>
    </row>
    <row r="6710" spans="19:21" hidden="1" x14ac:dyDescent="0.25">
      <c r="S6710" s="46"/>
      <c r="U6710" s="46"/>
    </row>
    <row r="6711" spans="19:21" hidden="1" x14ac:dyDescent="0.25">
      <c r="S6711" s="46"/>
      <c r="U6711" s="46"/>
    </row>
    <row r="6712" spans="19:21" hidden="1" x14ac:dyDescent="0.25">
      <c r="S6712" s="46"/>
      <c r="U6712" s="46"/>
    </row>
    <row r="6713" spans="19:21" hidden="1" x14ac:dyDescent="0.25">
      <c r="S6713" s="46"/>
      <c r="U6713" s="46"/>
    </row>
    <row r="6714" spans="19:21" hidden="1" x14ac:dyDescent="0.25">
      <c r="S6714" s="46"/>
      <c r="U6714" s="46"/>
    </row>
    <row r="6715" spans="19:21" hidden="1" x14ac:dyDescent="0.25">
      <c r="S6715" s="46"/>
      <c r="U6715" s="46"/>
    </row>
    <row r="6716" spans="19:21" hidden="1" x14ac:dyDescent="0.25">
      <c r="S6716" s="46"/>
      <c r="U6716" s="46"/>
    </row>
    <row r="6717" spans="19:21" hidden="1" x14ac:dyDescent="0.25">
      <c r="S6717" s="46"/>
      <c r="U6717" s="46"/>
    </row>
    <row r="6718" spans="19:21" hidden="1" x14ac:dyDescent="0.25">
      <c r="S6718" s="46"/>
      <c r="U6718" s="46"/>
    </row>
    <row r="6719" spans="19:21" hidden="1" x14ac:dyDescent="0.25">
      <c r="S6719" s="46"/>
      <c r="U6719" s="46"/>
    </row>
    <row r="6720" spans="19:21" hidden="1" x14ac:dyDescent="0.25">
      <c r="S6720" s="46"/>
      <c r="U6720" s="46"/>
    </row>
    <row r="6721" spans="19:21" hidden="1" x14ac:dyDescent="0.25">
      <c r="S6721" s="46"/>
      <c r="U6721" s="46"/>
    </row>
    <row r="6722" spans="19:21" hidden="1" x14ac:dyDescent="0.25">
      <c r="S6722" s="46"/>
      <c r="U6722" s="46"/>
    </row>
    <row r="6723" spans="19:21" hidden="1" x14ac:dyDescent="0.25">
      <c r="S6723" s="46"/>
      <c r="U6723" s="46"/>
    </row>
    <row r="6724" spans="19:21" hidden="1" x14ac:dyDescent="0.25">
      <c r="S6724" s="46"/>
      <c r="U6724" s="46"/>
    </row>
    <row r="6725" spans="19:21" hidden="1" x14ac:dyDescent="0.25">
      <c r="S6725" s="46"/>
      <c r="U6725" s="46"/>
    </row>
    <row r="6726" spans="19:21" hidden="1" x14ac:dyDescent="0.25">
      <c r="S6726" s="46"/>
      <c r="U6726" s="46"/>
    </row>
    <row r="6727" spans="19:21" hidden="1" x14ac:dyDescent="0.25">
      <c r="S6727" s="46"/>
      <c r="U6727" s="46"/>
    </row>
    <row r="6728" spans="19:21" hidden="1" x14ac:dyDescent="0.25">
      <c r="S6728" s="46"/>
      <c r="U6728" s="46"/>
    </row>
    <row r="6729" spans="19:21" hidden="1" x14ac:dyDescent="0.25">
      <c r="S6729" s="46"/>
      <c r="U6729" s="46"/>
    </row>
    <row r="6730" spans="19:21" hidden="1" x14ac:dyDescent="0.25">
      <c r="S6730" s="46"/>
      <c r="U6730" s="46"/>
    </row>
    <row r="6731" spans="19:21" hidden="1" x14ac:dyDescent="0.25">
      <c r="S6731" s="46"/>
      <c r="U6731" s="46"/>
    </row>
    <row r="6732" spans="19:21" hidden="1" x14ac:dyDescent="0.25">
      <c r="S6732" s="46"/>
      <c r="U6732" s="46"/>
    </row>
    <row r="6733" spans="19:21" hidden="1" x14ac:dyDescent="0.25">
      <c r="S6733" s="46"/>
      <c r="U6733" s="46"/>
    </row>
    <row r="6734" spans="19:21" hidden="1" x14ac:dyDescent="0.25">
      <c r="S6734" s="46"/>
      <c r="U6734" s="46"/>
    </row>
    <row r="6735" spans="19:21" hidden="1" x14ac:dyDescent="0.25">
      <c r="S6735" s="46"/>
      <c r="U6735" s="46"/>
    </row>
    <row r="6736" spans="19:21" hidden="1" x14ac:dyDescent="0.25">
      <c r="S6736" s="46"/>
      <c r="U6736" s="46"/>
    </row>
    <row r="6737" spans="19:21" hidden="1" x14ac:dyDescent="0.25">
      <c r="S6737" s="46"/>
      <c r="U6737" s="46"/>
    </row>
    <row r="6738" spans="19:21" hidden="1" x14ac:dyDescent="0.25">
      <c r="S6738" s="46"/>
      <c r="U6738" s="46"/>
    </row>
    <row r="6739" spans="19:21" hidden="1" x14ac:dyDescent="0.25">
      <c r="S6739" s="46"/>
      <c r="U6739" s="46"/>
    </row>
    <row r="6740" spans="19:21" hidden="1" x14ac:dyDescent="0.25">
      <c r="S6740" s="46"/>
      <c r="U6740" s="46"/>
    </row>
    <row r="6741" spans="19:21" hidden="1" x14ac:dyDescent="0.25">
      <c r="S6741" s="46"/>
      <c r="U6741" s="46"/>
    </row>
    <row r="6742" spans="19:21" hidden="1" x14ac:dyDescent="0.25">
      <c r="S6742" s="46"/>
      <c r="U6742" s="46"/>
    </row>
    <row r="6743" spans="19:21" hidden="1" x14ac:dyDescent="0.25">
      <c r="S6743" s="46"/>
      <c r="U6743" s="46"/>
    </row>
    <row r="6744" spans="19:21" hidden="1" x14ac:dyDescent="0.25">
      <c r="S6744" s="46"/>
      <c r="U6744" s="46"/>
    </row>
    <row r="6745" spans="19:21" hidden="1" x14ac:dyDescent="0.25">
      <c r="S6745" s="46"/>
      <c r="U6745" s="46"/>
    </row>
    <row r="6746" spans="19:21" hidden="1" x14ac:dyDescent="0.25">
      <c r="S6746" s="46"/>
      <c r="U6746" s="46"/>
    </row>
    <row r="6747" spans="19:21" hidden="1" x14ac:dyDescent="0.25">
      <c r="S6747" s="46"/>
      <c r="U6747" s="46"/>
    </row>
    <row r="6748" spans="19:21" hidden="1" x14ac:dyDescent="0.25">
      <c r="S6748" s="46"/>
      <c r="U6748" s="46"/>
    </row>
    <row r="6749" spans="19:21" hidden="1" x14ac:dyDescent="0.25">
      <c r="S6749" s="46"/>
      <c r="U6749" s="46"/>
    </row>
    <row r="6750" spans="19:21" hidden="1" x14ac:dyDescent="0.25">
      <c r="S6750" s="46"/>
      <c r="U6750" s="46"/>
    </row>
    <row r="6751" spans="19:21" hidden="1" x14ac:dyDescent="0.25">
      <c r="S6751" s="46"/>
      <c r="U6751" s="46"/>
    </row>
    <row r="6752" spans="19:21" hidden="1" x14ac:dyDescent="0.25">
      <c r="S6752" s="46"/>
      <c r="U6752" s="46"/>
    </row>
    <row r="6753" spans="19:21" hidden="1" x14ac:dyDescent="0.25">
      <c r="S6753" s="46"/>
      <c r="U6753" s="46"/>
    </row>
    <row r="6754" spans="19:21" hidden="1" x14ac:dyDescent="0.25">
      <c r="S6754" s="46"/>
      <c r="U6754" s="46"/>
    </row>
    <row r="6755" spans="19:21" hidden="1" x14ac:dyDescent="0.25">
      <c r="S6755" s="46"/>
      <c r="U6755" s="46"/>
    </row>
    <row r="6756" spans="19:21" hidden="1" x14ac:dyDescent="0.25">
      <c r="S6756" s="46"/>
      <c r="U6756" s="46"/>
    </row>
    <row r="6757" spans="19:21" hidden="1" x14ac:dyDescent="0.25">
      <c r="S6757" s="46"/>
      <c r="U6757" s="46"/>
    </row>
    <row r="6758" spans="19:21" hidden="1" x14ac:dyDescent="0.25">
      <c r="S6758" s="46"/>
      <c r="U6758" s="46"/>
    </row>
    <row r="6759" spans="19:21" hidden="1" x14ac:dyDescent="0.25">
      <c r="S6759" s="46"/>
      <c r="U6759" s="46"/>
    </row>
    <row r="6760" spans="19:21" hidden="1" x14ac:dyDescent="0.25">
      <c r="S6760" s="46"/>
      <c r="U6760" s="46"/>
    </row>
    <row r="6761" spans="19:21" hidden="1" x14ac:dyDescent="0.25">
      <c r="S6761" s="46"/>
      <c r="U6761" s="46"/>
    </row>
    <row r="6762" spans="19:21" hidden="1" x14ac:dyDescent="0.25">
      <c r="S6762" s="46"/>
      <c r="U6762" s="46"/>
    </row>
    <row r="6763" spans="19:21" hidden="1" x14ac:dyDescent="0.25">
      <c r="S6763" s="46"/>
      <c r="U6763" s="46"/>
    </row>
    <row r="6764" spans="19:21" hidden="1" x14ac:dyDescent="0.25">
      <c r="S6764" s="46"/>
      <c r="U6764" s="46"/>
    </row>
    <row r="6765" spans="19:21" hidden="1" x14ac:dyDescent="0.25">
      <c r="S6765" s="46"/>
      <c r="U6765" s="46"/>
    </row>
    <row r="6766" spans="19:21" hidden="1" x14ac:dyDescent="0.25">
      <c r="S6766" s="46"/>
      <c r="U6766" s="46"/>
    </row>
    <row r="6767" spans="19:21" hidden="1" x14ac:dyDescent="0.25">
      <c r="S6767" s="46"/>
      <c r="U6767" s="46"/>
    </row>
    <row r="6768" spans="19:21" hidden="1" x14ac:dyDescent="0.25">
      <c r="S6768" s="46"/>
      <c r="U6768" s="46"/>
    </row>
    <row r="6769" spans="19:21" hidden="1" x14ac:dyDescent="0.25">
      <c r="S6769" s="46"/>
      <c r="U6769" s="46"/>
    </row>
    <row r="6770" spans="19:21" hidden="1" x14ac:dyDescent="0.25">
      <c r="S6770" s="46"/>
      <c r="U6770" s="46"/>
    </row>
    <row r="6771" spans="19:21" hidden="1" x14ac:dyDescent="0.25">
      <c r="S6771" s="46"/>
      <c r="U6771" s="46"/>
    </row>
    <row r="6772" spans="19:21" hidden="1" x14ac:dyDescent="0.25">
      <c r="S6772" s="46"/>
      <c r="U6772" s="46"/>
    </row>
    <row r="6773" spans="19:21" hidden="1" x14ac:dyDescent="0.25">
      <c r="S6773" s="46"/>
      <c r="U6773" s="46"/>
    </row>
    <row r="6774" spans="19:21" hidden="1" x14ac:dyDescent="0.25">
      <c r="S6774" s="46"/>
      <c r="U6774" s="46"/>
    </row>
    <row r="6775" spans="19:21" hidden="1" x14ac:dyDescent="0.25">
      <c r="S6775" s="46"/>
      <c r="U6775" s="46"/>
    </row>
    <row r="6776" spans="19:21" hidden="1" x14ac:dyDescent="0.25">
      <c r="S6776" s="46"/>
      <c r="U6776" s="46"/>
    </row>
    <row r="6777" spans="19:21" hidden="1" x14ac:dyDescent="0.25">
      <c r="S6777" s="46"/>
      <c r="U6777" s="46"/>
    </row>
    <row r="6778" spans="19:21" hidden="1" x14ac:dyDescent="0.25">
      <c r="S6778" s="46"/>
      <c r="U6778" s="46"/>
    </row>
    <row r="6779" spans="19:21" hidden="1" x14ac:dyDescent="0.25">
      <c r="S6779" s="46"/>
      <c r="U6779" s="46"/>
    </row>
    <row r="6780" spans="19:21" hidden="1" x14ac:dyDescent="0.25">
      <c r="S6780" s="46"/>
      <c r="U6780" s="46"/>
    </row>
    <row r="6781" spans="19:21" hidden="1" x14ac:dyDescent="0.25">
      <c r="S6781" s="46"/>
      <c r="U6781" s="46"/>
    </row>
    <row r="6782" spans="19:21" hidden="1" x14ac:dyDescent="0.25">
      <c r="S6782" s="46"/>
      <c r="U6782" s="46"/>
    </row>
    <row r="6783" spans="19:21" hidden="1" x14ac:dyDescent="0.25">
      <c r="S6783" s="46"/>
      <c r="U6783" s="46"/>
    </row>
    <row r="6784" spans="19:21" hidden="1" x14ac:dyDescent="0.25">
      <c r="S6784" s="46"/>
      <c r="U6784" s="46"/>
    </row>
    <row r="6785" spans="19:21" hidden="1" x14ac:dyDescent="0.25">
      <c r="S6785" s="46"/>
      <c r="U6785" s="46"/>
    </row>
    <row r="6786" spans="19:21" hidden="1" x14ac:dyDescent="0.25">
      <c r="S6786" s="46"/>
      <c r="U6786" s="46"/>
    </row>
    <row r="6787" spans="19:21" hidden="1" x14ac:dyDescent="0.25">
      <c r="S6787" s="46"/>
      <c r="U6787" s="46"/>
    </row>
    <row r="6788" spans="19:21" hidden="1" x14ac:dyDescent="0.25">
      <c r="S6788" s="46"/>
      <c r="U6788" s="46"/>
    </row>
    <row r="6789" spans="19:21" hidden="1" x14ac:dyDescent="0.25">
      <c r="S6789" s="46"/>
      <c r="U6789" s="46"/>
    </row>
    <row r="6790" spans="19:21" hidden="1" x14ac:dyDescent="0.25">
      <c r="S6790" s="46"/>
      <c r="U6790" s="46"/>
    </row>
    <row r="6791" spans="19:21" hidden="1" x14ac:dyDescent="0.25">
      <c r="S6791" s="46"/>
      <c r="U6791" s="46"/>
    </row>
    <row r="6792" spans="19:21" hidden="1" x14ac:dyDescent="0.25">
      <c r="S6792" s="46"/>
      <c r="U6792" s="46"/>
    </row>
    <row r="6793" spans="19:21" hidden="1" x14ac:dyDescent="0.25">
      <c r="S6793" s="46"/>
      <c r="U6793" s="46"/>
    </row>
    <row r="6794" spans="19:21" hidden="1" x14ac:dyDescent="0.25">
      <c r="S6794" s="46"/>
      <c r="U6794" s="46"/>
    </row>
    <row r="6795" spans="19:21" hidden="1" x14ac:dyDescent="0.25">
      <c r="S6795" s="46"/>
      <c r="U6795" s="46"/>
    </row>
    <row r="6796" spans="19:21" hidden="1" x14ac:dyDescent="0.25">
      <c r="S6796" s="46"/>
      <c r="U6796" s="46"/>
    </row>
    <row r="6797" spans="19:21" hidden="1" x14ac:dyDescent="0.25">
      <c r="S6797" s="46"/>
      <c r="U6797" s="46"/>
    </row>
    <row r="6798" spans="19:21" hidden="1" x14ac:dyDescent="0.25">
      <c r="S6798" s="46"/>
      <c r="U6798" s="46"/>
    </row>
    <row r="6799" spans="19:21" hidden="1" x14ac:dyDescent="0.25">
      <c r="S6799" s="46"/>
      <c r="U6799" s="46"/>
    </row>
    <row r="6800" spans="19:21" hidden="1" x14ac:dyDescent="0.25">
      <c r="S6800" s="46"/>
      <c r="U6800" s="46"/>
    </row>
    <row r="6801" spans="19:21" hidden="1" x14ac:dyDescent="0.25">
      <c r="S6801" s="46"/>
      <c r="U6801" s="46"/>
    </row>
    <row r="6802" spans="19:21" hidden="1" x14ac:dyDescent="0.25">
      <c r="S6802" s="46"/>
      <c r="U6802" s="46"/>
    </row>
    <row r="6803" spans="19:21" hidden="1" x14ac:dyDescent="0.25">
      <c r="S6803" s="46"/>
      <c r="U6803" s="46"/>
    </row>
    <row r="6804" spans="19:21" hidden="1" x14ac:dyDescent="0.25">
      <c r="S6804" s="46"/>
      <c r="U6804" s="46"/>
    </row>
    <row r="6805" spans="19:21" hidden="1" x14ac:dyDescent="0.25">
      <c r="S6805" s="46"/>
      <c r="U6805" s="46"/>
    </row>
    <row r="6806" spans="19:21" hidden="1" x14ac:dyDescent="0.25">
      <c r="S6806" s="46"/>
      <c r="U6806" s="46"/>
    </row>
    <row r="6807" spans="19:21" hidden="1" x14ac:dyDescent="0.25">
      <c r="S6807" s="46"/>
      <c r="U6807" s="46"/>
    </row>
    <row r="6808" spans="19:21" hidden="1" x14ac:dyDescent="0.25">
      <c r="S6808" s="46"/>
      <c r="U6808" s="46"/>
    </row>
    <row r="6809" spans="19:21" hidden="1" x14ac:dyDescent="0.25">
      <c r="S6809" s="46"/>
      <c r="U6809" s="46"/>
    </row>
    <row r="6810" spans="19:21" hidden="1" x14ac:dyDescent="0.25">
      <c r="S6810" s="46"/>
      <c r="U6810" s="46"/>
    </row>
    <row r="6811" spans="19:21" hidden="1" x14ac:dyDescent="0.25">
      <c r="S6811" s="46"/>
      <c r="U6811" s="46"/>
    </row>
    <row r="6812" spans="19:21" hidden="1" x14ac:dyDescent="0.25">
      <c r="S6812" s="46"/>
      <c r="U6812" s="46"/>
    </row>
    <row r="6813" spans="19:21" hidden="1" x14ac:dyDescent="0.25">
      <c r="S6813" s="46"/>
      <c r="U6813" s="46"/>
    </row>
    <row r="6814" spans="19:21" hidden="1" x14ac:dyDescent="0.25">
      <c r="S6814" s="46"/>
      <c r="U6814" s="46"/>
    </row>
    <row r="6815" spans="19:21" hidden="1" x14ac:dyDescent="0.25">
      <c r="S6815" s="46"/>
      <c r="U6815" s="46"/>
    </row>
    <row r="6816" spans="19:21" hidden="1" x14ac:dyDescent="0.25">
      <c r="S6816" s="46"/>
      <c r="U6816" s="46"/>
    </row>
    <row r="6817" spans="19:21" hidden="1" x14ac:dyDescent="0.25">
      <c r="S6817" s="46"/>
      <c r="U6817" s="46"/>
    </row>
    <row r="6818" spans="19:21" hidden="1" x14ac:dyDescent="0.25">
      <c r="S6818" s="46"/>
      <c r="U6818" s="46"/>
    </row>
    <row r="6819" spans="19:21" hidden="1" x14ac:dyDescent="0.25">
      <c r="S6819" s="46"/>
      <c r="U6819" s="46"/>
    </row>
    <row r="6820" spans="19:21" hidden="1" x14ac:dyDescent="0.25">
      <c r="S6820" s="46"/>
      <c r="U6820" s="46"/>
    </row>
    <row r="6821" spans="19:21" hidden="1" x14ac:dyDescent="0.25">
      <c r="S6821" s="46"/>
      <c r="U6821" s="46"/>
    </row>
    <row r="6822" spans="19:21" hidden="1" x14ac:dyDescent="0.25">
      <c r="S6822" s="46"/>
      <c r="U6822" s="46"/>
    </row>
    <row r="6823" spans="19:21" hidden="1" x14ac:dyDescent="0.25">
      <c r="S6823" s="46"/>
      <c r="U6823" s="46"/>
    </row>
    <row r="6824" spans="19:21" hidden="1" x14ac:dyDescent="0.25">
      <c r="S6824" s="46"/>
      <c r="U6824" s="46"/>
    </row>
    <row r="6825" spans="19:21" hidden="1" x14ac:dyDescent="0.25">
      <c r="S6825" s="46"/>
      <c r="U6825" s="46"/>
    </row>
    <row r="6826" spans="19:21" hidden="1" x14ac:dyDescent="0.25">
      <c r="S6826" s="46"/>
      <c r="U6826" s="46"/>
    </row>
    <row r="6827" spans="19:21" hidden="1" x14ac:dyDescent="0.25">
      <c r="S6827" s="46"/>
      <c r="U6827" s="46"/>
    </row>
    <row r="6828" spans="19:21" hidden="1" x14ac:dyDescent="0.25">
      <c r="S6828" s="46"/>
      <c r="U6828" s="46"/>
    </row>
    <row r="6829" spans="19:21" hidden="1" x14ac:dyDescent="0.25">
      <c r="S6829" s="46"/>
      <c r="U6829" s="46"/>
    </row>
    <row r="6830" spans="19:21" hidden="1" x14ac:dyDescent="0.25">
      <c r="S6830" s="46"/>
      <c r="U6830" s="46"/>
    </row>
    <row r="6831" spans="19:21" hidden="1" x14ac:dyDescent="0.25">
      <c r="S6831" s="46"/>
      <c r="U6831" s="46"/>
    </row>
    <row r="6832" spans="19:21" hidden="1" x14ac:dyDescent="0.25">
      <c r="S6832" s="46"/>
      <c r="U6832" s="46"/>
    </row>
    <row r="6833" spans="19:21" hidden="1" x14ac:dyDescent="0.25">
      <c r="S6833" s="46"/>
      <c r="U6833" s="46"/>
    </row>
    <row r="6834" spans="19:21" hidden="1" x14ac:dyDescent="0.25">
      <c r="S6834" s="46"/>
      <c r="U6834" s="46"/>
    </row>
    <row r="6835" spans="19:21" hidden="1" x14ac:dyDescent="0.25">
      <c r="S6835" s="46"/>
      <c r="U6835" s="46"/>
    </row>
    <row r="6836" spans="19:21" hidden="1" x14ac:dyDescent="0.25">
      <c r="S6836" s="46"/>
      <c r="U6836" s="46"/>
    </row>
    <row r="6837" spans="19:21" hidden="1" x14ac:dyDescent="0.25">
      <c r="S6837" s="46"/>
      <c r="U6837" s="46"/>
    </row>
    <row r="6838" spans="19:21" hidden="1" x14ac:dyDescent="0.25">
      <c r="S6838" s="46"/>
      <c r="U6838" s="46"/>
    </row>
    <row r="6839" spans="19:21" hidden="1" x14ac:dyDescent="0.25">
      <c r="S6839" s="46"/>
      <c r="U6839" s="46"/>
    </row>
    <row r="6840" spans="19:21" hidden="1" x14ac:dyDescent="0.25">
      <c r="S6840" s="46"/>
      <c r="U6840" s="46"/>
    </row>
    <row r="6841" spans="19:21" hidden="1" x14ac:dyDescent="0.25">
      <c r="S6841" s="46"/>
      <c r="U6841" s="46"/>
    </row>
    <row r="6842" spans="19:21" hidden="1" x14ac:dyDescent="0.25">
      <c r="S6842" s="46"/>
      <c r="U6842" s="46"/>
    </row>
    <row r="6843" spans="19:21" hidden="1" x14ac:dyDescent="0.25">
      <c r="S6843" s="46"/>
      <c r="U6843" s="46"/>
    </row>
    <row r="6844" spans="19:21" hidden="1" x14ac:dyDescent="0.25">
      <c r="S6844" s="46"/>
      <c r="U6844" s="46"/>
    </row>
    <row r="6845" spans="19:21" hidden="1" x14ac:dyDescent="0.25">
      <c r="S6845" s="46"/>
      <c r="U6845" s="46"/>
    </row>
    <row r="6846" spans="19:21" hidden="1" x14ac:dyDescent="0.25">
      <c r="S6846" s="46"/>
      <c r="U6846" s="46"/>
    </row>
    <row r="6847" spans="19:21" hidden="1" x14ac:dyDescent="0.25">
      <c r="S6847" s="46"/>
      <c r="U6847" s="46"/>
    </row>
    <row r="6848" spans="19:21" hidden="1" x14ac:dyDescent="0.25">
      <c r="S6848" s="46"/>
      <c r="U6848" s="46"/>
    </row>
    <row r="6849" spans="19:21" hidden="1" x14ac:dyDescent="0.25">
      <c r="S6849" s="46"/>
      <c r="U6849" s="46"/>
    </row>
    <row r="6850" spans="19:21" hidden="1" x14ac:dyDescent="0.25">
      <c r="S6850" s="46"/>
      <c r="U6850" s="46"/>
    </row>
    <row r="6851" spans="19:21" hidden="1" x14ac:dyDescent="0.25">
      <c r="S6851" s="46"/>
      <c r="U6851" s="46"/>
    </row>
    <row r="6852" spans="19:21" hidden="1" x14ac:dyDescent="0.25">
      <c r="S6852" s="46"/>
      <c r="U6852" s="46"/>
    </row>
    <row r="6853" spans="19:21" hidden="1" x14ac:dyDescent="0.25">
      <c r="S6853" s="46"/>
      <c r="U6853" s="46"/>
    </row>
    <row r="6854" spans="19:21" hidden="1" x14ac:dyDescent="0.25">
      <c r="S6854" s="46"/>
      <c r="U6854" s="46"/>
    </row>
    <row r="6855" spans="19:21" hidden="1" x14ac:dyDescent="0.25">
      <c r="S6855" s="46"/>
      <c r="U6855" s="46"/>
    </row>
    <row r="6856" spans="19:21" hidden="1" x14ac:dyDescent="0.25">
      <c r="S6856" s="46"/>
      <c r="U6856" s="46"/>
    </row>
    <row r="6857" spans="19:21" hidden="1" x14ac:dyDescent="0.25">
      <c r="S6857" s="46"/>
      <c r="U6857" s="46"/>
    </row>
    <row r="6858" spans="19:21" hidden="1" x14ac:dyDescent="0.25">
      <c r="S6858" s="46"/>
      <c r="U6858" s="46"/>
    </row>
    <row r="6859" spans="19:21" hidden="1" x14ac:dyDescent="0.25">
      <c r="S6859" s="46"/>
      <c r="U6859" s="46"/>
    </row>
    <row r="6860" spans="19:21" hidden="1" x14ac:dyDescent="0.25">
      <c r="S6860" s="46"/>
      <c r="U6860" s="46"/>
    </row>
    <row r="6861" spans="19:21" hidden="1" x14ac:dyDescent="0.25">
      <c r="S6861" s="46"/>
      <c r="U6861" s="46"/>
    </row>
    <row r="6862" spans="19:21" hidden="1" x14ac:dyDescent="0.25">
      <c r="S6862" s="46"/>
      <c r="U6862" s="46"/>
    </row>
    <row r="6863" spans="19:21" hidden="1" x14ac:dyDescent="0.25">
      <c r="S6863" s="46"/>
      <c r="U6863" s="46"/>
    </row>
    <row r="6864" spans="19:21" hidden="1" x14ac:dyDescent="0.25">
      <c r="S6864" s="46"/>
      <c r="U6864" s="46"/>
    </row>
    <row r="6865" spans="19:21" hidden="1" x14ac:dyDescent="0.25">
      <c r="S6865" s="46"/>
      <c r="U6865" s="46"/>
    </row>
    <row r="6866" spans="19:21" hidden="1" x14ac:dyDescent="0.25">
      <c r="S6866" s="46"/>
      <c r="U6866" s="46"/>
    </row>
    <row r="6867" spans="19:21" hidden="1" x14ac:dyDescent="0.25">
      <c r="S6867" s="46"/>
      <c r="U6867" s="46"/>
    </row>
    <row r="6868" spans="19:21" hidden="1" x14ac:dyDescent="0.25">
      <c r="S6868" s="46"/>
      <c r="U6868" s="46"/>
    </row>
    <row r="6869" spans="19:21" hidden="1" x14ac:dyDescent="0.25">
      <c r="S6869" s="46"/>
      <c r="U6869" s="46"/>
    </row>
    <row r="6870" spans="19:21" hidden="1" x14ac:dyDescent="0.25">
      <c r="S6870" s="46"/>
      <c r="U6870" s="46"/>
    </row>
    <row r="6871" spans="19:21" hidden="1" x14ac:dyDescent="0.25">
      <c r="S6871" s="46"/>
      <c r="U6871" s="46"/>
    </row>
    <row r="6872" spans="19:21" hidden="1" x14ac:dyDescent="0.25">
      <c r="S6872" s="46"/>
      <c r="U6872" s="46"/>
    </row>
    <row r="6873" spans="19:21" hidden="1" x14ac:dyDescent="0.25">
      <c r="S6873" s="46"/>
      <c r="U6873" s="46"/>
    </row>
    <row r="6874" spans="19:21" hidden="1" x14ac:dyDescent="0.25">
      <c r="S6874" s="46"/>
      <c r="U6874" s="46"/>
    </row>
    <row r="6875" spans="19:21" hidden="1" x14ac:dyDescent="0.25">
      <c r="S6875" s="46"/>
      <c r="U6875" s="46"/>
    </row>
    <row r="6876" spans="19:21" hidden="1" x14ac:dyDescent="0.25">
      <c r="S6876" s="46"/>
      <c r="U6876" s="46"/>
    </row>
    <row r="6877" spans="19:21" hidden="1" x14ac:dyDescent="0.25">
      <c r="S6877" s="46"/>
      <c r="U6877" s="46"/>
    </row>
    <row r="6878" spans="19:21" hidden="1" x14ac:dyDescent="0.25">
      <c r="S6878" s="46"/>
      <c r="U6878" s="46"/>
    </row>
    <row r="6879" spans="19:21" hidden="1" x14ac:dyDescent="0.25">
      <c r="S6879" s="46"/>
      <c r="U6879" s="46"/>
    </row>
    <row r="6880" spans="19:21" hidden="1" x14ac:dyDescent="0.25">
      <c r="S6880" s="46"/>
      <c r="U6880" s="46"/>
    </row>
    <row r="6881" spans="19:21" hidden="1" x14ac:dyDescent="0.25">
      <c r="S6881" s="46"/>
      <c r="U6881" s="46"/>
    </row>
    <row r="6882" spans="19:21" hidden="1" x14ac:dyDescent="0.25">
      <c r="S6882" s="46"/>
      <c r="U6882" s="46"/>
    </row>
    <row r="6883" spans="19:21" hidden="1" x14ac:dyDescent="0.25">
      <c r="S6883" s="46"/>
      <c r="U6883" s="46"/>
    </row>
    <row r="6884" spans="19:21" hidden="1" x14ac:dyDescent="0.25">
      <c r="S6884" s="46"/>
      <c r="U6884" s="46"/>
    </row>
    <row r="6885" spans="19:21" hidden="1" x14ac:dyDescent="0.25">
      <c r="S6885" s="46"/>
      <c r="U6885" s="46"/>
    </row>
    <row r="6886" spans="19:21" hidden="1" x14ac:dyDescent="0.25">
      <c r="S6886" s="46"/>
      <c r="U6886" s="46"/>
    </row>
    <row r="6887" spans="19:21" hidden="1" x14ac:dyDescent="0.25">
      <c r="S6887" s="46"/>
      <c r="U6887" s="46"/>
    </row>
    <row r="6888" spans="19:21" hidden="1" x14ac:dyDescent="0.25">
      <c r="S6888" s="46"/>
      <c r="U6888" s="46"/>
    </row>
    <row r="6889" spans="19:21" hidden="1" x14ac:dyDescent="0.25">
      <c r="S6889" s="46"/>
      <c r="U6889" s="46"/>
    </row>
    <row r="6890" spans="19:21" hidden="1" x14ac:dyDescent="0.25">
      <c r="S6890" s="46"/>
      <c r="U6890" s="46"/>
    </row>
    <row r="6891" spans="19:21" hidden="1" x14ac:dyDescent="0.25">
      <c r="S6891" s="46"/>
      <c r="U6891" s="46"/>
    </row>
    <row r="6892" spans="19:21" hidden="1" x14ac:dyDescent="0.25">
      <c r="S6892" s="46"/>
      <c r="U6892" s="46"/>
    </row>
    <row r="6893" spans="19:21" hidden="1" x14ac:dyDescent="0.25">
      <c r="S6893" s="46"/>
      <c r="U6893" s="46"/>
    </row>
    <row r="6894" spans="19:21" hidden="1" x14ac:dyDescent="0.25">
      <c r="S6894" s="46"/>
      <c r="U6894" s="46"/>
    </row>
    <row r="6895" spans="19:21" hidden="1" x14ac:dyDescent="0.25">
      <c r="S6895" s="46"/>
      <c r="U6895" s="46"/>
    </row>
    <row r="6896" spans="19:21" hidden="1" x14ac:dyDescent="0.25">
      <c r="S6896" s="46"/>
      <c r="U6896" s="46"/>
    </row>
    <row r="6897" spans="19:21" hidden="1" x14ac:dyDescent="0.25">
      <c r="S6897" s="46"/>
      <c r="U6897" s="46"/>
    </row>
    <row r="6898" spans="19:21" hidden="1" x14ac:dyDescent="0.25">
      <c r="S6898" s="46"/>
      <c r="U6898" s="46"/>
    </row>
    <row r="6899" spans="19:21" hidden="1" x14ac:dyDescent="0.25">
      <c r="S6899" s="46"/>
      <c r="U6899" s="46"/>
    </row>
    <row r="6900" spans="19:21" hidden="1" x14ac:dyDescent="0.25">
      <c r="S6900" s="46"/>
      <c r="U6900" s="46"/>
    </row>
    <row r="6901" spans="19:21" hidden="1" x14ac:dyDescent="0.25">
      <c r="S6901" s="46"/>
      <c r="U6901" s="46"/>
    </row>
    <row r="6902" spans="19:21" hidden="1" x14ac:dyDescent="0.25">
      <c r="S6902" s="46"/>
      <c r="U6902" s="46"/>
    </row>
    <row r="6903" spans="19:21" hidden="1" x14ac:dyDescent="0.25">
      <c r="S6903" s="46"/>
      <c r="U6903" s="46"/>
    </row>
    <row r="6904" spans="19:21" hidden="1" x14ac:dyDescent="0.25">
      <c r="S6904" s="46"/>
      <c r="U6904" s="46"/>
    </row>
    <row r="6905" spans="19:21" hidden="1" x14ac:dyDescent="0.25">
      <c r="S6905" s="46"/>
      <c r="U6905" s="46"/>
    </row>
    <row r="6906" spans="19:21" hidden="1" x14ac:dyDescent="0.25">
      <c r="S6906" s="46"/>
      <c r="U6906" s="46"/>
    </row>
    <row r="6907" spans="19:21" hidden="1" x14ac:dyDescent="0.25">
      <c r="S6907" s="46"/>
      <c r="U6907" s="46"/>
    </row>
    <row r="6908" spans="19:21" hidden="1" x14ac:dyDescent="0.25">
      <c r="S6908" s="46"/>
      <c r="U6908" s="46"/>
    </row>
    <row r="6909" spans="19:21" hidden="1" x14ac:dyDescent="0.25">
      <c r="S6909" s="46"/>
      <c r="U6909" s="46"/>
    </row>
    <row r="6910" spans="19:21" hidden="1" x14ac:dyDescent="0.25">
      <c r="S6910" s="46"/>
      <c r="U6910" s="46"/>
    </row>
    <row r="6911" spans="19:21" hidden="1" x14ac:dyDescent="0.25">
      <c r="S6911" s="46"/>
      <c r="U6911" s="46"/>
    </row>
    <row r="6912" spans="19:21" hidden="1" x14ac:dyDescent="0.25">
      <c r="S6912" s="46"/>
      <c r="U6912" s="46"/>
    </row>
    <row r="6913" spans="19:21" hidden="1" x14ac:dyDescent="0.25">
      <c r="S6913" s="46"/>
      <c r="U6913" s="46"/>
    </row>
    <row r="6914" spans="19:21" hidden="1" x14ac:dyDescent="0.25">
      <c r="S6914" s="46"/>
      <c r="U6914" s="46"/>
    </row>
    <row r="6915" spans="19:21" hidden="1" x14ac:dyDescent="0.25">
      <c r="S6915" s="46"/>
      <c r="U6915" s="46"/>
    </row>
    <row r="6916" spans="19:21" hidden="1" x14ac:dyDescent="0.25">
      <c r="S6916" s="46"/>
      <c r="U6916" s="46"/>
    </row>
    <row r="6917" spans="19:21" hidden="1" x14ac:dyDescent="0.25">
      <c r="S6917" s="46"/>
      <c r="U6917" s="46"/>
    </row>
    <row r="6918" spans="19:21" hidden="1" x14ac:dyDescent="0.25">
      <c r="S6918" s="46"/>
      <c r="U6918" s="46"/>
    </row>
    <row r="6919" spans="19:21" hidden="1" x14ac:dyDescent="0.25">
      <c r="S6919" s="46"/>
      <c r="U6919" s="46"/>
    </row>
    <row r="6920" spans="19:21" hidden="1" x14ac:dyDescent="0.25">
      <c r="S6920" s="46"/>
      <c r="U6920" s="46"/>
    </row>
    <row r="6921" spans="19:21" hidden="1" x14ac:dyDescent="0.25">
      <c r="S6921" s="46"/>
      <c r="U6921" s="46"/>
    </row>
    <row r="6922" spans="19:21" hidden="1" x14ac:dyDescent="0.25">
      <c r="S6922" s="46"/>
      <c r="U6922" s="46"/>
    </row>
    <row r="6923" spans="19:21" hidden="1" x14ac:dyDescent="0.25">
      <c r="S6923" s="46"/>
      <c r="U6923" s="46"/>
    </row>
    <row r="6924" spans="19:21" hidden="1" x14ac:dyDescent="0.25">
      <c r="S6924" s="46"/>
      <c r="U6924" s="46"/>
    </row>
    <row r="6925" spans="19:21" hidden="1" x14ac:dyDescent="0.25">
      <c r="S6925" s="46"/>
      <c r="U6925" s="46"/>
    </row>
    <row r="6926" spans="19:21" hidden="1" x14ac:dyDescent="0.25">
      <c r="S6926" s="46"/>
      <c r="U6926" s="46"/>
    </row>
    <row r="6927" spans="19:21" hidden="1" x14ac:dyDescent="0.25">
      <c r="S6927" s="46"/>
      <c r="U6927" s="46"/>
    </row>
    <row r="6928" spans="19:21" hidden="1" x14ac:dyDescent="0.25">
      <c r="S6928" s="46"/>
      <c r="U6928" s="46"/>
    </row>
    <row r="6929" spans="19:21" hidden="1" x14ac:dyDescent="0.25">
      <c r="S6929" s="46"/>
      <c r="U6929" s="46"/>
    </row>
    <row r="6930" spans="19:21" hidden="1" x14ac:dyDescent="0.25">
      <c r="S6930" s="46"/>
      <c r="U6930" s="46"/>
    </row>
    <row r="6931" spans="19:21" hidden="1" x14ac:dyDescent="0.25">
      <c r="S6931" s="46"/>
      <c r="U6931" s="46"/>
    </row>
    <row r="6932" spans="19:21" hidden="1" x14ac:dyDescent="0.25">
      <c r="S6932" s="46"/>
      <c r="U6932" s="46"/>
    </row>
    <row r="6933" spans="19:21" hidden="1" x14ac:dyDescent="0.25">
      <c r="S6933" s="46"/>
      <c r="U6933" s="46"/>
    </row>
    <row r="6934" spans="19:21" hidden="1" x14ac:dyDescent="0.25">
      <c r="S6934" s="46"/>
      <c r="U6934" s="46"/>
    </row>
    <row r="6935" spans="19:21" hidden="1" x14ac:dyDescent="0.25">
      <c r="S6935" s="46"/>
      <c r="U6935" s="46"/>
    </row>
    <row r="6936" spans="19:21" hidden="1" x14ac:dyDescent="0.25">
      <c r="S6936" s="46"/>
      <c r="U6936" s="46"/>
    </row>
    <row r="6937" spans="19:21" hidden="1" x14ac:dyDescent="0.25">
      <c r="S6937" s="46"/>
      <c r="U6937" s="46"/>
    </row>
    <row r="6938" spans="19:21" hidden="1" x14ac:dyDescent="0.25">
      <c r="S6938" s="46"/>
      <c r="U6938" s="46"/>
    </row>
    <row r="6939" spans="19:21" hidden="1" x14ac:dyDescent="0.25">
      <c r="S6939" s="46"/>
      <c r="U6939" s="46"/>
    </row>
    <row r="6940" spans="19:21" hidden="1" x14ac:dyDescent="0.25">
      <c r="S6940" s="46"/>
      <c r="U6940" s="46"/>
    </row>
    <row r="6941" spans="19:21" hidden="1" x14ac:dyDescent="0.25">
      <c r="S6941" s="46"/>
      <c r="U6941" s="46"/>
    </row>
    <row r="6942" spans="19:21" hidden="1" x14ac:dyDescent="0.25">
      <c r="S6942" s="46"/>
      <c r="U6942" s="46"/>
    </row>
    <row r="6943" spans="19:21" hidden="1" x14ac:dyDescent="0.25">
      <c r="S6943" s="46"/>
      <c r="U6943" s="46"/>
    </row>
    <row r="6944" spans="19:21" hidden="1" x14ac:dyDescent="0.25">
      <c r="S6944" s="46"/>
      <c r="U6944" s="46"/>
    </row>
    <row r="6945" spans="19:21" hidden="1" x14ac:dyDescent="0.25">
      <c r="S6945" s="46"/>
      <c r="U6945" s="46"/>
    </row>
    <row r="6946" spans="19:21" hidden="1" x14ac:dyDescent="0.25">
      <c r="S6946" s="46"/>
      <c r="U6946" s="46"/>
    </row>
    <row r="6947" spans="19:21" hidden="1" x14ac:dyDescent="0.25">
      <c r="S6947" s="46"/>
      <c r="U6947" s="46"/>
    </row>
    <row r="6948" spans="19:21" hidden="1" x14ac:dyDescent="0.25">
      <c r="S6948" s="46"/>
      <c r="U6948" s="46"/>
    </row>
    <row r="6949" spans="19:21" hidden="1" x14ac:dyDescent="0.25">
      <c r="S6949" s="46"/>
      <c r="U6949" s="46"/>
    </row>
    <row r="6950" spans="19:21" hidden="1" x14ac:dyDescent="0.25">
      <c r="S6950" s="46"/>
      <c r="U6950" s="46"/>
    </row>
    <row r="6951" spans="19:21" hidden="1" x14ac:dyDescent="0.25">
      <c r="S6951" s="46"/>
      <c r="U6951" s="46"/>
    </row>
    <row r="6952" spans="19:21" hidden="1" x14ac:dyDescent="0.25">
      <c r="S6952" s="46"/>
      <c r="U6952" s="46"/>
    </row>
    <row r="6953" spans="19:21" hidden="1" x14ac:dyDescent="0.25">
      <c r="S6953" s="46"/>
      <c r="U6953" s="46"/>
    </row>
    <row r="6954" spans="19:21" hidden="1" x14ac:dyDescent="0.25">
      <c r="S6954" s="46"/>
      <c r="U6954" s="46"/>
    </row>
    <row r="6955" spans="19:21" hidden="1" x14ac:dyDescent="0.25">
      <c r="S6955" s="46"/>
      <c r="U6955" s="46"/>
    </row>
    <row r="6956" spans="19:21" hidden="1" x14ac:dyDescent="0.25">
      <c r="S6956" s="46"/>
      <c r="U6956" s="46"/>
    </row>
    <row r="6957" spans="19:21" hidden="1" x14ac:dyDescent="0.25">
      <c r="S6957" s="46"/>
      <c r="U6957" s="46"/>
    </row>
    <row r="6958" spans="19:21" hidden="1" x14ac:dyDescent="0.25">
      <c r="S6958" s="46"/>
      <c r="U6958" s="46"/>
    </row>
    <row r="6959" spans="19:21" hidden="1" x14ac:dyDescent="0.25">
      <c r="S6959" s="46"/>
      <c r="U6959" s="46"/>
    </row>
    <row r="6960" spans="19:21" hidden="1" x14ac:dyDescent="0.25">
      <c r="S6960" s="46"/>
      <c r="U6960" s="46"/>
    </row>
    <row r="6961" spans="19:21" hidden="1" x14ac:dyDescent="0.25">
      <c r="S6961" s="46"/>
      <c r="U6961" s="46"/>
    </row>
    <row r="6962" spans="19:21" hidden="1" x14ac:dyDescent="0.25">
      <c r="S6962" s="46"/>
      <c r="U6962" s="46"/>
    </row>
    <row r="6963" spans="19:21" hidden="1" x14ac:dyDescent="0.25">
      <c r="S6963" s="46"/>
      <c r="U6963" s="46"/>
    </row>
    <row r="6964" spans="19:21" hidden="1" x14ac:dyDescent="0.25">
      <c r="S6964" s="46"/>
      <c r="U6964" s="46"/>
    </row>
    <row r="6965" spans="19:21" hidden="1" x14ac:dyDescent="0.25">
      <c r="S6965" s="46"/>
      <c r="U6965" s="46"/>
    </row>
    <row r="6966" spans="19:21" hidden="1" x14ac:dyDescent="0.25">
      <c r="S6966" s="46"/>
      <c r="U6966" s="46"/>
    </row>
    <row r="6967" spans="19:21" hidden="1" x14ac:dyDescent="0.25">
      <c r="S6967" s="46"/>
      <c r="U6967" s="46"/>
    </row>
    <row r="6968" spans="19:21" hidden="1" x14ac:dyDescent="0.25">
      <c r="S6968" s="46"/>
      <c r="U6968" s="46"/>
    </row>
    <row r="6969" spans="19:21" hidden="1" x14ac:dyDescent="0.25">
      <c r="S6969" s="46"/>
      <c r="U6969" s="46"/>
    </row>
    <row r="6970" spans="19:21" hidden="1" x14ac:dyDescent="0.25">
      <c r="S6970" s="46"/>
      <c r="U6970" s="46"/>
    </row>
    <row r="6971" spans="19:21" hidden="1" x14ac:dyDescent="0.25">
      <c r="S6971" s="46"/>
      <c r="U6971" s="46"/>
    </row>
    <row r="6972" spans="19:21" hidden="1" x14ac:dyDescent="0.25">
      <c r="S6972" s="46"/>
      <c r="U6972" s="46"/>
    </row>
    <row r="6973" spans="19:21" hidden="1" x14ac:dyDescent="0.25">
      <c r="S6973" s="46"/>
      <c r="U6973" s="46"/>
    </row>
    <row r="6974" spans="19:21" hidden="1" x14ac:dyDescent="0.25">
      <c r="S6974" s="46"/>
      <c r="U6974" s="46"/>
    </row>
    <row r="6975" spans="19:21" hidden="1" x14ac:dyDescent="0.25">
      <c r="S6975" s="46"/>
      <c r="U6975" s="46"/>
    </row>
    <row r="6976" spans="19:21" hidden="1" x14ac:dyDescent="0.25">
      <c r="S6976" s="46"/>
      <c r="U6976" s="46"/>
    </row>
    <row r="6977" spans="19:21" hidden="1" x14ac:dyDescent="0.25">
      <c r="S6977" s="46"/>
      <c r="U6977" s="46"/>
    </row>
    <row r="6978" spans="19:21" hidden="1" x14ac:dyDescent="0.25">
      <c r="S6978" s="46"/>
      <c r="U6978" s="46"/>
    </row>
    <row r="6979" spans="19:21" hidden="1" x14ac:dyDescent="0.25">
      <c r="S6979" s="46"/>
      <c r="U6979" s="46"/>
    </row>
    <row r="6980" spans="19:21" hidden="1" x14ac:dyDescent="0.25">
      <c r="S6980" s="46"/>
      <c r="U6980" s="46"/>
    </row>
    <row r="6981" spans="19:21" hidden="1" x14ac:dyDescent="0.25">
      <c r="S6981" s="46"/>
      <c r="U6981" s="46"/>
    </row>
    <row r="6982" spans="19:21" hidden="1" x14ac:dyDescent="0.25">
      <c r="S6982" s="46"/>
      <c r="U6982" s="46"/>
    </row>
    <row r="6983" spans="19:21" hidden="1" x14ac:dyDescent="0.25">
      <c r="S6983" s="46"/>
      <c r="U6983" s="46"/>
    </row>
    <row r="6984" spans="19:21" hidden="1" x14ac:dyDescent="0.25">
      <c r="S6984" s="46"/>
      <c r="U6984" s="46"/>
    </row>
    <row r="6985" spans="19:21" hidden="1" x14ac:dyDescent="0.25">
      <c r="S6985" s="46"/>
      <c r="U6985" s="46"/>
    </row>
    <row r="6986" spans="19:21" hidden="1" x14ac:dyDescent="0.25">
      <c r="S6986" s="46"/>
      <c r="U6986" s="46"/>
    </row>
    <row r="6987" spans="19:21" hidden="1" x14ac:dyDescent="0.25">
      <c r="S6987" s="46"/>
      <c r="U6987" s="46"/>
    </row>
    <row r="6988" spans="19:21" hidden="1" x14ac:dyDescent="0.25">
      <c r="S6988" s="46"/>
      <c r="U6988" s="46"/>
    </row>
    <row r="6989" spans="19:21" hidden="1" x14ac:dyDescent="0.25">
      <c r="S6989" s="46"/>
      <c r="U6989" s="46"/>
    </row>
    <row r="6990" spans="19:21" hidden="1" x14ac:dyDescent="0.25">
      <c r="S6990" s="46"/>
      <c r="U6990" s="46"/>
    </row>
    <row r="6991" spans="19:21" hidden="1" x14ac:dyDescent="0.25">
      <c r="S6991" s="46"/>
      <c r="U6991" s="46"/>
    </row>
    <row r="6992" spans="19:21" hidden="1" x14ac:dyDescent="0.25">
      <c r="S6992" s="46"/>
      <c r="U6992" s="46"/>
    </row>
    <row r="6993" spans="19:21" hidden="1" x14ac:dyDescent="0.25">
      <c r="S6993" s="46"/>
      <c r="U6993" s="46"/>
    </row>
    <row r="6994" spans="19:21" hidden="1" x14ac:dyDescent="0.25">
      <c r="S6994" s="46"/>
      <c r="U6994" s="46"/>
    </row>
    <row r="6995" spans="19:21" hidden="1" x14ac:dyDescent="0.25">
      <c r="S6995" s="46"/>
      <c r="U6995" s="46"/>
    </row>
    <row r="6996" spans="19:21" hidden="1" x14ac:dyDescent="0.25">
      <c r="S6996" s="46"/>
      <c r="U6996" s="46"/>
    </row>
    <row r="6997" spans="19:21" hidden="1" x14ac:dyDescent="0.25">
      <c r="S6997" s="46"/>
      <c r="U6997" s="46"/>
    </row>
    <row r="6998" spans="19:21" hidden="1" x14ac:dyDescent="0.25">
      <c r="S6998" s="46"/>
      <c r="U6998" s="46"/>
    </row>
    <row r="6999" spans="19:21" hidden="1" x14ac:dyDescent="0.25">
      <c r="S6999" s="46"/>
      <c r="U6999" s="46"/>
    </row>
    <row r="7000" spans="19:21" hidden="1" x14ac:dyDescent="0.25">
      <c r="S7000" s="46"/>
      <c r="U7000" s="46"/>
    </row>
    <row r="7001" spans="19:21" hidden="1" x14ac:dyDescent="0.25">
      <c r="S7001" s="46"/>
      <c r="U7001" s="46"/>
    </row>
    <row r="7002" spans="19:21" hidden="1" x14ac:dyDescent="0.25">
      <c r="S7002" s="46"/>
      <c r="U7002" s="46"/>
    </row>
    <row r="7003" spans="19:21" hidden="1" x14ac:dyDescent="0.25">
      <c r="S7003" s="46"/>
      <c r="U7003" s="46"/>
    </row>
    <row r="7004" spans="19:21" hidden="1" x14ac:dyDescent="0.25">
      <c r="S7004" s="46"/>
      <c r="U7004" s="46"/>
    </row>
    <row r="7005" spans="19:21" hidden="1" x14ac:dyDescent="0.25">
      <c r="S7005" s="46"/>
      <c r="U7005" s="46"/>
    </row>
    <row r="7006" spans="19:21" hidden="1" x14ac:dyDescent="0.25">
      <c r="S7006" s="46"/>
      <c r="U7006" s="46"/>
    </row>
    <row r="7007" spans="19:21" hidden="1" x14ac:dyDescent="0.25">
      <c r="S7007" s="46"/>
      <c r="U7007" s="46"/>
    </row>
    <row r="7008" spans="19:21" hidden="1" x14ac:dyDescent="0.25">
      <c r="S7008" s="46"/>
      <c r="U7008" s="46"/>
    </row>
    <row r="7009" spans="19:21" hidden="1" x14ac:dyDescent="0.25">
      <c r="S7009" s="46"/>
      <c r="U7009" s="46"/>
    </row>
    <row r="7010" spans="19:21" hidden="1" x14ac:dyDescent="0.25">
      <c r="S7010" s="46"/>
      <c r="U7010" s="46"/>
    </row>
    <row r="7011" spans="19:21" hidden="1" x14ac:dyDescent="0.25">
      <c r="S7011" s="46"/>
      <c r="U7011" s="46"/>
    </row>
    <row r="7012" spans="19:21" hidden="1" x14ac:dyDescent="0.25">
      <c r="S7012" s="46"/>
      <c r="U7012" s="46"/>
    </row>
    <row r="7013" spans="19:21" hidden="1" x14ac:dyDescent="0.25">
      <c r="S7013" s="46"/>
      <c r="U7013" s="46"/>
    </row>
    <row r="7014" spans="19:21" hidden="1" x14ac:dyDescent="0.25">
      <c r="S7014" s="46"/>
      <c r="U7014" s="46"/>
    </row>
    <row r="7015" spans="19:21" hidden="1" x14ac:dyDescent="0.25">
      <c r="S7015" s="46"/>
      <c r="U7015" s="46"/>
    </row>
    <row r="7016" spans="19:21" hidden="1" x14ac:dyDescent="0.25">
      <c r="S7016" s="46"/>
      <c r="U7016" s="46"/>
    </row>
    <row r="7017" spans="19:21" hidden="1" x14ac:dyDescent="0.25">
      <c r="S7017" s="46"/>
      <c r="U7017" s="46"/>
    </row>
    <row r="7018" spans="19:21" hidden="1" x14ac:dyDescent="0.25">
      <c r="S7018" s="46"/>
      <c r="U7018" s="46"/>
    </row>
    <row r="7019" spans="19:21" hidden="1" x14ac:dyDescent="0.25">
      <c r="S7019" s="46"/>
      <c r="U7019" s="46"/>
    </row>
    <row r="7020" spans="19:21" hidden="1" x14ac:dyDescent="0.25">
      <c r="S7020" s="46"/>
      <c r="U7020" s="46"/>
    </row>
    <row r="7021" spans="19:21" hidden="1" x14ac:dyDescent="0.25">
      <c r="S7021" s="46"/>
      <c r="U7021" s="46"/>
    </row>
    <row r="7022" spans="19:21" hidden="1" x14ac:dyDescent="0.25">
      <c r="S7022" s="46"/>
      <c r="U7022" s="46"/>
    </row>
    <row r="7023" spans="19:21" hidden="1" x14ac:dyDescent="0.25">
      <c r="S7023" s="46"/>
      <c r="U7023" s="46"/>
    </row>
    <row r="7024" spans="19:21" hidden="1" x14ac:dyDescent="0.25">
      <c r="S7024" s="46"/>
      <c r="U7024" s="46"/>
    </row>
    <row r="7025" spans="19:21" hidden="1" x14ac:dyDescent="0.25">
      <c r="S7025" s="46"/>
      <c r="U7025" s="46"/>
    </row>
    <row r="7026" spans="19:21" hidden="1" x14ac:dyDescent="0.25">
      <c r="S7026" s="46"/>
      <c r="U7026" s="46"/>
    </row>
    <row r="7027" spans="19:21" hidden="1" x14ac:dyDescent="0.25">
      <c r="S7027" s="46"/>
      <c r="U7027" s="46"/>
    </row>
    <row r="7028" spans="19:21" hidden="1" x14ac:dyDescent="0.25">
      <c r="S7028" s="46"/>
      <c r="U7028" s="46"/>
    </row>
    <row r="7029" spans="19:21" hidden="1" x14ac:dyDescent="0.25">
      <c r="S7029" s="46"/>
      <c r="U7029" s="46"/>
    </row>
    <row r="7030" spans="19:21" hidden="1" x14ac:dyDescent="0.25">
      <c r="S7030" s="46"/>
      <c r="U7030" s="46"/>
    </row>
    <row r="7031" spans="19:21" hidden="1" x14ac:dyDescent="0.25">
      <c r="S7031" s="46"/>
      <c r="U7031" s="46"/>
    </row>
    <row r="7032" spans="19:21" hidden="1" x14ac:dyDescent="0.25">
      <c r="S7032" s="46"/>
      <c r="U7032" s="46"/>
    </row>
    <row r="7033" spans="19:21" hidden="1" x14ac:dyDescent="0.25">
      <c r="S7033" s="46"/>
      <c r="U7033" s="46"/>
    </row>
    <row r="7034" spans="19:21" hidden="1" x14ac:dyDescent="0.25">
      <c r="S7034" s="46"/>
      <c r="U7034" s="46"/>
    </row>
    <row r="7035" spans="19:21" hidden="1" x14ac:dyDescent="0.25">
      <c r="S7035" s="46"/>
      <c r="U7035" s="46"/>
    </row>
    <row r="7036" spans="19:21" hidden="1" x14ac:dyDescent="0.25">
      <c r="S7036" s="46"/>
      <c r="U7036" s="46"/>
    </row>
    <row r="7037" spans="19:21" hidden="1" x14ac:dyDescent="0.25">
      <c r="S7037" s="46"/>
      <c r="U7037" s="46"/>
    </row>
    <row r="7038" spans="19:21" hidden="1" x14ac:dyDescent="0.25">
      <c r="S7038" s="46"/>
      <c r="U7038" s="46"/>
    </row>
    <row r="7039" spans="19:21" hidden="1" x14ac:dyDescent="0.25">
      <c r="S7039" s="46"/>
      <c r="U7039" s="46"/>
    </row>
    <row r="7040" spans="19:21" hidden="1" x14ac:dyDescent="0.25">
      <c r="S7040" s="46"/>
      <c r="U7040" s="46"/>
    </row>
    <row r="7041" spans="19:21" hidden="1" x14ac:dyDescent="0.25">
      <c r="S7041" s="46"/>
      <c r="U7041" s="46"/>
    </row>
    <row r="7042" spans="19:21" hidden="1" x14ac:dyDescent="0.25">
      <c r="S7042" s="46"/>
      <c r="U7042" s="46"/>
    </row>
    <row r="7043" spans="19:21" hidden="1" x14ac:dyDescent="0.25">
      <c r="S7043" s="46"/>
      <c r="U7043" s="46"/>
    </row>
    <row r="7044" spans="19:21" hidden="1" x14ac:dyDescent="0.25">
      <c r="S7044" s="46"/>
      <c r="U7044" s="46"/>
    </row>
    <row r="7045" spans="19:21" hidden="1" x14ac:dyDescent="0.25">
      <c r="S7045" s="46"/>
      <c r="U7045" s="46"/>
    </row>
    <row r="7046" spans="19:21" hidden="1" x14ac:dyDescent="0.25">
      <c r="S7046" s="46"/>
      <c r="U7046" s="46"/>
    </row>
    <row r="7047" spans="19:21" hidden="1" x14ac:dyDescent="0.25">
      <c r="S7047" s="46"/>
      <c r="U7047" s="46"/>
    </row>
    <row r="7048" spans="19:21" hidden="1" x14ac:dyDescent="0.25">
      <c r="S7048" s="46"/>
      <c r="U7048" s="46"/>
    </row>
    <row r="7049" spans="19:21" hidden="1" x14ac:dyDescent="0.25">
      <c r="S7049" s="46"/>
      <c r="U7049" s="46"/>
    </row>
    <row r="7050" spans="19:21" hidden="1" x14ac:dyDescent="0.25">
      <c r="S7050" s="46"/>
      <c r="U7050" s="46"/>
    </row>
    <row r="7051" spans="19:21" hidden="1" x14ac:dyDescent="0.25">
      <c r="S7051" s="46"/>
      <c r="U7051" s="46"/>
    </row>
    <row r="7052" spans="19:21" hidden="1" x14ac:dyDescent="0.25">
      <c r="S7052" s="46"/>
      <c r="U7052" s="46"/>
    </row>
    <row r="7053" spans="19:21" hidden="1" x14ac:dyDescent="0.25">
      <c r="S7053" s="46"/>
      <c r="U7053" s="46"/>
    </row>
    <row r="7054" spans="19:21" hidden="1" x14ac:dyDescent="0.25">
      <c r="S7054" s="46"/>
      <c r="U7054" s="46"/>
    </row>
    <row r="7055" spans="19:21" hidden="1" x14ac:dyDescent="0.25">
      <c r="S7055" s="46"/>
      <c r="U7055" s="46"/>
    </row>
    <row r="7056" spans="19:21" hidden="1" x14ac:dyDescent="0.25">
      <c r="S7056" s="46"/>
      <c r="U7056" s="46"/>
    </row>
    <row r="7057" spans="19:21" hidden="1" x14ac:dyDescent="0.25">
      <c r="S7057" s="46"/>
      <c r="U7057" s="46"/>
    </row>
    <row r="7058" spans="19:21" hidden="1" x14ac:dyDescent="0.25">
      <c r="S7058" s="46"/>
      <c r="U7058" s="46"/>
    </row>
    <row r="7059" spans="19:21" hidden="1" x14ac:dyDescent="0.25">
      <c r="S7059" s="46"/>
      <c r="U7059" s="46"/>
    </row>
    <row r="7060" spans="19:21" hidden="1" x14ac:dyDescent="0.25">
      <c r="S7060" s="46"/>
      <c r="U7060" s="46"/>
    </row>
    <row r="7061" spans="19:21" hidden="1" x14ac:dyDescent="0.25">
      <c r="S7061" s="46"/>
      <c r="U7061" s="46"/>
    </row>
    <row r="7062" spans="19:21" hidden="1" x14ac:dyDescent="0.25">
      <c r="S7062" s="46"/>
      <c r="U7062" s="46"/>
    </row>
    <row r="7063" spans="19:21" hidden="1" x14ac:dyDescent="0.25">
      <c r="S7063" s="46"/>
      <c r="U7063" s="46"/>
    </row>
    <row r="7064" spans="19:21" hidden="1" x14ac:dyDescent="0.25">
      <c r="S7064" s="46"/>
      <c r="U7064" s="46"/>
    </row>
    <row r="7065" spans="19:21" hidden="1" x14ac:dyDescent="0.25">
      <c r="S7065" s="46"/>
      <c r="U7065" s="46"/>
    </row>
    <row r="7066" spans="19:21" hidden="1" x14ac:dyDescent="0.25">
      <c r="S7066" s="46"/>
      <c r="U7066" s="46"/>
    </row>
    <row r="7067" spans="19:21" hidden="1" x14ac:dyDescent="0.25">
      <c r="S7067" s="46"/>
      <c r="U7067" s="46"/>
    </row>
    <row r="7068" spans="19:21" hidden="1" x14ac:dyDescent="0.25">
      <c r="S7068" s="46"/>
      <c r="U7068" s="46"/>
    </row>
    <row r="7069" spans="19:21" hidden="1" x14ac:dyDescent="0.25">
      <c r="S7069" s="46"/>
      <c r="U7069" s="46"/>
    </row>
    <row r="7070" spans="19:21" hidden="1" x14ac:dyDescent="0.25">
      <c r="S7070" s="46"/>
      <c r="U7070" s="46"/>
    </row>
    <row r="7071" spans="19:21" hidden="1" x14ac:dyDescent="0.25">
      <c r="S7071" s="46"/>
      <c r="U7071" s="46"/>
    </row>
    <row r="7072" spans="19:21" hidden="1" x14ac:dyDescent="0.25">
      <c r="S7072" s="46"/>
      <c r="U7072" s="46"/>
    </row>
    <row r="7073" spans="19:21" hidden="1" x14ac:dyDescent="0.25">
      <c r="S7073" s="46"/>
      <c r="U7073" s="46"/>
    </row>
    <row r="7074" spans="19:21" hidden="1" x14ac:dyDescent="0.25">
      <c r="S7074" s="46"/>
      <c r="U7074" s="46"/>
    </row>
    <row r="7075" spans="19:21" hidden="1" x14ac:dyDescent="0.25">
      <c r="S7075" s="46"/>
      <c r="U7075" s="46"/>
    </row>
    <row r="7076" spans="19:21" hidden="1" x14ac:dyDescent="0.25">
      <c r="S7076" s="46"/>
      <c r="U7076" s="46"/>
    </row>
    <row r="7077" spans="19:21" hidden="1" x14ac:dyDescent="0.25">
      <c r="S7077" s="46"/>
      <c r="U7077" s="46"/>
    </row>
    <row r="7078" spans="19:21" hidden="1" x14ac:dyDescent="0.25">
      <c r="S7078" s="46"/>
      <c r="U7078" s="46"/>
    </row>
    <row r="7079" spans="19:21" hidden="1" x14ac:dyDescent="0.25">
      <c r="S7079" s="46"/>
      <c r="U7079" s="46"/>
    </row>
    <row r="7080" spans="19:21" hidden="1" x14ac:dyDescent="0.25">
      <c r="S7080" s="46"/>
      <c r="U7080" s="46"/>
    </row>
    <row r="7081" spans="19:21" hidden="1" x14ac:dyDescent="0.25">
      <c r="S7081" s="46"/>
      <c r="U7081" s="46"/>
    </row>
    <row r="7082" spans="19:21" hidden="1" x14ac:dyDescent="0.25">
      <c r="S7082" s="46"/>
      <c r="U7082" s="46"/>
    </row>
    <row r="7083" spans="19:21" hidden="1" x14ac:dyDescent="0.25">
      <c r="S7083" s="46"/>
      <c r="U7083" s="46"/>
    </row>
    <row r="7084" spans="19:21" hidden="1" x14ac:dyDescent="0.25">
      <c r="S7084" s="46"/>
      <c r="U7084" s="46"/>
    </row>
    <row r="7085" spans="19:21" hidden="1" x14ac:dyDescent="0.25">
      <c r="S7085" s="46"/>
      <c r="U7085" s="46"/>
    </row>
    <row r="7086" spans="19:21" hidden="1" x14ac:dyDescent="0.25">
      <c r="S7086" s="46"/>
      <c r="U7086" s="46"/>
    </row>
    <row r="7087" spans="19:21" hidden="1" x14ac:dyDescent="0.25">
      <c r="S7087" s="46"/>
      <c r="U7087" s="46"/>
    </row>
    <row r="7088" spans="19:21" hidden="1" x14ac:dyDescent="0.25">
      <c r="S7088" s="46"/>
      <c r="U7088" s="46"/>
    </row>
    <row r="7089" spans="19:21" hidden="1" x14ac:dyDescent="0.25">
      <c r="S7089" s="46"/>
      <c r="U7089" s="46"/>
    </row>
    <row r="7090" spans="19:21" hidden="1" x14ac:dyDescent="0.25">
      <c r="S7090" s="46"/>
      <c r="U7090" s="46"/>
    </row>
    <row r="7091" spans="19:21" hidden="1" x14ac:dyDescent="0.25">
      <c r="S7091" s="46"/>
      <c r="U7091" s="46"/>
    </row>
    <row r="7092" spans="19:21" hidden="1" x14ac:dyDescent="0.25">
      <c r="S7092" s="46"/>
      <c r="U7092" s="46"/>
    </row>
    <row r="7093" spans="19:21" hidden="1" x14ac:dyDescent="0.25">
      <c r="S7093" s="46"/>
      <c r="U7093" s="46"/>
    </row>
    <row r="7094" spans="19:21" hidden="1" x14ac:dyDescent="0.25">
      <c r="S7094" s="46"/>
      <c r="U7094" s="46"/>
    </row>
    <row r="7095" spans="19:21" hidden="1" x14ac:dyDescent="0.25">
      <c r="S7095" s="46"/>
      <c r="U7095" s="46"/>
    </row>
    <row r="7096" spans="19:21" hidden="1" x14ac:dyDescent="0.25">
      <c r="S7096" s="46"/>
      <c r="U7096" s="46"/>
    </row>
    <row r="7097" spans="19:21" hidden="1" x14ac:dyDescent="0.25">
      <c r="S7097" s="46"/>
      <c r="U7097" s="46"/>
    </row>
    <row r="7098" spans="19:21" hidden="1" x14ac:dyDescent="0.25">
      <c r="S7098" s="46"/>
      <c r="U7098" s="46"/>
    </row>
    <row r="7099" spans="19:21" hidden="1" x14ac:dyDescent="0.25">
      <c r="S7099" s="46"/>
      <c r="U7099" s="46"/>
    </row>
    <row r="7100" spans="19:21" hidden="1" x14ac:dyDescent="0.25">
      <c r="S7100" s="46"/>
      <c r="U7100" s="46"/>
    </row>
    <row r="7101" spans="19:21" hidden="1" x14ac:dyDescent="0.25">
      <c r="S7101" s="46"/>
      <c r="U7101" s="46"/>
    </row>
    <row r="7102" spans="19:21" hidden="1" x14ac:dyDescent="0.25">
      <c r="S7102" s="46"/>
      <c r="U7102" s="46"/>
    </row>
    <row r="7103" spans="19:21" hidden="1" x14ac:dyDescent="0.25">
      <c r="S7103" s="46"/>
      <c r="U7103" s="46"/>
    </row>
    <row r="7104" spans="19:21" hidden="1" x14ac:dyDescent="0.25">
      <c r="S7104" s="46"/>
      <c r="U7104" s="46"/>
    </row>
    <row r="7105" spans="19:21" hidden="1" x14ac:dyDescent="0.25">
      <c r="S7105" s="46"/>
      <c r="U7105" s="46"/>
    </row>
    <row r="7106" spans="19:21" hidden="1" x14ac:dyDescent="0.25">
      <c r="S7106" s="46"/>
      <c r="U7106" s="46"/>
    </row>
    <row r="7107" spans="19:21" hidden="1" x14ac:dyDescent="0.25">
      <c r="S7107" s="46"/>
      <c r="U7107" s="46"/>
    </row>
    <row r="7108" spans="19:21" hidden="1" x14ac:dyDescent="0.25">
      <c r="S7108" s="46"/>
      <c r="U7108" s="46"/>
    </row>
    <row r="7109" spans="19:21" hidden="1" x14ac:dyDescent="0.25">
      <c r="S7109" s="46"/>
      <c r="U7109" s="46"/>
    </row>
    <row r="7110" spans="19:21" hidden="1" x14ac:dyDescent="0.25">
      <c r="S7110" s="46"/>
      <c r="U7110" s="46"/>
    </row>
    <row r="7111" spans="19:21" hidden="1" x14ac:dyDescent="0.25">
      <c r="S7111" s="46"/>
      <c r="U7111" s="46"/>
    </row>
    <row r="7112" spans="19:21" hidden="1" x14ac:dyDescent="0.25">
      <c r="S7112" s="46"/>
      <c r="U7112" s="46"/>
    </row>
    <row r="7113" spans="19:21" hidden="1" x14ac:dyDescent="0.25">
      <c r="S7113" s="46"/>
      <c r="U7113" s="46"/>
    </row>
    <row r="7114" spans="19:21" hidden="1" x14ac:dyDescent="0.25">
      <c r="S7114" s="46"/>
      <c r="U7114" s="46"/>
    </row>
    <row r="7115" spans="19:21" hidden="1" x14ac:dyDescent="0.25">
      <c r="S7115" s="46"/>
      <c r="U7115" s="46"/>
    </row>
    <row r="7116" spans="19:21" hidden="1" x14ac:dyDescent="0.25">
      <c r="S7116" s="46"/>
      <c r="U7116" s="46"/>
    </row>
    <row r="7117" spans="19:21" hidden="1" x14ac:dyDescent="0.25">
      <c r="S7117" s="46"/>
      <c r="U7117" s="46"/>
    </row>
    <row r="7118" spans="19:21" hidden="1" x14ac:dyDescent="0.25">
      <c r="S7118" s="46"/>
      <c r="U7118" s="46"/>
    </row>
    <row r="7119" spans="19:21" hidden="1" x14ac:dyDescent="0.25">
      <c r="S7119" s="46"/>
      <c r="U7119" s="46"/>
    </row>
    <row r="7120" spans="19:21" hidden="1" x14ac:dyDescent="0.25">
      <c r="S7120" s="46"/>
      <c r="U7120" s="46"/>
    </row>
    <row r="7121" spans="19:21" hidden="1" x14ac:dyDescent="0.25">
      <c r="S7121" s="46"/>
      <c r="U7121" s="46"/>
    </row>
    <row r="7122" spans="19:21" hidden="1" x14ac:dyDescent="0.25">
      <c r="S7122" s="46"/>
      <c r="U7122" s="46"/>
    </row>
    <row r="7123" spans="19:21" hidden="1" x14ac:dyDescent="0.25">
      <c r="S7123" s="46"/>
      <c r="U7123" s="46"/>
    </row>
    <row r="7124" spans="19:21" hidden="1" x14ac:dyDescent="0.25">
      <c r="S7124" s="46"/>
      <c r="U7124" s="46"/>
    </row>
    <row r="7125" spans="19:21" hidden="1" x14ac:dyDescent="0.25">
      <c r="S7125" s="46"/>
      <c r="U7125" s="46"/>
    </row>
    <row r="7126" spans="19:21" hidden="1" x14ac:dyDescent="0.25">
      <c r="S7126" s="46"/>
      <c r="U7126" s="46"/>
    </row>
    <row r="7127" spans="19:21" hidden="1" x14ac:dyDescent="0.25">
      <c r="S7127" s="46"/>
      <c r="U7127" s="46"/>
    </row>
    <row r="7128" spans="19:21" hidden="1" x14ac:dyDescent="0.25">
      <c r="S7128" s="46"/>
      <c r="U7128" s="46"/>
    </row>
    <row r="7129" spans="19:21" hidden="1" x14ac:dyDescent="0.25">
      <c r="S7129" s="46"/>
      <c r="U7129" s="46"/>
    </row>
    <row r="7130" spans="19:21" hidden="1" x14ac:dyDescent="0.25">
      <c r="S7130" s="46"/>
      <c r="U7130" s="46"/>
    </row>
    <row r="7131" spans="19:21" hidden="1" x14ac:dyDescent="0.25">
      <c r="S7131" s="46"/>
      <c r="U7131" s="46"/>
    </row>
    <row r="7132" spans="19:21" hidden="1" x14ac:dyDescent="0.25">
      <c r="S7132" s="46"/>
      <c r="U7132" s="46"/>
    </row>
    <row r="7133" spans="19:21" hidden="1" x14ac:dyDescent="0.25">
      <c r="S7133" s="46"/>
      <c r="U7133" s="46"/>
    </row>
    <row r="7134" spans="19:21" hidden="1" x14ac:dyDescent="0.25">
      <c r="S7134" s="46"/>
      <c r="U7134" s="46"/>
    </row>
    <row r="7135" spans="19:21" hidden="1" x14ac:dyDescent="0.25">
      <c r="S7135" s="46"/>
      <c r="U7135" s="46"/>
    </row>
    <row r="7136" spans="19:21" hidden="1" x14ac:dyDescent="0.25">
      <c r="S7136" s="46"/>
      <c r="U7136" s="46"/>
    </row>
    <row r="7137" spans="19:21" hidden="1" x14ac:dyDescent="0.25">
      <c r="S7137" s="46"/>
      <c r="U7137" s="46"/>
    </row>
    <row r="7138" spans="19:21" hidden="1" x14ac:dyDescent="0.25">
      <c r="S7138" s="46"/>
      <c r="U7138" s="46"/>
    </row>
    <row r="7139" spans="19:21" hidden="1" x14ac:dyDescent="0.25">
      <c r="S7139" s="46"/>
      <c r="U7139" s="46"/>
    </row>
    <row r="7140" spans="19:21" hidden="1" x14ac:dyDescent="0.25">
      <c r="S7140" s="46"/>
      <c r="U7140" s="46"/>
    </row>
    <row r="7141" spans="19:21" hidden="1" x14ac:dyDescent="0.25">
      <c r="S7141" s="46"/>
      <c r="U7141" s="46"/>
    </row>
    <row r="7142" spans="19:21" hidden="1" x14ac:dyDescent="0.25">
      <c r="S7142" s="46"/>
      <c r="U7142" s="46"/>
    </row>
    <row r="7143" spans="19:21" hidden="1" x14ac:dyDescent="0.25">
      <c r="S7143" s="46"/>
      <c r="U7143" s="46"/>
    </row>
    <row r="7144" spans="19:21" hidden="1" x14ac:dyDescent="0.25">
      <c r="S7144" s="46"/>
      <c r="U7144" s="46"/>
    </row>
    <row r="7145" spans="19:21" hidden="1" x14ac:dyDescent="0.25">
      <c r="S7145" s="46"/>
      <c r="U7145" s="46"/>
    </row>
    <row r="7146" spans="19:21" hidden="1" x14ac:dyDescent="0.25">
      <c r="S7146" s="46"/>
      <c r="U7146" s="46"/>
    </row>
    <row r="7147" spans="19:21" hidden="1" x14ac:dyDescent="0.25">
      <c r="S7147" s="46"/>
      <c r="U7147" s="46"/>
    </row>
    <row r="7148" spans="19:21" hidden="1" x14ac:dyDescent="0.25">
      <c r="S7148" s="46"/>
      <c r="U7148" s="46"/>
    </row>
    <row r="7149" spans="19:21" hidden="1" x14ac:dyDescent="0.25">
      <c r="S7149" s="46"/>
      <c r="U7149" s="46"/>
    </row>
    <row r="7150" spans="19:21" hidden="1" x14ac:dyDescent="0.25">
      <c r="S7150" s="46"/>
      <c r="U7150" s="46"/>
    </row>
    <row r="7151" spans="19:21" hidden="1" x14ac:dyDescent="0.25">
      <c r="S7151" s="46"/>
      <c r="U7151" s="46"/>
    </row>
    <row r="7152" spans="19:21" hidden="1" x14ac:dyDescent="0.25">
      <c r="S7152" s="46"/>
      <c r="U7152" s="46"/>
    </row>
    <row r="7153" spans="19:21" hidden="1" x14ac:dyDescent="0.25">
      <c r="S7153" s="46"/>
      <c r="U7153" s="46"/>
    </row>
    <row r="7154" spans="19:21" hidden="1" x14ac:dyDescent="0.25">
      <c r="S7154" s="46"/>
      <c r="U7154" s="46"/>
    </row>
    <row r="7155" spans="19:21" hidden="1" x14ac:dyDescent="0.25">
      <c r="S7155" s="46"/>
      <c r="U7155" s="46"/>
    </row>
    <row r="7156" spans="19:21" hidden="1" x14ac:dyDescent="0.25">
      <c r="S7156" s="46"/>
      <c r="U7156" s="46"/>
    </row>
    <row r="7157" spans="19:21" hidden="1" x14ac:dyDescent="0.25">
      <c r="S7157" s="46"/>
      <c r="U7157" s="46"/>
    </row>
    <row r="7158" spans="19:21" hidden="1" x14ac:dyDescent="0.25">
      <c r="S7158" s="46"/>
      <c r="U7158" s="46"/>
    </row>
    <row r="7159" spans="19:21" hidden="1" x14ac:dyDescent="0.25">
      <c r="S7159" s="46"/>
      <c r="U7159" s="46"/>
    </row>
    <row r="7160" spans="19:21" hidden="1" x14ac:dyDescent="0.25">
      <c r="S7160" s="46"/>
      <c r="U7160" s="46"/>
    </row>
    <row r="7161" spans="19:21" hidden="1" x14ac:dyDescent="0.25">
      <c r="S7161" s="46"/>
      <c r="U7161" s="46"/>
    </row>
    <row r="7162" spans="19:21" hidden="1" x14ac:dyDescent="0.25">
      <c r="S7162" s="46"/>
      <c r="U7162" s="46"/>
    </row>
    <row r="7163" spans="19:21" hidden="1" x14ac:dyDescent="0.25">
      <c r="S7163" s="46"/>
      <c r="U7163" s="46"/>
    </row>
    <row r="7164" spans="19:21" hidden="1" x14ac:dyDescent="0.25">
      <c r="S7164" s="46"/>
      <c r="U7164" s="46"/>
    </row>
    <row r="7165" spans="19:21" hidden="1" x14ac:dyDescent="0.25">
      <c r="S7165" s="46"/>
      <c r="U7165" s="46"/>
    </row>
    <row r="7166" spans="19:21" hidden="1" x14ac:dyDescent="0.25">
      <c r="S7166" s="46"/>
      <c r="U7166" s="46"/>
    </row>
    <row r="7167" spans="19:21" hidden="1" x14ac:dyDescent="0.25">
      <c r="S7167" s="46"/>
      <c r="U7167" s="46"/>
    </row>
    <row r="7168" spans="19:21" hidden="1" x14ac:dyDescent="0.25">
      <c r="S7168" s="46"/>
      <c r="U7168" s="46"/>
    </row>
    <row r="7169" spans="19:21" hidden="1" x14ac:dyDescent="0.25">
      <c r="S7169" s="46"/>
      <c r="U7169" s="46"/>
    </row>
    <row r="7170" spans="19:21" hidden="1" x14ac:dyDescent="0.25">
      <c r="S7170" s="46"/>
      <c r="U7170" s="46"/>
    </row>
    <row r="7171" spans="19:21" hidden="1" x14ac:dyDescent="0.25">
      <c r="S7171" s="46"/>
      <c r="U7171" s="46"/>
    </row>
    <row r="7172" spans="19:21" hidden="1" x14ac:dyDescent="0.25">
      <c r="S7172" s="46"/>
      <c r="U7172" s="46"/>
    </row>
    <row r="7173" spans="19:21" hidden="1" x14ac:dyDescent="0.25">
      <c r="S7173" s="46"/>
      <c r="U7173" s="46"/>
    </row>
    <row r="7174" spans="19:21" hidden="1" x14ac:dyDescent="0.25">
      <c r="S7174" s="46"/>
      <c r="U7174" s="46"/>
    </row>
    <row r="7175" spans="19:21" hidden="1" x14ac:dyDescent="0.25">
      <c r="S7175" s="46"/>
      <c r="U7175" s="46"/>
    </row>
    <row r="7176" spans="19:21" hidden="1" x14ac:dyDescent="0.25">
      <c r="S7176" s="46"/>
      <c r="U7176" s="46"/>
    </row>
    <row r="7177" spans="19:21" hidden="1" x14ac:dyDescent="0.25">
      <c r="S7177" s="46"/>
      <c r="U7177" s="46"/>
    </row>
    <row r="7178" spans="19:21" hidden="1" x14ac:dyDescent="0.25">
      <c r="S7178" s="46"/>
      <c r="U7178" s="46"/>
    </row>
    <row r="7179" spans="19:21" hidden="1" x14ac:dyDescent="0.25">
      <c r="S7179" s="46"/>
      <c r="U7179" s="46"/>
    </row>
    <row r="7180" spans="19:21" hidden="1" x14ac:dyDescent="0.25">
      <c r="S7180" s="46"/>
      <c r="U7180" s="46"/>
    </row>
    <row r="7181" spans="19:21" hidden="1" x14ac:dyDescent="0.25">
      <c r="S7181" s="46"/>
      <c r="U7181" s="46"/>
    </row>
    <row r="7182" spans="19:21" hidden="1" x14ac:dyDescent="0.25">
      <c r="S7182" s="46"/>
      <c r="U7182" s="46"/>
    </row>
    <row r="7183" spans="19:21" hidden="1" x14ac:dyDescent="0.25">
      <c r="S7183" s="46"/>
      <c r="U7183" s="46"/>
    </row>
    <row r="7184" spans="19:21" hidden="1" x14ac:dyDescent="0.25">
      <c r="S7184" s="46"/>
      <c r="U7184" s="46"/>
    </row>
    <row r="7185" spans="19:21" hidden="1" x14ac:dyDescent="0.25">
      <c r="S7185" s="46"/>
      <c r="U7185" s="46"/>
    </row>
    <row r="7186" spans="19:21" hidden="1" x14ac:dyDescent="0.25">
      <c r="S7186" s="46"/>
      <c r="U7186" s="46"/>
    </row>
    <row r="7187" spans="19:21" hidden="1" x14ac:dyDescent="0.25">
      <c r="S7187" s="46"/>
      <c r="U7187" s="46"/>
    </row>
    <row r="7188" spans="19:21" hidden="1" x14ac:dyDescent="0.25">
      <c r="S7188" s="46"/>
      <c r="U7188" s="46"/>
    </row>
    <row r="7189" spans="19:21" hidden="1" x14ac:dyDescent="0.25">
      <c r="S7189" s="46"/>
      <c r="U7189" s="46"/>
    </row>
    <row r="7190" spans="19:21" hidden="1" x14ac:dyDescent="0.25">
      <c r="S7190" s="46"/>
      <c r="U7190" s="46"/>
    </row>
    <row r="7191" spans="19:21" hidden="1" x14ac:dyDescent="0.25">
      <c r="S7191" s="46"/>
      <c r="U7191" s="46"/>
    </row>
    <row r="7192" spans="19:21" hidden="1" x14ac:dyDescent="0.25">
      <c r="S7192" s="46"/>
      <c r="U7192" s="46"/>
    </row>
    <row r="7193" spans="19:21" hidden="1" x14ac:dyDescent="0.25">
      <c r="S7193" s="46"/>
      <c r="U7193" s="46"/>
    </row>
    <row r="7194" spans="19:21" hidden="1" x14ac:dyDescent="0.25">
      <c r="S7194" s="46"/>
      <c r="U7194" s="46"/>
    </row>
    <row r="7195" spans="19:21" hidden="1" x14ac:dyDescent="0.25">
      <c r="S7195" s="46"/>
      <c r="U7195" s="46"/>
    </row>
    <row r="7196" spans="19:21" hidden="1" x14ac:dyDescent="0.25">
      <c r="S7196" s="46"/>
      <c r="U7196" s="46"/>
    </row>
    <row r="7197" spans="19:21" hidden="1" x14ac:dyDescent="0.25">
      <c r="S7197" s="46"/>
      <c r="U7197" s="46"/>
    </row>
    <row r="7198" spans="19:21" hidden="1" x14ac:dyDescent="0.25">
      <c r="S7198" s="46"/>
      <c r="U7198" s="46"/>
    </row>
    <row r="7199" spans="19:21" hidden="1" x14ac:dyDescent="0.25">
      <c r="S7199" s="46"/>
      <c r="U7199" s="46"/>
    </row>
    <row r="7200" spans="19:21" hidden="1" x14ac:dyDescent="0.25">
      <c r="S7200" s="46"/>
      <c r="U7200" s="46"/>
    </row>
    <row r="7201" spans="19:21" hidden="1" x14ac:dyDescent="0.25">
      <c r="S7201" s="46"/>
      <c r="U7201" s="46"/>
    </row>
    <row r="7202" spans="19:21" hidden="1" x14ac:dyDescent="0.25">
      <c r="S7202" s="46"/>
      <c r="U7202" s="46"/>
    </row>
    <row r="7203" spans="19:21" hidden="1" x14ac:dyDescent="0.25">
      <c r="S7203" s="46"/>
      <c r="U7203" s="46"/>
    </row>
    <row r="7204" spans="19:21" hidden="1" x14ac:dyDescent="0.25">
      <c r="S7204" s="46"/>
      <c r="U7204" s="46"/>
    </row>
    <row r="7205" spans="19:21" hidden="1" x14ac:dyDescent="0.25">
      <c r="S7205" s="46"/>
      <c r="U7205" s="46"/>
    </row>
    <row r="7206" spans="19:21" hidden="1" x14ac:dyDescent="0.25">
      <c r="S7206" s="46"/>
      <c r="U7206" s="46"/>
    </row>
    <row r="7207" spans="19:21" hidden="1" x14ac:dyDescent="0.25">
      <c r="S7207" s="46"/>
      <c r="U7207" s="46"/>
    </row>
    <row r="7208" spans="19:21" hidden="1" x14ac:dyDescent="0.25">
      <c r="S7208" s="46"/>
      <c r="U7208" s="46"/>
    </row>
    <row r="7209" spans="19:21" hidden="1" x14ac:dyDescent="0.25">
      <c r="S7209" s="46"/>
      <c r="U7209" s="46"/>
    </row>
    <row r="7210" spans="19:21" hidden="1" x14ac:dyDescent="0.25">
      <c r="S7210" s="46"/>
      <c r="U7210" s="46"/>
    </row>
    <row r="7211" spans="19:21" hidden="1" x14ac:dyDescent="0.25">
      <c r="S7211" s="46"/>
      <c r="U7211" s="46"/>
    </row>
    <row r="7212" spans="19:21" hidden="1" x14ac:dyDescent="0.25">
      <c r="S7212" s="46"/>
      <c r="U7212" s="46"/>
    </row>
    <row r="7213" spans="19:21" hidden="1" x14ac:dyDescent="0.25">
      <c r="S7213" s="46"/>
      <c r="U7213" s="46"/>
    </row>
    <row r="7214" spans="19:21" hidden="1" x14ac:dyDescent="0.25">
      <c r="S7214" s="46"/>
      <c r="U7214" s="46"/>
    </row>
    <row r="7215" spans="19:21" hidden="1" x14ac:dyDescent="0.25">
      <c r="S7215" s="46"/>
      <c r="U7215" s="46"/>
    </row>
    <row r="7216" spans="19:21" hidden="1" x14ac:dyDescent="0.25">
      <c r="S7216" s="46"/>
      <c r="U7216" s="46"/>
    </row>
    <row r="7217" spans="19:21" hidden="1" x14ac:dyDescent="0.25">
      <c r="S7217" s="46"/>
      <c r="U7217" s="46"/>
    </row>
    <row r="7218" spans="19:21" hidden="1" x14ac:dyDescent="0.25">
      <c r="S7218" s="46"/>
      <c r="U7218" s="46"/>
    </row>
    <row r="7219" spans="19:21" hidden="1" x14ac:dyDescent="0.25">
      <c r="S7219" s="46"/>
      <c r="U7219" s="46"/>
    </row>
    <row r="7220" spans="19:21" hidden="1" x14ac:dyDescent="0.25">
      <c r="S7220" s="46"/>
      <c r="U7220" s="46"/>
    </row>
    <row r="7221" spans="19:21" hidden="1" x14ac:dyDescent="0.25">
      <c r="S7221" s="46"/>
      <c r="U7221" s="46"/>
    </row>
    <row r="7222" spans="19:21" hidden="1" x14ac:dyDescent="0.25">
      <c r="S7222" s="46"/>
      <c r="U7222" s="46"/>
    </row>
    <row r="7223" spans="19:21" hidden="1" x14ac:dyDescent="0.25">
      <c r="S7223" s="46"/>
      <c r="U7223" s="46"/>
    </row>
    <row r="7224" spans="19:21" hidden="1" x14ac:dyDescent="0.25">
      <c r="S7224" s="46"/>
      <c r="U7224" s="46"/>
    </row>
    <row r="7225" spans="19:21" hidden="1" x14ac:dyDescent="0.25">
      <c r="S7225" s="46"/>
      <c r="U7225" s="46"/>
    </row>
    <row r="7226" spans="19:21" hidden="1" x14ac:dyDescent="0.25">
      <c r="S7226" s="46"/>
      <c r="U7226" s="46"/>
    </row>
    <row r="7227" spans="19:21" hidden="1" x14ac:dyDescent="0.25">
      <c r="S7227" s="46"/>
      <c r="U7227" s="46"/>
    </row>
    <row r="7228" spans="19:21" hidden="1" x14ac:dyDescent="0.25">
      <c r="S7228" s="46"/>
      <c r="U7228" s="46"/>
    </row>
    <row r="7229" spans="19:21" hidden="1" x14ac:dyDescent="0.25">
      <c r="S7229" s="46"/>
      <c r="U7229" s="46"/>
    </row>
    <row r="7230" spans="19:21" hidden="1" x14ac:dyDescent="0.25">
      <c r="S7230" s="46"/>
      <c r="U7230" s="46"/>
    </row>
    <row r="7231" spans="19:21" hidden="1" x14ac:dyDescent="0.25">
      <c r="S7231" s="46"/>
      <c r="U7231" s="46"/>
    </row>
    <row r="7232" spans="19:21" hidden="1" x14ac:dyDescent="0.25">
      <c r="S7232" s="46"/>
      <c r="U7232" s="46"/>
    </row>
    <row r="7233" spans="19:21" hidden="1" x14ac:dyDescent="0.25">
      <c r="S7233" s="46"/>
      <c r="U7233" s="46"/>
    </row>
    <row r="7234" spans="19:21" hidden="1" x14ac:dyDescent="0.25">
      <c r="S7234" s="46"/>
      <c r="U7234" s="46"/>
    </row>
    <row r="7235" spans="19:21" hidden="1" x14ac:dyDescent="0.25">
      <c r="S7235" s="46"/>
      <c r="U7235" s="46"/>
    </row>
    <row r="7236" spans="19:21" hidden="1" x14ac:dyDescent="0.25">
      <c r="S7236" s="46"/>
      <c r="U7236" s="46"/>
    </row>
    <row r="7237" spans="19:21" hidden="1" x14ac:dyDescent="0.25">
      <c r="S7237" s="46"/>
      <c r="U7237" s="46"/>
    </row>
    <row r="7238" spans="19:21" hidden="1" x14ac:dyDescent="0.25">
      <c r="S7238" s="46"/>
      <c r="U7238" s="46"/>
    </row>
    <row r="7239" spans="19:21" hidden="1" x14ac:dyDescent="0.25">
      <c r="S7239" s="46"/>
      <c r="U7239" s="46"/>
    </row>
    <row r="7240" spans="19:21" hidden="1" x14ac:dyDescent="0.25">
      <c r="S7240" s="46"/>
      <c r="U7240" s="46"/>
    </row>
    <row r="7241" spans="19:21" hidden="1" x14ac:dyDescent="0.25">
      <c r="S7241" s="46"/>
      <c r="U7241" s="46"/>
    </row>
    <row r="7242" spans="19:21" hidden="1" x14ac:dyDescent="0.25">
      <c r="S7242" s="46"/>
      <c r="U7242" s="46"/>
    </row>
    <row r="7243" spans="19:21" hidden="1" x14ac:dyDescent="0.25">
      <c r="S7243" s="46"/>
      <c r="U7243" s="46"/>
    </row>
    <row r="7244" spans="19:21" hidden="1" x14ac:dyDescent="0.25">
      <c r="S7244" s="46"/>
      <c r="U7244" s="46"/>
    </row>
    <row r="7245" spans="19:21" hidden="1" x14ac:dyDescent="0.25">
      <c r="S7245" s="46"/>
      <c r="U7245" s="46"/>
    </row>
    <row r="7246" spans="19:21" hidden="1" x14ac:dyDescent="0.25">
      <c r="S7246" s="46"/>
      <c r="U7246" s="46"/>
    </row>
    <row r="7247" spans="19:21" hidden="1" x14ac:dyDescent="0.25">
      <c r="S7247" s="46"/>
      <c r="U7247" s="46"/>
    </row>
    <row r="7248" spans="19:21" hidden="1" x14ac:dyDescent="0.25">
      <c r="S7248" s="46"/>
      <c r="U7248" s="46"/>
    </row>
    <row r="7249" spans="19:21" hidden="1" x14ac:dyDescent="0.25">
      <c r="S7249" s="46"/>
      <c r="U7249" s="46"/>
    </row>
    <row r="7250" spans="19:21" hidden="1" x14ac:dyDescent="0.25">
      <c r="S7250" s="46"/>
      <c r="U7250" s="46"/>
    </row>
    <row r="7251" spans="19:21" hidden="1" x14ac:dyDescent="0.25">
      <c r="S7251" s="46"/>
      <c r="U7251" s="46"/>
    </row>
    <row r="7252" spans="19:21" hidden="1" x14ac:dyDescent="0.25">
      <c r="S7252" s="46"/>
      <c r="U7252" s="46"/>
    </row>
    <row r="7253" spans="19:21" hidden="1" x14ac:dyDescent="0.25">
      <c r="S7253" s="46"/>
      <c r="U7253" s="46"/>
    </row>
    <row r="7254" spans="19:21" hidden="1" x14ac:dyDescent="0.25">
      <c r="S7254" s="46"/>
      <c r="U7254" s="46"/>
    </row>
    <row r="7255" spans="19:21" hidden="1" x14ac:dyDescent="0.25">
      <c r="S7255" s="46"/>
      <c r="U7255" s="46"/>
    </row>
    <row r="7256" spans="19:21" hidden="1" x14ac:dyDescent="0.25">
      <c r="S7256" s="46"/>
      <c r="U7256" s="46"/>
    </row>
    <row r="7257" spans="19:21" hidden="1" x14ac:dyDescent="0.25">
      <c r="S7257" s="46"/>
      <c r="U7257" s="46"/>
    </row>
    <row r="7258" spans="19:21" hidden="1" x14ac:dyDescent="0.25">
      <c r="S7258" s="46"/>
      <c r="U7258" s="46"/>
    </row>
    <row r="7259" spans="19:21" hidden="1" x14ac:dyDescent="0.25">
      <c r="S7259" s="46"/>
      <c r="U7259" s="46"/>
    </row>
    <row r="7260" spans="19:21" hidden="1" x14ac:dyDescent="0.25">
      <c r="S7260" s="46"/>
      <c r="U7260" s="46"/>
    </row>
    <row r="7261" spans="19:21" hidden="1" x14ac:dyDescent="0.25">
      <c r="S7261" s="46"/>
      <c r="U7261" s="46"/>
    </row>
    <row r="7262" spans="19:21" hidden="1" x14ac:dyDescent="0.25">
      <c r="S7262" s="46"/>
      <c r="U7262" s="46"/>
    </row>
    <row r="7263" spans="19:21" hidden="1" x14ac:dyDescent="0.25">
      <c r="S7263" s="46"/>
      <c r="U7263" s="46"/>
    </row>
    <row r="7264" spans="19:21" hidden="1" x14ac:dyDescent="0.25">
      <c r="S7264" s="46"/>
      <c r="U7264" s="46"/>
    </row>
    <row r="7265" spans="19:21" hidden="1" x14ac:dyDescent="0.25">
      <c r="S7265" s="46"/>
      <c r="U7265" s="46"/>
    </row>
    <row r="7266" spans="19:21" hidden="1" x14ac:dyDescent="0.25">
      <c r="S7266" s="46"/>
      <c r="U7266" s="46"/>
    </row>
    <row r="7267" spans="19:21" hidden="1" x14ac:dyDescent="0.25">
      <c r="S7267" s="46"/>
      <c r="U7267" s="46"/>
    </row>
    <row r="7268" spans="19:21" hidden="1" x14ac:dyDescent="0.25">
      <c r="S7268" s="46"/>
      <c r="U7268" s="46"/>
    </row>
    <row r="7269" spans="19:21" hidden="1" x14ac:dyDescent="0.25">
      <c r="S7269" s="46"/>
      <c r="U7269" s="46"/>
    </row>
    <row r="7270" spans="19:21" hidden="1" x14ac:dyDescent="0.25">
      <c r="S7270" s="46"/>
      <c r="U7270" s="46"/>
    </row>
    <row r="7271" spans="19:21" hidden="1" x14ac:dyDescent="0.25">
      <c r="S7271" s="46"/>
      <c r="U7271" s="46"/>
    </row>
    <row r="7272" spans="19:21" hidden="1" x14ac:dyDescent="0.25">
      <c r="S7272" s="46"/>
      <c r="U7272" s="46"/>
    </row>
    <row r="7273" spans="19:21" hidden="1" x14ac:dyDescent="0.25">
      <c r="S7273" s="46"/>
      <c r="U7273" s="46"/>
    </row>
    <row r="7274" spans="19:21" hidden="1" x14ac:dyDescent="0.25">
      <c r="S7274" s="46"/>
      <c r="U7274" s="46"/>
    </row>
    <row r="7275" spans="19:21" hidden="1" x14ac:dyDescent="0.25">
      <c r="S7275" s="46"/>
      <c r="U7275" s="46"/>
    </row>
    <row r="7276" spans="19:21" hidden="1" x14ac:dyDescent="0.25">
      <c r="S7276" s="46"/>
      <c r="U7276" s="46"/>
    </row>
    <row r="7277" spans="19:21" hidden="1" x14ac:dyDescent="0.25">
      <c r="S7277" s="46"/>
      <c r="U7277" s="46"/>
    </row>
    <row r="7278" spans="19:21" hidden="1" x14ac:dyDescent="0.25">
      <c r="S7278" s="46"/>
      <c r="U7278" s="46"/>
    </row>
    <row r="7279" spans="19:21" hidden="1" x14ac:dyDescent="0.25">
      <c r="S7279" s="46"/>
      <c r="U7279" s="46"/>
    </row>
    <row r="7280" spans="19:21" hidden="1" x14ac:dyDescent="0.25">
      <c r="S7280" s="46"/>
      <c r="U7280" s="46"/>
    </row>
    <row r="7281" spans="19:21" hidden="1" x14ac:dyDescent="0.25">
      <c r="S7281" s="46"/>
      <c r="U7281" s="46"/>
    </row>
    <row r="7282" spans="19:21" hidden="1" x14ac:dyDescent="0.25">
      <c r="S7282" s="46"/>
      <c r="U7282" s="46"/>
    </row>
    <row r="7283" spans="19:21" hidden="1" x14ac:dyDescent="0.25">
      <c r="S7283" s="46"/>
      <c r="U7283" s="46"/>
    </row>
    <row r="7284" spans="19:21" hidden="1" x14ac:dyDescent="0.25">
      <c r="S7284" s="46"/>
      <c r="U7284" s="46"/>
    </row>
    <row r="7285" spans="19:21" hidden="1" x14ac:dyDescent="0.25">
      <c r="S7285" s="46"/>
      <c r="U7285" s="46"/>
    </row>
    <row r="7286" spans="19:21" hidden="1" x14ac:dyDescent="0.25">
      <c r="S7286" s="46"/>
      <c r="U7286" s="46"/>
    </row>
    <row r="7287" spans="19:21" hidden="1" x14ac:dyDescent="0.25">
      <c r="S7287" s="46"/>
      <c r="U7287" s="46"/>
    </row>
    <row r="7288" spans="19:21" hidden="1" x14ac:dyDescent="0.25">
      <c r="S7288" s="46"/>
      <c r="U7288" s="46"/>
    </row>
    <row r="7289" spans="19:21" hidden="1" x14ac:dyDescent="0.25">
      <c r="S7289" s="46"/>
      <c r="U7289" s="46"/>
    </row>
    <row r="7290" spans="19:21" hidden="1" x14ac:dyDescent="0.25">
      <c r="S7290" s="46"/>
      <c r="U7290" s="46"/>
    </row>
    <row r="7291" spans="19:21" hidden="1" x14ac:dyDescent="0.25">
      <c r="S7291" s="46"/>
      <c r="U7291" s="46"/>
    </row>
    <row r="7292" spans="19:21" hidden="1" x14ac:dyDescent="0.25">
      <c r="S7292" s="46"/>
      <c r="U7292" s="46"/>
    </row>
    <row r="7293" spans="19:21" hidden="1" x14ac:dyDescent="0.25">
      <c r="S7293" s="46"/>
      <c r="U7293" s="46"/>
    </row>
    <row r="7294" spans="19:21" hidden="1" x14ac:dyDescent="0.25">
      <c r="S7294" s="46"/>
      <c r="U7294" s="46"/>
    </row>
    <row r="7295" spans="19:21" hidden="1" x14ac:dyDescent="0.25">
      <c r="S7295" s="46"/>
      <c r="U7295" s="46"/>
    </row>
    <row r="7296" spans="19:21" hidden="1" x14ac:dyDescent="0.25">
      <c r="S7296" s="46"/>
      <c r="U7296" s="46"/>
    </row>
    <row r="7297" spans="19:21" hidden="1" x14ac:dyDescent="0.25">
      <c r="S7297" s="46"/>
      <c r="U7297" s="46"/>
    </row>
    <row r="7298" spans="19:21" hidden="1" x14ac:dyDescent="0.25">
      <c r="S7298" s="46"/>
      <c r="U7298" s="46"/>
    </row>
    <row r="7299" spans="19:21" hidden="1" x14ac:dyDescent="0.25">
      <c r="S7299" s="46"/>
      <c r="U7299" s="46"/>
    </row>
    <row r="7300" spans="19:21" hidden="1" x14ac:dyDescent="0.25">
      <c r="S7300" s="46"/>
      <c r="U7300" s="46"/>
    </row>
    <row r="7301" spans="19:21" hidden="1" x14ac:dyDescent="0.25">
      <c r="S7301" s="46"/>
      <c r="U7301" s="46"/>
    </row>
    <row r="7302" spans="19:21" hidden="1" x14ac:dyDescent="0.25">
      <c r="S7302" s="46"/>
      <c r="U7302" s="46"/>
    </row>
    <row r="7303" spans="19:21" hidden="1" x14ac:dyDescent="0.25">
      <c r="S7303" s="46"/>
      <c r="U7303" s="46"/>
    </row>
    <row r="7304" spans="19:21" hidden="1" x14ac:dyDescent="0.25">
      <c r="S7304" s="46"/>
      <c r="U7304" s="46"/>
    </row>
    <row r="7305" spans="19:21" hidden="1" x14ac:dyDescent="0.25">
      <c r="S7305" s="46"/>
      <c r="U7305" s="46"/>
    </row>
    <row r="7306" spans="19:21" hidden="1" x14ac:dyDescent="0.25">
      <c r="S7306" s="46"/>
      <c r="U7306" s="46"/>
    </row>
    <row r="7307" spans="19:21" hidden="1" x14ac:dyDescent="0.25">
      <c r="S7307" s="46"/>
      <c r="U7307" s="46"/>
    </row>
    <row r="7308" spans="19:21" hidden="1" x14ac:dyDescent="0.25">
      <c r="S7308" s="46"/>
      <c r="U7308" s="46"/>
    </row>
    <row r="7309" spans="19:21" hidden="1" x14ac:dyDescent="0.25">
      <c r="S7309" s="46"/>
      <c r="U7309" s="46"/>
    </row>
    <row r="7310" spans="19:21" hidden="1" x14ac:dyDescent="0.25">
      <c r="S7310" s="46"/>
      <c r="U7310" s="46"/>
    </row>
    <row r="7311" spans="19:21" hidden="1" x14ac:dyDescent="0.25">
      <c r="S7311" s="46"/>
      <c r="U7311" s="46"/>
    </row>
    <row r="7312" spans="19:21" hidden="1" x14ac:dyDescent="0.25">
      <c r="S7312" s="46"/>
      <c r="U7312" s="46"/>
    </row>
    <row r="7313" spans="19:21" hidden="1" x14ac:dyDescent="0.25">
      <c r="S7313" s="46"/>
      <c r="U7313" s="46"/>
    </row>
    <row r="7314" spans="19:21" hidden="1" x14ac:dyDescent="0.25">
      <c r="S7314" s="46"/>
      <c r="U7314" s="46"/>
    </row>
    <row r="7315" spans="19:21" hidden="1" x14ac:dyDescent="0.25">
      <c r="S7315" s="46"/>
      <c r="U7315" s="46"/>
    </row>
    <row r="7316" spans="19:21" hidden="1" x14ac:dyDescent="0.25">
      <c r="S7316" s="46"/>
      <c r="U7316" s="46"/>
    </row>
    <row r="7317" spans="19:21" hidden="1" x14ac:dyDescent="0.25">
      <c r="S7317" s="46"/>
      <c r="U7317" s="46"/>
    </row>
    <row r="7318" spans="19:21" hidden="1" x14ac:dyDescent="0.25">
      <c r="S7318" s="46"/>
      <c r="U7318" s="46"/>
    </row>
    <row r="7319" spans="19:21" hidden="1" x14ac:dyDescent="0.25">
      <c r="S7319" s="46"/>
      <c r="U7319" s="46"/>
    </row>
    <row r="7320" spans="19:21" hidden="1" x14ac:dyDescent="0.25">
      <c r="S7320" s="46"/>
      <c r="U7320" s="46"/>
    </row>
    <row r="7321" spans="19:21" hidden="1" x14ac:dyDescent="0.25">
      <c r="S7321" s="46"/>
      <c r="U7321" s="46"/>
    </row>
    <row r="7322" spans="19:21" hidden="1" x14ac:dyDescent="0.25">
      <c r="S7322" s="46"/>
      <c r="U7322" s="46"/>
    </row>
    <row r="7323" spans="19:21" hidden="1" x14ac:dyDescent="0.25">
      <c r="S7323" s="46"/>
      <c r="U7323" s="46"/>
    </row>
    <row r="7324" spans="19:21" hidden="1" x14ac:dyDescent="0.25">
      <c r="S7324" s="46"/>
      <c r="U7324" s="46"/>
    </row>
    <row r="7325" spans="19:21" hidden="1" x14ac:dyDescent="0.25">
      <c r="S7325" s="46"/>
      <c r="U7325" s="46"/>
    </row>
    <row r="7326" spans="19:21" hidden="1" x14ac:dyDescent="0.25">
      <c r="S7326" s="46"/>
      <c r="U7326" s="46"/>
    </row>
    <row r="7327" spans="19:21" hidden="1" x14ac:dyDescent="0.25">
      <c r="S7327" s="46"/>
      <c r="U7327" s="46"/>
    </row>
    <row r="7328" spans="19:21" hidden="1" x14ac:dyDescent="0.25">
      <c r="S7328" s="46"/>
      <c r="U7328" s="46"/>
    </row>
    <row r="7329" spans="19:21" hidden="1" x14ac:dyDescent="0.25">
      <c r="S7329" s="46"/>
      <c r="U7329" s="46"/>
    </row>
    <row r="7330" spans="19:21" hidden="1" x14ac:dyDescent="0.25">
      <c r="S7330" s="46"/>
      <c r="U7330" s="46"/>
    </row>
    <row r="7331" spans="19:21" hidden="1" x14ac:dyDescent="0.25">
      <c r="S7331" s="46"/>
      <c r="U7331" s="46"/>
    </row>
    <row r="7332" spans="19:21" hidden="1" x14ac:dyDescent="0.25">
      <c r="S7332" s="46"/>
      <c r="U7332" s="46"/>
    </row>
    <row r="7333" spans="19:21" hidden="1" x14ac:dyDescent="0.25">
      <c r="S7333" s="46"/>
      <c r="U7333" s="46"/>
    </row>
    <row r="7334" spans="19:21" hidden="1" x14ac:dyDescent="0.25">
      <c r="S7334" s="46"/>
      <c r="U7334" s="46"/>
    </row>
    <row r="7335" spans="19:21" hidden="1" x14ac:dyDescent="0.25">
      <c r="S7335" s="46"/>
      <c r="U7335" s="46"/>
    </row>
    <row r="7336" spans="19:21" hidden="1" x14ac:dyDescent="0.25">
      <c r="S7336" s="46"/>
      <c r="U7336" s="46"/>
    </row>
    <row r="7337" spans="19:21" hidden="1" x14ac:dyDescent="0.25">
      <c r="S7337" s="46"/>
      <c r="U7337" s="46"/>
    </row>
    <row r="7338" spans="19:21" hidden="1" x14ac:dyDescent="0.25">
      <c r="S7338" s="46"/>
      <c r="U7338" s="46"/>
    </row>
    <row r="7339" spans="19:21" hidden="1" x14ac:dyDescent="0.25">
      <c r="S7339" s="46"/>
      <c r="U7339" s="46"/>
    </row>
    <row r="7340" spans="19:21" hidden="1" x14ac:dyDescent="0.25">
      <c r="S7340" s="46"/>
      <c r="U7340" s="46"/>
    </row>
    <row r="7341" spans="19:21" hidden="1" x14ac:dyDescent="0.25">
      <c r="S7341" s="46"/>
      <c r="U7341" s="46"/>
    </row>
    <row r="7342" spans="19:21" hidden="1" x14ac:dyDescent="0.25">
      <c r="S7342" s="46"/>
      <c r="U7342" s="46"/>
    </row>
    <row r="7343" spans="19:21" hidden="1" x14ac:dyDescent="0.25">
      <c r="S7343" s="46"/>
      <c r="U7343" s="46"/>
    </row>
    <row r="7344" spans="19:21" hidden="1" x14ac:dyDescent="0.25">
      <c r="S7344" s="46"/>
      <c r="U7344" s="46"/>
    </row>
    <row r="7345" spans="19:21" hidden="1" x14ac:dyDescent="0.25">
      <c r="S7345" s="46"/>
      <c r="U7345" s="46"/>
    </row>
    <row r="7346" spans="19:21" hidden="1" x14ac:dyDescent="0.25">
      <c r="S7346" s="46"/>
      <c r="U7346" s="46"/>
    </row>
    <row r="7347" spans="19:21" hidden="1" x14ac:dyDescent="0.25">
      <c r="S7347" s="46"/>
      <c r="U7347" s="46"/>
    </row>
    <row r="7348" spans="19:21" hidden="1" x14ac:dyDescent="0.25">
      <c r="S7348" s="46"/>
      <c r="U7348" s="46"/>
    </row>
    <row r="7349" spans="19:21" hidden="1" x14ac:dyDescent="0.25">
      <c r="S7349" s="46"/>
      <c r="U7349" s="46"/>
    </row>
    <row r="7350" spans="19:21" hidden="1" x14ac:dyDescent="0.25">
      <c r="S7350" s="46"/>
      <c r="U7350" s="46"/>
    </row>
    <row r="7351" spans="19:21" hidden="1" x14ac:dyDescent="0.25">
      <c r="S7351" s="46"/>
      <c r="U7351" s="46"/>
    </row>
    <row r="7352" spans="19:21" hidden="1" x14ac:dyDescent="0.25">
      <c r="S7352" s="46"/>
      <c r="U7352" s="46"/>
    </row>
    <row r="7353" spans="19:21" hidden="1" x14ac:dyDescent="0.25">
      <c r="S7353" s="46"/>
      <c r="U7353" s="46"/>
    </row>
    <row r="7354" spans="19:21" hidden="1" x14ac:dyDescent="0.25">
      <c r="S7354" s="46"/>
      <c r="U7354" s="46"/>
    </row>
    <row r="7355" spans="19:21" hidden="1" x14ac:dyDescent="0.25">
      <c r="S7355" s="46"/>
      <c r="U7355" s="46"/>
    </row>
    <row r="7356" spans="19:21" hidden="1" x14ac:dyDescent="0.25">
      <c r="S7356" s="46"/>
      <c r="U7356" s="46"/>
    </row>
    <row r="7357" spans="19:21" hidden="1" x14ac:dyDescent="0.25">
      <c r="S7357" s="46"/>
      <c r="U7357" s="46"/>
    </row>
    <row r="7358" spans="19:21" hidden="1" x14ac:dyDescent="0.25">
      <c r="S7358" s="46"/>
      <c r="U7358" s="46"/>
    </row>
    <row r="7359" spans="19:21" hidden="1" x14ac:dyDescent="0.25">
      <c r="S7359" s="46"/>
      <c r="U7359" s="46"/>
    </row>
    <row r="7360" spans="19:21" hidden="1" x14ac:dyDescent="0.25">
      <c r="S7360" s="46"/>
      <c r="U7360" s="46"/>
    </row>
    <row r="7361" spans="19:21" hidden="1" x14ac:dyDescent="0.25">
      <c r="S7361" s="46"/>
      <c r="U7361" s="46"/>
    </row>
    <row r="7362" spans="19:21" hidden="1" x14ac:dyDescent="0.25">
      <c r="S7362" s="46"/>
      <c r="U7362" s="46"/>
    </row>
    <row r="7363" spans="19:21" hidden="1" x14ac:dyDescent="0.25">
      <c r="S7363" s="46"/>
      <c r="U7363" s="46"/>
    </row>
    <row r="7364" spans="19:21" hidden="1" x14ac:dyDescent="0.25">
      <c r="S7364" s="46"/>
      <c r="U7364" s="46"/>
    </row>
    <row r="7365" spans="19:21" hidden="1" x14ac:dyDescent="0.25">
      <c r="S7365" s="46"/>
      <c r="U7365" s="46"/>
    </row>
    <row r="7366" spans="19:21" hidden="1" x14ac:dyDescent="0.25">
      <c r="S7366" s="46"/>
      <c r="U7366" s="46"/>
    </row>
    <row r="7367" spans="19:21" hidden="1" x14ac:dyDescent="0.25">
      <c r="S7367" s="46"/>
      <c r="U7367" s="46"/>
    </row>
    <row r="7368" spans="19:21" hidden="1" x14ac:dyDescent="0.25">
      <c r="S7368" s="46"/>
      <c r="U7368" s="46"/>
    </row>
    <row r="7369" spans="19:21" hidden="1" x14ac:dyDescent="0.25">
      <c r="S7369" s="46"/>
      <c r="U7369" s="46"/>
    </row>
    <row r="7370" spans="19:21" hidden="1" x14ac:dyDescent="0.25">
      <c r="S7370" s="46"/>
      <c r="U7370" s="46"/>
    </row>
    <row r="7371" spans="19:21" hidden="1" x14ac:dyDescent="0.25">
      <c r="S7371" s="46"/>
      <c r="U7371" s="46"/>
    </row>
    <row r="7372" spans="19:21" hidden="1" x14ac:dyDescent="0.25">
      <c r="S7372" s="46"/>
      <c r="U7372" s="46"/>
    </row>
    <row r="7373" spans="19:21" hidden="1" x14ac:dyDescent="0.25">
      <c r="S7373" s="46"/>
      <c r="U7373" s="46"/>
    </row>
    <row r="7374" spans="19:21" hidden="1" x14ac:dyDescent="0.25">
      <c r="S7374" s="46"/>
      <c r="U7374" s="46"/>
    </row>
    <row r="7375" spans="19:21" hidden="1" x14ac:dyDescent="0.25">
      <c r="S7375" s="46"/>
      <c r="U7375" s="46"/>
    </row>
    <row r="7376" spans="19:21" hidden="1" x14ac:dyDescent="0.25">
      <c r="S7376" s="46"/>
      <c r="U7376" s="46"/>
    </row>
    <row r="7377" spans="19:21" hidden="1" x14ac:dyDescent="0.25">
      <c r="S7377" s="46"/>
      <c r="U7377" s="46"/>
    </row>
    <row r="7378" spans="19:21" hidden="1" x14ac:dyDescent="0.25">
      <c r="S7378" s="46"/>
      <c r="U7378" s="46"/>
    </row>
    <row r="7379" spans="19:21" hidden="1" x14ac:dyDescent="0.25">
      <c r="S7379" s="46"/>
      <c r="U7379" s="46"/>
    </row>
    <row r="7380" spans="19:21" hidden="1" x14ac:dyDescent="0.25">
      <c r="S7380" s="46"/>
      <c r="U7380" s="46"/>
    </row>
    <row r="7381" spans="19:21" hidden="1" x14ac:dyDescent="0.25">
      <c r="S7381" s="46"/>
      <c r="U7381" s="46"/>
    </row>
    <row r="7382" spans="19:21" hidden="1" x14ac:dyDescent="0.25">
      <c r="S7382" s="46"/>
      <c r="U7382" s="46"/>
    </row>
    <row r="7383" spans="19:21" hidden="1" x14ac:dyDescent="0.25">
      <c r="S7383" s="46"/>
      <c r="U7383" s="46"/>
    </row>
    <row r="7384" spans="19:21" hidden="1" x14ac:dyDescent="0.25">
      <c r="S7384" s="46"/>
      <c r="U7384" s="46"/>
    </row>
    <row r="7385" spans="19:21" hidden="1" x14ac:dyDescent="0.25">
      <c r="S7385" s="46"/>
      <c r="U7385" s="46"/>
    </row>
    <row r="7386" spans="19:21" hidden="1" x14ac:dyDescent="0.25">
      <c r="S7386" s="46"/>
      <c r="U7386" s="46"/>
    </row>
    <row r="7387" spans="19:21" hidden="1" x14ac:dyDescent="0.25">
      <c r="S7387" s="46"/>
      <c r="U7387" s="46"/>
    </row>
    <row r="7388" spans="19:21" hidden="1" x14ac:dyDescent="0.25">
      <c r="S7388" s="46"/>
      <c r="U7388" s="46"/>
    </row>
    <row r="7389" spans="19:21" hidden="1" x14ac:dyDescent="0.25">
      <c r="S7389" s="46"/>
      <c r="U7389" s="46"/>
    </row>
    <row r="7390" spans="19:21" hidden="1" x14ac:dyDescent="0.25">
      <c r="S7390" s="46"/>
      <c r="U7390" s="46"/>
    </row>
    <row r="7391" spans="19:21" hidden="1" x14ac:dyDescent="0.25">
      <c r="S7391" s="46"/>
      <c r="U7391" s="46"/>
    </row>
    <row r="7392" spans="19:21" hidden="1" x14ac:dyDescent="0.25">
      <c r="S7392" s="46"/>
      <c r="U7392" s="46"/>
    </row>
    <row r="7393" spans="19:21" hidden="1" x14ac:dyDescent="0.25">
      <c r="S7393" s="46"/>
      <c r="U7393" s="46"/>
    </row>
    <row r="7394" spans="19:21" hidden="1" x14ac:dyDescent="0.25">
      <c r="S7394" s="46"/>
      <c r="U7394" s="46"/>
    </row>
    <row r="7395" spans="19:21" hidden="1" x14ac:dyDescent="0.25">
      <c r="S7395" s="46"/>
      <c r="U7395" s="46"/>
    </row>
    <row r="7396" spans="19:21" hidden="1" x14ac:dyDescent="0.25">
      <c r="S7396" s="46"/>
      <c r="U7396" s="46"/>
    </row>
    <row r="7397" spans="19:21" hidden="1" x14ac:dyDescent="0.25">
      <c r="S7397" s="46"/>
      <c r="U7397" s="46"/>
    </row>
    <row r="7398" spans="19:21" hidden="1" x14ac:dyDescent="0.25">
      <c r="S7398" s="46"/>
      <c r="U7398" s="46"/>
    </row>
    <row r="7399" spans="19:21" hidden="1" x14ac:dyDescent="0.25">
      <c r="S7399" s="46"/>
      <c r="U7399" s="46"/>
    </row>
    <row r="7400" spans="19:21" hidden="1" x14ac:dyDescent="0.25">
      <c r="S7400" s="46"/>
      <c r="U7400" s="46"/>
    </row>
    <row r="7401" spans="19:21" hidden="1" x14ac:dyDescent="0.25">
      <c r="S7401" s="46"/>
      <c r="U7401" s="46"/>
    </row>
    <row r="7402" spans="19:21" hidden="1" x14ac:dyDescent="0.25">
      <c r="S7402" s="46"/>
      <c r="U7402" s="46"/>
    </row>
    <row r="7403" spans="19:21" hidden="1" x14ac:dyDescent="0.25">
      <c r="S7403" s="46"/>
      <c r="U7403" s="46"/>
    </row>
    <row r="7404" spans="19:21" hidden="1" x14ac:dyDescent="0.25">
      <c r="S7404" s="46"/>
      <c r="U7404" s="46"/>
    </row>
    <row r="7405" spans="19:21" hidden="1" x14ac:dyDescent="0.25">
      <c r="S7405" s="46"/>
      <c r="U7405" s="46"/>
    </row>
    <row r="7406" spans="19:21" hidden="1" x14ac:dyDescent="0.25">
      <c r="S7406" s="46"/>
      <c r="U7406" s="46"/>
    </row>
    <row r="7407" spans="19:21" hidden="1" x14ac:dyDescent="0.25">
      <c r="S7407" s="46"/>
      <c r="U7407" s="46"/>
    </row>
    <row r="7408" spans="19:21" hidden="1" x14ac:dyDescent="0.25">
      <c r="S7408" s="46"/>
      <c r="U7408" s="46"/>
    </row>
    <row r="7409" spans="19:21" hidden="1" x14ac:dyDescent="0.25">
      <c r="S7409" s="46"/>
      <c r="U7409" s="46"/>
    </row>
    <row r="7410" spans="19:21" hidden="1" x14ac:dyDescent="0.25">
      <c r="S7410" s="46"/>
      <c r="U7410" s="46"/>
    </row>
    <row r="7411" spans="19:21" hidden="1" x14ac:dyDescent="0.25">
      <c r="S7411" s="46"/>
      <c r="U7411" s="46"/>
    </row>
    <row r="7412" spans="19:21" hidden="1" x14ac:dyDescent="0.25">
      <c r="S7412" s="46"/>
      <c r="U7412" s="46"/>
    </row>
    <row r="7413" spans="19:21" hidden="1" x14ac:dyDescent="0.25">
      <c r="S7413" s="46"/>
      <c r="U7413" s="46"/>
    </row>
    <row r="7414" spans="19:21" hidden="1" x14ac:dyDescent="0.25">
      <c r="S7414" s="46"/>
      <c r="U7414" s="46"/>
    </row>
    <row r="7415" spans="19:21" hidden="1" x14ac:dyDescent="0.25">
      <c r="S7415" s="46"/>
      <c r="U7415" s="46"/>
    </row>
    <row r="7416" spans="19:21" hidden="1" x14ac:dyDescent="0.25">
      <c r="S7416" s="46"/>
      <c r="U7416" s="46"/>
    </row>
    <row r="7417" spans="19:21" hidden="1" x14ac:dyDescent="0.25">
      <c r="S7417" s="46"/>
      <c r="U7417" s="46"/>
    </row>
    <row r="7418" spans="19:21" hidden="1" x14ac:dyDescent="0.25">
      <c r="S7418" s="46"/>
      <c r="U7418" s="46"/>
    </row>
    <row r="7419" spans="19:21" hidden="1" x14ac:dyDescent="0.25">
      <c r="S7419" s="46"/>
      <c r="U7419" s="46"/>
    </row>
    <row r="7420" spans="19:21" hidden="1" x14ac:dyDescent="0.25">
      <c r="S7420" s="46"/>
      <c r="U7420" s="46"/>
    </row>
    <row r="7421" spans="19:21" hidden="1" x14ac:dyDescent="0.25">
      <c r="S7421" s="46"/>
      <c r="U7421" s="46"/>
    </row>
    <row r="7422" spans="19:21" hidden="1" x14ac:dyDescent="0.25">
      <c r="S7422" s="46"/>
      <c r="U7422" s="46"/>
    </row>
    <row r="7423" spans="19:21" hidden="1" x14ac:dyDescent="0.25">
      <c r="S7423" s="46"/>
      <c r="U7423" s="46"/>
    </row>
    <row r="7424" spans="19:21" hidden="1" x14ac:dyDescent="0.25">
      <c r="S7424" s="46"/>
      <c r="U7424" s="46"/>
    </row>
    <row r="7425" spans="19:21" hidden="1" x14ac:dyDescent="0.25">
      <c r="S7425" s="46"/>
      <c r="U7425" s="46"/>
    </row>
    <row r="7426" spans="19:21" hidden="1" x14ac:dyDescent="0.25">
      <c r="S7426" s="46"/>
      <c r="U7426" s="46"/>
    </row>
    <row r="7427" spans="19:21" hidden="1" x14ac:dyDescent="0.25">
      <c r="S7427" s="46"/>
      <c r="U7427" s="46"/>
    </row>
    <row r="7428" spans="19:21" hidden="1" x14ac:dyDescent="0.25">
      <c r="S7428" s="46"/>
      <c r="U7428" s="46"/>
    </row>
    <row r="7429" spans="19:21" hidden="1" x14ac:dyDescent="0.25">
      <c r="S7429" s="46"/>
      <c r="U7429" s="46"/>
    </row>
    <row r="7430" spans="19:21" hidden="1" x14ac:dyDescent="0.25">
      <c r="S7430" s="46"/>
      <c r="U7430" s="46"/>
    </row>
    <row r="7431" spans="19:21" hidden="1" x14ac:dyDescent="0.25">
      <c r="S7431" s="46"/>
      <c r="U7431" s="46"/>
    </row>
    <row r="7432" spans="19:21" hidden="1" x14ac:dyDescent="0.25">
      <c r="S7432" s="46"/>
      <c r="U7432" s="46"/>
    </row>
    <row r="7433" spans="19:21" hidden="1" x14ac:dyDescent="0.25">
      <c r="S7433" s="46"/>
      <c r="U7433" s="46"/>
    </row>
    <row r="7434" spans="19:21" hidden="1" x14ac:dyDescent="0.25">
      <c r="S7434" s="46"/>
      <c r="U7434" s="46"/>
    </row>
    <row r="7435" spans="19:21" hidden="1" x14ac:dyDescent="0.25">
      <c r="S7435" s="46"/>
      <c r="U7435" s="46"/>
    </row>
    <row r="7436" spans="19:21" hidden="1" x14ac:dyDescent="0.25">
      <c r="S7436" s="46"/>
      <c r="U7436" s="46"/>
    </row>
    <row r="7437" spans="19:21" hidden="1" x14ac:dyDescent="0.25">
      <c r="S7437" s="46"/>
      <c r="U7437" s="46"/>
    </row>
    <row r="7438" spans="19:21" hidden="1" x14ac:dyDescent="0.25">
      <c r="S7438" s="46"/>
      <c r="U7438" s="46"/>
    </row>
    <row r="7439" spans="19:21" hidden="1" x14ac:dyDescent="0.25">
      <c r="S7439" s="46"/>
      <c r="U7439" s="46"/>
    </row>
    <row r="7440" spans="19:21" hidden="1" x14ac:dyDescent="0.25">
      <c r="S7440" s="46"/>
      <c r="U7440" s="46"/>
    </row>
    <row r="7441" spans="19:21" hidden="1" x14ac:dyDescent="0.25">
      <c r="S7441" s="46"/>
      <c r="U7441" s="46"/>
    </row>
    <row r="7442" spans="19:21" hidden="1" x14ac:dyDescent="0.25">
      <c r="S7442" s="46"/>
      <c r="U7442" s="46"/>
    </row>
    <row r="7443" spans="19:21" hidden="1" x14ac:dyDescent="0.25">
      <c r="S7443" s="46"/>
      <c r="U7443" s="46"/>
    </row>
    <row r="7444" spans="19:21" hidden="1" x14ac:dyDescent="0.25">
      <c r="S7444" s="46"/>
      <c r="U7444" s="46"/>
    </row>
    <row r="7445" spans="19:21" hidden="1" x14ac:dyDescent="0.25">
      <c r="S7445" s="46"/>
      <c r="U7445" s="46"/>
    </row>
    <row r="7446" spans="19:21" hidden="1" x14ac:dyDescent="0.25">
      <c r="S7446" s="46"/>
      <c r="U7446" s="46"/>
    </row>
    <row r="7447" spans="19:21" hidden="1" x14ac:dyDescent="0.25">
      <c r="S7447" s="46"/>
      <c r="U7447" s="46"/>
    </row>
    <row r="7448" spans="19:21" hidden="1" x14ac:dyDescent="0.25">
      <c r="S7448" s="46"/>
      <c r="U7448" s="46"/>
    </row>
    <row r="7449" spans="19:21" hidden="1" x14ac:dyDescent="0.25">
      <c r="S7449" s="46"/>
      <c r="U7449" s="46"/>
    </row>
    <row r="7450" spans="19:21" hidden="1" x14ac:dyDescent="0.25">
      <c r="S7450" s="46"/>
      <c r="U7450" s="46"/>
    </row>
    <row r="7451" spans="19:21" hidden="1" x14ac:dyDescent="0.25">
      <c r="S7451" s="46"/>
      <c r="U7451" s="46"/>
    </row>
    <row r="7452" spans="19:21" hidden="1" x14ac:dyDescent="0.25">
      <c r="S7452" s="46"/>
      <c r="U7452" s="46"/>
    </row>
    <row r="7453" spans="19:21" hidden="1" x14ac:dyDescent="0.25">
      <c r="S7453" s="46"/>
      <c r="U7453" s="46"/>
    </row>
    <row r="7454" spans="19:21" hidden="1" x14ac:dyDescent="0.25">
      <c r="S7454" s="46"/>
      <c r="U7454" s="46"/>
    </row>
    <row r="7455" spans="19:21" hidden="1" x14ac:dyDescent="0.25">
      <c r="S7455" s="46"/>
      <c r="U7455" s="46"/>
    </row>
    <row r="7456" spans="19:21" hidden="1" x14ac:dyDescent="0.25">
      <c r="S7456" s="46"/>
      <c r="U7456" s="46"/>
    </row>
    <row r="7457" spans="19:21" hidden="1" x14ac:dyDescent="0.25">
      <c r="S7457" s="46"/>
      <c r="U7457" s="46"/>
    </row>
    <row r="7458" spans="19:21" hidden="1" x14ac:dyDescent="0.25">
      <c r="S7458" s="46"/>
      <c r="U7458" s="46"/>
    </row>
    <row r="7459" spans="19:21" hidden="1" x14ac:dyDescent="0.25">
      <c r="S7459" s="46"/>
      <c r="U7459" s="46"/>
    </row>
    <row r="7460" spans="19:21" hidden="1" x14ac:dyDescent="0.25">
      <c r="S7460" s="46"/>
      <c r="U7460" s="46"/>
    </row>
    <row r="7461" spans="19:21" hidden="1" x14ac:dyDescent="0.25">
      <c r="S7461" s="46"/>
      <c r="U7461" s="46"/>
    </row>
    <row r="7462" spans="19:21" hidden="1" x14ac:dyDescent="0.25">
      <c r="S7462" s="46"/>
      <c r="U7462" s="46"/>
    </row>
    <row r="7463" spans="19:21" hidden="1" x14ac:dyDescent="0.25">
      <c r="S7463" s="46"/>
      <c r="U7463" s="46"/>
    </row>
    <row r="7464" spans="19:21" hidden="1" x14ac:dyDescent="0.25">
      <c r="S7464" s="46"/>
      <c r="U7464" s="46"/>
    </row>
    <row r="7465" spans="19:21" hidden="1" x14ac:dyDescent="0.25">
      <c r="S7465" s="46"/>
      <c r="U7465" s="46"/>
    </row>
    <row r="7466" spans="19:21" hidden="1" x14ac:dyDescent="0.25">
      <c r="S7466" s="46"/>
      <c r="U7466" s="46"/>
    </row>
    <row r="7467" spans="19:21" hidden="1" x14ac:dyDescent="0.25">
      <c r="S7467" s="46"/>
      <c r="U7467" s="46"/>
    </row>
    <row r="7468" spans="19:21" hidden="1" x14ac:dyDescent="0.25">
      <c r="S7468" s="46"/>
      <c r="U7468" s="46"/>
    </row>
    <row r="7469" spans="19:21" hidden="1" x14ac:dyDescent="0.25">
      <c r="S7469" s="46"/>
      <c r="U7469" s="46"/>
    </row>
    <row r="7470" spans="19:21" hidden="1" x14ac:dyDescent="0.25">
      <c r="S7470" s="46"/>
      <c r="U7470" s="46"/>
    </row>
    <row r="7471" spans="19:21" hidden="1" x14ac:dyDescent="0.25">
      <c r="S7471" s="46"/>
      <c r="U7471" s="46"/>
    </row>
    <row r="7472" spans="19:21" hidden="1" x14ac:dyDescent="0.25">
      <c r="S7472" s="46"/>
      <c r="U7472" s="46"/>
    </row>
    <row r="7473" spans="19:21" hidden="1" x14ac:dyDescent="0.25">
      <c r="S7473" s="46"/>
      <c r="U7473" s="46"/>
    </row>
    <row r="7474" spans="19:21" hidden="1" x14ac:dyDescent="0.25">
      <c r="S7474" s="46"/>
      <c r="U7474" s="46"/>
    </row>
    <row r="7475" spans="19:21" hidden="1" x14ac:dyDescent="0.25">
      <c r="S7475" s="46"/>
      <c r="U7475" s="46"/>
    </row>
    <row r="7476" spans="19:21" hidden="1" x14ac:dyDescent="0.25">
      <c r="S7476" s="46"/>
      <c r="U7476" s="46"/>
    </row>
    <row r="7477" spans="19:21" hidden="1" x14ac:dyDescent="0.25">
      <c r="S7477" s="46"/>
      <c r="U7477" s="46"/>
    </row>
    <row r="7478" spans="19:21" hidden="1" x14ac:dyDescent="0.25">
      <c r="S7478" s="46"/>
      <c r="U7478" s="46"/>
    </row>
    <row r="7479" spans="19:21" hidden="1" x14ac:dyDescent="0.25">
      <c r="S7479" s="46"/>
      <c r="U7479" s="46"/>
    </row>
    <row r="7480" spans="19:21" hidden="1" x14ac:dyDescent="0.25">
      <c r="S7480" s="46"/>
      <c r="U7480" s="46"/>
    </row>
    <row r="7481" spans="19:21" hidden="1" x14ac:dyDescent="0.25">
      <c r="S7481" s="46"/>
      <c r="U7481" s="46"/>
    </row>
    <row r="7482" spans="19:21" hidden="1" x14ac:dyDescent="0.25">
      <c r="S7482" s="46"/>
      <c r="U7482" s="46"/>
    </row>
    <row r="7483" spans="19:21" hidden="1" x14ac:dyDescent="0.25">
      <c r="S7483" s="46"/>
      <c r="U7483" s="46"/>
    </row>
    <row r="7484" spans="19:21" hidden="1" x14ac:dyDescent="0.25">
      <c r="S7484" s="46"/>
      <c r="U7484" s="46"/>
    </row>
    <row r="7485" spans="19:21" hidden="1" x14ac:dyDescent="0.25">
      <c r="S7485" s="46"/>
      <c r="U7485" s="46"/>
    </row>
    <row r="7486" spans="19:21" hidden="1" x14ac:dyDescent="0.25">
      <c r="S7486" s="46"/>
      <c r="U7486" s="46"/>
    </row>
    <row r="7487" spans="19:21" hidden="1" x14ac:dyDescent="0.25">
      <c r="S7487" s="46"/>
      <c r="U7487" s="46"/>
    </row>
    <row r="7488" spans="19:21" hidden="1" x14ac:dyDescent="0.25">
      <c r="S7488" s="46"/>
      <c r="U7488" s="46"/>
    </row>
    <row r="7489" spans="19:21" hidden="1" x14ac:dyDescent="0.25">
      <c r="S7489" s="46"/>
      <c r="U7489" s="46"/>
    </row>
    <row r="7490" spans="19:21" hidden="1" x14ac:dyDescent="0.25">
      <c r="S7490" s="46"/>
      <c r="U7490" s="46"/>
    </row>
    <row r="7491" spans="19:21" hidden="1" x14ac:dyDescent="0.25">
      <c r="S7491" s="46"/>
      <c r="U7491" s="46"/>
    </row>
    <row r="7492" spans="19:21" hidden="1" x14ac:dyDescent="0.25">
      <c r="S7492" s="46"/>
      <c r="U7492" s="46"/>
    </row>
    <row r="7493" spans="19:21" hidden="1" x14ac:dyDescent="0.25">
      <c r="S7493" s="46"/>
      <c r="U7493" s="46"/>
    </row>
    <row r="7494" spans="19:21" hidden="1" x14ac:dyDescent="0.25">
      <c r="S7494" s="46"/>
      <c r="U7494" s="46"/>
    </row>
    <row r="7495" spans="19:21" hidden="1" x14ac:dyDescent="0.25">
      <c r="S7495" s="46"/>
      <c r="U7495" s="46"/>
    </row>
    <row r="7496" spans="19:21" hidden="1" x14ac:dyDescent="0.25">
      <c r="S7496" s="46"/>
      <c r="U7496" s="46"/>
    </row>
    <row r="7497" spans="19:21" hidden="1" x14ac:dyDescent="0.25">
      <c r="S7497" s="46"/>
      <c r="U7497" s="46"/>
    </row>
    <row r="7498" spans="19:21" hidden="1" x14ac:dyDescent="0.25">
      <c r="S7498" s="46"/>
      <c r="U7498" s="46"/>
    </row>
    <row r="7499" spans="19:21" hidden="1" x14ac:dyDescent="0.25">
      <c r="S7499" s="46"/>
      <c r="U7499" s="46"/>
    </row>
    <row r="7500" spans="19:21" hidden="1" x14ac:dyDescent="0.25">
      <c r="S7500" s="46"/>
      <c r="U7500" s="46"/>
    </row>
    <row r="7501" spans="19:21" hidden="1" x14ac:dyDescent="0.25">
      <c r="S7501" s="46"/>
      <c r="U7501" s="46"/>
    </row>
    <row r="7502" spans="19:21" hidden="1" x14ac:dyDescent="0.25">
      <c r="S7502" s="46"/>
      <c r="U7502" s="46"/>
    </row>
    <row r="7503" spans="19:21" hidden="1" x14ac:dyDescent="0.25">
      <c r="S7503" s="46"/>
      <c r="U7503" s="46"/>
    </row>
    <row r="7504" spans="19:21" hidden="1" x14ac:dyDescent="0.25">
      <c r="S7504" s="46"/>
      <c r="U7504" s="46"/>
    </row>
    <row r="7505" spans="19:21" hidden="1" x14ac:dyDescent="0.25">
      <c r="S7505" s="46"/>
      <c r="U7505" s="46"/>
    </row>
    <row r="7506" spans="19:21" hidden="1" x14ac:dyDescent="0.25">
      <c r="S7506" s="46"/>
      <c r="U7506" s="46"/>
    </row>
    <row r="7507" spans="19:21" hidden="1" x14ac:dyDescent="0.25">
      <c r="S7507" s="46"/>
      <c r="U7507" s="46"/>
    </row>
    <row r="7508" spans="19:21" hidden="1" x14ac:dyDescent="0.25">
      <c r="S7508" s="46"/>
      <c r="U7508" s="46"/>
    </row>
    <row r="7509" spans="19:21" hidden="1" x14ac:dyDescent="0.25">
      <c r="S7509" s="46"/>
      <c r="U7509" s="46"/>
    </row>
    <row r="7510" spans="19:21" hidden="1" x14ac:dyDescent="0.25">
      <c r="S7510" s="46"/>
      <c r="U7510" s="46"/>
    </row>
    <row r="7511" spans="19:21" hidden="1" x14ac:dyDescent="0.25">
      <c r="S7511" s="46"/>
      <c r="U7511" s="46"/>
    </row>
    <row r="7512" spans="19:21" hidden="1" x14ac:dyDescent="0.25">
      <c r="S7512" s="46"/>
      <c r="U7512" s="46"/>
    </row>
    <row r="7513" spans="19:21" hidden="1" x14ac:dyDescent="0.25">
      <c r="S7513" s="46"/>
      <c r="U7513" s="46"/>
    </row>
    <row r="7514" spans="19:21" hidden="1" x14ac:dyDescent="0.25">
      <c r="S7514" s="46"/>
      <c r="U7514" s="46"/>
    </row>
    <row r="7515" spans="19:21" hidden="1" x14ac:dyDescent="0.25">
      <c r="S7515" s="46"/>
      <c r="U7515" s="46"/>
    </row>
    <row r="7516" spans="19:21" hidden="1" x14ac:dyDescent="0.25">
      <c r="S7516" s="46"/>
      <c r="U7516" s="46"/>
    </row>
    <row r="7517" spans="19:21" hidden="1" x14ac:dyDescent="0.25">
      <c r="S7517" s="46"/>
      <c r="U7517" s="46"/>
    </row>
    <row r="7518" spans="19:21" hidden="1" x14ac:dyDescent="0.25">
      <c r="S7518" s="46"/>
      <c r="U7518" s="46"/>
    </row>
    <row r="7519" spans="19:21" hidden="1" x14ac:dyDescent="0.25">
      <c r="S7519" s="46"/>
      <c r="U7519" s="46"/>
    </row>
    <row r="7520" spans="19:21" hidden="1" x14ac:dyDescent="0.25">
      <c r="S7520" s="46"/>
      <c r="U7520" s="46"/>
    </row>
    <row r="7521" spans="19:21" hidden="1" x14ac:dyDescent="0.25">
      <c r="S7521" s="46"/>
      <c r="U7521" s="46"/>
    </row>
    <row r="7522" spans="19:21" hidden="1" x14ac:dyDescent="0.25">
      <c r="S7522" s="46"/>
      <c r="U7522" s="46"/>
    </row>
    <row r="7523" spans="19:21" hidden="1" x14ac:dyDescent="0.25">
      <c r="S7523" s="46"/>
      <c r="U7523" s="46"/>
    </row>
    <row r="7524" spans="19:21" hidden="1" x14ac:dyDescent="0.25">
      <c r="S7524" s="46"/>
      <c r="U7524" s="46"/>
    </row>
    <row r="7525" spans="19:21" hidden="1" x14ac:dyDescent="0.25">
      <c r="S7525" s="46"/>
      <c r="U7525" s="46"/>
    </row>
    <row r="7526" spans="19:21" hidden="1" x14ac:dyDescent="0.25">
      <c r="S7526" s="46"/>
      <c r="U7526" s="46"/>
    </row>
    <row r="7527" spans="19:21" hidden="1" x14ac:dyDescent="0.25">
      <c r="S7527" s="46"/>
      <c r="U7527" s="46"/>
    </row>
    <row r="7528" spans="19:21" hidden="1" x14ac:dyDescent="0.25">
      <c r="S7528" s="46"/>
      <c r="U7528" s="46"/>
    </row>
    <row r="7529" spans="19:21" hidden="1" x14ac:dyDescent="0.25">
      <c r="S7529" s="46"/>
      <c r="U7529" s="46"/>
    </row>
    <row r="7530" spans="19:21" hidden="1" x14ac:dyDescent="0.25">
      <c r="S7530" s="46"/>
      <c r="U7530" s="46"/>
    </row>
    <row r="7531" spans="19:21" hidden="1" x14ac:dyDescent="0.25">
      <c r="S7531" s="46"/>
      <c r="U7531" s="46"/>
    </row>
    <row r="7532" spans="19:21" hidden="1" x14ac:dyDescent="0.25">
      <c r="S7532" s="46"/>
      <c r="U7532" s="46"/>
    </row>
    <row r="7533" spans="19:21" hidden="1" x14ac:dyDescent="0.25">
      <c r="S7533" s="46"/>
      <c r="U7533" s="46"/>
    </row>
    <row r="7534" spans="19:21" hidden="1" x14ac:dyDescent="0.25">
      <c r="S7534" s="46"/>
      <c r="U7534" s="46"/>
    </row>
    <row r="7535" spans="19:21" hidden="1" x14ac:dyDescent="0.25">
      <c r="S7535" s="46"/>
      <c r="U7535" s="46"/>
    </row>
    <row r="7536" spans="19:21" hidden="1" x14ac:dyDescent="0.25">
      <c r="S7536" s="46"/>
      <c r="U7536" s="46"/>
    </row>
    <row r="7537" spans="19:21" hidden="1" x14ac:dyDescent="0.25">
      <c r="S7537" s="46"/>
      <c r="U7537" s="46"/>
    </row>
    <row r="7538" spans="19:21" hidden="1" x14ac:dyDescent="0.25">
      <c r="S7538" s="46"/>
      <c r="U7538" s="46"/>
    </row>
    <row r="7539" spans="19:21" hidden="1" x14ac:dyDescent="0.25">
      <c r="S7539" s="46"/>
      <c r="U7539" s="46"/>
    </row>
    <row r="7540" spans="19:21" hidden="1" x14ac:dyDescent="0.25">
      <c r="S7540" s="46"/>
      <c r="U7540" s="46"/>
    </row>
    <row r="7541" spans="19:21" hidden="1" x14ac:dyDescent="0.25">
      <c r="S7541" s="46"/>
      <c r="U7541" s="46"/>
    </row>
    <row r="7542" spans="19:21" hidden="1" x14ac:dyDescent="0.25">
      <c r="S7542" s="46"/>
      <c r="U7542" s="46"/>
    </row>
    <row r="7543" spans="19:21" hidden="1" x14ac:dyDescent="0.25">
      <c r="S7543" s="46"/>
      <c r="U7543" s="46"/>
    </row>
    <row r="7544" spans="19:21" hidden="1" x14ac:dyDescent="0.25">
      <c r="S7544" s="46"/>
      <c r="U7544" s="46"/>
    </row>
    <row r="7545" spans="19:21" hidden="1" x14ac:dyDescent="0.25">
      <c r="S7545" s="46"/>
      <c r="U7545" s="46"/>
    </row>
    <row r="7546" spans="19:21" hidden="1" x14ac:dyDescent="0.25">
      <c r="S7546" s="46"/>
      <c r="U7546" s="46"/>
    </row>
    <row r="7547" spans="19:21" hidden="1" x14ac:dyDescent="0.25">
      <c r="S7547" s="46"/>
      <c r="U7547" s="46"/>
    </row>
    <row r="7548" spans="19:21" x14ac:dyDescent="0.25">
      <c r="S7548" s="46"/>
      <c r="U7548" s="46"/>
    </row>
    <row r="7549" spans="19:21" x14ac:dyDescent="0.25">
      <c r="S7549" s="46"/>
      <c r="U7549" s="46"/>
    </row>
    <row r="7550" spans="19:21" x14ac:dyDescent="0.25">
      <c r="S7550" s="46"/>
      <c r="U7550" s="46"/>
    </row>
    <row r="7551" spans="19:21" x14ac:dyDescent="0.25">
      <c r="S7551" s="46"/>
      <c r="U7551" s="46"/>
    </row>
    <row r="7552" spans="19:21" x14ac:dyDescent="0.25">
      <c r="S7552" s="46"/>
      <c r="U7552" s="46"/>
    </row>
    <row r="7553" spans="19:21" x14ac:dyDescent="0.25">
      <c r="S7553" s="46"/>
      <c r="U7553" s="46"/>
    </row>
    <row r="7554" spans="19:21" x14ac:dyDescent="0.25">
      <c r="S7554" s="46"/>
      <c r="U7554" s="46"/>
    </row>
    <row r="7555" spans="19:21" x14ac:dyDescent="0.25">
      <c r="S7555" s="46"/>
      <c r="U7555" s="46"/>
    </row>
    <row r="7556" spans="19:21" x14ac:dyDescent="0.25">
      <c r="S7556" s="46"/>
      <c r="U7556" s="46"/>
    </row>
    <row r="7557" spans="19:21" x14ac:dyDescent="0.25">
      <c r="S7557" s="46"/>
      <c r="U7557" s="46"/>
    </row>
    <row r="7558" spans="19:21" x14ac:dyDescent="0.25">
      <c r="S7558" s="46"/>
      <c r="U7558" s="46"/>
    </row>
    <row r="7559" spans="19:21" x14ac:dyDescent="0.25">
      <c r="S7559" s="46"/>
      <c r="U7559" s="46"/>
    </row>
    <row r="7560" spans="19:21" x14ac:dyDescent="0.25">
      <c r="S7560" s="46"/>
      <c r="U7560" s="46"/>
    </row>
    <row r="7561" spans="19:21" x14ac:dyDescent="0.25">
      <c r="S7561" s="46"/>
      <c r="U7561" s="46"/>
    </row>
    <row r="7562" spans="19:21" x14ac:dyDescent="0.25">
      <c r="S7562" s="46"/>
      <c r="U7562" s="46"/>
    </row>
    <row r="7563" spans="19:21" x14ac:dyDescent="0.25">
      <c r="S7563" s="46"/>
      <c r="U7563" s="46"/>
    </row>
    <row r="7564" spans="19:21" x14ac:dyDescent="0.25">
      <c r="S7564" s="46"/>
      <c r="U7564" s="46"/>
    </row>
    <row r="7565" spans="19:21" x14ac:dyDescent="0.25">
      <c r="S7565" s="46"/>
      <c r="U7565" s="46"/>
    </row>
    <row r="7566" spans="19:21" x14ac:dyDescent="0.25">
      <c r="S7566" s="46"/>
      <c r="U7566" s="46"/>
    </row>
    <row r="7567" spans="19:21" x14ac:dyDescent="0.25">
      <c r="S7567" s="46"/>
      <c r="U7567" s="46"/>
    </row>
    <row r="7568" spans="19:21" x14ac:dyDescent="0.25">
      <c r="S7568" s="46"/>
      <c r="U7568" s="46"/>
    </row>
    <row r="7569" spans="19:21" x14ac:dyDescent="0.25">
      <c r="S7569" s="46"/>
      <c r="U7569" s="46"/>
    </row>
    <row r="7570" spans="19:21" x14ac:dyDescent="0.25">
      <c r="S7570" s="46"/>
      <c r="U7570" s="46"/>
    </row>
    <row r="7571" spans="19:21" x14ac:dyDescent="0.25">
      <c r="S7571" s="46"/>
      <c r="U7571" s="46"/>
    </row>
    <row r="7572" spans="19:21" x14ac:dyDescent="0.25">
      <c r="S7572" s="46"/>
      <c r="U7572" s="46"/>
    </row>
    <row r="7573" spans="19:21" x14ac:dyDescent="0.25">
      <c r="S7573" s="46"/>
      <c r="U7573" s="46"/>
    </row>
    <row r="7574" spans="19:21" x14ac:dyDescent="0.25">
      <c r="S7574" s="46"/>
      <c r="U7574" s="46"/>
    </row>
    <row r="7575" spans="19:21" x14ac:dyDescent="0.25">
      <c r="S7575" s="46"/>
      <c r="U7575" s="46"/>
    </row>
    <row r="7576" spans="19:21" x14ac:dyDescent="0.25">
      <c r="S7576" s="46"/>
      <c r="U7576" s="46"/>
    </row>
    <row r="7577" spans="19:21" x14ac:dyDescent="0.25">
      <c r="S7577" s="46"/>
      <c r="U7577" s="46"/>
    </row>
    <row r="7578" spans="19:21" x14ac:dyDescent="0.25">
      <c r="S7578" s="46"/>
      <c r="U7578" s="46"/>
    </row>
    <row r="7579" spans="19:21" x14ac:dyDescent="0.25">
      <c r="S7579" s="46"/>
      <c r="U7579" s="46"/>
    </row>
    <row r="7580" spans="19:21" x14ac:dyDescent="0.25">
      <c r="S7580" s="46"/>
      <c r="U7580" s="46"/>
    </row>
    <row r="7581" spans="19:21" x14ac:dyDescent="0.25">
      <c r="S7581" s="46"/>
      <c r="U7581" s="46"/>
    </row>
    <row r="7582" spans="19:21" x14ac:dyDescent="0.25">
      <c r="S7582" s="46"/>
      <c r="U7582" s="46"/>
    </row>
    <row r="7583" spans="19:21" x14ac:dyDescent="0.25">
      <c r="S7583" s="46"/>
      <c r="U7583" s="46"/>
    </row>
    <row r="7584" spans="19:21" x14ac:dyDescent="0.25">
      <c r="S7584" s="46"/>
      <c r="U7584" s="46"/>
    </row>
    <row r="7585" spans="19:21" x14ac:dyDescent="0.25">
      <c r="S7585" s="46"/>
      <c r="U7585" s="46"/>
    </row>
    <row r="7586" spans="19:21" x14ac:dyDescent="0.25">
      <c r="S7586" s="46"/>
      <c r="U7586" s="46"/>
    </row>
    <row r="7587" spans="19:21" x14ac:dyDescent="0.25">
      <c r="S7587" s="46"/>
      <c r="U7587" s="46"/>
    </row>
    <row r="7588" spans="19:21" x14ac:dyDescent="0.25">
      <c r="S7588" s="46"/>
      <c r="U7588" s="46"/>
    </row>
    <row r="7589" spans="19:21" x14ac:dyDescent="0.25">
      <c r="S7589" s="46"/>
      <c r="U7589" s="46"/>
    </row>
    <row r="7590" spans="19:21" x14ac:dyDescent="0.25">
      <c r="S7590" s="46"/>
      <c r="U7590" s="46"/>
    </row>
    <row r="7591" spans="19:21" x14ac:dyDescent="0.25">
      <c r="S7591" s="46"/>
      <c r="U7591" s="46"/>
    </row>
    <row r="7592" spans="19:21" x14ac:dyDescent="0.25">
      <c r="S7592" s="46"/>
      <c r="U7592" s="46"/>
    </row>
    <row r="7593" spans="19:21" x14ac:dyDescent="0.25">
      <c r="S7593" s="46"/>
      <c r="U7593" s="46"/>
    </row>
    <row r="7594" spans="19:21" x14ac:dyDescent="0.25">
      <c r="S7594" s="46"/>
      <c r="U7594" s="46"/>
    </row>
    <row r="7595" spans="19:21" x14ac:dyDescent="0.25">
      <c r="S7595" s="46"/>
      <c r="U7595" s="46"/>
    </row>
    <row r="7596" spans="19:21" x14ac:dyDescent="0.25">
      <c r="S7596" s="46"/>
      <c r="U7596" s="46"/>
    </row>
    <row r="7597" spans="19:21" x14ac:dyDescent="0.25">
      <c r="S7597" s="46"/>
      <c r="U7597" s="46"/>
    </row>
    <row r="7598" spans="19:21" x14ac:dyDescent="0.25">
      <c r="S7598" s="46"/>
      <c r="U7598" s="46"/>
    </row>
    <row r="7599" spans="19:21" x14ac:dyDescent="0.25">
      <c r="S7599" s="46"/>
      <c r="U7599" s="46"/>
    </row>
    <row r="7600" spans="19:21" x14ac:dyDescent="0.25">
      <c r="S7600" s="46"/>
      <c r="U7600" s="46"/>
    </row>
    <row r="7601" spans="19:21" x14ac:dyDescent="0.25">
      <c r="S7601" s="46"/>
      <c r="U7601" s="46"/>
    </row>
    <row r="7602" spans="19:21" x14ac:dyDescent="0.25">
      <c r="S7602" s="46"/>
      <c r="U7602" s="46"/>
    </row>
    <row r="7603" spans="19:21" x14ac:dyDescent="0.25">
      <c r="S7603" s="46"/>
      <c r="U7603" s="46"/>
    </row>
    <row r="7604" spans="19:21" x14ac:dyDescent="0.25">
      <c r="S7604" s="46"/>
      <c r="U7604" s="46"/>
    </row>
    <row r="7605" spans="19:21" x14ac:dyDescent="0.25">
      <c r="S7605" s="46"/>
      <c r="U7605" s="46"/>
    </row>
    <row r="7606" spans="19:21" x14ac:dyDescent="0.25">
      <c r="S7606" s="46"/>
      <c r="U7606" s="46"/>
    </row>
    <row r="7607" spans="19:21" x14ac:dyDescent="0.25">
      <c r="S7607" s="46"/>
      <c r="U7607" s="46"/>
    </row>
    <row r="7608" spans="19:21" x14ac:dyDescent="0.25">
      <c r="S7608" s="46"/>
      <c r="U7608" s="46"/>
    </row>
    <row r="7609" spans="19:21" x14ac:dyDescent="0.25">
      <c r="S7609" s="46"/>
      <c r="U7609" s="46"/>
    </row>
    <row r="7610" spans="19:21" x14ac:dyDescent="0.25">
      <c r="S7610" s="46"/>
      <c r="U7610" s="46"/>
    </row>
    <row r="7611" spans="19:21" x14ac:dyDescent="0.25">
      <c r="S7611" s="46"/>
      <c r="U7611" s="46"/>
    </row>
    <row r="7612" spans="19:21" x14ac:dyDescent="0.25">
      <c r="S7612" s="46"/>
      <c r="U7612" s="46"/>
    </row>
    <row r="7613" spans="19:21" x14ac:dyDescent="0.25">
      <c r="S7613" s="46"/>
      <c r="U7613" s="46"/>
    </row>
    <row r="7614" spans="19:21" x14ac:dyDescent="0.25">
      <c r="S7614" s="46"/>
      <c r="U7614" s="46"/>
    </row>
    <row r="7615" spans="19:21" x14ac:dyDescent="0.25">
      <c r="S7615" s="46"/>
      <c r="U7615" s="46"/>
    </row>
    <row r="7616" spans="19:21" x14ac:dyDescent="0.25">
      <c r="S7616" s="46"/>
      <c r="U7616" s="46"/>
    </row>
    <row r="7617" spans="19:21" x14ac:dyDescent="0.25">
      <c r="S7617" s="46"/>
      <c r="U7617" s="46"/>
    </row>
    <row r="7618" spans="19:21" x14ac:dyDescent="0.25">
      <c r="S7618" s="46"/>
      <c r="U7618" s="46"/>
    </row>
    <row r="7619" spans="19:21" x14ac:dyDescent="0.25">
      <c r="S7619" s="46"/>
      <c r="U7619" s="46"/>
    </row>
    <row r="7620" spans="19:21" x14ac:dyDescent="0.25">
      <c r="S7620" s="46"/>
      <c r="U7620" s="46"/>
    </row>
    <row r="7621" spans="19:21" x14ac:dyDescent="0.25">
      <c r="S7621" s="46"/>
      <c r="U7621" s="46"/>
    </row>
    <row r="7622" spans="19:21" x14ac:dyDescent="0.25">
      <c r="S7622" s="46"/>
      <c r="U7622" s="46"/>
    </row>
    <row r="7623" spans="19:21" x14ac:dyDescent="0.25">
      <c r="S7623" s="46"/>
      <c r="U7623" s="46"/>
    </row>
    <row r="7624" spans="19:21" x14ac:dyDescent="0.25">
      <c r="S7624" s="46"/>
      <c r="U7624" s="46"/>
    </row>
    <row r="7625" spans="19:21" x14ac:dyDescent="0.25">
      <c r="S7625" s="46"/>
      <c r="U7625" s="46"/>
    </row>
    <row r="7626" spans="19:21" x14ac:dyDescent="0.25">
      <c r="S7626" s="46"/>
      <c r="U7626" s="46"/>
    </row>
    <row r="7627" spans="19:21" x14ac:dyDescent="0.25">
      <c r="S7627" s="46"/>
      <c r="U7627" s="46"/>
    </row>
    <row r="7628" spans="19:21" x14ac:dyDescent="0.25">
      <c r="S7628" s="46"/>
      <c r="U7628" s="46"/>
    </row>
    <row r="7629" spans="19:21" x14ac:dyDescent="0.25">
      <c r="S7629" s="46"/>
      <c r="U7629" s="46"/>
    </row>
    <row r="7630" spans="19:21" x14ac:dyDescent="0.25">
      <c r="S7630" s="46"/>
      <c r="U7630" s="46"/>
    </row>
    <row r="7631" spans="19:21" x14ac:dyDescent="0.25">
      <c r="S7631" s="46"/>
      <c r="U7631" s="46"/>
    </row>
    <row r="7632" spans="19:21" x14ac:dyDescent="0.25">
      <c r="S7632" s="46"/>
      <c r="U7632" s="46"/>
    </row>
    <row r="7633" spans="19:21" x14ac:dyDescent="0.25">
      <c r="S7633" s="46"/>
      <c r="U7633" s="46"/>
    </row>
    <row r="7634" spans="19:21" x14ac:dyDescent="0.25">
      <c r="S7634" s="46"/>
      <c r="U7634" s="46"/>
    </row>
    <row r="7635" spans="19:21" x14ac:dyDescent="0.25">
      <c r="S7635" s="46"/>
      <c r="U7635" s="46"/>
    </row>
    <row r="7636" spans="19:21" x14ac:dyDescent="0.25">
      <c r="S7636" s="46"/>
      <c r="U7636" s="46"/>
    </row>
    <row r="7637" spans="19:21" x14ac:dyDescent="0.25">
      <c r="S7637" s="46"/>
      <c r="U7637" s="46"/>
    </row>
    <row r="7638" spans="19:21" x14ac:dyDescent="0.25">
      <c r="S7638" s="46"/>
      <c r="U7638" s="46"/>
    </row>
    <row r="7639" spans="19:21" x14ac:dyDescent="0.25">
      <c r="S7639" s="46"/>
      <c r="U7639" s="46"/>
    </row>
    <row r="7640" spans="19:21" x14ac:dyDescent="0.25">
      <c r="S7640" s="46"/>
      <c r="U7640" s="46"/>
    </row>
    <row r="7641" spans="19:21" x14ac:dyDescent="0.25">
      <c r="S7641" s="46"/>
      <c r="U7641" s="46"/>
    </row>
    <row r="7642" spans="19:21" x14ac:dyDescent="0.25">
      <c r="S7642" s="46"/>
      <c r="U7642" s="46"/>
    </row>
    <row r="7643" spans="19:21" x14ac:dyDescent="0.25">
      <c r="S7643" s="46"/>
      <c r="U7643" s="46"/>
    </row>
    <row r="7644" spans="19:21" x14ac:dyDescent="0.25">
      <c r="S7644" s="46"/>
      <c r="U7644" s="46"/>
    </row>
    <row r="7645" spans="19:21" x14ac:dyDescent="0.25">
      <c r="S7645" s="46"/>
      <c r="U7645" s="46"/>
    </row>
    <row r="7646" spans="19:21" x14ac:dyDescent="0.25">
      <c r="S7646" s="46"/>
      <c r="U7646" s="46"/>
    </row>
    <row r="7647" spans="19:21" x14ac:dyDescent="0.25">
      <c r="S7647" s="46"/>
      <c r="U7647" s="46"/>
    </row>
    <row r="7648" spans="19:21" x14ac:dyDescent="0.25">
      <c r="S7648" s="46"/>
      <c r="U7648" s="46"/>
    </row>
    <row r="7649" spans="19:21" x14ac:dyDescent="0.25">
      <c r="S7649" s="46"/>
      <c r="U7649" s="46"/>
    </row>
    <row r="7650" spans="19:21" x14ac:dyDescent="0.25">
      <c r="S7650" s="46"/>
      <c r="U7650" s="46"/>
    </row>
    <row r="7651" spans="19:21" x14ac:dyDescent="0.25">
      <c r="S7651" s="46"/>
      <c r="U7651" s="46"/>
    </row>
    <row r="7652" spans="19:21" x14ac:dyDescent="0.25">
      <c r="S7652" s="46"/>
      <c r="U7652" s="46"/>
    </row>
    <row r="7653" spans="19:21" x14ac:dyDescent="0.25">
      <c r="S7653" s="46"/>
      <c r="U7653" s="46"/>
    </row>
    <row r="7654" spans="19:21" x14ac:dyDescent="0.25">
      <c r="S7654" s="46"/>
      <c r="U7654" s="46"/>
    </row>
    <row r="7655" spans="19:21" x14ac:dyDescent="0.25">
      <c r="S7655" s="46"/>
      <c r="U7655" s="46"/>
    </row>
    <row r="7656" spans="19:21" x14ac:dyDescent="0.25">
      <c r="S7656" s="46"/>
      <c r="U7656" s="46"/>
    </row>
    <row r="7657" spans="19:21" x14ac:dyDescent="0.25">
      <c r="S7657" s="46"/>
      <c r="U7657" s="46"/>
    </row>
    <row r="7658" spans="19:21" x14ac:dyDescent="0.25">
      <c r="S7658" s="46"/>
      <c r="U7658" s="46"/>
    </row>
    <row r="7659" spans="19:21" x14ac:dyDescent="0.25">
      <c r="S7659" s="46"/>
      <c r="U7659" s="46"/>
    </row>
    <row r="7660" spans="19:21" x14ac:dyDescent="0.25">
      <c r="S7660" s="46"/>
      <c r="U7660" s="46"/>
    </row>
    <row r="7661" spans="19:21" x14ac:dyDescent="0.25">
      <c r="S7661" s="46"/>
      <c r="U7661" s="46"/>
    </row>
    <row r="7662" spans="19:21" x14ac:dyDescent="0.25">
      <c r="S7662" s="46"/>
      <c r="U7662" s="46"/>
    </row>
    <row r="7663" spans="19:21" x14ac:dyDescent="0.25">
      <c r="S7663" s="46"/>
      <c r="U7663" s="46"/>
    </row>
    <row r="7664" spans="19:21" x14ac:dyDescent="0.25">
      <c r="S7664" s="46"/>
      <c r="U7664" s="46"/>
    </row>
    <row r="7665" spans="19:21" x14ac:dyDescent="0.25">
      <c r="S7665" s="46"/>
      <c r="U7665" s="46"/>
    </row>
    <row r="7666" spans="19:21" x14ac:dyDescent="0.25">
      <c r="S7666" s="46"/>
      <c r="U7666" s="46"/>
    </row>
    <row r="7667" spans="19:21" x14ac:dyDescent="0.25">
      <c r="S7667" s="46"/>
      <c r="U7667" s="46"/>
    </row>
    <row r="7668" spans="19:21" x14ac:dyDescent="0.25">
      <c r="S7668" s="46"/>
      <c r="U7668" s="46"/>
    </row>
    <row r="7669" spans="19:21" x14ac:dyDescent="0.25">
      <c r="S7669" s="46"/>
      <c r="U7669" s="46"/>
    </row>
    <row r="7670" spans="19:21" x14ac:dyDescent="0.25">
      <c r="S7670" s="46"/>
      <c r="U7670" s="46"/>
    </row>
    <row r="7671" spans="19:21" x14ac:dyDescent="0.25">
      <c r="S7671" s="46"/>
      <c r="U7671" s="46"/>
    </row>
    <row r="7672" spans="19:21" x14ac:dyDescent="0.25">
      <c r="S7672" s="46"/>
      <c r="U7672" s="46"/>
    </row>
    <row r="7673" spans="19:21" x14ac:dyDescent="0.25">
      <c r="S7673" s="46"/>
      <c r="U7673" s="46"/>
    </row>
    <row r="7674" spans="19:21" x14ac:dyDescent="0.25">
      <c r="S7674" s="46"/>
      <c r="U7674" s="46"/>
    </row>
    <row r="7675" spans="19:21" x14ac:dyDescent="0.25">
      <c r="S7675" s="46"/>
      <c r="U7675" s="46"/>
    </row>
    <row r="7676" spans="19:21" x14ac:dyDescent="0.25">
      <c r="S7676" s="46"/>
      <c r="U7676" s="46"/>
    </row>
    <row r="7677" spans="19:21" x14ac:dyDescent="0.25">
      <c r="S7677" s="46"/>
      <c r="U7677" s="46"/>
    </row>
    <row r="7678" spans="19:21" x14ac:dyDescent="0.25">
      <c r="S7678" s="46"/>
      <c r="U7678" s="46"/>
    </row>
    <row r="7679" spans="19:21" x14ac:dyDescent="0.25">
      <c r="S7679" s="46"/>
      <c r="U7679" s="46"/>
    </row>
    <row r="7680" spans="19:21" x14ac:dyDescent="0.25">
      <c r="S7680" s="46"/>
      <c r="U7680" s="46"/>
    </row>
    <row r="7681" spans="19:21" x14ac:dyDescent="0.25">
      <c r="S7681" s="46"/>
      <c r="U7681" s="46"/>
    </row>
    <row r="7682" spans="19:21" x14ac:dyDescent="0.25">
      <c r="S7682" s="46"/>
      <c r="U7682" s="46"/>
    </row>
    <row r="7683" spans="19:21" x14ac:dyDescent="0.25">
      <c r="S7683" s="46"/>
      <c r="U7683" s="46"/>
    </row>
    <row r="7684" spans="19:21" x14ac:dyDescent="0.25">
      <c r="S7684" s="46"/>
      <c r="U7684" s="46"/>
    </row>
    <row r="7685" spans="19:21" x14ac:dyDescent="0.25">
      <c r="S7685" s="46"/>
      <c r="U7685" s="46"/>
    </row>
    <row r="7686" spans="19:21" x14ac:dyDescent="0.25">
      <c r="S7686" s="46"/>
      <c r="U7686" s="46"/>
    </row>
    <row r="7687" spans="19:21" x14ac:dyDescent="0.25">
      <c r="S7687" s="46"/>
      <c r="U7687" s="46"/>
    </row>
    <row r="7688" spans="19:21" x14ac:dyDescent="0.25">
      <c r="S7688" s="46"/>
      <c r="U7688" s="46"/>
    </row>
    <row r="7689" spans="19:21" x14ac:dyDescent="0.25">
      <c r="S7689" s="46"/>
      <c r="U7689" s="46"/>
    </row>
    <row r="7690" spans="19:21" x14ac:dyDescent="0.25">
      <c r="S7690" s="46"/>
      <c r="U7690" s="46"/>
    </row>
    <row r="7691" spans="19:21" x14ac:dyDescent="0.25">
      <c r="S7691" s="46"/>
      <c r="U7691" s="46"/>
    </row>
    <row r="7692" spans="19:21" x14ac:dyDescent="0.25">
      <c r="S7692" s="46"/>
      <c r="U7692" s="46"/>
    </row>
    <row r="7693" spans="19:21" x14ac:dyDescent="0.25">
      <c r="S7693" s="46"/>
      <c r="U7693" s="46"/>
    </row>
    <row r="7694" spans="19:21" x14ac:dyDescent="0.25">
      <c r="S7694" s="46"/>
      <c r="U7694" s="46"/>
    </row>
    <row r="7695" spans="19:21" x14ac:dyDescent="0.25">
      <c r="S7695" s="46"/>
      <c r="U7695" s="46"/>
    </row>
    <row r="7696" spans="19:21" x14ac:dyDescent="0.25">
      <c r="S7696" s="46"/>
      <c r="U7696" s="46"/>
    </row>
    <row r="7697" spans="19:21" x14ac:dyDescent="0.25">
      <c r="S7697" s="46"/>
      <c r="U7697" s="46"/>
    </row>
    <row r="7698" spans="19:21" x14ac:dyDescent="0.25">
      <c r="S7698" s="46"/>
      <c r="U7698" s="46"/>
    </row>
    <row r="7699" spans="19:21" x14ac:dyDescent="0.25">
      <c r="S7699" s="46"/>
      <c r="U7699" s="46"/>
    </row>
    <row r="7700" spans="19:21" x14ac:dyDescent="0.25">
      <c r="S7700" s="46"/>
      <c r="U7700" s="46"/>
    </row>
    <row r="7701" spans="19:21" x14ac:dyDescent="0.25">
      <c r="S7701" s="46"/>
      <c r="U7701" s="46"/>
    </row>
    <row r="7702" spans="19:21" x14ac:dyDescent="0.25">
      <c r="S7702" s="46"/>
      <c r="U7702" s="46"/>
    </row>
    <row r="7703" spans="19:21" x14ac:dyDescent="0.25">
      <c r="S7703" s="46"/>
      <c r="U7703" s="46"/>
    </row>
    <row r="7704" spans="19:21" x14ac:dyDescent="0.25">
      <c r="S7704" s="46"/>
      <c r="U7704" s="46"/>
    </row>
    <row r="7705" spans="19:21" x14ac:dyDescent="0.25">
      <c r="S7705" s="46"/>
      <c r="U7705" s="46"/>
    </row>
    <row r="7706" spans="19:21" x14ac:dyDescent="0.25">
      <c r="S7706" s="46"/>
      <c r="U7706" s="46"/>
    </row>
    <row r="7707" spans="19:21" x14ac:dyDescent="0.25">
      <c r="S7707" s="46"/>
      <c r="U7707" s="46"/>
    </row>
    <row r="7708" spans="19:21" x14ac:dyDescent="0.25">
      <c r="S7708" s="46"/>
      <c r="U7708" s="46"/>
    </row>
    <row r="7709" spans="19:21" x14ac:dyDescent="0.25">
      <c r="S7709" s="46"/>
      <c r="U7709" s="46"/>
    </row>
    <row r="7710" spans="19:21" x14ac:dyDescent="0.25">
      <c r="S7710" s="46"/>
      <c r="U7710" s="46"/>
    </row>
    <row r="7711" spans="19:21" x14ac:dyDescent="0.25">
      <c r="S7711" s="46"/>
      <c r="U7711" s="46"/>
    </row>
    <row r="7712" spans="19:21" x14ac:dyDescent="0.25">
      <c r="S7712" s="46"/>
      <c r="U7712" s="46"/>
    </row>
    <row r="7713" spans="19:21" x14ac:dyDescent="0.25">
      <c r="S7713" s="46"/>
      <c r="U7713" s="46"/>
    </row>
    <row r="7714" spans="19:21" x14ac:dyDescent="0.25">
      <c r="S7714" s="46"/>
      <c r="U7714" s="46"/>
    </row>
    <row r="7715" spans="19:21" x14ac:dyDescent="0.25">
      <c r="S7715" s="46"/>
      <c r="U7715" s="46"/>
    </row>
    <row r="7716" spans="19:21" x14ac:dyDescent="0.25">
      <c r="S7716" s="46"/>
      <c r="U7716" s="46"/>
    </row>
    <row r="7717" spans="19:21" x14ac:dyDescent="0.25">
      <c r="S7717" s="46"/>
      <c r="U7717" s="46"/>
    </row>
    <row r="7718" spans="19:21" x14ac:dyDescent="0.25">
      <c r="S7718" s="46"/>
      <c r="U7718" s="46"/>
    </row>
    <row r="7719" spans="19:21" x14ac:dyDescent="0.25">
      <c r="S7719" s="46"/>
      <c r="U7719" s="46"/>
    </row>
    <row r="7720" spans="19:21" x14ac:dyDescent="0.25">
      <c r="S7720" s="46"/>
      <c r="U7720" s="46"/>
    </row>
    <row r="7721" spans="19:21" x14ac:dyDescent="0.25">
      <c r="S7721" s="46"/>
      <c r="U7721" s="46"/>
    </row>
    <row r="7722" spans="19:21" x14ac:dyDescent="0.25">
      <c r="S7722" s="46"/>
      <c r="U7722" s="46"/>
    </row>
    <row r="7723" spans="19:21" x14ac:dyDescent="0.25">
      <c r="S7723" s="46"/>
      <c r="U7723" s="46"/>
    </row>
    <row r="7724" spans="19:21" x14ac:dyDescent="0.25">
      <c r="S7724" s="46"/>
      <c r="U7724" s="46"/>
    </row>
    <row r="7725" spans="19:21" x14ac:dyDescent="0.25">
      <c r="S7725" s="46"/>
      <c r="U7725" s="46"/>
    </row>
    <row r="7726" spans="19:21" x14ac:dyDescent="0.25">
      <c r="S7726" s="46"/>
      <c r="U7726" s="46"/>
    </row>
    <row r="7727" spans="19:21" x14ac:dyDescent="0.25">
      <c r="S7727" s="46"/>
      <c r="U7727" s="46"/>
    </row>
    <row r="7728" spans="19:21" x14ac:dyDescent="0.25">
      <c r="S7728" s="46"/>
      <c r="U7728" s="46"/>
    </row>
    <row r="7729" spans="19:21" x14ac:dyDescent="0.25">
      <c r="S7729" s="46"/>
      <c r="U7729" s="46"/>
    </row>
    <row r="7730" spans="19:21" x14ac:dyDescent="0.25">
      <c r="S7730" s="46"/>
      <c r="U7730" s="46"/>
    </row>
    <row r="7731" spans="19:21" x14ac:dyDescent="0.25">
      <c r="S7731" s="46"/>
      <c r="U7731" s="46"/>
    </row>
    <row r="7732" spans="19:21" x14ac:dyDescent="0.25">
      <c r="S7732" s="46"/>
      <c r="U7732" s="46"/>
    </row>
    <row r="7733" spans="19:21" x14ac:dyDescent="0.25">
      <c r="S7733" s="46"/>
      <c r="U7733" s="46"/>
    </row>
    <row r="7734" spans="19:21" x14ac:dyDescent="0.25">
      <c r="S7734" s="46"/>
      <c r="U7734" s="46"/>
    </row>
    <row r="7735" spans="19:21" x14ac:dyDescent="0.25">
      <c r="S7735" s="46"/>
      <c r="U7735" s="46"/>
    </row>
    <row r="7736" spans="19:21" x14ac:dyDescent="0.25">
      <c r="S7736" s="46"/>
      <c r="U7736" s="46"/>
    </row>
    <row r="7737" spans="19:21" x14ac:dyDescent="0.25">
      <c r="S7737" s="46"/>
      <c r="U7737" s="46"/>
    </row>
    <row r="7738" spans="19:21" x14ac:dyDescent="0.25">
      <c r="S7738" s="46"/>
      <c r="U7738" s="46"/>
    </row>
    <row r="7739" spans="19:21" x14ac:dyDescent="0.25">
      <c r="S7739" s="46"/>
      <c r="U7739" s="46"/>
    </row>
    <row r="7740" spans="19:21" x14ac:dyDescent="0.25">
      <c r="S7740" s="46"/>
      <c r="U7740" s="46"/>
    </row>
    <row r="7741" spans="19:21" x14ac:dyDescent="0.25">
      <c r="S7741" s="46"/>
      <c r="U7741" s="46"/>
    </row>
    <row r="7742" spans="19:21" x14ac:dyDescent="0.25">
      <c r="S7742" s="46"/>
      <c r="U7742" s="46"/>
    </row>
    <row r="7743" spans="19:21" x14ac:dyDescent="0.25">
      <c r="S7743" s="46"/>
      <c r="U7743" s="46"/>
    </row>
    <row r="7744" spans="19:21" x14ac:dyDescent="0.25">
      <c r="S7744" s="46"/>
      <c r="U7744" s="46"/>
    </row>
    <row r="7745" spans="19:21" x14ac:dyDescent="0.25">
      <c r="S7745" s="46"/>
      <c r="U7745" s="46"/>
    </row>
    <row r="7746" spans="19:21" x14ac:dyDescent="0.25">
      <c r="S7746" s="46"/>
      <c r="U7746" s="46"/>
    </row>
    <row r="7747" spans="19:21" x14ac:dyDescent="0.25">
      <c r="S7747" s="46"/>
      <c r="U7747" s="46"/>
    </row>
    <row r="7748" spans="19:21" x14ac:dyDescent="0.25">
      <c r="S7748" s="46"/>
      <c r="U7748" s="46"/>
    </row>
    <row r="7749" spans="19:21" x14ac:dyDescent="0.25">
      <c r="S7749" s="46"/>
      <c r="U7749" s="46"/>
    </row>
    <row r="7750" spans="19:21" x14ac:dyDescent="0.25">
      <c r="S7750" s="46"/>
      <c r="U7750" s="46"/>
    </row>
    <row r="7751" spans="19:21" x14ac:dyDescent="0.25">
      <c r="S7751" s="46"/>
      <c r="U7751" s="46"/>
    </row>
    <row r="7752" spans="19:21" x14ac:dyDescent="0.25">
      <c r="S7752" s="46"/>
      <c r="U7752" s="46"/>
    </row>
    <row r="7753" spans="19:21" x14ac:dyDescent="0.25">
      <c r="S7753" s="46"/>
      <c r="U7753" s="46"/>
    </row>
    <row r="7754" spans="19:21" x14ac:dyDescent="0.25">
      <c r="S7754" s="46"/>
      <c r="U7754" s="46"/>
    </row>
    <row r="7755" spans="19:21" x14ac:dyDescent="0.25">
      <c r="S7755" s="46"/>
      <c r="U7755" s="46"/>
    </row>
    <row r="7756" spans="19:21" x14ac:dyDescent="0.25">
      <c r="S7756" s="46"/>
      <c r="U7756" s="46"/>
    </row>
    <row r="7757" spans="19:21" x14ac:dyDescent="0.25">
      <c r="S7757" s="46"/>
      <c r="U7757" s="46"/>
    </row>
    <row r="7758" spans="19:21" x14ac:dyDescent="0.25">
      <c r="S7758" s="46"/>
      <c r="U7758" s="46"/>
    </row>
    <row r="7759" spans="19:21" x14ac:dyDescent="0.25">
      <c r="S7759" s="46"/>
      <c r="U7759" s="46"/>
    </row>
    <row r="7760" spans="19:21" x14ac:dyDescent="0.25">
      <c r="S7760" s="46"/>
      <c r="U7760" s="46"/>
    </row>
    <row r="7761" spans="19:21" x14ac:dyDescent="0.25">
      <c r="S7761" s="46"/>
      <c r="U7761" s="46"/>
    </row>
    <row r="7762" spans="19:21" x14ac:dyDescent="0.25">
      <c r="S7762" s="46"/>
      <c r="U7762" s="46"/>
    </row>
    <row r="7763" spans="19:21" x14ac:dyDescent="0.25">
      <c r="S7763" s="46"/>
      <c r="U7763" s="46"/>
    </row>
    <row r="7764" spans="19:21" x14ac:dyDescent="0.25">
      <c r="S7764" s="46"/>
      <c r="U7764" s="46"/>
    </row>
    <row r="7765" spans="19:21" x14ac:dyDescent="0.25">
      <c r="S7765" s="46"/>
      <c r="U7765" s="46"/>
    </row>
    <row r="7766" spans="19:21" x14ac:dyDescent="0.25">
      <c r="S7766" s="46"/>
      <c r="U7766" s="46"/>
    </row>
    <row r="7767" spans="19:21" x14ac:dyDescent="0.25">
      <c r="S7767" s="46"/>
      <c r="U7767" s="46"/>
    </row>
    <row r="7768" spans="19:21" x14ac:dyDescent="0.25">
      <c r="S7768" s="46"/>
      <c r="U7768" s="46"/>
    </row>
    <row r="7769" spans="19:21" x14ac:dyDescent="0.25">
      <c r="S7769" s="46"/>
      <c r="U7769" s="46"/>
    </row>
    <row r="7770" spans="19:21" x14ac:dyDescent="0.25">
      <c r="S7770" s="46"/>
      <c r="U7770" s="46"/>
    </row>
    <row r="7771" spans="19:21" x14ac:dyDescent="0.25">
      <c r="S7771" s="46"/>
      <c r="U7771" s="46"/>
    </row>
    <row r="7772" spans="19:21" x14ac:dyDescent="0.25">
      <c r="S7772" s="46"/>
      <c r="U7772" s="46"/>
    </row>
    <row r="7773" spans="19:21" x14ac:dyDescent="0.25">
      <c r="S7773" s="46"/>
      <c r="U7773" s="46"/>
    </row>
    <row r="7774" spans="19:21" x14ac:dyDescent="0.25">
      <c r="S7774" s="46"/>
      <c r="U7774" s="46"/>
    </row>
    <row r="7775" spans="19:21" x14ac:dyDescent="0.25">
      <c r="S7775" s="46"/>
      <c r="U7775" s="46"/>
    </row>
    <row r="7776" spans="19:21" x14ac:dyDescent="0.25">
      <c r="S7776" s="46"/>
      <c r="U7776" s="46"/>
    </row>
    <row r="7777" spans="19:21" x14ac:dyDescent="0.25">
      <c r="S7777" s="46"/>
      <c r="U7777" s="46"/>
    </row>
    <row r="7778" spans="19:21" x14ac:dyDescent="0.25">
      <c r="S7778" s="46"/>
      <c r="U7778" s="46"/>
    </row>
    <row r="7779" spans="19:21" x14ac:dyDescent="0.25">
      <c r="S7779" s="46"/>
      <c r="U7779" s="46"/>
    </row>
    <row r="7780" spans="19:21" x14ac:dyDescent="0.25">
      <c r="S7780" s="46"/>
      <c r="U7780" s="46"/>
    </row>
    <row r="7781" spans="19:21" x14ac:dyDescent="0.25">
      <c r="S7781" s="46"/>
      <c r="U7781" s="46"/>
    </row>
    <row r="7782" spans="19:21" x14ac:dyDescent="0.25">
      <c r="S7782" s="46"/>
      <c r="U7782" s="46"/>
    </row>
    <row r="7783" spans="19:21" x14ac:dyDescent="0.25">
      <c r="S7783" s="46"/>
      <c r="U7783" s="46"/>
    </row>
    <row r="7784" spans="19:21" x14ac:dyDescent="0.25">
      <c r="S7784" s="46"/>
      <c r="U7784" s="46"/>
    </row>
    <row r="7785" spans="19:21" x14ac:dyDescent="0.25">
      <c r="S7785" s="46"/>
      <c r="U7785" s="46"/>
    </row>
    <row r="7786" spans="19:21" x14ac:dyDescent="0.25">
      <c r="S7786" s="46"/>
      <c r="U7786" s="46"/>
    </row>
    <row r="7787" spans="19:21" x14ac:dyDescent="0.25">
      <c r="S7787" s="46"/>
      <c r="U7787" s="46"/>
    </row>
    <row r="7788" spans="19:21" x14ac:dyDescent="0.25">
      <c r="S7788" s="46"/>
      <c r="U7788" s="46"/>
    </row>
    <row r="7789" spans="19:21" x14ac:dyDescent="0.25">
      <c r="S7789" s="46"/>
      <c r="U7789" s="46"/>
    </row>
    <row r="7790" spans="19:21" x14ac:dyDescent="0.25">
      <c r="S7790" s="46"/>
      <c r="U7790" s="46"/>
    </row>
    <row r="7791" spans="19:21" x14ac:dyDescent="0.25">
      <c r="S7791" s="46"/>
      <c r="U7791" s="46"/>
    </row>
    <row r="7792" spans="19:21" x14ac:dyDescent="0.25">
      <c r="S7792" s="46"/>
      <c r="U7792" s="46"/>
    </row>
    <row r="7793" spans="19:21" x14ac:dyDescent="0.25">
      <c r="S7793" s="46"/>
      <c r="U7793" s="46"/>
    </row>
    <row r="7794" spans="19:21" x14ac:dyDescent="0.25">
      <c r="S7794" s="46"/>
      <c r="U7794" s="46"/>
    </row>
    <row r="7795" spans="19:21" x14ac:dyDescent="0.25">
      <c r="S7795" s="46"/>
      <c r="U7795" s="46"/>
    </row>
    <row r="7796" spans="19:21" x14ac:dyDescent="0.25">
      <c r="S7796" s="46"/>
      <c r="U7796" s="46"/>
    </row>
    <row r="7797" spans="19:21" x14ac:dyDescent="0.25">
      <c r="S7797" s="46"/>
      <c r="U7797" s="46"/>
    </row>
    <row r="7798" spans="19:21" x14ac:dyDescent="0.25">
      <c r="S7798" s="46"/>
      <c r="U7798" s="46"/>
    </row>
    <row r="7799" spans="19:21" x14ac:dyDescent="0.25">
      <c r="S7799" s="46"/>
      <c r="U7799" s="46"/>
    </row>
    <row r="7800" spans="19:21" x14ac:dyDescent="0.25">
      <c r="S7800" s="46"/>
      <c r="U7800" s="46"/>
    </row>
    <row r="7801" spans="19:21" x14ac:dyDescent="0.25">
      <c r="S7801" s="46"/>
      <c r="U7801" s="46"/>
    </row>
    <row r="7802" spans="19:21" x14ac:dyDescent="0.25">
      <c r="S7802" s="46"/>
      <c r="U7802" s="46"/>
    </row>
    <row r="7803" spans="19:21" x14ac:dyDescent="0.25">
      <c r="S7803" s="46"/>
      <c r="U7803" s="46"/>
    </row>
    <row r="7804" spans="19:21" x14ac:dyDescent="0.25">
      <c r="S7804" s="46"/>
      <c r="U7804" s="46"/>
    </row>
    <row r="7805" spans="19:21" x14ac:dyDescent="0.25">
      <c r="S7805" s="46"/>
      <c r="U7805" s="46"/>
    </row>
    <row r="7806" spans="19:21" x14ac:dyDescent="0.25">
      <c r="S7806" s="46"/>
      <c r="U7806" s="46"/>
    </row>
    <row r="7807" spans="19:21" x14ac:dyDescent="0.25">
      <c r="S7807" s="46"/>
      <c r="U7807" s="46"/>
    </row>
    <row r="7808" spans="19:21" x14ac:dyDescent="0.25">
      <c r="S7808" s="46"/>
      <c r="U7808" s="46"/>
    </row>
    <row r="7809" spans="19:21" x14ac:dyDescent="0.25">
      <c r="S7809" s="46"/>
      <c r="U7809" s="46"/>
    </row>
    <row r="7810" spans="19:21" x14ac:dyDescent="0.25">
      <c r="S7810" s="46"/>
      <c r="U7810" s="46"/>
    </row>
    <row r="7811" spans="19:21" x14ac:dyDescent="0.25">
      <c r="S7811" s="46"/>
      <c r="U7811" s="46"/>
    </row>
    <row r="7812" spans="19:21" x14ac:dyDescent="0.25">
      <c r="S7812" s="46"/>
      <c r="U7812" s="46"/>
    </row>
    <row r="7813" spans="19:21" x14ac:dyDescent="0.25">
      <c r="S7813" s="46"/>
      <c r="U7813" s="46"/>
    </row>
    <row r="7814" spans="19:21" x14ac:dyDescent="0.25">
      <c r="S7814" s="46"/>
      <c r="U7814" s="46"/>
    </row>
    <row r="7815" spans="19:21" x14ac:dyDescent="0.25">
      <c r="S7815" s="46"/>
      <c r="U7815" s="46"/>
    </row>
    <row r="7816" spans="19:21" x14ac:dyDescent="0.25">
      <c r="S7816" s="46"/>
      <c r="U7816" s="46"/>
    </row>
    <row r="7817" spans="19:21" x14ac:dyDescent="0.25">
      <c r="S7817" s="46"/>
      <c r="U7817" s="46"/>
    </row>
    <row r="7818" spans="19:21" x14ac:dyDescent="0.25">
      <c r="S7818" s="46"/>
      <c r="U7818" s="46"/>
    </row>
    <row r="7819" spans="19:21" x14ac:dyDescent="0.25">
      <c r="S7819" s="46"/>
      <c r="U7819" s="46"/>
    </row>
    <row r="7820" spans="19:21" x14ac:dyDescent="0.25">
      <c r="S7820" s="46"/>
      <c r="U7820" s="46"/>
    </row>
    <row r="7821" spans="19:21" x14ac:dyDescent="0.25">
      <c r="S7821" s="46"/>
      <c r="U7821" s="46"/>
    </row>
    <row r="7822" spans="19:21" x14ac:dyDescent="0.25">
      <c r="S7822" s="46"/>
      <c r="U7822" s="46"/>
    </row>
    <row r="7823" spans="19:21" x14ac:dyDescent="0.25">
      <c r="S7823" s="46"/>
      <c r="U7823" s="46"/>
    </row>
    <row r="7824" spans="19:21" x14ac:dyDescent="0.25">
      <c r="S7824" s="46"/>
      <c r="U7824" s="46"/>
    </row>
    <row r="7825" spans="19:21" x14ac:dyDescent="0.25">
      <c r="S7825" s="46"/>
      <c r="U7825" s="46"/>
    </row>
    <row r="7826" spans="19:21" x14ac:dyDescent="0.25">
      <c r="S7826" s="46"/>
      <c r="U7826" s="46"/>
    </row>
    <row r="7827" spans="19:21" x14ac:dyDescent="0.25">
      <c r="S7827" s="46"/>
      <c r="U7827" s="46"/>
    </row>
    <row r="7828" spans="19:21" x14ac:dyDescent="0.25">
      <c r="S7828" s="46"/>
      <c r="U7828" s="46"/>
    </row>
    <row r="7829" spans="19:21" x14ac:dyDescent="0.25">
      <c r="S7829" s="46"/>
      <c r="U7829" s="46"/>
    </row>
    <row r="7830" spans="19:21" x14ac:dyDescent="0.25">
      <c r="S7830" s="46"/>
      <c r="U7830" s="46"/>
    </row>
    <row r="7831" spans="19:21" x14ac:dyDescent="0.25">
      <c r="S7831" s="46"/>
      <c r="U7831" s="46"/>
    </row>
    <row r="7832" spans="19:21" x14ac:dyDescent="0.25">
      <c r="S7832" s="46"/>
      <c r="U7832" s="46"/>
    </row>
    <row r="7833" spans="19:21" x14ac:dyDescent="0.25">
      <c r="S7833" s="46"/>
      <c r="U7833" s="46"/>
    </row>
    <row r="7834" spans="19:21" x14ac:dyDescent="0.25">
      <c r="S7834" s="46"/>
      <c r="U7834" s="46"/>
    </row>
    <row r="7835" spans="19:21" x14ac:dyDescent="0.25">
      <c r="S7835" s="46"/>
      <c r="U7835" s="46"/>
    </row>
    <row r="7836" spans="19:21" x14ac:dyDescent="0.25">
      <c r="S7836" s="46"/>
      <c r="U7836" s="46"/>
    </row>
    <row r="7837" spans="19:21" x14ac:dyDescent="0.25">
      <c r="S7837" s="46"/>
      <c r="U7837" s="46"/>
    </row>
    <row r="7838" spans="19:21" x14ac:dyDescent="0.25">
      <c r="S7838" s="46"/>
      <c r="U7838" s="46"/>
    </row>
    <row r="7839" spans="19:21" x14ac:dyDescent="0.25">
      <c r="S7839" s="46"/>
      <c r="U7839" s="46"/>
    </row>
    <row r="7840" spans="19:21" x14ac:dyDescent="0.25">
      <c r="S7840" s="46"/>
      <c r="U7840" s="46"/>
    </row>
    <row r="7841" spans="19:21" x14ac:dyDescent="0.25">
      <c r="S7841" s="46"/>
      <c r="U7841" s="46"/>
    </row>
    <row r="7842" spans="19:21" x14ac:dyDescent="0.25">
      <c r="S7842" s="46"/>
      <c r="U7842" s="46"/>
    </row>
    <row r="7843" spans="19:21" x14ac:dyDescent="0.25">
      <c r="S7843" s="46"/>
      <c r="U7843" s="46"/>
    </row>
    <row r="7844" spans="19:21" x14ac:dyDescent="0.25">
      <c r="S7844" s="46"/>
      <c r="U7844" s="46"/>
    </row>
    <row r="7845" spans="19:21" x14ac:dyDescent="0.25">
      <c r="S7845" s="46"/>
      <c r="U7845" s="46"/>
    </row>
    <row r="7846" spans="19:21" x14ac:dyDescent="0.25">
      <c r="S7846" s="46"/>
      <c r="U7846" s="46"/>
    </row>
    <row r="7847" spans="19:21" x14ac:dyDescent="0.25">
      <c r="S7847" s="46"/>
      <c r="U7847" s="46"/>
    </row>
    <row r="7848" spans="19:21" x14ac:dyDescent="0.25">
      <c r="S7848" s="46"/>
      <c r="U7848" s="46"/>
    </row>
    <row r="7849" spans="19:21" x14ac:dyDescent="0.25">
      <c r="S7849" s="46"/>
      <c r="U7849" s="46"/>
    </row>
    <row r="7850" spans="19:21" x14ac:dyDescent="0.25">
      <c r="S7850" s="46"/>
      <c r="U7850" s="46"/>
    </row>
    <row r="7851" spans="19:21" x14ac:dyDescent="0.25">
      <c r="S7851" s="46"/>
      <c r="U7851" s="46"/>
    </row>
    <row r="7852" spans="19:21" x14ac:dyDescent="0.25">
      <c r="S7852" s="46"/>
      <c r="U7852" s="46"/>
    </row>
    <row r="7853" spans="19:21" x14ac:dyDescent="0.25">
      <c r="S7853" s="46"/>
      <c r="U7853" s="46"/>
    </row>
    <row r="7854" spans="19:21" x14ac:dyDescent="0.25">
      <c r="S7854" s="46"/>
      <c r="U7854" s="46"/>
    </row>
    <row r="7855" spans="19:21" x14ac:dyDescent="0.25">
      <c r="S7855" s="46"/>
      <c r="U7855" s="46"/>
    </row>
    <row r="7856" spans="19:21" x14ac:dyDescent="0.25">
      <c r="S7856" s="46"/>
      <c r="U7856" s="46"/>
    </row>
    <row r="7857" spans="19:21" x14ac:dyDescent="0.25">
      <c r="S7857" s="46"/>
      <c r="U7857" s="46"/>
    </row>
    <row r="7858" spans="19:21" x14ac:dyDescent="0.25">
      <c r="S7858" s="46"/>
      <c r="U7858" s="46"/>
    </row>
    <row r="7859" spans="19:21" x14ac:dyDescent="0.25">
      <c r="S7859" s="46"/>
      <c r="U7859" s="46"/>
    </row>
    <row r="7860" spans="19:21" x14ac:dyDescent="0.25">
      <c r="S7860" s="46"/>
      <c r="U7860" s="46"/>
    </row>
    <row r="7861" spans="19:21" x14ac:dyDescent="0.25">
      <c r="S7861" s="46"/>
      <c r="U7861" s="46"/>
    </row>
    <row r="7862" spans="19:21" x14ac:dyDescent="0.25">
      <c r="S7862" s="46"/>
      <c r="U7862" s="46"/>
    </row>
    <row r="7863" spans="19:21" x14ac:dyDescent="0.25">
      <c r="S7863" s="46"/>
      <c r="U7863" s="46"/>
    </row>
    <row r="7864" spans="19:21" x14ac:dyDescent="0.25">
      <c r="S7864" s="46"/>
      <c r="U7864" s="46"/>
    </row>
    <row r="7865" spans="19:21" x14ac:dyDescent="0.25">
      <c r="S7865" s="46"/>
      <c r="U7865" s="46"/>
    </row>
    <row r="7866" spans="19:21" x14ac:dyDescent="0.25">
      <c r="S7866" s="46"/>
      <c r="U7866" s="46"/>
    </row>
    <row r="7867" spans="19:21" x14ac:dyDescent="0.25">
      <c r="S7867" s="46"/>
      <c r="U7867" s="46"/>
    </row>
    <row r="7868" spans="19:21" x14ac:dyDescent="0.25">
      <c r="S7868" s="46"/>
      <c r="U7868" s="46"/>
    </row>
    <row r="7869" spans="19:21" x14ac:dyDescent="0.25">
      <c r="S7869" s="46"/>
      <c r="U7869" s="46"/>
    </row>
    <row r="7870" spans="19:21" x14ac:dyDescent="0.25">
      <c r="S7870" s="46"/>
      <c r="U7870" s="46"/>
    </row>
    <row r="7871" spans="19:21" x14ac:dyDescent="0.25">
      <c r="S7871" s="46"/>
      <c r="U7871" s="46"/>
    </row>
    <row r="7872" spans="19:21" x14ac:dyDescent="0.25">
      <c r="S7872" s="46"/>
      <c r="U7872" s="46"/>
    </row>
    <row r="7873" spans="19:21" x14ac:dyDescent="0.25">
      <c r="S7873" s="46"/>
      <c r="U7873" s="46"/>
    </row>
    <row r="7874" spans="19:21" x14ac:dyDescent="0.25">
      <c r="S7874" s="46"/>
      <c r="U7874" s="46"/>
    </row>
    <row r="7875" spans="19:21" x14ac:dyDescent="0.25">
      <c r="S7875" s="46"/>
      <c r="U7875" s="46"/>
    </row>
    <row r="7876" spans="19:21" x14ac:dyDescent="0.25">
      <c r="S7876" s="46"/>
      <c r="U7876" s="46"/>
    </row>
    <row r="7877" spans="19:21" x14ac:dyDescent="0.25">
      <c r="S7877" s="46"/>
      <c r="U7877" s="46"/>
    </row>
    <row r="7878" spans="19:21" x14ac:dyDescent="0.25">
      <c r="S7878" s="46"/>
      <c r="U7878" s="46"/>
    </row>
    <row r="7879" spans="19:21" x14ac:dyDescent="0.25">
      <c r="S7879" s="46"/>
      <c r="U7879" s="46"/>
    </row>
    <row r="7880" spans="19:21" x14ac:dyDescent="0.25">
      <c r="S7880" s="46"/>
      <c r="U7880" s="46"/>
    </row>
    <row r="7881" spans="19:21" x14ac:dyDescent="0.25">
      <c r="S7881" s="46"/>
      <c r="U7881" s="46"/>
    </row>
    <row r="7882" spans="19:21" x14ac:dyDescent="0.25">
      <c r="S7882" s="46"/>
      <c r="U7882" s="46"/>
    </row>
    <row r="7883" spans="19:21" x14ac:dyDescent="0.25">
      <c r="S7883" s="46"/>
      <c r="U7883" s="46"/>
    </row>
    <row r="7884" spans="19:21" x14ac:dyDescent="0.25">
      <c r="S7884" s="46"/>
      <c r="U7884" s="46"/>
    </row>
    <row r="7885" spans="19:21" x14ac:dyDescent="0.25">
      <c r="S7885" s="46"/>
      <c r="U7885" s="46"/>
    </row>
    <row r="7886" spans="19:21" x14ac:dyDescent="0.25">
      <c r="S7886" s="46"/>
      <c r="U7886" s="46"/>
    </row>
    <row r="7887" spans="19:21" x14ac:dyDescent="0.25">
      <c r="S7887" s="46"/>
      <c r="U7887" s="46"/>
    </row>
    <row r="7888" spans="19:21" x14ac:dyDescent="0.25">
      <c r="S7888" s="46"/>
      <c r="U7888" s="46"/>
    </row>
    <row r="7889" spans="19:21" x14ac:dyDescent="0.25">
      <c r="S7889" s="46"/>
      <c r="U7889" s="46"/>
    </row>
    <row r="7890" spans="19:21" x14ac:dyDescent="0.25">
      <c r="S7890" s="46"/>
      <c r="U7890" s="46"/>
    </row>
    <row r="7891" spans="19:21" x14ac:dyDescent="0.25">
      <c r="S7891" s="46"/>
      <c r="U7891" s="46"/>
    </row>
    <row r="7892" spans="19:21" x14ac:dyDescent="0.25">
      <c r="S7892" s="46"/>
      <c r="U7892" s="46"/>
    </row>
    <row r="7893" spans="19:21" x14ac:dyDescent="0.25">
      <c r="S7893" s="46"/>
      <c r="U7893" s="46"/>
    </row>
    <row r="7894" spans="19:21" x14ac:dyDescent="0.25">
      <c r="S7894" s="46"/>
      <c r="U7894" s="46"/>
    </row>
    <row r="7895" spans="19:21" x14ac:dyDescent="0.25">
      <c r="S7895" s="46"/>
      <c r="U7895" s="46"/>
    </row>
    <row r="7896" spans="19:21" x14ac:dyDescent="0.25">
      <c r="S7896" s="46"/>
      <c r="U7896" s="46"/>
    </row>
    <row r="7897" spans="19:21" x14ac:dyDescent="0.25">
      <c r="S7897" s="46"/>
      <c r="U7897" s="46"/>
    </row>
    <row r="7898" spans="19:21" x14ac:dyDescent="0.25">
      <c r="S7898" s="46"/>
      <c r="U7898" s="46"/>
    </row>
    <row r="7899" spans="19:21" x14ac:dyDescent="0.25">
      <c r="S7899" s="46"/>
      <c r="U7899" s="46"/>
    </row>
    <row r="7900" spans="19:21" x14ac:dyDescent="0.25">
      <c r="S7900" s="46"/>
      <c r="U7900" s="46"/>
    </row>
    <row r="7901" spans="19:21" x14ac:dyDescent="0.25">
      <c r="S7901" s="46"/>
      <c r="U7901" s="46"/>
    </row>
    <row r="7902" spans="19:21" x14ac:dyDescent="0.25">
      <c r="S7902" s="46"/>
      <c r="U7902" s="46"/>
    </row>
    <row r="7903" spans="19:21" x14ac:dyDescent="0.25">
      <c r="S7903" s="46"/>
      <c r="U7903" s="46"/>
    </row>
    <row r="7904" spans="19:21" x14ac:dyDescent="0.25">
      <c r="S7904" s="46"/>
      <c r="U7904" s="46"/>
    </row>
    <row r="7905" spans="19:21" x14ac:dyDescent="0.25">
      <c r="S7905" s="46"/>
      <c r="U7905" s="46"/>
    </row>
    <row r="7906" spans="19:21" x14ac:dyDescent="0.25">
      <c r="S7906" s="46"/>
      <c r="U7906" s="46"/>
    </row>
    <row r="7907" spans="19:21" x14ac:dyDescent="0.25">
      <c r="S7907" s="46"/>
      <c r="U7907" s="46"/>
    </row>
    <row r="7908" spans="19:21" x14ac:dyDescent="0.25">
      <c r="S7908" s="46"/>
      <c r="U7908" s="46"/>
    </row>
    <row r="7909" spans="19:21" x14ac:dyDescent="0.25">
      <c r="S7909" s="46"/>
      <c r="U7909" s="46"/>
    </row>
    <row r="7910" spans="19:21" x14ac:dyDescent="0.25">
      <c r="S7910" s="46"/>
      <c r="U7910" s="46"/>
    </row>
    <row r="7911" spans="19:21" x14ac:dyDescent="0.25">
      <c r="S7911" s="46"/>
      <c r="U7911" s="46"/>
    </row>
    <row r="7912" spans="19:21" x14ac:dyDescent="0.25">
      <c r="S7912" s="46"/>
      <c r="U7912" s="46"/>
    </row>
    <row r="7913" spans="19:21" x14ac:dyDescent="0.25">
      <c r="S7913" s="46"/>
      <c r="U7913" s="46"/>
    </row>
    <row r="7914" spans="19:21" x14ac:dyDescent="0.25">
      <c r="S7914" s="46"/>
      <c r="U7914" s="46"/>
    </row>
    <row r="7915" spans="19:21" x14ac:dyDescent="0.25">
      <c r="S7915" s="46"/>
      <c r="U7915" s="46"/>
    </row>
    <row r="7916" spans="19:21" x14ac:dyDescent="0.25">
      <c r="S7916" s="46"/>
      <c r="U7916" s="46"/>
    </row>
    <row r="7917" spans="19:21" x14ac:dyDescent="0.25">
      <c r="S7917" s="46"/>
      <c r="U7917" s="46"/>
    </row>
    <row r="7918" spans="19:21" x14ac:dyDescent="0.25">
      <c r="S7918" s="46"/>
      <c r="U7918" s="46"/>
    </row>
    <row r="7919" spans="19:21" x14ac:dyDescent="0.25">
      <c r="S7919" s="46"/>
      <c r="U7919" s="46"/>
    </row>
    <row r="7920" spans="19:21" x14ac:dyDescent="0.25">
      <c r="S7920" s="46"/>
      <c r="U7920" s="46"/>
    </row>
    <row r="7921" spans="19:21" x14ac:dyDescent="0.25">
      <c r="S7921" s="46"/>
      <c r="U7921" s="46"/>
    </row>
    <row r="7922" spans="19:21" x14ac:dyDescent="0.25">
      <c r="S7922" s="46"/>
      <c r="U7922" s="46"/>
    </row>
    <row r="7923" spans="19:21" x14ac:dyDescent="0.25">
      <c r="S7923" s="46"/>
      <c r="U7923" s="46"/>
    </row>
    <row r="7924" spans="19:21" x14ac:dyDescent="0.25">
      <c r="S7924" s="46"/>
      <c r="U7924" s="46"/>
    </row>
    <row r="7925" spans="19:21" x14ac:dyDescent="0.25">
      <c r="S7925" s="46"/>
      <c r="U7925" s="46"/>
    </row>
    <row r="7926" spans="19:21" x14ac:dyDescent="0.25">
      <c r="S7926" s="46"/>
      <c r="U7926" s="46"/>
    </row>
    <row r="7927" spans="19:21" x14ac:dyDescent="0.25">
      <c r="S7927" s="46"/>
      <c r="U7927" s="46"/>
    </row>
    <row r="7928" spans="19:21" x14ac:dyDescent="0.25">
      <c r="S7928" s="46"/>
      <c r="U7928" s="46"/>
    </row>
    <row r="7929" spans="19:21" x14ac:dyDescent="0.25">
      <c r="S7929" s="46"/>
      <c r="U7929" s="46"/>
    </row>
    <row r="7930" spans="19:21" x14ac:dyDescent="0.25">
      <c r="S7930" s="46"/>
      <c r="U7930" s="46"/>
    </row>
    <row r="7931" spans="19:21" x14ac:dyDescent="0.25">
      <c r="S7931" s="46"/>
      <c r="U7931" s="46"/>
    </row>
    <row r="7932" spans="19:21" x14ac:dyDescent="0.25">
      <c r="S7932" s="46"/>
      <c r="U7932" s="46"/>
    </row>
    <row r="7933" spans="19:21" x14ac:dyDescent="0.25">
      <c r="S7933" s="46"/>
      <c r="U7933" s="46"/>
    </row>
    <row r="7934" spans="19:21" x14ac:dyDescent="0.25">
      <c r="S7934" s="46"/>
      <c r="U7934" s="46"/>
    </row>
    <row r="7935" spans="19:21" x14ac:dyDescent="0.25">
      <c r="S7935" s="46"/>
      <c r="U7935" s="46"/>
    </row>
    <row r="7936" spans="19:21" x14ac:dyDescent="0.25">
      <c r="S7936" s="46"/>
      <c r="U7936" s="46"/>
    </row>
    <row r="7937" spans="19:21" x14ac:dyDescent="0.25">
      <c r="S7937" s="46"/>
      <c r="U7937" s="46"/>
    </row>
    <row r="7938" spans="19:21" x14ac:dyDescent="0.25">
      <c r="S7938" s="46"/>
      <c r="U7938" s="46"/>
    </row>
    <row r="7939" spans="19:21" x14ac:dyDescent="0.25">
      <c r="S7939" s="46"/>
      <c r="U7939" s="46"/>
    </row>
    <row r="7940" spans="19:21" x14ac:dyDescent="0.25">
      <c r="S7940" s="46"/>
      <c r="U7940" s="46"/>
    </row>
    <row r="7941" spans="19:21" x14ac:dyDescent="0.25">
      <c r="S7941" s="46"/>
      <c r="U7941" s="46"/>
    </row>
    <row r="7942" spans="19:21" x14ac:dyDescent="0.25">
      <c r="S7942" s="46"/>
      <c r="U7942" s="46"/>
    </row>
    <row r="7943" spans="19:21" x14ac:dyDescent="0.25">
      <c r="S7943" s="46"/>
      <c r="U7943" s="46"/>
    </row>
    <row r="7944" spans="19:21" x14ac:dyDescent="0.25">
      <c r="S7944" s="46"/>
      <c r="U7944" s="46"/>
    </row>
    <row r="7945" spans="19:21" x14ac:dyDescent="0.25">
      <c r="S7945" s="46"/>
      <c r="U7945" s="46"/>
    </row>
    <row r="7946" spans="19:21" x14ac:dyDescent="0.25">
      <c r="S7946" s="46"/>
      <c r="U7946" s="46"/>
    </row>
    <row r="7947" spans="19:21" x14ac:dyDescent="0.25">
      <c r="S7947" s="46"/>
      <c r="U7947" s="46"/>
    </row>
    <row r="7948" spans="19:21" x14ac:dyDescent="0.25">
      <c r="S7948" s="46"/>
      <c r="U7948" s="46"/>
    </row>
    <row r="7949" spans="19:21" x14ac:dyDescent="0.25">
      <c r="S7949" s="46"/>
      <c r="U7949" s="46"/>
    </row>
    <row r="7950" spans="19:21" x14ac:dyDescent="0.25">
      <c r="S7950" s="46"/>
      <c r="U7950" s="46"/>
    </row>
    <row r="7951" spans="19:21" x14ac:dyDescent="0.25">
      <c r="S7951" s="46"/>
      <c r="U7951" s="46"/>
    </row>
    <row r="7952" spans="19:21" x14ac:dyDescent="0.25">
      <c r="S7952" s="46"/>
      <c r="U7952" s="46"/>
    </row>
    <row r="7953" spans="19:21" x14ac:dyDescent="0.25">
      <c r="S7953" s="46"/>
      <c r="U7953" s="46"/>
    </row>
    <row r="7954" spans="19:21" x14ac:dyDescent="0.25">
      <c r="S7954" s="46"/>
      <c r="U7954" s="46"/>
    </row>
    <row r="7955" spans="19:21" x14ac:dyDescent="0.25">
      <c r="S7955" s="46"/>
      <c r="U7955" s="46"/>
    </row>
    <row r="7956" spans="19:21" x14ac:dyDescent="0.25">
      <c r="S7956" s="46"/>
      <c r="U7956" s="46"/>
    </row>
    <row r="7957" spans="19:21" x14ac:dyDescent="0.25">
      <c r="S7957" s="46"/>
      <c r="U7957" s="46"/>
    </row>
    <row r="7958" spans="19:21" x14ac:dyDescent="0.25">
      <c r="S7958" s="46"/>
      <c r="U7958" s="46"/>
    </row>
    <row r="7959" spans="19:21" x14ac:dyDescent="0.25">
      <c r="S7959" s="46"/>
      <c r="U7959" s="46"/>
    </row>
    <row r="7960" spans="19:21" x14ac:dyDescent="0.25">
      <c r="S7960" s="46"/>
      <c r="U7960" s="46"/>
    </row>
    <row r="7961" spans="19:21" x14ac:dyDescent="0.25">
      <c r="S7961" s="46"/>
      <c r="U7961" s="46"/>
    </row>
    <row r="7962" spans="19:21" x14ac:dyDescent="0.25">
      <c r="S7962" s="46"/>
      <c r="U7962" s="46"/>
    </row>
    <row r="7963" spans="19:21" x14ac:dyDescent="0.25">
      <c r="S7963" s="46"/>
      <c r="U7963" s="46"/>
    </row>
    <row r="7964" spans="19:21" x14ac:dyDescent="0.25">
      <c r="S7964" s="46"/>
      <c r="U7964" s="46"/>
    </row>
    <row r="7965" spans="19:21" x14ac:dyDescent="0.25">
      <c r="S7965" s="46"/>
      <c r="U7965" s="46"/>
    </row>
    <row r="7966" spans="19:21" x14ac:dyDescent="0.25">
      <c r="S7966" s="46"/>
      <c r="U7966" s="46"/>
    </row>
    <row r="7967" spans="19:21" x14ac:dyDescent="0.25">
      <c r="S7967" s="46"/>
      <c r="U7967" s="46"/>
    </row>
    <row r="7968" spans="19:21" x14ac:dyDescent="0.25">
      <c r="S7968" s="46"/>
      <c r="U7968" s="46"/>
    </row>
    <row r="7969" spans="19:21" x14ac:dyDescent="0.25">
      <c r="S7969" s="46"/>
      <c r="U7969" s="46"/>
    </row>
    <row r="7970" spans="19:21" x14ac:dyDescent="0.25">
      <c r="S7970" s="46"/>
      <c r="U7970" s="46"/>
    </row>
    <row r="7971" spans="19:21" x14ac:dyDescent="0.25">
      <c r="S7971" s="46"/>
      <c r="U7971" s="46"/>
    </row>
    <row r="7972" spans="19:21" x14ac:dyDescent="0.25">
      <c r="S7972" s="46"/>
      <c r="U7972" s="46"/>
    </row>
    <row r="7973" spans="19:21" x14ac:dyDescent="0.25">
      <c r="S7973" s="46"/>
      <c r="U7973" s="46"/>
    </row>
    <row r="7974" spans="19:21" x14ac:dyDescent="0.25">
      <c r="S7974" s="46"/>
      <c r="U7974" s="46"/>
    </row>
    <row r="7975" spans="19:21" x14ac:dyDescent="0.25">
      <c r="S7975" s="46"/>
      <c r="U7975" s="46"/>
    </row>
    <row r="7976" spans="19:21" x14ac:dyDescent="0.25">
      <c r="S7976" s="46"/>
      <c r="U7976" s="46"/>
    </row>
    <row r="7977" spans="19:21" x14ac:dyDescent="0.25">
      <c r="S7977" s="46"/>
      <c r="U7977" s="46"/>
    </row>
    <row r="7978" spans="19:21" x14ac:dyDescent="0.25">
      <c r="S7978" s="46"/>
      <c r="U7978" s="46"/>
    </row>
    <row r="7979" spans="19:21" x14ac:dyDescent="0.25">
      <c r="S7979" s="46"/>
      <c r="U7979" s="46"/>
    </row>
    <row r="7980" spans="19:21" x14ac:dyDescent="0.25">
      <c r="S7980" s="46"/>
      <c r="U7980" s="46"/>
    </row>
    <row r="7981" spans="19:21" x14ac:dyDescent="0.25">
      <c r="S7981" s="46"/>
      <c r="U7981" s="46"/>
    </row>
    <row r="7982" spans="19:21" x14ac:dyDescent="0.25">
      <c r="S7982" s="46"/>
      <c r="U7982" s="46"/>
    </row>
    <row r="7983" spans="19:21" x14ac:dyDescent="0.25">
      <c r="S7983" s="46"/>
      <c r="U7983" s="46"/>
    </row>
    <row r="7984" spans="19:21" x14ac:dyDescent="0.25">
      <c r="S7984" s="46"/>
      <c r="U7984" s="46"/>
    </row>
    <row r="7985" spans="19:21" x14ac:dyDescent="0.25">
      <c r="S7985" s="46"/>
      <c r="U7985" s="46"/>
    </row>
    <row r="7986" spans="19:21" x14ac:dyDescent="0.25">
      <c r="S7986" s="46"/>
      <c r="U7986" s="46"/>
    </row>
    <row r="7987" spans="19:21" x14ac:dyDescent="0.25">
      <c r="S7987" s="46"/>
      <c r="U7987" s="46"/>
    </row>
    <row r="7988" spans="19:21" x14ac:dyDescent="0.25">
      <c r="S7988" s="46"/>
      <c r="U7988" s="46"/>
    </row>
    <row r="7989" spans="19:21" x14ac:dyDescent="0.25">
      <c r="S7989" s="46"/>
      <c r="U7989" s="46"/>
    </row>
    <row r="7990" spans="19:21" x14ac:dyDescent="0.25">
      <c r="S7990" s="46"/>
      <c r="U7990" s="46"/>
    </row>
    <row r="7991" spans="19:21" x14ac:dyDescent="0.25">
      <c r="S7991" s="46"/>
      <c r="U7991" s="46"/>
    </row>
    <row r="7992" spans="19:21" x14ac:dyDescent="0.25">
      <c r="S7992" s="46"/>
      <c r="U7992" s="46"/>
    </row>
    <row r="7993" spans="19:21" x14ac:dyDescent="0.25">
      <c r="S7993" s="46"/>
      <c r="U7993" s="46"/>
    </row>
    <row r="7994" spans="19:21" x14ac:dyDescent="0.25">
      <c r="S7994" s="46"/>
      <c r="U7994" s="46"/>
    </row>
    <row r="7995" spans="19:21" x14ac:dyDescent="0.25">
      <c r="S7995" s="46"/>
      <c r="U7995" s="46"/>
    </row>
    <row r="7996" spans="19:21" x14ac:dyDescent="0.25">
      <c r="S7996" s="46"/>
      <c r="U7996" s="46"/>
    </row>
    <row r="7997" spans="19:21" x14ac:dyDescent="0.25">
      <c r="S7997" s="46"/>
      <c r="U7997" s="46"/>
    </row>
    <row r="7998" spans="19:21" x14ac:dyDescent="0.25">
      <c r="S7998" s="46"/>
      <c r="U7998" s="46"/>
    </row>
    <row r="7999" spans="19:21" x14ac:dyDescent="0.25">
      <c r="S7999" s="46"/>
      <c r="U7999" s="46"/>
    </row>
    <row r="8000" spans="19:21" x14ac:dyDescent="0.25">
      <c r="S8000" s="46"/>
      <c r="U8000" s="46"/>
    </row>
    <row r="8001" spans="19:21" x14ac:dyDescent="0.25">
      <c r="S8001" s="46"/>
      <c r="U8001" s="46"/>
    </row>
    <row r="8002" spans="19:21" x14ac:dyDescent="0.25">
      <c r="S8002" s="46"/>
      <c r="U8002" s="46"/>
    </row>
    <row r="8003" spans="19:21" x14ac:dyDescent="0.25">
      <c r="S8003" s="46"/>
      <c r="U8003" s="46"/>
    </row>
    <row r="8004" spans="19:21" x14ac:dyDescent="0.25">
      <c r="S8004" s="46"/>
      <c r="U8004" s="46"/>
    </row>
    <row r="8005" spans="19:21" x14ac:dyDescent="0.25">
      <c r="S8005" s="46"/>
      <c r="U8005" s="46"/>
    </row>
    <row r="8006" spans="19:21" x14ac:dyDescent="0.25">
      <c r="S8006" s="46"/>
      <c r="U8006" s="46"/>
    </row>
    <row r="8007" spans="19:21" x14ac:dyDescent="0.25">
      <c r="S8007" s="46"/>
      <c r="U8007" s="46"/>
    </row>
    <row r="8008" spans="19:21" x14ac:dyDescent="0.25">
      <c r="S8008" s="46"/>
      <c r="U8008" s="46"/>
    </row>
    <row r="8009" spans="19:21" x14ac:dyDescent="0.25">
      <c r="S8009" s="46"/>
      <c r="U8009" s="46"/>
    </row>
    <row r="8010" spans="19:21" x14ac:dyDescent="0.25">
      <c r="S8010" s="46"/>
      <c r="U8010" s="46"/>
    </row>
    <row r="8011" spans="19:21" x14ac:dyDescent="0.25">
      <c r="S8011" s="46"/>
      <c r="U8011" s="46"/>
    </row>
    <row r="8012" spans="19:21" x14ac:dyDescent="0.25">
      <c r="S8012" s="46"/>
      <c r="U8012" s="46"/>
    </row>
    <row r="8013" spans="19:21" x14ac:dyDescent="0.25">
      <c r="S8013" s="46"/>
      <c r="U8013" s="46"/>
    </row>
    <row r="8014" spans="19:21" x14ac:dyDescent="0.25">
      <c r="S8014" s="46"/>
      <c r="U8014" s="46"/>
    </row>
    <row r="8015" spans="19:21" x14ac:dyDescent="0.25">
      <c r="S8015" s="46"/>
      <c r="U8015" s="46"/>
    </row>
    <row r="8016" spans="19:21" x14ac:dyDescent="0.25">
      <c r="S8016" s="46"/>
      <c r="U8016" s="46"/>
    </row>
    <row r="8017" spans="19:21" x14ac:dyDescent="0.25">
      <c r="S8017" s="46"/>
      <c r="U8017" s="46"/>
    </row>
    <row r="8018" spans="19:21" x14ac:dyDescent="0.25">
      <c r="S8018" s="46"/>
      <c r="U8018" s="46"/>
    </row>
    <row r="8019" spans="19:21" x14ac:dyDescent="0.25">
      <c r="S8019" s="46"/>
      <c r="U8019" s="46"/>
    </row>
    <row r="8020" spans="19:21" x14ac:dyDescent="0.25">
      <c r="S8020" s="46"/>
      <c r="U8020" s="46"/>
    </row>
    <row r="8021" spans="19:21" x14ac:dyDescent="0.25">
      <c r="S8021" s="46"/>
      <c r="U8021" s="46"/>
    </row>
    <row r="8022" spans="19:21" x14ac:dyDescent="0.25">
      <c r="S8022" s="46"/>
      <c r="U8022" s="46"/>
    </row>
    <row r="8023" spans="19:21" x14ac:dyDescent="0.25">
      <c r="S8023" s="46"/>
      <c r="U8023" s="46"/>
    </row>
    <row r="8024" spans="19:21" x14ac:dyDescent="0.25">
      <c r="S8024" s="46"/>
      <c r="U8024" s="46"/>
    </row>
    <row r="8025" spans="19:21" x14ac:dyDescent="0.25">
      <c r="S8025" s="46"/>
      <c r="U8025" s="46"/>
    </row>
    <row r="8026" spans="19:21" x14ac:dyDescent="0.25">
      <c r="S8026" s="46"/>
      <c r="U8026" s="46"/>
    </row>
    <row r="8027" spans="19:21" x14ac:dyDescent="0.25">
      <c r="S8027" s="46"/>
      <c r="U8027" s="46"/>
    </row>
    <row r="8028" spans="19:21" x14ac:dyDescent="0.25">
      <c r="S8028" s="46"/>
      <c r="U8028" s="46"/>
    </row>
    <row r="8029" spans="19:21" x14ac:dyDescent="0.25">
      <c r="S8029" s="46"/>
      <c r="U8029" s="46"/>
    </row>
    <row r="8030" spans="19:21" x14ac:dyDescent="0.25">
      <c r="S8030" s="46"/>
      <c r="U8030" s="46"/>
    </row>
    <row r="8031" spans="19:21" x14ac:dyDescent="0.25">
      <c r="S8031" s="46"/>
      <c r="U8031" s="46"/>
    </row>
    <row r="8032" spans="19:21" x14ac:dyDescent="0.25">
      <c r="S8032" s="46"/>
      <c r="U8032" s="46"/>
    </row>
    <row r="8033" spans="19:21" x14ac:dyDescent="0.25">
      <c r="S8033" s="46"/>
      <c r="U8033" s="46"/>
    </row>
    <row r="8034" spans="19:21" x14ac:dyDescent="0.25">
      <c r="S8034" s="46"/>
      <c r="U8034" s="46"/>
    </row>
    <row r="8035" spans="19:21" x14ac:dyDescent="0.25">
      <c r="S8035" s="46"/>
      <c r="U8035" s="46"/>
    </row>
    <row r="8036" spans="19:21" x14ac:dyDescent="0.25">
      <c r="S8036" s="46"/>
      <c r="U8036" s="46"/>
    </row>
    <row r="8037" spans="19:21" x14ac:dyDescent="0.25">
      <c r="S8037" s="46"/>
      <c r="U8037" s="46"/>
    </row>
    <row r="8038" spans="19:21" x14ac:dyDescent="0.25">
      <c r="S8038" s="46"/>
      <c r="U8038" s="46"/>
    </row>
    <row r="8039" spans="19:21" x14ac:dyDescent="0.25">
      <c r="S8039" s="46"/>
      <c r="U8039" s="46"/>
    </row>
    <row r="8040" spans="19:21" x14ac:dyDescent="0.25">
      <c r="S8040" s="46"/>
      <c r="U8040" s="46"/>
    </row>
    <row r="8041" spans="19:21" x14ac:dyDescent="0.25">
      <c r="S8041" s="46"/>
      <c r="U8041" s="46"/>
    </row>
    <row r="8042" spans="19:21" x14ac:dyDescent="0.25">
      <c r="S8042" s="46"/>
      <c r="U8042" s="46"/>
    </row>
    <row r="8043" spans="19:21" x14ac:dyDescent="0.25">
      <c r="S8043" s="46"/>
      <c r="U8043" s="46"/>
    </row>
    <row r="8044" spans="19:21" x14ac:dyDescent="0.25">
      <c r="S8044" s="46"/>
      <c r="U8044" s="46"/>
    </row>
    <row r="8045" spans="19:21" x14ac:dyDescent="0.25">
      <c r="S8045" s="46"/>
      <c r="U8045" s="46"/>
    </row>
    <row r="8046" spans="19:21" x14ac:dyDescent="0.25">
      <c r="S8046" s="46"/>
      <c r="U8046" s="46"/>
    </row>
    <row r="8047" spans="19:21" x14ac:dyDescent="0.25">
      <c r="S8047" s="46"/>
      <c r="U8047" s="46"/>
    </row>
    <row r="8048" spans="19:21" x14ac:dyDescent="0.25">
      <c r="S8048" s="46"/>
      <c r="U8048" s="46"/>
    </row>
    <row r="8049" spans="19:21" x14ac:dyDescent="0.25">
      <c r="S8049" s="46"/>
      <c r="U8049" s="46"/>
    </row>
    <row r="8050" spans="19:21" x14ac:dyDescent="0.25">
      <c r="S8050" s="46"/>
      <c r="U8050" s="46"/>
    </row>
    <row r="8051" spans="19:21" x14ac:dyDescent="0.25">
      <c r="S8051" s="46"/>
      <c r="U8051" s="46"/>
    </row>
    <row r="8052" spans="19:21" x14ac:dyDescent="0.25">
      <c r="S8052" s="46"/>
      <c r="U8052" s="46"/>
    </row>
    <row r="8053" spans="19:21" x14ac:dyDescent="0.25">
      <c r="S8053" s="46"/>
      <c r="U8053" s="46"/>
    </row>
    <row r="8054" spans="19:21" x14ac:dyDescent="0.25">
      <c r="S8054" s="46"/>
      <c r="U8054" s="46"/>
    </row>
    <row r="8055" spans="19:21" x14ac:dyDescent="0.25">
      <c r="S8055" s="46"/>
      <c r="U8055" s="46"/>
    </row>
    <row r="8056" spans="19:21" x14ac:dyDescent="0.25">
      <c r="S8056" s="46"/>
      <c r="U8056" s="46"/>
    </row>
    <row r="8057" spans="19:21" x14ac:dyDescent="0.25">
      <c r="S8057" s="46"/>
      <c r="U8057" s="46"/>
    </row>
    <row r="8058" spans="19:21" x14ac:dyDescent="0.25">
      <c r="S8058" s="46"/>
      <c r="U8058" s="46"/>
    </row>
    <row r="8059" spans="19:21" x14ac:dyDescent="0.25">
      <c r="S8059" s="46"/>
      <c r="U8059" s="46"/>
    </row>
    <row r="8060" spans="19:21" x14ac:dyDescent="0.25">
      <c r="S8060" s="46"/>
      <c r="U8060" s="46"/>
    </row>
    <row r="8061" spans="19:21" x14ac:dyDescent="0.25">
      <c r="S8061" s="46"/>
      <c r="U8061" s="46"/>
    </row>
    <row r="8062" spans="19:21" x14ac:dyDescent="0.25">
      <c r="S8062" s="46"/>
      <c r="U8062" s="46"/>
    </row>
    <row r="8063" spans="19:21" x14ac:dyDescent="0.25">
      <c r="S8063" s="46"/>
      <c r="U8063" s="46"/>
    </row>
    <row r="8064" spans="19:21" x14ac:dyDescent="0.25">
      <c r="S8064" s="46"/>
      <c r="U8064" s="46"/>
    </row>
    <row r="8065" spans="19:21" x14ac:dyDescent="0.25">
      <c r="S8065" s="46"/>
      <c r="U8065" s="46"/>
    </row>
    <row r="8066" spans="19:21" x14ac:dyDescent="0.25">
      <c r="S8066" s="46"/>
      <c r="U8066" s="46"/>
    </row>
    <row r="8067" spans="19:21" x14ac:dyDescent="0.25">
      <c r="S8067" s="46"/>
      <c r="U8067" s="46"/>
    </row>
    <row r="8068" spans="19:21" x14ac:dyDescent="0.25">
      <c r="S8068" s="46"/>
      <c r="U8068" s="46"/>
    </row>
    <row r="8069" spans="19:21" x14ac:dyDescent="0.25">
      <c r="S8069" s="46"/>
      <c r="U8069" s="46"/>
    </row>
    <row r="8070" spans="19:21" x14ac:dyDescent="0.25">
      <c r="S8070" s="46"/>
      <c r="U8070" s="46"/>
    </row>
    <row r="8071" spans="19:21" x14ac:dyDescent="0.25">
      <c r="S8071" s="46"/>
      <c r="U8071" s="46"/>
    </row>
    <row r="8072" spans="19:21" x14ac:dyDescent="0.25">
      <c r="S8072" s="46"/>
      <c r="U8072" s="46"/>
    </row>
    <row r="8073" spans="19:21" x14ac:dyDescent="0.25">
      <c r="S8073" s="46"/>
      <c r="U8073" s="46"/>
    </row>
    <row r="8074" spans="19:21" x14ac:dyDescent="0.25">
      <c r="S8074" s="46"/>
      <c r="U8074" s="46"/>
    </row>
    <row r="8075" spans="19:21" x14ac:dyDescent="0.25">
      <c r="S8075" s="46"/>
      <c r="U8075" s="46"/>
    </row>
    <row r="8076" spans="19:21" x14ac:dyDescent="0.25">
      <c r="S8076" s="46"/>
      <c r="U8076" s="46"/>
    </row>
    <row r="8077" spans="19:21" x14ac:dyDescent="0.25">
      <c r="S8077" s="46"/>
      <c r="U8077" s="46"/>
    </row>
    <row r="8078" spans="19:21" x14ac:dyDescent="0.25">
      <c r="S8078" s="46"/>
      <c r="U8078" s="46"/>
    </row>
    <row r="8079" spans="19:21" x14ac:dyDescent="0.25">
      <c r="S8079" s="46"/>
      <c r="U8079" s="46"/>
    </row>
    <row r="8080" spans="19:21" x14ac:dyDescent="0.25">
      <c r="S8080" s="46"/>
      <c r="U8080" s="46"/>
    </row>
    <row r="8081" spans="19:21" x14ac:dyDescent="0.25">
      <c r="S8081" s="46"/>
      <c r="U8081" s="46"/>
    </row>
    <row r="8082" spans="19:21" x14ac:dyDescent="0.25">
      <c r="S8082" s="46"/>
      <c r="U8082" s="46"/>
    </row>
    <row r="8083" spans="19:21" x14ac:dyDescent="0.25">
      <c r="S8083" s="46"/>
      <c r="U8083" s="46"/>
    </row>
    <row r="8084" spans="19:21" x14ac:dyDescent="0.25">
      <c r="S8084" s="46"/>
      <c r="U8084" s="46"/>
    </row>
    <row r="8085" spans="19:21" x14ac:dyDescent="0.25">
      <c r="S8085" s="46"/>
      <c r="U8085" s="46"/>
    </row>
    <row r="8086" spans="19:21" x14ac:dyDescent="0.25">
      <c r="S8086" s="46"/>
      <c r="U8086" s="46"/>
    </row>
    <row r="8087" spans="19:21" x14ac:dyDescent="0.25">
      <c r="S8087" s="46"/>
      <c r="U8087" s="46"/>
    </row>
    <row r="8088" spans="19:21" x14ac:dyDescent="0.25">
      <c r="S8088" s="46"/>
      <c r="U8088" s="46"/>
    </row>
    <row r="8089" spans="19:21" x14ac:dyDescent="0.25">
      <c r="S8089" s="46"/>
      <c r="U8089" s="46"/>
    </row>
    <row r="8090" spans="19:21" x14ac:dyDescent="0.25">
      <c r="S8090" s="46"/>
      <c r="U8090" s="46"/>
    </row>
    <row r="8091" spans="19:21" x14ac:dyDescent="0.25">
      <c r="S8091" s="46"/>
      <c r="U8091" s="46"/>
    </row>
    <row r="8092" spans="19:21" x14ac:dyDescent="0.25">
      <c r="S8092" s="46"/>
      <c r="U8092" s="46"/>
    </row>
    <row r="8093" spans="19:21" x14ac:dyDescent="0.25">
      <c r="S8093" s="46"/>
      <c r="U8093" s="46"/>
    </row>
    <row r="8094" spans="19:21" x14ac:dyDescent="0.25">
      <c r="S8094" s="46"/>
      <c r="U8094" s="46"/>
    </row>
    <row r="8095" spans="19:21" x14ac:dyDescent="0.25">
      <c r="S8095" s="46"/>
      <c r="U8095" s="46"/>
    </row>
    <row r="8096" spans="19:21" x14ac:dyDescent="0.25">
      <c r="S8096" s="46"/>
      <c r="U8096" s="46"/>
    </row>
    <row r="8097" spans="19:21" x14ac:dyDescent="0.25">
      <c r="S8097" s="46"/>
      <c r="U8097" s="46"/>
    </row>
    <row r="8098" spans="19:21" x14ac:dyDescent="0.25">
      <c r="S8098" s="46"/>
      <c r="U8098" s="46"/>
    </row>
    <row r="8099" spans="19:21" x14ac:dyDescent="0.25">
      <c r="S8099" s="46"/>
      <c r="U8099" s="46"/>
    </row>
    <row r="8100" spans="19:21" x14ac:dyDescent="0.25">
      <c r="S8100" s="46"/>
      <c r="U8100" s="46"/>
    </row>
    <row r="8101" spans="19:21" x14ac:dyDescent="0.25">
      <c r="S8101" s="46"/>
      <c r="U8101" s="46"/>
    </row>
    <row r="8102" spans="19:21" x14ac:dyDescent="0.25">
      <c r="S8102" s="46"/>
      <c r="U8102" s="46"/>
    </row>
    <row r="8103" spans="19:21" x14ac:dyDescent="0.25">
      <c r="S8103" s="46"/>
      <c r="U8103" s="46"/>
    </row>
    <row r="8104" spans="19:21" x14ac:dyDescent="0.25">
      <c r="S8104" s="46"/>
      <c r="U8104" s="46"/>
    </row>
    <row r="8105" spans="19:21" x14ac:dyDescent="0.25">
      <c r="S8105" s="46"/>
      <c r="U8105" s="46"/>
    </row>
    <row r="8106" spans="19:21" x14ac:dyDescent="0.25">
      <c r="S8106" s="46"/>
      <c r="U8106" s="46"/>
    </row>
    <row r="8107" spans="19:21" x14ac:dyDescent="0.25">
      <c r="S8107" s="46"/>
      <c r="U8107" s="46"/>
    </row>
    <row r="8108" spans="19:21" x14ac:dyDescent="0.25">
      <c r="S8108" s="46"/>
      <c r="U8108" s="46"/>
    </row>
    <row r="8109" spans="19:21" x14ac:dyDescent="0.25">
      <c r="S8109" s="46"/>
      <c r="U8109" s="46"/>
    </row>
    <row r="8110" spans="19:21" x14ac:dyDescent="0.25">
      <c r="S8110" s="46"/>
      <c r="U8110" s="46"/>
    </row>
    <row r="8111" spans="19:21" x14ac:dyDescent="0.25">
      <c r="S8111" s="46"/>
      <c r="U8111" s="46"/>
    </row>
    <row r="8112" spans="19:21" x14ac:dyDescent="0.25">
      <c r="S8112" s="46"/>
      <c r="U8112" s="46"/>
    </row>
    <row r="8113" spans="19:21" x14ac:dyDescent="0.25">
      <c r="S8113" s="46"/>
      <c r="U8113" s="46"/>
    </row>
    <row r="8114" spans="19:21" x14ac:dyDescent="0.25">
      <c r="S8114" s="46"/>
      <c r="U8114" s="46"/>
    </row>
    <row r="8115" spans="19:21" x14ac:dyDescent="0.25">
      <c r="S8115" s="46"/>
      <c r="U8115" s="46"/>
    </row>
    <row r="8116" spans="19:21" x14ac:dyDescent="0.25">
      <c r="S8116" s="46"/>
      <c r="U8116" s="46"/>
    </row>
    <row r="8117" spans="19:21" x14ac:dyDescent="0.25">
      <c r="S8117" s="46"/>
      <c r="U8117" s="46"/>
    </row>
    <row r="8118" spans="19:21" x14ac:dyDescent="0.25">
      <c r="S8118" s="46"/>
      <c r="U8118" s="46"/>
    </row>
    <row r="8119" spans="19:21" x14ac:dyDescent="0.25">
      <c r="S8119" s="46"/>
      <c r="U8119" s="46"/>
    </row>
    <row r="8120" spans="19:21" x14ac:dyDescent="0.25">
      <c r="S8120" s="46"/>
      <c r="U8120" s="46"/>
    </row>
    <row r="8121" spans="19:21" x14ac:dyDescent="0.25">
      <c r="S8121" s="46"/>
      <c r="U8121" s="46"/>
    </row>
    <row r="8122" spans="19:21" x14ac:dyDescent="0.25">
      <c r="S8122" s="46"/>
      <c r="U8122" s="46"/>
    </row>
    <row r="8123" spans="19:21" x14ac:dyDescent="0.25">
      <c r="S8123" s="46"/>
      <c r="U8123" s="46"/>
    </row>
    <row r="8124" spans="19:21" x14ac:dyDescent="0.25">
      <c r="S8124" s="46"/>
      <c r="U8124" s="46"/>
    </row>
    <row r="8125" spans="19:21" x14ac:dyDescent="0.25">
      <c r="S8125" s="46"/>
      <c r="U8125" s="46"/>
    </row>
    <row r="8126" spans="19:21" x14ac:dyDescent="0.25">
      <c r="S8126" s="46"/>
      <c r="U8126" s="46"/>
    </row>
    <row r="8127" spans="19:21" x14ac:dyDescent="0.25">
      <c r="S8127" s="46"/>
      <c r="U8127" s="46"/>
    </row>
    <row r="8128" spans="19:21" x14ac:dyDescent="0.25">
      <c r="S8128" s="46"/>
      <c r="U8128" s="46"/>
    </row>
    <row r="8129" spans="19:21" x14ac:dyDescent="0.25">
      <c r="S8129" s="46"/>
      <c r="U8129" s="46"/>
    </row>
    <row r="8130" spans="19:21" x14ac:dyDescent="0.25">
      <c r="S8130" s="46"/>
      <c r="U8130" s="46"/>
    </row>
    <row r="8131" spans="19:21" x14ac:dyDescent="0.25">
      <c r="S8131" s="46"/>
      <c r="U8131" s="46"/>
    </row>
    <row r="8132" spans="19:21" x14ac:dyDescent="0.25">
      <c r="S8132" s="46"/>
      <c r="U8132" s="46"/>
    </row>
    <row r="8133" spans="19:21" x14ac:dyDescent="0.25">
      <c r="S8133" s="46"/>
      <c r="U8133" s="46"/>
    </row>
    <row r="8134" spans="19:21" x14ac:dyDescent="0.25">
      <c r="S8134" s="46"/>
      <c r="U8134" s="46"/>
    </row>
    <row r="8135" spans="19:21" x14ac:dyDescent="0.25">
      <c r="S8135" s="46"/>
      <c r="U8135" s="46"/>
    </row>
    <row r="8136" spans="19:21" x14ac:dyDescent="0.25">
      <c r="S8136" s="46"/>
      <c r="U8136" s="46"/>
    </row>
    <row r="8137" spans="19:21" x14ac:dyDescent="0.25">
      <c r="S8137" s="46"/>
      <c r="U8137" s="46"/>
    </row>
    <row r="8138" spans="19:21" x14ac:dyDescent="0.25">
      <c r="S8138" s="46"/>
      <c r="U8138" s="46"/>
    </row>
    <row r="8139" spans="19:21" x14ac:dyDescent="0.25">
      <c r="S8139" s="46"/>
      <c r="U8139" s="46"/>
    </row>
    <row r="8140" spans="19:21" x14ac:dyDescent="0.25">
      <c r="S8140" s="46"/>
      <c r="U8140" s="46"/>
    </row>
    <row r="8141" spans="19:21" x14ac:dyDescent="0.25">
      <c r="S8141" s="46"/>
      <c r="U8141" s="46"/>
    </row>
    <row r="8142" spans="19:21" x14ac:dyDescent="0.25">
      <c r="S8142" s="46"/>
      <c r="U8142" s="46"/>
    </row>
    <row r="8143" spans="19:21" x14ac:dyDescent="0.25">
      <c r="S8143" s="46"/>
      <c r="U8143" s="46"/>
    </row>
    <row r="8144" spans="19:21" x14ac:dyDescent="0.25">
      <c r="S8144" s="46"/>
      <c r="U8144" s="46"/>
    </row>
    <row r="8145" spans="19:21" x14ac:dyDescent="0.25">
      <c r="S8145" s="46"/>
      <c r="U8145" s="46"/>
    </row>
    <row r="8146" spans="19:21" x14ac:dyDescent="0.25">
      <c r="S8146" s="46"/>
      <c r="U8146" s="46"/>
    </row>
    <row r="8147" spans="19:21" x14ac:dyDescent="0.25">
      <c r="S8147" s="46"/>
      <c r="U8147" s="46"/>
    </row>
    <row r="8148" spans="19:21" x14ac:dyDescent="0.25">
      <c r="S8148" s="46"/>
      <c r="U8148" s="46"/>
    </row>
    <row r="8149" spans="19:21" x14ac:dyDescent="0.25">
      <c r="S8149" s="46"/>
      <c r="U8149" s="46"/>
    </row>
    <row r="8150" spans="19:21" x14ac:dyDescent="0.25">
      <c r="S8150" s="46"/>
      <c r="U8150" s="46"/>
    </row>
    <row r="8151" spans="19:21" x14ac:dyDescent="0.25">
      <c r="S8151" s="46"/>
      <c r="U8151" s="46"/>
    </row>
    <row r="8152" spans="19:21" x14ac:dyDescent="0.25">
      <c r="S8152" s="46"/>
      <c r="U8152" s="46"/>
    </row>
    <row r="8153" spans="19:21" x14ac:dyDescent="0.25">
      <c r="S8153" s="46"/>
      <c r="U8153" s="46"/>
    </row>
    <row r="8154" spans="19:21" x14ac:dyDescent="0.25">
      <c r="S8154" s="46"/>
      <c r="U8154" s="46"/>
    </row>
    <row r="8155" spans="19:21" x14ac:dyDescent="0.25">
      <c r="S8155" s="46"/>
      <c r="U8155" s="46"/>
    </row>
    <row r="8156" spans="19:21" x14ac:dyDescent="0.25">
      <c r="S8156" s="46"/>
      <c r="U8156" s="46"/>
    </row>
    <row r="8157" spans="19:21" x14ac:dyDescent="0.25">
      <c r="S8157" s="46"/>
      <c r="U8157" s="46"/>
    </row>
    <row r="8158" spans="19:21" x14ac:dyDescent="0.25">
      <c r="S8158" s="46"/>
      <c r="U8158" s="46"/>
    </row>
    <row r="8159" spans="19:21" x14ac:dyDescent="0.25">
      <c r="S8159" s="46"/>
      <c r="U8159" s="46"/>
    </row>
    <row r="8160" spans="19:21" x14ac:dyDescent="0.25">
      <c r="S8160" s="46"/>
      <c r="U8160" s="46"/>
    </row>
    <row r="8161" spans="19:21" x14ac:dyDescent="0.25">
      <c r="S8161" s="46"/>
      <c r="U8161" s="46"/>
    </row>
    <row r="8162" spans="19:21" x14ac:dyDescent="0.25">
      <c r="S8162" s="46"/>
      <c r="U8162" s="46"/>
    </row>
    <row r="8163" spans="19:21" x14ac:dyDescent="0.25">
      <c r="S8163" s="46"/>
      <c r="U8163" s="46"/>
    </row>
    <row r="8164" spans="19:21" x14ac:dyDescent="0.25">
      <c r="S8164" s="46"/>
      <c r="U8164" s="46"/>
    </row>
    <row r="8165" spans="19:21" x14ac:dyDescent="0.25">
      <c r="S8165" s="46"/>
      <c r="U8165" s="46"/>
    </row>
    <row r="8166" spans="19:21" x14ac:dyDescent="0.25">
      <c r="S8166" s="46"/>
      <c r="U8166" s="46"/>
    </row>
    <row r="8167" spans="19:21" x14ac:dyDescent="0.25">
      <c r="S8167" s="46"/>
      <c r="U8167" s="46"/>
    </row>
    <row r="8168" spans="19:21" x14ac:dyDescent="0.25">
      <c r="S8168" s="46"/>
      <c r="U8168" s="46"/>
    </row>
    <row r="8169" spans="19:21" x14ac:dyDescent="0.25">
      <c r="S8169" s="46"/>
      <c r="U8169" s="46"/>
    </row>
    <row r="8170" spans="19:21" x14ac:dyDescent="0.25">
      <c r="S8170" s="46"/>
      <c r="U8170" s="46"/>
    </row>
    <row r="8171" spans="19:21" x14ac:dyDescent="0.25">
      <c r="S8171" s="46"/>
      <c r="U8171" s="46"/>
    </row>
    <row r="8172" spans="19:21" x14ac:dyDescent="0.25">
      <c r="S8172" s="46"/>
      <c r="U8172" s="46"/>
    </row>
    <row r="8173" spans="19:21" x14ac:dyDescent="0.25">
      <c r="S8173" s="46"/>
      <c r="U8173" s="46"/>
    </row>
    <row r="8174" spans="19:21" x14ac:dyDescent="0.25">
      <c r="S8174" s="46"/>
      <c r="U8174" s="46"/>
    </row>
    <row r="8175" spans="19:21" x14ac:dyDescent="0.25">
      <c r="S8175" s="46"/>
      <c r="U8175" s="46"/>
    </row>
    <row r="8176" spans="19:21" x14ac:dyDescent="0.25">
      <c r="S8176" s="46"/>
      <c r="U8176" s="46"/>
    </row>
    <row r="8177" spans="19:21" x14ac:dyDescent="0.25">
      <c r="S8177" s="46"/>
      <c r="U8177" s="46"/>
    </row>
    <row r="8178" spans="19:21" x14ac:dyDescent="0.25">
      <c r="S8178" s="46"/>
      <c r="U8178" s="46"/>
    </row>
    <row r="8179" spans="19:21" x14ac:dyDescent="0.25">
      <c r="S8179" s="46"/>
      <c r="U8179" s="46"/>
    </row>
    <row r="8180" spans="19:21" x14ac:dyDescent="0.25">
      <c r="S8180" s="46"/>
      <c r="U8180" s="46"/>
    </row>
    <row r="8181" spans="19:21" x14ac:dyDescent="0.25">
      <c r="S8181" s="46"/>
      <c r="U8181" s="46"/>
    </row>
    <row r="8182" spans="19:21" x14ac:dyDescent="0.25">
      <c r="S8182" s="46"/>
      <c r="U8182" s="46"/>
    </row>
    <row r="8183" spans="19:21" x14ac:dyDescent="0.25">
      <c r="S8183" s="46"/>
      <c r="U8183" s="46"/>
    </row>
    <row r="8184" spans="19:21" x14ac:dyDescent="0.25">
      <c r="S8184" s="46"/>
      <c r="U8184" s="46"/>
    </row>
    <row r="8185" spans="19:21" x14ac:dyDescent="0.25">
      <c r="S8185" s="46"/>
      <c r="U8185" s="46"/>
    </row>
    <row r="8186" spans="19:21" x14ac:dyDescent="0.25">
      <c r="S8186" s="46"/>
      <c r="U8186" s="46"/>
    </row>
    <row r="8187" spans="19:21" x14ac:dyDescent="0.25">
      <c r="S8187" s="46"/>
      <c r="U8187" s="46"/>
    </row>
    <row r="8188" spans="19:21" x14ac:dyDescent="0.25">
      <c r="S8188" s="46"/>
      <c r="U8188" s="46"/>
    </row>
    <row r="8189" spans="19:21" x14ac:dyDescent="0.25">
      <c r="S8189" s="46"/>
      <c r="U8189" s="46"/>
    </row>
    <row r="8190" spans="19:21" x14ac:dyDescent="0.25">
      <c r="S8190" s="46"/>
      <c r="U8190" s="46"/>
    </row>
    <row r="8191" spans="19:21" x14ac:dyDescent="0.25">
      <c r="S8191" s="46"/>
      <c r="U8191" s="46"/>
    </row>
    <row r="8192" spans="19:21" x14ac:dyDescent="0.25">
      <c r="S8192" s="46"/>
      <c r="U8192" s="46"/>
    </row>
    <row r="8193" spans="19:21" x14ac:dyDescent="0.25">
      <c r="S8193" s="46"/>
      <c r="U8193" s="46"/>
    </row>
    <row r="8194" spans="19:21" x14ac:dyDescent="0.25">
      <c r="S8194" s="46"/>
      <c r="U8194" s="46"/>
    </row>
    <row r="8195" spans="19:21" x14ac:dyDescent="0.25">
      <c r="S8195" s="46"/>
      <c r="U8195" s="46"/>
    </row>
    <row r="8196" spans="19:21" x14ac:dyDescent="0.25">
      <c r="S8196" s="46"/>
      <c r="U8196" s="46"/>
    </row>
    <row r="8197" spans="19:21" x14ac:dyDescent="0.25">
      <c r="S8197" s="46"/>
      <c r="U8197" s="46"/>
    </row>
    <row r="8198" spans="19:21" x14ac:dyDescent="0.25">
      <c r="S8198" s="46"/>
      <c r="U8198" s="46"/>
    </row>
    <row r="8199" spans="19:21" x14ac:dyDescent="0.25">
      <c r="S8199" s="46"/>
      <c r="U8199" s="46"/>
    </row>
    <row r="8200" spans="19:21" x14ac:dyDescent="0.25">
      <c r="S8200" s="46"/>
      <c r="U8200" s="46"/>
    </row>
    <row r="8201" spans="19:21" x14ac:dyDescent="0.25">
      <c r="S8201" s="46"/>
      <c r="U8201" s="46"/>
    </row>
    <row r="8202" spans="19:21" x14ac:dyDescent="0.25">
      <c r="S8202" s="46"/>
      <c r="U8202" s="46"/>
    </row>
    <row r="8203" spans="19:21" x14ac:dyDescent="0.25">
      <c r="S8203" s="46"/>
      <c r="U8203" s="46"/>
    </row>
    <row r="8204" spans="19:21" x14ac:dyDescent="0.25">
      <c r="S8204" s="46"/>
      <c r="U8204" s="46"/>
    </row>
    <row r="8205" spans="19:21" x14ac:dyDescent="0.25">
      <c r="S8205" s="46"/>
      <c r="U8205" s="46"/>
    </row>
    <row r="8206" spans="19:21" x14ac:dyDescent="0.25">
      <c r="S8206" s="46"/>
      <c r="U8206" s="46"/>
    </row>
    <row r="8207" spans="19:21" x14ac:dyDescent="0.25">
      <c r="S8207" s="46"/>
      <c r="U8207" s="46"/>
    </row>
    <row r="8208" spans="19:21" x14ac:dyDescent="0.25">
      <c r="S8208" s="46"/>
      <c r="U8208" s="46"/>
    </row>
    <row r="8209" spans="19:21" x14ac:dyDescent="0.25">
      <c r="S8209" s="46"/>
      <c r="U8209" s="46"/>
    </row>
    <row r="8210" spans="19:21" x14ac:dyDescent="0.25">
      <c r="S8210" s="46"/>
      <c r="U8210" s="46"/>
    </row>
    <row r="8211" spans="19:21" x14ac:dyDescent="0.25">
      <c r="S8211" s="46"/>
      <c r="U8211" s="46"/>
    </row>
    <row r="8212" spans="19:21" x14ac:dyDescent="0.25">
      <c r="S8212" s="46"/>
      <c r="U8212" s="46"/>
    </row>
    <row r="8213" spans="19:21" x14ac:dyDescent="0.25">
      <c r="S8213" s="46"/>
      <c r="U8213" s="46"/>
    </row>
    <row r="8214" spans="19:21" x14ac:dyDescent="0.25">
      <c r="S8214" s="46"/>
      <c r="U8214" s="46"/>
    </row>
    <row r="8215" spans="19:21" x14ac:dyDescent="0.25">
      <c r="S8215" s="46"/>
      <c r="U8215" s="46"/>
    </row>
    <row r="8216" spans="19:21" x14ac:dyDescent="0.25">
      <c r="S8216" s="46"/>
      <c r="U8216" s="46"/>
    </row>
    <row r="8217" spans="19:21" x14ac:dyDescent="0.25">
      <c r="S8217" s="46"/>
      <c r="U8217" s="46"/>
    </row>
    <row r="8218" spans="19:21" x14ac:dyDescent="0.25">
      <c r="S8218" s="46"/>
      <c r="U8218" s="46"/>
    </row>
    <row r="8219" spans="19:21" x14ac:dyDescent="0.25">
      <c r="S8219" s="46"/>
      <c r="U8219" s="46"/>
    </row>
    <row r="8220" spans="19:21" x14ac:dyDescent="0.25">
      <c r="S8220" s="46"/>
      <c r="U8220" s="46"/>
    </row>
    <row r="8221" spans="19:21" x14ac:dyDescent="0.25">
      <c r="S8221" s="46"/>
      <c r="U8221" s="46"/>
    </row>
    <row r="8222" spans="19:21" x14ac:dyDescent="0.25">
      <c r="S8222" s="46"/>
      <c r="U8222" s="46"/>
    </row>
    <row r="8223" spans="19:21" x14ac:dyDescent="0.25">
      <c r="S8223" s="46"/>
      <c r="U8223" s="46"/>
    </row>
    <row r="8224" spans="19:21" x14ac:dyDescent="0.25">
      <c r="S8224" s="46"/>
      <c r="U8224" s="46"/>
    </row>
    <row r="8225" spans="19:21" x14ac:dyDescent="0.25">
      <c r="S8225" s="46"/>
      <c r="U8225" s="46"/>
    </row>
    <row r="8226" spans="19:21" x14ac:dyDescent="0.25">
      <c r="S8226" s="46"/>
      <c r="U8226" s="46"/>
    </row>
    <row r="8227" spans="19:21" x14ac:dyDescent="0.25">
      <c r="S8227" s="46"/>
      <c r="U8227" s="46"/>
    </row>
    <row r="8228" spans="19:21" x14ac:dyDescent="0.25">
      <c r="S8228" s="46"/>
      <c r="U8228" s="46"/>
    </row>
    <row r="8229" spans="19:21" x14ac:dyDescent="0.25">
      <c r="S8229" s="46"/>
      <c r="U8229" s="46"/>
    </row>
    <row r="8230" spans="19:21" x14ac:dyDescent="0.25">
      <c r="S8230" s="46"/>
      <c r="U8230" s="46"/>
    </row>
    <row r="8231" spans="19:21" x14ac:dyDescent="0.25">
      <c r="S8231" s="46"/>
      <c r="U8231" s="46"/>
    </row>
    <row r="8232" spans="19:21" x14ac:dyDescent="0.25">
      <c r="S8232" s="46"/>
      <c r="U8232" s="46"/>
    </row>
    <row r="8233" spans="19:21" x14ac:dyDescent="0.25">
      <c r="S8233" s="46"/>
      <c r="U8233" s="46"/>
    </row>
    <row r="8234" spans="19:21" x14ac:dyDescent="0.25">
      <c r="S8234" s="46"/>
      <c r="U8234" s="46"/>
    </row>
    <row r="8235" spans="19:21" x14ac:dyDescent="0.25">
      <c r="S8235" s="46"/>
      <c r="U8235" s="46"/>
    </row>
    <row r="8236" spans="19:21" x14ac:dyDescent="0.25">
      <c r="S8236" s="46"/>
      <c r="U8236" s="46"/>
    </row>
    <row r="8237" spans="19:21" x14ac:dyDescent="0.25">
      <c r="S8237" s="46"/>
      <c r="U8237" s="46"/>
    </row>
    <row r="8238" spans="19:21" x14ac:dyDescent="0.25">
      <c r="S8238" s="46"/>
      <c r="U8238" s="46"/>
    </row>
    <row r="8239" spans="19:21" x14ac:dyDescent="0.25">
      <c r="S8239" s="46"/>
      <c r="U8239" s="46"/>
    </row>
    <row r="8240" spans="19:21" x14ac:dyDescent="0.25">
      <c r="S8240" s="46"/>
      <c r="U8240" s="46"/>
    </row>
    <row r="8241" spans="19:21" x14ac:dyDescent="0.25">
      <c r="S8241" s="46"/>
      <c r="U8241" s="46"/>
    </row>
    <row r="8242" spans="19:21" x14ac:dyDescent="0.25">
      <c r="S8242" s="46"/>
      <c r="U8242" s="46"/>
    </row>
    <row r="8243" spans="19:21" x14ac:dyDescent="0.25">
      <c r="S8243" s="46"/>
      <c r="U8243" s="46"/>
    </row>
    <row r="8244" spans="19:21" x14ac:dyDescent="0.25">
      <c r="S8244" s="46"/>
      <c r="U8244" s="46"/>
    </row>
    <row r="8245" spans="19:21" x14ac:dyDescent="0.25">
      <c r="S8245" s="46"/>
      <c r="U8245" s="46"/>
    </row>
    <row r="8246" spans="19:21" x14ac:dyDescent="0.25">
      <c r="S8246" s="46"/>
      <c r="U8246" s="46"/>
    </row>
    <row r="8247" spans="19:21" x14ac:dyDescent="0.25">
      <c r="S8247" s="46"/>
      <c r="U8247" s="46"/>
    </row>
    <row r="8248" spans="19:21" x14ac:dyDescent="0.25">
      <c r="S8248" s="46"/>
      <c r="U8248" s="46"/>
    </row>
    <row r="8249" spans="19:21" x14ac:dyDescent="0.25">
      <c r="S8249" s="46"/>
      <c r="U8249" s="46"/>
    </row>
    <row r="8250" spans="19:21" x14ac:dyDescent="0.25">
      <c r="S8250" s="46"/>
      <c r="U8250" s="46"/>
    </row>
    <row r="8251" spans="19:21" x14ac:dyDescent="0.25">
      <c r="S8251" s="46"/>
      <c r="U8251" s="46"/>
    </row>
    <row r="8252" spans="19:21" x14ac:dyDescent="0.25">
      <c r="S8252" s="46"/>
      <c r="U8252" s="46"/>
    </row>
    <row r="8253" spans="19:21" x14ac:dyDescent="0.25">
      <c r="S8253" s="46"/>
      <c r="U8253" s="46"/>
    </row>
    <row r="8254" spans="19:21" x14ac:dyDescent="0.25">
      <c r="S8254" s="46"/>
      <c r="U8254" s="46"/>
    </row>
    <row r="8255" spans="19:21" x14ac:dyDescent="0.25">
      <c r="S8255" s="46"/>
      <c r="U8255" s="46"/>
    </row>
    <row r="8256" spans="19:21" x14ac:dyDescent="0.25">
      <c r="S8256" s="46"/>
      <c r="U8256" s="46"/>
    </row>
    <row r="8257" spans="19:21" x14ac:dyDescent="0.25">
      <c r="S8257" s="46"/>
      <c r="U8257" s="46"/>
    </row>
    <row r="8258" spans="19:21" x14ac:dyDescent="0.25">
      <c r="S8258" s="46"/>
      <c r="U8258" s="46"/>
    </row>
    <row r="8259" spans="19:21" x14ac:dyDescent="0.25">
      <c r="S8259" s="46"/>
      <c r="U8259" s="46"/>
    </row>
    <row r="8260" spans="19:21" x14ac:dyDescent="0.25">
      <c r="S8260" s="46"/>
      <c r="U8260" s="46"/>
    </row>
    <row r="8261" spans="19:21" x14ac:dyDescent="0.25">
      <c r="S8261" s="46"/>
      <c r="U8261" s="46"/>
    </row>
    <row r="8262" spans="19:21" x14ac:dyDescent="0.25">
      <c r="S8262" s="46"/>
      <c r="U8262" s="46"/>
    </row>
    <row r="8263" spans="19:21" x14ac:dyDescent="0.25">
      <c r="S8263" s="46"/>
      <c r="U8263" s="46"/>
    </row>
    <row r="8264" spans="19:21" x14ac:dyDescent="0.25">
      <c r="S8264" s="46"/>
      <c r="U8264" s="46"/>
    </row>
    <row r="8265" spans="19:21" x14ac:dyDescent="0.25">
      <c r="S8265" s="46"/>
      <c r="U8265" s="46"/>
    </row>
    <row r="8266" spans="19:21" x14ac:dyDescent="0.25">
      <c r="S8266" s="46"/>
      <c r="U8266" s="46"/>
    </row>
    <row r="8267" spans="19:21" x14ac:dyDescent="0.25">
      <c r="S8267" s="46"/>
      <c r="U8267" s="46"/>
    </row>
    <row r="8268" spans="19:21" x14ac:dyDescent="0.25">
      <c r="S8268" s="46"/>
      <c r="U8268" s="46"/>
    </row>
    <row r="8269" spans="19:21" x14ac:dyDescent="0.25">
      <c r="S8269" s="46"/>
      <c r="U8269" s="46"/>
    </row>
    <row r="8270" spans="19:21" x14ac:dyDescent="0.25">
      <c r="S8270" s="46"/>
      <c r="U8270" s="46"/>
    </row>
    <row r="8271" spans="19:21" x14ac:dyDescent="0.25">
      <c r="S8271" s="46"/>
      <c r="U8271" s="46"/>
    </row>
    <row r="8272" spans="19:21" x14ac:dyDescent="0.25">
      <c r="S8272" s="46"/>
      <c r="U8272" s="46"/>
    </row>
    <row r="8273" spans="19:21" x14ac:dyDescent="0.25">
      <c r="S8273" s="46"/>
      <c r="U8273" s="46"/>
    </row>
    <row r="8274" spans="19:21" x14ac:dyDescent="0.25">
      <c r="S8274" s="46"/>
      <c r="U8274" s="46"/>
    </row>
    <row r="8275" spans="19:21" x14ac:dyDescent="0.25">
      <c r="S8275" s="46"/>
      <c r="U8275" s="46"/>
    </row>
    <row r="8276" spans="19:21" x14ac:dyDescent="0.25">
      <c r="S8276" s="46"/>
      <c r="U8276" s="46"/>
    </row>
    <row r="8277" spans="19:21" x14ac:dyDescent="0.25">
      <c r="S8277" s="46"/>
      <c r="U8277" s="46"/>
    </row>
    <row r="8278" spans="19:21" x14ac:dyDescent="0.25">
      <c r="S8278" s="46"/>
      <c r="U8278" s="46"/>
    </row>
    <row r="8279" spans="19:21" x14ac:dyDescent="0.25">
      <c r="S8279" s="46"/>
      <c r="U8279" s="46"/>
    </row>
    <row r="8280" spans="19:21" x14ac:dyDescent="0.25">
      <c r="S8280" s="46"/>
      <c r="U8280" s="46"/>
    </row>
    <row r="8281" spans="19:21" x14ac:dyDescent="0.25">
      <c r="S8281" s="46"/>
      <c r="U8281" s="46"/>
    </row>
    <row r="8282" spans="19:21" x14ac:dyDescent="0.25">
      <c r="S8282" s="46"/>
      <c r="U8282" s="46"/>
    </row>
    <row r="8283" spans="19:21" x14ac:dyDescent="0.25">
      <c r="S8283" s="46"/>
      <c r="U8283" s="46"/>
    </row>
    <row r="8284" spans="19:21" x14ac:dyDescent="0.25">
      <c r="S8284" s="46"/>
      <c r="U8284" s="46"/>
    </row>
    <row r="8285" spans="19:21" x14ac:dyDescent="0.25">
      <c r="S8285" s="46"/>
      <c r="U8285" s="46"/>
    </row>
    <row r="8286" spans="19:21" x14ac:dyDescent="0.25">
      <c r="S8286" s="46"/>
      <c r="U8286" s="46"/>
    </row>
    <row r="8287" spans="19:21" x14ac:dyDescent="0.25">
      <c r="S8287" s="46"/>
      <c r="U8287" s="46"/>
    </row>
    <row r="8288" spans="19:21" x14ac:dyDescent="0.25">
      <c r="S8288" s="46"/>
      <c r="U8288" s="46"/>
    </row>
    <row r="8289" spans="19:21" x14ac:dyDescent="0.25">
      <c r="S8289" s="46"/>
      <c r="U8289" s="46"/>
    </row>
    <row r="8290" spans="19:21" x14ac:dyDescent="0.25">
      <c r="S8290" s="46"/>
      <c r="U8290" s="46"/>
    </row>
    <row r="8291" spans="19:21" x14ac:dyDescent="0.25">
      <c r="S8291" s="46"/>
      <c r="U8291" s="46"/>
    </row>
    <row r="8292" spans="19:21" x14ac:dyDescent="0.25">
      <c r="S8292" s="46"/>
      <c r="U8292" s="46"/>
    </row>
    <row r="8293" spans="19:21" x14ac:dyDescent="0.25">
      <c r="S8293" s="46"/>
      <c r="U8293" s="46"/>
    </row>
    <row r="8294" spans="19:21" x14ac:dyDescent="0.25">
      <c r="S8294" s="46"/>
      <c r="U8294" s="46"/>
    </row>
    <row r="8295" spans="19:21" x14ac:dyDescent="0.25">
      <c r="S8295" s="46"/>
      <c r="U8295" s="46"/>
    </row>
    <row r="8296" spans="19:21" x14ac:dyDescent="0.25">
      <c r="S8296" s="46"/>
      <c r="U8296" s="46"/>
    </row>
    <row r="8297" spans="19:21" x14ac:dyDescent="0.25">
      <c r="S8297" s="46"/>
      <c r="U8297" s="46"/>
    </row>
    <row r="8298" spans="19:21" x14ac:dyDescent="0.25">
      <c r="S8298" s="46"/>
      <c r="U8298" s="46"/>
    </row>
    <row r="8299" spans="19:21" x14ac:dyDescent="0.25">
      <c r="S8299" s="46"/>
      <c r="U8299" s="46"/>
    </row>
    <row r="8300" spans="19:21" x14ac:dyDescent="0.25">
      <c r="S8300" s="46"/>
      <c r="U8300" s="46"/>
    </row>
    <row r="8301" spans="19:21" x14ac:dyDescent="0.25">
      <c r="S8301" s="46"/>
      <c r="U8301" s="46"/>
    </row>
    <row r="8302" spans="19:21" x14ac:dyDescent="0.25">
      <c r="S8302" s="46"/>
      <c r="U8302" s="46"/>
    </row>
    <row r="8303" spans="19:21" x14ac:dyDescent="0.25">
      <c r="S8303" s="46"/>
      <c r="U8303" s="46"/>
    </row>
    <row r="8304" spans="19:21" x14ac:dyDescent="0.25">
      <c r="S8304" s="46"/>
      <c r="U8304" s="46"/>
    </row>
    <row r="8305" spans="19:21" x14ac:dyDescent="0.25">
      <c r="S8305" s="46"/>
      <c r="U8305" s="46"/>
    </row>
    <row r="8306" spans="19:21" x14ac:dyDescent="0.25">
      <c r="S8306" s="46"/>
      <c r="U8306" s="46"/>
    </row>
    <row r="8307" spans="19:21" x14ac:dyDescent="0.25">
      <c r="S8307" s="46"/>
      <c r="U8307" s="46"/>
    </row>
    <row r="8308" spans="19:21" x14ac:dyDescent="0.25">
      <c r="S8308" s="46"/>
      <c r="U8308" s="46"/>
    </row>
    <row r="8309" spans="19:21" x14ac:dyDescent="0.25">
      <c r="S8309" s="46"/>
      <c r="U8309" s="46"/>
    </row>
    <row r="8310" spans="19:21" x14ac:dyDescent="0.25">
      <c r="S8310" s="46"/>
      <c r="U8310" s="46"/>
    </row>
    <row r="8311" spans="19:21" x14ac:dyDescent="0.25">
      <c r="S8311" s="46"/>
      <c r="U8311" s="46"/>
    </row>
    <row r="8312" spans="19:21" x14ac:dyDescent="0.25">
      <c r="S8312" s="46"/>
      <c r="U8312" s="46"/>
    </row>
    <row r="8313" spans="19:21" x14ac:dyDescent="0.25">
      <c r="S8313" s="46"/>
      <c r="U8313" s="46"/>
    </row>
    <row r="8314" spans="19:21" x14ac:dyDescent="0.25">
      <c r="S8314" s="46"/>
      <c r="U8314" s="46"/>
    </row>
    <row r="8315" spans="19:21" x14ac:dyDescent="0.25">
      <c r="S8315" s="46"/>
      <c r="U8315" s="46"/>
    </row>
    <row r="8316" spans="19:21" x14ac:dyDescent="0.25">
      <c r="S8316" s="46"/>
      <c r="U8316" s="46"/>
    </row>
    <row r="8317" spans="19:21" x14ac:dyDescent="0.25">
      <c r="S8317" s="46"/>
      <c r="U8317" s="46"/>
    </row>
    <row r="8318" spans="19:21" x14ac:dyDescent="0.25">
      <c r="S8318" s="46"/>
      <c r="U8318" s="46"/>
    </row>
    <row r="8319" spans="19:21" x14ac:dyDescent="0.25">
      <c r="S8319" s="46"/>
      <c r="U8319" s="46"/>
    </row>
    <row r="8320" spans="19:21" x14ac:dyDescent="0.25">
      <c r="S8320" s="46"/>
      <c r="U8320" s="46"/>
    </row>
    <row r="8321" spans="19:21" x14ac:dyDescent="0.25">
      <c r="S8321" s="46"/>
      <c r="U8321" s="46"/>
    </row>
    <row r="8322" spans="19:21" x14ac:dyDescent="0.25">
      <c r="S8322" s="46"/>
      <c r="U8322" s="46"/>
    </row>
    <row r="8323" spans="19:21" x14ac:dyDescent="0.25">
      <c r="S8323" s="46"/>
      <c r="U8323" s="46"/>
    </row>
    <row r="8324" spans="19:21" x14ac:dyDescent="0.25">
      <c r="S8324" s="46"/>
      <c r="U8324" s="46"/>
    </row>
    <row r="8325" spans="19:21" x14ac:dyDescent="0.25">
      <c r="S8325" s="46"/>
      <c r="U8325" s="46"/>
    </row>
    <row r="8326" spans="19:21" x14ac:dyDescent="0.25">
      <c r="S8326" s="46"/>
      <c r="U8326" s="46"/>
    </row>
    <row r="8327" spans="19:21" x14ac:dyDescent="0.25">
      <c r="S8327" s="46"/>
      <c r="U8327" s="46"/>
    </row>
    <row r="8328" spans="19:21" x14ac:dyDescent="0.25">
      <c r="S8328" s="46"/>
      <c r="U8328" s="46"/>
    </row>
    <row r="8329" spans="19:21" x14ac:dyDescent="0.25">
      <c r="S8329" s="46"/>
      <c r="U8329" s="46"/>
    </row>
    <row r="8330" spans="19:21" x14ac:dyDescent="0.25">
      <c r="S8330" s="46"/>
      <c r="U8330" s="46"/>
    </row>
    <row r="8331" spans="19:21" x14ac:dyDescent="0.25">
      <c r="S8331" s="46"/>
      <c r="U8331" s="46"/>
    </row>
    <row r="8332" spans="19:21" x14ac:dyDescent="0.25">
      <c r="S8332" s="46"/>
      <c r="U8332" s="46"/>
    </row>
    <row r="8333" spans="19:21" x14ac:dyDescent="0.25">
      <c r="S8333" s="46"/>
      <c r="U8333" s="46"/>
    </row>
    <row r="8334" spans="19:21" x14ac:dyDescent="0.25">
      <c r="S8334" s="46"/>
      <c r="U8334" s="46"/>
    </row>
    <row r="8335" spans="19:21" x14ac:dyDescent="0.25">
      <c r="S8335" s="46"/>
      <c r="U8335" s="46"/>
    </row>
    <row r="8336" spans="19:21" x14ac:dyDescent="0.25">
      <c r="S8336" s="46"/>
      <c r="U8336" s="46"/>
    </row>
    <row r="8337" spans="19:21" x14ac:dyDescent="0.25">
      <c r="S8337" s="46"/>
      <c r="U8337" s="46"/>
    </row>
    <row r="8338" spans="19:21" x14ac:dyDescent="0.25">
      <c r="S8338" s="46"/>
      <c r="U8338" s="46"/>
    </row>
    <row r="8339" spans="19:21" x14ac:dyDescent="0.25">
      <c r="S8339" s="46"/>
      <c r="U8339" s="46"/>
    </row>
    <row r="8340" spans="19:21" x14ac:dyDescent="0.25">
      <c r="S8340" s="46"/>
      <c r="U8340" s="46"/>
    </row>
    <row r="8341" spans="19:21" x14ac:dyDescent="0.25">
      <c r="S8341" s="46"/>
      <c r="U8341" s="46"/>
    </row>
    <row r="8342" spans="19:21" x14ac:dyDescent="0.25">
      <c r="S8342" s="46"/>
      <c r="U8342" s="46"/>
    </row>
    <row r="8343" spans="19:21" x14ac:dyDescent="0.25">
      <c r="S8343" s="46"/>
      <c r="U8343" s="46"/>
    </row>
    <row r="8344" spans="19:21" x14ac:dyDescent="0.25">
      <c r="S8344" s="46"/>
      <c r="U8344" s="46"/>
    </row>
    <row r="8345" spans="19:21" x14ac:dyDescent="0.25">
      <c r="S8345" s="46"/>
      <c r="U8345" s="46"/>
    </row>
    <row r="8346" spans="19:21" x14ac:dyDescent="0.25">
      <c r="S8346" s="46"/>
      <c r="U8346" s="46"/>
    </row>
    <row r="8347" spans="19:21" x14ac:dyDescent="0.25">
      <c r="S8347" s="46"/>
      <c r="U8347" s="46"/>
    </row>
    <row r="8348" spans="19:21" x14ac:dyDescent="0.25">
      <c r="S8348" s="46"/>
      <c r="U8348" s="46"/>
    </row>
    <row r="8349" spans="19:21" x14ac:dyDescent="0.25">
      <c r="S8349" s="46"/>
      <c r="U8349" s="46"/>
    </row>
    <row r="8350" spans="19:21" x14ac:dyDescent="0.25">
      <c r="S8350" s="46"/>
      <c r="U8350" s="46"/>
    </row>
    <row r="8351" spans="19:21" x14ac:dyDescent="0.25">
      <c r="S8351" s="46"/>
      <c r="U8351" s="46"/>
    </row>
    <row r="8352" spans="19:21" x14ac:dyDescent="0.25">
      <c r="S8352" s="46"/>
      <c r="U8352" s="46"/>
    </row>
    <row r="8353" spans="19:21" x14ac:dyDescent="0.25">
      <c r="S8353" s="46"/>
      <c r="U8353" s="46"/>
    </row>
    <row r="8354" spans="19:21" x14ac:dyDescent="0.25">
      <c r="S8354" s="46"/>
      <c r="U8354" s="46"/>
    </row>
    <row r="8355" spans="19:21" x14ac:dyDescent="0.25">
      <c r="S8355" s="46"/>
      <c r="U8355" s="46"/>
    </row>
    <row r="8356" spans="19:21" x14ac:dyDescent="0.25">
      <c r="S8356" s="46"/>
      <c r="U8356" s="46"/>
    </row>
    <row r="8357" spans="19:21" x14ac:dyDescent="0.25">
      <c r="S8357" s="46"/>
      <c r="U8357" s="46"/>
    </row>
    <row r="8358" spans="19:21" x14ac:dyDescent="0.25">
      <c r="S8358" s="46"/>
      <c r="U8358" s="46"/>
    </row>
    <row r="8359" spans="19:21" x14ac:dyDescent="0.25">
      <c r="S8359" s="46"/>
      <c r="U8359" s="46"/>
    </row>
    <row r="8360" spans="19:21" x14ac:dyDescent="0.25">
      <c r="S8360" s="46"/>
      <c r="U8360" s="46"/>
    </row>
    <row r="8361" spans="19:21" x14ac:dyDescent="0.25">
      <c r="S8361" s="46"/>
      <c r="U8361" s="46"/>
    </row>
    <row r="8362" spans="19:21" x14ac:dyDescent="0.25">
      <c r="S8362" s="46"/>
      <c r="U8362" s="46"/>
    </row>
    <row r="8363" spans="19:21" x14ac:dyDescent="0.25">
      <c r="S8363" s="46"/>
      <c r="U8363" s="46"/>
    </row>
    <row r="8364" spans="19:21" x14ac:dyDescent="0.25">
      <c r="S8364" s="46"/>
      <c r="U8364" s="46"/>
    </row>
    <row r="8365" spans="19:21" x14ac:dyDescent="0.25">
      <c r="S8365" s="46"/>
      <c r="U8365" s="46"/>
    </row>
    <row r="8366" spans="19:21" x14ac:dyDescent="0.25">
      <c r="S8366" s="46"/>
      <c r="U8366" s="46"/>
    </row>
    <row r="8367" spans="19:21" x14ac:dyDescent="0.25">
      <c r="S8367" s="46"/>
      <c r="U8367" s="46"/>
    </row>
    <row r="8368" spans="19:21" x14ac:dyDescent="0.25">
      <c r="S8368" s="46"/>
      <c r="U8368" s="46"/>
    </row>
    <row r="8369" spans="19:21" x14ac:dyDescent="0.25">
      <c r="S8369" s="46"/>
      <c r="U8369" s="46"/>
    </row>
    <row r="8370" spans="19:21" x14ac:dyDescent="0.25">
      <c r="S8370" s="46"/>
      <c r="U8370" s="46"/>
    </row>
    <row r="8371" spans="19:21" x14ac:dyDescent="0.25">
      <c r="S8371" s="46"/>
      <c r="U8371" s="46"/>
    </row>
    <row r="8372" spans="19:21" x14ac:dyDescent="0.25">
      <c r="S8372" s="46"/>
      <c r="U8372" s="46"/>
    </row>
    <row r="8373" spans="19:21" x14ac:dyDescent="0.25">
      <c r="S8373" s="46"/>
      <c r="U8373" s="46"/>
    </row>
    <row r="8374" spans="19:21" x14ac:dyDescent="0.25">
      <c r="S8374" s="46"/>
      <c r="U8374" s="46"/>
    </row>
    <row r="8375" spans="19:21" x14ac:dyDescent="0.25">
      <c r="S8375" s="46"/>
      <c r="U8375" s="46"/>
    </row>
    <row r="8376" spans="19:21" x14ac:dyDescent="0.25">
      <c r="S8376" s="46"/>
      <c r="U8376" s="46"/>
    </row>
    <row r="8377" spans="19:21" x14ac:dyDescent="0.25">
      <c r="S8377" s="46"/>
      <c r="U8377" s="46"/>
    </row>
    <row r="8378" spans="19:21" x14ac:dyDescent="0.25">
      <c r="S8378" s="46"/>
      <c r="U8378" s="46"/>
    </row>
    <row r="8379" spans="19:21" x14ac:dyDescent="0.25">
      <c r="S8379" s="46"/>
      <c r="U8379" s="46"/>
    </row>
    <row r="8380" spans="19:21" x14ac:dyDescent="0.25">
      <c r="S8380" s="46"/>
      <c r="U8380" s="46"/>
    </row>
    <row r="8381" spans="19:21" x14ac:dyDescent="0.25">
      <c r="S8381" s="46"/>
      <c r="U8381" s="46"/>
    </row>
    <row r="8382" spans="19:21" x14ac:dyDescent="0.25">
      <c r="S8382" s="46"/>
      <c r="U8382" s="46"/>
    </row>
    <row r="8383" spans="19:21" x14ac:dyDescent="0.25">
      <c r="S8383" s="46"/>
      <c r="U8383" s="46"/>
    </row>
    <row r="8384" spans="19:21" x14ac:dyDescent="0.25">
      <c r="S8384" s="46"/>
      <c r="U8384" s="46"/>
    </row>
    <row r="8385" spans="19:21" x14ac:dyDescent="0.25">
      <c r="S8385" s="46"/>
      <c r="U8385" s="46"/>
    </row>
    <row r="8386" spans="19:21" x14ac:dyDescent="0.25">
      <c r="S8386" s="46"/>
      <c r="U8386" s="46"/>
    </row>
    <row r="8387" spans="19:21" x14ac:dyDescent="0.25">
      <c r="S8387" s="46"/>
      <c r="U8387" s="46"/>
    </row>
    <row r="8388" spans="19:21" x14ac:dyDescent="0.25">
      <c r="S8388" s="46"/>
      <c r="U8388" s="46"/>
    </row>
    <row r="8389" spans="19:21" x14ac:dyDescent="0.25">
      <c r="S8389" s="46"/>
      <c r="U8389" s="46"/>
    </row>
    <row r="8390" spans="19:21" x14ac:dyDescent="0.25">
      <c r="S8390" s="46"/>
      <c r="U8390" s="46"/>
    </row>
    <row r="8391" spans="19:21" x14ac:dyDescent="0.25">
      <c r="S8391" s="46"/>
      <c r="U8391" s="46"/>
    </row>
    <row r="8392" spans="19:21" x14ac:dyDescent="0.25">
      <c r="S8392" s="46"/>
      <c r="U8392" s="46"/>
    </row>
    <row r="8393" spans="19:21" x14ac:dyDescent="0.25">
      <c r="S8393" s="46"/>
      <c r="U8393" s="46"/>
    </row>
    <row r="8394" spans="19:21" x14ac:dyDescent="0.25">
      <c r="S8394" s="46"/>
      <c r="U8394" s="46"/>
    </row>
    <row r="8395" spans="19:21" x14ac:dyDescent="0.25">
      <c r="S8395" s="46"/>
      <c r="U8395" s="46"/>
    </row>
    <row r="8396" spans="19:21" x14ac:dyDescent="0.25">
      <c r="S8396" s="46"/>
      <c r="U8396" s="46"/>
    </row>
    <row r="8397" spans="19:21" x14ac:dyDescent="0.25">
      <c r="S8397" s="46"/>
      <c r="U8397" s="46"/>
    </row>
    <row r="8398" spans="19:21" x14ac:dyDescent="0.25">
      <c r="S8398" s="46"/>
      <c r="U8398" s="46"/>
    </row>
    <row r="8399" spans="19:21" x14ac:dyDescent="0.25">
      <c r="S8399" s="46"/>
      <c r="U8399" s="46"/>
    </row>
    <row r="8400" spans="19:21" x14ac:dyDescent="0.25">
      <c r="S8400" s="46"/>
      <c r="U8400" s="46"/>
    </row>
    <row r="8401" spans="19:21" x14ac:dyDescent="0.25">
      <c r="S8401" s="46"/>
      <c r="U8401" s="46"/>
    </row>
    <row r="8402" spans="19:21" x14ac:dyDescent="0.25">
      <c r="S8402" s="46"/>
      <c r="U8402" s="46"/>
    </row>
    <row r="8403" spans="19:21" x14ac:dyDescent="0.25">
      <c r="S8403" s="46"/>
      <c r="U8403" s="46"/>
    </row>
    <row r="8404" spans="19:21" x14ac:dyDescent="0.25">
      <c r="S8404" s="46"/>
      <c r="U8404" s="46"/>
    </row>
    <row r="8405" spans="19:21" x14ac:dyDescent="0.25">
      <c r="S8405" s="46"/>
      <c r="U8405" s="46"/>
    </row>
    <row r="8406" spans="19:21" x14ac:dyDescent="0.25">
      <c r="S8406" s="46"/>
      <c r="U8406" s="46"/>
    </row>
    <row r="8407" spans="19:21" x14ac:dyDescent="0.25">
      <c r="S8407" s="46"/>
      <c r="U8407" s="46"/>
    </row>
    <row r="8408" spans="19:21" x14ac:dyDescent="0.25">
      <c r="S8408" s="46"/>
      <c r="U8408" s="46"/>
    </row>
    <row r="8409" spans="19:21" x14ac:dyDescent="0.25">
      <c r="S8409" s="46"/>
      <c r="U8409" s="46"/>
    </row>
    <row r="8410" spans="19:21" x14ac:dyDescent="0.25">
      <c r="S8410" s="46"/>
      <c r="U8410" s="46"/>
    </row>
    <row r="8411" spans="19:21" x14ac:dyDescent="0.25">
      <c r="S8411" s="46"/>
      <c r="U8411" s="46"/>
    </row>
    <row r="8412" spans="19:21" x14ac:dyDescent="0.25">
      <c r="S8412" s="46"/>
      <c r="U8412" s="46"/>
    </row>
    <row r="8413" spans="19:21" x14ac:dyDescent="0.25">
      <c r="S8413" s="46"/>
      <c r="U8413" s="46"/>
    </row>
    <row r="8414" spans="19:21" x14ac:dyDescent="0.25">
      <c r="S8414" s="46"/>
      <c r="U8414" s="46"/>
    </row>
    <row r="8415" spans="19:21" x14ac:dyDescent="0.25">
      <c r="S8415" s="46"/>
      <c r="U8415" s="46"/>
    </row>
    <row r="8416" spans="19:21" x14ac:dyDescent="0.25">
      <c r="S8416" s="46"/>
      <c r="U8416" s="46"/>
    </row>
    <row r="8417" spans="19:21" x14ac:dyDescent="0.25">
      <c r="S8417" s="46"/>
      <c r="U8417" s="46"/>
    </row>
    <row r="8418" spans="19:21" x14ac:dyDescent="0.25">
      <c r="S8418" s="46"/>
      <c r="U8418" s="46"/>
    </row>
    <row r="8419" spans="19:21" x14ac:dyDescent="0.25">
      <c r="S8419" s="46"/>
      <c r="U8419" s="46"/>
    </row>
    <row r="8420" spans="19:21" x14ac:dyDescent="0.25">
      <c r="S8420" s="46"/>
      <c r="U8420" s="46"/>
    </row>
    <row r="8421" spans="19:21" x14ac:dyDescent="0.25">
      <c r="S8421" s="46"/>
      <c r="U8421" s="46"/>
    </row>
    <row r="8422" spans="19:21" x14ac:dyDescent="0.25">
      <c r="S8422" s="46"/>
      <c r="U8422" s="46"/>
    </row>
    <row r="8423" spans="19:21" x14ac:dyDescent="0.25">
      <c r="S8423" s="46"/>
      <c r="U8423" s="46"/>
    </row>
    <row r="8424" spans="19:21" x14ac:dyDescent="0.25">
      <c r="S8424" s="46"/>
      <c r="U8424" s="46"/>
    </row>
    <row r="8425" spans="19:21" x14ac:dyDescent="0.25">
      <c r="S8425" s="46"/>
      <c r="U8425" s="46"/>
    </row>
    <row r="8426" spans="19:21" x14ac:dyDescent="0.25">
      <c r="S8426" s="46"/>
      <c r="U8426" s="46"/>
    </row>
    <row r="8427" spans="19:21" x14ac:dyDescent="0.25">
      <c r="S8427" s="46"/>
      <c r="U8427" s="46"/>
    </row>
    <row r="8428" spans="19:21" x14ac:dyDescent="0.25">
      <c r="S8428" s="46"/>
      <c r="U8428" s="46"/>
    </row>
    <row r="8429" spans="19:21" x14ac:dyDescent="0.25">
      <c r="S8429" s="46"/>
      <c r="U8429" s="46"/>
    </row>
    <row r="8430" spans="19:21" x14ac:dyDescent="0.25">
      <c r="S8430" s="46"/>
      <c r="U8430" s="46"/>
    </row>
    <row r="8431" spans="19:21" x14ac:dyDescent="0.25">
      <c r="S8431" s="46"/>
      <c r="U8431" s="46"/>
    </row>
    <row r="8432" spans="19:21" x14ac:dyDescent="0.25">
      <c r="S8432" s="46"/>
      <c r="U8432" s="46"/>
    </row>
    <row r="8433" spans="19:21" x14ac:dyDescent="0.25">
      <c r="S8433" s="46"/>
      <c r="U8433" s="46"/>
    </row>
    <row r="8434" spans="19:21" x14ac:dyDescent="0.25">
      <c r="S8434" s="46"/>
      <c r="U8434" s="46"/>
    </row>
    <row r="8435" spans="19:21" x14ac:dyDescent="0.25">
      <c r="S8435" s="46"/>
      <c r="U8435" s="46"/>
    </row>
    <row r="8436" spans="19:21" x14ac:dyDescent="0.25">
      <c r="S8436" s="46"/>
      <c r="U8436" s="46"/>
    </row>
    <row r="8437" spans="19:21" x14ac:dyDescent="0.25">
      <c r="S8437" s="46"/>
      <c r="U8437" s="46"/>
    </row>
    <row r="8438" spans="19:21" x14ac:dyDescent="0.25">
      <c r="S8438" s="46"/>
      <c r="U8438" s="46"/>
    </row>
    <row r="8439" spans="19:21" x14ac:dyDescent="0.25">
      <c r="S8439" s="46"/>
      <c r="U8439" s="46"/>
    </row>
    <row r="8440" spans="19:21" x14ac:dyDescent="0.25">
      <c r="S8440" s="46"/>
      <c r="U8440" s="46"/>
    </row>
    <row r="8441" spans="19:21" x14ac:dyDescent="0.25">
      <c r="S8441" s="46"/>
      <c r="U8441" s="46"/>
    </row>
    <row r="8442" spans="19:21" x14ac:dyDescent="0.25">
      <c r="S8442" s="46"/>
      <c r="U8442" s="46"/>
    </row>
    <row r="8443" spans="19:21" x14ac:dyDescent="0.25">
      <c r="S8443" s="46"/>
      <c r="U8443" s="46"/>
    </row>
    <row r="8444" spans="19:21" x14ac:dyDescent="0.25">
      <c r="S8444" s="46"/>
      <c r="U8444" s="46"/>
    </row>
    <row r="8445" spans="19:21" x14ac:dyDescent="0.25">
      <c r="S8445" s="46"/>
      <c r="U8445" s="46"/>
    </row>
    <row r="8446" spans="19:21" x14ac:dyDescent="0.25">
      <c r="S8446" s="46"/>
      <c r="U8446" s="46"/>
    </row>
    <row r="8447" spans="19:21" x14ac:dyDescent="0.25">
      <c r="S8447" s="46"/>
      <c r="U8447" s="46"/>
    </row>
    <row r="8448" spans="19:21" x14ac:dyDescent="0.25">
      <c r="S8448" s="46"/>
      <c r="U8448" s="46"/>
    </row>
    <row r="8449" spans="19:21" x14ac:dyDescent="0.25">
      <c r="S8449" s="46"/>
      <c r="U8449" s="46"/>
    </row>
    <row r="8450" spans="19:21" x14ac:dyDescent="0.25">
      <c r="S8450" s="46"/>
      <c r="U8450" s="46"/>
    </row>
    <row r="8451" spans="19:21" x14ac:dyDescent="0.25">
      <c r="S8451" s="46"/>
      <c r="U8451" s="46"/>
    </row>
    <row r="8452" spans="19:21" x14ac:dyDescent="0.25">
      <c r="S8452" s="46"/>
      <c r="U8452" s="46"/>
    </row>
    <row r="8453" spans="19:21" x14ac:dyDescent="0.25">
      <c r="S8453" s="46"/>
      <c r="U8453" s="46"/>
    </row>
    <row r="8454" spans="19:21" x14ac:dyDescent="0.25">
      <c r="S8454" s="46"/>
      <c r="U8454" s="46"/>
    </row>
    <row r="8455" spans="19:21" x14ac:dyDescent="0.25">
      <c r="S8455" s="46"/>
      <c r="U8455" s="46"/>
    </row>
    <row r="8456" spans="19:21" x14ac:dyDescent="0.25">
      <c r="S8456" s="46"/>
      <c r="U8456" s="46"/>
    </row>
    <row r="8457" spans="19:21" x14ac:dyDescent="0.25">
      <c r="S8457" s="46"/>
      <c r="U8457" s="46"/>
    </row>
    <row r="8458" spans="19:21" x14ac:dyDescent="0.25">
      <c r="S8458" s="46"/>
      <c r="U8458" s="46"/>
    </row>
    <row r="8459" spans="19:21" x14ac:dyDescent="0.25">
      <c r="S8459" s="46"/>
      <c r="U8459" s="46"/>
    </row>
    <row r="8460" spans="19:21" x14ac:dyDescent="0.25">
      <c r="S8460" s="46"/>
      <c r="U8460" s="46"/>
    </row>
    <row r="8461" spans="19:21" x14ac:dyDescent="0.25">
      <c r="S8461" s="46"/>
      <c r="U8461" s="46"/>
    </row>
    <row r="8462" spans="19:21" x14ac:dyDescent="0.25">
      <c r="S8462" s="46"/>
      <c r="U8462" s="46"/>
    </row>
    <row r="8463" spans="19:21" x14ac:dyDescent="0.25">
      <c r="S8463" s="46"/>
      <c r="U8463" s="46"/>
    </row>
    <row r="8464" spans="19:21" x14ac:dyDescent="0.25">
      <c r="S8464" s="46"/>
      <c r="U8464" s="46"/>
    </row>
    <row r="8465" spans="19:21" x14ac:dyDescent="0.25">
      <c r="S8465" s="46"/>
      <c r="U8465" s="46"/>
    </row>
    <row r="8466" spans="19:21" x14ac:dyDescent="0.25">
      <c r="S8466" s="46"/>
      <c r="U8466" s="46"/>
    </row>
    <row r="8467" spans="19:21" x14ac:dyDescent="0.25">
      <c r="S8467" s="46"/>
      <c r="U8467" s="46"/>
    </row>
    <row r="8468" spans="19:21" x14ac:dyDescent="0.25">
      <c r="S8468" s="46"/>
      <c r="U8468" s="46"/>
    </row>
    <row r="8469" spans="19:21" x14ac:dyDescent="0.25">
      <c r="S8469" s="46"/>
      <c r="U8469" s="46"/>
    </row>
    <row r="8470" spans="19:21" x14ac:dyDescent="0.25">
      <c r="S8470" s="46"/>
      <c r="U8470" s="46"/>
    </row>
    <row r="8471" spans="19:21" x14ac:dyDescent="0.25">
      <c r="S8471" s="46"/>
      <c r="U8471" s="46"/>
    </row>
    <row r="8472" spans="19:21" x14ac:dyDescent="0.25">
      <c r="S8472" s="46"/>
      <c r="U8472" s="46"/>
    </row>
    <row r="8473" spans="19:21" x14ac:dyDescent="0.25">
      <c r="S8473" s="46"/>
      <c r="U8473" s="46"/>
    </row>
    <row r="8474" spans="19:21" x14ac:dyDescent="0.25">
      <c r="S8474" s="46"/>
      <c r="U8474" s="46"/>
    </row>
    <row r="8475" spans="19:21" x14ac:dyDescent="0.25">
      <c r="S8475" s="46"/>
      <c r="U8475" s="46"/>
    </row>
    <row r="8476" spans="19:21" x14ac:dyDescent="0.25">
      <c r="S8476" s="46"/>
      <c r="U8476" s="46"/>
    </row>
    <row r="8477" spans="19:21" x14ac:dyDescent="0.25">
      <c r="S8477" s="46"/>
      <c r="U8477" s="46"/>
    </row>
    <row r="8478" spans="19:21" x14ac:dyDescent="0.25">
      <c r="S8478" s="46"/>
      <c r="U8478" s="46"/>
    </row>
    <row r="8479" spans="19:21" x14ac:dyDescent="0.25">
      <c r="S8479" s="46"/>
      <c r="U8479" s="46"/>
    </row>
    <row r="8480" spans="19:21" x14ac:dyDescent="0.25">
      <c r="S8480" s="46"/>
      <c r="U8480" s="46"/>
    </row>
    <row r="8481" spans="19:21" x14ac:dyDescent="0.25">
      <c r="S8481" s="46"/>
      <c r="U8481" s="46"/>
    </row>
    <row r="8482" spans="19:21" x14ac:dyDescent="0.25">
      <c r="S8482" s="46"/>
      <c r="U8482" s="46"/>
    </row>
    <row r="8483" spans="19:21" x14ac:dyDescent="0.25">
      <c r="S8483" s="46"/>
      <c r="U8483" s="46"/>
    </row>
    <row r="8484" spans="19:21" x14ac:dyDescent="0.25">
      <c r="S8484" s="46"/>
      <c r="U8484" s="46"/>
    </row>
    <row r="8485" spans="19:21" x14ac:dyDescent="0.25">
      <c r="S8485" s="46"/>
      <c r="U8485" s="46"/>
    </row>
    <row r="8486" spans="19:21" x14ac:dyDescent="0.25">
      <c r="S8486" s="46"/>
      <c r="U8486" s="46"/>
    </row>
    <row r="8487" spans="19:21" x14ac:dyDescent="0.25">
      <c r="S8487" s="46"/>
      <c r="U8487" s="46"/>
    </row>
    <row r="8488" spans="19:21" x14ac:dyDescent="0.25">
      <c r="S8488" s="46"/>
      <c r="U8488" s="46"/>
    </row>
    <row r="8489" spans="19:21" x14ac:dyDescent="0.25">
      <c r="S8489" s="46"/>
      <c r="U8489" s="46"/>
    </row>
    <row r="8490" spans="19:21" x14ac:dyDescent="0.25">
      <c r="S8490" s="46"/>
      <c r="U8490" s="46"/>
    </row>
    <row r="8491" spans="19:21" x14ac:dyDescent="0.25">
      <c r="S8491" s="46"/>
      <c r="U8491" s="46"/>
    </row>
    <row r="8492" spans="19:21" x14ac:dyDescent="0.25">
      <c r="S8492" s="46"/>
      <c r="U8492" s="46"/>
    </row>
    <row r="8493" spans="19:21" x14ac:dyDescent="0.25">
      <c r="S8493" s="46"/>
      <c r="U8493" s="46"/>
    </row>
    <row r="8494" spans="19:21" x14ac:dyDescent="0.25">
      <c r="S8494" s="46"/>
      <c r="U8494" s="46"/>
    </row>
    <row r="8495" spans="19:21" x14ac:dyDescent="0.25">
      <c r="S8495" s="46"/>
      <c r="U8495" s="46"/>
    </row>
    <row r="8496" spans="19:21" x14ac:dyDescent="0.25">
      <c r="S8496" s="46"/>
      <c r="U8496" s="46"/>
    </row>
    <row r="8497" spans="19:21" x14ac:dyDescent="0.25">
      <c r="S8497" s="46"/>
      <c r="U8497" s="46"/>
    </row>
    <row r="8498" spans="19:21" x14ac:dyDescent="0.25">
      <c r="S8498" s="46"/>
      <c r="U8498" s="46"/>
    </row>
    <row r="8499" spans="19:21" x14ac:dyDescent="0.25">
      <c r="S8499" s="46"/>
      <c r="U8499" s="46"/>
    </row>
    <row r="8500" spans="19:21" x14ac:dyDescent="0.25">
      <c r="S8500" s="46"/>
      <c r="U8500" s="46"/>
    </row>
    <row r="8501" spans="19:21" x14ac:dyDescent="0.25">
      <c r="S8501" s="46"/>
      <c r="U8501" s="46"/>
    </row>
    <row r="8502" spans="19:21" x14ac:dyDescent="0.25">
      <c r="S8502" s="46"/>
      <c r="U8502" s="46"/>
    </row>
    <row r="8503" spans="19:21" x14ac:dyDescent="0.25">
      <c r="S8503" s="46"/>
      <c r="U8503" s="46"/>
    </row>
    <row r="8504" spans="19:21" x14ac:dyDescent="0.25">
      <c r="S8504" s="46"/>
      <c r="U8504" s="46"/>
    </row>
    <row r="8505" spans="19:21" x14ac:dyDescent="0.25">
      <c r="S8505" s="46"/>
      <c r="U8505" s="46"/>
    </row>
    <row r="8506" spans="19:21" x14ac:dyDescent="0.25">
      <c r="S8506" s="46"/>
      <c r="U8506" s="46"/>
    </row>
    <row r="8507" spans="19:21" x14ac:dyDescent="0.25">
      <c r="S8507" s="46"/>
      <c r="U8507" s="46"/>
    </row>
    <row r="8508" spans="19:21" x14ac:dyDescent="0.25">
      <c r="S8508" s="46"/>
      <c r="U8508" s="46"/>
    </row>
    <row r="8509" spans="19:21" x14ac:dyDescent="0.25">
      <c r="S8509" s="46"/>
      <c r="U8509" s="46"/>
    </row>
    <row r="8510" spans="19:21" x14ac:dyDescent="0.25">
      <c r="S8510" s="46"/>
      <c r="U8510" s="46"/>
    </row>
    <row r="8511" spans="19:21" x14ac:dyDescent="0.25">
      <c r="S8511" s="46"/>
      <c r="U8511" s="46"/>
    </row>
    <row r="8512" spans="19:21" x14ac:dyDescent="0.25">
      <c r="S8512" s="46"/>
      <c r="U8512" s="46"/>
    </row>
    <row r="8513" spans="19:21" x14ac:dyDescent="0.25">
      <c r="S8513" s="46"/>
      <c r="U8513" s="46"/>
    </row>
    <row r="8514" spans="19:21" x14ac:dyDescent="0.25">
      <c r="S8514" s="46"/>
      <c r="U8514" s="46"/>
    </row>
    <row r="8515" spans="19:21" x14ac:dyDescent="0.25">
      <c r="S8515" s="46"/>
      <c r="U8515" s="46"/>
    </row>
    <row r="8516" spans="19:21" x14ac:dyDescent="0.25">
      <c r="S8516" s="46"/>
      <c r="U8516" s="46"/>
    </row>
    <row r="8517" spans="19:21" x14ac:dyDescent="0.25">
      <c r="S8517" s="46"/>
      <c r="U8517" s="46"/>
    </row>
    <row r="8518" spans="19:21" x14ac:dyDescent="0.25">
      <c r="S8518" s="46"/>
      <c r="U8518" s="46"/>
    </row>
    <row r="8519" spans="19:21" x14ac:dyDescent="0.25">
      <c r="S8519" s="46"/>
      <c r="U8519" s="46"/>
    </row>
    <row r="8520" spans="19:21" x14ac:dyDescent="0.25">
      <c r="S8520" s="46"/>
      <c r="U8520" s="46"/>
    </row>
    <row r="8521" spans="19:21" x14ac:dyDescent="0.25">
      <c r="S8521" s="46"/>
      <c r="U8521" s="46"/>
    </row>
    <row r="8522" spans="19:21" x14ac:dyDescent="0.25">
      <c r="S8522" s="46"/>
      <c r="U8522" s="46"/>
    </row>
    <row r="8523" spans="19:21" x14ac:dyDescent="0.25">
      <c r="S8523" s="46"/>
      <c r="U8523" s="46"/>
    </row>
    <row r="8524" spans="19:21" x14ac:dyDescent="0.25">
      <c r="S8524" s="46"/>
      <c r="U8524" s="46"/>
    </row>
    <row r="8525" spans="19:21" x14ac:dyDescent="0.25">
      <c r="S8525" s="46"/>
      <c r="U8525" s="46"/>
    </row>
    <row r="8526" spans="19:21" x14ac:dyDescent="0.25">
      <c r="S8526" s="46"/>
      <c r="U8526" s="46"/>
    </row>
    <row r="8527" spans="19:21" x14ac:dyDescent="0.25">
      <c r="S8527" s="46"/>
      <c r="U8527" s="46"/>
    </row>
    <row r="8528" spans="19:21" x14ac:dyDescent="0.25">
      <c r="S8528" s="46"/>
      <c r="U8528" s="46"/>
    </row>
    <row r="8529" spans="19:21" x14ac:dyDescent="0.25">
      <c r="S8529" s="46"/>
      <c r="U8529" s="46"/>
    </row>
    <row r="8530" spans="19:21" x14ac:dyDescent="0.25">
      <c r="S8530" s="46"/>
      <c r="U8530" s="46"/>
    </row>
    <row r="8531" spans="19:21" x14ac:dyDescent="0.25">
      <c r="S8531" s="46"/>
      <c r="U8531" s="46"/>
    </row>
    <row r="8532" spans="19:21" x14ac:dyDescent="0.25">
      <c r="S8532" s="46"/>
      <c r="U8532" s="46"/>
    </row>
    <row r="8533" spans="19:21" x14ac:dyDescent="0.25">
      <c r="S8533" s="46"/>
      <c r="U8533" s="46"/>
    </row>
    <row r="8534" spans="19:21" x14ac:dyDescent="0.25">
      <c r="S8534" s="46"/>
      <c r="U8534" s="46"/>
    </row>
    <row r="8535" spans="19:21" x14ac:dyDescent="0.25">
      <c r="S8535" s="46"/>
      <c r="U8535" s="46"/>
    </row>
    <row r="8536" spans="19:21" x14ac:dyDescent="0.25">
      <c r="S8536" s="46"/>
      <c r="U8536" s="46"/>
    </row>
    <row r="8537" spans="19:21" x14ac:dyDescent="0.25">
      <c r="S8537" s="46"/>
      <c r="U8537" s="46"/>
    </row>
    <row r="8538" spans="19:21" x14ac:dyDescent="0.25">
      <c r="S8538" s="46"/>
      <c r="U8538" s="46"/>
    </row>
    <row r="8539" spans="19:21" x14ac:dyDescent="0.25">
      <c r="S8539" s="46"/>
      <c r="U8539" s="46"/>
    </row>
    <row r="8540" spans="19:21" x14ac:dyDescent="0.25">
      <c r="S8540" s="46"/>
      <c r="U8540" s="46"/>
    </row>
    <row r="8541" spans="19:21" x14ac:dyDescent="0.25">
      <c r="S8541" s="46"/>
      <c r="U8541" s="46"/>
    </row>
    <row r="8542" spans="19:21" x14ac:dyDescent="0.25">
      <c r="S8542" s="46"/>
      <c r="U8542" s="46"/>
    </row>
    <row r="8543" spans="19:21" x14ac:dyDescent="0.25">
      <c r="S8543" s="46"/>
      <c r="U8543" s="46"/>
    </row>
    <row r="8544" spans="19:21" x14ac:dyDescent="0.25">
      <c r="S8544" s="46"/>
      <c r="U8544" s="46"/>
    </row>
    <row r="8545" spans="19:21" x14ac:dyDescent="0.25">
      <c r="S8545" s="46"/>
      <c r="U8545" s="46"/>
    </row>
    <row r="8546" spans="19:21" x14ac:dyDescent="0.25">
      <c r="S8546" s="46"/>
      <c r="U8546" s="46"/>
    </row>
    <row r="8547" spans="19:21" x14ac:dyDescent="0.25">
      <c r="S8547" s="46"/>
      <c r="U8547" s="46"/>
    </row>
    <row r="8548" spans="19:21" x14ac:dyDescent="0.25">
      <c r="S8548" s="46"/>
      <c r="U8548" s="46"/>
    </row>
    <row r="8549" spans="19:21" x14ac:dyDescent="0.25">
      <c r="S8549" s="46"/>
      <c r="U8549" s="46"/>
    </row>
    <row r="8550" spans="19:21" x14ac:dyDescent="0.25">
      <c r="S8550" s="46"/>
      <c r="U8550" s="46"/>
    </row>
    <row r="8551" spans="19:21" x14ac:dyDescent="0.25">
      <c r="S8551" s="46"/>
      <c r="U8551" s="46"/>
    </row>
    <row r="8552" spans="19:21" x14ac:dyDescent="0.25">
      <c r="S8552" s="46"/>
      <c r="U8552" s="46"/>
    </row>
    <row r="8553" spans="19:21" x14ac:dyDescent="0.25">
      <c r="S8553" s="46"/>
      <c r="U8553" s="46"/>
    </row>
    <row r="8554" spans="19:21" x14ac:dyDescent="0.25">
      <c r="S8554" s="46"/>
      <c r="U8554" s="46"/>
    </row>
    <row r="8555" spans="19:21" x14ac:dyDescent="0.25">
      <c r="S8555" s="46"/>
      <c r="U8555" s="46"/>
    </row>
    <row r="8556" spans="19:21" x14ac:dyDescent="0.25">
      <c r="S8556" s="46"/>
      <c r="U8556" s="46"/>
    </row>
    <row r="8557" spans="19:21" x14ac:dyDescent="0.25">
      <c r="S8557" s="46"/>
      <c r="U8557" s="46"/>
    </row>
    <row r="8558" spans="19:21" x14ac:dyDescent="0.25">
      <c r="S8558" s="46"/>
      <c r="U8558" s="46"/>
    </row>
    <row r="8559" spans="19:21" x14ac:dyDescent="0.25">
      <c r="S8559" s="46"/>
      <c r="U8559" s="46"/>
    </row>
    <row r="8560" spans="19:21" x14ac:dyDescent="0.25">
      <c r="S8560" s="46"/>
      <c r="U8560" s="46"/>
    </row>
    <row r="8561" spans="19:21" x14ac:dyDescent="0.25">
      <c r="S8561" s="46"/>
      <c r="U8561" s="46"/>
    </row>
    <row r="8562" spans="19:21" x14ac:dyDescent="0.25">
      <c r="S8562" s="46"/>
      <c r="U8562" s="46"/>
    </row>
    <row r="8563" spans="19:21" x14ac:dyDescent="0.25">
      <c r="S8563" s="46"/>
      <c r="U8563" s="46"/>
    </row>
    <row r="8564" spans="19:21" x14ac:dyDescent="0.25">
      <c r="S8564" s="46"/>
      <c r="U8564" s="46"/>
    </row>
    <row r="8565" spans="19:21" x14ac:dyDescent="0.25">
      <c r="S8565" s="46"/>
      <c r="U8565" s="46"/>
    </row>
    <row r="8566" spans="19:21" x14ac:dyDescent="0.25">
      <c r="S8566" s="46"/>
      <c r="U8566" s="46"/>
    </row>
    <row r="8567" spans="19:21" x14ac:dyDescent="0.25">
      <c r="S8567" s="46"/>
      <c r="U8567" s="46"/>
    </row>
    <row r="8568" spans="19:21" x14ac:dyDescent="0.25">
      <c r="S8568" s="46"/>
      <c r="U8568" s="46"/>
    </row>
    <row r="8569" spans="19:21" x14ac:dyDescent="0.25">
      <c r="S8569" s="46"/>
      <c r="U8569" s="46"/>
    </row>
    <row r="8570" spans="19:21" x14ac:dyDescent="0.25">
      <c r="S8570" s="46"/>
      <c r="U8570" s="46"/>
    </row>
    <row r="8571" spans="19:21" x14ac:dyDescent="0.25">
      <c r="S8571" s="46"/>
      <c r="U8571" s="46"/>
    </row>
    <row r="8572" spans="19:21" x14ac:dyDescent="0.25">
      <c r="S8572" s="46"/>
      <c r="U8572" s="46"/>
    </row>
    <row r="8573" spans="19:21" x14ac:dyDescent="0.25">
      <c r="S8573" s="46"/>
      <c r="U8573" s="46"/>
    </row>
    <row r="8574" spans="19:21" x14ac:dyDescent="0.25">
      <c r="S8574" s="46"/>
      <c r="U8574" s="46"/>
    </row>
    <row r="8575" spans="19:21" x14ac:dyDescent="0.25">
      <c r="S8575" s="46"/>
      <c r="U8575" s="46"/>
    </row>
    <row r="8576" spans="19:21" x14ac:dyDescent="0.25">
      <c r="S8576" s="46"/>
      <c r="U8576" s="46"/>
    </row>
    <row r="8577" spans="19:21" x14ac:dyDescent="0.25">
      <c r="S8577" s="46"/>
      <c r="U8577" s="46"/>
    </row>
    <row r="8578" spans="19:21" x14ac:dyDescent="0.25">
      <c r="S8578" s="46"/>
      <c r="U8578" s="46"/>
    </row>
    <row r="8579" spans="19:21" x14ac:dyDescent="0.25">
      <c r="S8579" s="46"/>
      <c r="U8579" s="46"/>
    </row>
    <row r="8580" spans="19:21" x14ac:dyDescent="0.25">
      <c r="S8580" s="46"/>
      <c r="U8580" s="46"/>
    </row>
    <row r="8581" spans="19:21" x14ac:dyDescent="0.25">
      <c r="S8581" s="46"/>
      <c r="U8581" s="46"/>
    </row>
    <row r="8582" spans="19:21" x14ac:dyDescent="0.25">
      <c r="S8582" s="46"/>
      <c r="U8582" s="46"/>
    </row>
    <row r="8583" spans="19:21" x14ac:dyDescent="0.25">
      <c r="S8583" s="46"/>
      <c r="U8583" s="46"/>
    </row>
    <row r="8584" spans="19:21" x14ac:dyDescent="0.25">
      <c r="S8584" s="46"/>
      <c r="U8584" s="46"/>
    </row>
    <row r="8585" spans="19:21" x14ac:dyDescent="0.25">
      <c r="S8585" s="46"/>
      <c r="U8585" s="46"/>
    </row>
    <row r="8586" spans="19:21" x14ac:dyDescent="0.25">
      <c r="S8586" s="46"/>
      <c r="U8586" s="46"/>
    </row>
    <row r="8587" spans="19:21" x14ac:dyDescent="0.25">
      <c r="S8587" s="46"/>
      <c r="U8587" s="46"/>
    </row>
    <row r="8588" spans="19:21" x14ac:dyDescent="0.25">
      <c r="S8588" s="46"/>
      <c r="U8588" s="46"/>
    </row>
    <row r="8589" spans="19:21" x14ac:dyDescent="0.25">
      <c r="S8589" s="46"/>
      <c r="U8589" s="46"/>
    </row>
    <row r="8590" spans="19:21" x14ac:dyDescent="0.25">
      <c r="S8590" s="46"/>
      <c r="U8590" s="46"/>
    </row>
    <row r="8591" spans="19:21" x14ac:dyDescent="0.25">
      <c r="S8591" s="46"/>
      <c r="U8591" s="46"/>
    </row>
    <row r="8592" spans="19:21" x14ac:dyDescent="0.25">
      <c r="S8592" s="46"/>
      <c r="U8592" s="46"/>
    </row>
    <row r="8593" spans="19:21" x14ac:dyDescent="0.25">
      <c r="S8593" s="46"/>
      <c r="U8593" s="46"/>
    </row>
    <row r="8594" spans="19:21" x14ac:dyDescent="0.25">
      <c r="S8594" s="46"/>
      <c r="U8594" s="46"/>
    </row>
    <row r="8595" spans="19:21" x14ac:dyDescent="0.25">
      <c r="S8595" s="46"/>
      <c r="U8595" s="46"/>
    </row>
    <row r="8596" spans="19:21" x14ac:dyDescent="0.25">
      <c r="S8596" s="46"/>
      <c r="U8596" s="46"/>
    </row>
    <row r="8597" spans="19:21" x14ac:dyDescent="0.25">
      <c r="S8597" s="46"/>
      <c r="U8597" s="46"/>
    </row>
    <row r="8598" spans="19:21" x14ac:dyDescent="0.25">
      <c r="S8598" s="46"/>
      <c r="U8598" s="46"/>
    </row>
    <row r="8599" spans="19:21" x14ac:dyDescent="0.25">
      <c r="S8599" s="46"/>
      <c r="U8599" s="46"/>
    </row>
    <row r="8600" spans="19:21" x14ac:dyDescent="0.25">
      <c r="S8600" s="46"/>
      <c r="U8600" s="46"/>
    </row>
    <row r="8601" spans="19:21" x14ac:dyDescent="0.25">
      <c r="S8601" s="46"/>
      <c r="U8601" s="46"/>
    </row>
    <row r="8602" spans="19:21" x14ac:dyDescent="0.25">
      <c r="S8602" s="46"/>
      <c r="U8602" s="46"/>
    </row>
    <row r="8603" spans="19:21" x14ac:dyDescent="0.25">
      <c r="S8603" s="46"/>
      <c r="U8603" s="46"/>
    </row>
    <row r="8604" spans="19:21" x14ac:dyDescent="0.25">
      <c r="S8604" s="46"/>
      <c r="U8604" s="46"/>
    </row>
    <row r="8605" spans="19:21" x14ac:dyDescent="0.25">
      <c r="S8605" s="46"/>
      <c r="U8605" s="46"/>
    </row>
    <row r="8606" spans="19:21" x14ac:dyDescent="0.25">
      <c r="S8606" s="46"/>
      <c r="U8606" s="46"/>
    </row>
    <row r="8607" spans="19:21" x14ac:dyDescent="0.25">
      <c r="S8607" s="46"/>
      <c r="U8607" s="46"/>
    </row>
    <row r="8608" spans="19:21" x14ac:dyDescent="0.25">
      <c r="S8608" s="46"/>
      <c r="U8608" s="46"/>
    </row>
    <row r="8609" spans="19:21" x14ac:dyDescent="0.25">
      <c r="S8609" s="46"/>
      <c r="U8609" s="46"/>
    </row>
    <row r="8610" spans="19:21" x14ac:dyDescent="0.25">
      <c r="S8610" s="46"/>
      <c r="U8610" s="46"/>
    </row>
    <row r="8611" spans="19:21" x14ac:dyDescent="0.25">
      <c r="S8611" s="46"/>
      <c r="U8611" s="46"/>
    </row>
    <row r="8612" spans="19:21" x14ac:dyDescent="0.25">
      <c r="S8612" s="46"/>
      <c r="U8612" s="46"/>
    </row>
    <row r="8613" spans="19:21" x14ac:dyDescent="0.25">
      <c r="S8613" s="46"/>
      <c r="U8613" s="46"/>
    </row>
    <row r="8614" spans="19:21" x14ac:dyDescent="0.25">
      <c r="S8614" s="46"/>
      <c r="U8614" s="46"/>
    </row>
    <row r="8615" spans="19:21" x14ac:dyDescent="0.25">
      <c r="S8615" s="46"/>
      <c r="U8615" s="46"/>
    </row>
    <row r="8616" spans="19:21" x14ac:dyDescent="0.25">
      <c r="S8616" s="46"/>
      <c r="U8616" s="46"/>
    </row>
    <row r="8617" spans="19:21" x14ac:dyDescent="0.25">
      <c r="S8617" s="46"/>
      <c r="U8617" s="46"/>
    </row>
    <row r="8618" spans="19:21" x14ac:dyDescent="0.25">
      <c r="S8618" s="46"/>
      <c r="U8618" s="46"/>
    </row>
    <row r="8619" spans="19:21" x14ac:dyDescent="0.25">
      <c r="S8619" s="46"/>
      <c r="U8619" s="46"/>
    </row>
    <row r="8620" spans="19:21" x14ac:dyDescent="0.25">
      <c r="S8620" s="46"/>
      <c r="U8620" s="46"/>
    </row>
    <row r="8621" spans="19:21" x14ac:dyDescent="0.25">
      <c r="S8621" s="46"/>
      <c r="U8621" s="46"/>
    </row>
    <row r="8622" spans="19:21" x14ac:dyDescent="0.25">
      <c r="S8622" s="46"/>
      <c r="U8622" s="46"/>
    </row>
    <row r="8623" spans="19:21" x14ac:dyDescent="0.25">
      <c r="S8623" s="46"/>
      <c r="U8623" s="46"/>
    </row>
    <row r="8624" spans="19:21" x14ac:dyDescent="0.25">
      <c r="S8624" s="46"/>
      <c r="U8624" s="46"/>
    </row>
    <row r="8625" spans="19:21" x14ac:dyDescent="0.25">
      <c r="S8625" s="46"/>
      <c r="U8625" s="46"/>
    </row>
    <row r="8626" spans="19:21" x14ac:dyDescent="0.25">
      <c r="S8626" s="46"/>
      <c r="U8626" s="46"/>
    </row>
    <row r="8627" spans="19:21" x14ac:dyDescent="0.25">
      <c r="S8627" s="46"/>
      <c r="U8627" s="46"/>
    </row>
    <row r="8628" spans="19:21" x14ac:dyDescent="0.25">
      <c r="S8628" s="46"/>
      <c r="U8628" s="46"/>
    </row>
    <row r="8629" spans="19:21" x14ac:dyDescent="0.25">
      <c r="S8629" s="46"/>
      <c r="U8629" s="46"/>
    </row>
    <row r="8630" spans="19:21" x14ac:dyDescent="0.25">
      <c r="S8630" s="46"/>
      <c r="U8630" s="46"/>
    </row>
    <row r="8631" spans="19:21" x14ac:dyDescent="0.25">
      <c r="S8631" s="46"/>
      <c r="U8631" s="46"/>
    </row>
    <row r="8632" spans="19:21" x14ac:dyDescent="0.25">
      <c r="S8632" s="46"/>
      <c r="U8632" s="46"/>
    </row>
    <row r="8633" spans="19:21" x14ac:dyDescent="0.25">
      <c r="S8633" s="46"/>
      <c r="U8633" s="46"/>
    </row>
    <row r="8634" spans="19:21" x14ac:dyDescent="0.25">
      <c r="S8634" s="46"/>
      <c r="U8634" s="46"/>
    </row>
    <row r="8635" spans="19:21" x14ac:dyDescent="0.25">
      <c r="S8635" s="46"/>
      <c r="U8635" s="46"/>
    </row>
    <row r="8636" spans="19:21" x14ac:dyDescent="0.25">
      <c r="S8636" s="46"/>
      <c r="U8636" s="46"/>
    </row>
    <row r="8637" spans="19:21" x14ac:dyDescent="0.25">
      <c r="S8637" s="46"/>
      <c r="U8637" s="46"/>
    </row>
    <row r="8638" spans="19:21" x14ac:dyDescent="0.25">
      <c r="S8638" s="46"/>
      <c r="U8638" s="46"/>
    </row>
    <row r="8639" spans="19:21" x14ac:dyDescent="0.25">
      <c r="S8639" s="46"/>
      <c r="U8639" s="46"/>
    </row>
    <row r="8640" spans="19:21" x14ac:dyDescent="0.25">
      <c r="S8640" s="46"/>
      <c r="U8640" s="46"/>
    </row>
    <row r="8641" spans="19:21" x14ac:dyDescent="0.25">
      <c r="S8641" s="46"/>
      <c r="U8641" s="46"/>
    </row>
    <row r="8642" spans="19:21" x14ac:dyDescent="0.25">
      <c r="S8642" s="46"/>
      <c r="U8642" s="46"/>
    </row>
    <row r="8643" spans="19:21" x14ac:dyDescent="0.25">
      <c r="S8643" s="46"/>
      <c r="U8643" s="46"/>
    </row>
    <row r="8644" spans="19:21" x14ac:dyDescent="0.25">
      <c r="S8644" s="46"/>
      <c r="U8644" s="46"/>
    </row>
    <row r="8645" spans="19:21" x14ac:dyDescent="0.25">
      <c r="S8645" s="46"/>
      <c r="U8645" s="46"/>
    </row>
    <row r="8646" spans="19:21" x14ac:dyDescent="0.25">
      <c r="S8646" s="46"/>
      <c r="U8646" s="46"/>
    </row>
    <row r="8647" spans="19:21" x14ac:dyDescent="0.25">
      <c r="S8647" s="46"/>
      <c r="U8647" s="46"/>
    </row>
    <row r="8648" spans="19:21" x14ac:dyDescent="0.25">
      <c r="S8648" s="46"/>
      <c r="U8648" s="46"/>
    </row>
    <row r="8649" spans="19:21" x14ac:dyDescent="0.25">
      <c r="S8649" s="46"/>
      <c r="U8649" s="46"/>
    </row>
    <row r="8650" spans="19:21" x14ac:dyDescent="0.25">
      <c r="S8650" s="46"/>
      <c r="U8650" s="46"/>
    </row>
    <row r="8651" spans="19:21" x14ac:dyDescent="0.25">
      <c r="S8651" s="46"/>
      <c r="U8651" s="46"/>
    </row>
    <row r="8652" spans="19:21" x14ac:dyDescent="0.25">
      <c r="S8652" s="46"/>
      <c r="U8652" s="46"/>
    </row>
    <row r="8653" spans="19:21" x14ac:dyDescent="0.25">
      <c r="S8653" s="46"/>
      <c r="U8653" s="46"/>
    </row>
    <row r="8654" spans="19:21" x14ac:dyDescent="0.25">
      <c r="S8654" s="46"/>
      <c r="U8654" s="46"/>
    </row>
    <row r="8655" spans="19:21" x14ac:dyDescent="0.25">
      <c r="S8655" s="46"/>
      <c r="U8655" s="46"/>
    </row>
    <row r="8656" spans="19:21" x14ac:dyDescent="0.25">
      <c r="S8656" s="46"/>
      <c r="U8656" s="46"/>
    </row>
    <row r="8657" spans="19:21" x14ac:dyDescent="0.25">
      <c r="S8657" s="46"/>
      <c r="U8657" s="46"/>
    </row>
    <row r="8658" spans="19:21" x14ac:dyDescent="0.25">
      <c r="S8658" s="46"/>
      <c r="U8658" s="46"/>
    </row>
    <row r="8659" spans="19:21" x14ac:dyDescent="0.25">
      <c r="S8659" s="46"/>
      <c r="U8659" s="46"/>
    </row>
    <row r="8660" spans="19:21" x14ac:dyDescent="0.25">
      <c r="S8660" s="46"/>
      <c r="U8660" s="46"/>
    </row>
    <row r="8661" spans="19:21" x14ac:dyDescent="0.25">
      <c r="S8661" s="46"/>
      <c r="U8661" s="46"/>
    </row>
    <row r="8662" spans="19:21" x14ac:dyDescent="0.25">
      <c r="S8662" s="46"/>
      <c r="U8662" s="46"/>
    </row>
    <row r="8663" spans="19:21" x14ac:dyDescent="0.25">
      <c r="S8663" s="46"/>
      <c r="U8663" s="46"/>
    </row>
    <row r="8664" spans="19:21" x14ac:dyDescent="0.25">
      <c r="S8664" s="46"/>
      <c r="U8664" s="46"/>
    </row>
    <row r="8665" spans="19:21" x14ac:dyDescent="0.25">
      <c r="S8665" s="46"/>
      <c r="U8665" s="46"/>
    </row>
    <row r="8666" spans="19:21" x14ac:dyDescent="0.25">
      <c r="S8666" s="46"/>
      <c r="U8666" s="46"/>
    </row>
    <row r="8667" spans="19:21" x14ac:dyDescent="0.25">
      <c r="S8667" s="46"/>
      <c r="U8667" s="46"/>
    </row>
    <row r="8668" spans="19:21" x14ac:dyDescent="0.25">
      <c r="S8668" s="46"/>
      <c r="U8668" s="46"/>
    </row>
    <row r="8669" spans="19:21" x14ac:dyDescent="0.25">
      <c r="S8669" s="46"/>
      <c r="U8669" s="46"/>
    </row>
    <row r="8670" spans="19:21" x14ac:dyDescent="0.25">
      <c r="S8670" s="46"/>
      <c r="U8670" s="46"/>
    </row>
    <row r="8671" spans="19:21" x14ac:dyDescent="0.25">
      <c r="S8671" s="46"/>
      <c r="U8671" s="46"/>
    </row>
    <row r="8672" spans="19:21" x14ac:dyDescent="0.25">
      <c r="S8672" s="46"/>
      <c r="U8672" s="46"/>
    </row>
    <row r="8673" spans="19:21" x14ac:dyDescent="0.25">
      <c r="S8673" s="46"/>
      <c r="U8673" s="46"/>
    </row>
    <row r="8674" spans="19:21" x14ac:dyDescent="0.25">
      <c r="S8674" s="46"/>
      <c r="U8674" s="46"/>
    </row>
    <row r="8675" spans="19:21" x14ac:dyDescent="0.25">
      <c r="S8675" s="46"/>
      <c r="U8675" s="46"/>
    </row>
    <row r="8676" spans="19:21" x14ac:dyDescent="0.25">
      <c r="S8676" s="46"/>
      <c r="U8676" s="46"/>
    </row>
    <row r="8677" spans="19:21" x14ac:dyDescent="0.25">
      <c r="S8677" s="46"/>
      <c r="U8677" s="46"/>
    </row>
    <row r="8678" spans="19:21" x14ac:dyDescent="0.25">
      <c r="S8678" s="46"/>
      <c r="U8678" s="46"/>
    </row>
    <row r="8679" spans="19:21" x14ac:dyDescent="0.25">
      <c r="S8679" s="46"/>
      <c r="U8679" s="46"/>
    </row>
    <row r="8680" spans="19:21" x14ac:dyDescent="0.25">
      <c r="S8680" s="46"/>
      <c r="U8680" s="46"/>
    </row>
    <row r="8681" spans="19:21" x14ac:dyDescent="0.25">
      <c r="S8681" s="46"/>
      <c r="U8681" s="46"/>
    </row>
    <row r="8682" spans="19:21" x14ac:dyDescent="0.25">
      <c r="S8682" s="46"/>
      <c r="U8682" s="46"/>
    </row>
    <row r="8683" spans="19:21" x14ac:dyDescent="0.25">
      <c r="S8683" s="46"/>
      <c r="U8683" s="46"/>
    </row>
    <row r="8684" spans="19:21" x14ac:dyDescent="0.25">
      <c r="S8684" s="46"/>
      <c r="U8684" s="46"/>
    </row>
    <row r="8685" spans="19:21" x14ac:dyDescent="0.25">
      <c r="S8685" s="46"/>
      <c r="U8685" s="46"/>
    </row>
    <row r="8686" spans="19:21" x14ac:dyDescent="0.25">
      <c r="S8686" s="46"/>
      <c r="U8686" s="46"/>
    </row>
    <row r="8687" spans="19:21" x14ac:dyDescent="0.25">
      <c r="S8687" s="46"/>
      <c r="U8687" s="46"/>
    </row>
    <row r="8688" spans="19:21" x14ac:dyDescent="0.25">
      <c r="S8688" s="46"/>
      <c r="U8688" s="46"/>
    </row>
    <row r="8689" spans="19:21" x14ac:dyDescent="0.25">
      <c r="S8689" s="46"/>
      <c r="U8689" s="46"/>
    </row>
    <row r="8690" spans="19:21" x14ac:dyDescent="0.25">
      <c r="S8690" s="46"/>
      <c r="U8690" s="46"/>
    </row>
    <row r="8691" spans="19:21" x14ac:dyDescent="0.25">
      <c r="S8691" s="46"/>
      <c r="U8691" s="46"/>
    </row>
    <row r="8692" spans="19:21" x14ac:dyDescent="0.25">
      <c r="S8692" s="46"/>
      <c r="U8692" s="46"/>
    </row>
    <row r="8693" spans="19:21" x14ac:dyDescent="0.25">
      <c r="S8693" s="46"/>
      <c r="U8693" s="46"/>
    </row>
    <row r="8694" spans="19:21" x14ac:dyDescent="0.25">
      <c r="S8694" s="46"/>
      <c r="U8694" s="46"/>
    </row>
    <row r="8695" spans="19:21" x14ac:dyDescent="0.25">
      <c r="S8695" s="46"/>
      <c r="U8695" s="46"/>
    </row>
    <row r="8696" spans="19:21" x14ac:dyDescent="0.25">
      <c r="S8696" s="46"/>
      <c r="U8696" s="46"/>
    </row>
    <row r="8697" spans="19:21" x14ac:dyDescent="0.25">
      <c r="S8697" s="46"/>
      <c r="U8697" s="46"/>
    </row>
    <row r="8698" spans="19:21" x14ac:dyDescent="0.25">
      <c r="S8698" s="46"/>
      <c r="U8698" s="46"/>
    </row>
    <row r="8699" spans="19:21" x14ac:dyDescent="0.25">
      <c r="S8699" s="46"/>
      <c r="U8699" s="46"/>
    </row>
    <row r="8700" spans="19:21" x14ac:dyDescent="0.25">
      <c r="S8700" s="46"/>
      <c r="U8700" s="46"/>
    </row>
    <row r="8701" spans="19:21" x14ac:dyDescent="0.25">
      <c r="S8701" s="46"/>
      <c r="U8701" s="46"/>
    </row>
    <row r="8702" spans="19:21" x14ac:dyDescent="0.25">
      <c r="S8702" s="46"/>
      <c r="U8702" s="46"/>
    </row>
    <row r="8703" spans="19:21" x14ac:dyDescent="0.25">
      <c r="S8703" s="46"/>
      <c r="U8703" s="46"/>
    </row>
    <row r="8704" spans="19:21" x14ac:dyDescent="0.25">
      <c r="S8704" s="46"/>
      <c r="U8704" s="46"/>
    </row>
    <row r="8705" spans="19:21" x14ac:dyDescent="0.25">
      <c r="S8705" s="46"/>
      <c r="U8705" s="46"/>
    </row>
    <row r="8706" spans="19:21" x14ac:dyDescent="0.25">
      <c r="S8706" s="46"/>
      <c r="U8706" s="46"/>
    </row>
    <row r="8707" spans="19:21" x14ac:dyDescent="0.25">
      <c r="S8707" s="46"/>
      <c r="U8707" s="46"/>
    </row>
    <row r="8708" spans="19:21" x14ac:dyDescent="0.25">
      <c r="S8708" s="46"/>
      <c r="U8708" s="46"/>
    </row>
    <row r="8709" spans="19:21" x14ac:dyDescent="0.25">
      <c r="S8709" s="46"/>
      <c r="U8709" s="46"/>
    </row>
    <row r="8710" spans="19:21" x14ac:dyDescent="0.25">
      <c r="S8710" s="46"/>
      <c r="U8710" s="46"/>
    </row>
    <row r="8711" spans="19:21" x14ac:dyDescent="0.25">
      <c r="S8711" s="46"/>
      <c r="U8711" s="46"/>
    </row>
    <row r="8712" spans="19:21" x14ac:dyDescent="0.25">
      <c r="S8712" s="46"/>
      <c r="U8712" s="46"/>
    </row>
    <row r="8713" spans="19:21" x14ac:dyDescent="0.25">
      <c r="S8713" s="46"/>
      <c r="U8713" s="46"/>
    </row>
    <row r="8714" spans="19:21" x14ac:dyDescent="0.25">
      <c r="S8714" s="46"/>
      <c r="U8714" s="46"/>
    </row>
    <row r="8715" spans="19:21" x14ac:dyDescent="0.25">
      <c r="S8715" s="46"/>
      <c r="U8715" s="46"/>
    </row>
    <row r="8716" spans="19:21" x14ac:dyDescent="0.25">
      <c r="S8716" s="46"/>
      <c r="U8716" s="46"/>
    </row>
    <row r="8717" spans="19:21" x14ac:dyDescent="0.25">
      <c r="S8717" s="46"/>
      <c r="U8717" s="46"/>
    </row>
    <row r="8718" spans="19:21" x14ac:dyDescent="0.25">
      <c r="S8718" s="46"/>
      <c r="U8718" s="46"/>
    </row>
    <row r="8719" spans="19:21" x14ac:dyDescent="0.25">
      <c r="S8719" s="46"/>
      <c r="U8719" s="46"/>
    </row>
    <row r="8720" spans="19:21" x14ac:dyDescent="0.25">
      <c r="S8720" s="46"/>
      <c r="U8720" s="46"/>
    </row>
    <row r="8721" spans="19:21" x14ac:dyDescent="0.25">
      <c r="S8721" s="46"/>
      <c r="U8721" s="46"/>
    </row>
    <row r="8722" spans="19:21" x14ac:dyDescent="0.25">
      <c r="S8722" s="46"/>
      <c r="U8722" s="46"/>
    </row>
    <row r="8723" spans="19:21" x14ac:dyDescent="0.25">
      <c r="S8723" s="46"/>
      <c r="U8723" s="46"/>
    </row>
    <row r="8724" spans="19:21" x14ac:dyDescent="0.25">
      <c r="S8724" s="46"/>
      <c r="U8724" s="46"/>
    </row>
    <row r="8725" spans="19:21" x14ac:dyDescent="0.25">
      <c r="S8725" s="46"/>
      <c r="U8725" s="46"/>
    </row>
    <row r="8726" spans="19:21" x14ac:dyDescent="0.25">
      <c r="S8726" s="46"/>
      <c r="U8726" s="46"/>
    </row>
    <row r="8727" spans="19:21" x14ac:dyDescent="0.25">
      <c r="S8727" s="46"/>
      <c r="U8727" s="46"/>
    </row>
    <row r="8728" spans="19:21" x14ac:dyDescent="0.25">
      <c r="S8728" s="46"/>
      <c r="U8728" s="46"/>
    </row>
    <row r="8729" spans="19:21" x14ac:dyDescent="0.25">
      <c r="S8729" s="46"/>
      <c r="U8729" s="46"/>
    </row>
    <row r="8730" spans="19:21" x14ac:dyDescent="0.25">
      <c r="S8730" s="46"/>
      <c r="U8730" s="46"/>
    </row>
    <row r="8731" spans="19:21" x14ac:dyDescent="0.25">
      <c r="S8731" s="46"/>
      <c r="U8731" s="46"/>
    </row>
    <row r="8732" spans="19:21" x14ac:dyDescent="0.25">
      <c r="S8732" s="46"/>
      <c r="U8732" s="46"/>
    </row>
    <row r="8733" spans="19:21" x14ac:dyDescent="0.25">
      <c r="S8733" s="46"/>
      <c r="U8733" s="46"/>
    </row>
    <row r="8734" spans="19:21" x14ac:dyDescent="0.25">
      <c r="S8734" s="46"/>
      <c r="U8734" s="46"/>
    </row>
    <row r="8735" spans="19:21" x14ac:dyDescent="0.25">
      <c r="S8735" s="46"/>
      <c r="U8735" s="46"/>
    </row>
    <row r="8736" spans="19:21" x14ac:dyDescent="0.25">
      <c r="S8736" s="46"/>
      <c r="U8736" s="46"/>
    </row>
    <row r="8737" spans="19:21" x14ac:dyDescent="0.25">
      <c r="S8737" s="46"/>
      <c r="U8737" s="46"/>
    </row>
    <row r="8738" spans="19:21" x14ac:dyDescent="0.25">
      <c r="S8738" s="46"/>
      <c r="U8738" s="46"/>
    </row>
    <row r="8739" spans="19:21" x14ac:dyDescent="0.25">
      <c r="S8739" s="46"/>
      <c r="U8739" s="46"/>
    </row>
    <row r="8740" spans="19:21" x14ac:dyDescent="0.25">
      <c r="S8740" s="46"/>
      <c r="U8740" s="46"/>
    </row>
    <row r="8741" spans="19:21" x14ac:dyDescent="0.25">
      <c r="S8741" s="46"/>
      <c r="U8741" s="46"/>
    </row>
    <row r="8742" spans="19:21" x14ac:dyDescent="0.25">
      <c r="S8742" s="46"/>
      <c r="U8742" s="46"/>
    </row>
    <row r="8743" spans="19:21" x14ac:dyDescent="0.25">
      <c r="S8743" s="46"/>
      <c r="U8743" s="46"/>
    </row>
    <row r="8744" spans="19:21" x14ac:dyDescent="0.25">
      <c r="S8744" s="46"/>
      <c r="U8744" s="46"/>
    </row>
    <row r="8745" spans="19:21" x14ac:dyDescent="0.25">
      <c r="S8745" s="46"/>
      <c r="U8745" s="46"/>
    </row>
    <row r="8746" spans="19:21" x14ac:dyDescent="0.25">
      <c r="S8746" s="46"/>
      <c r="U8746" s="46"/>
    </row>
    <row r="8747" spans="19:21" x14ac:dyDescent="0.25">
      <c r="S8747" s="46"/>
      <c r="U8747" s="46"/>
    </row>
    <row r="8748" spans="19:21" x14ac:dyDescent="0.25">
      <c r="S8748" s="46"/>
      <c r="U8748" s="46"/>
    </row>
    <row r="8749" spans="19:21" x14ac:dyDescent="0.25">
      <c r="S8749" s="46"/>
      <c r="U8749" s="46"/>
    </row>
    <row r="8750" spans="19:21" x14ac:dyDescent="0.25">
      <c r="S8750" s="46"/>
      <c r="U8750" s="46"/>
    </row>
    <row r="8751" spans="19:21" x14ac:dyDescent="0.25">
      <c r="S8751" s="46"/>
      <c r="U8751" s="46"/>
    </row>
    <row r="8752" spans="19:21" x14ac:dyDescent="0.25">
      <c r="S8752" s="46"/>
      <c r="U8752" s="46"/>
    </row>
    <row r="8753" spans="19:21" x14ac:dyDescent="0.25">
      <c r="S8753" s="46"/>
      <c r="U8753" s="46"/>
    </row>
    <row r="8754" spans="19:21" x14ac:dyDescent="0.25">
      <c r="S8754" s="46"/>
      <c r="U8754" s="46"/>
    </row>
    <row r="8755" spans="19:21" x14ac:dyDescent="0.25">
      <c r="S8755" s="46"/>
      <c r="U8755" s="46"/>
    </row>
    <row r="8756" spans="19:21" x14ac:dyDescent="0.25">
      <c r="S8756" s="46"/>
      <c r="U8756" s="46"/>
    </row>
    <row r="8757" spans="19:21" x14ac:dyDescent="0.25">
      <c r="S8757" s="46"/>
      <c r="U8757" s="46"/>
    </row>
    <row r="8758" spans="19:21" x14ac:dyDescent="0.25">
      <c r="S8758" s="46"/>
      <c r="U8758" s="46"/>
    </row>
    <row r="8759" spans="19:21" x14ac:dyDescent="0.25">
      <c r="S8759" s="46"/>
      <c r="U8759" s="46"/>
    </row>
    <row r="8760" spans="19:21" x14ac:dyDescent="0.25">
      <c r="S8760" s="46"/>
      <c r="U8760" s="46"/>
    </row>
    <row r="8761" spans="19:21" x14ac:dyDescent="0.25">
      <c r="S8761" s="46"/>
      <c r="U8761" s="46"/>
    </row>
    <row r="8762" spans="19:21" x14ac:dyDescent="0.25">
      <c r="S8762" s="46"/>
      <c r="U8762" s="46"/>
    </row>
    <row r="8763" spans="19:21" x14ac:dyDescent="0.25">
      <c r="S8763" s="46"/>
      <c r="U8763" s="46"/>
    </row>
    <row r="8764" spans="19:21" x14ac:dyDescent="0.25">
      <c r="S8764" s="46"/>
      <c r="U8764" s="46"/>
    </row>
    <row r="8765" spans="19:21" x14ac:dyDescent="0.25">
      <c r="S8765" s="46"/>
      <c r="U8765" s="46"/>
    </row>
    <row r="8766" spans="19:21" x14ac:dyDescent="0.25">
      <c r="S8766" s="46"/>
      <c r="U8766" s="46"/>
    </row>
    <row r="8767" spans="19:21" x14ac:dyDescent="0.25">
      <c r="S8767" s="46"/>
      <c r="U8767" s="46"/>
    </row>
    <row r="8768" spans="19:21" x14ac:dyDescent="0.25">
      <c r="S8768" s="46"/>
      <c r="U8768" s="46"/>
    </row>
    <row r="8769" spans="19:21" x14ac:dyDescent="0.25">
      <c r="S8769" s="46"/>
      <c r="U8769" s="46"/>
    </row>
    <row r="8770" spans="19:21" x14ac:dyDescent="0.25">
      <c r="S8770" s="46"/>
      <c r="U8770" s="46"/>
    </row>
    <row r="8771" spans="19:21" x14ac:dyDescent="0.25">
      <c r="S8771" s="46"/>
      <c r="U8771" s="46"/>
    </row>
    <row r="8772" spans="19:21" x14ac:dyDescent="0.25">
      <c r="S8772" s="46"/>
      <c r="U8772" s="46"/>
    </row>
    <row r="8773" spans="19:21" x14ac:dyDescent="0.25">
      <c r="S8773" s="46"/>
      <c r="U8773" s="46"/>
    </row>
    <row r="8774" spans="19:21" x14ac:dyDescent="0.25">
      <c r="S8774" s="46"/>
      <c r="U8774" s="46"/>
    </row>
    <row r="8775" spans="19:21" x14ac:dyDescent="0.25">
      <c r="S8775" s="46"/>
      <c r="U8775" s="46"/>
    </row>
    <row r="8776" spans="19:21" x14ac:dyDescent="0.25">
      <c r="S8776" s="46"/>
      <c r="U8776" s="46"/>
    </row>
    <row r="8777" spans="19:21" x14ac:dyDescent="0.25">
      <c r="S8777" s="46"/>
      <c r="U8777" s="46"/>
    </row>
    <row r="8778" spans="19:21" x14ac:dyDescent="0.25">
      <c r="S8778" s="46"/>
      <c r="U8778" s="46"/>
    </row>
    <row r="8779" spans="19:21" x14ac:dyDescent="0.25">
      <c r="S8779" s="46"/>
      <c r="U8779" s="46"/>
    </row>
    <row r="8780" spans="19:21" x14ac:dyDescent="0.25">
      <c r="S8780" s="46"/>
      <c r="U8780" s="46"/>
    </row>
    <row r="8781" spans="19:21" x14ac:dyDescent="0.25">
      <c r="S8781" s="46"/>
      <c r="U8781" s="46"/>
    </row>
    <row r="8782" spans="19:21" x14ac:dyDescent="0.25">
      <c r="S8782" s="46"/>
      <c r="U8782" s="46"/>
    </row>
    <row r="8783" spans="19:21" x14ac:dyDescent="0.25">
      <c r="S8783" s="46"/>
      <c r="U8783" s="46"/>
    </row>
    <row r="8784" spans="19:21" x14ac:dyDescent="0.25">
      <c r="S8784" s="46"/>
      <c r="U8784" s="46"/>
    </row>
    <row r="8785" spans="19:21" x14ac:dyDescent="0.25">
      <c r="S8785" s="46"/>
      <c r="U8785" s="46"/>
    </row>
    <row r="8786" spans="19:21" x14ac:dyDescent="0.25">
      <c r="S8786" s="46"/>
      <c r="U8786" s="46"/>
    </row>
    <row r="8787" spans="19:21" x14ac:dyDescent="0.25">
      <c r="S8787" s="46"/>
      <c r="U8787" s="46"/>
    </row>
    <row r="8788" spans="19:21" x14ac:dyDescent="0.25">
      <c r="S8788" s="46"/>
      <c r="U8788" s="46"/>
    </row>
    <row r="8789" spans="19:21" x14ac:dyDescent="0.25">
      <c r="S8789" s="46"/>
      <c r="U8789" s="46"/>
    </row>
    <row r="8790" spans="19:21" x14ac:dyDescent="0.25">
      <c r="S8790" s="46"/>
      <c r="U8790" s="46"/>
    </row>
    <row r="8791" spans="19:21" x14ac:dyDescent="0.25">
      <c r="S8791" s="46"/>
      <c r="U8791" s="46"/>
    </row>
    <row r="8792" spans="19:21" x14ac:dyDescent="0.25">
      <c r="S8792" s="46"/>
      <c r="U8792" s="46"/>
    </row>
    <row r="8793" spans="19:21" x14ac:dyDescent="0.25">
      <c r="S8793" s="46"/>
      <c r="U8793" s="46"/>
    </row>
    <row r="8794" spans="19:21" x14ac:dyDescent="0.25">
      <c r="S8794" s="46"/>
      <c r="U8794" s="46"/>
    </row>
    <row r="8795" spans="19:21" x14ac:dyDescent="0.25">
      <c r="S8795" s="46"/>
      <c r="U8795" s="46"/>
    </row>
    <row r="8796" spans="19:21" x14ac:dyDescent="0.25">
      <c r="S8796" s="46"/>
      <c r="U8796" s="46"/>
    </row>
    <row r="8797" spans="19:21" x14ac:dyDescent="0.25">
      <c r="S8797" s="46"/>
      <c r="U8797" s="46"/>
    </row>
    <row r="8798" spans="19:21" x14ac:dyDescent="0.25">
      <c r="S8798" s="46"/>
      <c r="U8798" s="46"/>
    </row>
    <row r="8799" spans="19:21" x14ac:dyDescent="0.25">
      <c r="S8799" s="46"/>
      <c r="U8799" s="46"/>
    </row>
    <row r="8800" spans="19:21" x14ac:dyDescent="0.25">
      <c r="S8800" s="46"/>
      <c r="U8800" s="46"/>
    </row>
    <row r="8801" spans="19:21" x14ac:dyDescent="0.25">
      <c r="S8801" s="46"/>
      <c r="U8801" s="46"/>
    </row>
    <row r="8802" spans="19:21" x14ac:dyDescent="0.25">
      <c r="S8802" s="46"/>
      <c r="U8802" s="46"/>
    </row>
    <row r="8803" spans="19:21" x14ac:dyDescent="0.25">
      <c r="S8803" s="46"/>
      <c r="U8803" s="46"/>
    </row>
    <row r="8804" spans="19:21" x14ac:dyDescent="0.25">
      <c r="S8804" s="46"/>
      <c r="U8804" s="46"/>
    </row>
    <row r="8805" spans="19:21" x14ac:dyDescent="0.25">
      <c r="S8805" s="46"/>
      <c r="U8805" s="46"/>
    </row>
    <row r="8806" spans="19:21" x14ac:dyDescent="0.25">
      <c r="S8806" s="46"/>
      <c r="U8806" s="46"/>
    </row>
    <row r="8807" spans="19:21" x14ac:dyDescent="0.25">
      <c r="S8807" s="46"/>
      <c r="U8807" s="46"/>
    </row>
    <row r="8808" spans="19:21" x14ac:dyDescent="0.25">
      <c r="S8808" s="46"/>
      <c r="U8808" s="46"/>
    </row>
    <row r="8809" spans="19:21" x14ac:dyDescent="0.25">
      <c r="S8809" s="46"/>
      <c r="U8809" s="46"/>
    </row>
    <row r="8810" spans="19:21" x14ac:dyDescent="0.25">
      <c r="S8810" s="46"/>
      <c r="U8810" s="46"/>
    </row>
    <row r="8811" spans="19:21" x14ac:dyDescent="0.25">
      <c r="S8811" s="46"/>
      <c r="U8811" s="46"/>
    </row>
    <row r="8812" spans="19:21" x14ac:dyDescent="0.25">
      <c r="S8812" s="46"/>
      <c r="U8812" s="46"/>
    </row>
    <row r="8813" spans="19:21" x14ac:dyDescent="0.25">
      <c r="S8813" s="46"/>
      <c r="U8813" s="46"/>
    </row>
    <row r="8814" spans="19:21" x14ac:dyDescent="0.25">
      <c r="S8814" s="46"/>
      <c r="U8814" s="46"/>
    </row>
    <row r="8815" spans="19:21" x14ac:dyDescent="0.25">
      <c r="S8815" s="46"/>
      <c r="U8815" s="46"/>
    </row>
    <row r="8816" spans="19:21" x14ac:dyDescent="0.25">
      <c r="S8816" s="46"/>
      <c r="U8816" s="46"/>
    </row>
    <row r="8817" spans="19:21" x14ac:dyDescent="0.25">
      <c r="S8817" s="46"/>
      <c r="U8817" s="46"/>
    </row>
    <row r="8818" spans="19:21" x14ac:dyDescent="0.25">
      <c r="S8818" s="46"/>
      <c r="U8818" s="46"/>
    </row>
    <row r="8819" spans="19:21" x14ac:dyDescent="0.25">
      <c r="S8819" s="46"/>
      <c r="U8819" s="46"/>
    </row>
    <row r="8820" spans="19:21" x14ac:dyDescent="0.25">
      <c r="S8820" s="46"/>
      <c r="U8820" s="46"/>
    </row>
    <row r="8821" spans="19:21" x14ac:dyDescent="0.25">
      <c r="S8821" s="46"/>
      <c r="U8821" s="46"/>
    </row>
    <row r="8822" spans="19:21" x14ac:dyDescent="0.25">
      <c r="S8822" s="46"/>
      <c r="U8822" s="46"/>
    </row>
    <row r="8823" spans="19:21" x14ac:dyDescent="0.25">
      <c r="S8823" s="46"/>
      <c r="U8823" s="46"/>
    </row>
    <row r="8824" spans="19:21" x14ac:dyDescent="0.25">
      <c r="S8824" s="46"/>
      <c r="U8824" s="46"/>
    </row>
    <row r="8825" spans="19:21" x14ac:dyDescent="0.25">
      <c r="S8825" s="46"/>
      <c r="U8825" s="46"/>
    </row>
    <row r="8826" spans="19:21" x14ac:dyDescent="0.25">
      <c r="S8826" s="46"/>
      <c r="U8826" s="46"/>
    </row>
    <row r="8827" spans="19:21" x14ac:dyDescent="0.25">
      <c r="S8827" s="46"/>
      <c r="U8827" s="46"/>
    </row>
    <row r="8828" spans="19:21" x14ac:dyDescent="0.25">
      <c r="S8828" s="46"/>
      <c r="U8828" s="46"/>
    </row>
    <row r="8829" spans="19:21" x14ac:dyDescent="0.25">
      <c r="S8829" s="46"/>
      <c r="U8829" s="46"/>
    </row>
    <row r="8830" spans="19:21" x14ac:dyDescent="0.25">
      <c r="S8830" s="46"/>
      <c r="U8830" s="46"/>
    </row>
    <row r="8831" spans="19:21" x14ac:dyDescent="0.25">
      <c r="S8831" s="46"/>
      <c r="U8831" s="46"/>
    </row>
    <row r="8832" spans="19:21" x14ac:dyDescent="0.25">
      <c r="S8832" s="46"/>
      <c r="U8832" s="46"/>
    </row>
    <row r="8833" spans="19:21" x14ac:dyDescent="0.25">
      <c r="S8833" s="46"/>
      <c r="U8833" s="46"/>
    </row>
    <row r="8834" spans="19:21" x14ac:dyDescent="0.25">
      <c r="S8834" s="46"/>
      <c r="U8834" s="46"/>
    </row>
    <row r="8835" spans="19:21" x14ac:dyDescent="0.25">
      <c r="S8835" s="46"/>
      <c r="U8835" s="46"/>
    </row>
    <row r="8836" spans="19:21" x14ac:dyDescent="0.25">
      <c r="S8836" s="46"/>
      <c r="U8836" s="46"/>
    </row>
    <row r="8837" spans="19:21" x14ac:dyDescent="0.25">
      <c r="S8837" s="46"/>
      <c r="U8837" s="46"/>
    </row>
    <row r="8838" spans="19:21" x14ac:dyDescent="0.25">
      <c r="S8838" s="46"/>
      <c r="U8838" s="46"/>
    </row>
    <row r="8839" spans="19:21" x14ac:dyDescent="0.25">
      <c r="S8839" s="46"/>
      <c r="U8839" s="46"/>
    </row>
    <row r="8840" spans="19:21" x14ac:dyDescent="0.25">
      <c r="S8840" s="46"/>
      <c r="U8840" s="46"/>
    </row>
    <row r="8841" spans="19:21" x14ac:dyDescent="0.25">
      <c r="S8841" s="46"/>
      <c r="U8841" s="46"/>
    </row>
    <row r="8842" spans="19:21" x14ac:dyDescent="0.25">
      <c r="S8842" s="46"/>
      <c r="U8842" s="46"/>
    </row>
    <row r="8843" spans="19:21" x14ac:dyDescent="0.25">
      <c r="S8843" s="46"/>
      <c r="U8843" s="46"/>
    </row>
    <row r="8844" spans="19:21" x14ac:dyDescent="0.25">
      <c r="S8844" s="46"/>
      <c r="U8844" s="46"/>
    </row>
    <row r="8845" spans="19:21" x14ac:dyDescent="0.25">
      <c r="S8845" s="46"/>
      <c r="U8845" s="46"/>
    </row>
    <row r="8846" spans="19:21" x14ac:dyDescent="0.25">
      <c r="S8846" s="46"/>
      <c r="U8846" s="46"/>
    </row>
    <row r="8847" spans="19:21" x14ac:dyDescent="0.25">
      <c r="S8847" s="46"/>
      <c r="U8847" s="46"/>
    </row>
    <row r="8848" spans="19:21" x14ac:dyDescent="0.25">
      <c r="S8848" s="46"/>
      <c r="U8848" s="46"/>
    </row>
    <row r="8849" spans="19:21" x14ac:dyDescent="0.25">
      <c r="S8849" s="46"/>
      <c r="U8849" s="46"/>
    </row>
    <row r="8850" spans="19:21" x14ac:dyDescent="0.25">
      <c r="S8850" s="46"/>
      <c r="U8850" s="46"/>
    </row>
    <row r="8851" spans="19:21" x14ac:dyDescent="0.25">
      <c r="S8851" s="46"/>
      <c r="U8851" s="46"/>
    </row>
    <row r="8852" spans="19:21" x14ac:dyDescent="0.25">
      <c r="S8852" s="46"/>
      <c r="U8852" s="46"/>
    </row>
    <row r="8853" spans="19:21" x14ac:dyDescent="0.25">
      <c r="S8853" s="46"/>
      <c r="U8853" s="46"/>
    </row>
    <row r="8854" spans="19:21" x14ac:dyDescent="0.25">
      <c r="S8854" s="46"/>
      <c r="U8854" s="46"/>
    </row>
    <row r="8855" spans="19:21" x14ac:dyDescent="0.25">
      <c r="S8855" s="46"/>
      <c r="U8855" s="46"/>
    </row>
    <row r="8856" spans="19:21" x14ac:dyDescent="0.25">
      <c r="S8856" s="46"/>
      <c r="U8856" s="46"/>
    </row>
    <row r="8857" spans="19:21" x14ac:dyDescent="0.25">
      <c r="S8857" s="46"/>
      <c r="U8857" s="46"/>
    </row>
    <row r="8858" spans="19:21" x14ac:dyDescent="0.25">
      <c r="S8858" s="46"/>
      <c r="U8858" s="46"/>
    </row>
    <row r="8859" spans="19:21" x14ac:dyDescent="0.25">
      <c r="S8859" s="46"/>
      <c r="U8859" s="46"/>
    </row>
    <row r="8860" spans="19:21" x14ac:dyDescent="0.25">
      <c r="S8860" s="46"/>
      <c r="U8860" s="46"/>
    </row>
    <row r="8861" spans="19:21" x14ac:dyDescent="0.25">
      <c r="S8861" s="46"/>
      <c r="U8861" s="46"/>
    </row>
    <row r="8862" spans="19:21" x14ac:dyDescent="0.25">
      <c r="S8862" s="46"/>
      <c r="U8862" s="46"/>
    </row>
    <row r="8863" spans="19:21" x14ac:dyDescent="0.25">
      <c r="S8863" s="46"/>
      <c r="U8863" s="46"/>
    </row>
    <row r="8864" spans="19:21" x14ac:dyDescent="0.25">
      <c r="S8864" s="46"/>
      <c r="U8864" s="46"/>
    </row>
    <row r="8865" spans="19:21" x14ac:dyDescent="0.25">
      <c r="S8865" s="46"/>
      <c r="U8865" s="46"/>
    </row>
    <row r="8866" spans="19:21" x14ac:dyDescent="0.25">
      <c r="S8866" s="46"/>
      <c r="U8866" s="46"/>
    </row>
    <row r="8867" spans="19:21" x14ac:dyDescent="0.25">
      <c r="S8867" s="46"/>
      <c r="U8867" s="46"/>
    </row>
    <row r="8868" spans="19:21" x14ac:dyDescent="0.25">
      <c r="S8868" s="46"/>
      <c r="U8868" s="46"/>
    </row>
    <row r="8869" spans="19:21" x14ac:dyDescent="0.25">
      <c r="S8869" s="46"/>
      <c r="U8869" s="46"/>
    </row>
    <row r="8870" spans="19:21" x14ac:dyDescent="0.25">
      <c r="S8870" s="46"/>
      <c r="U8870" s="46"/>
    </row>
    <row r="8871" spans="19:21" x14ac:dyDescent="0.25">
      <c r="S8871" s="46"/>
      <c r="U8871" s="46"/>
    </row>
    <row r="8872" spans="19:21" x14ac:dyDescent="0.25">
      <c r="S8872" s="46"/>
      <c r="U8872" s="46"/>
    </row>
    <row r="8873" spans="19:21" x14ac:dyDescent="0.25">
      <c r="S8873" s="46"/>
      <c r="U8873" s="46"/>
    </row>
    <row r="8874" spans="19:21" x14ac:dyDescent="0.25">
      <c r="S8874" s="46"/>
      <c r="U8874" s="46"/>
    </row>
    <row r="8875" spans="19:21" x14ac:dyDescent="0.25">
      <c r="S8875" s="46"/>
      <c r="U8875" s="46"/>
    </row>
    <row r="8876" spans="19:21" x14ac:dyDescent="0.25">
      <c r="S8876" s="46"/>
      <c r="U8876" s="46"/>
    </row>
    <row r="8877" spans="19:21" x14ac:dyDescent="0.25">
      <c r="S8877" s="46"/>
      <c r="U8877" s="46"/>
    </row>
    <row r="8878" spans="19:21" x14ac:dyDescent="0.25">
      <c r="S8878" s="46"/>
      <c r="U8878" s="46"/>
    </row>
    <row r="8879" spans="19:21" x14ac:dyDescent="0.25">
      <c r="S8879" s="46"/>
      <c r="U8879" s="46"/>
    </row>
    <row r="8880" spans="19:21" x14ac:dyDescent="0.25">
      <c r="S8880" s="46"/>
      <c r="U8880" s="46"/>
    </row>
    <row r="8881" spans="19:21" x14ac:dyDescent="0.25">
      <c r="S8881" s="46"/>
      <c r="U8881" s="46"/>
    </row>
    <row r="8882" spans="19:21" x14ac:dyDescent="0.25">
      <c r="S8882" s="46"/>
      <c r="U8882" s="46"/>
    </row>
    <row r="8883" spans="19:21" x14ac:dyDescent="0.25">
      <c r="S8883" s="46"/>
      <c r="U8883" s="46"/>
    </row>
    <row r="8884" spans="19:21" x14ac:dyDescent="0.25">
      <c r="S8884" s="46"/>
      <c r="U8884" s="46"/>
    </row>
    <row r="8885" spans="19:21" x14ac:dyDescent="0.25">
      <c r="S8885" s="46"/>
      <c r="U8885" s="46"/>
    </row>
    <row r="8886" spans="19:21" x14ac:dyDescent="0.25">
      <c r="S8886" s="46"/>
      <c r="U8886" s="46"/>
    </row>
    <row r="8887" spans="19:21" x14ac:dyDescent="0.25">
      <c r="S8887" s="46"/>
      <c r="U8887" s="46"/>
    </row>
    <row r="8888" spans="19:21" x14ac:dyDescent="0.25">
      <c r="S8888" s="46"/>
      <c r="U8888" s="46"/>
    </row>
    <row r="8889" spans="19:21" x14ac:dyDescent="0.25">
      <c r="S8889" s="46"/>
      <c r="U8889" s="46"/>
    </row>
    <row r="8890" spans="19:21" x14ac:dyDescent="0.25">
      <c r="S8890" s="46"/>
      <c r="U8890" s="46"/>
    </row>
    <row r="8891" spans="19:21" x14ac:dyDescent="0.25">
      <c r="S8891" s="46"/>
      <c r="U8891" s="46"/>
    </row>
    <row r="8892" spans="19:21" x14ac:dyDescent="0.25">
      <c r="S8892" s="46"/>
      <c r="U8892" s="46"/>
    </row>
    <row r="8893" spans="19:21" x14ac:dyDescent="0.25">
      <c r="S8893" s="46"/>
      <c r="U8893" s="46"/>
    </row>
    <row r="8894" spans="19:21" x14ac:dyDescent="0.25">
      <c r="S8894" s="46"/>
      <c r="U8894" s="46"/>
    </row>
    <row r="8895" spans="19:21" x14ac:dyDescent="0.25">
      <c r="S8895" s="46"/>
      <c r="U8895" s="46"/>
    </row>
    <row r="8896" spans="19:21" x14ac:dyDescent="0.25">
      <c r="S8896" s="46"/>
      <c r="U8896" s="46"/>
    </row>
    <row r="8897" spans="19:21" x14ac:dyDescent="0.25">
      <c r="S8897" s="46"/>
      <c r="U8897" s="46"/>
    </row>
    <row r="8898" spans="19:21" x14ac:dyDescent="0.25">
      <c r="S8898" s="46"/>
      <c r="U8898" s="46"/>
    </row>
    <row r="8899" spans="19:21" x14ac:dyDescent="0.25">
      <c r="S8899" s="46"/>
      <c r="U8899" s="46"/>
    </row>
    <row r="8900" spans="19:21" x14ac:dyDescent="0.25">
      <c r="S8900" s="46"/>
      <c r="U8900" s="46"/>
    </row>
    <row r="8901" spans="19:21" x14ac:dyDescent="0.25">
      <c r="S8901" s="46"/>
      <c r="U8901" s="46"/>
    </row>
    <row r="8902" spans="19:21" x14ac:dyDescent="0.25">
      <c r="S8902" s="46"/>
      <c r="U8902" s="46"/>
    </row>
    <row r="8903" spans="19:21" x14ac:dyDescent="0.25">
      <c r="S8903" s="46"/>
      <c r="U8903" s="46"/>
    </row>
    <row r="8904" spans="19:21" x14ac:dyDescent="0.25">
      <c r="S8904" s="46"/>
      <c r="U8904" s="46"/>
    </row>
    <row r="8905" spans="19:21" x14ac:dyDescent="0.25">
      <c r="S8905" s="46"/>
      <c r="U8905" s="46"/>
    </row>
    <row r="8906" spans="19:21" x14ac:dyDescent="0.25">
      <c r="S8906" s="46"/>
      <c r="U8906" s="46"/>
    </row>
    <row r="8907" spans="19:21" x14ac:dyDescent="0.25">
      <c r="S8907" s="46"/>
      <c r="U8907" s="46"/>
    </row>
    <row r="8908" spans="19:21" x14ac:dyDescent="0.25">
      <c r="S8908" s="46"/>
      <c r="U8908" s="46"/>
    </row>
    <row r="8909" spans="19:21" x14ac:dyDescent="0.25">
      <c r="S8909" s="46"/>
      <c r="U8909" s="46"/>
    </row>
    <row r="8910" spans="19:21" x14ac:dyDescent="0.25">
      <c r="S8910" s="46"/>
      <c r="U8910" s="46"/>
    </row>
    <row r="8911" spans="19:21" x14ac:dyDescent="0.25">
      <c r="S8911" s="46"/>
      <c r="U8911" s="46"/>
    </row>
    <row r="8912" spans="19:21" x14ac:dyDescent="0.25">
      <c r="S8912" s="46"/>
      <c r="U8912" s="46"/>
    </row>
    <row r="8913" spans="19:21" x14ac:dyDescent="0.25">
      <c r="S8913" s="46"/>
      <c r="U8913" s="46"/>
    </row>
    <row r="8914" spans="19:21" x14ac:dyDescent="0.25">
      <c r="S8914" s="46"/>
      <c r="U8914" s="46"/>
    </row>
    <row r="8915" spans="19:21" x14ac:dyDescent="0.25">
      <c r="S8915" s="46"/>
      <c r="U8915" s="46"/>
    </row>
    <row r="8916" spans="19:21" x14ac:dyDescent="0.25">
      <c r="S8916" s="46"/>
      <c r="U8916" s="46"/>
    </row>
    <row r="8917" spans="19:21" x14ac:dyDescent="0.25">
      <c r="S8917" s="46"/>
      <c r="U8917" s="46"/>
    </row>
    <row r="8918" spans="19:21" x14ac:dyDescent="0.25">
      <c r="S8918" s="46"/>
      <c r="U8918" s="46"/>
    </row>
    <row r="8919" spans="19:21" x14ac:dyDescent="0.25">
      <c r="S8919" s="46"/>
      <c r="U8919" s="46"/>
    </row>
    <row r="8920" spans="19:21" x14ac:dyDescent="0.25">
      <c r="S8920" s="46"/>
      <c r="U8920" s="46"/>
    </row>
    <row r="8921" spans="19:21" x14ac:dyDescent="0.25">
      <c r="S8921" s="46"/>
      <c r="U8921" s="46"/>
    </row>
    <row r="8922" spans="19:21" x14ac:dyDescent="0.25">
      <c r="S8922" s="46"/>
      <c r="U8922" s="46"/>
    </row>
    <row r="8923" spans="19:21" x14ac:dyDescent="0.25">
      <c r="S8923" s="46"/>
      <c r="U8923" s="46"/>
    </row>
    <row r="8924" spans="19:21" x14ac:dyDescent="0.25">
      <c r="S8924" s="46"/>
      <c r="U8924" s="46"/>
    </row>
    <row r="8925" spans="19:21" x14ac:dyDescent="0.25">
      <c r="S8925" s="46"/>
      <c r="U8925" s="46"/>
    </row>
    <row r="8926" spans="19:21" x14ac:dyDescent="0.25">
      <c r="S8926" s="46"/>
      <c r="U8926" s="46"/>
    </row>
    <row r="8927" spans="19:21" x14ac:dyDescent="0.25">
      <c r="S8927" s="46"/>
      <c r="U8927" s="46"/>
    </row>
    <row r="8928" spans="19:21" x14ac:dyDescent="0.25">
      <c r="S8928" s="46"/>
      <c r="U8928" s="46"/>
    </row>
    <row r="8929" spans="19:21" x14ac:dyDescent="0.25">
      <c r="S8929" s="46"/>
      <c r="U8929" s="46"/>
    </row>
    <row r="8930" spans="19:21" x14ac:dyDescent="0.25">
      <c r="S8930" s="46"/>
      <c r="U8930" s="46"/>
    </row>
    <row r="8931" spans="19:21" x14ac:dyDescent="0.25">
      <c r="S8931" s="46"/>
      <c r="U8931" s="46"/>
    </row>
    <row r="8932" spans="19:21" x14ac:dyDescent="0.25">
      <c r="S8932" s="46"/>
      <c r="U8932" s="46"/>
    </row>
    <row r="8933" spans="19:21" x14ac:dyDescent="0.25">
      <c r="S8933" s="46"/>
      <c r="U8933" s="46"/>
    </row>
    <row r="8934" spans="19:21" x14ac:dyDescent="0.25">
      <c r="S8934" s="46"/>
      <c r="U8934" s="46"/>
    </row>
    <row r="8935" spans="19:21" x14ac:dyDescent="0.25">
      <c r="S8935" s="46"/>
      <c r="U8935" s="46"/>
    </row>
    <row r="8936" spans="19:21" x14ac:dyDescent="0.25">
      <c r="S8936" s="46"/>
      <c r="U8936" s="46"/>
    </row>
    <row r="8937" spans="19:21" x14ac:dyDescent="0.25">
      <c r="S8937" s="46"/>
      <c r="U8937" s="46"/>
    </row>
    <row r="8938" spans="19:21" x14ac:dyDescent="0.25">
      <c r="S8938" s="46"/>
      <c r="U8938" s="46"/>
    </row>
    <row r="8939" spans="19:21" x14ac:dyDescent="0.25">
      <c r="S8939" s="46"/>
      <c r="U8939" s="46"/>
    </row>
    <row r="8940" spans="19:21" x14ac:dyDescent="0.25">
      <c r="S8940" s="46"/>
      <c r="U8940" s="46"/>
    </row>
    <row r="8941" spans="19:21" x14ac:dyDescent="0.25">
      <c r="S8941" s="46"/>
      <c r="U8941" s="46"/>
    </row>
    <row r="8942" spans="19:21" x14ac:dyDescent="0.25">
      <c r="S8942" s="46"/>
      <c r="U8942" s="46"/>
    </row>
    <row r="8943" spans="19:21" x14ac:dyDescent="0.25">
      <c r="S8943" s="46"/>
      <c r="U8943" s="46"/>
    </row>
    <row r="8944" spans="19:21" x14ac:dyDescent="0.25">
      <c r="S8944" s="46"/>
      <c r="U8944" s="46"/>
    </row>
    <row r="8945" spans="19:21" x14ac:dyDescent="0.25">
      <c r="S8945" s="46"/>
      <c r="U8945" s="46"/>
    </row>
    <row r="8946" spans="19:21" x14ac:dyDescent="0.25">
      <c r="S8946" s="46"/>
      <c r="U8946" s="46"/>
    </row>
    <row r="8947" spans="19:21" x14ac:dyDescent="0.25">
      <c r="S8947" s="46"/>
      <c r="U8947" s="46"/>
    </row>
    <row r="8948" spans="19:21" x14ac:dyDescent="0.25">
      <c r="S8948" s="46"/>
      <c r="U8948" s="46"/>
    </row>
    <row r="8949" spans="19:21" x14ac:dyDescent="0.25">
      <c r="S8949" s="46"/>
      <c r="U8949" s="46"/>
    </row>
    <row r="8950" spans="19:21" x14ac:dyDescent="0.25">
      <c r="S8950" s="46"/>
      <c r="U8950" s="46"/>
    </row>
    <row r="8951" spans="19:21" x14ac:dyDescent="0.25">
      <c r="S8951" s="46"/>
      <c r="U8951" s="46"/>
    </row>
    <row r="8952" spans="19:21" x14ac:dyDescent="0.25">
      <c r="S8952" s="46"/>
      <c r="U8952" s="46"/>
    </row>
    <row r="8953" spans="19:21" x14ac:dyDescent="0.25">
      <c r="S8953" s="46"/>
      <c r="U8953" s="46"/>
    </row>
    <row r="8954" spans="19:21" x14ac:dyDescent="0.25">
      <c r="S8954" s="46"/>
      <c r="U8954" s="46"/>
    </row>
    <row r="8955" spans="19:21" x14ac:dyDescent="0.25">
      <c r="S8955" s="46"/>
      <c r="U8955" s="46"/>
    </row>
    <row r="8956" spans="19:21" x14ac:dyDescent="0.25">
      <c r="S8956" s="46"/>
      <c r="U8956" s="46"/>
    </row>
    <row r="8957" spans="19:21" x14ac:dyDescent="0.25">
      <c r="S8957" s="46"/>
      <c r="U8957" s="46"/>
    </row>
    <row r="8958" spans="19:21" x14ac:dyDescent="0.25">
      <c r="S8958" s="46"/>
      <c r="U8958" s="46"/>
    </row>
    <row r="8959" spans="19:21" x14ac:dyDescent="0.25">
      <c r="S8959" s="46"/>
      <c r="U8959" s="46"/>
    </row>
    <row r="8960" spans="19:21" x14ac:dyDescent="0.25">
      <c r="S8960" s="46"/>
      <c r="U8960" s="46"/>
    </row>
    <row r="8961" spans="19:21" x14ac:dyDescent="0.25">
      <c r="S8961" s="46"/>
      <c r="U8961" s="46"/>
    </row>
    <row r="8962" spans="19:21" x14ac:dyDescent="0.25">
      <c r="S8962" s="46"/>
      <c r="U8962" s="46"/>
    </row>
    <row r="8963" spans="19:21" x14ac:dyDescent="0.25">
      <c r="S8963" s="46"/>
      <c r="U8963" s="46"/>
    </row>
    <row r="8964" spans="19:21" x14ac:dyDescent="0.25">
      <c r="S8964" s="46"/>
      <c r="U8964" s="46"/>
    </row>
    <row r="8965" spans="19:21" x14ac:dyDescent="0.25">
      <c r="S8965" s="46"/>
      <c r="U8965" s="46"/>
    </row>
    <row r="8966" spans="19:21" x14ac:dyDescent="0.25">
      <c r="S8966" s="46"/>
      <c r="U8966" s="46"/>
    </row>
    <row r="8967" spans="19:21" x14ac:dyDescent="0.25">
      <c r="S8967" s="46"/>
      <c r="U8967" s="46"/>
    </row>
    <row r="8968" spans="19:21" x14ac:dyDescent="0.25">
      <c r="S8968" s="46"/>
      <c r="U8968" s="46"/>
    </row>
    <row r="8969" spans="19:21" x14ac:dyDescent="0.25">
      <c r="S8969" s="46"/>
      <c r="U8969" s="46"/>
    </row>
    <row r="8970" spans="19:21" x14ac:dyDescent="0.25">
      <c r="S8970" s="46"/>
      <c r="U8970" s="46"/>
    </row>
    <row r="8971" spans="19:21" x14ac:dyDescent="0.25">
      <c r="S8971" s="46"/>
      <c r="U8971" s="46"/>
    </row>
    <row r="8972" spans="19:21" x14ac:dyDescent="0.25">
      <c r="S8972" s="46"/>
      <c r="U8972" s="46"/>
    </row>
    <row r="8973" spans="19:21" x14ac:dyDescent="0.25">
      <c r="S8973" s="46"/>
      <c r="U8973" s="46"/>
    </row>
    <row r="8974" spans="19:21" x14ac:dyDescent="0.25">
      <c r="S8974" s="46"/>
      <c r="U8974" s="46"/>
    </row>
    <row r="8975" spans="19:21" x14ac:dyDescent="0.25">
      <c r="S8975" s="46"/>
      <c r="U8975" s="46"/>
    </row>
    <row r="8976" spans="19:21" x14ac:dyDescent="0.25">
      <c r="S8976" s="46"/>
      <c r="U8976" s="46"/>
    </row>
    <row r="8977" spans="19:21" x14ac:dyDescent="0.25">
      <c r="S8977" s="46"/>
      <c r="U8977" s="46"/>
    </row>
    <row r="8978" spans="19:21" x14ac:dyDescent="0.25">
      <c r="S8978" s="46"/>
      <c r="U8978" s="46"/>
    </row>
    <row r="8979" spans="19:21" x14ac:dyDescent="0.25">
      <c r="S8979" s="46"/>
      <c r="U8979" s="46"/>
    </row>
    <row r="8980" spans="19:21" x14ac:dyDescent="0.25">
      <c r="S8980" s="46"/>
      <c r="U8980" s="46"/>
    </row>
    <row r="8981" spans="19:21" x14ac:dyDescent="0.25">
      <c r="S8981" s="46"/>
      <c r="U8981" s="46"/>
    </row>
    <row r="8982" spans="19:21" x14ac:dyDescent="0.25">
      <c r="S8982" s="46"/>
      <c r="U8982" s="46"/>
    </row>
    <row r="8983" spans="19:21" x14ac:dyDescent="0.25">
      <c r="S8983" s="46"/>
      <c r="U8983" s="46"/>
    </row>
    <row r="8984" spans="19:21" x14ac:dyDescent="0.25">
      <c r="S8984" s="46"/>
      <c r="U8984" s="46"/>
    </row>
    <row r="8985" spans="19:21" x14ac:dyDescent="0.25">
      <c r="S8985" s="46"/>
      <c r="U8985" s="46"/>
    </row>
    <row r="8986" spans="19:21" x14ac:dyDescent="0.25">
      <c r="S8986" s="46"/>
      <c r="U8986" s="46"/>
    </row>
    <row r="8987" spans="19:21" x14ac:dyDescent="0.25">
      <c r="S8987" s="46"/>
      <c r="U8987" s="46"/>
    </row>
    <row r="8988" spans="19:21" x14ac:dyDescent="0.25">
      <c r="S8988" s="46"/>
      <c r="U8988" s="46"/>
    </row>
    <row r="8989" spans="19:21" x14ac:dyDescent="0.25">
      <c r="S8989" s="46"/>
      <c r="U8989" s="46"/>
    </row>
    <row r="8990" spans="19:21" x14ac:dyDescent="0.25">
      <c r="S8990" s="46"/>
      <c r="U8990" s="46"/>
    </row>
    <row r="8991" spans="19:21" x14ac:dyDescent="0.25">
      <c r="S8991" s="46"/>
      <c r="U8991" s="46"/>
    </row>
    <row r="8992" spans="19:21" x14ac:dyDescent="0.25">
      <c r="S8992" s="46"/>
      <c r="U8992" s="46"/>
    </row>
    <row r="8993" spans="19:21" x14ac:dyDescent="0.25">
      <c r="S8993" s="46"/>
      <c r="U8993" s="46"/>
    </row>
    <row r="8994" spans="19:21" x14ac:dyDescent="0.25">
      <c r="S8994" s="46"/>
      <c r="U8994" s="46"/>
    </row>
    <row r="8995" spans="19:21" x14ac:dyDescent="0.25">
      <c r="S8995" s="46"/>
      <c r="U8995" s="46"/>
    </row>
    <row r="8996" spans="19:21" x14ac:dyDescent="0.25">
      <c r="S8996" s="46"/>
      <c r="U8996" s="46"/>
    </row>
    <row r="8997" spans="19:21" x14ac:dyDescent="0.25">
      <c r="S8997" s="46"/>
      <c r="U8997" s="46"/>
    </row>
    <row r="8998" spans="19:21" x14ac:dyDescent="0.25">
      <c r="S8998" s="46"/>
      <c r="U8998" s="46"/>
    </row>
    <row r="8999" spans="19:21" x14ac:dyDescent="0.25">
      <c r="S8999" s="46"/>
      <c r="U8999" s="46"/>
    </row>
    <row r="9000" spans="19:21" x14ac:dyDescent="0.25">
      <c r="S9000" s="46"/>
      <c r="U9000" s="46"/>
    </row>
    <row r="9001" spans="19:21" x14ac:dyDescent="0.25">
      <c r="S9001" s="46"/>
      <c r="U9001" s="46"/>
    </row>
    <row r="9002" spans="19:21" x14ac:dyDescent="0.25">
      <c r="S9002" s="46"/>
      <c r="U9002" s="46"/>
    </row>
    <row r="9003" spans="19:21" x14ac:dyDescent="0.25">
      <c r="S9003" s="46"/>
      <c r="U9003" s="46"/>
    </row>
    <row r="9004" spans="19:21" x14ac:dyDescent="0.25">
      <c r="S9004" s="46"/>
      <c r="U9004" s="46"/>
    </row>
    <row r="9005" spans="19:21" x14ac:dyDescent="0.25">
      <c r="S9005" s="46"/>
      <c r="U9005" s="46"/>
    </row>
    <row r="9006" spans="19:21" x14ac:dyDescent="0.25">
      <c r="S9006" s="46"/>
      <c r="U9006" s="46"/>
    </row>
    <row r="9007" spans="19:21" x14ac:dyDescent="0.25">
      <c r="S9007" s="46"/>
      <c r="U9007" s="46"/>
    </row>
    <row r="9008" spans="19:21" x14ac:dyDescent="0.25">
      <c r="S9008" s="46"/>
      <c r="U9008" s="46"/>
    </row>
    <row r="9009" spans="19:21" x14ac:dyDescent="0.25">
      <c r="S9009" s="46"/>
      <c r="U9009" s="46"/>
    </row>
    <row r="9010" spans="19:21" x14ac:dyDescent="0.25">
      <c r="S9010" s="46"/>
      <c r="U9010" s="46"/>
    </row>
    <row r="9011" spans="19:21" x14ac:dyDescent="0.25">
      <c r="S9011" s="46"/>
      <c r="U9011" s="46"/>
    </row>
    <row r="9012" spans="19:21" x14ac:dyDescent="0.25">
      <c r="S9012" s="46"/>
      <c r="U9012" s="46"/>
    </row>
    <row r="9013" spans="19:21" x14ac:dyDescent="0.25">
      <c r="S9013" s="46"/>
      <c r="U9013" s="46"/>
    </row>
    <row r="9014" spans="19:21" x14ac:dyDescent="0.25">
      <c r="S9014" s="46"/>
      <c r="U9014" s="46"/>
    </row>
    <row r="9015" spans="19:21" x14ac:dyDescent="0.25">
      <c r="S9015" s="46"/>
      <c r="U9015" s="46"/>
    </row>
    <row r="9016" spans="19:21" x14ac:dyDescent="0.25">
      <c r="S9016" s="46"/>
      <c r="U9016" s="46"/>
    </row>
    <row r="9017" spans="19:21" x14ac:dyDescent="0.25">
      <c r="S9017" s="46"/>
      <c r="U9017" s="46"/>
    </row>
    <row r="9018" spans="19:21" x14ac:dyDescent="0.25">
      <c r="S9018" s="46"/>
      <c r="U9018" s="46"/>
    </row>
    <row r="9019" spans="19:21" x14ac:dyDescent="0.25">
      <c r="S9019" s="46"/>
      <c r="U9019" s="46"/>
    </row>
    <row r="9020" spans="19:21" x14ac:dyDescent="0.25">
      <c r="S9020" s="46"/>
      <c r="U9020" s="46"/>
    </row>
    <row r="9021" spans="19:21" x14ac:dyDescent="0.25">
      <c r="S9021" s="46"/>
      <c r="U9021" s="46"/>
    </row>
    <row r="9022" spans="19:21" x14ac:dyDescent="0.25">
      <c r="S9022" s="46"/>
      <c r="U9022" s="46"/>
    </row>
    <row r="9023" spans="19:21" x14ac:dyDescent="0.25">
      <c r="S9023" s="46"/>
      <c r="U9023" s="46"/>
    </row>
    <row r="9024" spans="19:21" x14ac:dyDescent="0.25">
      <c r="S9024" s="46"/>
      <c r="U9024" s="46"/>
    </row>
    <row r="9025" spans="19:21" x14ac:dyDescent="0.25">
      <c r="S9025" s="46"/>
      <c r="U9025" s="46"/>
    </row>
    <row r="9026" spans="19:21" x14ac:dyDescent="0.25">
      <c r="S9026" s="46"/>
      <c r="U9026" s="46"/>
    </row>
    <row r="9027" spans="19:21" x14ac:dyDescent="0.25">
      <c r="S9027" s="46"/>
      <c r="U9027" s="46"/>
    </row>
    <row r="9028" spans="19:21" x14ac:dyDescent="0.25">
      <c r="S9028" s="46"/>
      <c r="U9028" s="46"/>
    </row>
    <row r="9029" spans="19:21" x14ac:dyDescent="0.25">
      <c r="S9029" s="46"/>
      <c r="U9029" s="46"/>
    </row>
    <row r="9030" spans="19:21" x14ac:dyDescent="0.25">
      <c r="S9030" s="46"/>
      <c r="U9030" s="46"/>
    </row>
    <row r="9031" spans="19:21" x14ac:dyDescent="0.25">
      <c r="S9031" s="46"/>
      <c r="U9031" s="46"/>
    </row>
    <row r="9032" spans="19:21" x14ac:dyDescent="0.25">
      <c r="S9032" s="46"/>
      <c r="U9032" s="46"/>
    </row>
    <row r="9033" spans="19:21" x14ac:dyDescent="0.25">
      <c r="S9033" s="46"/>
      <c r="U9033" s="46"/>
    </row>
    <row r="9034" spans="19:21" x14ac:dyDescent="0.25">
      <c r="S9034" s="46"/>
      <c r="U9034" s="46"/>
    </row>
    <row r="9035" spans="19:21" x14ac:dyDescent="0.25">
      <c r="S9035" s="46"/>
      <c r="U9035" s="46"/>
    </row>
    <row r="9036" spans="19:21" x14ac:dyDescent="0.25">
      <c r="S9036" s="46"/>
      <c r="U9036" s="46"/>
    </row>
    <row r="9037" spans="19:21" x14ac:dyDescent="0.25">
      <c r="S9037" s="46"/>
      <c r="U9037" s="46"/>
    </row>
    <row r="9038" spans="19:21" x14ac:dyDescent="0.25">
      <c r="S9038" s="46"/>
      <c r="U9038" s="46"/>
    </row>
    <row r="9039" spans="19:21" x14ac:dyDescent="0.25">
      <c r="S9039" s="46"/>
      <c r="U9039" s="46"/>
    </row>
    <row r="9040" spans="19:21" x14ac:dyDescent="0.25">
      <c r="S9040" s="46"/>
      <c r="U9040" s="46"/>
    </row>
    <row r="9041" spans="19:21" x14ac:dyDescent="0.25">
      <c r="S9041" s="46"/>
      <c r="U9041" s="46"/>
    </row>
    <row r="9042" spans="19:21" x14ac:dyDescent="0.25">
      <c r="S9042" s="46"/>
      <c r="U9042" s="46"/>
    </row>
    <row r="9043" spans="19:21" x14ac:dyDescent="0.25">
      <c r="S9043" s="46"/>
      <c r="U9043" s="46"/>
    </row>
    <row r="9044" spans="19:21" x14ac:dyDescent="0.25">
      <c r="S9044" s="46"/>
      <c r="U9044" s="46"/>
    </row>
    <row r="9045" spans="19:21" x14ac:dyDescent="0.25">
      <c r="S9045" s="46"/>
      <c r="U9045" s="46"/>
    </row>
    <row r="9046" spans="19:21" x14ac:dyDescent="0.25">
      <c r="S9046" s="46"/>
      <c r="U9046" s="46"/>
    </row>
    <row r="9047" spans="19:21" x14ac:dyDescent="0.25">
      <c r="S9047" s="46"/>
      <c r="U9047" s="46"/>
    </row>
    <row r="9048" spans="19:21" x14ac:dyDescent="0.25">
      <c r="S9048" s="46"/>
      <c r="U9048" s="46"/>
    </row>
    <row r="9049" spans="19:21" x14ac:dyDescent="0.25">
      <c r="S9049" s="46"/>
      <c r="U9049" s="46"/>
    </row>
    <row r="9050" spans="19:21" x14ac:dyDescent="0.25">
      <c r="S9050" s="46"/>
      <c r="U9050" s="46"/>
    </row>
    <row r="9051" spans="19:21" x14ac:dyDescent="0.25">
      <c r="S9051" s="46"/>
      <c r="U9051" s="46"/>
    </row>
    <row r="9052" spans="19:21" x14ac:dyDescent="0.25">
      <c r="S9052" s="46"/>
      <c r="U9052" s="46"/>
    </row>
    <row r="9053" spans="19:21" x14ac:dyDescent="0.25">
      <c r="S9053" s="46"/>
      <c r="U9053" s="46"/>
    </row>
    <row r="9054" spans="19:21" x14ac:dyDescent="0.25">
      <c r="S9054" s="46"/>
      <c r="U9054" s="46"/>
    </row>
    <row r="9055" spans="19:21" x14ac:dyDescent="0.25">
      <c r="S9055" s="46"/>
      <c r="U9055" s="46"/>
    </row>
    <row r="9056" spans="19:21" x14ac:dyDescent="0.25">
      <c r="S9056" s="46"/>
      <c r="U9056" s="46"/>
    </row>
    <row r="9057" spans="19:21" x14ac:dyDescent="0.25">
      <c r="S9057" s="46"/>
      <c r="U9057" s="46"/>
    </row>
    <row r="9058" spans="19:21" x14ac:dyDescent="0.25">
      <c r="S9058" s="46"/>
      <c r="U9058" s="46"/>
    </row>
    <row r="9059" spans="19:21" x14ac:dyDescent="0.25">
      <c r="S9059" s="46"/>
      <c r="U9059" s="46"/>
    </row>
    <row r="9060" spans="19:21" x14ac:dyDescent="0.25">
      <c r="S9060" s="46"/>
      <c r="U9060" s="46"/>
    </row>
    <row r="9061" spans="19:21" x14ac:dyDescent="0.25">
      <c r="S9061" s="46"/>
      <c r="U9061" s="46"/>
    </row>
    <row r="9062" spans="19:21" x14ac:dyDescent="0.25">
      <c r="S9062" s="46"/>
      <c r="U9062" s="46"/>
    </row>
    <row r="9063" spans="19:21" x14ac:dyDescent="0.25">
      <c r="S9063" s="46"/>
      <c r="U9063" s="46"/>
    </row>
    <row r="9064" spans="19:21" x14ac:dyDescent="0.25">
      <c r="S9064" s="46"/>
      <c r="U9064" s="46"/>
    </row>
    <row r="9065" spans="19:21" x14ac:dyDescent="0.25">
      <c r="S9065" s="46"/>
      <c r="U9065" s="46"/>
    </row>
    <row r="9066" spans="19:21" x14ac:dyDescent="0.25">
      <c r="S9066" s="46"/>
      <c r="U9066" s="46"/>
    </row>
    <row r="9067" spans="19:21" x14ac:dyDescent="0.25">
      <c r="S9067" s="46"/>
      <c r="U9067" s="46"/>
    </row>
    <row r="9068" spans="19:21" x14ac:dyDescent="0.25">
      <c r="S9068" s="46"/>
      <c r="U9068" s="46"/>
    </row>
    <row r="9069" spans="19:21" x14ac:dyDescent="0.25">
      <c r="S9069" s="46"/>
      <c r="U9069" s="46"/>
    </row>
    <row r="9070" spans="19:21" x14ac:dyDescent="0.25">
      <c r="S9070" s="46"/>
      <c r="U9070" s="46"/>
    </row>
    <row r="9071" spans="19:21" x14ac:dyDescent="0.25">
      <c r="S9071" s="46"/>
      <c r="U9071" s="46"/>
    </row>
    <row r="9072" spans="19:21" x14ac:dyDescent="0.25">
      <c r="S9072" s="46"/>
      <c r="U9072" s="46"/>
    </row>
    <row r="9073" spans="19:21" x14ac:dyDescent="0.25">
      <c r="S9073" s="46"/>
      <c r="U9073" s="46"/>
    </row>
    <row r="9074" spans="19:21" x14ac:dyDescent="0.25">
      <c r="S9074" s="46"/>
      <c r="U9074" s="46"/>
    </row>
    <row r="9075" spans="19:21" x14ac:dyDescent="0.25">
      <c r="S9075" s="46"/>
      <c r="U9075" s="46"/>
    </row>
    <row r="9076" spans="19:21" x14ac:dyDescent="0.25">
      <c r="S9076" s="46"/>
      <c r="U9076" s="46"/>
    </row>
    <row r="9077" spans="19:21" x14ac:dyDescent="0.25">
      <c r="S9077" s="46"/>
      <c r="U9077" s="46"/>
    </row>
    <row r="9078" spans="19:21" x14ac:dyDescent="0.25">
      <c r="S9078" s="46"/>
      <c r="U9078" s="46"/>
    </row>
    <row r="9079" spans="19:21" x14ac:dyDescent="0.25">
      <c r="S9079" s="46"/>
      <c r="U9079" s="46"/>
    </row>
    <row r="9080" spans="19:21" x14ac:dyDescent="0.25">
      <c r="S9080" s="46"/>
      <c r="U9080" s="46"/>
    </row>
    <row r="9081" spans="19:21" x14ac:dyDescent="0.25">
      <c r="S9081" s="46"/>
      <c r="U9081" s="46"/>
    </row>
    <row r="9082" spans="19:21" x14ac:dyDescent="0.25">
      <c r="S9082" s="46"/>
      <c r="U9082" s="46"/>
    </row>
    <row r="9083" spans="19:21" x14ac:dyDescent="0.25">
      <c r="S9083" s="46"/>
      <c r="U9083" s="46"/>
    </row>
    <row r="9084" spans="19:21" x14ac:dyDescent="0.25">
      <c r="S9084" s="46"/>
      <c r="U9084" s="46"/>
    </row>
    <row r="9085" spans="19:21" x14ac:dyDescent="0.25">
      <c r="S9085" s="46"/>
      <c r="U9085" s="46"/>
    </row>
    <row r="9086" spans="19:21" x14ac:dyDescent="0.25">
      <c r="S9086" s="46"/>
      <c r="U9086" s="46"/>
    </row>
    <row r="9087" spans="19:21" x14ac:dyDescent="0.25">
      <c r="S9087" s="46"/>
      <c r="U9087" s="46"/>
    </row>
    <row r="9088" spans="19:21" x14ac:dyDescent="0.25">
      <c r="S9088" s="46"/>
      <c r="U9088" s="46"/>
    </row>
    <row r="9089" spans="19:21" x14ac:dyDescent="0.25">
      <c r="S9089" s="46"/>
      <c r="U9089" s="46"/>
    </row>
    <row r="9090" spans="19:21" x14ac:dyDescent="0.25">
      <c r="S9090" s="46"/>
      <c r="U9090" s="46"/>
    </row>
    <row r="9091" spans="19:21" x14ac:dyDescent="0.25">
      <c r="S9091" s="46"/>
      <c r="U9091" s="46"/>
    </row>
    <row r="9092" spans="19:21" x14ac:dyDescent="0.25">
      <c r="S9092" s="46"/>
      <c r="U9092" s="46"/>
    </row>
    <row r="9093" spans="19:21" x14ac:dyDescent="0.25">
      <c r="S9093" s="46"/>
      <c r="U9093" s="46"/>
    </row>
    <row r="9094" spans="19:21" x14ac:dyDescent="0.25">
      <c r="S9094" s="46"/>
      <c r="U9094" s="46"/>
    </row>
    <row r="9095" spans="19:21" x14ac:dyDescent="0.25">
      <c r="S9095" s="46"/>
      <c r="U9095" s="46"/>
    </row>
    <row r="9096" spans="19:21" x14ac:dyDescent="0.25">
      <c r="S9096" s="46"/>
      <c r="U9096" s="46"/>
    </row>
    <row r="9097" spans="19:21" x14ac:dyDescent="0.25">
      <c r="S9097" s="46"/>
      <c r="U9097" s="46"/>
    </row>
    <row r="9098" spans="19:21" x14ac:dyDescent="0.25">
      <c r="S9098" s="46"/>
      <c r="U9098" s="46"/>
    </row>
    <row r="9099" spans="19:21" x14ac:dyDescent="0.25">
      <c r="S9099" s="46"/>
      <c r="U9099" s="46"/>
    </row>
    <row r="9100" spans="19:21" x14ac:dyDescent="0.25">
      <c r="S9100" s="46"/>
      <c r="U9100" s="46"/>
    </row>
    <row r="9101" spans="19:21" x14ac:dyDescent="0.25">
      <c r="S9101" s="46"/>
      <c r="U9101" s="46"/>
    </row>
    <row r="9102" spans="19:21" x14ac:dyDescent="0.25">
      <c r="S9102" s="46"/>
      <c r="U9102" s="46"/>
    </row>
    <row r="9103" spans="19:21" x14ac:dyDescent="0.25">
      <c r="S9103" s="46"/>
      <c r="U9103" s="46"/>
    </row>
    <row r="9104" spans="19:21" x14ac:dyDescent="0.25">
      <c r="S9104" s="46"/>
      <c r="U9104" s="46"/>
    </row>
    <row r="9105" spans="19:21" x14ac:dyDescent="0.25">
      <c r="S9105" s="46"/>
      <c r="U9105" s="46"/>
    </row>
    <row r="9106" spans="19:21" x14ac:dyDescent="0.25">
      <c r="S9106" s="46"/>
      <c r="U9106" s="46"/>
    </row>
    <row r="9107" spans="19:21" x14ac:dyDescent="0.25">
      <c r="S9107" s="46"/>
      <c r="U9107" s="46"/>
    </row>
    <row r="9108" spans="19:21" x14ac:dyDescent="0.25">
      <c r="S9108" s="46"/>
      <c r="U9108" s="46"/>
    </row>
    <row r="9109" spans="19:21" x14ac:dyDescent="0.25">
      <c r="S9109" s="46"/>
      <c r="U9109" s="46"/>
    </row>
    <row r="9110" spans="19:21" x14ac:dyDescent="0.25">
      <c r="S9110" s="46"/>
      <c r="U9110" s="46"/>
    </row>
    <row r="9111" spans="19:21" x14ac:dyDescent="0.25">
      <c r="S9111" s="46"/>
      <c r="U9111" s="46"/>
    </row>
    <row r="9112" spans="19:21" x14ac:dyDescent="0.25">
      <c r="S9112" s="46"/>
      <c r="U9112" s="46"/>
    </row>
    <row r="9113" spans="19:21" x14ac:dyDescent="0.25">
      <c r="S9113" s="46"/>
      <c r="U9113" s="46"/>
    </row>
    <row r="9114" spans="19:21" x14ac:dyDescent="0.25">
      <c r="S9114" s="46"/>
      <c r="U9114" s="46"/>
    </row>
    <row r="9115" spans="19:21" x14ac:dyDescent="0.25">
      <c r="S9115" s="46"/>
      <c r="U9115" s="46"/>
    </row>
    <row r="9116" spans="19:21" x14ac:dyDescent="0.25">
      <c r="S9116" s="46"/>
      <c r="U9116" s="46"/>
    </row>
    <row r="9117" spans="19:21" x14ac:dyDescent="0.25">
      <c r="S9117" s="46"/>
      <c r="U9117" s="46"/>
    </row>
    <row r="9118" spans="19:21" x14ac:dyDescent="0.25">
      <c r="S9118" s="46"/>
      <c r="U9118" s="46"/>
    </row>
    <row r="9119" spans="19:21" x14ac:dyDescent="0.25">
      <c r="S9119" s="46"/>
      <c r="U9119" s="46"/>
    </row>
    <row r="9120" spans="19:21" x14ac:dyDescent="0.25">
      <c r="S9120" s="46"/>
      <c r="U9120" s="46"/>
    </row>
    <row r="9121" spans="19:21" x14ac:dyDescent="0.25">
      <c r="S9121" s="46"/>
      <c r="U9121" s="46"/>
    </row>
    <row r="9122" spans="19:21" x14ac:dyDescent="0.25">
      <c r="S9122" s="46"/>
      <c r="U9122" s="46"/>
    </row>
    <row r="9123" spans="19:21" x14ac:dyDescent="0.25">
      <c r="S9123" s="46"/>
      <c r="U9123" s="46"/>
    </row>
    <row r="9124" spans="19:21" x14ac:dyDescent="0.25">
      <c r="S9124" s="46"/>
      <c r="U9124" s="46"/>
    </row>
    <row r="9125" spans="19:21" x14ac:dyDescent="0.25">
      <c r="S9125" s="46"/>
      <c r="U9125" s="46"/>
    </row>
    <row r="9126" spans="19:21" x14ac:dyDescent="0.25">
      <c r="S9126" s="46"/>
      <c r="U9126" s="46"/>
    </row>
    <row r="9127" spans="19:21" x14ac:dyDescent="0.25">
      <c r="S9127" s="46"/>
      <c r="U9127" s="46"/>
    </row>
    <row r="9128" spans="19:21" x14ac:dyDescent="0.25">
      <c r="S9128" s="46"/>
      <c r="U9128" s="46"/>
    </row>
    <row r="9129" spans="19:21" x14ac:dyDescent="0.25">
      <c r="S9129" s="46"/>
      <c r="U9129" s="46"/>
    </row>
    <row r="9130" spans="19:21" x14ac:dyDescent="0.25">
      <c r="S9130" s="46"/>
      <c r="U9130" s="46"/>
    </row>
    <row r="9131" spans="19:21" x14ac:dyDescent="0.25">
      <c r="S9131" s="46"/>
      <c r="U9131" s="46"/>
    </row>
    <row r="9132" spans="19:21" x14ac:dyDescent="0.25">
      <c r="S9132" s="46"/>
      <c r="U9132" s="46"/>
    </row>
    <row r="9133" spans="19:21" x14ac:dyDescent="0.25">
      <c r="S9133" s="46"/>
      <c r="U9133" s="46"/>
    </row>
    <row r="9134" spans="19:21" x14ac:dyDescent="0.25">
      <c r="S9134" s="46"/>
      <c r="U9134" s="46"/>
    </row>
    <row r="9135" spans="19:21" x14ac:dyDescent="0.25">
      <c r="S9135" s="46"/>
      <c r="U9135" s="46"/>
    </row>
    <row r="9136" spans="19:21" x14ac:dyDescent="0.25">
      <c r="S9136" s="46"/>
      <c r="U9136" s="46"/>
    </row>
    <row r="9137" spans="19:21" x14ac:dyDescent="0.25">
      <c r="S9137" s="46"/>
      <c r="U9137" s="46"/>
    </row>
    <row r="9138" spans="19:21" x14ac:dyDescent="0.25">
      <c r="S9138" s="46"/>
      <c r="U9138" s="46"/>
    </row>
    <row r="9139" spans="19:21" x14ac:dyDescent="0.25">
      <c r="S9139" s="46"/>
      <c r="U9139" s="46"/>
    </row>
    <row r="9140" spans="19:21" x14ac:dyDescent="0.25">
      <c r="S9140" s="46"/>
      <c r="U9140" s="46"/>
    </row>
    <row r="9141" spans="19:21" x14ac:dyDescent="0.25">
      <c r="S9141" s="46"/>
      <c r="U9141" s="46"/>
    </row>
    <row r="9142" spans="19:21" x14ac:dyDescent="0.25">
      <c r="S9142" s="46"/>
      <c r="U9142" s="46"/>
    </row>
    <row r="9143" spans="19:21" x14ac:dyDescent="0.25">
      <c r="S9143" s="46"/>
      <c r="U9143" s="46"/>
    </row>
    <row r="9144" spans="19:21" x14ac:dyDescent="0.25">
      <c r="S9144" s="46"/>
      <c r="U9144" s="46"/>
    </row>
    <row r="9145" spans="19:21" x14ac:dyDescent="0.25">
      <c r="S9145" s="46"/>
      <c r="U9145" s="46"/>
    </row>
    <row r="9146" spans="19:21" x14ac:dyDescent="0.25">
      <c r="S9146" s="46"/>
      <c r="U9146" s="46"/>
    </row>
    <row r="9147" spans="19:21" x14ac:dyDescent="0.25">
      <c r="S9147" s="46"/>
      <c r="U9147" s="46"/>
    </row>
    <row r="9148" spans="19:21" x14ac:dyDescent="0.25">
      <c r="S9148" s="46"/>
      <c r="U9148" s="46"/>
    </row>
    <row r="9149" spans="19:21" x14ac:dyDescent="0.25">
      <c r="S9149" s="46"/>
      <c r="U9149" s="46"/>
    </row>
    <row r="9150" spans="19:21" x14ac:dyDescent="0.25">
      <c r="S9150" s="46"/>
      <c r="U9150" s="46"/>
    </row>
    <row r="9151" spans="19:21" x14ac:dyDescent="0.25">
      <c r="S9151" s="46"/>
      <c r="U9151" s="46"/>
    </row>
    <row r="9152" spans="19:21" x14ac:dyDescent="0.25">
      <c r="S9152" s="46"/>
      <c r="U9152" s="46"/>
    </row>
    <row r="9153" spans="19:21" x14ac:dyDescent="0.25">
      <c r="S9153" s="46"/>
      <c r="U9153" s="46"/>
    </row>
    <row r="9154" spans="19:21" x14ac:dyDescent="0.25">
      <c r="S9154" s="46"/>
      <c r="U9154" s="46"/>
    </row>
    <row r="9155" spans="19:21" x14ac:dyDescent="0.25">
      <c r="S9155" s="46"/>
      <c r="U9155" s="46"/>
    </row>
    <row r="9156" spans="19:21" x14ac:dyDescent="0.25">
      <c r="S9156" s="46"/>
      <c r="U9156" s="46"/>
    </row>
    <row r="9157" spans="19:21" x14ac:dyDescent="0.25">
      <c r="S9157" s="46"/>
      <c r="U9157" s="46"/>
    </row>
    <row r="9158" spans="19:21" x14ac:dyDescent="0.25">
      <c r="S9158" s="46"/>
      <c r="U9158" s="46"/>
    </row>
    <row r="9159" spans="19:21" x14ac:dyDescent="0.25">
      <c r="S9159" s="46"/>
      <c r="U9159" s="46"/>
    </row>
    <row r="9160" spans="19:21" x14ac:dyDescent="0.25">
      <c r="S9160" s="46"/>
      <c r="U9160" s="46"/>
    </row>
    <row r="9161" spans="19:21" x14ac:dyDescent="0.25">
      <c r="S9161" s="46"/>
      <c r="U9161" s="46"/>
    </row>
    <row r="9162" spans="19:21" x14ac:dyDescent="0.25">
      <c r="S9162" s="46"/>
      <c r="U9162" s="46"/>
    </row>
    <row r="9163" spans="19:21" x14ac:dyDescent="0.25">
      <c r="S9163" s="46"/>
      <c r="U9163" s="46"/>
    </row>
    <row r="9164" spans="19:21" x14ac:dyDescent="0.25">
      <c r="S9164" s="46"/>
      <c r="U9164" s="46"/>
    </row>
    <row r="9165" spans="19:21" x14ac:dyDescent="0.25">
      <c r="S9165" s="46"/>
      <c r="U9165" s="46"/>
    </row>
    <row r="9166" spans="19:21" x14ac:dyDescent="0.25">
      <c r="S9166" s="46"/>
      <c r="U9166" s="46"/>
    </row>
    <row r="9167" spans="19:21" x14ac:dyDescent="0.25">
      <c r="S9167" s="46"/>
      <c r="U9167" s="46"/>
    </row>
    <row r="9168" spans="19:21" x14ac:dyDescent="0.25">
      <c r="S9168" s="46"/>
      <c r="U9168" s="46"/>
    </row>
    <row r="9169" spans="19:21" x14ac:dyDescent="0.25">
      <c r="S9169" s="46"/>
      <c r="U9169" s="46"/>
    </row>
    <row r="9170" spans="19:21" x14ac:dyDescent="0.25">
      <c r="S9170" s="46"/>
      <c r="U9170" s="46"/>
    </row>
    <row r="9171" spans="19:21" x14ac:dyDescent="0.25">
      <c r="S9171" s="46"/>
      <c r="U9171" s="46"/>
    </row>
    <row r="9172" spans="19:21" x14ac:dyDescent="0.25">
      <c r="S9172" s="46"/>
      <c r="U9172" s="46"/>
    </row>
    <row r="9173" spans="19:21" x14ac:dyDescent="0.25">
      <c r="S9173" s="46"/>
      <c r="U9173" s="46"/>
    </row>
    <row r="9174" spans="19:21" x14ac:dyDescent="0.25">
      <c r="S9174" s="46"/>
      <c r="U9174" s="46"/>
    </row>
    <row r="9175" spans="19:21" x14ac:dyDescent="0.25">
      <c r="S9175" s="46"/>
      <c r="U9175" s="46"/>
    </row>
    <row r="9176" spans="19:21" x14ac:dyDescent="0.25">
      <c r="S9176" s="46"/>
      <c r="U9176" s="46"/>
    </row>
    <row r="9177" spans="19:21" x14ac:dyDescent="0.25">
      <c r="S9177" s="46"/>
      <c r="U9177" s="46"/>
    </row>
    <row r="9178" spans="19:21" x14ac:dyDescent="0.25">
      <c r="S9178" s="46"/>
      <c r="U9178" s="46"/>
    </row>
    <row r="9179" spans="19:21" x14ac:dyDescent="0.25">
      <c r="S9179" s="46"/>
      <c r="U9179" s="46"/>
    </row>
    <row r="9180" spans="19:21" x14ac:dyDescent="0.25">
      <c r="S9180" s="46"/>
      <c r="U9180" s="46"/>
    </row>
    <row r="9181" spans="19:21" x14ac:dyDescent="0.25">
      <c r="S9181" s="46"/>
      <c r="U9181" s="46"/>
    </row>
    <row r="9182" spans="19:21" x14ac:dyDescent="0.25">
      <c r="S9182" s="46"/>
      <c r="U9182" s="46"/>
    </row>
    <row r="9183" spans="19:21" x14ac:dyDescent="0.25">
      <c r="S9183" s="46"/>
      <c r="U9183" s="46"/>
    </row>
    <row r="9184" spans="19:21" x14ac:dyDescent="0.25">
      <c r="S9184" s="46"/>
      <c r="U9184" s="46"/>
    </row>
    <row r="9185" spans="19:21" x14ac:dyDescent="0.25">
      <c r="S9185" s="46"/>
      <c r="U9185" s="46"/>
    </row>
    <row r="9186" spans="19:21" x14ac:dyDescent="0.25">
      <c r="S9186" s="46"/>
      <c r="U9186" s="46"/>
    </row>
    <row r="9187" spans="19:21" x14ac:dyDescent="0.25">
      <c r="S9187" s="46"/>
      <c r="U9187" s="46"/>
    </row>
    <row r="9188" spans="19:21" x14ac:dyDescent="0.25">
      <c r="S9188" s="46"/>
      <c r="U9188" s="46"/>
    </row>
    <row r="9189" spans="19:21" x14ac:dyDescent="0.25">
      <c r="S9189" s="46"/>
      <c r="U9189" s="46"/>
    </row>
    <row r="9190" spans="19:21" x14ac:dyDescent="0.25">
      <c r="S9190" s="46"/>
      <c r="U9190" s="46"/>
    </row>
    <row r="9191" spans="19:21" x14ac:dyDescent="0.25">
      <c r="S9191" s="46"/>
      <c r="U9191" s="46"/>
    </row>
    <row r="9192" spans="19:21" x14ac:dyDescent="0.25">
      <c r="S9192" s="46"/>
      <c r="U9192" s="46"/>
    </row>
    <row r="9193" spans="19:21" x14ac:dyDescent="0.25">
      <c r="S9193" s="46"/>
      <c r="U9193" s="46"/>
    </row>
    <row r="9194" spans="19:21" x14ac:dyDescent="0.25">
      <c r="S9194" s="46"/>
      <c r="U9194" s="46"/>
    </row>
    <row r="9195" spans="19:21" x14ac:dyDescent="0.25">
      <c r="S9195" s="46"/>
      <c r="U9195" s="46"/>
    </row>
    <row r="9196" spans="19:21" x14ac:dyDescent="0.25">
      <c r="S9196" s="46"/>
      <c r="U9196" s="46"/>
    </row>
    <row r="9197" spans="19:21" x14ac:dyDescent="0.25">
      <c r="S9197" s="46"/>
      <c r="U9197" s="46"/>
    </row>
    <row r="9198" spans="19:21" x14ac:dyDescent="0.25">
      <c r="S9198" s="46"/>
      <c r="U9198" s="46"/>
    </row>
    <row r="9199" spans="19:21" x14ac:dyDescent="0.25">
      <c r="S9199" s="46"/>
      <c r="U9199" s="46"/>
    </row>
    <row r="9200" spans="19:21" x14ac:dyDescent="0.25">
      <c r="S9200" s="46"/>
      <c r="U9200" s="46"/>
    </row>
    <row r="9201" spans="19:21" x14ac:dyDescent="0.25">
      <c r="S9201" s="46"/>
      <c r="U9201" s="46"/>
    </row>
    <row r="9202" spans="19:21" x14ac:dyDescent="0.25">
      <c r="S9202" s="46"/>
      <c r="U9202" s="46"/>
    </row>
    <row r="9203" spans="19:21" x14ac:dyDescent="0.25">
      <c r="S9203" s="46"/>
      <c r="U9203" s="46"/>
    </row>
    <row r="9204" spans="19:21" x14ac:dyDescent="0.25">
      <c r="S9204" s="46"/>
      <c r="U9204" s="46"/>
    </row>
    <row r="9205" spans="19:21" x14ac:dyDescent="0.25">
      <c r="S9205" s="46"/>
      <c r="U9205" s="46"/>
    </row>
    <row r="9206" spans="19:21" x14ac:dyDescent="0.25">
      <c r="S9206" s="46"/>
      <c r="U9206" s="46"/>
    </row>
    <row r="9207" spans="19:21" x14ac:dyDescent="0.25">
      <c r="S9207" s="46"/>
      <c r="U9207" s="46"/>
    </row>
    <row r="9208" spans="19:21" x14ac:dyDescent="0.25">
      <c r="S9208" s="46"/>
      <c r="U9208" s="46"/>
    </row>
    <row r="9209" spans="19:21" x14ac:dyDescent="0.25">
      <c r="S9209" s="46"/>
      <c r="U9209" s="46"/>
    </row>
    <row r="9210" spans="19:21" x14ac:dyDescent="0.25">
      <c r="S9210" s="46"/>
      <c r="U9210" s="46"/>
    </row>
    <row r="9211" spans="19:21" x14ac:dyDescent="0.25">
      <c r="S9211" s="46"/>
      <c r="U9211" s="46"/>
    </row>
    <row r="9212" spans="19:21" x14ac:dyDescent="0.25">
      <c r="S9212" s="46"/>
      <c r="U9212" s="46"/>
    </row>
    <row r="9213" spans="19:21" x14ac:dyDescent="0.25">
      <c r="S9213" s="46"/>
      <c r="U9213" s="46"/>
    </row>
    <row r="9214" spans="19:21" x14ac:dyDescent="0.25">
      <c r="S9214" s="46"/>
      <c r="U9214" s="46"/>
    </row>
    <row r="9215" spans="19:21" x14ac:dyDescent="0.25">
      <c r="S9215" s="46"/>
      <c r="U9215" s="46"/>
    </row>
    <row r="9216" spans="19:21" x14ac:dyDescent="0.25">
      <c r="S9216" s="46"/>
      <c r="U9216" s="46"/>
    </row>
    <row r="9217" spans="19:21" x14ac:dyDescent="0.25">
      <c r="S9217" s="46"/>
      <c r="U9217" s="46"/>
    </row>
    <row r="9218" spans="19:21" x14ac:dyDescent="0.25">
      <c r="S9218" s="46"/>
      <c r="U9218" s="46"/>
    </row>
    <row r="9219" spans="19:21" x14ac:dyDescent="0.25">
      <c r="S9219" s="46"/>
      <c r="U9219" s="46"/>
    </row>
    <row r="9220" spans="19:21" x14ac:dyDescent="0.25">
      <c r="S9220" s="46"/>
      <c r="U9220" s="46"/>
    </row>
    <row r="9221" spans="19:21" x14ac:dyDescent="0.25">
      <c r="S9221" s="46"/>
      <c r="U9221" s="46"/>
    </row>
    <row r="9222" spans="19:21" x14ac:dyDescent="0.25">
      <c r="S9222" s="46"/>
      <c r="U9222" s="46"/>
    </row>
    <row r="9223" spans="19:21" x14ac:dyDescent="0.25">
      <c r="S9223" s="46"/>
      <c r="U9223" s="46"/>
    </row>
    <row r="9224" spans="19:21" x14ac:dyDescent="0.25">
      <c r="S9224" s="46"/>
      <c r="U9224" s="46"/>
    </row>
    <row r="9225" spans="19:21" x14ac:dyDescent="0.25">
      <c r="S9225" s="46"/>
      <c r="U9225" s="46"/>
    </row>
    <row r="9226" spans="19:21" x14ac:dyDescent="0.25">
      <c r="S9226" s="46"/>
      <c r="U9226" s="46"/>
    </row>
    <row r="9227" spans="19:21" x14ac:dyDescent="0.25">
      <c r="S9227" s="46"/>
      <c r="U9227" s="46"/>
    </row>
    <row r="9228" spans="19:21" x14ac:dyDescent="0.25">
      <c r="S9228" s="46"/>
      <c r="U9228" s="46"/>
    </row>
    <row r="9229" spans="19:21" x14ac:dyDescent="0.25">
      <c r="S9229" s="46"/>
      <c r="U9229" s="46"/>
    </row>
    <row r="9230" spans="19:21" x14ac:dyDescent="0.25">
      <c r="S9230" s="46"/>
      <c r="U9230" s="46"/>
    </row>
    <row r="9231" spans="19:21" x14ac:dyDescent="0.25">
      <c r="S9231" s="46"/>
      <c r="U9231" s="46"/>
    </row>
    <row r="9232" spans="19:21" x14ac:dyDescent="0.25">
      <c r="S9232" s="46"/>
      <c r="U9232" s="46"/>
    </row>
    <row r="9233" spans="19:21" x14ac:dyDescent="0.25">
      <c r="S9233" s="46"/>
      <c r="U9233" s="46"/>
    </row>
    <row r="9234" spans="19:21" x14ac:dyDescent="0.25">
      <c r="S9234" s="46"/>
      <c r="U9234" s="46"/>
    </row>
    <row r="9235" spans="19:21" x14ac:dyDescent="0.25">
      <c r="S9235" s="46"/>
      <c r="U9235" s="46"/>
    </row>
    <row r="9236" spans="19:21" x14ac:dyDescent="0.25">
      <c r="S9236" s="46"/>
      <c r="U9236" s="46"/>
    </row>
    <row r="9237" spans="19:21" x14ac:dyDescent="0.25">
      <c r="S9237" s="46"/>
      <c r="U9237" s="46"/>
    </row>
    <row r="9238" spans="19:21" x14ac:dyDescent="0.25">
      <c r="S9238" s="46"/>
      <c r="U9238" s="46"/>
    </row>
    <row r="9239" spans="19:21" x14ac:dyDescent="0.25">
      <c r="S9239" s="46"/>
      <c r="U9239" s="46"/>
    </row>
    <row r="9240" spans="19:21" x14ac:dyDescent="0.25">
      <c r="S9240" s="46"/>
      <c r="U9240" s="46"/>
    </row>
    <row r="9241" spans="19:21" x14ac:dyDescent="0.25">
      <c r="S9241" s="46"/>
      <c r="U9241" s="46"/>
    </row>
    <row r="9242" spans="19:21" x14ac:dyDescent="0.25">
      <c r="S9242" s="46"/>
      <c r="U9242" s="46"/>
    </row>
    <row r="9243" spans="19:21" x14ac:dyDescent="0.25">
      <c r="S9243" s="46"/>
      <c r="U9243" s="46"/>
    </row>
    <row r="9244" spans="19:21" x14ac:dyDescent="0.25">
      <c r="S9244" s="46"/>
      <c r="U9244" s="46"/>
    </row>
    <row r="9245" spans="19:21" x14ac:dyDescent="0.25">
      <c r="S9245" s="46"/>
      <c r="U9245" s="46"/>
    </row>
    <row r="9246" spans="19:21" x14ac:dyDescent="0.25">
      <c r="S9246" s="46"/>
      <c r="U9246" s="46"/>
    </row>
    <row r="9247" spans="19:21" x14ac:dyDescent="0.25">
      <c r="S9247" s="46"/>
      <c r="U9247" s="46"/>
    </row>
    <row r="9248" spans="19:21" x14ac:dyDescent="0.25">
      <c r="S9248" s="46"/>
      <c r="U9248" s="46"/>
    </row>
    <row r="9249" spans="19:21" x14ac:dyDescent="0.25">
      <c r="S9249" s="46"/>
      <c r="U9249" s="46"/>
    </row>
    <row r="9250" spans="19:21" x14ac:dyDescent="0.25">
      <c r="S9250" s="46"/>
      <c r="U9250" s="46"/>
    </row>
    <row r="9251" spans="19:21" x14ac:dyDescent="0.25">
      <c r="S9251" s="46"/>
      <c r="U9251" s="46"/>
    </row>
    <row r="9252" spans="19:21" x14ac:dyDescent="0.25">
      <c r="S9252" s="46"/>
      <c r="U9252" s="46"/>
    </row>
    <row r="9253" spans="19:21" x14ac:dyDescent="0.25">
      <c r="S9253" s="46"/>
      <c r="U9253" s="46"/>
    </row>
    <row r="9254" spans="19:21" x14ac:dyDescent="0.25">
      <c r="S9254" s="46"/>
      <c r="U9254" s="46"/>
    </row>
    <row r="9255" spans="19:21" x14ac:dyDescent="0.25">
      <c r="S9255" s="46"/>
      <c r="U9255" s="46"/>
    </row>
    <row r="9256" spans="19:21" x14ac:dyDescent="0.25">
      <c r="S9256" s="46"/>
      <c r="U9256" s="46"/>
    </row>
    <row r="9257" spans="19:21" x14ac:dyDescent="0.25">
      <c r="S9257" s="46"/>
      <c r="U9257" s="46"/>
    </row>
    <row r="9258" spans="19:21" x14ac:dyDescent="0.25">
      <c r="S9258" s="46"/>
      <c r="U9258" s="46"/>
    </row>
    <row r="9259" spans="19:21" x14ac:dyDescent="0.25">
      <c r="S9259" s="46"/>
      <c r="U9259" s="46"/>
    </row>
    <row r="9260" spans="19:21" x14ac:dyDescent="0.25">
      <c r="S9260" s="46"/>
      <c r="U9260" s="46"/>
    </row>
    <row r="9261" spans="19:21" x14ac:dyDescent="0.25">
      <c r="S9261" s="46"/>
      <c r="U9261" s="46"/>
    </row>
    <row r="9262" spans="19:21" x14ac:dyDescent="0.25">
      <c r="S9262" s="46"/>
      <c r="U9262" s="46"/>
    </row>
    <row r="9263" spans="19:21" x14ac:dyDescent="0.25">
      <c r="S9263" s="46"/>
      <c r="U9263" s="46"/>
    </row>
    <row r="9264" spans="19:21" x14ac:dyDescent="0.25">
      <c r="S9264" s="46"/>
      <c r="U9264" s="46"/>
    </row>
    <row r="9265" spans="19:21" x14ac:dyDescent="0.25">
      <c r="S9265" s="46"/>
      <c r="U9265" s="46"/>
    </row>
    <row r="9266" spans="19:21" x14ac:dyDescent="0.25">
      <c r="S9266" s="46"/>
      <c r="U9266" s="46"/>
    </row>
    <row r="9267" spans="19:21" x14ac:dyDescent="0.25">
      <c r="S9267" s="46"/>
      <c r="U9267" s="46"/>
    </row>
    <row r="9268" spans="19:21" x14ac:dyDescent="0.25">
      <c r="S9268" s="46"/>
      <c r="U9268" s="46"/>
    </row>
    <row r="9269" spans="19:21" x14ac:dyDescent="0.25">
      <c r="S9269" s="46"/>
      <c r="U9269" s="46"/>
    </row>
    <row r="9270" spans="19:21" x14ac:dyDescent="0.25">
      <c r="S9270" s="46"/>
      <c r="U9270" s="46"/>
    </row>
    <row r="9271" spans="19:21" x14ac:dyDescent="0.25">
      <c r="S9271" s="46"/>
      <c r="U9271" s="46"/>
    </row>
    <row r="9272" spans="19:21" x14ac:dyDescent="0.25">
      <c r="S9272" s="46"/>
      <c r="U9272" s="46"/>
    </row>
    <row r="9273" spans="19:21" x14ac:dyDescent="0.25">
      <c r="S9273" s="46"/>
      <c r="U9273" s="46"/>
    </row>
    <row r="9274" spans="19:21" x14ac:dyDescent="0.25">
      <c r="S9274" s="46"/>
      <c r="U9274" s="46"/>
    </row>
    <row r="9275" spans="19:21" x14ac:dyDescent="0.25">
      <c r="S9275" s="46"/>
      <c r="U9275" s="46"/>
    </row>
    <row r="9276" spans="19:21" x14ac:dyDescent="0.25">
      <c r="S9276" s="46"/>
      <c r="U9276" s="46"/>
    </row>
    <row r="9277" spans="19:21" x14ac:dyDescent="0.25">
      <c r="S9277" s="46"/>
      <c r="U9277" s="46"/>
    </row>
    <row r="9278" spans="19:21" x14ac:dyDescent="0.25">
      <c r="S9278" s="46"/>
      <c r="U9278" s="46"/>
    </row>
    <row r="9279" spans="19:21" x14ac:dyDescent="0.25">
      <c r="S9279" s="46"/>
      <c r="U9279" s="46"/>
    </row>
    <row r="9280" spans="19:21" x14ac:dyDescent="0.25">
      <c r="S9280" s="46"/>
      <c r="U9280" s="46"/>
    </row>
    <row r="9281" spans="19:21" x14ac:dyDescent="0.25">
      <c r="S9281" s="46"/>
      <c r="U9281" s="46"/>
    </row>
    <row r="9282" spans="19:21" x14ac:dyDescent="0.25">
      <c r="S9282" s="46"/>
      <c r="U9282" s="46"/>
    </row>
    <row r="9283" spans="19:21" x14ac:dyDescent="0.25">
      <c r="S9283" s="46"/>
      <c r="U9283" s="46"/>
    </row>
    <row r="9284" spans="19:21" x14ac:dyDescent="0.25">
      <c r="S9284" s="46"/>
      <c r="U9284" s="46"/>
    </row>
    <row r="9285" spans="19:21" x14ac:dyDescent="0.25">
      <c r="S9285" s="46"/>
      <c r="U9285" s="46"/>
    </row>
    <row r="9286" spans="19:21" x14ac:dyDescent="0.25">
      <c r="S9286" s="46"/>
      <c r="U9286" s="46"/>
    </row>
    <row r="9287" spans="19:21" x14ac:dyDescent="0.25">
      <c r="S9287" s="46"/>
      <c r="U9287" s="46"/>
    </row>
    <row r="9288" spans="19:21" x14ac:dyDescent="0.25">
      <c r="S9288" s="46"/>
      <c r="U9288" s="46"/>
    </row>
    <row r="9289" spans="19:21" x14ac:dyDescent="0.25">
      <c r="S9289" s="46"/>
      <c r="U9289" s="46"/>
    </row>
    <row r="9290" spans="19:21" x14ac:dyDescent="0.25">
      <c r="S9290" s="46"/>
      <c r="U9290" s="46"/>
    </row>
    <row r="9291" spans="19:21" x14ac:dyDescent="0.25">
      <c r="S9291" s="46"/>
      <c r="U9291" s="46"/>
    </row>
    <row r="9292" spans="19:21" x14ac:dyDescent="0.25">
      <c r="S9292" s="46"/>
      <c r="U9292" s="46"/>
    </row>
    <row r="9293" spans="19:21" x14ac:dyDescent="0.25">
      <c r="S9293" s="46"/>
      <c r="U9293" s="46"/>
    </row>
    <row r="9294" spans="19:21" x14ac:dyDescent="0.25">
      <c r="S9294" s="46"/>
      <c r="U9294" s="46"/>
    </row>
    <row r="9295" spans="19:21" x14ac:dyDescent="0.25">
      <c r="S9295" s="46"/>
      <c r="U9295" s="46"/>
    </row>
    <row r="9296" spans="19:21" x14ac:dyDescent="0.25">
      <c r="S9296" s="46"/>
      <c r="U9296" s="46"/>
    </row>
    <row r="9297" spans="19:21" x14ac:dyDescent="0.25">
      <c r="S9297" s="46"/>
      <c r="U9297" s="46"/>
    </row>
    <row r="9298" spans="19:21" x14ac:dyDescent="0.25">
      <c r="S9298" s="46"/>
      <c r="U9298" s="46"/>
    </row>
    <row r="9299" spans="19:21" x14ac:dyDescent="0.25">
      <c r="S9299" s="46"/>
      <c r="U9299" s="46"/>
    </row>
    <row r="9300" spans="19:21" x14ac:dyDescent="0.25">
      <c r="S9300" s="46"/>
      <c r="U9300" s="46"/>
    </row>
    <row r="9301" spans="19:21" x14ac:dyDescent="0.25">
      <c r="S9301" s="46"/>
      <c r="U9301" s="46"/>
    </row>
    <row r="9302" spans="19:21" x14ac:dyDescent="0.25">
      <c r="S9302" s="46"/>
      <c r="U9302" s="46"/>
    </row>
    <row r="9303" spans="19:21" x14ac:dyDescent="0.25">
      <c r="S9303" s="46"/>
      <c r="U9303" s="46"/>
    </row>
    <row r="9304" spans="19:21" x14ac:dyDescent="0.25">
      <c r="S9304" s="46"/>
      <c r="U9304" s="46"/>
    </row>
    <row r="9305" spans="19:21" x14ac:dyDescent="0.25">
      <c r="S9305" s="46"/>
      <c r="U9305" s="46"/>
    </row>
    <row r="9306" spans="19:21" x14ac:dyDescent="0.25">
      <c r="S9306" s="46"/>
      <c r="U9306" s="46"/>
    </row>
    <row r="9307" spans="19:21" x14ac:dyDescent="0.25">
      <c r="S9307" s="46"/>
      <c r="U9307" s="46"/>
    </row>
    <row r="9308" spans="19:21" x14ac:dyDescent="0.25">
      <c r="S9308" s="46"/>
      <c r="U9308" s="46"/>
    </row>
    <row r="9309" spans="19:21" x14ac:dyDescent="0.25">
      <c r="S9309" s="46"/>
      <c r="U9309" s="46"/>
    </row>
    <row r="9310" spans="19:21" x14ac:dyDescent="0.25">
      <c r="S9310" s="46"/>
      <c r="U9310" s="46"/>
    </row>
    <row r="9311" spans="19:21" x14ac:dyDescent="0.25">
      <c r="S9311" s="46"/>
      <c r="U9311" s="46"/>
    </row>
    <row r="9312" spans="19:21" x14ac:dyDescent="0.25">
      <c r="S9312" s="46"/>
      <c r="U9312" s="46"/>
    </row>
    <row r="9313" spans="19:21" x14ac:dyDescent="0.25">
      <c r="S9313" s="46"/>
      <c r="U9313" s="46"/>
    </row>
    <row r="9314" spans="19:21" x14ac:dyDescent="0.25">
      <c r="S9314" s="46"/>
      <c r="U9314" s="46"/>
    </row>
    <row r="9315" spans="19:21" x14ac:dyDescent="0.25">
      <c r="S9315" s="46"/>
      <c r="U9315" s="46"/>
    </row>
    <row r="9316" spans="19:21" x14ac:dyDescent="0.25">
      <c r="S9316" s="46"/>
      <c r="U9316" s="46"/>
    </row>
    <row r="9317" spans="19:21" x14ac:dyDescent="0.25">
      <c r="S9317" s="46"/>
      <c r="U9317" s="46"/>
    </row>
    <row r="9318" spans="19:21" x14ac:dyDescent="0.25">
      <c r="S9318" s="46"/>
      <c r="U9318" s="46"/>
    </row>
    <row r="9319" spans="19:21" x14ac:dyDescent="0.25">
      <c r="S9319" s="46"/>
      <c r="U9319" s="46"/>
    </row>
    <row r="9320" spans="19:21" x14ac:dyDescent="0.25">
      <c r="S9320" s="46"/>
      <c r="U9320" s="46"/>
    </row>
    <row r="9321" spans="19:21" x14ac:dyDescent="0.25">
      <c r="S9321" s="46"/>
      <c r="U9321" s="46"/>
    </row>
    <row r="9322" spans="19:21" x14ac:dyDescent="0.25">
      <c r="S9322" s="46"/>
      <c r="U9322" s="46"/>
    </row>
    <row r="9323" spans="19:21" x14ac:dyDescent="0.25">
      <c r="S9323" s="46"/>
      <c r="U9323" s="46"/>
    </row>
    <row r="9324" spans="19:21" x14ac:dyDescent="0.25">
      <c r="S9324" s="46"/>
      <c r="U9324" s="46"/>
    </row>
    <row r="9325" spans="19:21" x14ac:dyDescent="0.25">
      <c r="S9325" s="46"/>
      <c r="U9325" s="46"/>
    </row>
    <row r="9326" spans="19:21" x14ac:dyDescent="0.25">
      <c r="S9326" s="46"/>
      <c r="U9326" s="46"/>
    </row>
    <row r="9327" spans="19:21" x14ac:dyDescent="0.25">
      <c r="S9327" s="46"/>
      <c r="U9327" s="46"/>
    </row>
    <row r="9328" spans="19:21" x14ac:dyDescent="0.25">
      <c r="S9328" s="46"/>
      <c r="U9328" s="46"/>
    </row>
    <row r="9329" spans="19:21" x14ac:dyDescent="0.25">
      <c r="S9329" s="46"/>
      <c r="U9329" s="46"/>
    </row>
    <row r="9330" spans="19:21" x14ac:dyDescent="0.25">
      <c r="S9330" s="46"/>
      <c r="U9330" s="46"/>
    </row>
    <row r="9331" spans="19:21" x14ac:dyDescent="0.25">
      <c r="S9331" s="46"/>
      <c r="U9331" s="46"/>
    </row>
    <row r="9332" spans="19:21" x14ac:dyDescent="0.25">
      <c r="S9332" s="46"/>
      <c r="U9332" s="46"/>
    </row>
    <row r="9333" spans="19:21" x14ac:dyDescent="0.25">
      <c r="S9333" s="46"/>
      <c r="U9333" s="46"/>
    </row>
    <row r="9334" spans="19:21" x14ac:dyDescent="0.25">
      <c r="S9334" s="46"/>
      <c r="U9334" s="46"/>
    </row>
    <row r="9335" spans="19:21" x14ac:dyDescent="0.25">
      <c r="S9335" s="46"/>
      <c r="U9335" s="46"/>
    </row>
    <row r="9336" spans="19:21" x14ac:dyDescent="0.25">
      <c r="S9336" s="46"/>
      <c r="U9336" s="46"/>
    </row>
    <row r="9337" spans="19:21" x14ac:dyDescent="0.25">
      <c r="S9337" s="46"/>
      <c r="U9337" s="46"/>
    </row>
    <row r="9338" spans="19:21" x14ac:dyDescent="0.25">
      <c r="S9338" s="46"/>
      <c r="U9338" s="46"/>
    </row>
    <row r="9339" spans="19:21" x14ac:dyDescent="0.25">
      <c r="S9339" s="46"/>
      <c r="U9339" s="46"/>
    </row>
    <row r="9340" spans="19:21" x14ac:dyDescent="0.25">
      <c r="S9340" s="46"/>
      <c r="U9340" s="46"/>
    </row>
    <row r="9341" spans="19:21" x14ac:dyDescent="0.25">
      <c r="S9341" s="46"/>
      <c r="U9341" s="46"/>
    </row>
    <row r="9342" spans="19:21" x14ac:dyDescent="0.25">
      <c r="S9342" s="46"/>
      <c r="U9342" s="46"/>
    </row>
    <row r="9343" spans="19:21" x14ac:dyDescent="0.25">
      <c r="S9343" s="46"/>
      <c r="U9343" s="46"/>
    </row>
    <row r="9344" spans="19:21" x14ac:dyDescent="0.25">
      <c r="S9344" s="46"/>
      <c r="U9344" s="46"/>
    </row>
    <row r="9345" spans="19:21" x14ac:dyDescent="0.25">
      <c r="S9345" s="46"/>
      <c r="U9345" s="46"/>
    </row>
    <row r="9346" spans="19:21" x14ac:dyDescent="0.25">
      <c r="S9346" s="46"/>
      <c r="U9346" s="46"/>
    </row>
    <row r="9347" spans="19:21" x14ac:dyDescent="0.25">
      <c r="S9347" s="46"/>
      <c r="U9347" s="46"/>
    </row>
    <row r="9348" spans="19:21" x14ac:dyDescent="0.25">
      <c r="S9348" s="46"/>
      <c r="U9348" s="46"/>
    </row>
    <row r="9349" spans="19:21" x14ac:dyDescent="0.25">
      <c r="S9349" s="46"/>
      <c r="U9349" s="46"/>
    </row>
    <row r="9350" spans="19:21" x14ac:dyDescent="0.25">
      <c r="S9350" s="46"/>
      <c r="U9350" s="46"/>
    </row>
    <row r="9351" spans="19:21" x14ac:dyDescent="0.25">
      <c r="S9351" s="46"/>
      <c r="U9351" s="46"/>
    </row>
    <row r="9352" spans="19:21" x14ac:dyDescent="0.25">
      <c r="S9352" s="46"/>
      <c r="U9352" s="46"/>
    </row>
    <row r="9353" spans="19:21" x14ac:dyDescent="0.25">
      <c r="S9353" s="46"/>
      <c r="U9353" s="46"/>
    </row>
    <row r="9354" spans="19:21" x14ac:dyDescent="0.25">
      <c r="S9354" s="46"/>
      <c r="U9354" s="46"/>
    </row>
    <row r="9355" spans="19:21" x14ac:dyDescent="0.25">
      <c r="S9355" s="46"/>
      <c r="U9355" s="46"/>
    </row>
    <row r="9356" spans="19:21" x14ac:dyDescent="0.25">
      <c r="S9356" s="46"/>
      <c r="U9356" s="46"/>
    </row>
    <row r="9357" spans="19:21" x14ac:dyDescent="0.25">
      <c r="S9357" s="46"/>
      <c r="U9357" s="46"/>
    </row>
    <row r="9358" spans="19:21" x14ac:dyDescent="0.25">
      <c r="S9358" s="46"/>
      <c r="U9358" s="46"/>
    </row>
    <row r="9359" spans="19:21" x14ac:dyDescent="0.25">
      <c r="S9359" s="46"/>
      <c r="U9359" s="46"/>
    </row>
    <row r="9360" spans="19:21" x14ac:dyDescent="0.25">
      <c r="S9360" s="46"/>
      <c r="U9360" s="46"/>
    </row>
    <row r="9361" spans="19:21" x14ac:dyDescent="0.25">
      <c r="S9361" s="46"/>
      <c r="U9361" s="46"/>
    </row>
    <row r="9362" spans="19:21" x14ac:dyDescent="0.25">
      <c r="S9362" s="46"/>
      <c r="U9362" s="46"/>
    </row>
    <row r="9363" spans="19:21" x14ac:dyDescent="0.25">
      <c r="S9363" s="46"/>
      <c r="U9363" s="46"/>
    </row>
    <row r="9364" spans="19:21" x14ac:dyDescent="0.25">
      <c r="S9364" s="46"/>
      <c r="U9364" s="46"/>
    </row>
    <row r="9365" spans="19:21" x14ac:dyDescent="0.25">
      <c r="S9365" s="46"/>
      <c r="U9365" s="46"/>
    </row>
    <row r="9366" spans="19:21" x14ac:dyDescent="0.25">
      <c r="S9366" s="46"/>
      <c r="U9366" s="46"/>
    </row>
    <row r="9367" spans="19:21" x14ac:dyDescent="0.25">
      <c r="S9367" s="46"/>
      <c r="U9367" s="46"/>
    </row>
    <row r="9368" spans="19:21" x14ac:dyDescent="0.25">
      <c r="S9368" s="46"/>
      <c r="U9368" s="46"/>
    </row>
    <row r="9369" spans="19:21" x14ac:dyDescent="0.25">
      <c r="S9369" s="46"/>
      <c r="U9369" s="46"/>
    </row>
    <row r="9370" spans="19:21" x14ac:dyDescent="0.25">
      <c r="S9370" s="46"/>
      <c r="U9370" s="46"/>
    </row>
    <row r="9371" spans="19:21" x14ac:dyDescent="0.25">
      <c r="S9371" s="46"/>
      <c r="U9371" s="46"/>
    </row>
    <row r="9372" spans="19:21" x14ac:dyDescent="0.25">
      <c r="S9372" s="46"/>
      <c r="U9372" s="46"/>
    </row>
    <row r="9373" spans="19:21" x14ac:dyDescent="0.25">
      <c r="S9373" s="46"/>
      <c r="U9373" s="46"/>
    </row>
    <row r="9374" spans="19:21" x14ac:dyDescent="0.25">
      <c r="S9374" s="46"/>
      <c r="U9374" s="46"/>
    </row>
    <row r="9375" spans="19:21" x14ac:dyDescent="0.25">
      <c r="S9375" s="46"/>
      <c r="U9375" s="46"/>
    </row>
    <row r="9376" spans="19:21" x14ac:dyDescent="0.25">
      <c r="S9376" s="46"/>
      <c r="U9376" s="46"/>
    </row>
    <row r="9377" spans="19:21" x14ac:dyDescent="0.25">
      <c r="S9377" s="46"/>
      <c r="U9377" s="46"/>
    </row>
    <row r="9378" spans="19:21" x14ac:dyDescent="0.25">
      <c r="S9378" s="46"/>
      <c r="U9378" s="46"/>
    </row>
    <row r="9379" spans="19:21" x14ac:dyDescent="0.25">
      <c r="S9379" s="46"/>
      <c r="U9379" s="46"/>
    </row>
    <row r="9380" spans="19:21" x14ac:dyDescent="0.25">
      <c r="S9380" s="46"/>
      <c r="U9380" s="46"/>
    </row>
    <row r="9381" spans="19:21" x14ac:dyDescent="0.25">
      <c r="S9381" s="46"/>
      <c r="U9381" s="46"/>
    </row>
    <row r="9382" spans="19:21" x14ac:dyDescent="0.25">
      <c r="S9382" s="46"/>
      <c r="U9382" s="46"/>
    </row>
    <row r="9383" spans="19:21" x14ac:dyDescent="0.25">
      <c r="S9383" s="46"/>
      <c r="U9383" s="46"/>
    </row>
    <row r="9384" spans="19:21" x14ac:dyDescent="0.25">
      <c r="S9384" s="46"/>
      <c r="U9384" s="46"/>
    </row>
    <row r="9385" spans="19:21" x14ac:dyDescent="0.25">
      <c r="S9385" s="46"/>
      <c r="U9385" s="46"/>
    </row>
    <row r="9386" spans="19:21" x14ac:dyDescent="0.25">
      <c r="S9386" s="46"/>
      <c r="U9386" s="46"/>
    </row>
    <row r="9387" spans="19:21" x14ac:dyDescent="0.25">
      <c r="S9387" s="46"/>
      <c r="U9387" s="46"/>
    </row>
    <row r="9388" spans="19:21" x14ac:dyDescent="0.25">
      <c r="S9388" s="46"/>
      <c r="U9388" s="46"/>
    </row>
    <row r="9389" spans="19:21" x14ac:dyDescent="0.25">
      <c r="S9389" s="46"/>
      <c r="U9389" s="46"/>
    </row>
    <row r="9390" spans="19:21" x14ac:dyDescent="0.25">
      <c r="S9390" s="46"/>
      <c r="U9390" s="46"/>
    </row>
    <row r="9391" spans="19:21" x14ac:dyDescent="0.25">
      <c r="S9391" s="46"/>
      <c r="U9391" s="46"/>
    </row>
    <row r="9392" spans="19:21" x14ac:dyDescent="0.25">
      <c r="S9392" s="46"/>
      <c r="U9392" s="46"/>
    </row>
    <row r="9393" spans="19:21" x14ac:dyDescent="0.25">
      <c r="S9393" s="46"/>
      <c r="U9393" s="46"/>
    </row>
    <row r="9394" spans="19:21" x14ac:dyDescent="0.25">
      <c r="S9394" s="46"/>
      <c r="U9394" s="46"/>
    </row>
    <row r="9395" spans="19:21" x14ac:dyDescent="0.25">
      <c r="S9395" s="46"/>
      <c r="U9395" s="46"/>
    </row>
    <row r="9396" spans="19:21" x14ac:dyDescent="0.25">
      <c r="S9396" s="46"/>
      <c r="U9396" s="46"/>
    </row>
    <row r="9397" spans="19:21" x14ac:dyDescent="0.25">
      <c r="S9397" s="46"/>
      <c r="U9397" s="46"/>
    </row>
    <row r="9398" spans="19:21" x14ac:dyDescent="0.25">
      <c r="S9398" s="46"/>
      <c r="U9398" s="46"/>
    </row>
    <row r="9399" spans="19:21" x14ac:dyDescent="0.25">
      <c r="S9399" s="46"/>
      <c r="U9399" s="46"/>
    </row>
    <row r="9400" spans="19:21" x14ac:dyDescent="0.25">
      <c r="S9400" s="46"/>
      <c r="U9400" s="46"/>
    </row>
    <row r="9401" spans="19:21" x14ac:dyDescent="0.25">
      <c r="S9401" s="46"/>
      <c r="U9401" s="46"/>
    </row>
    <row r="9402" spans="19:21" x14ac:dyDescent="0.25">
      <c r="S9402" s="46"/>
      <c r="U9402" s="46"/>
    </row>
    <row r="9403" spans="19:21" x14ac:dyDescent="0.25">
      <c r="S9403" s="46"/>
      <c r="U9403" s="46"/>
    </row>
    <row r="9404" spans="19:21" x14ac:dyDescent="0.25">
      <c r="S9404" s="46"/>
      <c r="U9404" s="46"/>
    </row>
    <row r="9405" spans="19:21" x14ac:dyDescent="0.25">
      <c r="S9405" s="46"/>
      <c r="U9405" s="46"/>
    </row>
    <row r="9406" spans="19:21" x14ac:dyDescent="0.25">
      <c r="S9406" s="46"/>
      <c r="U9406" s="46"/>
    </row>
    <row r="9407" spans="19:21" x14ac:dyDescent="0.25">
      <c r="S9407" s="46"/>
      <c r="U9407" s="46"/>
    </row>
    <row r="9408" spans="19:21" x14ac:dyDescent="0.25">
      <c r="S9408" s="46"/>
      <c r="U9408" s="46"/>
    </row>
    <row r="9409" spans="19:21" x14ac:dyDescent="0.25">
      <c r="S9409" s="46"/>
      <c r="U9409" s="46"/>
    </row>
    <row r="9410" spans="19:21" x14ac:dyDescent="0.25">
      <c r="S9410" s="46"/>
      <c r="U9410" s="46"/>
    </row>
    <row r="9411" spans="19:21" x14ac:dyDescent="0.25">
      <c r="S9411" s="46"/>
      <c r="U9411" s="46"/>
    </row>
    <row r="9412" spans="19:21" x14ac:dyDescent="0.25">
      <c r="S9412" s="46"/>
      <c r="U9412" s="46"/>
    </row>
    <row r="9413" spans="19:21" x14ac:dyDescent="0.25">
      <c r="S9413" s="46"/>
      <c r="U9413" s="46"/>
    </row>
    <row r="9414" spans="19:21" x14ac:dyDescent="0.25">
      <c r="S9414" s="46"/>
      <c r="U9414" s="46"/>
    </row>
    <row r="9415" spans="19:21" x14ac:dyDescent="0.25">
      <c r="S9415" s="46"/>
      <c r="U9415" s="46"/>
    </row>
    <row r="9416" spans="19:21" x14ac:dyDescent="0.25">
      <c r="S9416" s="46"/>
      <c r="U9416" s="46"/>
    </row>
    <row r="9417" spans="19:21" x14ac:dyDescent="0.25">
      <c r="S9417" s="46"/>
      <c r="U9417" s="46"/>
    </row>
    <row r="9418" spans="19:21" x14ac:dyDescent="0.25">
      <c r="S9418" s="46"/>
      <c r="U9418" s="46"/>
    </row>
    <row r="9419" spans="19:21" x14ac:dyDescent="0.25">
      <c r="S9419" s="46"/>
      <c r="U9419" s="46"/>
    </row>
    <row r="9420" spans="19:21" x14ac:dyDescent="0.25">
      <c r="S9420" s="46"/>
      <c r="U9420" s="46"/>
    </row>
    <row r="9421" spans="19:21" x14ac:dyDescent="0.25">
      <c r="S9421" s="46"/>
      <c r="U9421" s="46"/>
    </row>
    <row r="9422" spans="19:21" x14ac:dyDescent="0.25">
      <c r="S9422" s="46"/>
      <c r="U9422" s="46"/>
    </row>
    <row r="9423" spans="19:21" x14ac:dyDescent="0.25">
      <c r="S9423" s="46"/>
      <c r="U9423" s="46"/>
    </row>
    <row r="9424" spans="19:21" x14ac:dyDescent="0.25">
      <c r="S9424" s="46"/>
      <c r="U9424" s="46"/>
    </row>
    <row r="9425" spans="19:21" x14ac:dyDescent="0.25">
      <c r="S9425" s="46"/>
      <c r="U9425" s="46"/>
    </row>
    <row r="9426" spans="19:21" x14ac:dyDescent="0.25">
      <c r="S9426" s="46"/>
      <c r="U9426" s="46"/>
    </row>
    <row r="9427" spans="19:21" x14ac:dyDescent="0.25">
      <c r="S9427" s="46"/>
      <c r="U9427" s="46"/>
    </row>
    <row r="9428" spans="19:21" x14ac:dyDescent="0.25">
      <c r="S9428" s="46"/>
      <c r="U9428" s="46"/>
    </row>
    <row r="9429" spans="19:21" x14ac:dyDescent="0.25">
      <c r="S9429" s="46"/>
      <c r="U9429" s="46"/>
    </row>
    <row r="9430" spans="19:21" x14ac:dyDescent="0.25">
      <c r="S9430" s="46"/>
      <c r="U9430" s="46"/>
    </row>
    <row r="9431" spans="19:21" x14ac:dyDescent="0.25">
      <c r="S9431" s="46"/>
      <c r="U9431" s="46"/>
    </row>
    <row r="9432" spans="19:21" x14ac:dyDescent="0.25">
      <c r="S9432" s="46"/>
      <c r="U9432" s="46"/>
    </row>
    <row r="9433" spans="19:21" x14ac:dyDescent="0.25">
      <c r="S9433" s="46"/>
      <c r="U9433" s="46"/>
    </row>
    <row r="9434" spans="19:21" x14ac:dyDescent="0.25">
      <c r="S9434" s="46"/>
      <c r="U9434" s="46"/>
    </row>
    <row r="9435" spans="19:21" x14ac:dyDescent="0.25">
      <c r="S9435" s="46"/>
      <c r="U9435" s="46"/>
    </row>
    <row r="9436" spans="19:21" x14ac:dyDescent="0.25">
      <c r="S9436" s="46"/>
      <c r="U9436" s="46"/>
    </row>
    <row r="9437" spans="19:21" x14ac:dyDescent="0.25">
      <c r="S9437" s="46"/>
      <c r="U9437" s="46"/>
    </row>
    <row r="9438" spans="19:21" x14ac:dyDescent="0.25">
      <c r="S9438" s="46"/>
      <c r="U9438" s="46"/>
    </row>
    <row r="9439" spans="19:21" x14ac:dyDescent="0.25">
      <c r="S9439" s="46"/>
      <c r="U9439" s="46"/>
    </row>
    <row r="9440" spans="19:21" x14ac:dyDescent="0.25">
      <c r="S9440" s="46"/>
      <c r="U9440" s="46"/>
    </row>
    <row r="9441" spans="19:21" x14ac:dyDescent="0.25">
      <c r="S9441" s="46"/>
      <c r="U9441" s="46"/>
    </row>
    <row r="9442" spans="19:21" x14ac:dyDescent="0.25">
      <c r="S9442" s="46"/>
      <c r="U9442" s="46"/>
    </row>
    <row r="9443" spans="19:21" x14ac:dyDescent="0.25">
      <c r="S9443" s="46"/>
      <c r="U9443" s="46"/>
    </row>
    <row r="9444" spans="19:21" x14ac:dyDescent="0.25">
      <c r="S9444" s="46"/>
      <c r="U9444" s="46"/>
    </row>
    <row r="9445" spans="19:21" x14ac:dyDescent="0.25">
      <c r="S9445" s="46"/>
      <c r="U9445" s="46"/>
    </row>
    <row r="9446" spans="19:21" x14ac:dyDescent="0.25">
      <c r="S9446" s="46"/>
      <c r="U9446" s="46"/>
    </row>
    <row r="9447" spans="19:21" x14ac:dyDescent="0.25">
      <c r="S9447" s="46"/>
      <c r="U9447" s="46"/>
    </row>
    <row r="9448" spans="19:21" x14ac:dyDescent="0.25">
      <c r="S9448" s="46"/>
      <c r="U9448" s="46"/>
    </row>
    <row r="9449" spans="19:21" x14ac:dyDescent="0.25">
      <c r="S9449" s="46"/>
      <c r="U9449" s="46"/>
    </row>
    <row r="9450" spans="19:21" x14ac:dyDescent="0.25">
      <c r="S9450" s="46"/>
      <c r="U9450" s="46"/>
    </row>
    <row r="9451" spans="19:21" x14ac:dyDescent="0.25">
      <c r="S9451" s="46"/>
      <c r="U9451" s="46"/>
    </row>
    <row r="9452" spans="19:21" x14ac:dyDescent="0.25">
      <c r="S9452" s="46"/>
      <c r="U9452" s="46"/>
    </row>
    <row r="9453" spans="19:21" x14ac:dyDescent="0.25">
      <c r="S9453" s="46"/>
      <c r="U9453" s="46"/>
    </row>
    <row r="9454" spans="19:21" x14ac:dyDescent="0.25">
      <c r="S9454" s="46"/>
      <c r="U9454" s="46"/>
    </row>
    <row r="9455" spans="19:21" x14ac:dyDescent="0.25">
      <c r="S9455" s="46"/>
      <c r="U9455" s="46"/>
    </row>
    <row r="9456" spans="19:21" x14ac:dyDescent="0.25">
      <c r="S9456" s="46"/>
      <c r="U9456" s="46"/>
    </row>
    <row r="9457" spans="19:21" x14ac:dyDescent="0.25">
      <c r="S9457" s="46"/>
      <c r="U9457" s="46"/>
    </row>
    <row r="9458" spans="19:21" x14ac:dyDescent="0.25">
      <c r="S9458" s="46"/>
      <c r="U9458" s="46"/>
    </row>
    <row r="9459" spans="19:21" x14ac:dyDescent="0.25">
      <c r="S9459" s="46"/>
      <c r="U9459" s="46"/>
    </row>
    <row r="9460" spans="19:21" x14ac:dyDescent="0.25">
      <c r="S9460" s="46"/>
      <c r="U9460" s="46"/>
    </row>
    <row r="9461" spans="19:21" x14ac:dyDescent="0.25">
      <c r="S9461" s="46"/>
      <c r="U9461" s="46"/>
    </row>
    <row r="9462" spans="19:21" x14ac:dyDescent="0.25">
      <c r="S9462" s="46"/>
      <c r="U9462" s="46"/>
    </row>
    <row r="9463" spans="19:21" x14ac:dyDescent="0.25">
      <c r="S9463" s="46"/>
      <c r="U9463" s="46"/>
    </row>
    <row r="9464" spans="19:21" x14ac:dyDescent="0.25">
      <c r="S9464" s="46"/>
      <c r="U9464" s="46"/>
    </row>
    <row r="9465" spans="19:21" x14ac:dyDescent="0.25">
      <c r="S9465" s="46"/>
      <c r="U9465" s="46"/>
    </row>
    <row r="9466" spans="19:21" x14ac:dyDescent="0.25">
      <c r="S9466" s="46"/>
      <c r="U9466" s="46"/>
    </row>
    <row r="9467" spans="19:21" x14ac:dyDescent="0.25">
      <c r="S9467" s="46"/>
      <c r="U9467" s="46"/>
    </row>
    <row r="9468" spans="19:21" x14ac:dyDescent="0.25">
      <c r="S9468" s="46"/>
      <c r="U9468" s="46"/>
    </row>
    <row r="9469" spans="19:21" x14ac:dyDescent="0.25">
      <c r="S9469" s="46"/>
      <c r="U9469" s="46"/>
    </row>
    <row r="9470" spans="19:21" x14ac:dyDescent="0.25">
      <c r="S9470" s="46"/>
      <c r="U9470" s="46"/>
    </row>
    <row r="9471" spans="19:21" x14ac:dyDescent="0.25">
      <c r="S9471" s="46"/>
      <c r="U9471" s="46"/>
    </row>
    <row r="9472" spans="19:21" x14ac:dyDescent="0.25">
      <c r="S9472" s="46"/>
      <c r="U9472" s="46"/>
    </row>
    <row r="9473" spans="19:21" x14ac:dyDescent="0.25">
      <c r="S9473" s="46"/>
      <c r="U9473" s="46"/>
    </row>
    <row r="9474" spans="19:21" x14ac:dyDescent="0.25">
      <c r="S9474" s="46"/>
      <c r="U9474" s="46"/>
    </row>
    <row r="9475" spans="19:21" x14ac:dyDescent="0.25">
      <c r="S9475" s="46"/>
      <c r="U9475" s="46"/>
    </row>
    <row r="9476" spans="19:21" x14ac:dyDescent="0.25">
      <c r="S9476" s="46"/>
      <c r="U9476" s="46"/>
    </row>
    <row r="9477" spans="19:21" x14ac:dyDescent="0.25">
      <c r="S9477" s="46"/>
      <c r="U9477" s="46"/>
    </row>
    <row r="9478" spans="19:21" x14ac:dyDescent="0.25">
      <c r="S9478" s="46"/>
      <c r="U9478" s="46"/>
    </row>
    <row r="9479" spans="19:21" x14ac:dyDescent="0.25">
      <c r="S9479" s="46"/>
      <c r="U9479" s="46"/>
    </row>
    <row r="9480" spans="19:21" x14ac:dyDescent="0.25">
      <c r="S9480" s="46"/>
      <c r="U9480" s="46"/>
    </row>
    <row r="9481" spans="19:21" x14ac:dyDescent="0.25">
      <c r="S9481" s="46"/>
      <c r="U9481" s="46"/>
    </row>
    <row r="9482" spans="19:21" x14ac:dyDescent="0.25">
      <c r="S9482" s="46"/>
      <c r="U9482" s="46"/>
    </row>
    <row r="9483" spans="19:21" x14ac:dyDescent="0.25">
      <c r="S9483" s="46"/>
      <c r="U9483" s="46"/>
    </row>
    <row r="9484" spans="19:21" x14ac:dyDescent="0.25">
      <c r="S9484" s="46"/>
      <c r="U9484" s="46"/>
    </row>
    <row r="9485" spans="19:21" x14ac:dyDescent="0.25">
      <c r="S9485" s="46"/>
      <c r="U9485" s="46"/>
    </row>
    <row r="9486" spans="19:21" x14ac:dyDescent="0.25">
      <c r="S9486" s="46"/>
      <c r="U9486" s="46"/>
    </row>
    <row r="9487" spans="19:21" x14ac:dyDescent="0.25">
      <c r="S9487" s="46"/>
      <c r="U9487" s="46"/>
    </row>
    <row r="9488" spans="19:21" x14ac:dyDescent="0.25">
      <c r="S9488" s="46"/>
      <c r="U9488" s="46"/>
    </row>
    <row r="9489" spans="19:21" x14ac:dyDescent="0.25">
      <c r="S9489" s="46"/>
      <c r="U9489" s="46"/>
    </row>
    <row r="9490" spans="19:21" x14ac:dyDescent="0.25">
      <c r="S9490" s="46"/>
      <c r="U9490" s="46"/>
    </row>
    <row r="9491" spans="19:21" x14ac:dyDescent="0.25">
      <c r="S9491" s="46"/>
      <c r="U9491" s="46"/>
    </row>
    <row r="9492" spans="19:21" x14ac:dyDescent="0.25">
      <c r="S9492" s="46"/>
      <c r="U9492" s="46"/>
    </row>
    <row r="9493" spans="19:21" x14ac:dyDescent="0.25">
      <c r="S9493" s="46"/>
      <c r="U9493" s="46"/>
    </row>
    <row r="9494" spans="19:21" x14ac:dyDescent="0.25">
      <c r="S9494" s="46"/>
      <c r="U9494" s="46"/>
    </row>
    <row r="9495" spans="19:21" x14ac:dyDescent="0.25">
      <c r="S9495" s="46"/>
      <c r="U9495" s="46"/>
    </row>
    <row r="9496" spans="19:21" x14ac:dyDescent="0.25">
      <c r="S9496" s="46"/>
      <c r="U9496" s="46"/>
    </row>
    <row r="9497" spans="19:21" x14ac:dyDescent="0.25">
      <c r="S9497" s="46"/>
      <c r="U9497" s="46"/>
    </row>
    <row r="9498" spans="19:21" x14ac:dyDescent="0.25">
      <c r="S9498" s="46"/>
      <c r="U9498" s="46"/>
    </row>
    <row r="9499" spans="19:21" x14ac:dyDescent="0.25">
      <c r="S9499" s="46"/>
      <c r="U9499" s="46"/>
    </row>
    <row r="9500" spans="19:21" x14ac:dyDescent="0.25">
      <c r="S9500" s="46"/>
      <c r="U9500" s="46"/>
    </row>
    <row r="9501" spans="19:21" x14ac:dyDescent="0.25">
      <c r="S9501" s="46"/>
      <c r="U9501" s="46"/>
    </row>
    <row r="9502" spans="19:21" x14ac:dyDescent="0.25">
      <c r="S9502" s="46"/>
      <c r="U9502" s="46"/>
    </row>
    <row r="9503" spans="19:21" x14ac:dyDescent="0.25">
      <c r="S9503" s="46"/>
      <c r="U9503" s="46"/>
    </row>
    <row r="9504" spans="19:21" x14ac:dyDescent="0.25">
      <c r="S9504" s="46"/>
      <c r="U9504" s="46"/>
    </row>
    <row r="9505" spans="19:21" x14ac:dyDescent="0.25">
      <c r="S9505" s="46"/>
      <c r="U9505" s="46"/>
    </row>
    <row r="9506" spans="19:21" x14ac:dyDescent="0.25">
      <c r="S9506" s="46"/>
      <c r="U9506" s="46"/>
    </row>
    <row r="9507" spans="19:21" x14ac:dyDescent="0.25">
      <c r="S9507" s="46"/>
      <c r="U9507" s="46"/>
    </row>
    <row r="9508" spans="19:21" x14ac:dyDescent="0.25">
      <c r="S9508" s="46"/>
      <c r="U9508" s="46"/>
    </row>
    <row r="9509" spans="19:21" x14ac:dyDescent="0.25">
      <c r="S9509" s="46"/>
      <c r="U9509" s="46"/>
    </row>
    <row r="9510" spans="19:21" x14ac:dyDescent="0.25">
      <c r="S9510" s="46"/>
      <c r="U9510" s="46"/>
    </row>
    <row r="9511" spans="19:21" x14ac:dyDescent="0.25">
      <c r="S9511" s="46"/>
      <c r="U9511" s="46"/>
    </row>
    <row r="9512" spans="19:21" x14ac:dyDescent="0.25">
      <c r="S9512" s="46"/>
      <c r="U9512" s="46"/>
    </row>
    <row r="9513" spans="19:21" x14ac:dyDescent="0.25">
      <c r="S9513" s="46"/>
      <c r="U9513" s="46"/>
    </row>
    <row r="9514" spans="19:21" x14ac:dyDescent="0.25">
      <c r="S9514" s="46"/>
      <c r="U9514" s="46"/>
    </row>
    <row r="9515" spans="19:21" x14ac:dyDescent="0.25">
      <c r="S9515" s="46"/>
      <c r="U9515" s="46"/>
    </row>
    <row r="9516" spans="19:21" x14ac:dyDescent="0.25">
      <c r="S9516" s="46"/>
      <c r="U9516" s="46"/>
    </row>
    <row r="9517" spans="19:21" x14ac:dyDescent="0.25">
      <c r="S9517" s="46"/>
      <c r="U9517" s="46"/>
    </row>
    <row r="9518" spans="19:21" x14ac:dyDescent="0.25">
      <c r="S9518" s="46"/>
      <c r="U9518" s="46"/>
    </row>
    <row r="9519" spans="19:21" x14ac:dyDescent="0.25">
      <c r="S9519" s="46"/>
      <c r="U9519" s="46"/>
    </row>
    <row r="9520" spans="19:21" x14ac:dyDescent="0.25">
      <c r="S9520" s="46"/>
      <c r="U9520" s="46"/>
    </row>
    <row r="9521" spans="19:21" x14ac:dyDescent="0.25">
      <c r="S9521" s="46"/>
      <c r="U9521" s="46"/>
    </row>
    <row r="9522" spans="19:21" x14ac:dyDescent="0.25">
      <c r="S9522" s="46"/>
      <c r="U9522" s="46"/>
    </row>
    <row r="9523" spans="19:21" x14ac:dyDescent="0.25">
      <c r="S9523" s="46"/>
      <c r="U9523" s="46"/>
    </row>
    <row r="9524" spans="19:21" x14ac:dyDescent="0.25">
      <c r="S9524" s="46"/>
      <c r="U9524" s="46"/>
    </row>
    <row r="9525" spans="19:21" x14ac:dyDescent="0.25">
      <c r="S9525" s="46"/>
      <c r="U9525" s="46"/>
    </row>
    <row r="9526" spans="19:21" x14ac:dyDescent="0.25">
      <c r="S9526" s="46"/>
      <c r="U9526" s="46"/>
    </row>
    <row r="9527" spans="19:21" x14ac:dyDescent="0.25">
      <c r="S9527" s="46"/>
      <c r="U9527" s="46"/>
    </row>
    <row r="9528" spans="19:21" x14ac:dyDescent="0.25">
      <c r="S9528" s="46"/>
      <c r="U9528" s="46"/>
    </row>
    <row r="9529" spans="19:21" x14ac:dyDescent="0.25">
      <c r="S9529" s="46"/>
      <c r="U9529" s="46"/>
    </row>
    <row r="9530" spans="19:21" x14ac:dyDescent="0.25">
      <c r="S9530" s="46"/>
      <c r="U9530" s="46"/>
    </row>
    <row r="9531" spans="19:21" x14ac:dyDescent="0.25">
      <c r="S9531" s="46"/>
      <c r="U9531" s="46"/>
    </row>
    <row r="9532" spans="19:21" x14ac:dyDescent="0.25">
      <c r="S9532" s="46"/>
      <c r="U9532" s="46"/>
    </row>
    <row r="9533" spans="19:21" x14ac:dyDescent="0.25">
      <c r="S9533" s="46"/>
      <c r="U9533" s="46"/>
    </row>
    <row r="9534" spans="19:21" x14ac:dyDescent="0.25">
      <c r="S9534" s="46"/>
      <c r="U9534" s="46"/>
    </row>
    <row r="9535" spans="19:21" x14ac:dyDescent="0.25">
      <c r="S9535" s="46"/>
      <c r="U9535" s="46"/>
    </row>
    <row r="9536" spans="19:21" x14ac:dyDescent="0.25">
      <c r="S9536" s="46"/>
      <c r="U9536" s="46"/>
    </row>
    <row r="9537" spans="19:21" x14ac:dyDescent="0.25">
      <c r="S9537" s="46"/>
      <c r="U9537" s="46"/>
    </row>
    <row r="9538" spans="19:21" x14ac:dyDescent="0.25">
      <c r="S9538" s="46"/>
      <c r="U9538" s="46"/>
    </row>
    <row r="9539" spans="19:21" x14ac:dyDescent="0.25">
      <c r="S9539" s="46"/>
      <c r="U9539" s="46"/>
    </row>
    <row r="9540" spans="19:21" x14ac:dyDescent="0.25">
      <c r="S9540" s="46"/>
      <c r="U9540" s="46"/>
    </row>
    <row r="9541" spans="19:21" x14ac:dyDescent="0.25">
      <c r="S9541" s="46"/>
      <c r="U9541" s="46"/>
    </row>
    <row r="9542" spans="19:21" x14ac:dyDescent="0.25">
      <c r="S9542" s="46"/>
      <c r="U9542" s="46"/>
    </row>
    <row r="9543" spans="19:21" x14ac:dyDescent="0.25">
      <c r="S9543" s="46"/>
      <c r="U9543" s="46"/>
    </row>
    <row r="9544" spans="19:21" x14ac:dyDescent="0.25">
      <c r="S9544" s="46"/>
      <c r="U9544" s="46"/>
    </row>
    <row r="9545" spans="19:21" x14ac:dyDescent="0.25">
      <c r="S9545" s="46"/>
      <c r="U9545" s="46"/>
    </row>
    <row r="9546" spans="19:21" x14ac:dyDescent="0.25">
      <c r="S9546" s="46"/>
      <c r="U9546" s="46"/>
    </row>
    <row r="9547" spans="19:21" x14ac:dyDescent="0.25">
      <c r="S9547" s="46"/>
      <c r="U9547" s="46"/>
    </row>
    <row r="9548" spans="19:21" x14ac:dyDescent="0.25">
      <c r="S9548" s="46"/>
      <c r="U9548" s="46"/>
    </row>
    <row r="9549" spans="19:21" x14ac:dyDescent="0.25">
      <c r="S9549" s="46"/>
      <c r="U9549" s="46"/>
    </row>
    <row r="9550" spans="19:21" x14ac:dyDescent="0.25">
      <c r="S9550" s="46"/>
      <c r="U9550" s="46"/>
    </row>
    <row r="9551" spans="19:21" x14ac:dyDescent="0.25">
      <c r="S9551" s="46"/>
      <c r="U9551" s="46"/>
    </row>
    <row r="9552" spans="19:21" x14ac:dyDescent="0.25">
      <c r="S9552" s="46"/>
      <c r="U9552" s="46"/>
    </row>
    <row r="9553" spans="19:21" x14ac:dyDescent="0.25">
      <c r="S9553" s="46"/>
      <c r="U9553" s="46"/>
    </row>
    <row r="9554" spans="19:21" x14ac:dyDescent="0.25">
      <c r="S9554" s="46"/>
      <c r="U9554" s="46"/>
    </row>
    <row r="9555" spans="19:21" x14ac:dyDescent="0.25">
      <c r="S9555" s="46"/>
      <c r="U9555" s="46"/>
    </row>
    <row r="9556" spans="19:21" x14ac:dyDescent="0.25">
      <c r="S9556" s="46"/>
      <c r="U9556" s="46"/>
    </row>
    <row r="9557" spans="19:21" x14ac:dyDescent="0.25">
      <c r="S9557" s="46"/>
      <c r="U9557" s="46"/>
    </row>
    <row r="9558" spans="19:21" x14ac:dyDescent="0.25">
      <c r="S9558" s="46"/>
      <c r="U9558" s="46"/>
    </row>
    <row r="9559" spans="19:21" x14ac:dyDescent="0.25">
      <c r="S9559" s="46"/>
      <c r="U9559" s="46"/>
    </row>
    <row r="9560" spans="19:21" x14ac:dyDescent="0.25">
      <c r="S9560" s="46"/>
      <c r="U9560" s="46"/>
    </row>
    <row r="9561" spans="19:21" x14ac:dyDescent="0.25">
      <c r="S9561" s="46"/>
      <c r="U9561" s="46"/>
    </row>
    <row r="9562" spans="19:21" x14ac:dyDescent="0.25">
      <c r="S9562" s="46"/>
      <c r="U9562" s="46"/>
    </row>
    <row r="9563" spans="19:21" x14ac:dyDescent="0.25">
      <c r="S9563" s="46"/>
      <c r="U9563" s="46"/>
    </row>
    <row r="9564" spans="19:21" x14ac:dyDescent="0.25">
      <c r="S9564" s="46"/>
      <c r="U9564" s="46"/>
    </row>
    <row r="9565" spans="19:21" x14ac:dyDescent="0.25">
      <c r="S9565" s="46"/>
      <c r="U9565" s="46"/>
    </row>
    <row r="9566" spans="19:21" x14ac:dyDescent="0.25">
      <c r="S9566" s="46"/>
      <c r="U9566" s="46"/>
    </row>
    <row r="9567" spans="19:21" x14ac:dyDescent="0.25">
      <c r="S9567" s="46"/>
      <c r="U9567" s="46"/>
    </row>
    <row r="9568" spans="19:21" x14ac:dyDescent="0.25">
      <c r="S9568" s="46"/>
      <c r="U9568" s="46"/>
    </row>
    <row r="9569" spans="19:21" x14ac:dyDescent="0.25">
      <c r="S9569" s="46"/>
      <c r="U9569" s="46"/>
    </row>
    <row r="9570" spans="19:21" x14ac:dyDescent="0.25">
      <c r="S9570" s="46"/>
      <c r="U9570" s="46"/>
    </row>
    <row r="9571" spans="19:21" x14ac:dyDescent="0.25">
      <c r="S9571" s="46"/>
      <c r="U9571" s="46"/>
    </row>
    <row r="9572" spans="19:21" x14ac:dyDescent="0.25">
      <c r="S9572" s="46"/>
      <c r="U9572" s="46"/>
    </row>
    <row r="9573" spans="19:21" x14ac:dyDescent="0.25">
      <c r="S9573" s="46"/>
      <c r="U9573" s="46"/>
    </row>
    <row r="9574" spans="19:21" x14ac:dyDescent="0.25">
      <c r="S9574" s="46"/>
      <c r="U9574" s="46"/>
    </row>
    <row r="9575" spans="19:21" x14ac:dyDescent="0.25">
      <c r="S9575" s="46"/>
      <c r="U9575" s="46"/>
    </row>
    <row r="9576" spans="19:21" x14ac:dyDescent="0.25">
      <c r="S9576" s="46"/>
      <c r="U9576" s="46"/>
    </row>
    <row r="9577" spans="19:21" x14ac:dyDescent="0.25">
      <c r="S9577" s="46"/>
      <c r="U9577" s="46"/>
    </row>
    <row r="9578" spans="19:21" x14ac:dyDescent="0.25">
      <c r="S9578" s="46"/>
      <c r="U9578" s="46"/>
    </row>
    <row r="9579" spans="19:21" x14ac:dyDescent="0.25">
      <c r="S9579" s="46"/>
      <c r="U9579" s="46"/>
    </row>
    <row r="9580" spans="19:21" x14ac:dyDescent="0.25">
      <c r="S9580" s="46"/>
      <c r="U9580" s="46"/>
    </row>
    <row r="9581" spans="19:21" x14ac:dyDescent="0.25">
      <c r="S9581" s="46"/>
      <c r="U9581" s="46"/>
    </row>
    <row r="9582" spans="19:21" x14ac:dyDescent="0.25">
      <c r="S9582" s="46"/>
      <c r="U9582" s="46"/>
    </row>
    <row r="9583" spans="19:21" x14ac:dyDescent="0.25">
      <c r="S9583" s="46"/>
      <c r="U9583" s="46"/>
    </row>
    <row r="9584" spans="19:21" x14ac:dyDescent="0.25">
      <c r="S9584" s="46"/>
      <c r="U9584" s="46"/>
    </row>
    <row r="9585" spans="19:21" x14ac:dyDescent="0.25">
      <c r="S9585" s="46"/>
      <c r="U9585" s="46"/>
    </row>
    <row r="9586" spans="19:21" x14ac:dyDescent="0.25">
      <c r="S9586" s="46"/>
      <c r="U9586" s="46"/>
    </row>
    <row r="9587" spans="19:21" x14ac:dyDescent="0.25">
      <c r="S9587" s="46"/>
      <c r="U9587" s="46"/>
    </row>
    <row r="9588" spans="19:21" x14ac:dyDescent="0.25">
      <c r="S9588" s="46"/>
      <c r="U9588" s="46"/>
    </row>
    <row r="9589" spans="19:21" x14ac:dyDescent="0.25">
      <c r="S9589" s="46"/>
      <c r="U9589" s="46"/>
    </row>
    <row r="9590" spans="19:21" x14ac:dyDescent="0.25">
      <c r="S9590" s="46"/>
      <c r="U9590" s="46"/>
    </row>
    <row r="9591" spans="19:21" x14ac:dyDescent="0.25">
      <c r="S9591" s="46"/>
      <c r="U9591" s="46"/>
    </row>
    <row r="9592" spans="19:21" x14ac:dyDescent="0.25">
      <c r="S9592" s="46"/>
      <c r="U9592" s="46"/>
    </row>
    <row r="9593" spans="19:21" x14ac:dyDescent="0.25">
      <c r="S9593" s="46"/>
      <c r="U9593" s="46"/>
    </row>
    <row r="9594" spans="19:21" x14ac:dyDescent="0.25">
      <c r="S9594" s="46"/>
      <c r="U9594" s="46"/>
    </row>
    <row r="9595" spans="19:21" x14ac:dyDescent="0.25">
      <c r="S9595" s="46"/>
      <c r="U9595" s="46"/>
    </row>
    <row r="9596" spans="19:21" x14ac:dyDescent="0.25">
      <c r="S9596" s="46"/>
      <c r="U9596" s="46"/>
    </row>
    <row r="9597" spans="19:21" x14ac:dyDescent="0.25">
      <c r="S9597" s="46"/>
      <c r="U9597" s="46"/>
    </row>
    <row r="9598" spans="19:21" x14ac:dyDescent="0.25">
      <c r="S9598" s="46"/>
      <c r="U9598" s="46"/>
    </row>
    <row r="9599" spans="19:21" x14ac:dyDescent="0.25">
      <c r="S9599" s="46"/>
      <c r="U9599" s="46"/>
    </row>
    <row r="9600" spans="19:21" x14ac:dyDescent="0.25">
      <c r="S9600" s="46"/>
      <c r="U9600" s="46"/>
    </row>
    <row r="9601" spans="19:21" x14ac:dyDescent="0.25">
      <c r="S9601" s="46"/>
      <c r="U9601" s="46"/>
    </row>
    <row r="9602" spans="19:21" x14ac:dyDescent="0.25">
      <c r="S9602" s="46"/>
      <c r="U9602" s="46"/>
    </row>
    <row r="9603" spans="19:21" x14ac:dyDescent="0.25">
      <c r="S9603" s="46"/>
      <c r="U9603" s="46"/>
    </row>
    <row r="9604" spans="19:21" x14ac:dyDescent="0.25">
      <c r="S9604" s="46"/>
      <c r="U9604" s="46"/>
    </row>
    <row r="9605" spans="19:21" x14ac:dyDescent="0.25">
      <c r="S9605" s="46"/>
      <c r="U9605" s="46"/>
    </row>
    <row r="9606" spans="19:21" x14ac:dyDescent="0.25">
      <c r="S9606" s="46"/>
      <c r="U9606" s="46"/>
    </row>
    <row r="9607" spans="19:21" x14ac:dyDescent="0.25">
      <c r="S9607" s="46"/>
      <c r="U9607" s="46"/>
    </row>
    <row r="9608" spans="19:21" x14ac:dyDescent="0.25">
      <c r="S9608" s="46"/>
      <c r="U9608" s="46"/>
    </row>
    <row r="9609" spans="19:21" x14ac:dyDescent="0.25">
      <c r="S9609" s="46"/>
      <c r="U9609" s="46"/>
    </row>
    <row r="9610" spans="19:21" x14ac:dyDescent="0.25">
      <c r="S9610" s="46"/>
      <c r="U9610" s="46"/>
    </row>
    <row r="9611" spans="19:21" x14ac:dyDescent="0.25">
      <c r="S9611" s="46"/>
      <c r="U9611" s="46"/>
    </row>
    <row r="9612" spans="19:21" x14ac:dyDescent="0.25">
      <c r="S9612" s="46"/>
      <c r="U9612" s="46"/>
    </row>
    <row r="9613" spans="19:21" x14ac:dyDescent="0.25">
      <c r="S9613" s="46"/>
      <c r="U9613" s="46"/>
    </row>
    <row r="9614" spans="19:21" x14ac:dyDescent="0.25">
      <c r="S9614" s="46"/>
      <c r="U9614" s="46"/>
    </row>
    <row r="9615" spans="19:21" x14ac:dyDescent="0.25">
      <c r="S9615" s="46"/>
      <c r="U9615" s="46"/>
    </row>
    <row r="9616" spans="19:21" x14ac:dyDescent="0.25">
      <c r="S9616" s="46"/>
      <c r="U9616" s="46"/>
    </row>
    <row r="9617" spans="19:21" x14ac:dyDescent="0.25">
      <c r="S9617" s="46"/>
      <c r="U9617" s="46"/>
    </row>
    <row r="9618" spans="19:21" x14ac:dyDescent="0.25">
      <c r="S9618" s="46"/>
      <c r="U9618" s="46"/>
    </row>
    <row r="9619" spans="19:21" x14ac:dyDescent="0.25">
      <c r="S9619" s="46"/>
      <c r="U9619" s="46"/>
    </row>
    <row r="9620" spans="19:21" x14ac:dyDescent="0.25">
      <c r="S9620" s="46"/>
      <c r="U9620" s="46"/>
    </row>
    <row r="9621" spans="19:21" x14ac:dyDescent="0.25">
      <c r="S9621" s="46"/>
      <c r="U9621" s="46"/>
    </row>
    <row r="9622" spans="19:21" x14ac:dyDescent="0.25">
      <c r="S9622" s="46"/>
      <c r="U9622" s="46"/>
    </row>
    <row r="9623" spans="19:21" x14ac:dyDescent="0.25">
      <c r="S9623" s="46"/>
      <c r="U9623" s="46"/>
    </row>
    <row r="9624" spans="19:21" x14ac:dyDescent="0.25">
      <c r="S9624" s="46"/>
      <c r="U9624" s="46"/>
    </row>
    <row r="9625" spans="19:21" x14ac:dyDescent="0.25">
      <c r="S9625" s="46"/>
      <c r="U9625" s="46"/>
    </row>
    <row r="9626" spans="19:21" x14ac:dyDescent="0.25">
      <c r="S9626" s="46"/>
      <c r="U9626" s="46"/>
    </row>
    <row r="9627" spans="19:21" x14ac:dyDescent="0.25">
      <c r="S9627" s="46"/>
      <c r="U9627" s="46"/>
    </row>
    <row r="9628" spans="19:21" x14ac:dyDescent="0.25">
      <c r="S9628" s="46"/>
      <c r="U9628" s="46"/>
    </row>
    <row r="9629" spans="19:21" x14ac:dyDescent="0.25">
      <c r="S9629" s="46"/>
      <c r="U9629" s="46"/>
    </row>
    <row r="9630" spans="19:21" x14ac:dyDescent="0.25">
      <c r="S9630" s="46"/>
      <c r="U9630" s="46"/>
    </row>
    <row r="9631" spans="19:21" x14ac:dyDescent="0.25">
      <c r="S9631" s="46"/>
      <c r="U9631" s="46"/>
    </row>
    <row r="9632" spans="19:21" x14ac:dyDescent="0.25">
      <c r="S9632" s="46"/>
      <c r="U9632" s="46"/>
    </row>
    <row r="9633" spans="19:21" x14ac:dyDescent="0.25">
      <c r="S9633" s="46"/>
      <c r="U9633" s="46"/>
    </row>
    <row r="9634" spans="19:21" x14ac:dyDescent="0.25">
      <c r="S9634" s="46"/>
      <c r="U9634" s="46"/>
    </row>
    <row r="9635" spans="19:21" x14ac:dyDescent="0.25">
      <c r="S9635" s="46"/>
      <c r="U9635" s="46"/>
    </row>
    <row r="9636" spans="19:21" x14ac:dyDescent="0.25">
      <c r="S9636" s="46"/>
      <c r="U9636" s="46"/>
    </row>
    <row r="9637" spans="19:21" x14ac:dyDescent="0.25">
      <c r="S9637" s="46"/>
      <c r="U9637" s="46"/>
    </row>
    <row r="9638" spans="19:21" x14ac:dyDescent="0.25">
      <c r="S9638" s="46"/>
      <c r="U9638" s="46"/>
    </row>
    <row r="9639" spans="19:21" x14ac:dyDescent="0.25">
      <c r="S9639" s="46"/>
      <c r="U9639" s="46"/>
    </row>
    <row r="9640" spans="19:21" x14ac:dyDescent="0.25">
      <c r="S9640" s="46"/>
      <c r="U9640" s="46"/>
    </row>
    <row r="9641" spans="19:21" x14ac:dyDescent="0.25">
      <c r="S9641" s="46"/>
      <c r="U9641" s="46"/>
    </row>
    <row r="9642" spans="19:21" x14ac:dyDescent="0.25">
      <c r="S9642" s="46"/>
      <c r="U9642" s="46"/>
    </row>
    <row r="9643" spans="19:21" x14ac:dyDescent="0.25">
      <c r="S9643" s="46"/>
      <c r="U9643" s="46"/>
    </row>
    <row r="9644" spans="19:21" x14ac:dyDescent="0.25">
      <c r="S9644" s="46"/>
      <c r="U9644" s="46"/>
    </row>
    <row r="9645" spans="19:21" x14ac:dyDescent="0.25">
      <c r="S9645" s="46"/>
      <c r="U9645" s="46"/>
    </row>
    <row r="9646" spans="19:21" x14ac:dyDescent="0.25">
      <c r="S9646" s="46"/>
      <c r="U9646" s="46"/>
    </row>
    <row r="9647" spans="19:21" x14ac:dyDescent="0.25">
      <c r="S9647" s="46"/>
      <c r="U9647" s="46"/>
    </row>
    <row r="9648" spans="19:21" x14ac:dyDescent="0.25">
      <c r="S9648" s="46"/>
      <c r="U9648" s="46"/>
    </row>
    <row r="9649" spans="19:21" x14ac:dyDescent="0.25">
      <c r="S9649" s="46"/>
      <c r="U9649" s="46"/>
    </row>
    <row r="9650" spans="19:21" x14ac:dyDescent="0.25">
      <c r="S9650" s="46"/>
      <c r="U9650" s="46"/>
    </row>
    <row r="9651" spans="19:21" x14ac:dyDescent="0.25">
      <c r="S9651" s="46"/>
      <c r="U9651" s="46"/>
    </row>
    <row r="9652" spans="19:21" x14ac:dyDescent="0.25">
      <c r="S9652" s="46"/>
      <c r="U9652" s="46"/>
    </row>
    <row r="9653" spans="19:21" x14ac:dyDescent="0.25">
      <c r="S9653" s="46"/>
      <c r="U9653" s="46"/>
    </row>
    <row r="9654" spans="19:21" x14ac:dyDescent="0.25">
      <c r="S9654" s="46"/>
      <c r="U9654" s="46"/>
    </row>
    <row r="9655" spans="19:21" x14ac:dyDescent="0.25">
      <c r="S9655" s="46"/>
      <c r="U9655" s="46"/>
    </row>
    <row r="9656" spans="19:21" x14ac:dyDescent="0.25">
      <c r="S9656" s="46"/>
      <c r="U9656" s="46"/>
    </row>
    <row r="9657" spans="19:21" x14ac:dyDescent="0.25">
      <c r="S9657" s="46"/>
      <c r="U9657" s="46"/>
    </row>
    <row r="9658" spans="19:21" x14ac:dyDescent="0.25">
      <c r="S9658" s="46"/>
      <c r="U9658" s="46"/>
    </row>
    <row r="9659" spans="19:21" x14ac:dyDescent="0.25">
      <c r="S9659" s="46"/>
      <c r="U9659" s="46"/>
    </row>
    <row r="9660" spans="19:21" x14ac:dyDescent="0.25">
      <c r="S9660" s="46"/>
      <c r="U9660" s="46"/>
    </row>
    <row r="9661" spans="19:21" x14ac:dyDescent="0.25">
      <c r="S9661" s="46"/>
      <c r="U9661" s="46"/>
    </row>
    <row r="9662" spans="19:21" x14ac:dyDescent="0.25">
      <c r="S9662" s="46"/>
      <c r="U9662" s="46"/>
    </row>
    <row r="9663" spans="19:21" x14ac:dyDescent="0.25">
      <c r="S9663" s="46"/>
      <c r="U9663" s="46"/>
    </row>
    <row r="9664" spans="19:21" x14ac:dyDescent="0.25">
      <c r="S9664" s="46"/>
      <c r="U9664" s="46"/>
    </row>
    <row r="9665" spans="19:21" x14ac:dyDescent="0.25">
      <c r="S9665" s="46"/>
      <c r="U9665" s="46"/>
    </row>
    <row r="9666" spans="19:21" x14ac:dyDescent="0.25">
      <c r="S9666" s="46"/>
      <c r="U9666" s="46"/>
    </row>
    <row r="9667" spans="19:21" x14ac:dyDescent="0.25">
      <c r="S9667" s="46"/>
      <c r="U9667" s="46"/>
    </row>
    <row r="9668" spans="19:21" x14ac:dyDescent="0.25">
      <c r="S9668" s="46"/>
      <c r="U9668" s="46"/>
    </row>
    <row r="9669" spans="19:21" x14ac:dyDescent="0.25">
      <c r="S9669" s="46"/>
      <c r="U9669" s="46"/>
    </row>
    <row r="9670" spans="19:21" x14ac:dyDescent="0.25">
      <c r="S9670" s="46"/>
      <c r="U9670" s="46"/>
    </row>
    <row r="9671" spans="19:21" x14ac:dyDescent="0.25">
      <c r="S9671" s="46"/>
      <c r="U9671" s="46"/>
    </row>
    <row r="9672" spans="19:21" x14ac:dyDescent="0.25">
      <c r="S9672" s="46"/>
      <c r="U9672" s="46"/>
    </row>
    <row r="9673" spans="19:21" x14ac:dyDescent="0.25">
      <c r="S9673" s="46"/>
      <c r="U9673" s="46"/>
    </row>
    <row r="9674" spans="19:21" x14ac:dyDescent="0.25">
      <c r="S9674" s="46"/>
      <c r="U9674" s="46"/>
    </row>
    <row r="9675" spans="19:21" x14ac:dyDescent="0.25">
      <c r="S9675" s="46"/>
      <c r="U9675" s="46"/>
    </row>
    <row r="9676" spans="19:21" x14ac:dyDescent="0.25">
      <c r="S9676" s="46"/>
      <c r="U9676" s="46"/>
    </row>
    <row r="9677" spans="19:21" x14ac:dyDescent="0.25">
      <c r="S9677" s="46"/>
      <c r="U9677" s="46"/>
    </row>
    <row r="9678" spans="19:21" x14ac:dyDescent="0.25">
      <c r="S9678" s="46"/>
      <c r="U9678" s="46"/>
    </row>
    <row r="9679" spans="19:21" x14ac:dyDescent="0.25">
      <c r="S9679" s="46"/>
      <c r="U9679" s="46"/>
    </row>
    <row r="9680" spans="19:21" x14ac:dyDescent="0.25">
      <c r="S9680" s="46"/>
      <c r="U9680" s="46"/>
    </row>
    <row r="9681" spans="19:21" x14ac:dyDescent="0.25">
      <c r="S9681" s="46"/>
      <c r="U9681" s="46"/>
    </row>
    <row r="9682" spans="19:21" x14ac:dyDescent="0.25">
      <c r="S9682" s="46"/>
      <c r="U9682" s="46"/>
    </row>
    <row r="9683" spans="19:21" x14ac:dyDescent="0.25">
      <c r="S9683" s="46"/>
      <c r="U9683" s="46"/>
    </row>
    <row r="9684" spans="19:21" x14ac:dyDescent="0.25">
      <c r="S9684" s="46"/>
      <c r="U9684" s="46"/>
    </row>
    <row r="9685" spans="19:21" x14ac:dyDescent="0.25">
      <c r="S9685" s="46"/>
      <c r="U9685" s="46"/>
    </row>
    <row r="9686" spans="19:21" x14ac:dyDescent="0.25">
      <c r="S9686" s="46"/>
      <c r="U9686" s="46"/>
    </row>
    <row r="9687" spans="19:21" x14ac:dyDescent="0.25">
      <c r="S9687" s="46"/>
      <c r="U9687" s="46"/>
    </row>
    <row r="9688" spans="19:21" x14ac:dyDescent="0.25">
      <c r="S9688" s="46"/>
      <c r="U9688" s="46"/>
    </row>
    <row r="9689" spans="19:21" x14ac:dyDescent="0.25">
      <c r="S9689" s="46"/>
      <c r="U9689" s="46"/>
    </row>
    <row r="9690" spans="19:21" x14ac:dyDescent="0.25">
      <c r="S9690" s="46"/>
      <c r="U9690" s="46"/>
    </row>
    <row r="9691" spans="19:21" x14ac:dyDescent="0.25">
      <c r="S9691" s="46"/>
      <c r="U9691" s="46"/>
    </row>
    <row r="9692" spans="19:21" x14ac:dyDescent="0.25">
      <c r="S9692" s="46"/>
      <c r="U9692" s="46"/>
    </row>
    <row r="9693" spans="19:21" x14ac:dyDescent="0.25">
      <c r="S9693" s="46"/>
      <c r="U9693" s="46"/>
    </row>
    <row r="9694" spans="19:21" x14ac:dyDescent="0.25">
      <c r="S9694" s="46"/>
      <c r="U9694" s="46"/>
    </row>
    <row r="9695" spans="19:21" x14ac:dyDescent="0.25">
      <c r="S9695" s="46"/>
      <c r="U9695" s="46"/>
    </row>
    <row r="9696" spans="19:21" x14ac:dyDescent="0.25">
      <c r="S9696" s="46"/>
      <c r="U9696" s="46"/>
    </row>
    <row r="9697" spans="19:21" x14ac:dyDescent="0.25">
      <c r="S9697" s="46"/>
      <c r="U9697" s="46"/>
    </row>
    <row r="9698" spans="19:21" x14ac:dyDescent="0.25">
      <c r="S9698" s="46"/>
      <c r="U9698" s="46"/>
    </row>
    <row r="9699" spans="19:21" x14ac:dyDescent="0.25">
      <c r="S9699" s="46"/>
      <c r="U9699" s="46"/>
    </row>
    <row r="9700" spans="19:21" x14ac:dyDescent="0.25">
      <c r="S9700" s="46"/>
      <c r="U9700" s="46"/>
    </row>
    <row r="9701" spans="19:21" x14ac:dyDescent="0.25">
      <c r="S9701" s="46"/>
      <c r="U9701" s="46"/>
    </row>
    <row r="9702" spans="19:21" x14ac:dyDescent="0.25">
      <c r="S9702" s="46"/>
      <c r="U9702" s="46"/>
    </row>
    <row r="9703" spans="19:21" x14ac:dyDescent="0.25">
      <c r="S9703" s="46"/>
      <c r="U9703" s="46"/>
    </row>
    <row r="9704" spans="19:21" x14ac:dyDescent="0.25">
      <c r="S9704" s="46"/>
      <c r="U9704" s="46"/>
    </row>
    <row r="9705" spans="19:21" x14ac:dyDescent="0.25">
      <c r="S9705" s="46"/>
      <c r="U9705" s="46"/>
    </row>
    <row r="9706" spans="19:21" x14ac:dyDescent="0.25">
      <c r="S9706" s="46"/>
      <c r="U9706" s="46"/>
    </row>
    <row r="9707" spans="19:21" x14ac:dyDescent="0.25">
      <c r="S9707" s="46"/>
      <c r="U9707" s="46"/>
    </row>
    <row r="9708" spans="19:21" x14ac:dyDescent="0.25">
      <c r="S9708" s="46"/>
      <c r="U9708" s="46"/>
    </row>
    <row r="9709" spans="19:21" x14ac:dyDescent="0.25">
      <c r="S9709" s="46"/>
      <c r="U9709" s="46"/>
    </row>
    <row r="9710" spans="19:21" x14ac:dyDescent="0.25">
      <c r="S9710" s="46"/>
      <c r="U9710" s="46"/>
    </row>
    <row r="9711" spans="19:21" x14ac:dyDescent="0.25">
      <c r="S9711" s="46"/>
      <c r="U9711" s="46"/>
    </row>
    <row r="9712" spans="19:21" x14ac:dyDescent="0.25">
      <c r="S9712" s="46"/>
      <c r="U9712" s="46"/>
    </row>
    <row r="9713" spans="19:21" x14ac:dyDescent="0.25">
      <c r="S9713" s="46"/>
      <c r="U9713" s="46"/>
    </row>
    <row r="9714" spans="19:21" x14ac:dyDescent="0.25">
      <c r="S9714" s="46"/>
      <c r="U9714" s="46"/>
    </row>
    <row r="9715" spans="19:21" x14ac:dyDescent="0.25">
      <c r="S9715" s="46"/>
      <c r="U9715" s="46"/>
    </row>
    <row r="9716" spans="19:21" x14ac:dyDescent="0.25">
      <c r="S9716" s="46"/>
      <c r="U9716" s="46"/>
    </row>
    <row r="9717" spans="19:21" x14ac:dyDescent="0.25">
      <c r="S9717" s="46"/>
      <c r="U9717" s="46"/>
    </row>
    <row r="9718" spans="19:21" x14ac:dyDescent="0.25">
      <c r="S9718" s="46"/>
      <c r="U9718" s="46"/>
    </row>
    <row r="9719" spans="19:21" x14ac:dyDescent="0.25">
      <c r="S9719" s="46"/>
      <c r="U9719" s="46"/>
    </row>
    <row r="9720" spans="19:21" x14ac:dyDescent="0.25">
      <c r="S9720" s="46"/>
      <c r="U9720" s="46"/>
    </row>
    <row r="9721" spans="19:21" x14ac:dyDescent="0.25">
      <c r="S9721" s="46"/>
      <c r="U9721" s="46"/>
    </row>
    <row r="9722" spans="19:21" x14ac:dyDescent="0.25">
      <c r="S9722" s="46"/>
      <c r="U9722" s="46"/>
    </row>
    <row r="9723" spans="19:21" x14ac:dyDescent="0.25">
      <c r="S9723" s="46"/>
      <c r="U9723" s="46"/>
    </row>
    <row r="9724" spans="19:21" x14ac:dyDescent="0.25">
      <c r="S9724" s="46"/>
      <c r="U9724" s="46"/>
    </row>
    <row r="9725" spans="19:21" x14ac:dyDescent="0.25">
      <c r="S9725" s="46"/>
      <c r="U9725" s="46"/>
    </row>
    <row r="9726" spans="19:21" x14ac:dyDescent="0.25">
      <c r="S9726" s="46"/>
      <c r="U9726" s="46"/>
    </row>
    <row r="9727" spans="19:21" x14ac:dyDescent="0.25">
      <c r="S9727" s="46"/>
      <c r="U9727" s="46"/>
    </row>
    <row r="9728" spans="19:21" x14ac:dyDescent="0.25">
      <c r="S9728" s="46"/>
      <c r="U9728" s="46"/>
    </row>
    <row r="9729" spans="19:21" x14ac:dyDescent="0.25">
      <c r="S9729" s="46"/>
      <c r="U9729" s="46"/>
    </row>
    <row r="9730" spans="19:21" x14ac:dyDescent="0.25">
      <c r="S9730" s="46"/>
      <c r="U9730" s="46"/>
    </row>
    <row r="9731" spans="19:21" x14ac:dyDescent="0.25">
      <c r="S9731" s="46"/>
      <c r="U9731" s="46"/>
    </row>
    <row r="9732" spans="19:21" x14ac:dyDescent="0.25">
      <c r="S9732" s="46"/>
      <c r="U9732" s="46"/>
    </row>
    <row r="9733" spans="19:21" x14ac:dyDescent="0.25">
      <c r="S9733" s="46"/>
      <c r="U9733" s="46"/>
    </row>
    <row r="9734" spans="19:21" x14ac:dyDescent="0.25">
      <c r="S9734" s="46"/>
      <c r="U9734" s="46"/>
    </row>
    <row r="9735" spans="19:21" x14ac:dyDescent="0.25">
      <c r="S9735" s="46"/>
      <c r="U9735" s="46"/>
    </row>
    <row r="9736" spans="19:21" x14ac:dyDescent="0.25">
      <c r="S9736" s="46"/>
      <c r="U9736" s="46"/>
    </row>
    <row r="9737" spans="19:21" x14ac:dyDescent="0.25">
      <c r="S9737" s="46"/>
      <c r="U9737" s="46"/>
    </row>
    <row r="9738" spans="19:21" x14ac:dyDescent="0.25">
      <c r="S9738" s="46"/>
      <c r="U9738" s="46"/>
    </row>
    <row r="9739" spans="19:21" x14ac:dyDescent="0.25">
      <c r="S9739" s="46"/>
      <c r="U9739" s="46"/>
    </row>
    <row r="9740" spans="19:21" x14ac:dyDescent="0.25">
      <c r="S9740" s="46"/>
      <c r="U9740" s="46"/>
    </row>
    <row r="9741" spans="19:21" x14ac:dyDescent="0.25">
      <c r="S9741" s="46"/>
      <c r="U9741" s="46"/>
    </row>
    <row r="9742" spans="19:21" x14ac:dyDescent="0.25">
      <c r="S9742" s="46"/>
      <c r="U9742" s="46"/>
    </row>
    <row r="9743" spans="19:21" x14ac:dyDescent="0.25">
      <c r="S9743" s="46"/>
      <c r="U9743" s="46"/>
    </row>
    <row r="9744" spans="19:21" x14ac:dyDescent="0.25">
      <c r="S9744" s="46"/>
      <c r="U9744" s="46"/>
    </row>
    <row r="9745" spans="19:21" x14ac:dyDescent="0.25">
      <c r="S9745" s="46"/>
      <c r="U9745" s="46"/>
    </row>
    <row r="9746" spans="19:21" x14ac:dyDescent="0.25">
      <c r="S9746" s="46"/>
      <c r="U9746" s="46"/>
    </row>
    <row r="9747" spans="19:21" x14ac:dyDescent="0.25">
      <c r="S9747" s="46"/>
      <c r="U9747" s="46"/>
    </row>
    <row r="9748" spans="19:21" x14ac:dyDescent="0.25">
      <c r="S9748" s="46"/>
      <c r="U9748" s="46"/>
    </row>
    <row r="9749" spans="19:21" x14ac:dyDescent="0.25">
      <c r="S9749" s="46"/>
      <c r="U9749" s="46"/>
    </row>
    <row r="9750" spans="19:21" x14ac:dyDescent="0.25">
      <c r="S9750" s="46"/>
      <c r="U9750" s="46"/>
    </row>
    <row r="9751" spans="19:21" x14ac:dyDescent="0.25">
      <c r="S9751" s="46"/>
      <c r="U9751" s="46"/>
    </row>
    <row r="9752" spans="19:21" x14ac:dyDescent="0.25">
      <c r="S9752" s="46"/>
      <c r="U9752" s="46"/>
    </row>
    <row r="9753" spans="19:21" x14ac:dyDescent="0.25">
      <c r="S9753" s="46"/>
      <c r="U9753" s="46"/>
    </row>
    <row r="9754" spans="19:21" x14ac:dyDescent="0.25">
      <c r="S9754" s="46"/>
      <c r="U9754" s="46"/>
    </row>
    <row r="9755" spans="19:21" x14ac:dyDescent="0.25">
      <c r="S9755" s="46"/>
      <c r="U9755" s="46"/>
    </row>
    <row r="9756" spans="19:21" x14ac:dyDescent="0.25">
      <c r="S9756" s="46"/>
      <c r="U9756" s="46"/>
    </row>
    <row r="9757" spans="19:21" x14ac:dyDescent="0.25">
      <c r="S9757" s="46"/>
      <c r="U9757" s="46"/>
    </row>
    <row r="9758" spans="19:21" x14ac:dyDescent="0.25">
      <c r="S9758" s="46"/>
      <c r="U9758" s="46"/>
    </row>
    <row r="9759" spans="19:21" x14ac:dyDescent="0.25">
      <c r="S9759" s="46"/>
      <c r="U9759" s="46"/>
    </row>
    <row r="9760" spans="19:21" x14ac:dyDescent="0.25">
      <c r="S9760" s="46"/>
      <c r="U9760" s="46"/>
    </row>
    <row r="9761" spans="19:21" x14ac:dyDescent="0.25">
      <c r="S9761" s="46"/>
      <c r="U9761" s="46"/>
    </row>
    <row r="9762" spans="19:21" x14ac:dyDescent="0.25">
      <c r="S9762" s="46"/>
      <c r="U9762" s="46"/>
    </row>
    <row r="9763" spans="19:21" x14ac:dyDescent="0.25">
      <c r="S9763" s="46"/>
      <c r="U9763" s="46"/>
    </row>
    <row r="9764" spans="19:21" x14ac:dyDescent="0.25">
      <c r="S9764" s="46"/>
      <c r="U9764" s="46"/>
    </row>
    <row r="9765" spans="19:21" x14ac:dyDescent="0.25">
      <c r="S9765" s="46"/>
      <c r="U9765" s="46"/>
    </row>
    <row r="9766" spans="19:21" x14ac:dyDescent="0.25">
      <c r="S9766" s="46"/>
      <c r="U9766" s="46"/>
    </row>
    <row r="9767" spans="19:21" x14ac:dyDescent="0.25">
      <c r="S9767" s="46"/>
      <c r="U9767" s="46"/>
    </row>
    <row r="9768" spans="19:21" x14ac:dyDescent="0.25">
      <c r="S9768" s="46"/>
      <c r="U9768" s="46"/>
    </row>
    <row r="9769" spans="19:21" x14ac:dyDescent="0.25">
      <c r="S9769" s="46"/>
      <c r="U9769" s="46"/>
    </row>
    <row r="9770" spans="19:21" x14ac:dyDescent="0.25">
      <c r="S9770" s="46"/>
      <c r="U9770" s="46"/>
    </row>
    <row r="9771" spans="19:21" x14ac:dyDescent="0.25">
      <c r="S9771" s="46"/>
      <c r="U9771" s="46"/>
    </row>
    <row r="9772" spans="19:21" x14ac:dyDescent="0.25">
      <c r="S9772" s="46"/>
      <c r="U9772" s="46"/>
    </row>
    <row r="9773" spans="19:21" x14ac:dyDescent="0.25">
      <c r="S9773" s="46"/>
      <c r="U9773" s="46"/>
    </row>
    <row r="9774" spans="19:21" x14ac:dyDescent="0.25">
      <c r="S9774" s="46"/>
      <c r="U9774" s="46"/>
    </row>
    <row r="9775" spans="19:21" x14ac:dyDescent="0.25">
      <c r="S9775" s="46"/>
      <c r="U9775" s="46"/>
    </row>
    <row r="9776" spans="19:21" x14ac:dyDescent="0.25">
      <c r="S9776" s="46"/>
      <c r="U9776" s="46"/>
    </row>
    <row r="9777" spans="19:21" x14ac:dyDescent="0.25">
      <c r="S9777" s="46"/>
      <c r="U9777" s="46"/>
    </row>
    <row r="9778" spans="19:21" x14ac:dyDescent="0.25">
      <c r="S9778" s="46"/>
      <c r="U9778" s="46"/>
    </row>
    <row r="9779" spans="19:21" x14ac:dyDescent="0.25">
      <c r="S9779" s="46"/>
      <c r="U9779" s="46"/>
    </row>
    <row r="9780" spans="19:21" x14ac:dyDescent="0.25">
      <c r="S9780" s="46"/>
      <c r="U9780" s="46"/>
    </row>
    <row r="9781" spans="19:21" x14ac:dyDescent="0.25">
      <c r="S9781" s="46"/>
      <c r="U9781" s="46"/>
    </row>
    <row r="9782" spans="19:21" x14ac:dyDescent="0.25">
      <c r="S9782" s="46"/>
      <c r="U9782" s="46"/>
    </row>
    <row r="9783" spans="19:21" x14ac:dyDescent="0.25">
      <c r="S9783" s="46"/>
      <c r="U9783" s="46"/>
    </row>
    <row r="9784" spans="19:21" x14ac:dyDescent="0.25">
      <c r="S9784" s="46"/>
      <c r="U9784" s="46"/>
    </row>
    <row r="9785" spans="19:21" x14ac:dyDescent="0.25">
      <c r="S9785" s="46"/>
      <c r="U9785" s="46"/>
    </row>
    <row r="9786" spans="19:21" x14ac:dyDescent="0.25">
      <c r="S9786" s="46"/>
      <c r="U9786" s="46"/>
    </row>
    <row r="9787" spans="19:21" x14ac:dyDescent="0.25">
      <c r="S9787" s="46"/>
      <c r="U9787" s="46"/>
    </row>
    <row r="9788" spans="19:21" x14ac:dyDescent="0.25">
      <c r="S9788" s="46"/>
      <c r="U9788" s="46"/>
    </row>
    <row r="9789" spans="19:21" x14ac:dyDescent="0.25">
      <c r="S9789" s="46"/>
      <c r="U9789" s="46"/>
    </row>
    <row r="9790" spans="19:21" x14ac:dyDescent="0.25">
      <c r="S9790" s="46"/>
      <c r="U9790" s="46"/>
    </row>
    <row r="9791" spans="19:21" x14ac:dyDescent="0.25">
      <c r="S9791" s="46"/>
      <c r="U9791" s="46"/>
    </row>
    <row r="9792" spans="19:21" x14ac:dyDescent="0.25">
      <c r="S9792" s="46"/>
      <c r="U9792" s="46"/>
    </row>
    <row r="9793" spans="19:21" x14ac:dyDescent="0.25">
      <c r="S9793" s="46"/>
      <c r="U9793" s="46"/>
    </row>
    <row r="9794" spans="19:21" x14ac:dyDescent="0.25">
      <c r="S9794" s="46"/>
      <c r="U9794" s="46"/>
    </row>
    <row r="9795" spans="19:21" x14ac:dyDescent="0.25">
      <c r="S9795" s="46"/>
      <c r="U9795" s="46"/>
    </row>
    <row r="9796" spans="19:21" x14ac:dyDescent="0.25">
      <c r="S9796" s="46"/>
      <c r="U9796" s="46"/>
    </row>
    <row r="9797" spans="19:21" x14ac:dyDescent="0.25">
      <c r="S9797" s="46"/>
      <c r="U9797" s="46"/>
    </row>
    <row r="9798" spans="19:21" x14ac:dyDescent="0.25">
      <c r="S9798" s="46"/>
      <c r="U9798" s="46"/>
    </row>
    <row r="9799" spans="19:21" x14ac:dyDescent="0.25">
      <c r="S9799" s="46"/>
      <c r="U9799" s="46"/>
    </row>
    <row r="9800" spans="19:21" x14ac:dyDescent="0.25">
      <c r="S9800" s="46"/>
      <c r="U9800" s="46"/>
    </row>
    <row r="9801" spans="19:21" x14ac:dyDescent="0.25">
      <c r="S9801" s="46"/>
      <c r="U9801" s="46"/>
    </row>
    <row r="9802" spans="19:21" x14ac:dyDescent="0.25">
      <c r="S9802" s="46"/>
      <c r="U9802" s="46"/>
    </row>
    <row r="9803" spans="19:21" x14ac:dyDescent="0.25">
      <c r="S9803" s="46"/>
      <c r="U9803" s="46"/>
    </row>
    <row r="9804" spans="19:21" x14ac:dyDescent="0.25">
      <c r="S9804" s="46"/>
      <c r="U9804" s="46"/>
    </row>
    <row r="9805" spans="19:21" x14ac:dyDescent="0.25">
      <c r="S9805" s="46"/>
      <c r="U9805" s="46"/>
    </row>
    <row r="9806" spans="19:21" x14ac:dyDescent="0.25">
      <c r="S9806" s="46"/>
      <c r="U9806" s="46"/>
    </row>
    <row r="9807" spans="19:21" x14ac:dyDescent="0.25">
      <c r="S9807" s="46"/>
      <c r="U9807" s="46"/>
    </row>
    <row r="9808" spans="19:21" x14ac:dyDescent="0.25">
      <c r="S9808" s="46"/>
      <c r="U9808" s="46"/>
    </row>
    <row r="9809" spans="19:21" x14ac:dyDescent="0.25">
      <c r="S9809" s="46"/>
      <c r="U9809" s="46"/>
    </row>
    <row r="9810" spans="19:21" x14ac:dyDescent="0.25">
      <c r="S9810" s="46"/>
      <c r="U9810" s="46"/>
    </row>
    <row r="9811" spans="19:21" x14ac:dyDescent="0.25">
      <c r="S9811" s="46"/>
      <c r="U9811" s="46"/>
    </row>
    <row r="9812" spans="19:21" x14ac:dyDescent="0.25">
      <c r="S9812" s="46"/>
      <c r="U9812" s="46"/>
    </row>
    <row r="9813" spans="19:21" x14ac:dyDescent="0.25">
      <c r="S9813" s="46"/>
      <c r="U9813" s="46"/>
    </row>
    <row r="9814" spans="19:21" x14ac:dyDescent="0.25">
      <c r="S9814" s="46"/>
      <c r="U9814" s="46"/>
    </row>
    <row r="9815" spans="19:21" x14ac:dyDescent="0.25">
      <c r="S9815" s="46"/>
      <c r="U9815" s="46"/>
    </row>
    <row r="9816" spans="19:21" x14ac:dyDescent="0.25">
      <c r="S9816" s="46"/>
      <c r="U9816" s="46"/>
    </row>
    <row r="9817" spans="19:21" x14ac:dyDescent="0.25">
      <c r="S9817" s="46"/>
      <c r="U9817" s="46"/>
    </row>
    <row r="9818" spans="19:21" x14ac:dyDescent="0.25">
      <c r="S9818" s="46"/>
      <c r="U9818" s="46"/>
    </row>
    <row r="9819" spans="19:21" x14ac:dyDescent="0.25">
      <c r="S9819" s="46"/>
      <c r="U9819" s="46"/>
    </row>
    <row r="9820" spans="19:21" x14ac:dyDescent="0.25">
      <c r="S9820" s="46"/>
      <c r="U9820" s="46"/>
    </row>
    <row r="9821" spans="19:21" x14ac:dyDescent="0.25">
      <c r="S9821" s="46"/>
      <c r="U9821" s="46"/>
    </row>
    <row r="9822" spans="19:21" x14ac:dyDescent="0.25">
      <c r="S9822" s="46"/>
      <c r="U9822" s="46"/>
    </row>
    <row r="9823" spans="19:21" x14ac:dyDescent="0.25">
      <c r="S9823" s="46"/>
      <c r="U9823" s="46"/>
    </row>
    <row r="9824" spans="19:21" x14ac:dyDescent="0.25">
      <c r="S9824" s="46"/>
      <c r="U9824" s="46"/>
    </row>
    <row r="9825" spans="19:21" x14ac:dyDescent="0.25">
      <c r="S9825" s="46"/>
      <c r="U9825" s="46"/>
    </row>
    <row r="9826" spans="19:21" x14ac:dyDescent="0.25">
      <c r="S9826" s="46"/>
      <c r="U9826" s="46"/>
    </row>
    <row r="9827" spans="19:21" x14ac:dyDescent="0.25">
      <c r="S9827" s="46"/>
      <c r="U9827" s="46"/>
    </row>
    <row r="9828" spans="19:21" x14ac:dyDescent="0.25">
      <c r="S9828" s="46"/>
      <c r="U9828" s="46"/>
    </row>
    <row r="9829" spans="19:21" x14ac:dyDescent="0.25">
      <c r="S9829" s="46"/>
      <c r="U9829" s="46"/>
    </row>
    <row r="9830" spans="19:21" x14ac:dyDescent="0.25">
      <c r="S9830" s="46"/>
      <c r="U9830" s="46"/>
    </row>
    <row r="9831" spans="19:21" x14ac:dyDescent="0.25">
      <c r="S9831" s="46"/>
      <c r="U9831" s="46"/>
    </row>
    <row r="9832" spans="19:21" x14ac:dyDescent="0.25">
      <c r="S9832" s="46"/>
      <c r="U9832" s="46"/>
    </row>
    <row r="9833" spans="19:21" x14ac:dyDescent="0.25">
      <c r="S9833" s="46"/>
      <c r="U9833" s="46"/>
    </row>
    <row r="9834" spans="19:21" x14ac:dyDescent="0.25">
      <c r="S9834" s="46"/>
      <c r="U9834" s="46"/>
    </row>
    <row r="9835" spans="19:21" x14ac:dyDescent="0.25">
      <c r="S9835" s="46"/>
      <c r="U9835" s="46"/>
    </row>
    <row r="9836" spans="19:21" x14ac:dyDescent="0.25">
      <c r="S9836" s="46"/>
      <c r="U9836" s="46"/>
    </row>
    <row r="9837" spans="19:21" x14ac:dyDescent="0.25">
      <c r="S9837" s="46"/>
      <c r="U9837" s="46"/>
    </row>
    <row r="9838" spans="19:21" x14ac:dyDescent="0.25">
      <c r="S9838" s="46"/>
      <c r="U9838" s="46"/>
    </row>
    <row r="9839" spans="19:21" x14ac:dyDescent="0.25">
      <c r="S9839" s="46"/>
      <c r="U9839" s="46"/>
    </row>
    <row r="9840" spans="19:21" x14ac:dyDescent="0.25">
      <c r="S9840" s="46"/>
      <c r="U9840" s="46"/>
    </row>
    <row r="9841" spans="19:21" x14ac:dyDescent="0.25">
      <c r="S9841" s="46"/>
      <c r="U9841" s="46"/>
    </row>
    <row r="9842" spans="19:21" x14ac:dyDescent="0.25">
      <c r="S9842" s="46"/>
      <c r="U9842" s="46"/>
    </row>
    <row r="9843" spans="19:21" x14ac:dyDescent="0.25">
      <c r="S9843" s="46"/>
      <c r="U9843" s="46"/>
    </row>
    <row r="9844" spans="19:21" x14ac:dyDescent="0.25">
      <c r="S9844" s="46"/>
      <c r="U9844" s="46"/>
    </row>
    <row r="9845" spans="19:21" x14ac:dyDescent="0.25">
      <c r="S9845" s="46"/>
      <c r="U9845" s="46"/>
    </row>
    <row r="9846" spans="19:21" x14ac:dyDescent="0.25">
      <c r="S9846" s="46"/>
      <c r="U9846" s="46"/>
    </row>
    <row r="9847" spans="19:21" x14ac:dyDescent="0.25">
      <c r="S9847" s="46"/>
      <c r="U9847" s="46"/>
    </row>
    <row r="9848" spans="19:21" x14ac:dyDescent="0.25">
      <c r="S9848" s="46"/>
      <c r="U9848" s="46"/>
    </row>
    <row r="9849" spans="19:21" x14ac:dyDescent="0.25">
      <c r="S9849" s="46"/>
      <c r="U9849" s="46"/>
    </row>
    <row r="9850" spans="19:21" x14ac:dyDescent="0.25">
      <c r="S9850" s="46"/>
      <c r="U9850" s="46"/>
    </row>
    <row r="9851" spans="19:21" x14ac:dyDescent="0.25">
      <c r="S9851" s="46"/>
      <c r="U9851" s="46"/>
    </row>
    <row r="9852" spans="19:21" x14ac:dyDescent="0.25">
      <c r="S9852" s="46"/>
      <c r="U9852" s="46"/>
    </row>
    <row r="9853" spans="19:21" x14ac:dyDescent="0.25">
      <c r="S9853" s="46"/>
      <c r="U9853" s="46"/>
    </row>
    <row r="9854" spans="19:21" x14ac:dyDescent="0.25">
      <c r="S9854" s="46"/>
      <c r="U9854" s="46"/>
    </row>
    <row r="9855" spans="19:21" x14ac:dyDescent="0.25">
      <c r="S9855" s="46"/>
      <c r="U9855" s="46"/>
    </row>
    <row r="9856" spans="19:21" x14ac:dyDescent="0.25">
      <c r="S9856" s="46"/>
      <c r="U9856" s="46"/>
    </row>
    <row r="9857" spans="19:21" x14ac:dyDescent="0.25">
      <c r="S9857" s="46"/>
      <c r="U9857" s="46"/>
    </row>
    <row r="9858" spans="19:21" x14ac:dyDescent="0.25">
      <c r="S9858" s="46"/>
      <c r="U9858" s="46"/>
    </row>
    <row r="9859" spans="19:21" x14ac:dyDescent="0.25">
      <c r="S9859" s="46"/>
      <c r="U9859" s="46"/>
    </row>
    <row r="9860" spans="19:21" x14ac:dyDescent="0.25">
      <c r="S9860" s="46"/>
      <c r="U9860" s="46"/>
    </row>
    <row r="9861" spans="19:21" x14ac:dyDescent="0.25">
      <c r="S9861" s="46"/>
      <c r="U9861" s="46"/>
    </row>
    <row r="9862" spans="19:21" x14ac:dyDescent="0.25">
      <c r="S9862" s="46"/>
      <c r="U9862" s="46"/>
    </row>
    <row r="9863" spans="19:21" x14ac:dyDescent="0.25">
      <c r="S9863" s="46"/>
      <c r="U9863" s="46"/>
    </row>
    <row r="9864" spans="19:21" x14ac:dyDescent="0.25">
      <c r="S9864" s="46"/>
      <c r="U9864" s="46"/>
    </row>
    <row r="9865" spans="19:21" x14ac:dyDescent="0.25">
      <c r="S9865" s="46"/>
      <c r="U9865" s="46"/>
    </row>
    <row r="9866" spans="19:21" x14ac:dyDescent="0.25">
      <c r="S9866" s="46"/>
      <c r="U9866" s="46"/>
    </row>
    <row r="9867" spans="19:21" x14ac:dyDescent="0.25">
      <c r="S9867" s="46"/>
      <c r="U9867" s="46"/>
    </row>
    <row r="9868" spans="19:21" x14ac:dyDescent="0.25">
      <c r="S9868" s="46"/>
      <c r="U9868" s="46"/>
    </row>
    <row r="9869" spans="19:21" x14ac:dyDescent="0.25">
      <c r="S9869" s="46"/>
      <c r="U9869" s="46"/>
    </row>
    <row r="9870" spans="19:21" x14ac:dyDescent="0.25">
      <c r="S9870" s="46"/>
      <c r="U9870" s="46"/>
    </row>
    <row r="9871" spans="19:21" x14ac:dyDescent="0.25">
      <c r="S9871" s="46"/>
      <c r="U9871" s="46"/>
    </row>
    <row r="9872" spans="19:21" x14ac:dyDescent="0.25">
      <c r="S9872" s="46"/>
      <c r="U9872" s="46"/>
    </row>
    <row r="9873" spans="19:21" x14ac:dyDescent="0.25">
      <c r="S9873" s="46"/>
      <c r="U9873" s="46"/>
    </row>
    <row r="9874" spans="19:21" x14ac:dyDescent="0.25">
      <c r="S9874" s="46"/>
      <c r="U9874" s="46"/>
    </row>
    <row r="9875" spans="19:21" x14ac:dyDescent="0.25">
      <c r="S9875" s="46"/>
      <c r="U9875" s="46"/>
    </row>
    <row r="9876" spans="19:21" x14ac:dyDescent="0.25">
      <c r="S9876" s="46"/>
      <c r="U9876" s="46"/>
    </row>
    <row r="9877" spans="19:21" x14ac:dyDescent="0.25">
      <c r="S9877" s="46"/>
      <c r="U9877" s="46"/>
    </row>
    <row r="9878" spans="19:21" x14ac:dyDescent="0.25">
      <c r="S9878" s="46"/>
      <c r="U9878" s="46"/>
    </row>
    <row r="9879" spans="19:21" x14ac:dyDescent="0.25">
      <c r="S9879" s="46"/>
      <c r="U9879" s="46"/>
    </row>
    <row r="9880" spans="19:21" x14ac:dyDescent="0.25">
      <c r="S9880" s="46"/>
      <c r="U9880" s="46"/>
    </row>
    <row r="9881" spans="19:21" x14ac:dyDescent="0.25">
      <c r="S9881" s="46"/>
      <c r="U9881" s="46"/>
    </row>
    <row r="9882" spans="19:21" x14ac:dyDescent="0.25">
      <c r="S9882" s="46"/>
      <c r="U9882" s="46"/>
    </row>
    <row r="9883" spans="19:21" x14ac:dyDescent="0.25">
      <c r="S9883" s="46"/>
      <c r="U9883" s="46"/>
    </row>
    <row r="9884" spans="19:21" x14ac:dyDescent="0.25">
      <c r="S9884" s="46"/>
      <c r="U9884" s="46"/>
    </row>
    <row r="9885" spans="19:21" x14ac:dyDescent="0.25">
      <c r="S9885" s="46"/>
      <c r="U9885" s="46"/>
    </row>
    <row r="9886" spans="19:21" x14ac:dyDescent="0.25">
      <c r="S9886" s="46"/>
      <c r="U9886" s="46"/>
    </row>
    <row r="9887" spans="19:21" x14ac:dyDescent="0.25">
      <c r="S9887" s="46"/>
      <c r="U9887" s="46"/>
    </row>
    <row r="9888" spans="19:21" x14ac:dyDescent="0.25">
      <c r="S9888" s="46"/>
      <c r="U9888" s="46"/>
    </row>
    <row r="9889" spans="19:21" x14ac:dyDescent="0.25">
      <c r="S9889" s="46"/>
      <c r="U9889" s="46"/>
    </row>
    <row r="9890" spans="19:21" x14ac:dyDescent="0.25">
      <c r="S9890" s="46"/>
      <c r="U9890" s="46"/>
    </row>
    <row r="9891" spans="19:21" x14ac:dyDescent="0.25">
      <c r="S9891" s="46"/>
      <c r="U9891" s="46"/>
    </row>
    <row r="9892" spans="19:21" x14ac:dyDescent="0.25">
      <c r="S9892" s="46"/>
      <c r="U9892" s="46"/>
    </row>
    <row r="9893" spans="19:21" x14ac:dyDescent="0.25">
      <c r="S9893" s="46"/>
      <c r="U9893" s="46"/>
    </row>
    <row r="9894" spans="19:21" x14ac:dyDescent="0.25">
      <c r="S9894" s="46"/>
      <c r="U9894" s="46"/>
    </row>
    <row r="9895" spans="19:21" x14ac:dyDescent="0.25">
      <c r="S9895" s="46"/>
      <c r="U9895" s="46"/>
    </row>
    <row r="9896" spans="19:21" x14ac:dyDescent="0.25">
      <c r="S9896" s="46"/>
      <c r="U9896" s="46"/>
    </row>
    <row r="9897" spans="19:21" x14ac:dyDescent="0.25">
      <c r="S9897" s="46"/>
      <c r="U9897" s="46"/>
    </row>
    <row r="9898" spans="19:21" x14ac:dyDescent="0.25">
      <c r="S9898" s="46"/>
      <c r="U9898" s="46"/>
    </row>
    <row r="9899" spans="19:21" x14ac:dyDescent="0.25">
      <c r="S9899" s="46"/>
      <c r="U9899" s="46"/>
    </row>
    <row r="9900" spans="19:21" x14ac:dyDescent="0.25">
      <c r="S9900" s="46"/>
      <c r="U9900" s="46"/>
    </row>
    <row r="9901" spans="19:21" x14ac:dyDescent="0.25">
      <c r="S9901" s="46"/>
      <c r="U9901" s="46"/>
    </row>
    <row r="9902" spans="19:21" x14ac:dyDescent="0.25">
      <c r="S9902" s="46"/>
      <c r="U9902" s="46"/>
    </row>
    <row r="9903" spans="19:21" x14ac:dyDescent="0.25">
      <c r="S9903" s="46"/>
      <c r="U9903" s="46"/>
    </row>
    <row r="9904" spans="19:21" x14ac:dyDescent="0.25">
      <c r="S9904" s="46"/>
      <c r="U9904" s="46"/>
    </row>
    <row r="9905" spans="19:21" x14ac:dyDescent="0.25">
      <c r="S9905" s="46"/>
      <c r="U9905" s="46"/>
    </row>
    <row r="9906" spans="19:21" x14ac:dyDescent="0.25">
      <c r="S9906" s="46"/>
      <c r="U9906" s="46"/>
    </row>
    <row r="9907" spans="19:21" x14ac:dyDescent="0.25">
      <c r="S9907" s="46"/>
      <c r="U9907" s="46"/>
    </row>
    <row r="9908" spans="19:21" x14ac:dyDescent="0.25">
      <c r="S9908" s="46"/>
      <c r="U9908" s="46"/>
    </row>
    <row r="9909" spans="19:21" x14ac:dyDescent="0.25">
      <c r="S9909" s="46"/>
      <c r="U9909" s="46"/>
    </row>
    <row r="9910" spans="19:21" x14ac:dyDescent="0.25">
      <c r="S9910" s="46"/>
      <c r="U9910" s="46"/>
    </row>
    <row r="9911" spans="19:21" x14ac:dyDescent="0.25">
      <c r="S9911" s="46"/>
      <c r="U9911" s="46"/>
    </row>
    <row r="9912" spans="19:21" x14ac:dyDescent="0.25">
      <c r="S9912" s="46"/>
      <c r="U9912" s="46"/>
    </row>
    <row r="9913" spans="19:21" x14ac:dyDescent="0.25">
      <c r="S9913" s="46"/>
      <c r="U9913" s="46"/>
    </row>
    <row r="9914" spans="19:21" x14ac:dyDescent="0.25">
      <c r="S9914" s="46"/>
      <c r="U9914" s="46"/>
    </row>
    <row r="9915" spans="19:21" x14ac:dyDescent="0.25">
      <c r="S9915" s="46"/>
      <c r="U9915" s="46"/>
    </row>
    <row r="9916" spans="19:21" x14ac:dyDescent="0.25">
      <c r="S9916" s="46"/>
      <c r="U9916" s="46"/>
    </row>
    <row r="9917" spans="19:21" x14ac:dyDescent="0.25">
      <c r="S9917" s="46"/>
      <c r="U9917" s="46"/>
    </row>
    <row r="9918" spans="19:21" x14ac:dyDescent="0.25">
      <c r="S9918" s="46"/>
      <c r="U9918" s="46"/>
    </row>
    <row r="9919" spans="19:21" x14ac:dyDescent="0.25">
      <c r="S9919" s="46"/>
      <c r="U9919" s="46"/>
    </row>
    <row r="9920" spans="19:21" x14ac:dyDescent="0.25">
      <c r="S9920" s="46"/>
      <c r="U9920" s="46"/>
    </row>
    <row r="9921" spans="19:21" x14ac:dyDescent="0.25">
      <c r="S9921" s="46"/>
      <c r="U9921" s="46"/>
    </row>
    <row r="9922" spans="19:21" x14ac:dyDescent="0.25">
      <c r="S9922" s="46"/>
      <c r="U9922" s="46"/>
    </row>
    <row r="9923" spans="19:21" x14ac:dyDescent="0.25">
      <c r="S9923" s="46"/>
      <c r="U9923" s="46"/>
    </row>
    <row r="9924" spans="19:21" x14ac:dyDescent="0.25">
      <c r="S9924" s="46"/>
      <c r="U9924" s="46"/>
    </row>
    <row r="9925" spans="19:21" x14ac:dyDescent="0.25">
      <c r="S9925" s="46"/>
      <c r="U9925" s="46"/>
    </row>
    <row r="9926" spans="19:21" x14ac:dyDescent="0.25">
      <c r="S9926" s="46"/>
      <c r="U9926" s="46"/>
    </row>
    <row r="9927" spans="19:21" x14ac:dyDescent="0.25">
      <c r="S9927" s="46"/>
      <c r="U9927" s="46"/>
    </row>
    <row r="9928" spans="19:21" x14ac:dyDescent="0.25">
      <c r="S9928" s="46"/>
      <c r="U9928" s="46"/>
    </row>
    <row r="9929" spans="19:21" x14ac:dyDescent="0.25">
      <c r="S9929" s="46"/>
      <c r="U9929" s="46"/>
    </row>
    <row r="9930" spans="19:21" x14ac:dyDescent="0.25">
      <c r="S9930" s="46"/>
      <c r="U9930" s="46"/>
    </row>
    <row r="9931" spans="19:21" x14ac:dyDescent="0.25">
      <c r="S9931" s="46"/>
      <c r="U9931" s="46"/>
    </row>
    <row r="9932" spans="19:21" x14ac:dyDescent="0.25">
      <c r="S9932" s="46"/>
      <c r="U9932" s="46"/>
    </row>
    <row r="9933" spans="19:21" x14ac:dyDescent="0.25">
      <c r="S9933" s="46"/>
      <c r="U9933" s="46"/>
    </row>
    <row r="9934" spans="19:21" x14ac:dyDescent="0.25">
      <c r="S9934" s="46"/>
      <c r="U9934" s="46"/>
    </row>
    <row r="9935" spans="19:21" x14ac:dyDescent="0.25">
      <c r="S9935" s="46"/>
      <c r="U9935" s="46"/>
    </row>
    <row r="9936" spans="19:21" x14ac:dyDescent="0.25">
      <c r="S9936" s="46"/>
      <c r="U9936" s="46"/>
    </row>
    <row r="9937" spans="19:21" x14ac:dyDescent="0.25">
      <c r="S9937" s="46"/>
      <c r="U9937" s="46"/>
    </row>
    <row r="9938" spans="19:21" x14ac:dyDescent="0.25">
      <c r="S9938" s="46"/>
      <c r="U9938" s="46"/>
    </row>
    <row r="9939" spans="19:21" x14ac:dyDescent="0.25">
      <c r="S9939" s="46"/>
      <c r="U9939" s="46"/>
    </row>
    <row r="9940" spans="19:21" x14ac:dyDescent="0.25">
      <c r="S9940" s="46"/>
      <c r="U9940" s="46"/>
    </row>
    <row r="9941" spans="19:21" x14ac:dyDescent="0.25">
      <c r="S9941" s="46"/>
      <c r="U9941" s="46"/>
    </row>
    <row r="9942" spans="19:21" x14ac:dyDescent="0.25">
      <c r="S9942" s="46"/>
      <c r="U9942" s="46"/>
    </row>
    <row r="9943" spans="19:21" x14ac:dyDescent="0.25">
      <c r="S9943" s="46"/>
      <c r="U9943" s="46"/>
    </row>
    <row r="9944" spans="19:21" x14ac:dyDescent="0.25">
      <c r="S9944" s="46"/>
      <c r="U9944" s="46"/>
    </row>
    <row r="9945" spans="19:21" x14ac:dyDescent="0.25">
      <c r="S9945" s="46"/>
      <c r="U9945" s="46"/>
    </row>
    <row r="9946" spans="19:21" x14ac:dyDescent="0.25">
      <c r="S9946" s="46"/>
      <c r="U9946" s="46"/>
    </row>
    <row r="9947" spans="19:21" x14ac:dyDescent="0.25">
      <c r="S9947" s="46"/>
      <c r="U9947" s="46"/>
    </row>
    <row r="9948" spans="19:21" x14ac:dyDescent="0.25">
      <c r="S9948" s="46"/>
      <c r="U9948" s="46"/>
    </row>
    <row r="9949" spans="19:21" x14ac:dyDescent="0.25">
      <c r="S9949" s="46"/>
      <c r="U9949" s="46"/>
    </row>
    <row r="9950" spans="19:21" x14ac:dyDescent="0.25">
      <c r="S9950" s="46"/>
      <c r="U9950" s="46"/>
    </row>
    <row r="9951" spans="19:21" x14ac:dyDescent="0.25">
      <c r="S9951" s="46"/>
      <c r="U9951" s="46"/>
    </row>
    <row r="9952" spans="19:21" x14ac:dyDescent="0.25">
      <c r="S9952" s="46"/>
      <c r="U9952" s="46"/>
    </row>
    <row r="9953" spans="19:21" x14ac:dyDescent="0.25">
      <c r="S9953" s="46"/>
      <c r="U9953" s="46"/>
    </row>
    <row r="9954" spans="19:21" x14ac:dyDescent="0.25">
      <c r="S9954" s="46"/>
      <c r="U9954" s="46"/>
    </row>
    <row r="9955" spans="19:21" x14ac:dyDescent="0.25">
      <c r="S9955" s="46"/>
      <c r="U9955" s="46"/>
    </row>
    <row r="9956" spans="19:21" x14ac:dyDescent="0.25">
      <c r="S9956" s="46"/>
      <c r="U9956" s="46"/>
    </row>
    <row r="9957" spans="19:21" x14ac:dyDescent="0.25">
      <c r="S9957" s="46"/>
      <c r="U9957" s="46"/>
    </row>
    <row r="9958" spans="19:21" x14ac:dyDescent="0.25">
      <c r="S9958" s="46"/>
      <c r="U9958" s="46"/>
    </row>
    <row r="9959" spans="19:21" x14ac:dyDescent="0.25">
      <c r="S9959" s="46"/>
      <c r="U9959" s="46"/>
    </row>
    <row r="9960" spans="19:21" x14ac:dyDescent="0.25">
      <c r="S9960" s="46"/>
      <c r="U9960" s="46"/>
    </row>
    <row r="9961" spans="19:21" x14ac:dyDescent="0.25">
      <c r="S9961" s="46"/>
      <c r="U9961" s="46"/>
    </row>
    <row r="9962" spans="19:21" x14ac:dyDescent="0.25">
      <c r="S9962" s="46"/>
      <c r="U9962" s="46"/>
    </row>
    <row r="9963" spans="19:21" x14ac:dyDescent="0.25">
      <c r="S9963" s="46"/>
      <c r="U9963" s="46"/>
    </row>
    <row r="9964" spans="19:21" x14ac:dyDescent="0.25">
      <c r="S9964" s="46"/>
      <c r="U9964" s="46"/>
    </row>
    <row r="9965" spans="19:21" x14ac:dyDescent="0.25">
      <c r="S9965" s="46"/>
      <c r="U9965" s="46"/>
    </row>
    <row r="9966" spans="19:21" x14ac:dyDescent="0.25">
      <c r="S9966" s="46"/>
      <c r="U9966" s="46"/>
    </row>
    <row r="9967" spans="19:21" x14ac:dyDescent="0.25">
      <c r="S9967" s="46"/>
      <c r="U9967" s="46"/>
    </row>
    <row r="9968" spans="19:21" x14ac:dyDescent="0.25">
      <c r="S9968" s="46"/>
      <c r="U9968" s="46"/>
    </row>
    <row r="9969" spans="19:21" x14ac:dyDescent="0.25">
      <c r="S9969" s="46"/>
      <c r="U9969" s="46"/>
    </row>
    <row r="9970" spans="19:21" x14ac:dyDescent="0.25">
      <c r="S9970" s="46"/>
      <c r="U9970" s="46"/>
    </row>
    <row r="9971" spans="19:21" x14ac:dyDescent="0.25">
      <c r="S9971" s="46"/>
      <c r="U9971" s="46"/>
    </row>
    <row r="9972" spans="19:21" x14ac:dyDescent="0.25">
      <c r="S9972" s="46"/>
      <c r="U9972" s="46"/>
    </row>
    <row r="9973" spans="19:21" x14ac:dyDescent="0.25">
      <c r="S9973" s="46"/>
      <c r="U9973" s="46"/>
    </row>
    <row r="9974" spans="19:21" x14ac:dyDescent="0.25">
      <c r="S9974" s="46"/>
      <c r="U9974" s="46"/>
    </row>
    <row r="9975" spans="19:21" x14ac:dyDescent="0.25">
      <c r="S9975" s="46"/>
      <c r="U9975" s="46"/>
    </row>
    <row r="9976" spans="19:21" x14ac:dyDescent="0.25">
      <c r="S9976" s="46"/>
      <c r="U9976" s="46"/>
    </row>
    <row r="9977" spans="19:21" x14ac:dyDescent="0.25">
      <c r="S9977" s="46"/>
      <c r="U9977" s="46"/>
    </row>
    <row r="9978" spans="19:21" x14ac:dyDescent="0.25">
      <c r="S9978" s="46"/>
      <c r="U9978" s="46"/>
    </row>
    <row r="9979" spans="19:21" x14ac:dyDescent="0.25">
      <c r="S9979" s="46"/>
      <c r="U9979" s="46"/>
    </row>
    <row r="9980" spans="19:21" x14ac:dyDescent="0.25">
      <c r="S9980" s="46"/>
      <c r="U9980" s="46"/>
    </row>
    <row r="9981" spans="19:21" x14ac:dyDescent="0.25">
      <c r="S9981" s="46"/>
      <c r="U9981" s="46"/>
    </row>
    <row r="9982" spans="19:21" x14ac:dyDescent="0.25">
      <c r="S9982" s="46"/>
      <c r="U9982" s="46"/>
    </row>
    <row r="9983" spans="19:21" x14ac:dyDescent="0.25">
      <c r="S9983" s="46"/>
      <c r="U9983" s="46"/>
    </row>
    <row r="9984" spans="19:21" x14ac:dyDescent="0.25">
      <c r="S9984" s="46"/>
      <c r="U9984" s="46"/>
    </row>
    <row r="9985" spans="19:21" x14ac:dyDescent="0.25">
      <c r="S9985" s="46"/>
      <c r="U9985" s="46"/>
    </row>
    <row r="9986" spans="19:21" x14ac:dyDescent="0.25">
      <c r="S9986" s="46"/>
      <c r="U9986" s="46"/>
    </row>
    <row r="9987" spans="19:21" x14ac:dyDescent="0.25">
      <c r="S9987" s="46"/>
      <c r="U9987" s="46"/>
    </row>
    <row r="9988" spans="19:21" x14ac:dyDescent="0.25">
      <c r="S9988" s="46"/>
      <c r="U9988" s="46"/>
    </row>
    <row r="9989" spans="19:21" x14ac:dyDescent="0.25">
      <c r="S9989" s="46"/>
      <c r="U9989" s="46"/>
    </row>
    <row r="9990" spans="19:21" x14ac:dyDescent="0.25">
      <c r="S9990" s="46"/>
      <c r="U9990" s="46"/>
    </row>
    <row r="9991" spans="19:21" x14ac:dyDescent="0.25">
      <c r="S9991" s="46"/>
      <c r="U9991" s="46"/>
    </row>
    <row r="9992" spans="19:21" x14ac:dyDescent="0.25">
      <c r="S9992" s="46"/>
      <c r="U9992" s="46"/>
    </row>
    <row r="9993" spans="19:21" x14ac:dyDescent="0.25">
      <c r="S9993" s="46"/>
      <c r="U9993" s="46"/>
    </row>
    <row r="9994" spans="19:21" x14ac:dyDescent="0.25">
      <c r="S9994" s="46"/>
      <c r="U9994" s="46"/>
    </row>
    <row r="9995" spans="19:21" x14ac:dyDescent="0.25">
      <c r="S9995" s="46"/>
      <c r="U9995" s="46"/>
    </row>
    <row r="9996" spans="19:21" x14ac:dyDescent="0.25">
      <c r="S9996" s="46"/>
      <c r="U9996" s="46"/>
    </row>
    <row r="9997" spans="19:21" x14ac:dyDescent="0.25">
      <c r="S9997" s="46"/>
      <c r="U9997" s="46"/>
    </row>
    <row r="9998" spans="19:21" x14ac:dyDescent="0.25">
      <c r="S9998" s="46"/>
      <c r="U9998" s="46"/>
    </row>
    <row r="9999" spans="19:21" x14ac:dyDescent="0.25">
      <c r="S9999" s="46"/>
      <c r="U9999" s="46"/>
    </row>
    <row r="10000" spans="19:21" x14ac:dyDescent="0.25">
      <c r="S10000" s="46"/>
      <c r="U10000" s="46"/>
    </row>
    <row r="10001" spans="19:21" x14ac:dyDescent="0.25">
      <c r="S10001" s="46"/>
      <c r="U10001" s="46"/>
    </row>
    <row r="10002" spans="19:21" x14ac:dyDescent="0.25">
      <c r="S10002" s="46"/>
      <c r="U10002" s="46"/>
    </row>
    <row r="10003" spans="19:21" x14ac:dyDescent="0.25">
      <c r="S10003" s="46"/>
      <c r="U10003" s="46"/>
    </row>
    <row r="10004" spans="19:21" x14ac:dyDescent="0.25">
      <c r="S10004" s="46"/>
      <c r="U10004" s="46"/>
    </row>
    <row r="10005" spans="19:21" x14ac:dyDescent="0.25">
      <c r="S10005" s="46"/>
      <c r="U10005" s="46"/>
    </row>
    <row r="10006" spans="19:21" x14ac:dyDescent="0.25">
      <c r="S10006" s="46"/>
      <c r="U10006" s="46"/>
    </row>
    <row r="10007" spans="19:21" x14ac:dyDescent="0.25">
      <c r="S10007" s="46"/>
      <c r="U10007" s="46"/>
    </row>
    <row r="10008" spans="19:21" x14ac:dyDescent="0.25">
      <c r="S10008" s="46"/>
      <c r="U10008" s="46"/>
    </row>
    <row r="10009" spans="19:21" x14ac:dyDescent="0.25">
      <c r="S10009" s="46"/>
      <c r="U10009" s="46"/>
    </row>
    <row r="10010" spans="19:21" x14ac:dyDescent="0.25">
      <c r="S10010" s="46"/>
      <c r="U10010" s="46"/>
    </row>
    <row r="10011" spans="19:21" x14ac:dyDescent="0.25">
      <c r="S10011" s="46"/>
      <c r="U10011" s="46"/>
    </row>
    <row r="10012" spans="19:21" x14ac:dyDescent="0.25">
      <c r="S10012" s="46"/>
      <c r="U10012" s="46"/>
    </row>
    <row r="10013" spans="19:21" x14ac:dyDescent="0.25">
      <c r="S10013" s="46"/>
      <c r="U10013" s="46"/>
    </row>
    <row r="10014" spans="19:21" x14ac:dyDescent="0.25">
      <c r="S10014" s="46"/>
      <c r="U10014" s="46"/>
    </row>
    <row r="10015" spans="19:21" x14ac:dyDescent="0.25">
      <c r="S10015" s="46"/>
      <c r="U10015" s="46"/>
    </row>
    <row r="10016" spans="19:21" x14ac:dyDescent="0.25">
      <c r="S10016" s="46"/>
      <c r="U10016" s="46"/>
    </row>
    <row r="10017" spans="19:21" x14ac:dyDescent="0.25">
      <c r="S10017" s="46"/>
      <c r="U10017" s="46"/>
    </row>
    <row r="10018" spans="19:21" x14ac:dyDescent="0.25">
      <c r="S10018" s="46"/>
      <c r="U10018" s="46"/>
    </row>
    <row r="10019" spans="19:21" x14ac:dyDescent="0.25">
      <c r="S10019" s="46"/>
      <c r="U10019" s="46"/>
    </row>
    <row r="10020" spans="19:21" x14ac:dyDescent="0.25">
      <c r="S10020" s="46"/>
      <c r="U10020" s="46"/>
    </row>
    <row r="10021" spans="19:21" x14ac:dyDescent="0.25">
      <c r="S10021" s="46"/>
      <c r="U10021" s="46"/>
    </row>
    <row r="10022" spans="19:21" x14ac:dyDescent="0.25">
      <c r="S10022" s="46"/>
      <c r="U10022" s="46"/>
    </row>
    <row r="10023" spans="19:21" x14ac:dyDescent="0.25">
      <c r="S10023" s="46"/>
      <c r="U10023" s="46"/>
    </row>
    <row r="10024" spans="19:21" x14ac:dyDescent="0.25">
      <c r="S10024" s="46"/>
      <c r="U10024" s="46"/>
    </row>
    <row r="10025" spans="19:21" x14ac:dyDescent="0.25">
      <c r="S10025" s="46"/>
      <c r="U10025" s="46"/>
    </row>
    <row r="10026" spans="19:21" x14ac:dyDescent="0.25">
      <c r="S10026" s="46"/>
      <c r="U10026" s="46"/>
    </row>
    <row r="10027" spans="19:21" x14ac:dyDescent="0.25">
      <c r="S10027" s="46"/>
      <c r="U10027" s="46"/>
    </row>
    <row r="10028" spans="19:21" x14ac:dyDescent="0.25">
      <c r="S10028" s="46"/>
      <c r="U10028" s="46"/>
    </row>
    <row r="10029" spans="19:21" x14ac:dyDescent="0.25">
      <c r="S10029" s="46"/>
      <c r="U10029" s="46"/>
    </row>
    <row r="10030" spans="19:21" x14ac:dyDescent="0.25">
      <c r="S10030" s="46"/>
      <c r="U10030" s="46"/>
    </row>
    <row r="10031" spans="19:21" x14ac:dyDescent="0.25">
      <c r="S10031" s="46"/>
      <c r="U10031" s="46"/>
    </row>
    <row r="10032" spans="19:21" x14ac:dyDescent="0.25">
      <c r="S10032" s="46"/>
      <c r="U10032" s="46"/>
    </row>
    <row r="10033" spans="19:21" x14ac:dyDescent="0.25">
      <c r="S10033" s="46"/>
      <c r="U10033" s="46"/>
    </row>
    <row r="10034" spans="19:21" x14ac:dyDescent="0.25">
      <c r="S10034" s="46"/>
      <c r="U10034" s="46"/>
    </row>
    <row r="10035" spans="19:21" x14ac:dyDescent="0.25">
      <c r="S10035" s="46"/>
      <c r="U10035" s="46"/>
    </row>
    <row r="10036" spans="19:21" x14ac:dyDescent="0.25">
      <c r="S10036" s="46"/>
      <c r="U10036" s="46"/>
    </row>
    <row r="10037" spans="19:21" x14ac:dyDescent="0.25">
      <c r="S10037" s="46"/>
      <c r="U10037" s="46"/>
    </row>
    <row r="10038" spans="19:21" x14ac:dyDescent="0.25">
      <c r="S10038" s="46"/>
      <c r="U10038" s="46"/>
    </row>
    <row r="10039" spans="19:21" x14ac:dyDescent="0.25">
      <c r="S10039" s="46"/>
      <c r="U10039" s="46"/>
    </row>
    <row r="10040" spans="19:21" x14ac:dyDescent="0.25">
      <c r="S10040" s="46"/>
      <c r="U10040" s="46"/>
    </row>
    <row r="10041" spans="19:21" x14ac:dyDescent="0.25">
      <c r="S10041" s="46"/>
      <c r="U10041" s="46"/>
    </row>
    <row r="10042" spans="19:21" x14ac:dyDescent="0.25">
      <c r="S10042" s="46"/>
      <c r="U10042" s="46"/>
    </row>
    <row r="10043" spans="19:21" x14ac:dyDescent="0.25">
      <c r="S10043" s="46"/>
      <c r="U10043" s="46"/>
    </row>
    <row r="10044" spans="19:21" x14ac:dyDescent="0.25">
      <c r="S10044" s="46"/>
      <c r="U10044" s="46"/>
    </row>
    <row r="10045" spans="19:21" x14ac:dyDescent="0.25">
      <c r="S10045" s="46"/>
      <c r="U10045" s="46"/>
    </row>
    <row r="10046" spans="19:21" x14ac:dyDescent="0.25">
      <c r="S10046" s="46"/>
      <c r="U10046" s="46"/>
    </row>
    <row r="10047" spans="19:21" x14ac:dyDescent="0.25">
      <c r="S10047" s="46"/>
      <c r="U10047" s="46"/>
    </row>
    <row r="10048" spans="19:21" x14ac:dyDescent="0.25">
      <c r="S10048" s="46"/>
      <c r="U10048" s="46"/>
    </row>
    <row r="10049" spans="19:21" x14ac:dyDescent="0.25">
      <c r="S10049" s="46"/>
      <c r="U10049" s="46"/>
    </row>
    <row r="10050" spans="19:21" x14ac:dyDescent="0.25">
      <c r="S10050" s="46"/>
      <c r="U10050" s="46"/>
    </row>
    <row r="10051" spans="19:21" x14ac:dyDescent="0.25">
      <c r="S10051" s="46"/>
      <c r="U10051" s="46"/>
    </row>
    <row r="10052" spans="19:21" x14ac:dyDescent="0.25">
      <c r="S10052" s="46"/>
      <c r="U10052" s="46"/>
    </row>
    <row r="10053" spans="19:21" x14ac:dyDescent="0.25">
      <c r="S10053" s="46"/>
      <c r="U10053" s="46"/>
    </row>
    <row r="10054" spans="19:21" x14ac:dyDescent="0.25">
      <c r="S10054" s="46"/>
      <c r="U10054" s="46"/>
    </row>
    <row r="10055" spans="19:21" x14ac:dyDescent="0.25">
      <c r="S10055" s="46"/>
      <c r="U10055" s="46"/>
    </row>
    <row r="10056" spans="19:21" x14ac:dyDescent="0.25">
      <c r="S10056" s="46"/>
      <c r="U10056" s="46"/>
    </row>
    <row r="10057" spans="19:21" x14ac:dyDescent="0.25">
      <c r="S10057" s="46"/>
      <c r="U10057" s="46"/>
    </row>
    <row r="10058" spans="19:21" x14ac:dyDescent="0.25">
      <c r="S10058" s="46"/>
      <c r="U10058" s="46"/>
    </row>
    <row r="10059" spans="19:21" x14ac:dyDescent="0.25">
      <c r="S10059" s="46"/>
      <c r="U10059" s="46"/>
    </row>
    <row r="10060" spans="19:21" x14ac:dyDescent="0.25">
      <c r="S10060" s="46"/>
      <c r="U10060" s="46"/>
    </row>
    <row r="10061" spans="19:21" x14ac:dyDescent="0.25">
      <c r="S10061" s="46"/>
      <c r="U10061" s="46"/>
    </row>
    <row r="10062" spans="19:21" x14ac:dyDescent="0.25">
      <c r="S10062" s="46"/>
      <c r="U10062" s="46"/>
    </row>
    <row r="10063" spans="19:21" x14ac:dyDescent="0.25">
      <c r="S10063" s="46"/>
      <c r="U10063" s="46"/>
    </row>
    <row r="10064" spans="19:21" x14ac:dyDescent="0.25">
      <c r="S10064" s="46"/>
      <c r="U10064" s="46"/>
    </row>
    <row r="10065" spans="19:21" x14ac:dyDescent="0.25">
      <c r="S10065" s="46"/>
      <c r="U10065" s="46"/>
    </row>
    <row r="10066" spans="19:21" x14ac:dyDescent="0.25">
      <c r="S10066" s="46"/>
      <c r="U10066" s="46"/>
    </row>
    <row r="10067" spans="19:21" x14ac:dyDescent="0.25">
      <c r="S10067" s="46"/>
      <c r="U10067" s="46"/>
    </row>
    <row r="10068" spans="19:21" x14ac:dyDescent="0.25">
      <c r="S10068" s="46"/>
      <c r="U10068" s="46"/>
    </row>
    <row r="10069" spans="19:21" x14ac:dyDescent="0.25">
      <c r="S10069" s="46"/>
      <c r="U10069" s="46"/>
    </row>
    <row r="10070" spans="19:21" x14ac:dyDescent="0.25">
      <c r="S10070" s="46"/>
      <c r="U10070" s="46"/>
    </row>
    <row r="10071" spans="19:21" x14ac:dyDescent="0.25">
      <c r="S10071" s="46"/>
      <c r="U10071" s="46"/>
    </row>
    <row r="10072" spans="19:21" x14ac:dyDescent="0.25">
      <c r="S10072" s="46"/>
      <c r="U10072" s="46"/>
    </row>
    <row r="10073" spans="19:21" x14ac:dyDescent="0.25">
      <c r="S10073" s="46"/>
      <c r="U10073" s="46"/>
    </row>
    <row r="10074" spans="19:21" x14ac:dyDescent="0.25">
      <c r="S10074" s="46"/>
      <c r="U10074" s="46"/>
    </row>
    <row r="10075" spans="19:21" x14ac:dyDescent="0.25">
      <c r="S10075" s="46"/>
      <c r="U10075" s="46"/>
    </row>
    <row r="10076" spans="19:21" x14ac:dyDescent="0.25">
      <c r="S10076" s="46"/>
      <c r="U10076" s="46"/>
    </row>
    <row r="10077" spans="19:21" x14ac:dyDescent="0.25">
      <c r="S10077" s="46"/>
      <c r="U10077" s="46"/>
    </row>
    <row r="10078" spans="19:21" x14ac:dyDescent="0.25">
      <c r="S10078" s="46"/>
      <c r="U10078" s="46"/>
    </row>
    <row r="10079" spans="19:21" x14ac:dyDescent="0.25">
      <c r="S10079" s="46"/>
      <c r="U10079" s="46"/>
    </row>
    <row r="10080" spans="19:21" x14ac:dyDescent="0.25">
      <c r="S10080" s="46"/>
      <c r="U10080" s="46"/>
    </row>
    <row r="10081" spans="19:21" x14ac:dyDescent="0.25">
      <c r="S10081" s="46"/>
      <c r="U10081" s="46"/>
    </row>
    <row r="10082" spans="19:21" x14ac:dyDescent="0.25">
      <c r="S10082" s="46"/>
      <c r="U10082" s="46"/>
    </row>
    <row r="10083" spans="19:21" x14ac:dyDescent="0.25">
      <c r="S10083" s="46"/>
      <c r="U10083" s="46"/>
    </row>
    <row r="10084" spans="19:21" x14ac:dyDescent="0.25">
      <c r="S10084" s="46"/>
      <c r="U10084" s="46"/>
    </row>
    <row r="10085" spans="19:21" x14ac:dyDescent="0.25">
      <c r="S10085" s="46"/>
      <c r="U10085" s="46"/>
    </row>
    <row r="10086" spans="19:21" x14ac:dyDescent="0.25">
      <c r="S10086" s="46"/>
      <c r="U10086" s="46"/>
    </row>
    <row r="10087" spans="19:21" x14ac:dyDescent="0.25">
      <c r="S10087" s="46"/>
      <c r="U10087" s="46"/>
    </row>
    <row r="10088" spans="19:21" x14ac:dyDescent="0.25">
      <c r="S10088" s="46"/>
      <c r="U10088" s="46"/>
    </row>
    <row r="10089" spans="19:21" x14ac:dyDescent="0.25">
      <c r="S10089" s="46"/>
      <c r="U10089" s="46"/>
    </row>
    <row r="10090" spans="19:21" x14ac:dyDescent="0.25">
      <c r="S10090" s="46"/>
      <c r="U10090" s="46"/>
    </row>
    <row r="10091" spans="19:21" x14ac:dyDescent="0.25">
      <c r="S10091" s="46"/>
      <c r="U10091" s="46"/>
    </row>
    <row r="10092" spans="19:21" x14ac:dyDescent="0.25">
      <c r="S10092" s="46"/>
      <c r="U10092" s="46"/>
    </row>
    <row r="10093" spans="19:21" x14ac:dyDescent="0.25">
      <c r="S10093" s="46"/>
      <c r="U10093" s="46"/>
    </row>
    <row r="10094" spans="19:21" x14ac:dyDescent="0.25">
      <c r="S10094" s="46"/>
      <c r="U10094" s="46"/>
    </row>
    <row r="10095" spans="19:21" x14ac:dyDescent="0.25">
      <c r="S10095" s="46"/>
      <c r="U10095" s="46"/>
    </row>
    <row r="10096" spans="19:21" x14ac:dyDescent="0.25">
      <c r="S10096" s="46"/>
      <c r="U10096" s="46"/>
    </row>
    <row r="10097" spans="19:21" x14ac:dyDescent="0.25">
      <c r="S10097" s="46"/>
      <c r="U10097" s="46"/>
    </row>
    <row r="10098" spans="19:21" x14ac:dyDescent="0.25">
      <c r="S10098" s="46"/>
      <c r="U10098" s="46"/>
    </row>
    <row r="10099" spans="19:21" x14ac:dyDescent="0.25">
      <c r="S10099" s="46"/>
      <c r="U10099" s="46"/>
    </row>
    <row r="10100" spans="19:21" x14ac:dyDescent="0.25">
      <c r="S10100" s="46"/>
      <c r="U10100" s="46"/>
    </row>
    <row r="10101" spans="19:21" x14ac:dyDescent="0.25">
      <c r="S10101" s="46"/>
      <c r="U10101" s="46"/>
    </row>
    <row r="10102" spans="19:21" x14ac:dyDescent="0.25">
      <c r="S10102" s="46"/>
      <c r="U10102" s="46"/>
    </row>
    <row r="10103" spans="19:21" x14ac:dyDescent="0.25">
      <c r="S10103" s="46"/>
      <c r="U10103" s="46"/>
    </row>
    <row r="10104" spans="19:21" x14ac:dyDescent="0.25">
      <c r="S10104" s="46"/>
      <c r="U10104" s="46"/>
    </row>
    <row r="10105" spans="19:21" x14ac:dyDescent="0.25">
      <c r="S10105" s="46"/>
      <c r="U10105" s="46"/>
    </row>
    <row r="10106" spans="19:21" x14ac:dyDescent="0.25">
      <c r="S10106" s="46"/>
      <c r="U10106" s="46"/>
    </row>
    <row r="10107" spans="19:21" x14ac:dyDescent="0.25">
      <c r="S10107" s="46"/>
      <c r="U10107" s="46"/>
    </row>
    <row r="10108" spans="19:21" x14ac:dyDescent="0.25">
      <c r="S10108" s="46"/>
      <c r="U10108" s="46"/>
    </row>
    <row r="10109" spans="19:21" x14ac:dyDescent="0.25">
      <c r="S10109" s="46"/>
      <c r="U10109" s="46"/>
    </row>
    <row r="10110" spans="19:21" x14ac:dyDescent="0.25">
      <c r="S10110" s="46"/>
      <c r="U10110" s="46"/>
    </row>
    <row r="10111" spans="19:21" x14ac:dyDescent="0.25">
      <c r="S10111" s="46"/>
      <c r="U10111" s="46"/>
    </row>
    <row r="10112" spans="19:21" x14ac:dyDescent="0.25">
      <c r="S10112" s="46"/>
      <c r="U10112" s="46"/>
    </row>
    <row r="10113" spans="19:21" x14ac:dyDescent="0.25">
      <c r="S10113" s="46"/>
      <c r="U10113" s="46"/>
    </row>
    <row r="10114" spans="19:21" x14ac:dyDescent="0.25">
      <c r="S10114" s="46"/>
      <c r="U10114" s="46"/>
    </row>
    <row r="10115" spans="19:21" x14ac:dyDescent="0.25">
      <c r="S10115" s="46"/>
      <c r="U10115" s="46"/>
    </row>
    <row r="10116" spans="19:21" x14ac:dyDescent="0.25">
      <c r="S10116" s="46"/>
      <c r="U10116" s="46"/>
    </row>
    <row r="10117" spans="19:21" x14ac:dyDescent="0.25">
      <c r="S10117" s="46"/>
      <c r="U10117" s="46"/>
    </row>
    <row r="10118" spans="19:21" x14ac:dyDescent="0.25">
      <c r="S10118" s="46"/>
      <c r="U10118" s="46"/>
    </row>
    <row r="10119" spans="19:21" x14ac:dyDescent="0.25">
      <c r="S10119" s="46"/>
      <c r="U10119" s="46"/>
    </row>
    <row r="10120" spans="19:21" x14ac:dyDescent="0.25">
      <c r="S10120" s="46"/>
      <c r="U10120" s="46"/>
    </row>
    <row r="10121" spans="19:21" x14ac:dyDescent="0.25">
      <c r="S10121" s="46"/>
      <c r="U10121" s="46"/>
    </row>
    <row r="10122" spans="19:21" x14ac:dyDescent="0.25">
      <c r="S10122" s="46"/>
      <c r="U10122" s="46"/>
    </row>
    <row r="10123" spans="19:21" x14ac:dyDescent="0.25">
      <c r="S10123" s="46"/>
      <c r="U10123" s="46"/>
    </row>
    <row r="10124" spans="19:21" x14ac:dyDescent="0.25">
      <c r="S10124" s="46"/>
      <c r="U10124" s="46"/>
    </row>
    <row r="10125" spans="19:21" x14ac:dyDescent="0.25">
      <c r="S10125" s="46"/>
      <c r="U10125" s="46"/>
    </row>
    <row r="10126" spans="19:21" x14ac:dyDescent="0.25">
      <c r="S10126" s="46"/>
      <c r="U10126" s="46"/>
    </row>
    <row r="10127" spans="19:21" x14ac:dyDescent="0.25">
      <c r="S10127" s="46"/>
      <c r="U10127" s="46"/>
    </row>
    <row r="10128" spans="19:21" x14ac:dyDescent="0.25">
      <c r="S10128" s="46"/>
      <c r="U10128" s="46"/>
    </row>
    <row r="10129" spans="19:21" x14ac:dyDescent="0.25">
      <c r="S10129" s="46"/>
      <c r="U10129" s="46"/>
    </row>
    <row r="10130" spans="19:21" x14ac:dyDescent="0.25">
      <c r="S10130" s="46"/>
      <c r="U10130" s="46"/>
    </row>
    <row r="10131" spans="19:21" x14ac:dyDescent="0.25">
      <c r="S10131" s="46"/>
      <c r="U10131" s="46"/>
    </row>
    <row r="10132" spans="19:21" x14ac:dyDescent="0.25">
      <c r="S10132" s="46"/>
      <c r="U10132" s="46"/>
    </row>
    <row r="10133" spans="19:21" x14ac:dyDescent="0.25">
      <c r="S10133" s="46"/>
      <c r="U10133" s="46"/>
    </row>
    <row r="10134" spans="19:21" x14ac:dyDescent="0.25">
      <c r="S10134" s="46"/>
      <c r="U10134" s="46"/>
    </row>
    <row r="10135" spans="19:21" x14ac:dyDescent="0.25">
      <c r="S10135" s="46"/>
      <c r="U10135" s="46"/>
    </row>
    <row r="10136" spans="19:21" x14ac:dyDescent="0.25">
      <c r="S10136" s="46"/>
      <c r="U10136" s="46"/>
    </row>
    <row r="10137" spans="19:21" x14ac:dyDescent="0.25">
      <c r="S10137" s="46"/>
      <c r="U10137" s="46"/>
    </row>
    <row r="10138" spans="19:21" x14ac:dyDescent="0.25">
      <c r="S10138" s="46"/>
      <c r="U10138" s="46"/>
    </row>
    <row r="10139" spans="19:21" x14ac:dyDescent="0.25">
      <c r="S10139" s="46"/>
      <c r="U10139" s="46"/>
    </row>
    <row r="10140" spans="19:21" x14ac:dyDescent="0.25">
      <c r="S10140" s="46"/>
      <c r="U10140" s="46"/>
    </row>
    <row r="10141" spans="19:21" x14ac:dyDescent="0.25">
      <c r="S10141" s="46"/>
      <c r="U10141" s="46"/>
    </row>
    <row r="10142" spans="19:21" x14ac:dyDescent="0.25">
      <c r="S10142" s="46"/>
      <c r="U10142" s="46"/>
    </row>
    <row r="10143" spans="19:21" x14ac:dyDescent="0.25">
      <c r="S10143" s="46"/>
      <c r="U10143" s="46"/>
    </row>
    <row r="10144" spans="19:21" x14ac:dyDescent="0.25">
      <c r="S10144" s="46"/>
      <c r="U10144" s="46"/>
    </row>
    <row r="10145" spans="19:21" x14ac:dyDescent="0.25">
      <c r="S10145" s="46"/>
      <c r="U10145" s="46"/>
    </row>
    <row r="10146" spans="19:21" x14ac:dyDescent="0.25">
      <c r="S10146" s="46"/>
      <c r="U10146" s="46"/>
    </row>
    <row r="10147" spans="19:21" x14ac:dyDescent="0.25">
      <c r="S10147" s="46"/>
      <c r="U10147" s="46"/>
    </row>
    <row r="10148" spans="19:21" x14ac:dyDescent="0.25">
      <c r="S10148" s="46"/>
      <c r="U10148" s="46"/>
    </row>
    <row r="10149" spans="19:21" x14ac:dyDescent="0.25">
      <c r="S10149" s="46"/>
      <c r="U10149" s="46"/>
    </row>
    <row r="10150" spans="19:21" x14ac:dyDescent="0.25">
      <c r="S10150" s="46"/>
      <c r="U10150" s="46"/>
    </row>
    <row r="10151" spans="19:21" x14ac:dyDescent="0.25">
      <c r="S10151" s="46"/>
      <c r="U10151" s="46"/>
    </row>
    <row r="10152" spans="19:21" x14ac:dyDescent="0.25">
      <c r="S10152" s="46"/>
      <c r="U10152" s="46"/>
    </row>
    <row r="10153" spans="19:21" x14ac:dyDescent="0.25">
      <c r="S10153" s="46"/>
      <c r="U10153" s="46"/>
    </row>
    <row r="10154" spans="19:21" x14ac:dyDescent="0.25">
      <c r="S10154" s="46"/>
      <c r="U10154" s="46"/>
    </row>
    <row r="10155" spans="19:21" x14ac:dyDescent="0.25">
      <c r="S10155" s="46"/>
      <c r="U10155" s="46"/>
    </row>
    <row r="10156" spans="19:21" x14ac:dyDescent="0.25">
      <c r="S10156" s="46"/>
      <c r="U10156" s="46"/>
    </row>
    <row r="10157" spans="19:21" x14ac:dyDescent="0.25">
      <c r="S10157" s="46"/>
      <c r="U10157" s="46"/>
    </row>
    <row r="10158" spans="19:21" x14ac:dyDescent="0.25">
      <c r="S10158" s="46"/>
      <c r="U10158" s="46"/>
    </row>
    <row r="10159" spans="19:21" x14ac:dyDescent="0.25">
      <c r="S10159" s="46"/>
      <c r="U10159" s="46"/>
    </row>
    <row r="10160" spans="19:21" x14ac:dyDescent="0.25">
      <c r="S10160" s="46"/>
      <c r="U10160" s="46"/>
    </row>
    <row r="10161" spans="19:21" x14ac:dyDescent="0.25">
      <c r="S10161" s="46"/>
      <c r="U10161" s="46"/>
    </row>
    <row r="10162" spans="19:21" x14ac:dyDescent="0.25">
      <c r="S10162" s="46"/>
      <c r="U10162" s="46"/>
    </row>
    <row r="10163" spans="19:21" x14ac:dyDescent="0.25">
      <c r="S10163" s="46"/>
      <c r="U10163" s="46"/>
    </row>
    <row r="10164" spans="19:21" x14ac:dyDescent="0.25">
      <c r="S10164" s="46"/>
      <c r="U10164" s="46"/>
    </row>
    <row r="10165" spans="19:21" x14ac:dyDescent="0.25">
      <c r="S10165" s="46"/>
      <c r="U10165" s="46"/>
    </row>
    <row r="10166" spans="19:21" x14ac:dyDescent="0.25">
      <c r="S10166" s="46"/>
      <c r="U10166" s="46"/>
    </row>
    <row r="10167" spans="19:21" x14ac:dyDescent="0.25">
      <c r="S10167" s="46"/>
      <c r="U10167" s="46"/>
    </row>
    <row r="10168" spans="19:21" x14ac:dyDescent="0.25">
      <c r="S10168" s="46"/>
      <c r="U10168" s="46"/>
    </row>
    <row r="10169" spans="19:21" x14ac:dyDescent="0.25">
      <c r="S10169" s="46"/>
      <c r="U10169" s="46"/>
    </row>
    <row r="10170" spans="19:21" x14ac:dyDescent="0.25">
      <c r="S10170" s="46"/>
      <c r="U10170" s="46"/>
    </row>
    <row r="10171" spans="19:21" x14ac:dyDescent="0.25">
      <c r="S10171" s="46"/>
      <c r="U10171" s="46"/>
    </row>
    <row r="10172" spans="19:21" x14ac:dyDescent="0.25">
      <c r="S10172" s="46"/>
      <c r="U10172" s="46"/>
    </row>
    <row r="10173" spans="19:21" x14ac:dyDescent="0.25">
      <c r="S10173" s="46"/>
      <c r="U10173" s="46"/>
    </row>
    <row r="10174" spans="19:21" x14ac:dyDescent="0.25">
      <c r="S10174" s="46"/>
      <c r="U10174" s="46"/>
    </row>
    <row r="10175" spans="19:21" x14ac:dyDescent="0.25">
      <c r="S10175" s="46"/>
      <c r="U10175" s="46"/>
    </row>
    <row r="10176" spans="19:21" x14ac:dyDescent="0.25">
      <c r="S10176" s="46"/>
      <c r="U10176" s="46"/>
    </row>
    <row r="10177" spans="19:21" x14ac:dyDescent="0.25">
      <c r="S10177" s="46"/>
      <c r="U10177" s="46"/>
    </row>
    <row r="10178" spans="19:21" x14ac:dyDescent="0.25">
      <c r="S10178" s="46"/>
      <c r="U10178" s="46"/>
    </row>
    <row r="10179" spans="19:21" x14ac:dyDescent="0.25">
      <c r="S10179" s="46"/>
      <c r="U10179" s="46"/>
    </row>
    <row r="10180" spans="19:21" x14ac:dyDescent="0.25">
      <c r="S10180" s="46"/>
      <c r="U10180" s="46"/>
    </row>
    <row r="10181" spans="19:21" x14ac:dyDescent="0.25">
      <c r="S10181" s="46"/>
      <c r="U10181" s="46"/>
    </row>
    <row r="10182" spans="19:21" x14ac:dyDescent="0.25">
      <c r="S10182" s="46"/>
      <c r="U10182" s="46"/>
    </row>
    <row r="10183" spans="19:21" x14ac:dyDescent="0.25">
      <c r="S10183" s="46"/>
      <c r="U10183" s="46"/>
    </row>
    <row r="10184" spans="19:21" x14ac:dyDescent="0.25">
      <c r="S10184" s="46"/>
      <c r="U10184" s="46"/>
    </row>
    <row r="10185" spans="19:21" x14ac:dyDescent="0.25">
      <c r="S10185" s="46"/>
      <c r="U10185" s="46"/>
    </row>
    <row r="10186" spans="19:21" x14ac:dyDescent="0.25">
      <c r="S10186" s="46"/>
      <c r="U10186" s="46"/>
    </row>
    <row r="10187" spans="19:21" x14ac:dyDescent="0.25">
      <c r="S10187" s="46"/>
      <c r="U10187" s="46"/>
    </row>
    <row r="10188" spans="19:21" x14ac:dyDescent="0.25">
      <c r="S10188" s="46"/>
      <c r="U10188" s="46"/>
    </row>
    <row r="10189" spans="19:21" x14ac:dyDescent="0.25">
      <c r="S10189" s="46"/>
      <c r="U10189" s="46"/>
    </row>
    <row r="10190" spans="19:21" x14ac:dyDescent="0.25">
      <c r="S10190" s="46"/>
      <c r="U10190" s="46"/>
    </row>
    <row r="10191" spans="19:21" x14ac:dyDescent="0.25">
      <c r="S10191" s="46"/>
      <c r="U10191" s="46"/>
    </row>
    <row r="10192" spans="19:21" x14ac:dyDescent="0.25">
      <c r="S10192" s="46"/>
      <c r="U10192" s="46"/>
    </row>
    <row r="10193" spans="19:21" x14ac:dyDescent="0.25">
      <c r="S10193" s="46"/>
      <c r="U10193" s="46"/>
    </row>
    <row r="10194" spans="19:21" x14ac:dyDescent="0.25">
      <c r="S10194" s="46"/>
      <c r="U10194" s="46"/>
    </row>
    <row r="10195" spans="19:21" x14ac:dyDescent="0.25">
      <c r="S10195" s="46"/>
      <c r="U10195" s="46"/>
    </row>
    <row r="10196" spans="19:21" x14ac:dyDescent="0.25">
      <c r="S10196" s="46"/>
      <c r="U10196" s="46"/>
    </row>
    <row r="10197" spans="19:21" x14ac:dyDescent="0.25">
      <c r="S10197" s="46"/>
      <c r="U10197" s="46"/>
    </row>
    <row r="10198" spans="19:21" x14ac:dyDescent="0.25">
      <c r="S10198" s="46"/>
      <c r="U10198" s="46"/>
    </row>
    <row r="10199" spans="19:21" x14ac:dyDescent="0.25">
      <c r="S10199" s="46"/>
      <c r="U10199" s="46"/>
    </row>
    <row r="10200" spans="19:21" x14ac:dyDescent="0.25">
      <c r="S10200" s="46"/>
      <c r="U10200" s="46"/>
    </row>
    <row r="10201" spans="19:21" x14ac:dyDescent="0.25">
      <c r="S10201" s="46"/>
      <c r="U10201" s="46"/>
    </row>
    <row r="10202" spans="19:21" x14ac:dyDescent="0.25">
      <c r="S10202" s="46"/>
      <c r="U10202" s="46"/>
    </row>
    <row r="10203" spans="19:21" x14ac:dyDescent="0.25">
      <c r="S10203" s="46"/>
      <c r="U10203" s="46"/>
    </row>
    <row r="10204" spans="19:21" x14ac:dyDescent="0.25">
      <c r="S10204" s="46"/>
      <c r="U10204" s="46"/>
    </row>
    <row r="10205" spans="19:21" x14ac:dyDescent="0.25">
      <c r="S10205" s="46"/>
      <c r="U10205" s="46"/>
    </row>
    <row r="10206" spans="19:21" x14ac:dyDescent="0.25">
      <c r="S10206" s="46"/>
      <c r="U10206" s="46"/>
    </row>
    <row r="10207" spans="19:21" x14ac:dyDescent="0.25">
      <c r="S10207" s="46"/>
      <c r="U10207" s="46"/>
    </row>
    <row r="10208" spans="19:21" x14ac:dyDescent="0.25">
      <c r="S10208" s="46"/>
      <c r="U10208" s="46"/>
    </row>
    <row r="10209" spans="19:21" x14ac:dyDescent="0.25">
      <c r="S10209" s="46"/>
      <c r="U10209" s="46"/>
    </row>
    <row r="10210" spans="19:21" x14ac:dyDescent="0.25">
      <c r="S10210" s="46"/>
      <c r="U10210" s="46"/>
    </row>
    <row r="10211" spans="19:21" x14ac:dyDescent="0.25">
      <c r="S10211" s="46"/>
      <c r="U10211" s="46"/>
    </row>
    <row r="10212" spans="19:21" x14ac:dyDescent="0.25">
      <c r="S10212" s="46"/>
      <c r="U10212" s="46"/>
    </row>
    <row r="10213" spans="19:21" x14ac:dyDescent="0.25">
      <c r="S10213" s="46"/>
      <c r="U10213" s="46"/>
    </row>
    <row r="10214" spans="19:21" x14ac:dyDescent="0.25">
      <c r="S10214" s="46"/>
      <c r="U10214" s="46"/>
    </row>
    <row r="10215" spans="19:21" x14ac:dyDescent="0.25">
      <c r="S10215" s="46"/>
      <c r="U10215" s="46"/>
    </row>
    <row r="10216" spans="19:21" x14ac:dyDescent="0.25">
      <c r="S10216" s="46"/>
      <c r="U10216" s="46"/>
    </row>
    <row r="10217" spans="19:21" x14ac:dyDescent="0.25">
      <c r="S10217" s="46"/>
      <c r="U10217" s="46"/>
    </row>
    <row r="10218" spans="19:21" x14ac:dyDescent="0.25">
      <c r="S10218" s="46"/>
      <c r="U10218" s="46"/>
    </row>
    <row r="10219" spans="19:21" x14ac:dyDescent="0.25">
      <c r="S10219" s="46"/>
      <c r="U10219" s="46"/>
    </row>
    <row r="10220" spans="19:21" x14ac:dyDescent="0.25">
      <c r="S10220" s="46"/>
      <c r="U10220" s="46"/>
    </row>
    <row r="10221" spans="19:21" x14ac:dyDescent="0.25">
      <c r="S10221" s="46"/>
      <c r="U10221" s="46"/>
    </row>
    <row r="10222" spans="19:21" x14ac:dyDescent="0.25">
      <c r="S10222" s="46"/>
      <c r="U10222" s="46"/>
    </row>
    <row r="10223" spans="19:21" x14ac:dyDescent="0.25">
      <c r="S10223" s="46"/>
      <c r="U10223" s="46"/>
    </row>
    <row r="10224" spans="19:21" x14ac:dyDescent="0.25">
      <c r="S10224" s="46"/>
      <c r="U10224" s="46"/>
    </row>
    <row r="10225" spans="19:21" x14ac:dyDescent="0.25">
      <c r="S10225" s="46"/>
      <c r="U10225" s="46"/>
    </row>
    <row r="10226" spans="19:21" x14ac:dyDescent="0.25">
      <c r="S10226" s="46"/>
      <c r="U10226" s="46"/>
    </row>
    <row r="10227" spans="19:21" x14ac:dyDescent="0.25">
      <c r="S10227" s="46"/>
      <c r="U10227" s="46"/>
    </row>
    <row r="10228" spans="19:21" x14ac:dyDescent="0.25">
      <c r="S10228" s="46"/>
      <c r="U10228" s="46"/>
    </row>
    <row r="10229" spans="19:21" x14ac:dyDescent="0.25">
      <c r="S10229" s="46"/>
      <c r="U10229" s="46"/>
    </row>
    <row r="10230" spans="19:21" x14ac:dyDescent="0.25">
      <c r="S10230" s="46"/>
      <c r="U10230" s="46"/>
    </row>
    <row r="10231" spans="19:21" x14ac:dyDescent="0.25">
      <c r="S10231" s="46"/>
      <c r="U10231" s="46"/>
    </row>
    <row r="10232" spans="19:21" x14ac:dyDescent="0.25">
      <c r="S10232" s="46"/>
      <c r="U10232" s="46"/>
    </row>
    <row r="10233" spans="19:21" x14ac:dyDescent="0.25">
      <c r="S10233" s="46"/>
      <c r="U10233" s="46"/>
    </row>
    <row r="10234" spans="19:21" x14ac:dyDescent="0.25">
      <c r="S10234" s="46"/>
      <c r="U10234" s="46"/>
    </row>
    <row r="10235" spans="19:21" x14ac:dyDescent="0.25">
      <c r="S10235" s="46"/>
      <c r="U10235" s="46"/>
    </row>
    <row r="10236" spans="19:21" x14ac:dyDescent="0.25">
      <c r="S10236" s="46"/>
      <c r="U10236" s="46"/>
    </row>
    <row r="10237" spans="19:21" x14ac:dyDescent="0.25">
      <c r="S10237" s="46"/>
      <c r="U10237" s="46"/>
    </row>
    <row r="10238" spans="19:21" x14ac:dyDescent="0.25">
      <c r="S10238" s="46"/>
      <c r="U10238" s="46"/>
    </row>
    <row r="10239" spans="19:21" x14ac:dyDescent="0.25">
      <c r="S10239" s="46"/>
      <c r="U10239" s="46"/>
    </row>
    <row r="10240" spans="19:21" x14ac:dyDescent="0.25">
      <c r="S10240" s="46"/>
      <c r="U10240" s="46"/>
    </row>
    <row r="10241" spans="19:21" x14ac:dyDescent="0.25">
      <c r="S10241" s="46"/>
      <c r="U10241" s="46"/>
    </row>
    <row r="10242" spans="19:21" x14ac:dyDescent="0.25">
      <c r="S10242" s="46"/>
      <c r="U10242" s="46"/>
    </row>
    <row r="10243" spans="19:21" x14ac:dyDescent="0.25">
      <c r="S10243" s="46"/>
      <c r="U10243" s="46"/>
    </row>
    <row r="10244" spans="19:21" x14ac:dyDescent="0.25">
      <c r="S10244" s="46"/>
      <c r="U10244" s="46"/>
    </row>
    <row r="10245" spans="19:21" x14ac:dyDescent="0.25">
      <c r="S10245" s="46"/>
      <c r="U10245" s="46"/>
    </row>
    <row r="10246" spans="19:21" x14ac:dyDescent="0.25">
      <c r="S10246" s="46"/>
      <c r="U10246" s="46"/>
    </row>
    <row r="10247" spans="19:21" x14ac:dyDescent="0.25">
      <c r="S10247" s="46"/>
      <c r="U10247" s="46"/>
    </row>
    <row r="10248" spans="19:21" x14ac:dyDescent="0.25">
      <c r="S10248" s="46"/>
      <c r="U10248" s="46"/>
    </row>
    <row r="10249" spans="19:21" x14ac:dyDescent="0.25">
      <c r="S10249" s="46"/>
      <c r="U10249" s="46"/>
    </row>
    <row r="10250" spans="19:21" x14ac:dyDescent="0.25">
      <c r="S10250" s="46"/>
      <c r="U10250" s="46"/>
    </row>
    <row r="10251" spans="19:21" x14ac:dyDescent="0.25">
      <c r="S10251" s="46"/>
      <c r="U10251" s="46"/>
    </row>
    <row r="10252" spans="19:21" x14ac:dyDescent="0.25">
      <c r="S10252" s="46"/>
      <c r="U10252" s="46"/>
    </row>
    <row r="10253" spans="19:21" x14ac:dyDescent="0.25">
      <c r="S10253" s="46"/>
      <c r="U10253" s="46"/>
    </row>
    <row r="10254" spans="19:21" x14ac:dyDescent="0.25">
      <c r="S10254" s="46"/>
      <c r="U10254" s="46"/>
    </row>
    <row r="10255" spans="19:21" x14ac:dyDescent="0.25">
      <c r="S10255" s="46"/>
      <c r="U10255" s="46"/>
    </row>
    <row r="10256" spans="19:21" x14ac:dyDescent="0.25">
      <c r="S10256" s="46"/>
      <c r="U10256" s="46"/>
    </row>
    <row r="10257" spans="19:21" x14ac:dyDescent="0.25">
      <c r="S10257" s="46"/>
      <c r="U10257" s="46"/>
    </row>
    <row r="10258" spans="19:21" x14ac:dyDescent="0.25">
      <c r="S10258" s="46"/>
      <c r="U10258" s="46"/>
    </row>
    <row r="10259" spans="19:21" x14ac:dyDescent="0.25">
      <c r="S10259" s="46"/>
      <c r="U10259" s="46"/>
    </row>
    <row r="10260" spans="19:21" x14ac:dyDescent="0.25">
      <c r="S10260" s="46"/>
      <c r="U10260" s="46"/>
    </row>
    <row r="10261" spans="19:21" x14ac:dyDescent="0.25">
      <c r="S10261" s="46"/>
      <c r="U10261" s="46"/>
    </row>
    <row r="10262" spans="19:21" x14ac:dyDescent="0.25">
      <c r="S10262" s="46"/>
      <c r="U10262" s="46"/>
    </row>
    <row r="10263" spans="19:21" x14ac:dyDescent="0.25">
      <c r="S10263" s="46"/>
      <c r="U10263" s="46"/>
    </row>
    <row r="10264" spans="19:21" x14ac:dyDescent="0.25">
      <c r="S10264" s="46"/>
      <c r="U10264" s="46"/>
    </row>
    <row r="10265" spans="19:21" x14ac:dyDescent="0.25">
      <c r="S10265" s="46"/>
      <c r="U10265" s="46"/>
    </row>
    <row r="10266" spans="19:21" x14ac:dyDescent="0.25">
      <c r="S10266" s="46"/>
      <c r="U10266" s="46"/>
    </row>
    <row r="10267" spans="19:21" x14ac:dyDescent="0.25">
      <c r="S10267" s="46"/>
      <c r="U10267" s="46"/>
    </row>
    <row r="10268" spans="19:21" x14ac:dyDescent="0.25">
      <c r="S10268" s="46"/>
      <c r="U10268" s="46"/>
    </row>
    <row r="10269" spans="19:21" x14ac:dyDescent="0.25">
      <c r="S10269" s="46"/>
      <c r="U10269" s="46"/>
    </row>
    <row r="10270" spans="19:21" x14ac:dyDescent="0.25">
      <c r="S10270" s="46"/>
      <c r="U10270" s="46"/>
    </row>
    <row r="10271" spans="19:21" x14ac:dyDescent="0.25">
      <c r="S10271" s="46"/>
      <c r="U10271" s="46"/>
    </row>
    <row r="10272" spans="19:21" x14ac:dyDescent="0.25">
      <c r="S10272" s="46"/>
      <c r="U10272" s="46"/>
    </row>
    <row r="10273" spans="19:21" x14ac:dyDescent="0.25">
      <c r="S10273" s="46"/>
      <c r="U10273" s="46"/>
    </row>
    <row r="10274" spans="19:21" x14ac:dyDescent="0.25">
      <c r="S10274" s="46"/>
      <c r="U10274" s="46"/>
    </row>
    <row r="10275" spans="19:21" x14ac:dyDescent="0.25">
      <c r="S10275" s="46"/>
      <c r="U10275" s="46"/>
    </row>
    <row r="10276" spans="19:21" x14ac:dyDescent="0.25">
      <c r="S10276" s="46"/>
      <c r="U10276" s="46"/>
    </row>
    <row r="10277" spans="19:21" x14ac:dyDescent="0.25">
      <c r="S10277" s="46"/>
      <c r="U10277" s="46"/>
    </row>
    <row r="10278" spans="19:21" x14ac:dyDescent="0.25">
      <c r="S10278" s="46"/>
      <c r="U10278" s="46"/>
    </row>
    <row r="10279" spans="19:21" x14ac:dyDescent="0.25">
      <c r="S10279" s="46"/>
      <c r="U10279" s="46"/>
    </row>
    <row r="10280" spans="19:21" x14ac:dyDescent="0.25">
      <c r="S10280" s="46"/>
      <c r="U10280" s="46"/>
    </row>
    <row r="10281" spans="19:21" x14ac:dyDescent="0.25">
      <c r="S10281" s="46"/>
      <c r="U10281" s="46"/>
    </row>
    <row r="10282" spans="19:21" x14ac:dyDescent="0.25">
      <c r="S10282" s="46"/>
      <c r="U10282" s="46"/>
    </row>
    <row r="10283" spans="19:21" x14ac:dyDescent="0.25">
      <c r="S10283" s="46"/>
      <c r="U10283" s="46"/>
    </row>
    <row r="10284" spans="19:21" x14ac:dyDescent="0.25">
      <c r="S10284" s="46"/>
      <c r="U10284" s="46"/>
    </row>
    <row r="10285" spans="19:21" x14ac:dyDescent="0.25">
      <c r="S10285" s="46"/>
      <c r="U10285" s="46"/>
    </row>
    <row r="10286" spans="19:21" x14ac:dyDescent="0.25">
      <c r="S10286" s="46"/>
      <c r="U10286" s="46"/>
    </row>
    <row r="10287" spans="19:21" x14ac:dyDescent="0.25">
      <c r="S10287" s="46"/>
      <c r="U10287" s="46"/>
    </row>
    <row r="10288" spans="19:21" x14ac:dyDescent="0.25">
      <c r="S10288" s="46"/>
      <c r="U10288" s="46"/>
    </row>
    <row r="10289" spans="19:21" x14ac:dyDescent="0.25">
      <c r="S10289" s="46"/>
      <c r="U10289" s="46"/>
    </row>
    <row r="10290" spans="19:21" x14ac:dyDescent="0.25">
      <c r="S10290" s="46"/>
      <c r="U10290" s="46"/>
    </row>
    <row r="10291" spans="19:21" x14ac:dyDescent="0.25">
      <c r="S10291" s="46"/>
      <c r="U10291" s="46"/>
    </row>
    <row r="10292" spans="19:21" x14ac:dyDescent="0.25">
      <c r="S10292" s="46"/>
      <c r="U10292" s="46"/>
    </row>
    <row r="10293" spans="19:21" x14ac:dyDescent="0.25">
      <c r="S10293" s="46"/>
      <c r="U10293" s="46"/>
    </row>
    <row r="10294" spans="19:21" x14ac:dyDescent="0.25">
      <c r="S10294" s="46"/>
      <c r="U10294" s="46"/>
    </row>
    <row r="10295" spans="19:21" x14ac:dyDescent="0.25">
      <c r="S10295" s="46"/>
      <c r="U10295" s="46"/>
    </row>
    <row r="10296" spans="19:21" x14ac:dyDescent="0.25">
      <c r="S10296" s="46"/>
      <c r="U10296" s="46"/>
    </row>
    <row r="10297" spans="19:21" x14ac:dyDescent="0.25">
      <c r="S10297" s="46"/>
      <c r="U10297" s="46"/>
    </row>
    <row r="10298" spans="19:21" x14ac:dyDescent="0.25">
      <c r="S10298" s="46"/>
      <c r="U10298" s="46"/>
    </row>
    <row r="10299" spans="19:21" x14ac:dyDescent="0.25">
      <c r="S10299" s="46"/>
      <c r="U10299" s="46"/>
    </row>
    <row r="10300" spans="19:21" x14ac:dyDescent="0.25">
      <c r="S10300" s="46"/>
      <c r="U10300" s="46"/>
    </row>
    <row r="10301" spans="19:21" x14ac:dyDescent="0.25">
      <c r="S10301" s="46"/>
      <c r="U10301" s="46"/>
    </row>
    <row r="10302" spans="19:21" x14ac:dyDescent="0.25">
      <c r="S10302" s="46"/>
      <c r="U10302" s="46"/>
    </row>
    <row r="10303" spans="19:21" x14ac:dyDescent="0.25">
      <c r="S10303" s="46"/>
      <c r="U10303" s="46"/>
    </row>
    <row r="10304" spans="19:21" x14ac:dyDescent="0.25">
      <c r="S10304" s="46"/>
      <c r="U10304" s="46"/>
    </row>
    <row r="10305" spans="19:21" x14ac:dyDescent="0.25">
      <c r="S10305" s="46"/>
      <c r="U10305" s="46"/>
    </row>
    <row r="10306" spans="19:21" x14ac:dyDescent="0.25">
      <c r="S10306" s="46"/>
      <c r="U10306" s="46"/>
    </row>
    <row r="10307" spans="19:21" x14ac:dyDescent="0.25">
      <c r="S10307" s="46"/>
      <c r="U10307" s="46"/>
    </row>
    <row r="10308" spans="19:21" x14ac:dyDescent="0.25">
      <c r="S10308" s="46"/>
      <c r="U10308" s="46"/>
    </row>
    <row r="10309" spans="19:21" x14ac:dyDescent="0.25">
      <c r="S10309" s="46"/>
      <c r="U10309" s="46"/>
    </row>
    <row r="10310" spans="19:21" x14ac:dyDescent="0.25">
      <c r="S10310" s="46"/>
      <c r="U10310" s="46"/>
    </row>
    <row r="10311" spans="19:21" x14ac:dyDescent="0.25">
      <c r="S10311" s="46"/>
      <c r="U10311" s="46"/>
    </row>
    <row r="10312" spans="19:21" x14ac:dyDescent="0.25">
      <c r="S10312" s="46"/>
      <c r="U10312" s="46"/>
    </row>
    <row r="10313" spans="19:21" x14ac:dyDescent="0.25">
      <c r="S10313" s="46"/>
      <c r="U10313" s="46"/>
    </row>
    <row r="10314" spans="19:21" x14ac:dyDescent="0.25">
      <c r="S10314" s="46"/>
      <c r="U10314" s="46"/>
    </row>
    <row r="10315" spans="19:21" x14ac:dyDescent="0.25">
      <c r="S10315" s="46"/>
      <c r="U10315" s="46"/>
    </row>
    <row r="10316" spans="19:21" x14ac:dyDescent="0.25">
      <c r="S10316" s="46"/>
      <c r="U10316" s="46"/>
    </row>
    <row r="10317" spans="19:21" x14ac:dyDescent="0.25">
      <c r="S10317" s="46"/>
      <c r="U10317" s="46"/>
    </row>
    <row r="10318" spans="19:21" x14ac:dyDescent="0.25">
      <c r="S10318" s="46"/>
      <c r="U10318" s="46"/>
    </row>
    <row r="10319" spans="19:21" x14ac:dyDescent="0.25">
      <c r="S10319" s="46"/>
      <c r="U10319" s="46"/>
    </row>
    <row r="10320" spans="19:21" x14ac:dyDescent="0.25">
      <c r="S10320" s="46"/>
      <c r="U10320" s="46"/>
    </row>
    <row r="10321" spans="19:21" x14ac:dyDescent="0.25">
      <c r="S10321" s="46"/>
      <c r="U10321" s="46"/>
    </row>
    <row r="10322" spans="19:21" x14ac:dyDescent="0.25">
      <c r="S10322" s="46"/>
      <c r="U10322" s="46"/>
    </row>
    <row r="10323" spans="19:21" x14ac:dyDescent="0.25">
      <c r="S10323" s="46"/>
      <c r="U10323" s="46"/>
    </row>
    <row r="10324" spans="19:21" x14ac:dyDescent="0.25">
      <c r="S10324" s="46"/>
      <c r="U10324" s="46"/>
    </row>
    <row r="10325" spans="19:21" x14ac:dyDescent="0.25">
      <c r="S10325" s="46"/>
      <c r="U10325" s="46"/>
    </row>
    <row r="10326" spans="19:21" x14ac:dyDescent="0.25">
      <c r="S10326" s="46"/>
      <c r="U10326" s="46"/>
    </row>
    <row r="10327" spans="19:21" x14ac:dyDescent="0.25">
      <c r="S10327" s="46"/>
      <c r="U10327" s="46"/>
    </row>
    <row r="10328" spans="19:21" x14ac:dyDescent="0.25">
      <c r="S10328" s="46"/>
      <c r="U10328" s="46"/>
    </row>
    <row r="10329" spans="19:21" x14ac:dyDescent="0.25">
      <c r="S10329" s="46"/>
      <c r="U10329" s="46"/>
    </row>
    <row r="10330" spans="19:21" x14ac:dyDescent="0.25">
      <c r="S10330" s="46"/>
      <c r="U10330" s="46"/>
    </row>
    <row r="10331" spans="19:21" x14ac:dyDescent="0.25">
      <c r="S10331" s="46"/>
      <c r="U10331" s="46"/>
    </row>
    <row r="10332" spans="19:21" x14ac:dyDescent="0.25">
      <c r="S10332" s="46"/>
      <c r="U10332" s="46"/>
    </row>
    <row r="10333" spans="19:21" x14ac:dyDescent="0.25">
      <c r="S10333" s="46"/>
      <c r="U10333" s="46"/>
    </row>
    <row r="10334" spans="19:21" x14ac:dyDescent="0.25">
      <c r="S10334" s="46"/>
      <c r="U10334" s="46"/>
    </row>
    <row r="10335" spans="19:21" x14ac:dyDescent="0.25">
      <c r="S10335" s="46"/>
      <c r="U10335" s="46"/>
    </row>
    <row r="10336" spans="19:21" x14ac:dyDescent="0.25">
      <c r="S10336" s="46"/>
      <c r="U10336" s="46"/>
    </row>
    <row r="10337" spans="19:21" x14ac:dyDescent="0.25">
      <c r="S10337" s="46"/>
      <c r="U10337" s="46"/>
    </row>
    <row r="10338" spans="19:21" x14ac:dyDescent="0.25">
      <c r="S10338" s="46"/>
      <c r="U10338" s="46"/>
    </row>
    <row r="10339" spans="19:21" x14ac:dyDescent="0.25">
      <c r="S10339" s="46"/>
      <c r="U10339" s="46"/>
    </row>
    <row r="10340" spans="19:21" x14ac:dyDescent="0.25">
      <c r="S10340" s="46"/>
      <c r="U10340" s="46"/>
    </row>
    <row r="10341" spans="19:21" x14ac:dyDescent="0.25">
      <c r="S10341" s="46"/>
      <c r="U10341" s="46"/>
    </row>
    <row r="10342" spans="19:21" x14ac:dyDescent="0.25">
      <c r="S10342" s="46"/>
      <c r="U10342" s="46"/>
    </row>
    <row r="10343" spans="19:21" x14ac:dyDescent="0.25">
      <c r="S10343" s="46"/>
      <c r="U10343" s="46"/>
    </row>
    <row r="10344" spans="19:21" x14ac:dyDescent="0.25">
      <c r="S10344" s="46"/>
      <c r="U10344" s="46"/>
    </row>
    <row r="10345" spans="19:21" x14ac:dyDescent="0.25">
      <c r="S10345" s="46"/>
      <c r="U10345" s="46"/>
    </row>
    <row r="10346" spans="19:21" x14ac:dyDescent="0.25">
      <c r="S10346" s="46"/>
      <c r="U10346" s="46"/>
    </row>
    <row r="10347" spans="19:21" x14ac:dyDescent="0.25">
      <c r="S10347" s="46"/>
      <c r="U10347" s="46"/>
    </row>
    <row r="10348" spans="19:21" x14ac:dyDescent="0.25">
      <c r="S10348" s="46"/>
      <c r="U10348" s="46"/>
    </row>
    <row r="10349" spans="19:21" x14ac:dyDescent="0.25">
      <c r="S10349" s="46"/>
      <c r="U10349" s="46"/>
    </row>
    <row r="10350" spans="19:21" x14ac:dyDescent="0.25">
      <c r="S10350" s="46"/>
      <c r="U10350" s="46"/>
    </row>
    <row r="10351" spans="19:21" x14ac:dyDescent="0.25">
      <c r="S10351" s="46"/>
      <c r="U10351" s="46"/>
    </row>
    <row r="10352" spans="19:21" x14ac:dyDescent="0.25">
      <c r="S10352" s="46"/>
      <c r="U10352" s="46"/>
    </row>
    <row r="10353" spans="19:21" x14ac:dyDescent="0.25">
      <c r="S10353" s="46"/>
      <c r="U10353" s="46"/>
    </row>
    <row r="10354" spans="19:21" x14ac:dyDescent="0.25">
      <c r="S10354" s="46"/>
      <c r="U10354" s="46"/>
    </row>
    <row r="10355" spans="19:21" x14ac:dyDescent="0.25">
      <c r="S10355" s="46"/>
      <c r="U10355" s="46"/>
    </row>
    <row r="10356" spans="19:21" x14ac:dyDescent="0.25">
      <c r="S10356" s="46"/>
      <c r="U10356" s="46"/>
    </row>
    <row r="10357" spans="19:21" x14ac:dyDescent="0.25">
      <c r="S10357" s="46"/>
      <c r="U10357" s="46"/>
    </row>
    <row r="10358" spans="19:21" x14ac:dyDescent="0.25">
      <c r="S10358" s="46"/>
      <c r="U10358" s="46"/>
    </row>
    <row r="10359" spans="19:21" x14ac:dyDescent="0.25">
      <c r="S10359" s="46"/>
      <c r="U10359" s="46"/>
    </row>
    <row r="10360" spans="19:21" x14ac:dyDescent="0.25">
      <c r="S10360" s="46"/>
      <c r="U10360" s="46"/>
    </row>
    <row r="10361" spans="19:21" x14ac:dyDescent="0.25">
      <c r="S10361" s="46"/>
      <c r="U10361" s="46"/>
    </row>
    <row r="10362" spans="19:21" x14ac:dyDescent="0.25">
      <c r="S10362" s="46"/>
      <c r="U10362" s="46"/>
    </row>
    <row r="10363" spans="19:21" x14ac:dyDescent="0.25">
      <c r="S10363" s="46"/>
      <c r="U10363" s="46"/>
    </row>
    <row r="10364" spans="19:21" x14ac:dyDescent="0.25">
      <c r="S10364" s="46"/>
      <c r="U10364" s="46"/>
    </row>
    <row r="10365" spans="19:21" x14ac:dyDescent="0.25">
      <c r="S10365" s="46"/>
      <c r="U10365" s="46"/>
    </row>
    <row r="10366" spans="19:21" x14ac:dyDescent="0.25">
      <c r="S10366" s="46"/>
      <c r="U10366" s="46"/>
    </row>
    <row r="10367" spans="19:21" x14ac:dyDescent="0.25">
      <c r="S10367" s="46"/>
      <c r="U10367" s="46"/>
    </row>
    <row r="10368" spans="19:21" x14ac:dyDescent="0.25">
      <c r="S10368" s="46"/>
      <c r="U10368" s="46"/>
    </row>
    <row r="10369" spans="19:21" x14ac:dyDescent="0.25">
      <c r="S10369" s="46"/>
      <c r="U10369" s="46"/>
    </row>
    <row r="10370" spans="19:21" x14ac:dyDescent="0.25">
      <c r="S10370" s="46"/>
      <c r="U10370" s="46"/>
    </row>
    <row r="10371" spans="19:21" x14ac:dyDescent="0.25">
      <c r="S10371" s="46"/>
      <c r="U10371" s="46"/>
    </row>
    <row r="10372" spans="19:21" x14ac:dyDescent="0.25">
      <c r="S10372" s="46"/>
      <c r="U10372" s="46"/>
    </row>
    <row r="10373" spans="19:21" x14ac:dyDescent="0.25">
      <c r="S10373" s="46"/>
      <c r="U10373" s="46"/>
    </row>
    <row r="10374" spans="19:21" x14ac:dyDescent="0.25">
      <c r="S10374" s="46"/>
      <c r="U10374" s="46"/>
    </row>
    <row r="10375" spans="19:21" x14ac:dyDescent="0.25">
      <c r="S10375" s="46"/>
      <c r="U10375" s="46"/>
    </row>
    <row r="10376" spans="19:21" x14ac:dyDescent="0.25">
      <c r="S10376" s="46"/>
      <c r="U10376" s="46"/>
    </row>
    <row r="10377" spans="19:21" x14ac:dyDescent="0.25">
      <c r="S10377" s="46"/>
      <c r="U10377" s="46"/>
    </row>
    <row r="10378" spans="19:21" x14ac:dyDescent="0.25">
      <c r="S10378" s="46"/>
      <c r="U10378" s="46"/>
    </row>
    <row r="10379" spans="19:21" x14ac:dyDescent="0.25">
      <c r="S10379" s="46"/>
      <c r="U10379" s="46"/>
    </row>
    <row r="10380" spans="19:21" x14ac:dyDescent="0.25">
      <c r="S10380" s="46"/>
      <c r="U10380" s="46"/>
    </row>
    <row r="10381" spans="19:21" x14ac:dyDescent="0.25">
      <c r="S10381" s="46"/>
      <c r="U10381" s="46"/>
    </row>
    <row r="10382" spans="19:21" x14ac:dyDescent="0.25">
      <c r="S10382" s="46"/>
      <c r="U10382" s="46"/>
    </row>
    <row r="10383" spans="19:21" x14ac:dyDescent="0.25">
      <c r="S10383" s="46"/>
      <c r="U10383" s="46"/>
    </row>
    <row r="10384" spans="19:21" x14ac:dyDescent="0.25">
      <c r="S10384" s="46"/>
      <c r="U10384" s="46"/>
    </row>
    <row r="10385" spans="19:21" x14ac:dyDescent="0.25">
      <c r="S10385" s="46"/>
      <c r="U10385" s="46"/>
    </row>
    <row r="10386" spans="19:21" x14ac:dyDescent="0.25">
      <c r="S10386" s="46"/>
      <c r="U10386" s="46"/>
    </row>
    <row r="10387" spans="19:21" x14ac:dyDescent="0.25">
      <c r="S10387" s="46"/>
      <c r="U10387" s="46"/>
    </row>
    <row r="10388" spans="19:21" x14ac:dyDescent="0.25">
      <c r="S10388" s="46"/>
      <c r="U10388" s="46"/>
    </row>
    <row r="10389" spans="19:21" x14ac:dyDescent="0.25">
      <c r="S10389" s="46"/>
      <c r="U10389" s="46"/>
    </row>
    <row r="10390" spans="19:21" x14ac:dyDescent="0.25">
      <c r="S10390" s="46"/>
      <c r="U10390" s="46"/>
    </row>
    <row r="10391" spans="19:21" x14ac:dyDescent="0.25">
      <c r="S10391" s="46"/>
      <c r="U10391" s="46"/>
    </row>
    <row r="10392" spans="19:21" x14ac:dyDescent="0.25">
      <c r="S10392" s="46"/>
      <c r="U10392" s="46"/>
    </row>
    <row r="10393" spans="19:21" x14ac:dyDescent="0.25">
      <c r="S10393" s="46"/>
      <c r="U10393" s="46"/>
    </row>
    <row r="10394" spans="19:21" x14ac:dyDescent="0.25">
      <c r="S10394" s="46"/>
      <c r="U10394" s="46"/>
    </row>
    <row r="10395" spans="19:21" x14ac:dyDescent="0.25">
      <c r="S10395" s="46"/>
      <c r="U10395" s="46"/>
    </row>
    <row r="10396" spans="19:21" x14ac:dyDescent="0.25">
      <c r="S10396" s="46"/>
      <c r="U10396" s="46"/>
    </row>
    <row r="10397" spans="19:21" x14ac:dyDescent="0.25">
      <c r="S10397" s="46"/>
      <c r="U10397" s="46"/>
    </row>
    <row r="10398" spans="19:21" x14ac:dyDescent="0.25">
      <c r="S10398" s="46"/>
      <c r="U10398" s="46"/>
    </row>
    <row r="10399" spans="19:21" x14ac:dyDescent="0.25">
      <c r="S10399" s="46"/>
      <c r="U10399" s="46"/>
    </row>
    <row r="10400" spans="19:21" x14ac:dyDescent="0.25">
      <c r="S10400" s="46"/>
      <c r="U10400" s="46"/>
    </row>
    <row r="10401" spans="19:21" x14ac:dyDescent="0.25">
      <c r="S10401" s="46"/>
      <c r="U10401" s="46"/>
    </row>
    <row r="10402" spans="19:21" x14ac:dyDescent="0.25">
      <c r="S10402" s="46"/>
      <c r="U10402" s="46"/>
    </row>
    <row r="10403" spans="19:21" x14ac:dyDescent="0.25">
      <c r="S10403" s="46"/>
      <c r="U10403" s="46"/>
    </row>
    <row r="10404" spans="19:21" x14ac:dyDescent="0.25">
      <c r="S10404" s="46"/>
      <c r="U10404" s="46"/>
    </row>
    <row r="10405" spans="19:21" x14ac:dyDescent="0.25">
      <c r="S10405" s="46"/>
      <c r="U10405" s="46"/>
    </row>
    <row r="10406" spans="19:21" x14ac:dyDescent="0.25">
      <c r="S10406" s="46"/>
      <c r="U10406" s="46"/>
    </row>
    <row r="10407" spans="19:21" x14ac:dyDescent="0.25">
      <c r="S10407" s="46"/>
      <c r="U10407" s="46"/>
    </row>
    <row r="10408" spans="19:21" x14ac:dyDescent="0.25">
      <c r="S10408" s="46"/>
      <c r="U10408" s="46"/>
    </row>
    <row r="10409" spans="19:21" x14ac:dyDescent="0.25">
      <c r="S10409" s="46"/>
      <c r="U10409" s="46"/>
    </row>
    <row r="10410" spans="19:21" x14ac:dyDescent="0.25">
      <c r="S10410" s="46"/>
      <c r="U10410" s="46"/>
    </row>
    <row r="10411" spans="19:21" x14ac:dyDescent="0.25">
      <c r="S10411" s="46"/>
      <c r="U10411" s="46"/>
    </row>
    <row r="10412" spans="19:21" x14ac:dyDescent="0.25">
      <c r="S10412" s="46"/>
      <c r="U10412" s="46"/>
    </row>
    <row r="10413" spans="19:21" x14ac:dyDescent="0.25">
      <c r="S10413" s="46"/>
      <c r="U10413" s="46"/>
    </row>
    <row r="10414" spans="19:21" x14ac:dyDescent="0.25">
      <c r="S10414" s="46"/>
      <c r="U10414" s="46"/>
    </row>
    <row r="10415" spans="19:21" x14ac:dyDescent="0.25">
      <c r="S10415" s="46"/>
      <c r="U10415" s="46"/>
    </row>
    <row r="10416" spans="19:21" x14ac:dyDescent="0.25">
      <c r="S10416" s="46"/>
      <c r="U10416" s="46"/>
    </row>
    <row r="10417" spans="19:21" x14ac:dyDescent="0.25">
      <c r="S10417" s="46"/>
      <c r="U10417" s="46"/>
    </row>
    <row r="10418" spans="19:21" x14ac:dyDescent="0.25">
      <c r="S10418" s="46"/>
      <c r="U10418" s="46"/>
    </row>
    <row r="10419" spans="19:21" x14ac:dyDescent="0.25">
      <c r="S10419" s="46"/>
      <c r="U10419" s="46"/>
    </row>
    <row r="10420" spans="19:21" x14ac:dyDescent="0.25">
      <c r="S10420" s="46"/>
      <c r="U10420" s="46"/>
    </row>
    <row r="10421" spans="19:21" x14ac:dyDescent="0.25">
      <c r="S10421" s="46"/>
      <c r="U10421" s="46"/>
    </row>
    <row r="10422" spans="19:21" x14ac:dyDescent="0.25">
      <c r="S10422" s="46"/>
      <c r="U10422" s="46"/>
    </row>
    <row r="10423" spans="19:21" x14ac:dyDescent="0.25">
      <c r="S10423" s="46"/>
      <c r="U10423" s="46"/>
    </row>
    <row r="10424" spans="19:21" x14ac:dyDescent="0.25">
      <c r="S10424" s="46"/>
      <c r="U10424" s="46"/>
    </row>
    <row r="10425" spans="19:21" x14ac:dyDescent="0.25">
      <c r="S10425" s="46"/>
      <c r="U10425" s="46"/>
    </row>
    <row r="10426" spans="19:21" x14ac:dyDescent="0.25">
      <c r="S10426" s="46"/>
      <c r="U10426" s="46"/>
    </row>
    <row r="10427" spans="19:21" x14ac:dyDescent="0.25">
      <c r="S10427" s="46"/>
      <c r="U10427" s="46"/>
    </row>
    <row r="10428" spans="19:21" x14ac:dyDescent="0.25">
      <c r="S10428" s="46"/>
      <c r="U10428" s="46"/>
    </row>
    <row r="10429" spans="19:21" x14ac:dyDescent="0.25">
      <c r="S10429" s="46"/>
      <c r="U10429" s="46"/>
    </row>
    <row r="10430" spans="19:21" x14ac:dyDescent="0.25">
      <c r="S10430" s="46"/>
      <c r="U10430" s="46"/>
    </row>
    <row r="10431" spans="19:21" x14ac:dyDescent="0.25">
      <c r="S10431" s="46"/>
      <c r="U10431" s="46"/>
    </row>
    <row r="10432" spans="19:21" x14ac:dyDescent="0.25">
      <c r="S10432" s="46"/>
      <c r="U10432" s="46"/>
    </row>
    <row r="10433" spans="19:21" x14ac:dyDescent="0.25">
      <c r="S10433" s="46"/>
      <c r="U10433" s="46"/>
    </row>
    <row r="10434" spans="19:21" x14ac:dyDescent="0.25">
      <c r="S10434" s="46"/>
      <c r="U10434" s="46"/>
    </row>
    <row r="10435" spans="19:21" x14ac:dyDescent="0.25">
      <c r="S10435" s="46"/>
      <c r="U10435" s="46"/>
    </row>
    <row r="10436" spans="19:21" x14ac:dyDescent="0.25">
      <c r="S10436" s="46"/>
      <c r="U10436" s="46"/>
    </row>
    <row r="10437" spans="19:21" x14ac:dyDescent="0.25">
      <c r="S10437" s="46"/>
      <c r="U10437" s="46"/>
    </row>
    <row r="10438" spans="19:21" x14ac:dyDescent="0.25">
      <c r="S10438" s="46"/>
      <c r="U10438" s="46"/>
    </row>
    <row r="10439" spans="19:21" x14ac:dyDescent="0.25">
      <c r="S10439" s="46"/>
      <c r="U10439" s="46"/>
    </row>
    <row r="10440" spans="19:21" x14ac:dyDescent="0.25">
      <c r="S10440" s="46"/>
      <c r="U10440" s="46"/>
    </row>
    <row r="10441" spans="19:21" x14ac:dyDescent="0.25">
      <c r="S10441" s="46"/>
      <c r="U10441" s="46"/>
    </row>
    <row r="10442" spans="19:21" x14ac:dyDescent="0.25">
      <c r="S10442" s="46"/>
      <c r="U10442" s="46"/>
    </row>
    <row r="10443" spans="19:21" x14ac:dyDescent="0.25">
      <c r="S10443" s="46"/>
      <c r="U10443" s="46"/>
    </row>
    <row r="10444" spans="19:21" x14ac:dyDescent="0.25">
      <c r="S10444" s="46"/>
      <c r="U10444" s="46"/>
    </row>
    <row r="10445" spans="19:21" x14ac:dyDescent="0.25">
      <c r="S10445" s="46"/>
      <c r="U10445" s="46"/>
    </row>
    <row r="10446" spans="19:21" x14ac:dyDescent="0.25">
      <c r="S10446" s="46"/>
      <c r="U10446" s="46"/>
    </row>
    <row r="10447" spans="19:21" x14ac:dyDescent="0.25">
      <c r="S10447" s="46"/>
      <c r="U10447" s="46"/>
    </row>
    <row r="10448" spans="19:21" x14ac:dyDescent="0.25">
      <c r="S10448" s="46"/>
      <c r="U10448" s="46"/>
    </row>
    <row r="10449" spans="19:21" x14ac:dyDescent="0.25">
      <c r="S10449" s="46"/>
      <c r="U10449" s="46"/>
    </row>
    <row r="10450" spans="19:21" x14ac:dyDescent="0.25">
      <c r="S10450" s="46"/>
      <c r="U10450" s="46"/>
    </row>
    <row r="10451" spans="19:21" x14ac:dyDescent="0.25">
      <c r="S10451" s="46"/>
      <c r="U10451" s="46"/>
    </row>
    <row r="10452" spans="19:21" x14ac:dyDescent="0.25">
      <c r="S10452" s="46"/>
      <c r="U10452" s="46"/>
    </row>
    <row r="10453" spans="19:21" x14ac:dyDescent="0.25">
      <c r="S10453" s="46"/>
      <c r="U10453" s="46"/>
    </row>
    <row r="10454" spans="19:21" x14ac:dyDescent="0.25">
      <c r="S10454" s="46"/>
      <c r="U10454" s="46"/>
    </row>
    <row r="10455" spans="19:21" x14ac:dyDescent="0.25">
      <c r="S10455" s="46"/>
      <c r="U10455" s="46"/>
    </row>
    <row r="10456" spans="19:21" x14ac:dyDescent="0.25">
      <c r="S10456" s="46"/>
      <c r="U10456" s="46"/>
    </row>
    <row r="10457" spans="19:21" x14ac:dyDescent="0.25">
      <c r="S10457" s="46"/>
      <c r="U10457" s="46"/>
    </row>
    <row r="10458" spans="19:21" x14ac:dyDescent="0.25">
      <c r="S10458" s="46"/>
      <c r="U10458" s="46"/>
    </row>
    <row r="10459" spans="19:21" x14ac:dyDescent="0.25">
      <c r="S10459" s="46"/>
      <c r="U10459" s="46"/>
    </row>
    <row r="10460" spans="19:21" x14ac:dyDescent="0.25">
      <c r="S10460" s="46"/>
      <c r="U10460" s="46"/>
    </row>
    <row r="10461" spans="19:21" x14ac:dyDescent="0.25">
      <c r="S10461" s="46"/>
      <c r="U10461" s="46"/>
    </row>
    <row r="10462" spans="19:21" x14ac:dyDescent="0.25">
      <c r="S10462" s="46"/>
      <c r="U10462" s="46"/>
    </row>
    <row r="10463" spans="19:21" x14ac:dyDescent="0.25">
      <c r="S10463" s="46"/>
      <c r="U10463" s="46"/>
    </row>
    <row r="10464" spans="19:21" x14ac:dyDescent="0.25">
      <c r="S10464" s="46"/>
      <c r="U10464" s="46"/>
    </row>
    <row r="10465" spans="19:21" x14ac:dyDescent="0.25">
      <c r="S10465" s="46"/>
      <c r="U10465" s="46"/>
    </row>
    <row r="10466" spans="19:21" x14ac:dyDescent="0.25">
      <c r="S10466" s="46"/>
      <c r="U10466" s="46"/>
    </row>
    <row r="10467" spans="19:21" x14ac:dyDescent="0.25">
      <c r="S10467" s="46"/>
      <c r="U10467" s="46"/>
    </row>
    <row r="10468" spans="19:21" x14ac:dyDescent="0.25">
      <c r="S10468" s="46"/>
      <c r="U10468" s="46"/>
    </row>
    <row r="10469" spans="19:21" x14ac:dyDescent="0.25">
      <c r="S10469" s="46"/>
      <c r="U10469" s="46"/>
    </row>
    <row r="10470" spans="19:21" x14ac:dyDescent="0.25">
      <c r="S10470" s="46"/>
      <c r="U10470" s="46"/>
    </row>
    <row r="10471" spans="19:21" x14ac:dyDescent="0.25">
      <c r="S10471" s="46"/>
      <c r="U10471" s="46"/>
    </row>
    <row r="10472" spans="19:21" x14ac:dyDescent="0.25">
      <c r="S10472" s="46"/>
      <c r="U10472" s="46"/>
    </row>
    <row r="10473" spans="19:21" x14ac:dyDescent="0.25">
      <c r="S10473" s="46"/>
      <c r="U10473" s="46"/>
    </row>
    <row r="10474" spans="19:21" x14ac:dyDescent="0.25">
      <c r="S10474" s="46"/>
      <c r="U10474" s="46"/>
    </row>
    <row r="10475" spans="19:21" x14ac:dyDescent="0.25">
      <c r="S10475" s="46"/>
      <c r="U10475" s="46"/>
    </row>
    <row r="10476" spans="19:21" x14ac:dyDescent="0.25">
      <c r="S10476" s="46"/>
      <c r="U10476" s="46"/>
    </row>
    <row r="10477" spans="19:21" x14ac:dyDescent="0.25">
      <c r="S10477" s="46"/>
      <c r="U10477" s="46"/>
    </row>
    <row r="10478" spans="19:21" x14ac:dyDescent="0.25">
      <c r="S10478" s="46"/>
      <c r="U10478" s="46"/>
    </row>
    <row r="10479" spans="19:21" x14ac:dyDescent="0.25">
      <c r="S10479" s="46"/>
      <c r="U10479" s="46"/>
    </row>
    <row r="10480" spans="19:21" x14ac:dyDescent="0.25">
      <c r="S10480" s="46"/>
      <c r="U10480" s="46"/>
    </row>
    <row r="10481" spans="19:21" x14ac:dyDescent="0.25">
      <c r="S10481" s="46"/>
      <c r="U10481" s="46"/>
    </row>
    <row r="10482" spans="19:21" x14ac:dyDescent="0.25">
      <c r="S10482" s="46"/>
      <c r="U10482" s="46"/>
    </row>
    <row r="10483" spans="19:21" x14ac:dyDescent="0.25">
      <c r="S10483" s="46"/>
      <c r="U10483" s="46"/>
    </row>
    <row r="10484" spans="19:21" x14ac:dyDescent="0.25">
      <c r="S10484" s="46"/>
      <c r="U10484" s="46"/>
    </row>
    <row r="10485" spans="19:21" x14ac:dyDescent="0.25">
      <c r="S10485" s="46"/>
      <c r="U10485" s="46"/>
    </row>
    <row r="10486" spans="19:21" x14ac:dyDescent="0.25">
      <c r="S10486" s="46"/>
      <c r="U10486" s="46"/>
    </row>
    <row r="10487" spans="19:21" x14ac:dyDescent="0.25">
      <c r="S10487" s="46"/>
      <c r="U10487" s="46"/>
    </row>
    <row r="10488" spans="19:21" x14ac:dyDescent="0.25">
      <c r="S10488" s="46"/>
      <c r="U10488" s="46"/>
    </row>
    <row r="10489" spans="19:21" x14ac:dyDescent="0.25">
      <c r="S10489" s="46"/>
      <c r="U10489" s="46"/>
    </row>
    <row r="10490" spans="19:21" x14ac:dyDescent="0.25">
      <c r="S10490" s="46"/>
      <c r="U10490" s="46"/>
    </row>
    <row r="10491" spans="19:21" x14ac:dyDescent="0.25">
      <c r="S10491" s="46"/>
      <c r="U10491" s="46"/>
    </row>
    <row r="10492" spans="19:21" x14ac:dyDescent="0.25">
      <c r="S10492" s="46"/>
      <c r="U10492" s="46"/>
    </row>
    <row r="10493" spans="19:21" x14ac:dyDescent="0.25">
      <c r="S10493" s="46"/>
      <c r="U10493" s="46"/>
    </row>
    <row r="10494" spans="19:21" x14ac:dyDescent="0.25">
      <c r="S10494" s="46"/>
      <c r="U10494" s="46"/>
    </row>
    <row r="10495" spans="19:21" x14ac:dyDescent="0.25">
      <c r="S10495" s="46"/>
      <c r="U10495" s="46"/>
    </row>
    <row r="10496" spans="19:21" x14ac:dyDescent="0.25">
      <c r="S10496" s="46"/>
      <c r="U10496" s="46"/>
    </row>
    <row r="10497" spans="19:21" x14ac:dyDescent="0.25">
      <c r="S10497" s="46"/>
      <c r="U10497" s="46"/>
    </row>
    <row r="10498" spans="19:21" x14ac:dyDescent="0.25">
      <c r="S10498" s="46"/>
      <c r="U10498" s="46"/>
    </row>
    <row r="10499" spans="19:21" x14ac:dyDescent="0.25">
      <c r="S10499" s="46"/>
      <c r="U10499" s="46"/>
    </row>
    <row r="10500" spans="19:21" x14ac:dyDescent="0.25">
      <c r="S10500" s="46"/>
      <c r="U10500" s="46"/>
    </row>
    <row r="10501" spans="19:21" x14ac:dyDescent="0.25">
      <c r="S10501" s="46"/>
      <c r="U10501" s="46"/>
    </row>
    <row r="10502" spans="19:21" x14ac:dyDescent="0.25">
      <c r="S10502" s="46"/>
      <c r="U10502" s="46"/>
    </row>
    <row r="10503" spans="19:21" x14ac:dyDescent="0.25">
      <c r="S10503" s="46"/>
      <c r="U10503" s="46"/>
    </row>
    <row r="10504" spans="19:21" x14ac:dyDescent="0.25">
      <c r="S10504" s="46"/>
      <c r="U10504" s="46"/>
    </row>
    <row r="10505" spans="19:21" x14ac:dyDescent="0.25">
      <c r="S10505" s="46"/>
      <c r="U10505" s="46"/>
    </row>
    <row r="10506" spans="19:21" x14ac:dyDescent="0.25">
      <c r="S10506" s="46"/>
      <c r="U10506" s="46"/>
    </row>
    <row r="10507" spans="19:21" x14ac:dyDescent="0.25">
      <c r="S10507" s="46"/>
      <c r="U10507" s="46"/>
    </row>
    <row r="10508" spans="19:21" x14ac:dyDescent="0.25">
      <c r="S10508" s="46"/>
      <c r="U10508" s="46"/>
    </row>
    <row r="10509" spans="19:21" x14ac:dyDescent="0.25">
      <c r="S10509" s="46"/>
      <c r="U10509" s="46"/>
    </row>
    <row r="10510" spans="19:21" x14ac:dyDescent="0.25">
      <c r="S10510" s="46"/>
      <c r="U10510" s="46"/>
    </row>
    <row r="10511" spans="19:21" x14ac:dyDescent="0.25">
      <c r="S10511" s="46"/>
      <c r="U10511" s="46"/>
    </row>
    <row r="10512" spans="19:21" x14ac:dyDescent="0.25">
      <c r="S10512" s="46"/>
      <c r="U10512" s="46"/>
    </row>
    <row r="10513" spans="19:21" x14ac:dyDescent="0.25">
      <c r="S10513" s="46"/>
      <c r="U10513" s="46"/>
    </row>
    <row r="10514" spans="19:21" x14ac:dyDescent="0.25">
      <c r="S10514" s="46"/>
      <c r="U10514" s="46"/>
    </row>
    <row r="10515" spans="19:21" x14ac:dyDescent="0.25">
      <c r="S10515" s="46"/>
      <c r="U10515" s="46"/>
    </row>
    <row r="10516" spans="19:21" x14ac:dyDescent="0.25">
      <c r="S10516" s="46"/>
      <c r="U10516" s="46"/>
    </row>
    <row r="10517" spans="19:21" x14ac:dyDescent="0.25">
      <c r="S10517" s="46"/>
      <c r="U10517" s="46"/>
    </row>
    <row r="10518" spans="19:21" x14ac:dyDescent="0.25">
      <c r="S10518" s="46"/>
      <c r="U10518" s="46"/>
    </row>
    <row r="10519" spans="19:21" x14ac:dyDescent="0.25">
      <c r="S10519" s="46"/>
      <c r="U10519" s="46"/>
    </row>
    <row r="10520" spans="19:21" x14ac:dyDescent="0.25">
      <c r="S10520" s="46"/>
      <c r="U10520" s="46"/>
    </row>
    <row r="10521" spans="19:21" x14ac:dyDescent="0.25">
      <c r="S10521" s="46"/>
      <c r="U10521" s="46"/>
    </row>
    <row r="10522" spans="19:21" x14ac:dyDescent="0.25">
      <c r="S10522" s="46"/>
      <c r="U10522" s="46"/>
    </row>
    <row r="10523" spans="19:21" x14ac:dyDescent="0.25">
      <c r="S10523" s="46"/>
      <c r="U10523" s="46"/>
    </row>
    <row r="10524" spans="19:21" x14ac:dyDescent="0.25">
      <c r="S10524" s="46"/>
      <c r="U10524" s="46"/>
    </row>
    <row r="10525" spans="19:21" x14ac:dyDescent="0.25">
      <c r="S10525" s="46"/>
      <c r="U10525" s="46"/>
    </row>
    <row r="10526" spans="19:21" x14ac:dyDescent="0.25">
      <c r="S10526" s="46"/>
      <c r="U10526" s="46"/>
    </row>
    <row r="10527" spans="19:21" x14ac:dyDescent="0.25">
      <c r="S10527" s="46"/>
      <c r="U10527" s="46"/>
    </row>
    <row r="10528" spans="19:21" x14ac:dyDescent="0.25">
      <c r="S10528" s="46"/>
      <c r="U10528" s="46"/>
    </row>
    <row r="10529" spans="19:21" x14ac:dyDescent="0.25">
      <c r="S10529" s="46"/>
      <c r="U10529" s="46"/>
    </row>
    <row r="10530" spans="19:21" x14ac:dyDescent="0.25">
      <c r="S10530" s="46"/>
      <c r="U10530" s="46"/>
    </row>
    <row r="10531" spans="19:21" x14ac:dyDescent="0.25">
      <c r="S10531" s="46"/>
      <c r="U10531" s="46"/>
    </row>
    <row r="10532" spans="19:21" x14ac:dyDescent="0.25">
      <c r="S10532" s="46"/>
      <c r="U10532" s="46"/>
    </row>
    <row r="10533" spans="19:21" x14ac:dyDescent="0.25">
      <c r="S10533" s="46"/>
      <c r="U10533" s="46"/>
    </row>
    <row r="10534" spans="19:21" x14ac:dyDescent="0.25">
      <c r="S10534" s="46"/>
      <c r="U10534" s="46"/>
    </row>
    <row r="10535" spans="19:21" x14ac:dyDescent="0.25">
      <c r="S10535" s="46"/>
      <c r="U10535" s="46"/>
    </row>
    <row r="10536" spans="19:21" x14ac:dyDescent="0.25">
      <c r="S10536" s="46"/>
      <c r="U10536" s="46"/>
    </row>
    <row r="10537" spans="19:21" x14ac:dyDescent="0.25">
      <c r="S10537" s="46"/>
      <c r="U10537" s="46"/>
    </row>
    <row r="10538" spans="19:21" x14ac:dyDescent="0.25">
      <c r="S10538" s="46"/>
      <c r="U10538" s="46"/>
    </row>
    <row r="10539" spans="19:21" x14ac:dyDescent="0.25">
      <c r="S10539" s="46"/>
      <c r="U10539" s="46"/>
    </row>
    <row r="10540" spans="19:21" x14ac:dyDescent="0.25">
      <c r="S10540" s="46"/>
      <c r="U10540" s="46"/>
    </row>
    <row r="10541" spans="19:21" x14ac:dyDescent="0.25">
      <c r="S10541" s="46"/>
      <c r="U10541" s="46"/>
    </row>
    <row r="10542" spans="19:21" x14ac:dyDescent="0.25">
      <c r="S10542" s="46"/>
      <c r="U10542" s="46"/>
    </row>
    <row r="10543" spans="19:21" x14ac:dyDescent="0.25">
      <c r="S10543" s="46"/>
      <c r="U10543" s="46"/>
    </row>
    <row r="10544" spans="19:21" x14ac:dyDescent="0.25">
      <c r="S10544" s="46"/>
      <c r="U10544" s="46"/>
    </row>
    <row r="10545" spans="19:21" x14ac:dyDescent="0.25">
      <c r="S10545" s="46"/>
      <c r="U10545" s="46"/>
    </row>
    <row r="10546" spans="19:21" x14ac:dyDescent="0.25">
      <c r="S10546" s="46"/>
      <c r="U10546" s="46"/>
    </row>
    <row r="10547" spans="19:21" x14ac:dyDescent="0.25">
      <c r="S10547" s="46"/>
      <c r="U10547" s="46"/>
    </row>
    <row r="10548" spans="19:21" x14ac:dyDescent="0.25">
      <c r="S10548" s="46"/>
      <c r="U10548" s="46"/>
    </row>
    <row r="10549" spans="19:21" x14ac:dyDescent="0.25">
      <c r="S10549" s="46"/>
      <c r="U10549" s="46"/>
    </row>
    <row r="10550" spans="19:21" x14ac:dyDescent="0.25">
      <c r="S10550" s="46"/>
      <c r="U10550" s="46"/>
    </row>
    <row r="10551" spans="19:21" x14ac:dyDescent="0.25">
      <c r="S10551" s="46"/>
      <c r="U10551" s="46"/>
    </row>
    <row r="10552" spans="19:21" x14ac:dyDescent="0.25">
      <c r="S10552" s="46"/>
      <c r="U10552" s="46"/>
    </row>
    <row r="10553" spans="19:21" x14ac:dyDescent="0.25">
      <c r="S10553" s="46"/>
      <c r="U10553" s="46"/>
    </row>
    <row r="10554" spans="19:21" x14ac:dyDescent="0.25">
      <c r="S10554" s="46"/>
      <c r="U10554" s="46"/>
    </row>
    <row r="10555" spans="19:21" x14ac:dyDescent="0.25">
      <c r="S10555" s="46"/>
      <c r="U10555" s="46"/>
    </row>
    <row r="10556" spans="19:21" x14ac:dyDescent="0.25">
      <c r="S10556" s="46"/>
      <c r="U10556" s="46"/>
    </row>
    <row r="10557" spans="19:21" x14ac:dyDescent="0.25">
      <c r="S10557" s="46"/>
      <c r="U10557" s="46"/>
    </row>
    <row r="10558" spans="19:21" x14ac:dyDescent="0.25">
      <c r="S10558" s="46"/>
      <c r="U10558" s="46"/>
    </row>
    <row r="10559" spans="19:21" x14ac:dyDescent="0.25">
      <c r="S10559" s="46"/>
      <c r="U10559" s="46"/>
    </row>
    <row r="10560" spans="19:21" x14ac:dyDescent="0.25">
      <c r="S10560" s="46"/>
      <c r="U10560" s="46"/>
    </row>
    <row r="10561" spans="19:21" x14ac:dyDescent="0.25">
      <c r="S10561" s="46"/>
      <c r="U10561" s="46"/>
    </row>
    <row r="10562" spans="19:21" x14ac:dyDescent="0.25">
      <c r="S10562" s="46"/>
      <c r="U10562" s="46"/>
    </row>
    <row r="10563" spans="19:21" x14ac:dyDescent="0.25">
      <c r="S10563" s="46"/>
      <c r="U10563" s="46"/>
    </row>
    <row r="10564" spans="19:21" x14ac:dyDescent="0.25">
      <c r="S10564" s="46"/>
      <c r="U10564" s="46"/>
    </row>
    <row r="10565" spans="19:21" x14ac:dyDescent="0.25">
      <c r="S10565" s="46"/>
      <c r="U10565" s="46"/>
    </row>
    <row r="10566" spans="19:21" x14ac:dyDescent="0.25">
      <c r="S10566" s="46"/>
      <c r="U10566" s="46"/>
    </row>
    <row r="10567" spans="19:21" x14ac:dyDescent="0.25">
      <c r="S10567" s="46"/>
      <c r="U10567" s="46"/>
    </row>
    <row r="10568" spans="19:21" x14ac:dyDescent="0.25">
      <c r="S10568" s="46"/>
      <c r="U10568" s="46"/>
    </row>
    <row r="10569" spans="19:21" x14ac:dyDescent="0.25">
      <c r="S10569" s="46"/>
      <c r="U10569" s="46"/>
    </row>
    <row r="10570" spans="19:21" x14ac:dyDescent="0.25">
      <c r="S10570" s="46"/>
      <c r="U10570" s="46"/>
    </row>
    <row r="10571" spans="19:21" x14ac:dyDescent="0.25">
      <c r="S10571" s="46"/>
      <c r="U10571" s="46"/>
    </row>
    <row r="10572" spans="19:21" x14ac:dyDescent="0.25">
      <c r="S10572" s="46"/>
      <c r="U10572" s="46"/>
    </row>
    <row r="10573" spans="19:21" x14ac:dyDescent="0.25">
      <c r="S10573" s="46"/>
      <c r="U10573" s="46"/>
    </row>
    <row r="10574" spans="19:21" x14ac:dyDescent="0.25">
      <c r="S10574" s="46"/>
      <c r="U10574" s="46"/>
    </row>
    <row r="10575" spans="19:21" x14ac:dyDescent="0.25">
      <c r="S10575" s="46"/>
      <c r="U10575" s="46"/>
    </row>
    <row r="10576" spans="19:21" x14ac:dyDescent="0.25">
      <c r="S10576" s="46"/>
      <c r="U10576" s="46"/>
    </row>
    <row r="10577" spans="19:21" x14ac:dyDescent="0.25">
      <c r="S10577" s="46"/>
      <c r="U10577" s="46"/>
    </row>
    <row r="10578" spans="19:21" x14ac:dyDescent="0.25">
      <c r="S10578" s="46"/>
      <c r="U10578" s="46"/>
    </row>
    <row r="10579" spans="19:21" x14ac:dyDescent="0.25">
      <c r="S10579" s="46"/>
      <c r="U10579" s="46"/>
    </row>
    <row r="10580" spans="19:21" x14ac:dyDescent="0.25">
      <c r="S10580" s="46"/>
      <c r="U10580" s="46"/>
    </row>
    <row r="10581" spans="19:21" x14ac:dyDescent="0.25">
      <c r="S10581" s="46"/>
      <c r="U10581" s="46"/>
    </row>
    <row r="10582" spans="19:21" x14ac:dyDescent="0.25">
      <c r="S10582" s="46"/>
      <c r="U10582" s="46"/>
    </row>
    <row r="10583" spans="19:21" x14ac:dyDescent="0.25">
      <c r="S10583" s="46"/>
      <c r="U10583" s="46"/>
    </row>
    <row r="10584" spans="19:21" x14ac:dyDescent="0.25">
      <c r="S10584" s="46"/>
      <c r="U10584" s="46"/>
    </row>
    <row r="10585" spans="19:21" x14ac:dyDescent="0.25">
      <c r="S10585" s="46"/>
      <c r="U10585" s="46"/>
    </row>
    <row r="10586" spans="19:21" x14ac:dyDescent="0.25">
      <c r="S10586" s="46"/>
      <c r="U10586" s="46"/>
    </row>
    <row r="10587" spans="19:21" x14ac:dyDescent="0.25">
      <c r="S10587" s="46"/>
      <c r="U10587" s="46"/>
    </row>
    <row r="10588" spans="19:21" x14ac:dyDescent="0.25">
      <c r="S10588" s="46"/>
      <c r="U10588" s="46"/>
    </row>
    <row r="10589" spans="19:21" x14ac:dyDescent="0.25">
      <c r="S10589" s="46"/>
      <c r="U10589" s="46"/>
    </row>
    <row r="10590" spans="19:21" x14ac:dyDescent="0.25">
      <c r="S10590" s="46"/>
      <c r="U10590" s="46"/>
    </row>
    <row r="10591" spans="19:21" x14ac:dyDescent="0.25">
      <c r="S10591" s="46"/>
      <c r="U10591" s="46"/>
    </row>
    <row r="10592" spans="19:21" x14ac:dyDescent="0.25">
      <c r="S10592" s="46"/>
      <c r="U10592" s="46"/>
    </row>
    <row r="10593" spans="19:21" x14ac:dyDescent="0.25">
      <c r="S10593" s="46"/>
      <c r="U10593" s="46"/>
    </row>
    <row r="10594" spans="19:21" x14ac:dyDescent="0.25">
      <c r="S10594" s="46"/>
      <c r="U10594" s="46"/>
    </row>
    <row r="10595" spans="19:21" x14ac:dyDescent="0.25">
      <c r="S10595" s="46"/>
      <c r="U10595" s="46"/>
    </row>
    <row r="10596" spans="19:21" x14ac:dyDescent="0.25">
      <c r="S10596" s="46"/>
      <c r="U10596" s="46"/>
    </row>
    <row r="10597" spans="19:21" x14ac:dyDescent="0.25">
      <c r="S10597" s="46"/>
      <c r="U10597" s="46"/>
    </row>
    <row r="10598" spans="19:21" x14ac:dyDescent="0.25">
      <c r="S10598" s="46"/>
      <c r="U10598" s="46"/>
    </row>
    <row r="10599" spans="19:21" x14ac:dyDescent="0.25">
      <c r="S10599" s="46"/>
      <c r="U10599" s="46"/>
    </row>
    <row r="10600" spans="19:21" x14ac:dyDescent="0.25">
      <c r="S10600" s="46"/>
      <c r="U10600" s="46"/>
    </row>
    <row r="10601" spans="19:21" x14ac:dyDescent="0.25">
      <c r="S10601" s="46"/>
      <c r="U10601" s="46"/>
    </row>
    <row r="10602" spans="19:21" x14ac:dyDescent="0.25">
      <c r="S10602" s="46"/>
      <c r="U10602" s="46"/>
    </row>
    <row r="10603" spans="19:21" x14ac:dyDescent="0.25">
      <c r="S10603" s="46"/>
      <c r="U10603" s="46"/>
    </row>
    <row r="10604" spans="19:21" x14ac:dyDescent="0.25">
      <c r="S10604" s="46"/>
      <c r="U10604" s="46"/>
    </row>
    <row r="10605" spans="19:21" x14ac:dyDescent="0.25">
      <c r="S10605" s="46"/>
      <c r="U10605" s="46"/>
    </row>
    <row r="10606" spans="19:21" x14ac:dyDescent="0.25">
      <c r="S10606" s="46"/>
      <c r="U10606" s="46"/>
    </row>
    <row r="10607" spans="19:21" x14ac:dyDescent="0.25">
      <c r="S10607" s="46"/>
      <c r="U10607" s="46"/>
    </row>
    <row r="10608" spans="19:21" x14ac:dyDescent="0.25">
      <c r="S10608" s="46"/>
      <c r="U10608" s="46"/>
    </row>
    <row r="10609" spans="19:21" x14ac:dyDescent="0.25">
      <c r="S10609" s="46"/>
      <c r="U10609" s="46"/>
    </row>
    <row r="10610" spans="19:21" x14ac:dyDescent="0.25">
      <c r="S10610" s="46"/>
      <c r="U10610" s="46"/>
    </row>
    <row r="10611" spans="19:21" x14ac:dyDescent="0.25">
      <c r="S10611" s="46"/>
      <c r="U10611" s="46"/>
    </row>
    <row r="10612" spans="19:21" x14ac:dyDescent="0.25">
      <c r="S10612" s="46"/>
      <c r="U10612" s="46"/>
    </row>
    <row r="10613" spans="19:21" x14ac:dyDescent="0.25">
      <c r="S10613" s="46"/>
      <c r="U10613" s="46"/>
    </row>
    <row r="10614" spans="19:21" x14ac:dyDescent="0.25">
      <c r="S10614" s="46"/>
      <c r="U10614" s="46"/>
    </row>
    <row r="10615" spans="19:21" x14ac:dyDescent="0.25">
      <c r="S10615" s="46"/>
      <c r="U10615" s="46"/>
    </row>
    <row r="10616" spans="19:21" x14ac:dyDescent="0.25">
      <c r="S10616" s="46"/>
      <c r="U10616" s="46"/>
    </row>
    <row r="10617" spans="19:21" x14ac:dyDescent="0.25">
      <c r="S10617" s="46"/>
      <c r="U10617" s="46"/>
    </row>
    <row r="10618" spans="19:21" x14ac:dyDescent="0.25">
      <c r="S10618" s="46"/>
      <c r="U10618" s="46"/>
    </row>
    <row r="10619" spans="19:21" x14ac:dyDescent="0.25">
      <c r="S10619" s="46"/>
      <c r="U10619" s="46"/>
    </row>
    <row r="10620" spans="19:21" x14ac:dyDescent="0.25">
      <c r="S10620" s="46"/>
      <c r="U10620" s="46"/>
    </row>
    <row r="10621" spans="19:21" x14ac:dyDescent="0.25">
      <c r="S10621" s="46"/>
      <c r="U10621" s="46"/>
    </row>
    <row r="10622" spans="19:21" x14ac:dyDescent="0.25">
      <c r="S10622" s="46"/>
      <c r="U10622" s="46"/>
    </row>
    <row r="10623" spans="19:21" x14ac:dyDescent="0.25">
      <c r="S10623" s="46"/>
      <c r="U10623" s="46"/>
    </row>
    <row r="10624" spans="19:21" x14ac:dyDescent="0.25">
      <c r="S10624" s="46"/>
      <c r="U10624" s="46"/>
    </row>
    <row r="10625" spans="19:21" x14ac:dyDescent="0.25">
      <c r="S10625" s="46"/>
      <c r="U10625" s="46"/>
    </row>
    <row r="10626" spans="19:21" x14ac:dyDescent="0.25">
      <c r="S10626" s="46"/>
      <c r="U10626" s="46"/>
    </row>
    <row r="10627" spans="19:21" x14ac:dyDescent="0.25">
      <c r="S10627" s="46"/>
      <c r="U10627" s="46"/>
    </row>
    <row r="10628" spans="19:21" x14ac:dyDescent="0.25">
      <c r="S10628" s="46"/>
      <c r="U10628" s="46"/>
    </row>
    <row r="10629" spans="19:21" x14ac:dyDescent="0.25">
      <c r="S10629" s="46"/>
      <c r="U10629" s="46"/>
    </row>
    <row r="10630" spans="19:21" x14ac:dyDescent="0.25">
      <c r="S10630" s="46"/>
      <c r="U10630" s="46"/>
    </row>
    <row r="10631" spans="19:21" x14ac:dyDescent="0.25">
      <c r="S10631" s="46"/>
      <c r="U10631" s="46"/>
    </row>
    <row r="10632" spans="19:21" x14ac:dyDescent="0.25">
      <c r="S10632" s="46"/>
      <c r="U10632" s="46"/>
    </row>
    <row r="10633" spans="19:21" x14ac:dyDescent="0.25">
      <c r="S10633" s="46"/>
      <c r="U10633" s="46"/>
    </row>
    <row r="10634" spans="19:21" x14ac:dyDescent="0.25">
      <c r="S10634" s="46"/>
      <c r="U10634" s="46"/>
    </row>
    <row r="10635" spans="19:21" x14ac:dyDescent="0.25">
      <c r="S10635" s="46"/>
      <c r="U10635" s="46"/>
    </row>
    <row r="10636" spans="19:21" x14ac:dyDescent="0.25">
      <c r="S10636" s="46"/>
      <c r="U10636" s="46"/>
    </row>
    <row r="10637" spans="19:21" x14ac:dyDescent="0.25">
      <c r="S10637" s="46"/>
      <c r="U10637" s="46"/>
    </row>
    <row r="10638" spans="19:21" x14ac:dyDescent="0.25">
      <c r="S10638" s="46"/>
      <c r="U10638" s="46"/>
    </row>
    <row r="10639" spans="19:21" x14ac:dyDescent="0.25">
      <c r="S10639" s="46"/>
      <c r="U10639" s="46"/>
    </row>
    <row r="10640" spans="19:21" x14ac:dyDescent="0.25">
      <c r="S10640" s="46"/>
      <c r="U10640" s="46"/>
    </row>
    <row r="10641" spans="19:21" x14ac:dyDescent="0.25">
      <c r="S10641" s="46"/>
      <c r="U10641" s="46"/>
    </row>
    <row r="10642" spans="19:21" x14ac:dyDescent="0.25">
      <c r="S10642" s="46"/>
      <c r="U10642" s="46"/>
    </row>
    <row r="10643" spans="19:21" x14ac:dyDescent="0.25">
      <c r="S10643" s="46"/>
      <c r="U10643" s="46"/>
    </row>
    <row r="10644" spans="19:21" x14ac:dyDescent="0.25">
      <c r="S10644" s="46"/>
      <c r="U10644" s="46"/>
    </row>
    <row r="10645" spans="19:21" x14ac:dyDescent="0.25">
      <c r="S10645" s="46"/>
      <c r="U10645" s="46"/>
    </row>
    <row r="10646" spans="19:21" x14ac:dyDescent="0.25">
      <c r="S10646" s="46"/>
      <c r="U10646" s="46"/>
    </row>
    <row r="10647" spans="19:21" x14ac:dyDescent="0.25">
      <c r="S10647" s="46"/>
      <c r="U10647" s="46"/>
    </row>
    <row r="10648" spans="19:21" x14ac:dyDescent="0.25">
      <c r="S10648" s="46"/>
      <c r="U10648" s="46"/>
    </row>
    <row r="10649" spans="19:21" x14ac:dyDescent="0.25">
      <c r="S10649" s="46"/>
      <c r="U10649" s="46"/>
    </row>
    <row r="10650" spans="19:21" x14ac:dyDescent="0.25">
      <c r="S10650" s="46"/>
      <c r="U10650" s="46"/>
    </row>
    <row r="10651" spans="19:21" x14ac:dyDescent="0.25">
      <c r="S10651" s="46"/>
      <c r="U10651" s="46"/>
    </row>
    <row r="10652" spans="19:21" x14ac:dyDescent="0.25">
      <c r="S10652" s="46"/>
      <c r="U10652" s="46"/>
    </row>
    <row r="10653" spans="19:21" x14ac:dyDescent="0.25">
      <c r="S10653" s="46"/>
      <c r="U10653" s="46"/>
    </row>
    <row r="10654" spans="19:21" x14ac:dyDescent="0.25">
      <c r="S10654" s="46"/>
      <c r="U10654" s="46"/>
    </row>
    <row r="10655" spans="19:21" x14ac:dyDescent="0.25">
      <c r="S10655" s="46"/>
      <c r="U10655" s="46"/>
    </row>
    <row r="10656" spans="19:21" x14ac:dyDescent="0.25">
      <c r="S10656" s="46"/>
      <c r="U10656" s="46"/>
    </row>
    <row r="10657" spans="19:21" x14ac:dyDescent="0.25">
      <c r="S10657" s="46"/>
      <c r="U10657" s="46"/>
    </row>
    <row r="10658" spans="19:21" x14ac:dyDescent="0.25">
      <c r="S10658" s="46"/>
      <c r="U10658" s="46"/>
    </row>
    <row r="10659" spans="19:21" x14ac:dyDescent="0.25">
      <c r="S10659" s="46"/>
      <c r="U10659" s="46"/>
    </row>
    <row r="10660" spans="19:21" x14ac:dyDescent="0.25">
      <c r="S10660" s="46"/>
      <c r="U10660" s="46"/>
    </row>
    <row r="10661" spans="19:21" x14ac:dyDescent="0.25">
      <c r="S10661" s="46"/>
      <c r="U10661" s="46"/>
    </row>
    <row r="10662" spans="19:21" x14ac:dyDescent="0.25">
      <c r="S10662" s="46"/>
      <c r="U10662" s="46"/>
    </row>
    <row r="10663" spans="19:21" x14ac:dyDescent="0.25">
      <c r="S10663" s="46"/>
      <c r="U10663" s="46"/>
    </row>
    <row r="10664" spans="19:21" x14ac:dyDescent="0.25">
      <c r="S10664" s="46"/>
      <c r="U10664" s="46"/>
    </row>
    <row r="10665" spans="19:21" x14ac:dyDescent="0.25">
      <c r="S10665" s="46"/>
      <c r="U10665" s="46"/>
    </row>
    <row r="10666" spans="19:21" x14ac:dyDescent="0.25">
      <c r="S10666" s="46"/>
      <c r="U10666" s="46"/>
    </row>
    <row r="10667" spans="19:21" x14ac:dyDescent="0.25">
      <c r="S10667" s="46"/>
      <c r="U10667" s="46"/>
    </row>
    <row r="10668" spans="19:21" x14ac:dyDescent="0.25">
      <c r="S10668" s="46"/>
      <c r="U10668" s="46"/>
    </row>
    <row r="10669" spans="19:21" x14ac:dyDescent="0.25">
      <c r="S10669" s="46"/>
      <c r="U10669" s="46"/>
    </row>
    <row r="10670" spans="19:21" x14ac:dyDescent="0.25">
      <c r="S10670" s="46"/>
      <c r="U10670" s="46"/>
    </row>
    <row r="10671" spans="19:21" x14ac:dyDescent="0.25">
      <c r="S10671" s="46"/>
      <c r="U10671" s="46"/>
    </row>
    <row r="10672" spans="19:21" x14ac:dyDescent="0.25">
      <c r="S10672" s="46"/>
      <c r="U10672" s="46"/>
    </row>
    <row r="10673" spans="19:21" x14ac:dyDescent="0.25">
      <c r="S10673" s="46"/>
      <c r="U10673" s="46"/>
    </row>
    <row r="10674" spans="19:21" x14ac:dyDescent="0.25">
      <c r="S10674" s="46"/>
      <c r="U10674" s="46"/>
    </row>
    <row r="10675" spans="19:21" x14ac:dyDescent="0.25">
      <c r="S10675" s="46"/>
      <c r="U10675" s="46"/>
    </row>
    <row r="10676" spans="19:21" x14ac:dyDescent="0.25">
      <c r="S10676" s="46"/>
      <c r="U10676" s="46"/>
    </row>
    <row r="10677" spans="19:21" x14ac:dyDescent="0.25">
      <c r="S10677" s="46"/>
      <c r="U10677" s="46"/>
    </row>
    <row r="10678" spans="19:21" x14ac:dyDescent="0.25">
      <c r="S10678" s="46"/>
      <c r="U10678" s="46"/>
    </row>
    <row r="10679" spans="19:21" x14ac:dyDescent="0.25">
      <c r="S10679" s="46"/>
      <c r="U10679" s="46"/>
    </row>
    <row r="10680" spans="19:21" x14ac:dyDescent="0.25">
      <c r="S10680" s="46"/>
      <c r="U10680" s="46"/>
    </row>
    <row r="10681" spans="19:21" x14ac:dyDescent="0.25">
      <c r="S10681" s="46"/>
      <c r="U10681" s="46"/>
    </row>
    <row r="10682" spans="19:21" x14ac:dyDescent="0.25">
      <c r="S10682" s="46"/>
      <c r="U10682" s="46"/>
    </row>
    <row r="10683" spans="19:21" x14ac:dyDescent="0.25">
      <c r="S10683" s="46"/>
      <c r="U10683" s="46"/>
    </row>
    <row r="10684" spans="19:21" x14ac:dyDescent="0.25">
      <c r="S10684" s="46"/>
      <c r="U10684" s="46"/>
    </row>
    <row r="10685" spans="19:21" x14ac:dyDescent="0.25">
      <c r="S10685" s="46"/>
      <c r="U10685" s="46"/>
    </row>
    <row r="10686" spans="19:21" x14ac:dyDescent="0.25">
      <c r="S10686" s="46"/>
      <c r="U10686" s="46"/>
    </row>
    <row r="10687" spans="19:21" x14ac:dyDescent="0.25">
      <c r="S10687" s="46"/>
      <c r="U10687" s="46"/>
    </row>
    <row r="10688" spans="19:21" x14ac:dyDescent="0.25">
      <c r="S10688" s="46"/>
      <c r="U10688" s="46"/>
    </row>
    <row r="10689" spans="19:21" x14ac:dyDescent="0.25">
      <c r="S10689" s="46"/>
      <c r="U10689" s="46"/>
    </row>
    <row r="10690" spans="19:21" x14ac:dyDescent="0.25">
      <c r="S10690" s="46"/>
      <c r="U10690" s="46"/>
    </row>
    <row r="10691" spans="19:21" x14ac:dyDescent="0.25">
      <c r="S10691" s="46"/>
      <c r="U10691" s="46"/>
    </row>
    <row r="10692" spans="19:21" x14ac:dyDescent="0.25">
      <c r="S10692" s="46"/>
      <c r="U10692" s="46"/>
    </row>
    <row r="10693" spans="19:21" x14ac:dyDescent="0.25">
      <c r="S10693" s="46"/>
      <c r="U10693" s="46"/>
    </row>
    <row r="10694" spans="19:21" x14ac:dyDescent="0.25">
      <c r="S10694" s="46"/>
      <c r="U10694" s="46"/>
    </row>
    <row r="10695" spans="19:21" x14ac:dyDescent="0.25">
      <c r="S10695" s="46"/>
      <c r="U10695" s="46"/>
    </row>
    <row r="10696" spans="19:21" x14ac:dyDescent="0.25">
      <c r="S10696" s="46"/>
      <c r="U10696" s="46"/>
    </row>
    <row r="10697" spans="19:21" x14ac:dyDescent="0.25">
      <c r="S10697" s="46"/>
      <c r="U10697" s="46"/>
    </row>
    <row r="10698" spans="19:21" x14ac:dyDescent="0.25">
      <c r="S10698" s="46"/>
      <c r="U10698" s="46"/>
    </row>
    <row r="10699" spans="19:21" x14ac:dyDescent="0.25">
      <c r="S10699" s="46"/>
      <c r="U10699" s="46"/>
    </row>
    <row r="10700" spans="19:21" x14ac:dyDescent="0.25">
      <c r="S10700" s="46"/>
      <c r="U10700" s="46"/>
    </row>
    <row r="10701" spans="19:21" x14ac:dyDescent="0.25">
      <c r="S10701" s="46"/>
      <c r="U10701" s="46"/>
    </row>
    <row r="10702" spans="19:21" x14ac:dyDescent="0.25">
      <c r="S10702" s="46"/>
      <c r="U10702" s="46"/>
    </row>
    <row r="10703" spans="19:21" x14ac:dyDescent="0.25">
      <c r="S10703" s="46"/>
      <c r="U10703" s="46"/>
    </row>
    <row r="10704" spans="19:21" x14ac:dyDescent="0.25">
      <c r="S10704" s="46"/>
      <c r="U10704" s="46"/>
    </row>
    <row r="10705" spans="19:21" x14ac:dyDescent="0.25">
      <c r="S10705" s="46"/>
      <c r="U10705" s="46"/>
    </row>
    <row r="10706" spans="19:21" x14ac:dyDescent="0.25">
      <c r="S10706" s="46"/>
      <c r="U10706" s="46"/>
    </row>
    <row r="10707" spans="19:21" x14ac:dyDescent="0.25">
      <c r="S10707" s="46"/>
      <c r="U10707" s="46"/>
    </row>
    <row r="10708" spans="19:21" x14ac:dyDescent="0.25">
      <c r="S10708" s="46"/>
      <c r="U10708" s="46"/>
    </row>
    <row r="10709" spans="19:21" x14ac:dyDescent="0.25">
      <c r="S10709" s="46"/>
      <c r="U10709" s="46"/>
    </row>
    <row r="10710" spans="19:21" x14ac:dyDescent="0.25">
      <c r="S10710" s="46"/>
      <c r="U10710" s="46"/>
    </row>
    <row r="10711" spans="19:21" x14ac:dyDescent="0.25">
      <c r="S10711" s="46"/>
      <c r="U10711" s="46"/>
    </row>
    <row r="10712" spans="19:21" x14ac:dyDescent="0.25">
      <c r="S10712" s="46"/>
      <c r="U10712" s="46"/>
    </row>
    <row r="10713" spans="19:21" x14ac:dyDescent="0.25">
      <c r="S10713" s="46"/>
      <c r="U10713" s="46"/>
    </row>
    <row r="10714" spans="19:21" x14ac:dyDescent="0.25">
      <c r="S10714" s="46"/>
      <c r="U10714" s="46"/>
    </row>
    <row r="10715" spans="19:21" x14ac:dyDescent="0.25">
      <c r="S10715" s="46"/>
      <c r="U10715" s="46"/>
    </row>
    <row r="10716" spans="19:21" x14ac:dyDescent="0.25">
      <c r="S10716" s="46"/>
      <c r="U10716" s="46"/>
    </row>
    <row r="10717" spans="19:21" x14ac:dyDescent="0.25">
      <c r="S10717" s="46"/>
      <c r="U10717" s="46"/>
    </row>
    <row r="10718" spans="19:21" x14ac:dyDescent="0.25">
      <c r="S10718" s="46"/>
      <c r="U10718" s="46"/>
    </row>
    <row r="10719" spans="19:21" x14ac:dyDescent="0.25">
      <c r="S10719" s="46"/>
      <c r="U10719" s="46"/>
    </row>
    <row r="10720" spans="19:21" x14ac:dyDescent="0.25">
      <c r="S10720" s="46"/>
      <c r="U10720" s="46"/>
    </row>
    <row r="10721" spans="19:21" x14ac:dyDescent="0.25">
      <c r="S10721" s="46"/>
      <c r="U10721" s="46"/>
    </row>
    <row r="10722" spans="19:21" x14ac:dyDescent="0.25">
      <c r="S10722" s="46"/>
      <c r="U10722" s="46"/>
    </row>
    <row r="10723" spans="19:21" x14ac:dyDescent="0.25">
      <c r="S10723" s="46"/>
      <c r="U10723" s="46"/>
    </row>
    <row r="10724" spans="19:21" x14ac:dyDescent="0.25">
      <c r="S10724" s="46"/>
      <c r="U10724" s="46"/>
    </row>
    <row r="10725" spans="19:21" x14ac:dyDescent="0.25">
      <c r="S10725" s="46"/>
      <c r="U10725" s="46"/>
    </row>
    <row r="10726" spans="19:21" x14ac:dyDescent="0.25">
      <c r="S10726" s="46"/>
      <c r="U10726" s="46"/>
    </row>
    <row r="10727" spans="19:21" x14ac:dyDescent="0.25">
      <c r="S10727" s="46"/>
      <c r="U10727" s="46"/>
    </row>
    <row r="10728" spans="19:21" x14ac:dyDescent="0.25">
      <c r="S10728" s="46"/>
      <c r="U10728" s="46"/>
    </row>
    <row r="10729" spans="19:21" x14ac:dyDescent="0.25">
      <c r="S10729" s="46"/>
      <c r="U10729" s="46"/>
    </row>
    <row r="10730" spans="19:21" x14ac:dyDescent="0.25">
      <c r="S10730" s="46"/>
      <c r="U10730" s="46"/>
    </row>
    <row r="10731" spans="19:21" x14ac:dyDescent="0.25">
      <c r="S10731" s="46"/>
      <c r="U10731" s="46"/>
    </row>
    <row r="10732" spans="19:21" x14ac:dyDescent="0.25">
      <c r="S10732" s="46"/>
      <c r="U10732" s="46"/>
    </row>
    <row r="10733" spans="19:21" x14ac:dyDescent="0.25">
      <c r="S10733" s="46"/>
      <c r="U10733" s="46"/>
    </row>
    <row r="10734" spans="19:21" x14ac:dyDescent="0.25">
      <c r="S10734" s="46"/>
      <c r="U10734" s="46"/>
    </row>
    <row r="10735" spans="19:21" x14ac:dyDescent="0.25">
      <c r="S10735" s="46"/>
      <c r="U10735" s="46"/>
    </row>
    <row r="10736" spans="19:21" x14ac:dyDescent="0.25">
      <c r="S10736" s="46"/>
      <c r="U10736" s="46"/>
    </row>
    <row r="10737" spans="19:21" x14ac:dyDescent="0.25">
      <c r="S10737" s="46"/>
      <c r="U10737" s="46"/>
    </row>
    <row r="10738" spans="19:21" x14ac:dyDescent="0.25">
      <c r="S10738" s="46"/>
      <c r="U10738" s="46"/>
    </row>
    <row r="10739" spans="19:21" x14ac:dyDescent="0.25">
      <c r="S10739" s="46"/>
      <c r="U10739" s="46"/>
    </row>
    <row r="10740" spans="19:21" x14ac:dyDescent="0.25">
      <c r="S10740" s="46"/>
      <c r="U10740" s="46"/>
    </row>
    <row r="10741" spans="19:21" x14ac:dyDescent="0.25">
      <c r="S10741" s="46"/>
      <c r="U10741" s="46"/>
    </row>
    <row r="10742" spans="19:21" x14ac:dyDescent="0.25">
      <c r="S10742" s="46"/>
      <c r="U10742" s="46"/>
    </row>
    <row r="10743" spans="19:21" x14ac:dyDescent="0.25">
      <c r="S10743" s="46"/>
      <c r="U10743" s="46"/>
    </row>
    <row r="10744" spans="19:21" x14ac:dyDescent="0.25">
      <c r="S10744" s="46"/>
      <c r="U10744" s="46"/>
    </row>
    <row r="10745" spans="19:21" x14ac:dyDescent="0.25">
      <c r="S10745" s="46"/>
      <c r="U10745" s="46"/>
    </row>
    <row r="10746" spans="19:21" x14ac:dyDescent="0.25">
      <c r="S10746" s="46"/>
      <c r="U10746" s="46"/>
    </row>
    <row r="10747" spans="19:21" x14ac:dyDescent="0.25">
      <c r="S10747" s="46"/>
      <c r="U10747" s="46"/>
    </row>
    <row r="10748" spans="19:21" x14ac:dyDescent="0.25">
      <c r="S10748" s="46"/>
      <c r="U10748" s="46"/>
    </row>
    <row r="10749" spans="19:21" x14ac:dyDescent="0.25">
      <c r="S10749" s="46"/>
      <c r="U10749" s="46"/>
    </row>
    <row r="10750" spans="19:21" x14ac:dyDescent="0.25">
      <c r="S10750" s="46"/>
      <c r="U10750" s="46"/>
    </row>
    <row r="10751" spans="19:21" x14ac:dyDescent="0.25">
      <c r="S10751" s="46"/>
      <c r="U10751" s="46"/>
    </row>
    <row r="10752" spans="19:21" x14ac:dyDescent="0.25">
      <c r="S10752" s="46"/>
      <c r="U10752" s="46"/>
    </row>
    <row r="10753" spans="19:21" x14ac:dyDescent="0.25">
      <c r="S10753" s="46"/>
      <c r="U10753" s="46"/>
    </row>
    <row r="10754" spans="19:21" x14ac:dyDescent="0.25">
      <c r="S10754" s="46"/>
      <c r="U10754" s="46"/>
    </row>
    <row r="10755" spans="19:21" x14ac:dyDescent="0.25">
      <c r="S10755" s="46"/>
      <c r="U10755" s="46"/>
    </row>
    <row r="10756" spans="19:21" x14ac:dyDescent="0.25">
      <c r="S10756" s="46"/>
      <c r="U10756" s="46"/>
    </row>
    <row r="10757" spans="19:21" x14ac:dyDescent="0.25">
      <c r="S10757" s="46"/>
      <c r="U10757" s="46"/>
    </row>
    <row r="10758" spans="19:21" x14ac:dyDescent="0.25">
      <c r="S10758" s="46"/>
      <c r="U10758" s="46"/>
    </row>
    <row r="10759" spans="19:21" x14ac:dyDescent="0.25">
      <c r="S10759" s="46"/>
      <c r="U10759" s="46"/>
    </row>
    <row r="10760" spans="19:21" x14ac:dyDescent="0.25">
      <c r="S10760" s="46"/>
      <c r="U10760" s="46"/>
    </row>
    <row r="10761" spans="19:21" x14ac:dyDescent="0.25">
      <c r="S10761" s="46"/>
      <c r="U10761" s="46"/>
    </row>
    <row r="10762" spans="19:21" x14ac:dyDescent="0.25">
      <c r="S10762" s="46"/>
      <c r="U10762" s="46"/>
    </row>
    <row r="10763" spans="19:21" x14ac:dyDescent="0.25">
      <c r="S10763" s="46"/>
      <c r="U10763" s="46"/>
    </row>
    <row r="10764" spans="19:21" x14ac:dyDescent="0.25">
      <c r="S10764" s="46"/>
      <c r="U10764" s="46"/>
    </row>
    <row r="10765" spans="19:21" x14ac:dyDescent="0.25">
      <c r="S10765" s="46"/>
      <c r="U10765" s="46"/>
    </row>
    <row r="10766" spans="19:21" x14ac:dyDescent="0.25">
      <c r="S10766" s="46"/>
      <c r="U10766" s="46"/>
    </row>
    <row r="10767" spans="19:21" x14ac:dyDescent="0.25">
      <c r="S10767" s="46"/>
      <c r="U10767" s="46"/>
    </row>
    <row r="10768" spans="19:21" x14ac:dyDescent="0.25">
      <c r="S10768" s="46"/>
      <c r="U10768" s="46"/>
    </row>
    <row r="10769" spans="19:21" x14ac:dyDescent="0.25">
      <c r="S10769" s="46"/>
      <c r="U10769" s="46"/>
    </row>
    <row r="10770" spans="19:21" x14ac:dyDescent="0.25">
      <c r="S10770" s="46"/>
      <c r="U10770" s="46"/>
    </row>
    <row r="10771" spans="19:21" x14ac:dyDescent="0.25">
      <c r="S10771" s="46"/>
      <c r="U10771" s="46"/>
    </row>
    <row r="10772" spans="19:21" x14ac:dyDescent="0.25">
      <c r="S10772" s="46"/>
      <c r="U10772" s="46"/>
    </row>
    <row r="10773" spans="19:21" x14ac:dyDescent="0.25">
      <c r="S10773" s="46"/>
      <c r="U10773" s="46"/>
    </row>
    <row r="10774" spans="19:21" x14ac:dyDescent="0.25">
      <c r="S10774" s="46"/>
      <c r="U10774" s="46"/>
    </row>
    <row r="10775" spans="19:21" x14ac:dyDescent="0.25">
      <c r="S10775" s="46"/>
      <c r="U10775" s="46"/>
    </row>
    <row r="10776" spans="19:21" x14ac:dyDescent="0.25">
      <c r="S10776" s="46"/>
      <c r="U10776" s="46"/>
    </row>
    <row r="10777" spans="19:21" x14ac:dyDescent="0.25">
      <c r="S10777" s="46"/>
      <c r="U10777" s="46"/>
    </row>
    <row r="10778" spans="19:21" x14ac:dyDescent="0.25">
      <c r="S10778" s="46"/>
      <c r="U10778" s="46"/>
    </row>
    <row r="10779" spans="19:21" x14ac:dyDescent="0.25">
      <c r="S10779" s="46"/>
      <c r="U10779" s="46"/>
    </row>
    <row r="10780" spans="19:21" x14ac:dyDescent="0.25">
      <c r="S10780" s="46"/>
      <c r="U10780" s="46"/>
    </row>
    <row r="10781" spans="19:21" x14ac:dyDescent="0.25">
      <c r="S10781" s="46"/>
      <c r="U10781" s="46"/>
    </row>
    <row r="10782" spans="19:21" x14ac:dyDescent="0.25">
      <c r="S10782" s="46"/>
      <c r="U10782" s="46"/>
    </row>
    <row r="10783" spans="19:21" x14ac:dyDescent="0.25">
      <c r="S10783" s="46"/>
      <c r="U10783" s="46"/>
    </row>
    <row r="10784" spans="19:21" x14ac:dyDescent="0.25">
      <c r="S10784" s="46"/>
      <c r="U10784" s="46"/>
    </row>
    <row r="10785" spans="19:21" x14ac:dyDescent="0.25">
      <c r="S10785" s="46"/>
      <c r="U10785" s="46"/>
    </row>
    <row r="10786" spans="19:21" x14ac:dyDescent="0.25">
      <c r="S10786" s="46"/>
      <c r="U10786" s="46"/>
    </row>
    <row r="10787" spans="19:21" x14ac:dyDescent="0.25">
      <c r="S10787" s="46"/>
      <c r="U10787" s="46"/>
    </row>
    <row r="10788" spans="19:21" x14ac:dyDescent="0.25">
      <c r="S10788" s="46"/>
      <c r="U10788" s="46"/>
    </row>
    <row r="10789" spans="19:21" x14ac:dyDescent="0.25">
      <c r="S10789" s="46"/>
      <c r="U10789" s="46"/>
    </row>
    <row r="10790" spans="19:21" x14ac:dyDescent="0.25">
      <c r="S10790" s="46"/>
      <c r="U10790" s="46"/>
    </row>
    <row r="10791" spans="19:21" x14ac:dyDescent="0.25">
      <c r="S10791" s="46"/>
      <c r="U10791" s="46"/>
    </row>
    <row r="10792" spans="19:21" x14ac:dyDescent="0.25">
      <c r="S10792" s="46"/>
      <c r="U10792" s="46"/>
    </row>
    <row r="10793" spans="19:21" x14ac:dyDescent="0.25">
      <c r="S10793" s="46"/>
      <c r="U10793" s="46"/>
    </row>
    <row r="10794" spans="19:21" x14ac:dyDescent="0.25">
      <c r="S10794" s="46"/>
      <c r="U10794" s="46"/>
    </row>
    <row r="10795" spans="19:21" x14ac:dyDescent="0.25">
      <c r="S10795" s="46"/>
      <c r="U10795" s="46"/>
    </row>
    <row r="10796" spans="19:21" x14ac:dyDescent="0.25">
      <c r="S10796" s="46"/>
      <c r="U10796" s="46"/>
    </row>
    <row r="10797" spans="19:21" x14ac:dyDescent="0.25">
      <c r="S10797" s="46"/>
      <c r="U10797" s="46"/>
    </row>
    <row r="10798" spans="19:21" x14ac:dyDescent="0.25">
      <c r="S10798" s="46"/>
      <c r="U10798" s="46"/>
    </row>
    <row r="10799" spans="19:21" x14ac:dyDescent="0.25">
      <c r="S10799" s="46"/>
      <c r="U10799" s="46"/>
    </row>
    <row r="10800" spans="19:21" x14ac:dyDescent="0.25">
      <c r="S10800" s="46"/>
      <c r="U10800" s="46"/>
    </row>
    <row r="10801" spans="19:21" x14ac:dyDescent="0.25">
      <c r="S10801" s="46"/>
      <c r="U10801" s="46"/>
    </row>
    <row r="10802" spans="19:21" x14ac:dyDescent="0.25">
      <c r="S10802" s="46"/>
      <c r="U10802" s="46"/>
    </row>
    <row r="10803" spans="19:21" x14ac:dyDescent="0.25">
      <c r="S10803" s="46"/>
      <c r="U10803" s="46"/>
    </row>
    <row r="10804" spans="19:21" x14ac:dyDescent="0.25">
      <c r="S10804" s="46"/>
      <c r="U10804" s="46"/>
    </row>
    <row r="10805" spans="19:21" x14ac:dyDescent="0.25">
      <c r="S10805" s="46"/>
      <c r="U10805" s="46"/>
    </row>
    <row r="10806" spans="19:21" x14ac:dyDescent="0.25">
      <c r="S10806" s="46"/>
      <c r="U10806" s="46"/>
    </row>
    <row r="10807" spans="19:21" x14ac:dyDescent="0.25">
      <c r="S10807" s="46"/>
      <c r="U10807" s="46"/>
    </row>
    <row r="10808" spans="19:21" x14ac:dyDescent="0.25">
      <c r="S10808" s="46"/>
      <c r="U10808" s="46"/>
    </row>
    <row r="10809" spans="19:21" x14ac:dyDescent="0.25">
      <c r="S10809" s="46"/>
      <c r="U10809" s="46"/>
    </row>
    <row r="10810" spans="19:21" x14ac:dyDescent="0.25">
      <c r="S10810" s="46"/>
      <c r="U10810" s="46"/>
    </row>
    <row r="10811" spans="19:21" x14ac:dyDescent="0.25">
      <c r="S10811" s="46"/>
      <c r="U10811" s="46"/>
    </row>
    <row r="10812" spans="19:21" x14ac:dyDescent="0.25">
      <c r="S10812" s="46"/>
      <c r="U10812" s="46"/>
    </row>
    <row r="10813" spans="19:21" x14ac:dyDescent="0.25">
      <c r="S10813" s="46"/>
      <c r="U10813" s="46"/>
    </row>
    <row r="10814" spans="19:21" x14ac:dyDescent="0.25">
      <c r="S10814" s="46"/>
      <c r="U10814" s="46"/>
    </row>
    <row r="10815" spans="19:21" x14ac:dyDescent="0.25">
      <c r="S10815" s="46"/>
      <c r="U10815" s="46"/>
    </row>
    <row r="10816" spans="19:21" x14ac:dyDescent="0.25">
      <c r="S10816" s="46"/>
      <c r="U10816" s="46"/>
    </row>
    <row r="10817" spans="19:21" x14ac:dyDescent="0.25">
      <c r="S10817" s="46"/>
      <c r="U10817" s="46"/>
    </row>
    <row r="10818" spans="19:21" x14ac:dyDescent="0.25">
      <c r="S10818" s="46"/>
      <c r="U10818" s="46"/>
    </row>
    <row r="10819" spans="19:21" x14ac:dyDescent="0.25">
      <c r="S10819" s="46"/>
      <c r="U10819" s="46"/>
    </row>
    <row r="10820" spans="19:21" x14ac:dyDescent="0.25">
      <c r="S10820" s="46"/>
      <c r="U10820" s="46"/>
    </row>
    <row r="10821" spans="19:21" x14ac:dyDescent="0.25">
      <c r="S10821" s="46"/>
      <c r="U10821" s="46"/>
    </row>
    <row r="10822" spans="19:21" x14ac:dyDescent="0.25">
      <c r="S10822" s="46"/>
      <c r="U10822" s="46"/>
    </row>
    <row r="10823" spans="19:21" x14ac:dyDescent="0.25">
      <c r="S10823" s="46"/>
      <c r="U10823" s="46"/>
    </row>
    <row r="10824" spans="19:21" x14ac:dyDescent="0.25">
      <c r="S10824" s="46"/>
      <c r="U10824" s="46"/>
    </row>
    <row r="10825" spans="19:21" x14ac:dyDescent="0.25">
      <c r="S10825" s="46"/>
      <c r="U10825" s="46"/>
    </row>
    <row r="10826" spans="19:21" x14ac:dyDescent="0.25">
      <c r="S10826" s="46"/>
      <c r="U10826" s="46"/>
    </row>
    <row r="10827" spans="19:21" x14ac:dyDescent="0.25">
      <c r="S10827" s="46"/>
      <c r="U10827" s="46"/>
    </row>
    <row r="10828" spans="19:21" x14ac:dyDescent="0.25">
      <c r="S10828" s="46"/>
      <c r="U10828" s="46"/>
    </row>
    <row r="10829" spans="19:21" x14ac:dyDescent="0.25">
      <c r="S10829" s="46"/>
      <c r="U10829" s="46"/>
    </row>
    <row r="10830" spans="19:21" x14ac:dyDescent="0.25">
      <c r="S10830" s="46"/>
      <c r="U10830" s="46"/>
    </row>
    <row r="10831" spans="19:21" x14ac:dyDescent="0.25">
      <c r="S10831" s="46"/>
      <c r="U10831" s="46"/>
    </row>
    <row r="10832" spans="19:21" x14ac:dyDescent="0.25">
      <c r="S10832" s="46"/>
      <c r="U10832" s="46"/>
    </row>
    <row r="10833" spans="19:21" x14ac:dyDescent="0.25">
      <c r="S10833" s="46"/>
      <c r="U10833" s="46"/>
    </row>
    <row r="10834" spans="19:21" x14ac:dyDescent="0.25">
      <c r="S10834" s="46"/>
      <c r="U10834" s="46"/>
    </row>
    <row r="10835" spans="19:21" x14ac:dyDescent="0.25">
      <c r="S10835" s="46"/>
      <c r="U10835" s="46"/>
    </row>
    <row r="10836" spans="19:21" x14ac:dyDescent="0.25">
      <c r="S10836" s="46"/>
      <c r="U10836" s="46"/>
    </row>
    <row r="10837" spans="19:21" x14ac:dyDescent="0.25">
      <c r="S10837" s="46"/>
      <c r="U10837" s="46"/>
    </row>
    <row r="10838" spans="19:21" x14ac:dyDescent="0.25">
      <c r="S10838" s="46"/>
      <c r="U10838" s="46"/>
    </row>
    <row r="10839" spans="19:21" x14ac:dyDescent="0.25">
      <c r="S10839" s="46"/>
      <c r="U10839" s="46"/>
    </row>
    <row r="10840" spans="19:21" x14ac:dyDescent="0.25">
      <c r="S10840" s="46"/>
      <c r="U10840" s="46"/>
    </row>
    <row r="10841" spans="19:21" x14ac:dyDescent="0.25">
      <c r="S10841" s="46"/>
      <c r="U10841" s="46"/>
    </row>
    <row r="10842" spans="19:21" x14ac:dyDescent="0.25">
      <c r="S10842" s="46"/>
      <c r="U10842" s="46"/>
    </row>
    <row r="10843" spans="19:21" x14ac:dyDescent="0.25">
      <c r="S10843" s="46"/>
      <c r="U10843" s="46"/>
    </row>
    <row r="10844" spans="19:21" x14ac:dyDescent="0.25">
      <c r="S10844" s="46"/>
      <c r="U10844" s="46"/>
    </row>
    <row r="10845" spans="19:21" x14ac:dyDescent="0.25">
      <c r="S10845" s="46"/>
      <c r="U10845" s="46"/>
    </row>
    <row r="10846" spans="19:21" x14ac:dyDescent="0.25">
      <c r="S10846" s="46"/>
      <c r="U10846" s="46"/>
    </row>
    <row r="10847" spans="19:21" x14ac:dyDescent="0.25">
      <c r="S10847" s="46"/>
      <c r="U10847" s="46"/>
    </row>
    <row r="10848" spans="19:21" x14ac:dyDescent="0.25">
      <c r="S10848" s="46"/>
      <c r="U10848" s="46"/>
    </row>
    <row r="10849" spans="19:21" x14ac:dyDescent="0.25">
      <c r="S10849" s="46"/>
      <c r="U10849" s="46"/>
    </row>
    <row r="10850" spans="19:21" x14ac:dyDescent="0.25">
      <c r="S10850" s="46"/>
      <c r="U10850" s="46"/>
    </row>
    <row r="10851" spans="19:21" x14ac:dyDescent="0.25">
      <c r="S10851" s="46"/>
      <c r="U10851" s="46"/>
    </row>
    <row r="10852" spans="19:21" x14ac:dyDescent="0.25">
      <c r="S10852" s="46"/>
      <c r="U10852" s="46"/>
    </row>
    <row r="10853" spans="19:21" x14ac:dyDescent="0.25">
      <c r="S10853" s="46"/>
      <c r="U10853" s="46"/>
    </row>
    <row r="10854" spans="19:21" x14ac:dyDescent="0.25">
      <c r="S10854" s="46"/>
      <c r="U10854" s="46"/>
    </row>
    <row r="10855" spans="19:21" x14ac:dyDescent="0.25">
      <c r="S10855" s="46"/>
      <c r="U10855" s="46"/>
    </row>
    <row r="10856" spans="19:21" x14ac:dyDescent="0.25">
      <c r="S10856" s="46"/>
      <c r="U10856" s="46"/>
    </row>
    <row r="10857" spans="19:21" x14ac:dyDescent="0.25">
      <c r="S10857" s="46"/>
      <c r="U10857" s="46"/>
    </row>
    <row r="10858" spans="19:21" x14ac:dyDescent="0.25">
      <c r="S10858" s="46"/>
      <c r="U10858" s="46"/>
    </row>
    <row r="10859" spans="19:21" x14ac:dyDescent="0.25">
      <c r="S10859" s="46"/>
      <c r="U10859" s="46"/>
    </row>
    <row r="10860" spans="19:21" x14ac:dyDescent="0.25">
      <c r="S10860" s="46"/>
      <c r="U10860" s="46"/>
    </row>
    <row r="10861" spans="19:21" x14ac:dyDescent="0.25">
      <c r="S10861" s="46"/>
      <c r="U10861" s="46"/>
    </row>
    <row r="10862" spans="19:21" x14ac:dyDescent="0.25">
      <c r="S10862" s="46"/>
      <c r="U10862" s="46"/>
    </row>
    <row r="10863" spans="19:21" x14ac:dyDescent="0.25">
      <c r="S10863" s="46"/>
      <c r="U10863" s="46"/>
    </row>
    <row r="10864" spans="19:21" x14ac:dyDescent="0.25">
      <c r="S10864" s="46"/>
      <c r="U10864" s="46"/>
    </row>
    <row r="10865" spans="19:21" x14ac:dyDescent="0.25">
      <c r="S10865" s="46"/>
      <c r="U10865" s="46"/>
    </row>
    <row r="10866" spans="19:21" x14ac:dyDescent="0.25">
      <c r="S10866" s="46"/>
      <c r="U10866" s="46"/>
    </row>
    <row r="10867" spans="19:21" x14ac:dyDescent="0.25">
      <c r="S10867" s="46"/>
      <c r="U10867" s="46"/>
    </row>
    <row r="10868" spans="19:21" x14ac:dyDescent="0.25">
      <c r="S10868" s="46"/>
      <c r="U10868" s="46"/>
    </row>
    <row r="10869" spans="19:21" x14ac:dyDescent="0.25">
      <c r="S10869" s="46"/>
      <c r="U10869" s="46"/>
    </row>
    <row r="10870" spans="19:21" x14ac:dyDescent="0.25">
      <c r="S10870" s="46"/>
      <c r="U10870" s="46"/>
    </row>
    <row r="10871" spans="19:21" x14ac:dyDescent="0.25">
      <c r="S10871" s="46"/>
      <c r="U10871" s="46"/>
    </row>
    <row r="10872" spans="19:21" x14ac:dyDescent="0.25">
      <c r="S10872" s="46"/>
      <c r="U10872" s="46"/>
    </row>
    <row r="10873" spans="19:21" x14ac:dyDescent="0.25">
      <c r="S10873" s="46"/>
      <c r="U10873" s="46"/>
    </row>
    <row r="10874" spans="19:21" x14ac:dyDescent="0.25">
      <c r="S10874" s="46"/>
      <c r="U10874" s="46"/>
    </row>
    <row r="10875" spans="19:21" x14ac:dyDescent="0.25">
      <c r="S10875" s="46"/>
      <c r="U10875" s="46"/>
    </row>
    <row r="10876" spans="19:21" x14ac:dyDescent="0.25">
      <c r="S10876" s="46"/>
      <c r="U10876" s="46"/>
    </row>
    <row r="10877" spans="19:21" x14ac:dyDescent="0.25">
      <c r="S10877" s="46"/>
      <c r="U10877" s="46"/>
    </row>
    <row r="10878" spans="19:21" x14ac:dyDescent="0.25">
      <c r="S10878" s="46"/>
      <c r="U10878" s="46"/>
    </row>
    <row r="10879" spans="19:21" x14ac:dyDescent="0.25">
      <c r="S10879" s="46"/>
      <c r="U10879" s="46"/>
    </row>
    <row r="10880" spans="19:21" x14ac:dyDescent="0.25">
      <c r="S10880" s="46"/>
      <c r="U10880" s="46"/>
    </row>
    <row r="10881" spans="19:21" x14ac:dyDescent="0.25">
      <c r="S10881" s="46"/>
      <c r="U10881" s="46"/>
    </row>
    <row r="10882" spans="19:21" x14ac:dyDescent="0.25">
      <c r="S10882" s="46"/>
      <c r="U10882" s="46"/>
    </row>
    <row r="10883" spans="19:21" x14ac:dyDescent="0.25">
      <c r="S10883" s="46"/>
      <c r="U10883" s="46"/>
    </row>
    <row r="10884" spans="19:21" x14ac:dyDescent="0.25">
      <c r="S10884" s="46"/>
      <c r="U10884" s="46"/>
    </row>
    <row r="10885" spans="19:21" x14ac:dyDescent="0.25">
      <c r="S10885" s="46"/>
      <c r="U10885" s="46"/>
    </row>
    <row r="10886" spans="19:21" x14ac:dyDescent="0.25">
      <c r="S10886" s="46"/>
      <c r="U10886" s="46"/>
    </row>
    <row r="10887" spans="19:21" x14ac:dyDescent="0.25">
      <c r="S10887" s="46"/>
      <c r="U10887" s="46"/>
    </row>
    <row r="10888" spans="19:21" x14ac:dyDescent="0.25">
      <c r="S10888" s="46"/>
      <c r="U10888" s="46"/>
    </row>
    <row r="10889" spans="19:21" x14ac:dyDescent="0.25">
      <c r="S10889" s="46"/>
      <c r="U10889" s="46"/>
    </row>
    <row r="10890" spans="19:21" x14ac:dyDescent="0.25">
      <c r="S10890" s="46"/>
      <c r="U10890" s="46"/>
    </row>
    <row r="10891" spans="19:21" x14ac:dyDescent="0.25">
      <c r="S10891" s="46"/>
      <c r="U10891" s="46"/>
    </row>
    <row r="10892" spans="19:21" x14ac:dyDescent="0.25">
      <c r="S10892" s="46"/>
      <c r="U10892" s="46"/>
    </row>
    <row r="10893" spans="19:21" x14ac:dyDescent="0.25">
      <c r="S10893" s="46"/>
      <c r="U10893" s="46"/>
    </row>
    <row r="10894" spans="19:21" x14ac:dyDescent="0.25">
      <c r="S10894" s="46"/>
      <c r="U10894" s="46"/>
    </row>
    <row r="10895" spans="19:21" x14ac:dyDescent="0.25">
      <c r="S10895" s="46"/>
      <c r="U10895" s="46"/>
    </row>
    <row r="10896" spans="19:21" x14ac:dyDescent="0.25">
      <c r="S10896" s="46"/>
      <c r="U10896" s="46"/>
    </row>
    <row r="10897" spans="19:21" x14ac:dyDescent="0.25">
      <c r="S10897" s="46"/>
      <c r="U10897" s="46"/>
    </row>
    <row r="10898" spans="19:21" x14ac:dyDescent="0.25">
      <c r="S10898" s="46"/>
      <c r="U10898" s="46"/>
    </row>
    <row r="10899" spans="19:21" x14ac:dyDescent="0.25">
      <c r="S10899" s="46"/>
      <c r="U10899" s="46"/>
    </row>
    <row r="10900" spans="19:21" x14ac:dyDescent="0.25">
      <c r="S10900" s="46"/>
      <c r="U10900" s="46"/>
    </row>
    <row r="10901" spans="19:21" x14ac:dyDescent="0.25">
      <c r="S10901" s="46"/>
      <c r="U10901" s="46"/>
    </row>
    <row r="10902" spans="19:21" x14ac:dyDescent="0.25">
      <c r="S10902" s="46"/>
      <c r="U10902" s="46"/>
    </row>
    <row r="10903" spans="19:21" x14ac:dyDescent="0.25">
      <c r="S10903" s="46"/>
      <c r="U10903" s="46"/>
    </row>
    <row r="10904" spans="19:21" x14ac:dyDescent="0.25">
      <c r="S10904" s="46"/>
      <c r="U10904" s="46"/>
    </row>
    <row r="10905" spans="19:21" x14ac:dyDescent="0.25">
      <c r="S10905" s="46"/>
      <c r="U10905" s="46"/>
    </row>
    <row r="10906" spans="19:21" x14ac:dyDescent="0.25">
      <c r="S10906" s="46"/>
      <c r="U10906" s="46"/>
    </row>
    <row r="10907" spans="19:21" x14ac:dyDescent="0.25">
      <c r="S10907" s="46"/>
      <c r="U10907" s="46"/>
    </row>
    <row r="10908" spans="19:21" x14ac:dyDescent="0.25">
      <c r="S10908" s="46"/>
      <c r="U10908" s="46"/>
    </row>
    <row r="10909" spans="19:21" x14ac:dyDescent="0.25">
      <c r="S10909" s="46"/>
      <c r="U10909" s="46"/>
    </row>
    <row r="10910" spans="19:21" x14ac:dyDescent="0.25">
      <c r="S10910" s="46"/>
      <c r="U10910" s="46"/>
    </row>
    <row r="10911" spans="19:21" x14ac:dyDescent="0.25">
      <c r="S10911" s="46"/>
      <c r="U10911" s="46"/>
    </row>
    <row r="10912" spans="19:21" x14ac:dyDescent="0.25">
      <c r="S10912" s="46"/>
      <c r="U10912" s="46"/>
    </row>
    <row r="10913" spans="19:21" x14ac:dyDescent="0.25">
      <c r="S10913" s="46"/>
      <c r="U10913" s="46"/>
    </row>
    <row r="10914" spans="19:21" x14ac:dyDescent="0.25">
      <c r="S10914" s="46"/>
      <c r="U10914" s="46"/>
    </row>
    <row r="10915" spans="19:21" x14ac:dyDescent="0.25">
      <c r="S10915" s="46"/>
      <c r="U10915" s="46"/>
    </row>
    <row r="10916" spans="19:21" x14ac:dyDescent="0.25">
      <c r="S10916" s="46"/>
      <c r="U10916" s="46"/>
    </row>
    <row r="10917" spans="19:21" x14ac:dyDescent="0.25">
      <c r="S10917" s="46"/>
      <c r="U10917" s="46"/>
    </row>
    <row r="10918" spans="19:21" x14ac:dyDescent="0.25">
      <c r="S10918" s="46"/>
      <c r="U10918" s="46"/>
    </row>
    <row r="10919" spans="19:21" x14ac:dyDescent="0.25">
      <c r="S10919" s="46"/>
      <c r="U10919" s="46"/>
    </row>
    <row r="10920" spans="19:21" x14ac:dyDescent="0.25">
      <c r="S10920" s="46"/>
      <c r="U10920" s="46"/>
    </row>
    <row r="10921" spans="19:21" x14ac:dyDescent="0.25">
      <c r="S10921" s="46"/>
      <c r="U10921" s="46"/>
    </row>
    <row r="10922" spans="19:21" x14ac:dyDescent="0.25">
      <c r="S10922" s="46"/>
      <c r="U10922" s="46"/>
    </row>
    <row r="10923" spans="19:21" x14ac:dyDescent="0.25">
      <c r="S10923" s="46"/>
      <c r="U10923" s="46"/>
    </row>
    <row r="10924" spans="19:21" x14ac:dyDescent="0.25">
      <c r="S10924" s="46"/>
      <c r="U10924" s="46"/>
    </row>
    <row r="10925" spans="19:21" x14ac:dyDescent="0.25">
      <c r="S10925" s="46"/>
      <c r="U10925" s="46"/>
    </row>
    <row r="10926" spans="19:21" x14ac:dyDescent="0.25">
      <c r="S10926" s="46"/>
      <c r="U10926" s="46"/>
    </row>
    <row r="10927" spans="19:21" x14ac:dyDescent="0.25">
      <c r="S10927" s="46"/>
      <c r="U10927" s="46"/>
    </row>
    <row r="10928" spans="19:21" x14ac:dyDescent="0.25">
      <c r="S10928" s="46"/>
      <c r="U10928" s="46"/>
    </row>
    <row r="10929" spans="19:21" x14ac:dyDescent="0.25">
      <c r="S10929" s="46"/>
      <c r="U10929" s="46"/>
    </row>
    <row r="10930" spans="19:21" x14ac:dyDescent="0.25">
      <c r="S10930" s="46"/>
      <c r="U10930" s="46"/>
    </row>
    <row r="10931" spans="19:21" x14ac:dyDescent="0.25">
      <c r="S10931" s="46"/>
      <c r="U10931" s="46"/>
    </row>
    <row r="10932" spans="19:21" x14ac:dyDescent="0.25">
      <c r="S10932" s="46"/>
      <c r="U10932" s="46"/>
    </row>
    <row r="10933" spans="19:21" x14ac:dyDescent="0.25">
      <c r="S10933" s="46"/>
      <c r="U10933" s="46"/>
    </row>
    <row r="10934" spans="19:21" x14ac:dyDescent="0.25">
      <c r="S10934" s="46"/>
      <c r="U10934" s="46"/>
    </row>
    <row r="10935" spans="19:21" x14ac:dyDescent="0.25">
      <c r="S10935" s="46"/>
      <c r="U10935" s="46"/>
    </row>
    <row r="10936" spans="19:21" x14ac:dyDescent="0.25">
      <c r="S10936" s="46"/>
      <c r="U10936" s="46"/>
    </row>
    <row r="10937" spans="19:21" x14ac:dyDescent="0.25">
      <c r="S10937" s="46"/>
      <c r="U10937" s="46"/>
    </row>
    <row r="10938" spans="19:21" x14ac:dyDescent="0.25">
      <c r="S10938" s="46"/>
      <c r="U10938" s="46"/>
    </row>
    <row r="10939" spans="19:21" x14ac:dyDescent="0.25">
      <c r="S10939" s="46"/>
      <c r="U10939" s="46"/>
    </row>
    <row r="10940" spans="19:21" x14ac:dyDescent="0.25">
      <c r="S10940" s="46"/>
      <c r="U10940" s="46"/>
    </row>
    <row r="10941" spans="19:21" x14ac:dyDescent="0.25">
      <c r="S10941" s="46"/>
      <c r="U10941" s="46"/>
    </row>
    <row r="10942" spans="19:21" x14ac:dyDescent="0.25">
      <c r="S10942" s="46"/>
      <c r="U10942" s="46"/>
    </row>
    <row r="10943" spans="19:21" x14ac:dyDescent="0.25">
      <c r="S10943" s="46"/>
      <c r="U10943" s="46"/>
    </row>
    <row r="10944" spans="19:21" x14ac:dyDescent="0.25">
      <c r="S10944" s="46"/>
      <c r="U10944" s="46"/>
    </row>
    <row r="10945" spans="19:21" x14ac:dyDescent="0.25">
      <c r="S10945" s="46"/>
      <c r="U10945" s="46"/>
    </row>
    <row r="10946" spans="19:21" x14ac:dyDescent="0.25">
      <c r="S10946" s="46"/>
      <c r="U10946" s="46"/>
    </row>
    <row r="10947" spans="19:21" x14ac:dyDescent="0.25">
      <c r="S10947" s="46"/>
      <c r="U10947" s="46"/>
    </row>
    <row r="10948" spans="19:21" x14ac:dyDescent="0.25">
      <c r="S10948" s="46"/>
      <c r="U10948" s="46"/>
    </row>
    <row r="10949" spans="19:21" x14ac:dyDescent="0.25">
      <c r="S10949" s="46"/>
      <c r="U10949" s="46"/>
    </row>
    <row r="10950" spans="19:21" x14ac:dyDescent="0.25">
      <c r="S10950" s="46"/>
      <c r="U10950" s="46"/>
    </row>
    <row r="10951" spans="19:21" x14ac:dyDescent="0.25">
      <c r="S10951" s="46"/>
      <c r="U10951" s="46"/>
    </row>
    <row r="10952" spans="19:21" x14ac:dyDescent="0.25">
      <c r="S10952" s="46"/>
      <c r="U10952" s="46"/>
    </row>
    <row r="10953" spans="19:21" x14ac:dyDescent="0.25">
      <c r="S10953" s="46"/>
      <c r="U10953" s="46"/>
    </row>
    <row r="10954" spans="19:21" x14ac:dyDescent="0.25">
      <c r="S10954" s="46"/>
      <c r="U10954" s="46"/>
    </row>
    <row r="10955" spans="19:21" x14ac:dyDescent="0.25">
      <c r="S10955" s="46"/>
      <c r="U10955" s="46"/>
    </row>
    <row r="10956" spans="19:21" x14ac:dyDescent="0.25">
      <c r="S10956" s="46"/>
      <c r="U10956" s="46"/>
    </row>
    <row r="10957" spans="19:21" x14ac:dyDescent="0.25">
      <c r="S10957" s="46"/>
      <c r="U10957" s="46"/>
    </row>
    <row r="10958" spans="19:21" x14ac:dyDescent="0.25">
      <c r="S10958" s="46"/>
      <c r="U10958" s="46"/>
    </row>
    <row r="10959" spans="19:21" x14ac:dyDescent="0.25">
      <c r="S10959" s="46"/>
      <c r="U10959" s="46"/>
    </row>
    <row r="10960" spans="19:21" x14ac:dyDescent="0.25">
      <c r="S10960" s="46"/>
      <c r="U10960" s="46"/>
    </row>
    <row r="10961" spans="19:21" x14ac:dyDescent="0.25">
      <c r="S10961" s="46"/>
      <c r="U10961" s="46"/>
    </row>
    <row r="10962" spans="19:21" x14ac:dyDescent="0.25">
      <c r="S10962" s="46"/>
      <c r="U10962" s="46"/>
    </row>
    <row r="10963" spans="19:21" x14ac:dyDescent="0.25">
      <c r="S10963" s="46"/>
      <c r="U10963" s="46"/>
    </row>
    <row r="10964" spans="19:21" x14ac:dyDescent="0.25">
      <c r="S10964" s="46"/>
      <c r="U10964" s="46"/>
    </row>
    <row r="10965" spans="19:21" x14ac:dyDescent="0.25">
      <c r="S10965" s="46"/>
      <c r="U10965" s="46"/>
    </row>
    <row r="10966" spans="19:21" x14ac:dyDescent="0.25">
      <c r="S10966" s="46"/>
      <c r="U10966" s="46"/>
    </row>
    <row r="10967" spans="19:21" x14ac:dyDescent="0.25">
      <c r="S10967" s="46"/>
      <c r="U10967" s="46"/>
    </row>
    <row r="10968" spans="19:21" x14ac:dyDescent="0.25">
      <c r="S10968" s="46"/>
      <c r="U10968" s="46"/>
    </row>
    <row r="10969" spans="19:21" x14ac:dyDescent="0.25">
      <c r="S10969" s="46"/>
      <c r="U10969" s="46"/>
    </row>
    <row r="10970" spans="19:21" x14ac:dyDescent="0.25">
      <c r="S10970" s="46"/>
      <c r="U10970" s="46"/>
    </row>
    <row r="10971" spans="19:21" x14ac:dyDescent="0.25">
      <c r="S10971" s="46"/>
      <c r="U10971" s="46"/>
    </row>
    <row r="10972" spans="19:21" x14ac:dyDescent="0.25">
      <c r="S10972" s="46"/>
      <c r="U10972" s="46"/>
    </row>
    <row r="10973" spans="19:21" x14ac:dyDescent="0.25">
      <c r="S10973" s="46"/>
      <c r="U10973" s="46"/>
    </row>
    <row r="10974" spans="19:21" x14ac:dyDescent="0.25">
      <c r="S10974" s="46"/>
      <c r="U10974" s="46"/>
    </row>
    <row r="10975" spans="19:21" x14ac:dyDescent="0.25">
      <c r="S10975" s="46"/>
      <c r="U10975" s="46"/>
    </row>
    <row r="10976" spans="19:21" x14ac:dyDescent="0.25">
      <c r="S10976" s="46"/>
      <c r="U10976" s="46"/>
    </row>
    <row r="10977" spans="19:21" x14ac:dyDescent="0.25">
      <c r="S10977" s="46"/>
      <c r="U10977" s="46"/>
    </row>
    <row r="10978" spans="19:21" x14ac:dyDescent="0.25">
      <c r="S10978" s="46"/>
      <c r="U10978" s="46"/>
    </row>
    <row r="10979" spans="19:21" x14ac:dyDescent="0.25">
      <c r="S10979" s="46"/>
      <c r="U10979" s="46"/>
    </row>
    <row r="10980" spans="19:21" x14ac:dyDescent="0.25">
      <c r="S10980" s="46"/>
      <c r="U10980" s="46"/>
    </row>
    <row r="10981" spans="19:21" x14ac:dyDescent="0.25">
      <c r="S10981" s="46"/>
      <c r="U10981" s="46"/>
    </row>
    <row r="10982" spans="19:21" x14ac:dyDescent="0.25">
      <c r="S10982" s="46"/>
      <c r="U10982" s="46"/>
    </row>
    <row r="10983" spans="19:21" x14ac:dyDescent="0.25">
      <c r="S10983" s="46"/>
      <c r="U10983" s="46"/>
    </row>
    <row r="10984" spans="19:21" x14ac:dyDescent="0.25">
      <c r="S10984" s="46"/>
      <c r="U10984" s="46"/>
    </row>
    <row r="10985" spans="19:21" x14ac:dyDescent="0.25">
      <c r="S10985" s="46"/>
      <c r="U10985" s="46"/>
    </row>
    <row r="10986" spans="19:21" x14ac:dyDescent="0.25">
      <c r="S10986" s="46"/>
      <c r="U10986" s="46"/>
    </row>
    <row r="10987" spans="19:21" x14ac:dyDescent="0.25">
      <c r="S10987" s="46"/>
      <c r="U10987" s="46"/>
    </row>
    <row r="10988" spans="19:21" x14ac:dyDescent="0.25">
      <c r="S10988" s="46"/>
      <c r="U10988" s="46"/>
    </row>
    <row r="10989" spans="19:21" x14ac:dyDescent="0.25">
      <c r="S10989" s="46"/>
      <c r="U10989" s="46"/>
    </row>
    <row r="10990" spans="19:21" x14ac:dyDescent="0.25">
      <c r="S10990" s="46"/>
      <c r="U10990" s="46"/>
    </row>
    <row r="10991" spans="19:21" x14ac:dyDescent="0.25">
      <c r="S10991" s="46"/>
      <c r="U10991" s="46"/>
    </row>
    <row r="10992" spans="19:21" x14ac:dyDescent="0.25">
      <c r="S10992" s="46"/>
      <c r="U10992" s="46"/>
    </row>
    <row r="10993" spans="19:21" x14ac:dyDescent="0.25">
      <c r="S10993" s="46"/>
      <c r="U10993" s="46"/>
    </row>
    <row r="10994" spans="19:21" x14ac:dyDescent="0.25">
      <c r="S10994" s="46"/>
      <c r="U10994" s="46"/>
    </row>
    <row r="10995" spans="19:21" x14ac:dyDescent="0.25">
      <c r="S10995" s="46"/>
      <c r="U10995" s="46"/>
    </row>
    <row r="10996" spans="19:21" x14ac:dyDescent="0.25">
      <c r="S10996" s="46"/>
      <c r="U10996" s="46"/>
    </row>
    <row r="10997" spans="19:21" x14ac:dyDescent="0.25">
      <c r="S10997" s="46"/>
      <c r="U10997" s="46"/>
    </row>
    <row r="10998" spans="19:21" x14ac:dyDescent="0.25">
      <c r="S10998" s="46"/>
      <c r="U10998" s="46"/>
    </row>
    <row r="10999" spans="19:21" x14ac:dyDescent="0.25">
      <c r="S10999" s="46"/>
      <c r="U10999" s="46"/>
    </row>
    <row r="11000" spans="19:21" x14ac:dyDescent="0.25">
      <c r="S11000" s="46"/>
      <c r="U11000" s="46"/>
    </row>
    <row r="11001" spans="19:21" x14ac:dyDescent="0.25">
      <c r="S11001" s="46"/>
      <c r="U11001" s="46"/>
    </row>
    <row r="11002" spans="19:21" x14ac:dyDescent="0.25">
      <c r="S11002" s="46"/>
      <c r="U11002" s="46"/>
    </row>
    <row r="11003" spans="19:21" x14ac:dyDescent="0.25">
      <c r="S11003" s="46"/>
      <c r="U11003" s="46"/>
    </row>
    <row r="11004" spans="19:21" x14ac:dyDescent="0.25">
      <c r="S11004" s="46"/>
      <c r="U11004" s="46"/>
    </row>
    <row r="11005" spans="19:21" x14ac:dyDescent="0.25">
      <c r="S11005" s="46"/>
      <c r="U11005" s="46"/>
    </row>
    <row r="11006" spans="19:21" x14ac:dyDescent="0.25">
      <c r="S11006" s="46"/>
      <c r="U11006" s="46"/>
    </row>
    <row r="11007" spans="19:21" x14ac:dyDescent="0.25">
      <c r="S11007" s="46"/>
      <c r="U11007" s="46"/>
    </row>
    <row r="11008" spans="19:21" x14ac:dyDescent="0.25">
      <c r="S11008" s="46"/>
      <c r="U11008" s="46"/>
    </row>
    <row r="11009" spans="19:21" x14ac:dyDescent="0.25">
      <c r="S11009" s="46"/>
      <c r="U11009" s="46"/>
    </row>
    <row r="11010" spans="19:21" x14ac:dyDescent="0.25">
      <c r="S11010" s="46"/>
      <c r="U11010" s="46"/>
    </row>
    <row r="11011" spans="19:21" x14ac:dyDescent="0.25">
      <c r="S11011" s="46"/>
      <c r="U11011" s="46"/>
    </row>
    <row r="11012" spans="19:21" x14ac:dyDescent="0.25">
      <c r="S11012" s="46"/>
      <c r="U11012" s="46"/>
    </row>
    <row r="11013" spans="19:21" x14ac:dyDescent="0.25">
      <c r="S11013" s="46"/>
      <c r="U11013" s="46"/>
    </row>
    <row r="11014" spans="19:21" x14ac:dyDescent="0.25">
      <c r="S11014" s="46"/>
      <c r="U11014" s="46"/>
    </row>
    <row r="11015" spans="19:21" x14ac:dyDescent="0.25">
      <c r="S11015" s="46"/>
      <c r="U11015" s="46"/>
    </row>
    <row r="11016" spans="19:21" x14ac:dyDescent="0.25">
      <c r="S11016" s="46"/>
      <c r="U11016" s="46"/>
    </row>
    <row r="11017" spans="19:21" x14ac:dyDescent="0.25">
      <c r="S11017" s="46"/>
      <c r="U11017" s="46"/>
    </row>
    <row r="11018" spans="19:21" x14ac:dyDescent="0.25">
      <c r="S11018" s="46"/>
      <c r="U11018" s="46"/>
    </row>
    <row r="11019" spans="19:21" x14ac:dyDescent="0.25">
      <c r="S11019" s="46"/>
      <c r="U11019" s="46"/>
    </row>
    <row r="11020" spans="19:21" x14ac:dyDescent="0.25">
      <c r="S11020" s="46"/>
      <c r="U11020" s="46"/>
    </row>
    <row r="11021" spans="19:21" x14ac:dyDescent="0.25">
      <c r="S11021" s="46"/>
      <c r="U11021" s="46"/>
    </row>
    <row r="11022" spans="19:21" x14ac:dyDescent="0.25">
      <c r="S11022" s="46"/>
      <c r="U11022" s="46"/>
    </row>
    <row r="11023" spans="19:21" x14ac:dyDescent="0.25">
      <c r="S11023" s="46"/>
      <c r="U11023" s="46"/>
    </row>
    <row r="11024" spans="19:21" x14ac:dyDescent="0.25">
      <c r="S11024" s="46"/>
      <c r="U11024" s="46"/>
    </row>
    <row r="11025" spans="19:21" x14ac:dyDescent="0.25">
      <c r="S11025" s="46"/>
      <c r="U11025" s="46"/>
    </row>
    <row r="11026" spans="19:21" x14ac:dyDescent="0.25">
      <c r="S11026" s="46"/>
      <c r="U11026" s="46"/>
    </row>
    <row r="11027" spans="19:21" x14ac:dyDescent="0.25">
      <c r="S11027" s="46"/>
      <c r="U11027" s="46"/>
    </row>
    <row r="11028" spans="19:21" x14ac:dyDescent="0.25">
      <c r="S11028" s="46"/>
      <c r="U11028" s="46"/>
    </row>
    <row r="11029" spans="19:21" x14ac:dyDescent="0.25">
      <c r="S11029" s="46"/>
      <c r="U11029" s="46"/>
    </row>
    <row r="11030" spans="19:21" x14ac:dyDescent="0.25">
      <c r="S11030" s="46"/>
      <c r="U11030" s="46"/>
    </row>
    <row r="11031" spans="19:21" x14ac:dyDescent="0.25">
      <c r="S11031" s="46"/>
      <c r="U11031" s="46"/>
    </row>
    <row r="11032" spans="19:21" x14ac:dyDescent="0.25">
      <c r="S11032" s="46"/>
      <c r="U11032" s="46"/>
    </row>
    <row r="11033" spans="19:21" x14ac:dyDescent="0.25">
      <c r="S11033" s="46"/>
      <c r="U11033" s="46"/>
    </row>
    <row r="11034" spans="19:21" x14ac:dyDescent="0.25">
      <c r="S11034" s="46"/>
      <c r="U11034" s="46"/>
    </row>
    <row r="11035" spans="19:21" x14ac:dyDescent="0.25">
      <c r="S11035" s="46"/>
      <c r="U11035" s="46"/>
    </row>
    <row r="11036" spans="19:21" x14ac:dyDescent="0.25">
      <c r="S11036" s="46"/>
      <c r="U11036" s="46"/>
    </row>
    <row r="11037" spans="19:21" x14ac:dyDescent="0.25">
      <c r="S11037" s="46"/>
      <c r="U11037" s="46"/>
    </row>
    <row r="11038" spans="19:21" x14ac:dyDescent="0.25">
      <c r="S11038" s="46"/>
      <c r="U11038" s="46"/>
    </row>
    <row r="11039" spans="19:21" x14ac:dyDescent="0.25">
      <c r="S11039" s="46"/>
      <c r="U11039" s="46"/>
    </row>
    <row r="11040" spans="19:21" x14ac:dyDescent="0.25">
      <c r="S11040" s="46"/>
      <c r="U11040" s="46"/>
    </row>
    <row r="11041" spans="19:21" x14ac:dyDescent="0.25">
      <c r="S11041" s="46"/>
      <c r="U11041" s="46"/>
    </row>
    <row r="11042" spans="19:21" x14ac:dyDescent="0.25">
      <c r="S11042" s="46"/>
      <c r="U11042" s="46"/>
    </row>
    <row r="11043" spans="19:21" x14ac:dyDescent="0.25">
      <c r="S11043" s="46"/>
      <c r="U11043" s="46"/>
    </row>
    <row r="11044" spans="19:21" x14ac:dyDescent="0.25">
      <c r="S11044" s="46"/>
      <c r="U11044" s="46"/>
    </row>
    <row r="11045" spans="19:21" x14ac:dyDescent="0.25">
      <c r="S11045" s="46"/>
      <c r="U11045" s="46"/>
    </row>
    <row r="11046" spans="19:21" x14ac:dyDescent="0.25">
      <c r="S11046" s="46"/>
      <c r="U11046" s="46"/>
    </row>
    <row r="11047" spans="19:21" x14ac:dyDescent="0.25">
      <c r="S11047" s="46"/>
      <c r="U11047" s="46"/>
    </row>
    <row r="11048" spans="19:21" x14ac:dyDescent="0.25">
      <c r="S11048" s="46"/>
      <c r="U11048" s="46"/>
    </row>
    <row r="11049" spans="19:21" x14ac:dyDescent="0.25">
      <c r="S11049" s="46"/>
      <c r="U11049" s="46"/>
    </row>
    <row r="11050" spans="19:21" x14ac:dyDescent="0.25">
      <c r="S11050" s="46"/>
      <c r="U11050" s="46"/>
    </row>
    <row r="11051" spans="19:21" x14ac:dyDescent="0.25">
      <c r="S11051" s="46"/>
      <c r="U11051" s="46"/>
    </row>
    <row r="11052" spans="19:21" x14ac:dyDescent="0.25">
      <c r="S11052" s="46"/>
      <c r="U11052" s="46"/>
    </row>
    <row r="11053" spans="19:21" x14ac:dyDescent="0.25">
      <c r="S11053" s="46"/>
      <c r="U11053" s="46"/>
    </row>
    <row r="11054" spans="19:21" x14ac:dyDescent="0.25">
      <c r="S11054" s="46"/>
      <c r="U11054" s="46"/>
    </row>
    <row r="11055" spans="19:21" x14ac:dyDescent="0.25">
      <c r="S11055" s="46"/>
      <c r="U11055" s="46"/>
    </row>
    <row r="11056" spans="19:21" x14ac:dyDescent="0.25">
      <c r="S11056" s="46"/>
      <c r="U11056" s="46"/>
    </row>
    <row r="11057" spans="19:21" x14ac:dyDescent="0.25">
      <c r="S11057" s="46"/>
      <c r="U11057" s="46"/>
    </row>
    <row r="11058" spans="19:21" x14ac:dyDescent="0.25">
      <c r="S11058" s="46"/>
      <c r="U11058" s="46"/>
    </row>
    <row r="11059" spans="19:21" x14ac:dyDescent="0.25">
      <c r="S11059" s="46"/>
      <c r="U11059" s="46"/>
    </row>
    <row r="11060" spans="19:21" x14ac:dyDescent="0.25">
      <c r="S11060" s="46"/>
      <c r="U11060" s="46"/>
    </row>
    <row r="11061" spans="19:21" x14ac:dyDescent="0.25">
      <c r="S11061" s="46"/>
      <c r="U11061" s="46"/>
    </row>
    <row r="11062" spans="19:21" x14ac:dyDescent="0.25">
      <c r="S11062" s="46"/>
      <c r="U11062" s="46"/>
    </row>
    <row r="11063" spans="19:21" x14ac:dyDescent="0.25">
      <c r="S11063" s="46"/>
      <c r="U11063" s="46"/>
    </row>
    <row r="11064" spans="19:21" x14ac:dyDescent="0.25">
      <c r="S11064" s="46"/>
      <c r="U11064" s="46"/>
    </row>
    <row r="11065" spans="19:21" x14ac:dyDescent="0.25">
      <c r="S11065" s="46"/>
      <c r="U11065" s="46"/>
    </row>
    <row r="11066" spans="19:21" x14ac:dyDescent="0.25">
      <c r="S11066" s="46"/>
      <c r="U11066" s="46"/>
    </row>
    <row r="11067" spans="19:21" x14ac:dyDescent="0.25">
      <c r="S11067" s="46"/>
      <c r="U11067" s="46"/>
    </row>
    <row r="11068" spans="19:21" x14ac:dyDescent="0.25">
      <c r="S11068" s="46"/>
      <c r="U11068" s="46"/>
    </row>
    <row r="11069" spans="19:21" x14ac:dyDescent="0.25">
      <c r="S11069" s="46"/>
      <c r="U11069" s="46"/>
    </row>
    <row r="11070" spans="19:21" x14ac:dyDescent="0.25">
      <c r="S11070" s="46"/>
      <c r="U11070" s="46"/>
    </row>
    <row r="11071" spans="19:21" x14ac:dyDescent="0.25">
      <c r="S11071" s="46"/>
      <c r="U11071" s="46"/>
    </row>
    <row r="11072" spans="19:21" x14ac:dyDescent="0.25">
      <c r="S11072" s="46"/>
      <c r="U11072" s="46"/>
    </row>
    <row r="11073" spans="19:21" x14ac:dyDescent="0.25">
      <c r="S11073" s="46"/>
      <c r="U11073" s="46"/>
    </row>
    <row r="11074" spans="19:21" x14ac:dyDescent="0.25">
      <c r="S11074" s="46"/>
      <c r="U11074" s="46"/>
    </row>
    <row r="11075" spans="19:21" x14ac:dyDescent="0.25">
      <c r="S11075" s="46"/>
      <c r="U11075" s="46"/>
    </row>
    <row r="11076" spans="19:21" x14ac:dyDescent="0.25">
      <c r="S11076" s="46"/>
      <c r="U11076" s="46"/>
    </row>
    <row r="11077" spans="19:21" x14ac:dyDescent="0.25">
      <c r="S11077" s="46"/>
      <c r="U11077" s="46"/>
    </row>
    <row r="11078" spans="19:21" x14ac:dyDescent="0.25">
      <c r="S11078" s="46"/>
      <c r="U11078" s="46"/>
    </row>
    <row r="11079" spans="19:21" x14ac:dyDescent="0.25">
      <c r="S11079" s="46"/>
      <c r="U11079" s="46"/>
    </row>
    <row r="11080" spans="19:21" x14ac:dyDescent="0.25">
      <c r="S11080" s="46"/>
      <c r="U11080" s="46"/>
    </row>
    <row r="11081" spans="19:21" x14ac:dyDescent="0.25">
      <c r="S11081" s="46"/>
      <c r="U11081" s="46"/>
    </row>
    <row r="11082" spans="19:21" x14ac:dyDescent="0.25">
      <c r="S11082" s="46"/>
      <c r="U11082" s="46"/>
    </row>
    <row r="11083" spans="19:21" x14ac:dyDescent="0.25">
      <c r="S11083" s="46"/>
      <c r="U11083" s="46"/>
    </row>
    <row r="11084" spans="19:21" x14ac:dyDescent="0.25">
      <c r="S11084" s="46"/>
      <c r="U11084" s="46"/>
    </row>
    <row r="11085" spans="19:21" x14ac:dyDescent="0.25">
      <c r="S11085" s="46"/>
      <c r="U11085" s="46"/>
    </row>
    <row r="11086" spans="19:21" x14ac:dyDescent="0.25">
      <c r="S11086" s="46"/>
      <c r="U11086" s="46"/>
    </row>
    <row r="11087" spans="19:21" x14ac:dyDescent="0.25">
      <c r="S11087" s="46"/>
      <c r="U11087" s="46"/>
    </row>
    <row r="11088" spans="19:21" x14ac:dyDescent="0.25">
      <c r="S11088" s="46"/>
      <c r="U11088" s="46"/>
    </row>
    <row r="11089" spans="19:21" x14ac:dyDescent="0.25">
      <c r="S11089" s="46"/>
      <c r="U11089" s="46"/>
    </row>
    <row r="11090" spans="19:21" x14ac:dyDescent="0.25">
      <c r="S11090" s="46"/>
      <c r="U11090" s="46"/>
    </row>
    <row r="11091" spans="19:21" x14ac:dyDescent="0.25">
      <c r="S11091" s="46"/>
      <c r="U11091" s="46"/>
    </row>
    <row r="11092" spans="19:21" x14ac:dyDescent="0.25">
      <c r="S11092" s="46"/>
      <c r="U11092" s="46"/>
    </row>
    <row r="11093" spans="19:21" x14ac:dyDescent="0.25">
      <c r="S11093" s="46"/>
      <c r="U11093" s="46"/>
    </row>
    <row r="11094" spans="19:21" x14ac:dyDescent="0.25">
      <c r="S11094" s="46"/>
      <c r="U11094" s="46"/>
    </row>
    <row r="11095" spans="19:21" x14ac:dyDescent="0.25">
      <c r="S11095" s="46"/>
      <c r="U11095" s="46"/>
    </row>
    <row r="11096" spans="19:21" x14ac:dyDescent="0.25">
      <c r="S11096" s="46"/>
      <c r="U11096" s="46"/>
    </row>
    <row r="11097" spans="19:21" x14ac:dyDescent="0.25">
      <c r="S11097" s="46"/>
      <c r="U11097" s="46"/>
    </row>
    <row r="11098" spans="19:21" x14ac:dyDescent="0.25">
      <c r="S11098" s="46"/>
      <c r="U11098" s="46"/>
    </row>
    <row r="11099" spans="19:21" x14ac:dyDescent="0.25">
      <c r="S11099" s="46"/>
      <c r="U11099" s="46"/>
    </row>
    <row r="11100" spans="19:21" x14ac:dyDescent="0.25">
      <c r="S11100" s="46"/>
      <c r="U11100" s="46"/>
    </row>
    <row r="11101" spans="19:21" x14ac:dyDescent="0.25">
      <c r="S11101" s="46"/>
      <c r="U11101" s="46"/>
    </row>
    <row r="11102" spans="19:21" x14ac:dyDescent="0.25">
      <c r="S11102" s="46"/>
      <c r="U11102" s="46"/>
    </row>
    <row r="11103" spans="19:21" x14ac:dyDescent="0.25">
      <c r="S11103" s="46"/>
      <c r="U11103" s="46"/>
    </row>
    <row r="11104" spans="19:21" x14ac:dyDescent="0.25">
      <c r="S11104" s="46"/>
      <c r="U11104" s="46"/>
    </row>
    <row r="11105" spans="19:21" x14ac:dyDescent="0.25">
      <c r="S11105" s="46"/>
      <c r="U11105" s="46"/>
    </row>
    <row r="11106" spans="19:21" x14ac:dyDescent="0.25">
      <c r="S11106" s="46"/>
      <c r="U11106" s="46"/>
    </row>
    <row r="11107" spans="19:21" x14ac:dyDescent="0.25">
      <c r="S11107" s="46"/>
      <c r="U11107" s="46"/>
    </row>
    <row r="11108" spans="19:21" x14ac:dyDescent="0.25">
      <c r="S11108" s="46"/>
      <c r="U11108" s="46"/>
    </row>
    <row r="11109" spans="19:21" x14ac:dyDescent="0.25">
      <c r="S11109" s="46"/>
      <c r="U11109" s="46"/>
    </row>
    <row r="11110" spans="19:21" x14ac:dyDescent="0.25">
      <c r="S11110" s="46"/>
      <c r="U11110" s="46"/>
    </row>
    <row r="11111" spans="19:21" x14ac:dyDescent="0.25">
      <c r="S11111" s="46"/>
      <c r="U11111" s="46"/>
    </row>
    <row r="11112" spans="19:21" x14ac:dyDescent="0.25">
      <c r="S11112" s="46"/>
      <c r="U11112" s="46"/>
    </row>
    <row r="11113" spans="19:21" x14ac:dyDescent="0.25">
      <c r="S11113" s="46"/>
      <c r="U11113" s="46"/>
    </row>
    <row r="11114" spans="19:21" x14ac:dyDescent="0.25">
      <c r="S11114" s="46"/>
      <c r="U11114" s="46"/>
    </row>
    <row r="11115" spans="19:21" x14ac:dyDescent="0.25">
      <c r="S11115" s="46"/>
      <c r="U11115" s="46"/>
    </row>
    <row r="11116" spans="19:21" x14ac:dyDescent="0.25">
      <c r="S11116" s="46"/>
      <c r="U11116" s="46"/>
    </row>
    <row r="11117" spans="19:21" x14ac:dyDescent="0.25">
      <c r="S11117" s="46"/>
      <c r="U11117" s="46"/>
    </row>
    <row r="11118" spans="19:21" x14ac:dyDescent="0.25">
      <c r="S11118" s="46"/>
      <c r="U11118" s="46"/>
    </row>
    <row r="11119" spans="19:21" x14ac:dyDescent="0.25">
      <c r="S11119" s="46"/>
      <c r="U11119" s="46"/>
    </row>
    <row r="11120" spans="19:21" x14ac:dyDescent="0.25">
      <c r="S11120" s="46"/>
      <c r="U11120" s="46"/>
    </row>
    <row r="11121" spans="19:21" x14ac:dyDescent="0.25">
      <c r="S11121" s="46"/>
      <c r="U11121" s="46"/>
    </row>
    <row r="11122" spans="19:21" x14ac:dyDescent="0.25">
      <c r="S11122" s="46"/>
      <c r="U11122" s="46"/>
    </row>
    <row r="11123" spans="19:21" x14ac:dyDescent="0.25">
      <c r="S11123" s="46"/>
      <c r="U11123" s="46"/>
    </row>
    <row r="11124" spans="19:21" x14ac:dyDescent="0.25">
      <c r="S11124" s="46"/>
      <c r="U11124" s="46"/>
    </row>
    <row r="11125" spans="19:21" x14ac:dyDescent="0.25">
      <c r="S11125" s="46"/>
      <c r="U11125" s="46"/>
    </row>
    <row r="11126" spans="19:21" x14ac:dyDescent="0.25">
      <c r="S11126" s="46"/>
      <c r="U11126" s="46"/>
    </row>
    <row r="11127" spans="19:21" x14ac:dyDescent="0.25">
      <c r="S11127" s="46"/>
      <c r="U11127" s="46"/>
    </row>
    <row r="11128" spans="19:21" x14ac:dyDescent="0.25">
      <c r="S11128" s="46"/>
      <c r="U11128" s="46"/>
    </row>
    <row r="11129" spans="19:21" x14ac:dyDescent="0.25">
      <c r="S11129" s="46"/>
      <c r="U11129" s="46"/>
    </row>
    <row r="11130" spans="19:21" x14ac:dyDescent="0.25">
      <c r="S11130" s="46"/>
      <c r="U11130" s="46"/>
    </row>
    <row r="11131" spans="19:21" x14ac:dyDescent="0.25">
      <c r="S11131" s="46"/>
      <c r="U11131" s="46"/>
    </row>
    <row r="11132" spans="19:21" x14ac:dyDescent="0.25">
      <c r="S11132" s="46"/>
      <c r="U11132" s="46"/>
    </row>
    <row r="11133" spans="19:21" x14ac:dyDescent="0.25">
      <c r="S11133" s="46"/>
      <c r="U11133" s="46"/>
    </row>
    <row r="11134" spans="19:21" x14ac:dyDescent="0.25">
      <c r="S11134" s="46"/>
      <c r="U11134" s="46"/>
    </row>
    <row r="11135" spans="19:21" x14ac:dyDescent="0.25">
      <c r="S11135" s="46"/>
      <c r="U11135" s="46"/>
    </row>
    <row r="11136" spans="19:21" x14ac:dyDescent="0.25">
      <c r="S11136" s="46"/>
      <c r="U11136" s="46"/>
    </row>
    <row r="11137" spans="19:21" x14ac:dyDescent="0.25">
      <c r="S11137" s="46"/>
      <c r="U11137" s="46"/>
    </row>
    <row r="11138" spans="19:21" x14ac:dyDescent="0.25">
      <c r="S11138" s="46"/>
      <c r="U11138" s="46"/>
    </row>
    <row r="11139" spans="19:21" x14ac:dyDescent="0.25">
      <c r="S11139" s="46"/>
      <c r="U11139" s="46"/>
    </row>
    <row r="11140" spans="19:21" x14ac:dyDescent="0.25">
      <c r="S11140" s="46"/>
      <c r="U11140" s="46"/>
    </row>
    <row r="11141" spans="19:21" x14ac:dyDescent="0.25">
      <c r="S11141" s="46"/>
      <c r="U11141" s="46"/>
    </row>
    <row r="11142" spans="19:21" x14ac:dyDescent="0.25">
      <c r="S11142" s="46"/>
      <c r="U11142" s="46"/>
    </row>
    <row r="11143" spans="19:21" x14ac:dyDescent="0.25">
      <c r="S11143" s="46"/>
      <c r="U11143" s="46"/>
    </row>
    <row r="11144" spans="19:21" x14ac:dyDescent="0.25">
      <c r="S11144" s="46"/>
      <c r="U11144" s="46"/>
    </row>
    <row r="11145" spans="19:21" x14ac:dyDescent="0.25">
      <c r="S11145" s="46"/>
      <c r="U11145" s="46"/>
    </row>
    <row r="11146" spans="19:21" x14ac:dyDescent="0.25">
      <c r="S11146" s="46"/>
      <c r="U11146" s="46"/>
    </row>
    <row r="11147" spans="19:21" x14ac:dyDescent="0.25">
      <c r="S11147" s="46"/>
      <c r="U11147" s="46"/>
    </row>
    <row r="11148" spans="19:21" x14ac:dyDescent="0.25">
      <c r="S11148" s="46"/>
      <c r="U11148" s="46"/>
    </row>
    <row r="11149" spans="19:21" x14ac:dyDescent="0.25">
      <c r="S11149" s="46"/>
      <c r="U11149" s="46"/>
    </row>
    <row r="11150" spans="19:21" x14ac:dyDescent="0.25">
      <c r="S11150" s="46"/>
      <c r="U11150" s="46"/>
    </row>
    <row r="11151" spans="19:21" x14ac:dyDescent="0.25">
      <c r="S11151" s="46"/>
      <c r="U11151" s="46"/>
    </row>
    <row r="11152" spans="19:21" x14ac:dyDescent="0.25">
      <c r="S11152" s="46"/>
      <c r="U11152" s="46"/>
    </row>
    <row r="11153" spans="19:21" x14ac:dyDescent="0.25">
      <c r="S11153" s="46"/>
      <c r="U11153" s="46"/>
    </row>
    <row r="11154" spans="19:21" x14ac:dyDescent="0.25">
      <c r="S11154" s="46"/>
      <c r="U11154" s="46"/>
    </row>
    <row r="11155" spans="19:21" x14ac:dyDescent="0.25">
      <c r="S11155" s="46"/>
      <c r="U11155" s="46"/>
    </row>
    <row r="11156" spans="19:21" x14ac:dyDescent="0.25">
      <c r="S11156" s="46"/>
      <c r="U11156" s="46"/>
    </row>
    <row r="11157" spans="19:21" x14ac:dyDescent="0.25">
      <c r="S11157" s="46"/>
      <c r="U11157" s="46"/>
    </row>
    <row r="11158" spans="19:21" x14ac:dyDescent="0.25">
      <c r="S11158" s="46"/>
      <c r="U11158" s="46"/>
    </row>
    <row r="11159" spans="19:21" x14ac:dyDescent="0.25">
      <c r="S11159" s="46"/>
      <c r="U11159" s="46"/>
    </row>
    <row r="11160" spans="19:21" x14ac:dyDescent="0.25">
      <c r="S11160" s="46"/>
      <c r="U11160" s="46"/>
    </row>
    <row r="11161" spans="19:21" x14ac:dyDescent="0.25">
      <c r="S11161" s="46"/>
      <c r="U11161" s="46"/>
    </row>
    <row r="11162" spans="19:21" x14ac:dyDescent="0.25">
      <c r="S11162" s="46"/>
      <c r="U11162" s="46"/>
    </row>
    <row r="11163" spans="19:21" x14ac:dyDescent="0.25">
      <c r="S11163" s="46"/>
      <c r="U11163" s="46"/>
    </row>
    <row r="11164" spans="19:21" x14ac:dyDescent="0.25">
      <c r="S11164" s="46"/>
      <c r="U11164" s="46"/>
    </row>
    <row r="11165" spans="19:21" x14ac:dyDescent="0.25">
      <c r="S11165" s="46"/>
      <c r="U11165" s="46"/>
    </row>
    <row r="11166" spans="19:21" x14ac:dyDescent="0.25">
      <c r="S11166" s="46"/>
      <c r="U11166" s="46"/>
    </row>
    <row r="11167" spans="19:21" x14ac:dyDescent="0.25">
      <c r="S11167" s="46"/>
      <c r="U11167" s="46"/>
    </row>
    <row r="11168" spans="19:21" x14ac:dyDescent="0.25">
      <c r="S11168" s="46"/>
      <c r="U11168" s="46"/>
    </row>
    <row r="11169" spans="19:21" x14ac:dyDescent="0.25">
      <c r="S11169" s="46"/>
      <c r="U11169" s="46"/>
    </row>
    <row r="11170" spans="19:21" x14ac:dyDescent="0.25">
      <c r="S11170" s="46"/>
      <c r="U11170" s="46"/>
    </row>
    <row r="11171" spans="19:21" x14ac:dyDescent="0.25">
      <c r="S11171" s="46"/>
      <c r="U11171" s="46"/>
    </row>
    <row r="11172" spans="19:21" x14ac:dyDescent="0.25">
      <c r="S11172" s="46"/>
      <c r="U11172" s="46"/>
    </row>
    <row r="11173" spans="19:21" x14ac:dyDescent="0.25">
      <c r="S11173" s="46"/>
      <c r="U11173" s="46"/>
    </row>
    <row r="11174" spans="19:21" x14ac:dyDescent="0.25">
      <c r="S11174" s="46"/>
      <c r="U11174" s="46"/>
    </row>
    <row r="11175" spans="19:21" x14ac:dyDescent="0.25">
      <c r="S11175" s="46"/>
      <c r="U11175" s="46"/>
    </row>
    <row r="11176" spans="19:21" x14ac:dyDescent="0.25">
      <c r="S11176" s="46"/>
      <c r="U11176" s="46"/>
    </row>
    <row r="11177" spans="19:21" x14ac:dyDescent="0.25">
      <c r="S11177" s="46"/>
      <c r="U11177" s="46"/>
    </row>
    <row r="11178" spans="19:21" x14ac:dyDescent="0.25">
      <c r="S11178" s="46"/>
      <c r="U11178" s="46"/>
    </row>
    <row r="11179" spans="19:21" x14ac:dyDescent="0.25">
      <c r="S11179" s="46"/>
      <c r="U11179" s="46"/>
    </row>
    <row r="11180" spans="19:21" x14ac:dyDescent="0.25">
      <c r="S11180" s="46"/>
      <c r="U11180" s="46"/>
    </row>
    <row r="11181" spans="19:21" x14ac:dyDescent="0.25">
      <c r="S11181" s="46"/>
      <c r="U11181" s="46"/>
    </row>
    <row r="11182" spans="19:21" x14ac:dyDescent="0.25">
      <c r="S11182" s="46"/>
      <c r="U11182" s="46"/>
    </row>
    <row r="11183" spans="19:21" x14ac:dyDescent="0.25">
      <c r="S11183" s="46"/>
      <c r="U11183" s="46"/>
    </row>
    <row r="11184" spans="19:21" x14ac:dyDescent="0.25">
      <c r="S11184" s="46"/>
      <c r="U11184" s="46"/>
    </row>
    <row r="11185" spans="19:21" x14ac:dyDescent="0.25">
      <c r="S11185" s="46"/>
      <c r="U11185" s="46"/>
    </row>
    <row r="11186" spans="19:21" x14ac:dyDescent="0.25">
      <c r="S11186" s="46"/>
      <c r="U11186" s="46"/>
    </row>
    <row r="11187" spans="19:21" x14ac:dyDescent="0.25">
      <c r="S11187" s="46"/>
      <c r="U11187" s="46"/>
    </row>
    <row r="11188" spans="19:21" x14ac:dyDescent="0.25">
      <c r="S11188" s="46"/>
      <c r="U11188" s="46"/>
    </row>
    <row r="11189" spans="19:21" x14ac:dyDescent="0.25">
      <c r="S11189" s="46"/>
      <c r="U11189" s="46"/>
    </row>
    <row r="11190" spans="19:21" x14ac:dyDescent="0.25">
      <c r="S11190" s="46"/>
      <c r="U11190" s="46"/>
    </row>
    <row r="11191" spans="19:21" x14ac:dyDescent="0.25">
      <c r="S11191" s="46"/>
      <c r="U11191" s="46"/>
    </row>
    <row r="11192" spans="19:21" x14ac:dyDescent="0.25">
      <c r="S11192" s="46"/>
      <c r="U11192" s="46"/>
    </row>
    <row r="11193" spans="19:21" x14ac:dyDescent="0.25">
      <c r="S11193" s="46"/>
      <c r="U11193" s="46"/>
    </row>
    <row r="11194" spans="19:21" x14ac:dyDescent="0.25">
      <c r="S11194" s="46"/>
      <c r="U11194" s="46"/>
    </row>
    <row r="11195" spans="19:21" x14ac:dyDescent="0.25">
      <c r="S11195" s="46"/>
      <c r="U11195" s="46"/>
    </row>
    <row r="11196" spans="19:21" x14ac:dyDescent="0.25">
      <c r="S11196" s="46"/>
      <c r="U11196" s="46"/>
    </row>
    <row r="11197" spans="19:21" x14ac:dyDescent="0.25">
      <c r="S11197" s="46"/>
      <c r="U11197" s="46"/>
    </row>
    <row r="11198" spans="19:21" x14ac:dyDescent="0.25">
      <c r="S11198" s="46"/>
      <c r="U11198" s="46"/>
    </row>
    <row r="11199" spans="19:21" x14ac:dyDescent="0.25">
      <c r="S11199" s="46"/>
      <c r="U11199" s="46"/>
    </row>
    <row r="11200" spans="19:21" x14ac:dyDescent="0.25">
      <c r="S11200" s="46"/>
      <c r="U11200" s="46"/>
    </row>
    <row r="11201" spans="19:21" x14ac:dyDescent="0.25">
      <c r="S11201" s="46"/>
      <c r="U11201" s="46"/>
    </row>
    <row r="11202" spans="19:21" x14ac:dyDescent="0.25">
      <c r="S11202" s="46"/>
      <c r="U11202" s="46"/>
    </row>
    <row r="11203" spans="19:21" x14ac:dyDescent="0.25">
      <c r="S11203" s="46"/>
      <c r="U11203" s="46"/>
    </row>
    <row r="11204" spans="19:21" x14ac:dyDescent="0.25">
      <c r="S11204" s="46"/>
      <c r="U11204" s="46"/>
    </row>
    <row r="11205" spans="19:21" x14ac:dyDescent="0.25">
      <c r="S11205" s="46"/>
      <c r="U11205" s="46"/>
    </row>
    <row r="11206" spans="19:21" x14ac:dyDescent="0.25">
      <c r="S11206" s="46"/>
      <c r="U11206" s="46"/>
    </row>
    <row r="11207" spans="19:21" x14ac:dyDescent="0.25">
      <c r="S11207" s="46"/>
      <c r="U11207" s="46"/>
    </row>
    <row r="11208" spans="19:21" x14ac:dyDescent="0.25">
      <c r="S11208" s="46"/>
      <c r="U11208" s="46"/>
    </row>
    <row r="11209" spans="19:21" x14ac:dyDescent="0.25">
      <c r="S11209" s="46"/>
      <c r="U11209" s="46"/>
    </row>
    <row r="11210" spans="19:21" x14ac:dyDescent="0.25">
      <c r="S11210" s="46"/>
      <c r="U11210" s="46"/>
    </row>
    <row r="11211" spans="19:21" x14ac:dyDescent="0.25">
      <c r="S11211" s="46"/>
      <c r="U11211" s="46"/>
    </row>
    <row r="11212" spans="19:21" x14ac:dyDescent="0.25">
      <c r="S11212" s="46"/>
      <c r="U11212" s="46"/>
    </row>
    <row r="11213" spans="19:21" x14ac:dyDescent="0.25">
      <c r="S11213" s="46"/>
      <c r="U11213" s="46"/>
    </row>
    <row r="11214" spans="19:21" x14ac:dyDescent="0.25">
      <c r="S11214" s="46"/>
      <c r="U11214" s="46"/>
    </row>
    <row r="11215" spans="19:21" x14ac:dyDescent="0.25">
      <c r="S11215" s="46"/>
      <c r="U11215" s="46"/>
    </row>
    <row r="11216" spans="19:21" x14ac:dyDescent="0.25">
      <c r="S11216" s="46"/>
      <c r="U11216" s="46"/>
    </row>
    <row r="11217" spans="19:21" x14ac:dyDescent="0.25">
      <c r="S11217" s="46"/>
      <c r="U11217" s="46"/>
    </row>
    <row r="11218" spans="19:21" x14ac:dyDescent="0.25">
      <c r="S11218" s="46"/>
      <c r="U11218" s="46"/>
    </row>
    <row r="11219" spans="19:21" x14ac:dyDescent="0.25">
      <c r="S11219" s="46"/>
      <c r="U11219" s="46"/>
    </row>
    <row r="11220" spans="19:21" x14ac:dyDescent="0.25">
      <c r="S11220" s="46"/>
      <c r="U11220" s="46"/>
    </row>
    <row r="11221" spans="19:21" x14ac:dyDescent="0.25">
      <c r="S11221" s="46"/>
      <c r="U11221" s="46"/>
    </row>
    <row r="11222" spans="19:21" x14ac:dyDescent="0.25">
      <c r="S11222" s="46"/>
      <c r="U11222" s="46"/>
    </row>
    <row r="11223" spans="19:21" x14ac:dyDescent="0.25">
      <c r="S11223" s="46"/>
      <c r="U11223" s="46"/>
    </row>
    <row r="11224" spans="19:21" x14ac:dyDescent="0.25">
      <c r="S11224" s="46"/>
      <c r="U11224" s="46"/>
    </row>
    <row r="11225" spans="19:21" x14ac:dyDescent="0.25">
      <c r="S11225" s="46"/>
      <c r="U11225" s="46"/>
    </row>
    <row r="11226" spans="19:21" x14ac:dyDescent="0.25">
      <c r="S11226" s="46"/>
      <c r="U11226" s="46"/>
    </row>
    <row r="11227" spans="19:21" x14ac:dyDescent="0.25">
      <c r="S11227" s="46"/>
      <c r="U11227" s="46"/>
    </row>
    <row r="11228" spans="19:21" x14ac:dyDescent="0.25">
      <c r="S11228" s="46"/>
      <c r="U11228" s="46"/>
    </row>
    <row r="11229" spans="19:21" x14ac:dyDescent="0.25">
      <c r="S11229" s="46"/>
      <c r="U11229" s="46"/>
    </row>
    <row r="11230" spans="19:21" x14ac:dyDescent="0.25">
      <c r="S11230" s="46"/>
      <c r="U11230" s="46"/>
    </row>
    <row r="11231" spans="19:21" x14ac:dyDescent="0.25">
      <c r="S11231" s="46"/>
      <c r="U11231" s="46"/>
    </row>
    <row r="11232" spans="19:21" x14ac:dyDescent="0.25">
      <c r="S11232" s="46"/>
      <c r="U11232" s="46"/>
    </row>
    <row r="11233" spans="19:21" x14ac:dyDescent="0.25">
      <c r="S11233" s="46"/>
      <c r="U11233" s="46"/>
    </row>
    <row r="11234" spans="19:21" x14ac:dyDescent="0.25">
      <c r="S11234" s="46"/>
      <c r="U11234" s="46"/>
    </row>
    <row r="11235" spans="19:21" x14ac:dyDescent="0.25">
      <c r="S11235" s="46"/>
      <c r="U11235" s="46"/>
    </row>
    <row r="11236" spans="19:21" x14ac:dyDescent="0.25">
      <c r="S11236" s="46"/>
      <c r="U11236" s="46"/>
    </row>
    <row r="11237" spans="19:21" x14ac:dyDescent="0.25">
      <c r="S11237" s="46"/>
      <c r="U11237" s="46"/>
    </row>
    <row r="11238" spans="19:21" x14ac:dyDescent="0.25">
      <c r="S11238" s="46"/>
      <c r="U11238" s="46"/>
    </row>
    <row r="11239" spans="19:21" x14ac:dyDescent="0.25">
      <c r="S11239" s="46"/>
      <c r="U11239" s="46"/>
    </row>
    <row r="11240" spans="19:21" x14ac:dyDescent="0.25">
      <c r="S11240" s="46"/>
      <c r="U11240" s="46"/>
    </row>
    <row r="11241" spans="19:21" x14ac:dyDescent="0.25">
      <c r="S11241" s="46"/>
      <c r="U11241" s="46"/>
    </row>
    <row r="11242" spans="19:21" x14ac:dyDescent="0.25">
      <c r="S11242" s="46"/>
      <c r="U11242" s="46"/>
    </row>
    <row r="11243" spans="19:21" x14ac:dyDescent="0.25">
      <c r="S11243" s="46"/>
      <c r="U11243" s="46"/>
    </row>
    <row r="11244" spans="19:21" x14ac:dyDescent="0.25">
      <c r="S11244" s="46"/>
      <c r="U11244" s="46"/>
    </row>
    <row r="11245" spans="19:21" x14ac:dyDescent="0.25">
      <c r="S11245" s="46"/>
      <c r="U11245" s="46"/>
    </row>
    <row r="11246" spans="19:21" x14ac:dyDescent="0.25">
      <c r="S11246" s="46"/>
      <c r="U11246" s="46"/>
    </row>
    <row r="11247" spans="19:21" x14ac:dyDescent="0.25">
      <c r="S11247" s="46"/>
      <c r="U11247" s="46"/>
    </row>
    <row r="11248" spans="19:21" x14ac:dyDescent="0.25">
      <c r="S11248" s="46"/>
      <c r="U11248" s="46"/>
    </row>
    <row r="11249" spans="19:21" x14ac:dyDescent="0.25">
      <c r="S11249" s="46"/>
      <c r="U11249" s="46"/>
    </row>
    <row r="11250" spans="19:21" x14ac:dyDescent="0.25">
      <c r="S11250" s="46"/>
      <c r="U11250" s="46"/>
    </row>
    <row r="11251" spans="19:21" x14ac:dyDescent="0.25">
      <c r="S11251" s="46"/>
      <c r="U11251" s="46"/>
    </row>
    <row r="11252" spans="19:21" x14ac:dyDescent="0.25">
      <c r="S11252" s="46"/>
      <c r="U11252" s="46"/>
    </row>
    <row r="11253" spans="19:21" x14ac:dyDescent="0.25">
      <c r="S11253" s="46"/>
      <c r="U11253" s="46"/>
    </row>
    <row r="11254" spans="19:21" x14ac:dyDescent="0.25">
      <c r="S11254" s="46"/>
      <c r="U11254" s="46"/>
    </row>
    <row r="11255" spans="19:21" x14ac:dyDescent="0.25">
      <c r="S11255" s="46"/>
      <c r="U11255" s="46"/>
    </row>
    <row r="11256" spans="19:21" x14ac:dyDescent="0.25">
      <c r="S11256" s="46"/>
      <c r="U11256" s="46"/>
    </row>
    <row r="11257" spans="19:21" x14ac:dyDescent="0.25">
      <c r="S11257" s="46"/>
      <c r="U11257" s="46"/>
    </row>
    <row r="11258" spans="19:21" x14ac:dyDescent="0.25">
      <c r="S11258" s="46"/>
      <c r="U11258" s="46"/>
    </row>
    <row r="11259" spans="19:21" x14ac:dyDescent="0.25">
      <c r="S11259" s="46"/>
      <c r="U11259" s="46"/>
    </row>
    <row r="11260" spans="19:21" x14ac:dyDescent="0.25">
      <c r="S11260" s="46"/>
      <c r="U11260" s="46"/>
    </row>
    <row r="11261" spans="19:21" x14ac:dyDescent="0.25">
      <c r="S11261" s="46"/>
      <c r="U11261" s="46"/>
    </row>
    <row r="11262" spans="19:21" x14ac:dyDescent="0.25">
      <c r="S11262" s="46"/>
      <c r="U11262" s="46"/>
    </row>
    <row r="11263" spans="19:21" x14ac:dyDescent="0.25">
      <c r="S11263" s="46"/>
      <c r="U11263" s="46"/>
    </row>
    <row r="11264" spans="19:21" x14ac:dyDescent="0.25">
      <c r="S11264" s="46"/>
      <c r="U11264" s="46"/>
    </row>
    <row r="11265" spans="19:21" x14ac:dyDescent="0.25">
      <c r="S11265" s="46"/>
      <c r="U11265" s="46"/>
    </row>
    <row r="11266" spans="19:21" x14ac:dyDescent="0.25">
      <c r="S11266" s="46"/>
      <c r="U11266" s="46"/>
    </row>
    <row r="11267" spans="19:21" x14ac:dyDescent="0.25">
      <c r="S11267" s="46"/>
      <c r="U11267" s="46"/>
    </row>
    <row r="11268" spans="19:21" x14ac:dyDescent="0.25">
      <c r="S11268" s="46"/>
      <c r="U11268" s="46"/>
    </row>
    <row r="11269" spans="19:21" x14ac:dyDescent="0.25">
      <c r="S11269" s="46"/>
      <c r="U11269" s="46"/>
    </row>
    <row r="11270" spans="19:21" x14ac:dyDescent="0.25">
      <c r="S11270" s="46"/>
      <c r="U11270" s="46"/>
    </row>
    <row r="11271" spans="19:21" x14ac:dyDescent="0.25">
      <c r="S11271" s="46"/>
      <c r="U11271" s="46"/>
    </row>
    <row r="11272" spans="19:21" x14ac:dyDescent="0.25">
      <c r="S11272" s="46"/>
      <c r="U11272" s="46"/>
    </row>
    <row r="11273" spans="19:21" x14ac:dyDescent="0.25">
      <c r="S11273" s="46"/>
      <c r="U11273" s="46"/>
    </row>
    <row r="11274" spans="19:21" x14ac:dyDescent="0.25">
      <c r="S11274" s="46"/>
      <c r="U11274" s="46"/>
    </row>
    <row r="11275" spans="19:21" x14ac:dyDescent="0.25">
      <c r="S11275" s="46"/>
      <c r="U11275" s="46"/>
    </row>
    <row r="11276" spans="19:21" x14ac:dyDescent="0.25">
      <c r="S11276" s="46"/>
      <c r="U11276" s="46"/>
    </row>
    <row r="11277" spans="19:21" x14ac:dyDescent="0.25">
      <c r="S11277" s="46"/>
      <c r="U11277" s="46"/>
    </row>
    <row r="11278" spans="19:21" x14ac:dyDescent="0.25">
      <c r="S11278" s="46"/>
      <c r="U11278" s="46"/>
    </row>
    <row r="11279" spans="19:21" x14ac:dyDescent="0.25">
      <c r="S11279" s="46"/>
      <c r="U11279" s="46"/>
    </row>
    <row r="11280" spans="19:21" x14ac:dyDescent="0.25">
      <c r="S11280" s="46"/>
      <c r="U11280" s="46"/>
    </row>
    <row r="11281" spans="19:21" x14ac:dyDescent="0.25">
      <c r="S11281" s="46"/>
      <c r="U11281" s="46"/>
    </row>
    <row r="11282" spans="19:21" x14ac:dyDescent="0.25">
      <c r="S11282" s="46"/>
      <c r="U11282" s="46"/>
    </row>
    <row r="11283" spans="19:21" x14ac:dyDescent="0.25">
      <c r="S11283" s="46"/>
      <c r="U11283" s="46"/>
    </row>
    <row r="11284" spans="19:21" x14ac:dyDescent="0.25">
      <c r="S11284" s="46"/>
      <c r="U11284" s="46"/>
    </row>
    <row r="11285" spans="19:21" x14ac:dyDescent="0.25">
      <c r="S11285" s="46"/>
      <c r="U11285" s="46"/>
    </row>
    <row r="11286" spans="19:21" x14ac:dyDescent="0.25">
      <c r="S11286" s="46"/>
      <c r="U11286" s="46"/>
    </row>
    <row r="11287" spans="19:21" x14ac:dyDescent="0.25">
      <c r="S11287" s="46"/>
      <c r="U11287" s="46"/>
    </row>
    <row r="11288" spans="19:21" x14ac:dyDescent="0.25">
      <c r="S11288" s="46"/>
      <c r="U11288" s="46"/>
    </row>
    <row r="11289" spans="19:21" x14ac:dyDescent="0.25">
      <c r="S11289" s="46"/>
      <c r="U11289" s="46"/>
    </row>
    <row r="11290" spans="19:21" x14ac:dyDescent="0.25">
      <c r="S11290" s="46"/>
      <c r="U11290" s="46"/>
    </row>
    <row r="11291" spans="19:21" x14ac:dyDescent="0.25">
      <c r="S11291" s="46"/>
      <c r="U11291" s="46"/>
    </row>
    <row r="11292" spans="19:21" x14ac:dyDescent="0.25">
      <c r="S11292" s="46"/>
      <c r="U11292" s="46"/>
    </row>
    <row r="11293" spans="19:21" x14ac:dyDescent="0.25">
      <c r="S11293" s="46"/>
      <c r="U11293" s="46"/>
    </row>
    <row r="11294" spans="19:21" x14ac:dyDescent="0.25">
      <c r="S11294" s="46"/>
      <c r="U11294" s="46"/>
    </row>
    <row r="11295" spans="19:21" x14ac:dyDescent="0.25">
      <c r="S11295" s="46"/>
      <c r="U11295" s="46"/>
    </row>
    <row r="11296" spans="19:21" x14ac:dyDescent="0.25">
      <c r="S11296" s="46"/>
      <c r="U11296" s="46"/>
    </row>
    <row r="11297" spans="19:21" x14ac:dyDescent="0.25">
      <c r="S11297" s="46"/>
      <c r="U11297" s="46"/>
    </row>
    <row r="11298" spans="19:21" x14ac:dyDescent="0.25">
      <c r="S11298" s="46"/>
      <c r="U11298" s="46"/>
    </row>
    <row r="11299" spans="19:21" x14ac:dyDescent="0.25">
      <c r="S11299" s="46"/>
      <c r="U11299" s="46"/>
    </row>
    <row r="11300" spans="19:21" x14ac:dyDescent="0.25">
      <c r="S11300" s="46"/>
      <c r="U11300" s="46"/>
    </row>
    <row r="11301" spans="19:21" x14ac:dyDescent="0.25">
      <c r="S11301" s="46"/>
      <c r="U11301" s="46"/>
    </row>
    <row r="11302" spans="19:21" x14ac:dyDescent="0.25">
      <c r="S11302" s="46"/>
      <c r="U11302" s="46"/>
    </row>
    <row r="11303" spans="19:21" x14ac:dyDescent="0.25">
      <c r="S11303" s="46"/>
      <c r="U11303" s="46"/>
    </row>
    <row r="11304" spans="19:21" x14ac:dyDescent="0.25">
      <c r="S11304" s="46"/>
      <c r="U11304" s="46"/>
    </row>
    <row r="11305" spans="19:21" x14ac:dyDescent="0.25">
      <c r="S11305" s="46"/>
      <c r="U11305" s="46"/>
    </row>
    <row r="11306" spans="19:21" x14ac:dyDescent="0.25">
      <c r="S11306" s="46"/>
      <c r="U11306" s="46"/>
    </row>
    <row r="11307" spans="19:21" x14ac:dyDescent="0.25">
      <c r="S11307" s="46"/>
      <c r="U11307" s="46"/>
    </row>
    <row r="11308" spans="19:21" x14ac:dyDescent="0.25">
      <c r="S11308" s="46"/>
      <c r="U11308" s="46"/>
    </row>
    <row r="11309" spans="19:21" x14ac:dyDescent="0.25">
      <c r="S11309" s="46"/>
      <c r="U11309" s="46"/>
    </row>
    <row r="11310" spans="19:21" x14ac:dyDescent="0.25">
      <c r="S11310" s="46"/>
      <c r="U11310" s="46"/>
    </row>
    <row r="11311" spans="19:21" x14ac:dyDescent="0.25">
      <c r="S11311" s="46"/>
      <c r="U11311" s="46"/>
    </row>
    <row r="11312" spans="19:21" x14ac:dyDescent="0.25">
      <c r="S11312" s="46"/>
      <c r="U11312" s="46"/>
    </row>
    <row r="11313" spans="19:21" x14ac:dyDescent="0.25">
      <c r="S11313" s="46"/>
      <c r="U11313" s="46"/>
    </row>
    <row r="11314" spans="19:21" x14ac:dyDescent="0.25">
      <c r="S11314" s="46"/>
      <c r="U11314" s="46"/>
    </row>
    <row r="11315" spans="19:21" x14ac:dyDescent="0.25">
      <c r="S11315" s="46"/>
      <c r="U11315" s="46"/>
    </row>
    <row r="11316" spans="19:21" x14ac:dyDescent="0.25">
      <c r="S11316" s="46"/>
      <c r="U11316" s="46"/>
    </row>
    <row r="11317" spans="19:21" x14ac:dyDescent="0.25">
      <c r="S11317" s="46"/>
      <c r="U11317" s="46"/>
    </row>
    <row r="11318" spans="19:21" x14ac:dyDescent="0.25">
      <c r="S11318" s="46"/>
      <c r="U11318" s="46"/>
    </row>
    <row r="11319" spans="19:21" x14ac:dyDescent="0.25">
      <c r="S11319" s="46"/>
      <c r="U11319" s="46"/>
    </row>
    <row r="11320" spans="19:21" x14ac:dyDescent="0.25">
      <c r="S11320" s="46"/>
      <c r="U11320" s="46"/>
    </row>
    <row r="11321" spans="19:21" x14ac:dyDescent="0.25">
      <c r="S11321" s="46"/>
      <c r="U11321" s="46"/>
    </row>
    <row r="11322" spans="19:21" x14ac:dyDescent="0.25">
      <c r="S11322" s="46"/>
      <c r="U11322" s="46"/>
    </row>
    <row r="11323" spans="19:21" x14ac:dyDescent="0.25">
      <c r="S11323" s="46"/>
      <c r="U11323" s="46"/>
    </row>
    <row r="11324" spans="19:21" x14ac:dyDescent="0.25">
      <c r="S11324" s="46"/>
      <c r="U11324" s="46"/>
    </row>
    <row r="11325" spans="19:21" x14ac:dyDescent="0.25">
      <c r="S11325" s="46"/>
      <c r="U11325" s="46"/>
    </row>
    <row r="11326" spans="19:21" x14ac:dyDescent="0.25">
      <c r="S11326" s="46"/>
      <c r="U11326" s="46"/>
    </row>
    <row r="11327" spans="19:21" x14ac:dyDescent="0.25">
      <c r="S11327" s="46"/>
      <c r="U11327" s="46"/>
    </row>
    <row r="11328" spans="19:21" x14ac:dyDescent="0.25">
      <c r="S11328" s="46"/>
      <c r="U11328" s="46"/>
    </row>
    <row r="11329" spans="19:21" x14ac:dyDescent="0.25">
      <c r="S11329" s="46"/>
      <c r="U11329" s="46"/>
    </row>
    <row r="11330" spans="19:21" x14ac:dyDescent="0.25">
      <c r="S11330" s="46"/>
      <c r="U11330" s="46"/>
    </row>
    <row r="11331" spans="19:21" x14ac:dyDescent="0.25">
      <c r="S11331" s="46"/>
      <c r="U11331" s="46"/>
    </row>
    <row r="11332" spans="19:21" x14ac:dyDescent="0.25">
      <c r="S11332" s="46"/>
      <c r="U11332" s="46"/>
    </row>
    <row r="11333" spans="19:21" x14ac:dyDescent="0.25">
      <c r="S11333" s="46"/>
      <c r="U11333" s="46"/>
    </row>
    <row r="11334" spans="19:21" x14ac:dyDescent="0.25">
      <c r="S11334" s="46"/>
      <c r="U11334" s="46"/>
    </row>
    <row r="11335" spans="19:21" x14ac:dyDescent="0.25">
      <c r="S11335" s="46"/>
      <c r="U11335" s="46"/>
    </row>
    <row r="11336" spans="19:21" x14ac:dyDescent="0.25">
      <c r="S11336" s="46"/>
      <c r="U11336" s="46"/>
    </row>
    <row r="11337" spans="19:21" x14ac:dyDescent="0.25">
      <c r="S11337" s="46"/>
      <c r="U11337" s="46"/>
    </row>
    <row r="11338" spans="19:21" x14ac:dyDescent="0.25">
      <c r="S11338" s="46"/>
      <c r="U11338" s="46"/>
    </row>
    <row r="11339" spans="19:21" x14ac:dyDescent="0.25">
      <c r="S11339" s="46"/>
      <c r="U11339" s="46"/>
    </row>
    <row r="11340" spans="19:21" x14ac:dyDescent="0.25">
      <c r="S11340" s="46"/>
      <c r="U11340" s="46"/>
    </row>
    <row r="11341" spans="19:21" x14ac:dyDescent="0.25">
      <c r="S11341" s="46"/>
      <c r="U11341" s="46"/>
    </row>
    <row r="11342" spans="19:21" x14ac:dyDescent="0.25">
      <c r="S11342" s="46"/>
      <c r="U11342" s="46"/>
    </row>
    <row r="11343" spans="19:21" x14ac:dyDescent="0.25">
      <c r="S11343" s="46"/>
      <c r="U11343" s="46"/>
    </row>
    <row r="11344" spans="19:21" x14ac:dyDescent="0.25">
      <c r="S11344" s="46"/>
      <c r="U11344" s="46"/>
    </row>
    <row r="11345" spans="19:21" x14ac:dyDescent="0.25">
      <c r="S11345" s="46"/>
      <c r="U11345" s="46"/>
    </row>
    <row r="11346" spans="19:21" x14ac:dyDescent="0.25">
      <c r="S11346" s="46"/>
      <c r="U11346" s="46"/>
    </row>
    <row r="11347" spans="19:21" x14ac:dyDescent="0.25">
      <c r="S11347" s="46"/>
      <c r="U11347" s="46"/>
    </row>
    <row r="11348" spans="19:21" x14ac:dyDescent="0.25">
      <c r="S11348" s="46"/>
      <c r="U11348" s="46"/>
    </row>
    <row r="11349" spans="19:21" x14ac:dyDescent="0.25">
      <c r="S11349" s="46"/>
      <c r="U11349" s="46"/>
    </row>
    <row r="11350" spans="19:21" x14ac:dyDescent="0.25">
      <c r="S11350" s="46"/>
      <c r="U11350" s="46"/>
    </row>
    <row r="11351" spans="19:21" x14ac:dyDescent="0.25">
      <c r="S11351" s="46"/>
      <c r="U11351" s="46"/>
    </row>
    <row r="11352" spans="19:21" x14ac:dyDescent="0.25">
      <c r="S11352" s="46"/>
      <c r="U11352" s="46"/>
    </row>
    <row r="11353" spans="19:21" x14ac:dyDescent="0.25">
      <c r="S11353" s="46"/>
      <c r="U11353" s="46"/>
    </row>
    <row r="11354" spans="19:21" x14ac:dyDescent="0.25">
      <c r="S11354" s="46"/>
      <c r="U11354" s="46"/>
    </row>
    <row r="11355" spans="19:21" x14ac:dyDescent="0.25">
      <c r="S11355" s="46"/>
      <c r="U11355" s="46"/>
    </row>
    <row r="11356" spans="19:21" x14ac:dyDescent="0.25">
      <c r="S11356" s="46"/>
      <c r="U11356" s="46"/>
    </row>
    <row r="11357" spans="19:21" x14ac:dyDescent="0.25">
      <c r="S11357" s="46"/>
      <c r="U11357" s="46"/>
    </row>
    <row r="11358" spans="19:21" x14ac:dyDescent="0.25">
      <c r="S11358" s="46"/>
      <c r="U11358" s="46"/>
    </row>
    <row r="11359" spans="19:21" x14ac:dyDescent="0.25">
      <c r="S11359" s="46"/>
      <c r="U11359" s="46"/>
    </row>
    <row r="11360" spans="19:21" x14ac:dyDescent="0.25">
      <c r="S11360" s="46"/>
      <c r="U11360" s="46"/>
    </row>
    <row r="11361" spans="19:21" x14ac:dyDescent="0.25">
      <c r="S11361" s="46"/>
      <c r="U11361" s="46"/>
    </row>
    <row r="11362" spans="19:21" x14ac:dyDescent="0.25">
      <c r="S11362" s="46"/>
      <c r="U11362" s="46"/>
    </row>
    <row r="11363" spans="19:21" x14ac:dyDescent="0.25">
      <c r="S11363" s="46"/>
      <c r="U11363" s="46"/>
    </row>
    <row r="11364" spans="19:21" x14ac:dyDescent="0.25">
      <c r="S11364" s="46"/>
      <c r="U11364" s="46"/>
    </row>
    <row r="11365" spans="19:21" x14ac:dyDescent="0.25">
      <c r="S11365" s="46"/>
      <c r="U11365" s="46"/>
    </row>
    <row r="11366" spans="19:21" x14ac:dyDescent="0.25">
      <c r="S11366" s="46"/>
      <c r="U11366" s="46"/>
    </row>
    <row r="11367" spans="19:21" x14ac:dyDescent="0.25">
      <c r="S11367" s="46"/>
      <c r="U11367" s="46"/>
    </row>
    <row r="11368" spans="19:21" x14ac:dyDescent="0.25">
      <c r="S11368" s="46"/>
      <c r="U11368" s="46"/>
    </row>
    <row r="11369" spans="19:21" x14ac:dyDescent="0.25">
      <c r="S11369" s="46"/>
      <c r="U11369" s="46"/>
    </row>
    <row r="11370" spans="19:21" x14ac:dyDescent="0.25">
      <c r="S11370" s="46"/>
      <c r="U11370" s="46"/>
    </row>
    <row r="11371" spans="19:21" x14ac:dyDescent="0.25">
      <c r="S11371" s="46"/>
      <c r="U11371" s="46"/>
    </row>
    <row r="11372" spans="19:21" x14ac:dyDescent="0.25">
      <c r="S11372" s="46"/>
      <c r="U11372" s="46"/>
    </row>
    <row r="11373" spans="19:21" x14ac:dyDescent="0.25">
      <c r="S11373" s="46"/>
      <c r="U11373" s="46"/>
    </row>
    <row r="11374" spans="19:21" x14ac:dyDescent="0.25">
      <c r="S11374" s="46"/>
      <c r="U11374" s="46"/>
    </row>
    <row r="11375" spans="19:21" x14ac:dyDescent="0.25">
      <c r="S11375" s="46"/>
      <c r="U11375" s="46"/>
    </row>
    <row r="11376" spans="19:21" x14ac:dyDescent="0.25">
      <c r="S11376" s="46"/>
      <c r="U11376" s="46"/>
    </row>
    <row r="11377" spans="19:21" x14ac:dyDescent="0.25">
      <c r="S11377" s="46"/>
      <c r="U11377" s="46"/>
    </row>
    <row r="11378" spans="19:21" x14ac:dyDescent="0.25">
      <c r="S11378" s="46"/>
      <c r="U11378" s="46"/>
    </row>
    <row r="11379" spans="19:21" x14ac:dyDescent="0.25">
      <c r="S11379" s="46"/>
      <c r="U11379" s="46"/>
    </row>
    <row r="11380" spans="19:21" x14ac:dyDescent="0.25">
      <c r="S11380" s="46"/>
      <c r="U11380" s="46"/>
    </row>
    <row r="11381" spans="19:21" x14ac:dyDescent="0.25">
      <c r="S11381" s="46"/>
      <c r="U11381" s="46"/>
    </row>
    <row r="11382" spans="19:21" x14ac:dyDescent="0.25">
      <c r="S11382" s="46"/>
      <c r="U11382" s="46"/>
    </row>
    <row r="11383" spans="19:21" x14ac:dyDescent="0.25">
      <c r="S11383" s="46"/>
      <c r="U11383" s="46"/>
    </row>
    <row r="11384" spans="19:21" x14ac:dyDescent="0.25">
      <c r="S11384" s="46"/>
      <c r="U11384" s="46"/>
    </row>
    <row r="11385" spans="19:21" x14ac:dyDescent="0.25">
      <c r="S11385" s="46"/>
      <c r="U11385" s="46"/>
    </row>
    <row r="11386" spans="19:21" x14ac:dyDescent="0.25">
      <c r="S11386" s="46"/>
      <c r="U11386" s="46"/>
    </row>
    <row r="11387" spans="19:21" x14ac:dyDescent="0.25">
      <c r="S11387" s="46"/>
      <c r="U11387" s="46"/>
    </row>
    <row r="11388" spans="19:21" x14ac:dyDescent="0.25">
      <c r="S11388" s="46"/>
      <c r="U11388" s="46"/>
    </row>
    <row r="11389" spans="19:21" x14ac:dyDescent="0.25">
      <c r="S11389" s="46"/>
      <c r="U11389" s="46"/>
    </row>
    <row r="11390" spans="19:21" x14ac:dyDescent="0.25">
      <c r="S11390" s="46"/>
      <c r="U11390" s="46"/>
    </row>
    <row r="11391" spans="19:21" x14ac:dyDescent="0.25">
      <c r="S11391" s="46"/>
      <c r="U11391" s="46"/>
    </row>
    <row r="11392" spans="19:21" x14ac:dyDescent="0.25">
      <c r="S11392" s="46"/>
      <c r="U11392" s="46"/>
    </row>
    <row r="11393" spans="19:21" x14ac:dyDescent="0.25">
      <c r="S11393" s="46"/>
      <c r="U11393" s="46"/>
    </row>
    <row r="11394" spans="19:21" x14ac:dyDescent="0.25">
      <c r="S11394" s="46"/>
      <c r="U11394" s="46"/>
    </row>
    <row r="11395" spans="19:21" x14ac:dyDescent="0.25">
      <c r="S11395" s="46"/>
      <c r="U11395" s="46"/>
    </row>
    <row r="11396" spans="19:21" x14ac:dyDescent="0.25">
      <c r="S11396" s="46"/>
      <c r="U11396" s="46"/>
    </row>
    <row r="11397" spans="19:21" x14ac:dyDescent="0.25">
      <c r="S11397" s="46"/>
      <c r="U11397" s="46"/>
    </row>
    <row r="11398" spans="19:21" x14ac:dyDescent="0.25">
      <c r="S11398" s="46"/>
      <c r="U11398" s="46"/>
    </row>
    <row r="11399" spans="19:21" x14ac:dyDescent="0.25">
      <c r="S11399" s="46"/>
      <c r="U11399" s="46"/>
    </row>
    <row r="11400" spans="19:21" x14ac:dyDescent="0.25">
      <c r="S11400" s="46"/>
      <c r="U11400" s="46"/>
    </row>
    <row r="11401" spans="19:21" x14ac:dyDescent="0.25">
      <c r="S11401" s="46"/>
      <c r="U11401" s="46"/>
    </row>
    <row r="11402" spans="19:21" x14ac:dyDescent="0.25">
      <c r="S11402" s="46"/>
      <c r="U11402" s="46"/>
    </row>
    <row r="11403" spans="19:21" x14ac:dyDescent="0.25">
      <c r="S11403" s="46"/>
      <c r="U11403" s="46"/>
    </row>
    <row r="11404" spans="19:21" x14ac:dyDescent="0.25">
      <c r="S11404" s="46"/>
      <c r="U11404" s="46"/>
    </row>
    <row r="11405" spans="19:21" x14ac:dyDescent="0.25">
      <c r="S11405" s="46"/>
      <c r="U11405" s="46"/>
    </row>
    <row r="11406" spans="19:21" x14ac:dyDescent="0.25">
      <c r="S11406" s="46"/>
      <c r="U11406" s="46"/>
    </row>
    <row r="11407" spans="19:21" x14ac:dyDescent="0.25">
      <c r="S11407" s="46"/>
      <c r="U11407" s="46"/>
    </row>
    <row r="11408" spans="19:21" x14ac:dyDescent="0.25">
      <c r="S11408" s="46"/>
      <c r="U11408" s="46"/>
    </row>
    <row r="11409" spans="19:21" x14ac:dyDescent="0.25">
      <c r="S11409" s="46"/>
      <c r="U11409" s="46"/>
    </row>
    <row r="11410" spans="19:21" x14ac:dyDescent="0.25">
      <c r="S11410" s="46"/>
      <c r="U11410" s="46"/>
    </row>
    <row r="11411" spans="19:21" x14ac:dyDescent="0.25">
      <c r="S11411" s="46"/>
      <c r="U11411" s="46"/>
    </row>
    <row r="11412" spans="19:21" x14ac:dyDescent="0.25">
      <c r="S11412" s="46"/>
      <c r="U11412" s="46"/>
    </row>
    <row r="11413" spans="19:21" x14ac:dyDescent="0.25">
      <c r="S11413" s="46"/>
      <c r="U11413" s="46"/>
    </row>
    <row r="11414" spans="19:21" x14ac:dyDescent="0.25">
      <c r="S11414" s="46"/>
      <c r="U11414" s="46"/>
    </row>
    <row r="11415" spans="19:21" x14ac:dyDescent="0.25">
      <c r="S11415" s="46"/>
      <c r="U11415" s="46"/>
    </row>
    <row r="11416" spans="19:21" x14ac:dyDescent="0.25">
      <c r="S11416" s="46"/>
      <c r="U11416" s="46"/>
    </row>
    <row r="11417" spans="19:21" x14ac:dyDescent="0.25">
      <c r="S11417" s="46"/>
      <c r="U11417" s="46"/>
    </row>
    <row r="11418" spans="19:21" x14ac:dyDescent="0.25">
      <c r="S11418" s="46"/>
      <c r="U11418" s="46"/>
    </row>
    <row r="11419" spans="19:21" x14ac:dyDescent="0.25">
      <c r="S11419" s="46"/>
      <c r="U11419" s="46"/>
    </row>
    <row r="11420" spans="19:21" x14ac:dyDescent="0.25">
      <c r="S11420" s="46"/>
      <c r="U11420" s="46"/>
    </row>
    <row r="11421" spans="19:21" x14ac:dyDescent="0.25">
      <c r="S11421" s="46"/>
      <c r="U11421" s="46"/>
    </row>
    <row r="11422" spans="19:21" x14ac:dyDescent="0.25">
      <c r="S11422" s="46"/>
      <c r="U11422" s="46"/>
    </row>
    <row r="11423" spans="19:21" x14ac:dyDescent="0.25">
      <c r="S11423" s="46"/>
      <c r="U11423" s="46"/>
    </row>
    <row r="11424" spans="19:21" x14ac:dyDescent="0.25">
      <c r="S11424" s="46"/>
      <c r="U11424" s="46"/>
    </row>
    <row r="11425" spans="19:21" x14ac:dyDescent="0.25">
      <c r="S11425" s="46"/>
      <c r="U11425" s="46"/>
    </row>
    <row r="11426" spans="19:21" x14ac:dyDescent="0.25">
      <c r="S11426" s="46"/>
      <c r="U11426" s="46"/>
    </row>
    <row r="11427" spans="19:21" x14ac:dyDescent="0.25">
      <c r="S11427" s="46"/>
      <c r="U11427" s="46"/>
    </row>
    <row r="11428" spans="19:21" x14ac:dyDescent="0.25">
      <c r="S11428" s="46"/>
      <c r="U11428" s="46"/>
    </row>
    <row r="11429" spans="19:21" x14ac:dyDescent="0.25">
      <c r="S11429" s="46"/>
      <c r="U11429" s="46"/>
    </row>
    <row r="11430" spans="19:21" x14ac:dyDescent="0.25">
      <c r="S11430" s="46"/>
      <c r="U11430" s="46"/>
    </row>
    <row r="11431" spans="19:21" x14ac:dyDescent="0.25">
      <c r="S11431" s="46"/>
      <c r="U11431" s="46"/>
    </row>
    <row r="11432" spans="19:21" x14ac:dyDescent="0.25">
      <c r="S11432" s="46"/>
      <c r="U11432" s="46"/>
    </row>
    <row r="11433" spans="19:21" x14ac:dyDescent="0.25">
      <c r="S11433" s="46"/>
      <c r="U11433" s="46"/>
    </row>
    <row r="11434" spans="19:21" x14ac:dyDescent="0.25">
      <c r="S11434" s="46"/>
      <c r="U11434" s="46"/>
    </row>
    <row r="11435" spans="19:21" x14ac:dyDescent="0.25">
      <c r="S11435" s="46"/>
      <c r="U11435" s="46"/>
    </row>
    <row r="11436" spans="19:21" x14ac:dyDescent="0.25">
      <c r="S11436" s="46"/>
      <c r="U11436" s="46"/>
    </row>
    <row r="11437" spans="19:21" x14ac:dyDescent="0.25">
      <c r="S11437" s="46"/>
      <c r="U11437" s="46"/>
    </row>
    <row r="11438" spans="19:21" x14ac:dyDescent="0.25">
      <c r="S11438" s="46"/>
      <c r="U11438" s="46"/>
    </row>
    <row r="11439" spans="19:21" x14ac:dyDescent="0.25">
      <c r="S11439" s="46"/>
      <c r="U11439" s="46"/>
    </row>
    <row r="11440" spans="19:21" x14ac:dyDescent="0.25">
      <c r="S11440" s="46"/>
      <c r="U11440" s="46"/>
    </row>
    <row r="11441" spans="19:21" x14ac:dyDescent="0.25">
      <c r="S11441" s="46"/>
      <c r="U11441" s="46"/>
    </row>
    <row r="11442" spans="19:21" x14ac:dyDescent="0.25">
      <c r="S11442" s="46"/>
      <c r="U11442" s="46"/>
    </row>
    <row r="11443" spans="19:21" x14ac:dyDescent="0.25">
      <c r="S11443" s="46"/>
      <c r="U11443" s="46"/>
    </row>
    <row r="11444" spans="19:21" x14ac:dyDescent="0.25">
      <c r="S11444" s="46"/>
      <c r="U11444" s="46"/>
    </row>
    <row r="11445" spans="19:21" x14ac:dyDescent="0.25">
      <c r="S11445" s="46"/>
      <c r="U11445" s="46"/>
    </row>
    <row r="11446" spans="19:21" x14ac:dyDescent="0.25">
      <c r="S11446" s="46"/>
      <c r="U11446" s="46"/>
    </row>
    <row r="11447" spans="19:21" x14ac:dyDescent="0.25">
      <c r="S11447" s="46"/>
      <c r="U11447" s="46"/>
    </row>
    <row r="11448" spans="19:21" x14ac:dyDescent="0.25">
      <c r="S11448" s="46"/>
      <c r="U11448" s="46"/>
    </row>
    <row r="11449" spans="19:21" x14ac:dyDescent="0.25">
      <c r="S11449" s="46"/>
      <c r="U11449" s="46"/>
    </row>
    <row r="11450" spans="19:21" x14ac:dyDescent="0.25">
      <c r="S11450" s="46"/>
      <c r="U11450" s="46"/>
    </row>
    <row r="11451" spans="19:21" x14ac:dyDescent="0.25">
      <c r="S11451" s="46"/>
      <c r="U11451" s="46"/>
    </row>
    <row r="11452" spans="19:21" x14ac:dyDescent="0.25">
      <c r="S11452" s="46"/>
      <c r="U11452" s="46"/>
    </row>
    <row r="11453" spans="19:21" x14ac:dyDescent="0.25">
      <c r="S11453" s="46"/>
      <c r="U11453" s="46"/>
    </row>
    <row r="11454" spans="19:21" x14ac:dyDescent="0.25">
      <c r="S11454" s="46"/>
      <c r="U11454" s="46"/>
    </row>
    <row r="11455" spans="19:21" x14ac:dyDescent="0.25">
      <c r="S11455" s="46"/>
      <c r="U11455" s="46"/>
    </row>
    <row r="11456" spans="19:21" x14ac:dyDescent="0.25">
      <c r="S11456" s="46"/>
      <c r="U11456" s="46"/>
    </row>
    <row r="11457" spans="19:21" x14ac:dyDescent="0.25">
      <c r="S11457" s="46"/>
      <c r="U11457" s="46"/>
    </row>
    <row r="11458" spans="19:21" x14ac:dyDescent="0.25">
      <c r="S11458" s="46"/>
      <c r="U11458" s="46"/>
    </row>
    <row r="11459" spans="19:21" x14ac:dyDescent="0.25">
      <c r="S11459" s="46"/>
      <c r="U11459" s="46"/>
    </row>
    <row r="11460" spans="19:21" x14ac:dyDescent="0.25">
      <c r="S11460" s="46"/>
      <c r="U11460" s="46"/>
    </row>
    <row r="11461" spans="19:21" x14ac:dyDescent="0.25">
      <c r="S11461" s="46"/>
      <c r="U11461" s="46"/>
    </row>
    <row r="11462" spans="19:21" x14ac:dyDescent="0.25">
      <c r="S11462" s="46"/>
      <c r="U11462" s="46"/>
    </row>
    <row r="11463" spans="19:21" x14ac:dyDescent="0.25">
      <c r="S11463" s="46"/>
      <c r="U11463" s="46"/>
    </row>
    <row r="11464" spans="19:21" x14ac:dyDescent="0.25">
      <c r="S11464" s="46"/>
      <c r="U11464" s="46"/>
    </row>
    <row r="11465" spans="19:21" x14ac:dyDescent="0.25">
      <c r="S11465" s="46"/>
      <c r="U11465" s="46"/>
    </row>
    <row r="11466" spans="19:21" x14ac:dyDescent="0.25">
      <c r="S11466" s="46"/>
      <c r="U11466" s="46"/>
    </row>
    <row r="11467" spans="19:21" x14ac:dyDescent="0.25">
      <c r="S11467" s="46"/>
      <c r="U11467" s="46"/>
    </row>
    <row r="11468" spans="19:21" x14ac:dyDescent="0.25">
      <c r="S11468" s="46"/>
      <c r="U11468" s="46"/>
    </row>
    <row r="11469" spans="19:21" x14ac:dyDescent="0.25">
      <c r="S11469" s="46"/>
      <c r="U11469" s="46"/>
    </row>
    <row r="11470" spans="19:21" x14ac:dyDescent="0.25">
      <c r="S11470" s="46"/>
      <c r="U11470" s="46"/>
    </row>
    <row r="11471" spans="19:21" x14ac:dyDescent="0.25">
      <c r="S11471" s="46"/>
      <c r="U11471" s="46"/>
    </row>
    <row r="11472" spans="19:21" x14ac:dyDescent="0.25">
      <c r="S11472" s="46"/>
      <c r="U11472" s="46"/>
    </row>
    <row r="11473" spans="19:21" x14ac:dyDescent="0.25">
      <c r="S11473" s="46"/>
      <c r="U11473" s="46"/>
    </row>
    <row r="11474" spans="19:21" x14ac:dyDescent="0.25">
      <c r="S11474" s="46"/>
      <c r="U11474" s="46"/>
    </row>
    <row r="11475" spans="19:21" x14ac:dyDescent="0.25">
      <c r="S11475" s="46"/>
      <c r="U11475" s="46"/>
    </row>
    <row r="11476" spans="19:21" x14ac:dyDescent="0.25">
      <c r="S11476" s="46"/>
      <c r="U11476" s="46"/>
    </row>
    <row r="11477" spans="19:21" x14ac:dyDescent="0.25">
      <c r="S11477" s="46"/>
      <c r="U11477" s="46"/>
    </row>
    <row r="11478" spans="19:21" x14ac:dyDescent="0.25">
      <c r="S11478" s="46"/>
      <c r="U11478" s="46"/>
    </row>
    <row r="11479" spans="19:21" x14ac:dyDescent="0.25">
      <c r="S11479" s="46"/>
      <c r="U11479" s="46"/>
    </row>
    <row r="11480" spans="19:21" x14ac:dyDescent="0.25">
      <c r="S11480" s="46"/>
      <c r="U11480" s="46"/>
    </row>
    <row r="11481" spans="19:21" x14ac:dyDescent="0.25">
      <c r="S11481" s="46"/>
      <c r="U11481" s="46"/>
    </row>
    <row r="11482" spans="19:21" x14ac:dyDescent="0.25">
      <c r="S11482" s="46"/>
      <c r="U11482" s="46"/>
    </row>
    <row r="11483" spans="19:21" x14ac:dyDescent="0.25">
      <c r="S11483" s="46"/>
      <c r="U11483" s="46"/>
    </row>
    <row r="11484" spans="19:21" x14ac:dyDescent="0.25">
      <c r="S11484" s="46"/>
      <c r="U11484" s="46"/>
    </row>
    <row r="11485" spans="19:21" x14ac:dyDescent="0.25">
      <c r="S11485" s="46"/>
      <c r="U11485" s="46"/>
    </row>
    <row r="11486" spans="19:21" x14ac:dyDescent="0.25">
      <c r="S11486" s="46"/>
      <c r="U11486" s="46"/>
    </row>
    <row r="11487" spans="19:21" x14ac:dyDescent="0.25">
      <c r="S11487" s="46"/>
      <c r="U11487" s="46"/>
    </row>
    <row r="11488" spans="19:21" x14ac:dyDescent="0.25">
      <c r="S11488" s="46"/>
      <c r="U11488" s="46"/>
    </row>
    <row r="11489" spans="19:21" x14ac:dyDescent="0.25">
      <c r="S11489" s="46"/>
      <c r="U11489" s="46"/>
    </row>
    <row r="11490" spans="19:21" x14ac:dyDescent="0.25">
      <c r="S11490" s="46"/>
      <c r="U11490" s="46"/>
    </row>
    <row r="11491" spans="19:21" x14ac:dyDescent="0.25">
      <c r="S11491" s="46"/>
      <c r="U11491" s="46"/>
    </row>
    <row r="11492" spans="19:21" x14ac:dyDescent="0.25">
      <c r="S11492" s="46"/>
      <c r="U11492" s="46"/>
    </row>
    <row r="11493" spans="19:21" x14ac:dyDescent="0.25">
      <c r="S11493" s="46"/>
      <c r="U11493" s="46"/>
    </row>
    <row r="11494" spans="19:21" x14ac:dyDescent="0.25">
      <c r="S11494" s="46"/>
      <c r="U11494" s="46"/>
    </row>
    <row r="11495" spans="19:21" x14ac:dyDescent="0.25">
      <c r="S11495" s="46"/>
      <c r="U11495" s="46"/>
    </row>
    <row r="11496" spans="19:21" x14ac:dyDescent="0.25">
      <c r="S11496" s="46"/>
      <c r="U11496" s="46"/>
    </row>
    <row r="11497" spans="19:21" x14ac:dyDescent="0.25">
      <c r="S11497" s="46"/>
      <c r="U11497" s="46"/>
    </row>
    <row r="11498" spans="19:21" x14ac:dyDescent="0.25">
      <c r="S11498" s="46"/>
      <c r="U11498" s="46"/>
    </row>
    <row r="11499" spans="19:21" x14ac:dyDescent="0.25">
      <c r="S11499" s="46"/>
      <c r="U11499" s="46"/>
    </row>
    <row r="11500" spans="19:21" x14ac:dyDescent="0.25">
      <c r="S11500" s="46"/>
      <c r="U11500" s="46"/>
    </row>
    <row r="11501" spans="19:21" x14ac:dyDescent="0.25">
      <c r="S11501" s="46"/>
      <c r="U11501" s="46"/>
    </row>
    <row r="11502" spans="19:21" x14ac:dyDescent="0.25">
      <c r="S11502" s="46"/>
      <c r="U11502" s="46"/>
    </row>
    <row r="11503" spans="19:21" x14ac:dyDescent="0.25">
      <c r="S11503" s="46"/>
      <c r="U11503" s="46"/>
    </row>
    <row r="11504" spans="19:21" x14ac:dyDescent="0.25">
      <c r="S11504" s="46"/>
      <c r="U11504" s="46"/>
    </row>
    <row r="11505" spans="19:21" x14ac:dyDescent="0.25">
      <c r="S11505" s="46"/>
      <c r="U11505" s="46"/>
    </row>
    <row r="11506" spans="19:21" x14ac:dyDescent="0.25">
      <c r="S11506" s="46"/>
      <c r="U11506" s="46"/>
    </row>
    <row r="11507" spans="19:21" x14ac:dyDescent="0.25">
      <c r="S11507" s="46"/>
      <c r="U11507" s="46"/>
    </row>
    <row r="11508" spans="19:21" x14ac:dyDescent="0.25">
      <c r="S11508" s="46"/>
      <c r="U11508" s="46"/>
    </row>
    <row r="11509" spans="19:21" x14ac:dyDescent="0.25">
      <c r="S11509" s="46"/>
      <c r="U11509" s="46"/>
    </row>
    <row r="11510" spans="19:21" x14ac:dyDescent="0.25">
      <c r="S11510" s="46"/>
      <c r="U11510" s="46"/>
    </row>
    <row r="11511" spans="19:21" x14ac:dyDescent="0.25">
      <c r="S11511" s="46"/>
      <c r="U11511" s="46"/>
    </row>
    <row r="11512" spans="19:21" x14ac:dyDescent="0.25">
      <c r="S11512" s="46"/>
      <c r="U11512" s="46"/>
    </row>
    <row r="11513" spans="19:21" x14ac:dyDescent="0.25">
      <c r="S11513" s="46"/>
      <c r="U11513" s="46"/>
    </row>
    <row r="11514" spans="19:21" x14ac:dyDescent="0.25">
      <c r="S11514" s="46"/>
      <c r="U11514" s="46"/>
    </row>
    <row r="11515" spans="19:21" x14ac:dyDescent="0.25">
      <c r="S11515" s="46"/>
      <c r="U11515" s="46"/>
    </row>
    <row r="11516" spans="19:21" x14ac:dyDescent="0.25">
      <c r="S11516" s="46"/>
      <c r="U11516" s="46"/>
    </row>
    <row r="11517" spans="19:21" x14ac:dyDescent="0.25">
      <c r="S11517" s="46"/>
      <c r="U11517" s="46"/>
    </row>
    <row r="11518" spans="19:21" x14ac:dyDescent="0.25">
      <c r="S11518" s="46"/>
      <c r="U11518" s="46"/>
    </row>
    <row r="11519" spans="19:21" x14ac:dyDescent="0.25">
      <c r="S11519" s="46"/>
      <c r="U11519" s="46"/>
    </row>
    <row r="11520" spans="19:21" x14ac:dyDescent="0.25">
      <c r="S11520" s="46"/>
      <c r="U11520" s="46"/>
    </row>
    <row r="11521" spans="19:21" x14ac:dyDescent="0.25">
      <c r="S11521" s="46"/>
      <c r="U11521" s="46"/>
    </row>
    <row r="11522" spans="19:21" x14ac:dyDescent="0.25">
      <c r="S11522" s="46"/>
      <c r="U11522" s="46"/>
    </row>
    <row r="11523" spans="19:21" x14ac:dyDescent="0.25">
      <c r="S11523" s="46"/>
      <c r="U11523" s="46"/>
    </row>
    <row r="11524" spans="19:21" x14ac:dyDescent="0.25">
      <c r="S11524" s="46"/>
      <c r="U11524" s="46"/>
    </row>
    <row r="11525" spans="19:21" x14ac:dyDescent="0.25">
      <c r="S11525" s="46"/>
      <c r="U11525" s="46"/>
    </row>
    <row r="11526" spans="19:21" x14ac:dyDescent="0.25">
      <c r="S11526" s="46"/>
      <c r="U11526" s="46"/>
    </row>
    <row r="11527" spans="19:21" x14ac:dyDescent="0.25">
      <c r="S11527" s="46"/>
      <c r="U11527" s="46"/>
    </row>
    <row r="11528" spans="19:21" x14ac:dyDescent="0.25">
      <c r="S11528" s="46"/>
      <c r="U11528" s="46"/>
    </row>
    <row r="11529" spans="19:21" x14ac:dyDescent="0.25">
      <c r="S11529" s="46"/>
      <c r="U11529" s="46"/>
    </row>
    <row r="11530" spans="19:21" x14ac:dyDescent="0.25">
      <c r="S11530" s="46"/>
      <c r="U11530" s="46"/>
    </row>
    <row r="11531" spans="19:21" x14ac:dyDescent="0.25">
      <c r="S11531" s="46"/>
      <c r="U11531" s="46"/>
    </row>
    <row r="11532" spans="19:21" x14ac:dyDescent="0.25">
      <c r="S11532" s="46"/>
      <c r="U11532" s="46"/>
    </row>
    <row r="11533" spans="19:21" x14ac:dyDescent="0.25">
      <c r="S11533" s="46"/>
      <c r="U11533" s="46"/>
    </row>
    <row r="11534" spans="19:21" x14ac:dyDescent="0.25">
      <c r="S11534" s="46"/>
      <c r="U11534" s="46"/>
    </row>
    <row r="11535" spans="19:21" x14ac:dyDescent="0.25">
      <c r="S11535" s="46"/>
      <c r="U11535" s="46"/>
    </row>
    <row r="11536" spans="19:21" x14ac:dyDescent="0.25">
      <c r="S11536" s="46"/>
      <c r="U11536" s="46"/>
    </row>
    <row r="11537" spans="19:21" x14ac:dyDescent="0.25">
      <c r="S11537" s="46"/>
      <c r="U11537" s="46"/>
    </row>
    <row r="11538" spans="19:21" x14ac:dyDescent="0.25">
      <c r="S11538" s="46"/>
      <c r="U11538" s="46"/>
    </row>
    <row r="11539" spans="19:21" x14ac:dyDescent="0.25">
      <c r="S11539" s="46"/>
      <c r="U11539" s="46"/>
    </row>
    <row r="11540" spans="19:21" x14ac:dyDescent="0.25">
      <c r="S11540" s="46"/>
      <c r="U11540" s="46"/>
    </row>
    <row r="11541" spans="19:21" x14ac:dyDescent="0.25">
      <c r="S11541" s="46"/>
      <c r="U11541" s="46"/>
    </row>
    <row r="11542" spans="19:21" x14ac:dyDescent="0.25">
      <c r="S11542" s="46"/>
      <c r="U11542" s="46"/>
    </row>
    <row r="11543" spans="19:21" x14ac:dyDescent="0.25">
      <c r="S11543" s="46"/>
      <c r="U11543" s="46"/>
    </row>
    <row r="11544" spans="19:21" x14ac:dyDescent="0.25">
      <c r="S11544" s="46"/>
      <c r="U11544" s="46"/>
    </row>
    <row r="11545" spans="19:21" x14ac:dyDescent="0.25">
      <c r="S11545" s="46"/>
      <c r="U11545" s="46"/>
    </row>
    <row r="11546" spans="19:21" x14ac:dyDescent="0.25">
      <c r="S11546" s="46"/>
      <c r="U11546" s="46"/>
    </row>
    <row r="11547" spans="19:21" x14ac:dyDescent="0.25">
      <c r="S11547" s="46"/>
      <c r="U11547" s="46"/>
    </row>
    <row r="11548" spans="19:21" x14ac:dyDescent="0.25">
      <c r="S11548" s="46"/>
      <c r="U11548" s="46"/>
    </row>
    <row r="11549" spans="19:21" x14ac:dyDescent="0.25">
      <c r="S11549" s="46"/>
      <c r="U11549" s="46"/>
    </row>
    <row r="11550" spans="19:21" x14ac:dyDescent="0.25">
      <c r="S11550" s="46"/>
      <c r="U11550" s="46"/>
    </row>
    <row r="11551" spans="19:21" x14ac:dyDescent="0.25">
      <c r="S11551" s="46"/>
      <c r="U11551" s="46"/>
    </row>
    <row r="11552" spans="19:21" x14ac:dyDescent="0.25">
      <c r="S11552" s="46"/>
      <c r="U11552" s="46"/>
    </row>
    <row r="11553" spans="19:21" x14ac:dyDescent="0.25">
      <c r="S11553" s="46"/>
      <c r="U11553" s="46"/>
    </row>
    <row r="11554" spans="19:21" x14ac:dyDescent="0.25">
      <c r="S11554" s="46"/>
      <c r="U11554" s="46"/>
    </row>
    <row r="11555" spans="19:21" x14ac:dyDescent="0.25">
      <c r="S11555" s="46"/>
      <c r="U11555" s="46"/>
    </row>
    <row r="11556" spans="19:21" x14ac:dyDescent="0.25">
      <c r="S11556" s="46"/>
      <c r="U11556" s="46"/>
    </row>
    <row r="11557" spans="19:21" x14ac:dyDescent="0.25">
      <c r="S11557" s="46"/>
      <c r="U11557" s="46"/>
    </row>
    <row r="11558" spans="19:21" x14ac:dyDescent="0.25">
      <c r="S11558" s="46"/>
      <c r="U11558" s="46"/>
    </row>
    <row r="11559" spans="19:21" x14ac:dyDescent="0.25">
      <c r="S11559" s="46"/>
      <c r="U11559" s="46"/>
    </row>
    <row r="11560" spans="19:21" x14ac:dyDescent="0.25">
      <c r="S11560" s="46"/>
      <c r="U11560" s="46"/>
    </row>
    <row r="11561" spans="19:21" x14ac:dyDescent="0.25">
      <c r="S11561" s="46"/>
      <c r="U11561" s="46"/>
    </row>
    <row r="11562" spans="19:21" x14ac:dyDescent="0.25">
      <c r="S11562" s="46"/>
      <c r="U11562" s="46"/>
    </row>
    <row r="11563" spans="19:21" x14ac:dyDescent="0.25">
      <c r="S11563" s="46"/>
      <c r="U11563" s="46"/>
    </row>
    <row r="11564" spans="19:21" x14ac:dyDescent="0.25">
      <c r="S11564" s="46"/>
      <c r="U11564" s="46"/>
    </row>
    <row r="11565" spans="19:21" x14ac:dyDescent="0.25">
      <c r="S11565" s="46"/>
      <c r="U11565" s="46"/>
    </row>
    <row r="11566" spans="19:21" x14ac:dyDescent="0.25">
      <c r="S11566" s="46"/>
      <c r="U11566" s="46"/>
    </row>
    <row r="11567" spans="19:21" x14ac:dyDescent="0.25">
      <c r="S11567" s="46"/>
      <c r="U11567" s="46"/>
    </row>
    <row r="11568" spans="19:21" x14ac:dyDescent="0.25">
      <c r="S11568" s="46"/>
      <c r="U11568" s="46"/>
    </row>
    <row r="11569" spans="19:21" x14ac:dyDescent="0.25">
      <c r="S11569" s="46"/>
      <c r="U11569" s="46"/>
    </row>
    <row r="11570" spans="19:21" x14ac:dyDescent="0.25">
      <c r="S11570" s="46"/>
      <c r="U11570" s="46"/>
    </row>
    <row r="11571" spans="19:21" x14ac:dyDescent="0.25">
      <c r="S11571" s="46"/>
      <c r="U11571" s="46"/>
    </row>
    <row r="11572" spans="19:21" x14ac:dyDescent="0.25">
      <c r="S11572" s="46"/>
      <c r="U11572" s="46"/>
    </row>
    <row r="11573" spans="19:21" x14ac:dyDescent="0.25">
      <c r="S11573" s="46"/>
      <c r="U11573" s="46"/>
    </row>
    <row r="11574" spans="19:21" x14ac:dyDescent="0.25">
      <c r="S11574" s="46"/>
      <c r="U11574" s="46"/>
    </row>
    <row r="11575" spans="19:21" x14ac:dyDescent="0.25">
      <c r="S11575" s="46"/>
      <c r="U11575" s="46"/>
    </row>
    <row r="11576" spans="19:21" x14ac:dyDescent="0.25">
      <c r="S11576" s="46"/>
      <c r="U11576" s="46"/>
    </row>
    <row r="11577" spans="19:21" x14ac:dyDescent="0.25">
      <c r="S11577" s="46"/>
      <c r="U11577" s="46"/>
    </row>
    <row r="11578" spans="19:21" x14ac:dyDescent="0.25">
      <c r="S11578" s="46"/>
      <c r="U11578" s="46"/>
    </row>
    <row r="11579" spans="19:21" x14ac:dyDescent="0.25">
      <c r="S11579" s="46"/>
      <c r="U11579" s="46"/>
    </row>
    <row r="11580" spans="19:21" x14ac:dyDescent="0.25">
      <c r="S11580" s="46"/>
      <c r="U11580" s="46"/>
    </row>
    <row r="11581" spans="19:21" x14ac:dyDescent="0.25">
      <c r="S11581" s="46"/>
      <c r="U11581" s="46"/>
    </row>
    <row r="11582" spans="19:21" x14ac:dyDescent="0.25">
      <c r="S11582" s="46"/>
      <c r="U11582" s="46"/>
    </row>
    <row r="11583" spans="19:21" x14ac:dyDescent="0.25">
      <c r="S11583" s="46"/>
      <c r="U11583" s="46"/>
    </row>
    <row r="11584" spans="19:21" x14ac:dyDescent="0.25">
      <c r="S11584" s="46"/>
      <c r="U11584" s="46"/>
    </row>
    <row r="11585" spans="19:21" x14ac:dyDescent="0.25">
      <c r="S11585" s="46"/>
      <c r="U11585" s="46"/>
    </row>
    <row r="11586" spans="19:21" x14ac:dyDescent="0.25">
      <c r="S11586" s="46"/>
      <c r="U11586" s="46"/>
    </row>
    <row r="11587" spans="19:21" x14ac:dyDescent="0.25">
      <c r="S11587" s="46"/>
      <c r="U11587" s="46"/>
    </row>
    <row r="11588" spans="19:21" x14ac:dyDescent="0.25">
      <c r="S11588" s="46"/>
      <c r="U11588" s="46"/>
    </row>
    <row r="11589" spans="19:21" x14ac:dyDescent="0.25">
      <c r="S11589" s="46"/>
      <c r="U11589" s="46"/>
    </row>
    <row r="11590" spans="19:21" x14ac:dyDescent="0.25">
      <c r="S11590" s="46"/>
      <c r="U11590" s="46"/>
    </row>
    <row r="11591" spans="19:21" x14ac:dyDescent="0.25">
      <c r="S11591" s="46"/>
      <c r="U11591" s="46"/>
    </row>
    <row r="11592" spans="19:21" x14ac:dyDescent="0.25">
      <c r="S11592" s="46"/>
      <c r="U11592" s="46"/>
    </row>
    <row r="11593" spans="19:21" x14ac:dyDescent="0.25">
      <c r="S11593" s="46"/>
      <c r="U11593" s="46"/>
    </row>
    <row r="11594" spans="19:21" x14ac:dyDescent="0.25">
      <c r="S11594" s="46"/>
      <c r="U11594" s="46"/>
    </row>
    <row r="11595" spans="19:21" x14ac:dyDescent="0.25">
      <c r="S11595" s="46"/>
      <c r="U11595" s="46"/>
    </row>
    <row r="11596" spans="19:21" x14ac:dyDescent="0.25">
      <c r="S11596" s="46"/>
      <c r="U11596" s="46"/>
    </row>
    <row r="11597" spans="19:21" x14ac:dyDescent="0.25">
      <c r="S11597" s="46"/>
      <c r="U11597" s="46"/>
    </row>
    <row r="11598" spans="19:21" x14ac:dyDescent="0.25">
      <c r="S11598" s="46"/>
      <c r="U11598" s="46"/>
    </row>
    <row r="11599" spans="19:21" x14ac:dyDescent="0.25">
      <c r="S11599" s="46"/>
      <c r="U11599" s="46"/>
    </row>
    <row r="11600" spans="19:21" x14ac:dyDescent="0.25">
      <c r="S11600" s="46"/>
      <c r="U11600" s="46"/>
    </row>
    <row r="11601" spans="19:21" x14ac:dyDescent="0.25">
      <c r="S11601" s="46"/>
      <c r="U11601" s="46"/>
    </row>
    <row r="11602" spans="19:21" x14ac:dyDescent="0.25">
      <c r="S11602" s="46"/>
      <c r="U11602" s="46"/>
    </row>
    <row r="11603" spans="19:21" x14ac:dyDescent="0.25">
      <c r="S11603" s="46"/>
      <c r="U11603" s="46"/>
    </row>
    <row r="11604" spans="19:21" x14ac:dyDescent="0.25">
      <c r="S11604" s="46"/>
      <c r="U11604" s="46"/>
    </row>
    <row r="11605" spans="19:21" x14ac:dyDescent="0.25">
      <c r="S11605" s="46"/>
      <c r="U11605" s="46"/>
    </row>
    <row r="11606" spans="19:21" x14ac:dyDescent="0.25">
      <c r="S11606" s="46"/>
      <c r="U11606" s="46"/>
    </row>
    <row r="11607" spans="19:21" x14ac:dyDescent="0.25">
      <c r="S11607" s="46"/>
      <c r="U11607" s="46"/>
    </row>
    <row r="11608" spans="19:21" x14ac:dyDescent="0.25">
      <c r="S11608" s="46"/>
      <c r="U11608" s="46"/>
    </row>
    <row r="11609" spans="19:21" x14ac:dyDescent="0.25">
      <c r="S11609" s="46"/>
      <c r="U11609" s="46"/>
    </row>
    <row r="11610" spans="19:21" x14ac:dyDescent="0.25">
      <c r="S11610" s="46"/>
      <c r="U11610" s="46"/>
    </row>
    <row r="11611" spans="19:21" x14ac:dyDescent="0.25">
      <c r="S11611" s="46"/>
      <c r="U11611" s="46"/>
    </row>
    <row r="11612" spans="19:21" x14ac:dyDescent="0.25">
      <c r="S11612" s="46"/>
      <c r="U11612" s="46"/>
    </row>
    <row r="11613" spans="19:21" x14ac:dyDescent="0.25">
      <c r="S11613" s="46"/>
      <c r="U11613" s="46"/>
    </row>
    <row r="11614" spans="19:21" x14ac:dyDescent="0.25">
      <c r="S11614" s="46"/>
      <c r="U11614" s="46"/>
    </row>
    <row r="11615" spans="19:21" x14ac:dyDescent="0.25">
      <c r="S11615" s="46"/>
      <c r="U11615" s="46"/>
    </row>
    <row r="11616" spans="19:21" x14ac:dyDescent="0.25">
      <c r="S11616" s="46"/>
      <c r="U11616" s="46"/>
    </row>
    <row r="11617" spans="19:21" x14ac:dyDescent="0.25">
      <c r="S11617" s="46"/>
      <c r="U11617" s="46"/>
    </row>
    <row r="11618" spans="19:21" x14ac:dyDescent="0.25">
      <c r="S11618" s="46"/>
      <c r="U11618" s="46"/>
    </row>
    <row r="11619" spans="19:21" x14ac:dyDescent="0.25">
      <c r="S11619" s="46"/>
      <c r="U11619" s="46"/>
    </row>
    <row r="11620" spans="19:21" x14ac:dyDescent="0.25">
      <c r="S11620" s="46"/>
      <c r="U11620" s="46"/>
    </row>
    <row r="11621" spans="19:21" x14ac:dyDescent="0.25">
      <c r="S11621" s="46"/>
      <c r="U11621" s="46"/>
    </row>
    <row r="11622" spans="19:21" x14ac:dyDescent="0.25">
      <c r="S11622" s="46"/>
      <c r="U11622" s="46"/>
    </row>
    <row r="11623" spans="19:21" x14ac:dyDescent="0.25">
      <c r="S11623" s="46"/>
      <c r="U11623" s="46"/>
    </row>
    <row r="11624" spans="19:21" x14ac:dyDescent="0.25">
      <c r="S11624" s="46"/>
      <c r="U11624" s="46"/>
    </row>
    <row r="11625" spans="19:21" x14ac:dyDescent="0.25">
      <c r="S11625" s="46"/>
      <c r="U11625" s="46"/>
    </row>
    <row r="11626" spans="19:21" x14ac:dyDescent="0.25">
      <c r="S11626" s="46"/>
      <c r="U11626" s="46"/>
    </row>
    <row r="11627" spans="19:21" x14ac:dyDescent="0.25">
      <c r="S11627" s="46"/>
      <c r="U11627" s="46"/>
    </row>
    <row r="11628" spans="19:21" x14ac:dyDescent="0.25">
      <c r="S11628" s="46"/>
      <c r="U11628" s="46"/>
    </row>
    <row r="11629" spans="19:21" x14ac:dyDescent="0.25">
      <c r="S11629" s="46"/>
      <c r="U11629" s="46"/>
    </row>
    <row r="11630" spans="19:21" x14ac:dyDescent="0.25">
      <c r="S11630" s="46"/>
      <c r="U11630" s="46"/>
    </row>
    <row r="11631" spans="19:21" x14ac:dyDescent="0.25">
      <c r="S11631" s="46"/>
      <c r="U11631" s="46"/>
    </row>
    <row r="11632" spans="19:21" x14ac:dyDescent="0.25">
      <c r="S11632" s="46"/>
      <c r="U11632" s="46"/>
    </row>
    <row r="11633" spans="19:21" x14ac:dyDescent="0.25">
      <c r="S11633" s="46"/>
      <c r="U11633" s="46"/>
    </row>
    <row r="11634" spans="19:21" x14ac:dyDescent="0.25">
      <c r="S11634" s="46"/>
      <c r="U11634" s="46"/>
    </row>
    <row r="11635" spans="19:21" x14ac:dyDescent="0.25">
      <c r="S11635" s="46"/>
      <c r="U11635" s="46"/>
    </row>
    <row r="11636" spans="19:21" x14ac:dyDescent="0.25">
      <c r="S11636" s="46"/>
      <c r="U11636" s="46"/>
    </row>
    <row r="11637" spans="19:21" x14ac:dyDescent="0.25">
      <c r="S11637" s="46"/>
      <c r="U11637" s="46"/>
    </row>
    <row r="11638" spans="19:21" x14ac:dyDescent="0.25">
      <c r="S11638" s="46"/>
      <c r="U11638" s="46"/>
    </row>
    <row r="11639" spans="19:21" x14ac:dyDescent="0.25">
      <c r="S11639" s="46"/>
      <c r="U11639" s="46"/>
    </row>
    <row r="11640" spans="19:21" x14ac:dyDescent="0.25">
      <c r="S11640" s="46"/>
      <c r="U11640" s="46"/>
    </row>
    <row r="11641" spans="19:21" x14ac:dyDescent="0.25">
      <c r="S11641" s="46"/>
      <c r="U11641" s="46"/>
    </row>
    <row r="11642" spans="19:21" x14ac:dyDescent="0.25">
      <c r="S11642" s="46"/>
      <c r="U11642" s="46"/>
    </row>
    <row r="11643" spans="19:21" x14ac:dyDescent="0.25">
      <c r="S11643" s="46"/>
      <c r="U11643" s="46"/>
    </row>
    <row r="11644" spans="19:21" x14ac:dyDescent="0.25">
      <c r="S11644" s="46"/>
      <c r="U11644" s="46"/>
    </row>
    <row r="11645" spans="19:21" x14ac:dyDescent="0.25">
      <c r="S11645" s="46"/>
      <c r="U11645" s="46"/>
    </row>
    <row r="11646" spans="19:21" x14ac:dyDescent="0.25">
      <c r="S11646" s="46"/>
      <c r="U11646" s="46"/>
    </row>
    <row r="11647" spans="19:21" x14ac:dyDescent="0.25">
      <c r="S11647" s="46"/>
      <c r="U11647" s="46"/>
    </row>
    <row r="11648" spans="19:21" x14ac:dyDescent="0.25">
      <c r="S11648" s="46"/>
      <c r="U11648" s="46"/>
    </row>
    <row r="11649" spans="19:21" x14ac:dyDescent="0.25">
      <c r="S11649" s="46"/>
      <c r="U11649" s="46"/>
    </row>
    <row r="11650" spans="19:21" x14ac:dyDescent="0.25">
      <c r="S11650" s="46"/>
      <c r="U11650" s="46"/>
    </row>
    <row r="11651" spans="19:21" x14ac:dyDescent="0.25">
      <c r="S11651" s="46"/>
      <c r="U11651" s="46"/>
    </row>
    <row r="11652" spans="19:21" x14ac:dyDescent="0.25">
      <c r="S11652" s="46"/>
      <c r="U11652" s="46"/>
    </row>
    <row r="11653" spans="19:21" x14ac:dyDescent="0.25">
      <c r="S11653" s="46"/>
      <c r="U11653" s="46"/>
    </row>
    <row r="11654" spans="19:21" x14ac:dyDescent="0.25">
      <c r="S11654" s="46"/>
      <c r="U11654" s="46"/>
    </row>
    <row r="11655" spans="19:21" x14ac:dyDescent="0.25">
      <c r="S11655" s="46"/>
      <c r="U11655" s="46"/>
    </row>
    <row r="11656" spans="19:21" x14ac:dyDescent="0.25">
      <c r="S11656" s="46"/>
      <c r="U11656" s="46"/>
    </row>
    <row r="11657" spans="19:21" x14ac:dyDescent="0.25">
      <c r="S11657" s="46"/>
      <c r="U11657" s="46"/>
    </row>
    <row r="11658" spans="19:21" x14ac:dyDescent="0.25">
      <c r="S11658" s="46"/>
      <c r="U11658" s="46"/>
    </row>
    <row r="11659" spans="19:21" x14ac:dyDescent="0.25">
      <c r="S11659" s="46"/>
      <c r="U11659" s="46"/>
    </row>
    <row r="11660" spans="19:21" x14ac:dyDescent="0.25">
      <c r="S11660" s="46"/>
      <c r="U11660" s="46"/>
    </row>
    <row r="11661" spans="19:21" x14ac:dyDescent="0.25">
      <c r="S11661" s="46"/>
      <c r="U11661" s="46"/>
    </row>
    <row r="11662" spans="19:21" x14ac:dyDescent="0.25">
      <c r="S11662" s="46"/>
      <c r="U11662" s="46"/>
    </row>
    <row r="11663" spans="19:21" x14ac:dyDescent="0.25">
      <c r="S11663" s="46"/>
      <c r="U11663" s="46"/>
    </row>
    <row r="11664" spans="19:21" x14ac:dyDescent="0.25">
      <c r="S11664" s="46"/>
      <c r="U11664" s="46"/>
    </row>
    <row r="11665" spans="19:21" x14ac:dyDescent="0.25">
      <c r="S11665" s="46"/>
      <c r="U11665" s="46"/>
    </row>
    <row r="11666" spans="19:21" x14ac:dyDescent="0.25">
      <c r="S11666" s="46"/>
      <c r="U11666" s="46"/>
    </row>
    <row r="11667" spans="19:21" x14ac:dyDescent="0.25">
      <c r="S11667" s="46"/>
      <c r="U11667" s="46"/>
    </row>
    <row r="11668" spans="19:21" x14ac:dyDescent="0.25">
      <c r="S11668" s="46"/>
      <c r="U11668" s="46"/>
    </row>
    <row r="11669" spans="19:21" x14ac:dyDescent="0.25">
      <c r="S11669" s="46"/>
      <c r="U11669" s="46"/>
    </row>
    <row r="11670" spans="19:21" x14ac:dyDescent="0.25">
      <c r="S11670" s="46"/>
      <c r="U11670" s="46"/>
    </row>
    <row r="11671" spans="19:21" x14ac:dyDescent="0.25">
      <c r="S11671" s="46"/>
      <c r="U11671" s="46"/>
    </row>
    <row r="11672" spans="19:21" x14ac:dyDescent="0.25">
      <c r="S11672" s="46"/>
      <c r="U11672" s="46"/>
    </row>
    <row r="11673" spans="19:21" x14ac:dyDescent="0.25">
      <c r="S11673" s="46"/>
      <c r="U11673" s="46"/>
    </row>
    <row r="11674" spans="19:21" x14ac:dyDescent="0.25">
      <c r="S11674" s="46"/>
      <c r="U11674" s="46"/>
    </row>
    <row r="11675" spans="19:21" x14ac:dyDescent="0.25">
      <c r="S11675" s="46"/>
      <c r="U11675" s="46"/>
    </row>
    <row r="11676" spans="19:21" x14ac:dyDescent="0.25">
      <c r="S11676" s="46"/>
      <c r="U11676" s="46"/>
    </row>
    <row r="11677" spans="19:21" x14ac:dyDescent="0.25">
      <c r="S11677" s="46"/>
      <c r="U11677" s="46"/>
    </row>
    <row r="11678" spans="19:21" x14ac:dyDescent="0.25">
      <c r="S11678" s="46"/>
      <c r="U11678" s="46"/>
    </row>
    <row r="11679" spans="19:21" x14ac:dyDescent="0.25">
      <c r="S11679" s="46"/>
      <c r="U11679" s="46"/>
    </row>
    <row r="11680" spans="19:21" x14ac:dyDescent="0.25">
      <c r="S11680" s="46"/>
      <c r="U11680" s="46"/>
    </row>
    <row r="11681" spans="19:21" x14ac:dyDescent="0.25">
      <c r="S11681" s="46"/>
      <c r="U11681" s="46"/>
    </row>
    <row r="11682" spans="19:21" x14ac:dyDescent="0.25">
      <c r="S11682" s="46"/>
      <c r="U11682" s="46"/>
    </row>
    <row r="11683" spans="19:21" x14ac:dyDescent="0.25">
      <c r="S11683" s="46"/>
      <c r="U11683" s="46"/>
    </row>
    <row r="11684" spans="19:21" x14ac:dyDescent="0.25">
      <c r="S11684" s="46"/>
      <c r="U11684" s="46"/>
    </row>
    <row r="11685" spans="19:21" x14ac:dyDescent="0.25">
      <c r="S11685" s="46"/>
      <c r="U11685" s="46"/>
    </row>
    <row r="11686" spans="19:21" x14ac:dyDescent="0.25">
      <c r="S11686" s="46"/>
      <c r="U11686" s="46"/>
    </row>
    <row r="11687" spans="19:21" x14ac:dyDescent="0.25">
      <c r="S11687" s="46"/>
      <c r="U11687" s="46"/>
    </row>
    <row r="11688" spans="19:21" x14ac:dyDescent="0.25">
      <c r="S11688" s="46"/>
      <c r="U11688" s="46"/>
    </row>
    <row r="11689" spans="19:21" x14ac:dyDescent="0.25">
      <c r="S11689" s="46"/>
      <c r="U11689" s="46"/>
    </row>
    <row r="11690" spans="19:21" x14ac:dyDescent="0.25">
      <c r="S11690" s="46"/>
      <c r="U11690" s="46"/>
    </row>
    <row r="11691" spans="19:21" x14ac:dyDescent="0.25">
      <c r="S11691" s="46"/>
      <c r="U11691" s="46"/>
    </row>
    <row r="11692" spans="19:21" x14ac:dyDescent="0.25">
      <c r="S11692" s="46"/>
      <c r="U11692" s="46"/>
    </row>
    <row r="11693" spans="19:21" x14ac:dyDescent="0.25">
      <c r="S11693" s="46"/>
      <c r="U11693" s="46"/>
    </row>
    <row r="11694" spans="19:21" x14ac:dyDescent="0.25">
      <c r="S11694" s="46"/>
      <c r="U11694" s="46"/>
    </row>
    <row r="11695" spans="19:21" x14ac:dyDescent="0.25">
      <c r="S11695" s="46"/>
      <c r="U11695" s="46"/>
    </row>
    <row r="11696" spans="19:21" x14ac:dyDescent="0.25">
      <c r="S11696" s="46"/>
      <c r="U11696" s="46"/>
    </row>
    <row r="11697" spans="19:21" x14ac:dyDescent="0.25">
      <c r="S11697" s="46"/>
      <c r="U11697" s="46"/>
    </row>
    <row r="11698" spans="19:21" x14ac:dyDescent="0.25">
      <c r="S11698" s="46"/>
      <c r="U11698" s="46"/>
    </row>
    <row r="11699" spans="19:21" x14ac:dyDescent="0.25">
      <c r="S11699" s="46"/>
      <c r="U11699" s="46"/>
    </row>
    <row r="11700" spans="19:21" x14ac:dyDescent="0.25">
      <c r="S11700" s="46"/>
      <c r="U11700" s="46"/>
    </row>
    <row r="11701" spans="19:21" x14ac:dyDescent="0.25">
      <c r="S11701" s="46"/>
      <c r="U11701" s="46"/>
    </row>
    <row r="11702" spans="19:21" x14ac:dyDescent="0.25">
      <c r="S11702" s="46"/>
      <c r="U11702" s="46"/>
    </row>
    <row r="11703" spans="19:21" x14ac:dyDescent="0.25">
      <c r="S11703" s="46"/>
      <c r="U11703" s="46"/>
    </row>
    <row r="11704" spans="19:21" x14ac:dyDescent="0.25">
      <c r="S11704" s="46"/>
      <c r="U11704" s="46"/>
    </row>
    <row r="11705" spans="19:21" x14ac:dyDescent="0.25">
      <c r="S11705" s="46"/>
      <c r="U11705" s="46"/>
    </row>
    <row r="11706" spans="19:21" x14ac:dyDescent="0.25">
      <c r="S11706" s="46"/>
      <c r="U11706" s="46"/>
    </row>
    <row r="11707" spans="19:21" x14ac:dyDescent="0.25">
      <c r="S11707" s="46"/>
      <c r="U11707" s="46"/>
    </row>
    <row r="11708" spans="19:21" x14ac:dyDescent="0.25">
      <c r="S11708" s="46"/>
      <c r="U11708" s="46"/>
    </row>
    <row r="11709" spans="19:21" x14ac:dyDescent="0.25">
      <c r="S11709" s="46"/>
      <c r="U11709" s="46"/>
    </row>
    <row r="11710" spans="19:21" x14ac:dyDescent="0.25">
      <c r="S11710" s="46"/>
      <c r="U11710" s="46"/>
    </row>
    <row r="11711" spans="19:21" x14ac:dyDescent="0.25">
      <c r="S11711" s="46"/>
      <c r="U11711" s="46"/>
    </row>
    <row r="11712" spans="19:21" x14ac:dyDescent="0.25">
      <c r="S11712" s="46"/>
      <c r="U11712" s="46"/>
    </row>
    <row r="11713" spans="19:21" x14ac:dyDescent="0.25">
      <c r="S11713" s="46"/>
      <c r="U11713" s="46"/>
    </row>
    <row r="11714" spans="19:21" x14ac:dyDescent="0.25">
      <c r="S11714" s="46"/>
      <c r="U11714" s="46"/>
    </row>
    <row r="11715" spans="19:21" x14ac:dyDescent="0.25">
      <c r="S11715" s="46"/>
      <c r="U11715" s="46"/>
    </row>
    <row r="11716" spans="19:21" x14ac:dyDescent="0.25">
      <c r="S11716" s="46"/>
      <c r="U11716" s="46"/>
    </row>
    <row r="11717" spans="19:21" x14ac:dyDescent="0.25">
      <c r="S11717" s="46"/>
      <c r="U11717" s="46"/>
    </row>
    <row r="11718" spans="19:21" x14ac:dyDescent="0.25">
      <c r="S11718" s="46"/>
      <c r="U11718" s="46"/>
    </row>
    <row r="11719" spans="19:21" x14ac:dyDescent="0.25">
      <c r="S11719" s="46"/>
      <c r="U11719" s="46"/>
    </row>
    <row r="11720" spans="19:21" x14ac:dyDescent="0.25">
      <c r="S11720" s="46"/>
      <c r="U11720" s="46"/>
    </row>
    <row r="11721" spans="19:21" x14ac:dyDescent="0.25">
      <c r="S11721" s="46"/>
      <c r="U11721" s="46"/>
    </row>
    <row r="11722" spans="19:21" x14ac:dyDescent="0.25">
      <c r="S11722" s="46"/>
      <c r="U11722" s="46"/>
    </row>
    <row r="11723" spans="19:21" x14ac:dyDescent="0.25">
      <c r="S11723" s="46"/>
      <c r="U11723" s="46"/>
    </row>
    <row r="11724" spans="19:21" x14ac:dyDescent="0.25">
      <c r="S11724" s="46"/>
      <c r="U11724" s="46"/>
    </row>
    <row r="11725" spans="19:21" x14ac:dyDescent="0.25">
      <c r="S11725" s="46"/>
      <c r="U11725" s="46"/>
    </row>
    <row r="11726" spans="19:21" x14ac:dyDescent="0.25">
      <c r="S11726" s="46"/>
      <c r="U11726" s="46"/>
    </row>
    <row r="11727" spans="19:21" x14ac:dyDescent="0.25">
      <c r="S11727" s="46"/>
      <c r="U11727" s="46"/>
    </row>
    <row r="11728" spans="19:21" x14ac:dyDescent="0.25">
      <c r="S11728" s="46"/>
      <c r="U11728" s="46"/>
    </row>
    <row r="11729" spans="19:21" x14ac:dyDescent="0.25">
      <c r="S11729" s="46"/>
      <c r="U11729" s="46"/>
    </row>
    <row r="11730" spans="19:21" x14ac:dyDescent="0.25">
      <c r="S11730" s="46"/>
      <c r="U11730" s="46"/>
    </row>
    <row r="11731" spans="19:21" x14ac:dyDescent="0.25">
      <c r="S11731" s="46"/>
      <c r="U11731" s="46"/>
    </row>
    <row r="11732" spans="19:21" x14ac:dyDescent="0.25">
      <c r="S11732" s="46"/>
      <c r="U11732" s="46"/>
    </row>
    <row r="11733" spans="19:21" x14ac:dyDescent="0.25">
      <c r="S11733" s="46"/>
      <c r="U11733" s="46"/>
    </row>
    <row r="11734" spans="19:21" x14ac:dyDescent="0.25">
      <c r="S11734" s="46"/>
      <c r="U11734" s="46"/>
    </row>
    <row r="11735" spans="19:21" x14ac:dyDescent="0.25">
      <c r="S11735" s="46"/>
      <c r="U11735" s="46"/>
    </row>
    <row r="11736" spans="19:21" x14ac:dyDescent="0.25">
      <c r="S11736" s="46"/>
      <c r="U11736" s="46"/>
    </row>
    <row r="11737" spans="19:21" x14ac:dyDescent="0.25">
      <c r="S11737" s="46"/>
      <c r="U11737" s="46"/>
    </row>
    <row r="11738" spans="19:21" x14ac:dyDescent="0.25">
      <c r="S11738" s="46"/>
      <c r="U11738" s="46"/>
    </row>
    <row r="11739" spans="19:21" x14ac:dyDescent="0.25">
      <c r="S11739" s="46"/>
      <c r="U11739" s="46"/>
    </row>
    <row r="11740" spans="19:21" x14ac:dyDescent="0.25">
      <c r="S11740" s="46"/>
      <c r="U11740" s="46"/>
    </row>
    <row r="11741" spans="19:21" x14ac:dyDescent="0.25">
      <c r="S11741" s="46"/>
      <c r="U11741" s="46"/>
    </row>
    <row r="11742" spans="19:21" x14ac:dyDescent="0.25">
      <c r="S11742" s="46"/>
      <c r="U11742" s="46"/>
    </row>
    <row r="11743" spans="19:21" x14ac:dyDescent="0.25">
      <c r="S11743" s="46"/>
      <c r="U11743" s="46"/>
    </row>
    <row r="11744" spans="19:21" x14ac:dyDescent="0.25">
      <c r="S11744" s="46"/>
      <c r="U11744" s="46"/>
    </row>
    <row r="11745" spans="19:21" x14ac:dyDescent="0.25">
      <c r="S11745" s="46"/>
      <c r="U11745" s="46"/>
    </row>
    <row r="11746" spans="19:21" x14ac:dyDescent="0.25">
      <c r="S11746" s="46"/>
      <c r="U11746" s="46"/>
    </row>
    <row r="11747" spans="19:21" x14ac:dyDescent="0.25">
      <c r="S11747" s="46"/>
      <c r="U11747" s="46"/>
    </row>
    <row r="11748" spans="19:21" x14ac:dyDescent="0.25">
      <c r="S11748" s="46"/>
      <c r="U11748" s="46"/>
    </row>
    <row r="11749" spans="19:21" x14ac:dyDescent="0.25">
      <c r="S11749" s="46"/>
      <c r="U11749" s="46"/>
    </row>
    <row r="11750" spans="19:21" x14ac:dyDescent="0.25">
      <c r="S11750" s="46"/>
      <c r="U11750" s="46"/>
    </row>
    <row r="11751" spans="19:21" x14ac:dyDescent="0.25">
      <c r="S11751" s="46"/>
      <c r="U11751" s="46"/>
    </row>
    <row r="11752" spans="19:21" x14ac:dyDescent="0.25">
      <c r="S11752" s="46"/>
      <c r="U11752" s="46"/>
    </row>
    <row r="11753" spans="19:21" x14ac:dyDescent="0.25">
      <c r="S11753" s="46"/>
      <c r="U11753" s="46"/>
    </row>
    <row r="11754" spans="19:21" x14ac:dyDescent="0.25">
      <c r="S11754" s="46"/>
      <c r="U11754" s="46"/>
    </row>
    <row r="11755" spans="19:21" x14ac:dyDescent="0.25">
      <c r="S11755" s="46"/>
      <c r="U11755" s="46"/>
    </row>
    <row r="11756" spans="19:21" x14ac:dyDescent="0.25">
      <c r="S11756" s="46"/>
      <c r="U11756" s="46"/>
    </row>
    <row r="11757" spans="19:21" x14ac:dyDescent="0.25">
      <c r="S11757" s="46"/>
      <c r="U11757" s="46"/>
    </row>
    <row r="11758" spans="19:21" x14ac:dyDescent="0.25">
      <c r="S11758" s="46"/>
      <c r="U11758" s="46"/>
    </row>
    <row r="11759" spans="19:21" x14ac:dyDescent="0.25">
      <c r="S11759" s="46"/>
      <c r="U11759" s="46"/>
    </row>
    <row r="11760" spans="19:21" x14ac:dyDescent="0.25">
      <c r="S11760" s="46"/>
      <c r="U11760" s="46"/>
    </row>
    <row r="11761" spans="19:21" x14ac:dyDescent="0.25">
      <c r="S11761" s="46"/>
      <c r="U11761" s="46"/>
    </row>
    <row r="11762" spans="19:21" x14ac:dyDescent="0.25">
      <c r="S11762" s="46"/>
      <c r="U11762" s="46"/>
    </row>
    <row r="11763" spans="19:21" x14ac:dyDescent="0.25">
      <c r="S11763" s="46"/>
      <c r="U11763" s="46"/>
    </row>
    <row r="11764" spans="19:21" x14ac:dyDescent="0.25">
      <c r="S11764" s="46"/>
      <c r="U11764" s="46"/>
    </row>
    <row r="11765" spans="19:21" x14ac:dyDescent="0.25">
      <c r="S11765" s="46"/>
      <c r="U11765" s="46"/>
    </row>
    <row r="11766" spans="19:21" x14ac:dyDescent="0.25">
      <c r="S11766" s="46"/>
      <c r="U11766" s="46"/>
    </row>
    <row r="11767" spans="19:21" x14ac:dyDescent="0.25">
      <c r="S11767" s="46"/>
      <c r="U11767" s="46"/>
    </row>
    <row r="11768" spans="19:21" x14ac:dyDescent="0.25">
      <c r="S11768" s="46"/>
      <c r="U11768" s="46"/>
    </row>
    <row r="11769" spans="19:21" x14ac:dyDescent="0.25">
      <c r="S11769" s="46"/>
      <c r="U11769" s="46"/>
    </row>
    <row r="11770" spans="19:21" x14ac:dyDescent="0.25">
      <c r="S11770" s="46"/>
      <c r="U11770" s="46"/>
    </row>
    <row r="11771" spans="19:21" x14ac:dyDescent="0.25">
      <c r="S11771" s="46"/>
      <c r="U11771" s="46"/>
    </row>
    <row r="11772" spans="19:21" x14ac:dyDescent="0.25">
      <c r="S11772" s="46"/>
      <c r="U11772" s="46"/>
    </row>
    <row r="11773" spans="19:21" x14ac:dyDescent="0.25">
      <c r="S11773" s="46"/>
      <c r="U11773" s="46"/>
    </row>
    <row r="11774" spans="19:21" x14ac:dyDescent="0.25">
      <c r="S11774" s="46"/>
      <c r="U11774" s="46"/>
    </row>
    <row r="11775" spans="19:21" x14ac:dyDescent="0.25">
      <c r="S11775" s="46"/>
      <c r="U11775" s="46"/>
    </row>
    <row r="11776" spans="19:21" x14ac:dyDescent="0.25">
      <c r="S11776" s="46"/>
      <c r="U11776" s="46"/>
    </row>
    <row r="11777" spans="19:21" x14ac:dyDescent="0.25">
      <c r="S11777" s="46"/>
      <c r="U11777" s="46"/>
    </row>
    <row r="11778" spans="19:21" x14ac:dyDescent="0.25">
      <c r="S11778" s="46"/>
      <c r="U11778" s="46"/>
    </row>
    <row r="11779" spans="19:21" x14ac:dyDescent="0.25">
      <c r="S11779" s="46"/>
      <c r="U11779" s="46"/>
    </row>
    <row r="11780" spans="19:21" x14ac:dyDescent="0.25">
      <c r="S11780" s="46"/>
      <c r="U11780" s="46"/>
    </row>
    <row r="11781" spans="19:21" x14ac:dyDescent="0.25">
      <c r="S11781" s="46"/>
      <c r="U11781" s="46"/>
    </row>
    <row r="11782" spans="19:21" x14ac:dyDescent="0.25">
      <c r="S11782" s="46"/>
      <c r="U11782" s="46"/>
    </row>
    <row r="11783" spans="19:21" x14ac:dyDescent="0.25">
      <c r="S11783" s="46"/>
      <c r="U11783" s="46"/>
    </row>
    <row r="11784" spans="19:21" x14ac:dyDescent="0.25">
      <c r="S11784" s="46"/>
      <c r="U11784" s="46"/>
    </row>
    <row r="11785" spans="19:21" x14ac:dyDescent="0.25">
      <c r="S11785" s="46"/>
      <c r="U11785" s="46"/>
    </row>
    <row r="11786" spans="19:21" x14ac:dyDescent="0.25">
      <c r="S11786" s="46"/>
      <c r="U11786" s="46"/>
    </row>
    <row r="11787" spans="19:21" x14ac:dyDescent="0.25">
      <c r="S11787" s="46"/>
      <c r="U11787" s="46"/>
    </row>
    <row r="11788" spans="19:21" x14ac:dyDescent="0.25">
      <c r="S11788" s="46"/>
      <c r="U11788" s="46"/>
    </row>
    <row r="11789" spans="19:21" x14ac:dyDescent="0.25">
      <c r="S11789" s="46"/>
      <c r="U11789" s="46"/>
    </row>
    <row r="11790" spans="19:21" x14ac:dyDescent="0.25">
      <c r="S11790" s="46"/>
      <c r="U11790" s="46"/>
    </row>
    <row r="11791" spans="19:21" x14ac:dyDescent="0.25">
      <c r="S11791" s="46"/>
      <c r="U11791" s="46"/>
    </row>
    <row r="11792" spans="19:21" x14ac:dyDescent="0.25">
      <c r="S11792" s="46"/>
      <c r="U11792" s="46"/>
    </row>
    <row r="11793" spans="19:21" x14ac:dyDescent="0.25">
      <c r="S11793" s="46"/>
      <c r="U11793" s="46"/>
    </row>
    <row r="11794" spans="19:21" x14ac:dyDescent="0.25">
      <c r="S11794" s="46"/>
      <c r="U11794" s="46"/>
    </row>
    <row r="11795" spans="19:21" x14ac:dyDescent="0.25">
      <c r="S11795" s="46"/>
      <c r="U11795" s="46"/>
    </row>
    <row r="11796" spans="19:21" x14ac:dyDescent="0.25">
      <c r="S11796" s="46"/>
      <c r="U11796" s="46"/>
    </row>
    <row r="11797" spans="19:21" x14ac:dyDescent="0.25">
      <c r="S11797" s="46"/>
      <c r="U11797" s="46"/>
    </row>
    <row r="11798" spans="19:21" x14ac:dyDescent="0.25">
      <c r="S11798" s="46"/>
      <c r="U11798" s="46"/>
    </row>
    <row r="11799" spans="19:21" x14ac:dyDescent="0.25">
      <c r="S11799" s="46"/>
      <c r="U11799" s="46"/>
    </row>
    <row r="11800" spans="19:21" x14ac:dyDescent="0.25">
      <c r="S11800" s="46"/>
      <c r="U11800" s="46"/>
    </row>
    <row r="11801" spans="19:21" x14ac:dyDescent="0.25">
      <c r="S11801" s="46"/>
      <c r="U11801" s="46"/>
    </row>
    <row r="11802" spans="19:21" x14ac:dyDescent="0.25">
      <c r="S11802" s="46"/>
      <c r="U11802" s="46"/>
    </row>
    <row r="11803" spans="19:21" x14ac:dyDescent="0.25">
      <c r="S11803" s="46"/>
      <c r="U11803" s="46"/>
    </row>
    <row r="11804" spans="19:21" x14ac:dyDescent="0.25">
      <c r="S11804" s="46"/>
      <c r="U11804" s="46"/>
    </row>
    <row r="11805" spans="19:21" x14ac:dyDescent="0.25">
      <c r="S11805" s="46"/>
      <c r="U11805" s="46"/>
    </row>
    <row r="11806" spans="19:21" x14ac:dyDescent="0.25">
      <c r="S11806" s="46"/>
      <c r="U11806" s="46"/>
    </row>
    <row r="11807" spans="19:21" x14ac:dyDescent="0.25">
      <c r="S11807" s="46"/>
      <c r="U11807" s="46"/>
    </row>
    <row r="11808" spans="19:21" x14ac:dyDescent="0.25">
      <c r="S11808" s="46"/>
      <c r="U11808" s="46"/>
    </row>
    <row r="11809" spans="19:21" x14ac:dyDescent="0.25">
      <c r="S11809" s="46"/>
      <c r="U11809" s="46"/>
    </row>
    <row r="11810" spans="19:21" x14ac:dyDescent="0.25">
      <c r="S11810" s="46"/>
      <c r="U11810" s="46"/>
    </row>
    <row r="11811" spans="19:21" x14ac:dyDescent="0.25">
      <c r="S11811" s="46"/>
      <c r="U11811" s="46"/>
    </row>
    <row r="11812" spans="19:21" x14ac:dyDescent="0.25">
      <c r="S11812" s="46"/>
      <c r="U11812" s="46"/>
    </row>
    <row r="11813" spans="19:21" x14ac:dyDescent="0.25">
      <c r="S11813" s="46"/>
      <c r="U11813" s="46"/>
    </row>
    <row r="11814" spans="19:21" x14ac:dyDescent="0.25">
      <c r="S11814" s="46"/>
      <c r="U11814" s="46"/>
    </row>
    <row r="11815" spans="19:21" x14ac:dyDescent="0.25">
      <c r="S11815" s="46"/>
      <c r="U11815" s="46"/>
    </row>
    <row r="11816" spans="19:21" x14ac:dyDescent="0.25">
      <c r="S11816" s="46"/>
      <c r="U11816" s="46"/>
    </row>
    <row r="11817" spans="19:21" x14ac:dyDescent="0.25">
      <c r="S11817" s="46"/>
      <c r="U11817" s="46"/>
    </row>
    <row r="11818" spans="19:21" x14ac:dyDescent="0.25">
      <c r="S11818" s="46"/>
      <c r="U11818" s="46"/>
    </row>
    <row r="11819" spans="19:21" x14ac:dyDescent="0.25">
      <c r="S11819" s="46"/>
      <c r="U11819" s="46"/>
    </row>
    <row r="11820" spans="19:21" x14ac:dyDescent="0.25">
      <c r="S11820" s="46"/>
      <c r="U11820" s="46"/>
    </row>
    <row r="11821" spans="19:21" x14ac:dyDescent="0.25">
      <c r="S11821" s="46"/>
      <c r="U11821" s="46"/>
    </row>
    <row r="11822" spans="19:21" x14ac:dyDescent="0.25">
      <c r="S11822" s="46"/>
      <c r="U11822" s="46"/>
    </row>
    <row r="11823" spans="19:21" x14ac:dyDescent="0.25">
      <c r="S11823" s="46"/>
      <c r="U11823" s="46"/>
    </row>
    <row r="11824" spans="19:21" x14ac:dyDescent="0.25">
      <c r="S11824" s="46"/>
      <c r="U11824" s="46"/>
    </row>
    <row r="11825" spans="19:21" x14ac:dyDescent="0.25">
      <c r="S11825" s="46"/>
      <c r="U11825" s="46"/>
    </row>
    <row r="11826" spans="19:21" x14ac:dyDescent="0.25">
      <c r="S11826" s="46"/>
      <c r="U11826" s="46"/>
    </row>
    <row r="11827" spans="19:21" x14ac:dyDescent="0.25">
      <c r="S11827" s="46"/>
      <c r="U11827" s="46"/>
    </row>
    <row r="11828" spans="19:21" x14ac:dyDescent="0.25">
      <c r="S11828" s="46"/>
      <c r="U11828" s="46"/>
    </row>
    <row r="11829" spans="19:21" x14ac:dyDescent="0.25">
      <c r="S11829" s="46"/>
      <c r="U11829" s="46"/>
    </row>
    <row r="11830" spans="19:21" x14ac:dyDescent="0.25">
      <c r="S11830" s="46"/>
      <c r="U11830" s="46"/>
    </row>
    <row r="11831" spans="19:21" x14ac:dyDescent="0.25">
      <c r="S11831" s="46"/>
      <c r="U11831" s="46"/>
    </row>
    <row r="11832" spans="19:21" x14ac:dyDescent="0.25">
      <c r="S11832" s="46"/>
      <c r="U11832" s="46"/>
    </row>
    <row r="11833" spans="19:21" x14ac:dyDescent="0.25">
      <c r="S11833" s="46"/>
      <c r="U11833" s="46"/>
    </row>
    <row r="11834" spans="19:21" x14ac:dyDescent="0.25">
      <c r="S11834" s="46"/>
      <c r="U11834" s="46"/>
    </row>
    <row r="11835" spans="19:21" x14ac:dyDescent="0.25">
      <c r="S11835" s="46"/>
      <c r="U11835" s="46"/>
    </row>
    <row r="11836" spans="19:21" x14ac:dyDescent="0.25">
      <c r="S11836" s="46"/>
      <c r="U11836" s="46"/>
    </row>
    <row r="11837" spans="19:21" x14ac:dyDescent="0.25">
      <c r="S11837" s="46"/>
      <c r="U11837" s="46"/>
    </row>
    <row r="11838" spans="19:21" x14ac:dyDescent="0.25">
      <c r="S11838" s="46"/>
      <c r="U11838" s="46"/>
    </row>
    <row r="11839" spans="19:21" x14ac:dyDescent="0.25">
      <c r="S11839" s="46"/>
      <c r="U11839" s="46"/>
    </row>
    <row r="11840" spans="19:21" x14ac:dyDescent="0.25">
      <c r="S11840" s="46"/>
      <c r="U11840" s="46"/>
    </row>
    <row r="11841" spans="19:21" x14ac:dyDescent="0.25">
      <c r="S11841" s="46"/>
      <c r="U11841" s="46"/>
    </row>
    <row r="11842" spans="19:21" x14ac:dyDescent="0.25">
      <c r="S11842" s="46"/>
      <c r="U11842" s="46"/>
    </row>
    <row r="11843" spans="19:21" x14ac:dyDescent="0.25">
      <c r="S11843" s="46"/>
      <c r="U11843" s="46"/>
    </row>
    <row r="11844" spans="19:21" x14ac:dyDescent="0.25">
      <c r="S11844" s="46"/>
      <c r="U11844" s="46"/>
    </row>
    <row r="11845" spans="19:21" x14ac:dyDescent="0.25">
      <c r="S11845" s="46"/>
      <c r="U11845" s="46"/>
    </row>
    <row r="11846" spans="19:21" x14ac:dyDescent="0.25">
      <c r="S11846" s="46"/>
      <c r="U11846" s="46"/>
    </row>
    <row r="11847" spans="19:21" x14ac:dyDescent="0.25">
      <c r="S11847" s="46"/>
      <c r="U11847" s="46"/>
    </row>
    <row r="11848" spans="19:21" x14ac:dyDescent="0.25">
      <c r="S11848" s="46"/>
      <c r="U11848" s="46"/>
    </row>
    <row r="11849" spans="19:21" x14ac:dyDescent="0.25">
      <c r="S11849" s="46"/>
      <c r="U11849" s="46"/>
    </row>
    <row r="11850" spans="19:21" x14ac:dyDescent="0.25">
      <c r="S11850" s="46"/>
      <c r="U11850" s="46"/>
    </row>
    <row r="11851" spans="19:21" x14ac:dyDescent="0.25">
      <c r="S11851" s="46"/>
      <c r="U11851" s="46"/>
    </row>
    <row r="11852" spans="19:21" x14ac:dyDescent="0.25">
      <c r="S11852" s="46"/>
      <c r="U11852" s="46"/>
    </row>
    <row r="11853" spans="19:21" x14ac:dyDescent="0.25">
      <c r="S11853" s="46"/>
      <c r="U11853" s="46"/>
    </row>
    <row r="11854" spans="19:21" x14ac:dyDescent="0.25">
      <c r="S11854" s="46"/>
      <c r="U11854" s="46"/>
    </row>
    <row r="11855" spans="19:21" x14ac:dyDescent="0.25">
      <c r="S11855" s="46"/>
      <c r="U11855" s="46"/>
    </row>
    <row r="11856" spans="19:21" x14ac:dyDescent="0.25">
      <c r="S11856" s="46"/>
      <c r="U11856" s="46"/>
    </row>
    <row r="11857" spans="19:21" x14ac:dyDescent="0.25">
      <c r="S11857" s="46"/>
      <c r="U11857" s="46"/>
    </row>
    <row r="11858" spans="19:21" x14ac:dyDescent="0.25">
      <c r="S11858" s="46"/>
      <c r="U11858" s="46"/>
    </row>
    <row r="11859" spans="19:21" x14ac:dyDescent="0.25">
      <c r="S11859" s="46"/>
      <c r="U11859" s="46"/>
    </row>
    <row r="11860" spans="19:21" x14ac:dyDescent="0.25">
      <c r="S11860" s="46"/>
      <c r="U11860" s="46"/>
    </row>
    <row r="11861" spans="19:21" x14ac:dyDescent="0.25">
      <c r="S11861" s="46"/>
      <c r="U11861" s="46"/>
    </row>
    <row r="11862" spans="19:21" x14ac:dyDescent="0.25">
      <c r="S11862" s="46"/>
      <c r="U11862" s="46"/>
    </row>
    <row r="11863" spans="19:21" x14ac:dyDescent="0.25">
      <c r="S11863" s="46"/>
      <c r="U11863" s="46"/>
    </row>
    <row r="11864" spans="19:21" x14ac:dyDescent="0.25">
      <c r="S11864" s="46"/>
      <c r="U11864" s="46"/>
    </row>
    <row r="11865" spans="19:21" x14ac:dyDescent="0.25">
      <c r="S11865" s="46"/>
      <c r="U11865" s="46"/>
    </row>
    <row r="11866" spans="19:21" x14ac:dyDescent="0.25">
      <c r="S11866" s="46"/>
      <c r="U11866" s="46"/>
    </row>
    <row r="11867" spans="19:21" x14ac:dyDescent="0.25">
      <c r="S11867" s="46"/>
      <c r="U11867" s="46"/>
    </row>
    <row r="11868" spans="19:21" x14ac:dyDescent="0.25">
      <c r="S11868" s="46"/>
      <c r="U11868" s="46"/>
    </row>
    <row r="11869" spans="19:21" x14ac:dyDescent="0.25">
      <c r="S11869" s="46"/>
      <c r="U11869" s="46"/>
    </row>
    <row r="11870" spans="19:21" x14ac:dyDescent="0.25">
      <c r="S11870" s="46"/>
      <c r="U11870" s="46"/>
    </row>
    <row r="11871" spans="19:21" x14ac:dyDescent="0.25">
      <c r="S11871" s="46"/>
      <c r="U11871" s="46"/>
    </row>
    <row r="11872" spans="19:21" x14ac:dyDescent="0.25">
      <c r="S11872" s="46"/>
      <c r="U11872" s="46"/>
    </row>
    <row r="11873" spans="19:21" x14ac:dyDescent="0.25">
      <c r="S11873" s="46"/>
      <c r="U11873" s="46"/>
    </row>
    <row r="11874" spans="19:21" x14ac:dyDescent="0.25">
      <c r="S11874" s="46"/>
      <c r="U11874" s="46"/>
    </row>
    <row r="11875" spans="19:21" x14ac:dyDescent="0.25">
      <c r="S11875" s="46"/>
      <c r="U11875" s="46"/>
    </row>
    <row r="11876" spans="19:21" x14ac:dyDescent="0.25">
      <c r="S11876" s="46"/>
      <c r="U11876" s="46"/>
    </row>
    <row r="11877" spans="19:21" x14ac:dyDescent="0.25">
      <c r="S11877" s="46"/>
      <c r="U11877" s="46"/>
    </row>
    <row r="11878" spans="19:21" x14ac:dyDescent="0.25">
      <c r="S11878" s="46"/>
      <c r="U11878" s="46"/>
    </row>
    <row r="11879" spans="19:21" x14ac:dyDescent="0.25">
      <c r="S11879" s="46"/>
      <c r="U11879" s="46"/>
    </row>
    <row r="11880" spans="19:21" x14ac:dyDescent="0.25">
      <c r="S11880" s="46"/>
      <c r="U11880" s="46"/>
    </row>
    <row r="11881" spans="19:21" x14ac:dyDescent="0.25">
      <c r="S11881" s="46"/>
      <c r="U11881" s="46"/>
    </row>
    <row r="11882" spans="19:21" x14ac:dyDescent="0.25">
      <c r="S11882" s="46"/>
      <c r="U11882" s="46"/>
    </row>
    <row r="11883" spans="19:21" x14ac:dyDescent="0.25">
      <c r="S11883" s="46"/>
      <c r="U11883" s="46"/>
    </row>
    <row r="11884" spans="19:21" x14ac:dyDescent="0.25">
      <c r="S11884" s="46"/>
      <c r="U11884" s="46"/>
    </row>
    <row r="11885" spans="19:21" x14ac:dyDescent="0.25">
      <c r="S11885" s="46"/>
      <c r="U11885" s="46"/>
    </row>
    <row r="11886" spans="19:21" x14ac:dyDescent="0.25">
      <c r="S11886" s="46"/>
      <c r="U11886" s="46"/>
    </row>
    <row r="11887" spans="19:21" x14ac:dyDescent="0.25">
      <c r="S11887" s="46"/>
      <c r="U11887" s="46"/>
    </row>
    <row r="11888" spans="19:21" x14ac:dyDescent="0.25">
      <c r="S11888" s="46"/>
      <c r="U11888" s="46"/>
    </row>
    <row r="11889" spans="19:21" x14ac:dyDescent="0.25">
      <c r="S11889" s="46"/>
      <c r="U11889" s="46"/>
    </row>
    <row r="11890" spans="19:21" x14ac:dyDescent="0.25">
      <c r="S11890" s="46"/>
      <c r="U11890" s="46"/>
    </row>
    <row r="11891" spans="19:21" x14ac:dyDescent="0.25">
      <c r="S11891" s="46"/>
      <c r="U11891" s="46"/>
    </row>
    <row r="11892" spans="19:21" x14ac:dyDescent="0.25">
      <c r="S11892" s="46"/>
      <c r="U11892" s="46"/>
    </row>
    <row r="11893" spans="19:21" x14ac:dyDescent="0.25">
      <c r="S11893" s="46"/>
      <c r="U11893" s="46"/>
    </row>
    <row r="11894" spans="19:21" x14ac:dyDescent="0.25">
      <c r="S11894" s="46"/>
      <c r="U11894" s="46"/>
    </row>
    <row r="11895" spans="19:21" x14ac:dyDescent="0.25">
      <c r="S11895" s="46"/>
      <c r="U11895" s="46"/>
    </row>
    <row r="11896" spans="19:21" x14ac:dyDescent="0.25">
      <c r="S11896" s="46"/>
      <c r="U11896" s="46"/>
    </row>
    <row r="11897" spans="19:21" x14ac:dyDescent="0.25">
      <c r="S11897" s="46"/>
      <c r="U11897" s="46"/>
    </row>
    <row r="11898" spans="19:21" x14ac:dyDescent="0.25">
      <c r="S11898" s="46"/>
      <c r="U11898" s="46"/>
    </row>
    <row r="11899" spans="19:21" x14ac:dyDescent="0.25">
      <c r="S11899" s="46"/>
      <c r="U11899" s="46"/>
    </row>
    <row r="11900" spans="19:21" x14ac:dyDescent="0.25">
      <c r="S11900" s="46"/>
      <c r="U11900" s="46"/>
    </row>
    <row r="11901" spans="19:21" x14ac:dyDescent="0.25">
      <c r="S11901" s="46"/>
      <c r="U11901" s="46"/>
    </row>
    <row r="11902" spans="19:21" x14ac:dyDescent="0.25">
      <c r="S11902" s="46"/>
      <c r="U11902" s="46"/>
    </row>
    <row r="11903" spans="19:21" x14ac:dyDescent="0.25">
      <c r="S11903" s="46"/>
      <c r="U11903" s="46"/>
    </row>
    <row r="11904" spans="19:21" x14ac:dyDescent="0.25">
      <c r="S11904" s="46"/>
      <c r="U11904" s="46"/>
    </row>
    <row r="11905" spans="19:21" x14ac:dyDescent="0.25">
      <c r="S11905" s="46"/>
      <c r="U11905" s="46"/>
    </row>
    <row r="11906" spans="19:21" x14ac:dyDescent="0.25">
      <c r="S11906" s="46"/>
      <c r="U11906" s="46"/>
    </row>
    <row r="11907" spans="19:21" x14ac:dyDescent="0.25">
      <c r="S11907" s="46"/>
      <c r="U11907" s="46"/>
    </row>
    <row r="11908" spans="19:21" x14ac:dyDescent="0.25">
      <c r="S11908" s="46"/>
      <c r="U11908" s="46"/>
    </row>
    <row r="11909" spans="19:21" x14ac:dyDescent="0.25">
      <c r="S11909" s="46"/>
      <c r="U11909" s="46"/>
    </row>
    <row r="11910" spans="19:21" x14ac:dyDescent="0.25">
      <c r="S11910" s="46"/>
      <c r="U11910" s="46"/>
    </row>
    <row r="11911" spans="19:21" x14ac:dyDescent="0.25">
      <c r="S11911" s="46"/>
      <c r="U11911" s="46"/>
    </row>
    <row r="11912" spans="19:21" x14ac:dyDescent="0.25">
      <c r="S11912" s="46"/>
      <c r="U11912" s="46"/>
    </row>
    <row r="11913" spans="19:21" x14ac:dyDescent="0.25">
      <c r="S11913" s="46"/>
      <c r="U11913" s="46"/>
    </row>
    <row r="11914" spans="19:21" x14ac:dyDescent="0.25">
      <c r="S11914" s="46"/>
      <c r="U11914" s="46"/>
    </row>
    <row r="11915" spans="19:21" x14ac:dyDescent="0.25">
      <c r="S11915" s="46"/>
      <c r="U11915" s="46"/>
    </row>
    <row r="11916" spans="19:21" x14ac:dyDescent="0.25">
      <c r="S11916" s="46"/>
      <c r="U11916" s="46"/>
    </row>
    <row r="11917" spans="19:21" x14ac:dyDescent="0.25">
      <c r="S11917" s="46"/>
      <c r="U11917" s="46"/>
    </row>
    <row r="11918" spans="19:21" x14ac:dyDescent="0.25">
      <c r="S11918" s="46"/>
      <c r="U11918" s="46"/>
    </row>
    <row r="11919" spans="19:21" x14ac:dyDescent="0.25">
      <c r="S11919" s="46"/>
      <c r="U11919" s="46"/>
    </row>
    <row r="11920" spans="19:21" x14ac:dyDescent="0.25">
      <c r="S11920" s="46"/>
      <c r="U11920" s="46"/>
    </row>
    <row r="11921" spans="19:21" x14ac:dyDescent="0.25">
      <c r="S11921" s="46"/>
      <c r="U11921" s="46"/>
    </row>
    <row r="11922" spans="19:21" x14ac:dyDescent="0.25">
      <c r="S11922" s="46"/>
      <c r="U11922" s="46"/>
    </row>
    <row r="11923" spans="19:21" x14ac:dyDescent="0.25">
      <c r="S11923" s="46"/>
      <c r="U11923" s="46"/>
    </row>
    <row r="11924" spans="19:21" x14ac:dyDescent="0.25">
      <c r="S11924" s="46"/>
      <c r="U11924" s="46"/>
    </row>
    <row r="11925" spans="19:21" x14ac:dyDescent="0.25">
      <c r="S11925" s="46"/>
      <c r="U11925" s="46"/>
    </row>
    <row r="11926" spans="19:21" x14ac:dyDescent="0.25">
      <c r="S11926" s="46"/>
      <c r="U11926" s="46"/>
    </row>
    <row r="11927" spans="19:21" x14ac:dyDescent="0.25">
      <c r="S11927" s="46"/>
      <c r="U11927" s="46"/>
    </row>
    <row r="11928" spans="19:21" x14ac:dyDescent="0.25">
      <c r="S11928" s="46"/>
      <c r="U11928" s="46"/>
    </row>
    <row r="11929" spans="19:21" x14ac:dyDescent="0.25">
      <c r="S11929" s="46"/>
      <c r="U11929" s="46"/>
    </row>
    <row r="11930" spans="19:21" x14ac:dyDescent="0.25">
      <c r="S11930" s="46"/>
      <c r="U11930" s="46"/>
    </row>
    <row r="11931" spans="19:21" x14ac:dyDescent="0.25">
      <c r="S11931" s="46"/>
      <c r="U11931" s="46"/>
    </row>
    <row r="11932" spans="19:21" x14ac:dyDescent="0.25">
      <c r="S11932" s="46"/>
      <c r="U11932" s="46"/>
    </row>
    <row r="11933" spans="19:21" x14ac:dyDescent="0.25">
      <c r="S11933" s="46"/>
      <c r="U11933" s="46"/>
    </row>
    <row r="11934" spans="19:21" x14ac:dyDescent="0.25">
      <c r="S11934" s="46"/>
      <c r="U11934" s="46"/>
    </row>
    <row r="11935" spans="19:21" x14ac:dyDescent="0.25">
      <c r="S11935" s="46"/>
      <c r="U11935" s="46"/>
    </row>
    <row r="11936" spans="19:21" x14ac:dyDescent="0.25">
      <c r="S11936" s="46"/>
      <c r="U11936" s="46"/>
    </row>
    <row r="11937" spans="19:21" x14ac:dyDescent="0.25">
      <c r="S11937" s="46"/>
      <c r="U11937" s="46"/>
    </row>
    <row r="11938" spans="19:21" x14ac:dyDescent="0.25">
      <c r="S11938" s="46"/>
      <c r="U11938" s="46"/>
    </row>
    <row r="11939" spans="19:21" x14ac:dyDescent="0.25">
      <c r="S11939" s="46"/>
      <c r="U11939" s="46"/>
    </row>
    <row r="11940" spans="19:21" x14ac:dyDescent="0.25">
      <c r="S11940" s="46"/>
      <c r="U11940" s="46"/>
    </row>
    <row r="11941" spans="19:21" x14ac:dyDescent="0.25">
      <c r="S11941" s="46"/>
      <c r="U11941" s="46"/>
    </row>
    <row r="11942" spans="19:21" x14ac:dyDescent="0.25">
      <c r="S11942" s="46"/>
      <c r="U11942" s="46"/>
    </row>
    <row r="11943" spans="19:21" x14ac:dyDescent="0.25">
      <c r="S11943" s="46"/>
      <c r="U11943" s="46"/>
    </row>
    <row r="11944" spans="19:21" x14ac:dyDescent="0.25">
      <c r="S11944" s="46"/>
      <c r="U11944" s="46"/>
    </row>
    <row r="11945" spans="19:21" x14ac:dyDescent="0.25">
      <c r="S11945" s="46"/>
      <c r="U11945" s="46"/>
    </row>
    <row r="11946" spans="19:21" x14ac:dyDescent="0.25">
      <c r="S11946" s="46"/>
      <c r="U11946" s="46"/>
    </row>
    <row r="11947" spans="19:21" x14ac:dyDescent="0.25">
      <c r="S11947" s="46"/>
      <c r="U11947" s="46"/>
    </row>
    <row r="11948" spans="19:21" x14ac:dyDescent="0.25">
      <c r="S11948" s="46"/>
      <c r="U11948" s="46"/>
    </row>
    <row r="11949" spans="19:21" x14ac:dyDescent="0.25">
      <c r="S11949" s="46"/>
      <c r="U11949" s="46"/>
    </row>
    <row r="11950" spans="19:21" x14ac:dyDescent="0.25">
      <c r="S11950" s="46"/>
      <c r="U11950" s="46"/>
    </row>
    <row r="11951" spans="19:21" x14ac:dyDescent="0.25">
      <c r="S11951" s="46"/>
      <c r="U11951" s="46"/>
    </row>
    <row r="11952" spans="19:21" x14ac:dyDescent="0.25">
      <c r="S11952" s="46"/>
      <c r="U11952" s="46"/>
    </row>
    <row r="11953" spans="19:21" x14ac:dyDescent="0.25">
      <c r="S11953" s="46"/>
      <c r="U11953" s="46"/>
    </row>
    <row r="11954" spans="19:21" x14ac:dyDescent="0.25">
      <c r="S11954" s="46"/>
      <c r="U11954" s="46"/>
    </row>
    <row r="11955" spans="19:21" x14ac:dyDescent="0.25">
      <c r="S11955" s="46"/>
      <c r="U11955" s="46"/>
    </row>
    <row r="11956" spans="19:21" x14ac:dyDescent="0.25">
      <c r="S11956" s="46"/>
      <c r="U11956" s="46"/>
    </row>
    <row r="11957" spans="19:21" x14ac:dyDescent="0.25">
      <c r="S11957" s="46"/>
      <c r="U11957" s="46"/>
    </row>
    <row r="11958" spans="19:21" x14ac:dyDescent="0.25">
      <c r="S11958" s="46"/>
      <c r="U11958" s="46"/>
    </row>
    <row r="11959" spans="19:21" x14ac:dyDescent="0.25">
      <c r="S11959" s="46"/>
      <c r="U11959" s="46"/>
    </row>
    <row r="11960" spans="19:21" x14ac:dyDescent="0.25">
      <c r="S11960" s="46"/>
      <c r="U11960" s="46"/>
    </row>
    <row r="11961" spans="19:21" x14ac:dyDescent="0.25">
      <c r="S11961" s="46"/>
      <c r="U11961" s="46"/>
    </row>
    <row r="11962" spans="19:21" x14ac:dyDescent="0.25">
      <c r="S11962" s="46"/>
      <c r="U11962" s="46"/>
    </row>
    <row r="11963" spans="19:21" x14ac:dyDescent="0.25">
      <c r="S11963" s="46"/>
      <c r="U11963" s="46"/>
    </row>
    <row r="11964" spans="19:21" x14ac:dyDescent="0.25">
      <c r="S11964" s="46"/>
      <c r="U11964" s="46"/>
    </row>
    <row r="11965" spans="19:21" x14ac:dyDescent="0.25">
      <c r="S11965" s="46"/>
      <c r="U11965" s="46"/>
    </row>
    <row r="11966" spans="19:21" x14ac:dyDescent="0.25">
      <c r="S11966" s="46"/>
      <c r="U11966" s="46"/>
    </row>
    <row r="11967" spans="19:21" x14ac:dyDescent="0.25">
      <c r="S11967" s="46"/>
      <c r="U11967" s="46"/>
    </row>
    <row r="11968" spans="19:21" x14ac:dyDescent="0.25">
      <c r="S11968" s="46"/>
      <c r="U11968" s="46"/>
    </row>
    <row r="11969" spans="19:21" x14ac:dyDescent="0.25">
      <c r="S11969" s="46"/>
      <c r="U11969" s="46"/>
    </row>
    <row r="11970" spans="19:21" x14ac:dyDescent="0.25">
      <c r="S11970" s="46"/>
      <c r="U11970" s="46"/>
    </row>
    <row r="11971" spans="19:21" x14ac:dyDescent="0.25">
      <c r="S11971" s="46"/>
      <c r="U11971" s="46"/>
    </row>
    <row r="11972" spans="19:21" x14ac:dyDescent="0.25">
      <c r="S11972" s="46"/>
      <c r="U11972" s="46"/>
    </row>
    <row r="11973" spans="19:21" x14ac:dyDescent="0.25">
      <c r="S11973" s="46"/>
      <c r="U11973" s="46"/>
    </row>
    <row r="11974" spans="19:21" x14ac:dyDescent="0.25">
      <c r="S11974" s="46"/>
      <c r="U11974" s="46"/>
    </row>
    <row r="11975" spans="19:21" x14ac:dyDescent="0.25">
      <c r="S11975" s="46"/>
      <c r="U11975" s="46"/>
    </row>
    <row r="11976" spans="19:21" x14ac:dyDescent="0.25">
      <c r="S11976" s="46"/>
      <c r="U11976" s="46"/>
    </row>
    <row r="11977" spans="19:21" x14ac:dyDescent="0.25">
      <c r="S11977" s="46"/>
      <c r="U11977" s="46"/>
    </row>
    <row r="11978" spans="19:21" x14ac:dyDescent="0.25">
      <c r="S11978" s="46"/>
      <c r="U11978" s="46"/>
    </row>
    <row r="11979" spans="19:21" x14ac:dyDescent="0.25">
      <c r="S11979" s="46"/>
      <c r="U11979" s="46"/>
    </row>
    <row r="11980" spans="19:21" x14ac:dyDescent="0.25">
      <c r="S11980" s="46"/>
      <c r="U11980" s="46"/>
    </row>
    <row r="11981" spans="19:21" x14ac:dyDescent="0.25">
      <c r="S11981" s="46"/>
      <c r="U11981" s="46"/>
    </row>
    <row r="11982" spans="19:21" x14ac:dyDescent="0.25">
      <c r="S11982" s="46"/>
      <c r="U11982" s="46"/>
    </row>
    <row r="11983" spans="19:21" x14ac:dyDescent="0.25">
      <c r="S11983" s="46"/>
      <c r="U11983" s="46"/>
    </row>
    <row r="11984" spans="19:21" x14ac:dyDescent="0.25">
      <c r="S11984" s="46"/>
      <c r="U11984" s="46"/>
    </row>
    <row r="11985" spans="19:21" x14ac:dyDescent="0.25">
      <c r="S11985" s="46"/>
      <c r="U11985" s="46"/>
    </row>
    <row r="11986" spans="19:21" x14ac:dyDescent="0.25">
      <c r="S11986" s="46"/>
      <c r="U11986" s="46"/>
    </row>
    <row r="11987" spans="19:21" x14ac:dyDescent="0.25">
      <c r="S11987" s="46"/>
      <c r="U11987" s="46"/>
    </row>
    <row r="11988" spans="19:21" x14ac:dyDescent="0.25">
      <c r="S11988" s="46"/>
      <c r="U11988" s="46"/>
    </row>
    <row r="11989" spans="19:21" x14ac:dyDescent="0.25">
      <c r="S11989" s="46"/>
      <c r="U11989" s="46"/>
    </row>
    <row r="11990" spans="19:21" x14ac:dyDescent="0.25">
      <c r="S11990" s="46"/>
      <c r="U11990" s="46"/>
    </row>
    <row r="11991" spans="19:21" x14ac:dyDescent="0.25">
      <c r="S11991" s="46"/>
      <c r="U11991" s="46"/>
    </row>
    <row r="11992" spans="19:21" x14ac:dyDescent="0.25">
      <c r="S11992" s="46"/>
      <c r="U11992" s="46"/>
    </row>
    <row r="11993" spans="19:21" x14ac:dyDescent="0.25">
      <c r="S11993" s="46"/>
      <c r="U11993" s="46"/>
    </row>
    <row r="11994" spans="19:21" x14ac:dyDescent="0.25">
      <c r="S11994" s="46"/>
      <c r="U11994" s="46"/>
    </row>
    <row r="11995" spans="19:21" x14ac:dyDescent="0.25">
      <c r="S11995" s="46"/>
      <c r="U11995" s="46"/>
    </row>
    <row r="11996" spans="19:21" x14ac:dyDescent="0.25">
      <c r="S11996" s="46"/>
      <c r="U11996" s="46"/>
    </row>
    <row r="11997" spans="19:21" x14ac:dyDescent="0.25">
      <c r="S11997" s="46"/>
      <c r="U11997" s="46"/>
    </row>
    <row r="11998" spans="19:21" x14ac:dyDescent="0.25">
      <c r="S11998" s="46"/>
      <c r="U11998" s="46"/>
    </row>
    <row r="11999" spans="19:21" x14ac:dyDescent="0.25">
      <c r="S11999" s="46"/>
      <c r="U11999" s="46"/>
    </row>
    <row r="12000" spans="19:21" x14ac:dyDescent="0.25">
      <c r="S12000" s="46"/>
      <c r="U12000" s="46"/>
    </row>
    <row r="12001" spans="19:21" x14ac:dyDescent="0.25">
      <c r="S12001" s="46"/>
      <c r="U12001" s="46"/>
    </row>
    <row r="12002" spans="19:21" x14ac:dyDescent="0.25">
      <c r="S12002" s="46"/>
      <c r="U12002" s="46"/>
    </row>
    <row r="12003" spans="19:21" x14ac:dyDescent="0.25">
      <c r="S12003" s="46"/>
      <c r="U12003" s="46"/>
    </row>
    <row r="12004" spans="19:21" x14ac:dyDescent="0.25">
      <c r="S12004" s="46"/>
      <c r="U12004" s="46"/>
    </row>
    <row r="12005" spans="19:21" x14ac:dyDescent="0.25">
      <c r="S12005" s="46"/>
      <c r="U12005" s="46"/>
    </row>
    <row r="12006" spans="19:21" x14ac:dyDescent="0.25">
      <c r="S12006" s="46"/>
      <c r="U12006" s="46"/>
    </row>
    <row r="12007" spans="19:21" x14ac:dyDescent="0.25">
      <c r="S12007" s="46"/>
      <c r="U12007" s="46"/>
    </row>
    <row r="12008" spans="19:21" x14ac:dyDescent="0.25">
      <c r="S12008" s="46"/>
      <c r="U12008" s="46"/>
    </row>
    <row r="12009" spans="19:21" x14ac:dyDescent="0.25">
      <c r="S12009" s="46"/>
      <c r="U12009" s="46"/>
    </row>
    <row r="12010" spans="19:21" x14ac:dyDescent="0.25">
      <c r="S12010" s="46"/>
      <c r="U12010" s="46"/>
    </row>
    <row r="12011" spans="19:21" x14ac:dyDescent="0.25">
      <c r="S12011" s="46"/>
      <c r="U12011" s="46"/>
    </row>
    <row r="12012" spans="19:21" x14ac:dyDescent="0.25">
      <c r="S12012" s="46"/>
      <c r="U12012" s="46"/>
    </row>
    <row r="12013" spans="19:21" x14ac:dyDescent="0.25">
      <c r="S12013" s="46"/>
      <c r="U12013" s="46"/>
    </row>
    <row r="12014" spans="19:21" x14ac:dyDescent="0.25">
      <c r="S12014" s="46"/>
      <c r="U12014" s="46"/>
    </row>
    <row r="12015" spans="19:21" x14ac:dyDescent="0.25">
      <c r="S12015" s="46"/>
      <c r="U12015" s="46"/>
    </row>
    <row r="12016" spans="19:21" x14ac:dyDescent="0.25">
      <c r="S12016" s="46"/>
      <c r="U12016" s="46"/>
    </row>
    <row r="12017" spans="19:21" x14ac:dyDescent="0.25">
      <c r="S12017" s="46"/>
      <c r="U12017" s="46"/>
    </row>
    <row r="12018" spans="19:21" x14ac:dyDescent="0.25">
      <c r="S12018" s="46"/>
      <c r="U12018" s="46"/>
    </row>
    <row r="12019" spans="19:21" x14ac:dyDescent="0.25">
      <c r="S12019" s="46"/>
      <c r="U12019" s="46"/>
    </row>
    <row r="12020" spans="19:21" x14ac:dyDescent="0.25">
      <c r="S12020" s="46"/>
      <c r="U12020" s="46"/>
    </row>
    <row r="12021" spans="19:21" x14ac:dyDescent="0.25">
      <c r="S12021" s="46"/>
      <c r="U12021" s="46"/>
    </row>
    <row r="12022" spans="19:21" x14ac:dyDescent="0.25">
      <c r="S12022" s="46"/>
      <c r="U12022" s="46"/>
    </row>
    <row r="12023" spans="19:21" x14ac:dyDescent="0.25">
      <c r="S12023" s="46"/>
      <c r="U12023" s="46"/>
    </row>
    <row r="12024" spans="19:21" x14ac:dyDescent="0.25">
      <c r="S12024" s="46"/>
      <c r="U12024" s="46"/>
    </row>
    <row r="12025" spans="19:21" x14ac:dyDescent="0.25">
      <c r="S12025" s="46"/>
      <c r="U12025" s="46"/>
    </row>
    <row r="12026" spans="19:21" x14ac:dyDescent="0.25">
      <c r="S12026" s="46"/>
      <c r="U12026" s="46"/>
    </row>
    <row r="12027" spans="19:21" x14ac:dyDescent="0.25">
      <c r="S12027" s="46"/>
      <c r="U12027" s="46"/>
    </row>
    <row r="12028" spans="19:21" x14ac:dyDescent="0.25">
      <c r="S12028" s="46"/>
      <c r="U12028" s="46"/>
    </row>
    <row r="12029" spans="19:21" x14ac:dyDescent="0.25">
      <c r="S12029" s="46"/>
      <c r="U12029" s="46"/>
    </row>
    <row r="12030" spans="19:21" x14ac:dyDescent="0.25">
      <c r="S12030" s="46"/>
      <c r="U12030" s="46"/>
    </row>
    <row r="12031" spans="19:21" x14ac:dyDescent="0.25">
      <c r="S12031" s="46"/>
      <c r="U12031" s="46"/>
    </row>
    <row r="12032" spans="19:21" x14ac:dyDescent="0.25">
      <c r="S12032" s="46"/>
      <c r="U12032" s="46"/>
    </row>
    <row r="12033" spans="19:21" x14ac:dyDescent="0.25">
      <c r="S12033" s="46"/>
      <c r="U12033" s="46"/>
    </row>
    <row r="12034" spans="19:21" x14ac:dyDescent="0.25">
      <c r="S12034" s="46"/>
      <c r="U12034" s="46"/>
    </row>
    <row r="12035" spans="19:21" x14ac:dyDescent="0.25">
      <c r="S12035" s="46"/>
      <c r="U12035" s="46"/>
    </row>
    <row r="12036" spans="19:21" x14ac:dyDescent="0.25">
      <c r="S12036" s="46"/>
      <c r="U12036" s="46"/>
    </row>
    <row r="12037" spans="19:21" x14ac:dyDescent="0.25">
      <c r="S12037" s="46"/>
      <c r="U12037" s="46"/>
    </row>
    <row r="12038" spans="19:21" x14ac:dyDescent="0.25">
      <c r="S12038" s="46"/>
      <c r="U12038" s="46"/>
    </row>
    <row r="12039" spans="19:21" x14ac:dyDescent="0.25">
      <c r="S12039" s="46"/>
      <c r="U12039" s="46"/>
    </row>
    <row r="12040" spans="19:21" x14ac:dyDescent="0.25">
      <c r="S12040" s="46"/>
      <c r="U12040" s="46"/>
    </row>
    <row r="12041" spans="19:21" x14ac:dyDescent="0.25">
      <c r="S12041" s="46"/>
      <c r="U12041" s="46"/>
    </row>
    <row r="12042" spans="19:21" x14ac:dyDescent="0.25">
      <c r="S12042" s="46"/>
      <c r="U12042" s="46"/>
    </row>
    <row r="12043" spans="19:21" x14ac:dyDescent="0.25">
      <c r="S12043" s="46"/>
      <c r="U12043" s="46"/>
    </row>
    <row r="12044" spans="19:21" x14ac:dyDescent="0.25">
      <c r="S12044" s="46"/>
      <c r="U12044" s="46"/>
    </row>
    <row r="12045" spans="19:21" x14ac:dyDescent="0.25">
      <c r="S12045" s="46"/>
      <c r="U12045" s="46"/>
    </row>
    <row r="12046" spans="19:21" x14ac:dyDescent="0.25">
      <c r="S12046" s="46"/>
      <c r="U12046" s="46"/>
    </row>
    <row r="12047" spans="19:21" x14ac:dyDescent="0.25">
      <c r="S12047" s="46"/>
      <c r="U12047" s="46"/>
    </row>
    <row r="12048" spans="19:21" x14ac:dyDescent="0.25">
      <c r="S12048" s="46"/>
      <c r="U12048" s="46"/>
    </row>
    <row r="12049" spans="19:21" x14ac:dyDescent="0.25">
      <c r="S12049" s="46"/>
      <c r="U12049" s="46"/>
    </row>
    <row r="12050" spans="19:21" x14ac:dyDescent="0.25">
      <c r="S12050" s="46"/>
      <c r="U12050" s="46"/>
    </row>
    <row r="12051" spans="19:21" x14ac:dyDescent="0.25">
      <c r="S12051" s="46"/>
      <c r="U12051" s="46"/>
    </row>
    <row r="12052" spans="19:21" x14ac:dyDescent="0.25">
      <c r="S12052" s="46"/>
      <c r="U12052" s="46"/>
    </row>
    <row r="12053" spans="19:21" x14ac:dyDescent="0.25">
      <c r="S12053" s="46"/>
      <c r="U12053" s="46"/>
    </row>
    <row r="12054" spans="19:21" x14ac:dyDescent="0.25">
      <c r="S12054" s="46"/>
      <c r="U12054" s="46"/>
    </row>
    <row r="12055" spans="19:21" x14ac:dyDescent="0.25">
      <c r="S12055" s="46"/>
      <c r="U12055" s="46"/>
    </row>
    <row r="12056" spans="19:21" x14ac:dyDescent="0.25">
      <c r="S12056" s="46"/>
      <c r="U12056" s="46"/>
    </row>
    <row r="12057" spans="19:21" x14ac:dyDescent="0.25">
      <c r="S12057" s="46"/>
      <c r="U12057" s="46"/>
    </row>
    <row r="12058" spans="19:21" x14ac:dyDescent="0.25">
      <c r="S12058" s="46"/>
      <c r="U12058" s="46"/>
    </row>
    <row r="12059" spans="19:21" x14ac:dyDescent="0.25">
      <c r="S12059" s="46"/>
      <c r="U12059" s="46"/>
    </row>
    <row r="12060" spans="19:21" x14ac:dyDescent="0.25">
      <c r="S12060" s="46"/>
      <c r="U12060" s="46"/>
    </row>
    <row r="12061" spans="19:21" x14ac:dyDescent="0.25">
      <c r="S12061" s="46"/>
      <c r="U12061" s="46"/>
    </row>
    <row r="12062" spans="19:21" x14ac:dyDescent="0.25">
      <c r="S12062" s="46"/>
      <c r="U12062" s="46"/>
    </row>
    <row r="12063" spans="19:21" x14ac:dyDescent="0.25">
      <c r="S12063" s="46"/>
      <c r="U12063" s="46"/>
    </row>
    <row r="12064" spans="19:21" x14ac:dyDescent="0.25">
      <c r="S12064" s="46"/>
      <c r="U12064" s="46"/>
    </row>
    <row r="12065" spans="19:21" x14ac:dyDescent="0.25">
      <c r="S12065" s="46"/>
      <c r="U12065" s="46"/>
    </row>
    <row r="12066" spans="19:21" x14ac:dyDescent="0.25">
      <c r="S12066" s="46"/>
      <c r="U12066" s="46"/>
    </row>
    <row r="12067" spans="19:21" x14ac:dyDescent="0.25">
      <c r="S12067" s="46"/>
      <c r="U12067" s="46"/>
    </row>
    <row r="12068" spans="19:21" x14ac:dyDescent="0.25">
      <c r="S12068" s="46"/>
      <c r="U12068" s="46"/>
    </row>
    <row r="12069" spans="19:21" x14ac:dyDescent="0.25">
      <c r="S12069" s="46"/>
      <c r="U12069" s="46"/>
    </row>
    <row r="12070" spans="19:21" x14ac:dyDescent="0.25">
      <c r="S12070" s="46"/>
      <c r="U12070" s="46"/>
    </row>
    <row r="12071" spans="19:21" x14ac:dyDescent="0.25">
      <c r="S12071" s="46"/>
      <c r="U12071" s="46"/>
    </row>
    <row r="12072" spans="19:21" x14ac:dyDescent="0.25">
      <c r="S12072" s="46"/>
      <c r="U12072" s="46"/>
    </row>
    <row r="12073" spans="19:21" x14ac:dyDescent="0.25">
      <c r="S12073" s="46"/>
      <c r="U12073" s="46"/>
    </row>
    <row r="12074" spans="19:21" x14ac:dyDescent="0.25">
      <c r="S12074" s="46"/>
      <c r="U12074" s="46"/>
    </row>
    <row r="12075" spans="19:21" x14ac:dyDescent="0.25">
      <c r="S12075" s="46"/>
      <c r="U12075" s="46"/>
    </row>
    <row r="12076" spans="19:21" x14ac:dyDescent="0.25">
      <c r="S12076" s="46"/>
      <c r="U12076" s="46"/>
    </row>
    <row r="12077" spans="19:21" x14ac:dyDescent="0.25">
      <c r="S12077" s="46"/>
      <c r="U12077" s="46"/>
    </row>
    <row r="12078" spans="19:21" x14ac:dyDescent="0.25">
      <c r="S12078" s="46"/>
      <c r="U12078" s="46"/>
    </row>
    <row r="12079" spans="19:21" x14ac:dyDescent="0.25">
      <c r="S12079" s="46"/>
      <c r="U12079" s="46"/>
    </row>
    <row r="12080" spans="19:21" x14ac:dyDescent="0.25">
      <c r="S12080" s="46"/>
      <c r="U12080" s="46"/>
    </row>
    <row r="12081" spans="19:21" x14ac:dyDescent="0.25">
      <c r="S12081" s="46"/>
      <c r="U12081" s="46"/>
    </row>
    <row r="12082" spans="19:21" x14ac:dyDescent="0.25">
      <c r="S12082" s="46"/>
      <c r="U12082" s="46"/>
    </row>
    <row r="12083" spans="19:21" x14ac:dyDescent="0.25">
      <c r="S12083" s="46"/>
      <c r="U12083" s="46"/>
    </row>
    <row r="12084" spans="19:21" x14ac:dyDescent="0.25">
      <c r="S12084" s="46"/>
      <c r="U12084" s="46"/>
    </row>
    <row r="12085" spans="19:21" x14ac:dyDescent="0.25">
      <c r="S12085" s="46"/>
      <c r="U12085" s="46"/>
    </row>
    <row r="12086" spans="19:21" x14ac:dyDescent="0.25">
      <c r="S12086" s="46"/>
      <c r="U12086" s="46"/>
    </row>
    <row r="12087" spans="19:21" x14ac:dyDescent="0.25">
      <c r="S12087" s="46"/>
      <c r="U12087" s="46"/>
    </row>
    <row r="12088" spans="19:21" x14ac:dyDescent="0.25">
      <c r="S12088" s="46"/>
      <c r="U12088" s="46"/>
    </row>
    <row r="12089" spans="19:21" x14ac:dyDescent="0.25">
      <c r="S12089" s="46"/>
      <c r="U12089" s="46"/>
    </row>
    <row r="12090" spans="19:21" x14ac:dyDescent="0.25">
      <c r="S12090" s="46"/>
      <c r="U12090" s="46"/>
    </row>
    <row r="12091" spans="19:21" x14ac:dyDescent="0.25">
      <c r="S12091" s="46"/>
      <c r="U12091" s="46"/>
    </row>
    <row r="12092" spans="19:21" x14ac:dyDescent="0.25">
      <c r="S12092" s="46"/>
      <c r="U12092" s="46"/>
    </row>
    <row r="12093" spans="19:21" x14ac:dyDescent="0.25">
      <c r="S12093" s="46"/>
      <c r="U12093" s="46"/>
    </row>
    <row r="12094" spans="19:21" x14ac:dyDescent="0.25">
      <c r="S12094" s="46"/>
      <c r="U12094" s="46"/>
    </row>
    <row r="12095" spans="19:21" x14ac:dyDescent="0.25">
      <c r="S12095" s="46"/>
      <c r="U12095" s="46"/>
    </row>
    <row r="12096" spans="19:21" x14ac:dyDescent="0.25">
      <c r="S12096" s="46"/>
      <c r="U12096" s="46"/>
    </row>
    <row r="12097" spans="19:21" x14ac:dyDescent="0.25">
      <c r="S12097" s="46"/>
      <c r="U12097" s="46"/>
    </row>
    <row r="12098" spans="19:21" x14ac:dyDescent="0.25">
      <c r="S12098" s="46"/>
      <c r="U12098" s="46"/>
    </row>
    <row r="12099" spans="19:21" x14ac:dyDescent="0.25">
      <c r="S12099" s="46"/>
      <c r="U12099" s="46"/>
    </row>
    <row r="12100" spans="19:21" x14ac:dyDescent="0.25">
      <c r="S12100" s="46"/>
      <c r="U12100" s="46"/>
    </row>
    <row r="12101" spans="19:21" x14ac:dyDescent="0.25">
      <c r="S12101" s="46"/>
      <c r="U12101" s="46"/>
    </row>
    <row r="12102" spans="19:21" x14ac:dyDescent="0.25">
      <c r="S12102" s="46"/>
      <c r="U12102" s="46"/>
    </row>
    <row r="12103" spans="19:21" x14ac:dyDescent="0.25">
      <c r="S12103" s="46"/>
      <c r="U12103" s="46"/>
    </row>
    <row r="12104" spans="19:21" x14ac:dyDescent="0.25">
      <c r="S12104" s="46"/>
      <c r="U12104" s="46"/>
    </row>
    <row r="12105" spans="19:21" x14ac:dyDescent="0.25">
      <c r="S12105" s="46"/>
      <c r="U12105" s="46"/>
    </row>
    <row r="12106" spans="19:21" x14ac:dyDescent="0.25">
      <c r="S12106" s="46"/>
      <c r="U12106" s="46"/>
    </row>
    <row r="12107" spans="19:21" x14ac:dyDescent="0.25">
      <c r="S12107" s="46"/>
      <c r="U12107" s="46"/>
    </row>
    <row r="12108" spans="19:21" x14ac:dyDescent="0.25">
      <c r="S12108" s="46"/>
      <c r="U12108" s="46"/>
    </row>
    <row r="12109" spans="19:21" x14ac:dyDescent="0.25">
      <c r="S12109" s="46"/>
      <c r="U12109" s="46"/>
    </row>
    <row r="12110" spans="19:21" x14ac:dyDescent="0.25">
      <c r="S12110" s="46"/>
      <c r="U12110" s="46"/>
    </row>
    <row r="12111" spans="19:21" x14ac:dyDescent="0.25">
      <c r="S12111" s="46"/>
      <c r="U12111" s="46"/>
    </row>
    <row r="12112" spans="19:21" x14ac:dyDescent="0.25">
      <c r="S12112" s="46"/>
      <c r="U12112" s="46"/>
    </row>
    <row r="12113" spans="19:21" x14ac:dyDescent="0.25">
      <c r="S12113" s="46"/>
      <c r="U12113" s="46"/>
    </row>
    <row r="12114" spans="19:21" x14ac:dyDescent="0.25">
      <c r="S12114" s="46"/>
      <c r="U12114" s="46"/>
    </row>
    <row r="12115" spans="19:21" x14ac:dyDescent="0.25">
      <c r="S12115" s="46"/>
      <c r="U12115" s="46"/>
    </row>
    <row r="12116" spans="19:21" x14ac:dyDescent="0.25">
      <c r="S12116" s="46"/>
      <c r="U12116" s="46"/>
    </row>
    <row r="12117" spans="19:21" x14ac:dyDescent="0.25">
      <c r="S12117" s="46"/>
      <c r="U12117" s="46"/>
    </row>
    <row r="12118" spans="19:21" x14ac:dyDescent="0.25">
      <c r="S12118" s="46"/>
      <c r="U12118" s="46"/>
    </row>
    <row r="12119" spans="19:21" x14ac:dyDescent="0.25">
      <c r="S12119" s="46"/>
      <c r="U12119" s="46"/>
    </row>
    <row r="12120" spans="19:21" x14ac:dyDescent="0.25">
      <c r="S12120" s="46"/>
      <c r="U12120" s="46"/>
    </row>
    <row r="12121" spans="19:21" x14ac:dyDescent="0.25">
      <c r="S12121" s="46"/>
      <c r="U12121" s="46"/>
    </row>
    <row r="12122" spans="19:21" x14ac:dyDescent="0.25">
      <c r="S12122" s="46"/>
      <c r="U12122" s="46"/>
    </row>
    <row r="12123" spans="19:21" x14ac:dyDescent="0.25">
      <c r="S12123" s="46"/>
      <c r="U12123" s="46"/>
    </row>
    <row r="12124" spans="19:21" x14ac:dyDescent="0.25">
      <c r="S12124" s="46"/>
      <c r="U12124" s="46"/>
    </row>
    <row r="12125" spans="19:21" x14ac:dyDescent="0.25">
      <c r="S12125" s="46"/>
      <c r="U12125" s="46"/>
    </row>
    <row r="12126" spans="19:21" x14ac:dyDescent="0.25">
      <c r="S12126" s="46"/>
      <c r="U12126" s="46"/>
    </row>
    <row r="12127" spans="19:21" x14ac:dyDescent="0.25">
      <c r="S12127" s="46"/>
      <c r="U12127" s="46"/>
    </row>
    <row r="12128" spans="19:21" x14ac:dyDescent="0.25">
      <c r="S12128" s="46"/>
      <c r="U12128" s="46"/>
    </row>
    <row r="12129" spans="19:21" x14ac:dyDescent="0.25">
      <c r="S12129" s="46"/>
      <c r="U12129" s="46"/>
    </row>
    <row r="12130" spans="19:21" x14ac:dyDescent="0.25">
      <c r="S12130" s="46"/>
      <c r="U12130" s="46"/>
    </row>
    <row r="12131" spans="19:21" x14ac:dyDescent="0.25">
      <c r="S12131" s="46"/>
      <c r="U12131" s="46"/>
    </row>
    <row r="12132" spans="19:21" x14ac:dyDescent="0.25">
      <c r="S12132" s="46"/>
      <c r="U12132" s="46"/>
    </row>
    <row r="12133" spans="19:21" x14ac:dyDescent="0.25">
      <c r="S12133" s="46"/>
      <c r="U12133" s="46"/>
    </row>
    <row r="12134" spans="19:21" x14ac:dyDescent="0.25">
      <c r="S12134" s="46"/>
      <c r="U12134" s="46"/>
    </row>
    <row r="12135" spans="19:21" x14ac:dyDescent="0.25">
      <c r="S12135" s="46"/>
      <c r="U12135" s="46"/>
    </row>
    <row r="12136" spans="19:21" x14ac:dyDescent="0.25">
      <c r="S12136" s="46"/>
      <c r="U12136" s="46"/>
    </row>
    <row r="12137" spans="19:21" x14ac:dyDescent="0.25">
      <c r="S12137" s="46"/>
      <c r="U12137" s="46"/>
    </row>
    <row r="12138" spans="19:21" x14ac:dyDescent="0.25">
      <c r="S12138" s="46"/>
      <c r="U12138" s="46"/>
    </row>
    <row r="12139" spans="19:21" x14ac:dyDescent="0.25">
      <c r="S12139" s="46"/>
      <c r="U12139" s="46"/>
    </row>
    <row r="12140" spans="19:21" x14ac:dyDescent="0.25">
      <c r="S12140" s="46"/>
      <c r="U12140" s="46"/>
    </row>
    <row r="12141" spans="19:21" x14ac:dyDescent="0.25">
      <c r="S12141" s="46"/>
      <c r="U12141" s="46"/>
    </row>
    <row r="12142" spans="19:21" x14ac:dyDescent="0.25">
      <c r="S12142" s="46"/>
      <c r="U12142" s="46"/>
    </row>
    <row r="12143" spans="19:21" x14ac:dyDescent="0.25">
      <c r="S12143" s="46"/>
      <c r="U12143" s="46"/>
    </row>
    <row r="12144" spans="19:21" x14ac:dyDescent="0.25">
      <c r="S12144" s="46"/>
      <c r="U12144" s="46"/>
    </row>
    <row r="12145" spans="19:21" x14ac:dyDescent="0.25">
      <c r="S12145" s="46"/>
      <c r="U12145" s="46"/>
    </row>
    <row r="12146" spans="19:21" x14ac:dyDescent="0.25">
      <c r="S12146" s="46"/>
      <c r="U12146" s="46"/>
    </row>
    <row r="12147" spans="19:21" x14ac:dyDescent="0.25">
      <c r="S12147" s="46"/>
      <c r="U12147" s="46"/>
    </row>
    <row r="12148" spans="19:21" x14ac:dyDescent="0.25">
      <c r="S12148" s="46"/>
      <c r="U12148" s="46"/>
    </row>
    <row r="12149" spans="19:21" x14ac:dyDescent="0.25">
      <c r="S12149" s="46"/>
      <c r="U12149" s="46"/>
    </row>
    <row r="12150" spans="19:21" x14ac:dyDescent="0.25">
      <c r="S12150" s="46"/>
      <c r="U12150" s="46"/>
    </row>
    <row r="12151" spans="19:21" x14ac:dyDescent="0.25">
      <c r="S12151" s="46"/>
      <c r="U12151" s="46"/>
    </row>
    <row r="12152" spans="19:21" x14ac:dyDescent="0.25">
      <c r="S12152" s="46"/>
      <c r="U12152" s="46"/>
    </row>
    <row r="12153" spans="19:21" x14ac:dyDescent="0.25">
      <c r="S12153" s="46"/>
      <c r="U12153" s="46"/>
    </row>
    <row r="12154" spans="19:21" x14ac:dyDescent="0.25">
      <c r="S12154" s="46"/>
      <c r="U12154" s="46"/>
    </row>
    <row r="12155" spans="19:21" x14ac:dyDescent="0.25">
      <c r="S12155" s="46"/>
      <c r="U12155" s="46"/>
    </row>
    <row r="12156" spans="19:21" x14ac:dyDescent="0.25">
      <c r="S12156" s="46"/>
      <c r="U12156" s="46"/>
    </row>
    <row r="12157" spans="19:21" x14ac:dyDescent="0.25">
      <c r="S12157" s="46"/>
      <c r="U12157" s="46"/>
    </row>
    <row r="12158" spans="19:21" x14ac:dyDescent="0.25">
      <c r="S12158" s="46"/>
      <c r="U12158" s="46"/>
    </row>
    <row r="12159" spans="19:21" x14ac:dyDescent="0.25">
      <c r="S12159" s="46"/>
      <c r="U12159" s="46"/>
    </row>
    <row r="12160" spans="19:21" x14ac:dyDescent="0.25">
      <c r="S12160" s="46"/>
      <c r="U12160" s="46"/>
    </row>
    <row r="12161" spans="19:21" x14ac:dyDescent="0.25">
      <c r="S12161" s="46"/>
      <c r="U12161" s="46"/>
    </row>
    <row r="12162" spans="19:21" x14ac:dyDescent="0.25">
      <c r="S12162" s="46"/>
      <c r="U12162" s="46"/>
    </row>
    <row r="12163" spans="19:21" x14ac:dyDescent="0.25">
      <c r="S12163" s="46"/>
      <c r="U12163" s="46"/>
    </row>
    <row r="12164" spans="19:21" x14ac:dyDescent="0.25">
      <c r="S12164" s="46"/>
      <c r="U12164" s="46"/>
    </row>
    <row r="12165" spans="19:21" x14ac:dyDescent="0.25">
      <c r="S12165" s="46"/>
      <c r="U12165" s="46"/>
    </row>
    <row r="12166" spans="19:21" x14ac:dyDescent="0.25">
      <c r="S12166" s="46"/>
      <c r="U12166" s="46"/>
    </row>
    <row r="12167" spans="19:21" x14ac:dyDescent="0.25">
      <c r="S12167" s="46"/>
      <c r="U12167" s="46"/>
    </row>
    <row r="12168" spans="19:21" x14ac:dyDescent="0.25">
      <c r="S12168" s="46"/>
      <c r="U12168" s="46"/>
    </row>
    <row r="12169" spans="19:21" x14ac:dyDescent="0.25">
      <c r="S12169" s="46"/>
      <c r="U12169" s="46"/>
    </row>
    <row r="12170" spans="19:21" x14ac:dyDescent="0.25">
      <c r="S12170" s="46"/>
      <c r="U12170" s="46"/>
    </row>
    <row r="12171" spans="19:21" x14ac:dyDescent="0.25">
      <c r="S12171" s="46"/>
      <c r="U12171" s="46"/>
    </row>
    <row r="12172" spans="19:21" x14ac:dyDescent="0.25">
      <c r="S12172" s="46"/>
      <c r="U12172" s="46"/>
    </row>
    <row r="12173" spans="19:21" x14ac:dyDescent="0.25">
      <c r="S12173" s="46"/>
      <c r="U12173" s="46"/>
    </row>
    <row r="12174" spans="19:21" x14ac:dyDescent="0.25">
      <c r="S12174" s="46"/>
      <c r="U12174" s="46"/>
    </row>
    <row r="12175" spans="19:21" x14ac:dyDescent="0.25">
      <c r="S12175" s="46"/>
      <c r="U12175" s="46"/>
    </row>
    <row r="12176" spans="19:21" x14ac:dyDescent="0.25">
      <c r="S12176" s="46"/>
      <c r="U12176" s="46"/>
    </row>
    <row r="12177" spans="19:21" x14ac:dyDescent="0.25">
      <c r="S12177" s="46"/>
      <c r="U12177" s="46"/>
    </row>
    <row r="12178" spans="19:21" x14ac:dyDescent="0.25">
      <c r="S12178" s="46"/>
      <c r="U12178" s="46"/>
    </row>
    <row r="12179" spans="19:21" x14ac:dyDescent="0.25">
      <c r="S12179" s="46"/>
      <c r="U12179" s="46"/>
    </row>
    <row r="12180" spans="19:21" x14ac:dyDescent="0.25">
      <c r="S12180" s="46"/>
      <c r="U12180" s="46"/>
    </row>
    <row r="12181" spans="19:21" x14ac:dyDescent="0.25">
      <c r="S12181" s="46"/>
      <c r="U12181" s="46"/>
    </row>
    <row r="12182" spans="19:21" x14ac:dyDescent="0.25">
      <c r="S12182" s="46"/>
      <c r="U12182" s="46"/>
    </row>
    <row r="12183" spans="19:21" x14ac:dyDescent="0.25">
      <c r="S12183" s="46"/>
      <c r="U12183" s="46"/>
    </row>
    <row r="12184" spans="19:21" x14ac:dyDescent="0.25">
      <c r="S12184" s="46"/>
      <c r="U12184" s="46"/>
    </row>
    <row r="12185" spans="19:21" x14ac:dyDescent="0.25">
      <c r="S12185" s="46"/>
      <c r="U12185" s="46"/>
    </row>
    <row r="12186" spans="19:21" x14ac:dyDescent="0.25">
      <c r="S12186" s="46"/>
      <c r="U12186" s="46"/>
    </row>
    <row r="12187" spans="19:21" x14ac:dyDescent="0.25">
      <c r="S12187" s="46"/>
      <c r="U12187" s="46"/>
    </row>
    <row r="12188" spans="19:21" x14ac:dyDescent="0.25">
      <c r="S12188" s="46"/>
      <c r="U12188" s="46"/>
    </row>
    <row r="12189" spans="19:21" x14ac:dyDescent="0.25">
      <c r="S12189" s="46"/>
      <c r="U12189" s="46"/>
    </row>
    <row r="12190" spans="19:21" x14ac:dyDescent="0.25">
      <c r="S12190" s="46"/>
      <c r="U12190" s="46"/>
    </row>
    <row r="12191" spans="19:21" x14ac:dyDescent="0.25">
      <c r="S12191" s="46"/>
      <c r="U12191" s="46"/>
    </row>
    <row r="12192" spans="19:21" x14ac:dyDescent="0.25">
      <c r="S12192" s="46"/>
      <c r="U12192" s="46"/>
    </row>
    <row r="12193" spans="19:21" x14ac:dyDescent="0.25">
      <c r="S12193" s="46"/>
      <c r="U12193" s="46"/>
    </row>
    <row r="12194" spans="19:21" x14ac:dyDescent="0.25">
      <c r="S12194" s="46"/>
      <c r="U12194" s="46"/>
    </row>
    <row r="12195" spans="19:21" x14ac:dyDescent="0.25">
      <c r="S12195" s="46"/>
      <c r="U12195" s="46"/>
    </row>
    <row r="12196" spans="19:21" x14ac:dyDescent="0.25">
      <c r="S12196" s="46"/>
      <c r="U12196" s="46"/>
    </row>
    <row r="12197" spans="19:21" x14ac:dyDescent="0.25">
      <c r="S12197" s="46"/>
      <c r="U12197" s="46"/>
    </row>
    <row r="12198" spans="19:21" x14ac:dyDescent="0.25">
      <c r="S12198" s="46"/>
      <c r="U12198" s="46"/>
    </row>
    <row r="12199" spans="19:21" x14ac:dyDescent="0.25">
      <c r="S12199" s="46"/>
      <c r="U12199" s="46"/>
    </row>
    <row r="12200" spans="19:21" x14ac:dyDescent="0.25">
      <c r="S12200" s="46"/>
      <c r="U12200" s="46"/>
    </row>
    <row r="12201" spans="19:21" x14ac:dyDescent="0.25">
      <c r="S12201" s="46"/>
      <c r="U12201" s="46"/>
    </row>
    <row r="12202" spans="19:21" x14ac:dyDescent="0.25">
      <c r="S12202" s="46"/>
      <c r="U12202" s="46"/>
    </row>
    <row r="12203" spans="19:21" x14ac:dyDescent="0.25">
      <c r="S12203" s="46"/>
      <c r="U12203" s="46"/>
    </row>
    <row r="12204" spans="19:21" x14ac:dyDescent="0.25">
      <c r="S12204" s="46"/>
      <c r="U12204" s="46"/>
    </row>
    <row r="12205" spans="19:21" x14ac:dyDescent="0.25">
      <c r="S12205" s="46"/>
      <c r="U12205" s="46"/>
    </row>
    <row r="12206" spans="19:21" x14ac:dyDescent="0.25">
      <c r="S12206" s="46"/>
      <c r="U12206" s="46"/>
    </row>
    <row r="12207" spans="19:21" x14ac:dyDescent="0.25">
      <c r="S12207" s="46"/>
      <c r="U12207" s="46"/>
    </row>
    <row r="12208" spans="19:21" x14ac:dyDescent="0.25">
      <c r="S12208" s="46"/>
      <c r="U12208" s="46"/>
    </row>
    <row r="12209" spans="19:21" x14ac:dyDescent="0.25">
      <c r="S12209" s="46"/>
      <c r="U12209" s="46"/>
    </row>
    <row r="12210" spans="19:21" x14ac:dyDescent="0.25">
      <c r="S12210" s="46"/>
      <c r="U12210" s="46"/>
    </row>
    <row r="12211" spans="19:21" x14ac:dyDescent="0.25">
      <c r="S12211" s="46"/>
      <c r="U12211" s="46"/>
    </row>
    <row r="12212" spans="19:21" x14ac:dyDescent="0.25">
      <c r="S12212" s="46"/>
      <c r="U12212" s="46"/>
    </row>
    <row r="12213" spans="19:21" x14ac:dyDescent="0.25">
      <c r="S12213" s="46"/>
      <c r="U12213" s="46"/>
    </row>
    <row r="12214" spans="19:21" x14ac:dyDescent="0.25">
      <c r="S12214" s="46"/>
      <c r="U12214" s="46"/>
    </row>
    <row r="12215" spans="19:21" x14ac:dyDescent="0.25">
      <c r="S12215" s="46"/>
      <c r="U12215" s="46"/>
    </row>
    <row r="12216" spans="19:21" x14ac:dyDescent="0.25">
      <c r="S12216" s="46"/>
      <c r="U12216" s="46"/>
    </row>
    <row r="12217" spans="19:21" x14ac:dyDescent="0.25">
      <c r="S12217" s="46"/>
      <c r="U12217" s="46"/>
    </row>
    <row r="12218" spans="19:21" x14ac:dyDescent="0.25">
      <c r="S12218" s="46"/>
      <c r="U12218" s="46"/>
    </row>
    <row r="12219" spans="19:21" x14ac:dyDescent="0.25">
      <c r="S12219" s="46"/>
      <c r="U12219" s="46"/>
    </row>
    <row r="12220" spans="19:21" x14ac:dyDescent="0.25">
      <c r="S12220" s="46"/>
      <c r="U12220" s="46"/>
    </row>
    <row r="12221" spans="19:21" x14ac:dyDescent="0.25">
      <c r="S12221" s="46"/>
      <c r="U12221" s="46"/>
    </row>
    <row r="12222" spans="19:21" x14ac:dyDescent="0.25">
      <c r="S12222" s="46"/>
      <c r="U12222" s="46"/>
    </row>
    <row r="12223" spans="19:21" x14ac:dyDescent="0.25">
      <c r="S12223" s="46"/>
      <c r="U12223" s="46"/>
    </row>
    <row r="12224" spans="19:21" x14ac:dyDescent="0.25">
      <c r="S12224" s="46"/>
      <c r="U12224" s="46"/>
    </row>
    <row r="12225" spans="19:21" x14ac:dyDescent="0.25">
      <c r="S12225" s="46"/>
      <c r="U12225" s="46"/>
    </row>
    <row r="12226" spans="19:21" x14ac:dyDescent="0.25">
      <c r="S12226" s="46"/>
      <c r="U12226" s="46"/>
    </row>
    <row r="12227" spans="19:21" x14ac:dyDescent="0.25">
      <c r="S12227" s="46"/>
      <c r="U12227" s="46"/>
    </row>
    <row r="12228" spans="19:21" x14ac:dyDescent="0.25">
      <c r="S12228" s="46"/>
      <c r="U12228" s="46"/>
    </row>
    <row r="12229" spans="19:21" x14ac:dyDescent="0.25">
      <c r="S12229" s="46"/>
      <c r="U12229" s="46"/>
    </row>
    <row r="12230" spans="19:21" x14ac:dyDescent="0.25">
      <c r="S12230" s="46"/>
      <c r="U12230" s="46"/>
    </row>
    <row r="12231" spans="19:21" x14ac:dyDescent="0.25">
      <c r="S12231" s="46"/>
      <c r="U12231" s="46"/>
    </row>
    <row r="12232" spans="19:21" x14ac:dyDescent="0.25">
      <c r="S12232" s="46"/>
      <c r="U12232" s="46"/>
    </row>
    <row r="12233" spans="19:21" x14ac:dyDescent="0.25">
      <c r="S12233" s="46"/>
      <c r="U12233" s="46"/>
    </row>
    <row r="12234" spans="19:21" x14ac:dyDescent="0.25">
      <c r="S12234" s="46"/>
      <c r="U12234" s="46"/>
    </row>
    <row r="12235" spans="19:21" x14ac:dyDescent="0.25">
      <c r="S12235" s="46"/>
      <c r="U12235" s="46"/>
    </row>
    <row r="12236" spans="19:21" x14ac:dyDescent="0.25">
      <c r="S12236" s="46"/>
      <c r="U12236" s="46"/>
    </row>
    <row r="12237" spans="19:21" x14ac:dyDescent="0.25">
      <c r="S12237" s="46"/>
      <c r="U12237" s="46"/>
    </row>
    <row r="12238" spans="19:21" x14ac:dyDescent="0.25">
      <c r="S12238" s="46"/>
      <c r="U12238" s="46"/>
    </row>
    <row r="12239" spans="19:21" x14ac:dyDescent="0.25">
      <c r="S12239" s="46"/>
      <c r="U12239" s="46"/>
    </row>
    <row r="12240" spans="19:21" x14ac:dyDescent="0.25">
      <c r="S12240" s="46"/>
      <c r="U12240" s="46"/>
    </row>
    <row r="12241" spans="19:21" x14ac:dyDescent="0.25">
      <c r="S12241" s="46"/>
      <c r="U12241" s="46"/>
    </row>
    <row r="12242" spans="19:21" x14ac:dyDescent="0.25">
      <c r="S12242" s="46"/>
      <c r="U12242" s="46"/>
    </row>
    <row r="12243" spans="19:21" x14ac:dyDescent="0.25">
      <c r="S12243" s="46"/>
      <c r="U12243" s="46"/>
    </row>
    <row r="12244" spans="19:21" x14ac:dyDescent="0.25">
      <c r="S12244" s="46"/>
      <c r="U12244" s="46"/>
    </row>
    <row r="12245" spans="19:21" x14ac:dyDescent="0.25">
      <c r="S12245" s="46"/>
      <c r="U12245" s="46"/>
    </row>
    <row r="12246" spans="19:21" x14ac:dyDescent="0.25">
      <c r="S12246" s="46"/>
      <c r="U12246" s="46"/>
    </row>
    <row r="12247" spans="19:21" x14ac:dyDescent="0.25">
      <c r="S12247" s="46"/>
      <c r="U12247" s="46"/>
    </row>
    <row r="12248" spans="19:21" x14ac:dyDescent="0.25">
      <c r="S12248" s="46"/>
      <c r="U12248" s="46"/>
    </row>
    <row r="12249" spans="19:21" x14ac:dyDescent="0.25">
      <c r="S12249" s="46"/>
      <c r="U12249" s="46"/>
    </row>
    <row r="12250" spans="19:21" x14ac:dyDescent="0.25">
      <c r="S12250" s="46"/>
      <c r="U12250" s="46"/>
    </row>
    <row r="12251" spans="19:21" x14ac:dyDescent="0.25">
      <c r="S12251" s="46"/>
      <c r="U12251" s="46"/>
    </row>
    <row r="12252" spans="19:21" x14ac:dyDescent="0.25">
      <c r="S12252" s="46"/>
      <c r="U12252" s="46"/>
    </row>
    <row r="12253" spans="19:21" x14ac:dyDescent="0.25">
      <c r="S12253" s="46"/>
      <c r="U12253" s="46"/>
    </row>
    <row r="12254" spans="19:21" x14ac:dyDescent="0.25">
      <c r="S12254" s="46"/>
      <c r="U12254" s="46"/>
    </row>
    <row r="12255" spans="19:21" x14ac:dyDescent="0.25">
      <c r="S12255" s="46"/>
      <c r="U12255" s="46"/>
    </row>
    <row r="12256" spans="19:21" x14ac:dyDescent="0.25">
      <c r="S12256" s="46"/>
      <c r="U12256" s="46"/>
    </row>
    <row r="12257" spans="19:21" x14ac:dyDescent="0.25">
      <c r="S12257" s="46"/>
      <c r="U12257" s="46"/>
    </row>
    <row r="12258" spans="19:21" x14ac:dyDescent="0.25">
      <c r="S12258" s="46"/>
      <c r="U12258" s="46"/>
    </row>
    <row r="12259" spans="19:21" x14ac:dyDescent="0.25">
      <c r="S12259" s="46"/>
      <c r="U12259" s="46"/>
    </row>
    <row r="12260" spans="19:21" x14ac:dyDescent="0.25">
      <c r="S12260" s="46"/>
      <c r="U12260" s="46"/>
    </row>
    <row r="12261" spans="19:21" x14ac:dyDescent="0.25">
      <c r="S12261" s="46"/>
      <c r="U12261" s="46"/>
    </row>
    <row r="12262" spans="19:21" x14ac:dyDescent="0.25">
      <c r="S12262" s="46"/>
      <c r="U12262" s="46"/>
    </row>
    <row r="12263" spans="19:21" x14ac:dyDescent="0.25">
      <c r="S12263" s="46"/>
      <c r="U12263" s="46"/>
    </row>
    <row r="12264" spans="19:21" x14ac:dyDescent="0.25">
      <c r="S12264" s="46"/>
      <c r="U12264" s="46"/>
    </row>
    <row r="12265" spans="19:21" x14ac:dyDescent="0.25">
      <c r="S12265" s="46"/>
      <c r="U12265" s="46"/>
    </row>
    <row r="12266" spans="19:21" x14ac:dyDescent="0.25">
      <c r="S12266" s="46"/>
      <c r="U12266" s="46"/>
    </row>
    <row r="12267" spans="19:21" x14ac:dyDescent="0.25">
      <c r="S12267" s="46"/>
      <c r="U12267" s="46"/>
    </row>
    <row r="12268" spans="19:21" x14ac:dyDescent="0.25">
      <c r="S12268" s="46"/>
      <c r="U12268" s="46"/>
    </row>
    <row r="12269" spans="19:21" x14ac:dyDescent="0.25">
      <c r="S12269" s="46"/>
      <c r="U12269" s="46"/>
    </row>
    <row r="12270" spans="19:21" x14ac:dyDescent="0.25">
      <c r="S12270" s="46"/>
      <c r="U12270" s="46"/>
    </row>
    <row r="12271" spans="19:21" x14ac:dyDescent="0.25">
      <c r="S12271" s="46"/>
      <c r="U12271" s="46"/>
    </row>
    <row r="12272" spans="19:21" x14ac:dyDescent="0.25">
      <c r="S12272" s="46"/>
      <c r="U12272" s="46"/>
    </row>
    <row r="12273" spans="19:21" x14ac:dyDescent="0.25">
      <c r="S12273" s="46"/>
      <c r="U12273" s="46"/>
    </row>
    <row r="12274" spans="19:21" x14ac:dyDescent="0.25">
      <c r="S12274" s="46"/>
      <c r="U12274" s="46"/>
    </row>
    <row r="12275" spans="19:21" x14ac:dyDescent="0.25">
      <c r="S12275" s="46"/>
      <c r="U12275" s="46"/>
    </row>
    <row r="12276" spans="19:21" x14ac:dyDescent="0.25">
      <c r="S12276" s="46"/>
      <c r="U12276" s="46"/>
    </row>
    <row r="12277" spans="19:21" x14ac:dyDescent="0.25">
      <c r="S12277" s="46"/>
      <c r="U12277" s="46"/>
    </row>
    <row r="12278" spans="19:21" x14ac:dyDescent="0.25">
      <c r="S12278" s="46"/>
      <c r="U12278" s="46"/>
    </row>
    <row r="12279" spans="19:21" x14ac:dyDescent="0.25">
      <c r="S12279" s="46"/>
      <c r="U12279" s="46"/>
    </row>
    <row r="12280" spans="19:21" x14ac:dyDescent="0.25">
      <c r="S12280" s="46"/>
      <c r="U12280" s="46"/>
    </row>
    <row r="12281" spans="19:21" x14ac:dyDescent="0.25">
      <c r="S12281" s="46"/>
      <c r="U12281" s="46"/>
    </row>
    <row r="12282" spans="19:21" x14ac:dyDescent="0.25">
      <c r="S12282" s="46"/>
      <c r="U12282" s="46"/>
    </row>
    <row r="12283" spans="19:21" x14ac:dyDescent="0.25">
      <c r="S12283" s="46"/>
      <c r="U12283" s="46"/>
    </row>
    <row r="12284" spans="19:21" x14ac:dyDescent="0.25">
      <c r="S12284" s="46"/>
      <c r="U12284" s="46"/>
    </row>
    <row r="12285" spans="19:21" x14ac:dyDescent="0.25">
      <c r="S12285" s="46"/>
      <c r="U12285" s="46"/>
    </row>
    <row r="12286" spans="19:21" x14ac:dyDescent="0.25">
      <c r="S12286" s="46"/>
      <c r="U12286" s="46"/>
    </row>
    <row r="12287" spans="19:21" x14ac:dyDescent="0.25">
      <c r="S12287" s="46"/>
      <c r="U12287" s="46"/>
    </row>
    <row r="12288" spans="19:21" x14ac:dyDescent="0.25">
      <c r="S12288" s="46"/>
      <c r="U12288" s="46"/>
    </row>
    <row r="12289" spans="19:21" x14ac:dyDescent="0.25">
      <c r="S12289" s="46"/>
      <c r="U12289" s="46"/>
    </row>
    <row r="12290" spans="19:21" x14ac:dyDescent="0.25">
      <c r="S12290" s="46"/>
      <c r="U12290" s="46"/>
    </row>
    <row r="12291" spans="19:21" x14ac:dyDescent="0.25">
      <c r="S12291" s="46"/>
      <c r="U12291" s="46"/>
    </row>
    <row r="12292" spans="19:21" x14ac:dyDescent="0.25">
      <c r="S12292" s="46"/>
      <c r="U12292" s="46"/>
    </row>
    <row r="12293" spans="19:21" x14ac:dyDescent="0.25">
      <c r="S12293" s="46"/>
      <c r="U12293" s="46"/>
    </row>
    <row r="12294" spans="19:21" x14ac:dyDescent="0.25">
      <c r="S12294" s="46"/>
      <c r="U12294" s="46"/>
    </row>
    <row r="12295" spans="19:21" x14ac:dyDescent="0.25">
      <c r="S12295" s="46"/>
      <c r="U12295" s="46"/>
    </row>
    <row r="12296" spans="19:21" x14ac:dyDescent="0.25">
      <c r="S12296" s="46"/>
      <c r="U12296" s="46"/>
    </row>
    <row r="12297" spans="19:21" x14ac:dyDescent="0.25">
      <c r="S12297" s="46"/>
      <c r="U12297" s="46"/>
    </row>
    <row r="12298" spans="19:21" x14ac:dyDescent="0.25">
      <c r="S12298" s="46"/>
      <c r="U12298" s="46"/>
    </row>
    <row r="12299" spans="19:21" x14ac:dyDescent="0.25">
      <c r="S12299" s="46"/>
      <c r="U12299" s="46"/>
    </row>
    <row r="12300" spans="19:21" x14ac:dyDescent="0.25">
      <c r="S12300" s="46"/>
      <c r="U12300" s="46"/>
    </row>
    <row r="12301" spans="19:21" x14ac:dyDescent="0.25">
      <c r="S12301" s="46"/>
      <c r="U12301" s="46"/>
    </row>
    <row r="12302" spans="19:21" x14ac:dyDescent="0.25">
      <c r="S12302" s="46"/>
      <c r="U12302" s="46"/>
    </row>
    <row r="12303" spans="19:21" x14ac:dyDescent="0.25">
      <c r="S12303" s="46"/>
      <c r="U12303" s="46"/>
    </row>
    <row r="12304" spans="19:21" x14ac:dyDescent="0.25">
      <c r="S12304" s="46"/>
      <c r="U12304" s="46"/>
    </row>
    <row r="12305" spans="19:21" x14ac:dyDescent="0.25">
      <c r="S12305" s="46"/>
      <c r="U12305" s="46"/>
    </row>
    <row r="12306" spans="19:21" x14ac:dyDescent="0.25">
      <c r="S12306" s="46"/>
      <c r="U12306" s="46"/>
    </row>
    <row r="12307" spans="19:21" x14ac:dyDescent="0.25">
      <c r="S12307" s="46"/>
      <c r="U12307" s="46"/>
    </row>
    <row r="12308" spans="19:21" x14ac:dyDescent="0.25">
      <c r="S12308" s="46"/>
      <c r="U12308" s="46"/>
    </row>
    <row r="12309" spans="19:21" x14ac:dyDescent="0.25">
      <c r="S12309" s="46"/>
      <c r="U12309" s="46"/>
    </row>
    <row r="12310" spans="19:21" x14ac:dyDescent="0.25">
      <c r="S12310" s="46"/>
      <c r="U12310" s="46"/>
    </row>
    <row r="12311" spans="19:21" x14ac:dyDescent="0.25">
      <c r="S12311" s="46"/>
      <c r="U12311" s="46"/>
    </row>
    <row r="12312" spans="19:21" x14ac:dyDescent="0.25">
      <c r="S12312" s="46"/>
      <c r="U12312" s="46"/>
    </row>
    <row r="12313" spans="19:21" x14ac:dyDescent="0.25">
      <c r="S12313" s="46"/>
      <c r="U12313" s="46"/>
    </row>
    <row r="12314" spans="19:21" x14ac:dyDescent="0.25">
      <c r="S12314" s="46"/>
      <c r="U12314" s="46"/>
    </row>
    <row r="12315" spans="19:21" x14ac:dyDescent="0.25">
      <c r="S12315" s="46"/>
      <c r="U12315" s="46"/>
    </row>
    <row r="12316" spans="19:21" x14ac:dyDescent="0.25">
      <c r="S12316" s="46"/>
      <c r="U12316" s="46"/>
    </row>
    <row r="12317" spans="19:21" x14ac:dyDescent="0.25">
      <c r="S12317" s="46"/>
      <c r="U12317" s="46"/>
    </row>
    <row r="12318" spans="19:21" x14ac:dyDescent="0.25">
      <c r="S12318" s="46"/>
      <c r="U12318" s="46"/>
    </row>
    <row r="12319" spans="19:21" x14ac:dyDescent="0.25">
      <c r="S12319" s="46"/>
      <c r="U12319" s="46"/>
    </row>
    <row r="12320" spans="19:21" x14ac:dyDescent="0.25">
      <c r="S12320" s="46"/>
      <c r="U12320" s="46"/>
    </row>
    <row r="12321" spans="19:21" x14ac:dyDescent="0.25">
      <c r="S12321" s="46"/>
      <c r="U12321" s="46"/>
    </row>
    <row r="12322" spans="19:21" x14ac:dyDescent="0.25">
      <c r="S12322" s="46"/>
      <c r="U12322" s="46"/>
    </row>
    <row r="12323" spans="19:21" x14ac:dyDescent="0.25">
      <c r="S12323" s="46"/>
      <c r="U12323" s="46"/>
    </row>
    <row r="12324" spans="19:21" x14ac:dyDescent="0.25">
      <c r="S12324" s="46"/>
      <c r="U12324" s="46"/>
    </row>
    <row r="12325" spans="19:21" x14ac:dyDescent="0.25">
      <c r="S12325" s="46"/>
      <c r="U12325" s="46"/>
    </row>
    <row r="12326" spans="19:21" x14ac:dyDescent="0.25">
      <c r="S12326" s="46"/>
      <c r="U12326" s="46"/>
    </row>
    <row r="12327" spans="19:21" x14ac:dyDescent="0.25">
      <c r="S12327" s="46"/>
      <c r="U12327" s="46"/>
    </row>
    <row r="12328" spans="19:21" x14ac:dyDescent="0.25">
      <c r="S12328" s="46"/>
      <c r="U12328" s="46"/>
    </row>
    <row r="12329" spans="19:21" x14ac:dyDescent="0.25">
      <c r="S12329" s="46"/>
      <c r="U12329" s="46"/>
    </row>
    <row r="12330" spans="19:21" x14ac:dyDescent="0.25">
      <c r="S12330" s="46"/>
      <c r="U12330" s="46"/>
    </row>
    <row r="12331" spans="19:21" x14ac:dyDescent="0.25">
      <c r="S12331" s="46"/>
      <c r="U12331" s="46"/>
    </row>
    <row r="12332" spans="19:21" x14ac:dyDescent="0.25">
      <c r="S12332" s="46"/>
      <c r="U12332" s="46"/>
    </row>
    <row r="12333" spans="19:21" x14ac:dyDescent="0.25">
      <c r="S12333" s="46"/>
      <c r="U12333" s="46"/>
    </row>
    <row r="12334" spans="19:21" x14ac:dyDescent="0.25">
      <c r="S12334" s="46"/>
      <c r="U12334" s="46"/>
    </row>
    <row r="12335" spans="19:21" x14ac:dyDescent="0.25">
      <c r="S12335" s="46"/>
      <c r="U12335" s="46"/>
    </row>
    <row r="12336" spans="19:21" x14ac:dyDescent="0.25">
      <c r="S12336" s="46"/>
      <c r="U12336" s="46"/>
    </row>
    <row r="12337" spans="19:21" x14ac:dyDescent="0.25">
      <c r="S12337" s="46"/>
      <c r="U12337" s="46"/>
    </row>
    <row r="12338" spans="19:21" x14ac:dyDescent="0.25">
      <c r="S12338" s="46"/>
      <c r="U12338" s="46"/>
    </row>
    <row r="12339" spans="19:21" x14ac:dyDescent="0.25">
      <c r="S12339" s="46"/>
      <c r="U12339" s="46"/>
    </row>
    <row r="12340" spans="19:21" x14ac:dyDescent="0.25">
      <c r="S12340" s="46"/>
      <c r="U12340" s="46"/>
    </row>
    <row r="12341" spans="19:21" x14ac:dyDescent="0.25">
      <c r="S12341" s="46"/>
      <c r="U12341" s="46"/>
    </row>
    <row r="12342" spans="19:21" x14ac:dyDescent="0.25">
      <c r="S12342" s="46"/>
      <c r="U12342" s="46"/>
    </row>
    <row r="12343" spans="19:21" x14ac:dyDescent="0.25">
      <c r="S12343" s="46"/>
      <c r="U12343" s="46"/>
    </row>
    <row r="12344" spans="19:21" x14ac:dyDescent="0.25">
      <c r="S12344" s="46"/>
      <c r="U12344" s="46"/>
    </row>
    <row r="12345" spans="19:21" x14ac:dyDescent="0.25">
      <c r="S12345" s="46"/>
      <c r="U12345" s="46"/>
    </row>
    <row r="12346" spans="19:21" x14ac:dyDescent="0.25">
      <c r="S12346" s="46"/>
      <c r="U12346" s="46"/>
    </row>
    <row r="12347" spans="19:21" x14ac:dyDescent="0.25">
      <c r="S12347" s="46"/>
      <c r="U12347" s="46"/>
    </row>
    <row r="12348" spans="19:21" x14ac:dyDescent="0.25">
      <c r="S12348" s="46"/>
      <c r="U12348" s="46"/>
    </row>
    <row r="12349" spans="19:21" x14ac:dyDescent="0.25">
      <c r="S12349" s="46"/>
      <c r="U12349" s="46"/>
    </row>
    <row r="12350" spans="19:21" x14ac:dyDescent="0.25">
      <c r="S12350" s="46"/>
      <c r="U12350" s="46"/>
    </row>
    <row r="12351" spans="19:21" x14ac:dyDescent="0.25">
      <c r="S12351" s="46"/>
      <c r="U12351" s="46"/>
    </row>
    <row r="12352" spans="19:21" x14ac:dyDescent="0.25">
      <c r="S12352" s="46"/>
      <c r="U12352" s="46"/>
    </row>
    <row r="12353" spans="19:21" x14ac:dyDescent="0.25">
      <c r="S12353" s="46"/>
      <c r="U12353" s="46"/>
    </row>
    <row r="12354" spans="19:21" x14ac:dyDescent="0.25">
      <c r="S12354" s="46"/>
      <c r="U12354" s="46"/>
    </row>
    <row r="12355" spans="19:21" x14ac:dyDescent="0.25">
      <c r="S12355" s="46"/>
      <c r="U12355" s="46"/>
    </row>
    <row r="12356" spans="19:21" x14ac:dyDescent="0.25">
      <c r="S12356" s="46"/>
      <c r="U12356" s="46"/>
    </row>
    <row r="12357" spans="19:21" x14ac:dyDescent="0.25">
      <c r="S12357" s="46"/>
      <c r="U12357" s="46"/>
    </row>
    <row r="12358" spans="19:21" x14ac:dyDescent="0.25">
      <c r="S12358" s="46"/>
      <c r="U12358" s="46"/>
    </row>
    <row r="12359" spans="19:21" x14ac:dyDescent="0.25">
      <c r="S12359" s="46"/>
      <c r="U12359" s="46"/>
    </row>
    <row r="12360" spans="19:21" x14ac:dyDescent="0.25">
      <c r="S12360" s="46"/>
      <c r="U12360" s="46"/>
    </row>
    <row r="12361" spans="19:21" x14ac:dyDescent="0.25">
      <c r="S12361" s="46"/>
      <c r="U12361" s="46"/>
    </row>
    <row r="12362" spans="19:21" x14ac:dyDescent="0.25">
      <c r="S12362" s="46"/>
      <c r="U12362" s="46"/>
    </row>
    <row r="12363" spans="19:21" x14ac:dyDescent="0.25">
      <c r="S12363" s="46"/>
      <c r="U12363" s="46"/>
    </row>
    <row r="12364" spans="19:21" x14ac:dyDescent="0.25">
      <c r="S12364" s="46"/>
      <c r="U12364" s="46"/>
    </row>
    <row r="12365" spans="19:21" x14ac:dyDescent="0.25">
      <c r="S12365" s="46"/>
      <c r="U12365" s="46"/>
    </row>
    <row r="12366" spans="19:21" x14ac:dyDescent="0.25">
      <c r="S12366" s="46"/>
      <c r="U12366" s="46"/>
    </row>
    <row r="12367" spans="19:21" x14ac:dyDescent="0.25">
      <c r="S12367" s="46"/>
      <c r="U12367" s="46"/>
    </row>
    <row r="12368" spans="19:21" x14ac:dyDescent="0.25">
      <c r="S12368" s="46"/>
      <c r="U12368" s="46"/>
    </row>
    <row r="12369" spans="19:21" x14ac:dyDescent="0.25">
      <c r="S12369" s="46"/>
      <c r="U12369" s="46"/>
    </row>
    <row r="12370" spans="19:21" x14ac:dyDescent="0.25">
      <c r="S12370" s="46"/>
      <c r="U12370" s="46"/>
    </row>
    <row r="12371" spans="19:21" x14ac:dyDescent="0.25">
      <c r="S12371" s="46"/>
      <c r="U12371" s="46"/>
    </row>
    <row r="12372" spans="19:21" x14ac:dyDescent="0.25">
      <c r="S12372" s="46"/>
      <c r="U12372" s="46"/>
    </row>
    <row r="12373" spans="19:21" x14ac:dyDescent="0.25">
      <c r="S12373" s="46"/>
      <c r="U12373" s="46"/>
    </row>
    <row r="12374" spans="19:21" x14ac:dyDescent="0.25">
      <c r="S12374" s="46"/>
      <c r="U12374" s="46"/>
    </row>
    <row r="12375" spans="19:21" x14ac:dyDescent="0.25">
      <c r="S12375" s="46"/>
      <c r="U12375" s="46"/>
    </row>
    <row r="12376" spans="19:21" x14ac:dyDescent="0.25">
      <c r="S12376" s="46"/>
      <c r="U12376" s="46"/>
    </row>
    <row r="12377" spans="19:21" x14ac:dyDescent="0.25">
      <c r="S12377" s="46"/>
      <c r="U12377" s="46"/>
    </row>
    <row r="12378" spans="19:21" x14ac:dyDescent="0.25">
      <c r="S12378" s="46"/>
      <c r="U12378" s="46"/>
    </row>
    <row r="12379" spans="19:21" x14ac:dyDescent="0.25">
      <c r="S12379" s="46"/>
      <c r="U12379" s="46"/>
    </row>
    <row r="12380" spans="19:21" x14ac:dyDescent="0.25">
      <c r="S12380" s="46"/>
      <c r="U12380" s="46"/>
    </row>
    <row r="12381" spans="19:21" x14ac:dyDescent="0.25">
      <c r="S12381" s="46"/>
      <c r="U12381" s="46"/>
    </row>
    <row r="12382" spans="19:21" x14ac:dyDescent="0.25">
      <c r="S12382" s="46"/>
      <c r="U12382" s="46"/>
    </row>
    <row r="12383" spans="19:21" x14ac:dyDescent="0.25">
      <c r="S12383" s="46"/>
      <c r="U12383" s="46"/>
    </row>
    <row r="12384" spans="19:21" x14ac:dyDescent="0.25">
      <c r="S12384" s="46"/>
      <c r="U12384" s="46"/>
    </row>
    <row r="12385" spans="19:21" x14ac:dyDescent="0.25">
      <c r="S12385" s="46"/>
      <c r="U12385" s="46"/>
    </row>
    <row r="12386" spans="19:21" x14ac:dyDescent="0.25">
      <c r="S12386" s="46"/>
      <c r="U12386" s="46"/>
    </row>
    <row r="12387" spans="19:21" x14ac:dyDescent="0.25">
      <c r="S12387" s="46"/>
      <c r="U12387" s="46"/>
    </row>
    <row r="12388" spans="19:21" x14ac:dyDescent="0.25">
      <c r="S12388" s="46"/>
      <c r="U12388" s="46"/>
    </row>
    <row r="12389" spans="19:21" x14ac:dyDescent="0.25">
      <c r="S12389" s="46"/>
      <c r="U12389" s="46"/>
    </row>
    <row r="12390" spans="19:21" x14ac:dyDescent="0.25">
      <c r="S12390" s="46"/>
      <c r="U12390" s="46"/>
    </row>
    <row r="12391" spans="19:21" x14ac:dyDescent="0.25">
      <c r="S12391" s="46"/>
      <c r="U12391" s="46"/>
    </row>
    <row r="12392" spans="19:21" x14ac:dyDescent="0.25">
      <c r="S12392" s="46"/>
      <c r="U12392" s="46"/>
    </row>
    <row r="12393" spans="19:21" x14ac:dyDescent="0.25">
      <c r="S12393" s="46"/>
      <c r="U12393" s="46"/>
    </row>
    <row r="12394" spans="19:21" x14ac:dyDescent="0.25">
      <c r="S12394" s="46"/>
      <c r="U12394" s="46"/>
    </row>
    <row r="12395" spans="19:21" x14ac:dyDescent="0.25">
      <c r="S12395" s="46"/>
      <c r="U12395" s="46"/>
    </row>
    <row r="12396" spans="19:21" x14ac:dyDescent="0.25">
      <c r="S12396" s="46"/>
      <c r="U12396" s="46"/>
    </row>
    <row r="12397" spans="19:21" x14ac:dyDescent="0.25">
      <c r="S12397" s="46"/>
      <c r="U12397" s="46"/>
    </row>
    <row r="12398" spans="19:21" x14ac:dyDescent="0.25">
      <c r="S12398" s="46"/>
      <c r="U12398" s="46"/>
    </row>
    <row r="12399" spans="19:21" x14ac:dyDescent="0.25">
      <c r="S12399" s="46"/>
      <c r="U12399" s="46"/>
    </row>
    <row r="12400" spans="19:21" x14ac:dyDescent="0.25">
      <c r="S12400" s="46"/>
      <c r="U12400" s="46"/>
    </row>
    <row r="12401" spans="19:21" x14ac:dyDescent="0.25">
      <c r="S12401" s="46"/>
      <c r="U12401" s="46"/>
    </row>
    <row r="12402" spans="19:21" x14ac:dyDescent="0.25">
      <c r="S12402" s="46"/>
      <c r="U12402" s="46"/>
    </row>
    <row r="12403" spans="19:21" x14ac:dyDescent="0.25">
      <c r="S12403" s="46"/>
      <c r="U12403" s="46"/>
    </row>
    <row r="12404" spans="19:21" x14ac:dyDescent="0.25">
      <c r="S12404" s="46"/>
      <c r="U12404" s="46"/>
    </row>
    <row r="12405" spans="19:21" x14ac:dyDescent="0.25">
      <c r="S12405" s="46"/>
      <c r="U12405" s="46"/>
    </row>
    <row r="12406" spans="19:21" x14ac:dyDescent="0.25">
      <c r="S12406" s="46"/>
      <c r="U12406" s="46"/>
    </row>
    <row r="12407" spans="19:21" x14ac:dyDescent="0.25">
      <c r="S12407" s="46"/>
      <c r="U12407" s="46"/>
    </row>
    <row r="12408" spans="19:21" x14ac:dyDescent="0.25">
      <c r="S12408" s="46"/>
      <c r="U12408" s="46"/>
    </row>
    <row r="12409" spans="19:21" x14ac:dyDescent="0.25">
      <c r="S12409" s="46"/>
      <c r="U12409" s="46"/>
    </row>
    <row r="12410" spans="19:21" x14ac:dyDescent="0.25">
      <c r="S12410" s="46"/>
      <c r="U12410" s="46"/>
    </row>
    <row r="12411" spans="19:21" x14ac:dyDescent="0.25">
      <c r="S12411" s="46"/>
      <c r="U12411" s="46"/>
    </row>
    <row r="12412" spans="19:21" x14ac:dyDescent="0.25">
      <c r="S12412" s="46"/>
      <c r="U12412" s="46"/>
    </row>
    <row r="12413" spans="19:21" x14ac:dyDescent="0.25">
      <c r="S12413" s="46"/>
      <c r="U12413" s="46"/>
    </row>
    <row r="12414" spans="19:21" x14ac:dyDescent="0.25">
      <c r="S12414" s="46"/>
      <c r="U12414" s="46"/>
    </row>
    <row r="12415" spans="19:21" x14ac:dyDescent="0.25">
      <c r="S12415" s="46"/>
      <c r="U12415" s="46"/>
    </row>
    <row r="12416" spans="19:21" x14ac:dyDescent="0.25">
      <c r="S12416" s="46"/>
      <c r="U12416" s="46"/>
    </row>
    <row r="12417" spans="19:21" x14ac:dyDescent="0.25">
      <c r="S12417" s="46"/>
      <c r="U12417" s="46"/>
    </row>
    <row r="12418" spans="19:21" x14ac:dyDescent="0.25">
      <c r="S12418" s="46"/>
      <c r="U12418" s="46"/>
    </row>
    <row r="12419" spans="19:21" x14ac:dyDescent="0.25">
      <c r="S12419" s="46"/>
      <c r="U12419" s="46"/>
    </row>
    <row r="12420" spans="19:21" x14ac:dyDescent="0.25">
      <c r="S12420" s="46"/>
      <c r="U12420" s="46"/>
    </row>
    <row r="12421" spans="19:21" x14ac:dyDescent="0.25">
      <c r="S12421" s="46"/>
      <c r="U12421" s="46"/>
    </row>
    <row r="12422" spans="19:21" x14ac:dyDescent="0.25">
      <c r="S12422" s="46"/>
      <c r="U12422" s="46"/>
    </row>
    <row r="12423" spans="19:21" x14ac:dyDescent="0.25">
      <c r="S12423" s="46"/>
      <c r="U12423" s="46"/>
    </row>
    <row r="12424" spans="19:21" x14ac:dyDescent="0.25">
      <c r="S12424" s="46"/>
      <c r="U12424" s="46"/>
    </row>
    <row r="12425" spans="19:21" x14ac:dyDescent="0.25">
      <c r="S12425" s="46"/>
      <c r="U12425" s="46"/>
    </row>
    <row r="12426" spans="19:21" x14ac:dyDescent="0.25">
      <c r="S12426" s="46"/>
      <c r="U12426" s="46"/>
    </row>
    <row r="12427" spans="19:21" x14ac:dyDescent="0.25">
      <c r="S12427" s="46"/>
      <c r="U12427" s="46"/>
    </row>
    <row r="12428" spans="19:21" x14ac:dyDescent="0.25">
      <c r="S12428" s="46"/>
      <c r="U12428" s="46"/>
    </row>
    <row r="12429" spans="19:21" x14ac:dyDescent="0.25">
      <c r="S12429" s="46"/>
      <c r="U12429" s="46"/>
    </row>
    <row r="12430" spans="19:21" x14ac:dyDescent="0.25">
      <c r="S12430" s="46"/>
      <c r="U12430" s="46"/>
    </row>
    <row r="12431" spans="19:21" x14ac:dyDescent="0.25">
      <c r="S12431" s="46"/>
      <c r="U12431" s="46"/>
    </row>
    <row r="12432" spans="19:21" x14ac:dyDescent="0.25">
      <c r="S12432" s="46"/>
      <c r="U12432" s="46"/>
    </row>
    <row r="12433" spans="19:21" x14ac:dyDescent="0.25">
      <c r="S12433" s="46"/>
      <c r="U12433" s="46"/>
    </row>
    <row r="12434" spans="19:21" x14ac:dyDescent="0.25">
      <c r="S12434" s="46"/>
      <c r="U12434" s="46"/>
    </row>
    <row r="12435" spans="19:21" x14ac:dyDescent="0.25">
      <c r="S12435" s="46"/>
      <c r="U12435" s="46"/>
    </row>
    <row r="12436" spans="19:21" x14ac:dyDescent="0.25">
      <c r="S12436" s="46"/>
      <c r="U12436" s="46"/>
    </row>
    <row r="12437" spans="19:21" x14ac:dyDescent="0.25">
      <c r="S12437" s="46"/>
      <c r="U12437" s="46"/>
    </row>
    <row r="12438" spans="19:21" x14ac:dyDescent="0.25">
      <c r="S12438" s="46"/>
      <c r="U12438" s="46"/>
    </row>
    <row r="12439" spans="19:21" x14ac:dyDescent="0.25">
      <c r="S12439" s="46"/>
      <c r="U12439" s="46"/>
    </row>
    <row r="12440" spans="19:21" x14ac:dyDescent="0.25">
      <c r="S12440" s="46"/>
      <c r="U12440" s="46"/>
    </row>
    <row r="12441" spans="19:21" x14ac:dyDescent="0.25">
      <c r="S12441" s="46"/>
      <c r="U12441" s="46"/>
    </row>
    <row r="12442" spans="19:21" x14ac:dyDescent="0.25">
      <c r="S12442" s="46"/>
      <c r="U12442" s="46"/>
    </row>
    <row r="12443" spans="19:21" x14ac:dyDescent="0.25">
      <c r="S12443" s="46"/>
      <c r="U12443" s="46"/>
    </row>
    <row r="12444" spans="19:21" x14ac:dyDescent="0.25">
      <c r="S12444" s="46"/>
      <c r="U12444" s="46"/>
    </row>
    <row r="12445" spans="19:21" x14ac:dyDescent="0.25">
      <c r="S12445" s="46"/>
      <c r="U12445" s="46"/>
    </row>
    <row r="12446" spans="19:21" x14ac:dyDescent="0.25">
      <c r="S12446" s="46"/>
      <c r="U12446" s="46"/>
    </row>
    <row r="12447" spans="19:21" x14ac:dyDescent="0.25">
      <c r="S12447" s="46"/>
      <c r="U12447" s="46"/>
    </row>
    <row r="12448" spans="19:21" x14ac:dyDescent="0.25">
      <c r="S12448" s="46"/>
      <c r="U12448" s="46"/>
    </row>
    <row r="12449" spans="19:21" x14ac:dyDescent="0.25">
      <c r="S12449" s="46"/>
      <c r="U12449" s="46"/>
    </row>
    <row r="12450" spans="19:21" x14ac:dyDescent="0.25">
      <c r="S12450" s="46"/>
      <c r="U12450" s="46"/>
    </row>
    <row r="12451" spans="19:21" x14ac:dyDescent="0.25">
      <c r="S12451" s="46"/>
      <c r="U12451" s="46"/>
    </row>
    <row r="12452" spans="19:21" x14ac:dyDescent="0.25">
      <c r="S12452" s="46"/>
      <c r="U12452" s="46"/>
    </row>
    <row r="12453" spans="19:21" x14ac:dyDescent="0.25">
      <c r="S12453" s="46"/>
      <c r="U12453" s="46"/>
    </row>
    <row r="12454" spans="19:21" x14ac:dyDescent="0.25">
      <c r="S12454" s="46"/>
      <c r="U12454" s="46"/>
    </row>
    <row r="12455" spans="19:21" x14ac:dyDescent="0.25">
      <c r="S12455" s="46"/>
      <c r="U12455" s="46"/>
    </row>
    <row r="12456" spans="19:21" x14ac:dyDescent="0.25">
      <c r="S12456" s="46"/>
      <c r="U12456" s="46"/>
    </row>
    <row r="12457" spans="19:21" x14ac:dyDescent="0.25">
      <c r="S12457" s="46"/>
      <c r="U12457" s="46"/>
    </row>
    <row r="12458" spans="19:21" x14ac:dyDescent="0.25">
      <c r="S12458" s="46"/>
      <c r="U12458" s="46"/>
    </row>
    <row r="12459" spans="19:21" x14ac:dyDescent="0.25">
      <c r="S12459" s="46"/>
      <c r="U12459" s="46"/>
    </row>
    <row r="12460" spans="19:21" x14ac:dyDescent="0.25">
      <c r="S12460" s="46"/>
      <c r="U12460" s="46"/>
    </row>
    <row r="12461" spans="19:21" x14ac:dyDescent="0.25">
      <c r="S12461" s="46"/>
      <c r="U12461" s="46"/>
    </row>
    <row r="12462" spans="19:21" x14ac:dyDescent="0.25">
      <c r="S12462" s="46"/>
      <c r="U12462" s="46"/>
    </row>
    <row r="12463" spans="19:21" x14ac:dyDescent="0.25">
      <c r="S12463" s="46"/>
      <c r="U12463" s="46"/>
    </row>
    <row r="12464" spans="19:21" x14ac:dyDescent="0.25">
      <c r="S12464" s="46"/>
      <c r="U12464" s="46"/>
    </row>
    <row r="12465" spans="19:21" x14ac:dyDescent="0.25">
      <c r="S12465" s="46"/>
      <c r="U12465" s="46"/>
    </row>
    <row r="12466" spans="19:21" x14ac:dyDescent="0.25">
      <c r="S12466" s="46"/>
      <c r="U12466" s="46"/>
    </row>
    <row r="12467" spans="19:21" x14ac:dyDescent="0.25">
      <c r="S12467" s="46"/>
      <c r="U12467" s="46"/>
    </row>
    <row r="12468" spans="19:21" x14ac:dyDescent="0.25">
      <c r="S12468" s="46"/>
      <c r="U12468" s="46"/>
    </row>
    <row r="12469" spans="19:21" x14ac:dyDescent="0.25">
      <c r="S12469" s="46"/>
      <c r="U12469" s="46"/>
    </row>
    <row r="12470" spans="19:21" x14ac:dyDescent="0.25">
      <c r="S12470" s="46"/>
      <c r="U12470" s="46"/>
    </row>
    <row r="12471" spans="19:21" x14ac:dyDescent="0.25">
      <c r="S12471" s="46"/>
      <c r="U12471" s="46"/>
    </row>
    <row r="12472" spans="19:21" x14ac:dyDescent="0.25">
      <c r="S12472" s="46"/>
      <c r="U12472" s="46"/>
    </row>
    <row r="12473" spans="19:21" x14ac:dyDescent="0.25">
      <c r="S12473" s="46"/>
      <c r="U12473" s="46"/>
    </row>
    <row r="12474" spans="19:21" x14ac:dyDescent="0.25">
      <c r="S12474" s="46"/>
      <c r="U12474" s="46"/>
    </row>
    <row r="12475" spans="19:21" x14ac:dyDescent="0.25">
      <c r="S12475" s="46"/>
      <c r="U12475" s="46"/>
    </row>
    <row r="12476" spans="19:21" x14ac:dyDescent="0.25">
      <c r="S12476" s="46"/>
      <c r="U12476" s="46"/>
    </row>
    <row r="12477" spans="19:21" x14ac:dyDescent="0.25">
      <c r="S12477" s="46"/>
      <c r="U12477" s="46"/>
    </row>
    <row r="12478" spans="19:21" x14ac:dyDescent="0.25">
      <c r="S12478" s="46"/>
      <c r="U12478" s="46"/>
    </row>
    <row r="12479" spans="19:21" x14ac:dyDescent="0.25">
      <c r="S12479" s="46"/>
      <c r="U12479" s="46"/>
    </row>
    <row r="12480" spans="19:21" x14ac:dyDescent="0.25">
      <c r="S12480" s="46"/>
      <c r="U12480" s="46"/>
    </row>
    <row r="12481" spans="19:21" x14ac:dyDescent="0.25">
      <c r="S12481" s="46"/>
      <c r="U12481" s="46"/>
    </row>
    <row r="12482" spans="19:21" x14ac:dyDescent="0.25">
      <c r="S12482" s="46"/>
      <c r="U12482" s="46"/>
    </row>
    <row r="12483" spans="19:21" x14ac:dyDescent="0.25">
      <c r="S12483" s="46"/>
      <c r="U12483" s="46"/>
    </row>
    <row r="12484" spans="19:21" x14ac:dyDescent="0.25">
      <c r="S12484" s="46"/>
      <c r="U12484" s="46"/>
    </row>
    <row r="12485" spans="19:21" x14ac:dyDescent="0.25">
      <c r="S12485" s="46"/>
      <c r="U12485" s="46"/>
    </row>
    <row r="12486" spans="19:21" x14ac:dyDescent="0.25">
      <c r="S12486" s="46"/>
      <c r="U12486" s="46"/>
    </row>
    <row r="12487" spans="19:21" x14ac:dyDescent="0.25">
      <c r="S12487" s="46"/>
      <c r="U12487" s="46"/>
    </row>
    <row r="12488" spans="19:21" x14ac:dyDescent="0.25">
      <c r="S12488" s="46"/>
      <c r="U12488" s="46"/>
    </row>
    <row r="12489" spans="19:21" x14ac:dyDescent="0.25">
      <c r="S12489" s="46"/>
      <c r="U12489" s="46"/>
    </row>
    <row r="12490" spans="19:21" x14ac:dyDescent="0.25">
      <c r="S12490" s="46"/>
      <c r="U12490" s="46"/>
    </row>
    <row r="12491" spans="19:21" x14ac:dyDescent="0.25">
      <c r="S12491" s="46"/>
      <c r="U12491" s="46"/>
    </row>
    <row r="12492" spans="19:21" x14ac:dyDescent="0.25">
      <c r="S12492" s="46"/>
      <c r="U12492" s="46"/>
    </row>
    <row r="12493" spans="19:21" x14ac:dyDescent="0.25">
      <c r="S12493" s="46"/>
      <c r="U12493" s="46"/>
    </row>
    <row r="12494" spans="19:21" x14ac:dyDescent="0.25">
      <c r="S12494" s="46"/>
      <c r="U12494" s="46"/>
    </row>
    <row r="12495" spans="19:21" x14ac:dyDescent="0.25">
      <c r="S12495" s="46"/>
      <c r="U12495" s="46"/>
    </row>
    <row r="12496" spans="19:21" x14ac:dyDescent="0.25">
      <c r="S12496" s="46"/>
      <c r="U12496" s="46"/>
    </row>
    <row r="12497" spans="19:21" x14ac:dyDescent="0.25">
      <c r="S12497" s="46"/>
      <c r="U12497" s="46"/>
    </row>
    <row r="12498" spans="19:21" x14ac:dyDescent="0.25">
      <c r="S12498" s="46"/>
      <c r="U12498" s="46"/>
    </row>
    <row r="12499" spans="19:21" x14ac:dyDescent="0.25">
      <c r="S12499" s="46"/>
      <c r="U12499" s="46"/>
    </row>
    <row r="12500" spans="19:21" x14ac:dyDescent="0.25">
      <c r="S12500" s="46"/>
      <c r="U12500" s="46"/>
    </row>
    <row r="12501" spans="19:21" x14ac:dyDescent="0.25">
      <c r="S12501" s="46"/>
      <c r="U12501" s="46"/>
    </row>
    <row r="12502" spans="19:21" x14ac:dyDescent="0.25">
      <c r="S12502" s="46"/>
      <c r="U12502" s="46"/>
    </row>
    <row r="12503" spans="19:21" x14ac:dyDescent="0.25">
      <c r="S12503" s="46"/>
      <c r="U12503" s="46"/>
    </row>
    <row r="12504" spans="19:21" x14ac:dyDescent="0.25">
      <c r="S12504" s="46"/>
      <c r="U12504" s="46"/>
    </row>
    <row r="12505" spans="19:21" x14ac:dyDescent="0.25">
      <c r="S12505" s="46"/>
      <c r="U12505" s="46"/>
    </row>
    <row r="12506" spans="19:21" x14ac:dyDescent="0.25">
      <c r="S12506" s="46"/>
      <c r="U12506" s="46"/>
    </row>
    <row r="12507" spans="19:21" x14ac:dyDescent="0.25">
      <c r="S12507" s="46"/>
      <c r="U12507" s="46"/>
    </row>
    <row r="12508" spans="19:21" x14ac:dyDescent="0.25">
      <c r="S12508" s="46"/>
      <c r="U12508" s="46"/>
    </row>
    <row r="12509" spans="19:21" x14ac:dyDescent="0.25">
      <c r="S12509" s="46"/>
      <c r="U12509" s="46"/>
    </row>
    <row r="12510" spans="19:21" x14ac:dyDescent="0.25">
      <c r="S12510" s="46"/>
      <c r="U12510" s="46"/>
    </row>
    <row r="12511" spans="19:21" x14ac:dyDescent="0.25">
      <c r="S12511" s="46"/>
      <c r="U12511" s="46"/>
    </row>
    <row r="12512" spans="19:21" x14ac:dyDescent="0.25">
      <c r="S12512" s="46"/>
      <c r="U12512" s="46"/>
    </row>
    <row r="12513" spans="19:21" x14ac:dyDescent="0.25">
      <c r="S12513" s="46"/>
      <c r="U12513" s="46"/>
    </row>
    <row r="12514" spans="19:21" x14ac:dyDescent="0.25">
      <c r="S12514" s="46"/>
      <c r="U12514" s="46"/>
    </row>
    <row r="12515" spans="19:21" x14ac:dyDescent="0.25">
      <c r="S12515" s="46"/>
      <c r="U12515" s="46"/>
    </row>
    <row r="12516" spans="19:21" x14ac:dyDescent="0.25">
      <c r="S12516" s="46"/>
      <c r="U12516" s="46"/>
    </row>
    <row r="12517" spans="19:21" x14ac:dyDescent="0.25">
      <c r="S12517" s="46"/>
      <c r="U12517" s="46"/>
    </row>
    <row r="12518" spans="19:21" x14ac:dyDescent="0.25">
      <c r="S12518" s="46"/>
      <c r="U12518" s="46"/>
    </row>
    <row r="12519" spans="19:21" x14ac:dyDescent="0.25">
      <c r="S12519" s="46"/>
      <c r="U12519" s="46"/>
    </row>
    <row r="12520" spans="19:21" x14ac:dyDescent="0.25">
      <c r="S12520" s="46"/>
      <c r="U12520" s="46"/>
    </row>
    <row r="12521" spans="19:21" x14ac:dyDescent="0.25">
      <c r="S12521" s="46"/>
      <c r="U12521" s="46"/>
    </row>
    <row r="12522" spans="19:21" x14ac:dyDescent="0.25">
      <c r="S12522" s="46"/>
      <c r="U12522" s="46"/>
    </row>
    <row r="12523" spans="19:21" x14ac:dyDescent="0.25">
      <c r="S12523" s="46"/>
      <c r="U12523" s="46"/>
    </row>
    <row r="12524" spans="19:21" x14ac:dyDescent="0.25">
      <c r="S12524" s="46"/>
      <c r="U12524" s="46"/>
    </row>
    <row r="12525" spans="19:21" x14ac:dyDescent="0.25">
      <c r="S12525" s="46"/>
      <c r="U12525" s="46"/>
    </row>
    <row r="12526" spans="19:21" x14ac:dyDescent="0.25">
      <c r="S12526" s="46"/>
      <c r="U12526" s="46"/>
    </row>
    <row r="12527" spans="19:21" x14ac:dyDescent="0.25">
      <c r="S12527" s="46"/>
      <c r="U12527" s="46"/>
    </row>
    <row r="12528" spans="19:21" x14ac:dyDescent="0.25">
      <c r="S12528" s="46"/>
      <c r="U12528" s="46"/>
    </row>
    <row r="12529" spans="19:21" x14ac:dyDescent="0.25">
      <c r="S12529" s="46"/>
      <c r="U12529" s="46"/>
    </row>
    <row r="12530" spans="19:21" x14ac:dyDescent="0.25">
      <c r="S12530" s="46"/>
      <c r="U12530" s="46"/>
    </row>
    <row r="12531" spans="19:21" x14ac:dyDescent="0.25">
      <c r="S12531" s="46"/>
      <c r="U12531" s="46"/>
    </row>
    <row r="12532" spans="19:21" x14ac:dyDescent="0.25">
      <c r="S12532" s="46"/>
      <c r="U12532" s="46"/>
    </row>
    <row r="12533" spans="19:21" x14ac:dyDescent="0.25">
      <c r="S12533" s="46"/>
      <c r="U12533" s="46"/>
    </row>
    <row r="12534" spans="19:21" x14ac:dyDescent="0.25">
      <c r="S12534" s="46"/>
      <c r="U12534" s="46"/>
    </row>
    <row r="12535" spans="19:21" x14ac:dyDescent="0.25">
      <c r="S12535" s="46"/>
      <c r="U12535" s="46"/>
    </row>
    <row r="12536" spans="19:21" x14ac:dyDescent="0.25">
      <c r="S12536" s="46"/>
      <c r="U12536" s="46"/>
    </row>
    <row r="12537" spans="19:21" x14ac:dyDescent="0.25">
      <c r="S12537" s="46"/>
      <c r="U12537" s="46"/>
    </row>
    <row r="12538" spans="19:21" x14ac:dyDescent="0.25">
      <c r="S12538" s="46"/>
      <c r="U12538" s="46"/>
    </row>
    <row r="12539" spans="19:21" x14ac:dyDescent="0.25">
      <c r="S12539" s="46"/>
      <c r="U12539" s="46"/>
    </row>
    <row r="12540" spans="19:21" x14ac:dyDescent="0.25">
      <c r="S12540" s="46"/>
      <c r="U12540" s="46"/>
    </row>
    <row r="12541" spans="19:21" x14ac:dyDescent="0.25">
      <c r="S12541" s="46"/>
      <c r="U12541" s="46"/>
    </row>
    <row r="12542" spans="19:21" x14ac:dyDescent="0.25">
      <c r="S12542" s="46"/>
      <c r="U12542" s="46"/>
    </row>
    <row r="12543" spans="19:21" x14ac:dyDescent="0.25">
      <c r="S12543" s="46"/>
      <c r="U12543" s="46"/>
    </row>
    <row r="12544" spans="19:21" x14ac:dyDescent="0.25">
      <c r="S12544" s="46"/>
      <c r="U12544" s="46"/>
    </row>
    <row r="12545" spans="19:21" x14ac:dyDescent="0.25">
      <c r="S12545" s="46"/>
      <c r="U12545" s="46"/>
    </row>
    <row r="12546" spans="19:21" x14ac:dyDescent="0.25">
      <c r="S12546" s="46"/>
      <c r="U12546" s="46"/>
    </row>
    <row r="12547" spans="19:21" x14ac:dyDescent="0.25">
      <c r="S12547" s="46"/>
      <c r="U12547" s="46"/>
    </row>
    <row r="12548" spans="19:21" x14ac:dyDescent="0.25">
      <c r="S12548" s="46"/>
      <c r="U12548" s="46"/>
    </row>
    <row r="12549" spans="19:21" x14ac:dyDescent="0.25">
      <c r="S12549" s="46"/>
      <c r="U12549" s="46"/>
    </row>
    <row r="12550" spans="19:21" x14ac:dyDescent="0.25">
      <c r="S12550" s="46"/>
      <c r="U12550" s="46"/>
    </row>
    <row r="12551" spans="19:21" x14ac:dyDescent="0.25">
      <c r="S12551" s="46"/>
      <c r="U12551" s="46"/>
    </row>
    <row r="12552" spans="19:21" x14ac:dyDescent="0.25">
      <c r="S12552" s="46"/>
      <c r="U12552" s="46"/>
    </row>
    <row r="12553" spans="19:21" x14ac:dyDescent="0.25">
      <c r="S12553" s="46"/>
      <c r="U12553" s="46"/>
    </row>
    <row r="12554" spans="19:21" x14ac:dyDescent="0.25">
      <c r="S12554" s="46"/>
      <c r="U12554" s="46"/>
    </row>
    <row r="12555" spans="19:21" x14ac:dyDescent="0.25">
      <c r="S12555" s="46"/>
      <c r="U12555" s="46"/>
    </row>
    <row r="12556" spans="19:21" x14ac:dyDescent="0.25">
      <c r="S12556" s="46"/>
      <c r="U12556" s="46"/>
    </row>
    <row r="12557" spans="19:21" x14ac:dyDescent="0.25">
      <c r="S12557" s="46"/>
      <c r="U12557" s="46"/>
    </row>
    <row r="12558" spans="19:21" x14ac:dyDescent="0.25">
      <c r="S12558" s="46"/>
      <c r="U12558" s="46"/>
    </row>
    <row r="12559" spans="19:21" x14ac:dyDescent="0.25">
      <c r="S12559" s="46"/>
      <c r="U12559" s="46"/>
    </row>
    <row r="12560" spans="19:21" x14ac:dyDescent="0.25">
      <c r="S12560" s="46"/>
      <c r="U12560" s="46"/>
    </row>
    <row r="12561" spans="19:21" x14ac:dyDescent="0.25">
      <c r="S12561" s="46"/>
      <c r="U12561" s="46"/>
    </row>
    <row r="12562" spans="19:21" x14ac:dyDescent="0.25">
      <c r="S12562" s="46"/>
      <c r="U12562" s="46"/>
    </row>
    <row r="12563" spans="19:21" x14ac:dyDescent="0.25">
      <c r="S12563" s="46"/>
      <c r="U12563" s="46"/>
    </row>
    <row r="12564" spans="19:21" x14ac:dyDescent="0.25">
      <c r="S12564" s="46"/>
      <c r="U12564" s="46"/>
    </row>
    <row r="12565" spans="19:21" x14ac:dyDescent="0.25">
      <c r="S12565" s="46"/>
      <c r="U12565" s="46"/>
    </row>
    <row r="12566" spans="19:21" x14ac:dyDescent="0.25">
      <c r="S12566" s="46"/>
      <c r="U12566" s="46"/>
    </row>
    <row r="12567" spans="19:21" x14ac:dyDescent="0.25">
      <c r="S12567" s="46"/>
      <c r="U12567" s="46"/>
    </row>
    <row r="12568" spans="19:21" x14ac:dyDescent="0.25">
      <c r="S12568" s="46"/>
      <c r="U12568" s="46"/>
    </row>
    <row r="12569" spans="19:21" x14ac:dyDescent="0.25">
      <c r="S12569" s="46"/>
      <c r="U12569" s="46"/>
    </row>
    <row r="12570" spans="19:21" x14ac:dyDescent="0.25">
      <c r="S12570" s="46"/>
      <c r="U12570" s="46"/>
    </row>
    <row r="12571" spans="19:21" x14ac:dyDescent="0.25">
      <c r="S12571" s="46"/>
      <c r="U12571" s="46"/>
    </row>
    <row r="12572" spans="19:21" x14ac:dyDescent="0.25">
      <c r="S12572" s="46"/>
      <c r="U12572" s="46"/>
    </row>
    <row r="12573" spans="19:21" x14ac:dyDescent="0.25">
      <c r="S12573" s="46"/>
      <c r="U12573" s="46"/>
    </row>
    <row r="12574" spans="19:21" x14ac:dyDescent="0.25">
      <c r="S12574" s="46"/>
      <c r="U12574" s="46"/>
    </row>
    <row r="12575" spans="19:21" x14ac:dyDescent="0.25">
      <c r="S12575" s="46"/>
      <c r="U12575" s="46"/>
    </row>
    <row r="12576" spans="19:21" x14ac:dyDescent="0.25">
      <c r="S12576" s="46"/>
      <c r="U12576" s="46"/>
    </row>
    <row r="12577" spans="19:21" x14ac:dyDescent="0.25">
      <c r="S12577" s="46"/>
      <c r="U12577" s="46"/>
    </row>
    <row r="12578" spans="19:21" x14ac:dyDescent="0.25">
      <c r="S12578" s="46"/>
      <c r="U12578" s="46"/>
    </row>
    <row r="12579" spans="19:21" x14ac:dyDescent="0.25">
      <c r="S12579" s="46"/>
      <c r="U12579" s="46"/>
    </row>
    <row r="12580" spans="19:21" x14ac:dyDescent="0.25">
      <c r="S12580" s="46"/>
      <c r="U12580" s="46"/>
    </row>
    <row r="12581" spans="19:21" x14ac:dyDescent="0.25">
      <c r="S12581" s="46"/>
      <c r="U12581" s="46"/>
    </row>
    <row r="12582" spans="19:21" x14ac:dyDescent="0.25">
      <c r="S12582" s="46"/>
      <c r="U12582" s="46"/>
    </row>
    <row r="12583" spans="19:21" x14ac:dyDescent="0.25">
      <c r="S12583" s="46"/>
      <c r="U12583" s="46"/>
    </row>
    <row r="12584" spans="19:21" x14ac:dyDescent="0.25">
      <c r="S12584" s="46"/>
      <c r="U12584" s="46"/>
    </row>
    <row r="12585" spans="19:21" x14ac:dyDescent="0.25">
      <c r="S12585" s="46"/>
      <c r="U12585" s="46"/>
    </row>
    <row r="12586" spans="19:21" x14ac:dyDescent="0.25">
      <c r="S12586" s="46"/>
      <c r="U12586" s="46"/>
    </row>
    <row r="12587" spans="19:21" x14ac:dyDescent="0.25">
      <c r="S12587" s="46"/>
      <c r="U12587" s="46"/>
    </row>
    <row r="12588" spans="19:21" x14ac:dyDescent="0.25">
      <c r="S12588" s="46"/>
      <c r="U12588" s="46"/>
    </row>
    <row r="12589" spans="19:21" x14ac:dyDescent="0.25">
      <c r="S12589" s="46"/>
      <c r="U12589" s="46"/>
    </row>
    <row r="12590" spans="19:21" x14ac:dyDescent="0.25">
      <c r="S12590" s="46"/>
      <c r="U12590" s="46"/>
    </row>
    <row r="12591" spans="19:21" x14ac:dyDescent="0.25">
      <c r="S12591" s="46"/>
      <c r="U12591" s="46"/>
    </row>
    <row r="12592" spans="19:21" x14ac:dyDescent="0.25">
      <c r="S12592" s="46"/>
      <c r="U12592" s="46"/>
    </row>
    <row r="12593" spans="19:21" x14ac:dyDescent="0.25">
      <c r="S12593" s="46"/>
      <c r="U12593" s="46"/>
    </row>
    <row r="12594" spans="19:21" x14ac:dyDescent="0.25">
      <c r="S12594" s="46"/>
      <c r="U12594" s="46"/>
    </row>
    <row r="12595" spans="19:21" x14ac:dyDescent="0.25">
      <c r="S12595" s="46"/>
      <c r="U12595" s="46"/>
    </row>
    <row r="12596" spans="19:21" x14ac:dyDescent="0.25">
      <c r="S12596" s="46"/>
      <c r="U12596" s="46"/>
    </row>
    <row r="12597" spans="19:21" x14ac:dyDescent="0.25">
      <c r="S12597" s="46"/>
      <c r="U12597" s="46"/>
    </row>
    <row r="12598" spans="19:21" x14ac:dyDescent="0.25">
      <c r="S12598" s="46"/>
      <c r="U12598" s="46"/>
    </row>
    <row r="12599" spans="19:21" x14ac:dyDescent="0.25">
      <c r="S12599" s="46"/>
      <c r="U12599" s="46"/>
    </row>
    <row r="12600" spans="19:21" x14ac:dyDescent="0.25">
      <c r="S12600" s="46"/>
      <c r="U12600" s="46"/>
    </row>
    <row r="12601" spans="19:21" x14ac:dyDescent="0.25">
      <c r="S12601" s="46"/>
      <c r="U12601" s="46"/>
    </row>
    <row r="12602" spans="19:21" x14ac:dyDescent="0.25">
      <c r="S12602" s="46"/>
      <c r="U12602" s="46"/>
    </row>
    <row r="12603" spans="19:21" x14ac:dyDescent="0.25">
      <c r="S12603" s="46"/>
      <c r="U12603" s="46"/>
    </row>
    <row r="12604" spans="19:21" x14ac:dyDescent="0.25">
      <c r="S12604" s="46"/>
      <c r="U12604" s="46"/>
    </row>
    <row r="12605" spans="19:21" x14ac:dyDescent="0.25">
      <c r="S12605" s="46"/>
      <c r="U12605" s="46"/>
    </row>
    <row r="12606" spans="19:21" x14ac:dyDescent="0.25">
      <c r="S12606" s="46"/>
      <c r="U12606" s="46"/>
    </row>
    <row r="12607" spans="19:21" x14ac:dyDescent="0.25">
      <c r="S12607" s="46"/>
      <c r="U12607" s="46"/>
    </row>
    <row r="12608" spans="19:21" x14ac:dyDescent="0.25">
      <c r="S12608" s="46"/>
      <c r="U12608" s="46"/>
    </row>
    <row r="12609" spans="19:21" x14ac:dyDescent="0.25">
      <c r="S12609" s="46"/>
      <c r="U12609" s="46"/>
    </row>
    <row r="12610" spans="19:21" x14ac:dyDescent="0.25">
      <c r="S12610" s="46"/>
      <c r="U12610" s="46"/>
    </row>
    <row r="12611" spans="19:21" x14ac:dyDescent="0.25">
      <c r="S12611" s="46"/>
      <c r="U12611" s="46"/>
    </row>
    <row r="12612" spans="19:21" x14ac:dyDescent="0.25">
      <c r="S12612" s="46"/>
      <c r="U12612" s="46"/>
    </row>
    <row r="12613" spans="19:21" x14ac:dyDescent="0.25">
      <c r="S12613" s="46"/>
      <c r="U12613" s="46"/>
    </row>
    <row r="12614" spans="19:21" x14ac:dyDescent="0.25">
      <c r="S12614" s="46"/>
      <c r="U12614" s="46"/>
    </row>
    <row r="12615" spans="19:21" x14ac:dyDescent="0.25">
      <c r="S12615" s="46"/>
      <c r="U12615" s="46"/>
    </row>
    <row r="12616" spans="19:21" x14ac:dyDescent="0.25">
      <c r="S12616" s="46"/>
      <c r="U12616" s="46"/>
    </row>
    <row r="12617" spans="19:21" x14ac:dyDescent="0.25">
      <c r="S12617" s="46"/>
      <c r="U12617" s="46"/>
    </row>
    <row r="12618" spans="19:21" x14ac:dyDescent="0.25">
      <c r="S12618" s="46"/>
      <c r="U12618" s="46"/>
    </row>
    <row r="12619" spans="19:21" x14ac:dyDescent="0.25">
      <c r="S12619" s="46"/>
      <c r="U12619" s="46"/>
    </row>
    <row r="12620" spans="19:21" x14ac:dyDescent="0.25">
      <c r="S12620" s="46"/>
      <c r="U12620" s="46"/>
    </row>
    <row r="12621" spans="19:21" x14ac:dyDescent="0.25">
      <c r="S12621" s="46"/>
      <c r="U12621" s="46"/>
    </row>
    <row r="12622" spans="19:21" x14ac:dyDescent="0.25">
      <c r="S12622" s="46"/>
      <c r="U12622" s="46"/>
    </row>
    <row r="12623" spans="19:21" x14ac:dyDescent="0.25">
      <c r="S12623" s="46"/>
      <c r="U12623" s="46"/>
    </row>
    <row r="12624" spans="19:21" x14ac:dyDescent="0.25">
      <c r="S12624" s="46"/>
      <c r="U12624" s="46"/>
    </row>
    <row r="12625" spans="19:21" x14ac:dyDescent="0.25">
      <c r="S12625" s="46"/>
      <c r="U12625" s="46"/>
    </row>
    <row r="12626" spans="19:21" x14ac:dyDescent="0.25">
      <c r="S12626" s="46"/>
      <c r="U12626" s="46"/>
    </row>
    <row r="12627" spans="19:21" x14ac:dyDescent="0.25">
      <c r="S12627" s="46"/>
      <c r="U12627" s="46"/>
    </row>
    <row r="12628" spans="19:21" x14ac:dyDescent="0.25">
      <c r="S12628" s="46"/>
      <c r="U12628" s="46"/>
    </row>
    <row r="12629" spans="19:21" x14ac:dyDescent="0.25">
      <c r="S12629" s="46"/>
      <c r="U12629" s="46"/>
    </row>
    <row r="12630" spans="19:21" x14ac:dyDescent="0.25">
      <c r="S12630" s="46"/>
      <c r="U12630" s="46"/>
    </row>
    <row r="12631" spans="19:21" x14ac:dyDescent="0.25">
      <c r="S12631" s="46"/>
      <c r="U12631" s="46"/>
    </row>
    <row r="12632" spans="19:21" x14ac:dyDescent="0.25">
      <c r="S12632" s="46"/>
      <c r="U12632" s="46"/>
    </row>
    <row r="12633" spans="19:21" x14ac:dyDescent="0.25">
      <c r="S12633" s="46"/>
      <c r="U12633" s="46"/>
    </row>
    <row r="12634" spans="19:21" x14ac:dyDescent="0.25">
      <c r="S12634" s="46"/>
      <c r="U12634" s="46"/>
    </row>
    <row r="12635" spans="19:21" x14ac:dyDescent="0.25">
      <c r="S12635" s="46"/>
      <c r="U12635" s="46"/>
    </row>
    <row r="12636" spans="19:21" x14ac:dyDescent="0.25">
      <c r="S12636" s="46"/>
      <c r="U12636" s="46"/>
    </row>
    <row r="12637" spans="19:21" x14ac:dyDescent="0.25">
      <c r="S12637" s="46"/>
      <c r="U12637" s="46"/>
    </row>
    <row r="12638" spans="19:21" x14ac:dyDescent="0.25">
      <c r="S12638" s="46"/>
      <c r="U12638" s="46"/>
    </row>
    <row r="12639" spans="19:21" x14ac:dyDescent="0.25">
      <c r="S12639" s="46"/>
      <c r="U12639" s="46"/>
    </row>
    <row r="12640" spans="19:21" x14ac:dyDescent="0.25">
      <c r="S12640" s="46"/>
      <c r="U12640" s="46"/>
    </row>
    <row r="12641" spans="19:21" x14ac:dyDescent="0.25">
      <c r="S12641" s="46"/>
      <c r="U12641" s="46"/>
    </row>
    <row r="12642" spans="19:21" x14ac:dyDescent="0.25">
      <c r="S12642" s="46"/>
      <c r="U12642" s="46"/>
    </row>
    <row r="12643" spans="19:21" x14ac:dyDescent="0.25">
      <c r="S12643" s="46"/>
      <c r="U12643" s="46"/>
    </row>
    <row r="12644" spans="19:21" x14ac:dyDescent="0.25">
      <c r="S12644" s="46"/>
      <c r="U12644" s="46"/>
    </row>
    <row r="12645" spans="19:21" x14ac:dyDescent="0.25">
      <c r="S12645" s="46"/>
      <c r="U12645" s="46"/>
    </row>
    <row r="12646" spans="19:21" x14ac:dyDescent="0.25">
      <c r="S12646" s="46"/>
      <c r="U12646" s="46"/>
    </row>
    <row r="12647" spans="19:21" x14ac:dyDescent="0.25">
      <c r="S12647" s="46"/>
      <c r="U12647" s="46"/>
    </row>
    <row r="12648" spans="19:21" x14ac:dyDescent="0.25">
      <c r="S12648" s="46"/>
      <c r="U12648" s="46"/>
    </row>
    <row r="12649" spans="19:21" x14ac:dyDescent="0.25">
      <c r="S12649" s="46"/>
      <c r="U12649" s="46"/>
    </row>
    <row r="12650" spans="19:21" x14ac:dyDescent="0.25">
      <c r="S12650" s="46"/>
      <c r="U12650" s="46"/>
    </row>
    <row r="12651" spans="19:21" x14ac:dyDescent="0.25">
      <c r="S12651" s="46"/>
      <c r="U12651" s="46"/>
    </row>
    <row r="12652" spans="19:21" x14ac:dyDescent="0.25">
      <c r="S12652" s="46"/>
      <c r="U12652" s="46"/>
    </row>
    <row r="12653" spans="19:21" x14ac:dyDescent="0.25">
      <c r="S12653" s="46"/>
      <c r="U12653" s="46"/>
    </row>
    <row r="12654" spans="19:21" x14ac:dyDescent="0.25">
      <c r="S12654" s="46"/>
      <c r="U12654" s="46"/>
    </row>
    <row r="12655" spans="19:21" x14ac:dyDescent="0.25">
      <c r="S12655" s="46"/>
      <c r="U12655" s="46"/>
    </row>
    <row r="12656" spans="19:21" x14ac:dyDescent="0.25">
      <c r="S12656" s="46"/>
      <c r="U12656" s="46"/>
    </row>
    <row r="12657" spans="19:21" x14ac:dyDescent="0.25">
      <c r="S12657" s="46"/>
      <c r="U12657" s="46"/>
    </row>
    <row r="12658" spans="19:21" x14ac:dyDescent="0.25">
      <c r="S12658" s="46"/>
      <c r="U12658" s="46"/>
    </row>
    <row r="12659" spans="19:21" x14ac:dyDescent="0.25">
      <c r="S12659" s="46"/>
      <c r="U12659" s="46"/>
    </row>
    <row r="12660" spans="19:21" x14ac:dyDescent="0.25">
      <c r="S12660" s="46"/>
      <c r="U12660" s="46"/>
    </row>
    <row r="12661" spans="19:21" x14ac:dyDescent="0.25">
      <c r="S12661" s="46"/>
      <c r="U12661" s="46"/>
    </row>
    <row r="12662" spans="19:21" x14ac:dyDescent="0.25">
      <c r="S12662" s="46"/>
      <c r="U12662" s="46"/>
    </row>
    <row r="12663" spans="19:21" x14ac:dyDescent="0.25">
      <c r="S12663" s="46"/>
      <c r="U12663" s="46"/>
    </row>
    <row r="12664" spans="19:21" x14ac:dyDescent="0.25">
      <c r="S12664" s="46"/>
      <c r="U12664" s="46"/>
    </row>
    <row r="12665" spans="19:21" x14ac:dyDescent="0.25">
      <c r="S12665" s="46"/>
      <c r="U12665" s="46"/>
    </row>
    <row r="12666" spans="19:21" x14ac:dyDescent="0.25">
      <c r="S12666" s="46"/>
      <c r="U12666" s="46"/>
    </row>
    <row r="12667" spans="19:21" x14ac:dyDescent="0.25">
      <c r="S12667" s="46"/>
      <c r="U12667" s="46"/>
    </row>
    <row r="12668" spans="19:21" x14ac:dyDescent="0.25">
      <c r="S12668" s="46"/>
      <c r="U12668" s="46"/>
    </row>
    <row r="12669" spans="19:21" x14ac:dyDescent="0.25">
      <c r="S12669" s="46"/>
      <c r="U12669" s="46"/>
    </row>
    <row r="12670" spans="19:21" x14ac:dyDescent="0.25">
      <c r="S12670" s="46"/>
      <c r="U12670" s="46"/>
    </row>
    <row r="12671" spans="19:21" x14ac:dyDescent="0.25">
      <c r="S12671" s="46"/>
      <c r="U12671" s="46"/>
    </row>
    <row r="12672" spans="19:21" x14ac:dyDescent="0.25">
      <c r="S12672" s="46"/>
      <c r="U12672" s="46"/>
    </row>
    <row r="12673" spans="19:21" x14ac:dyDescent="0.25">
      <c r="S12673" s="46"/>
      <c r="U12673" s="46"/>
    </row>
    <row r="12674" spans="19:21" x14ac:dyDescent="0.25">
      <c r="S12674" s="46"/>
      <c r="U12674" s="46"/>
    </row>
    <row r="12675" spans="19:21" x14ac:dyDescent="0.25">
      <c r="S12675" s="46"/>
      <c r="U12675" s="46"/>
    </row>
    <row r="12676" spans="19:21" x14ac:dyDescent="0.25">
      <c r="S12676" s="46"/>
      <c r="U12676" s="46"/>
    </row>
    <row r="12677" spans="19:21" x14ac:dyDescent="0.25">
      <c r="S12677" s="46"/>
      <c r="U12677" s="46"/>
    </row>
    <row r="12678" spans="19:21" x14ac:dyDescent="0.25">
      <c r="S12678" s="46"/>
      <c r="U12678" s="46"/>
    </row>
    <row r="12679" spans="19:21" x14ac:dyDescent="0.25">
      <c r="S12679" s="46"/>
      <c r="U12679" s="46"/>
    </row>
    <row r="12680" spans="19:21" x14ac:dyDescent="0.25">
      <c r="S12680" s="46"/>
      <c r="U12680" s="46"/>
    </row>
    <row r="12681" spans="19:21" x14ac:dyDescent="0.25">
      <c r="S12681" s="46"/>
      <c r="U12681" s="46"/>
    </row>
    <row r="12682" spans="19:21" x14ac:dyDescent="0.25">
      <c r="S12682" s="46"/>
      <c r="U12682" s="46"/>
    </row>
    <row r="12683" spans="19:21" x14ac:dyDescent="0.25">
      <c r="S12683" s="46"/>
      <c r="U12683" s="46"/>
    </row>
    <row r="12684" spans="19:21" x14ac:dyDescent="0.25">
      <c r="S12684" s="46"/>
      <c r="U12684" s="46"/>
    </row>
    <row r="12685" spans="19:21" x14ac:dyDescent="0.25">
      <c r="S12685" s="46"/>
      <c r="U12685" s="46"/>
    </row>
    <row r="12686" spans="19:21" x14ac:dyDescent="0.25">
      <c r="S12686" s="46"/>
      <c r="U12686" s="46"/>
    </row>
    <row r="12687" spans="19:21" x14ac:dyDescent="0.25">
      <c r="S12687" s="46"/>
      <c r="U12687" s="46"/>
    </row>
    <row r="12688" spans="19:21" x14ac:dyDescent="0.25">
      <c r="S12688" s="46"/>
      <c r="U12688" s="46"/>
    </row>
    <row r="12689" spans="19:21" x14ac:dyDescent="0.25">
      <c r="S12689" s="46"/>
      <c r="U12689" s="46"/>
    </row>
    <row r="12690" spans="19:21" x14ac:dyDescent="0.25">
      <c r="S12690" s="46"/>
      <c r="U12690" s="46"/>
    </row>
    <row r="12691" spans="19:21" x14ac:dyDescent="0.25">
      <c r="S12691" s="46"/>
      <c r="U12691" s="46"/>
    </row>
    <row r="12692" spans="19:21" x14ac:dyDescent="0.25">
      <c r="S12692" s="46"/>
      <c r="U12692" s="46"/>
    </row>
    <row r="12693" spans="19:21" x14ac:dyDescent="0.25">
      <c r="S12693" s="46"/>
      <c r="U12693" s="46"/>
    </row>
    <row r="12694" spans="19:21" x14ac:dyDescent="0.25">
      <c r="S12694" s="46"/>
      <c r="U12694" s="46"/>
    </row>
    <row r="12695" spans="19:21" x14ac:dyDescent="0.25">
      <c r="S12695" s="46"/>
      <c r="U12695" s="46"/>
    </row>
    <row r="12696" spans="19:21" x14ac:dyDescent="0.25">
      <c r="S12696" s="46"/>
      <c r="U12696" s="46"/>
    </row>
    <row r="12697" spans="19:21" x14ac:dyDescent="0.25">
      <c r="S12697" s="46"/>
      <c r="U12697" s="46"/>
    </row>
    <row r="12698" spans="19:21" x14ac:dyDescent="0.25">
      <c r="S12698" s="46"/>
      <c r="U12698" s="46"/>
    </row>
    <row r="12699" spans="19:21" x14ac:dyDescent="0.25">
      <c r="S12699" s="46"/>
      <c r="U12699" s="46"/>
    </row>
    <row r="12700" spans="19:21" x14ac:dyDescent="0.25">
      <c r="S12700" s="46"/>
      <c r="U12700" s="46"/>
    </row>
    <row r="12701" spans="19:21" x14ac:dyDescent="0.25">
      <c r="S12701" s="46"/>
      <c r="U12701" s="46"/>
    </row>
    <row r="12702" spans="19:21" x14ac:dyDescent="0.25">
      <c r="S12702" s="46"/>
      <c r="U12702" s="46"/>
    </row>
    <row r="12703" spans="19:21" x14ac:dyDescent="0.25">
      <c r="S12703" s="46"/>
      <c r="U12703" s="46"/>
    </row>
    <row r="12704" spans="19:21" x14ac:dyDescent="0.25">
      <c r="S12704" s="46"/>
      <c r="U12704" s="46"/>
    </row>
    <row r="12705" spans="19:21" x14ac:dyDescent="0.25">
      <c r="S12705" s="46"/>
      <c r="U12705" s="46"/>
    </row>
    <row r="12706" spans="19:21" x14ac:dyDescent="0.25">
      <c r="S12706" s="46"/>
      <c r="U12706" s="46"/>
    </row>
    <row r="12707" spans="19:21" x14ac:dyDescent="0.25">
      <c r="S12707" s="46"/>
      <c r="U12707" s="46"/>
    </row>
    <row r="12708" spans="19:21" x14ac:dyDescent="0.25">
      <c r="S12708" s="46"/>
      <c r="U12708" s="46"/>
    </row>
    <row r="12709" spans="19:21" x14ac:dyDescent="0.25">
      <c r="S12709" s="46"/>
      <c r="U12709" s="46"/>
    </row>
    <row r="12710" spans="19:21" x14ac:dyDescent="0.25">
      <c r="S12710" s="46"/>
      <c r="U12710" s="46"/>
    </row>
    <row r="12711" spans="19:21" x14ac:dyDescent="0.25">
      <c r="S12711" s="46"/>
      <c r="U12711" s="46"/>
    </row>
    <row r="12712" spans="19:21" x14ac:dyDescent="0.25">
      <c r="S12712" s="46"/>
      <c r="U12712" s="46"/>
    </row>
    <row r="12713" spans="19:21" x14ac:dyDescent="0.25">
      <c r="S12713" s="46"/>
      <c r="U12713" s="46"/>
    </row>
    <row r="12714" spans="19:21" x14ac:dyDescent="0.25">
      <c r="S12714" s="46"/>
      <c r="U12714" s="46"/>
    </row>
    <row r="12715" spans="19:21" x14ac:dyDescent="0.25">
      <c r="S12715" s="46"/>
      <c r="U12715" s="46"/>
    </row>
    <row r="12716" spans="19:21" x14ac:dyDescent="0.25">
      <c r="S12716" s="46"/>
      <c r="U12716" s="46"/>
    </row>
    <row r="12717" spans="19:21" x14ac:dyDescent="0.25">
      <c r="S12717" s="46"/>
      <c r="U12717" s="46"/>
    </row>
    <row r="12718" spans="19:21" x14ac:dyDescent="0.25">
      <c r="S12718" s="46"/>
      <c r="U12718" s="46"/>
    </row>
    <row r="12719" spans="19:21" x14ac:dyDescent="0.25">
      <c r="S12719" s="46"/>
      <c r="U12719" s="46"/>
    </row>
    <row r="12720" spans="19:21" x14ac:dyDescent="0.25">
      <c r="S12720" s="46"/>
      <c r="U12720" s="46"/>
    </row>
    <row r="12721" spans="19:21" x14ac:dyDescent="0.25">
      <c r="S12721" s="46"/>
      <c r="U12721" s="46"/>
    </row>
    <row r="12722" spans="19:21" x14ac:dyDescent="0.25">
      <c r="S12722" s="46"/>
      <c r="U12722" s="46"/>
    </row>
    <row r="12723" spans="19:21" x14ac:dyDescent="0.25">
      <c r="S12723" s="46"/>
      <c r="U12723" s="46"/>
    </row>
    <row r="12724" spans="19:21" x14ac:dyDescent="0.25">
      <c r="S12724" s="46"/>
      <c r="U12724" s="46"/>
    </row>
    <row r="12725" spans="19:21" x14ac:dyDescent="0.25">
      <c r="S12725" s="46"/>
      <c r="U12725" s="46"/>
    </row>
    <row r="12726" spans="19:21" x14ac:dyDescent="0.25">
      <c r="S12726" s="46"/>
      <c r="U12726" s="46"/>
    </row>
    <row r="12727" spans="19:21" x14ac:dyDescent="0.25">
      <c r="S12727" s="46"/>
      <c r="U12727" s="46"/>
    </row>
    <row r="12728" spans="19:21" x14ac:dyDescent="0.25">
      <c r="S12728" s="46"/>
      <c r="U12728" s="46"/>
    </row>
    <row r="12729" spans="19:21" x14ac:dyDescent="0.25">
      <c r="S12729" s="46"/>
      <c r="U12729" s="46"/>
    </row>
    <row r="12730" spans="19:21" x14ac:dyDescent="0.25">
      <c r="S12730" s="46"/>
      <c r="U12730" s="46"/>
    </row>
    <row r="12731" spans="19:21" x14ac:dyDescent="0.25">
      <c r="S12731" s="46"/>
      <c r="U12731" s="46"/>
    </row>
    <row r="12732" spans="19:21" x14ac:dyDescent="0.25">
      <c r="S12732" s="46"/>
      <c r="U12732" s="46"/>
    </row>
    <row r="12733" spans="19:21" x14ac:dyDescent="0.25">
      <c r="S12733" s="46"/>
      <c r="U12733" s="46"/>
    </row>
    <row r="12734" spans="19:21" x14ac:dyDescent="0.25">
      <c r="S12734" s="46"/>
      <c r="U12734" s="46"/>
    </row>
    <row r="12735" spans="19:21" x14ac:dyDescent="0.25">
      <c r="S12735" s="46"/>
      <c r="U12735" s="46"/>
    </row>
    <row r="12736" spans="19:21" x14ac:dyDescent="0.25">
      <c r="S12736" s="46"/>
      <c r="U12736" s="46"/>
    </row>
    <row r="12737" spans="19:21" x14ac:dyDescent="0.25">
      <c r="S12737" s="46"/>
      <c r="U12737" s="46"/>
    </row>
    <row r="12738" spans="19:21" x14ac:dyDescent="0.25">
      <c r="S12738" s="46"/>
      <c r="U12738" s="46"/>
    </row>
    <row r="12739" spans="19:21" x14ac:dyDescent="0.25">
      <c r="S12739" s="46"/>
      <c r="U12739" s="46"/>
    </row>
    <row r="12740" spans="19:21" x14ac:dyDescent="0.25">
      <c r="S12740" s="46"/>
      <c r="U12740" s="46"/>
    </row>
    <row r="12741" spans="19:21" x14ac:dyDescent="0.25">
      <c r="S12741" s="46"/>
      <c r="U12741" s="46"/>
    </row>
    <row r="12742" spans="19:21" x14ac:dyDescent="0.25">
      <c r="S12742" s="46"/>
      <c r="U12742" s="46"/>
    </row>
    <row r="12743" spans="19:21" x14ac:dyDescent="0.25">
      <c r="S12743" s="46"/>
      <c r="U12743" s="46"/>
    </row>
    <row r="12744" spans="19:21" x14ac:dyDescent="0.25">
      <c r="S12744" s="46"/>
      <c r="U12744" s="46"/>
    </row>
    <row r="12745" spans="19:21" x14ac:dyDescent="0.25">
      <c r="S12745" s="46"/>
      <c r="U12745" s="46"/>
    </row>
    <row r="12746" spans="19:21" x14ac:dyDescent="0.25">
      <c r="S12746" s="46"/>
      <c r="U12746" s="46"/>
    </row>
    <row r="12747" spans="19:21" x14ac:dyDescent="0.25">
      <c r="S12747" s="46"/>
      <c r="U12747" s="46"/>
    </row>
    <row r="12748" spans="19:21" x14ac:dyDescent="0.25">
      <c r="S12748" s="46"/>
      <c r="U12748" s="46"/>
    </row>
    <row r="12749" spans="19:21" x14ac:dyDescent="0.25">
      <c r="S12749" s="46"/>
      <c r="U12749" s="46"/>
    </row>
    <row r="12750" spans="19:21" x14ac:dyDescent="0.25">
      <c r="S12750" s="46"/>
      <c r="U12750" s="46"/>
    </row>
    <row r="12751" spans="19:21" x14ac:dyDescent="0.25">
      <c r="S12751" s="46"/>
      <c r="U12751" s="46"/>
    </row>
    <row r="12752" spans="19:21" x14ac:dyDescent="0.25">
      <c r="S12752" s="46"/>
      <c r="U12752" s="46"/>
    </row>
    <row r="12753" spans="19:21" x14ac:dyDescent="0.25">
      <c r="S12753" s="46"/>
      <c r="U12753" s="46"/>
    </row>
    <row r="12754" spans="19:21" x14ac:dyDescent="0.25">
      <c r="S12754" s="46"/>
      <c r="U12754" s="46"/>
    </row>
    <row r="12755" spans="19:21" x14ac:dyDescent="0.25">
      <c r="S12755" s="46"/>
      <c r="U12755" s="46"/>
    </row>
    <row r="12756" spans="19:21" x14ac:dyDescent="0.25">
      <c r="S12756" s="46"/>
      <c r="U12756" s="46"/>
    </row>
    <row r="12757" spans="19:21" x14ac:dyDescent="0.25">
      <c r="S12757" s="46"/>
      <c r="U12757" s="46"/>
    </row>
    <row r="12758" spans="19:21" x14ac:dyDescent="0.25">
      <c r="S12758" s="46"/>
      <c r="U12758" s="46"/>
    </row>
    <row r="12759" spans="19:21" x14ac:dyDescent="0.25">
      <c r="S12759" s="46"/>
      <c r="U12759" s="46"/>
    </row>
    <row r="12760" spans="19:21" x14ac:dyDescent="0.25">
      <c r="S12760" s="46"/>
      <c r="U12760" s="46"/>
    </row>
    <row r="12761" spans="19:21" x14ac:dyDescent="0.25">
      <c r="S12761" s="46"/>
      <c r="U12761" s="46"/>
    </row>
    <row r="12762" spans="19:21" x14ac:dyDescent="0.25">
      <c r="S12762" s="46"/>
      <c r="U12762" s="46"/>
    </row>
    <row r="12763" spans="19:21" x14ac:dyDescent="0.25">
      <c r="S12763" s="46"/>
      <c r="U12763" s="46"/>
    </row>
    <row r="12764" spans="19:21" x14ac:dyDescent="0.25">
      <c r="S12764" s="46"/>
      <c r="U12764" s="46"/>
    </row>
    <row r="12765" spans="19:21" x14ac:dyDescent="0.25">
      <c r="S12765" s="46"/>
      <c r="U12765" s="46"/>
    </row>
    <row r="12766" spans="19:21" x14ac:dyDescent="0.25">
      <c r="S12766" s="46"/>
      <c r="U12766" s="46"/>
    </row>
    <row r="12767" spans="19:21" x14ac:dyDescent="0.25">
      <c r="S12767" s="46"/>
      <c r="U12767" s="46"/>
    </row>
    <row r="12768" spans="19:21" x14ac:dyDescent="0.25">
      <c r="S12768" s="46"/>
      <c r="U12768" s="46"/>
    </row>
    <row r="12769" spans="19:21" x14ac:dyDescent="0.25">
      <c r="S12769" s="46"/>
      <c r="U12769" s="46"/>
    </row>
    <row r="12770" spans="19:21" x14ac:dyDescent="0.25">
      <c r="S12770" s="46"/>
      <c r="U12770" s="46"/>
    </row>
    <row r="12771" spans="19:21" x14ac:dyDescent="0.25">
      <c r="S12771" s="46"/>
      <c r="U12771" s="46"/>
    </row>
    <row r="12772" spans="19:21" x14ac:dyDescent="0.25">
      <c r="S12772" s="46"/>
      <c r="U12772" s="46"/>
    </row>
    <row r="12773" spans="19:21" x14ac:dyDescent="0.25">
      <c r="S12773" s="46"/>
      <c r="U12773" s="46"/>
    </row>
    <row r="12774" spans="19:21" x14ac:dyDescent="0.25">
      <c r="S12774" s="46"/>
      <c r="U12774" s="46"/>
    </row>
    <row r="12775" spans="19:21" x14ac:dyDescent="0.25">
      <c r="S12775" s="46"/>
      <c r="U12775" s="46"/>
    </row>
    <row r="12776" spans="19:21" x14ac:dyDescent="0.25">
      <c r="S12776" s="46"/>
      <c r="U12776" s="46"/>
    </row>
    <row r="12777" spans="19:21" x14ac:dyDescent="0.25">
      <c r="S12777" s="46"/>
      <c r="U12777" s="46"/>
    </row>
    <row r="12778" spans="19:21" x14ac:dyDescent="0.25">
      <c r="S12778" s="46"/>
      <c r="U12778" s="46"/>
    </row>
    <row r="12779" spans="19:21" x14ac:dyDescent="0.25">
      <c r="S12779" s="46"/>
      <c r="U12779" s="46"/>
    </row>
    <row r="12780" spans="19:21" x14ac:dyDescent="0.25">
      <c r="S12780" s="46"/>
      <c r="U12780" s="46"/>
    </row>
    <row r="12781" spans="19:21" x14ac:dyDescent="0.25">
      <c r="S12781" s="46"/>
      <c r="U12781" s="46"/>
    </row>
    <row r="12782" spans="19:21" x14ac:dyDescent="0.25">
      <c r="S12782" s="46"/>
      <c r="U12782" s="46"/>
    </row>
    <row r="12783" spans="19:21" x14ac:dyDescent="0.25">
      <c r="S12783" s="46"/>
      <c r="U12783" s="46"/>
    </row>
    <row r="12784" spans="19:21" x14ac:dyDescent="0.25">
      <c r="S12784" s="46"/>
      <c r="U12784" s="46"/>
    </row>
    <row r="12785" spans="19:21" x14ac:dyDescent="0.25">
      <c r="S12785" s="46"/>
      <c r="U12785" s="46"/>
    </row>
    <row r="12786" spans="19:21" x14ac:dyDescent="0.25">
      <c r="S12786" s="46"/>
      <c r="U12786" s="46"/>
    </row>
    <row r="12787" spans="19:21" x14ac:dyDescent="0.25">
      <c r="S12787" s="46"/>
      <c r="U12787" s="46"/>
    </row>
    <row r="12788" spans="19:21" x14ac:dyDescent="0.25">
      <c r="S12788" s="46"/>
      <c r="U12788" s="46"/>
    </row>
    <row r="12789" spans="19:21" x14ac:dyDescent="0.25">
      <c r="S12789" s="46"/>
      <c r="U12789" s="46"/>
    </row>
    <row r="12790" spans="19:21" x14ac:dyDescent="0.25">
      <c r="S12790" s="46"/>
      <c r="U12790" s="46"/>
    </row>
    <row r="12791" spans="19:21" x14ac:dyDescent="0.25">
      <c r="S12791" s="46"/>
      <c r="U12791" s="46"/>
    </row>
    <row r="12792" spans="19:21" x14ac:dyDescent="0.25">
      <c r="S12792" s="46"/>
      <c r="U12792" s="46"/>
    </row>
    <row r="12793" spans="19:21" x14ac:dyDescent="0.25">
      <c r="S12793" s="46"/>
      <c r="U12793" s="46"/>
    </row>
    <row r="12794" spans="19:21" x14ac:dyDescent="0.25">
      <c r="S12794" s="46"/>
      <c r="U12794" s="46"/>
    </row>
    <row r="12795" spans="19:21" x14ac:dyDescent="0.25">
      <c r="S12795" s="46"/>
      <c r="U12795" s="46"/>
    </row>
    <row r="12796" spans="19:21" x14ac:dyDescent="0.25">
      <c r="S12796" s="46"/>
      <c r="U12796" s="46"/>
    </row>
    <row r="12797" spans="19:21" x14ac:dyDescent="0.25">
      <c r="S12797" s="46"/>
      <c r="U12797" s="46"/>
    </row>
    <row r="12798" spans="19:21" x14ac:dyDescent="0.25">
      <c r="S12798" s="46"/>
      <c r="U12798" s="46"/>
    </row>
    <row r="12799" spans="19:21" x14ac:dyDescent="0.25">
      <c r="S12799" s="46"/>
      <c r="U12799" s="46"/>
    </row>
    <row r="12800" spans="19:21" x14ac:dyDescent="0.25">
      <c r="S12800" s="46"/>
      <c r="U12800" s="46"/>
    </row>
    <row r="12801" spans="19:21" x14ac:dyDescent="0.25">
      <c r="S12801" s="46"/>
      <c r="U12801" s="46"/>
    </row>
    <row r="12802" spans="19:21" x14ac:dyDescent="0.25">
      <c r="S12802" s="46"/>
      <c r="U12802" s="46"/>
    </row>
    <row r="12803" spans="19:21" x14ac:dyDescent="0.25">
      <c r="S12803" s="46"/>
      <c r="U12803" s="46"/>
    </row>
    <row r="12804" spans="19:21" x14ac:dyDescent="0.25">
      <c r="S12804" s="46"/>
      <c r="U12804" s="46"/>
    </row>
    <row r="12805" spans="19:21" x14ac:dyDescent="0.25">
      <c r="S12805" s="46"/>
      <c r="U12805" s="46"/>
    </row>
    <row r="12806" spans="19:21" x14ac:dyDescent="0.25">
      <c r="S12806" s="46"/>
      <c r="U12806" s="46"/>
    </row>
    <row r="12807" spans="19:21" x14ac:dyDescent="0.25">
      <c r="S12807" s="46"/>
      <c r="U12807" s="46"/>
    </row>
    <row r="12808" spans="19:21" x14ac:dyDescent="0.25">
      <c r="S12808" s="46"/>
      <c r="U12808" s="46"/>
    </row>
    <row r="12809" spans="19:21" x14ac:dyDescent="0.25">
      <c r="S12809" s="46"/>
      <c r="U12809" s="46"/>
    </row>
    <row r="12810" spans="19:21" x14ac:dyDescent="0.25">
      <c r="S12810" s="46"/>
      <c r="U12810" s="46"/>
    </row>
    <row r="12811" spans="19:21" x14ac:dyDescent="0.25">
      <c r="S12811" s="46"/>
      <c r="U12811" s="46"/>
    </row>
    <row r="12812" spans="19:21" x14ac:dyDescent="0.25">
      <c r="S12812" s="46"/>
      <c r="U12812" s="46"/>
    </row>
    <row r="12813" spans="19:21" x14ac:dyDescent="0.25">
      <c r="S12813" s="46"/>
      <c r="U12813" s="46"/>
    </row>
    <row r="12814" spans="19:21" x14ac:dyDescent="0.25">
      <c r="S12814" s="46"/>
      <c r="U12814" s="46"/>
    </row>
    <row r="12815" spans="19:21" x14ac:dyDescent="0.25">
      <c r="S12815" s="46"/>
      <c r="U12815" s="46"/>
    </row>
    <row r="12816" spans="19:21" x14ac:dyDescent="0.25">
      <c r="S12816" s="46"/>
      <c r="U12816" s="46"/>
    </row>
    <row r="12817" spans="19:21" x14ac:dyDescent="0.25">
      <c r="S12817" s="46"/>
      <c r="U12817" s="46"/>
    </row>
    <row r="12818" spans="19:21" x14ac:dyDescent="0.25">
      <c r="S12818" s="46"/>
      <c r="U12818" s="46"/>
    </row>
    <row r="12819" spans="19:21" x14ac:dyDescent="0.25">
      <c r="S12819" s="46"/>
      <c r="U12819" s="46"/>
    </row>
    <row r="12820" spans="19:21" x14ac:dyDescent="0.25">
      <c r="S12820" s="46"/>
      <c r="U12820" s="46"/>
    </row>
    <row r="12821" spans="19:21" x14ac:dyDescent="0.25">
      <c r="S12821" s="46"/>
      <c r="U12821" s="46"/>
    </row>
    <row r="12822" spans="19:21" x14ac:dyDescent="0.25">
      <c r="S12822" s="46"/>
      <c r="U12822" s="46"/>
    </row>
    <row r="12823" spans="19:21" x14ac:dyDescent="0.25">
      <c r="S12823" s="46"/>
      <c r="U12823" s="46"/>
    </row>
    <row r="12824" spans="19:21" x14ac:dyDescent="0.25">
      <c r="S12824" s="46"/>
      <c r="U12824" s="46"/>
    </row>
    <row r="12825" spans="19:21" x14ac:dyDescent="0.25">
      <c r="S12825" s="46"/>
      <c r="U12825" s="46"/>
    </row>
    <row r="12826" spans="19:21" x14ac:dyDescent="0.25">
      <c r="S12826" s="46"/>
      <c r="U12826" s="46"/>
    </row>
    <row r="12827" spans="19:21" x14ac:dyDescent="0.25">
      <c r="S12827" s="46"/>
      <c r="U12827" s="46"/>
    </row>
    <row r="12828" spans="19:21" x14ac:dyDescent="0.25">
      <c r="S12828" s="46"/>
      <c r="U12828" s="46"/>
    </row>
    <row r="12829" spans="19:21" x14ac:dyDescent="0.25">
      <c r="S12829" s="46"/>
      <c r="U12829" s="46"/>
    </row>
    <row r="12830" spans="19:21" x14ac:dyDescent="0.25">
      <c r="S12830" s="46"/>
      <c r="U12830" s="46"/>
    </row>
    <row r="12831" spans="19:21" x14ac:dyDescent="0.25">
      <c r="S12831" s="46"/>
      <c r="U12831" s="46"/>
    </row>
    <row r="12832" spans="19:21" x14ac:dyDescent="0.25">
      <c r="S12832" s="46"/>
      <c r="U12832" s="46"/>
    </row>
    <row r="12833" spans="19:21" x14ac:dyDescent="0.25">
      <c r="S12833" s="46"/>
      <c r="U12833" s="46"/>
    </row>
    <row r="12834" spans="19:21" x14ac:dyDescent="0.25">
      <c r="S12834" s="46"/>
      <c r="U12834" s="46"/>
    </row>
    <row r="12835" spans="19:21" x14ac:dyDescent="0.25">
      <c r="S12835" s="46"/>
      <c r="U12835" s="46"/>
    </row>
    <row r="12836" spans="19:21" x14ac:dyDescent="0.25">
      <c r="S12836" s="46"/>
      <c r="U12836" s="46"/>
    </row>
    <row r="12837" spans="19:21" x14ac:dyDescent="0.25">
      <c r="S12837" s="46"/>
      <c r="U12837" s="46"/>
    </row>
    <row r="12838" spans="19:21" x14ac:dyDescent="0.25">
      <c r="S12838" s="46"/>
      <c r="U12838" s="46"/>
    </row>
    <row r="12839" spans="19:21" x14ac:dyDescent="0.25">
      <c r="S12839" s="46"/>
      <c r="U12839" s="46"/>
    </row>
    <row r="12840" spans="19:21" x14ac:dyDescent="0.25">
      <c r="S12840" s="46"/>
      <c r="U12840" s="46"/>
    </row>
    <row r="12841" spans="19:21" x14ac:dyDescent="0.25">
      <c r="S12841" s="46"/>
      <c r="U12841" s="46"/>
    </row>
    <row r="12842" spans="19:21" x14ac:dyDescent="0.25">
      <c r="S12842" s="46"/>
      <c r="U12842" s="46"/>
    </row>
    <row r="12843" spans="19:21" x14ac:dyDescent="0.25">
      <c r="S12843" s="46"/>
      <c r="U12843" s="46"/>
    </row>
    <row r="12844" spans="19:21" x14ac:dyDescent="0.25">
      <c r="S12844" s="46"/>
      <c r="U12844" s="46"/>
    </row>
    <row r="12845" spans="19:21" x14ac:dyDescent="0.25">
      <c r="S12845" s="46"/>
      <c r="U12845" s="46"/>
    </row>
    <row r="12846" spans="19:21" x14ac:dyDescent="0.25">
      <c r="S12846" s="46"/>
      <c r="U12846" s="46"/>
    </row>
    <row r="12847" spans="19:21" x14ac:dyDescent="0.25">
      <c r="S12847" s="46"/>
      <c r="U12847" s="46"/>
    </row>
    <row r="12848" spans="19:21" x14ac:dyDescent="0.25">
      <c r="S12848" s="46"/>
      <c r="U12848" s="46"/>
    </row>
    <row r="12849" spans="19:21" x14ac:dyDescent="0.25">
      <c r="S12849" s="46"/>
      <c r="U12849" s="46"/>
    </row>
    <row r="12850" spans="19:21" x14ac:dyDescent="0.25">
      <c r="S12850" s="46"/>
      <c r="U12850" s="46"/>
    </row>
    <row r="12851" spans="19:21" x14ac:dyDescent="0.25">
      <c r="S12851" s="46"/>
      <c r="U12851" s="46"/>
    </row>
    <row r="12852" spans="19:21" x14ac:dyDescent="0.25">
      <c r="S12852" s="46"/>
      <c r="U12852" s="46"/>
    </row>
    <row r="12853" spans="19:21" x14ac:dyDescent="0.25">
      <c r="S12853" s="46"/>
      <c r="U12853" s="46"/>
    </row>
    <row r="12854" spans="19:21" x14ac:dyDescent="0.25">
      <c r="S12854" s="46"/>
      <c r="U12854" s="46"/>
    </row>
    <row r="12855" spans="19:21" x14ac:dyDescent="0.25">
      <c r="S12855" s="46"/>
      <c r="U12855" s="46"/>
    </row>
    <row r="12856" spans="19:21" x14ac:dyDescent="0.25">
      <c r="S12856" s="46"/>
      <c r="U12856" s="46"/>
    </row>
    <row r="12857" spans="19:21" x14ac:dyDescent="0.25">
      <c r="S12857" s="46"/>
      <c r="U12857" s="46"/>
    </row>
    <row r="12858" spans="19:21" x14ac:dyDescent="0.25">
      <c r="S12858" s="46"/>
      <c r="U12858" s="46"/>
    </row>
    <row r="12859" spans="19:21" x14ac:dyDescent="0.25">
      <c r="S12859" s="46"/>
      <c r="U12859" s="46"/>
    </row>
    <row r="12860" spans="19:21" x14ac:dyDescent="0.25">
      <c r="S12860" s="46"/>
      <c r="U12860" s="46"/>
    </row>
    <row r="12861" spans="19:21" x14ac:dyDescent="0.25">
      <c r="S12861" s="46"/>
      <c r="U12861" s="46"/>
    </row>
    <row r="12862" spans="19:21" x14ac:dyDescent="0.25">
      <c r="S12862" s="46"/>
      <c r="U12862" s="46"/>
    </row>
    <row r="12863" spans="19:21" x14ac:dyDescent="0.25">
      <c r="S12863" s="46"/>
      <c r="U12863" s="46"/>
    </row>
    <row r="12864" spans="19:21" x14ac:dyDescent="0.25">
      <c r="S12864" s="46"/>
      <c r="U12864" s="46"/>
    </row>
    <row r="12865" spans="19:21" x14ac:dyDescent="0.25">
      <c r="S12865" s="46"/>
      <c r="U12865" s="46"/>
    </row>
    <row r="12866" spans="19:21" x14ac:dyDescent="0.25">
      <c r="S12866" s="46"/>
      <c r="U12866" s="46"/>
    </row>
    <row r="12867" spans="19:21" x14ac:dyDescent="0.25">
      <c r="S12867" s="46"/>
      <c r="U12867" s="46"/>
    </row>
    <row r="12868" spans="19:21" x14ac:dyDescent="0.25">
      <c r="S12868" s="46"/>
      <c r="U12868" s="46"/>
    </row>
    <row r="12869" spans="19:21" x14ac:dyDescent="0.25">
      <c r="S12869" s="46"/>
      <c r="U12869" s="46"/>
    </row>
    <row r="12870" spans="19:21" x14ac:dyDescent="0.25">
      <c r="S12870" s="46"/>
      <c r="U12870" s="46"/>
    </row>
    <row r="12871" spans="19:21" x14ac:dyDescent="0.25">
      <c r="S12871" s="46"/>
      <c r="U12871" s="46"/>
    </row>
    <row r="12872" spans="19:21" x14ac:dyDescent="0.25">
      <c r="S12872" s="46"/>
      <c r="U12872" s="46"/>
    </row>
    <row r="12873" spans="19:21" x14ac:dyDescent="0.25">
      <c r="S12873" s="46"/>
      <c r="U12873" s="46"/>
    </row>
    <row r="12874" spans="19:21" x14ac:dyDescent="0.25">
      <c r="S12874" s="46"/>
      <c r="U12874" s="46"/>
    </row>
    <row r="12875" spans="19:21" x14ac:dyDescent="0.25">
      <c r="S12875" s="46"/>
      <c r="U12875" s="46"/>
    </row>
    <row r="12876" spans="19:21" x14ac:dyDescent="0.25">
      <c r="S12876" s="46"/>
      <c r="U12876" s="46"/>
    </row>
    <row r="12877" spans="19:21" x14ac:dyDescent="0.25">
      <c r="S12877" s="46"/>
      <c r="U12877" s="46"/>
    </row>
    <row r="12878" spans="19:21" x14ac:dyDescent="0.25">
      <c r="S12878" s="46"/>
      <c r="U12878" s="46"/>
    </row>
    <row r="12879" spans="19:21" x14ac:dyDescent="0.25">
      <c r="S12879" s="46"/>
      <c r="U12879" s="46"/>
    </row>
    <row r="12880" spans="19:21" x14ac:dyDescent="0.25">
      <c r="S12880" s="46"/>
      <c r="U12880" s="46"/>
    </row>
    <row r="12881" spans="19:21" x14ac:dyDescent="0.25">
      <c r="S12881" s="46"/>
      <c r="U12881" s="46"/>
    </row>
    <row r="12882" spans="19:21" x14ac:dyDescent="0.25">
      <c r="S12882" s="46"/>
      <c r="U12882" s="46"/>
    </row>
    <row r="12883" spans="19:21" x14ac:dyDescent="0.25">
      <c r="S12883" s="46"/>
      <c r="U12883" s="46"/>
    </row>
    <row r="12884" spans="19:21" x14ac:dyDescent="0.25">
      <c r="S12884" s="46"/>
      <c r="U12884" s="46"/>
    </row>
    <row r="12885" spans="19:21" x14ac:dyDescent="0.25">
      <c r="S12885" s="46"/>
      <c r="U12885" s="46"/>
    </row>
    <row r="12886" spans="19:21" x14ac:dyDescent="0.25">
      <c r="S12886" s="46"/>
      <c r="U12886" s="46"/>
    </row>
    <row r="12887" spans="19:21" x14ac:dyDescent="0.25">
      <c r="S12887" s="46"/>
      <c r="U12887" s="46"/>
    </row>
    <row r="12888" spans="19:21" x14ac:dyDescent="0.25">
      <c r="S12888" s="46"/>
      <c r="U12888" s="46"/>
    </row>
    <row r="12889" spans="19:21" x14ac:dyDescent="0.25">
      <c r="S12889" s="46"/>
      <c r="U12889" s="46"/>
    </row>
    <row r="12890" spans="19:21" x14ac:dyDescent="0.25">
      <c r="S12890" s="46"/>
      <c r="U12890" s="46"/>
    </row>
    <row r="12891" spans="19:21" x14ac:dyDescent="0.25">
      <c r="S12891" s="46"/>
      <c r="U12891" s="46"/>
    </row>
    <row r="12892" spans="19:21" x14ac:dyDescent="0.25">
      <c r="S12892" s="46"/>
      <c r="U12892" s="46"/>
    </row>
    <row r="12893" spans="19:21" x14ac:dyDescent="0.25">
      <c r="S12893" s="46"/>
      <c r="U12893" s="46"/>
    </row>
    <row r="12894" spans="19:21" x14ac:dyDescent="0.25">
      <c r="S12894" s="46"/>
      <c r="U12894" s="46"/>
    </row>
    <row r="12895" spans="19:21" x14ac:dyDescent="0.25">
      <c r="S12895" s="46"/>
      <c r="U12895" s="46"/>
    </row>
    <row r="12896" spans="19:21" x14ac:dyDescent="0.25">
      <c r="S12896" s="46"/>
      <c r="U12896" s="46"/>
    </row>
    <row r="12897" spans="19:21" x14ac:dyDescent="0.25">
      <c r="S12897" s="46"/>
      <c r="U12897" s="46"/>
    </row>
    <row r="12898" spans="19:21" x14ac:dyDescent="0.25">
      <c r="S12898" s="46"/>
      <c r="U12898" s="46"/>
    </row>
    <row r="12899" spans="19:21" x14ac:dyDescent="0.25">
      <c r="S12899" s="46"/>
      <c r="U12899" s="46"/>
    </row>
    <row r="12900" spans="19:21" x14ac:dyDescent="0.25">
      <c r="S12900" s="46"/>
      <c r="U12900" s="46"/>
    </row>
    <row r="12901" spans="19:21" x14ac:dyDescent="0.25">
      <c r="S12901" s="46"/>
      <c r="U12901" s="46"/>
    </row>
    <row r="12902" spans="19:21" x14ac:dyDescent="0.25">
      <c r="S12902" s="46"/>
      <c r="U12902" s="46"/>
    </row>
    <row r="12903" spans="19:21" x14ac:dyDescent="0.25">
      <c r="S12903" s="46"/>
      <c r="U12903" s="46"/>
    </row>
    <row r="12904" spans="19:21" x14ac:dyDescent="0.25">
      <c r="S12904" s="46"/>
      <c r="U12904" s="46"/>
    </row>
    <row r="12905" spans="19:21" x14ac:dyDescent="0.25">
      <c r="S12905" s="46"/>
      <c r="U12905" s="46"/>
    </row>
    <row r="12906" spans="19:21" x14ac:dyDescent="0.25">
      <c r="S12906" s="46"/>
      <c r="U12906" s="46"/>
    </row>
    <row r="12907" spans="19:21" x14ac:dyDescent="0.25">
      <c r="S12907" s="46"/>
      <c r="U12907" s="46"/>
    </row>
    <row r="12908" spans="19:21" x14ac:dyDescent="0.25">
      <c r="S12908" s="46"/>
      <c r="U12908" s="46"/>
    </row>
    <row r="12909" spans="19:21" x14ac:dyDescent="0.25">
      <c r="S12909" s="46"/>
      <c r="U12909" s="46"/>
    </row>
    <row r="12910" spans="19:21" x14ac:dyDescent="0.25">
      <c r="S12910" s="46"/>
      <c r="U12910" s="46"/>
    </row>
    <row r="12911" spans="19:21" x14ac:dyDescent="0.25">
      <c r="S12911" s="46"/>
      <c r="U12911" s="46"/>
    </row>
    <row r="12912" spans="19:21" x14ac:dyDescent="0.25">
      <c r="S12912" s="46"/>
      <c r="U12912" s="46"/>
    </row>
    <row r="12913" spans="19:21" x14ac:dyDescent="0.25">
      <c r="S12913" s="46"/>
      <c r="U12913" s="46"/>
    </row>
    <row r="12914" spans="19:21" x14ac:dyDescent="0.25">
      <c r="S12914" s="46"/>
      <c r="U12914" s="46"/>
    </row>
    <row r="12915" spans="19:21" x14ac:dyDescent="0.25">
      <c r="S12915" s="46"/>
      <c r="U12915" s="46"/>
    </row>
    <row r="12916" spans="19:21" x14ac:dyDescent="0.25">
      <c r="S12916" s="46"/>
      <c r="U12916" s="46"/>
    </row>
    <row r="12917" spans="19:21" x14ac:dyDescent="0.25">
      <c r="S12917" s="46"/>
      <c r="U12917" s="46"/>
    </row>
    <row r="12918" spans="19:21" x14ac:dyDescent="0.25">
      <c r="S12918" s="46"/>
      <c r="U12918" s="46"/>
    </row>
    <row r="12919" spans="19:21" x14ac:dyDescent="0.25">
      <c r="S12919" s="46"/>
      <c r="U12919" s="46"/>
    </row>
    <row r="12920" spans="19:21" x14ac:dyDescent="0.25">
      <c r="S12920" s="46"/>
      <c r="U12920" s="46"/>
    </row>
    <row r="12921" spans="19:21" x14ac:dyDescent="0.25">
      <c r="S12921" s="46"/>
      <c r="U12921" s="46"/>
    </row>
    <row r="12922" spans="19:21" x14ac:dyDescent="0.25">
      <c r="S12922" s="46"/>
      <c r="U12922" s="46"/>
    </row>
    <row r="12923" spans="19:21" x14ac:dyDescent="0.25">
      <c r="S12923" s="46"/>
      <c r="U12923" s="46"/>
    </row>
    <row r="12924" spans="19:21" x14ac:dyDescent="0.25">
      <c r="S12924" s="46"/>
      <c r="U12924" s="46"/>
    </row>
    <row r="12925" spans="19:21" x14ac:dyDescent="0.25">
      <c r="S12925" s="46"/>
      <c r="U12925" s="46"/>
    </row>
    <row r="12926" spans="19:21" x14ac:dyDescent="0.25">
      <c r="S12926" s="46"/>
      <c r="U12926" s="46"/>
    </row>
    <row r="12927" spans="19:21" x14ac:dyDescent="0.25">
      <c r="S12927" s="46"/>
      <c r="U12927" s="46"/>
    </row>
    <row r="12928" spans="19:21" x14ac:dyDescent="0.25">
      <c r="S12928" s="46"/>
      <c r="U12928" s="46"/>
    </row>
    <row r="12929" spans="19:21" x14ac:dyDescent="0.25">
      <c r="S12929" s="46"/>
      <c r="U12929" s="46"/>
    </row>
    <row r="12930" spans="19:21" x14ac:dyDescent="0.25">
      <c r="S12930" s="46"/>
      <c r="U12930" s="46"/>
    </row>
    <row r="12931" spans="19:21" x14ac:dyDescent="0.25">
      <c r="S12931" s="46"/>
      <c r="U12931" s="46"/>
    </row>
    <row r="12932" spans="19:21" x14ac:dyDescent="0.25">
      <c r="S12932" s="46"/>
      <c r="U12932" s="46"/>
    </row>
    <row r="12933" spans="19:21" x14ac:dyDescent="0.25">
      <c r="S12933" s="46"/>
      <c r="U12933" s="46"/>
    </row>
    <row r="12934" spans="19:21" x14ac:dyDescent="0.25">
      <c r="S12934" s="46"/>
      <c r="U12934" s="46"/>
    </row>
    <row r="12935" spans="19:21" x14ac:dyDescent="0.25">
      <c r="S12935" s="46"/>
      <c r="U12935" s="46"/>
    </row>
    <row r="12936" spans="19:21" x14ac:dyDescent="0.25">
      <c r="S12936" s="46"/>
      <c r="U12936" s="46"/>
    </row>
    <row r="12937" spans="19:21" x14ac:dyDescent="0.25">
      <c r="S12937" s="46"/>
      <c r="U12937" s="46"/>
    </row>
    <row r="12938" spans="19:21" x14ac:dyDescent="0.25">
      <c r="S12938" s="46"/>
      <c r="U12938" s="46"/>
    </row>
    <row r="12939" spans="19:21" x14ac:dyDescent="0.25">
      <c r="S12939" s="46"/>
      <c r="U12939" s="46"/>
    </row>
    <row r="12940" spans="19:21" x14ac:dyDescent="0.25">
      <c r="S12940" s="46"/>
      <c r="U12940" s="46"/>
    </row>
    <row r="12941" spans="19:21" x14ac:dyDescent="0.25">
      <c r="S12941" s="46"/>
      <c r="U12941" s="46"/>
    </row>
    <row r="12942" spans="19:21" x14ac:dyDescent="0.25">
      <c r="S12942" s="46"/>
      <c r="U12942" s="46"/>
    </row>
    <row r="12943" spans="19:21" x14ac:dyDescent="0.25">
      <c r="S12943" s="46"/>
      <c r="U12943" s="46"/>
    </row>
    <row r="12944" spans="19:21" x14ac:dyDescent="0.25">
      <c r="S12944" s="46"/>
      <c r="U12944" s="46"/>
    </row>
    <row r="12945" spans="19:21" x14ac:dyDescent="0.25">
      <c r="S12945" s="46"/>
      <c r="U12945" s="46"/>
    </row>
    <row r="12946" spans="19:21" x14ac:dyDescent="0.25">
      <c r="S12946" s="46"/>
      <c r="U12946" s="46"/>
    </row>
    <row r="12947" spans="19:21" x14ac:dyDescent="0.25">
      <c r="S12947" s="46"/>
      <c r="U12947" s="46"/>
    </row>
    <row r="12948" spans="19:21" x14ac:dyDescent="0.25">
      <c r="S12948" s="46"/>
      <c r="U12948" s="46"/>
    </row>
    <row r="12949" spans="19:21" x14ac:dyDescent="0.25">
      <c r="S12949" s="46"/>
      <c r="U12949" s="46"/>
    </row>
    <row r="12950" spans="19:21" x14ac:dyDescent="0.25">
      <c r="S12950" s="46"/>
      <c r="U12950" s="46"/>
    </row>
    <row r="12951" spans="19:21" x14ac:dyDescent="0.25">
      <c r="S12951" s="46"/>
      <c r="U12951" s="46"/>
    </row>
    <row r="12952" spans="19:21" x14ac:dyDescent="0.25">
      <c r="S12952" s="46"/>
      <c r="U12952" s="46"/>
    </row>
    <row r="12953" spans="19:21" x14ac:dyDescent="0.25">
      <c r="S12953" s="46"/>
      <c r="U12953" s="46"/>
    </row>
    <row r="12954" spans="19:21" x14ac:dyDescent="0.25">
      <c r="S12954" s="46"/>
      <c r="U12954" s="46"/>
    </row>
    <row r="12955" spans="19:21" x14ac:dyDescent="0.25">
      <c r="S12955" s="46"/>
      <c r="U12955" s="46"/>
    </row>
    <row r="12956" spans="19:21" x14ac:dyDescent="0.25">
      <c r="S12956" s="46"/>
      <c r="U12956" s="46"/>
    </row>
    <row r="12957" spans="19:21" x14ac:dyDescent="0.25">
      <c r="S12957" s="46"/>
      <c r="U12957" s="46"/>
    </row>
    <row r="12958" spans="19:21" x14ac:dyDescent="0.25">
      <c r="S12958" s="46"/>
      <c r="U12958" s="46"/>
    </row>
    <row r="12959" spans="19:21" x14ac:dyDescent="0.25">
      <c r="S12959" s="46"/>
      <c r="U12959" s="46"/>
    </row>
    <row r="12960" spans="19:21" x14ac:dyDescent="0.25">
      <c r="S12960" s="46"/>
      <c r="U12960" s="46"/>
    </row>
    <row r="12961" spans="19:21" x14ac:dyDescent="0.25">
      <c r="S12961" s="46"/>
      <c r="U12961" s="46"/>
    </row>
    <row r="12962" spans="19:21" x14ac:dyDescent="0.25">
      <c r="S12962" s="46"/>
      <c r="U12962" s="46"/>
    </row>
    <row r="12963" spans="19:21" x14ac:dyDescent="0.25">
      <c r="S12963" s="46"/>
      <c r="U12963" s="46"/>
    </row>
    <row r="12964" spans="19:21" x14ac:dyDescent="0.25">
      <c r="S12964" s="46"/>
      <c r="U12964" s="46"/>
    </row>
    <row r="12965" spans="19:21" x14ac:dyDescent="0.25">
      <c r="S12965" s="46"/>
      <c r="U12965" s="46"/>
    </row>
    <row r="12966" spans="19:21" x14ac:dyDescent="0.25">
      <c r="S12966" s="46"/>
      <c r="U12966" s="46"/>
    </row>
    <row r="12967" spans="19:21" x14ac:dyDescent="0.25">
      <c r="S12967" s="46"/>
      <c r="U12967" s="46"/>
    </row>
    <row r="12968" spans="19:21" x14ac:dyDescent="0.25">
      <c r="S12968" s="46"/>
      <c r="U12968" s="46"/>
    </row>
    <row r="12969" spans="19:21" x14ac:dyDescent="0.25">
      <c r="S12969" s="46"/>
      <c r="U12969" s="46"/>
    </row>
    <row r="12970" spans="19:21" x14ac:dyDescent="0.25">
      <c r="S12970" s="46"/>
      <c r="U12970" s="46"/>
    </row>
    <row r="12971" spans="19:21" x14ac:dyDescent="0.25">
      <c r="S12971" s="46"/>
      <c r="U12971" s="46"/>
    </row>
    <row r="12972" spans="19:21" x14ac:dyDescent="0.25">
      <c r="S12972" s="46"/>
      <c r="U12972" s="46"/>
    </row>
    <row r="12973" spans="19:21" x14ac:dyDescent="0.25">
      <c r="S12973" s="46"/>
      <c r="U12973" s="46"/>
    </row>
    <row r="12974" spans="19:21" x14ac:dyDescent="0.25">
      <c r="S12974" s="46"/>
      <c r="U12974" s="46"/>
    </row>
    <row r="12975" spans="19:21" x14ac:dyDescent="0.25">
      <c r="S12975" s="46"/>
      <c r="U12975" s="46"/>
    </row>
    <row r="12976" spans="19:21" x14ac:dyDescent="0.25">
      <c r="S12976" s="46"/>
      <c r="U12976" s="46"/>
    </row>
    <row r="12977" spans="19:21" x14ac:dyDescent="0.25">
      <c r="S12977" s="46"/>
      <c r="U12977" s="46"/>
    </row>
    <row r="12978" spans="19:21" x14ac:dyDescent="0.25">
      <c r="S12978" s="46"/>
      <c r="U12978" s="46"/>
    </row>
    <row r="12979" spans="19:21" x14ac:dyDescent="0.25">
      <c r="S12979" s="46"/>
      <c r="U12979" s="46"/>
    </row>
    <row r="12980" spans="19:21" x14ac:dyDescent="0.25">
      <c r="S12980" s="46"/>
      <c r="U12980" s="46"/>
    </row>
    <row r="12981" spans="19:21" x14ac:dyDescent="0.25">
      <c r="S12981" s="46"/>
      <c r="U12981" s="46"/>
    </row>
    <row r="12982" spans="19:21" x14ac:dyDescent="0.25">
      <c r="S12982" s="46"/>
      <c r="U12982" s="46"/>
    </row>
    <row r="12983" spans="19:21" x14ac:dyDescent="0.25">
      <c r="S12983" s="46"/>
      <c r="U12983" s="46"/>
    </row>
    <row r="12984" spans="19:21" x14ac:dyDescent="0.25">
      <c r="S12984" s="46"/>
      <c r="U12984" s="46"/>
    </row>
    <row r="12985" spans="19:21" x14ac:dyDescent="0.25">
      <c r="S12985" s="46"/>
      <c r="U12985" s="46"/>
    </row>
    <row r="12986" spans="19:21" x14ac:dyDescent="0.25">
      <c r="S12986" s="46"/>
      <c r="U12986" s="46"/>
    </row>
    <row r="12987" spans="19:21" x14ac:dyDescent="0.25">
      <c r="S12987" s="46"/>
      <c r="U12987" s="46"/>
    </row>
    <row r="12988" spans="19:21" x14ac:dyDescent="0.25">
      <c r="S12988" s="46"/>
      <c r="U12988" s="46"/>
    </row>
    <row r="12989" spans="19:21" x14ac:dyDescent="0.25">
      <c r="S12989" s="46"/>
      <c r="U12989" s="46"/>
    </row>
    <row r="12990" spans="19:21" x14ac:dyDescent="0.25">
      <c r="S12990" s="46"/>
      <c r="U12990" s="46"/>
    </row>
    <row r="12991" spans="19:21" x14ac:dyDescent="0.25">
      <c r="S12991" s="46"/>
      <c r="U12991" s="46"/>
    </row>
    <row r="12992" spans="19:21" x14ac:dyDescent="0.25">
      <c r="S12992" s="46"/>
      <c r="U12992" s="46"/>
    </row>
    <row r="12993" spans="19:21" x14ac:dyDescent="0.25">
      <c r="S12993" s="46"/>
      <c r="U12993" s="46"/>
    </row>
    <row r="12994" spans="19:21" x14ac:dyDescent="0.25">
      <c r="S12994" s="46"/>
      <c r="U12994" s="46"/>
    </row>
    <row r="12995" spans="19:21" x14ac:dyDescent="0.25">
      <c r="S12995" s="46"/>
      <c r="U12995" s="46"/>
    </row>
    <row r="12996" spans="19:21" x14ac:dyDescent="0.25">
      <c r="S12996" s="46"/>
      <c r="U12996" s="46"/>
    </row>
    <row r="12997" spans="19:21" x14ac:dyDescent="0.25">
      <c r="S12997" s="46"/>
      <c r="U12997" s="46"/>
    </row>
    <row r="12998" spans="19:21" x14ac:dyDescent="0.25">
      <c r="S12998" s="46"/>
      <c r="U12998" s="46"/>
    </row>
    <row r="12999" spans="19:21" x14ac:dyDescent="0.25">
      <c r="S12999" s="46"/>
      <c r="U12999" s="46"/>
    </row>
    <row r="13000" spans="19:21" x14ac:dyDescent="0.25">
      <c r="S13000" s="46"/>
      <c r="U13000" s="46"/>
    </row>
    <row r="13001" spans="19:21" x14ac:dyDescent="0.25">
      <c r="S13001" s="46"/>
      <c r="U13001" s="46"/>
    </row>
    <row r="13002" spans="19:21" x14ac:dyDescent="0.25">
      <c r="S13002" s="46"/>
      <c r="U13002" s="46"/>
    </row>
    <row r="13003" spans="19:21" x14ac:dyDescent="0.25">
      <c r="S13003" s="46"/>
      <c r="U13003" s="46"/>
    </row>
    <row r="13004" spans="19:21" x14ac:dyDescent="0.25">
      <c r="S13004" s="46"/>
      <c r="U13004" s="46"/>
    </row>
    <row r="13005" spans="19:21" x14ac:dyDescent="0.25">
      <c r="S13005" s="46"/>
      <c r="U13005" s="46"/>
    </row>
    <row r="13006" spans="19:21" x14ac:dyDescent="0.25">
      <c r="S13006" s="46"/>
      <c r="U13006" s="46"/>
    </row>
    <row r="13007" spans="19:21" x14ac:dyDescent="0.25">
      <c r="S13007" s="46"/>
      <c r="U13007" s="46"/>
    </row>
    <row r="13008" spans="19:21" x14ac:dyDescent="0.25">
      <c r="S13008" s="46"/>
      <c r="U13008" s="46"/>
    </row>
    <row r="13009" spans="19:21" x14ac:dyDescent="0.25">
      <c r="S13009" s="46"/>
      <c r="U13009" s="46"/>
    </row>
    <row r="13010" spans="19:21" x14ac:dyDescent="0.25">
      <c r="S13010" s="46"/>
      <c r="U13010" s="46"/>
    </row>
    <row r="13011" spans="19:21" x14ac:dyDescent="0.25">
      <c r="S13011" s="46"/>
      <c r="U13011" s="46"/>
    </row>
    <row r="13012" spans="19:21" x14ac:dyDescent="0.25">
      <c r="S13012" s="46"/>
      <c r="U13012" s="46"/>
    </row>
    <row r="13013" spans="19:21" x14ac:dyDescent="0.25">
      <c r="S13013" s="46"/>
      <c r="U13013" s="46"/>
    </row>
    <row r="13014" spans="19:21" x14ac:dyDescent="0.25">
      <c r="S13014" s="46"/>
      <c r="U13014" s="46"/>
    </row>
    <row r="13015" spans="19:21" x14ac:dyDescent="0.25">
      <c r="S13015" s="46"/>
      <c r="U13015" s="46"/>
    </row>
    <row r="13016" spans="19:21" x14ac:dyDescent="0.25">
      <c r="S13016" s="46"/>
      <c r="U13016" s="46"/>
    </row>
    <row r="13017" spans="19:21" x14ac:dyDescent="0.25">
      <c r="S13017" s="46"/>
      <c r="U13017" s="46"/>
    </row>
    <row r="13018" spans="19:21" x14ac:dyDescent="0.25">
      <c r="S13018" s="46"/>
      <c r="U13018" s="46"/>
    </row>
    <row r="13019" spans="19:21" x14ac:dyDescent="0.25">
      <c r="S13019" s="46"/>
      <c r="U13019" s="46"/>
    </row>
    <row r="13020" spans="19:21" x14ac:dyDescent="0.25">
      <c r="S13020" s="46"/>
      <c r="U13020" s="46"/>
    </row>
    <row r="13021" spans="19:21" x14ac:dyDescent="0.25">
      <c r="S13021" s="46"/>
      <c r="U13021" s="46"/>
    </row>
    <row r="13022" spans="19:21" x14ac:dyDescent="0.25">
      <c r="S13022" s="46"/>
      <c r="U13022" s="46"/>
    </row>
    <row r="13023" spans="19:21" x14ac:dyDescent="0.25">
      <c r="S13023" s="46"/>
      <c r="U13023" s="46"/>
    </row>
    <row r="13024" spans="19:21" x14ac:dyDescent="0.25">
      <c r="S13024" s="46"/>
      <c r="U13024" s="46"/>
    </row>
    <row r="13025" spans="19:21" x14ac:dyDescent="0.25">
      <c r="S13025" s="46"/>
      <c r="U13025" s="46"/>
    </row>
    <row r="13026" spans="19:21" x14ac:dyDescent="0.25">
      <c r="S13026" s="46"/>
      <c r="U13026" s="46"/>
    </row>
    <row r="13027" spans="19:21" x14ac:dyDescent="0.25">
      <c r="S13027" s="46"/>
      <c r="U13027" s="46"/>
    </row>
    <row r="13028" spans="19:21" x14ac:dyDescent="0.25">
      <c r="S13028" s="46"/>
      <c r="U13028" s="46"/>
    </row>
    <row r="13029" spans="19:21" x14ac:dyDescent="0.25">
      <c r="S13029" s="46"/>
      <c r="U13029" s="46"/>
    </row>
    <row r="13030" spans="19:21" x14ac:dyDescent="0.25">
      <c r="S13030" s="46"/>
      <c r="U13030" s="46"/>
    </row>
    <row r="13031" spans="19:21" x14ac:dyDescent="0.25">
      <c r="S13031" s="46"/>
      <c r="U13031" s="46"/>
    </row>
    <row r="13032" spans="19:21" x14ac:dyDescent="0.25">
      <c r="S13032" s="46"/>
      <c r="U13032" s="46"/>
    </row>
    <row r="13033" spans="19:21" x14ac:dyDescent="0.25">
      <c r="S13033" s="46"/>
      <c r="U13033" s="46"/>
    </row>
    <row r="13034" spans="19:21" x14ac:dyDescent="0.25">
      <c r="S13034" s="46"/>
      <c r="U13034" s="46"/>
    </row>
    <row r="13035" spans="19:21" x14ac:dyDescent="0.25">
      <c r="S13035" s="46"/>
      <c r="U13035" s="46"/>
    </row>
    <row r="13036" spans="19:21" x14ac:dyDescent="0.25">
      <c r="S13036" s="46"/>
      <c r="U13036" s="46"/>
    </row>
    <row r="13037" spans="19:21" x14ac:dyDescent="0.25">
      <c r="S13037" s="46"/>
      <c r="U13037" s="46"/>
    </row>
    <row r="13038" spans="19:21" x14ac:dyDescent="0.25">
      <c r="S13038" s="46"/>
      <c r="U13038" s="46"/>
    </row>
    <row r="13039" spans="19:21" x14ac:dyDescent="0.25">
      <c r="S13039" s="46"/>
      <c r="U13039" s="46"/>
    </row>
    <row r="13040" spans="19:21" x14ac:dyDescent="0.25">
      <c r="S13040" s="46"/>
      <c r="U13040" s="46"/>
    </row>
    <row r="13041" spans="19:21" x14ac:dyDescent="0.25">
      <c r="S13041" s="46"/>
      <c r="U13041" s="46"/>
    </row>
    <row r="13042" spans="19:21" x14ac:dyDescent="0.25">
      <c r="S13042" s="46"/>
      <c r="U13042" s="46"/>
    </row>
    <row r="13043" spans="19:21" x14ac:dyDescent="0.25">
      <c r="S13043" s="46"/>
      <c r="U13043" s="46"/>
    </row>
    <row r="13044" spans="19:21" x14ac:dyDescent="0.25">
      <c r="S13044" s="46"/>
      <c r="U13044" s="46"/>
    </row>
    <row r="13045" spans="19:21" x14ac:dyDescent="0.25">
      <c r="S13045" s="46"/>
      <c r="U13045" s="46"/>
    </row>
    <row r="13046" spans="19:21" x14ac:dyDescent="0.25">
      <c r="S13046" s="46"/>
      <c r="U13046" s="46"/>
    </row>
    <row r="13047" spans="19:21" x14ac:dyDescent="0.25">
      <c r="S13047" s="46"/>
      <c r="U13047" s="46"/>
    </row>
    <row r="13048" spans="19:21" x14ac:dyDescent="0.25">
      <c r="S13048" s="46"/>
      <c r="U13048" s="46"/>
    </row>
    <row r="13049" spans="19:21" x14ac:dyDescent="0.25">
      <c r="S13049" s="46"/>
      <c r="U13049" s="46"/>
    </row>
    <row r="13050" spans="19:21" x14ac:dyDescent="0.25">
      <c r="S13050" s="46"/>
      <c r="U13050" s="46"/>
    </row>
    <row r="13051" spans="19:21" x14ac:dyDescent="0.25">
      <c r="S13051" s="46"/>
      <c r="U13051" s="46"/>
    </row>
    <row r="13052" spans="19:21" x14ac:dyDescent="0.25">
      <c r="S13052" s="46"/>
      <c r="U13052" s="46"/>
    </row>
    <row r="13053" spans="19:21" x14ac:dyDescent="0.25">
      <c r="S13053" s="46"/>
      <c r="U13053" s="46"/>
    </row>
    <row r="13054" spans="19:21" x14ac:dyDescent="0.25">
      <c r="S13054" s="46"/>
      <c r="U13054" s="46"/>
    </row>
    <row r="13055" spans="19:21" x14ac:dyDescent="0.25">
      <c r="S13055" s="46"/>
      <c r="U13055" s="46"/>
    </row>
    <row r="13056" spans="19:21" x14ac:dyDescent="0.25">
      <c r="S13056" s="46"/>
      <c r="U13056" s="46"/>
    </row>
    <row r="13057" spans="19:21" x14ac:dyDescent="0.25">
      <c r="S13057" s="46"/>
      <c r="U13057" s="46"/>
    </row>
    <row r="13058" spans="19:21" x14ac:dyDescent="0.25">
      <c r="S13058" s="46"/>
      <c r="U13058" s="46"/>
    </row>
    <row r="13059" spans="19:21" x14ac:dyDescent="0.25">
      <c r="S13059" s="46"/>
      <c r="U13059" s="46"/>
    </row>
    <row r="13060" spans="19:21" x14ac:dyDescent="0.25">
      <c r="S13060" s="46"/>
      <c r="U13060" s="46"/>
    </row>
    <row r="13061" spans="19:21" x14ac:dyDescent="0.25">
      <c r="S13061" s="46"/>
      <c r="U13061" s="46"/>
    </row>
    <row r="13062" spans="19:21" x14ac:dyDescent="0.25">
      <c r="S13062" s="46"/>
      <c r="U13062" s="46"/>
    </row>
    <row r="13063" spans="19:21" x14ac:dyDescent="0.25">
      <c r="S13063" s="46"/>
      <c r="U13063" s="46"/>
    </row>
    <row r="13064" spans="19:21" x14ac:dyDescent="0.25">
      <c r="S13064" s="46"/>
      <c r="U13064" s="46"/>
    </row>
    <row r="13065" spans="19:21" x14ac:dyDescent="0.25">
      <c r="S13065" s="46"/>
      <c r="U13065" s="46"/>
    </row>
    <row r="13066" spans="19:21" x14ac:dyDescent="0.25">
      <c r="S13066" s="46"/>
      <c r="U13066" s="46"/>
    </row>
    <row r="13067" spans="19:21" x14ac:dyDescent="0.25">
      <c r="S13067" s="46"/>
      <c r="U13067" s="46"/>
    </row>
    <row r="13068" spans="19:21" x14ac:dyDescent="0.25">
      <c r="S13068" s="46"/>
      <c r="U13068" s="46"/>
    </row>
    <row r="13069" spans="19:21" x14ac:dyDescent="0.25">
      <c r="S13069" s="46"/>
      <c r="U13069" s="46"/>
    </row>
    <row r="13070" spans="19:21" x14ac:dyDescent="0.25">
      <c r="S13070" s="46"/>
      <c r="U13070" s="46"/>
    </row>
    <row r="13071" spans="19:21" x14ac:dyDescent="0.25">
      <c r="S13071" s="46"/>
      <c r="U13071" s="46"/>
    </row>
    <row r="13072" spans="19:21" x14ac:dyDescent="0.25">
      <c r="S13072" s="46"/>
      <c r="U13072" s="46"/>
    </row>
    <row r="13073" spans="19:21" x14ac:dyDescent="0.25">
      <c r="S13073" s="46"/>
      <c r="U13073" s="46"/>
    </row>
    <row r="13074" spans="19:21" x14ac:dyDescent="0.25">
      <c r="S13074" s="46"/>
      <c r="U13074" s="46"/>
    </row>
    <row r="13075" spans="19:21" x14ac:dyDescent="0.25">
      <c r="S13075" s="46"/>
      <c r="U13075" s="46"/>
    </row>
    <row r="13076" spans="19:21" x14ac:dyDescent="0.25">
      <c r="S13076" s="46"/>
      <c r="U13076" s="46"/>
    </row>
    <row r="13077" spans="19:21" x14ac:dyDescent="0.25">
      <c r="S13077" s="46"/>
      <c r="U13077" s="46"/>
    </row>
    <row r="13078" spans="19:21" x14ac:dyDescent="0.25">
      <c r="S13078" s="46"/>
      <c r="U13078" s="46"/>
    </row>
    <row r="13079" spans="19:21" x14ac:dyDescent="0.25">
      <c r="S13079" s="46"/>
      <c r="U13079" s="46"/>
    </row>
    <row r="13080" spans="19:21" x14ac:dyDescent="0.25">
      <c r="S13080" s="46"/>
      <c r="U13080" s="46"/>
    </row>
    <row r="13081" spans="19:21" x14ac:dyDescent="0.25">
      <c r="S13081" s="46"/>
      <c r="U13081" s="46"/>
    </row>
    <row r="13082" spans="19:21" x14ac:dyDescent="0.25">
      <c r="S13082" s="46"/>
      <c r="U13082" s="46"/>
    </row>
    <row r="13083" spans="19:21" x14ac:dyDescent="0.25">
      <c r="S13083" s="46"/>
      <c r="U13083" s="46"/>
    </row>
    <row r="13084" spans="19:21" x14ac:dyDescent="0.25">
      <c r="S13084" s="46"/>
      <c r="U13084" s="46"/>
    </row>
    <row r="13085" spans="19:21" x14ac:dyDescent="0.25">
      <c r="S13085" s="46"/>
      <c r="U13085" s="46"/>
    </row>
    <row r="13086" spans="19:21" x14ac:dyDescent="0.25">
      <c r="S13086" s="46"/>
      <c r="U13086" s="46"/>
    </row>
    <row r="13087" spans="19:21" x14ac:dyDescent="0.25">
      <c r="S13087" s="46"/>
      <c r="U13087" s="46"/>
    </row>
    <row r="13088" spans="19:21" x14ac:dyDescent="0.25">
      <c r="S13088" s="46"/>
      <c r="U13088" s="46"/>
    </row>
    <row r="13089" spans="19:21" x14ac:dyDescent="0.25">
      <c r="S13089" s="46"/>
      <c r="U13089" s="46"/>
    </row>
    <row r="13090" spans="19:21" x14ac:dyDescent="0.25">
      <c r="S13090" s="46"/>
      <c r="U13090" s="46"/>
    </row>
    <row r="13091" spans="19:21" x14ac:dyDescent="0.25">
      <c r="S13091" s="46"/>
      <c r="U13091" s="46"/>
    </row>
    <row r="13092" spans="19:21" x14ac:dyDescent="0.25">
      <c r="S13092" s="46"/>
      <c r="U13092" s="46"/>
    </row>
    <row r="13093" spans="19:21" x14ac:dyDescent="0.25">
      <c r="S13093" s="46"/>
      <c r="U13093" s="46"/>
    </row>
    <row r="13094" spans="19:21" x14ac:dyDescent="0.25">
      <c r="S13094" s="46"/>
      <c r="U13094" s="46"/>
    </row>
    <row r="13095" spans="19:21" x14ac:dyDescent="0.25">
      <c r="S13095" s="46"/>
      <c r="U13095" s="46"/>
    </row>
    <row r="13096" spans="19:21" x14ac:dyDescent="0.25">
      <c r="S13096" s="46"/>
      <c r="U13096" s="46"/>
    </row>
    <row r="13097" spans="19:21" x14ac:dyDescent="0.25">
      <c r="S13097" s="46"/>
      <c r="U13097" s="46"/>
    </row>
    <row r="13098" spans="19:21" x14ac:dyDescent="0.25">
      <c r="S13098" s="46"/>
      <c r="U13098" s="46"/>
    </row>
    <row r="13099" spans="19:21" x14ac:dyDescent="0.25">
      <c r="S13099" s="46"/>
      <c r="U13099" s="46"/>
    </row>
    <row r="13100" spans="19:21" x14ac:dyDescent="0.25">
      <c r="S13100" s="46"/>
      <c r="U13100" s="46"/>
    </row>
    <row r="13101" spans="19:21" x14ac:dyDescent="0.25">
      <c r="S13101" s="46"/>
      <c r="U13101" s="46"/>
    </row>
    <row r="13102" spans="19:21" x14ac:dyDescent="0.25">
      <c r="S13102" s="46"/>
      <c r="U13102" s="46"/>
    </row>
    <row r="13103" spans="19:21" x14ac:dyDescent="0.25">
      <c r="S13103" s="46"/>
      <c r="U13103" s="46"/>
    </row>
    <row r="13104" spans="19:21" x14ac:dyDescent="0.25">
      <c r="S13104" s="46"/>
      <c r="U13104" s="46"/>
    </row>
    <row r="13105" spans="19:21" x14ac:dyDescent="0.25">
      <c r="S13105" s="46"/>
      <c r="U13105" s="46"/>
    </row>
    <row r="13106" spans="19:21" x14ac:dyDescent="0.25">
      <c r="S13106" s="46"/>
      <c r="U13106" s="46"/>
    </row>
    <row r="13107" spans="19:21" x14ac:dyDescent="0.25">
      <c r="S13107" s="46"/>
      <c r="U13107" s="46"/>
    </row>
    <row r="13108" spans="19:21" x14ac:dyDescent="0.25">
      <c r="S13108" s="46"/>
      <c r="U13108" s="46"/>
    </row>
    <row r="13109" spans="19:21" x14ac:dyDescent="0.25">
      <c r="S13109" s="46"/>
      <c r="U13109" s="46"/>
    </row>
    <row r="13110" spans="19:21" x14ac:dyDescent="0.25">
      <c r="S13110" s="46"/>
      <c r="U13110" s="46"/>
    </row>
    <row r="13111" spans="19:21" x14ac:dyDescent="0.25">
      <c r="S13111" s="46"/>
      <c r="U13111" s="46"/>
    </row>
    <row r="13112" spans="19:21" x14ac:dyDescent="0.25">
      <c r="S13112" s="46"/>
      <c r="U13112" s="46"/>
    </row>
    <row r="13113" spans="19:21" x14ac:dyDescent="0.25">
      <c r="S13113" s="46"/>
      <c r="U13113" s="46"/>
    </row>
    <row r="13114" spans="19:21" x14ac:dyDescent="0.25">
      <c r="S13114" s="46"/>
      <c r="U13114" s="46"/>
    </row>
    <row r="13115" spans="19:21" x14ac:dyDescent="0.25">
      <c r="S13115" s="46"/>
      <c r="U13115" s="46"/>
    </row>
    <row r="13116" spans="19:21" x14ac:dyDescent="0.25">
      <c r="S13116" s="46"/>
      <c r="U13116" s="46"/>
    </row>
    <row r="13117" spans="19:21" x14ac:dyDescent="0.25">
      <c r="S13117" s="46"/>
      <c r="U13117" s="46"/>
    </row>
    <row r="13118" spans="19:21" x14ac:dyDescent="0.25">
      <c r="S13118" s="46"/>
      <c r="U13118" s="46"/>
    </row>
    <row r="13119" spans="19:21" x14ac:dyDescent="0.25">
      <c r="S13119" s="46"/>
      <c r="U13119" s="46"/>
    </row>
    <row r="13120" spans="19:21" x14ac:dyDescent="0.25">
      <c r="S13120" s="46"/>
      <c r="U13120" s="46"/>
    </row>
    <row r="13121" spans="19:21" x14ac:dyDescent="0.25">
      <c r="S13121" s="46"/>
      <c r="U13121" s="46"/>
    </row>
    <row r="13122" spans="19:21" x14ac:dyDescent="0.25">
      <c r="S13122" s="46"/>
      <c r="U13122" s="46"/>
    </row>
    <row r="13123" spans="19:21" x14ac:dyDescent="0.25">
      <c r="S13123" s="46"/>
      <c r="U13123" s="46"/>
    </row>
    <row r="13124" spans="19:21" x14ac:dyDescent="0.25">
      <c r="S13124" s="46"/>
      <c r="U13124" s="46"/>
    </row>
    <row r="13125" spans="19:21" x14ac:dyDescent="0.25">
      <c r="S13125" s="46"/>
      <c r="U13125" s="46"/>
    </row>
    <row r="13126" spans="19:21" x14ac:dyDescent="0.25">
      <c r="S13126" s="46"/>
      <c r="U13126" s="46"/>
    </row>
    <row r="13127" spans="19:21" x14ac:dyDescent="0.25">
      <c r="S13127" s="46"/>
      <c r="U13127" s="46"/>
    </row>
    <row r="13128" spans="19:21" x14ac:dyDescent="0.25">
      <c r="S13128" s="46"/>
      <c r="U13128" s="46"/>
    </row>
    <row r="13129" spans="19:21" x14ac:dyDescent="0.25">
      <c r="S13129" s="46"/>
      <c r="U13129" s="46"/>
    </row>
    <row r="13130" spans="19:21" x14ac:dyDescent="0.25">
      <c r="S13130" s="46"/>
      <c r="U13130" s="46"/>
    </row>
    <row r="13131" spans="19:21" x14ac:dyDescent="0.25">
      <c r="S13131" s="46"/>
      <c r="U13131" s="46"/>
    </row>
    <row r="13132" spans="19:21" x14ac:dyDescent="0.25">
      <c r="S13132" s="46"/>
      <c r="U13132" s="46"/>
    </row>
    <row r="13133" spans="19:21" x14ac:dyDescent="0.25">
      <c r="S13133" s="46"/>
      <c r="U13133" s="46"/>
    </row>
    <row r="13134" spans="19:21" x14ac:dyDescent="0.25">
      <c r="S13134" s="46"/>
      <c r="U13134" s="46"/>
    </row>
    <row r="13135" spans="19:21" x14ac:dyDescent="0.25">
      <c r="S13135" s="46"/>
      <c r="U13135" s="46"/>
    </row>
    <row r="13136" spans="19:21" x14ac:dyDescent="0.25">
      <c r="S13136" s="46"/>
      <c r="U13136" s="46"/>
    </row>
    <row r="13137" spans="19:21" x14ac:dyDescent="0.25">
      <c r="S13137" s="46"/>
      <c r="U13137" s="46"/>
    </row>
    <row r="13138" spans="19:21" x14ac:dyDescent="0.25">
      <c r="S13138" s="46"/>
      <c r="U13138" s="46"/>
    </row>
    <row r="13139" spans="19:21" x14ac:dyDescent="0.25">
      <c r="S13139" s="46"/>
      <c r="U13139" s="46"/>
    </row>
    <row r="13140" spans="19:21" x14ac:dyDescent="0.25">
      <c r="S13140" s="46"/>
      <c r="U13140" s="46"/>
    </row>
    <row r="13141" spans="19:21" x14ac:dyDescent="0.25">
      <c r="S13141" s="46"/>
      <c r="U13141" s="46"/>
    </row>
    <row r="13142" spans="19:21" x14ac:dyDescent="0.25">
      <c r="S13142" s="46"/>
      <c r="U13142" s="46"/>
    </row>
    <row r="13143" spans="19:21" x14ac:dyDescent="0.25">
      <c r="S13143" s="46"/>
      <c r="U13143" s="46"/>
    </row>
    <row r="13144" spans="19:21" x14ac:dyDescent="0.25">
      <c r="S13144" s="46"/>
      <c r="U13144" s="46"/>
    </row>
    <row r="13145" spans="19:21" x14ac:dyDescent="0.25">
      <c r="S13145" s="46"/>
      <c r="U13145" s="46"/>
    </row>
    <row r="13146" spans="19:21" x14ac:dyDescent="0.25">
      <c r="S13146" s="46"/>
      <c r="U13146" s="46"/>
    </row>
    <row r="13147" spans="19:21" x14ac:dyDescent="0.25">
      <c r="S13147" s="46"/>
      <c r="U13147" s="46"/>
    </row>
    <row r="13148" spans="19:21" x14ac:dyDescent="0.25">
      <c r="S13148" s="46"/>
      <c r="U13148" s="46"/>
    </row>
    <row r="13149" spans="19:21" x14ac:dyDescent="0.25">
      <c r="S13149" s="46"/>
      <c r="U13149" s="46"/>
    </row>
    <row r="13150" spans="19:21" x14ac:dyDescent="0.25">
      <c r="S13150" s="46"/>
      <c r="U13150" s="46"/>
    </row>
    <row r="13151" spans="19:21" x14ac:dyDescent="0.25">
      <c r="S13151" s="46"/>
      <c r="U13151" s="46"/>
    </row>
    <row r="13152" spans="19:21" x14ac:dyDescent="0.25">
      <c r="S13152" s="46"/>
      <c r="U13152" s="46"/>
    </row>
    <row r="13153" spans="19:21" x14ac:dyDescent="0.25">
      <c r="S13153" s="46"/>
      <c r="U13153" s="46"/>
    </row>
    <row r="13154" spans="19:21" x14ac:dyDescent="0.25">
      <c r="S13154" s="46"/>
      <c r="U13154" s="46"/>
    </row>
    <row r="13155" spans="19:21" x14ac:dyDescent="0.25">
      <c r="S13155" s="46"/>
      <c r="U13155" s="46"/>
    </row>
    <row r="13156" spans="19:21" x14ac:dyDescent="0.25">
      <c r="S13156" s="46"/>
      <c r="U13156" s="46"/>
    </row>
    <row r="13157" spans="19:21" x14ac:dyDescent="0.25">
      <c r="S13157" s="46"/>
      <c r="U13157" s="46"/>
    </row>
    <row r="13158" spans="19:21" x14ac:dyDescent="0.25">
      <c r="S13158" s="46"/>
      <c r="U13158" s="46"/>
    </row>
    <row r="13159" spans="19:21" x14ac:dyDescent="0.25">
      <c r="S13159" s="46"/>
      <c r="U13159" s="46"/>
    </row>
    <row r="13160" spans="19:21" x14ac:dyDescent="0.25">
      <c r="S13160" s="46"/>
      <c r="U13160" s="46"/>
    </row>
    <row r="13161" spans="19:21" x14ac:dyDescent="0.25">
      <c r="S13161" s="46"/>
      <c r="U13161" s="46"/>
    </row>
    <row r="13162" spans="19:21" x14ac:dyDescent="0.25">
      <c r="S13162" s="46"/>
      <c r="U13162" s="46"/>
    </row>
    <row r="13163" spans="19:21" x14ac:dyDescent="0.25">
      <c r="S13163" s="46"/>
      <c r="U13163" s="46"/>
    </row>
    <row r="13164" spans="19:21" x14ac:dyDescent="0.25">
      <c r="S13164" s="46"/>
      <c r="U13164" s="46"/>
    </row>
    <row r="13165" spans="19:21" x14ac:dyDescent="0.25">
      <c r="S13165" s="46"/>
      <c r="U13165" s="46"/>
    </row>
    <row r="13166" spans="19:21" x14ac:dyDescent="0.25">
      <c r="S13166" s="46"/>
      <c r="U13166" s="46"/>
    </row>
    <row r="13167" spans="19:21" x14ac:dyDescent="0.25">
      <c r="S13167" s="46"/>
      <c r="U13167" s="46"/>
    </row>
    <row r="13168" spans="19:21" x14ac:dyDescent="0.25">
      <c r="S13168" s="46"/>
      <c r="U13168" s="46"/>
    </row>
    <row r="13169" spans="19:21" x14ac:dyDescent="0.25">
      <c r="S13169" s="46"/>
      <c r="U13169" s="46"/>
    </row>
    <row r="13170" spans="19:21" x14ac:dyDescent="0.25">
      <c r="S13170" s="46"/>
      <c r="U13170" s="46"/>
    </row>
    <row r="13171" spans="19:21" x14ac:dyDescent="0.25">
      <c r="S13171" s="46"/>
      <c r="U13171" s="46"/>
    </row>
    <row r="13172" spans="19:21" x14ac:dyDescent="0.25">
      <c r="S13172" s="46"/>
      <c r="U13172" s="46"/>
    </row>
    <row r="13173" spans="19:21" x14ac:dyDescent="0.25">
      <c r="S13173" s="46"/>
      <c r="U13173" s="46"/>
    </row>
    <row r="13174" spans="19:21" x14ac:dyDescent="0.25">
      <c r="S13174" s="46"/>
      <c r="U13174" s="46"/>
    </row>
    <row r="13175" spans="19:21" x14ac:dyDescent="0.25">
      <c r="S13175" s="46"/>
      <c r="U13175" s="46"/>
    </row>
    <row r="13176" spans="19:21" x14ac:dyDescent="0.25">
      <c r="S13176" s="46"/>
      <c r="U13176" s="46"/>
    </row>
    <row r="13177" spans="19:21" x14ac:dyDescent="0.25">
      <c r="S13177" s="46"/>
      <c r="U13177" s="46"/>
    </row>
    <row r="13178" spans="19:21" x14ac:dyDescent="0.25">
      <c r="S13178" s="46"/>
      <c r="U13178" s="46"/>
    </row>
    <row r="13179" spans="19:21" x14ac:dyDescent="0.25">
      <c r="S13179" s="46"/>
      <c r="U13179" s="46"/>
    </row>
    <row r="13180" spans="19:21" x14ac:dyDescent="0.25">
      <c r="S13180" s="46"/>
      <c r="U13180" s="46"/>
    </row>
    <row r="13181" spans="19:21" x14ac:dyDescent="0.25">
      <c r="S13181" s="46"/>
      <c r="U13181" s="46"/>
    </row>
    <row r="13182" spans="19:21" x14ac:dyDescent="0.25">
      <c r="S13182" s="46"/>
      <c r="U13182" s="46"/>
    </row>
    <row r="13183" spans="19:21" x14ac:dyDescent="0.25">
      <c r="S13183" s="46"/>
      <c r="U13183" s="46"/>
    </row>
    <row r="13184" spans="19:21" x14ac:dyDescent="0.25">
      <c r="S13184" s="46"/>
      <c r="U13184" s="46"/>
    </row>
    <row r="13185" spans="19:21" x14ac:dyDescent="0.25">
      <c r="S13185" s="46"/>
      <c r="U13185" s="46"/>
    </row>
    <row r="13186" spans="19:21" x14ac:dyDescent="0.25">
      <c r="S13186" s="46"/>
      <c r="U13186" s="46"/>
    </row>
    <row r="13187" spans="19:21" x14ac:dyDescent="0.25">
      <c r="S13187" s="46"/>
      <c r="U13187" s="46"/>
    </row>
    <row r="13188" spans="19:21" x14ac:dyDescent="0.25">
      <c r="S13188" s="46"/>
      <c r="U13188" s="46"/>
    </row>
    <row r="13189" spans="19:21" x14ac:dyDescent="0.25">
      <c r="S13189" s="46"/>
      <c r="U13189" s="46"/>
    </row>
    <row r="13190" spans="19:21" x14ac:dyDescent="0.25">
      <c r="S13190" s="46"/>
      <c r="U13190" s="46"/>
    </row>
    <row r="13191" spans="19:21" x14ac:dyDescent="0.25">
      <c r="S13191" s="46"/>
      <c r="U13191" s="46"/>
    </row>
    <row r="13192" spans="19:21" x14ac:dyDescent="0.25">
      <c r="S13192" s="46"/>
      <c r="U13192" s="46"/>
    </row>
    <row r="13193" spans="19:21" x14ac:dyDescent="0.25">
      <c r="S13193" s="46"/>
      <c r="U13193" s="46"/>
    </row>
    <row r="13194" spans="19:21" x14ac:dyDescent="0.25">
      <c r="S13194" s="46"/>
      <c r="U13194" s="46"/>
    </row>
    <row r="13195" spans="19:21" x14ac:dyDescent="0.25">
      <c r="S13195" s="46"/>
      <c r="U13195" s="46"/>
    </row>
    <row r="13196" spans="19:21" x14ac:dyDescent="0.25">
      <c r="S13196" s="46"/>
      <c r="U13196" s="46"/>
    </row>
    <row r="13197" spans="19:21" x14ac:dyDescent="0.25">
      <c r="S13197" s="46"/>
      <c r="U13197" s="46"/>
    </row>
    <row r="13198" spans="19:21" x14ac:dyDescent="0.25">
      <c r="S13198" s="46"/>
      <c r="U13198" s="46"/>
    </row>
    <row r="13199" spans="19:21" x14ac:dyDescent="0.25">
      <c r="S13199" s="46"/>
      <c r="U13199" s="46"/>
    </row>
    <row r="13200" spans="19:21" x14ac:dyDescent="0.25">
      <c r="S13200" s="46"/>
      <c r="U13200" s="46"/>
    </row>
    <row r="13201" spans="19:21" x14ac:dyDescent="0.25">
      <c r="S13201" s="46"/>
      <c r="U13201" s="46"/>
    </row>
    <row r="13202" spans="19:21" x14ac:dyDescent="0.25">
      <c r="S13202" s="46"/>
      <c r="U13202" s="46"/>
    </row>
    <row r="13203" spans="19:21" x14ac:dyDescent="0.25">
      <c r="S13203" s="46"/>
      <c r="U13203" s="46"/>
    </row>
    <row r="13204" spans="19:21" x14ac:dyDescent="0.25">
      <c r="S13204" s="46"/>
      <c r="U13204" s="46"/>
    </row>
    <row r="13205" spans="19:21" x14ac:dyDescent="0.25">
      <c r="S13205" s="46"/>
      <c r="U13205" s="46"/>
    </row>
    <row r="13206" spans="19:21" x14ac:dyDescent="0.25">
      <c r="S13206" s="46"/>
      <c r="U13206" s="46"/>
    </row>
    <row r="13207" spans="19:21" x14ac:dyDescent="0.25">
      <c r="S13207" s="46"/>
      <c r="U13207" s="46"/>
    </row>
    <row r="13208" spans="19:21" x14ac:dyDescent="0.25">
      <c r="S13208" s="46"/>
      <c r="U13208" s="46"/>
    </row>
    <row r="13209" spans="19:21" x14ac:dyDescent="0.25">
      <c r="S13209" s="46"/>
      <c r="U13209" s="46"/>
    </row>
    <row r="13210" spans="19:21" x14ac:dyDescent="0.25">
      <c r="S13210" s="46"/>
      <c r="U13210" s="46"/>
    </row>
    <row r="13211" spans="19:21" x14ac:dyDescent="0.25">
      <c r="S13211" s="46"/>
      <c r="U13211" s="46"/>
    </row>
    <row r="13212" spans="19:21" x14ac:dyDescent="0.25">
      <c r="S13212" s="46"/>
      <c r="U13212" s="46"/>
    </row>
    <row r="13213" spans="19:21" x14ac:dyDescent="0.25">
      <c r="S13213" s="46"/>
      <c r="U13213" s="46"/>
    </row>
    <row r="13214" spans="19:21" x14ac:dyDescent="0.25">
      <c r="S13214" s="46"/>
      <c r="U13214" s="46"/>
    </row>
    <row r="13215" spans="19:21" x14ac:dyDescent="0.25">
      <c r="S13215" s="46"/>
      <c r="U13215" s="46"/>
    </row>
    <row r="13216" spans="19:21" x14ac:dyDescent="0.25">
      <c r="S13216" s="46"/>
      <c r="U13216" s="46"/>
    </row>
    <row r="13217" spans="19:21" x14ac:dyDescent="0.25">
      <c r="S13217" s="46"/>
      <c r="U13217" s="46"/>
    </row>
    <row r="13218" spans="19:21" x14ac:dyDescent="0.25">
      <c r="S13218" s="46"/>
      <c r="U13218" s="46"/>
    </row>
    <row r="13219" spans="19:21" x14ac:dyDescent="0.25">
      <c r="S13219" s="46"/>
      <c r="U13219" s="46"/>
    </row>
    <row r="13220" spans="19:21" x14ac:dyDescent="0.25">
      <c r="S13220" s="46"/>
      <c r="U13220" s="46"/>
    </row>
    <row r="13221" spans="19:21" x14ac:dyDescent="0.25">
      <c r="S13221" s="46"/>
      <c r="U13221" s="46"/>
    </row>
    <row r="13222" spans="19:21" x14ac:dyDescent="0.25">
      <c r="S13222" s="46"/>
      <c r="U13222" s="46"/>
    </row>
    <row r="13223" spans="19:21" x14ac:dyDescent="0.25">
      <c r="S13223" s="46"/>
      <c r="U13223" s="46"/>
    </row>
    <row r="13224" spans="19:21" x14ac:dyDescent="0.25">
      <c r="S13224" s="46"/>
      <c r="U13224" s="46"/>
    </row>
    <row r="13225" spans="19:21" x14ac:dyDescent="0.25">
      <c r="S13225" s="46"/>
      <c r="U13225" s="46"/>
    </row>
    <row r="13226" spans="19:21" x14ac:dyDescent="0.25">
      <c r="S13226" s="46"/>
      <c r="U13226" s="46"/>
    </row>
    <row r="13227" spans="19:21" x14ac:dyDescent="0.25">
      <c r="S13227" s="46"/>
      <c r="U13227" s="46"/>
    </row>
    <row r="13228" spans="19:21" x14ac:dyDescent="0.25">
      <c r="S13228" s="46"/>
      <c r="U13228" s="46"/>
    </row>
    <row r="13229" spans="19:21" x14ac:dyDescent="0.25">
      <c r="S13229" s="46"/>
      <c r="U13229" s="46"/>
    </row>
    <row r="13230" spans="19:21" x14ac:dyDescent="0.25">
      <c r="S13230" s="46"/>
      <c r="U13230" s="46"/>
    </row>
    <row r="13231" spans="19:21" x14ac:dyDescent="0.25">
      <c r="S13231" s="46"/>
      <c r="U13231" s="46"/>
    </row>
    <row r="13232" spans="19:21" x14ac:dyDescent="0.25">
      <c r="S13232" s="46"/>
      <c r="U13232" s="46"/>
    </row>
    <row r="13233" spans="19:21" x14ac:dyDescent="0.25">
      <c r="S13233" s="46"/>
      <c r="U13233" s="46"/>
    </row>
    <row r="13234" spans="19:21" x14ac:dyDescent="0.25">
      <c r="S13234" s="46"/>
      <c r="U13234" s="46"/>
    </row>
    <row r="13235" spans="19:21" x14ac:dyDescent="0.25">
      <c r="S13235" s="46"/>
      <c r="U13235" s="46"/>
    </row>
    <row r="13236" spans="19:21" x14ac:dyDescent="0.25">
      <c r="S13236" s="46"/>
      <c r="U13236" s="46"/>
    </row>
    <row r="13237" spans="19:21" x14ac:dyDescent="0.25">
      <c r="S13237" s="46"/>
      <c r="U13237" s="46"/>
    </row>
    <row r="13238" spans="19:21" x14ac:dyDescent="0.25">
      <c r="S13238" s="46"/>
      <c r="U13238" s="46"/>
    </row>
    <row r="13239" spans="19:21" x14ac:dyDescent="0.25">
      <c r="S13239" s="46"/>
      <c r="U13239" s="46"/>
    </row>
    <row r="13240" spans="19:21" x14ac:dyDescent="0.25">
      <c r="S13240" s="46"/>
      <c r="U13240" s="46"/>
    </row>
    <row r="13241" spans="19:21" x14ac:dyDescent="0.25">
      <c r="S13241" s="46"/>
      <c r="U13241" s="46"/>
    </row>
    <row r="13242" spans="19:21" x14ac:dyDescent="0.25">
      <c r="S13242" s="46"/>
      <c r="U13242" s="46"/>
    </row>
    <row r="13243" spans="19:21" x14ac:dyDescent="0.25">
      <c r="S13243" s="46"/>
      <c r="U13243" s="46"/>
    </row>
    <row r="13244" spans="19:21" x14ac:dyDescent="0.25">
      <c r="S13244" s="46"/>
      <c r="U13244" s="46"/>
    </row>
    <row r="13245" spans="19:21" x14ac:dyDescent="0.25">
      <c r="S13245" s="46"/>
      <c r="U13245" s="46"/>
    </row>
    <row r="13246" spans="19:21" x14ac:dyDescent="0.25">
      <c r="S13246" s="46"/>
      <c r="U13246" s="46"/>
    </row>
    <row r="13247" spans="19:21" x14ac:dyDescent="0.25">
      <c r="S13247" s="46"/>
      <c r="U13247" s="46"/>
    </row>
    <row r="13248" spans="19:21" x14ac:dyDescent="0.25">
      <c r="S13248" s="46"/>
      <c r="U13248" s="46"/>
    </row>
    <row r="13249" spans="19:21" x14ac:dyDescent="0.25">
      <c r="S13249" s="46"/>
      <c r="U13249" s="46"/>
    </row>
    <row r="13250" spans="19:21" x14ac:dyDescent="0.25">
      <c r="S13250" s="46"/>
      <c r="U13250" s="46"/>
    </row>
    <row r="13251" spans="19:21" x14ac:dyDescent="0.25">
      <c r="S13251" s="46"/>
      <c r="U13251" s="46"/>
    </row>
    <row r="13252" spans="19:21" x14ac:dyDescent="0.25">
      <c r="S13252" s="46"/>
      <c r="U13252" s="46"/>
    </row>
    <row r="13253" spans="19:21" x14ac:dyDescent="0.25">
      <c r="S13253" s="46"/>
      <c r="U13253" s="46"/>
    </row>
    <row r="13254" spans="19:21" x14ac:dyDescent="0.25">
      <c r="S13254" s="46"/>
      <c r="U13254" s="46"/>
    </row>
    <row r="13255" spans="19:21" x14ac:dyDescent="0.25">
      <c r="S13255" s="46"/>
      <c r="U13255" s="46"/>
    </row>
    <row r="13256" spans="19:21" x14ac:dyDescent="0.25">
      <c r="S13256" s="46"/>
      <c r="U13256" s="46"/>
    </row>
    <row r="13257" spans="19:21" x14ac:dyDescent="0.25">
      <c r="S13257" s="46"/>
      <c r="U13257" s="46"/>
    </row>
    <row r="13258" spans="19:21" x14ac:dyDescent="0.25">
      <c r="S13258" s="46"/>
      <c r="U13258" s="46"/>
    </row>
    <row r="13259" spans="19:21" x14ac:dyDescent="0.25">
      <c r="S13259" s="46"/>
      <c r="U13259" s="46"/>
    </row>
    <row r="13260" spans="19:21" x14ac:dyDescent="0.25">
      <c r="S13260" s="46"/>
      <c r="U13260" s="46"/>
    </row>
    <row r="13261" spans="19:21" x14ac:dyDescent="0.25">
      <c r="S13261" s="46"/>
      <c r="U13261" s="46"/>
    </row>
    <row r="13262" spans="19:21" x14ac:dyDescent="0.25">
      <c r="S13262" s="46"/>
      <c r="U13262" s="46"/>
    </row>
    <row r="13263" spans="19:21" x14ac:dyDescent="0.25">
      <c r="S13263" s="46"/>
      <c r="U13263" s="46"/>
    </row>
    <row r="13264" spans="19:21" x14ac:dyDescent="0.25">
      <c r="S13264" s="46"/>
      <c r="U13264" s="46"/>
    </row>
    <row r="13265" spans="19:21" x14ac:dyDescent="0.25">
      <c r="S13265" s="46"/>
      <c r="U13265" s="46"/>
    </row>
    <row r="13266" spans="19:21" x14ac:dyDescent="0.25">
      <c r="S13266" s="46"/>
      <c r="U13266" s="46"/>
    </row>
    <row r="13267" spans="19:21" x14ac:dyDescent="0.25">
      <c r="S13267" s="46"/>
      <c r="U13267" s="46"/>
    </row>
    <row r="13268" spans="19:21" x14ac:dyDescent="0.25">
      <c r="S13268" s="46"/>
      <c r="U13268" s="46"/>
    </row>
    <row r="13269" spans="19:21" x14ac:dyDescent="0.25">
      <c r="S13269" s="46"/>
      <c r="U13269" s="46"/>
    </row>
    <row r="13270" spans="19:21" x14ac:dyDescent="0.25">
      <c r="S13270" s="46"/>
      <c r="U13270" s="46"/>
    </row>
    <row r="13271" spans="19:21" x14ac:dyDescent="0.25">
      <c r="S13271" s="46"/>
      <c r="U13271" s="46"/>
    </row>
    <row r="13272" spans="19:21" x14ac:dyDescent="0.25">
      <c r="S13272" s="46"/>
      <c r="U13272" s="46"/>
    </row>
    <row r="13273" spans="19:21" x14ac:dyDescent="0.25">
      <c r="S13273" s="46"/>
      <c r="U13273" s="46"/>
    </row>
    <row r="13274" spans="19:21" x14ac:dyDescent="0.25">
      <c r="S13274" s="46"/>
      <c r="U13274" s="46"/>
    </row>
    <row r="13275" spans="19:21" x14ac:dyDescent="0.25">
      <c r="S13275" s="46"/>
      <c r="U13275" s="46"/>
    </row>
    <row r="13276" spans="19:21" x14ac:dyDescent="0.25">
      <c r="S13276" s="46"/>
      <c r="U13276" s="46"/>
    </row>
    <row r="13277" spans="19:21" x14ac:dyDescent="0.25">
      <c r="S13277" s="46"/>
      <c r="U13277" s="46"/>
    </row>
    <row r="13278" spans="19:21" x14ac:dyDescent="0.25">
      <c r="S13278" s="46"/>
      <c r="U13278" s="46"/>
    </row>
    <row r="13279" spans="19:21" x14ac:dyDescent="0.25">
      <c r="S13279" s="46"/>
      <c r="U13279" s="46"/>
    </row>
    <row r="13280" spans="19:21" x14ac:dyDescent="0.25">
      <c r="S13280" s="46"/>
      <c r="U13280" s="46"/>
    </row>
    <row r="13281" spans="19:21" x14ac:dyDescent="0.25">
      <c r="S13281" s="46"/>
      <c r="U13281" s="46"/>
    </row>
    <row r="13282" spans="19:21" x14ac:dyDescent="0.25">
      <c r="S13282" s="46"/>
      <c r="U13282" s="46"/>
    </row>
    <row r="13283" spans="19:21" x14ac:dyDescent="0.25">
      <c r="S13283" s="46"/>
      <c r="U13283" s="46"/>
    </row>
    <row r="13284" spans="19:21" x14ac:dyDescent="0.25">
      <c r="S13284" s="46"/>
      <c r="U13284" s="46"/>
    </row>
    <row r="13285" spans="19:21" x14ac:dyDescent="0.25">
      <c r="S13285" s="46"/>
      <c r="U13285" s="46"/>
    </row>
    <row r="13286" spans="19:21" x14ac:dyDescent="0.25">
      <c r="S13286" s="46"/>
      <c r="U13286" s="46"/>
    </row>
    <row r="13287" spans="19:21" x14ac:dyDescent="0.25">
      <c r="S13287" s="46"/>
      <c r="U13287" s="46"/>
    </row>
    <row r="13288" spans="19:21" x14ac:dyDescent="0.25">
      <c r="S13288" s="46"/>
      <c r="U13288" s="46"/>
    </row>
    <row r="13289" spans="19:21" x14ac:dyDescent="0.25">
      <c r="S13289" s="46"/>
      <c r="U13289" s="46"/>
    </row>
    <row r="13290" spans="19:21" x14ac:dyDescent="0.25">
      <c r="S13290" s="46"/>
      <c r="U13290" s="46"/>
    </row>
    <row r="13291" spans="19:21" x14ac:dyDescent="0.25">
      <c r="S13291" s="46"/>
      <c r="U13291" s="46"/>
    </row>
    <row r="13292" spans="19:21" x14ac:dyDescent="0.25">
      <c r="S13292" s="46"/>
      <c r="U13292" s="46"/>
    </row>
    <row r="13293" spans="19:21" x14ac:dyDescent="0.25">
      <c r="S13293" s="46"/>
      <c r="U13293" s="46"/>
    </row>
    <row r="13294" spans="19:21" x14ac:dyDescent="0.25">
      <c r="S13294" s="46"/>
      <c r="U13294" s="46"/>
    </row>
    <row r="13295" spans="19:21" x14ac:dyDescent="0.25">
      <c r="S13295" s="46"/>
      <c r="U13295" s="46"/>
    </row>
    <row r="13296" spans="19:21" x14ac:dyDescent="0.25">
      <c r="S13296" s="46"/>
      <c r="U13296" s="46"/>
    </row>
    <row r="13297" spans="19:21" x14ac:dyDescent="0.25">
      <c r="S13297" s="46"/>
      <c r="U13297" s="46"/>
    </row>
    <row r="13298" spans="19:21" x14ac:dyDescent="0.25">
      <c r="S13298" s="46"/>
      <c r="U13298" s="46"/>
    </row>
    <row r="13299" spans="19:21" x14ac:dyDescent="0.25">
      <c r="S13299" s="46"/>
      <c r="U13299" s="46"/>
    </row>
    <row r="13300" spans="19:21" x14ac:dyDescent="0.25">
      <c r="S13300" s="46"/>
      <c r="U13300" s="46"/>
    </row>
    <row r="13301" spans="19:21" x14ac:dyDescent="0.25">
      <c r="S13301" s="46"/>
      <c r="U13301" s="46"/>
    </row>
    <row r="13302" spans="19:21" x14ac:dyDescent="0.25">
      <c r="S13302" s="46"/>
      <c r="U13302" s="46"/>
    </row>
    <row r="13303" spans="19:21" x14ac:dyDescent="0.25">
      <c r="S13303" s="46"/>
      <c r="U13303" s="46"/>
    </row>
    <row r="13304" spans="19:21" x14ac:dyDescent="0.25">
      <c r="S13304" s="46"/>
      <c r="U13304" s="46"/>
    </row>
    <row r="13305" spans="19:21" x14ac:dyDescent="0.25">
      <c r="S13305" s="46"/>
      <c r="U13305" s="46"/>
    </row>
    <row r="13306" spans="19:21" x14ac:dyDescent="0.25">
      <c r="S13306" s="46"/>
      <c r="U13306" s="46"/>
    </row>
    <row r="13307" spans="19:21" x14ac:dyDescent="0.25">
      <c r="S13307" s="46"/>
      <c r="U13307" s="46"/>
    </row>
    <row r="13308" spans="19:21" x14ac:dyDescent="0.25">
      <c r="S13308" s="46"/>
      <c r="U13308" s="46"/>
    </row>
    <row r="13309" spans="19:21" x14ac:dyDescent="0.25">
      <c r="S13309" s="46"/>
      <c r="U13309" s="46"/>
    </row>
    <row r="13310" spans="19:21" x14ac:dyDescent="0.25">
      <c r="S13310" s="46"/>
      <c r="U13310" s="46"/>
    </row>
    <row r="13311" spans="19:21" x14ac:dyDescent="0.25">
      <c r="S13311" s="46"/>
      <c r="U13311" s="46"/>
    </row>
    <row r="13312" spans="19:21" x14ac:dyDescent="0.25">
      <c r="S13312" s="46"/>
      <c r="U13312" s="46"/>
    </row>
    <row r="13313" spans="19:21" x14ac:dyDescent="0.25">
      <c r="S13313" s="46"/>
      <c r="U13313" s="46"/>
    </row>
    <row r="13314" spans="19:21" x14ac:dyDescent="0.25">
      <c r="S13314" s="46"/>
      <c r="U13314" s="46"/>
    </row>
    <row r="13315" spans="19:21" x14ac:dyDescent="0.25">
      <c r="S13315" s="46"/>
      <c r="U13315" s="46"/>
    </row>
    <row r="13316" spans="19:21" x14ac:dyDescent="0.25">
      <c r="S13316" s="46"/>
      <c r="U13316" s="46"/>
    </row>
    <row r="13317" spans="19:21" x14ac:dyDescent="0.25">
      <c r="S13317" s="46"/>
      <c r="U13317" s="46"/>
    </row>
    <row r="13318" spans="19:21" x14ac:dyDescent="0.25">
      <c r="S13318" s="46"/>
      <c r="U13318" s="46"/>
    </row>
    <row r="13319" spans="19:21" x14ac:dyDescent="0.25">
      <c r="S13319" s="46"/>
      <c r="U13319" s="46"/>
    </row>
    <row r="13320" spans="19:21" x14ac:dyDescent="0.25">
      <c r="S13320" s="46"/>
      <c r="U13320" s="46"/>
    </row>
    <row r="13321" spans="19:21" x14ac:dyDescent="0.25">
      <c r="S13321" s="46"/>
      <c r="U13321" s="46"/>
    </row>
    <row r="13322" spans="19:21" x14ac:dyDescent="0.25">
      <c r="S13322" s="46"/>
      <c r="U13322" s="46"/>
    </row>
    <row r="13323" spans="19:21" x14ac:dyDescent="0.25">
      <c r="S13323" s="46"/>
      <c r="U13323" s="46"/>
    </row>
    <row r="13324" spans="19:21" x14ac:dyDescent="0.25">
      <c r="S13324" s="46"/>
      <c r="U13324" s="46"/>
    </row>
    <row r="13325" spans="19:21" x14ac:dyDescent="0.25">
      <c r="S13325" s="46"/>
      <c r="U13325" s="46"/>
    </row>
    <row r="13326" spans="19:21" x14ac:dyDescent="0.25">
      <c r="S13326" s="46"/>
      <c r="U13326" s="46"/>
    </row>
    <row r="13327" spans="19:21" x14ac:dyDescent="0.25">
      <c r="S13327" s="46"/>
      <c r="U13327" s="46"/>
    </row>
    <row r="13328" spans="19:21" x14ac:dyDescent="0.25">
      <c r="S13328" s="46"/>
      <c r="U13328" s="46"/>
    </row>
    <row r="13329" spans="19:21" x14ac:dyDescent="0.25">
      <c r="S13329" s="46"/>
      <c r="U13329" s="46"/>
    </row>
    <row r="13330" spans="19:21" x14ac:dyDescent="0.25">
      <c r="S13330" s="46"/>
      <c r="U13330" s="46"/>
    </row>
    <row r="13331" spans="19:21" x14ac:dyDescent="0.25">
      <c r="S13331" s="46"/>
      <c r="U13331" s="46"/>
    </row>
    <row r="13332" spans="19:21" x14ac:dyDescent="0.25">
      <c r="S13332" s="46"/>
      <c r="U13332" s="46"/>
    </row>
    <row r="13333" spans="19:21" x14ac:dyDescent="0.25">
      <c r="S13333" s="46"/>
      <c r="U13333" s="46"/>
    </row>
    <row r="13334" spans="19:21" x14ac:dyDescent="0.25">
      <c r="S13334" s="46"/>
      <c r="U13334" s="46"/>
    </row>
    <row r="13335" spans="19:21" x14ac:dyDescent="0.25">
      <c r="S13335" s="46"/>
      <c r="U13335" s="46"/>
    </row>
    <row r="13336" spans="19:21" x14ac:dyDescent="0.25">
      <c r="S13336" s="46"/>
      <c r="U13336" s="46"/>
    </row>
    <row r="13337" spans="19:21" x14ac:dyDescent="0.25">
      <c r="S13337" s="46"/>
      <c r="U13337" s="46"/>
    </row>
    <row r="13338" spans="19:21" x14ac:dyDescent="0.25">
      <c r="S13338" s="46"/>
      <c r="U13338" s="46"/>
    </row>
    <row r="13339" spans="19:21" x14ac:dyDescent="0.25">
      <c r="S13339" s="46"/>
      <c r="U13339" s="46"/>
    </row>
    <row r="13340" spans="19:21" x14ac:dyDescent="0.25">
      <c r="S13340" s="46"/>
      <c r="U13340" s="46"/>
    </row>
    <row r="13341" spans="19:21" x14ac:dyDescent="0.25">
      <c r="S13341" s="46"/>
      <c r="U13341" s="46"/>
    </row>
    <row r="13342" spans="19:21" x14ac:dyDescent="0.25">
      <c r="S13342" s="46"/>
      <c r="U13342" s="46"/>
    </row>
    <row r="13343" spans="19:21" x14ac:dyDescent="0.25">
      <c r="S13343" s="46"/>
      <c r="U13343" s="46"/>
    </row>
    <row r="13344" spans="19:21" x14ac:dyDescent="0.25">
      <c r="S13344" s="46"/>
      <c r="U13344" s="46"/>
    </row>
    <row r="13345" spans="19:21" x14ac:dyDescent="0.25">
      <c r="S13345" s="46"/>
      <c r="U13345" s="46"/>
    </row>
    <row r="13346" spans="19:21" x14ac:dyDescent="0.25">
      <c r="S13346" s="46"/>
      <c r="U13346" s="46"/>
    </row>
    <row r="13347" spans="19:21" x14ac:dyDescent="0.25">
      <c r="S13347" s="46"/>
      <c r="U13347" s="46"/>
    </row>
    <row r="13348" spans="19:21" x14ac:dyDescent="0.25">
      <c r="S13348" s="46"/>
      <c r="U13348" s="46"/>
    </row>
    <row r="13349" spans="19:21" x14ac:dyDescent="0.25">
      <c r="S13349" s="46"/>
      <c r="U13349" s="46"/>
    </row>
    <row r="13350" spans="19:21" x14ac:dyDescent="0.25">
      <c r="S13350" s="46"/>
      <c r="U13350" s="46"/>
    </row>
    <row r="13351" spans="19:21" x14ac:dyDescent="0.25">
      <c r="S13351" s="46"/>
      <c r="U13351" s="46"/>
    </row>
    <row r="13352" spans="19:21" x14ac:dyDescent="0.25">
      <c r="S13352" s="46"/>
      <c r="U13352" s="46"/>
    </row>
    <row r="13353" spans="19:21" x14ac:dyDescent="0.25">
      <c r="S13353" s="46"/>
      <c r="U13353" s="46"/>
    </row>
    <row r="13354" spans="19:21" x14ac:dyDescent="0.25">
      <c r="S13354" s="46"/>
      <c r="U13354" s="46"/>
    </row>
    <row r="13355" spans="19:21" x14ac:dyDescent="0.25">
      <c r="S13355" s="46"/>
      <c r="U13355" s="46"/>
    </row>
    <row r="13356" spans="19:21" x14ac:dyDescent="0.25">
      <c r="S13356" s="46"/>
      <c r="U13356" s="46"/>
    </row>
    <row r="13357" spans="19:21" x14ac:dyDescent="0.25">
      <c r="S13357" s="46"/>
      <c r="U13357" s="46"/>
    </row>
    <row r="13358" spans="19:21" x14ac:dyDescent="0.25">
      <c r="S13358" s="46"/>
      <c r="U13358" s="46"/>
    </row>
    <row r="13359" spans="19:21" x14ac:dyDescent="0.25">
      <c r="S13359" s="46"/>
      <c r="U13359" s="46"/>
    </row>
    <row r="13360" spans="19:21" x14ac:dyDescent="0.25">
      <c r="S13360" s="46"/>
      <c r="U13360" s="46"/>
    </row>
    <row r="13361" spans="19:21" x14ac:dyDescent="0.25">
      <c r="S13361" s="46"/>
      <c r="U13361" s="46"/>
    </row>
    <row r="13362" spans="19:21" x14ac:dyDescent="0.25">
      <c r="S13362" s="46"/>
      <c r="U13362" s="46"/>
    </row>
    <row r="13363" spans="19:21" x14ac:dyDescent="0.25">
      <c r="S13363" s="46"/>
      <c r="U13363" s="46"/>
    </row>
    <row r="13364" spans="19:21" x14ac:dyDescent="0.25">
      <c r="S13364" s="46"/>
      <c r="U13364" s="46"/>
    </row>
    <row r="13365" spans="19:21" x14ac:dyDescent="0.25">
      <c r="S13365" s="46"/>
      <c r="U13365" s="46"/>
    </row>
    <row r="13366" spans="19:21" x14ac:dyDescent="0.25">
      <c r="S13366" s="46"/>
      <c r="U13366" s="46"/>
    </row>
    <row r="13367" spans="19:21" x14ac:dyDescent="0.25">
      <c r="S13367" s="46"/>
      <c r="U13367" s="46"/>
    </row>
    <row r="13368" spans="19:21" x14ac:dyDescent="0.25">
      <c r="S13368" s="46"/>
      <c r="U13368" s="46"/>
    </row>
    <row r="13369" spans="19:21" x14ac:dyDescent="0.25">
      <c r="S13369" s="46"/>
      <c r="U13369" s="46"/>
    </row>
    <row r="13370" spans="19:21" x14ac:dyDescent="0.25">
      <c r="S13370" s="46"/>
      <c r="U13370" s="46"/>
    </row>
    <row r="13371" spans="19:21" x14ac:dyDescent="0.25">
      <c r="S13371" s="46"/>
      <c r="U13371" s="46"/>
    </row>
    <row r="13372" spans="19:21" x14ac:dyDescent="0.25">
      <c r="S13372" s="46"/>
      <c r="U13372" s="46"/>
    </row>
    <row r="13373" spans="19:21" x14ac:dyDescent="0.25">
      <c r="S13373" s="46"/>
      <c r="U13373" s="46"/>
    </row>
    <row r="13374" spans="19:21" x14ac:dyDescent="0.25">
      <c r="S13374" s="46"/>
      <c r="U13374" s="46"/>
    </row>
    <row r="13375" spans="19:21" x14ac:dyDescent="0.25">
      <c r="S13375" s="46"/>
      <c r="U13375" s="46"/>
    </row>
    <row r="13376" spans="19:21" x14ac:dyDescent="0.25">
      <c r="S13376" s="46"/>
      <c r="U13376" s="46"/>
    </row>
    <row r="13377" spans="19:21" x14ac:dyDescent="0.25">
      <c r="S13377" s="46"/>
      <c r="U13377" s="46"/>
    </row>
    <row r="13378" spans="19:21" x14ac:dyDescent="0.25">
      <c r="S13378" s="46"/>
      <c r="U13378" s="46"/>
    </row>
    <row r="13379" spans="19:21" x14ac:dyDescent="0.25">
      <c r="S13379" s="46"/>
      <c r="U13379" s="46"/>
    </row>
    <row r="13380" spans="19:21" x14ac:dyDescent="0.25">
      <c r="S13380" s="46"/>
      <c r="U13380" s="46"/>
    </row>
    <row r="13381" spans="19:21" x14ac:dyDescent="0.25">
      <c r="S13381" s="46"/>
      <c r="U13381" s="46"/>
    </row>
    <row r="13382" spans="19:21" x14ac:dyDescent="0.25">
      <c r="S13382" s="46"/>
      <c r="U13382" s="46"/>
    </row>
    <row r="13383" spans="19:21" x14ac:dyDescent="0.25">
      <c r="S13383" s="46"/>
      <c r="U13383" s="46"/>
    </row>
    <row r="13384" spans="19:21" x14ac:dyDescent="0.25">
      <c r="S13384" s="46"/>
      <c r="U13384" s="46"/>
    </row>
    <row r="13385" spans="19:21" x14ac:dyDescent="0.25">
      <c r="S13385" s="46"/>
      <c r="U13385" s="46"/>
    </row>
    <row r="13386" spans="19:21" x14ac:dyDescent="0.25">
      <c r="S13386" s="46"/>
      <c r="U13386" s="46"/>
    </row>
    <row r="13387" spans="19:21" x14ac:dyDescent="0.25">
      <c r="S13387" s="46"/>
      <c r="U13387" s="46"/>
    </row>
    <row r="13388" spans="19:21" x14ac:dyDescent="0.25">
      <c r="S13388" s="46"/>
      <c r="U13388" s="46"/>
    </row>
    <row r="13389" spans="19:21" x14ac:dyDescent="0.25">
      <c r="S13389" s="46"/>
      <c r="U13389" s="46"/>
    </row>
    <row r="13390" spans="19:21" x14ac:dyDescent="0.25">
      <c r="S13390" s="46"/>
      <c r="U13390" s="46"/>
    </row>
    <row r="13391" spans="19:21" x14ac:dyDescent="0.25">
      <c r="S13391" s="46"/>
      <c r="U13391" s="46"/>
    </row>
    <row r="13392" spans="19:21" x14ac:dyDescent="0.25">
      <c r="S13392" s="46"/>
      <c r="U13392" s="46"/>
    </row>
    <row r="13393" spans="19:21" x14ac:dyDescent="0.25">
      <c r="S13393" s="46"/>
      <c r="U13393" s="46"/>
    </row>
    <row r="13394" spans="19:21" x14ac:dyDescent="0.25">
      <c r="S13394" s="46"/>
      <c r="U13394" s="46"/>
    </row>
    <row r="13395" spans="19:21" x14ac:dyDescent="0.25">
      <c r="S13395" s="46"/>
      <c r="U13395" s="46"/>
    </row>
    <row r="13396" spans="19:21" x14ac:dyDescent="0.25">
      <c r="S13396" s="46"/>
      <c r="U13396" s="46"/>
    </row>
    <row r="13397" spans="19:21" x14ac:dyDescent="0.25">
      <c r="S13397" s="46"/>
      <c r="U13397" s="46"/>
    </row>
    <row r="13398" spans="19:21" x14ac:dyDescent="0.25">
      <c r="S13398" s="46"/>
      <c r="U13398" s="46"/>
    </row>
    <row r="13399" spans="19:21" x14ac:dyDescent="0.25">
      <c r="S13399" s="46"/>
      <c r="U13399" s="46"/>
    </row>
    <row r="13400" spans="19:21" x14ac:dyDescent="0.25">
      <c r="S13400" s="46"/>
      <c r="U13400" s="46"/>
    </row>
    <row r="13401" spans="19:21" x14ac:dyDescent="0.25">
      <c r="S13401" s="46"/>
      <c r="U13401" s="46"/>
    </row>
    <row r="13402" spans="19:21" x14ac:dyDescent="0.25">
      <c r="S13402" s="46"/>
      <c r="U13402" s="46"/>
    </row>
    <row r="13403" spans="19:21" x14ac:dyDescent="0.25">
      <c r="S13403" s="46"/>
      <c r="U13403" s="46"/>
    </row>
    <row r="13404" spans="19:21" x14ac:dyDescent="0.25">
      <c r="S13404" s="46"/>
      <c r="U13404" s="46"/>
    </row>
    <row r="13405" spans="19:21" x14ac:dyDescent="0.25">
      <c r="S13405" s="46"/>
      <c r="U13405" s="46"/>
    </row>
    <row r="13406" spans="19:21" x14ac:dyDescent="0.25">
      <c r="S13406" s="46"/>
      <c r="U13406" s="46"/>
    </row>
    <row r="13407" spans="19:21" x14ac:dyDescent="0.25">
      <c r="S13407" s="46"/>
      <c r="U13407" s="46"/>
    </row>
    <row r="13408" spans="19:21" x14ac:dyDescent="0.25">
      <c r="S13408" s="46"/>
      <c r="U13408" s="46"/>
    </row>
    <row r="13409" spans="19:21" x14ac:dyDescent="0.25">
      <c r="S13409" s="46"/>
      <c r="U13409" s="46"/>
    </row>
    <row r="13410" spans="19:21" x14ac:dyDescent="0.25">
      <c r="S13410" s="46"/>
      <c r="U13410" s="46"/>
    </row>
    <row r="13411" spans="19:21" x14ac:dyDescent="0.25">
      <c r="S13411" s="46"/>
      <c r="U13411" s="46"/>
    </row>
    <row r="13412" spans="19:21" x14ac:dyDescent="0.25">
      <c r="S13412" s="46"/>
      <c r="U13412" s="46"/>
    </row>
    <row r="13413" spans="19:21" x14ac:dyDescent="0.25">
      <c r="S13413" s="46"/>
      <c r="U13413" s="46"/>
    </row>
    <row r="13414" spans="19:21" x14ac:dyDescent="0.25">
      <c r="S13414" s="46"/>
      <c r="U13414" s="46"/>
    </row>
    <row r="13415" spans="19:21" x14ac:dyDescent="0.25">
      <c r="S13415" s="46"/>
      <c r="U13415" s="46"/>
    </row>
    <row r="13416" spans="19:21" x14ac:dyDescent="0.25">
      <c r="S13416" s="46"/>
      <c r="U13416" s="46"/>
    </row>
    <row r="13417" spans="19:21" x14ac:dyDescent="0.25">
      <c r="S13417" s="46"/>
      <c r="U13417" s="46"/>
    </row>
    <row r="13418" spans="19:21" x14ac:dyDescent="0.25">
      <c r="S13418" s="46"/>
      <c r="U13418" s="46"/>
    </row>
    <row r="13419" spans="19:21" x14ac:dyDescent="0.25">
      <c r="S13419" s="46"/>
      <c r="U13419" s="46"/>
    </row>
    <row r="13420" spans="19:21" x14ac:dyDescent="0.25">
      <c r="S13420" s="46"/>
      <c r="U13420" s="46"/>
    </row>
    <row r="13421" spans="19:21" x14ac:dyDescent="0.25">
      <c r="S13421" s="46"/>
      <c r="U13421" s="46"/>
    </row>
    <row r="13422" spans="19:21" x14ac:dyDescent="0.25">
      <c r="S13422" s="46"/>
      <c r="U13422" s="46"/>
    </row>
    <row r="13423" spans="19:21" x14ac:dyDescent="0.25">
      <c r="S13423" s="46"/>
      <c r="U13423" s="46"/>
    </row>
    <row r="13424" spans="19:21" x14ac:dyDescent="0.25">
      <c r="S13424" s="46"/>
      <c r="U13424" s="46"/>
    </row>
    <row r="13425" spans="19:21" x14ac:dyDescent="0.25">
      <c r="S13425" s="46"/>
      <c r="U13425" s="46"/>
    </row>
    <row r="13426" spans="19:21" x14ac:dyDescent="0.25">
      <c r="S13426" s="46"/>
      <c r="U13426" s="46"/>
    </row>
    <row r="13427" spans="19:21" x14ac:dyDescent="0.25">
      <c r="S13427" s="46"/>
      <c r="U13427" s="46"/>
    </row>
    <row r="13428" spans="19:21" x14ac:dyDescent="0.25">
      <c r="S13428" s="46"/>
      <c r="U13428" s="46"/>
    </row>
    <row r="13429" spans="19:21" x14ac:dyDescent="0.25">
      <c r="S13429" s="46"/>
      <c r="U13429" s="46"/>
    </row>
    <row r="13430" spans="19:21" x14ac:dyDescent="0.25">
      <c r="S13430" s="46"/>
      <c r="U13430" s="46"/>
    </row>
    <row r="13431" spans="19:21" x14ac:dyDescent="0.25">
      <c r="S13431" s="46"/>
      <c r="U13431" s="46"/>
    </row>
    <row r="13432" spans="19:21" x14ac:dyDescent="0.25">
      <c r="S13432" s="46"/>
      <c r="U13432" s="46"/>
    </row>
    <row r="13433" spans="19:21" x14ac:dyDescent="0.25">
      <c r="S13433" s="46"/>
      <c r="U13433" s="46"/>
    </row>
    <row r="13434" spans="19:21" x14ac:dyDescent="0.25">
      <c r="S13434" s="46"/>
      <c r="U13434" s="46"/>
    </row>
    <row r="13435" spans="19:21" x14ac:dyDescent="0.25">
      <c r="S13435" s="46"/>
      <c r="U13435" s="46"/>
    </row>
    <row r="13436" spans="19:21" x14ac:dyDescent="0.25">
      <c r="S13436" s="46"/>
      <c r="U13436" s="46"/>
    </row>
    <row r="13437" spans="19:21" x14ac:dyDescent="0.25">
      <c r="S13437" s="46"/>
      <c r="U13437" s="46"/>
    </row>
    <row r="13438" spans="19:21" x14ac:dyDescent="0.25">
      <c r="S13438" s="46"/>
      <c r="U13438" s="46"/>
    </row>
    <row r="13439" spans="19:21" x14ac:dyDescent="0.25">
      <c r="S13439" s="46"/>
      <c r="U13439" s="46"/>
    </row>
    <row r="13440" spans="19:21" x14ac:dyDescent="0.25">
      <c r="S13440" s="46"/>
      <c r="U13440" s="46"/>
    </row>
    <row r="13441" spans="19:21" x14ac:dyDescent="0.25">
      <c r="S13441" s="46"/>
      <c r="U13441" s="46"/>
    </row>
    <row r="13442" spans="19:21" x14ac:dyDescent="0.25">
      <c r="S13442" s="46"/>
      <c r="U13442" s="46"/>
    </row>
    <row r="13443" spans="19:21" x14ac:dyDescent="0.25">
      <c r="S13443" s="46"/>
      <c r="U13443" s="46"/>
    </row>
    <row r="13444" spans="19:21" x14ac:dyDescent="0.25">
      <c r="S13444" s="46"/>
      <c r="U13444" s="46"/>
    </row>
    <row r="13445" spans="19:21" x14ac:dyDescent="0.25">
      <c r="S13445" s="46"/>
      <c r="U13445" s="46"/>
    </row>
    <row r="13446" spans="19:21" x14ac:dyDescent="0.25">
      <c r="S13446" s="46"/>
      <c r="U13446" s="46"/>
    </row>
    <row r="13447" spans="19:21" x14ac:dyDescent="0.25">
      <c r="S13447" s="46"/>
      <c r="U13447" s="46"/>
    </row>
    <row r="13448" spans="19:21" x14ac:dyDescent="0.25">
      <c r="S13448" s="46"/>
      <c r="U13448" s="46"/>
    </row>
    <row r="13449" spans="19:21" x14ac:dyDescent="0.25">
      <c r="S13449" s="46"/>
      <c r="U13449" s="46"/>
    </row>
    <row r="13450" spans="19:21" x14ac:dyDescent="0.25">
      <c r="S13450" s="46"/>
      <c r="U13450" s="46"/>
    </row>
    <row r="13451" spans="19:21" x14ac:dyDescent="0.25">
      <c r="S13451" s="46"/>
      <c r="U13451" s="46"/>
    </row>
    <row r="13452" spans="19:21" x14ac:dyDescent="0.25">
      <c r="S13452" s="46"/>
      <c r="U13452" s="46"/>
    </row>
    <row r="13453" spans="19:21" x14ac:dyDescent="0.25">
      <c r="S13453" s="46"/>
      <c r="U13453" s="46"/>
    </row>
    <row r="13454" spans="19:21" x14ac:dyDescent="0.25">
      <c r="S13454" s="46"/>
      <c r="U13454" s="46"/>
    </row>
    <row r="13455" spans="19:21" x14ac:dyDescent="0.25">
      <c r="S13455" s="46"/>
      <c r="U13455" s="46"/>
    </row>
    <row r="13456" spans="19:21" x14ac:dyDescent="0.25">
      <c r="S13456" s="46"/>
      <c r="U13456" s="46"/>
    </row>
    <row r="13457" spans="19:21" x14ac:dyDescent="0.25">
      <c r="S13457" s="46"/>
      <c r="U13457" s="46"/>
    </row>
    <row r="13458" spans="19:21" x14ac:dyDescent="0.25">
      <c r="S13458" s="46"/>
      <c r="U13458" s="46"/>
    </row>
    <row r="13459" spans="19:21" x14ac:dyDescent="0.25">
      <c r="S13459" s="46"/>
      <c r="U13459" s="46"/>
    </row>
    <row r="13460" spans="19:21" x14ac:dyDescent="0.25">
      <c r="S13460" s="46"/>
      <c r="U13460" s="46"/>
    </row>
    <row r="13461" spans="19:21" x14ac:dyDescent="0.25">
      <c r="S13461" s="46"/>
      <c r="U13461" s="46"/>
    </row>
    <row r="13462" spans="19:21" x14ac:dyDescent="0.25">
      <c r="S13462" s="46"/>
      <c r="U13462" s="46"/>
    </row>
    <row r="13463" spans="19:21" x14ac:dyDescent="0.25">
      <c r="S13463" s="46"/>
      <c r="U13463" s="46"/>
    </row>
    <row r="13464" spans="19:21" x14ac:dyDescent="0.25">
      <c r="S13464" s="46"/>
      <c r="U13464" s="46"/>
    </row>
    <row r="13465" spans="19:21" x14ac:dyDescent="0.25">
      <c r="S13465" s="46"/>
      <c r="U13465" s="46"/>
    </row>
    <row r="13466" spans="19:21" x14ac:dyDescent="0.25">
      <c r="S13466" s="46"/>
      <c r="U13466" s="46"/>
    </row>
    <row r="13467" spans="19:21" x14ac:dyDescent="0.25">
      <c r="S13467" s="46"/>
      <c r="U13467" s="46"/>
    </row>
    <row r="13468" spans="19:21" x14ac:dyDescent="0.25">
      <c r="S13468" s="46"/>
      <c r="U13468" s="46"/>
    </row>
    <row r="13469" spans="19:21" x14ac:dyDescent="0.25">
      <c r="S13469" s="46"/>
      <c r="U13469" s="46"/>
    </row>
    <row r="13470" spans="19:21" x14ac:dyDescent="0.25">
      <c r="S13470" s="46"/>
      <c r="U13470" s="46"/>
    </row>
    <row r="13471" spans="19:21" x14ac:dyDescent="0.25">
      <c r="S13471" s="46"/>
      <c r="U13471" s="46"/>
    </row>
    <row r="13472" spans="19:21" x14ac:dyDescent="0.25">
      <c r="S13472" s="46"/>
      <c r="U13472" s="46"/>
    </row>
    <row r="13473" spans="19:21" x14ac:dyDescent="0.25">
      <c r="S13473" s="46"/>
      <c r="U13473" s="46"/>
    </row>
    <row r="13474" spans="19:21" x14ac:dyDescent="0.25">
      <c r="S13474" s="46"/>
      <c r="U13474" s="46"/>
    </row>
    <row r="13475" spans="19:21" x14ac:dyDescent="0.25">
      <c r="S13475" s="46"/>
      <c r="U13475" s="46"/>
    </row>
    <row r="13476" spans="19:21" x14ac:dyDescent="0.25">
      <c r="S13476" s="46"/>
      <c r="U13476" s="46"/>
    </row>
    <row r="13477" spans="19:21" x14ac:dyDescent="0.25">
      <c r="S13477" s="46"/>
      <c r="U13477" s="46"/>
    </row>
    <row r="13478" spans="19:21" x14ac:dyDescent="0.25">
      <c r="S13478" s="46"/>
      <c r="U13478" s="46"/>
    </row>
    <row r="13479" spans="19:21" x14ac:dyDescent="0.25">
      <c r="S13479" s="46"/>
      <c r="U13479" s="46"/>
    </row>
    <row r="13480" spans="19:21" x14ac:dyDescent="0.25">
      <c r="S13480" s="46"/>
      <c r="U13480" s="46"/>
    </row>
    <row r="13481" spans="19:21" x14ac:dyDescent="0.25">
      <c r="S13481" s="46"/>
      <c r="U13481" s="46"/>
    </row>
    <row r="13482" spans="19:21" x14ac:dyDescent="0.25">
      <c r="S13482" s="46"/>
      <c r="U13482" s="46"/>
    </row>
    <row r="13483" spans="19:21" x14ac:dyDescent="0.25">
      <c r="S13483" s="46"/>
      <c r="U13483" s="46"/>
    </row>
    <row r="13484" spans="19:21" x14ac:dyDescent="0.25">
      <c r="S13484" s="46"/>
      <c r="U13484" s="46"/>
    </row>
    <row r="13485" spans="19:21" x14ac:dyDescent="0.25">
      <c r="S13485" s="46"/>
      <c r="U13485" s="46"/>
    </row>
    <row r="13486" spans="19:21" x14ac:dyDescent="0.25">
      <c r="S13486" s="46"/>
      <c r="U13486" s="46"/>
    </row>
    <row r="13487" spans="19:21" x14ac:dyDescent="0.25">
      <c r="S13487" s="46"/>
      <c r="U13487" s="46"/>
    </row>
    <row r="13488" spans="19:21" x14ac:dyDescent="0.25">
      <c r="S13488" s="46"/>
      <c r="U13488" s="46"/>
    </row>
    <row r="13489" spans="19:21" x14ac:dyDescent="0.25">
      <c r="S13489" s="46"/>
      <c r="U13489" s="46"/>
    </row>
    <row r="13490" spans="19:21" x14ac:dyDescent="0.25">
      <c r="S13490" s="46"/>
      <c r="U13490" s="46"/>
    </row>
    <row r="13491" spans="19:21" x14ac:dyDescent="0.25">
      <c r="S13491" s="46"/>
      <c r="U13491" s="46"/>
    </row>
    <row r="13492" spans="19:21" x14ac:dyDescent="0.25">
      <c r="S13492" s="46"/>
      <c r="U13492" s="46"/>
    </row>
    <row r="13493" spans="19:21" x14ac:dyDescent="0.25">
      <c r="S13493" s="46"/>
      <c r="U13493" s="46"/>
    </row>
    <row r="13494" spans="19:21" x14ac:dyDescent="0.25">
      <c r="S13494" s="46"/>
      <c r="U13494" s="46"/>
    </row>
    <row r="13495" spans="19:21" x14ac:dyDescent="0.25">
      <c r="S13495" s="46"/>
      <c r="U13495" s="46"/>
    </row>
    <row r="13496" spans="19:21" x14ac:dyDescent="0.25">
      <c r="S13496" s="46"/>
      <c r="U13496" s="46"/>
    </row>
    <row r="13497" spans="19:21" x14ac:dyDescent="0.25">
      <c r="S13497" s="46"/>
      <c r="U13497" s="46"/>
    </row>
    <row r="13498" spans="19:21" x14ac:dyDescent="0.25">
      <c r="S13498" s="46"/>
      <c r="U13498" s="46"/>
    </row>
    <row r="13499" spans="19:21" x14ac:dyDescent="0.25">
      <c r="S13499" s="46"/>
      <c r="U13499" s="46"/>
    </row>
    <row r="13500" spans="19:21" x14ac:dyDescent="0.25">
      <c r="S13500" s="46"/>
      <c r="U13500" s="46"/>
    </row>
    <row r="13501" spans="19:21" x14ac:dyDescent="0.25">
      <c r="S13501" s="46"/>
      <c r="U13501" s="46"/>
    </row>
    <row r="13502" spans="19:21" x14ac:dyDescent="0.25">
      <c r="S13502" s="46"/>
      <c r="U13502" s="46"/>
    </row>
    <row r="13503" spans="19:21" x14ac:dyDescent="0.25">
      <c r="S13503" s="46"/>
      <c r="U13503" s="46"/>
    </row>
    <row r="13504" spans="19:21" x14ac:dyDescent="0.25">
      <c r="S13504" s="46"/>
      <c r="U13504" s="46"/>
    </row>
    <row r="13505" spans="19:21" x14ac:dyDescent="0.25">
      <c r="S13505" s="46"/>
      <c r="U13505" s="46"/>
    </row>
    <row r="13506" spans="19:21" x14ac:dyDescent="0.25">
      <c r="S13506" s="46"/>
      <c r="U13506" s="46"/>
    </row>
    <row r="13507" spans="19:21" x14ac:dyDescent="0.25">
      <c r="S13507" s="46"/>
      <c r="U13507" s="46"/>
    </row>
    <row r="13508" spans="19:21" x14ac:dyDescent="0.25">
      <c r="S13508" s="46"/>
      <c r="U13508" s="46"/>
    </row>
    <row r="13509" spans="19:21" x14ac:dyDescent="0.25">
      <c r="S13509" s="46"/>
      <c r="U13509" s="46"/>
    </row>
    <row r="13510" spans="19:21" x14ac:dyDescent="0.25">
      <c r="S13510" s="46"/>
      <c r="U13510" s="46"/>
    </row>
    <row r="13511" spans="19:21" x14ac:dyDescent="0.25">
      <c r="S13511" s="46"/>
      <c r="U13511" s="46"/>
    </row>
    <row r="13512" spans="19:21" x14ac:dyDescent="0.25">
      <c r="S13512" s="46"/>
      <c r="U13512" s="46"/>
    </row>
    <row r="13513" spans="19:21" x14ac:dyDescent="0.25">
      <c r="S13513" s="46"/>
      <c r="U13513" s="46"/>
    </row>
    <row r="13514" spans="19:21" x14ac:dyDescent="0.25">
      <c r="S13514" s="46"/>
      <c r="U13514" s="46"/>
    </row>
    <row r="13515" spans="19:21" x14ac:dyDescent="0.25">
      <c r="S13515" s="46"/>
      <c r="U13515" s="46"/>
    </row>
    <row r="13516" spans="19:21" x14ac:dyDescent="0.25">
      <c r="S13516" s="46"/>
      <c r="U13516" s="46"/>
    </row>
    <row r="13517" spans="19:21" x14ac:dyDescent="0.25">
      <c r="S13517" s="46"/>
      <c r="U13517" s="46"/>
    </row>
    <row r="13518" spans="19:21" x14ac:dyDescent="0.25">
      <c r="S13518" s="46"/>
      <c r="U13518" s="46"/>
    </row>
    <row r="13519" spans="19:21" x14ac:dyDescent="0.25">
      <c r="S13519" s="46"/>
      <c r="U13519" s="46"/>
    </row>
    <row r="13520" spans="19:21" x14ac:dyDescent="0.25">
      <c r="S13520" s="46"/>
      <c r="U13520" s="46"/>
    </row>
    <row r="13521" spans="19:21" x14ac:dyDescent="0.25">
      <c r="S13521" s="46"/>
      <c r="U13521" s="46"/>
    </row>
    <row r="13522" spans="19:21" x14ac:dyDescent="0.25">
      <c r="S13522" s="46"/>
      <c r="U13522" s="46"/>
    </row>
    <row r="13523" spans="19:21" x14ac:dyDescent="0.25">
      <c r="S13523" s="46"/>
      <c r="U13523" s="46"/>
    </row>
    <row r="13524" spans="19:21" x14ac:dyDescent="0.25">
      <c r="S13524" s="46"/>
      <c r="U13524" s="46"/>
    </row>
    <row r="13525" spans="19:21" x14ac:dyDescent="0.25">
      <c r="S13525" s="46"/>
      <c r="U13525" s="46"/>
    </row>
    <row r="13526" spans="19:21" x14ac:dyDescent="0.25">
      <c r="S13526" s="46"/>
      <c r="U13526" s="46"/>
    </row>
    <row r="13527" spans="19:21" x14ac:dyDescent="0.25">
      <c r="S13527" s="46"/>
      <c r="U13527" s="46"/>
    </row>
    <row r="13528" spans="19:21" x14ac:dyDescent="0.25">
      <c r="S13528" s="46"/>
      <c r="U13528" s="46"/>
    </row>
    <row r="13529" spans="19:21" x14ac:dyDescent="0.25">
      <c r="S13529" s="46"/>
      <c r="U13529" s="46"/>
    </row>
    <row r="13530" spans="19:21" x14ac:dyDescent="0.25">
      <c r="S13530" s="46"/>
      <c r="U13530" s="46"/>
    </row>
    <row r="13531" spans="19:21" x14ac:dyDescent="0.25">
      <c r="S13531" s="46"/>
      <c r="U13531" s="46"/>
    </row>
    <row r="13532" spans="19:21" x14ac:dyDescent="0.25">
      <c r="S13532" s="46"/>
      <c r="U13532" s="46"/>
    </row>
    <row r="13533" spans="19:21" x14ac:dyDescent="0.25">
      <c r="S13533" s="46"/>
      <c r="U13533" s="46"/>
    </row>
    <row r="13534" spans="19:21" x14ac:dyDescent="0.25">
      <c r="S13534" s="46"/>
      <c r="U13534" s="46"/>
    </row>
    <row r="13535" spans="19:21" x14ac:dyDescent="0.25">
      <c r="S13535" s="46"/>
      <c r="U13535" s="46"/>
    </row>
    <row r="13536" spans="19:21" x14ac:dyDescent="0.25">
      <c r="S13536" s="46"/>
      <c r="U13536" s="46"/>
    </row>
    <row r="13537" spans="19:21" x14ac:dyDescent="0.25">
      <c r="S13537" s="46"/>
      <c r="U13537" s="46"/>
    </row>
    <row r="13538" spans="19:21" x14ac:dyDescent="0.25">
      <c r="S13538" s="46"/>
      <c r="U13538" s="46"/>
    </row>
    <row r="13539" spans="19:21" x14ac:dyDescent="0.25">
      <c r="S13539" s="46"/>
      <c r="U13539" s="46"/>
    </row>
    <row r="13540" spans="19:21" x14ac:dyDescent="0.25">
      <c r="S13540" s="46"/>
      <c r="U13540" s="46"/>
    </row>
    <row r="13541" spans="19:21" x14ac:dyDescent="0.25">
      <c r="S13541" s="46"/>
      <c r="U13541" s="46"/>
    </row>
    <row r="13542" spans="19:21" x14ac:dyDescent="0.25">
      <c r="S13542" s="46"/>
      <c r="U13542" s="46"/>
    </row>
    <row r="13543" spans="19:21" x14ac:dyDescent="0.25">
      <c r="S13543" s="46"/>
      <c r="U13543" s="46"/>
    </row>
    <row r="13544" spans="19:21" x14ac:dyDescent="0.25">
      <c r="S13544" s="46"/>
      <c r="U13544" s="46"/>
    </row>
    <row r="13545" spans="19:21" x14ac:dyDescent="0.25">
      <c r="S13545" s="46"/>
      <c r="U13545" s="46"/>
    </row>
    <row r="13546" spans="19:21" x14ac:dyDescent="0.25">
      <c r="S13546" s="46"/>
      <c r="U13546" s="46"/>
    </row>
    <row r="13547" spans="19:21" x14ac:dyDescent="0.25">
      <c r="S13547" s="46"/>
      <c r="U13547" s="46"/>
    </row>
    <row r="13548" spans="19:21" x14ac:dyDescent="0.25">
      <c r="S13548" s="46"/>
      <c r="U13548" s="46"/>
    </row>
    <row r="13549" spans="19:21" x14ac:dyDescent="0.25">
      <c r="S13549" s="46"/>
      <c r="U13549" s="46"/>
    </row>
    <row r="13550" spans="19:21" x14ac:dyDescent="0.25">
      <c r="S13550" s="46"/>
      <c r="U13550" s="46"/>
    </row>
    <row r="13551" spans="19:21" x14ac:dyDescent="0.25">
      <c r="S13551" s="46"/>
      <c r="U13551" s="46"/>
    </row>
    <row r="13552" spans="19:21" x14ac:dyDescent="0.25">
      <c r="S13552" s="46"/>
      <c r="U13552" s="46"/>
    </row>
    <row r="13553" spans="19:21" x14ac:dyDescent="0.25">
      <c r="S13553" s="46"/>
      <c r="U13553" s="46"/>
    </row>
    <row r="13554" spans="19:21" x14ac:dyDescent="0.25">
      <c r="S13554" s="46"/>
      <c r="U13554" s="46"/>
    </row>
    <row r="13555" spans="19:21" x14ac:dyDescent="0.25">
      <c r="S13555" s="46"/>
      <c r="U13555" s="46"/>
    </row>
    <row r="13556" spans="19:21" x14ac:dyDescent="0.25">
      <c r="S13556" s="46"/>
      <c r="U13556" s="46"/>
    </row>
    <row r="13557" spans="19:21" x14ac:dyDescent="0.25">
      <c r="S13557" s="46"/>
      <c r="U13557" s="46"/>
    </row>
    <row r="13558" spans="19:21" x14ac:dyDescent="0.25">
      <c r="S13558" s="46"/>
      <c r="U13558" s="46"/>
    </row>
    <row r="13559" spans="19:21" x14ac:dyDescent="0.25">
      <c r="S13559" s="46"/>
      <c r="U13559" s="46"/>
    </row>
    <row r="13560" spans="19:21" x14ac:dyDescent="0.25">
      <c r="S13560" s="46"/>
      <c r="U13560" s="46"/>
    </row>
    <row r="13561" spans="19:21" x14ac:dyDescent="0.25">
      <c r="S13561" s="46"/>
      <c r="U13561" s="46"/>
    </row>
    <row r="13562" spans="19:21" x14ac:dyDescent="0.25">
      <c r="S13562" s="46"/>
      <c r="U13562" s="46"/>
    </row>
    <row r="13563" spans="19:21" x14ac:dyDescent="0.25">
      <c r="S13563" s="46"/>
      <c r="U13563" s="46"/>
    </row>
    <row r="13564" spans="19:21" x14ac:dyDescent="0.25">
      <c r="S13564" s="46"/>
      <c r="U13564" s="46"/>
    </row>
    <row r="13565" spans="19:21" x14ac:dyDescent="0.25">
      <c r="S13565" s="46"/>
      <c r="U13565" s="46"/>
    </row>
    <row r="13566" spans="19:21" x14ac:dyDescent="0.25">
      <c r="S13566" s="46"/>
      <c r="U13566" s="46"/>
    </row>
    <row r="13567" spans="19:21" x14ac:dyDescent="0.25">
      <c r="S13567" s="46"/>
      <c r="U13567" s="46"/>
    </row>
    <row r="13568" spans="19:21" x14ac:dyDescent="0.25">
      <c r="S13568" s="46"/>
      <c r="U13568" s="46"/>
    </row>
    <row r="13569" spans="19:21" x14ac:dyDescent="0.25">
      <c r="S13569" s="46"/>
      <c r="U13569" s="46"/>
    </row>
    <row r="13570" spans="19:21" x14ac:dyDescent="0.25">
      <c r="S13570" s="46"/>
      <c r="U13570" s="46"/>
    </row>
    <row r="13571" spans="19:21" x14ac:dyDescent="0.25">
      <c r="S13571" s="46"/>
      <c r="U13571" s="46"/>
    </row>
    <row r="13572" spans="19:21" x14ac:dyDescent="0.25">
      <c r="S13572" s="46"/>
      <c r="U13572" s="46"/>
    </row>
    <row r="13573" spans="19:21" x14ac:dyDescent="0.25">
      <c r="S13573" s="46"/>
      <c r="U13573" s="46"/>
    </row>
    <row r="13574" spans="19:21" x14ac:dyDescent="0.25">
      <c r="S13574" s="46"/>
      <c r="U13574" s="46"/>
    </row>
    <row r="13575" spans="19:21" x14ac:dyDescent="0.25">
      <c r="S13575" s="46"/>
      <c r="U13575" s="46"/>
    </row>
    <row r="13576" spans="19:21" x14ac:dyDescent="0.25">
      <c r="S13576" s="46"/>
      <c r="U13576" s="46"/>
    </row>
    <row r="13577" spans="19:21" x14ac:dyDescent="0.25">
      <c r="S13577" s="46"/>
      <c r="U13577" s="46"/>
    </row>
    <row r="13578" spans="19:21" x14ac:dyDescent="0.25">
      <c r="S13578" s="46"/>
      <c r="U13578" s="46"/>
    </row>
    <row r="13579" spans="19:21" x14ac:dyDescent="0.25">
      <c r="S13579" s="46"/>
      <c r="U13579" s="46"/>
    </row>
    <row r="13580" spans="19:21" x14ac:dyDescent="0.25">
      <c r="S13580" s="46"/>
      <c r="U13580" s="46"/>
    </row>
    <row r="13581" spans="19:21" x14ac:dyDescent="0.25">
      <c r="S13581" s="46"/>
      <c r="U13581" s="46"/>
    </row>
    <row r="13582" spans="19:21" x14ac:dyDescent="0.25">
      <c r="S13582" s="46"/>
      <c r="U13582" s="46"/>
    </row>
    <row r="13583" spans="19:21" x14ac:dyDescent="0.25">
      <c r="S13583" s="46"/>
      <c r="U13583" s="46"/>
    </row>
    <row r="13584" spans="19:21" x14ac:dyDescent="0.25">
      <c r="S13584" s="46"/>
      <c r="U13584" s="46"/>
    </row>
    <row r="13585" spans="19:21" x14ac:dyDescent="0.25">
      <c r="S13585" s="46"/>
      <c r="U13585" s="46"/>
    </row>
    <row r="13586" spans="19:21" x14ac:dyDescent="0.25">
      <c r="S13586" s="46"/>
      <c r="U13586" s="46"/>
    </row>
    <row r="13587" spans="19:21" x14ac:dyDescent="0.25">
      <c r="S13587" s="46"/>
      <c r="U13587" s="46"/>
    </row>
    <row r="13588" spans="19:21" x14ac:dyDescent="0.25">
      <c r="S13588" s="46"/>
      <c r="U13588" s="46"/>
    </row>
    <row r="13589" spans="19:21" x14ac:dyDescent="0.25">
      <c r="S13589" s="46"/>
      <c r="U13589" s="46"/>
    </row>
    <row r="13590" spans="19:21" x14ac:dyDescent="0.25">
      <c r="S13590" s="46"/>
      <c r="U13590" s="46"/>
    </row>
    <row r="13591" spans="19:21" x14ac:dyDescent="0.25">
      <c r="S13591" s="46"/>
      <c r="U13591" s="46"/>
    </row>
    <row r="13592" spans="19:21" x14ac:dyDescent="0.25">
      <c r="S13592" s="46"/>
      <c r="U13592" s="46"/>
    </row>
    <row r="13593" spans="19:21" x14ac:dyDescent="0.25">
      <c r="S13593" s="46"/>
      <c r="U13593" s="46"/>
    </row>
    <row r="13594" spans="19:21" x14ac:dyDescent="0.25">
      <c r="S13594" s="46"/>
      <c r="U13594" s="46"/>
    </row>
    <row r="13595" spans="19:21" x14ac:dyDescent="0.25">
      <c r="S13595" s="46"/>
      <c r="U13595" s="46"/>
    </row>
    <row r="13596" spans="19:21" x14ac:dyDescent="0.25">
      <c r="S13596" s="46"/>
      <c r="U13596" s="46"/>
    </row>
    <row r="13597" spans="19:21" x14ac:dyDescent="0.25">
      <c r="S13597" s="46"/>
      <c r="U13597" s="46"/>
    </row>
    <row r="13598" spans="19:21" x14ac:dyDescent="0.25">
      <c r="S13598" s="46"/>
      <c r="U13598" s="46"/>
    </row>
    <row r="13599" spans="19:21" x14ac:dyDescent="0.25">
      <c r="S13599" s="46"/>
      <c r="U13599" s="46"/>
    </row>
    <row r="13600" spans="19:21" x14ac:dyDescent="0.25">
      <c r="S13600" s="46"/>
      <c r="U13600" s="46"/>
    </row>
    <row r="13601" spans="19:21" x14ac:dyDescent="0.25">
      <c r="S13601" s="46"/>
      <c r="U13601" s="46"/>
    </row>
    <row r="13602" spans="19:21" x14ac:dyDescent="0.25">
      <c r="S13602" s="46"/>
      <c r="U13602" s="46"/>
    </row>
    <row r="13603" spans="19:21" x14ac:dyDescent="0.25">
      <c r="S13603" s="46"/>
      <c r="U13603" s="46"/>
    </row>
    <row r="13604" spans="19:21" x14ac:dyDescent="0.25">
      <c r="S13604" s="46"/>
      <c r="U13604" s="46"/>
    </row>
    <row r="13605" spans="19:21" x14ac:dyDescent="0.25">
      <c r="S13605" s="46"/>
      <c r="U13605" s="46"/>
    </row>
    <row r="13606" spans="19:21" x14ac:dyDescent="0.25">
      <c r="S13606" s="46"/>
      <c r="U13606" s="46"/>
    </row>
    <row r="13607" spans="19:21" x14ac:dyDescent="0.25">
      <c r="S13607" s="46"/>
      <c r="U13607" s="46"/>
    </row>
    <row r="13608" spans="19:21" x14ac:dyDescent="0.25">
      <c r="S13608" s="46"/>
      <c r="U13608" s="46"/>
    </row>
    <row r="13609" spans="19:21" x14ac:dyDescent="0.25">
      <c r="S13609" s="46"/>
      <c r="U13609" s="46"/>
    </row>
    <row r="13610" spans="19:21" x14ac:dyDescent="0.25">
      <c r="S13610" s="46"/>
      <c r="U13610" s="46"/>
    </row>
    <row r="13611" spans="19:21" x14ac:dyDescent="0.25">
      <c r="S13611" s="46"/>
      <c r="U13611" s="46"/>
    </row>
    <row r="13612" spans="19:21" x14ac:dyDescent="0.25">
      <c r="S13612" s="46"/>
      <c r="U13612" s="46"/>
    </row>
    <row r="13613" spans="19:21" x14ac:dyDescent="0.25">
      <c r="S13613" s="46"/>
      <c r="U13613" s="46"/>
    </row>
    <row r="13614" spans="19:21" x14ac:dyDescent="0.25">
      <c r="S13614" s="46"/>
      <c r="U13614" s="46"/>
    </row>
    <row r="13615" spans="19:21" x14ac:dyDescent="0.25">
      <c r="S13615" s="46"/>
      <c r="U13615" s="46"/>
    </row>
    <row r="13616" spans="19:21" x14ac:dyDescent="0.25">
      <c r="S13616" s="46"/>
      <c r="U13616" s="46"/>
    </row>
    <row r="13617" spans="19:21" x14ac:dyDescent="0.25">
      <c r="S13617" s="46"/>
      <c r="U13617" s="46"/>
    </row>
    <row r="13618" spans="19:21" x14ac:dyDescent="0.25">
      <c r="S13618" s="46"/>
      <c r="U13618" s="46"/>
    </row>
    <row r="13619" spans="19:21" x14ac:dyDescent="0.25">
      <c r="S13619" s="46"/>
      <c r="U13619" s="46"/>
    </row>
    <row r="13620" spans="19:21" x14ac:dyDescent="0.25">
      <c r="S13620" s="46"/>
      <c r="U13620" s="46"/>
    </row>
    <row r="13621" spans="19:21" x14ac:dyDescent="0.25">
      <c r="S13621" s="46"/>
      <c r="U13621" s="46"/>
    </row>
    <row r="13622" spans="19:21" x14ac:dyDescent="0.25">
      <c r="S13622" s="46"/>
      <c r="U13622" s="46"/>
    </row>
    <row r="13623" spans="19:21" x14ac:dyDescent="0.25">
      <c r="S13623" s="46"/>
      <c r="U13623" s="46"/>
    </row>
    <row r="13624" spans="19:21" x14ac:dyDescent="0.25">
      <c r="S13624" s="46"/>
      <c r="U13624" s="46"/>
    </row>
    <row r="13625" spans="19:21" x14ac:dyDescent="0.25">
      <c r="S13625" s="46"/>
      <c r="U13625" s="46"/>
    </row>
    <row r="13626" spans="19:21" x14ac:dyDescent="0.25">
      <c r="S13626" s="46"/>
      <c r="U13626" s="46"/>
    </row>
    <row r="13627" spans="19:21" x14ac:dyDescent="0.25">
      <c r="S13627" s="46"/>
      <c r="U13627" s="46"/>
    </row>
    <row r="13628" spans="19:21" x14ac:dyDescent="0.25">
      <c r="S13628" s="46"/>
      <c r="U13628" s="46"/>
    </row>
    <row r="13629" spans="19:21" x14ac:dyDescent="0.25">
      <c r="S13629" s="46"/>
      <c r="U13629" s="46"/>
    </row>
    <row r="13630" spans="19:21" x14ac:dyDescent="0.25">
      <c r="S13630" s="46"/>
      <c r="U13630" s="46"/>
    </row>
    <row r="13631" spans="19:21" x14ac:dyDescent="0.25">
      <c r="S13631" s="46"/>
      <c r="U13631" s="46"/>
    </row>
    <row r="13632" spans="19:21" x14ac:dyDescent="0.25">
      <c r="S13632" s="46"/>
      <c r="U13632" s="46"/>
    </row>
    <row r="13633" spans="19:21" x14ac:dyDescent="0.25">
      <c r="S13633" s="46"/>
      <c r="U13633" s="46"/>
    </row>
    <row r="13634" spans="19:21" x14ac:dyDescent="0.25">
      <c r="S13634" s="46"/>
      <c r="U13634" s="46"/>
    </row>
    <row r="13635" spans="19:21" x14ac:dyDescent="0.25">
      <c r="S13635" s="46"/>
      <c r="U13635" s="46"/>
    </row>
    <row r="13636" spans="19:21" x14ac:dyDescent="0.25">
      <c r="S13636" s="46"/>
      <c r="U13636" s="46"/>
    </row>
    <row r="13637" spans="19:21" x14ac:dyDescent="0.25">
      <c r="S13637" s="46"/>
      <c r="U13637" s="46"/>
    </row>
    <row r="13638" spans="19:21" x14ac:dyDescent="0.25">
      <c r="S13638" s="46"/>
      <c r="U13638" s="46"/>
    </row>
    <row r="13639" spans="19:21" x14ac:dyDescent="0.25">
      <c r="S13639" s="46"/>
      <c r="U13639" s="46"/>
    </row>
    <row r="13640" spans="19:21" x14ac:dyDescent="0.25">
      <c r="S13640" s="46"/>
      <c r="U13640" s="46"/>
    </row>
    <row r="13641" spans="19:21" x14ac:dyDescent="0.25">
      <c r="S13641" s="46"/>
      <c r="U13641" s="46"/>
    </row>
    <row r="13642" spans="19:21" x14ac:dyDescent="0.25">
      <c r="S13642" s="46"/>
      <c r="U13642" s="46"/>
    </row>
    <row r="13643" spans="19:21" x14ac:dyDescent="0.25">
      <c r="S13643" s="46"/>
      <c r="U13643" s="46"/>
    </row>
    <row r="13644" spans="19:21" x14ac:dyDescent="0.25">
      <c r="S13644" s="46"/>
      <c r="U13644" s="46"/>
    </row>
    <row r="13645" spans="19:21" x14ac:dyDescent="0.25">
      <c r="S13645" s="46"/>
      <c r="U13645" s="46"/>
    </row>
    <row r="13646" spans="19:21" x14ac:dyDescent="0.25">
      <c r="S13646" s="46"/>
      <c r="U13646" s="46"/>
    </row>
    <row r="13647" spans="19:21" x14ac:dyDescent="0.25">
      <c r="S13647" s="46"/>
      <c r="U13647" s="46"/>
    </row>
    <row r="13648" spans="19:21" x14ac:dyDescent="0.25">
      <c r="S13648" s="46"/>
      <c r="U13648" s="46"/>
    </row>
    <row r="13649" spans="19:21" x14ac:dyDescent="0.25">
      <c r="S13649" s="46"/>
      <c r="U13649" s="46"/>
    </row>
    <row r="13650" spans="19:21" x14ac:dyDescent="0.25">
      <c r="S13650" s="46"/>
      <c r="U13650" s="46"/>
    </row>
    <row r="13651" spans="19:21" x14ac:dyDescent="0.25">
      <c r="S13651" s="46"/>
      <c r="U13651" s="46"/>
    </row>
    <row r="13652" spans="19:21" x14ac:dyDescent="0.25">
      <c r="S13652" s="46"/>
      <c r="U13652" s="46"/>
    </row>
    <row r="13653" spans="19:21" x14ac:dyDescent="0.25">
      <c r="S13653" s="46"/>
      <c r="U13653" s="46"/>
    </row>
    <row r="13654" spans="19:21" x14ac:dyDescent="0.25">
      <c r="S13654" s="46"/>
      <c r="U13654" s="46"/>
    </row>
    <row r="13655" spans="19:21" x14ac:dyDescent="0.25">
      <c r="S13655" s="46"/>
      <c r="U13655" s="46"/>
    </row>
    <row r="13656" spans="19:21" x14ac:dyDescent="0.25">
      <c r="S13656" s="46"/>
      <c r="U13656" s="46"/>
    </row>
    <row r="13657" spans="19:21" x14ac:dyDescent="0.25">
      <c r="S13657" s="46"/>
      <c r="U13657" s="46"/>
    </row>
    <row r="13658" spans="19:21" x14ac:dyDescent="0.25">
      <c r="S13658" s="46"/>
      <c r="U13658" s="46"/>
    </row>
    <row r="13659" spans="19:21" x14ac:dyDescent="0.25">
      <c r="S13659" s="46"/>
      <c r="U13659" s="46"/>
    </row>
    <row r="13660" spans="19:21" x14ac:dyDescent="0.25">
      <c r="S13660" s="46"/>
      <c r="U13660" s="46"/>
    </row>
    <row r="13661" spans="19:21" x14ac:dyDescent="0.25">
      <c r="S13661" s="46"/>
      <c r="U13661" s="46"/>
    </row>
    <row r="13662" spans="19:21" x14ac:dyDescent="0.25">
      <c r="S13662" s="46"/>
      <c r="U13662" s="46"/>
    </row>
    <row r="13663" spans="19:21" x14ac:dyDescent="0.25">
      <c r="S13663" s="46"/>
      <c r="U13663" s="46"/>
    </row>
    <row r="13664" spans="19:21" x14ac:dyDescent="0.25">
      <c r="S13664" s="46"/>
      <c r="U13664" s="46"/>
    </row>
    <row r="13665" spans="19:21" x14ac:dyDescent="0.25">
      <c r="S13665" s="46"/>
      <c r="U13665" s="46"/>
    </row>
    <row r="13666" spans="19:21" x14ac:dyDescent="0.25">
      <c r="S13666" s="46"/>
      <c r="U13666" s="46"/>
    </row>
    <row r="13667" spans="19:21" x14ac:dyDescent="0.25">
      <c r="S13667" s="46"/>
      <c r="U13667" s="46"/>
    </row>
    <row r="13668" spans="19:21" x14ac:dyDescent="0.25">
      <c r="S13668" s="46"/>
      <c r="U13668" s="46"/>
    </row>
    <row r="13669" spans="19:21" x14ac:dyDescent="0.25">
      <c r="S13669" s="46"/>
      <c r="U13669" s="46"/>
    </row>
    <row r="13670" spans="19:21" x14ac:dyDescent="0.25">
      <c r="S13670" s="46"/>
      <c r="U13670" s="46"/>
    </row>
    <row r="13671" spans="19:21" x14ac:dyDescent="0.25">
      <c r="S13671" s="46"/>
      <c r="U13671" s="46"/>
    </row>
    <row r="13672" spans="19:21" x14ac:dyDescent="0.25">
      <c r="S13672" s="46"/>
      <c r="U13672" s="46"/>
    </row>
    <row r="13673" spans="19:21" x14ac:dyDescent="0.25">
      <c r="S13673" s="46"/>
      <c r="U13673" s="46"/>
    </row>
    <row r="13674" spans="19:21" x14ac:dyDescent="0.25">
      <c r="S13674" s="46"/>
      <c r="U13674" s="46"/>
    </row>
    <row r="13675" spans="19:21" x14ac:dyDescent="0.25">
      <c r="S13675" s="46"/>
      <c r="U13675" s="46"/>
    </row>
    <row r="13676" spans="19:21" x14ac:dyDescent="0.25">
      <c r="S13676" s="46"/>
      <c r="U13676" s="46"/>
    </row>
    <row r="13677" spans="19:21" x14ac:dyDescent="0.25">
      <c r="S13677" s="46"/>
      <c r="U13677" s="46"/>
    </row>
    <row r="13678" spans="19:21" x14ac:dyDescent="0.25">
      <c r="S13678" s="46"/>
      <c r="U13678" s="46"/>
    </row>
    <row r="13679" spans="19:21" x14ac:dyDescent="0.25">
      <c r="S13679" s="46"/>
      <c r="U13679" s="46"/>
    </row>
    <row r="13680" spans="19:21" x14ac:dyDescent="0.25">
      <c r="S13680" s="46"/>
      <c r="U13680" s="46"/>
    </row>
    <row r="13681" spans="19:21" x14ac:dyDescent="0.25">
      <c r="S13681" s="46"/>
      <c r="U13681" s="46"/>
    </row>
    <row r="13682" spans="19:21" x14ac:dyDescent="0.25">
      <c r="S13682" s="46"/>
      <c r="U13682" s="46"/>
    </row>
    <row r="13683" spans="19:21" x14ac:dyDescent="0.25">
      <c r="S13683" s="46"/>
      <c r="U13683" s="46"/>
    </row>
    <row r="13684" spans="19:21" x14ac:dyDescent="0.25">
      <c r="S13684" s="46"/>
      <c r="U13684" s="46"/>
    </row>
    <row r="13685" spans="19:21" x14ac:dyDescent="0.25">
      <c r="S13685" s="46"/>
      <c r="U13685" s="46"/>
    </row>
    <row r="13686" spans="19:21" x14ac:dyDescent="0.25">
      <c r="S13686" s="46"/>
      <c r="U13686" s="46"/>
    </row>
    <row r="13687" spans="19:21" x14ac:dyDescent="0.25">
      <c r="S13687" s="46"/>
      <c r="U13687" s="46"/>
    </row>
    <row r="13688" spans="19:21" x14ac:dyDescent="0.25">
      <c r="S13688" s="46"/>
      <c r="U13688" s="46"/>
    </row>
    <row r="13689" spans="19:21" x14ac:dyDescent="0.25">
      <c r="S13689" s="46"/>
      <c r="U13689" s="46"/>
    </row>
    <row r="13690" spans="19:21" x14ac:dyDescent="0.25">
      <c r="S13690" s="46"/>
      <c r="U13690" s="46"/>
    </row>
    <row r="13691" spans="19:21" x14ac:dyDescent="0.25">
      <c r="S13691" s="46"/>
      <c r="U13691" s="46"/>
    </row>
    <row r="13692" spans="19:21" x14ac:dyDescent="0.25">
      <c r="S13692" s="46"/>
      <c r="U13692" s="46"/>
    </row>
    <row r="13693" spans="19:21" x14ac:dyDescent="0.25">
      <c r="S13693" s="46"/>
      <c r="U13693" s="46"/>
    </row>
    <row r="13694" spans="19:21" x14ac:dyDescent="0.25">
      <c r="S13694" s="46"/>
      <c r="U13694" s="46"/>
    </row>
    <row r="13695" spans="19:21" x14ac:dyDescent="0.25">
      <c r="S13695" s="46"/>
      <c r="U13695" s="46"/>
    </row>
    <row r="13696" spans="19:21" x14ac:dyDescent="0.25">
      <c r="S13696" s="46"/>
      <c r="U13696" s="46"/>
    </row>
    <row r="13697" spans="19:21" x14ac:dyDescent="0.25">
      <c r="S13697" s="46"/>
      <c r="U13697" s="46"/>
    </row>
    <row r="13698" spans="19:21" x14ac:dyDescent="0.25">
      <c r="S13698" s="46"/>
      <c r="U13698" s="46"/>
    </row>
    <row r="13699" spans="19:21" x14ac:dyDescent="0.25">
      <c r="S13699" s="46"/>
      <c r="U13699" s="46"/>
    </row>
    <row r="13700" spans="19:21" x14ac:dyDescent="0.25">
      <c r="S13700" s="46"/>
      <c r="U13700" s="46"/>
    </row>
    <row r="13701" spans="19:21" x14ac:dyDescent="0.25">
      <c r="S13701" s="46"/>
      <c r="U13701" s="46"/>
    </row>
    <row r="13702" spans="19:21" x14ac:dyDescent="0.25">
      <c r="S13702" s="46"/>
      <c r="U13702" s="46"/>
    </row>
    <row r="13703" spans="19:21" x14ac:dyDescent="0.25">
      <c r="S13703" s="46"/>
      <c r="U13703" s="46"/>
    </row>
    <row r="13704" spans="19:21" x14ac:dyDescent="0.25">
      <c r="S13704" s="46"/>
      <c r="U13704" s="46"/>
    </row>
    <row r="13705" spans="19:21" x14ac:dyDescent="0.25">
      <c r="S13705" s="46"/>
      <c r="U13705" s="46"/>
    </row>
    <row r="13706" spans="19:21" x14ac:dyDescent="0.25">
      <c r="S13706" s="46"/>
      <c r="U13706" s="46"/>
    </row>
    <row r="13707" spans="19:21" x14ac:dyDescent="0.25">
      <c r="S13707" s="46"/>
      <c r="U13707" s="46"/>
    </row>
    <row r="13708" spans="19:21" x14ac:dyDescent="0.25">
      <c r="S13708" s="46"/>
      <c r="U13708" s="46"/>
    </row>
    <row r="13709" spans="19:21" x14ac:dyDescent="0.25">
      <c r="S13709" s="46"/>
      <c r="U13709" s="46"/>
    </row>
    <row r="13710" spans="19:21" x14ac:dyDescent="0.25">
      <c r="S13710" s="46"/>
      <c r="U13710" s="46"/>
    </row>
    <row r="13711" spans="19:21" x14ac:dyDescent="0.25">
      <c r="S13711" s="46"/>
      <c r="U13711" s="46"/>
    </row>
    <row r="13712" spans="19:21" x14ac:dyDescent="0.25">
      <c r="S13712" s="46"/>
      <c r="U13712" s="46"/>
    </row>
    <row r="13713" spans="19:21" x14ac:dyDescent="0.25">
      <c r="S13713" s="46"/>
      <c r="U13713" s="46"/>
    </row>
    <row r="13714" spans="19:21" x14ac:dyDescent="0.25">
      <c r="S13714" s="46"/>
      <c r="U13714" s="46"/>
    </row>
    <row r="13715" spans="19:21" x14ac:dyDescent="0.25">
      <c r="S13715" s="46"/>
      <c r="U13715" s="46"/>
    </row>
    <row r="13716" spans="19:21" x14ac:dyDescent="0.25">
      <c r="S13716" s="46"/>
      <c r="U13716" s="46"/>
    </row>
    <row r="13717" spans="19:21" x14ac:dyDescent="0.25">
      <c r="S13717" s="46"/>
      <c r="U13717" s="46"/>
    </row>
    <row r="13718" spans="19:21" x14ac:dyDescent="0.25">
      <c r="S13718" s="46"/>
      <c r="U13718" s="46"/>
    </row>
    <row r="13719" spans="19:21" x14ac:dyDescent="0.25">
      <c r="S13719" s="46"/>
      <c r="U13719" s="46"/>
    </row>
    <row r="13720" spans="19:21" x14ac:dyDescent="0.25">
      <c r="S13720" s="46"/>
      <c r="U13720" s="46"/>
    </row>
    <row r="13721" spans="19:21" x14ac:dyDescent="0.25">
      <c r="S13721" s="46"/>
      <c r="U13721" s="46"/>
    </row>
    <row r="13722" spans="19:21" x14ac:dyDescent="0.25">
      <c r="S13722" s="46"/>
      <c r="U13722" s="46"/>
    </row>
    <row r="13723" spans="19:21" x14ac:dyDescent="0.25">
      <c r="S13723" s="46"/>
      <c r="U13723" s="46"/>
    </row>
    <row r="13724" spans="19:21" x14ac:dyDescent="0.25">
      <c r="S13724" s="46"/>
      <c r="U13724" s="46"/>
    </row>
    <row r="13725" spans="19:21" x14ac:dyDescent="0.25">
      <c r="S13725" s="46"/>
      <c r="U13725" s="46"/>
    </row>
    <row r="13726" spans="19:21" x14ac:dyDescent="0.25">
      <c r="S13726" s="46"/>
      <c r="U13726" s="46"/>
    </row>
    <row r="13727" spans="19:21" x14ac:dyDescent="0.25">
      <c r="S13727" s="46"/>
      <c r="U13727" s="46"/>
    </row>
    <row r="13728" spans="19:21" x14ac:dyDescent="0.25">
      <c r="S13728" s="46"/>
      <c r="U13728" s="46"/>
    </row>
    <row r="13729" spans="19:21" x14ac:dyDescent="0.25">
      <c r="S13729" s="46"/>
      <c r="U13729" s="46"/>
    </row>
    <row r="13730" spans="19:21" x14ac:dyDescent="0.25">
      <c r="S13730" s="46"/>
      <c r="U13730" s="46"/>
    </row>
    <row r="13731" spans="19:21" x14ac:dyDescent="0.25">
      <c r="S13731" s="46"/>
      <c r="U13731" s="46"/>
    </row>
    <row r="13732" spans="19:21" x14ac:dyDescent="0.25">
      <c r="S13732" s="46"/>
      <c r="U13732" s="46"/>
    </row>
    <row r="13733" spans="19:21" x14ac:dyDescent="0.25">
      <c r="S13733" s="46"/>
      <c r="U13733" s="46"/>
    </row>
    <row r="13734" spans="19:21" x14ac:dyDescent="0.25">
      <c r="S13734" s="46"/>
      <c r="U13734" s="46"/>
    </row>
    <row r="13735" spans="19:21" x14ac:dyDescent="0.25">
      <c r="S13735" s="46"/>
      <c r="U13735" s="46"/>
    </row>
    <row r="13736" spans="19:21" x14ac:dyDescent="0.25">
      <c r="S13736" s="46"/>
      <c r="U13736" s="46"/>
    </row>
    <row r="13737" spans="19:21" x14ac:dyDescent="0.25">
      <c r="S13737" s="46"/>
      <c r="U13737" s="46"/>
    </row>
    <row r="13738" spans="19:21" x14ac:dyDescent="0.25">
      <c r="S13738" s="46"/>
      <c r="U13738" s="46"/>
    </row>
    <row r="13739" spans="19:21" x14ac:dyDescent="0.25">
      <c r="S13739" s="46"/>
      <c r="U13739" s="46"/>
    </row>
    <row r="13740" spans="19:21" x14ac:dyDescent="0.25">
      <c r="S13740" s="46"/>
      <c r="U13740" s="46"/>
    </row>
    <row r="13741" spans="19:21" x14ac:dyDescent="0.25">
      <c r="S13741" s="46"/>
      <c r="U13741" s="46"/>
    </row>
    <row r="13742" spans="19:21" x14ac:dyDescent="0.25">
      <c r="S13742" s="46"/>
      <c r="U13742" s="46"/>
    </row>
    <row r="13743" spans="19:21" x14ac:dyDescent="0.25">
      <c r="S13743" s="46"/>
      <c r="U13743" s="46"/>
    </row>
    <row r="13744" spans="19:21" x14ac:dyDescent="0.25">
      <c r="S13744" s="46"/>
      <c r="U13744" s="46"/>
    </row>
    <row r="13745" spans="19:21" x14ac:dyDescent="0.25">
      <c r="S13745" s="46"/>
      <c r="U13745" s="46"/>
    </row>
    <row r="13746" spans="19:21" x14ac:dyDescent="0.25">
      <c r="S13746" s="46"/>
      <c r="U13746" s="46"/>
    </row>
    <row r="13747" spans="19:21" x14ac:dyDescent="0.25">
      <c r="S13747" s="46"/>
      <c r="U13747" s="46"/>
    </row>
    <row r="13748" spans="19:21" x14ac:dyDescent="0.25">
      <c r="S13748" s="46"/>
      <c r="U13748" s="46"/>
    </row>
    <row r="13749" spans="19:21" x14ac:dyDescent="0.25">
      <c r="S13749" s="46"/>
      <c r="U13749" s="46"/>
    </row>
    <row r="13750" spans="19:21" x14ac:dyDescent="0.25">
      <c r="S13750" s="46"/>
      <c r="U13750" s="46"/>
    </row>
    <row r="13751" spans="19:21" x14ac:dyDescent="0.25">
      <c r="S13751" s="46"/>
      <c r="U13751" s="46"/>
    </row>
    <row r="13752" spans="19:21" x14ac:dyDescent="0.25">
      <c r="S13752" s="46"/>
      <c r="U13752" s="46"/>
    </row>
    <row r="13753" spans="19:21" x14ac:dyDescent="0.25">
      <c r="S13753" s="46"/>
      <c r="U13753" s="46"/>
    </row>
    <row r="13754" spans="19:21" x14ac:dyDescent="0.25">
      <c r="S13754" s="46"/>
      <c r="U13754" s="46"/>
    </row>
    <row r="13755" spans="19:21" x14ac:dyDescent="0.25">
      <c r="S13755" s="46"/>
      <c r="U13755" s="46"/>
    </row>
    <row r="13756" spans="19:21" x14ac:dyDescent="0.25">
      <c r="S13756" s="46"/>
      <c r="U13756" s="46"/>
    </row>
    <row r="13757" spans="19:21" x14ac:dyDescent="0.25">
      <c r="S13757" s="46"/>
      <c r="U13757" s="46"/>
    </row>
    <row r="13758" spans="19:21" x14ac:dyDescent="0.25">
      <c r="S13758" s="46"/>
      <c r="U13758" s="46"/>
    </row>
    <row r="13759" spans="19:21" x14ac:dyDescent="0.25">
      <c r="S13759" s="46"/>
      <c r="U13759" s="46"/>
    </row>
    <row r="13760" spans="19:21" x14ac:dyDescent="0.25">
      <c r="S13760" s="46"/>
      <c r="U13760" s="46"/>
    </row>
    <row r="13761" spans="19:21" x14ac:dyDescent="0.25">
      <c r="S13761" s="46"/>
      <c r="U13761" s="46"/>
    </row>
    <row r="13762" spans="19:21" x14ac:dyDescent="0.25">
      <c r="S13762" s="46"/>
      <c r="U13762" s="46"/>
    </row>
    <row r="13763" spans="19:21" x14ac:dyDescent="0.25">
      <c r="S13763" s="46"/>
      <c r="U13763" s="46"/>
    </row>
    <row r="13764" spans="19:21" x14ac:dyDescent="0.25">
      <c r="S13764" s="46"/>
      <c r="U13764" s="46"/>
    </row>
    <row r="13765" spans="19:21" x14ac:dyDescent="0.25">
      <c r="S13765" s="46"/>
      <c r="U13765" s="46"/>
    </row>
    <row r="13766" spans="19:21" x14ac:dyDescent="0.25">
      <c r="S13766" s="46"/>
      <c r="U13766" s="46"/>
    </row>
    <row r="13767" spans="19:21" x14ac:dyDescent="0.25">
      <c r="S13767" s="46"/>
      <c r="U13767" s="46"/>
    </row>
    <row r="13768" spans="19:21" x14ac:dyDescent="0.25">
      <c r="S13768" s="46"/>
      <c r="U13768" s="46"/>
    </row>
    <row r="13769" spans="19:21" x14ac:dyDescent="0.25">
      <c r="S13769" s="46"/>
      <c r="U13769" s="46"/>
    </row>
    <row r="13770" spans="19:21" x14ac:dyDescent="0.25">
      <c r="S13770" s="46"/>
      <c r="U13770" s="46"/>
    </row>
    <row r="13771" spans="19:21" x14ac:dyDescent="0.25">
      <c r="S13771" s="46"/>
      <c r="U13771" s="46"/>
    </row>
    <row r="13772" spans="19:21" x14ac:dyDescent="0.25">
      <c r="S13772" s="46"/>
      <c r="U13772" s="46"/>
    </row>
    <row r="13773" spans="19:21" x14ac:dyDescent="0.25">
      <c r="S13773" s="46"/>
      <c r="U13773" s="46"/>
    </row>
    <row r="13774" spans="19:21" x14ac:dyDescent="0.25">
      <c r="S13774" s="46"/>
      <c r="U13774" s="46"/>
    </row>
    <row r="13775" spans="19:21" x14ac:dyDescent="0.25">
      <c r="S13775" s="46"/>
      <c r="U13775" s="46"/>
    </row>
    <row r="13776" spans="19:21" x14ac:dyDescent="0.25">
      <c r="S13776" s="46"/>
      <c r="U13776" s="46"/>
    </row>
    <row r="13777" spans="19:21" x14ac:dyDescent="0.25">
      <c r="S13777" s="46"/>
      <c r="U13777" s="46"/>
    </row>
    <row r="13778" spans="19:21" x14ac:dyDescent="0.25">
      <c r="S13778" s="46"/>
      <c r="U13778" s="46"/>
    </row>
    <row r="13779" spans="19:21" x14ac:dyDescent="0.25">
      <c r="S13779" s="46"/>
      <c r="U13779" s="46"/>
    </row>
    <row r="13780" spans="19:21" x14ac:dyDescent="0.25">
      <c r="S13780" s="46"/>
      <c r="U13780" s="46"/>
    </row>
    <row r="13781" spans="19:21" x14ac:dyDescent="0.25">
      <c r="S13781" s="46"/>
      <c r="U13781" s="46"/>
    </row>
    <row r="13782" spans="19:21" x14ac:dyDescent="0.25">
      <c r="S13782" s="46"/>
      <c r="U13782" s="46"/>
    </row>
    <row r="13783" spans="19:21" x14ac:dyDescent="0.25">
      <c r="S13783" s="46"/>
      <c r="U13783" s="46"/>
    </row>
    <row r="13784" spans="19:21" x14ac:dyDescent="0.25">
      <c r="S13784" s="46"/>
      <c r="U13784" s="46"/>
    </row>
    <row r="13785" spans="19:21" x14ac:dyDescent="0.25">
      <c r="S13785" s="46"/>
      <c r="U13785" s="46"/>
    </row>
    <row r="13786" spans="19:21" x14ac:dyDescent="0.25">
      <c r="S13786" s="46"/>
      <c r="U13786" s="46"/>
    </row>
    <row r="13787" spans="19:21" x14ac:dyDescent="0.25">
      <c r="S13787" s="46"/>
      <c r="U13787" s="46"/>
    </row>
    <row r="13788" spans="19:21" x14ac:dyDescent="0.25">
      <c r="S13788" s="46"/>
      <c r="U13788" s="46"/>
    </row>
    <row r="13789" spans="19:21" x14ac:dyDescent="0.25">
      <c r="S13789" s="46"/>
      <c r="U13789" s="46"/>
    </row>
    <row r="13790" spans="19:21" x14ac:dyDescent="0.25">
      <c r="S13790" s="46"/>
      <c r="U13790" s="46"/>
    </row>
    <row r="13791" spans="19:21" x14ac:dyDescent="0.25">
      <c r="S13791" s="46"/>
      <c r="U13791" s="46"/>
    </row>
    <row r="13792" spans="19:21" x14ac:dyDescent="0.25">
      <c r="S13792" s="46"/>
      <c r="U13792" s="46"/>
    </row>
    <row r="13793" spans="19:21" x14ac:dyDescent="0.25">
      <c r="S13793" s="46"/>
      <c r="U13793" s="46"/>
    </row>
    <row r="13794" spans="19:21" x14ac:dyDescent="0.25">
      <c r="S13794" s="46"/>
      <c r="U13794" s="46"/>
    </row>
    <row r="13795" spans="19:21" x14ac:dyDescent="0.25">
      <c r="S13795" s="46"/>
      <c r="U13795" s="46"/>
    </row>
    <row r="13796" spans="19:21" x14ac:dyDescent="0.25">
      <c r="S13796" s="46"/>
      <c r="U13796" s="46"/>
    </row>
    <row r="13797" spans="19:21" x14ac:dyDescent="0.25">
      <c r="S13797" s="46"/>
      <c r="U13797" s="46"/>
    </row>
    <row r="13798" spans="19:21" x14ac:dyDescent="0.25">
      <c r="S13798" s="46"/>
      <c r="U13798" s="46"/>
    </row>
    <row r="13799" spans="19:21" x14ac:dyDescent="0.25">
      <c r="S13799" s="46"/>
      <c r="U13799" s="46"/>
    </row>
    <row r="13800" spans="19:21" x14ac:dyDescent="0.25">
      <c r="S13800" s="46"/>
      <c r="U13800" s="46"/>
    </row>
    <row r="13801" spans="19:21" x14ac:dyDescent="0.25">
      <c r="S13801" s="46"/>
      <c r="U13801" s="46"/>
    </row>
    <row r="13802" spans="19:21" x14ac:dyDescent="0.25">
      <c r="S13802" s="46"/>
      <c r="U13802" s="46"/>
    </row>
    <row r="13803" spans="19:21" x14ac:dyDescent="0.25">
      <c r="S13803" s="46"/>
      <c r="U13803" s="46"/>
    </row>
    <row r="13804" spans="19:21" x14ac:dyDescent="0.25">
      <c r="S13804" s="46"/>
      <c r="U13804" s="46"/>
    </row>
    <row r="13805" spans="19:21" x14ac:dyDescent="0.25">
      <c r="S13805" s="46"/>
      <c r="U13805" s="46"/>
    </row>
    <row r="13806" spans="19:21" x14ac:dyDescent="0.25">
      <c r="S13806" s="46"/>
      <c r="U13806" s="46"/>
    </row>
    <row r="13807" spans="19:21" x14ac:dyDescent="0.25">
      <c r="S13807" s="46"/>
      <c r="U13807" s="46"/>
    </row>
    <row r="13808" spans="19:21" x14ac:dyDescent="0.25">
      <c r="S13808" s="46"/>
      <c r="U13808" s="46"/>
    </row>
    <row r="13809" spans="19:21" x14ac:dyDescent="0.25">
      <c r="S13809" s="46"/>
      <c r="U13809" s="46"/>
    </row>
    <row r="13810" spans="19:21" x14ac:dyDescent="0.25">
      <c r="S13810" s="46"/>
      <c r="U13810" s="46"/>
    </row>
    <row r="13811" spans="19:21" x14ac:dyDescent="0.25">
      <c r="S13811" s="46"/>
      <c r="U13811" s="46"/>
    </row>
    <row r="13812" spans="19:21" x14ac:dyDescent="0.25">
      <c r="S13812" s="46"/>
      <c r="U13812" s="46"/>
    </row>
    <row r="13813" spans="19:21" x14ac:dyDescent="0.25">
      <c r="S13813" s="46"/>
      <c r="U13813" s="46"/>
    </row>
    <row r="13814" spans="19:21" x14ac:dyDescent="0.25">
      <c r="S13814" s="46"/>
      <c r="U13814" s="46"/>
    </row>
    <row r="13815" spans="19:21" x14ac:dyDescent="0.25">
      <c r="S13815" s="46"/>
      <c r="U13815" s="46"/>
    </row>
    <row r="13816" spans="19:21" x14ac:dyDescent="0.25">
      <c r="S13816" s="46"/>
      <c r="U13816" s="46"/>
    </row>
    <row r="13817" spans="19:21" x14ac:dyDescent="0.25">
      <c r="S13817" s="46"/>
      <c r="U13817" s="46"/>
    </row>
    <row r="13818" spans="19:21" x14ac:dyDescent="0.25">
      <c r="S13818" s="46"/>
      <c r="U13818" s="46"/>
    </row>
    <row r="13819" spans="19:21" x14ac:dyDescent="0.25">
      <c r="S13819" s="46"/>
      <c r="U13819" s="46"/>
    </row>
    <row r="13820" spans="19:21" x14ac:dyDescent="0.25">
      <c r="S13820" s="46"/>
      <c r="U13820" s="46"/>
    </row>
    <row r="13821" spans="19:21" x14ac:dyDescent="0.25">
      <c r="S13821" s="46"/>
      <c r="U13821" s="46"/>
    </row>
    <row r="13822" spans="19:21" x14ac:dyDescent="0.25">
      <c r="S13822" s="46"/>
      <c r="U13822" s="46"/>
    </row>
    <row r="13823" spans="19:21" x14ac:dyDescent="0.25">
      <c r="S13823" s="46"/>
      <c r="U13823" s="46"/>
    </row>
    <row r="13824" spans="19:21" x14ac:dyDescent="0.25">
      <c r="S13824" s="46"/>
      <c r="U13824" s="46"/>
    </row>
    <row r="13825" spans="19:21" x14ac:dyDescent="0.25">
      <c r="S13825" s="46"/>
      <c r="U13825" s="46"/>
    </row>
    <row r="13826" spans="19:21" x14ac:dyDescent="0.25">
      <c r="S13826" s="46"/>
      <c r="U13826" s="46"/>
    </row>
    <row r="13827" spans="19:21" x14ac:dyDescent="0.25">
      <c r="S13827" s="46"/>
      <c r="U13827" s="46"/>
    </row>
    <row r="13828" spans="19:21" x14ac:dyDescent="0.25">
      <c r="S13828" s="46"/>
      <c r="U13828" s="46"/>
    </row>
    <row r="13829" spans="19:21" x14ac:dyDescent="0.25">
      <c r="S13829" s="46"/>
      <c r="U13829" s="46"/>
    </row>
    <row r="13830" spans="19:21" x14ac:dyDescent="0.25">
      <c r="S13830" s="46"/>
      <c r="U13830" s="46"/>
    </row>
    <row r="13831" spans="19:21" x14ac:dyDescent="0.25">
      <c r="S13831" s="46"/>
      <c r="U13831" s="46"/>
    </row>
    <row r="13832" spans="19:21" x14ac:dyDescent="0.25">
      <c r="S13832" s="46"/>
      <c r="U13832" s="46"/>
    </row>
    <row r="13833" spans="19:21" x14ac:dyDescent="0.25">
      <c r="S13833" s="46"/>
      <c r="U13833" s="46"/>
    </row>
    <row r="13834" spans="19:21" x14ac:dyDescent="0.25">
      <c r="S13834" s="46"/>
      <c r="U13834" s="46"/>
    </row>
    <row r="13835" spans="19:21" x14ac:dyDescent="0.25">
      <c r="S13835" s="46"/>
      <c r="U13835" s="46"/>
    </row>
    <row r="13836" spans="19:21" x14ac:dyDescent="0.25">
      <c r="S13836" s="46"/>
      <c r="U13836" s="46"/>
    </row>
    <row r="13837" spans="19:21" x14ac:dyDescent="0.25">
      <c r="S13837" s="46"/>
      <c r="U13837" s="46"/>
    </row>
    <row r="13838" spans="19:21" x14ac:dyDescent="0.25">
      <c r="S13838" s="46"/>
      <c r="U13838" s="46"/>
    </row>
    <row r="13839" spans="19:21" x14ac:dyDescent="0.25">
      <c r="S13839" s="46"/>
      <c r="U13839" s="46"/>
    </row>
    <row r="13840" spans="19:21" x14ac:dyDescent="0.25">
      <c r="S13840" s="46"/>
      <c r="U13840" s="46"/>
    </row>
    <row r="13841" spans="19:21" x14ac:dyDescent="0.25">
      <c r="S13841" s="46"/>
      <c r="U13841" s="46"/>
    </row>
    <row r="13842" spans="19:21" x14ac:dyDescent="0.25">
      <c r="S13842" s="46"/>
      <c r="U13842" s="46"/>
    </row>
    <row r="13843" spans="19:21" x14ac:dyDescent="0.25">
      <c r="S13843" s="46"/>
      <c r="U13843" s="46"/>
    </row>
    <row r="13844" spans="19:21" x14ac:dyDescent="0.25">
      <c r="S13844" s="46"/>
      <c r="U13844" s="46"/>
    </row>
    <row r="13845" spans="19:21" x14ac:dyDescent="0.25">
      <c r="S13845" s="46"/>
      <c r="U13845" s="46"/>
    </row>
    <row r="13846" spans="19:21" x14ac:dyDescent="0.25">
      <c r="S13846" s="46"/>
      <c r="U13846" s="46"/>
    </row>
    <row r="13847" spans="19:21" x14ac:dyDescent="0.25">
      <c r="S13847" s="46"/>
      <c r="U13847" s="46"/>
    </row>
    <row r="13848" spans="19:21" x14ac:dyDescent="0.25">
      <c r="S13848" s="46"/>
      <c r="U13848" s="46"/>
    </row>
    <row r="13849" spans="19:21" x14ac:dyDescent="0.25">
      <c r="S13849" s="46"/>
      <c r="U13849" s="46"/>
    </row>
    <row r="13850" spans="19:21" x14ac:dyDescent="0.25">
      <c r="S13850" s="46"/>
      <c r="U13850" s="46"/>
    </row>
    <row r="13851" spans="19:21" x14ac:dyDescent="0.25">
      <c r="S13851" s="46"/>
      <c r="U13851" s="46"/>
    </row>
    <row r="13852" spans="19:21" x14ac:dyDescent="0.25">
      <c r="S13852" s="46"/>
      <c r="U13852" s="46"/>
    </row>
    <row r="13853" spans="19:21" x14ac:dyDescent="0.25">
      <c r="S13853" s="46"/>
      <c r="U13853" s="46"/>
    </row>
    <row r="13854" spans="19:21" x14ac:dyDescent="0.25">
      <c r="S13854" s="46"/>
      <c r="U13854" s="46"/>
    </row>
    <row r="13855" spans="19:21" x14ac:dyDescent="0.25">
      <c r="S13855" s="46"/>
      <c r="U13855" s="46"/>
    </row>
    <row r="13856" spans="19:21" x14ac:dyDescent="0.25">
      <c r="S13856" s="46"/>
      <c r="U13856" s="46"/>
    </row>
    <row r="13857" spans="19:21" x14ac:dyDescent="0.25">
      <c r="S13857" s="46"/>
      <c r="U13857" s="46"/>
    </row>
    <row r="13858" spans="19:21" x14ac:dyDescent="0.25">
      <c r="S13858" s="46"/>
      <c r="U13858" s="46"/>
    </row>
    <row r="13859" spans="19:21" x14ac:dyDescent="0.25">
      <c r="S13859" s="46"/>
      <c r="U13859" s="46"/>
    </row>
    <row r="13860" spans="19:21" x14ac:dyDescent="0.25">
      <c r="S13860" s="46"/>
      <c r="U13860" s="46"/>
    </row>
    <row r="13861" spans="19:21" x14ac:dyDescent="0.25">
      <c r="S13861" s="46"/>
      <c r="U13861" s="46"/>
    </row>
    <row r="13862" spans="19:21" x14ac:dyDescent="0.25">
      <c r="S13862" s="46"/>
      <c r="U13862" s="46"/>
    </row>
    <row r="13863" spans="19:21" x14ac:dyDescent="0.25">
      <c r="S13863" s="46"/>
      <c r="U13863" s="46"/>
    </row>
    <row r="13864" spans="19:21" x14ac:dyDescent="0.25">
      <c r="S13864" s="46"/>
      <c r="U13864" s="46"/>
    </row>
    <row r="13865" spans="19:21" x14ac:dyDescent="0.25">
      <c r="S13865" s="46"/>
      <c r="U13865" s="46"/>
    </row>
    <row r="13866" spans="19:21" x14ac:dyDescent="0.25">
      <c r="S13866" s="46"/>
      <c r="U13866" s="46"/>
    </row>
    <row r="13867" spans="19:21" x14ac:dyDescent="0.25">
      <c r="S13867" s="46"/>
      <c r="U13867" s="46"/>
    </row>
    <row r="13868" spans="19:21" x14ac:dyDescent="0.25">
      <c r="S13868" s="46"/>
      <c r="U13868" s="46"/>
    </row>
    <row r="13869" spans="19:21" x14ac:dyDescent="0.25">
      <c r="S13869" s="46"/>
      <c r="U13869" s="46"/>
    </row>
    <row r="13870" spans="19:21" x14ac:dyDescent="0.25">
      <c r="S13870" s="46"/>
      <c r="U13870" s="46"/>
    </row>
    <row r="13871" spans="19:21" x14ac:dyDescent="0.25">
      <c r="S13871" s="46"/>
      <c r="U13871" s="46"/>
    </row>
    <row r="13872" spans="19:21" x14ac:dyDescent="0.25">
      <c r="S13872" s="46"/>
      <c r="U13872" s="46"/>
    </row>
    <row r="13873" spans="19:21" x14ac:dyDescent="0.25">
      <c r="S13873" s="46"/>
      <c r="U13873" s="46"/>
    </row>
    <row r="13874" spans="19:21" x14ac:dyDescent="0.25">
      <c r="S13874" s="46"/>
      <c r="U13874" s="46"/>
    </row>
    <row r="13875" spans="19:21" x14ac:dyDescent="0.25">
      <c r="S13875" s="46"/>
      <c r="U13875" s="46"/>
    </row>
    <row r="13876" spans="19:21" x14ac:dyDescent="0.25">
      <c r="S13876" s="46"/>
      <c r="U13876" s="46"/>
    </row>
    <row r="13877" spans="19:21" x14ac:dyDescent="0.25">
      <c r="S13877" s="46"/>
      <c r="U13877" s="46"/>
    </row>
    <row r="13878" spans="19:21" x14ac:dyDescent="0.25">
      <c r="S13878" s="46"/>
      <c r="U13878" s="46"/>
    </row>
    <row r="13879" spans="19:21" x14ac:dyDescent="0.25">
      <c r="S13879" s="46"/>
      <c r="U13879" s="46"/>
    </row>
    <row r="13880" spans="19:21" x14ac:dyDescent="0.25">
      <c r="S13880" s="46"/>
      <c r="U13880" s="46"/>
    </row>
    <row r="13881" spans="19:21" x14ac:dyDescent="0.25">
      <c r="S13881" s="46"/>
      <c r="U13881" s="46"/>
    </row>
    <row r="13882" spans="19:21" x14ac:dyDescent="0.25">
      <c r="S13882" s="46"/>
      <c r="U13882" s="46"/>
    </row>
    <row r="13883" spans="19:21" x14ac:dyDescent="0.25">
      <c r="S13883" s="46"/>
      <c r="U13883" s="46"/>
    </row>
    <row r="13884" spans="19:21" x14ac:dyDescent="0.25">
      <c r="S13884" s="46"/>
      <c r="U13884" s="46"/>
    </row>
    <row r="13885" spans="19:21" x14ac:dyDescent="0.25">
      <c r="S13885" s="46"/>
      <c r="U13885" s="46"/>
    </row>
    <row r="13886" spans="19:21" x14ac:dyDescent="0.25">
      <c r="S13886" s="46"/>
      <c r="U13886" s="46"/>
    </row>
    <row r="13887" spans="19:21" x14ac:dyDescent="0.25">
      <c r="S13887" s="46"/>
      <c r="U13887" s="46"/>
    </row>
    <row r="13888" spans="19:21" x14ac:dyDescent="0.25">
      <c r="S13888" s="46"/>
      <c r="U13888" s="46"/>
    </row>
    <row r="13889" spans="19:21" x14ac:dyDescent="0.25">
      <c r="S13889" s="46"/>
      <c r="U13889" s="46"/>
    </row>
    <row r="13890" spans="19:21" x14ac:dyDescent="0.25">
      <c r="S13890" s="46"/>
      <c r="U13890" s="46"/>
    </row>
    <row r="13891" spans="19:21" x14ac:dyDescent="0.25">
      <c r="S13891" s="46"/>
      <c r="U13891" s="46"/>
    </row>
    <row r="13892" spans="19:21" x14ac:dyDescent="0.25">
      <c r="S13892" s="46"/>
      <c r="U13892" s="46"/>
    </row>
    <row r="13893" spans="19:21" x14ac:dyDescent="0.25">
      <c r="S13893" s="46"/>
      <c r="U13893" s="46"/>
    </row>
    <row r="13894" spans="19:21" x14ac:dyDescent="0.25">
      <c r="S13894" s="46"/>
      <c r="U13894" s="46"/>
    </row>
    <row r="13895" spans="19:21" x14ac:dyDescent="0.25">
      <c r="S13895" s="46"/>
      <c r="U13895" s="46"/>
    </row>
    <row r="13896" spans="19:21" x14ac:dyDescent="0.25">
      <c r="S13896" s="46"/>
      <c r="U13896" s="46"/>
    </row>
    <row r="13897" spans="19:21" x14ac:dyDescent="0.25">
      <c r="S13897" s="46"/>
      <c r="U13897" s="46"/>
    </row>
    <row r="13898" spans="19:21" x14ac:dyDescent="0.25">
      <c r="S13898" s="46"/>
      <c r="U13898" s="46"/>
    </row>
    <row r="13899" spans="19:21" x14ac:dyDescent="0.25">
      <c r="S13899" s="46"/>
      <c r="U13899" s="46"/>
    </row>
    <row r="13900" spans="19:21" x14ac:dyDescent="0.25">
      <c r="S13900" s="46"/>
      <c r="U13900" s="46"/>
    </row>
    <row r="13901" spans="19:21" x14ac:dyDescent="0.25">
      <c r="S13901" s="46"/>
      <c r="U13901" s="46"/>
    </row>
    <row r="13902" spans="19:21" x14ac:dyDescent="0.25">
      <c r="S13902" s="46"/>
      <c r="U13902" s="46"/>
    </row>
    <row r="13903" spans="19:21" x14ac:dyDescent="0.25">
      <c r="S13903" s="46"/>
      <c r="U13903" s="46"/>
    </row>
    <row r="13904" spans="19:21" x14ac:dyDescent="0.25">
      <c r="S13904" s="46"/>
      <c r="U13904" s="46"/>
    </row>
    <row r="13905" spans="19:21" x14ac:dyDescent="0.25">
      <c r="S13905" s="46"/>
      <c r="U13905" s="46"/>
    </row>
    <row r="13906" spans="19:21" x14ac:dyDescent="0.25">
      <c r="S13906" s="46"/>
      <c r="U13906" s="46"/>
    </row>
    <row r="13907" spans="19:21" x14ac:dyDescent="0.25">
      <c r="S13907" s="46"/>
      <c r="U13907" s="46"/>
    </row>
    <row r="13908" spans="19:21" x14ac:dyDescent="0.25">
      <c r="S13908" s="46"/>
      <c r="U13908" s="46"/>
    </row>
    <row r="13909" spans="19:21" x14ac:dyDescent="0.25">
      <c r="S13909" s="46"/>
      <c r="U13909" s="46"/>
    </row>
    <row r="13910" spans="19:21" x14ac:dyDescent="0.25">
      <c r="S13910" s="46"/>
      <c r="U13910" s="46"/>
    </row>
    <row r="13911" spans="19:21" x14ac:dyDescent="0.25">
      <c r="S13911" s="46"/>
      <c r="U13911" s="46"/>
    </row>
    <row r="13912" spans="19:21" x14ac:dyDescent="0.25">
      <c r="S13912" s="46"/>
      <c r="U13912" s="46"/>
    </row>
    <row r="13913" spans="19:21" x14ac:dyDescent="0.25">
      <c r="S13913" s="46"/>
      <c r="U13913" s="46"/>
    </row>
    <row r="13914" spans="19:21" x14ac:dyDescent="0.25">
      <c r="S13914" s="46"/>
      <c r="U13914" s="46"/>
    </row>
    <row r="13915" spans="19:21" x14ac:dyDescent="0.25">
      <c r="S13915" s="46"/>
      <c r="U13915" s="46"/>
    </row>
    <row r="13916" spans="19:21" x14ac:dyDescent="0.25">
      <c r="S13916" s="46"/>
      <c r="U13916" s="46"/>
    </row>
    <row r="13917" spans="19:21" x14ac:dyDescent="0.25">
      <c r="S13917" s="46"/>
      <c r="U13917" s="46"/>
    </row>
    <row r="13918" spans="19:21" x14ac:dyDescent="0.25">
      <c r="S13918" s="46"/>
      <c r="U13918" s="46"/>
    </row>
    <row r="13919" spans="19:21" x14ac:dyDescent="0.25">
      <c r="S13919" s="46"/>
      <c r="U13919" s="46"/>
    </row>
    <row r="13920" spans="19:21" x14ac:dyDescent="0.25">
      <c r="S13920" s="46"/>
      <c r="U13920" s="46"/>
    </row>
    <row r="13921" spans="19:21" x14ac:dyDescent="0.25">
      <c r="S13921" s="46"/>
      <c r="U13921" s="46"/>
    </row>
    <row r="13922" spans="19:21" x14ac:dyDescent="0.25">
      <c r="S13922" s="46"/>
      <c r="U13922" s="46"/>
    </row>
    <row r="13923" spans="19:21" x14ac:dyDescent="0.25">
      <c r="S13923" s="46"/>
      <c r="U13923" s="46"/>
    </row>
    <row r="13924" spans="19:21" x14ac:dyDescent="0.25">
      <c r="S13924" s="46"/>
      <c r="U13924" s="46"/>
    </row>
    <row r="13925" spans="19:21" x14ac:dyDescent="0.25">
      <c r="S13925" s="46"/>
      <c r="U13925" s="46"/>
    </row>
    <row r="13926" spans="19:21" x14ac:dyDescent="0.25">
      <c r="S13926" s="46"/>
      <c r="U13926" s="46"/>
    </row>
    <row r="13927" spans="19:21" x14ac:dyDescent="0.25">
      <c r="S13927" s="46"/>
      <c r="U13927" s="46"/>
    </row>
    <row r="13928" spans="19:21" x14ac:dyDescent="0.25">
      <c r="S13928" s="46"/>
      <c r="U13928" s="46"/>
    </row>
    <row r="13929" spans="19:21" x14ac:dyDescent="0.25">
      <c r="S13929" s="46"/>
      <c r="U13929" s="46"/>
    </row>
    <row r="13930" spans="19:21" x14ac:dyDescent="0.25">
      <c r="S13930" s="46"/>
      <c r="U13930" s="46"/>
    </row>
    <row r="13931" spans="19:21" x14ac:dyDescent="0.25">
      <c r="S13931" s="46"/>
      <c r="U13931" s="46"/>
    </row>
    <row r="13932" spans="19:21" x14ac:dyDescent="0.25">
      <c r="S13932" s="46"/>
      <c r="U13932" s="46"/>
    </row>
    <row r="13933" spans="19:21" x14ac:dyDescent="0.25">
      <c r="S13933" s="46"/>
      <c r="U13933" s="46"/>
    </row>
    <row r="13934" spans="19:21" x14ac:dyDescent="0.25">
      <c r="S13934" s="46"/>
      <c r="U13934" s="46"/>
    </row>
    <row r="13935" spans="19:21" x14ac:dyDescent="0.25">
      <c r="S13935" s="46"/>
      <c r="U13935" s="46"/>
    </row>
    <row r="13936" spans="19:21" x14ac:dyDescent="0.25">
      <c r="S13936" s="46"/>
      <c r="U13936" s="46"/>
    </row>
    <row r="13937" spans="19:21" x14ac:dyDescent="0.25">
      <c r="S13937" s="46"/>
      <c r="U13937" s="46"/>
    </row>
    <row r="13938" spans="19:21" x14ac:dyDescent="0.25">
      <c r="S13938" s="46"/>
      <c r="U13938" s="46"/>
    </row>
    <row r="13939" spans="19:21" x14ac:dyDescent="0.25">
      <c r="S13939" s="46"/>
      <c r="U13939" s="46"/>
    </row>
    <row r="13940" spans="19:21" x14ac:dyDescent="0.25">
      <c r="S13940" s="46"/>
      <c r="U13940" s="46"/>
    </row>
    <row r="13941" spans="19:21" x14ac:dyDescent="0.25">
      <c r="S13941" s="46"/>
      <c r="U13941" s="46"/>
    </row>
    <row r="13942" spans="19:21" x14ac:dyDescent="0.25">
      <c r="S13942" s="46"/>
      <c r="U13942" s="46"/>
    </row>
    <row r="13943" spans="19:21" x14ac:dyDescent="0.25">
      <c r="S13943" s="46"/>
      <c r="U13943" s="46"/>
    </row>
    <row r="13944" spans="19:21" x14ac:dyDescent="0.25">
      <c r="S13944" s="46"/>
      <c r="U13944" s="46"/>
    </row>
    <row r="13945" spans="19:21" x14ac:dyDescent="0.25">
      <c r="S13945" s="46"/>
      <c r="U13945" s="46"/>
    </row>
    <row r="13946" spans="19:21" x14ac:dyDescent="0.25">
      <c r="S13946" s="46"/>
      <c r="U13946" s="46"/>
    </row>
    <row r="13947" spans="19:21" x14ac:dyDescent="0.25">
      <c r="S13947" s="46"/>
      <c r="U13947" s="46"/>
    </row>
    <row r="13948" spans="19:21" x14ac:dyDescent="0.25">
      <c r="S13948" s="46"/>
      <c r="U13948" s="46"/>
    </row>
    <row r="13949" spans="19:21" x14ac:dyDescent="0.25">
      <c r="S13949" s="46"/>
      <c r="U13949" s="46"/>
    </row>
    <row r="13950" spans="19:21" x14ac:dyDescent="0.25">
      <c r="S13950" s="46"/>
      <c r="U13950" s="46"/>
    </row>
    <row r="13951" spans="19:21" x14ac:dyDescent="0.25">
      <c r="S13951" s="46"/>
      <c r="U13951" s="46"/>
    </row>
    <row r="13952" spans="19:21" x14ac:dyDescent="0.25">
      <c r="S13952" s="46"/>
      <c r="U13952" s="46"/>
    </row>
    <row r="13953" spans="19:21" x14ac:dyDescent="0.25">
      <c r="S13953" s="46"/>
      <c r="U13953" s="46"/>
    </row>
    <row r="13954" spans="19:21" x14ac:dyDescent="0.25">
      <c r="S13954" s="46"/>
      <c r="U13954" s="46"/>
    </row>
    <row r="13955" spans="19:21" x14ac:dyDescent="0.25">
      <c r="S13955" s="46"/>
      <c r="U13955" s="46"/>
    </row>
    <row r="13956" spans="19:21" x14ac:dyDescent="0.25">
      <c r="S13956" s="46"/>
      <c r="U13956" s="46"/>
    </row>
    <row r="13957" spans="19:21" x14ac:dyDescent="0.25">
      <c r="S13957" s="46"/>
      <c r="U13957" s="46"/>
    </row>
    <row r="13958" spans="19:21" x14ac:dyDescent="0.25">
      <c r="S13958" s="46"/>
      <c r="U13958" s="46"/>
    </row>
    <row r="13959" spans="19:21" x14ac:dyDescent="0.25">
      <c r="S13959" s="46"/>
      <c r="U13959" s="46"/>
    </row>
    <row r="13960" spans="19:21" x14ac:dyDescent="0.25">
      <c r="S13960" s="46"/>
      <c r="U13960" s="46"/>
    </row>
    <row r="13961" spans="19:21" x14ac:dyDescent="0.25">
      <c r="S13961" s="46"/>
      <c r="U13961" s="46"/>
    </row>
    <row r="13962" spans="19:21" x14ac:dyDescent="0.25">
      <c r="S13962" s="46"/>
      <c r="U13962" s="46"/>
    </row>
    <row r="13963" spans="19:21" x14ac:dyDescent="0.25">
      <c r="S13963" s="46"/>
      <c r="U13963" s="46"/>
    </row>
    <row r="13964" spans="19:21" x14ac:dyDescent="0.25">
      <c r="S13964" s="46"/>
      <c r="U13964" s="46"/>
    </row>
    <row r="13965" spans="19:21" x14ac:dyDescent="0.25">
      <c r="S13965" s="46"/>
      <c r="U13965" s="46"/>
    </row>
    <row r="13966" spans="19:21" x14ac:dyDescent="0.25">
      <c r="S13966" s="46"/>
      <c r="U13966" s="46"/>
    </row>
    <row r="13967" spans="19:21" x14ac:dyDescent="0.25">
      <c r="S13967" s="46"/>
      <c r="U13967" s="46"/>
    </row>
    <row r="13968" spans="19:21" x14ac:dyDescent="0.25">
      <c r="S13968" s="46"/>
      <c r="U13968" s="46"/>
    </row>
    <row r="13969" spans="19:21" x14ac:dyDescent="0.25">
      <c r="S13969" s="46"/>
      <c r="U13969" s="46"/>
    </row>
    <row r="13970" spans="19:21" x14ac:dyDescent="0.25">
      <c r="S13970" s="46"/>
      <c r="U13970" s="46"/>
    </row>
    <row r="13971" spans="19:21" x14ac:dyDescent="0.25">
      <c r="S13971" s="46"/>
      <c r="U13971" s="46"/>
    </row>
    <row r="13972" spans="19:21" x14ac:dyDescent="0.25">
      <c r="S13972" s="46"/>
      <c r="U13972" s="46"/>
    </row>
    <row r="13973" spans="19:21" x14ac:dyDescent="0.25">
      <c r="S13973" s="46"/>
      <c r="U13973" s="46"/>
    </row>
    <row r="13974" spans="19:21" x14ac:dyDescent="0.25">
      <c r="S13974" s="46"/>
      <c r="U13974" s="46"/>
    </row>
    <row r="13975" spans="19:21" x14ac:dyDescent="0.25">
      <c r="S13975" s="46"/>
      <c r="U13975" s="46"/>
    </row>
    <row r="13976" spans="19:21" x14ac:dyDescent="0.25">
      <c r="S13976" s="46"/>
      <c r="U13976" s="46"/>
    </row>
    <row r="13977" spans="19:21" x14ac:dyDescent="0.25">
      <c r="S13977" s="46"/>
      <c r="U13977" s="46"/>
    </row>
    <row r="13978" spans="19:21" x14ac:dyDescent="0.25">
      <c r="S13978" s="46"/>
      <c r="U13978" s="46"/>
    </row>
    <row r="13979" spans="19:21" x14ac:dyDescent="0.25">
      <c r="S13979" s="46"/>
      <c r="U13979" s="46"/>
    </row>
    <row r="13980" spans="19:21" x14ac:dyDescent="0.25">
      <c r="S13980" s="46"/>
      <c r="U13980" s="46"/>
    </row>
    <row r="13981" spans="19:21" x14ac:dyDescent="0.25">
      <c r="S13981" s="46"/>
      <c r="U13981" s="46"/>
    </row>
    <row r="13982" spans="19:21" x14ac:dyDescent="0.25">
      <c r="S13982" s="46"/>
      <c r="U13982" s="46"/>
    </row>
    <row r="13983" spans="19:21" x14ac:dyDescent="0.25">
      <c r="S13983" s="46"/>
      <c r="U13983" s="46"/>
    </row>
    <row r="13984" spans="19:21" x14ac:dyDescent="0.25">
      <c r="S13984" s="46"/>
      <c r="U13984" s="46"/>
    </row>
    <row r="13985" spans="19:21" x14ac:dyDescent="0.25">
      <c r="S13985" s="46"/>
      <c r="U13985" s="46"/>
    </row>
    <row r="13986" spans="19:21" x14ac:dyDescent="0.25">
      <c r="S13986" s="46"/>
      <c r="U13986" s="46"/>
    </row>
    <row r="13987" spans="19:21" x14ac:dyDescent="0.25">
      <c r="S13987" s="46"/>
      <c r="U13987" s="46"/>
    </row>
    <row r="13988" spans="19:21" x14ac:dyDescent="0.25">
      <c r="S13988" s="46"/>
      <c r="U13988" s="46"/>
    </row>
    <row r="13989" spans="19:21" x14ac:dyDescent="0.25">
      <c r="S13989" s="46"/>
      <c r="U13989" s="46"/>
    </row>
    <row r="13990" spans="19:21" x14ac:dyDescent="0.25">
      <c r="S13990" s="46"/>
      <c r="U13990" s="46"/>
    </row>
    <row r="13991" spans="19:21" x14ac:dyDescent="0.25">
      <c r="S13991" s="46"/>
      <c r="U13991" s="46"/>
    </row>
    <row r="13992" spans="19:21" x14ac:dyDescent="0.25">
      <c r="S13992" s="46"/>
      <c r="U13992" s="46"/>
    </row>
    <row r="13993" spans="19:21" x14ac:dyDescent="0.25">
      <c r="S13993" s="46"/>
      <c r="U13993" s="46"/>
    </row>
    <row r="13994" spans="19:21" x14ac:dyDescent="0.25">
      <c r="S13994" s="46"/>
      <c r="U13994" s="46"/>
    </row>
    <row r="13995" spans="19:21" x14ac:dyDescent="0.25">
      <c r="S13995" s="46"/>
      <c r="U13995" s="46"/>
    </row>
    <row r="13996" spans="19:21" x14ac:dyDescent="0.25">
      <c r="S13996" s="46"/>
      <c r="U13996" s="46"/>
    </row>
    <row r="13997" spans="19:21" x14ac:dyDescent="0.25">
      <c r="S13997" s="46"/>
      <c r="U13997" s="46"/>
    </row>
    <row r="13998" spans="19:21" x14ac:dyDescent="0.25">
      <c r="S13998" s="46"/>
      <c r="U13998" s="46"/>
    </row>
    <row r="13999" spans="19:21" x14ac:dyDescent="0.25">
      <c r="S13999" s="46"/>
      <c r="U13999" s="46"/>
    </row>
    <row r="14000" spans="19:21" x14ac:dyDescent="0.25">
      <c r="S14000" s="46"/>
      <c r="U14000" s="46"/>
    </row>
    <row r="14001" spans="19:21" x14ac:dyDescent="0.25">
      <c r="S14001" s="46"/>
      <c r="U14001" s="46"/>
    </row>
    <row r="14002" spans="19:21" x14ac:dyDescent="0.25">
      <c r="S14002" s="46"/>
      <c r="U14002" s="46"/>
    </row>
    <row r="14003" spans="19:21" x14ac:dyDescent="0.25">
      <c r="S14003" s="46"/>
      <c r="U14003" s="46"/>
    </row>
    <row r="14004" spans="19:21" x14ac:dyDescent="0.25">
      <c r="S14004" s="46"/>
      <c r="U14004" s="46"/>
    </row>
    <row r="14005" spans="19:21" x14ac:dyDescent="0.25">
      <c r="S14005" s="46"/>
      <c r="U14005" s="46"/>
    </row>
    <row r="14006" spans="19:21" x14ac:dyDescent="0.25">
      <c r="S14006" s="46"/>
      <c r="U14006" s="46"/>
    </row>
    <row r="14007" spans="19:21" x14ac:dyDescent="0.25">
      <c r="S14007" s="46"/>
      <c r="U14007" s="46"/>
    </row>
    <row r="14008" spans="19:21" x14ac:dyDescent="0.25">
      <c r="S14008" s="46"/>
      <c r="U14008" s="46"/>
    </row>
    <row r="14009" spans="19:21" x14ac:dyDescent="0.25">
      <c r="S14009" s="46"/>
      <c r="U14009" s="46"/>
    </row>
    <row r="14010" spans="19:21" x14ac:dyDescent="0.25">
      <c r="S14010" s="46"/>
      <c r="U14010" s="46"/>
    </row>
    <row r="14011" spans="19:21" x14ac:dyDescent="0.25">
      <c r="S14011" s="46"/>
      <c r="U14011" s="46"/>
    </row>
    <row r="14012" spans="19:21" x14ac:dyDescent="0.25">
      <c r="S14012" s="46"/>
      <c r="U14012" s="46"/>
    </row>
    <row r="14013" spans="19:21" x14ac:dyDescent="0.25">
      <c r="S14013" s="46"/>
      <c r="U14013" s="46"/>
    </row>
    <row r="14014" spans="19:21" x14ac:dyDescent="0.25">
      <c r="S14014" s="46"/>
      <c r="U14014" s="46"/>
    </row>
    <row r="14015" spans="19:21" x14ac:dyDescent="0.25">
      <c r="S14015" s="46"/>
      <c r="U14015" s="46"/>
    </row>
    <row r="14016" spans="19:21" x14ac:dyDescent="0.25">
      <c r="S14016" s="46"/>
      <c r="U14016" s="46"/>
    </row>
    <row r="14017" spans="19:21" x14ac:dyDescent="0.25">
      <c r="S14017" s="46"/>
      <c r="U14017" s="46"/>
    </row>
    <row r="14018" spans="19:21" x14ac:dyDescent="0.25">
      <c r="S14018" s="46"/>
      <c r="U14018" s="46"/>
    </row>
    <row r="14019" spans="19:21" x14ac:dyDescent="0.25">
      <c r="S14019" s="46"/>
      <c r="U14019" s="46"/>
    </row>
    <row r="14020" spans="19:21" x14ac:dyDescent="0.25">
      <c r="S14020" s="46"/>
      <c r="U14020" s="46"/>
    </row>
    <row r="14021" spans="19:21" x14ac:dyDescent="0.25">
      <c r="S14021" s="46"/>
      <c r="U14021" s="46"/>
    </row>
    <row r="14022" spans="19:21" x14ac:dyDescent="0.25">
      <c r="S14022" s="46"/>
      <c r="U14022" s="46"/>
    </row>
    <row r="14023" spans="19:21" x14ac:dyDescent="0.25">
      <c r="S14023" s="46"/>
      <c r="U14023" s="46"/>
    </row>
    <row r="14024" spans="19:21" x14ac:dyDescent="0.25">
      <c r="S14024" s="46"/>
      <c r="U14024" s="46"/>
    </row>
    <row r="14025" spans="19:21" x14ac:dyDescent="0.25">
      <c r="S14025" s="46"/>
      <c r="U14025" s="46"/>
    </row>
    <row r="14026" spans="19:21" x14ac:dyDescent="0.25">
      <c r="S14026" s="46"/>
      <c r="U14026" s="46"/>
    </row>
    <row r="14027" spans="19:21" x14ac:dyDescent="0.25">
      <c r="S14027" s="46"/>
      <c r="U14027" s="46"/>
    </row>
    <row r="14028" spans="19:21" x14ac:dyDescent="0.25">
      <c r="S14028" s="46"/>
      <c r="U14028" s="46"/>
    </row>
    <row r="14029" spans="19:21" x14ac:dyDescent="0.25">
      <c r="S14029" s="46"/>
      <c r="U14029" s="46"/>
    </row>
    <row r="14030" spans="19:21" x14ac:dyDescent="0.25">
      <c r="S14030" s="46"/>
      <c r="U14030" s="46"/>
    </row>
    <row r="14031" spans="19:21" x14ac:dyDescent="0.25">
      <c r="S14031" s="46"/>
      <c r="U14031" s="46"/>
    </row>
    <row r="14032" spans="19:21" x14ac:dyDescent="0.25">
      <c r="S14032" s="46"/>
      <c r="U14032" s="46"/>
    </row>
    <row r="14033" spans="19:21" x14ac:dyDescent="0.25">
      <c r="S14033" s="46"/>
      <c r="U14033" s="46"/>
    </row>
    <row r="14034" spans="19:21" x14ac:dyDescent="0.25">
      <c r="S14034" s="46"/>
      <c r="U14034" s="46"/>
    </row>
    <row r="14035" spans="19:21" x14ac:dyDescent="0.25">
      <c r="S14035" s="46"/>
      <c r="U14035" s="46"/>
    </row>
    <row r="14036" spans="19:21" x14ac:dyDescent="0.25">
      <c r="S14036" s="46"/>
      <c r="U14036" s="46"/>
    </row>
    <row r="14037" spans="19:21" x14ac:dyDescent="0.25">
      <c r="S14037" s="46"/>
      <c r="U14037" s="46"/>
    </row>
    <row r="14038" spans="19:21" x14ac:dyDescent="0.25">
      <c r="S14038" s="46"/>
      <c r="U14038" s="46"/>
    </row>
    <row r="14039" spans="19:21" x14ac:dyDescent="0.25">
      <c r="S14039" s="46"/>
      <c r="U14039" s="46"/>
    </row>
    <row r="14040" spans="19:21" x14ac:dyDescent="0.25">
      <c r="S14040" s="46"/>
      <c r="U14040" s="46"/>
    </row>
    <row r="14041" spans="19:21" x14ac:dyDescent="0.25">
      <c r="S14041" s="46"/>
      <c r="U14041" s="46"/>
    </row>
    <row r="14042" spans="19:21" x14ac:dyDescent="0.25">
      <c r="S14042" s="46"/>
      <c r="U14042" s="46"/>
    </row>
    <row r="14043" spans="19:21" x14ac:dyDescent="0.25">
      <c r="S14043" s="46"/>
      <c r="U14043" s="46"/>
    </row>
    <row r="14044" spans="19:21" x14ac:dyDescent="0.25">
      <c r="S14044" s="46"/>
      <c r="U14044" s="46"/>
    </row>
    <row r="14045" spans="19:21" x14ac:dyDescent="0.25">
      <c r="S14045" s="46"/>
      <c r="U14045" s="46"/>
    </row>
    <row r="14046" spans="19:21" x14ac:dyDescent="0.25">
      <c r="S14046" s="46"/>
      <c r="U14046" s="46"/>
    </row>
    <row r="14047" spans="19:21" x14ac:dyDescent="0.25">
      <c r="S14047" s="46"/>
      <c r="U14047" s="46"/>
    </row>
    <row r="14048" spans="19:21" x14ac:dyDescent="0.25">
      <c r="S14048" s="46"/>
      <c r="U14048" s="46"/>
    </row>
    <row r="14049" spans="19:21" x14ac:dyDescent="0.25">
      <c r="S14049" s="46"/>
      <c r="U14049" s="46"/>
    </row>
    <row r="14050" spans="19:21" x14ac:dyDescent="0.25">
      <c r="S14050" s="46"/>
      <c r="U14050" s="46"/>
    </row>
    <row r="14051" spans="19:21" x14ac:dyDescent="0.25">
      <c r="S14051" s="46"/>
      <c r="U14051" s="46"/>
    </row>
    <row r="14052" spans="19:21" x14ac:dyDescent="0.25">
      <c r="S14052" s="46"/>
      <c r="U14052" s="46"/>
    </row>
    <row r="14053" spans="19:21" x14ac:dyDescent="0.25">
      <c r="S14053" s="46"/>
      <c r="U14053" s="46"/>
    </row>
    <row r="14054" spans="19:21" x14ac:dyDescent="0.25">
      <c r="S14054" s="46"/>
      <c r="U14054" s="46"/>
    </row>
    <row r="14055" spans="19:21" x14ac:dyDescent="0.25">
      <c r="S14055" s="46"/>
      <c r="U14055" s="46"/>
    </row>
    <row r="14056" spans="19:21" x14ac:dyDescent="0.25">
      <c r="S14056" s="46"/>
      <c r="U14056" s="46"/>
    </row>
    <row r="14057" spans="19:21" x14ac:dyDescent="0.25">
      <c r="S14057" s="46"/>
      <c r="U14057" s="46"/>
    </row>
    <row r="14058" spans="19:21" x14ac:dyDescent="0.25">
      <c r="S14058" s="46"/>
      <c r="U14058" s="46"/>
    </row>
    <row r="14059" spans="19:21" x14ac:dyDescent="0.25">
      <c r="S14059" s="46"/>
      <c r="U14059" s="46"/>
    </row>
    <row r="14060" spans="19:21" x14ac:dyDescent="0.25">
      <c r="S14060" s="46"/>
      <c r="U14060" s="46"/>
    </row>
    <row r="14061" spans="19:21" x14ac:dyDescent="0.25">
      <c r="S14061" s="46"/>
      <c r="U14061" s="46"/>
    </row>
    <row r="14062" spans="19:21" x14ac:dyDescent="0.25">
      <c r="S14062" s="46"/>
      <c r="U14062" s="46"/>
    </row>
    <row r="14063" spans="19:21" x14ac:dyDescent="0.25">
      <c r="S14063" s="46"/>
      <c r="U14063" s="46"/>
    </row>
    <row r="14064" spans="19:21" x14ac:dyDescent="0.25">
      <c r="S14064" s="46"/>
      <c r="U14064" s="46"/>
    </row>
    <row r="14065" spans="19:21" x14ac:dyDescent="0.25">
      <c r="S14065" s="46"/>
      <c r="U14065" s="46"/>
    </row>
    <row r="14066" spans="19:21" x14ac:dyDescent="0.25">
      <c r="S14066" s="46"/>
      <c r="U14066" s="46"/>
    </row>
    <row r="14067" spans="19:21" x14ac:dyDescent="0.25">
      <c r="S14067" s="46"/>
      <c r="U14067" s="46"/>
    </row>
    <row r="14068" spans="19:21" x14ac:dyDescent="0.25">
      <c r="S14068" s="46"/>
      <c r="U14068" s="46"/>
    </row>
    <row r="14069" spans="19:21" x14ac:dyDescent="0.25">
      <c r="S14069" s="46"/>
      <c r="U14069" s="46"/>
    </row>
    <row r="14070" spans="19:21" x14ac:dyDescent="0.25">
      <c r="S14070" s="46"/>
      <c r="U14070" s="46"/>
    </row>
    <row r="14071" spans="19:21" x14ac:dyDescent="0.25">
      <c r="S14071" s="46"/>
      <c r="U14071" s="46"/>
    </row>
    <row r="14072" spans="19:21" x14ac:dyDescent="0.25">
      <c r="S14072" s="46"/>
      <c r="U14072" s="46"/>
    </row>
    <row r="14073" spans="19:21" x14ac:dyDescent="0.25">
      <c r="S14073" s="46"/>
      <c r="U14073" s="46"/>
    </row>
    <row r="14074" spans="19:21" x14ac:dyDescent="0.25">
      <c r="S14074" s="46"/>
      <c r="U14074" s="46"/>
    </row>
    <row r="14075" spans="19:21" x14ac:dyDescent="0.25">
      <c r="S14075" s="46"/>
      <c r="U14075" s="46"/>
    </row>
    <row r="14076" spans="19:21" x14ac:dyDescent="0.25">
      <c r="S14076" s="46"/>
      <c r="U14076" s="46"/>
    </row>
    <row r="14077" spans="19:21" x14ac:dyDescent="0.25">
      <c r="S14077" s="46"/>
      <c r="U14077" s="46"/>
    </row>
    <row r="14078" spans="19:21" x14ac:dyDescent="0.25">
      <c r="S14078" s="46"/>
      <c r="U14078" s="46"/>
    </row>
    <row r="14079" spans="19:21" x14ac:dyDescent="0.25">
      <c r="S14079" s="46"/>
      <c r="U14079" s="46"/>
    </row>
    <row r="14080" spans="19:21" x14ac:dyDescent="0.25">
      <c r="S14080" s="46"/>
      <c r="U14080" s="46"/>
    </row>
    <row r="14081" spans="19:21" x14ac:dyDescent="0.25">
      <c r="S14081" s="46"/>
      <c r="U14081" s="46"/>
    </row>
    <row r="14082" spans="19:21" x14ac:dyDescent="0.25">
      <c r="S14082" s="46"/>
      <c r="U14082" s="46"/>
    </row>
    <row r="14083" spans="19:21" x14ac:dyDescent="0.25">
      <c r="S14083" s="46"/>
      <c r="U14083" s="46"/>
    </row>
    <row r="14084" spans="19:21" x14ac:dyDescent="0.25">
      <c r="S14084" s="46"/>
      <c r="U14084" s="46"/>
    </row>
    <row r="14085" spans="19:21" x14ac:dyDescent="0.25">
      <c r="S14085" s="46"/>
      <c r="U14085" s="46"/>
    </row>
    <row r="14086" spans="19:21" x14ac:dyDescent="0.25">
      <c r="S14086" s="46"/>
      <c r="U14086" s="46"/>
    </row>
    <row r="14087" spans="19:21" x14ac:dyDescent="0.25">
      <c r="S14087" s="46"/>
      <c r="U14087" s="46"/>
    </row>
    <row r="14088" spans="19:21" x14ac:dyDescent="0.25">
      <c r="S14088" s="46"/>
      <c r="U14088" s="46"/>
    </row>
    <row r="14089" spans="19:21" x14ac:dyDescent="0.25">
      <c r="S14089" s="46"/>
      <c r="U14089" s="46"/>
    </row>
    <row r="14090" spans="19:21" x14ac:dyDescent="0.25">
      <c r="S14090" s="46"/>
      <c r="U14090" s="46"/>
    </row>
    <row r="14091" spans="19:21" x14ac:dyDescent="0.25">
      <c r="S14091" s="46"/>
      <c r="U14091" s="46"/>
    </row>
    <row r="14092" spans="19:21" x14ac:dyDescent="0.25">
      <c r="S14092" s="46"/>
      <c r="U14092" s="46"/>
    </row>
    <row r="14093" spans="19:21" x14ac:dyDescent="0.25">
      <c r="S14093" s="46"/>
      <c r="U14093" s="46"/>
    </row>
    <row r="14094" spans="19:21" x14ac:dyDescent="0.25">
      <c r="S14094" s="46"/>
      <c r="U14094" s="46"/>
    </row>
    <row r="14095" spans="19:21" x14ac:dyDescent="0.25">
      <c r="S14095" s="46"/>
      <c r="U14095" s="46"/>
    </row>
    <row r="14096" spans="19:21" x14ac:dyDescent="0.25">
      <c r="S14096" s="46"/>
      <c r="U14096" s="46"/>
    </row>
    <row r="14097" spans="19:21" x14ac:dyDescent="0.25">
      <c r="S14097" s="46"/>
      <c r="U14097" s="46"/>
    </row>
    <row r="14098" spans="19:21" x14ac:dyDescent="0.25">
      <c r="S14098" s="46"/>
      <c r="U14098" s="46"/>
    </row>
    <row r="14099" spans="19:21" x14ac:dyDescent="0.25">
      <c r="S14099" s="46"/>
      <c r="U14099" s="46"/>
    </row>
    <row r="14100" spans="19:21" x14ac:dyDescent="0.25">
      <c r="S14100" s="46"/>
      <c r="U14100" s="46"/>
    </row>
    <row r="14101" spans="19:21" x14ac:dyDescent="0.25">
      <c r="S14101" s="46"/>
      <c r="U14101" s="46"/>
    </row>
    <row r="14102" spans="19:21" x14ac:dyDescent="0.25">
      <c r="S14102" s="46"/>
      <c r="U14102" s="46"/>
    </row>
    <row r="14103" spans="19:21" x14ac:dyDescent="0.25">
      <c r="S14103" s="46"/>
      <c r="U14103" s="46"/>
    </row>
    <row r="14104" spans="19:21" x14ac:dyDescent="0.25">
      <c r="S14104" s="46"/>
      <c r="U14104" s="46"/>
    </row>
    <row r="14105" spans="19:21" x14ac:dyDescent="0.25">
      <c r="S14105" s="46"/>
      <c r="U14105" s="46"/>
    </row>
    <row r="14106" spans="19:21" x14ac:dyDescent="0.25">
      <c r="S14106" s="46"/>
      <c r="U14106" s="46"/>
    </row>
    <row r="14107" spans="19:21" x14ac:dyDescent="0.25">
      <c r="S14107" s="46"/>
      <c r="U14107" s="46"/>
    </row>
    <row r="14108" spans="19:21" x14ac:dyDescent="0.25">
      <c r="S14108" s="46"/>
      <c r="U14108" s="46"/>
    </row>
    <row r="14109" spans="19:21" x14ac:dyDescent="0.25">
      <c r="S14109" s="46"/>
      <c r="U14109" s="46"/>
    </row>
    <row r="14110" spans="19:21" x14ac:dyDescent="0.25">
      <c r="S14110" s="46"/>
      <c r="U14110" s="46"/>
    </row>
    <row r="14111" spans="19:21" x14ac:dyDescent="0.25">
      <c r="S14111" s="46"/>
      <c r="U14111" s="46"/>
    </row>
    <row r="14112" spans="19:21" x14ac:dyDescent="0.25">
      <c r="S14112" s="46"/>
      <c r="U14112" s="46"/>
    </row>
    <row r="14113" spans="19:21" x14ac:dyDescent="0.25">
      <c r="S14113" s="46"/>
      <c r="U14113" s="46"/>
    </row>
    <row r="14114" spans="19:21" x14ac:dyDescent="0.25">
      <c r="S14114" s="46"/>
      <c r="U14114" s="46"/>
    </row>
    <row r="14115" spans="19:21" x14ac:dyDescent="0.25">
      <c r="S14115" s="46"/>
      <c r="U14115" s="46"/>
    </row>
    <row r="14116" spans="19:21" x14ac:dyDescent="0.25">
      <c r="S14116" s="46"/>
      <c r="U14116" s="46"/>
    </row>
    <row r="14117" spans="19:21" x14ac:dyDescent="0.25">
      <c r="S14117" s="46"/>
      <c r="U14117" s="46"/>
    </row>
    <row r="14118" spans="19:21" x14ac:dyDescent="0.25">
      <c r="S14118" s="46"/>
      <c r="U14118" s="46"/>
    </row>
    <row r="14119" spans="19:21" x14ac:dyDescent="0.25">
      <c r="S14119" s="46"/>
      <c r="U14119" s="46"/>
    </row>
    <row r="14120" spans="19:21" x14ac:dyDescent="0.25">
      <c r="S14120" s="46"/>
      <c r="U14120" s="46"/>
    </row>
    <row r="14121" spans="19:21" x14ac:dyDescent="0.25">
      <c r="S14121" s="46"/>
      <c r="U14121" s="46"/>
    </row>
    <row r="14122" spans="19:21" x14ac:dyDescent="0.25">
      <c r="S14122" s="46"/>
      <c r="U14122" s="46"/>
    </row>
    <row r="14123" spans="19:21" x14ac:dyDescent="0.25">
      <c r="S14123" s="46"/>
      <c r="U14123" s="46"/>
    </row>
    <row r="14124" spans="19:21" x14ac:dyDescent="0.25">
      <c r="S14124" s="46"/>
      <c r="U14124" s="46"/>
    </row>
    <row r="14125" spans="19:21" x14ac:dyDescent="0.25">
      <c r="S14125" s="46"/>
      <c r="U14125" s="46"/>
    </row>
    <row r="14126" spans="19:21" x14ac:dyDescent="0.25">
      <c r="S14126" s="46"/>
      <c r="U14126" s="46"/>
    </row>
    <row r="14127" spans="19:21" x14ac:dyDescent="0.25">
      <c r="S14127" s="46"/>
      <c r="U14127" s="46"/>
    </row>
    <row r="14128" spans="19:21" x14ac:dyDescent="0.25">
      <c r="S14128" s="46"/>
      <c r="U14128" s="46"/>
    </row>
    <row r="14129" spans="19:21" x14ac:dyDescent="0.25">
      <c r="S14129" s="46"/>
      <c r="U14129" s="46"/>
    </row>
    <row r="14130" spans="19:21" x14ac:dyDescent="0.25">
      <c r="S14130" s="46"/>
      <c r="U14130" s="46"/>
    </row>
    <row r="14131" spans="19:21" x14ac:dyDescent="0.25">
      <c r="S14131" s="46"/>
      <c r="U14131" s="46"/>
    </row>
    <row r="14132" spans="19:21" x14ac:dyDescent="0.25">
      <c r="S14132" s="46"/>
      <c r="U14132" s="46"/>
    </row>
    <row r="14133" spans="19:21" x14ac:dyDescent="0.25">
      <c r="S14133" s="46"/>
      <c r="U14133" s="46"/>
    </row>
    <row r="14134" spans="19:21" x14ac:dyDescent="0.25">
      <c r="S14134" s="46"/>
      <c r="U14134" s="46"/>
    </row>
    <row r="14135" spans="19:21" x14ac:dyDescent="0.25">
      <c r="S14135" s="46"/>
      <c r="U14135" s="46"/>
    </row>
    <row r="14136" spans="19:21" x14ac:dyDescent="0.25">
      <c r="S14136" s="46"/>
      <c r="U14136" s="46"/>
    </row>
    <row r="14137" spans="19:21" x14ac:dyDescent="0.25">
      <c r="S14137" s="46"/>
      <c r="U14137" s="46"/>
    </row>
    <row r="14138" spans="19:21" x14ac:dyDescent="0.25">
      <c r="S14138" s="46"/>
      <c r="U14138" s="46"/>
    </row>
    <row r="14139" spans="19:21" x14ac:dyDescent="0.25">
      <c r="S14139" s="46"/>
      <c r="U14139" s="46"/>
    </row>
    <row r="14140" spans="19:21" x14ac:dyDescent="0.25">
      <c r="S14140" s="46"/>
      <c r="U14140" s="46"/>
    </row>
    <row r="14141" spans="19:21" x14ac:dyDescent="0.25">
      <c r="S14141" s="46"/>
      <c r="U14141" s="46"/>
    </row>
    <row r="14142" spans="19:21" x14ac:dyDescent="0.25">
      <c r="S14142" s="46"/>
      <c r="U14142" s="46"/>
    </row>
    <row r="14143" spans="19:21" x14ac:dyDescent="0.25">
      <c r="S14143" s="46"/>
      <c r="U14143" s="46"/>
    </row>
    <row r="14144" spans="19:21" x14ac:dyDescent="0.25">
      <c r="S14144" s="46"/>
      <c r="U14144" s="46"/>
    </row>
    <row r="14145" spans="19:21" x14ac:dyDescent="0.25">
      <c r="S14145" s="46"/>
      <c r="U14145" s="46"/>
    </row>
    <row r="14146" spans="19:21" x14ac:dyDescent="0.25">
      <c r="S14146" s="46"/>
      <c r="U14146" s="46"/>
    </row>
    <row r="14147" spans="19:21" x14ac:dyDescent="0.25">
      <c r="S14147" s="46"/>
      <c r="U14147" s="46"/>
    </row>
    <row r="14148" spans="19:21" x14ac:dyDescent="0.25">
      <c r="S14148" s="46"/>
      <c r="U14148" s="46"/>
    </row>
    <row r="14149" spans="19:21" x14ac:dyDescent="0.25">
      <c r="S14149" s="46"/>
      <c r="U14149" s="46"/>
    </row>
    <row r="14150" spans="19:21" x14ac:dyDescent="0.25">
      <c r="S14150" s="46"/>
      <c r="U14150" s="46"/>
    </row>
    <row r="14151" spans="19:21" x14ac:dyDescent="0.25">
      <c r="S14151" s="46"/>
      <c r="U14151" s="46"/>
    </row>
    <row r="14152" spans="19:21" x14ac:dyDescent="0.25">
      <c r="S14152" s="46"/>
      <c r="U14152" s="46"/>
    </row>
    <row r="14153" spans="19:21" x14ac:dyDescent="0.25">
      <c r="S14153" s="46"/>
      <c r="U14153" s="46"/>
    </row>
    <row r="14154" spans="19:21" x14ac:dyDescent="0.25">
      <c r="S14154" s="46"/>
      <c r="U14154" s="46"/>
    </row>
    <row r="14155" spans="19:21" x14ac:dyDescent="0.25">
      <c r="S14155" s="46"/>
      <c r="U14155" s="46"/>
    </row>
    <row r="14156" spans="19:21" x14ac:dyDescent="0.25">
      <c r="S14156" s="46"/>
      <c r="U14156" s="46"/>
    </row>
    <row r="14157" spans="19:21" x14ac:dyDescent="0.25">
      <c r="S14157" s="46"/>
      <c r="U14157" s="46"/>
    </row>
    <row r="14158" spans="19:21" x14ac:dyDescent="0.25">
      <c r="S14158" s="46"/>
      <c r="U14158" s="46"/>
    </row>
    <row r="14159" spans="19:21" x14ac:dyDescent="0.25">
      <c r="S14159" s="46"/>
      <c r="U14159" s="46"/>
    </row>
    <row r="14160" spans="19:21" x14ac:dyDescent="0.25">
      <c r="S14160" s="46"/>
      <c r="U14160" s="46"/>
    </row>
    <row r="14161" spans="19:21" x14ac:dyDescent="0.25">
      <c r="S14161" s="46"/>
      <c r="U14161" s="46"/>
    </row>
    <row r="14162" spans="19:21" x14ac:dyDescent="0.25">
      <c r="S14162" s="46"/>
      <c r="U14162" s="46"/>
    </row>
    <row r="14163" spans="19:21" x14ac:dyDescent="0.25">
      <c r="S14163" s="46"/>
      <c r="U14163" s="46"/>
    </row>
    <row r="14164" spans="19:21" x14ac:dyDescent="0.25">
      <c r="S14164" s="46"/>
      <c r="U14164" s="46"/>
    </row>
    <row r="14165" spans="19:21" x14ac:dyDescent="0.25">
      <c r="S14165" s="46"/>
      <c r="U14165" s="46"/>
    </row>
    <row r="14166" spans="19:21" x14ac:dyDescent="0.25">
      <c r="S14166" s="46"/>
      <c r="U14166" s="46"/>
    </row>
    <row r="14167" spans="19:21" x14ac:dyDescent="0.25">
      <c r="S14167" s="46"/>
      <c r="U14167" s="46"/>
    </row>
    <row r="14168" spans="19:21" x14ac:dyDescent="0.25">
      <c r="S14168" s="46"/>
      <c r="U14168" s="46"/>
    </row>
    <row r="14169" spans="19:21" x14ac:dyDescent="0.25">
      <c r="S14169" s="46"/>
      <c r="U14169" s="46"/>
    </row>
    <row r="14170" spans="19:21" x14ac:dyDescent="0.25">
      <c r="S14170" s="46"/>
      <c r="U14170" s="46"/>
    </row>
    <row r="14171" spans="19:21" x14ac:dyDescent="0.25">
      <c r="S14171" s="46"/>
      <c r="U14171" s="46"/>
    </row>
    <row r="14172" spans="19:21" x14ac:dyDescent="0.25">
      <c r="S14172" s="46"/>
      <c r="U14172" s="46"/>
    </row>
    <row r="14173" spans="19:21" x14ac:dyDescent="0.25">
      <c r="S14173" s="46"/>
      <c r="U14173" s="46"/>
    </row>
    <row r="14174" spans="19:21" x14ac:dyDescent="0.25">
      <c r="S14174" s="46"/>
      <c r="U14174" s="46"/>
    </row>
    <row r="14175" spans="19:21" x14ac:dyDescent="0.25">
      <c r="S14175" s="46"/>
      <c r="U14175" s="46"/>
    </row>
    <row r="14176" spans="19:21" x14ac:dyDescent="0.25">
      <c r="S14176" s="46"/>
      <c r="U14176" s="46"/>
    </row>
    <row r="14177" spans="19:21" x14ac:dyDescent="0.25">
      <c r="S14177" s="46"/>
      <c r="U14177" s="46"/>
    </row>
    <row r="14178" spans="19:21" x14ac:dyDescent="0.25">
      <c r="S14178" s="46"/>
      <c r="U14178" s="46"/>
    </row>
    <row r="14179" spans="19:21" x14ac:dyDescent="0.25">
      <c r="S14179" s="46"/>
      <c r="U14179" s="46"/>
    </row>
    <row r="14180" spans="19:21" x14ac:dyDescent="0.25">
      <c r="S14180" s="46"/>
      <c r="U14180" s="46"/>
    </row>
    <row r="14181" spans="19:21" x14ac:dyDescent="0.25">
      <c r="S14181" s="46"/>
      <c r="U14181" s="46"/>
    </row>
    <row r="14182" spans="19:21" x14ac:dyDescent="0.25">
      <c r="S14182" s="46"/>
      <c r="U14182" s="46"/>
    </row>
    <row r="14183" spans="19:21" x14ac:dyDescent="0.25">
      <c r="S14183" s="46"/>
      <c r="U14183" s="46"/>
    </row>
    <row r="14184" spans="19:21" x14ac:dyDescent="0.25">
      <c r="S14184" s="46"/>
      <c r="U14184" s="46"/>
    </row>
    <row r="14185" spans="19:21" x14ac:dyDescent="0.25">
      <c r="S14185" s="46"/>
      <c r="U14185" s="46"/>
    </row>
    <row r="14186" spans="19:21" x14ac:dyDescent="0.25">
      <c r="S14186" s="46"/>
      <c r="U14186" s="46"/>
    </row>
    <row r="14187" spans="19:21" x14ac:dyDescent="0.25">
      <c r="S14187" s="46"/>
      <c r="U14187" s="46"/>
    </row>
    <row r="14188" spans="19:21" x14ac:dyDescent="0.25">
      <c r="S14188" s="46"/>
      <c r="U14188" s="46"/>
    </row>
    <row r="14189" spans="19:21" x14ac:dyDescent="0.25">
      <c r="S14189" s="46"/>
      <c r="U14189" s="46"/>
    </row>
    <row r="14190" spans="19:21" x14ac:dyDescent="0.25">
      <c r="S14190" s="46"/>
      <c r="U14190" s="46"/>
    </row>
    <row r="14191" spans="19:21" x14ac:dyDescent="0.25">
      <c r="S14191" s="46"/>
      <c r="U14191" s="46"/>
    </row>
    <row r="14192" spans="19:21" x14ac:dyDescent="0.25">
      <c r="S14192" s="46"/>
      <c r="U14192" s="46"/>
    </row>
    <row r="14193" spans="19:21" x14ac:dyDescent="0.25">
      <c r="S14193" s="46"/>
      <c r="U14193" s="46"/>
    </row>
    <row r="14194" spans="19:21" x14ac:dyDescent="0.25">
      <c r="S14194" s="46"/>
      <c r="U14194" s="46"/>
    </row>
    <row r="14195" spans="19:21" x14ac:dyDescent="0.25">
      <c r="S14195" s="46"/>
      <c r="U14195" s="46"/>
    </row>
    <row r="14196" spans="19:21" x14ac:dyDescent="0.25">
      <c r="S14196" s="46"/>
      <c r="U14196" s="46"/>
    </row>
    <row r="14197" spans="19:21" x14ac:dyDescent="0.25">
      <c r="S14197" s="46"/>
      <c r="U14197" s="46"/>
    </row>
    <row r="14198" spans="19:21" x14ac:dyDescent="0.25">
      <c r="S14198" s="46"/>
      <c r="U14198" s="46"/>
    </row>
    <row r="14199" spans="19:21" x14ac:dyDescent="0.25">
      <c r="S14199" s="46"/>
      <c r="U14199" s="46"/>
    </row>
    <row r="14200" spans="19:21" x14ac:dyDescent="0.25">
      <c r="S14200" s="46"/>
      <c r="U14200" s="46"/>
    </row>
    <row r="14201" spans="19:21" x14ac:dyDescent="0.25">
      <c r="S14201" s="46"/>
      <c r="U14201" s="46"/>
    </row>
    <row r="14202" spans="19:21" x14ac:dyDescent="0.25">
      <c r="S14202" s="46"/>
      <c r="U14202" s="46"/>
    </row>
    <row r="14203" spans="19:21" x14ac:dyDescent="0.25">
      <c r="S14203" s="46"/>
      <c r="U14203" s="46"/>
    </row>
    <row r="14204" spans="19:21" x14ac:dyDescent="0.25">
      <c r="S14204" s="46"/>
      <c r="U14204" s="46"/>
    </row>
    <row r="14205" spans="19:21" x14ac:dyDescent="0.25">
      <c r="S14205" s="46"/>
      <c r="U14205" s="46"/>
    </row>
    <row r="14206" spans="19:21" x14ac:dyDescent="0.25">
      <c r="S14206" s="46"/>
      <c r="U14206" s="46"/>
    </row>
    <row r="14207" spans="19:21" x14ac:dyDescent="0.25">
      <c r="S14207" s="46"/>
      <c r="U14207" s="46"/>
    </row>
    <row r="14208" spans="19:21" x14ac:dyDescent="0.25">
      <c r="S14208" s="46"/>
      <c r="U14208" s="46"/>
    </row>
    <row r="14209" spans="19:21" x14ac:dyDescent="0.25">
      <c r="S14209" s="46"/>
      <c r="U14209" s="46"/>
    </row>
    <row r="14210" spans="19:21" x14ac:dyDescent="0.25">
      <c r="S14210" s="46"/>
      <c r="U14210" s="46"/>
    </row>
    <row r="14211" spans="19:21" x14ac:dyDescent="0.25">
      <c r="S14211" s="46"/>
      <c r="U14211" s="46"/>
    </row>
    <row r="14212" spans="19:21" x14ac:dyDescent="0.25">
      <c r="S14212" s="46"/>
      <c r="U14212" s="46"/>
    </row>
    <row r="14213" spans="19:21" x14ac:dyDescent="0.25">
      <c r="S14213" s="46"/>
      <c r="U14213" s="46"/>
    </row>
    <row r="14214" spans="19:21" x14ac:dyDescent="0.25">
      <c r="S14214" s="46"/>
      <c r="U14214" s="46"/>
    </row>
    <row r="14215" spans="19:21" x14ac:dyDescent="0.25">
      <c r="S14215" s="46"/>
      <c r="U14215" s="46"/>
    </row>
    <row r="14216" spans="19:21" x14ac:dyDescent="0.25">
      <c r="S14216" s="46"/>
      <c r="U14216" s="46"/>
    </row>
    <row r="14217" spans="19:21" x14ac:dyDescent="0.25">
      <c r="S14217" s="46"/>
      <c r="U14217" s="46"/>
    </row>
    <row r="14218" spans="19:21" x14ac:dyDescent="0.25">
      <c r="S14218" s="46"/>
      <c r="U14218" s="46"/>
    </row>
    <row r="14219" spans="19:21" x14ac:dyDescent="0.25">
      <c r="S14219" s="46"/>
      <c r="U14219" s="46"/>
    </row>
    <row r="14220" spans="19:21" x14ac:dyDescent="0.25">
      <c r="S14220" s="46"/>
      <c r="U14220" s="46"/>
    </row>
    <row r="14221" spans="19:21" x14ac:dyDescent="0.25">
      <c r="S14221" s="46"/>
      <c r="U14221" s="46"/>
    </row>
    <row r="14222" spans="19:21" x14ac:dyDescent="0.25">
      <c r="S14222" s="46"/>
      <c r="U14222" s="46"/>
    </row>
    <row r="14223" spans="19:21" x14ac:dyDescent="0.25">
      <c r="S14223" s="46"/>
      <c r="U14223" s="46"/>
    </row>
    <row r="14224" spans="19:21" x14ac:dyDescent="0.25">
      <c r="S14224" s="46"/>
      <c r="U14224" s="46"/>
    </row>
    <row r="14225" spans="19:21" x14ac:dyDescent="0.25">
      <c r="S14225" s="46"/>
      <c r="U14225" s="46"/>
    </row>
    <row r="14226" spans="19:21" x14ac:dyDescent="0.25">
      <c r="S14226" s="46"/>
      <c r="U14226" s="46"/>
    </row>
    <row r="14227" spans="19:21" x14ac:dyDescent="0.25">
      <c r="S14227" s="46"/>
      <c r="U14227" s="46"/>
    </row>
    <row r="14228" spans="19:21" x14ac:dyDescent="0.25">
      <c r="S14228" s="46"/>
      <c r="U14228" s="46"/>
    </row>
    <row r="14229" spans="19:21" x14ac:dyDescent="0.25">
      <c r="S14229" s="46"/>
      <c r="U14229" s="46"/>
    </row>
    <row r="14230" spans="19:21" x14ac:dyDescent="0.25">
      <c r="S14230" s="46"/>
      <c r="U14230" s="46"/>
    </row>
    <row r="14231" spans="19:21" x14ac:dyDescent="0.25">
      <c r="S14231" s="46"/>
      <c r="U14231" s="46"/>
    </row>
    <row r="14232" spans="19:21" x14ac:dyDescent="0.25">
      <c r="S14232" s="46"/>
      <c r="U14232" s="46"/>
    </row>
    <row r="14233" spans="19:21" x14ac:dyDescent="0.25">
      <c r="S14233" s="46"/>
      <c r="U14233" s="46"/>
    </row>
    <row r="14234" spans="19:21" x14ac:dyDescent="0.25">
      <c r="S14234" s="46"/>
      <c r="U14234" s="46"/>
    </row>
    <row r="14235" spans="19:21" x14ac:dyDescent="0.25">
      <c r="S14235" s="46"/>
      <c r="U14235" s="46"/>
    </row>
    <row r="14236" spans="19:21" x14ac:dyDescent="0.25">
      <c r="S14236" s="46"/>
      <c r="U14236" s="46"/>
    </row>
    <row r="14237" spans="19:21" x14ac:dyDescent="0.25">
      <c r="S14237" s="46"/>
      <c r="U14237" s="46"/>
    </row>
    <row r="14238" spans="19:21" x14ac:dyDescent="0.25">
      <c r="S14238" s="46"/>
      <c r="U14238" s="46"/>
    </row>
    <row r="14239" spans="19:21" x14ac:dyDescent="0.25">
      <c r="S14239" s="46"/>
      <c r="U14239" s="46"/>
    </row>
    <row r="14240" spans="19:21" x14ac:dyDescent="0.25">
      <c r="S14240" s="46"/>
      <c r="U14240" s="46"/>
    </row>
    <row r="14241" spans="19:21" x14ac:dyDescent="0.25">
      <c r="S14241" s="46"/>
      <c r="U14241" s="46"/>
    </row>
    <row r="14242" spans="19:21" x14ac:dyDescent="0.25">
      <c r="S14242" s="46"/>
      <c r="U14242" s="46"/>
    </row>
    <row r="14243" spans="19:21" x14ac:dyDescent="0.25">
      <c r="S14243" s="46"/>
      <c r="U14243" s="46"/>
    </row>
    <row r="14244" spans="19:21" x14ac:dyDescent="0.25">
      <c r="S14244" s="46"/>
      <c r="U14244" s="46"/>
    </row>
    <row r="14245" spans="19:21" x14ac:dyDescent="0.25">
      <c r="S14245" s="46"/>
      <c r="U14245" s="46"/>
    </row>
    <row r="14246" spans="19:21" x14ac:dyDescent="0.25">
      <c r="S14246" s="46"/>
      <c r="U14246" s="46"/>
    </row>
    <row r="14247" spans="19:21" x14ac:dyDescent="0.25">
      <c r="S14247" s="46"/>
      <c r="U14247" s="46"/>
    </row>
    <row r="14248" spans="19:21" x14ac:dyDescent="0.25">
      <c r="S14248" s="46"/>
      <c r="U14248" s="46"/>
    </row>
    <row r="14249" spans="19:21" x14ac:dyDescent="0.25">
      <c r="S14249" s="46"/>
      <c r="U14249" s="46"/>
    </row>
    <row r="14250" spans="19:21" x14ac:dyDescent="0.25">
      <c r="S14250" s="46"/>
      <c r="U14250" s="46"/>
    </row>
    <row r="14251" spans="19:21" x14ac:dyDescent="0.25">
      <c r="S14251" s="46"/>
      <c r="U14251" s="46"/>
    </row>
    <row r="14252" spans="19:21" x14ac:dyDescent="0.25">
      <c r="S14252" s="46"/>
      <c r="U14252" s="46"/>
    </row>
    <row r="14253" spans="19:21" x14ac:dyDescent="0.25">
      <c r="S14253" s="46"/>
      <c r="U14253" s="46"/>
    </row>
    <row r="14254" spans="19:21" x14ac:dyDescent="0.25">
      <c r="S14254" s="46"/>
      <c r="U14254" s="46"/>
    </row>
    <row r="14255" spans="19:21" x14ac:dyDescent="0.25">
      <c r="S14255" s="46"/>
      <c r="U14255" s="46"/>
    </row>
    <row r="14256" spans="19:21" x14ac:dyDescent="0.25">
      <c r="S14256" s="46"/>
      <c r="U14256" s="46"/>
    </row>
    <row r="14257" spans="19:21" x14ac:dyDescent="0.25">
      <c r="S14257" s="46"/>
      <c r="U14257" s="46"/>
    </row>
    <row r="14258" spans="19:21" x14ac:dyDescent="0.25">
      <c r="S14258" s="46"/>
      <c r="U14258" s="46"/>
    </row>
    <row r="14259" spans="19:21" x14ac:dyDescent="0.25">
      <c r="S14259" s="46"/>
      <c r="U14259" s="46"/>
    </row>
    <row r="14260" spans="19:21" x14ac:dyDescent="0.25">
      <c r="S14260" s="46"/>
      <c r="U14260" s="46"/>
    </row>
    <row r="14261" spans="19:21" x14ac:dyDescent="0.25">
      <c r="S14261" s="46"/>
      <c r="U14261" s="46"/>
    </row>
    <row r="14262" spans="19:21" x14ac:dyDescent="0.25">
      <c r="S14262" s="46"/>
      <c r="U14262" s="46"/>
    </row>
    <row r="14263" spans="19:21" x14ac:dyDescent="0.25">
      <c r="S14263" s="46"/>
      <c r="U14263" s="46"/>
    </row>
    <row r="14264" spans="19:21" x14ac:dyDescent="0.25">
      <c r="S14264" s="46"/>
      <c r="U14264" s="46"/>
    </row>
    <row r="14265" spans="19:21" x14ac:dyDescent="0.25">
      <c r="S14265" s="46"/>
      <c r="U14265" s="46"/>
    </row>
    <row r="14266" spans="19:21" x14ac:dyDescent="0.25">
      <c r="S14266" s="46"/>
      <c r="U14266" s="46"/>
    </row>
    <row r="14267" spans="19:21" x14ac:dyDescent="0.25">
      <c r="S14267" s="46"/>
      <c r="U14267" s="46"/>
    </row>
    <row r="14268" spans="19:21" x14ac:dyDescent="0.25">
      <c r="S14268" s="46"/>
      <c r="U14268" s="46"/>
    </row>
    <row r="14269" spans="19:21" x14ac:dyDescent="0.25">
      <c r="S14269" s="46"/>
      <c r="U14269" s="46"/>
    </row>
    <row r="14270" spans="19:21" x14ac:dyDescent="0.25">
      <c r="S14270" s="46"/>
      <c r="U14270" s="46"/>
    </row>
    <row r="14271" spans="19:21" x14ac:dyDescent="0.25">
      <c r="S14271" s="46"/>
      <c r="U14271" s="46"/>
    </row>
    <row r="14272" spans="19:21" x14ac:dyDescent="0.25">
      <c r="S14272" s="46"/>
      <c r="U14272" s="46"/>
    </row>
    <row r="14273" spans="19:21" x14ac:dyDescent="0.25">
      <c r="S14273" s="46"/>
      <c r="U14273" s="46"/>
    </row>
    <row r="14274" spans="19:21" x14ac:dyDescent="0.25">
      <c r="S14274" s="46"/>
      <c r="U14274" s="46"/>
    </row>
    <row r="14275" spans="19:21" x14ac:dyDescent="0.25">
      <c r="S14275" s="46"/>
      <c r="U14275" s="46"/>
    </row>
    <row r="14276" spans="19:21" x14ac:dyDescent="0.25">
      <c r="S14276" s="46"/>
      <c r="U14276" s="46"/>
    </row>
    <row r="14277" spans="19:21" x14ac:dyDescent="0.25">
      <c r="S14277" s="46"/>
      <c r="U14277" s="46"/>
    </row>
    <row r="14278" spans="19:21" x14ac:dyDescent="0.25">
      <c r="S14278" s="46"/>
      <c r="U14278" s="46"/>
    </row>
    <row r="14279" spans="19:21" x14ac:dyDescent="0.25">
      <c r="S14279" s="46"/>
      <c r="U14279" s="46"/>
    </row>
    <row r="14280" spans="19:21" x14ac:dyDescent="0.25">
      <c r="S14280" s="46"/>
      <c r="U14280" s="46"/>
    </row>
    <row r="14281" spans="19:21" x14ac:dyDescent="0.25">
      <c r="S14281" s="46"/>
      <c r="U14281" s="46"/>
    </row>
    <row r="14282" spans="19:21" x14ac:dyDescent="0.25">
      <c r="S14282" s="46"/>
      <c r="U14282" s="46"/>
    </row>
    <row r="14283" spans="19:21" x14ac:dyDescent="0.25">
      <c r="S14283" s="46"/>
      <c r="U14283" s="46"/>
    </row>
    <row r="14284" spans="19:21" x14ac:dyDescent="0.25">
      <c r="S14284" s="46"/>
      <c r="U14284" s="46"/>
    </row>
    <row r="14285" spans="19:21" x14ac:dyDescent="0.25">
      <c r="S14285" s="46"/>
      <c r="U14285" s="46"/>
    </row>
    <row r="14286" spans="19:21" x14ac:dyDescent="0.25">
      <c r="S14286" s="46"/>
      <c r="U14286" s="46"/>
    </row>
    <row r="14287" spans="19:21" x14ac:dyDescent="0.25">
      <c r="S14287" s="46"/>
      <c r="U14287" s="46"/>
    </row>
    <row r="14288" spans="19:21" x14ac:dyDescent="0.25">
      <c r="S14288" s="46"/>
      <c r="U14288" s="46"/>
    </row>
    <row r="14289" spans="19:21" x14ac:dyDescent="0.25">
      <c r="S14289" s="46"/>
      <c r="U14289" s="46"/>
    </row>
    <row r="14290" spans="19:21" x14ac:dyDescent="0.25">
      <c r="S14290" s="46"/>
      <c r="U14290" s="46"/>
    </row>
    <row r="14291" spans="19:21" x14ac:dyDescent="0.25">
      <c r="S14291" s="46"/>
      <c r="U14291" s="46"/>
    </row>
    <row r="14292" spans="19:21" x14ac:dyDescent="0.25">
      <c r="S14292" s="46"/>
      <c r="U14292" s="46"/>
    </row>
    <row r="14293" spans="19:21" x14ac:dyDescent="0.25">
      <c r="S14293" s="46"/>
      <c r="U14293" s="46"/>
    </row>
    <row r="14294" spans="19:21" x14ac:dyDescent="0.25">
      <c r="S14294" s="46"/>
      <c r="U14294" s="46"/>
    </row>
    <row r="14295" spans="19:21" x14ac:dyDescent="0.25">
      <c r="S14295" s="46"/>
      <c r="U14295" s="46"/>
    </row>
    <row r="14296" spans="19:21" x14ac:dyDescent="0.25">
      <c r="S14296" s="46"/>
      <c r="U14296" s="46"/>
    </row>
    <row r="14297" spans="19:21" x14ac:dyDescent="0.25">
      <c r="S14297" s="46"/>
      <c r="U14297" s="46"/>
    </row>
    <row r="14298" spans="19:21" x14ac:dyDescent="0.25">
      <c r="S14298" s="46"/>
      <c r="U14298" s="46"/>
    </row>
    <row r="14299" spans="19:21" x14ac:dyDescent="0.25">
      <c r="S14299" s="46"/>
      <c r="U14299" s="46"/>
    </row>
    <row r="14300" spans="19:21" x14ac:dyDescent="0.25">
      <c r="S14300" s="46"/>
      <c r="U14300" s="46"/>
    </row>
    <row r="14301" spans="19:21" x14ac:dyDescent="0.25">
      <c r="S14301" s="46"/>
      <c r="U14301" s="46"/>
    </row>
    <row r="14302" spans="19:21" x14ac:dyDescent="0.25">
      <c r="S14302" s="46"/>
      <c r="U14302" s="46"/>
    </row>
    <row r="14303" spans="19:21" x14ac:dyDescent="0.25">
      <c r="S14303" s="46"/>
      <c r="U14303" s="46"/>
    </row>
    <row r="14304" spans="19:21" x14ac:dyDescent="0.25">
      <c r="S14304" s="46"/>
      <c r="U14304" s="46"/>
    </row>
    <row r="14305" spans="19:21" x14ac:dyDescent="0.25">
      <c r="S14305" s="46"/>
      <c r="U14305" s="46"/>
    </row>
    <row r="14306" spans="19:21" x14ac:dyDescent="0.25">
      <c r="S14306" s="46"/>
      <c r="U14306" s="46"/>
    </row>
    <row r="14307" spans="19:21" x14ac:dyDescent="0.25">
      <c r="S14307" s="46"/>
      <c r="U14307" s="46"/>
    </row>
    <row r="14308" spans="19:21" x14ac:dyDescent="0.25">
      <c r="S14308" s="46"/>
      <c r="U14308" s="46"/>
    </row>
    <row r="14309" spans="19:21" x14ac:dyDescent="0.25">
      <c r="S14309" s="46"/>
      <c r="U14309" s="46"/>
    </row>
    <row r="14310" spans="19:21" x14ac:dyDescent="0.25">
      <c r="S14310" s="46"/>
      <c r="U14310" s="46"/>
    </row>
    <row r="14311" spans="19:21" x14ac:dyDescent="0.25">
      <c r="S14311" s="46"/>
      <c r="U14311" s="46"/>
    </row>
    <row r="14312" spans="19:21" x14ac:dyDescent="0.25">
      <c r="S14312" s="46"/>
      <c r="U14312" s="46"/>
    </row>
    <row r="14313" spans="19:21" x14ac:dyDescent="0.25">
      <c r="S14313" s="46"/>
      <c r="U14313" s="46"/>
    </row>
    <row r="14314" spans="19:21" x14ac:dyDescent="0.25">
      <c r="S14314" s="46"/>
      <c r="U14314" s="46"/>
    </row>
    <row r="14315" spans="19:21" x14ac:dyDescent="0.25">
      <c r="S14315" s="46"/>
      <c r="U14315" s="46"/>
    </row>
    <row r="14316" spans="19:21" x14ac:dyDescent="0.25">
      <c r="S14316" s="46"/>
      <c r="U14316" s="46"/>
    </row>
    <row r="14317" spans="19:21" x14ac:dyDescent="0.25">
      <c r="S14317" s="46"/>
      <c r="U14317" s="46"/>
    </row>
    <row r="14318" spans="19:21" x14ac:dyDescent="0.25">
      <c r="S14318" s="46"/>
      <c r="U14318" s="46"/>
    </row>
    <row r="14319" spans="19:21" x14ac:dyDescent="0.25">
      <c r="S14319" s="46"/>
      <c r="U14319" s="46"/>
    </row>
    <row r="14320" spans="19:21" x14ac:dyDescent="0.25">
      <c r="S14320" s="46"/>
      <c r="U14320" s="46"/>
    </row>
    <row r="14321" spans="19:21" x14ac:dyDescent="0.25">
      <c r="S14321" s="46"/>
      <c r="U14321" s="46"/>
    </row>
    <row r="14322" spans="19:21" x14ac:dyDescent="0.25">
      <c r="S14322" s="46"/>
      <c r="U14322" s="46"/>
    </row>
    <row r="14323" spans="19:21" x14ac:dyDescent="0.25">
      <c r="S14323" s="46"/>
      <c r="U14323" s="46"/>
    </row>
    <row r="14324" spans="19:21" x14ac:dyDescent="0.25">
      <c r="S14324" s="46"/>
      <c r="U14324" s="46"/>
    </row>
    <row r="14325" spans="19:21" x14ac:dyDescent="0.25">
      <c r="S14325" s="46"/>
      <c r="U14325" s="46"/>
    </row>
    <row r="14326" spans="19:21" x14ac:dyDescent="0.25">
      <c r="S14326" s="46"/>
      <c r="U14326" s="46"/>
    </row>
    <row r="14327" spans="19:21" x14ac:dyDescent="0.25">
      <c r="S14327" s="46"/>
      <c r="U14327" s="46"/>
    </row>
    <row r="14328" spans="19:21" x14ac:dyDescent="0.25">
      <c r="S14328" s="46"/>
      <c r="U14328" s="46"/>
    </row>
    <row r="14329" spans="19:21" x14ac:dyDescent="0.25">
      <c r="S14329" s="46"/>
      <c r="U14329" s="46"/>
    </row>
    <row r="14330" spans="19:21" x14ac:dyDescent="0.25">
      <c r="S14330" s="46"/>
      <c r="U14330" s="46"/>
    </row>
    <row r="14331" spans="19:21" x14ac:dyDescent="0.25">
      <c r="S14331" s="46"/>
      <c r="U14331" s="46"/>
    </row>
    <row r="14332" spans="19:21" x14ac:dyDescent="0.25">
      <c r="S14332" s="46"/>
      <c r="U14332" s="46"/>
    </row>
    <row r="14333" spans="19:21" x14ac:dyDescent="0.25">
      <c r="S14333" s="46"/>
      <c r="U14333" s="46"/>
    </row>
    <row r="14334" spans="19:21" x14ac:dyDescent="0.25">
      <c r="S14334" s="46"/>
      <c r="U14334" s="46"/>
    </row>
    <row r="14335" spans="19:21" x14ac:dyDescent="0.25">
      <c r="S14335" s="46"/>
      <c r="U14335" s="46"/>
    </row>
    <row r="14336" spans="19:21" x14ac:dyDescent="0.25">
      <c r="S14336" s="46"/>
      <c r="U14336" s="46"/>
    </row>
    <row r="14337" spans="19:21" x14ac:dyDescent="0.25">
      <c r="S14337" s="46"/>
      <c r="U14337" s="46"/>
    </row>
    <row r="14338" spans="19:21" x14ac:dyDescent="0.25">
      <c r="S14338" s="46"/>
      <c r="U14338" s="46"/>
    </row>
    <row r="14339" spans="19:21" x14ac:dyDescent="0.25">
      <c r="S14339" s="46"/>
      <c r="U14339" s="46"/>
    </row>
    <row r="14340" spans="19:21" x14ac:dyDescent="0.25">
      <c r="S14340" s="46"/>
      <c r="U14340" s="46"/>
    </row>
    <row r="14341" spans="19:21" x14ac:dyDescent="0.25">
      <c r="S14341" s="46"/>
      <c r="U14341" s="46"/>
    </row>
    <row r="14342" spans="19:21" x14ac:dyDescent="0.25">
      <c r="S14342" s="46"/>
      <c r="U14342" s="46"/>
    </row>
    <row r="14343" spans="19:21" x14ac:dyDescent="0.25">
      <c r="S14343" s="46"/>
      <c r="U14343" s="46"/>
    </row>
    <row r="14344" spans="19:21" x14ac:dyDescent="0.25">
      <c r="S14344" s="46"/>
      <c r="U14344" s="46"/>
    </row>
    <row r="14345" spans="19:21" x14ac:dyDescent="0.25">
      <c r="S14345" s="46"/>
      <c r="U14345" s="46"/>
    </row>
    <row r="14346" spans="19:21" x14ac:dyDescent="0.25">
      <c r="S14346" s="46"/>
      <c r="U14346" s="46"/>
    </row>
    <row r="14347" spans="19:21" x14ac:dyDescent="0.25">
      <c r="S14347" s="46"/>
      <c r="U14347" s="46"/>
    </row>
    <row r="14348" spans="19:21" x14ac:dyDescent="0.25">
      <c r="S14348" s="46"/>
      <c r="U14348" s="46"/>
    </row>
    <row r="14349" spans="19:21" x14ac:dyDescent="0.25">
      <c r="S14349" s="46"/>
      <c r="U14349" s="46"/>
    </row>
    <row r="14350" spans="19:21" x14ac:dyDescent="0.25">
      <c r="S14350" s="46"/>
      <c r="U14350" s="46"/>
    </row>
    <row r="14351" spans="19:21" x14ac:dyDescent="0.25">
      <c r="S14351" s="46"/>
      <c r="U14351" s="46"/>
    </row>
    <row r="14352" spans="19:21" x14ac:dyDescent="0.25">
      <c r="S14352" s="46"/>
      <c r="U14352" s="46"/>
    </row>
    <row r="14353" spans="19:21" x14ac:dyDescent="0.25">
      <c r="S14353" s="46"/>
      <c r="U14353" s="46"/>
    </row>
    <row r="14354" spans="19:21" x14ac:dyDescent="0.25">
      <c r="S14354" s="46"/>
      <c r="U14354" s="46"/>
    </row>
    <row r="14355" spans="19:21" x14ac:dyDescent="0.25">
      <c r="S14355" s="46"/>
      <c r="U14355" s="46"/>
    </row>
    <row r="14356" spans="19:21" x14ac:dyDescent="0.25">
      <c r="S14356" s="46"/>
      <c r="U14356" s="46"/>
    </row>
    <row r="14357" spans="19:21" x14ac:dyDescent="0.25">
      <c r="S14357" s="46"/>
      <c r="U14357" s="46"/>
    </row>
    <row r="14358" spans="19:21" x14ac:dyDescent="0.25">
      <c r="S14358" s="46"/>
      <c r="U14358" s="46"/>
    </row>
    <row r="14359" spans="19:21" x14ac:dyDescent="0.25">
      <c r="S14359" s="46"/>
      <c r="U14359" s="46"/>
    </row>
    <row r="14360" spans="19:21" x14ac:dyDescent="0.25">
      <c r="S14360" s="46"/>
      <c r="U14360" s="46"/>
    </row>
    <row r="14361" spans="19:21" x14ac:dyDescent="0.25">
      <c r="S14361" s="46"/>
      <c r="U14361" s="46"/>
    </row>
    <row r="14362" spans="19:21" x14ac:dyDescent="0.25">
      <c r="S14362" s="46"/>
      <c r="U14362" s="46"/>
    </row>
    <row r="14363" spans="19:21" x14ac:dyDescent="0.25">
      <c r="S14363" s="46"/>
      <c r="U14363" s="46"/>
    </row>
    <row r="14364" spans="19:21" x14ac:dyDescent="0.25">
      <c r="S14364" s="46"/>
      <c r="U14364" s="46"/>
    </row>
    <row r="14365" spans="19:21" x14ac:dyDescent="0.25">
      <c r="S14365" s="46"/>
      <c r="U14365" s="46"/>
    </row>
    <row r="14366" spans="19:21" x14ac:dyDescent="0.25">
      <c r="S14366" s="46"/>
      <c r="U14366" s="46"/>
    </row>
    <row r="14367" spans="19:21" x14ac:dyDescent="0.25">
      <c r="S14367" s="46"/>
      <c r="U14367" s="46"/>
    </row>
    <row r="14368" spans="19:21" x14ac:dyDescent="0.25">
      <c r="S14368" s="46"/>
      <c r="U14368" s="46"/>
    </row>
    <row r="14369" spans="19:21" x14ac:dyDescent="0.25">
      <c r="S14369" s="46"/>
      <c r="U14369" s="46"/>
    </row>
    <row r="14370" spans="19:21" x14ac:dyDescent="0.25">
      <c r="S14370" s="46"/>
      <c r="U14370" s="46"/>
    </row>
    <row r="14371" spans="19:21" x14ac:dyDescent="0.25">
      <c r="S14371" s="46"/>
      <c r="U14371" s="46"/>
    </row>
    <row r="14372" spans="19:21" x14ac:dyDescent="0.25">
      <c r="S14372" s="46"/>
      <c r="U14372" s="46"/>
    </row>
    <row r="14373" spans="19:21" x14ac:dyDescent="0.25">
      <c r="S14373" s="46"/>
      <c r="U14373" s="46"/>
    </row>
    <row r="14374" spans="19:21" x14ac:dyDescent="0.25">
      <c r="S14374" s="46"/>
      <c r="U14374" s="46"/>
    </row>
    <row r="14375" spans="19:21" x14ac:dyDescent="0.25">
      <c r="S14375" s="46"/>
      <c r="U14375" s="46"/>
    </row>
    <row r="14376" spans="19:21" x14ac:dyDescent="0.25">
      <c r="S14376" s="46"/>
      <c r="U14376" s="46"/>
    </row>
    <row r="14377" spans="19:21" x14ac:dyDescent="0.25">
      <c r="S14377" s="46"/>
      <c r="U14377" s="46"/>
    </row>
    <row r="14378" spans="19:21" x14ac:dyDescent="0.25">
      <c r="S14378" s="46"/>
      <c r="U14378" s="46"/>
    </row>
    <row r="14379" spans="19:21" x14ac:dyDescent="0.25">
      <c r="S14379" s="46"/>
      <c r="U14379" s="46"/>
    </row>
    <row r="14380" spans="19:21" x14ac:dyDescent="0.25">
      <c r="S14380" s="46"/>
      <c r="U14380" s="46"/>
    </row>
    <row r="14381" spans="19:21" x14ac:dyDescent="0.25">
      <c r="S14381" s="46"/>
      <c r="U14381" s="46"/>
    </row>
    <row r="14382" spans="19:21" x14ac:dyDescent="0.25">
      <c r="S14382" s="46"/>
      <c r="U14382" s="46"/>
    </row>
    <row r="14383" spans="19:21" x14ac:dyDescent="0.25">
      <c r="S14383" s="46"/>
      <c r="U14383" s="46"/>
    </row>
    <row r="14384" spans="19:21" x14ac:dyDescent="0.25">
      <c r="S14384" s="46"/>
      <c r="U14384" s="46"/>
    </row>
    <row r="14385" spans="19:21" x14ac:dyDescent="0.25">
      <c r="S14385" s="46"/>
      <c r="U14385" s="46"/>
    </row>
    <row r="14386" spans="19:21" x14ac:dyDescent="0.25">
      <c r="S14386" s="46"/>
      <c r="U14386" s="46"/>
    </row>
    <row r="14387" spans="19:21" x14ac:dyDescent="0.25">
      <c r="S14387" s="46"/>
      <c r="U14387" s="46"/>
    </row>
    <row r="14388" spans="19:21" x14ac:dyDescent="0.25">
      <c r="S14388" s="46"/>
      <c r="U14388" s="46"/>
    </row>
    <row r="14389" spans="19:21" x14ac:dyDescent="0.25">
      <c r="S14389" s="46"/>
      <c r="U14389" s="46"/>
    </row>
    <row r="14390" spans="19:21" x14ac:dyDescent="0.25">
      <c r="S14390" s="46"/>
      <c r="U14390" s="46"/>
    </row>
    <row r="14391" spans="19:21" x14ac:dyDescent="0.25">
      <c r="S14391" s="46"/>
      <c r="U14391" s="46"/>
    </row>
    <row r="14392" spans="19:21" x14ac:dyDescent="0.25">
      <c r="S14392" s="46"/>
      <c r="U14392" s="46"/>
    </row>
    <row r="14393" spans="19:21" x14ac:dyDescent="0.25">
      <c r="S14393" s="46"/>
      <c r="U14393" s="46"/>
    </row>
    <row r="14394" spans="19:21" x14ac:dyDescent="0.25">
      <c r="S14394" s="46"/>
      <c r="U14394" s="46"/>
    </row>
    <row r="14395" spans="19:21" x14ac:dyDescent="0.25">
      <c r="S14395" s="46"/>
      <c r="U14395" s="46"/>
    </row>
    <row r="14396" spans="19:21" x14ac:dyDescent="0.25">
      <c r="S14396" s="46"/>
      <c r="U14396" s="46"/>
    </row>
    <row r="14397" spans="19:21" x14ac:dyDescent="0.25">
      <c r="S14397" s="46"/>
      <c r="U14397" s="46"/>
    </row>
    <row r="14398" spans="19:21" x14ac:dyDescent="0.25">
      <c r="S14398" s="46"/>
      <c r="U14398" s="46"/>
    </row>
    <row r="14399" spans="19:21" x14ac:dyDescent="0.25">
      <c r="S14399" s="46"/>
      <c r="U14399" s="46"/>
    </row>
    <row r="14400" spans="19:21" x14ac:dyDescent="0.25">
      <c r="S14400" s="46"/>
      <c r="U14400" s="46"/>
    </row>
    <row r="14401" spans="19:21" x14ac:dyDescent="0.25">
      <c r="S14401" s="46"/>
      <c r="U14401" s="46"/>
    </row>
    <row r="14402" spans="19:21" x14ac:dyDescent="0.25">
      <c r="S14402" s="46"/>
      <c r="U14402" s="46"/>
    </row>
    <row r="14403" spans="19:21" x14ac:dyDescent="0.25">
      <c r="S14403" s="46"/>
      <c r="U14403" s="46"/>
    </row>
    <row r="14404" spans="19:21" x14ac:dyDescent="0.25">
      <c r="S14404" s="46"/>
      <c r="U14404" s="46"/>
    </row>
    <row r="14405" spans="19:21" x14ac:dyDescent="0.25">
      <c r="S14405" s="46"/>
      <c r="U14405" s="46"/>
    </row>
    <row r="14406" spans="19:21" x14ac:dyDescent="0.25">
      <c r="S14406" s="46"/>
      <c r="U14406" s="46"/>
    </row>
    <row r="14407" spans="19:21" x14ac:dyDescent="0.25">
      <c r="S14407" s="46"/>
      <c r="U14407" s="46"/>
    </row>
    <row r="14408" spans="19:21" x14ac:dyDescent="0.25">
      <c r="S14408" s="46"/>
      <c r="U14408" s="46"/>
    </row>
    <row r="14409" spans="19:21" x14ac:dyDescent="0.25">
      <c r="S14409" s="46"/>
      <c r="U14409" s="46"/>
    </row>
    <row r="14410" spans="19:21" x14ac:dyDescent="0.25">
      <c r="S14410" s="46"/>
      <c r="U14410" s="46"/>
    </row>
    <row r="14411" spans="19:21" x14ac:dyDescent="0.25">
      <c r="S14411" s="46"/>
      <c r="U14411" s="46"/>
    </row>
    <row r="14412" spans="19:21" x14ac:dyDescent="0.25">
      <c r="S14412" s="46"/>
      <c r="U14412" s="46"/>
    </row>
    <row r="14413" spans="19:21" x14ac:dyDescent="0.25">
      <c r="S14413" s="46"/>
      <c r="U14413" s="46"/>
    </row>
    <row r="14414" spans="19:21" x14ac:dyDescent="0.25">
      <c r="S14414" s="46"/>
      <c r="U14414" s="46"/>
    </row>
    <row r="14415" spans="19:21" x14ac:dyDescent="0.25">
      <c r="S14415" s="46"/>
      <c r="U14415" s="46"/>
    </row>
    <row r="14416" spans="19:21" x14ac:dyDescent="0.25">
      <c r="S14416" s="46"/>
      <c r="U14416" s="46"/>
    </row>
    <row r="14417" spans="19:21" x14ac:dyDescent="0.25">
      <c r="S14417" s="46"/>
      <c r="U14417" s="46"/>
    </row>
    <row r="14418" spans="19:21" x14ac:dyDescent="0.25">
      <c r="S14418" s="46"/>
      <c r="U14418" s="46"/>
    </row>
    <row r="14419" spans="19:21" x14ac:dyDescent="0.25">
      <c r="S14419" s="46"/>
      <c r="U14419" s="46"/>
    </row>
    <row r="14420" spans="19:21" x14ac:dyDescent="0.25">
      <c r="S14420" s="46"/>
      <c r="U14420" s="46"/>
    </row>
    <row r="14421" spans="19:21" x14ac:dyDescent="0.25">
      <c r="S14421" s="46"/>
      <c r="U14421" s="46"/>
    </row>
    <row r="14422" spans="19:21" x14ac:dyDescent="0.25">
      <c r="S14422" s="46"/>
      <c r="U14422" s="46"/>
    </row>
    <row r="14423" spans="19:21" x14ac:dyDescent="0.25">
      <c r="S14423" s="46"/>
      <c r="U14423" s="46"/>
    </row>
    <row r="14424" spans="19:21" x14ac:dyDescent="0.25">
      <c r="S14424" s="46"/>
      <c r="U14424" s="46"/>
    </row>
    <row r="14425" spans="19:21" x14ac:dyDescent="0.25">
      <c r="S14425" s="46"/>
      <c r="U14425" s="46"/>
    </row>
    <row r="14426" spans="19:21" x14ac:dyDescent="0.25">
      <c r="S14426" s="46"/>
      <c r="U14426" s="46"/>
    </row>
    <row r="14427" spans="19:21" x14ac:dyDescent="0.25">
      <c r="S14427" s="46"/>
      <c r="U14427" s="46"/>
    </row>
    <row r="14428" spans="19:21" x14ac:dyDescent="0.25">
      <c r="S14428" s="46"/>
      <c r="U14428" s="46"/>
    </row>
    <row r="14429" spans="19:21" x14ac:dyDescent="0.25">
      <c r="S14429" s="46"/>
      <c r="U14429" s="46"/>
    </row>
    <row r="14430" spans="19:21" x14ac:dyDescent="0.25">
      <c r="S14430" s="46"/>
      <c r="U14430" s="46"/>
    </row>
    <row r="14431" spans="19:21" x14ac:dyDescent="0.25">
      <c r="S14431" s="46"/>
      <c r="U14431" s="46"/>
    </row>
    <row r="14432" spans="19:21" x14ac:dyDescent="0.25">
      <c r="S14432" s="46"/>
      <c r="U14432" s="46"/>
    </row>
    <row r="14433" spans="19:21" x14ac:dyDescent="0.25">
      <c r="S14433" s="46"/>
      <c r="U14433" s="46"/>
    </row>
    <row r="14434" spans="19:21" x14ac:dyDescent="0.25">
      <c r="S14434" s="46"/>
      <c r="U14434" s="46"/>
    </row>
    <row r="14435" spans="19:21" x14ac:dyDescent="0.25">
      <c r="S14435" s="46"/>
      <c r="U14435" s="46"/>
    </row>
    <row r="14436" spans="19:21" x14ac:dyDescent="0.25">
      <c r="S14436" s="46"/>
      <c r="U14436" s="46"/>
    </row>
    <row r="14437" spans="19:21" x14ac:dyDescent="0.25">
      <c r="S14437" s="46"/>
      <c r="U14437" s="46"/>
    </row>
    <row r="14438" spans="19:21" x14ac:dyDescent="0.25">
      <c r="S14438" s="46"/>
      <c r="U14438" s="46"/>
    </row>
    <row r="14439" spans="19:21" x14ac:dyDescent="0.25">
      <c r="S14439" s="46"/>
      <c r="U14439" s="46"/>
    </row>
    <row r="14440" spans="19:21" x14ac:dyDescent="0.25">
      <c r="S14440" s="46"/>
      <c r="U14440" s="46"/>
    </row>
    <row r="14441" spans="19:21" x14ac:dyDescent="0.25">
      <c r="S14441" s="46"/>
      <c r="U14441" s="46"/>
    </row>
    <row r="14442" spans="19:21" x14ac:dyDescent="0.25">
      <c r="S14442" s="46"/>
      <c r="U14442" s="46"/>
    </row>
    <row r="14443" spans="19:21" x14ac:dyDescent="0.25">
      <c r="S14443" s="46"/>
      <c r="U14443" s="46"/>
    </row>
    <row r="14444" spans="19:21" x14ac:dyDescent="0.25">
      <c r="S14444" s="46"/>
      <c r="U14444" s="46"/>
    </row>
    <row r="14445" spans="19:21" x14ac:dyDescent="0.25">
      <c r="S14445" s="46"/>
      <c r="U14445" s="46"/>
    </row>
    <row r="14446" spans="19:21" x14ac:dyDescent="0.25">
      <c r="S14446" s="46"/>
      <c r="U14446" s="46"/>
    </row>
    <row r="14447" spans="19:21" x14ac:dyDescent="0.25">
      <c r="S14447" s="46"/>
      <c r="U14447" s="46"/>
    </row>
    <row r="14448" spans="19:21" x14ac:dyDescent="0.25">
      <c r="S14448" s="46"/>
      <c r="U14448" s="46"/>
    </row>
    <row r="14449" spans="19:21" x14ac:dyDescent="0.25">
      <c r="S14449" s="46"/>
      <c r="U14449" s="46"/>
    </row>
    <row r="14450" spans="19:21" x14ac:dyDescent="0.25">
      <c r="S14450" s="46"/>
      <c r="U14450" s="46"/>
    </row>
    <row r="14451" spans="19:21" x14ac:dyDescent="0.25">
      <c r="S14451" s="46"/>
      <c r="U14451" s="46"/>
    </row>
    <row r="14452" spans="19:21" x14ac:dyDescent="0.25">
      <c r="S14452" s="46"/>
      <c r="U14452" s="46"/>
    </row>
    <row r="14453" spans="19:21" x14ac:dyDescent="0.25">
      <c r="S14453" s="46"/>
      <c r="U14453" s="46"/>
    </row>
    <row r="14454" spans="19:21" x14ac:dyDescent="0.25">
      <c r="S14454" s="46"/>
      <c r="U14454" s="46"/>
    </row>
    <row r="14455" spans="19:21" x14ac:dyDescent="0.25">
      <c r="S14455" s="46"/>
      <c r="U14455" s="46"/>
    </row>
    <row r="14456" spans="19:21" x14ac:dyDescent="0.25">
      <c r="S14456" s="46"/>
      <c r="U14456" s="46"/>
    </row>
    <row r="14457" spans="19:21" x14ac:dyDescent="0.25">
      <c r="S14457" s="46"/>
      <c r="U14457" s="46"/>
    </row>
    <row r="14458" spans="19:21" x14ac:dyDescent="0.25">
      <c r="S14458" s="46"/>
      <c r="U14458" s="46"/>
    </row>
    <row r="14459" spans="19:21" x14ac:dyDescent="0.25">
      <c r="S14459" s="46"/>
      <c r="U14459" s="46"/>
    </row>
    <row r="14460" spans="19:21" x14ac:dyDescent="0.25">
      <c r="S14460" s="46"/>
      <c r="U14460" s="46"/>
    </row>
    <row r="14461" spans="19:21" x14ac:dyDescent="0.25">
      <c r="S14461" s="46"/>
      <c r="U14461" s="46"/>
    </row>
    <row r="14462" spans="19:21" x14ac:dyDescent="0.25">
      <c r="S14462" s="46"/>
      <c r="U14462" s="46"/>
    </row>
    <row r="14463" spans="19:21" x14ac:dyDescent="0.25">
      <c r="S14463" s="46"/>
      <c r="U14463" s="46"/>
    </row>
    <row r="14464" spans="19:21" x14ac:dyDescent="0.25">
      <c r="S14464" s="46"/>
      <c r="U14464" s="46"/>
    </row>
    <row r="14465" spans="19:21" x14ac:dyDescent="0.25">
      <c r="S14465" s="46"/>
      <c r="U14465" s="46"/>
    </row>
    <row r="14466" spans="19:21" x14ac:dyDescent="0.25">
      <c r="S14466" s="46"/>
      <c r="U14466" s="46"/>
    </row>
    <row r="14467" spans="19:21" x14ac:dyDescent="0.25">
      <c r="S14467" s="46"/>
      <c r="U14467" s="46"/>
    </row>
    <row r="14468" spans="19:21" x14ac:dyDescent="0.25">
      <c r="S14468" s="46"/>
      <c r="U14468" s="46"/>
    </row>
    <row r="14469" spans="19:21" x14ac:dyDescent="0.25">
      <c r="S14469" s="46"/>
      <c r="U14469" s="46"/>
    </row>
    <row r="14470" spans="19:21" x14ac:dyDescent="0.25">
      <c r="S14470" s="46"/>
      <c r="U14470" s="46"/>
    </row>
    <row r="14471" spans="19:21" x14ac:dyDescent="0.25">
      <c r="S14471" s="46"/>
      <c r="U14471" s="46"/>
    </row>
    <row r="14472" spans="19:21" x14ac:dyDescent="0.25">
      <c r="S14472" s="46"/>
      <c r="U14472" s="46"/>
    </row>
    <row r="14473" spans="19:21" x14ac:dyDescent="0.25">
      <c r="S14473" s="46"/>
      <c r="U14473" s="46"/>
    </row>
    <row r="14474" spans="19:21" x14ac:dyDescent="0.25">
      <c r="S14474" s="46"/>
      <c r="U14474" s="46"/>
    </row>
    <row r="14475" spans="19:21" x14ac:dyDescent="0.25">
      <c r="S14475" s="46"/>
      <c r="U14475" s="46"/>
    </row>
    <row r="14476" spans="19:21" x14ac:dyDescent="0.25">
      <c r="S14476" s="46"/>
      <c r="U14476" s="46"/>
    </row>
    <row r="14477" spans="19:21" x14ac:dyDescent="0.25">
      <c r="S14477" s="46"/>
      <c r="U14477" s="46"/>
    </row>
    <row r="14478" spans="19:21" x14ac:dyDescent="0.25">
      <c r="S14478" s="46"/>
      <c r="U14478" s="46"/>
    </row>
    <row r="14479" spans="19:21" x14ac:dyDescent="0.25">
      <c r="S14479" s="46"/>
      <c r="U14479" s="46"/>
    </row>
    <row r="14480" spans="19:21" x14ac:dyDescent="0.25">
      <c r="S14480" s="46"/>
      <c r="U14480" s="46"/>
    </row>
    <row r="14481" spans="19:21" x14ac:dyDescent="0.25">
      <c r="S14481" s="46"/>
      <c r="U14481" s="46"/>
    </row>
    <row r="14482" spans="19:21" x14ac:dyDescent="0.25">
      <c r="S14482" s="46"/>
      <c r="U14482" s="46"/>
    </row>
    <row r="14483" spans="19:21" x14ac:dyDescent="0.25">
      <c r="S14483" s="46"/>
      <c r="U14483" s="46"/>
    </row>
    <row r="14484" spans="19:21" x14ac:dyDescent="0.25">
      <c r="S14484" s="46"/>
      <c r="U14484" s="46"/>
    </row>
    <row r="14485" spans="19:21" x14ac:dyDescent="0.25">
      <c r="S14485" s="46"/>
      <c r="U14485" s="46"/>
    </row>
    <row r="14486" spans="19:21" x14ac:dyDescent="0.25">
      <c r="S14486" s="46"/>
      <c r="U14486" s="46"/>
    </row>
    <row r="14487" spans="19:21" x14ac:dyDescent="0.25">
      <c r="S14487" s="46"/>
      <c r="U14487" s="46"/>
    </row>
    <row r="14488" spans="19:21" x14ac:dyDescent="0.25">
      <c r="S14488" s="46"/>
      <c r="U14488" s="46"/>
    </row>
    <row r="14489" spans="19:21" x14ac:dyDescent="0.25">
      <c r="S14489" s="46"/>
      <c r="U14489" s="46"/>
    </row>
    <row r="14490" spans="19:21" x14ac:dyDescent="0.25">
      <c r="S14490" s="46"/>
      <c r="U14490" s="46"/>
    </row>
    <row r="14491" spans="19:21" x14ac:dyDescent="0.25">
      <c r="S14491" s="46"/>
      <c r="U14491" s="46"/>
    </row>
    <row r="14492" spans="19:21" x14ac:dyDescent="0.25">
      <c r="S14492" s="46"/>
      <c r="U14492" s="46"/>
    </row>
    <row r="14493" spans="19:21" x14ac:dyDescent="0.25">
      <c r="S14493" s="46"/>
      <c r="U14493" s="46"/>
    </row>
    <row r="14494" spans="19:21" x14ac:dyDescent="0.25">
      <c r="S14494" s="46"/>
      <c r="U14494" s="46"/>
    </row>
    <row r="14495" spans="19:21" x14ac:dyDescent="0.25">
      <c r="S14495" s="46"/>
      <c r="U14495" s="46"/>
    </row>
    <row r="14496" spans="19:21" x14ac:dyDescent="0.25">
      <c r="S14496" s="46"/>
      <c r="U14496" s="46"/>
    </row>
    <row r="14497" spans="19:21" x14ac:dyDescent="0.25">
      <c r="S14497" s="46"/>
      <c r="U14497" s="46"/>
    </row>
    <row r="14498" spans="19:21" x14ac:dyDescent="0.25">
      <c r="S14498" s="46"/>
      <c r="U14498" s="46"/>
    </row>
    <row r="14499" spans="19:21" x14ac:dyDescent="0.25">
      <c r="S14499" s="46"/>
      <c r="U14499" s="46"/>
    </row>
    <row r="14500" spans="19:21" x14ac:dyDescent="0.25">
      <c r="S14500" s="46"/>
      <c r="U14500" s="46"/>
    </row>
    <row r="14501" spans="19:21" x14ac:dyDescent="0.25">
      <c r="S14501" s="46"/>
      <c r="U14501" s="46"/>
    </row>
    <row r="14502" spans="19:21" x14ac:dyDescent="0.25">
      <c r="S14502" s="46"/>
      <c r="U14502" s="46"/>
    </row>
    <row r="14503" spans="19:21" x14ac:dyDescent="0.25">
      <c r="S14503" s="46"/>
      <c r="U14503" s="46"/>
    </row>
    <row r="14504" spans="19:21" x14ac:dyDescent="0.25">
      <c r="S14504" s="46"/>
      <c r="U14504" s="46"/>
    </row>
    <row r="14505" spans="19:21" x14ac:dyDescent="0.25">
      <c r="S14505" s="46"/>
      <c r="U14505" s="46"/>
    </row>
    <row r="14506" spans="19:21" x14ac:dyDescent="0.25">
      <c r="S14506" s="46"/>
      <c r="U14506" s="46"/>
    </row>
    <row r="14507" spans="19:21" x14ac:dyDescent="0.25">
      <c r="S14507" s="46"/>
      <c r="U14507" s="46"/>
    </row>
    <row r="14508" spans="19:21" x14ac:dyDescent="0.25">
      <c r="S14508" s="46"/>
      <c r="U14508" s="46"/>
    </row>
    <row r="14509" spans="19:21" x14ac:dyDescent="0.25">
      <c r="S14509" s="46"/>
      <c r="U14509" s="46"/>
    </row>
    <row r="14510" spans="19:21" x14ac:dyDescent="0.25">
      <c r="S14510" s="46"/>
      <c r="U14510" s="46"/>
    </row>
    <row r="14511" spans="19:21" x14ac:dyDescent="0.25">
      <c r="S14511" s="46"/>
      <c r="U14511" s="46"/>
    </row>
    <row r="14512" spans="19:21" x14ac:dyDescent="0.25">
      <c r="S14512" s="46"/>
      <c r="U14512" s="46"/>
    </row>
    <row r="14513" spans="19:21" x14ac:dyDescent="0.25">
      <c r="S14513" s="46"/>
      <c r="U14513" s="46"/>
    </row>
    <row r="14514" spans="19:21" x14ac:dyDescent="0.25">
      <c r="S14514" s="46"/>
      <c r="U14514" s="46"/>
    </row>
    <row r="14515" spans="19:21" x14ac:dyDescent="0.25">
      <c r="S14515" s="46"/>
      <c r="U14515" s="46"/>
    </row>
    <row r="14516" spans="19:21" x14ac:dyDescent="0.25">
      <c r="S14516" s="46"/>
      <c r="U14516" s="46"/>
    </row>
    <row r="14517" spans="19:21" x14ac:dyDescent="0.25">
      <c r="S14517" s="46"/>
      <c r="U14517" s="46"/>
    </row>
    <row r="14518" spans="19:21" x14ac:dyDescent="0.25">
      <c r="S14518" s="46"/>
      <c r="U14518" s="46"/>
    </row>
    <row r="14519" spans="19:21" x14ac:dyDescent="0.25">
      <c r="S14519" s="46"/>
      <c r="U14519" s="46"/>
    </row>
    <row r="14520" spans="19:21" x14ac:dyDescent="0.25">
      <c r="S14520" s="46"/>
      <c r="U14520" s="46"/>
    </row>
    <row r="14521" spans="19:21" x14ac:dyDescent="0.25">
      <c r="S14521" s="46"/>
      <c r="U14521" s="46"/>
    </row>
    <row r="14522" spans="19:21" x14ac:dyDescent="0.25">
      <c r="S14522" s="46"/>
      <c r="U14522" s="46"/>
    </row>
    <row r="14523" spans="19:21" x14ac:dyDescent="0.25">
      <c r="S14523" s="46"/>
      <c r="U14523" s="46"/>
    </row>
    <row r="14524" spans="19:21" x14ac:dyDescent="0.25">
      <c r="S14524" s="46"/>
      <c r="U14524" s="46"/>
    </row>
    <row r="14525" spans="19:21" x14ac:dyDescent="0.25">
      <c r="S14525" s="46"/>
      <c r="U14525" s="46"/>
    </row>
    <row r="14526" spans="19:21" x14ac:dyDescent="0.25">
      <c r="S14526" s="46"/>
      <c r="U14526" s="46"/>
    </row>
    <row r="14527" spans="19:21" x14ac:dyDescent="0.25">
      <c r="S14527" s="46"/>
      <c r="U14527" s="46"/>
    </row>
    <row r="14528" spans="19:21" x14ac:dyDescent="0.25">
      <c r="S14528" s="46"/>
      <c r="U14528" s="46"/>
    </row>
    <row r="14529" spans="19:21" x14ac:dyDescent="0.25">
      <c r="S14529" s="46"/>
      <c r="U14529" s="46"/>
    </row>
    <row r="14530" spans="19:21" x14ac:dyDescent="0.25">
      <c r="S14530" s="46"/>
      <c r="U14530" s="46"/>
    </row>
    <row r="14531" spans="19:21" x14ac:dyDescent="0.25">
      <c r="S14531" s="46"/>
      <c r="U14531" s="46"/>
    </row>
    <row r="14532" spans="19:21" x14ac:dyDescent="0.25">
      <c r="S14532" s="46"/>
      <c r="U14532" s="46"/>
    </row>
    <row r="14533" spans="19:21" x14ac:dyDescent="0.25">
      <c r="S14533" s="46"/>
      <c r="U14533" s="46"/>
    </row>
    <row r="14534" spans="19:21" x14ac:dyDescent="0.25">
      <c r="S14534" s="46"/>
      <c r="U14534" s="46"/>
    </row>
    <row r="14535" spans="19:21" x14ac:dyDescent="0.25">
      <c r="S14535" s="46"/>
      <c r="U14535" s="46"/>
    </row>
    <row r="14536" spans="19:21" x14ac:dyDescent="0.25">
      <c r="S14536" s="46"/>
      <c r="U14536" s="46"/>
    </row>
    <row r="14537" spans="19:21" x14ac:dyDescent="0.25">
      <c r="S14537" s="46"/>
      <c r="U14537" s="46"/>
    </row>
    <row r="14538" spans="19:21" x14ac:dyDescent="0.25">
      <c r="S14538" s="46"/>
      <c r="U14538" s="46"/>
    </row>
    <row r="14539" spans="19:21" x14ac:dyDescent="0.25">
      <c r="S14539" s="46"/>
      <c r="U14539" s="46"/>
    </row>
    <row r="14540" spans="19:21" x14ac:dyDescent="0.25">
      <c r="S14540" s="46"/>
      <c r="U14540" s="46"/>
    </row>
    <row r="14541" spans="19:21" x14ac:dyDescent="0.25">
      <c r="S14541" s="46"/>
      <c r="U14541" s="46"/>
    </row>
    <row r="14542" spans="19:21" x14ac:dyDescent="0.25">
      <c r="S14542" s="46"/>
      <c r="U14542" s="46"/>
    </row>
    <row r="14543" spans="19:21" x14ac:dyDescent="0.25">
      <c r="S14543" s="46"/>
      <c r="U14543" s="46"/>
    </row>
    <row r="14544" spans="19:21" x14ac:dyDescent="0.25">
      <c r="S14544" s="46"/>
      <c r="U14544" s="46"/>
    </row>
    <row r="14545" spans="19:21" x14ac:dyDescent="0.25">
      <c r="S14545" s="46"/>
      <c r="U14545" s="46"/>
    </row>
    <row r="14546" spans="19:21" x14ac:dyDescent="0.25">
      <c r="S14546" s="46"/>
      <c r="U14546" s="46"/>
    </row>
    <row r="14547" spans="19:21" x14ac:dyDescent="0.25">
      <c r="S14547" s="46"/>
      <c r="U14547" s="46"/>
    </row>
    <row r="14548" spans="19:21" x14ac:dyDescent="0.25">
      <c r="S14548" s="46"/>
      <c r="U14548" s="46"/>
    </row>
    <row r="14549" spans="19:21" x14ac:dyDescent="0.25">
      <c r="S14549" s="46"/>
      <c r="U14549" s="46"/>
    </row>
    <row r="14550" spans="19:21" x14ac:dyDescent="0.25">
      <c r="S14550" s="46"/>
      <c r="U14550" s="46"/>
    </row>
    <row r="14551" spans="19:21" x14ac:dyDescent="0.25">
      <c r="S14551" s="46"/>
      <c r="U14551" s="46"/>
    </row>
    <row r="14552" spans="19:21" x14ac:dyDescent="0.25">
      <c r="S14552" s="46"/>
      <c r="U14552" s="46"/>
    </row>
    <row r="14553" spans="19:21" x14ac:dyDescent="0.25">
      <c r="S14553" s="46"/>
      <c r="U14553" s="46"/>
    </row>
    <row r="14554" spans="19:21" x14ac:dyDescent="0.25">
      <c r="S14554" s="46"/>
      <c r="U14554" s="46"/>
    </row>
    <row r="14555" spans="19:21" x14ac:dyDescent="0.25">
      <c r="S14555" s="46"/>
      <c r="U14555" s="46"/>
    </row>
    <row r="14556" spans="19:21" x14ac:dyDescent="0.25">
      <c r="S14556" s="46"/>
      <c r="U14556" s="46"/>
    </row>
    <row r="14557" spans="19:21" x14ac:dyDescent="0.25">
      <c r="S14557" s="46"/>
      <c r="U14557" s="46"/>
    </row>
    <row r="14558" spans="19:21" x14ac:dyDescent="0.25">
      <c r="S14558" s="46"/>
      <c r="U14558" s="46"/>
    </row>
    <row r="14559" spans="19:21" x14ac:dyDescent="0.25">
      <c r="S14559" s="46"/>
      <c r="U14559" s="46"/>
    </row>
    <row r="14560" spans="19:21" x14ac:dyDescent="0.25">
      <c r="S14560" s="46"/>
      <c r="U14560" s="46"/>
    </row>
    <row r="14561" spans="19:21" x14ac:dyDescent="0.25">
      <c r="S14561" s="46"/>
      <c r="U14561" s="46"/>
    </row>
    <row r="14562" spans="19:21" x14ac:dyDescent="0.25">
      <c r="S14562" s="46"/>
      <c r="U14562" s="46"/>
    </row>
    <row r="14563" spans="19:21" x14ac:dyDescent="0.25">
      <c r="S14563" s="46"/>
      <c r="U14563" s="46"/>
    </row>
    <row r="14564" spans="19:21" x14ac:dyDescent="0.25">
      <c r="S14564" s="46"/>
      <c r="U14564" s="46"/>
    </row>
    <row r="14565" spans="19:21" x14ac:dyDescent="0.25">
      <c r="S14565" s="46"/>
      <c r="U14565" s="46"/>
    </row>
    <row r="14566" spans="19:21" x14ac:dyDescent="0.25">
      <c r="S14566" s="46"/>
      <c r="U14566" s="46"/>
    </row>
    <row r="14567" spans="19:21" x14ac:dyDescent="0.25">
      <c r="S14567" s="46"/>
      <c r="U14567" s="46"/>
    </row>
    <row r="14568" spans="19:21" x14ac:dyDescent="0.25">
      <c r="S14568" s="46"/>
      <c r="U14568" s="46"/>
    </row>
    <row r="14569" spans="19:21" x14ac:dyDescent="0.25">
      <c r="S14569" s="46"/>
      <c r="U14569" s="46"/>
    </row>
    <row r="14570" spans="19:21" x14ac:dyDescent="0.25">
      <c r="S14570" s="46"/>
      <c r="U14570" s="46"/>
    </row>
    <row r="14571" spans="19:21" x14ac:dyDescent="0.25">
      <c r="S14571" s="46"/>
      <c r="U14571" s="46"/>
    </row>
    <row r="14572" spans="19:21" x14ac:dyDescent="0.25">
      <c r="S14572" s="46"/>
      <c r="U14572" s="46"/>
    </row>
    <row r="14573" spans="19:21" x14ac:dyDescent="0.25">
      <c r="S14573" s="46"/>
      <c r="U14573" s="46"/>
    </row>
    <row r="14574" spans="19:21" x14ac:dyDescent="0.25">
      <c r="S14574" s="46"/>
      <c r="U14574" s="46"/>
    </row>
    <row r="14575" spans="19:21" x14ac:dyDescent="0.25">
      <c r="S14575" s="46"/>
      <c r="U14575" s="46"/>
    </row>
    <row r="14576" spans="19:21" x14ac:dyDescent="0.25">
      <c r="S14576" s="46"/>
      <c r="U14576" s="46"/>
    </row>
    <row r="14577" spans="19:21" x14ac:dyDescent="0.25">
      <c r="S14577" s="46"/>
      <c r="U14577" s="46"/>
    </row>
    <row r="14578" spans="19:21" x14ac:dyDescent="0.25">
      <c r="S14578" s="46"/>
      <c r="U14578" s="46"/>
    </row>
    <row r="14579" spans="19:21" x14ac:dyDescent="0.25">
      <c r="S14579" s="46"/>
      <c r="U14579" s="46"/>
    </row>
    <row r="14580" spans="19:21" x14ac:dyDescent="0.25">
      <c r="S14580" s="46"/>
      <c r="U14580" s="46"/>
    </row>
    <row r="14581" spans="19:21" x14ac:dyDescent="0.25">
      <c r="S14581" s="46"/>
      <c r="U14581" s="46"/>
    </row>
    <row r="14582" spans="19:21" x14ac:dyDescent="0.25">
      <c r="S14582" s="46"/>
      <c r="U14582" s="46"/>
    </row>
    <row r="14583" spans="19:21" x14ac:dyDescent="0.25">
      <c r="S14583" s="46"/>
      <c r="U14583" s="46"/>
    </row>
    <row r="14584" spans="19:21" x14ac:dyDescent="0.25">
      <c r="S14584" s="46"/>
      <c r="U14584" s="46"/>
    </row>
    <row r="14585" spans="19:21" x14ac:dyDescent="0.25">
      <c r="S14585" s="46"/>
      <c r="U14585" s="46"/>
    </row>
    <row r="14586" spans="19:21" x14ac:dyDescent="0.25">
      <c r="S14586" s="46"/>
      <c r="U14586" s="46"/>
    </row>
    <row r="14587" spans="19:21" x14ac:dyDescent="0.25">
      <c r="S14587" s="46"/>
      <c r="U14587" s="46"/>
    </row>
    <row r="14588" spans="19:21" x14ac:dyDescent="0.25">
      <c r="S14588" s="46"/>
      <c r="U14588" s="46"/>
    </row>
    <row r="14589" spans="19:21" x14ac:dyDescent="0.25">
      <c r="S14589" s="46"/>
      <c r="U14589" s="46"/>
    </row>
    <row r="14590" spans="19:21" x14ac:dyDescent="0.25">
      <c r="S14590" s="46"/>
      <c r="U14590" s="46"/>
    </row>
    <row r="14591" spans="19:21" x14ac:dyDescent="0.25">
      <c r="S14591" s="46"/>
      <c r="U14591" s="46"/>
    </row>
    <row r="14592" spans="19:21" x14ac:dyDescent="0.25">
      <c r="S14592" s="46"/>
      <c r="U14592" s="46"/>
    </row>
    <row r="14593" spans="19:21" x14ac:dyDescent="0.25">
      <c r="S14593" s="46"/>
      <c r="U14593" s="46"/>
    </row>
    <row r="14594" spans="19:21" x14ac:dyDescent="0.25">
      <c r="S14594" s="46"/>
      <c r="U14594" s="46"/>
    </row>
    <row r="14595" spans="19:21" x14ac:dyDescent="0.25">
      <c r="S14595" s="46"/>
      <c r="U14595" s="46"/>
    </row>
    <row r="14596" spans="19:21" x14ac:dyDescent="0.25">
      <c r="S14596" s="46"/>
      <c r="U14596" s="46"/>
    </row>
    <row r="14597" spans="19:21" x14ac:dyDescent="0.25">
      <c r="S14597" s="46"/>
      <c r="U14597" s="46"/>
    </row>
    <row r="14598" spans="19:21" x14ac:dyDescent="0.25">
      <c r="S14598" s="46"/>
      <c r="U14598" s="46"/>
    </row>
    <row r="14599" spans="19:21" x14ac:dyDescent="0.25">
      <c r="S14599" s="46"/>
      <c r="U14599" s="46"/>
    </row>
    <row r="14600" spans="19:21" x14ac:dyDescent="0.25">
      <c r="S14600" s="46"/>
      <c r="U14600" s="46"/>
    </row>
    <row r="14601" spans="19:21" x14ac:dyDescent="0.25">
      <c r="S14601" s="46"/>
      <c r="U14601" s="46"/>
    </row>
    <row r="14602" spans="19:21" x14ac:dyDescent="0.25">
      <c r="S14602" s="46"/>
      <c r="U14602" s="46"/>
    </row>
    <row r="14603" spans="19:21" x14ac:dyDescent="0.25">
      <c r="S14603" s="46"/>
      <c r="U14603" s="46"/>
    </row>
    <row r="14604" spans="19:21" x14ac:dyDescent="0.25">
      <c r="S14604" s="46"/>
      <c r="U14604" s="46"/>
    </row>
    <row r="14605" spans="19:21" x14ac:dyDescent="0.25">
      <c r="S14605" s="46"/>
      <c r="U14605" s="46"/>
    </row>
    <row r="14606" spans="19:21" x14ac:dyDescent="0.25">
      <c r="S14606" s="46"/>
      <c r="U14606" s="46"/>
    </row>
    <row r="14607" spans="19:21" x14ac:dyDescent="0.25">
      <c r="S14607" s="46"/>
      <c r="U14607" s="46"/>
    </row>
    <row r="14608" spans="19:21" x14ac:dyDescent="0.25">
      <c r="S14608" s="46"/>
      <c r="U14608" s="46"/>
    </row>
    <row r="14609" spans="19:21" x14ac:dyDescent="0.25">
      <c r="S14609" s="46"/>
      <c r="U14609" s="46"/>
    </row>
    <row r="14610" spans="19:21" x14ac:dyDescent="0.25">
      <c r="S14610" s="46"/>
      <c r="U14610" s="46"/>
    </row>
    <row r="14611" spans="19:21" x14ac:dyDescent="0.25">
      <c r="S14611" s="46"/>
      <c r="U14611" s="46"/>
    </row>
    <row r="14612" spans="19:21" x14ac:dyDescent="0.25">
      <c r="S14612" s="46"/>
      <c r="U14612" s="46"/>
    </row>
    <row r="14613" spans="19:21" x14ac:dyDescent="0.25">
      <c r="S14613" s="46"/>
      <c r="U14613" s="46"/>
    </row>
    <row r="14614" spans="19:21" x14ac:dyDescent="0.25">
      <c r="S14614" s="46"/>
      <c r="U14614" s="46"/>
    </row>
    <row r="14615" spans="19:21" x14ac:dyDescent="0.25">
      <c r="S14615" s="46"/>
      <c r="U14615" s="46"/>
    </row>
    <row r="14616" spans="19:21" x14ac:dyDescent="0.25">
      <c r="S14616" s="46"/>
      <c r="U14616" s="46"/>
    </row>
    <row r="14617" spans="19:21" x14ac:dyDescent="0.25">
      <c r="S14617" s="46"/>
      <c r="U14617" s="46"/>
    </row>
    <row r="14618" spans="19:21" x14ac:dyDescent="0.25">
      <c r="S14618" s="46"/>
      <c r="U14618" s="46"/>
    </row>
    <row r="14619" spans="19:21" x14ac:dyDescent="0.25">
      <c r="S14619" s="46"/>
      <c r="U14619" s="46"/>
    </row>
    <row r="14620" spans="19:21" x14ac:dyDescent="0.25">
      <c r="S14620" s="46"/>
      <c r="U14620" s="46"/>
    </row>
    <row r="14621" spans="19:21" x14ac:dyDescent="0.25">
      <c r="S14621" s="46"/>
      <c r="U14621" s="46"/>
    </row>
    <row r="14622" spans="19:21" x14ac:dyDescent="0.25">
      <c r="S14622" s="46"/>
      <c r="U14622" s="46"/>
    </row>
    <row r="14623" spans="19:21" x14ac:dyDescent="0.25">
      <c r="S14623" s="46"/>
      <c r="U14623" s="46"/>
    </row>
    <row r="14624" spans="19:21" x14ac:dyDescent="0.25">
      <c r="S14624" s="46"/>
      <c r="U14624" s="46"/>
    </row>
    <row r="14625" spans="19:21" x14ac:dyDescent="0.25">
      <c r="S14625" s="46"/>
      <c r="U14625" s="46"/>
    </row>
    <row r="14626" spans="19:21" x14ac:dyDescent="0.25">
      <c r="S14626" s="46"/>
      <c r="U14626" s="46"/>
    </row>
    <row r="14627" spans="19:21" x14ac:dyDescent="0.25">
      <c r="S14627" s="46"/>
      <c r="U14627" s="46"/>
    </row>
    <row r="14628" spans="19:21" x14ac:dyDescent="0.25">
      <c r="S14628" s="46"/>
      <c r="U14628" s="46"/>
    </row>
    <row r="14629" spans="19:21" x14ac:dyDescent="0.25">
      <c r="S14629" s="46"/>
      <c r="U14629" s="46"/>
    </row>
    <row r="14630" spans="19:21" x14ac:dyDescent="0.25">
      <c r="S14630" s="46"/>
      <c r="U14630" s="46"/>
    </row>
    <row r="14631" spans="19:21" x14ac:dyDescent="0.25">
      <c r="S14631" s="46"/>
      <c r="U14631" s="46"/>
    </row>
    <row r="14632" spans="19:21" x14ac:dyDescent="0.25">
      <c r="S14632" s="46"/>
      <c r="U14632" s="46"/>
    </row>
    <row r="14633" spans="19:21" x14ac:dyDescent="0.25">
      <c r="S14633" s="46"/>
      <c r="U14633" s="46"/>
    </row>
    <row r="14634" spans="19:21" x14ac:dyDescent="0.25">
      <c r="S14634" s="46"/>
      <c r="U14634" s="46"/>
    </row>
    <row r="14635" spans="19:21" x14ac:dyDescent="0.25">
      <c r="S14635" s="46"/>
      <c r="U14635" s="46"/>
    </row>
    <row r="14636" spans="19:21" x14ac:dyDescent="0.25">
      <c r="S14636" s="46"/>
      <c r="U14636" s="46"/>
    </row>
    <row r="14637" spans="19:21" x14ac:dyDescent="0.25">
      <c r="S14637" s="46"/>
      <c r="U14637" s="46"/>
    </row>
    <row r="14638" spans="19:21" x14ac:dyDescent="0.25">
      <c r="S14638" s="46"/>
      <c r="U14638" s="46"/>
    </row>
    <row r="14639" spans="19:21" x14ac:dyDescent="0.25">
      <c r="S14639" s="46"/>
      <c r="U14639" s="46"/>
    </row>
    <row r="14640" spans="19:21" x14ac:dyDescent="0.25">
      <c r="S14640" s="46"/>
      <c r="U14640" s="46"/>
    </row>
    <row r="14641" spans="19:21" x14ac:dyDescent="0.25">
      <c r="S14641" s="46"/>
      <c r="U14641" s="46"/>
    </row>
    <row r="14642" spans="19:21" x14ac:dyDescent="0.25">
      <c r="S14642" s="46"/>
      <c r="U14642" s="46"/>
    </row>
    <row r="14643" spans="19:21" x14ac:dyDescent="0.25">
      <c r="S14643" s="46"/>
      <c r="U14643" s="46"/>
    </row>
    <row r="14644" spans="19:21" x14ac:dyDescent="0.25">
      <c r="S14644" s="46"/>
      <c r="U14644" s="46"/>
    </row>
    <row r="14645" spans="19:21" x14ac:dyDescent="0.25">
      <c r="S14645" s="46"/>
      <c r="U14645" s="46"/>
    </row>
    <row r="14646" spans="19:21" x14ac:dyDescent="0.25">
      <c r="S14646" s="46"/>
      <c r="U14646" s="46"/>
    </row>
    <row r="14647" spans="19:21" x14ac:dyDescent="0.25">
      <c r="S14647" s="46"/>
      <c r="U14647" s="46"/>
    </row>
    <row r="14648" spans="19:21" x14ac:dyDescent="0.25">
      <c r="S14648" s="46"/>
      <c r="U14648" s="46"/>
    </row>
    <row r="14649" spans="19:21" x14ac:dyDescent="0.25">
      <c r="S14649" s="46"/>
      <c r="U14649" s="46"/>
    </row>
    <row r="14650" spans="19:21" x14ac:dyDescent="0.25">
      <c r="S14650" s="46"/>
      <c r="U14650" s="46"/>
    </row>
    <row r="14651" spans="19:21" x14ac:dyDescent="0.25">
      <c r="S14651" s="46"/>
      <c r="U14651" s="46"/>
    </row>
    <row r="14652" spans="19:21" x14ac:dyDescent="0.25">
      <c r="S14652" s="46"/>
      <c r="U14652" s="46"/>
    </row>
    <row r="14653" spans="19:21" x14ac:dyDescent="0.25">
      <c r="S14653" s="46"/>
      <c r="U14653" s="46"/>
    </row>
    <row r="14654" spans="19:21" x14ac:dyDescent="0.25">
      <c r="S14654" s="46"/>
      <c r="U14654" s="46"/>
    </row>
    <row r="14655" spans="19:21" x14ac:dyDescent="0.25">
      <c r="S14655" s="46"/>
      <c r="U14655" s="46"/>
    </row>
    <row r="14656" spans="19:21" x14ac:dyDescent="0.25">
      <c r="S14656" s="46"/>
      <c r="U14656" s="46"/>
    </row>
    <row r="14657" spans="19:21" x14ac:dyDescent="0.25">
      <c r="S14657" s="46"/>
      <c r="U14657" s="46"/>
    </row>
    <row r="14658" spans="19:21" x14ac:dyDescent="0.25">
      <c r="S14658" s="46"/>
      <c r="U14658" s="46"/>
    </row>
    <row r="14659" spans="19:21" x14ac:dyDescent="0.25">
      <c r="S14659" s="46"/>
      <c r="U14659" s="46"/>
    </row>
    <row r="14660" spans="19:21" x14ac:dyDescent="0.25">
      <c r="S14660" s="46"/>
      <c r="U14660" s="46"/>
    </row>
    <row r="14661" spans="19:21" x14ac:dyDescent="0.25">
      <c r="S14661" s="46"/>
      <c r="U14661" s="46"/>
    </row>
    <row r="14662" spans="19:21" x14ac:dyDescent="0.25">
      <c r="S14662" s="46"/>
      <c r="U14662" s="46"/>
    </row>
    <row r="14663" spans="19:21" x14ac:dyDescent="0.25">
      <c r="S14663" s="46"/>
      <c r="U14663" s="46"/>
    </row>
    <row r="14664" spans="19:21" x14ac:dyDescent="0.25">
      <c r="S14664" s="46"/>
      <c r="U14664" s="46"/>
    </row>
    <row r="14665" spans="19:21" x14ac:dyDescent="0.25">
      <c r="S14665" s="46"/>
      <c r="U14665" s="46"/>
    </row>
    <row r="14666" spans="19:21" x14ac:dyDescent="0.25">
      <c r="S14666" s="46"/>
      <c r="U14666" s="46"/>
    </row>
    <row r="14667" spans="19:21" x14ac:dyDescent="0.25">
      <c r="S14667" s="46"/>
      <c r="U14667" s="46"/>
    </row>
    <row r="14668" spans="19:21" x14ac:dyDescent="0.25">
      <c r="S14668" s="46"/>
      <c r="U14668" s="46"/>
    </row>
    <row r="14669" spans="19:21" x14ac:dyDescent="0.25">
      <c r="S14669" s="46"/>
      <c r="U14669" s="46"/>
    </row>
    <row r="14670" spans="19:21" x14ac:dyDescent="0.25">
      <c r="S14670" s="46"/>
      <c r="U14670" s="46"/>
    </row>
    <row r="14671" spans="19:21" x14ac:dyDescent="0.25">
      <c r="S14671" s="46"/>
      <c r="U14671" s="46"/>
    </row>
    <row r="14672" spans="19:21" x14ac:dyDescent="0.25">
      <c r="S14672" s="46"/>
      <c r="U14672" s="46"/>
    </row>
    <row r="14673" spans="19:21" x14ac:dyDescent="0.25">
      <c r="S14673" s="46"/>
      <c r="U14673" s="46"/>
    </row>
    <row r="14674" spans="19:21" x14ac:dyDescent="0.25">
      <c r="S14674" s="46"/>
      <c r="U14674" s="46"/>
    </row>
    <row r="14675" spans="19:21" x14ac:dyDescent="0.25">
      <c r="S14675" s="46"/>
      <c r="U14675" s="46"/>
    </row>
    <row r="14676" spans="19:21" x14ac:dyDescent="0.25">
      <c r="S14676" s="46"/>
      <c r="U14676" s="46"/>
    </row>
    <row r="14677" spans="19:21" x14ac:dyDescent="0.25">
      <c r="S14677" s="46"/>
      <c r="U14677" s="46"/>
    </row>
    <row r="14678" spans="19:21" x14ac:dyDescent="0.25">
      <c r="S14678" s="46"/>
      <c r="U14678" s="46"/>
    </row>
    <row r="14679" spans="19:21" x14ac:dyDescent="0.25">
      <c r="S14679" s="46"/>
      <c r="U14679" s="46"/>
    </row>
    <row r="14680" spans="19:21" x14ac:dyDescent="0.25">
      <c r="S14680" s="46"/>
      <c r="U14680" s="46"/>
    </row>
    <row r="14681" spans="19:21" x14ac:dyDescent="0.25">
      <c r="S14681" s="46"/>
      <c r="U14681" s="46"/>
    </row>
    <row r="14682" spans="19:21" x14ac:dyDescent="0.25">
      <c r="S14682" s="46"/>
      <c r="U14682" s="46"/>
    </row>
    <row r="14683" spans="19:21" x14ac:dyDescent="0.25">
      <c r="S14683" s="46"/>
      <c r="U14683" s="46"/>
    </row>
    <row r="14684" spans="19:21" x14ac:dyDescent="0.25">
      <c r="S14684" s="46"/>
      <c r="U14684" s="46"/>
    </row>
    <row r="14685" spans="19:21" x14ac:dyDescent="0.25">
      <c r="S14685" s="46"/>
      <c r="U14685" s="46"/>
    </row>
    <row r="14686" spans="19:21" x14ac:dyDescent="0.25">
      <c r="S14686" s="46"/>
      <c r="U14686" s="46"/>
    </row>
    <row r="14687" spans="19:21" x14ac:dyDescent="0.25">
      <c r="S14687" s="46"/>
      <c r="U14687" s="46"/>
    </row>
    <row r="14688" spans="19:21" x14ac:dyDescent="0.25">
      <c r="S14688" s="46"/>
      <c r="U14688" s="46"/>
    </row>
    <row r="14689" spans="19:21" x14ac:dyDescent="0.25">
      <c r="S14689" s="46"/>
      <c r="U14689" s="46"/>
    </row>
    <row r="14690" spans="19:21" x14ac:dyDescent="0.25">
      <c r="S14690" s="46"/>
      <c r="U14690" s="46"/>
    </row>
    <row r="14691" spans="19:21" x14ac:dyDescent="0.25">
      <c r="S14691" s="46"/>
      <c r="U14691" s="46"/>
    </row>
    <row r="14692" spans="19:21" x14ac:dyDescent="0.25">
      <c r="S14692" s="46"/>
      <c r="U14692" s="46"/>
    </row>
    <row r="14693" spans="19:21" x14ac:dyDescent="0.25">
      <c r="S14693" s="46"/>
      <c r="U14693" s="46"/>
    </row>
    <row r="14694" spans="19:21" x14ac:dyDescent="0.25">
      <c r="S14694" s="46"/>
      <c r="U14694" s="46"/>
    </row>
    <row r="14695" spans="19:21" x14ac:dyDescent="0.25">
      <c r="S14695" s="46"/>
      <c r="U14695" s="46"/>
    </row>
    <row r="14696" spans="19:21" x14ac:dyDescent="0.25">
      <c r="S14696" s="46"/>
      <c r="U14696" s="46"/>
    </row>
    <row r="14697" spans="19:21" x14ac:dyDescent="0.25">
      <c r="S14697" s="46"/>
      <c r="U14697" s="46"/>
    </row>
    <row r="14698" spans="19:21" x14ac:dyDescent="0.25">
      <c r="S14698" s="46"/>
      <c r="U14698" s="46"/>
    </row>
    <row r="14699" spans="19:21" x14ac:dyDescent="0.25">
      <c r="S14699" s="46"/>
      <c r="U14699" s="46"/>
    </row>
    <row r="14700" spans="19:21" x14ac:dyDescent="0.25">
      <c r="S14700" s="46"/>
      <c r="U14700" s="46"/>
    </row>
    <row r="14701" spans="19:21" x14ac:dyDescent="0.25">
      <c r="S14701" s="46"/>
      <c r="U14701" s="46"/>
    </row>
    <row r="14702" spans="19:21" x14ac:dyDescent="0.25">
      <c r="S14702" s="46"/>
      <c r="U14702" s="46"/>
    </row>
    <row r="14703" spans="19:21" x14ac:dyDescent="0.25">
      <c r="S14703" s="46"/>
      <c r="U14703" s="46"/>
    </row>
    <row r="14704" spans="19:21" x14ac:dyDescent="0.25">
      <c r="S14704" s="46"/>
      <c r="U14704" s="46"/>
    </row>
    <row r="14705" spans="19:21" x14ac:dyDescent="0.25">
      <c r="S14705" s="46"/>
      <c r="U14705" s="46"/>
    </row>
    <row r="14706" spans="19:21" x14ac:dyDescent="0.25">
      <c r="S14706" s="46"/>
      <c r="U14706" s="46"/>
    </row>
    <row r="14707" spans="19:21" x14ac:dyDescent="0.25">
      <c r="S14707" s="46"/>
      <c r="U14707" s="46"/>
    </row>
    <row r="14708" spans="19:21" x14ac:dyDescent="0.25">
      <c r="S14708" s="46"/>
      <c r="U14708" s="46"/>
    </row>
    <row r="14709" spans="19:21" x14ac:dyDescent="0.25">
      <c r="S14709" s="46"/>
      <c r="U14709" s="46"/>
    </row>
    <row r="14710" spans="19:21" x14ac:dyDescent="0.25">
      <c r="S14710" s="46"/>
      <c r="U14710" s="46"/>
    </row>
    <row r="14711" spans="19:21" x14ac:dyDescent="0.25">
      <c r="S14711" s="46"/>
      <c r="U14711" s="46"/>
    </row>
    <row r="14712" spans="19:21" x14ac:dyDescent="0.25">
      <c r="S14712" s="46"/>
      <c r="U14712" s="46"/>
    </row>
    <row r="14713" spans="19:21" x14ac:dyDescent="0.25">
      <c r="S14713" s="46"/>
      <c r="U14713" s="46"/>
    </row>
    <row r="14714" spans="19:21" x14ac:dyDescent="0.25">
      <c r="S14714" s="46"/>
      <c r="U14714" s="46"/>
    </row>
    <row r="14715" spans="19:21" x14ac:dyDescent="0.25">
      <c r="S14715" s="46"/>
      <c r="U14715" s="46"/>
    </row>
    <row r="14716" spans="19:21" x14ac:dyDescent="0.25">
      <c r="S14716" s="46"/>
      <c r="U14716" s="46"/>
    </row>
    <row r="14717" spans="19:21" x14ac:dyDescent="0.25">
      <c r="S14717" s="46"/>
      <c r="U14717" s="46"/>
    </row>
    <row r="14718" spans="19:21" x14ac:dyDescent="0.25">
      <c r="S14718" s="46"/>
      <c r="U14718" s="46"/>
    </row>
    <row r="14719" spans="19:21" x14ac:dyDescent="0.25">
      <c r="S14719" s="46"/>
      <c r="U14719" s="46"/>
    </row>
    <row r="14720" spans="19:21" x14ac:dyDescent="0.25">
      <c r="S14720" s="46"/>
      <c r="U14720" s="46"/>
    </row>
    <row r="14721" spans="19:21" x14ac:dyDescent="0.25">
      <c r="S14721" s="46"/>
      <c r="U14721" s="46"/>
    </row>
    <row r="14722" spans="19:21" x14ac:dyDescent="0.25">
      <c r="S14722" s="46"/>
      <c r="U14722" s="46"/>
    </row>
    <row r="14723" spans="19:21" x14ac:dyDescent="0.25">
      <c r="S14723" s="46"/>
      <c r="U14723" s="46"/>
    </row>
    <row r="14724" spans="19:21" x14ac:dyDescent="0.25">
      <c r="S14724" s="46"/>
      <c r="U14724" s="46"/>
    </row>
    <row r="14725" spans="19:21" x14ac:dyDescent="0.25">
      <c r="S14725" s="46"/>
      <c r="U14725" s="46"/>
    </row>
    <row r="14726" spans="19:21" x14ac:dyDescent="0.25">
      <c r="S14726" s="46"/>
      <c r="U14726" s="46"/>
    </row>
    <row r="14727" spans="19:21" x14ac:dyDescent="0.25">
      <c r="S14727" s="46"/>
      <c r="U14727" s="46"/>
    </row>
    <row r="14728" spans="19:21" x14ac:dyDescent="0.25">
      <c r="S14728" s="46"/>
      <c r="U14728" s="46"/>
    </row>
    <row r="14729" spans="19:21" x14ac:dyDescent="0.25">
      <c r="S14729" s="46"/>
      <c r="U14729" s="46"/>
    </row>
    <row r="14730" spans="19:21" x14ac:dyDescent="0.25">
      <c r="S14730" s="46"/>
      <c r="U14730" s="46"/>
    </row>
    <row r="14731" spans="19:21" x14ac:dyDescent="0.25">
      <c r="S14731" s="46"/>
      <c r="U14731" s="46"/>
    </row>
    <row r="14732" spans="19:21" x14ac:dyDescent="0.25">
      <c r="S14732" s="46"/>
      <c r="U14732" s="46"/>
    </row>
    <row r="14733" spans="19:21" x14ac:dyDescent="0.25">
      <c r="S14733" s="46"/>
      <c r="U14733" s="46"/>
    </row>
    <row r="14734" spans="19:21" x14ac:dyDescent="0.25">
      <c r="S14734" s="46"/>
      <c r="U14734" s="46"/>
    </row>
    <row r="14735" spans="19:21" x14ac:dyDescent="0.25">
      <c r="S14735" s="46"/>
      <c r="U14735" s="46"/>
    </row>
    <row r="14736" spans="19:21" x14ac:dyDescent="0.25">
      <c r="S14736" s="46"/>
      <c r="U14736" s="46"/>
    </row>
    <row r="14737" spans="19:21" x14ac:dyDescent="0.25">
      <c r="S14737" s="46"/>
      <c r="U14737" s="46"/>
    </row>
    <row r="14738" spans="19:21" x14ac:dyDescent="0.25">
      <c r="S14738" s="46"/>
      <c r="U14738" s="46"/>
    </row>
    <row r="14739" spans="19:21" x14ac:dyDescent="0.25">
      <c r="S14739" s="46"/>
      <c r="U14739" s="46"/>
    </row>
    <row r="14740" spans="19:21" x14ac:dyDescent="0.25">
      <c r="S14740" s="46"/>
      <c r="U14740" s="46"/>
    </row>
    <row r="14741" spans="19:21" x14ac:dyDescent="0.25">
      <c r="S14741" s="46"/>
      <c r="U14741" s="46"/>
    </row>
    <row r="14742" spans="19:21" x14ac:dyDescent="0.25">
      <c r="S14742" s="46"/>
      <c r="U14742" s="46"/>
    </row>
    <row r="14743" spans="19:21" x14ac:dyDescent="0.25">
      <c r="S14743" s="46"/>
      <c r="U14743" s="46"/>
    </row>
    <row r="14744" spans="19:21" x14ac:dyDescent="0.25">
      <c r="S14744" s="46"/>
      <c r="U14744" s="46"/>
    </row>
    <row r="14745" spans="19:21" x14ac:dyDescent="0.25">
      <c r="S14745" s="46"/>
      <c r="U14745" s="46"/>
    </row>
    <row r="14746" spans="19:21" x14ac:dyDescent="0.25">
      <c r="S14746" s="46"/>
      <c r="U14746" s="46"/>
    </row>
    <row r="14747" spans="19:21" x14ac:dyDescent="0.25">
      <c r="S14747" s="46"/>
      <c r="U14747" s="46"/>
    </row>
    <row r="14748" spans="19:21" x14ac:dyDescent="0.25">
      <c r="S14748" s="46"/>
      <c r="U14748" s="46"/>
    </row>
    <row r="14749" spans="19:21" x14ac:dyDescent="0.25">
      <c r="S14749" s="46"/>
      <c r="U14749" s="46"/>
    </row>
    <row r="14750" spans="19:21" x14ac:dyDescent="0.25">
      <c r="S14750" s="46"/>
      <c r="U14750" s="46"/>
    </row>
    <row r="14751" spans="19:21" x14ac:dyDescent="0.25">
      <c r="S14751" s="46"/>
      <c r="U14751" s="46"/>
    </row>
    <row r="14752" spans="19:21" x14ac:dyDescent="0.25">
      <c r="S14752" s="46"/>
      <c r="U14752" s="46"/>
    </row>
    <row r="14753" spans="19:21" x14ac:dyDescent="0.25">
      <c r="S14753" s="46"/>
      <c r="U14753" s="46"/>
    </row>
    <row r="14754" spans="19:21" x14ac:dyDescent="0.25">
      <c r="S14754" s="46"/>
      <c r="U14754" s="46"/>
    </row>
    <row r="14755" spans="19:21" x14ac:dyDescent="0.25">
      <c r="S14755" s="46"/>
      <c r="U14755" s="46"/>
    </row>
    <row r="14756" spans="19:21" x14ac:dyDescent="0.25">
      <c r="S14756" s="46"/>
      <c r="U14756" s="46"/>
    </row>
    <row r="14757" spans="19:21" x14ac:dyDescent="0.25">
      <c r="S14757" s="46"/>
      <c r="U14757" s="46"/>
    </row>
    <row r="14758" spans="19:21" x14ac:dyDescent="0.25">
      <c r="S14758" s="46"/>
      <c r="U14758" s="46"/>
    </row>
    <row r="14759" spans="19:21" x14ac:dyDescent="0.25">
      <c r="S14759" s="46"/>
      <c r="U14759" s="46"/>
    </row>
    <row r="14760" spans="19:21" x14ac:dyDescent="0.25">
      <c r="S14760" s="46"/>
      <c r="U14760" s="46"/>
    </row>
    <row r="14761" spans="19:21" x14ac:dyDescent="0.25">
      <c r="S14761" s="46"/>
      <c r="U14761" s="46"/>
    </row>
    <row r="14762" spans="19:21" x14ac:dyDescent="0.25">
      <c r="S14762" s="46"/>
      <c r="U14762" s="46"/>
    </row>
    <row r="14763" spans="19:21" x14ac:dyDescent="0.25">
      <c r="S14763" s="46"/>
      <c r="U14763" s="46"/>
    </row>
    <row r="14764" spans="19:21" x14ac:dyDescent="0.25">
      <c r="S14764" s="46"/>
      <c r="U14764" s="46"/>
    </row>
    <row r="14765" spans="19:21" x14ac:dyDescent="0.25">
      <c r="S14765" s="46"/>
      <c r="U14765" s="46"/>
    </row>
    <row r="14766" spans="19:21" x14ac:dyDescent="0.25">
      <c r="S14766" s="46"/>
      <c r="U14766" s="46"/>
    </row>
    <row r="14767" spans="19:21" x14ac:dyDescent="0.25">
      <c r="S14767" s="46"/>
      <c r="U14767" s="46"/>
    </row>
    <row r="14768" spans="19:21" x14ac:dyDescent="0.25">
      <c r="S14768" s="46"/>
      <c r="U14768" s="46"/>
    </row>
    <row r="14769" spans="19:21" x14ac:dyDescent="0.25">
      <c r="S14769" s="46"/>
      <c r="U14769" s="46"/>
    </row>
    <row r="14770" spans="19:21" x14ac:dyDescent="0.25">
      <c r="S14770" s="46"/>
      <c r="U14770" s="46"/>
    </row>
    <row r="14771" spans="19:21" x14ac:dyDescent="0.25">
      <c r="S14771" s="46"/>
      <c r="U14771" s="46"/>
    </row>
    <row r="14772" spans="19:21" x14ac:dyDescent="0.25">
      <c r="S14772" s="46"/>
      <c r="U14772" s="46"/>
    </row>
    <row r="14773" spans="19:21" x14ac:dyDescent="0.25">
      <c r="S14773" s="46"/>
      <c r="U14773" s="46"/>
    </row>
    <row r="14774" spans="19:21" x14ac:dyDescent="0.25">
      <c r="S14774" s="46"/>
      <c r="U14774" s="46"/>
    </row>
    <row r="14775" spans="19:21" x14ac:dyDescent="0.25">
      <c r="S14775" s="46"/>
      <c r="U14775" s="46"/>
    </row>
    <row r="14776" spans="19:21" x14ac:dyDescent="0.25">
      <c r="S14776" s="46"/>
      <c r="U14776" s="46"/>
    </row>
    <row r="14777" spans="19:21" x14ac:dyDescent="0.25">
      <c r="S14777" s="46"/>
      <c r="U14777" s="46"/>
    </row>
    <row r="14778" spans="19:21" x14ac:dyDescent="0.25">
      <c r="S14778" s="46"/>
      <c r="U14778" s="46"/>
    </row>
    <row r="14779" spans="19:21" x14ac:dyDescent="0.25">
      <c r="S14779" s="46"/>
      <c r="U14779" s="46"/>
    </row>
    <row r="14780" spans="19:21" x14ac:dyDescent="0.25">
      <c r="S14780" s="46"/>
      <c r="U14780" s="46"/>
    </row>
    <row r="14781" spans="19:21" x14ac:dyDescent="0.25">
      <c r="S14781" s="46"/>
      <c r="U14781" s="46"/>
    </row>
    <row r="14782" spans="19:21" x14ac:dyDescent="0.25">
      <c r="S14782" s="46"/>
      <c r="U14782" s="46"/>
    </row>
    <row r="14783" spans="19:21" x14ac:dyDescent="0.25">
      <c r="S14783" s="46"/>
      <c r="U14783" s="46"/>
    </row>
    <row r="14784" spans="19:21" x14ac:dyDescent="0.25">
      <c r="S14784" s="46"/>
      <c r="U14784" s="46"/>
    </row>
    <row r="14785" spans="19:21" x14ac:dyDescent="0.25">
      <c r="S14785" s="46"/>
      <c r="U14785" s="46"/>
    </row>
    <row r="14786" spans="19:21" x14ac:dyDescent="0.25">
      <c r="S14786" s="46"/>
      <c r="U14786" s="46"/>
    </row>
    <row r="14787" spans="19:21" x14ac:dyDescent="0.25">
      <c r="S14787" s="46"/>
      <c r="U14787" s="46"/>
    </row>
    <row r="14788" spans="19:21" x14ac:dyDescent="0.25">
      <c r="S14788" s="46"/>
      <c r="U14788" s="46"/>
    </row>
    <row r="14789" spans="19:21" x14ac:dyDescent="0.25">
      <c r="S14789" s="46"/>
      <c r="U14789" s="46"/>
    </row>
    <row r="14790" spans="19:21" x14ac:dyDescent="0.25">
      <c r="S14790" s="46"/>
      <c r="U14790" s="46"/>
    </row>
    <row r="14791" spans="19:21" x14ac:dyDescent="0.25">
      <c r="S14791" s="46"/>
      <c r="U14791" s="46"/>
    </row>
    <row r="14792" spans="19:21" x14ac:dyDescent="0.25">
      <c r="S14792" s="46"/>
      <c r="U14792" s="46"/>
    </row>
    <row r="14793" spans="19:21" x14ac:dyDescent="0.25">
      <c r="S14793" s="46"/>
      <c r="U14793" s="46"/>
    </row>
    <row r="14794" spans="19:21" x14ac:dyDescent="0.25">
      <c r="S14794" s="46"/>
      <c r="U14794" s="46"/>
    </row>
    <row r="14795" spans="19:21" x14ac:dyDescent="0.25">
      <c r="S14795" s="46"/>
      <c r="U14795" s="46"/>
    </row>
    <row r="14796" spans="19:21" x14ac:dyDescent="0.25">
      <c r="S14796" s="46"/>
      <c r="U14796" s="46"/>
    </row>
    <row r="14797" spans="19:21" x14ac:dyDescent="0.25">
      <c r="S14797" s="46"/>
      <c r="U14797" s="46"/>
    </row>
    <row r="14798" spans="19:21" x14ac:dyDescent="0.25">
      <c r="S14798" s="46"/>
      <c r="U14798" s="46"/>
    </row>
    <row r="14799" spans="19:21" x14ac:dyDescent="0.25">
      <c r="S14799" s="46"/>
      <c r="U14799" s="46"/>
    </row>
    <row r="14800" spans="19:21" x14ac:dyDescent="0.25">
      <c r="S14800" s="46"/>
      <c r="U14800" s="46"/>
    </row>
    <row r="14801" spans="19:21" x14ac:dyDescent="0.25">
      <c r="S14801" s="46"/>
      <c r="U14801" s="46"/>
    </row>
    <row r="14802" spans="19:21" x14ac:dyDescent="0.25">
      <c r="S14802" s="46"/>
      <c r="U14802" s="46"/>
    </row>
    <row r="14803" spans="19:21" x14ac:dyDescent="0.25">
      <c r="S14803" s="46"/>
      <c r="U14803" s="46"/>
    </row>
    <row r="14804" spans="19:21" x14ac:dyDescent="0.25">
      <c r="S14804" s="46"/>
      <c r="U14804" s="46"/>
    </row>
    <row r="14805" spans="19:21" x14ac:dyDescent="0.25">
      <c r="S14805" s="46"/>
      <c r="U14805" s="46"/>
    </row>
    <row r="14806" spans="19:21" x14ac:dyDescent="0.25">
      <c r="S14806" s="46"/>
      <c r="U14806" s="46"/>
    </row>
    <row r="14807" spans="19:21" x14ac:dyDescent="0.25">
      <c r="S14807" s="46"/>
      <c r="U14807" s="46"/>
    </row>
    <row r="14808" spans="19:21" x14ac:dyDescent="0.25">
      <c r="S14808" s="46"/>
      <c r="U14808" s="46"/>
    </row>
    <row r="14809" spans="19:21" x14ac:dyDescent="0.25">
      <c r="S14809" s="46"/>
      <c r="U14809" s="46"/>
    </row>
    <row r="14810" spans="19:21" x14ac:dyDescent="0.25">
      <c r="S14810" s="46"/>
      <c r="U14810" s="46"/>
    </row>
    <row r="14811" spans="19:21" x14ac:dyDescent="0.25">
      <c r="S14811" s="46"/>
      <c r="U14811" s="46"/>
    </row>
    <row r="14812" spans="19:21" x14ac:dyDescent="0.25">
      <c r="S14812" s="46"/>
      <c r="U14812" s="46"/>
    </row>
    <row r="14813" spans="19:21" x14ac:dyDescent="0.25">
      <c r="S14813" s="46"/>
      <c r="U14813" s="46"/>
    </row>
    <row r="14814" spans="19:21" x14ac:dyDescent="0.25">
      <c r="S14814" s="46"/>
      <c r="U14814" s="46"/>
    </row>
    <row r="14815" spans="19:21" x14ac:dyDescent="0.25">
      <c r="S14815" s="46"/>
      <c r="U14815" s="46"/>
    </row>
    <row r="14816" spans="19:21" x14ac:dyDescent="0.25">
      <c r="S14816" s="46"/>
      <c r="U14816" s="46"/>
    </row>
    <row r="14817" spans="19:21" x14ac:dyDescent="0.25">
      <c r="S14817" s="46"/>
      <c r="U14817" s="46"/>
    </row>
    <row r="14818" spans="19:21" x14ac:dyDescent="0.25">
      <c r="S14818" s="46"/>
      <c r="U14818" s="46"/>
    </row>
    <row r="14819" spans="19:21" x14ac:dyDescent="0.25">
      <c r="S14819" s="46"/>
      <c r="U14819" s="46"/>
    </row>
    <row r="14820" spans="19:21" x14ac:dyDescent="0.25">
      <c r="S14820" s="46"/>
      <c r="U14820" s="46"/>
    </row>
    <row r="14821" spans="19:21" x14ac:dyDescent="0.25">
      <c r="S14821" s="46"/>
      <c r="U14821" s="46"/>
    </row>
    <row r="14822" spans="19:21" x14ac:dyDescent="0.25">
      <c r="S14822" s="46"/>
      <c r="U14822" s="46"/>
    </row>
    <row r="14823" spans="19:21" x14ac:dyDescent="0.25">
      <c r="S14823" s="46"/>
      <c r="U14823" s="46"/>
    </row>
    <row r="14824" spans="19:21" x14ac:dyDescent="0.25">
      <c r="S14824" s="46"/>
      <c r="U14824" s="46"/>
    </row>
    <row r="14825" spans="19:21" x14ac:dyDescent="0.25">
      <c r="S14825" s="46"/>
      <c r="U14825" s="46"/>
    </row>
    <row r="14826" spans="19:21" x14ac:dyDescent="0.25">
      <c r="S14826" s="46"/>
      <c r="U14826" s="46"/>
    </row>
    <row r="14827" spans="19:21" x14ac:dyDescent="0.25">
      <c r="S14827" s="46"/>
      <c r="U14827" s="46"/>
    </row>
    <row r="14828" spans="19:21" x14ac:dyDescent="0.25">
      <c r="S14828" s="46"/>
      <c r="U14828" s="46"/>
    </row>
    <row r="14829" spans="19:21" x14ac:dyDescent="0.25">
      <c r="S14829" s="46"/>
      <c r="U14829" s="46"/>
    </row>
    <row r="14830" spans="19:21" x14ac:dyDescent="0.25">
      <c r="S14830" s="46"/>
      <c r="U14830" s="46"/>
    </row>
    <row r="14831" spans="19:21" x14ac:dyDescent="0.25">
      <c r="S14831" s="46"/>
      <c r="U14831" s="46"/>
    </row>
    <row r="14832" spans="19:21" x14ac:dyDescent="0.25">
      <c r="S14832" s="46"/>
      <c r="U14832" s="46"/>
    </row>
    <row r="14833" spans="19:21" x14ac:dyDescent="0.25">
      <c r="S14833" s="46"/>
      <c r="U14833" s="46"/>
    </row>
    <row r="14834" spans="19:21" x14ac:dyDescent="0.25">
      <c r="S14834" s="46"/>
      <c r="U14834" s="46"/>
    </row>
    <row r="14835" spans="19:21" x14ac:dyDescent="0.25">
      <c r="S14835" s="46"/>
      <c r="U14835" s="46"/>
    </row>
    <row r="14836" spans="19:21" x14ac:dyDescent="0.25">
      <c r="S14836" s="46"/>
      <c r="U14836" s="46"/>
    </row>
    <row r="14837" spans="19:21" x14ac:dyDescent="0.25">
      <c r="S14837" s="46"/>
      <c r="U14837" s="46"/>
    </row>
    <row r="14838" spans="19:21" x14ac:dyDescent="0.25">
      <c r="S14838" s="46"/>
      <c r="U14838" s="46"/>
    </row>
    <row r="14839" spans="19:21" x14ac:dyDescent="0.25">
      <c r="S14839" s="46"/>
      <c r="U14839" s="46"/>
    </row>
    <row r="14840" spans="19:21" x14ac:dyDescent="0.25">
      <c r="S14840" s="46"/>
      <c r="U14840" s="46"/>
    </row>
    <row r="14841" spans="19:21" x14ac:dyDescent="0.25">
      <c r="S14841" s="46"/>
      <c r="U14841" s="46"/>
    </row>
    <row r="14842" spans="19:21" x14ac:dyDescent="0.25">
      <c r="S14842" s="46"/>
      <c r="U14842" s="46"/>
    </row>
    <row r="14843" spans="19:21" x14ac:dyDescent="0.25">
      <c r="S14843" s="46"/>
      <c r="U14843" s="46"/>
    </row>
    <row r="14844" spans="19:21" x14ac:dyDescent="0.25">
      <c r="S14844" s="46"/>
      <c r="U14844" s="46"/>
    </row>
    <row r="14845" spans="19:21" x14ac:dyDescent="0.25">
      <c r="S14845" s="46"/>
      <c r="U14845" s="46"/>
    </row>
    <row r="14846" spans="19:21" x14ac:dyDescent="0.25">
      <c r="S14846" s="46"/>
      <c r="U14846" s="46"/>
    </row>
    <row r="14847" spans="19:21" x14ac:dyDescent="0.25">
      <c r="S14847" s="46"/>
      <c r="U14847" s="46"/>
    </row>
    <row r="14848" spans="19:21" x14ac:dyDescent="0.25">
      <c r="S14848" s="46"/>
      <c r="U14848" s="46"/>
    </row>
    <row r="14849" spans="19:21" x14ac:dyDescent="0.25">
      <c r="S14849" s="46"/>
      <c r="U14849" s="46"/>
    </row>
    <row r="14850" spans="19:21" x14ac:dyDescent="0.25">
      <c r="S14850" s="46"/>
      <c r="U14850" s="46"/>
    </row>
    <row r="14851" spans="19:21" x14ac:dyDescent="0.25">
      <c r="S14851" s="46"/>
      <c r="U14851" s="46"/>
    </row>
    <row r="14852" spans="19:21" x14ac:dyDescent="0.25">
      <c r="S14852" s="46"/>
      <c r="U14852" s="46"/>
    </row>
    <row r="14853" spans="19:21" x14ac:dyDescent="0.25">
      <c r="S14853" s="46"/>
      <c r="U14853" s="46"/>
    </row>
    <row r="14854" spans="19:21" x14ac:dyDescent="0.25">
      <c r="S14854" s="46"/>
      <c r="U14854" s="46"/>
    </row>
    <row r="14855" spans="19:21" x14ac:dyDescent="0.25">
      <c r="S14855" s="46"/>
      <c r="U14855" s="46"/>
    </row>
    <row r="14856" spans="19:21" x14ac:dyDescent="0.25">
      <c r="S14856" s="46"/>
      <c r="U14856" s="46"/>
    </row>
    <row r="14857" spans="19:21" x14ac:dyDescent="0.25">
      <c r="S14857" s="46"/>
      <c r="U14857" s="46"/>
    </row>
    <row r="14858" spans="19:21" x14ac:dyDescent="0.25">
      <c r="S14858" s="46"/>
      <c r="U14858" s="46"/>
    </row>
    <row r="14859" spans="19:21" x14ac:dyDescent="0.25">
      <c r="S14859" s="46"/>
      <c r="U14859" s="46"/>
    </row>
    <row r="14860" spans="19:21" x14ac:dyDescent="0.25">
      <c r="S14860" s="46"/>
      <c r="U14860" s="46"/>
    </row>
    <row r="14861" spans="19:21" x14ac:dyDescent="0.25">
      <c r="S14861" s="46"/>
      <c r="U14861" s="46"/>
    </row>
    <row r="14862" spans="19:21" x14ac:dyDescent="0.25">
      <c r="S14862" s="46"/>
      <c r="U14862" s="46"/>
    </row>
    <row r="14863" spans="19:21" x14ac:dyDescent="0.25">
      <c r="S14863" s="46"/>
      <c r="U14863" s="46"/>
    </row>
    <row r="14864" spans="19:21" x14ac:dyDescent="0.25">
      <c r="S14864" s="46"/>
      <c r="U14864" s="46"/>
    </row>
    <row r="14865" spans="19:21" x14ac:dyDescent="0.25">
      <c r="S14865" s="46"/>
      <c r="U14865" s="46"/>
    </row>
    <row r="14866" spans="19:21" x14ac:dyDescent="0.25">
      <c r="S14866" s="46"/>
      <c r="U14866" s="46"/>
    </row>
    <row r="14867" spans="19:21" x14ac:dyDescent="0.25">
      <c r="S14867" s="46"/>
      <c r="U14867" s="46"/>
    </row>
    <row r="14868" spans="19:21" x14ac:dyDescent="0.25">
      <c r="S14868" s="46"/>
      <c r="U14868" s="46"/>
    </row>
    <row r="14869" spans="19:21" x14ac:dyDescent="0.25">
      <c r="S14869" s="46"/>
      <c r="U14869" s="46"/>
    </row>
    <row r="14870" spans="19:21" x14ac:dyDescent="0.25">
      <c r="S14870" s="46"/>
      <c r="U14870" s="46"/>
    </row>
    <row r="14871" spans="19:21" x14ac:dyDescent="0.25">
      <c r="S14871" s="46"/>
      <c r="U14871" s="46"/>
    </row>
    <row r="14872" spans="19:21" x14ac:dyDescent="0.25">
      <c r="S14872" s="46"/>
      <c r="U14872" s="46"/>
    </row>
    <row r="14873" spans="19:21" x14ac:dyDescent="0.25">
      <c r="S14873" s="46"/>
      <c r="U14873" s="46"/>
    </row>
    <row r="14874" spans="19:21" x14ac:dyDescent="0.25">
      <c r="S14874" s="46"/>
      <c r="U14874" s="46"/>
    </row>
    <row r="14875" spans="19:21" x14ac:dyDescent="0.25">
      <c r="S14875" s="46"/>
      <c r="U14875" s="46"/>
    </row>
    <row r="14876" spans="19:21" x14ac:dyDescent="0.25">
      <c r="S14876" s="46"/>
      <c r="U14876" s="46"/>
    </row>
    <row r="14877" spans="19:21" x14ac:dyDescent="0.25">
      <c r="S14877" s="46"/>
      <c r="U14877" s="46"/>
    </row>
    <row r="14878" spans="19:21" x14ac:dyDescent="0.25">
      <c r="S14878" s="46"/>
      <c r="U14878" s="46"/>
    </row>
    <row r="14879" spans="19:21" x14ac:dyDescent="0.25">
      <c r="S14879" s="46"/>
      <c r="U14879" s="46"/>
    </row>
    <row r="14880" spans="19:21" x14ac:dyDescent="0.25">
      <c r="S14880" s="46"/>
      <c r="U14880" s="46"/>
    </row>
    <row r="14881" spans="19:21" x14ac:dyDescent="0.25">
      <c r="S14881" s="46"/>
      <c r="U14881" s="46"/>
    </row>
    <row r="14882" spans="19:21" x14ac:dyDescent="0.25">
      <c r="S14882" s="46"/>
      <c r="U14882" s="46"/>
    </row>
    <row r="14883" spans="19:21" x14ac:dyDescent="0.25">
      <c r="S14883" s="46"/>
      <c r="U14883" s="46"/>
    </row>
    <row r="14884" spans="19:21" x14ac:dyDescent="0.25">
      <c r="S14884" s="46"/>
      <c r="U14884" s="46"/>
    </row>
    <row r="14885" spans="19:21" x14ac:dyDescent="0.25">
      <c r="S14885" s="46"/>
      <c r="U14885" s="46"/>
    </row>
    <row r="14886" spans="19:21" x14ac:dyDescent="0.25">
      <c r="S14886" s="46"/>
      <c r="U14886" s="46"/>
    </row>
    <row r="14887" spans="19:21" x14ac:dyDescent="0.25">
      <c r="S14887" s="46"/>
      <c r="U14887" s="46"/>
    </row>
    <row r="14888" spans="19:21" x14ac:dyDescent="0.25">
      <c r="S14888" s="46"/>
      <c r="U14888" s="46"/>
    </row>
    <row r="14889" spans="19:21" x14ac:dyDescent="0.25">
      <c r="S14889" s="46"/>
      <c r="U14889" s="46"/>
    </row>
    <row r="14890" spans="19:21" x14ac:dyDescent="0.25">
      <c r="S14890" s="46"/>
      <c r="U14890" s="46"/>
    </row>
    <row r="14891" spans="19:21" x14ac:dyDescent="0.25">
      <c r="S14891" s="46"/>
      <c r="U14891" s="46"/>
    </row>
    <row r="14892" spans="19:21" x14ac:dyDescent="0.25">
      <c r="S14892" s="46"/>
      <c r="U14892" s="46"/>
    </row>
    <row r="14893" spans="19:21" x14ac:dyDescent="0.25">
      <c r="S14893" s="46"/>
      <c r="U14893" s="46"/>
    </row>
    <row r="14894" spans="19:21" x14ac:dyDescent="0.25">
      <c r="S14894" s="46"/>
      <c r="U14894" s="46"/>
    </row>
    <row r="14895" spans="19:21" x14ac:dyDescent="0.25">
      <c r="S14895" s="46"/>
      <c r="U14895" s="46"/>
    </row>
    <row r="14896" spans="19:21" x14ac:dyDescent="0.25">
      <c r="S14896" s="46"/>
      <c r="U14896" s="46"/>
    </row>
    <row r="14897" spans="19:21" x14ac:dyDescent="0.25">
      <c r="S14897" s="46"/>
      <c r="U14897" s="46"/>
    </row>
    <row r="14898" spans="19:21" x14ac:dyDescent="0.25">
      <c r="S14898" s="46"/>
      <c r="U14898" s="46"/>
    </row>
    <row r="14899" spans="19:21" x14ac:dyDescent="0.25">
      <c r="S14899" s="46"/>
      <c r="U14899" s="46"/>
    </row>
    <row r="14900" spans="19:21" x14ac:dyDescent="0.25">
      <c r="S14900" s="46"/>
      <c r="U14900" s="46"/>
    </row>
    <row r="14901" spans="19:21" x14ac:dyDescent="0.25">
      <c r="S14901" s="46"/>
      <c r="U14901" s="46"/>
    </row>
    <row r="14902" spans="19:21" x14ac:dyDescent="0.25">
      <c r="S14902" s="46"/>
      <c r="U14902" s="46"/>
    </row>
    <row r="14903" spans="19:21" x14ac:dyDescent="0.25">
      <c r="S14903" s="46"/>
      <c r="U14903" s="46"/>
    </row>
    <row r="14904" spans="19:21" x14ac:dyDescent="0.25">
      <c r="S14904" s="46"/>
      <c r="U14904" s="46"/>
    </row>
    <row r="14905" spans="19:21" x14ac:dyDescent="0.25">
      <c r="S14905" s="46"/>
      <c r="U14905" s="46"/>
    </row>
    <row r="14906" spans="19:21" x14ac:dyDescent="0.25">
      <c r="S14906" s="46"/>
      <c r="U14906" s="46"/>
    </row>
    <row r="14907" spans="19:21" x14ac:dyDescent="0.25">
      <c r="S14907" s="46"/>
      <c r="U14907" s="46"/>
    </row>
    <row r="14908" spans="19:21" x14ac:dyDescent="0.25">
      <c r="S14908" s="46"/>
      <c r="U14908" s="46"/>
    </row>
    <row r="14909" spans="19:21" x14ac:dyDescent="0.25">
      <c r="S14909" s="46"/>
      <c r="U14909" s="46"/>
    </row>
    <row r="14910" spans="19:21" x14ac:dyDescent="0.25">
      <c r="S14910" s="46"/>
      <c r="U14910" s="46"/>
    </row>
    <row r="14911" spans="19:21" x14ac:dyDescent="0.25">
      <c r="S14911" s="46"/>
      <c r="U14911" s="46"/>
    </row>
    <row r="14912" spans="19:21" x14ac:dyDescent="0.25">
      <c r="S14912" s="46"/>
      <c r="U14912" s="46"/>
    </row>
    <row r="14913" spans="19:21" x14ac:dyDescent="0.25">
      <c r="S14913" s="46"/>
      <c r="U14913" s="46"/>
    </row>
    <row r="14914" spans="19:21" x14ac:dyDescent="0.25">
      <c r="S14914" s="46"/>
      <c r="U14914" s="46"/>
    </row>
    <row r="14915" spans="19:21" x14ac:dyDescent="0.25">
      <c r="S14915" s="46"/>
      <c r="U14915" s="46"/>
    </row>
    <row r="14916" spans="19:21" x14ac:dyDescent="0.25">
      <c r="S14916" s="46"/>
      <c r="U14916" s="46"/>
    </row>
    <row r="14917" spans="19:21" x14ac:dyDescent="0.25">
      <c r="S14917" s="46"/>
      <c r="U14917" s="46"/>
    </row>
    <row r="14918" spans="19:21" x14ac:dyDescent="0.25">
      <c r="S14918" s="46"/>
      <c r="U14918" s="46"/>
    </row>
    <row r="14919" spans="19:21" x14ac:dyDescent="0.25">
      <c r="S14919" s="46"/>
      <c r="U14919" s="46"/>
    </row>
    <row r="14920" spans="19:21" x14ac:dyDescent="0.25">
      <c r="S14920" s="46"/>
      <c r="U14920" s="46"/>
    </row>
    <row r="14921" spans="19:21" x14ac:dyDescent="0.25">
      <c r="S14921" s="46"/>
      <c r="U14921" s="46"/>
    </row>
    <row r="14922" spans="19:21" x14ac:dyDescent="0.25">
      <c r="S14922" s="46"/>
      <c r="U14922" s="46"/>
    </row>
    <row r="14923" spans="19:21" x14ac:dyDescent="0.25">
      <c r="S14923" s="46"/>
      <c r="U14923" s="46"/>
    </row>
    <row r="14924" spans="19:21" x14ac:dyDescent="0.25">
      <c r="S14924" s="46"/>
      <c r="U14924" s="46"/>
    </row>
    <row r="14925" spans="19:21" x14ac:dyDescent="0.25">
      <c r="S14925" s="46"/>
      <c r="U14925" s="46"/>
    </row>
    <row r="14926" spans="19:21" x14ac:dyDescent="0.25">
      <c r="S14926" s="46"/>
      <c r="U14926" s="46"/>
    </row>
    <row r="14927" spans="19:21" x14ac:dyDescent="0.25">
      <c r="S14927" s="46"/>
      <c r="U14927" s="46"/>
    </row>
    <row r="14928" spans="19:21" x14ac:dyDescent="0.25">
      <c r="S14928" s="46"/>
      <c r="U14928" s="46"/>
    </row>
    <row r="14929" spans="19:21" x14ac:dyDescent="0.25">
      <c r="S14929" s="46"/>
      <c r="U14929" s="46"/>
    </row>
    <row r="14930" spans="19:21" x14ac:dyDescent="0.25">
      <c r="S14930" s="46"/>
      <c r="U14930" s="46"/>
    </row>
    <row r="14931" spans="19:21" x14ac:dyDescent="0.25">
      <c r="S14931" s="46"/>
      <c r="U14931" s="46"/>
    </row>
    <row r="14932" spans="19:21" x14ac:dyDescent="0.25">
      <c r="S14932" s="46"/>
      <c r="U14932" s="46"/>
    </row>
    <row r="14933" spans="19:21" x14ac:dyDescent="0.25">
      <c r="S14933" s="46"/>
      <c r="U14933" s="46"/>
    </row>
    <row r="14934" spans="19:21" x14ac:dyDescent="0.25">
      <c r="S14934" s="46"/>
      <c r="U14934" s="46"/>
    </row>
    <row r="14935" spans="19:21" x14ac:dyDescent="0.25">
      <c r="S14935" s="46"/>
      <c r="U14935" s="46"/>
    </row>
    <row r="14936" spans="19:21" x14ac:dyDescent="0.25">
      <c r="S14936" s="46"/>
      <c r="U14936" s="46"/>
    </row>
    <row r="14937" spans="19:21" x14ac:dyDescent="0.25">
      <c r="S14937" s="46"/>
      <c r="U14937" s="46"/>
    </row>
    <row r="14938" spans="19:21" x14ac:dyDescent="0.25">
      <c r="S14938" s="46"/>
      <c r="U14938" s="46"/>
    </row>
    <row r="14939" spans="19:21" x14ac:dyDescent="0.25">
      <c r="S14939" s="46"/>
      <c r="U14939" s="46"/>
    </row>
    <row r="14940" spans="19:21" x14ac:dyDescent="0.25">
      <c r="S14940" s="46"/>
      <c r="U14940" s="46"/>
    </row>
    <row r="14941" spans="19:21" x14ac:dyDescent="0.25">
      <c r="S14941" s="46"/>
      <c r="U14941" s="46"/>
    </row>
    <row r="14942" spans="19:21" x14ac:dyDescent="0.25">
      <c r="S14942" s="46"/>
      <c r="U14942" s="46"/>
    </row>
    <row r="14943" spans="19:21" x14ac:dyDescent="0.25">
      <c r="S14943" s="46"/>
      <c r="U14943" s="46"/>
    </row>
    <row r="14944" spans="19:21" x14ac:dyDescent="0.25">
      <c r="S14944" s="46"/>
      <c r="U14944" s="46"/>
    </row>
    <row r="14945" spans="19:21" x14ac:dyDescent="0.25">
      <c r="S14945" s="46"/>
      <c r="U14945" s="46"/>
    </row>
    <row r="14946" spans="19:21" x14ac:dyDescent="0.25">
      <c r="S14946" s="46"/>
      <c r="U14946" s="46"/>
    </row>
    <row r="14947" spans="19:21" x14ac:dyDescent="0.25">
      <c r="S14947" s="46"/>
      <c r="U14947" s="46"/>
    </row>
    <row r="14948" spans="19:21" x14ac:dyDescent="0.25">
      <c r="S14948" s="46"/>
      <c r="U14948" s="46"/>
    </row>
    <row r="14949" spans="19:21" x14ac:dyDescent="0.25">
      <c r="S14949" s="46"/>
      <c r="U14949" s="46"/>
    </row>
    <row r="14950" spans="19:21" x14ac:dyDescent="0.25">
      <c r="S14950" s="46"/>
      <c r="U14950" s="46"/>
    </row>
    <row r="14951" spans="19:21" x14ac:dyDescent="0.25">
      <c r="S14951" s="46"/>
      <c r="U14951" s="46"/>
    </row>
    <row r="14952" spans="19:21" x14ac:dyDescent="0.25">
      <c r="S14952" s="46"/>
      <c r="U14952" s="46"/>
    </row>
    <row r="14953" spans="19:21" x14ac:dyDescent="0.25">
      <c r="S14953" s="46"/>
      <c r="U14953" s="46"/>
    </row>
    <row r="14954" spans="19:21" x14ac:dyDescent="0.25">
      <c r="S14954" s="46"/>
      <c r="U14954" s="46"/>
    </row>
    <row r="14955" spans="19:21" x14ac:dyDescent="0.25">
      <c r="S14955" s="46"/>
      <c r="U14955" s="46"/>
    </row>
    <row r="14956" spans="19:21" x14ac:dyDescent="0.25">
      <c r="S14956" s="46"/>
      <c r="U14956" s="46"/>
    </row>
    <row r="14957" spans="19:21" x14ac:dyDescent="0.25">
      <c r="S14957" s="46"/>
      <c r="U14957" s="46"/>
    </row>
    <row r="14958" spans="19:21" x14ac:dyDescent="0.25">
      <c r="S14958" s="46"/>
      <c r="U14958" s="46"/>
    </row>
    <row r="14959" spans="19:21" x14ac:dyDescent="0.25">
      <c r="S14959" s="46"/>
      <c r="U14959" s="46"/>
    </row>
    <row r="14960" spans="19:21" x14ac:dyDescent="0.25">
      <c r="S14960" s="46"/>
      <c r="U14960" s="46"/>
    </row>
    <row r="14961" spans="19:21" x14ac:dyDescent="0.25">
      <c r="S14961" s="46"/>
      <c r="U14961" s="46"/>
    </row>
    <row r="14962" spans="19:21" x14ac:dyDescent="0.25">
      <c r="S14962" s="46"/>
      <c r="U14962" s="46"/>
    </row>
    <row r="14963" spans="19:21" x14ac:dyDescent="0.25">
      <c r="S14963" s="46"/>
      <c r="U14963" s="46"/>
    </row>
    <row r="14964" spans="19:21" x14ac:dyDescent="0.25">
      <c r="S14964" s="46"/>
      <c r="U14964" s="46"/>
    </row>
    <row r="14965" spans="19:21" x14ac:dyDescent="0.25">
      <c r="S14965" s="46"/>
      <c r="U14965" s="46"/>
    </row>
    <row r="14966" spans="19:21" x14ac:dyDescent="0.25">
      <c r="S14966" s="46"/>
      <c r="U14966" s="46"/>
    </row>
    <row r="14967" spans="19:21" x14ac:dyDescent="0.25">
      <c r="S14967" s="46"/>
      <c r="U14967" s="46"/>
    </row>
    <row r="14968" spans="19:21" x14ac:dyDescent="0.25">
      <c r="S14968" s="46"/>
      <c r="U14968" s="46"/>
    </row>
    <row r="14969" spans="19:21" x14ac:dyDescent="0.25">
      <c r="S14969" s="46"/>
      <c r="U14969" s="46"/>
    </row>
    <row r="14970" spans="19:21" x14ac:dyDescent="0.25">
      <c r="S14970" s="46"/>
      <c r="U14970" s="46"/>
    </row>
    <row r="14971" spans="19:21" x14ac:dyDescent="0.25">
      <c r="S14971" s="46"/>
      <c r="U14971" s="46"/>
    </row>
    <row r="14972" spans="19:21" x14ac:dyDescent="0.25">
      <c r="S14972" s="46"/>
      <c r="U14972" s="46"/>
    </row>
    <row r="14973" spans="19:21" x14ac:dyDescent="0.25">
      <c r="S14973" s="46"/>
      <c r="U14973" s="46"/>
    </row>
    <row r="14974" spans="19:21" x14ac:dyDescent="0.25">
      <c r="S14974" s="46"/>
      <c r="U14974" s="46"/>
    </row>
    <row r="14975" spans="19:21" x14ac:dyDescent="0.25">
      <c r="S14975" s="46"/>
      <c r="U14975" s="46"/>
    </row>
    <row r="14976" spans="19:21" x14ac:dyDescent="0.25">
      <c r="S14976" s="46"/>
      <c r="U14976" s="46"/>
    </row>
    <row r="14977" spans="19:21" x14ac:dyDescent="0.25">
      <c r="S14977" s="46"/>
      <c r="U14977" s="46"/>
    </row>
    <row r="14978" spans="19:21" x14ac:dyDescent="0.25">
      <c r="S14978" s="46"/>
      <c r="U14978" s="46"/>
    </row>
    <row r="14979" spans="19:21" x14ac:dyDescent="0.25">
      <c r="S14979" s="46"/>
      <c r="U14979" s="46"/>
    </row>
    <row r="14980" spans="19:21" x14ac:dyDescent="0.25">
      <c r="S14980" s="46"/>
      <c r="U14980" s="46"/>
    </row>
    <row r="14981" spans="19:21" x14ac:dyDescent="0.25">
      <c r="S14981" s="46"/>
      <c r="U14981" s="46"/>
    </row>
    <row r="14982" spans="19:21" x14ac:dyDescent="0.25">
      <c r="S14982" s="46"/>
      <c r="U14982" s="46"/>
    </row>
    <row r="14983" spans="19:21" x14ac:dyDescent="0.25">
      <c r="S14983" s="46"/>
      <c r="U14983" s="46"/>
    </row>
    <row r="14984" spans="19:21" x14ac:dyDescent="0.25">
      <c r="S14984" s="46"/>
      <c r="U14984" s="46"/>
    </row>
    <row r="14985" spans="19:21" x14ac:dyDescent="0.25">
      <c r="S14985" s="46"/>
      <c r="U14985" s="46"/>
    </row>
    <row r="14986" spans="19:21" x14ac:dyDescent="0.25">
      <c r="S14986" s="46"/>
      <c r="U14986" s="46"/>
    </row>
    <row r="14987" spans="19:21" x14ac:dyDescent="0.25">
      <c r="S14987" s="46"/>
      <c r="U14987" s="46"/>
    </row>
    <row r="14988" spans="19:21" x14ac:dyDescent="0.25">
      <c r="S14988" s="46"/>
      <c r="U14988" s="46"/>
    </row>
    <row r="14989" spans="19:21" x14ac:dyDescent="0.25">
      <c r="S14989" s="46"/>
      <c r="U14989" s="46"/>
    </row>
    <row r="14990" spans="19:21" x14ac:dyDescent="0.25">
      <c r="S14990" s="46"/>
      <c r="U14990" s="46"/>
    </row>
    <row r="14991" spans="19:21" x14ac:dyDescent="0.25">
      <c r="S14991" s="46"/>
      <c r="U14991" s="46"/>
    </row>
    <row r="14992" spans="19:21" x14ac:dyDescent="0.25">
      <c r="S14992" s="46"/>
      <c r="U14992" s="46"/>
    </row>
    <row r="14993" spans="19:21" x14ac:dyDescent="0.25">
      <c r="S14993" s="46"/>
      <c r="U14993" s="46"/>
    </row>
    <row r="14994" spans="19:21" x14ac:dyDescent="0.25">
      <c r="S14994" s="46"/>
      <c r="U14994" s="46"/>
    </row>
    <row r="14995" spans="19:21" x14ac:dyDescent="0.25">
      <c r="S14995" s="46"/>
      <c r="U14995" s="46"/>
    </row>
    <row r="14996" spans="19:21" x14ac:dyDescent="0.25">
      <c r="S14996" s="46"/>
      <c r="U14996" s="46"/>
    </row>
    <row r="14997" spans="19:21" x14ac:dyDescent="0.25">
      <c r="S14997" s="46"/>
      <c r="U14997" s="46"/>
    </row>
    <row r="14998" spans="19:21" x14ac:dyDescent="0.25">
      <c r="S14998" s="46"/>
      <c r="U14998" s="46"/>
    </row>
    <row r="14999" spans="19:21" x14ac:dyDescent="0.25">
      <c r="S14999" s="46"/>
      <c r="U14999" s="46"/>
    </row>
    <row r="15000" spans="19:21" x14ac:dyDescent="0.25">
      <c r="S15000" s="46"/>
      <c r="U15000" s="46"/>
    </row>
    <row r="15001" spans="19:21" x14ac:dyDescent="0.25">
      <c r="S15001" s="46"/>
      <c r="U15001" s="46"/>
    </row>
    <row r="15002" spans="19:21" x14ac:dyDescent="0.25">
      <c r="S15002" s="46"/>
      <c r="U15002" s="46"/>
    </row>
    <row r="15003" spans="19:21" x14ac:dyDescent="0.25">
      <c r="S15003" s="46"/>
      <c r="U15003" s="46"/>
    </row>
    <row r="15004" spans="19:21" x14ac:dyDescent="0.25">
      <c r="S15004" s="46"/>
      <c r="U15004" s="46"/>
    </row>
    <row r="15005" spans="19:21" x14ac:dyDescent="0.25">
      <c r="S15005" s="46"/>
      <c r="U15005" s="46"/>
    </row>
    <row r="15006" spans="19:21" x14ac:dyDescent="0.25">
      <c r="S15006" s="46"/>
      <c r="U15006" s="46"/>
    </row>
    <row r="15007" spans="19:21" x14ac:dyDescent="0.25">
      <c r="S15007" s="46"/>
      <c r="U15007" s="46"/>
    </row>
    <row r="15008" spans="19:21" x14ac:dyDescent="0.25">
      <c r="S15008" s="46"/>
      <c r="U15008" s="46"/>
    </row>
    <row r="15009" spans="19:21" x14ac:dyDescent="0.25">
      <c r="S15009" s="46"/>
      <c r="U15009" s="46"/>
    </row>
    <row r="15010" spans="19:21" x14ac:dyDescent="0.25">
      <c r="S15010" s="46"/>
      <c r="U15010" s="46"/>
    </row>
    <row r="15011" spans="19:21" x14ac:dyDescent="0.25">
      <c r="S15011" s="46"/>
      <c r="U15011" s="46"/>
    </row>
    <row r="15012" spans="19:21" x14ac:dyDescent="0.25">
      <c r="S15012" s="46"/>
      <c r="U15012" s="46"/>
    </row>
    <row r="15013" spans="19:21" x14ac:dyDescent="0.25">
      <c r="S15013" s="46"/>
      <c r="U15013" s="46"/>
    </row>
    <row r="15014" spans="19:21" x14ac:dyDescent="0.25">
      <c r="S15014" s="46"/>
      <c r="U15014" s="46"/>
    </row>
    <row r="15015" spans="19:21" x14ac:dyDescent="0.25">
      <c r="S15015" s="46"/>
      <c r="U15015" s="46"/>
    </row>
    <row r="15016" spans="19:21" x14ac:dyDescent="0.25">
      <c r="S15016" s="46"/>
      <c r="U15016" s="46"/>
    </row>
    <row r="15017" spans="19:21" x14ac:dyDescent="0.25">
      <c r="S15017" s="46"/>
      <c r="U15017" s="46"/>
    </row>
    <row r="15018" spans="19:21" x14ac:dyDescent="0.25">
      <c r="S15018" s="46"/>
      <c r="U15018" s="46"/>
    </row>
    <row r="15019" spans="19:21" x14ac:dyDescent="0.25">
      <c r="S15019" s="46"/>
      <c r="U15019" s="46"/>
    </row>
    <row r="15020" spans="19:21" x14ac:dyDescent="0.25">
      <c r="S15020" s="46"/>
      <c r="U15020" s="46"/>
    </row>
    <row r="15021" spans="19:21" x14ac:dyDescent="0.25">
      <c r="S15021" s="46"/>
      <c r="U15021" s="46"/>
    </row>
    <row r="15022" spans="19:21" x14ac:dyDescent="0.25">
      <c r="S15022" s="46"/>
      <c r="U15022" s="46"/>
    </row>
    <row r="15023" spans="19:21" x14ac:dyDescent="0.25">
      <c r="S15023" s="46"/>
      <c r="U15023" s="46"/>
    </row>
    <row r="15024" spans="19:21" x14ac:dyDescent="0.25">
      <c r="S15024" s="46"/>
      <c r="U15024" s="46"/>
    </row>
    <row r="15025" spans="19:21" x14ac:dyDescent="0.25">
      <c r="S15025" s="46"/>
      <c r="U15025" s="46"/>
    </row>
    <row r="15026" spans="19:21" x14ac:dyDescent="0.25">
      <c r="S15026" s="46"/>
      <c r="U15026" s="46"/>
    </row>
    <row r="15027" spans="19:21" x14ac:dyDescent="0.25">
      <c r="S15027" s="46"/>
      <c r="U15027" s="46"/>
    </row>
    <row r="15028" spans="19:21" x14ac:dyDescent="0.25">
      <c r="S15028" s="46"/>
      <c r="U15028" s="46"/>
    </row>
    <row r="15029" spans="19:21" x14ac:dyDescent="0.25">
      <c r="S15029" s="46"/>
      <c r="U15029" s="46"/>
    </row>
    <row r="15030" spans="19:21" x14ac:dyDescent="0.25">
      <c r="S15030" s="46"/>
      <c r="U15030" s="46"/>
    </row>
    <row r="15031" spans="19:21" x14ac:dyDescent="0.25">
      <c r="S15031" s="46"/>
      <c r="U15031" s="46"/>
    </row>
    <row r="15032" spans="19:21" x14ac:dyDescent="0.25">
      <c r="S15032" s="46"/>
      <c r="U15032" s="46"/>
    </row>
    <row r="15033" spans="19:21" x14ac:dyDescent="0.25">
      <c r="S15033" s="46"/>
      <c r="U15033" s="46"/>
    </row>
    <row r="15034" spans="19:21" x14ac:dyDescent="0.25">
      <c r="S15034" s="46"/>
      <c r="U15034" s="46"/>
    </row>
    <row r="15035" spans="19:21" x14ac:dyDescent="0.25">
      <c r="S15035" s="46"/>
      <c r="U15035" s="46"/>
    </row>
    <row r="15036" spans="19:21" x14ac:dyDescent="0.25">
      <c r="S15036" s="46"/>
      <c r="U15036" s="46"/>
    </row>
    <row r="15037" spans="19:21" x14ac:dyDescent="0.25">
      <c r="S15037" s="46"/>
      <c r="U15037" s="46"/>
    </row>
    <row r="15038" spans="19:21" x14ac:dyDescent="0.25">
      <c r="S15038" s="46"/>
      <c r="U15038" s="46"/>
    </row>
    <row r="15039" spans="19:21" x14ac:dyDescent="0.25">
      <c r="S15039" s="46"/>
      <c r="U15039" s="46"/>
    </row>
    <row r="15040" spans="19:21" x14ac:dyDescent="0.25">
      <c r="S15040" s="46"/>
      <c r="U15040" s="46"/>
    </row>
    <row r="15041" spans="19:21" x14ac:dyDescent="0.25">
      <c r="S15041" s="46"/>
      <c r="U15041" s="46"/>
    </row>
    <row r="15042" spans="19:21" x14ac:dyDescent="0.25">
      <c r="S15042" s="46"/>
      <c r="U15042" s="46"/>
    </row>
    <row r="15043" spans="19:21" x14ac:dyDescent="0.25">
      <c r="S15043" s="46"/>
      <c r="U15043" s="46"/>
    </row>
    <row r="15044" spans="19:21" x14ac:dyDescent="0.25">
      <c r="S15044" s="46"/>
      <c r="U15044" s="46"/>
    </row>
    <row r="15045" spans="19:21" x14ac:dyDescent="0.25">
      <c r="S15045" s="46"/>
      <c r="U15045" s="46"/>
    </row>
    <row r="15046" spans="19:21" x14ac:dyDescent="0.25">
      <c r="S15046" s="46"/>
      <c r="U15046" s="46"/>
    </row>
    <row r="15047" spans="19:21" x14ac:dyDescent="0.25">
      <c r="S15047" s="46"/>
      <c r="U15047" s="46"/>
    </row>
    <row r="15048" spans="19:21" x14ac:dyDescent="0.25">
      <c r="S15048" s="46"/>
      <c r="U15048" s="46"/>
    </row>
    <row r="15049" spans="19:21" x14ac:dyDescent="0.25">
      <c r="S15049" s="46"/>
      <c r="U15049" s="46"/>
    </row>
    <row r="15050" spans="19:21" x14ac:dyDescent="0.25">
      <c r="S15050" s="46"/>
      <c r="U15050" s="46"/>
    </row>
    <row r="15051" spans="19:21" x14ac:dyDescent="0.25">
      <c r="S15051" s="46"/>
      <c r="U15051" s="46"/>
    </row>
    <row r="15052" spans="19:21" x14ac:dyDescent="0.25">
      <c r="S15052" s="46"/>
      <c r="U15052" s="46"/>
    </row>
    <row r="15053" spans="19:21" x14ac:dyDescent="0.25">
      <c r="S15053" s="46"/>
      <c r="U15053" s="46"/>
    </row>
    <row r="15054" spans="19:21" x14ac:dyDescent="0.25">
      <c r="S15054" s="46"/>
      <c r="U15054" s="46"/>
    </row>
    <row r="15055" spans="19:21" x14ac:dyDescent="0.25">
      <c r="S15055" s="46"/>
      <c r="U15055" s="46"/>
    </row>
    <row r="15056" spans="19:21" x14ac:dyDescent="0.25">
      <c r="S15056" s="46"/>
      <c r="U15056" s="46"/>
    </row>
    <row r="15057" spans="19:21" x14ac:dyDescent="0.25">
      <c r="S15057" s="46"/>
      <c r="U15057" s="46"/>
    </row>
    <row r="15058" spans="19:21" x14ac:dyDescent="0.25">
      <c r="S15058" s="46"/>
      <c r="U15058" s="46"/>
    </row>
    <row r="15059" spans="19:21" x14ac:dyDescent="0.25">
      <c r="S15059" s="46"/>
      <c r="U15059" s="46"/>
    </row>
    <row r="15060" spans="19:21" x14ac:dyDescent="0.25">
      <c r="S15060" s="46"/>
      <c r="U15060" s="46"/>
    </row>
    <row r="15061" spans="19:21" x14ac:dyDescent="0.25">
      <c r="S15061" s="46"/>
      <c r="U15061" s="46"/>
    </row>
    <row r="15062" spans="19:21" x14ac:dyDescent="0.25">
      <c r="S15062" s="46"/>
      <c r="U15062" s="46"/>
    </row>
    <row r="15063" spans="19:21" x14ac:dyDescent="0.25">
      <c r="S15063" s="46"/>
      <c r="U15063" s="46"/>
    </row>
    <row r="15064" spans="19:21" x14ac:dyDescent="0.25">
      <c r="S15064" s="46"/>
      <c r="U15064" s="46"/>
    </row>
    <row r="15065" spans="19:21" x14ac:dyDescent="0.25">
      <c r="S15065" s="46"/>
      <c r="U15065" s="46"/>
    </row>
    <row r="15066" spans="19:21" x14ac:dyDescent="0.25">
      <c r="S15066" s="46"/>
      <c r="U15066" s="46"/>
    </row>
    <row r="15067" spans="19:21" x14ac:dyDescent="0.25">
      <c r="S15067" s="46"/>
      <c r="U15067" s="46"/>
    </row>
    <row r="15068" spans="19:21" x14ac:dyDescent="0.25">
      <c r="S15068" s="46"/>
      <c r="U15068" s="46"/>
    </row>
    <row r="15069" spans="19:21" x14ac:dyDescent="0.25">
      <c r="S15069" s="46"/>
      <c r="U15069" s="46"/>
    </row>
    <row r="15070" spans="19:21" x14ac:dyDescent="0.25">
      <c r="S15070" s="46"/>
      <c r="U15070" s="46"/>
    </row>
    <row r="15071" spans="19:21" x14ac:dyDescent="0.25">
      <c r="S15071" s="46"/>
      <c r="U15071" s="46"/>
    </row>
    <row r="15072" spans="19:21" x14ac:dyDescent="0.25">
      <c r="S15072" s="46"/>
      <c r="U15072" s="46"/>
    </row>
    <row r="15073" spans="19:21" x14ac:dyDescent="0.25">
      <c r="S15073" s="46"/>
      <c r="U15073" s="46"/>
    </row>
    <row r="15074" spans="19:21" x14ac:dyDescent="0.25">
      <c r="S15074" s="46"/>
      <c r="U15074" s="46"/>
    </row>
    <row r="15075" spans="19:21" x14ac:dyDescent="0.25">
      <c r="S15075" s="46"/>
      <c r="U15075" s="46"/>
    </row>
    <row r="15076" spans="19:21" x14ac:dyDescent="0.25">
      <c r="S15076" s="46"/>
      <c r="U15076" s="46"/>
    </row>
    <row r="15077" spans="19:21" x14ac:dyDescent="0.25">
      <c r="S15077" s="46"/>
      <c r="U15077" s="46"/>
    </row>
    <row r="15078" spans="19:21" x14ac:dyDescent="0.25">
      <c r="S15078" s="46"/>
      <c r="U15078" s="46"/>
    </row>
    <row r="15079" spans="19:21" x14ac:dyDescent="0.25">
      <c r="S15079" s="46"/>
      <c r="U15079" s="46"/>
    </row>
    <row r="15080" spans="19:21" x14ac:dyDescent="0.25">
      <c r="S15080" s="46"/>
      <c r="U15080" s="46"/>
    </row>
    <row r="15081" spans="19:21" x14ac:dyDescent="0.25">
      <c r="S15081" s="46"/>
      <c r="U15081" s="46"/>
    </row>
    <row r="15082" spans="19:21" x14ac:dyDescent="0.25">
      <c r="S15082" s="46"/>
      <c r="U15082" s="46"/>
    </row>
    <row r="15083" spans="19:21" x14ac:dyDescent="0.25">
      <c r="S15083" s="46"/>
      <c r="U15083" s="46"/>
    </row>
    <row r="15084" spans="19:21" x14ac:dyDescent="0.25">
      <c r="S15084" s="46"/>
      <c r="U15084" s="46"/>
    </row>
    <row r="15085" spans="19:21" x14ac:dyDescent="0.25">
      <c r="S15085" s="46"/>
      <c r="U15085" s="46"/>
    </row>
    <row r="15086" spans="19:21" x14ac:dyDescent="0.25">
      <c r="S15086" s="46"/>
      <c r="U15086" s="46"/>
    </row>
    <row r="15087" spans="19:21" x14ac:dyDescent="0.25">
      <c r="S15087" s="46"/>
      <c r="U15087" s="46"/>
    </row>
    <row r="15088" spans="19:21" x14ac:dyDescent="0.25">
      <c r="S15088" s="46"/>
      <c r="U15088" s="46"/>
    </row>
    <row r="15089" spans="19:21" x14ac:dyDescent="0.25">
      <c r="S15089" s="46"/>
      <c r="U15089" s="46"/>
    </row>
    <row r="15090" spans="19:21" x14ac:dyDescent="0.25">
      <c r="S15090" s="46"/>
      <c r="U15090" s="46"/>
    </row>
    <row r="15091" spans="19:21" x14ac:dyDescent="0.25">
      <c r="S15091" s="46"/>
      <c r="U15091" s="46"/>
    </row>
    <row r="15092" spans="19:21" x14ac:dyDescent="0.25">
      <c r="S15092" s="46"/>
      <c r="U15092" s="46"/>
    </row>
    <row r="15093" spans="19:21" x14ac:dyDescent="0.25">
      <c r="S15093" s="46"/>
      <c r="U15093" s="46"/>
    </row>
    <row r="15094" spans="19:21" x14ac:dyDescent="0.25">
      <c r="S15094" s="46"/>
      <c r="U15094" s="46"/>
    </row>
    <row r="15095" spans="19:21" x14ac:dyDescent="0.25">
      <c r="S15095" s="46"/>
      <c r="U15095" s="46"/>
    </row>
    <row r="15096" spans="19:21" x14ac:dyDescent="0.25">
      <c r="S15096" s="46"/>
      <c r="U15096" s="46"/>
    </row>
    <row r="15097" spans="19:21" x14ac:dyDescent="0.25">
      <c r="S15097" s="46"/>
      <c r="U15097" s="46"/>
    </row>
    <row r="15098" spans="19:21" x14ac:dyDescent="0.25">
      <c r="S15098" s="46"/>
      <c r="U15098" s="46"/>
    </row>
    <row r="15099" spans="19:21" x14ac:dyDescent="0.25">
      <c r="S15099" s="46"/>
      <c r="U15099" s="46"/>
    </row>
    <row r="15100" spans="19:21" x14ac:dyDescent="0.25">
      <c r="S15100" s="46"/>
      <c r="U15100" s="46"/>
    </row>
    <row r="15101" spans="19:21" x14ac:dyDescent="0.25">
      <c r="S15101" s="46"/>
      <c r="U15101" s="46"/>
    </row>
    <row r="15102" spans="19:21" x14ac:dyDescent="0.25">
      <c r="S15102" s="46"/>
      <c r="U15102" s="46"/>
    </row>
    <row r="15103" spans="19:21" x14ac:dyDescent="0.25">
      <c r="S15103" s="46"/>
      <c r="U15103" s="46"/>
    </row>
    <row r="15104" spans="19:21" x14ac:dyDescent="0.25">
      <c r="S15104" s="46"/>
      <c r="U15104" s="46"/>
    </row>
    <row r="15105" spans="19:21" x14ac:dyDescent="0.25">
      <c r="S15105" s="46"/>
      <c r="U15105" s="46"/>
    </row>
    <row r="15106" spans="19:21" x14ac:dyDescent="0.25">
      <c r="S15106" s="46"/>
      <c r="U15106" s="46"/>
    </row>
    <row r="15107" spans="19:21" x14ac:dyDescent="0.25">
      <c r="S15107" s="46"/>
      <c r="U15107" s="46"/>
    </row>
    <row r="15108" spans="19:21" x14ac:dyDescent="0.25">
      <c r="S15108" s="46"/>
      <c r="U15108" s="46"/>
    </row>
    <row r="15109" spans="19:21" x14ac:dyDescent="0.25">
      <c r="S15109" s="46"/>
      <c r="U15109" s="46"/>
    </row>
    <row r="15110" spans="19:21" x14ac:dyDescent="0.25">
      <c r="S15110" s="46"/>
      <c r="U15110" s="46"/>
    </row>
    <row r="15111" spans="19:21" x14ac:dyDescent="0.25">
      <c r="S15111" s="46"/>
      <c r="U15111" s="46"/>
    </row>
    <row r="15112" spans="19:21" x14ac:dyDescent="0.25">
      <c r="S15112" s="46"/>
      <c r="U15112" s="46"/>
    </row>
    <row r="15113" spans="19:21" x14ac:dyDescent="0.25">
      <c r="S15113" s="46"/>
      <c r="U15113" s="46"/>
    </row>
    <row r="15114" spans="19:21" x14ac:dyDescent="0.25">
      <c r="S15114" s="46"/>
      <c r="U15114" s="46"/>
    </row>
    <row r="15115" spans="19:21" x14ac:dyDescent="0.25">
      <c r="S15115" s="46"/>
      <c r="U15115" s="46"/>
    </row>
    <row r="15116" spans="19:21" x14ac:dyDescent="0.25">
      <c r="S15116" s="46"/>
      <c r="U15116" s="46"/>
    </row>
    <row r="15117" spans="19:21" x14ac:dyDescent="0.25">
      <c r="S15117" s="46"/>
      <c r="U15117" s="46"/>
    </row>
    <row r="15118" spans="19:21" x14ac:dyDescent="0.25">
      <c r="S15118" s="46"/>
      <c r="U15118" s="46"/>
    </row>
    <row r="15119" spans="19:21" x14ac:dyDescent="0.25">
      <c r="S15119" s="46"/>
      <c r="U15119" s="46"/>
    </row>
    <row r="15120" spans="19:21" x14ac:dyDescent="0.25">
      <c r="S15120" s="46"/>
      <c r="U15120" s="46"/>
    </row>
    <row r="15121" spans="19:21" x14ac:dyDescent="0.25">
      <c r="S15121" s="46"/>
      <c r="U15121" s="46"/>
    </row>
    <row r="15122" spans="19:21" x14ac:dyDescent="0.25">
      <c r="S15122" s="46"/>
      <c r="U15122" s="46"/>
    </row>
    <row r="15123" spans="19:21" x14ac:dyDescent="0.25">
      <c r="S15123" s="46"/>
      <c r="U15123" s="46"/>
    </row>
    <row r="15124" spans="19:21" x14ac:dyDescent="0.25">
      <c r="S15124" s="46"/>
      <c r="U15124" s="46"/>
    </row>
    <row r="15125" spans="19:21" x14ac:dyDescent="0.25">
      <c r="S15125" s="46"/>
      <c r="U15125" s="46"/>
    </row>
    <row r="15126" spans="19:21" x14ac:dyDescent="0.25">
      <c r="S15126" s="46"/>
      <c r="U15126" s="46"/>
    </row>
    <row r="15127" spans="19:21" x14ac:dyDescent="0.25">
      <c r="S15127" s="46"/>
      <c r="U15127" s="46"/>
    </row>
    <row r="15128" spans="19:21" x14ac:dyDescent="0.25">
      <c r="S15128" s="46"/>
      <c r="U15128" s="46"/>
    </row>
    <row r="15129" spans="19:21" x14ac:dyDescent="0.25">
      <c r="S15129" s="46"/>
      <c r="U15129" s="46"/>
    </row>
    <row r="15130" spans="19:21" x14ac:dyDescent="0.25">
      <c r="S15130" s="46"/>
      <c r="U15130" s="46"/>
    </row>
    <row r="15131" spans="19:21" x14ac:dyDescent="0.25">
      <c r="S15131" s="46"/>
      <c r="U15131" s="46"/>
    </row>
    <row r="15132" spans="19:21" x14ac:dyDescent="0.25">
      <c r="S15132" s="46"/>
      <c r="U15132" s="46"/>
    </row>
    <row r="15133" spans="19:21" x14ac:dyDescent="0.25">
      <c r="S15133" s="46"/>
      <c r="U15133" s="46"/>
    </row>
    <row r="15134" spans="19:21" x14ac:dyDescent="0.25">
      <c r="S15134" s="46"/>
      <c r="U15134" s="46"/>
    </row>
    <row r="15135" spans="19:21" x14ac:dyDescent="0.25">
      <c r="S15135" s="46"/>
      <c r="U15135" s="46"/>
    </row>
    <row r="15136" spans="19:21" x14ac:dyDescent="0.25">
      <c r="S15136" s="46"/>
      <c r="U15136" s="46"/>
    </row>
    <row r="15137" spans="19:21" x14ac:dyDescent="0.25">
      <c r="S15137" s="46"/>
      <c r="U15137" s="46"/>
    </row>
    <row r="15138" spans="19:21" x14ac:dyDescent="0.25">
      <c r="S15138" s="46"/>
      <c r="U15138" s="46"/>
    </row>
    <row r="15139" spans="19:21" x14ac:dyDescent="0.25">
      <c r="S15139" s="46"/>
      <c r="U15139" s="46"/>
    </row>
    <row r="15140" spans="19:21" x14ac:dyDescent="0.25">
      <c r="S15140" s="46"/>
      <c r="U15140" s="46"/>
    </row>
    <row r="15141" spans="19:21" x14ac:dyDescent="0.25">
      <c r="S15141" s="46"/>
      <c r="U15141" s="46"/>
    </row>
    <row r="15142" spans="19:21" x14ac:dyDescent="0.25">
      <c r="S15142" s="46"/>
      <c r="U15142" s="46"/>
    </row>
    <row r="15143" spans="19:21" x14ac:dyDescent="0.25">
      <c r="S15143" s="46"/>
      <c r="U15143" s="46"/>
    </row>
    <row r="15144" spans="19:21" x14ac:dyDescent="0.25">
      <c r="S15144" s="46"/>
      <c r="U15144" s="46"/>
    </row>
    <row r="15145" spans="19:21" x14ac:dyDescent="0.25">
      <c r="S15145" s="46"/>
      <c r="U15145" s="46"/>
    </row>
    <row r="15146" spans="19:21" x14ac:dyDescent="0.25">
      <c r="S15146" s="46"/>
      <c r="U15146" s="46"/>
    </row>
    <row r="15147" spans="19:21" x14ac:dyDescent="0.25">
      <c r="S15147" s="46"/>
      <c r="U15147" s="46"/>
    </row>
    <row r="15148" spans="19:21" x14ac:dyDescent="0.25">
      <c r="S15148" s="46"/>
      <c r="U15148" s="46"/>
    </row>
    <row r="15149" spans="19:21" x14ac:dyDescent="0.25">
      <c r="S15149" s="46"/>
      <c r="U15149" s="46"/>
    </row>
    <row r="15150" spans="19:21" x14ac:dyDescent="0.25">
      <c r="S15150" s="46"/>
      <c r="U15150" s="46"/>
    </row>
    <row r="15151" spans="19:21" x14ac:dyDescent="0.25">
      <c r="S15151" s="46"/>
      <c r="U15151" s="46"/>
    </row>
    <row r="15152" spans="19:21" x14ac:dyDescent="0.25">
      <c r="S15152" s="46"/>
      <c r="U15152" s="46"/>
    </row>
    <row r="15153" spans="19:21" x14ac:dyDescent="0.25">
      <c r="S15153" s="46"/>
      <c r="U15153" s="46"/>
    </row>
    <row r="15154" spans="19:21" x14ac:dyDescent="0.25">
      <c r="S15154" s="46"/>
      <c r="U15154" s="46"/>
    </row>
    <row r="15155" spans="19:21" x14ac:dyDescent="0.25">
      <c r="S15155" s="46"/>
      <c r="U15155" s="46"/>
    </row>
    <row r="15156" spans="19:21" x14ac:dyDescent="0.25">
      <c r="S15156" s="46"/>
      <c r="U15156" s="46"/>
    </row>
    <row r="15157" spans="19:21" x14ac:dyDescent="0.25">
      <c r="S15157" s="46"/>
      <c r="U15157" s="46"/>
    </row>
    <row r="15158" spans="19:21" x14ac:dyDescent="0.25">
      <c r="S15158" s="46"/>
      <c r="U15158" s="46"/>
    </row>
    <row r="15159" spans="19:21" x14ac:dyDescent="0.25">
      <c r="S15159" s="46"/>
      <c r="U15159" s="46"/>
    </row>
    <row r="15160" spans="19:21" x14ac:dyDescent="0.25">
      <c r="S15160" s="46"/>
      <c r="U15160" s="46"/>
    </row>
    <row r="15161" spans="19:21" x14ac:dyDescent="0.25">
      <c r="S15161" s="46"/>
      <c r="U15161" s="46"/>
    </row>
    <row r="15162" spans="19:21" x14ac:dyDescent="0.25">
      <c r="S15162" s="46"/>
      <c r="U15162" s="46"/>
    </row>
    <row r="15163" spans="19:21" x14ac:dyDescent="0.25">
      <c r="S15163" s="46"/>
      <c r="U15163" s="46"/>
    </row>
    <row r="15164" spans="19:21" x14ac:dyDescent="0.25">
      <c r="S15164" s="46"/>
      <c r="U15164" s="46"/>
    </row>
    <row r="15165" spans="19:21" x14ac:dyDescent="0.25">
      <c r="S15165" s="46"/>
      <c r="U15165" s="46"/>
    </row>
    <row r="15166" spans="19:21" x14ac:dyDescent="0.25">
      <c r="S15166" s="46"/>
      <c r="U15166" s="46"/>
    </row>
    <row r="15167" spans="19:21" x14ac:dyDescent="0.25">
      <c r="S15167" s="46"/>
      <c r="U15167" s="46"/>
    </row>
    <row r="15168" spans="19:21" x14ac:dyDescent="0.25">
      <c r="S15168" s="46"/>
      <c r="U15168" s="46"/>
    </row>
    <row r="15169" spans="19:21" x14ac:dyDescent="0.25">
      <c r="S15169" s="46"/>
      <c r="U15169" s="46"/>
    </row>
    <row r="15170" spans="19:21" x14ac:dyDescent="0.25">
      <c r="S15170" s="46"/>
      <c r="U15170" s="46"/>
    </row>
    <row r="15171" spans="19:21" x14ac:dyDescent="0.25">
      <c r="S15171" s="46"/>
      <c r="U15171" s="46"/>
    </row>
    <row r="15172" spans="19:21" x14ac:dyDescent="0.25">
      <c r="S15172" s="46"/>
      <c r="U15172" s="46"/>
    </row>
    <row r="15173" spans="19:21" x14ac:dyDescent="0.25">
      <c r="S15173" s="46"/>
      <c r="U15173" s="46"/>
    </row>
    <row r="15174" spans="19:21" x14ac:dyDescent="0.25">
      <c r="S15174" s="46"/>
      <c r="U15174" s="46"/>
    </row>
    <row r="15175" spans="19:21" x14ac:dyDescent="0.25">
      <c r="S15175" s="46"/>
      <c r="U15175" s="46"/>
    </row>
    <row r="15176" spans="19:21" x14ac:dyDescent="0.25">
      <c r="S15176" s="46"/>
      <c r="U15176" s="46"/>
    </row>
    <row r="15177" spans="19:21" x14ac:dyDescent="0.25">
      <c r="S15177" s="46"/>
      <c r="U15177" s="46"/>
    </row>
    <row r="15178" spans="19:21" x14ac:dyDescent="0.25">
      <c r="S15178" s="46"/>
      <c r="U15178" s="46"/>
    </row>
    <row r="15179" spans="19:21" x14ac:dyDescent="0.25">
      <c r="S15179" s="46"/>
      <c r="U15179" s="46"/>
    </row>
    <row r="15180" spans="19:21" x14ac:dyDescent="0.25">
      <c r="S15180" s="46"/>
      <c r="U15180" s="46"/>
    </row>
    <row r="15181" spans="19:21" x14ac:dyDescent="0.25">
      <c r="S15181" s="46"/>
      <c r="U15181" s="46"/>
    </row>
    <row r="15182" spans="19:21" x14ac:dyDescent="0.25">
      <c r="S15182" s="46"/>
      <c r="U15182" s="46"/>
    </row>
    <row r="15183" spans="19:21" x14ac:dyDescent="0.25">
      <c r="S15183" s="46"/>
      <c r="U15183" s="46"/>
    </row>
    <row r="15184" spans="19:21" x14ac:dyDescent="0.25">
      <c r="S15184" s="46"/>
      <c r="U15184" s="46"/>
    </row>
    <row r="15185" spans="19:21" x14ac:dyDescent="0.25">
      <c r="S15185" s="46"/>
      <c r="U15185" s="46"/>
    </row>
    <row r="15186" spans="19:21" x14ac:dyDescent="0.25">
      <c r="S15186" s="46"/>
      <c r="U15186" s="46"/>
    </row>
    <row r="15187" spans="19:21" x14ac:dyDescent="0.25">
      <c r="S15187" s="46"/>
      <c r="U15187" s="46"/>
    </row>
    <row r="15188" spans="19:21" x14ac:dyDescent="0.25">
      <c r="S15188" s="46"/>
      <c r="U15188" s="46"/>
    </row>
    <row r="15189" spans="19:21" x14ac:dyDescent="0.25">
      <c r="S15189" s="46"/>
      <c r="U15189" s="46"/>
    </row>
    <row r="15190" spans="19:21" x14ac:dyDescent="0.25">
      <c r="S15190" s="46"/>
      <c r="U15190" s="46"/>
    </row>
    <row r="15191" spans="19:21" x14ac:dyDescent="0.25">
      <c r="S15191" s="46"/>
      <c r="U15191" s="46"/>
    </row>
    <row r="15192" spans="19:21" x14ac:dyDescent="0.25">
      <c r="S15192" s="46"/>
      <c r="U15192" s="46"/>
    </row>
    <row r="15193" spans="19:21" x14ac:dyDescent="0.25">
      <c r="S15193" s="46"/>
      <c r="U15193" s="46"/>
    </row>
    <row r="15194" spans="19:21" x14ac:dyDescent="0.25">
      <c r="S15194" s="46"/>
      <c r="U15194" s="46"/>
    </row>
    <row r="15195" spans="19:21" x14ac:dyDescent="0.25">
      <c r="S15195" s="46"/>
      <c r="U15195" s="46"/>
    </row>
    <row r="15196" spans="19:21" x14ac:dyDescent="0.25">
      <c r="S15196" s="46"/>
      <c r="U15196" s="46"/>
    </row>
    <row r="15197" spans="19:21" x14ac:dyDescent="0.25">
      <c r="S15197" s="46"/>
      <c r="U15197" s="46"/>
    </row>
    <row r="15198" spans="19:21" x14ac:dyDescent="0.25">
      <c r="S15198" s="46"/>
      <c r="U15198" s="46"/>
    </row>
    <row r="15199" spans="19:21" x14ac:dyDescent="0.25">
      <c r="S15199" s="46"/>
      <c r="U15199" s="46"/>
    </row>
    <row r="15200" spans="19:21" x14ac:dyDescent="0.25">
      <c r="S15200" s="46"/>
      <c r="U15200" s="46"/>
    </row>
    <row r="15201" spans="19:21" x14ac:dyDescent="0.25">
      <c r="S15201" s="46"/>
      <c r="U15201" s="46"/>
    </row>
    <row r="15202" spans="19:21" x14ac:dyDescent="0.25">
      <c r="S15202" s="46"/>
      <c r="U15202" s="46"/>
    </row>
    <row r="15203" spans="19:21" x14ac:dyDescent="0.25">
      <c r="S15203" s="46"/>
      <c r="U15203" s="46"/>
    </row>
    <row r="15204" spans="19:21" x14ac:dyDescent="0.25">
      <c r="S15204" s="46"/>
      <c r="U15204" s="46"/>
    </row>
    <row r="15205" spans="19:21" x14ac:dyDescent="0.25">
      <c r="S15205" s="46"/>
      <c r="U15205" s="46"/>
    </row>
    <row r="15206" spans="19:21" x14ac:dyDescent="0.25">
      <c r="S15206" s="46"/>
      <c r="U15206" s="46"/>
    </row>
    <row r="15207" spans="19:21" x14ac:dyDescent="0.25">
      <c r="S15207" s="46"/>
      <c r="U15207" s="46"/>
    </row>
    <row r="15208" spans="19:21" x14ac:dyDescent="0.25">
      <c r="S15208" s="46"/>
      <c r="U15208" s="46"/>
    </row>
    <row r="15209" spans="19:21" x14ac:dyDescent="0.25">
      <c r="S15209" s="46"/>
      <c r="U15209" s="46"/>
    </row>
    <row r="15210" spans="19:21" x14ac:dyDescent="0.25">
      <c r="S15210" s="46"/>
      <c r="U15210" s="46"/>
    </row>
    <row r="15211" spans="19:21" x14ac:dyDescent="0.25">
      <c r="S15211" s="46"/>
      <c r="U15211" s="46"/>
    </row>
    <row r="15212" spans="19:21" x14ac:dyDescent="0.25">
      <c r="S15212" s="46"/>
      <c r="U15212" s="46"/>
    </row>
    <row r="15213" spans="19:21" x14ac:dyDescent="0.25">
      <c r="S15213" s="46"/>
      <c r="U15213" s="46"/>
    </row>
    <row r="15214" spans="19:21" x14ac:dyDescent="0.25">
      <c r="S15214" s="46"/>
      <c r="U15214" s="46"/>
    </row>
    <row r="15215" spans="19:21" x14ac:dyDescent="0.25">
      <c r="S15215" s="46"/>
      <c r="U15215" s="46"/>
    </row>
    <row r="15216" spans="19:21" x14ac:dyDescent="0.25">
      <c r="S15216" s="46"/>
      <c r="U15216" s="46"/>
    </row>
    <row r="15217" spans="19:21" x14ac:dyDescent="0.25">
      <c r="S15217" s="46"/>
      <c r="U15217" s="46"/>
    </row>
    <row r="15218" spans="19:21" x14ac:dyDescent="0.25">
      <c r="S15218" s="46"/>
      <c r="U15218" s="46"/>
    </row>
    <row r="15219" spans="19:21" x14ac:dyDescent="0.25">
      <c r="S15219" s="46"/>
      <c r="U15219" s="46"/>
    </row>
    <row r="15220" spans="19:21" x14ac:dyDescent="0.25">
      <c r="S15220" s="46"/>
      <c r="U15220" s="46"/>
    </row>
    <row r="15221" spans="19:21" x14ac:dyDescent="0.25">
      <c r="S15221" s="46"/>
      <c r="U15221" s="46"/>
    </row>
    <row r="15222" spans="19:21" x14ac:dyDescent="0.25">
      <c r="S15222" s="46"/>
      <c r="U15222" s="46"/>
    </row>
    <row r="15223" spans="19:21" x14ac:dyDescent="0.25">
      <c r="S15223" s="46"/>
      <c r="U15223" s="46"/>
    </row>
    <row r="15224" spans="19:21" x14ac:dyDescent="0.25">
      <c r="S15224" s="46"/>
      <c r="U15224" s="46"/>
    </row>
    <row r="15225" spans="19:21" x14ac:dyDescent="0.25">
      <c r="S15225" s="46"/>
      <c r="U15225" s="46"/>
    </row>
    <row r="15226" spans="19:21" x14ac:dyDescent="0.25">
      <c r="S15226" s="46"/>
      <c r="U15226" s="46"/>
    </row>
    <row r="15227" spans="19:21" x14ac:dyDescent="0.25">
      <c r="S15227" s="46"/>
      <c r="U15227" s="46"/>
    </row>
    <row r="15228" spans="19:21" x14ac:dyDescent="0.25">
      <c r="S15228" s="46"/>
      <c r="U15228" s="46"/>
    </row>
    <row r="15229" spans="19:21" x14ac:dyDescent="0.25">
      <c r="S15229" s="46"/>
      <c r="U15229" s="46"/>
    </row>
    <row r="15230" spans="19:21" x14ac:dyDescent="0.25">
      <c r="S15230" s="46"/>
      <c r="U15230" s="46"/>
    </row>
    <row r="15231" spans="19:21" x14ac:dyDescent="0.25">
      <c r="S15231" s="46"/>
      <c r="U15231" s="46"/>
    </row>
    <row r="15232" spans="19:21" x14ac:dyDescent="0.25">
      <c r="S15232" s="46"/>
      <c r="U15232" s="46"/>
    </row>
    <row r="15233" spans="19:21" x14ac:dyDescent="0.25">
      <c r="S15233" s="46"/>
      <c r="U15233" s="46"/>
    </row>
    <row r="15234" spans="19:21" x14ac:dyDescent="0.25">
      <c r="S15234" s="46"/>
      <c r="U15234" s="46"/>
    </row>
    <row r="15235" spans="19:21" x14ac:dyDescent="0.25">
      <c r="S15235" s="46"/>
      <c r="U15235" s="46"/>
    </row>
    <row r="15236" spans="19:21" x14ac:dyDescent="0.25">
      <c r="S15236" s="46"/>
      <c r="U15236" s="46"/>
    </row>
    <row r="15237" spans="19:21" x14ac:dyDescent="0.25">
      <c r="S15237" s="46"/>
      <c r="U15237" s="46"/>
    </row>
    <row r="15238" spans="19:21" x14ac:dyDescent="0.25">
      <c r="S15238" s="46"/>
      <c r="U15238" s="46"/>
    </row>
    <row r="15239" spans="19:21" x14ac:dyDescent="0.25">
      <c r="S15239" s="46"/>
      <c r="U15239" s="46"/>
    </row>
    <row r="15240" spans="19:21" x14ac:dyDescent="0.25">
      <c r="S15240" s="46"/>
      <c r="U15240" s="46"/>
    </row>
    <row r="15241" spans="19:21" x14ac:dyDescent="0.25">
      <c r="S15241" s="46"/>
      <c r="U15241" s="46"/>
    </row>
    <row r="15242" spans="19:21" x14ac:dyDescent="0.25">
      <c r="S15242" s="46"/>
      <c r="U15242" s="46"/>
    </row>
    <row r="15243" spans="19:21" x14ac:dyDescent="0.25">
      <c r="S15243" s="46"/>
      <c r="U15243" s="46"/>
    </row>
    <row r="15244" spans="19:21" x14ac:dyDescent="0.25">
      <c r="S15244" s="46"/>
      <c r="U15244" s="46"/>
    </row>
    <row r="15245" spans="19:21" x14ac:dyDescent="0.25">
      <c r="S15245" s="46"/>
      <c r="U15245" s="46"/>
    </row>
    <row r="15246" spans="19:21" x14ac:dyDescent="0.25">
      <c r="S15246" s="46"/>
      <c r="U15246" s="46"/>
    </row>
    <row r="15247" spans="19:21" x14ac:dyDescent="0.25">
      <c r="S15247" s="46"/>
      <c r="U15247" s="46"/>
    </row>
    <row r="15248" spans="19:21" x14ac:dyDescent="0.25">
      <c r="S15248" s="46"/>
      <c r="U15248" s="46"/>
    </row>
    <row r="15249" spans="19:21" x14ac:dyDescent="0.25">
      <c r="S15249" s="46"/>
      <c r="U15249" s="46"/>
    </row>
    <row r="15250" spans="19:21" x14ac:dyDescent="0.25">
      <c r="S15250" s="46"/>
      <c r="U15250" s="46"/>
    </row>
    <row r="15251" spans="19:21" x14ac:dyDescent="0.25">
      <c r="S15251" s="46"/>
      <c r="U15251" s="46"/>
    </row>
    <row r="15252" spans="19:21" x14ac:dyDescent="0.25">
      <c r="S15252" s="46"/>
      <c r="U15252" s="46"/>
    </row>
    <row r="15253" spans="19:21" x14ac:dyDescent="0.25">
      <c r="S15253" s="46"/>
      <c r="U15253" s="46"/>
    </row>
    <row r="15254" spans="19:21" x14ac:dyDescent="0.25">
      <c r="S15254" s="46"/>
      <c r="U15254" s="46"/>
    </row>
    <row r="15255" spans="19:21" x14ac:dyDescent="0.25">
      <c r="S15255" s="46"/>
      <c r="U15255" s="46"/>
    </row>
    <row r="15256" spans="19:21" x14ac:dyDescent="0.25">
      <c r="S15256" s="46"/>
      <c r="U15256" s="46"/>
    </row>
    <row r="15257" spans="19:21" x14ac:dyDescent="0.25">
      <c r="S15257" s="46"/>
      <c r="U15257" s="46"/>
    </row>
    <row r="15258" spans="19:21" x14ac:dyDescent="0.25">
      <c r="S15258" s="46"/>
      <c r="U15258" s="46"/>
    </row>
    <row r="15259" spans="19:21" x14ac:dyDescent="0.25">
      <c r="S15259" s="46"/>
      <c r="U15259" s="46"/>
    </row>
    <row r="15260" spans="19:21" x14ac:dyDescent="0.25">
      <c r="S15260" s="46"/>
      <c r="U15260" s="46"/>
    </row>
    <row r="15261" spans="19:21" x14ac:dyDescent="0.25">
      <c r="S15261" s="46"/>
      <c r="U15261" s="46"/>
    </row>
    <row r="15262" spans="19:21" x14ac:dyDescent="0.25">
      <c r="S15262" s="46"/>
      <c r="U15262" s="46"/>
    </row>
    <row r="15263" spans="19:21" x14ac:dyDescent="0.25">
      <c r="S15263" s="46"/>
      <c r="U15263" s="46"/>
    </row>
    <row r="15264" spans="19:21" x14ac:dyDescent="0.25">
      <c r="S15264" s="46"/>
      <c r="U15264" s="46"/>
    </row>
    <row r="15265" spans="19:21" x14ac:dyDescent="0.25">
      <c r="S15265" s="46"/>
      <c r="U15265" s="46"/>
    </row>
    <row r="15266" spans="19:21" x14ac:dyDescent="0.25">
      <c r="S15266" s="46"/>
      <c r="U15266" s="46"/>
    </row>
    <row r="15267" spans="19:21" x14ac:dyDescent="0.25">
      <c r="S15267" s="46"/>
      <c r="U15267" s="46"/>
    </row>
    <row r="15268" spans="19:21" x14ac:dyDescent="0.25">
      <c r="S15268" s="46"/>
      <c r="U15268" s="46"/>
    </row>
    <row r="15269" spans="19:21" x14ac:dyDescent="0.25">
      <c r="S15269" s="46"/>
      <c r="U15269" s="46"/>
    </row>
    <row r="15270" spans="19:21" x14ac:dyDescent="0.25">
      <c r="S15270" s="46"/>
      <c r="U15270" s="46"/>
    </row>
    <row r="15271" spans="19:21" x14ac:dyDescent="0.25">
      <c r="S15271" s="46"/>
      <c r="U15271" s="46"/>
    </row>
    <row r="15272" spans="19:21" x14ac:dyDescent="0.25">
      <c r="S15272" s="46"/>
      <c r="U15272" s="46"/>
    </row>
    <row r="15273" spans="19:21" x14ac:dyDescent="0.25">
      <c r="S15273" s="46"/>
      <c r="U15273" s="46"/>
    </row>
    <row r="15274" spans="19:21" x14ac:dyDescent="0.25">
      <c r="S15274" s="46"/>
      <c r="U15274" s="46"/>
    </row>
    <row r="15275" spans="19:21" x14ac:dyDescent="0.25">
      <c r="S15275" s="46"/>
      <c r="U15275" s="46"/>
    </row>
    <row r="15276" spans="19:21" x14ac:dyDescent="0.25">
      <c r="S15276" s="46"/>
      <c r="U15276" s="46"/>
    </row>
    <row r="15277" spans="19:21" x14ac:dyDescent="0.25">
      <c r="S15277" s="46"/>
      <c r="U15277" s="46"/>
    </row>
    <row r="15278" spans="19:21" x14ac:dyDescent="0.25">
      <c r="S15278" s="46"/>
      <c r="U15278" s="46"/>
    </row>
    <row r="15279" spans="19:21" x14ac:dyDescent="0.25">
      <c r="S15279" s="46"/>
      <c r="U15279" s="46"/>
    </row>
    <row r="15280" spans="19:21" x14ac:dyDescent="0.25">
      <c r="S15280" s="46"/>
      <c r="U15280" s="46"/>
    </row>
    <row r="15281" spans="19:21" x14ac:dyDescent="0.25">
      <c r="S15281" s="46"/>
      <c r="U15281" s="46"/>
    </row>
    <row r="15282" spans="19:21" x14ac:dyDescent="0.25">
      <c r="S15282" s="46"/>
      <c r="U15282" s="46"/>
    </row>
    <row r="15283" spans="19:21" x14ac:dyDescent="0.25">
      <c r="S15283" s="46"/>
      <c r="U15283" s="46"/>
    </row>
    <row r="15284" spans="19:21" x14ac:dyDescent="0.25">
      <c r="S15284" s="46"/>
      <c r="U15284" s="46"/>
    </row>
    <row r="15285" spans="19:21" x14ac:dyDescent="0.25">
      <c r="S15285" s="46"/>
      <c r="U15285" s="46"/>
    </row>
    <row r="15286" spans="19:21" x14ac:dyDescent="0.25">
      <c r="S15286" s="46"/>
      <c r="U15286" s="46"/>
    </row>
    <row r="15287" spans="19:21" x14ac:dyDescent="0.25">
      <c r="S15287" s="46"/>
      <c r="U15287" s="46"/>
    </row>
    <row r="15288" spans="19:21" x14ac:dyDescent="0.25">
      <c r="S15288" s="46"/>
      <c r="U15288" s="46"/>
    </row>
    <row r="15289" spans="19:21" x14ac:dyDescent="0.25">
      <c r="S15289" s="46"/>
      <c r="U15289" s="46"/>
    </row>
    <row r="15290" spans="19:21" x14ac:dyDescent="0.25">
      <c r="S15290" s="46"/>
      <c r="U15290" s="46"/>
    </row>
    <row r="15291" spans="19:21" x14ac:dyDescent="0.25">
      <c r="S15291" s="46"/>
      <c r="U15291" s="46"/>
    </row>
    <row r="15292" spans="19:21" x14ac:dyDescent="0.25">
      <c r="S15292" s="46"/>
      <c r="U15292" s="46"/>
    </row>
    <row r="15293" spans="19:21" x14ac:dyDescent="0.25">
      <c r="S15293" s="46"/>
      <c r="U15293" s="46"/>
    </row>
    <row r="15294" spans="19:21" x14ac:dyDescent="0.25">
      <c r="S15294" s="46"/>
      <c r="U15294" s="46"/>
    </row>
    <row r="15295" spans="19:21" x14ac:dyDescent="0.25">
      <c r="S15295" s="46"/>
      <c r="U15295" s="46"/>
    </row>
    <row r="15296" spans="19:21" x14ac:dyDescent="0.25">
      <c r="S15296" s="46"/>
      <c r="U15296" s="46"/>
    </row>
    <row r="15297" spans="19:21" x14ac:dyDescent="0.25">
      <c r="S15297" s="46"/>
      <c r="U15297" s="46"/>
    </row>
    <row r="15298" spans="19:21" x14ac:dyDescent="0.25">
      <c r="S15298" s="46"/>
      <c r="U15298" s="46"/>
    </row>
    <row r="15299" spans="19:21" x14ac:dyDescent="0.25">
      <c r="S15299" s="46"/>
      <c r="U15299" s="46"/>
    </row>
    <row r="15300" spans="19:21" x14ac:dyDescent="0.25">
      <c r="S15300" s="46"/>
      <c r="U15300" s="46"/>
    </row>
    <row r="15301" spans="19:21" x14ac:dyDescent="0.25">
      <c r="S15301" s="46"/>
      <c r="U15301" s="46"/>
    </row>
    <row r="15302" spans="19:21" x14ac:dyDescent="0.25">
      <c r="S15302" s="46"/>
      <c r="U15302" s="46"/>
    </row>
    <row r="15303" spans="19:21" x14ac:dyDescent="0.25">
      <c r="S15303" s="46"/>
      <c r="U15303" s="46"/>
    </row>
    <row r="15304" spans="19:21" x14ac:dyDescent="0.25">
      <c r="S15304" s="46"/>
      <c r="U15304" s="46"/>
    </row>
    <row r="15305" spans="19:21" x14ac:dyDescent="0.25">
      <c r="S15305" s="46"/>
      <c r="U15305" s="46"/>
    </row>
    <row r="15306" spans="19:21" x14ac:dyDescent="0.25">
      <c r="S15306" s="46"/>
      <c r="U15306" s="46"/>
    </row>
    <row r="15307" spans="19:21" x14ac:dyDescent="0.25">
      <c r="S15307" s="46"/>
      <c r="U15307" s="46"/>
    </row>
    <row r="15308" spans="19:21" x14ac:dyDescent="0.25">
      <c r="S15308" s="46"/>
      <c r="U15308" s="46"/>
    </row>
    <row r="15309" spans="19:21" x14ac:dyDescent="0.25">
      <c r="S15309" s="46"/>
      <c r="U15309" s="46"/>
    </row>
    <row r="15310" spans="19:21" x14ac:dyDescent="0.25">
      <c r="S15310" s="46"/>
      <c r="U15310" s="46"/>
    </row>
    <row r="15311" spans="19:21" x14ac:dyDescent="0.25">
      <c r="S15311" s="46"/>
      <c r="U15311" s="46"/>
    </row>
    <row r="15312" spans="19:21" x14ac:dyDescent="0.25">
      <c r="S15312" s="46"/>
      <c r="U15312" s="46"/>
    </row>
    <row r="15313" spans="19:21" x14ac:dyDescent="0.25">
      <c r="S15313" s="46"/>
      <c r="U15313" s="46"/>
    </row>
    <row r="15314" spans="19:21" x14ac:dyDescent="0.25">
      <c r="S15314" s="46"/>
      <c r="U15314" s="46"/>
    </row>
    <row r="15315" spans="19:21" x14ac:dyDescent="0.25">
      <c r="S15315" s="46"/>
      <c r="U15315" s="46"/>
    </row>
    <row r="15316" spans="19:21" x14ac:dyDescent="0.25">
      <c r="S15316" s="46"/>
      <c r="U15316" s="46"/>
    </row>
    <row r="15317" spans="19:21" x14ac:dyDescent="0.25">
      <c r="S15317" s="46"/>
      <c r="U15317" s="46"/>
    </row>
    <row r="15318" spans="19:21" x14ac:dyDescent="0.25">
      <c r="S15318" s="46"/>
      <c r="U15318" s="46"/>
    </row>
    <row r="15319" spans="19:21" x14ac:dyDescent="0.25">
      <c r="S15319" s="46"/>
      <c r="U15319" s="46"/>
    </row>
    <row r="15320" spans="19:21" x14ac:dyDescent="0.25">
      <c r="S15320" s="46"/>
      <c r="U15320" s="46"/>
    </row>
    <row r="15321" spans="19:21" x14ac:dyDescent="0.25">
      <c r="S15321" s="46"/>
      <c r="U15321" s="46"/>
    </row>
    <row r="15322" spans="19:21" x14ac:dyDescent="0.25">
      <c r="S15322" s="46"/>
      <c r="U15322" s="46"/>
    </row>
    <row r="15323" spans="19:21" x14ac:dyDescent="0.25">
      <c r="S15323" s="46"/>
      <c r="U15323" s="46"/>
    </row>
    <row r="15324" spans="19:21" x14ac:dyDescent="0.25">
      <c r="S15324" s="46"/>
      <c r="U15324" s="46"/>
    </row>
    <row r="15325" spans="19:21" x14ac:dyDescent="0.25">
      <c r="S15325" s="46"/>
      <c r="U15325" s="46"/>
    </row>
    <row r="15326" spans="19:21" x14ac:dyDescent="0.25">
      <c r="S15326" s="46"/>
      <c r="U15326" s="46"/>
    </row>
    <row r="15327" spans="19:21" x14ac:dyDescent="0.25">
      <c r="S15327" s="46"/>
      <c r="U15327" s="46"/>
    </row>
    <row r="15328" spans="19:21" x14ac:dyDescent="0.25">
      <c r="S15328" s="46"/>
      <c r="U15328" s="46"/>
    </row>
    <row r="15329" spans="19:21" x14ac:dyDescent="0.25">
      <c r="S15329" s="46"/>
      <c r="U15329" s="46"/>
    </row>
    <row r="15330" spans="19:21" x14ac:dyDescent="0.25">
      <c r="S15330" s="46"/>
      <c r="U15330" s="46"/>
    </row>
    <row r="15331" spans="19:21" x14ac:dyDescent="0.25">
      <c r="S15331" s="46"/>
      <c r="U15331" s="46"/>
    </row>
    <row r="15332" spans="19:21" x14ac:dyDescent="0.25">
      <c r="S15332" s="46"/>
      <c r="U15332" s="46"/>
    </row>
    <row r="15333" spans="19:21" x14ac:dyDescent="0.25">
      <c r="S15333" s="46"/>
      <c r="U15333" s="46"/>
    </row>
    <row r="15334" spans="19:21" x14ac:dyDescent="0.25">
      <c r="S15334" s="46"/>
      <c r="U15334" s="46"/>
    </row>
    <row r="15335" spans="19:21" x14ac:dyDescent="0.25">
      <c r="S15335" s="46"/>
      <c r="U15335" s="46"/>
    </row>
    <row r="15336" spans="19:21" x14ac:dyDescent="0.25">
      <c r="S15336" s="46"/>
      <c r="U15336" s="46"/>
    </row>
    <row r="15337" spans="19:21" x14ac:dyDescent="0.25">
      <c r="S15337" s="46"/>
      <c r="U15337" s="46"/>
    </row>
    <row r="15338" spans="19:21" x14ac:dyDescent="0.25">
      <c r="S15338" s="46"/>
      <c r="U15338" s="46"/>
    </row>
    <row r="15339" spans="19:21" x14ac:dyDescent="0.25">
      <c r="S15339" s="46"/>
      <c r="U15339" s="46"/>
    </row>
    <row r="15340" spans="19:21" x14ac:dyDescent="0.25">
      <c r="S15340" s="46"/>
      <c r="U15340" s="46"/>
    </row>
    <row r="15341" spans="19:21" x14ac:dyDescent="0.25">
      <c r="S15341" s="46"/>
      <c r="U15341" s="46"/>
    </row>
    <row r="15342" spans="19:21" x14ac:dyDescent="0.25">
      <c r="S15342" s="46"/>
      <c r="U15342" s="46"/>
    </row>
    <row r="15343" spans="19:21" x14ac:dyDescent="0.25">
      <c r="S15343" s="46"/>
      <c r="U15343" s="46"/>
    </row>
    <row r="15344" spans="19:21" x14ac:dyDescent="0.25">
      <c r="S15344" s="46"/>
      <c r="U15344" s="46"/>
    </row>
    <row r="15345" spans="19:21" x14ac:dyDescent="0.25">
      <c r="S15345" s="46"/>
      <c r="U15345" s="46"/>
    </row>
    <row r="15346" spans="19:21" x14ac:dyDescent="0.25">
      <c r="S15346" s="46"/>
      <c r="U15346" s="46"/>
    </row>
    <row r="15347" spans="19:21" x14ac:dyDescent="0.25">
      <c r="S15347" s="46"/>
      <c r="U15347" s="46"/>
    </row>
    <row r="15348" spans="19:21" x14ac:dyDescent="0.25">
      <c r="S15348" s="46"/>
      <c r="U15348" s="46"/>
    </row>
    <row r="15349" spans="19:21" x14ac:dyDescent="0.25">
      <c r="S15349" s="46"/>
      <c r="U15349" s="46"/>
    </row>
    <row r="15350" spans="19:21" x14ac:dyDescent="0.25">
      <c r="S15350" s="46"/>
      <c r="U15350" s="46"/>
    </row>
    <row r="15351" spans="19:21" x14ac:dyDescent="0.25">
      <c r="S15351" s="46"/>
      <c r="U15351" s="46"/>
    </row>
    <row r="15352" spans="19:21" x14ac:dyDescent="0.25">
      <c r="S15352" s="46"/>
      <c r="U15352" s="46"/>
    </row>
    <row r="15353" spans="19:21" x14ac:dyDescent="0.25">
      <c r="S15353" s="46"/>
      <c r="U15353" s="46"/>
    </row>
    <row r="15354" spans="19:21" x14ac:dyDescent="0.25">
      <c r="S15354" s="46"/>
      <c r="U15354" s="46"/>
    </row>
    <row r="15355" spans="19:21" x14ac:dyDescent="0.25">
      <c r="S15355" s="46"/>
      <c r="U15355" s="46"/>
    </row>
    <row r="15356" spans="19:21" x14ac:dyDescent="0.25">
      <c r="S15356" s="46"/>
      <c r="U15356" s="46"/>
    </row>
    <row r="15357" spans="19:21" x14ac:dyDescent="0.25">
      <c r="S15357" s="46"/>
      <c r="U15357" s="46"/>
    </row>
    <row r="15358" spans="19:21" x14ac:dyDescent="0.25">
      <c r="S15358" s="46"/>
      <c r="U15358" s="46"/>
    </row>
    <row r="15359" spans="19:21" x14ac:dyDescent="0.25">
      <c r="S15359" s="46"/>
      <c r="U15359" s="46"/>
    </row>
    <row r="15360" spans="19:21" x14ac:dyDescent="0.25">
      <c r="S15360" s="46"/>
      <c r="U15360" s="46"/>
    </row>
    <row r="15361" spans="19:21" x14ac:dyDescent="0.25">
      <c r="S15361" s="46"/>
      <c r="U15361" s="46"/>
    </row>
    <row r="15362" spans="19:21" x14ac:dyDescent="0.25">
      <c r="S15362" s="46"/>
      <c r="U15362" s="46"/>
    </row>
    <row r="15363" spans="19:21" x14ac:dyDescent="0.25">
      <c r="S15363" s="46"/>
      <c r="U15363" s="46"/>
    </row>
    <row r="15364" spans="19:21" x14ac:dyDescent="0.25">
      <c r="S15364" s="46"/>
      <c r="U15364" s="46"/>
    </row>
    <row r="15365" spans="19:21" x14ac:dyDescent="0.25">
      <c r="S15365" s="46"/>
      <c r="U15365" s="46"/>
    </row>
    <row r="15366" spans="19:21" x14ac:dyDescent="0.25">
      <c r="S15366" s="46"/>
      <c r="U15366" s="46"/>
    </row>
    <row r="15367" spans="19:21" x14ac:dyDescent="0.25">
      <c r="S15367" s="46"/>
      <c r="U15367" s="46"/>
    </row>
    <row r="15368" spans="19:21" x14ac:dyDescent="0.25">
      <c r="S15368" s="46"/>
      <c r="U15368" s="46"/>
    </row>
    <row r="15369" spans="19:21" x14ac:dyDescent="0.25">
      <c r="S15369" s="46"/>
      <c r="U15369" s="46"/>
    </row>
    <row r="15370" spans="19:21" x14ac:dyDescent="0.25">
      <c r="S15370" s="46"/>
      <c r="U15370" s="46"/>
    </row>
    <row r="15371" spans="19:21" x14ac:dyDescent="0.25">
      <c r="S15371" s="46"/>
      <c r="U15371" s="46"/>
    </row>
    <row r="15372" spans="19:21" x14ac:dyDescent="0.25">
      <c r="S15372" s="46"/>
      <c r="U15372" s="46"/>
    </row>
    <row r="15373" spans="19:21" x14ac:dyDescent="0.25">
      <c r="S15373" s="46"/>
      <c r="U15373" s="46"/>
    </row>
    <row r="15374" spans="19:21" x14ac:dyDescent="0.25">
      <c r="S15374" s="46"/>
      <c r="U15374" s="46"/>
    </row>
    <row r="15375" spans="19:21" x14ac:dyDescent="0.25">
      <c r="S15375" s="46"/>
      <c r="U15375" s="46"/>
    </row>
    <row r="15376" spans="19:21" x14ac:dyDescent="0.25">
      <c r="S15376" s="46"/>
      <c r="U15376" s="46"/>
    </row>
    <row r="15377" spans="19:21" x14ac:dyDescent="0.25">
      <c r="S15377" s="46"/>
      <c r="U15377" s="46"/>
    </row>
    <row r="15378" spans="19:21" x14ac:dyDescent="0.25">
      <c r="S15378" s="46"/>
      <c r="U15378" s="46"/>
    </row>
    <row r="15379" spans="19:21" x14ac:dyDescent="0.25">
      <c r="S15379" s="46"/>
      <c r="U15379" s="46"/>
    </row>
    <row r="15380" spans="19:21" x14ac:dyDescent="0.25">
      <c r="S15380" s="46"/>
      <c r="U15380" s="46"/>
    </row>
    <row r="15381" spans="19:21" x14ac:dyDescent="0.25">
      <c r="S15381" s="46"/>
      <c r="U15381" s="46"/>
    </row>
    <row r="15382" spans="19:21" x14ac:dyDescent="0.25">
      <c r="S15382" s="46"/>
      <c r="U15382" s="46"/>
    </row>
    <row r="15383" spans="19:21" x14ac:dyDescent="0.25">
      <c r="S15383" s="46"/>
      <c r="U15383" s="46"/>
    </row>
    <row r="15384" spans="19:21" x14ac:dyDescent="0.25">
      <c r="S15384" s="46"/>
      <c r="U15384" s="46"/>
    </row>
    <row r="15385" spans="19:21" x14ac:dyDescent="0.25">
      <c r="S15385" s="46"/>
      <c r="U15385" s="46"/>
    </row>
    <row r="15386" spans="19:21" x14ac:dyDescent="0.25">
      <c r="S15386" s="46"/>
      <c r="U15386" s="46"/>
    </row>
    <row r="15387" spans="19:21" x14ac:dyDescent="0.25">
      <c r="S15387" s="46"/>
      <c r="U15387" s="46"/>
    </row>
    <row r="15388" spans="19:21" x14ac:dyDescent="0.25">
      <c r="S15388" s="46"/>
      <c r="U15388" s="46"/>
    </row>
    <row r="15389" spans="19:21" x14ac:dyDescent="0.25">
      <c r="S15389" s="46"/>
      <c r="U15389" s="46"/>
    </row>
    <row r="15390" spans="19:21" x14ac:dyDescent="0.25">
      <c r="S15390" s="46"/>
      <c r="U15390" s="46"/>
    </row>
    <row r="15391" spans="19:21" x14ac:dyDescent="0.25">
      <c r="S15391" s="46"/>
      <c r="U15391" s="46"/>
    </row>
    <row r="15392" spans="19:21" x14ac:dyDescent="0.25">
      <c r="S15392" s="46"/>
      <c r="U15392" s="46"/>
    </row>
    <row r="15393" spans="19:21" x14ac:dyDescent="0.25">
      <c r="S15393" s="46"/>
      <c r="U15393" s="46"/>
    </row>
    <row r="15394" spans="19:21" x14ac:dyDescent="0.25">
      <c r="S15394" s="46"/>
      <c r="U15394" s="46"/>
    </row>
    <row r="15395" spans="19:21" x14ac:dyDescent="0.25">
      <c r="S15395" s="46"/>
      <c r="U15395" s="46"/>
    </row>
    <row r="15396" spans="19:21" x14ac:dyDescent="0.25">
      <c r="S15396" s="46"/>
      <c r="U15396" s="46"/>
    </row>
    <row r="15397" spans="19:21" x14ac:dyDescent="0.25">
      <c r="S15397" s="46"/>
      <c r="U15397" s="46"/>
    </row>
    <row r="15398" spans="19:21" x14ac:dyDescent="0.25">
      <c r="S15398" s="46"/>
      <c r="U15398" s="46"/>
    </row>
    <row r="15399" spans="19:21" x14ac:dyDescent="0.25">
      <c r="S15399" s="46"/>
      <c r="U15399" s="46"/>
    </row>
    <row r="15400" spans="19:21" x14ac:dyDescent="0.25">
      <c r="S15400" s="46"/>
      <c r="U15400" s="46"/>
    </row>
    <row r="15401" spans="19:21" x14ac:dyDescent="0.25">
      <c r="S15401" s="46"/>
      <c r="U15401" s="46"/>
    </row>
    <row r="15402" spans="19:21" x14ac:dyDescent="0.25">
      <c r="S15402" s="46"/>
      <c r="U15402" s="46"/>
    </row>
    <row r="15403" spans="19:21" x14ac:dyDescent="0.25">
      <c r="S15403" s="46"/>
      <c r="U15403" s="46"/>
    </row>
    <row r="15404" spans="19:21" x14ac:dyDescent="0.25">
      <c r="S15404" s="46"/>
      <c r="U15404" s="46"/>
    </row>
    <row r="15405" spans="19:21" x14ac:dyDescent="0.25">
      <c r="S15405" s="46"/>
      <c r="U15405" s="46"/>
    </row>
    <row r="15406" spans="19:21" x14ac:dyDescent="0.25">
      <c r="S15406" s="46"/>
      <c r="U15406" s="46"/>
    </row>
    <row r="15407" spans="19:21" x14ac:dyDescent="0.25">
      <c r="S15407" s="46"/>
      <c r="U15407" s="46"/>
    </row>
    <row r="15408" spans="19:21" x14ac:dyDescent="0.25">
      <c r="S15408" s="46"/>
      <c r="U15408" s="46"/>
    </row>
    <row r="15409" spans="19:21" x14ac:dyDescent="0.25">
      <c r="S15409" s="46"/>
      <c r="U15409" s="46"/>
    </row>
    <row r="15410" spans="19:21" x14ac:dyDescent="0.25">
      <c r="S15410" s="46"/>
      <c r="U15410" s="46"/>
    </row>
    <row r="15411" spans="19:21" x14ac:dyDescent="0.25">
      <c r="S15411" s="46"/>
      <c r="U15411" s="46"/>
    </row>
    <row r="15412" spans="19:21" x14ac:dyDescent="0.25">
      <c r="S15412" s="46"/>
      <c r="U15412" s="46"/>
    </row>
    <row r="15413" spans="19:21" x14ac:dyDescent="0.25">
      <c r="S15413" s="46"/>
      <c r="U15413" s="46"/>
    </row>
    <row r="15414" spans="19:21" x14ac:dyDescent="0.25">
      <c r="S15414" s="46"/>
      <c r="U15414" s="46"/>
    </row>
    <row r="15415" spans="19:21" x14ac:dyDescent="0.25">
      <c r="S15415" s="46"/>
      <c r="U15415" s="46"/>
    </row>
    <row r="15416" spans="19:21" x14ac:dyDescent="0.25">
      <c r="S15416" s="46"/>
      <c r="U15416" s="46"/>
    </row>
    <row r="15417" spans="19:21" x14ac:dyDescent="0.25">
      <c r="S15417" s="46"/>
      <c r="U15417" s="46"/>
    </row>
    <row r="15418" spans="19:21" x14ac:dyDescent="0.25">
      <c r="S15418" s="46"/>
      <c r="U15418" s="46"/>
    </row>
    <row r="15419" spans="19:21" x14ac:dyDescent="0.25">
      <c r="S15419" s="46"/>
      <c r="U15419" s="46"/>
    </row>
    <row r="15420" spans="19:21" x14ac:dyDescent="0.25">
      <c r="S15420" s="46"/>
      <c r="U15420" s="46"/>
    </row>
    <row r="15421" spans="19:21" x14ac:dyDescent="0.25">
      <c r="S15421" s="46"/>
      <c r="U15421" s="46"/>
    </row>
    <row r="15422" spans="19:21" x14ac:dyDescent="0.25">
      <c r="S15422" s="46"/>
      <c r="U15422" s="46"/>
    </row>
    <row r="15423" spans="19:21" x14ac:dyDescent="0.25">
      <c r="S15423" s="46"/>
      <c r="U15423" s="46"/>
    </row>
    <row r="15424" spans="19:21" x14ac:dyDescent="0.25">
      <c r="S15424" s="46"/>
      <c r="U15424" s="46"/>
    </row>
    <row r="15425" spans="19:21" x14ac:dyDescent="0.25">
      <c r="S15425" s="46"/>
      <c r="U15425" s="46"/>
    </row>
    <row r="15426" spans="19:21" x14ac:dyDescent="0.25">
      <c r="S15426" s="46"/>
      <c r="U15426" s="46"/>
    </row>
    <row r="15427" spans="19:21" x14ac:dyDescent="0.25">
      <c r="S15427" s="46"/>
      <c r="U15427" s="46"/>
    </row>
    <row r="15428" spans="19:21" x14ac:dyDescent="0.25">
      <c r="S15428" s="46"/>
      <c r="U15428" s="46"/>
    </row>
    <row r="15429" spans="19:21" x14ac:dyDescent="0.25">
      <c r="S15429" s="46"/>
      <c r="U15429" s="46"/>
    </row>
    <row r="15430" spans="19:21" x14ac:dyDescent="0.25">
      <c r="S15430" s="46"/>
      <c r="U15430" s="46"/>
    </row>
    <row r="15431" spans="19:21" x14ac:dyDescent="0.25">
      <c r="S15431" s="46"/>
      <c r="U15431" s="46"/>
    </row>
    <row r="15432" spans="19:21" x14ac:dyDescent="0.25">
      <c r="S15432" s="46"/>
      <c r="U15432" s="46"/>
    </row>
    <row r="15433" spans="19:21" x14ac:dyDescent="0.25">
      <c r="S15433" s="46"/>
      <c r="U15433" s="46"/>
    </row>
    <row r="15434" spans="19:21" x14ac:dyDescent="0.25">
      <c r="S15434" s="46"/>
      <c r="U15434" s="46"/>
    </row>
    <row r="15435" spans="19:21" x14ac:dyDescent="0.25">
      <c r="S15435" s="46"/>
      <c r="U15435" s="46"/>
    </row>
    <row r="15436" spans="19:21" x14ac:dyDescent="0.25">
      <c r="S15436" s="46"/>
      <c r="U15436" s="46"/>
    </row>
    <row r="15437" spans="19:21" x14ac:dyDescent="0.25">
      <c r="S15437" s="46"/>
      <c r="U15437" s="46"/>
    </row>
    <row r="15438" spans="19:21" x14ac:dyDescent="0.25">
      <c r="S15438" s="46"/>
      <c r="U15438" s="46"/>
    </row>
    <row r="15439" spans="19:21" x14ac:dyDescent="0.25">
      <c r="S15439" s="46"/>
      <c r="U15439" s="46"/>
    </row>
    <row r="15440" spans="19:21" x14ac:dyDescent="0.25">
      <c r="S15440" s="46"/>
      <c r="U15440" s="46"/>
    </row>
    <row r="15441" spans="19:21" x14ac:dyDescent="0.25">
      <c r="S15441" s="46"/>
      <c r="U15441" s="46"/>
    </row>
    <row r="15442" spans="19:21" x14ac:dyDescent="0.25">
      <c r="S15442" s="46"/>
      <c r="U15442" s="46"/>
    </row>
    <row r="15443" spans="19:21" x14ac:dyDescent="0.25">
      <c r="S15443" s="46"/>
      <c r="U15443" s="46"/>
    </row>
    <row r="15444" spans="19:21" x14ac:dyDescent="0.25">
      <c r="S15444" s="46"/>
      <c r="U15444" s="46"/>
    </row>
    <row r="15445" spans="19:21" x14ac:dyDescent="0.25">
      <c r="S15445" s="46"/>
      <c r="U15445" s="46"/>
    </row>
    <row r="15446" spans="19:21" x14ac:dyDescent="0.25">
      <c r="S15446" s="46"/>
      <c r="U15446" s="46"/>
    </row>
    <row r="15447" spans="19:21" x14ac:dyDescent="0.25">
      <c r="S15447" s="46"/>
      <c r="U15447" s="46"/>
    </row>
    <row r="15448" spans="19:21" x14ac:dyDescent="0.25">
      <c r="S15448" s="46"/>
      <c r="U15448" s="46"/>
    </row>
    <row r="15449" spans="19:21" x14ac:dyDescent="0.25">
      <c r="S15449" s="46"/>
      <c r="U15449" s="46"/>
    </row>
    <row r="15450" spans="19:21" x14ac:dyDescent="0.25">
      <c r="S15450" s="46"/>
      <c r="U15450" s="46"/>
    </row>
    <row r="15451" spans="19:21" x14ac:dyDescent="0.25">
      <c r="S15451" s="46"/>
      <c r="U15451" s="46"/>
    </row>
    <row r="15452" spans="19:21" x14ac:dyDescent="0.25">
      <c r="S15452" s="46"/>
      <c r="U15452" s="46"/>
    </row>
    <row r="15453" spans="19:21" x14ac:dyDescent="0.25">
      <c r="S15453" s="46"/>
      <c r="U15453" s="46"/>
    </row>
    <row r="15454" spans="19:21" x14ac:dyDescent="0.25">
      <c r="S15454" s="46"/>
      <c r="U15454" s="46"/>
    </row>
    <row r="15455" spans="19:21" x14ac:dyDescent="0.25">
      <c r="S15455" s="46"/>
      <c r="U15455" s="46"/>
    </row>
    <row r="15456" spans="19:21" x14ac:dyDescent="0.25">
      <c r="S15456" s="46"/>
      <c r="U15456" s="46"/>
    </row>
    <row r="15457" spans="19:21" x14ac:dyDescent="0.25">
      <c r="S15457" s="46"/>
      <c r="U15457" s="46"/>
    </row>
    <row r="15458" spans="19:21" x14ac:dyDescent="0.25">
      <c r="S15458" s="46"/>
      <c r="U15458" s="46"/>
    </row>
    <row r="15459" spans="19:21" x14ac:dyDescent="0.25">
      <c r="S15459" s="46"/>
      <c r="U15459" s="46"/>
    </row>
    <row r="15460" spans="19:21" x14ac:dyDescent="0.25">
      <c r="S15460" s="46"/>
      <c r="U15460" s="46"/>
    </row>
    <row r="15461" spans="19:21" x14ac:dyDescent="0.25">
      <c r="S15461" s="46"/>
      <c r="U15461" s="46"/>
    </row>
    <row r="15462" spans="19:21" x14ac:dyDescent="0.25">
      <c r="S15462" s="46"/>
      <c r="U15462" s="46"/>
    </row>
    <row r="15463" spans="19:21" x14ac:dyDescent="0.25">
      <c r="S15463" s="46"/>
      <c r="U15463" s="46"/>
    </row>
    <row r="15464" spans="19:21" x14ac:dyDescent="0.25">
      <c r="S15464" s="46"/>
      <c r="U15464" s="46"/>
    </row>
    <row r="15465" spans="19:21" x14ac:dyDescent="0.25">
      <c r="S15465" s="46"/>
      <c r="U15465" s="46"/>
    </row>
    <row r="15466" spans="19:21" x14ac:dyDescent="0.25">
      <c r="S15466" s="46"/>
      <c r="U15466" s="46"/>
    </row>
    <row r="15467" spans="19:21" x14ac:dyDescent="0.25">
      <c r="S15467" s="46"/>
      <c r="U15467" s="46"/>
    </row>
    <row r="15468" spans="19:21" x14ac:dyDescent="0.25">
      <c r="S15468" s="46"/>
      <c r="U15468" s="46"/>
    </row>
    <row r="15469" spans="19:21" x14ac:dyDescent="0.25">
      <c r="S15469" s="46"/>
      <c r="U15469" s="46"/>
    </row>
    <row r="15470" spans="19:21" x14ac:dyDescent="0.25">
      <c r="S15470" s="46"/>
      <c r="U15470" s="46"/>
    </row>
    <row r="15471" spans="19:21" x14ac:dyDescent="0.25">
      <c r="S15471" s="46"/>
      <c r="U15471" s="46"/>
    </row>
    <row r="15472" spans="19:21" x14ac:dyDescent="0.25">
      <c r="S15472" s="46"/>
      <c r="U15472" s="46"/>
    </row>
    <row r="15473" spans="19:21" x14ac:dyDescent="0.25">
      <c r="S15473" s="46"/>
      <c r="U15473" s="46"/>
    </row>
    <row r="15474" spans="19:21" x14ac:dyDescent="0.25">
      <c r="S15474" s="46"/>
      <c r="U15474" s="46"/>
    </row>
    <row r="15475" spans="19:21" x14ac:dyDescent="0.25">
      <c r="S15475" s="46"/>
      <c r="U15475" s="46"/>
    </row>
    <row r="15476" spans="19:21" x14ac:dyDescent="0.25">
      <c r="S15476" s="46"/>
      <c r="U15476" s="46"/>
    </row>
    <row r="15477" spans="19:21" x14ac:dyDescent="0.25">
      <c r="S15477" s="46"/>
      <c r="U15477" s="46"/>
    </row>
    <row r="15478" spans="19:21" x14ac:dyDescent="0.25">
      <c r="S15478" s="46"/>
      <c r="U15478" s="46"/>
    </row>
    <row r="15479" spans="19:21" x14ac:dyDescent="0.25">
      <c r="S15479" s="46"/>
      <c r="U15479" s="46"/>
    </row>
    <row r="15480" spans="19:21" x14ac:dyDescent="0.25">
      <c r="S15480" s="46"/>
      <c r="U15480" s="46"/>
    </row>
    <row r="15481" spans="19:21" x14ac:dyDescent="0.25">
      <c r="S15481" s="46"/>
      <c r="U15481" s="46"/>
    </row>
    <row r="15482" spans="19:21" x14ac:dyDescent="0.25">
      <c r="S15482" s="46"/>
      <c r="U15482" s="46"/>
    </row>
    <row r="15483" spans="19:21" x14ac:dyDescent="0.25">
      <c r="S15483" s="46"/>
      <c r="U15483" s="46"/>
    </row>
    <row r="15484" spans="19:21" x14ac:dyDescent="0.25">
      <c r="S15484" s="46"/>
      <c r="U15484" s="46"/>
    </row>
    <row r="15485" spans="19:21" x14ac:dyDescent="0.25">
      <c r="S15485" s="46"/>
      <c r="U15485" s="46"/>
    </row>
    <row r="15486" spans="19:21" x14ac:dyDescent="0.25">
      <c r="S15486" s="46"/>
      <c r="U15486" s="46"/>
    </row>
    <row r="15487" spans="19:21" x14ac:dyDescent="0.25">
      <c r="S15487" s="46"/>
      <c r="U15487" s="46"/>
    </row>
    <row r="15488" spans="19:21" x14ac:dyDescent="0.25">
      <c r="S15488" s="46"/>
      <c r="U15488" s="46"/>
    </row>
    <row r="15489" spans="19:21" x14ac:dyDescent="0.25">
      <c r="S15489" s="46"/>
      <c r="U15489" s="46"/>
    </row>
    <row r="15490" spans="19:21" x14ac:dyDescent="0.25">
      <c r="S15490" s="46"/>
      <c r="U15490" s="46"/>
    </row>
    <row r="15491" spans="19:21" x14ac:dyDescent="0.25">
      <c r="S15491" s="46"/>
      <c r="U15491" s="46"/>
    </row>
    <row r="15492" spans="19:21" x14ac:dyDescent="0.25">
      <c r="S15492" s="46"/>
      <c r="U15492" s="46"/>
    </row>
    <row r="15493" spans="19:21" x14ac:dyDescent="0.25">
      <c r="S15493" s="46"/>
      <c r="U15493" s="46"/>
    </row>
    <row r="15494" spans="19:21" x14ac:dyDescent="0.25">
      <c r="S15494" s="46"/>
      <c r="U15494" s="46"/>
    </row>
    <row r="15495" spans="19:21" x14ac:dyDescent="0.25">
      <c r="S15495" s="46"/>
      <c r="U15495" s="46"/>
    </row>
    <row r="15496" spans="19:21" x14ac:dyDescent="0.25">
      <c r="S15496" s="46"/>
      <c r="U15496" s="46"/>
    </row>
    <row r="15497" spans="19:21" x14ac:dyDescent="0.25">
      <c r="S15497" s="46"/>
      <c r="U15497" s="46"/>
    </row>
    <row r="15498" spans="19:21" x14ac:dyDescent="0.25">
      <c r="S15498" s="46"/>
      <c r="U15498" s="46"/>
    </row>
    <row r="15499" spans="19:21" x14ac:dyDescent="0.25">
      <c r="S15499" s="46"/>
      <c r="U15499" s="46"/>
    </row>
    <row r="15500" spans="19:21" x14ac:dyDescent="0.25">
      <c r="S15500" s="46"/>
      <c r="U15500" s="46"/>
    </row>
    <row r="15501" spans="19:21" x14ac:dyDescent="0.25">
      <c r="S15501" s="46"/>
      <c r="U15501" s="46"/>
    </row>
    <row r="15502" spans="19:21" x14ac:dyDescent="0.25">
      <c r="S15502" s="46"/>
      <c r="U15502" s="46"/>
    </row>
    <row r="15503" spans="19:21" x14ac:dyDescent="0.25">
      <c r="S15503" s="46"/>
      <c r="U15503" s="46"/>
    </row>
    <row r="15504" spans="19:21" x14ac:dyDescent="0.25">
      <c r="S15504" s="46"/>
      <c r="U15504" s="46"/>
    </row>
    <row r="15505" spans="19:21" x14ac:dyDescent="0.25">
      <c r="S15505" s="46"/>
      <c r="U15505" s="46"/>
    </row>
    <row r="15506" spans="19:21" x14ac:dyDescent="0.25">
      <c r="S15506" s="46"/>
      <c r="U15506" s="46"/>
    </row>
    <row r="15507" spans="19:21" x14ac:dyDescent="0.25">
      <c r="S15507" s="46"/>
      <c r="U15507" s="46"/>
    </row>
    <row r="15508" spans="19:21" x14ac:dyDescent="0.25">
      <c r="S15508" s="46"/>
      <c r="U15508" s="46"/>
    </row>
    <row r="15509" spans="19:21" x14ac:dyDescent="0.25">
      <c r="S15509" s="46"/>
      <c r="U15509" s="46"/>
    </row>
    <row r="15510" spans="19:21" x14ac:dyDescent="0.25">
      <c r="S15510" s="46"/>
      <c r="U15510" s="46"/>
    </row>
    <row r="15511" spans="19:21" x14ac:dyDescent="0.25">
      <c r="S15511" s="46"/>
      <c r="U15511" s="46"/>
    </row>
    <row r="15512" spans="19:21" x14ac:dyDescent="0.25">
      <c r="S15512" s="46"/>
      <c r="U15512" s="46"/>
    </row>
    <row r="15513" spans="19:21" x14ac:dyDescent="0.25">
      <c r="S15513" s="46"/>
      <c r="U15513" s="46"/>
    </row>
    <row r="15514" spans="19:21" x14ac:dyDescent="0.25">
      <c r="S15514" s="46"/>
      <c r="U15514" s="46"/>
    </row>
    <row r="15515" spans="19:21" x14ac:dyDescent="0.25">
      <c r="S15515" s="46"/>
      <c r="U15515" s="46"/>
    </row>
    <row r="15516" spans="19:21" x14ac:dyDescent="0.25">
      <c r="S15516" s="46"/>
      <c r="U15516" s="46"/>
    </row>
    <row r="15517" spans="19:21" x14ac:dyDescent="0.25">
      <c r="S15517" s="46"/>
      <c r="U15517" s="46"/>
    </row>
    <row r="15518" spans="19:21" x14ac:dyDescent="0.25">
      <c r="S15518" s="46"/>
      <c r="U15518" s="46"/>
    </row>
    <row r="15519" spans="19:21" x14ac:dyDescent="0.25">
      <c r="S15519" s="46"/>
      <c r="U15519" s="46"/>
    </row>
    <row r="15520" spans="19:21" x14ac:dyDescent="0.25">
      <c r="S15520" s="46"/>
      <c r="U15520" s="46"/>
    </row>
    <row r="15521" spans="19:21" x14ac:dyDescent="0.25">
      <c r="S15521" s="46"/>
      <c r="U15521" s="46"/>
    </row>
    <row r="15522" spans="19:21" x14ac:dyDescent="0.25">
      <c r="S15522" s="46"/>
      <c r="U15522" s="46"/>
    </row>
    <row r="15523" spans="19:21" x14ac:dyDescent="0.25">
      <c r="S15523" s="46"/>
      <c r="U15523" s="46"/>
    </row>
    <row r="15524" spans="19:21" x14ac:dyDescent="0.25">
      <c r="S15524" s="46"/>
      <c r="U15524" s="46"/>
    </row>
    <row r="15525" spans="19:21" x14ac:dyDescent="0.25">
      <c r="S15525" s="46"/>
      <c r="U15525" s="46"/>
    </row>
    <row r="15526" spans="19:21" x14ac:dyDescent="0.25">
      <c r="S15526" s="46"/>
      <c r="U15526" s="46"/>
    </row>
    <row r="15527" spans="19:21" x14ac:dyDescent="0.25">
      <c r="S15527" s="46"/>
      <c r="U15527" s="46"/>
    </row>
    <row r="15528" spans="19:21" x14ac:dyDescent="0.25">
      <c r="S15528" s="46"/>
      <c r="U15528" s="46"/>
    </row>
    <row r="15529" spans="19:21" x14ac:dyDescent="0.25">
      <c r="S15529" s="46"/>
      <c r="U15529" s="46"/>
    </row>
    <row r="15530" spans="19:21" x14ac:dyDescent="0.25">
      <c r="S15530" s="46"/>
      <c r="U15530" s="46"/>
    </row>
    <row r="15531" spans="19:21" x14ac:dyDescent="0.25">
      <c r="S15531" s="46"/>
      <c r="U15531" s="46"/>
    </row>
    <row r="15532" spans="19:21" x14ac:dyDescent="0.25">
      <c r="S15532" s="46"/>
      <c r="U15532" s="46"/>
    </row>
    <row r="15533" spans="19:21" x14ac:dyDescent="0.25">
      <c r="S15533" s="46"/>
      <c r="U15533" s="46"/>
    </row>
    <row r="15534" spans="19:21" x14ac:dyDescent="0.25">
      <c r="S15534" s="46"/>
      <c r="U15534" s="46"/>
    </row>
    <row r="15535" spans="19:21" x14ac:dyDescent="0.25">
      <c r="S15535" s="46"/>
      <c r="U15535" s="46"/>
    </row>
    <row r="15536" spans="19:21" x14ac:dyDescent="0.25">
      <c r="S15536" s="46"/>
      <c r="U15536" s="46"/>
    </row>
    <row r="15537" spans="19:21" x14ac:dyDescent="0.25">
      <c r="S15537" s="46"/>
      <c r="U15537" s="46"/>
    </row>
    <row r="15538" spans="19:21" x14ac:dyDescent="0.25">
      <c r="S15538" s="46"/>
      <c r="U15538" s="46"/>
    </row>
    <row r="15539" spans="19:21" x14ac:dyDescent="0.25">
      <c r="S15539" s="46"/>
      <c r="U15539" s="46"/>
    </row>
    <row r="15540" spans="19:21" x14ac:dyDescent="0.25">
      <c r="S15540" s="46"/>
      <c r="U15540" s="46"/>
    </row>
    <row r="15541" spans="19:21" x14ac:dyDescent="0.25">
      <c r="S15541" s="46"/>
      <c r="U15541" s="46"/>
    </row>
    <row r="15542" spans="19:21" x14ac:dyDescent="0.25">
      <c r="S15542" s="46"/>
      <c r="U15542" s="46"/>
    </row>
    <row r="15543" spans="19:21" x14ac:dyDescent="0.25">
      <c r="S15543" s="46"/>
      <c r="U15543" s="46"/>
    </row>
    <row r="15544" spans="19:21" x14ac:dyDescent="0.25">
      <c r="S15544" s="46"/>
      <c r="U15544" s="46"/>
    </row>
    <row r="15545" spans="19:21" x14ac:dyDescent="0.25">
      <c r="S15545" s="46"/>
      <c r="U15545" s="46"/>
    </row>
    <row r="15546" spans="19:21" x14ac:dyDescent="0.25">
      <c r="S15546" s="46"/>
      <c r="U15546" s="46"/>
    </row>
    <row r="15547" spans="19:21" x14ac:dyDescent="0.25">
      <c r="S15547" s="46"/>
      <c r="U15547" s="46"/>
    </row>
    <row r="15548" spans="19:21" x14ac:dyDescent="0.25">
      <c r="S15548" s="46"/>
      <c r="U15548" s="46"/>
    </row>
    <row r="15549" spans="19:21" x14ac:dyDescent="0.25">
      <c r="S15549" s="46"/>
      <c r="U15549" s="46"/>
    </row>
    <row r="15550" spans="19:21" x14ac:dyDescent="0.25">
      <c r="S15550" s="46"/>
      <c r="U15550" s="46"/>
    </row>
    <row r="15551" spans="19:21" x14ac:dyDescent="0.25">
      <c r="S15551" s="46"/>
      <c r="U15551" s="46"/>
    </row>
    <row r="15552" spans="19:21" x14ac:dyDescent="0.25">
      <c r="S15552" s="46"/>
      <c r="U15552" s="46"/>
    </row>
    <row r="15553" spans="19:21" x14ac:dyDescent="0.25">
      <c r="S15553" s="46"/>
      <c r="U15553" s="46"/>
    </row>
    <row r="15554" spans="19:21" x14ac:dyDescent="0.25">
      <c r="S15554" s="46"/>
      <c r="U15554" s="46"/>
    </row>
    <row r="15555" spans="19:21" x14ac:dyDescent="0.25">
      <c r="S15555" s="46"/>
      <c r="U15555" s="46"/>
    </row>
    <row r="15556" spans="19:21" x14ac:dyDescent="0.25">
      <c r="S15556" s="46"/>
      <c r="U15556" s="46"/>
    </row>
    <row r="15557" spans="19:21" x14ac:dyDescent="0.25">
      <c r="S15557" s="46"/>
      <c r="U15557" s="46"/>
    </row>
    <row r="15558" spans="19:21" x14ac:dyDescent="0.25">
      <c r="S15558" s="46"/>
      <c r="U15558" s="46"/>
    </row>
    <row r="15559" spans="19:21" x14ac:dyDescent="0.25">
      <c r="S15559" s="46"/>
      <c r="U15559" s="46"/>
    </row>
    <row r="15560" spans="19:21" x14ac:dyDescent="0.25">
      <c r="S15560" s="46"/>
      <c r="U15560" s="46"/>
    </row>
    <row r="15561" spans="19:21" x14ac:dyDescent="0.25">
      <c r="S15561" s="46"/>
      <c r="U15561" s="46"/>
    </row>
    <row r="15562" spans="19:21" x14ac:dyDescent="0.25">
      <c r="S15562" s="46"/>
      <c r="U15562" s="46"/>
    </row>
    <row r="15563" spans="19:21" x14ac:dyDescent="0.25">
      <c r="S15563" s="46"/>
      <c r="U15563" s="46"/>
    </row>
    <row r="15564" spans="19:21" x14ac:dyDescent="0.25">
      <c r="S15564" s="46"/>
      <c r="U15564" s="46"/>
    </row>
    <row r="15565" spans="19:21" x14ac:dyDescent="0.25">
      <c r="S15565" s="46"/>
      <c r="U15565" s="46"/>
    </row>
    <row r="15566" spans="19:21" x14ac:dyDescent="0.25">
      <c r="S15566" s="46"/>
      <c r="U15566" s="46"/>
    </row>
    <row r="15567" spans="19:21" x14ac:dyDescent="0.25">
      <c r="S15567" s="46"/>
      <c r="U15567" s="46"/>
    </row>
    <row r="15568" spans="19:21" x14ac:dyDescent="0.25">
      <c r="S15568" s="46"/>
      <c r="U15568" s="46"/>
    </row>
    <row r="15569" spans="19:21" x14ac:dyDescent="0.25">
      <c r="S15569" s="46"/>
      <c r="U15569" s="46"/>
    </row>
    <row r="15570" spans="19:21" x14ac:dyDescent="0.25">
      <c r="S15570" s="46"/>
      <c r="U15570" s="46"/>
    </row>
    <row r="15571" spans="19:21" x14ac:dyDescent="0.25">
      <c r="S15571" s="46"/>
      <c r="U15571" s="46"/>
    </row>
    <row r="15572" spans="19:21" x14ac:dyDescent="0.25">
      <c r="S15572" s="46"/>
      <c r="U15572" s="46"/>
    </row>
    <row r="15573" spans="19:21" x14ac:dyDescent="0.25">
      <c r="S15573" s="46"/>
      <c r="U15573" s="46"/>
    </row>
    <row r="15574" spans="19:21" x14ac:dyDescent="0.25">
      <c r="S15574" s="46"/>
      <c r="U15574" s="46"/>
    </row>
    <row r="15575" spans="19:21" x14ac:dyDescent="0.25">
      <c r="S15575" s="46"/>
      <c r="U15575" s="46"/>
    </row>
    <row r="15576" spans="19:21" x14ac:dyDescent="0.25">
      <c r="S15576" s="46"/>
      <c r="U15576" s="46"/>
    </row>
    <row r="15577" spans="19:21" x14ac:dyDescent="0.25">
      <c r="S15577" s="46"/>
      <c r="U15577" s="46"/>
    </row>
    <row r="15578" spans="19:21" x14ac:dyDescent="0.25">
      <c r="S15578" s="46"/>
      <c r="U15578" s="46"/>
    </row>
    <row r="15579" spans="19:21" x14ac:dyDescent="0.25">
      <c r="S15579" s="46"/>
      <c r="U15579" s="46"/>
    </row>
    <row r="15580" spans="19:21" x14ac:dyDescent="0.25">
      <c r="S15580" s="46"/>
      <c r="U15580" s="46"/>
    </row>
    <row r="15581" spans="19:21" x14ac:dyDescent="0.25">
      <c r="S15581" s="46"/>
      <c r="U15581" s="46"/>
    </row>
    <row r="15582" spans="19:21" x14ac:dyDescent="0.25">
      <c r="S15582" s="46"/>
      <c r="U15582" s="46"/>
    </row>
    <row r="15583" spans="19:21" x14ac:dyDescent="0.25">
      <c r="S15583" s="46"/>
      <c r="U15583" s="46"/>
    </row>
    <row r="15584" spans="19:21" x14ac:dyDescent="0.25">
      <c r="S15584" s="46"/>
      <c r="U15584" s="46"/>
    </row>
    <row r="15585" spans="19:21" x14ac:dyDescent="0.25">
      <c r="S15585" s="46"/>
      <c r="U15585" s="46"/>
    </row>
    <row r="15586" spans="19:21" x14ac:dyDescent="0.25">
      <c r="S15586" s="46"/>
      <c r="U15586" s="46"/>
    </row>
    <row r="15587" spans="19:21" x14ac:dyDescent="0.25">
      <c r="S15587" s="46"/>
      <c r="U15587" s="46"/>
    </row>
    <row r="15588" spans="19:21" x14ac:dyDescent="0.25">
      <c r="S15588" s="46"/>
      <c r="U15588" s="46"/>
    </row>
    <row r="15589" spans="19:21" x14ac:dyDescent="0.25">
      <c r="S15589" s="46"/>
      <c r="U15589" s="46"/>
    </row>
    <row r="15590" spans="19:21" x14ac:dyDescent="0.25">
      <c r="S15590" s="46"/>
      <c r="U15590" s="46"/>
    </row>
    <row r="15591" spans="19:21" x14ac:dyDescent="0.25">
      <c r="S15591" s="46"/>
      <c r="U15591" s="46"/>
    </row>
    <row r="15592" spans="19:21" x14ac:dyDescent="0.25">
      <c r="S15592" s="46"/>
      <c r="U15592" s="46"/>
    </row>
    <row r="15593" spans="19:21" x14ac:dyDescent="0.25">
      <c r="S15593" s="46"/>
      <c r="U15593" s="46"/>
    </row>
    <row r="15594" spans="19:21" x14ac:dyDescent="0.25">
      <c r="S15594" s="46"/>
      <c r="U15594" s="46"/>
    </row>
    <row r="15595" spans="19:21" x14ac:dyDescent="0.25">
      <c r="S15595" s="46"/>
      <c r="U15595" s="46"/>
    </row>
    <row r="15596" spans="19:21" x14ac:dyDescent="0.25">
      <c r="S15596" s="46"/>
      <c r="U15596" s="46"/>
    </row>
    <row r="15597" spans="19:21" x14ac:dyDescent="0.25">
      <c r="S15597" s="46"/>
      <c r="U15597" s="46"/>
    </row>
    <row r="15598" spans="19:21" x14ac:dyDescent="0.25">
      <c r="S15598" s="46"/>
      <c r="U15598" s="46"/>
    </row>
    <row r="15599" spans="19:21" x14ac:dyDescent="0.25">
      <c r="S15599" s="46"/>
      <c r="U15599" s="46"/>
    </row>
    <row r="15600" spans="19:21" x14ac:dyDescent="0.25">
      <c r="S15600" s="46"/>
      <c r="U15600" s="46"/>
    </row>
    <row r="15601" spans="19:21" x14ac:dyDescent="0.25">
      <c r="S15601" s="46"/>
      <c r="U15601" s="46"/>
    </row>
    <row r="15602" spans="19:21" x14ac:dyDescent="0.25">
      <c r="S15602" s="46"/>
      <c r="U15602" s="46"/>
    </row>
    <row r="15603" spans="19:21" x14ac:dyDescent="0.25">
      <c r="S15603" s="46"/>
      <c r="U15603" s="46"/>
    </row>
    <row r="15604" spans="19:21" x14ac:dyDescent="0.25">
      <c r="S15604" s="46"/>
      <c r="U15604" s="46"/>
    </row>
    <row r="15605" spans="19:21" x14ac:dyDescent="0.25">
      <c r="S15605" s="46"/>
      <c r="U15605" s="46"/>
    </row>
    <row r="15606" spans="19:21" x14ac:dyDescent="0.25">
      <c r="S15606" s="46"/>
      <c r="U15606" s="46"/>
    </row>
    <row r="15607" spans="19:21" x14ac:dyDescent="0.25">
      <c r="S15607" s="46"/>
      <c r="U15607" s="46"/>
    </row>
    <row r="15608" spans="19:21" x14ac:dyDescent="0.25">
      <c r="S15608" s="46"/>
      <c r="U15608" s="46"/>
    </row>
    <row r="15609" spans="19:21" x14ac:dyDescent="0.25">
      <c r="S15609" s="46"/>
      <c r="U15609" s="46"/>
    </row>
    <row r="15610" spans="19:21" x14ac:dyDescent="0.25">
      <c r="S15610" s="46"/>
      <c r="U15610" s="46"/>
    </row>
    <row r="15611" spans="19:21" x14ac:dyDescent="0.25">
      <c r="S15611" s="46"/>
      <c r="U15611" s="46"/>
    </row>
    <row r="15612" spans="19:21" x14ac:dyDescent="0.25">
      <c r="S15612" s="46"/>
      <c r="U15612" s="46"/>
    </row>
    <row r="15613" spans="19:21" x14ac:dyDescent="0.25">
      <c r="S15613" s="46"/>
      <c r="U15613" s="46"/>
    </row>
    <row r="15614" spans="19:21" x14ac:dyDescent="0.25">
      <c r="S15614" s="46"/>
      <c r="U15614" s="46"/>
    </row>
    <row r="15615" spans="19:21" x14ac:dyDescent="0.25">
      <c r="S15615" s="46"/>
      <c r="U15615" s="46"/>
    </row>
    <row r="15616" spans="19:21" x14ac:dyDescent="0.25">
      <c r="S15616" s="46"/>
      <c r="U15616" s="46"/>
    </row>
    <row r="15617" spans="19:21" x14ac:dyDescent="0.25">
      <c r="S15617" s="46"/>
      <c r="U15617" s="46"/>
    </row>
    <row r="15618" spans="19:21" x14ac:dyDescent="0.25">
      <c r="S15618" s="46"/>
      <c r="U15618" s="46"/>
    </row>
    <row r="15619" spans="19:21" x14ac:dyDescent="0.25">
      <c r="S15619" s="46"/>
      <c r="U15619" s="46"/>
    </row>
    <row r="15620" spans="19:21" x14ac:dyDescent="0.25">
      <c r="S15620" s="46"/>
      <c r="U15620" s="46"/>
    </row>
    <row r="15621" spans="19:21" x14ac:dyDescent="0.25">
      <c r="S15621" s="46"/>
      <c r="U15621" s="46"/>
    </row>
    <row r="15622" spans="19:21" x14ac:dyDescent="0.25">
      <c r="S15622" s="46"/>
      <c r="U15622" s="46"/>
    </row>
    <row r="15623" spans="19:21" x14ac:dyDescent="0.25">
      <c r="S15623" s="46"/>
      <c r="U15623" s="46"/>
    </row>
    <row r="15624" spans="19:21" x14ac:dyDescent="0.25">
      <c r="S15624" s="46"/>
      <c r="U15624" s="46"/>
    </row>
    <row r="15625" spans="19:21" x14ac:dyDescent="0.25">
      <c r="S15625" s="46"/>
      <c r="U15625" s="46"/>
    </row>
    <row r="15626" spans="19:21" x14ac:dyDescent="0.25">
      <c r="S15626" s="46"/>
      <c r="U15626" s="46"/>
    </row>
    <row r="15627" spans="19:21" x14ac:dyDescent="0.25">
      <c r="S15627" s="46"/>
      <c r="U15627" s="46"/>
    </row>
    <row r="15628" spans="19:21" x14ac:dyDescent="0.25">
      <c r="S15628" s="46"/>
      <c r="U15628" s="46"/>
    </row>
    <row r="15629" spans="19:21" x14ac:dyDescent="0.25">
      <c r="S15629" s="46"/>
      <c r="U15629" s="46"/>
    </row>
    <row r="15630" spans="19:21" x14ac:dyDescent="0.25">
      <c r="S15630" s="46"/>
      <c r="U15630" s="46"/>
    </row>
    <row r="15631" spans="19:21" x14ac:dyDescent="0.25">
      <c r="S15631" s="46"/>
      <c r="U15631" s="46"/>
    </row>
    <row r="15632" spans="19:21" x14ac:dyDescent="0.25">
      <c r="S15632" s="46"/>
      <c r="U15632" s="46"/>
    </row>
    <row r="15633" spans="19:21" x14ac:dyDescent="0.25">
      <c r="S15633" s="46"/>
      <c r="U15633" s="46"/>
    </row>
    <row r="15634" spans="19:21" x14ac:dyDescent="0.25">
      <c r="S15634" s="46"/>
      <c r="U15634" s="46"/>
    </row>
    <row r="15635" spans="19:21" x14ac:dyDescent="0.25">
      <c r="S15635" s="46"/>
      <c r="U15635" s="46"/>
    </row>
    <row r="15636" spans="19:21" x14ac:dyDescent="0.25">
      <c r="S15636" s="46"/>
      <c r="U15636" s="46"/>
    </row>
    <row r="15637" spans="19:21" x14ac:dyDescent="0.25">
      <c r="S15637" s="46"/>
      <c r="U15637" s="46"/>
    </row>
    <row r="15638" spans="19:21" x14ac:dyDescent="0.25">
      <c r="S15638" s="46"/>
      <c r="U15638" s="46"/>
    </row>
    <row r="15639" spans="19:21" x14ac:dyDescent="0.25">
      <c r="S15639" s="46"/>
      <c r="U15639" s="46"/>
    </row>
    <row r="15640" spans="19:21" x14ac:dyDescent="0.25">
      <c r="S15640" s="46"/>
      <c r="U15640" s="46"/>
    </row>
    <row r="15641" spans="19:21" x14ac:dyDescent="0.25">
      <c r="S15641" s="46"/>
      <c r="U15641" s="46"/>
    </row>
    <row r="15642" spans="19:21" x14ac:dyDescent="0.25">
      <c r="S15642" s="46"/>
      <c r="U15642" s="46"/>
    </row>
    <row r="15643" spans="19:21" x14ac:dyDescent="0.25">
      <c r="S15643" s="46"/>
      <c r="U15643" s="46"/>
    </row>
    <row r="15644" spans="19:21" x14ac:dyDescent="0.25">
      <c r="S15644" s="46"/>
      <c r="U15644" s="46"/>
    </row>
    <row r="15645" spans="19:21" x14ac:dyDescent="0.25">
      <c r="S15645" s="46"/>
      <c r="U15645" s="46"/>
    </row>
    <row r="15646" spans="19:21" x14ac:dyDescent="0.25">
      <c r="S15646" s="46"/>
      <c r="U15646" s="46"/>
    </row>
    <row r="15647" spans="19:21" x14ac:dyDescent="0.25">
      <c r="S15647" s="46"/>
      <c r="U15647" s="46"/>
    </row>
    <row r="15648" spans="19:21" x14ac:dyDescent="0.25">
      <c r="S15648" s="46"/>
      <c r="U15648" s="46"/>
    </row>
    <row r="15649" spans="19:21" x14ac:dyDescent="0.25">
      <c r="S15649" s="46"/>
      <c r="U15649" s="46"/>
    </row>
    <row r="15650" spans="19:21" x14ac:dyDescent="0.25">
      <c r="S15650" s="46"/>
      <c r="U15650" s="46"/>
    </row>
    <row r="15651" spans="19:21" x14ac:dyDescent="0.25">
      <c r="S15651" s="46"/>
      <c r="U15651" s="46"/>
    </row>
    <row r="15652" spans="19:21" x14ac:dyDescent="0.25">
      <c r="S15652" s="46"/>
      <c r="U15652" s="46"/>
    </row>
    <row r="15653" spans="19:21" x14ac:dyDescent="0.25">
      <c r="S15653" s="46"/>
      <c r="U15653" s="46"/>
    </row>
    <row r="15654" spans="19:21" x14ac:dyDescent="0.25">
      <c r="S15654" s="46"/>
      <c r="U15654" s="46"/>
    </row>
    <row r="15655" spans="19:21" x14ac:dyDescent="0.25">
      <c r="S15655" s="46"/>
      <c r="U15655" s="46"/>
    </row>
    <row r="15656" spans="19:21" x14ac:dyDescent="0.25">
      <c r="S15656" s="46"/>
      <c r="U15656" s="46"/>
    </row>
    <row r="15657" spans="19:21" x14ac:dyDescent="0.25">
      <c r="S15657" s="46"/>
      <c r="U15657" s="46"/>
    </row>
    <row r="15658" spans="19:21" x14ac:dyDescent="0.25">
      <c r="S15658" s="46"/>
      <c r="U15658" s="46"/>
    </row>
    <row r="15659" spans="19:21" x14ac:dyDescent="0.25">
      <c r="S15659" s="46"/>
      <c r="U15659" s="46"/>
    </row>
    <row r="15660" spans="19:21" x14ac:dyDescent="0.25">
      <c r="S15660" s="46"/>
      <c r="U15660" s="46"/>
    </row>
    <row r="15661" spans="19:21" x14ac:dyDescent="0.25">
      <c r="S15661" s="46"/>
      <c r="U15661" s="46"/>
    </row>
    <row r="15662" spans="19:21" x14ac:dyDescent="0.25">
      <c r="S15662" s="46"/>
      <c r="U15662" s="46"/>
    </row>
    <row r="15663" spans="19:21" x14ac:dyDescent="0.25">
      <c r="S15663" s="46"/>
      <c r="U15663" s="46"/>
    </row>
    <row r="15664" spans="19:21" x14ac:dyDescent="0.25">
      <c r="S15664" s="46"/>
      <c r="U15664" s="46"/>
    </row>
    <row r="15665" spans="19:21" x14ac:dyDescent="0.25">
      <c r="S15665" s="46"/>
      <c r="U15665" s="46"/>
    </row>
    <row r="15666" spans="19:21" x14ac:dyDescent="0.25">
      <c r="S15666" s="46"/>
      <c r="U15666" s="46"/>
    </row>
    <row r="15667" spans="19:21" x14ac:dyDescent="0.25">
      <c r="S15667" s="46"/>
      <c r="U15667" s="46"/>
    </row>
    <row r="15668" spans="19:21" x14ac:dyDescent="0.25">
      <c r="S15668" s="46"/>
      <c r="U15668" s="46"/>
    </row>
    <row r="15669" spans="19:21" x14ac:dyDescent="0.25">
      <c r="S15669" s="46"/>
      <c r="U15669" s="46"/>
    </row>
    <row r="15670" spans="19:21" x14ac:dyDescent="0.25">
      <c r="S15670" s="46"/>
      <c r="U15670" s="46"/>
    </row>
    <row r="15671" spans="19:21" x14ac:dyDescent="0.25">
      <c r="S15671" s="46"/>
      <c r="U15671" s="46"/>
    </row>
    <row r="15672" spans="19:21" x14ac:dyDescent="0.25">
      <c r="S15672" s="46"/>
      <c r="U15672" s="46"/>
    </row>
    <row r="15673" spans="19:21" x14ac:dyDescent="0.25">
      <c r="S15673" s="46"/>
      <c r="U15673" s="46"/>
    </row>
    <row r="15674" spans="19:21" x14ac:dyDescent="0.25">
      <c r="S15674" s="46"/>
      <c r="U15674" s="46"/>
    </row>
    <row r="15675" spans="19:21" x14ac:dyDescent="0.25">
      <c r="S15675" s="46"/>
      <c r="U15675" s="46"/>
    </row>
    <row r="15676" spans="19:21" x14ac:dyDescent="0.25">
      <c r="S15676" s="46"/>
      <c r="U15676" s="46"/>
    </row>
    <row r="15677" spans="19:21" x14ac:dyDescent="0.25">
      <c r="S15677" s="46"/>
      <c r="U15677" s="46"/>
    </row>
    <row r="15678" spans="19:21" x14ac:dyDescent="0.25">
      <c r="S15678" s="46"/>
      <c r="U15678" s="46"/>
    </row>
    <row r="15679" spans="19:21" x14ac:dyDescent="0.25">
      <c r="S15679" s="46"/>
      <c r="U15679" s="46"/>
    </row>
    <row r="15680" spans="19:21" x14ac:dyDescent="0.25">
      <c r="S15680" s="46"/>
      <c r="U15680" s="46"/>
    </row>
    <row r="15681" spans="19:21" x14ac:dyDescent="0.25">
      <c r="S15681" s="46"/>
      <c r="U15681" s="46"/>
    </row>
    <row r="15682" spans="19:21" x14ac:dyDescent="0.25">
      <c r="S15682" s="46"/>
      <c r="U15682" s="46"/>
    </row>
    <row r="15683" spans="19:21" x14ac:dyDescent="0.25">
      <c r="S15683" s="46"/>
      <c r="U15683" s="46"/>
    </row>
    <row r="15684" spans="19:21" x14ac:dyDescent="0.25">
      <c r="S15684" s="46"/>
      <c r="U15684" s="46"/>
    </row>
    <row r="15685" spans="19:21" x14ac:dyDescent="0.25">
      <c r="S15685" s="46"/>
      <c r="U15685" s="46"/>
    </row>
    <row r="15686" spans="19:21" x14ac:dyDescent="0.25">
      <c r="S15686" s="46"/>
      <c r="U15686" s="46"/>
    </row>
    <row r="15687" spans="19:21" x14ac:dyDescent="0.25">
      <c r="S15687" s="46"/>
      <c r="U15687" s="46"/>
    </row>
    <row r="15688" spans="19:21" x14ac:dyDescent="0.25">
      <c r="S15688" s="46"/>
      <c r="U15688" s="46"/>
    </row>
    <row r="15689" spans="19:21" x14ac:dyDescent="0.25">
      <c r="S15689" s="46"/>
      <c r="U15689" s="46"/>
    </row>
    <row r="15690" spans="19:21" x14ac:dyDescent="0.25">
      <c r="S15690" s="46"/>
      <c r="U15690" s="46"/>
    </row>
    <row r="15691" spans="19:21" x14ac:dyDescent="0.25">
      <c r="S15691" s="46"/>
      <c r="U15691" s="46"/>
    </row>
    <row r="15692" spans="19:21" x14ac:dyDescent="0.25">
      <c r="S15692" s="46"/>
      <c r="U15692" s="46"/>
    </row>
    <row r="15693" spans="19:21" x14ac:dyDescent="0.25">
      <c r="S15693" s="46"/>
      <c r="U15693" s="46"/>
    </row>
    <row r="15694" spans="19:21" x14ac:dyDescent="0.25">
      <c r="S15694" s="46"/>
      <c r="U15694" s="46"/>
    </row>
    <row r="15695" spans="19:21" x14ac:dyDescent="0.25">
      <c r="S15695" s="46"/>
      <c r="U15695" s="46"/>
    </row>
    <row r="15696" spans="19:21" x14ac:dyDescent="0.25">
      <c r="S15696" s="46"/>
      <c r="U15696" s="46"/>
    </row>
    <row r="15697" spans="19:21" x14ac:dyDescent="0.25">
      <c r="S15697" s="46"/>
      <c r="U15697" s="46"/>
    </row>
    <row r="15698" spans="19:21" x14ac:dyDescent="0.25">
      <c r="S15698" s="46"/>
      <c r="U15698" s="46"/>
    </row>
    <row r="15699" spans="19:21" x14ac:dyDescent="0.25">
      <c r="S15699" s="46"/>
      <c r="U15699" s="46"/>
    </row>
    <row r="15700" spans="19:21" x14ac:dyDescent="0.25">
      <c r="S15700" s="46"/>
      <c r="U15700" s="46"/>
    </row>
    <row r="15701" spans="19:21" x14ac:dyDescent="0.25">
      <c r="S15701" s="46"/>
      <c r="U15701" s="46"/>
    </row>
    <row r="15702" spans="19:21" x14ac:dyDescent="0.25">
      <c r="S15702" s="46"/>
      <c r="U15702" s="46"/>
    </row>
    <row r="15703" spans="19:21" x14ac:dyDescent="0.25">
      <c r="S15703" s="46"/>
      <c r="U15703" s="46"/>
    </row>
    <row r="15704" spans="19:21" x14ac:dyDescent="0.25">
      <c r="S15704" s="46"/>
      <c r="U15704" s="46"/>
    </row>
    <row r="15705" spans="19:21" x14ac:dyDescent="0.25">
      <c r="S15705" s="46"/>
      <c r="U15705" s="46"/>
    </row>
    <row r="15706" spans="19:21" x14ac:dyDescent="0.25">
      <c r="S15706" s="46"/>
      <c r="U15706" s="46"/>
    </row>
    <row r="15707" spans="19:21" x14ac:dyDescent="0.25">
      <c r="S15707" s="46"/>
      <c r="U15707" s="46"/>
    </row>
    <row r="15708" spans="19:21" x14ac:dyDescent="0.25">
      <c r="S15708" s="46"/>
      <c r="U15708" s="46"/>
    </row>
    <row r="15709" spans="19:21" x14ac:dyDescent="0.25">
      <c r="S15709" s="46"/>
      <c r="U15709" s="46"/>
    </row>
    <row r="15710" spans="19:21" x14ac:dyDescent="0.25">
      <c r="S15710" s="46"/>
      <c r="U15710" s="46"/>
    </row>
    <row r="15711" spans="19:21" x14ac:dyDescent="0.25">
      <c r="S15711" s="46"/>
      <c r="U15711" s="46"/>
    </row>
    <row r="15712" spans="19:21" x14ac:dyDescent="0.25">
      <c r="S15712" s="46"/>
      <c r="U15712" s="46"/>
    </row>
    <row r="15713" spans="19:21" x14ac:dyDescent="0.25">
      <c r="S15713" s="46"/>
      <c r="U15713" s="46"/>
    </row>
    <row r="15714" spans="19:21" x14ac:dyDescent="0.25">
      <c r="S15714" s="46"/>
      <c r="U15714" s="46"/>
    </row>
    <row r="15715" spans="19:21" x14ac:dyDescent="0.25">
      <c r="S15715" s="46"/>
      <c r="U15715" s="46"/>
    </row>
    <row r="15716" spans="19:21" x14ac:dyDescent="0.25">
      <c r="S15716" s="46"/>
      <c r="U15716" s="46"/>
    </row>
    <row r="15717" spans="19:21" x14ac:dyDescent="0.25">
      <c r="S15717" s="46"/>
      <c r="U15717" s="46"/>
    </row>
    <row r="15718" spans="19:21" x14ac:dyDescent="0.25">
      <c r="S15718" s="46"/>
      <c r="U15718" s="46"/>
    </row>
    <row r="15719" spans="19:21" x14ac:dyDescent="0.25">
      <c r="S15719" s="46"/>
      <c r="U15719" s="46"/>
    </row>
    <row r="15720" spans="19:21" x14ac:dyDescent="0.25">
      <c r="S15720" s="46"/>
      <c r="U15720" s="46"/>
    </row>
    <row r="15721" spans="19:21" x14ac:dyDescent="0.25">
      <c r="S15721" s="46"/>
      <c r="U15721" s="46"/>
    </row>
    <row r="15722" spans="19:21" x14ac:dyDescent="0.25">
      <c r="S15722" s="46"/>
      <c r="U15722" s="46"/>
    </row>
    <row r="15723" spans="19:21" x14ac:dyDescent="0.25">
      <c r="S15723" s="46"/>
      <c r="U15723" s="46"/>
    </row>
    <row r="15724" spans="19:21" x14ac:dyDescent="0.25">
      <c r="S15724" s="46"/>
      <c r="U15724" s="46"/>
    </row>
    <row r="15725" spans="19:21" x14ac:dyDescent="0.25">
      <c r="S15725" s="46"/>
      <c r="U15725" s="46"/>
    </row>
    <row r="15726" spans="19:21" x14ac:dyDescent="0.25">
      <c r="S15726" s="46"/>
      <c r="U15726" s="46"/>
    </row>
    <row r="15727" spans="19:21" x14ac:dyDescent="0.25">
      <c r="S15727" s="46"/>
      <c r="U15727" s="46"/>
    </row>
    <row r="15728" spans="19:21" x14ac:dyDescent="0.25">
      <c r="S15728" s="46"/>
      <c r="U15728" s="46"/>
    </row>
    <row r="15729" spans="19:21" x14ac:dyDescent="0.25">
      <c r="S15729" s="46"/>
      <c r="U15729" s="46"/>
    </row>
    <row r="15730" spans="19:21" x14ac:dyDescent="0.25">
      <c r="S15730" s="46"/>
      <c r="U15730" s="46"/>
    </row>
    <row r="15731" spans="19:21" x14ac:dyDescent="0.25">
      <c r="S15731" s="46"/>
      <c r="U15731" s="46"/>
    </row>
    <row r="15732" spans="19:21" x14ac:dyDescent="0.25">
      <c r="S15732" s="46"/>
      <c r="U15732" s="46"/>
    </row>
    <row r="15733" spans="19:21" x14ac:dyDescent="0.25">
      <c r="S15733" s="46"/>
      <c r="U15733" s="46"/>
    </row>
    <row r="15734" spans="19:21" x14ac:dyDescent="0.25">
      <c r="S15734" s="46"/>
      <c r="U15734" s="46"/>
    </row>
    <row r="15735" spans="19:21" x14ac:dyDescent="0.25">
      <c r="S15735" s="46"/>
      <c r="U15735" s="46"/>
    </row>
    <row r="15736" spans="19:21" x14ac:dyDescent="0.25">
      <c r="S15736" s="46"/>
      <c r="U15736" s="46"/>
    </row>
    <row r="15737" spans="19:21" x14ac:dyDescent="0.25">
      <c r="S15737" s="46"/>
      <c r="U15737" s="46"/>
    </row>
    <row r="15738" spans="19:21" x14ac:dyDescent="0.25">
      <c r="S15738" s="46"/>
      <c r="U15738" s="46"/>
    </row>
    <row r="15739" spans="19:21" x14ac:dyDescent="0.25">
      <c r="S15739" s="46"/>
      <c r="U15739" s="46"/>
    </row>
    <row r="15740" spans="19:21" x14ac:dyDescent="0.25">
      <c r="S15740" s="46"/>
      <c r="U15740" s="46"/>
    </row>
    <row r="15741" spans="19:21" x14ac:dyDescent="0.25">
      <c r="S15741" s="46"/>
      <c r="U15741" s="46"/>
    </row>
    <row r="15742" spans="19:21" x14ac:dyDescent="0.25">
      <c r="S15742" s="46"/>
      <c r="U15742" s="46"/>
    </row>
    <row r="15743" spans="19:21" x14ac:dyDescent="0.25">
      <c r="S15743" s="46"/>
      <c r="U15743" s="46"/>
    </row>
    <row r="15744" spans="19:21" x14ac:dyDescent="0.25">
      <c r="S15744" s="46"/>
      <c r="U15744" s="46"/>
    </row>
    <row r="15745" spans="19:21" x14ac:dyDescent="0.25">
      <c r="S15745" s="46"/>
      <c r="U15745" s="46"/>
    </row>
    <row r="15746" spans="19:21" x14ac:dyDescent="0.25">
      <c r="S15746" s="46"/>
      <c r="U15746" s="46"/>
    </row>
    <row r="15747" spans="19:21" x14ac:dyDescent="0.25">
      <c r="S15747" s="46"/>
      <c r="U15747" s="46"/>
    </row>
    <row r="15748" spans="19:21" x14ac:dyDescent="0.25">
      <c r="S15748" s="46"/>
      <c r="U15748" s="46"/>
    </row>
    <row r="15749" spans="19:21" x14ac:dyDescent="0.25">
      <c r="S15749" s="46"/>
      <c r="U15749" s="46"/>
    </row>
    <row r="15750" spans="19:21" x14ac:dyDescent="0.25">
      <c r="S15750" s="46"/>
      <c r="U15750" s="46"/>
    </row>
    <row r="15751" spans="19:21" x14ac:dyDescent="0.25">
      <c r="S15751" s="46"/>
      <c r="U15751" s="46"/>
    </row>
    <row r="15752" spans="19:21" x14ac:dyDescent="0.25">
      <c r="S15752" s="46"/>
      <c r="U15752" s="46"/>
    </row>
    <row r="15753" spans="19:21" x14ac:dyDescent="0.25">
      <c r="S15753" s="46"/>
      <c r="U15753" s="46"/>
    </row>
    <row r="15754" spans="19:21" x14ac:dyDescent="0.25">
      <c r="S15754" s="46"/>
      <c r="U15754" s="46"/>
    </row>
    <row r="15755" spans="19:21" x14ac:dyDescent="0.25">
      <c r="S15755" s="46"/>
      <c r="U15755" s="46"/>
    </row>
    <row r="15756" spans="19:21" x14ac:dyDescent="0.25">
      <c r="S15756" s="46"/>
      <c r="U15756" s="46"/>
    </row>
    <row r="15757" spans="19:21" x14ac:dyDescent="0.25">
      <c r="S15757" s="46"/>
      <c r="U15757" s="46"/>
    </row>
    <row r="15758" spans="19:21" x14ac:dyDescent="0.25">
      <c r="S15758" s="46"/>
      <c r="U15758" s="46"/>
    </row>
    <row r="15759" spans="19:21" x14ac:dyDescent="0.25">
      <c r="S15759" s="46"/>
      <c r="U15759" s="46"/>
    </row>
    <row r="15760" spans="19:21" x14ac:dyDescent="0.25">
      <c r="S15760" s="46"/>
      <c r="U15760" s="46"/>
    </row>
    <row r="15761" spans="19:21" x14ac:dyDescent="0.25">
      <c r="S15761" s="46"/>
      <c r="U15761" s="46"/>
    </row>
    <row r="15762" spans="19:21" x14ac:dyDescent="0.25">
      <c r="S15762" s="46"/>
      <c r="U15762" s="46"/>
    </row>
    <row r="15763" spans="19:21" x14ac:dyDescent="0.25">
      <c r="S15763" s="46"/>
      <c r="U15763" s="46"/>
    </row>
    <row r="15764" spans="19:21" x14ac:dyDescent="0.25">
      <c r="S15764" s="46"/>
      <c r="U15764" s="46"/>
    </row>
    <row r="15765" spans="19:21" x14ac:dyDescent="0.25">
      <c r="S15765" s="46"/>
      <c r="U15765" s="46"/>
    </row>
    <row r="15766" spans="19:21" x14ac:dyDescent="0.25">
      <c r="S15766" s="46"/>
      <c r="U15766" s="46"/>
    </row>
    <row r="15767" spans="19:21" x14ac:dyDescent="0.25">
      <c r="S15767" s="46"/>
      <c r="U15767" s="46"/>
    </row>
    <row r="15768" spans="19:21" x14ac:dyDescent="0.25">
      <c r="S15768" s="46"/>
      <c r="U15768" s="46"/>
    </row>
    <row r="15769" spans="19:21" x14ac:dyDescent="0.25">
      <c r="S15769" s="46"/>
      <c r="U15769" s="46"/>
    </row>
    <row r="15770" spans="19:21" x14ac:dyDescent="0.25">
      <c r="S15770" s="46"/>
      <c r="U15770" s="46"/>
    </row>
    <row r="15771" spans="19:21" x14ac:dyDescent="0.25">
      <c r="S15771" s="46"/>
      <c r="U15771" s="46"/>
    </row>
    <row r="15772" spans="19:21" x14ac:dyDescent="0.25">
      <c r="S15772" s="46"/>
      <c r="U15772" s="46"/>
    </row>
    <row r="15773" spans="19:21" x14ac:dyDescent="0.25">
      <c r="S15773" s="46"/>
      <c r="U15773" s="46"/>
    </row>
    <row r="15774" spans="19:21" x14ac:dyDescent="0.25">
      <c r="S15774" s="46"/>
      <c r="U15774" s="46"/>
    </row>
    <row r="15775" spans="19:21" x14ac:dyDescent="0.25">
      <c r="S15775" s="46"/>
      <c r="U15775" s="46"/>
    </row>
    <row r="15776" spans="19:21" x14ac:dyDescent="0.25">
      <c r="S15776" s="46"/>
      <c r="U15776" s="46"/>
    </row>
    <row r="15777" spans="19:21" x14ac:dyDescent="0.25">
      <c r="S15777" s="46"/>
      <c r="U15777" s="46"/>
    </row>
    <row r="15778" spans="19:21" x14ac:dyDescent="0.25">
      <c r="S15778" s="46"/>
      <c r="U15778" s="46"/>
    </row>
    <row r="15779" spans="19:21" x14ac:dyDescent="0.25">
      <c r="S15779" s="46"/>
      <c r="U15779" s="46"/>
    </row>
    <row r="15780" spans="19:21" x14ac:dyDescent="0.25">
      <c r="S15780" s="46"/>
      <c r="U15780" s="46"/>
    </row>
    <row r="15781" spans="19:21" x14ac:dyDescent="0.25">
      <c r="S15781" s="46"/>
      <c r="U15781" s="46"/>
    </row>
    <row r="15782" spans="19:21" x14ac:dyDescent="0.25">
      <c r="S15782" s="46"/>
      <c r="U15782" s="46"/>
    </row>
    <row r="15783" spans="19:21" x14ac:dyDescent="0.25">
      <c r="S15783" s="46"/>
      <c r="U15783" s="46"/>
    </row>
    <row r="15784" spans="19:21" x14ac:dyDescent="0.25">
      <c r="S15784" s="46"/>
      <c r="U15784" s="46"/>
    </row>
    <row r="15785" spans="19:21" x14ac:dyDescent="0.25">
      <c r="S15785" s="46"/>
      <c r="U15785" s="46"/>
    </row>
    <row r="15786" spans="19:21" x14ac:dyDescent="0.25">
      <c r="S15786" s="46"/>
      <c r="U15786" s="46"/>
    </row>
    <row r="15787" spans="19:21" x14ac:dyDescent="0.25">
      <c r="S15787" s="46"/>
      <c r="U15787" s="46"/>
    </row>
    <row r="15788" spans="19:21" x14ac:dyDescent="0.25">
      <c r="S15788" s="46"/>
      <c r="U15788" s="46"/>
    </row>
    <row r="15789" spans="19:21" x14ac:dyDescent="0.25">
      <c r="S15789" s="46"/>
      <c r="U15789" s="46"/>
    </row>
    <row r="15790" spans="19:21" x14ac:dyDescent="0.25">
      <c r="S15790" s="46"/>
      <c r="U15790" s="46"/>
    </row>
    <row r="15791" spans="19:21" x14ac:dyDescent="0.25">
      <c r="S15791" s="46"/>
      <c r="U15791" s="46"/>
    </row>
    <row r="15792" spans="19:21" x14ac:dyDescent="0.25">
      <c r="S15792" s="46"/>
      <c r="U15792" s="46"/>
    </row>
    <row r="15793" spans="19:21" x14ac:dyDescent="0.25">
      <c r="S15793" s="46"/>
      <c r="U15793" s="46"/>
    </row>
    <row r="15794" spans="19:21" x14ac:dyDescent="0.25">
      <c r="S15794" s="46"/>
      <c r="U15794" s="46"/>
    </row>
    <row r="15795" spans="19:21" x14ac:dyDescent="0.25">
      <c r="S15795" s="46"/>
      <c r="U15795" s="46"/>
    </row>
    <row r="15796" spans="19:21" x14ac:dyDescent="0.25">
      <c r="S15796" s="46"/>
      <c r="U15796" s="46"/>
    </row>
    <row r="15797" spans="19:21" x14ac:dyDescent="0.25">
      <c r="S15797" s="46"/>
      <c r="U15797" s="46"/>
    </row>
    <row r="15798" spans="19:21" x14ac:dyDescent="0.25">
      <c r="S15798" s="46"/>
      <c r="U15798" s="46"/>
    </row>
    <row r="15799" spans="19:21" x14ac:dyDescent="0.25">
      <c r="S15799" s="46"/>
      <c r="U15799" s="46"/>
    </row>
    <row r="15800" spans="19:21" x14ac:dyDescent="0.25">
      <c r="S15800" s="46"/>
      <c r="U15800" s="46"/>
    </row>
    <row r="15801" spans="19:21" x14ac:dyDescent="0.25">
      <c r="S15801" s="46"/>
      <c r="U15801" s="46"/>
    </row>
    <row r="15802" spans="19:21" x14ac:dyDescent="0.25">
      <c r="S15802" s="46"/>
      <c r="U15802" s="46"/>
    </row>
    <row r="15803" spans="19:21" x14ac:dyDescent="0.25">
      <c r="S15803" s="46"/>
      <c r="U15803" s="46"/>
    </row>
    <row r="15804" spans="19:21" x14ac:dyDescent="0.25">
      <c r="S15804" s="46"/>
      <c r="U15804" s="46"/>
    </row>
    <row r="15805" spans="19:21" x14ac:dyDescent="0.25">
      <c r="S15805" s="46"/>
      <c r="U15805" s="46"/>
    </row>
    <row r="15806" spans="19:21" x14ac:dyDescent="0.25">
      <c r="S15806" s="46"/>
      <c r="U15806" s="46"/>
    </row>
    <row r="15807" spans="19:21" x14ac:dyDescent="0.25">
      <c r="S15807" s="46"/>
      <c r="U15807" s="46"/>
    </row>
    <row r="15808" spans="19:21" x14ac:dyDescent="0.25">
      <c r="S15808" s="46"/>
      <c r="U15808" s="46"/>
    </row>
    <row r="15809" spans="19:21" x14ac:dyDescent="0.25">
      <c r="S15809" s="46"/>
      <c r="U15809" s="46"/>
    </row>
    <row r="15810" spans="19:21" x14ac:dyDescent="0.25">
      <c r="S15810" s="46"/>
      <c r="U15810" s="46"/>
    </row>
    <row r="15811" spans="19:21" x14ac:dyDescent="0.25">
      <c r="S15811" s="46"/>
      <c r="U15811" s="46"/>
    </row>
    <row r="15812" spans="19:21" x14ac:dyDescent="0.25">
      <c r="S15812" s="46"/>
      <c r="U15812" s="46"/>
    </row>
    <row r="15813" spans="19:21" x14ac:dyDescent="0.25">
      <c r="S15813" s="46"/>
      <c r="U15813" s="46"/>
    </row>
    <row r="15814" spans="19:21" x14ac:dyDescent="0.25">
      <c r="S15814" s="46"/>
      <c r="U15814" s="46"/>
    </row>
    <row r="15815" spans="19:21" x14ac:dyDescent="0.25">
      <c r="S15815" s="46"/>
      <c r="U15815" s="46"/>
    </row>
    <row r="15816" spans="19:21" x14ac:dyDescent="0.25">
      <c r="S15816" s="46"/>
      <c r="U15816" s="46"/>
    </row>
    <row r="15817" spans="19:21" x14ac:dyDescent="0.25">
      <c r="S15817" s="46"/>
      <c r="U15817" s="46"/>
    </row>
    <row r="15818" spans="19:21" x14ac:dyDescent="0.25">
      <c r="S15818" s="46"/>
      <c r="U15818" s="46"/>
    </row>
    <row r="15819" spans="19:21" x14ac:dyDescent="0.25">
      <c r="S15819" s="46"/>
      <c r="U15819" s="46"/>
    </row>
    <row r="15820" spans="19:21" x14ac:dyDescent="0.25">
      <c r="S15820" s="46"/>
      <c r="U15820" s="46"/>
    </row>
    <row r="15821" spans="19:21" x14ac:dyDescent="0.25">
      <c r="S15821" s="46"/>
      <c r="U15821" s="46"/>
    </row>
    <row r="15822" spans="19:21" x14ac:dyDescent="0.25">
      <c r="S15822" s="46"/>
      <c r="U15822" s="46"/>
    </row>
    <row r="15823" spans="19:21" x14ac:dyDescent="0.25">
      <c r="S15823" s="46"/>
      <c r="U15823" s="46"/>
    </row>
    <row r="15824" spans="19:21" x14ac:dyDescent="0.25">
      <c r="S15824" s="46"/>
      <c r="U15824" s="46"/>
    </row>
    <row r="15825" spans="19:21" x14ac:dyDescent="0.25">
      <c r="S15825" s="46"/>
      <c r="U15825" s="46"/>
    </row>
    <row r="15826" spans="19:21" x14ac:dyDescent="0.25">
      <c r="S15826" s="46"/>
      <c r="U15826" s="46"/>
    </row>
    <row r="15827" spans="19:21" x14ac:dyDescent="0.25">
      <c r="S15827" s="46"/>
      <c r="U15827" s="46"/>
    </row>
    <row r="15828" spans="19:21" x14ac:dyDescent="0.25">
      <c r="S15828" s="46"/>
      <c r="U15828" s="46"/>
    </row>
    <row r="15829" spans="19:21" x14ac:dyDescent="0.25">
      <c r="S15829" s="46"/>
      <c r="U15829" s="46"/>
    </row>
    <row r="15830" spans="19:21" x14ac:dyDescent="0.25">
      <c r="S15830" s="46"/>
      <c r="U15830" s="46"/>
    </row>
    <row r="15831" spans="19:21" x14ac:dyDescent="0.25">
      <c r="S15831" s="46"/>
      <c r="U15831" s="46"/>
    </row>
    <row r="15832" spans="19:21" x14ac:dyDescent="0.25">
      <c r="S15832" s="46"/>
      <c r="U15832" s="46"/>
    </row>
    <row r="15833" spans="19:21" x14ac:dyDescent="0.25">
      <c r="S15833" s="46"/>
      <c r="U15833" s="46"/>
    </row>
    <row r="15834" spans="19:21" x14ac:dyDescent="0.25">
      <c r="S15834" s="46"/>
      <c r="U15834" s="46"/>
    </row>
    <row r="15835" spans="19:21" x14ac:dyDescent="0.25">
      <c r="S15835" s="46"/>
      <c r="U15835" s="46"/>
    </row>
    <row r="15836" spans="19:21" x14ac:dyDescent="0.25">
      <c r="S15836" s="46"/>
      <c r="U15836" s="46"/>
    </row>
    <row r="15837" spans="19:21" x14ac:dyDescent="0.25">
      <c r="S15837" s="46"/>
      <c r="U15837" s="46"/>
    </row>
    <row r="15838" spans="19:21" x14ac:dyDescent="0.25">
      <c r="S15838" s="46"/>
      <c r="U15838" s="46"/>
    </row>
    <row r="15839" spans="19:21" x14ac:dyDescent="0.25">
      <c r="S15839" s="46"/>
      <c r="U15839" s="46"/>
    </row>
    <row r="15840" spans="19:21" x14ac:dyDescent="0.25">
      <c r="S15840" s="46"/>
      <c r="U15840" s="46"/>
    </row>
    <row r="15841" spans="19:21" x14ac:dyDescent="0.25">
      <c r="S15841" s="46"/>
      <c r="U15841" s="46"/>
    </row>
    <row r="15842" spans="19:21" x14ac:dyDescent="0.25">
      <c r="S15842" s="46"/>
      <c r="U15842" s="46"/>
    </row>
    <row r="15843" spans="19:21" x14ac:dyDescent="0.25">
      <c r="S15843" s="46"/>
      <c r="U15843" s="46"/>
    </row>
    <row r="15844" spans="19:21" x14ac:dyDescent="0.25">
      <c r="S15844" s="46"/>
      <c r="U15844" s="46"/>
    </row>
    <row r="15845" spans="19:21" x14ac:dyDescent="0.25">
      <c r="S15845" s="46"/>
      <c r="U15845" s="46"/>
    </row>
    <row r="15846" spans="19:21" x14ac:dyDescent="0.25">
      <c r="S15846" s="46"/>
      <c r="U15846" s="46"/>
    </row>
    <row r="15847" spans="19:21" x14ac:dyDescent="0.25">
      <c r="S15847" s="46"/>
      <c r="U15847" s="46"/>
    </row>
    <row r="15848" spans="19:21" x14ac:dyDescent="0.25">
      <c r="S15848" s="46"/>
      <c r="U15848" s="46"/>
    </row>
    <row r="15849" spans="19:21" x14ac:dyDescent="0.25">
      <c r="S15849" s="46"/>
      <c r="U15849" s="46"/>
    </row>
    <row r="15850" spans="19:21" x14ac:dyDescent="0.25">
      <c r="S15850" s="46"/>
      <c r="U15850" s="46"/>
    </row>
    <row r="15851" spans="19:21" x14ac:dyDescent="0.25">
      <c r="S15851" s="46"/>
      <c r="U15851" s="46"/>
    </row>
    <row r="15852" spans="19:21" x14ac:dyDescent="0.25">
      <c r="S15852" s="46"/>
      <c r="U15852" s="46"/>
    </row>
    <row r="15853" spans="19:21" x14ac:dyDescent="0.25">
      <c r="S15853" s="46"/>
      <c r="U15853" s="46"/>
    </row>
    <row r="15854" spans="19:21" x14ac:dyDescent="0.25">
      <c r="S15854" s="46"/>
      <c r="U15854" s="46"/>
    </row>
    <row r="15855" spans="19:21" x14ac:dyDescent="0.25">
      <c r="S15855" s="46"/>
      <c r="U15855" s="46"/>
    </row>
    <row r="15856" spans="19:21" x14ac:dyDescent="0.25">
      <c r="S15856" s="46"/>
      <c r="U15856" s="46"/>
    </row>
    <row r="15857" spans="19:21" x14ac:dyDescent="0.25">
      <c r="S15857" s="46"/>
      <c r="U15857" s="46"/>
    </row>
    <row r="15858" spans="19:21" x14ac:dyDescent="0.25">
      <c r="S15858" s="46"/>
      <c r="U15858" s="46"/>
    </row>
    <row r="15859" spans="19:21" x14ac:dyDescent="0.25">
      <c r="S15859" s="46"/>
      <c r="U15859" s="46"/>
    </row>
    <row r="15860" spans="19:21" x14ac:dyDescent="0.25">
      <c r="S15860" s="46"/>
      <c r="U15860" s="46"/>
    </row>
    <row r="15861" spans="19:21" x14ac:dyDescent="0.25">
      <c r="S15861" s="46"/>
      <c r="U15861" s="46"/>
    </row>
    <row r="15862" spans="19:21" x14ac:dyDescent="0.25">
      <c r="S15862" s="46"/>
      <c r="U15862" s="46"/>
    </row>
    <row r="15863" spans="19:21" x14ac:dyDescent="0.25">
      <c r="S15863" s="46"/>
      <c r="U15863" s="46"/>
    </row>
    <row r="15864" spans="19:21" x14ac:dyDescent="0.25">
      <c r="S15864" s="46"/>
      <c r="U15864" s="46"/>
    </row>
    <row r="15865" spans="19:21" x14ac:dyDescent="0.25">
      <c r="S15865" s="46"/>
      <c r="U15865" s="46"/>
    </row>
    <row r="15866" spans="19:21" x14ac:dyDescent="0.25">
      <c r="S15866" s="46"/>
      <c r="U15866" s="46"/>
    </row>
    <row r="15867" spans="19:21" x14ac:dyDescent="0.25">
      <c r="S15867" s="46"/>
      <c r="U15867" s="46"/>
    </row>
    <row r="15868" spans="19:21" x14ac:dyDescent="0.25">
      <c r="S15868" s="46"/>
      <c r="U15868" s="46"/>
    </row>
    <row r="15869" spans="19:21" x14ac:dyDescent="0.25">
      <c r="S15869" s="46"/>
      <c r="U15869" s="46"/>
    </row>
    <row r="15870" spans="19:21" x14ac:dyDescent="0.25">
      <c r="S15870" s="46"/>
      <c r="U15870" s="46"/>
    </row>
    <row r="15871" spans="19:21" x14ac:dyDescent="0.25">
      <c r="S15871" s="46"/>
      <c r="U15871" s="46"/>
    </row>
    <row r="15872" spans="19:21" x14ac:dyDescent="0.25">
      <c r="S15872" s="46"/>
      <c r="U15872" s="46"/>
    </row>
    <row r="15873" spans="19:21" x14ac:dyDescent="0.25">
      <c r="S15873" s="46"/>
      <c r="U15873" s="46"/>
    </row>
    <row r="15874" spans="19:21" x14ac:dyDescent="0.25">
      <c r="S15874" s="46"/>
      <c r="U15874" s="46"/>
    </row>
    <row r="15875" spans="19:21" x14ac:dyDescent="0.25">
      <c r="S15875" s="46"/>
      <c r="U15875" s="46"/>
    </row>
    <row r="15876" spans="19:21" x14ac:dyDescent="0.25">
      <c r="S15876" s="46"/>
      <c r="U15876" s="46"/>
    </row>
    <row r="15877" spans="19:21" x14ac:dyDescent="0.25">
      <c r="S15877" s="46"/>
      <c r="U15877" s="46"/>
    </row>
    <row r="15878" spans="19:21" x14ac:dyDescent="0.25">
      <c r="S15878" s="46"/>
      <c r="U15878" s="46"/>
    </row>
    <row r="15879" spans="19:21" x14ac:dyDescent="0.25">
      <c r="S15879" s="46"/>
      <c r="U15879" s="46"/>
    </row>
    <row r="15880" spans="19:21" x14ac:dyDescent="0.25">
      <c r="S15880" s="46"/>
      <c r="U15880" s="46"/>
    </row>
    <row r="15881" spans="19:21" x14ac:dyDescent="0.25">
      <c r="S15881" s="46"/>
      <c r="U15881" s="46"/>
    </row>
    <row r="15882" spans="19:21" x14ac:dyDescent="0.25">
      <c r="S15882" s="46"/>
      <c r="U15882" s="46"/>
    </row>
    <row r="15883" spans="19:21" x14ac:dyDescent="0.25">
      <c r="S15883" s="46"/>
      <c r="U15883" s="46"/>
    </row>
    <row r="15884" spans="19:21" x14ac:dyDescent="0.25">
      <c r="S15884" s="46"/>
      <c r="U15884" s="46"/>
    </row>
    <row r="15885" spans="19:21" x14ac:dyDescent="0.25">
      <c r="S15885" s="46"/>
      <c r="U15885" s="46"/>
    </row>
    <row r="15886" spans="19:21" x14ac:dyDescent="0.25">
      <c r="S15886" s="46"/>
      <c r="U15886" s="46"/>
    </row>
    <row r="15887" spans="19:21" x14ac:dyDescent="0.25">
      <c r="S15887" s="46"/>
      <c r="U15887" s="46"/>
    </row>
    <row r="15888" spans="19:21" x14ac:dyDescent="0.25">
      <c r="S15888" s="46"/>
      <c r="U15888" s="46"/>
    </row>
    <row r="15889" spans="19:21" x14ac:dyDescent="0.25">
      <c r="S15889" s="46"/>
      <c r="U15889" s="46"/>
    </row>
    <row r="15890" spans="19:21" x14ac:dyDescent="0.25">
      <c r="S15890" s="46"/>
      <c r="U15890" s="46"/>
    </row>
    <row r="15891" spans="19:21" x14ac:dyDescent="0.25">
      <c r="S15891" s="46"/>
      <c r="U15891" s="46"/>
    </row>
    <row r="15892" spans="19:21" x14ac:dyDescent="0.25">
      <c r="S15892" s="46"/>
      <c r="U15892" s="46"/>
    </row>
    <row r="15893" spans="19:21" x14ac:dyDescent="0.25">
      <c r="S15893" s="46"/>
      <c r="U15893" s="46"/>
    </row>
    <row r="15894" spans="19:21" x14ac:dyDescent="0.25">
      <c r="S15894" s="46"/>
      <c r="U15894" s="46"/>
    </row>
    <row r="15895" spans="19:21" x14ac:dyDescent="0.25">
      <c r="S15895" s="46"/>
      <c r="U15895" s="46"/>
    </row>
    <row r="15896" spans="19:21" x14ac:dyDescent="0.25">
      <c r="S15896" s="46"/>
      <c r="U15896" s="46"/>
    </row>
    <row r="15897" spans="19:21" x14ac:dyDescent="0.25">
      <c r="S15897" s="46"/>
      <c r="U15897" s="46"/>
    </row>
    <row r="15898" spans="19:21" x14ac:dyDescent="0.25">
      <c r="S15898" s="46"/>
      <c r="U15898" s="46"/>
    </row>
    <row r="15899" spans="19:21" x14ac:dyDescent="0.25">
      <c r="S15899" s="46"/>
      <c r="U15899" s="46"/>
    </row>
    <row r="15900" spans="19:21" x14ac:dyDescent="0.25">
      <c r="S15900" s="46"/>
      <c r="U15900" s="46"/>
    </row>
    <row r="15901" spans="19:21" x14ac:dyDescent="0.25">
      <c r="S15901" s="46"/>
      <c r="U15901" s="46"/>
    </row>
    <row r="15902" spans="19:21" x14ac:dyDescent="0.25">
      <c r="S15902" s="46"/>
      <c r="U15902" s="46"/>
    </row>
    <row r="15903" spans="19:21" x14ac:dyDescent="0.25">
      <c r="S15903" s="46"/>
      <c r="U15903" s="46"/>
    </row>
    <row r="15904" spans="19:21" x14ac:dyDescent="0.25">
      <c r="S15904" s="46"/>
      <c r="U15904" s="46"/>
    </row>
    <row r="15905" spans="19:21" x14ac:dyDescent="0.25">
      <c r="S15905" s="46"/>
      <c r="U15905" s="46"/>
    </row>
    <row r="15906" spans="19:21" x14ac:dyDescent="0.25">
      <c r="S15906" s="46"/>
      <c r="U15906" s="46"/>
    </row>
    <row r="15907" spans="19:21" x14ac:dyDescent="0.25">
      <c r="S15907" s="46"/>
      <c r="U15907" s="46"/>
    </row>
    <row r="15908" spans="19:21" x14ac:dyDescent="0.25">
      <c r="S15908" s="46"/>
      <c r="U15908" s="46"/>
    </row>
    <row r="15909" spans="19:21" x14ac:dyDescent="0.25">
      <c r="S15909" s="46"/>
      <c r="U15909" s="46"/>
    </row>
    <row r="15910" spans="19:21" x14ac:dyDescent="0.25">
      <c r="S15910" s="46"/>
      <c r="U15910" s="46"/>
    </row>
    <row r="15911" spans="19:21" x14ac:dyDescent="0.25">
      <c r="S15911" s="46"/>
      <c r="U15911" s="46"/>
    </row>
    <row r="15912" spans="19:21" x14ac:dyDescent="0.25">
      <c r="S15912" s="46"/>
      <c r="U15912" s="46"/>
    </row>
    <row r="15913" spans="19:21" x14ac:dyDescent="0.25">
      <c r="S15913" s="46"/>
      <c r="U15913" s="46"/>
    </row>
    <row r="15914" spans="19:21" x14ac:dyDescent="0.25">
      <c r="S15914" s="46"/>
      <c r="U15914" s="46"/>
    </row>
    <row r="15915" spans="19:21" x14ac:dyDescent="0.25">
      <c r="S15915" s="46"/>
      <c r="U15915" s="46"/>
    </row>
    <row r="15916" spans="19:21" x14ac:dyDescent="0.25">
      <c r="S15916" s="46"/>
      <c r="U15916" s="46"/>
    </row>
    <row r="15917" spans="19:21" x14ac:dyDescent="0.25">
      <c r="S15917" s="46"/>
      <c r="U15917" s="46"/>
    </row>
    <row r="15918" spans="19:21" x14ac:dyDescent="0.25">
      <c r="S15918" s="46"/>
      <c r="U15918" s="46"/>
    </row>
    <row r="15919" spans="19:21" x14ac:dyDescent="0.25">
      <c r="S15919" s="46"/>
      <c r="U15919" s="46"/>
    </row>
    <row r="15920" spans="19:21" x14ac:dyDescent="0.25">
      <c r="S15920" s="46"/>
      <c r="U15920" s="46"/>
    </row>
    <row r="15921" spans="19:21" x14ac:dyDescent="0.25">
      <c r="S15921" s="46"/>
      <c r="U15921" s="46"/>
    </row>
    <row r="15922" spans="19:21" x14ac:dyDescent="0.25">
      <c r="S15922" s="46"/>
      <c r="U15922" s="46"/>
    </row>
    <row r="15923" spans="19:21" x14ac:dyDescent="0.25">
      <c r="S15923" s="46"/>
      <c r="U15923" s="46"/>
    </row>
    <row r="15924" spans="19:21" x14ac:dyDescent="0.25">
      <c r="S15924" s="46"/>
      <c r="U15924" s="46"/>
    </row>
    <row r="15925" spans="19:21" x14ac:dyDescent="0.25">
      <c r="S15925" s="46"/>
      <c r="U15925" s="46"/>
    </row>
    <row r="15926" spans="19:21" x14ac:dyDescent="0.25">
      <c r="S15926" s="46"/>
      <c r="U15926" s="46"/>
    </row>
    <row r="15927" spans="19:21" x14ac:dyDescent="0.25">
      <c r="S15927" s="46"/>
      <c r="U15927" s="46"/>
    </row>
    <row r="15928" spans="19:21" x14ac:dyDescent="0.25">
      <c r="S15928" s="46"/>
      <c r="U15928" s="46"/>
    </row>
    <row r="15929" spans="19:21" x14ac:dyDescent="0.25">
      <c r="S15929" s="46"/>
      <c r="U15929" s="46"/>
    </row>
    <row r="15930" spans="19:21" x14ac:dyDescent="0.25">
      <c r="S15930" s="46"/>
      <c r="U15930" s="46"/>
    </row>
    <row r="15931" spans="19:21" x14ac:dyDescent="0.25">
      <c r="S15931" s="46"/>
      <c r="U15931" s="46"/>
    </row>
    <row r="15932" spans="19:21" x14ac:dyDescent="0.25">
      <c r="S15932" s="46"/>
      <c r="U15932" s="46"/>
    </row>
    <row r="15933" spans="19:21" x14ac:dyDescent="0.25">
      <c r="S15933" s="46"/>
      <c r="U15933" s="46"/>
    </row>
    <row r="15934" spans="19:21" x14ac:dyDescent="0.25">
      <c r="S15934" s="46"/>
      <c r="U15934" s="46"/>
    </row>
    <row r="15935" spans="19:21" x14ac:dyDescent="0.25">
      <c r="S15935" s="46"/>
      <c r="U15935" s="46"/>
    </row>
    <row r="15936" spans="19:21" x14ac:dyDescent="0.25">
      <c r="S15936" s="46"/>
      <c r="U15936" s="46"/>
    </row>
    <row r="15937" spans="19:21" x14ac:dyDescent="0.25">
      <c r="S15937" s="46"/>
      <c r="U15937" s="46"/>
    </row>
    <row r="15938" spans="19:21" x14ac:dyDescent="0.25">
      <c r="S15938" s="46"/>
      <c r="U15938" s="46"/>
    </row>
    <row r="15939" spans="19:21" x14ac:dyDescent="0.25">
      <c r="S15939" s="46"/>
      <c r="U15939" s="46"/>
    </row>
    <row r="15940" spans="19:21" x14ac:dyDescent="0.25">
      <c r="S15940" s="46"/>
      <c r="U15940" s="46"/>
    </row>
    <row r="15941" spans="19:21" x14ac:dyDescent="0.25">
      <c r="S15941" s="46"/>
      <c r="U15941" s="46"/>
    </row>
    <row r="15942" spans="19:21" x14ac:dyDescent="0.25">
      <c r="S15942" s="46"/>
      <c r="U15942" s="46"/>
    </row>
    <row r="15943" spans="19:21" x14ac:dyDescent="0.25">
      <c r="S15943" s="46"/>
      <c r="U15943" s="46"/>
    </row>
    <row r="15944" spans="19:21" x14ac:dyDescent="0.25">
      <c r="S15944" s="46"/>
      <c r="U15944" s="46"/>
    </row>
    <row r="15945" spans="19:21" x14ac:dyDescent="0.25">
      <c r="S15945" s="46"/>
      <c r="U15945" s="46"/>
    </row>
    <row r="15946" spans="19:21" x14ac:dyDescent="0.25">
      <c r="S15946" s="46"/>
      <c r="U15946" s="46"/>
    </row>
    <row r="15947" spans="19:21" x14ac:dyDescent="0.25">
      <c r="S15947" s="46"/>
      <c r="U15947" s="46"/>
    </row>
    <row r="15948" spans="19:21" x14ac:dyDescent="0.25">
      <c r="S15948" s="46"/>
      <c r="U15948" s="46"/>
    </row>
    <row r="15949" spans="19:21" x14ac:dyDescent="0.25">
      <c r="S15949" s="46"/>
      <c r="U15949" s="46"/>
    </row>
    <row r="15950" spans="19:21" x14ac:dyDescent="0.25">
      <c r="S15950" s="46"/>
      <c r="U15950" s="46"/>
    </row>
    <row r="15951" spans="19:21" x14ac:dyDescent="0.25">
      <c r="S15951" s="46"/>
      <c r="U15951" s="46"/>
    </row>
    <row r="15952" spans="19:21" x14ac:dyDescent="0.25">
      <c r="S15952" s="46"/>
      <c r="U15952" s="46"/>
    </row>
    <row r="15953" spans="19:21" x14ac:dyDescent="0.25">
      <c r="S15953" s="46"/>
      <c r="U15953" s="46"/>
    </row>
    <row r="15954" spans="19:21" x14ac:dyDescent="0.25">
      <c r="S15954" s="46"/>
      <c r="U15954" s="46"/>
    </row>
    <row r="15955" spans="19:21" x14ac:dyDescent="0.25">
      <c r="S15955" s="46"/>
      <c r="U15955" s="46"/>
    </row>
    <row r="15956" spans="19:21" x14ac:dyDescent="0.25">
      <c r="S15956" s="46"/>
      <c r="U15956" s="46"/>
    </row>
    <row r="15957" spans="19:21" x14ac:dyDescent="0.25">
      <c r="S15957" s="46"/>
      <c r="U15957" s="46"/>
    </row>
    <row r="15958" spans="19:21" x14ac:dyDescent="0.25">
      <c r="S15958" s="46"/>
      <c r="U15958" s="46"/>
    </row>
    <row r="15959" spans="19:21" x14ac:dyDescent="0.25">
      <c r="S15959" s="46"/>
      <c r="U15959" s="46"/>
    </row>
    <row r="15960" spans="19:21" x14ac:dyDescent="0.25">
      <c r="S15960" s="46"/>
      <c r="U15960" s="46"/>
    </row>
    <row r="15961" spans="19:21" x14ac:dyDescent="0.25">
      <c r="S15961" s="46"/>
      <c r="U15961" s="46"/>
    </row>
    <row r="15962" spans="19:21" x14ac:dyDescent="0.25">
      <c r="S15962" s="46"/>
      <c r="U15962" s="46"/>
    </row>
    <row r="15963" spans="19:21" x14ac:dyDescent="0.25">
      <c r="S15963" s="46"/>
      <c r="U15963" s="46"/>
    </row>
    <row r="15964" spans="19:21" x14ac:dyDescent="0.25">
      <c r="S15964" s="46"/>
      <c r="U15964" s="46"/>
    </row>
    <row r="15965" spans="19:21" x14ac:dyDescent="0.25">
      <c r="S15965" s="46"/>
      <c r="U15965" s="46"/>
    </row>
    <row r="15966" spans="19:21" x14ac:dyDescent="0.25">
      <c r="S15966" s="46"/>
      <c r="U15966" s="46"/>
    </row>
    <row r="15967" spans="19:21" x14ac:dyDescent="0.25">
      <c r="S15967" s="46"/>
      <c r="U15967" s="46"/>
    </row>
    <row r="15968" spans="19:21" x14ac:dyDescent="0.25">
      <c r="S15968" s="46"/>
      <c r="U15968" s="46"/>
    </row>
    <row r="15969" spans="19:21" x14ac:dyDescent="0.25">
      <c r="S15969" s="46"/>
      <c r="U15969" s="46"/>
    </row>
    <row r="15970" spans="19:21" x14ac:dyDescent="0.25">
      <c r="S15970" s="46"/>
      <c r="U15970" s="46"/>
    </row>
    <row r="15971" spans="19:21" x14ac:dyDescent="0.25">
      <c r="S15971" s="46"/>
      <c r="U15971" s="46"/>
    </row>
    <row r="15972" spans="19:21" x14ac:dyDescent="0.25">
      <c r="S15972" s="46"/>
      <c r="U15972" s="46"/>
    </row>
    <row r="15973" spans="19:21" x14ac:dyDescent="0.25">
      <c r="S15973" s="46"/>
      <c r="U15973" s="46"/>
    </row>
    <row r="15974" spans="19:21" x14ac:dyDescent="0.25">
      <c r="S15974" s="46"/>
      <c r="U15974" s="46"/>
    </row>
    <row r="15975" spans="19:21" x14ac:dyDescent="0.25">
      <c r="S15975" s="46"/>
      <c r="U15975" s="46"/>
    </row>
    <row r="15976" spans="19:21" x14ac:dyDescent="0.25">
      <c r="S15976" s="46"/>
      <c r="U15976" s="46"/>
    </row>
    <row r="15977" spans="19:21" x14ac:dyDescent="0.25">
      <c r="S15977" s="46"/>
      <c r="U15977" s="46"/>
    </row>
    <row r="15978" spans="19:21" x14ac:dyDescent="0.25">
      <c r="S15978" s="46"/>
      <c r="U15978" s="46"/>
    </row>
    <row r="15979" spans="19:21" x14ac:dyDescent="0.25">
      <c r="S15979" s="46"/>
      <c r="U15979" s="46"/>
    </row>
    <row r="15980" spans="19:21" x14ac:dyDescent="0.25">
      <c r="S15980" s="46"/>
      <c r="U15980" s="46"/>
    </row>
    <row r="15981" spans="19:21" x14ac:dyDescent="0.25">
      <c r="S15981" s="46"/>
      <c r="U15981" s="46"/>
    </row>
    <row r="15982" spans="19:21" x14ac:dyDescent="0.25">
      <c r="S15982" s="46"/>
      <c r="U15982" s="46"/>
    </row>
    <row r="15983" spans="19:21" x14ac:dyDescent="0.25">
      <c r="S15983" s="46"/>
      <c r="U15983" s="46"/>
    </row>
    <row r="15984" spans="19:21" x14ac:dyDescent="0.25">
      <c r="S15984" s="46"/>
      <c r="U15984" s="46"/>
    </row>
    <row r="15985" spans="19:21" x14ac:dyDescent="0.25">
      <c r="S15985" s="46"/>
      <c r="U15985" s="46"/>
    </row>
    <row r="15986" spans="19:21" x14ac:dyDescent="0.25">
      <c r="S15986" s="46"/>
      <c r="U15986" s="46"/>
    </row>
    <row r="15987" spans="19:21" x14ac:dyDescent="0.25">
      <c r="S15987" s="46"/>
      <c r="U15987" s="46"/>
    </row>
    <row r="15988" spans="19:21" x14ac:dyDescent="0.25">
      <c r="S15988" s="46"/>
      <c r="U15988" s="46"/>
    </row>
    <row r="15989" spans="19:21" x14ac:dyDescent="0.25">
      <c r="S15989" s="46"/>
      <c r="U15989" s="46"/>
    </row>
    <row r="15990" spans="19:21" x14ac:dyDescent="0.25">
      <c r="S15990" s="46"/>
      <c r="U15990" s="46"/>
    </row>
    <row r="15991" spans="19:21" x14ac:dyDescent="0.25">
      <c r="S15991" s="46"/>
      <c r="U15991" s="46"/>
    </row>
    <row r="15992" spans="19:21" x14ac:dyDescent="0.25">
      <c r="S15992" s="46"/>
      <c r="U15992" s="46"/>
    </row>
    <row r="15993" spans="19:21" x14ac:dyDescent="0.25">
      <c r="S15993" s="46"/>
      <c r="U15993" s="46"/>
    </row>
    <row r="15994" spans="19:21" x14ac:dyDescent="0.25">
      <c r="S15994" s="46"/>
      <c r="U15994" s="46"/>
    </row>
    <row r="15995" spans="19:21" x14ac:dyDescent="0.25">
      <c r="S15995" s="46"/>
      <c r="U15995" s="46"/>
    </row>
    <row r="15996" spans="19:21" x14ac:dyDescent="0.25">
      <c r="S15996" s="46"/>
      <c r="U15996" s="46"/>
    </row>
    <row r="15997" spans="19:21" x14ac:dyDescent="0.25">
      <c r="S15997" s="46"/>
      <c r="U15997" s="46"/>
    </row>
    <row r="15998" spans="19:21" x14ac:dyDescent="0.25">
      <c r="S15998" s="46"/>
      <c r="U15998" s="46"/>
    </row>
    <row r="15999" spans="19:21" x14ac:dyDescent="0.25">
      <c r="S15999" s="46"/>
      <c r="U15999" s="46"/>
    </row>
    <row r="16000" spans="19:21" x14ac:dyDescent="0.25">
      <c r="S16000" s="46"/>
      <c r="U16000" s="46"/>
    </row>
    <row r="16001" spans="19:21" x14ac:dyDescent="0.25">
      <c r="S16001" s="46"/>
      <c r="U16001" s="46"/>
    </row>
    <row r="16002" spans="19:21" x14ac:dyDescent="0.25">
      <c r="S16002" s="46"/>
      <c r="U16002" s="46"/>
    </row>
    <row r="16003" spans="19:21" x14ac:dyDescent="0.25">
      <c r="S16003" s="46"/>
      <c r="U16003" s="46"/>
    </row>
    <row r="16004" spans="19:21" x14ac:dyDescent="0.25">
      <c r="S16004" s="46"/>
      <c r="U16004" s="46"/>
    </row>
    <row r="16005" spans="19:21" x14ac:dyDescent="0.25">
      <c r="S16005" s="46"/>
      <c r="U16005" s="46"/>
    </row>
    <row r="16006" spans="19:21" x14ac:dyDescent="0.25">
      <c r="S16006" s="46"/>
      <c r="U16006" s="46"/>
    </row>
    <row r="16007" spans="19:21" x14ac:dyDescent="0.25">
      <c r="S16007" s="46"/>
      <c r="U16007" s="46"/>
    </row>
    <row r="16008" spans="19:21" x14ac:dyDescent="0.25">
      <c r="S16008" s="46"/>
      <c r="U16008" s="46"/>
    </row>
    <row r="16009" spans="19:21" x14ac:dyDescent="0.25">
      <c r="S16009" s="46"/>
      <c r="U16009" s="46"/>
    </row>
    <row r="16010" spans="19:21" x14ac:dyDescent="0.25">
      <c r="S16010" s="46"/>
      <c r="U16010" s="46"/>
    </row>
    <row r="16011" spans="19:21" x14ac:dyDescent="0.25">
      <c r="S16011" s="46"/>
      <c r="U16011" s="46"/>
    </row>
    <row r="16012" spans="19:21" x14ac:dyDescent="0.25">
      <c r="S16012" s="46"/>
      <c r="U16012" s="46"/>
    </row>
    <row r="16013" spans="19:21" x14ac:dyDescent="0.25">
      <c r="S16013" s="46"/>
      <c r="U16013" s="46"/>
    </row>
    <row r="16014" spans="19:21" x14ac:dyDescent="0.25">
      <c r="S16014" s="46"/>
      <c r="U16014" s="46"/>
    </row>
    <row r="16015" spans="19:21" x14ac:dyDescent="0.25">
      <c r="S16015" s="46"/>
      <c r="U16015" s="46"/>
    </row>
    <row r="16016" spans="19:21" x14ac:dyDescent="0.25">
      <c r="S16016" s="46"/>
      <c r="U16016" s="46"/>
    </row>
    <row r="16017" spans="19:21" x14ac:dyDescent="0.25">
      <c r="S16017" s="46"/>
      <c r="U16017" s="46"/>
    </row>
    <row r="16018" spans="19:21" x14ac:dyDescent="0.25">
      <c r="S16018" s="46"/>
      <c r="U16018" s="46"/>
    </row>
    <row r="16019" spans="19:21" x14ac:dyDescent="0.25">
      <c r="S16019" s="46"/>
      <c r="U16019" s="46"/>
    </row>
    <row r="16020" spans="19:21" x14ac:dyDescent="0.25">
      <c r="S16020" s="46"/>
      <c r="U16020" s="46"/>
    </row>
    <row r="16021" spans="19:21" x14ac:dyDescent="0.25">
      <c r="S16021" s="46"/>
      <c r="U16021" s="46"/>
    </row>
    <row r="16022" spans="19:21" x14ac:dyDescent="0.25">
      <c r="S16022" s="46"/>
      <c r="U16022" s="46"/>
    </row>
    <row r="16023" spans="19:21" x14ac:dyDescent="0.25">
      <c r="S16023" s="46"/>
      <c r="U16023" s="46"/>
    </row>
    <row r="16024" spans="19:21" x14ac:dyDescent="0.25">
      <c r="S16024" s="46"/>
      <c r="U16024" s="46"/>
    </row>
    <row r="16025" spans="19:21" x14ac:dyDescent="0.25">
      <c r="S16025" s="46"/>
      <c r="U16025" s="46"/>
    </row>
    <row r="16026" spans="19:21" x14ac:dyDescent="0.25">
      <c r="S16026" s="46"/>
      <c r="U16026" s="46"/>
    </row>
    <row r="16027" spans="19:21" x14ac:dyDescent="0.25">
      <c r="S16027" s="46"/>
      <c r="U16027" s="46"/>
    </row>
    <row r="16028" spans="19:21" x14ac:dyDescent="0.25">
      <c r="S16028" s="46"/>
      <c r="U16028" s="46"/>
    </row>
    <row r="16029" spans="19:21" x14ac:dyDescent="0.25">
      <c r="S16029" s="46"/>
      <c r="U16029" s="46"/>
    </row>
    <row r="16030" spans="19:21" x14ac:dyDescent="0.25">
      <c r="S16030" s="46"/>
      <c r="U16030" s="46"/>
    </row>
    <row r="16031" spans="19:21" x14ac:dyDescent="0.25">
      <c r="S16031" s="46"/>
      <c r="U16031" s="46"/>
    </row>
    <row r="16032" spans="19:21" x14ac:dyDescent="0.25">
      <c r="S16032" s="46"/>
      <c r="U16032" s="46"/>
    </row>
    <row r="16033" spans="19:21" x14ac:dyDescent="0.25">
      <c r="S16033" s="46"/>
      <c r="U16033" s="46"/>
    </row>
    <row r="16034" spans="19:21" x14ac:dyDescent="0.25">
      <c r="S16034" s="46"/>
      <c r="U16034" s="46"/>
    </row>
    <row r="16035" spans="19:21" x14ac:dyDescent="0.25">
      <c r="S16035" s="46"/>
      <c r="U16035" s="46"/>
    </row>
    <row r="16036" spans="19:21" x14ac:dyDescent="0.25">
      <c r="S16036" s="46"/>
      <c r="U16036" s="46"/>
    </row>
    <row r="16037" spans="19:21" x14ac:dyDescent="0.25">
      <c r="S16037" s="46"/>
      <c r="U16037" s="46"/>
    </row>
    <row r="16038" spans="19:21" x14ac:dyDescent="0.25">
      <c r="S16038" s="46"/>
      <c r="U16038" s="46"/>
    </row>
    <row r="16039" spans="19:21" x14ac:dyDescent="0.25">
      <c r="S16039" s="46"/>
      <c r="U16039" s="46"/>
    </row>
    <row r="16040" spans="19:21" x14ac:dyDescent="0.25">
      <c r="S16040" s="46"/>
      <c r="U16040" s="46"/>
    </row>
    <row r="16041" spans="19:21" x14ac:dyDescent="0.25">
      <c r="S16041" s="46"/>
      <c r="U16041" s="46"/>
    </row>
    <row r="16042" spans="19:21" x14ac:dyDescent="0.25">
      <c r="S16042" s="46"/>
      <c r="U16042" s="46"/>
    </row>
    <row r="16043" spans="19:21" x14ac:dyDescent="0.25">
      <c r="S16043" s="46"/>
      <c r="U16043" s="46"/>
    </row>
    <row r="16044" spans="19:21" x14ac:dyDescent="0.25">
      <c r="S16044" s="46"/>
      <c r="U16044" s="46"/>
    </row>
    <row r="16045" spans="19:21" x14ac:dyDescent="0.25">
      <c r="S16045" s="46"/>
      <c r="U16045" s="46"/>
    </row>
    <row r="16046" spans="19:21" x14ac:dyDescent="0.25">
      <c r="S16046" s="46"/>
      <c r="U16046" s="46"/>
    </row>
    <row r="16047" spans="19:21" x14ac:dyDescent="0.25">
      <c r="S16047" s="46"/>
      <c r="U16047" s="46"/>
    </row>
    <row r="16048" spans="19:21" x14ac:dyDescent="0.25">
      <c r="S16048" s="46"/>
      <c r="U16048" s="46"/>
    </row>
    <row r="16049" spans="19:21" x14ac:dyDescent="0.25">
      <c r="S16049" s="46"/>
      <c r="U16049" s="46"/>
    </row>
    <row r="16050" spans="19:21" x14ac:dyDescent="0.25">
      <c r="S16050" s="46"/>
      <c r="U16050" s="46"/>
    </row>
    <row r="16051" spans="19:21" x14ac:dyDescent="0.25">
      <c r="S16051" s="46"/>
      <c r="U16051" s="46"/>
    </row>
    <row r="16052" spans="19:21" x14ac:dyDescent="0.25">
      <c r="S16052" s="46"/>
      <c r="U16052" s="46"/>
    </row>
    <row r="16053" spans="19:21" x14ac:dyDescent="0.25">
      <c r="S16053" s="46"/>
      <c r="U16053" s="46"/>
    </row>
    <row r="16054" spans="19:21" x14ac:dyDescent="0.25">
      <c r="S16054" s="46"/>
      <c r="U16054" s="46"/>
    </row>
    <row r="16055" spans="19:21" x14ac:dyDescent="0.25">
      <c r="S16055" s="46"/>
      <c r="U16055" s="46"/>
    </row>
    <row r="16056" spans="19:21" x14ac:dyDescent="0.25">
      <c r="S16056" s="46"/>
      <c r="U16056" s="46"/>
    </row>
    <row r="16057" spans="19:21" x14ac:dyDescent="0.25">
      <c r="S16057" s="46"/>
      <c r="U16057" s="46"/>
    </row>
    <row r="16058" spans="19:21" x14ac:dyDescent="0.25">
      <c r="S16058" s="46"/>
      <c r="U16058" s="46"/>
    </row>
    <row r="16059" spans="19:21" x14ac:dyDescent="0.25">
      <c r="S16059" s="46"/>
      <c r="U16059" s="46"/>
    </row>
    <row r="16060" spans="19:21" x14ac:dyDescent="0.25">
      <c r="S16060" s="46"/>
      <c r="U16060" s="46"/>
    </row>
    <row r="16061" spans="19:21" x14ac:dyDescent="0.25">
      <c r="S16061" s="46"/>
      <c r="U16061" s="46"/>
    </row>
    <row r="16062" spans="19:21" x14ac:dyDescent="0.25">
      <c r="S16062" s="46"/>
      <c r="U16062" s="46"/>
    </row>
    <row r="16063" spans="19:21" x14ac:dyDescent="0.25">
      <c r="S16063" s="46"/>
      <c r="U16063" s="46"/>
    </row>
    <row r="16064" spans="19:21" x14ac:dyDescent="0.25">
      <c r="S16064" s="46"/>
      <c r="U16064" s="46"/>
    </row>
    <row r="16065" spans="19:21" x14ac:dyDescent="0.25">
      <c r="S16065" s="46"/>
      <c r="U16065" s="46"/>
    </row>
    <row r="16066" spans="19:21" x14ac:dyDescent="0.25">
      <c r="S16066" s="46"/>
      <c r="U16066" s="46"/>
    </row>
    <row r="16067" spans="19:21" x14ac:dyDescent="0.25">
      <c r="S16067" s="46"/>
      <c r="U16067" s="46"/>
    </row>
    <row r="16068" spans="19:21" x14ac:dyDescent="0.25">
      <c r="S16068" s="46"/>
      <c r="U16068" s="46"/>
    </row>
    <row r="16069" spans="19:21" x14ac:dyDescent="0.25">
      <c r="S16069" s="46"/>
      <c r="U16069" s="46"/>
    </row>
    <row r="16070" spans="19:21" x14ac:dyDescent="0.25">
      <c r="S16070" s="46"/>
      <c r="U16070" s="46"/>
    </row>
    <row r="16071" spans="19:21" x14ac:dyDescent="0.25">
      <c r="S16071" s="46"/>
      <c r="U16071" s="46"/>
    </row>
    <row r="16072" spans="19:21" x14ac:dyDescent="0.25">
      <c r="S16072" s="46"/>
      <c r="U16072" s="46"/>
    </row>
    <row r="16073" spans="19:21" x14ac:dyDescent="0.25">
      <c r="S16073" s="46"/>
      <c r="U16073" s="46"/>
    </row>
    <row r="16074" spans="19:21" x14ac:dyDescent="0.25">
      <c r="S16074" s="46"/>
      <c r="U16074" s="46"/>
    </row>
    <row r="16075" spans="19:21" x14ac:dyDescent="0.25">
      <c r="S16075" s="46"/>
      <c r="U16075" s="46"/>
    </row>
    <row r="16076" spans="19:21" x14ac:dyDescent="0.25">
      <c r="S16076" s="46"/>
      <c r="U16076" s="46"/>
    </row>
    <row r="16077" spans="19:21" x14ac:dyDescent="0.25">
      <c r="S16077" s="46"/>
      <c r="U16077" s="46"/>
    </row>
    <row r="16078" spans="19:21" x14ac:dyDescent="0.25">
      <c r="S16078" s="46"/>
      <c r="U16078" s="46"/>
    </row>
    <row r="16079" spans="19:21" x14ac:dyDescent="0.25">
      <c r="S16079" s="46"/>
      <c r="U16079" s="46"/>
    </row>
    <row r="16080" spans="19:21" x14ac:dyDescent="0.25">
      <c r="S16080" s="46"/>
      <c r="U16080" s="46"/>
    </row>
    <row r="16081" spans="19:21" x14ac:dyDescent="0.25">
      <c r="S16081" s="46"/>
      <c r="U16081" s="46"/>
    </row>
    <row r="16082" spans="19:21" x14ac:dyDescent="0.25">
      <c r="S16082" s="46"/>
      <c r="U16082" s="46"/>
    </row>
    <row r="16083" spans="19:21" x14ac:dyDescent="0.25">
      <c r="S16083" s="46"/>
      <c r="U16083" s="46"/>
    </row>
    <row r="16084" spans="19:21" x14ac:dyDescent="0.25">
      <c r="S16084" s="46"/>
      <c r="U16084" s="46"/>
    </row>
    <row r="16085" spans="19:21" x14ac:dyDescent="0.25">
      <c r="S16085" s="46"/>
      <c r="U16085" s="46"/>
    </row>
    <row r="16086" spans="19:21" x14ac:dyDescent="0.25">
      <c r="S16086" s="46"/>
      <c r="U16086" s="46"/>
    </row>
    <row r="16087" spans="19:21" x14ac:dyDescent="0.25">
      <c r="S16087" s="46"/>
      <c r="U16087" s="46"/>
    </row>
    <row r="16088" spans="19:21" x14ac:dyDescent="0.25">
      <c r="S16088" s="46"/>
      <c r="U16088" s="46"/>
    </row>
    <row r="16089" spans="19:21" x14ac:dyDescent="0.25">
      <c r="S16089" s="46"/>
      <c r="U16089" s="46"/>
    </row>
    <row r="16090" spans="19:21" x14ac:dyDescent="0.25">
      <c r="S16090" s="46"/>
      <c r="U16090" s="46"/>
    </row>
    <row r="16091" spans="19:21" x14ac:dyDescent="0.25">
      <c r="S16091" s="46"/>
      <c r="U16091" s="46"/>
    </row>
    <row r="16092" spans="19:21" x14ac:dyDescent="0.25">
      <c r="S16092" s="46"/>
      <c r="U16092" s="46"/>
    </row>
    <row r="16093" spans="19:21" x14ac:dyDescent="0.25">
      <c r="S16093" s="46"/>
      <c r="U16093" s="46"/>
    </row>
    <row r="16094" spans="19:21" x14ac:dyDescent="0.25">
      <c r="S16094" s="46"/>
      <c r="U16094" s="46"/>
    </row>
    <row r="16095" spans="19:21" x14ac:dyDescent="0.25">
      <c r="S16095" s="46"/>
      <c r="U16095" s="46"/>
    </row>
    <row r="16096" spans="19:21" x14ac:dyDescent="0.25">
      <c r="S16096" s="46"/>
      <c r="U16096" s="46"/>
    </row>
    <row r="16097" spans="19:21" x14ac:dyDescent="0.25">
      <c r="S16097" s="46"/>
      <c r="U16097" s="46"/>
    </row>
    <row r="16098" spans="19:21" x14ac:dyDescent="0.25">
      <c r="S16098" s="46"/>
      <c r="U16098" s="46"/>
    </row>
    <row r="16099" spans="19:21" x14ac:dyDescent="0.25">
      <c r="S16099" s="46"/>
      <c r="U16099" s="46"/>
    </row>
    <row r="16100" spans="19:21" x14ac:dyDescent="0.25">
      <c r="S16100" s="46"/>
      <c r="U16100" s="46"/>
    </row>
    <row r="16101" spans="19:21" x14ac:dyDescent="0.25">
      <c r="S16101" s="46"/>
      <c r="U16101" s="46"/>
    </row>
    <row r="16102" spans="19:21" x14ac:dyDescent="0.25">
      <c r="S16102" s="46"/>
      <c r="U16102" s="46"/>
    </row>
    <row r="16103" spans="19:21" x14ac:dyDescent="0.25">
      <c r="S16103" s="46"/>
      <c r="U16103" s="46"/>
    </row>
    <row r="16104" spans="19:21" x14ac:dyDescent="0.25">
      <c r="S16104" s="46"/>
      <c r="U16104" s="46"/>
    </row>
    <row r="16105" spans="19:21" x14ac:dyDescent="0.25">
      <c r="S16105" s="46"/>
      <c r="U16105" s="46"/>
    </row>
    <row r="16106" spans="19:21" x14ac:dyDescent="0.25">
      <c r="S16106" s="46"/>
      <c r="U16106" s="46"/>
    </row>
    <row r="16107" spans="19:21" x14ac:dyDescent="0.25">
      <c r="S16107" s="46"/>
      <c r="U16107" s="46"/>
    </row>
    <row r="16108" spans="19:21" x14ac:dyDescent="0.25">
      <c r="S16108" s="46"/>
      <c r="U16108" s="46"/>
    </row>
    <row r="16109" spans="19:21" x14ac:dyDescent="0.25">
      <c r="S16109" s="46"/>
      <c r="U16109" s="46"/>
    </row>
    <row r="16110" spans="19:21" x14ac:dyDescent="0.25">
      <c r="S16110" s="46"/>
      <c r="U16110" s="46"/>
    </row>
    <row r="16111" spans="19:21" x14ac:dyDescent="0.25">
      <c r="S16111" s="46"/>
      <c r="U16111" s="46"/>
    </row>
    <row r="16112" spans="19:21" x14ac:dyDescent="0.25">
      <c r="S16112" s="46"/>
      <c r="U16112" s="46"/>
    </row>
    <row r="16113" spans="19:21" x14ac:dyDescent="0.25">
      <c r="S16113" s="46"/>
      <c r="U16113" s="46"/>
    </row>
    <row r="16114" spans="19:21" x14ac:dyDescent="0.25">
      <c r="S16114" s="46"/>
      <c r="U16114" s="46"/>
    </row>
    <row r="16115" spans="19:21" x14ac:dyDescent="0.25">
      <c r="S16115" s="46"/>
      <c r="U16115" s="46"/>
    </row>
    <row r="16116" spans="19:21" x14ac:dyDescent="0.25">
      <c r="S16116" s="46"/>
      <c r="U16116" s="46"/>
    </row>
    <row r="16117" spans="19:21" x14ac:dyDescent="0.25">
      <c r="S16117" s="46"/>
      <c r="U16117" s="46"/>
    </row>
    <row r="16118" spans="19:21" x14ac:dyDescent="0.25">
      <c r="S16118" s="46"/>
      <c r="U16118" s="46"/>
    </row>
    <row r="16119" spans="19:21" x14ac:dyDescent="0.25">
      <c r="S16119" s="46"/>
      <c r="U16119" s="46"/>
    </row>
    <row r="16120" spans="19:21" x14ac:dyDescent="0.25">
      <c r="S16120" s="46"/>
      <c r="U16120" s="46"/>
    </row>
    <row r="16121" spans="19:21" x14ac:dyDescent="0.25">
      <c r="S16121" s="46"/>
      <c r="U16121" s="46"/>
    </row>
    <row r="16122" spans="19:21" x14ac:dyDescent="0.25">
      <c r="S16122" s="46"/>
      <c r="U16122" s="46"/>
    </row>
    <row r="16123" spans="19:21" x14ac:dyDescent="0.25">
      <c r="S16123" s="46"/>
      <c r="U16123" s="46"/>
    </row>
    <row r="16124" spans="19:21" x14ac:dyDescent="0.25">
      <c r="S16124" s="46"/>
      <c r="U16124" s="46"/>
    </row>
    <row r="16125" spans="19:21" x14ac:dyDescent="0.25">
      <c r="S16125" s="46"/>
      <c r="U16125" s="46"/>
    </row>
    <row r="16126" spans="19:21" x14ac:dyDescent="0.25">
      <c r="S16126" s="46"/>
      <c r="U16126" s="46"/>
    </row>
    <row r="16127" spans="19:21" x14ac:dyDescent="0.25">
      <c r="S16127" s="46"/>
      <c r="U16127" s="46"/>
    </row>
    <row r="16128" spans="19:21" x14ac:dyDescent="0.25">
      <c r="S16128" s="46"/>
      <c r="U16128" s="46"/>
    </row>
    <row r="16129" spans="19:21" x14ac:dyDescent="0.25">
      <c r="S16129" s="46"/>
      <c r="U16129" s="46"/>
    </row>
    <row r="16130" spans="19:21" x14ac:dyDescent="0.25">
      <c r="S16130" s="46"/>
      <c r="U16130" s="46"/>
    </row>
    <row r="16131" spans="19:21" x14ac:dyDescent="0.25">
      <c r="S16131" s="46"/>
      <c r="U16131" s="46"/>
    </row>
    <row r="16132" spans="19:21" x14ac:dyDescent="0.25">
      <c r="S16132" s="46"/>
      <c r="U16132" s="46"/>
    </row>
    <row r="16133" spans="19:21" x14ac:dyDescent="0.25">
      <c r="S16133" s="46"/>
      <c r="U16133" s="46"/>
    </row>
    <row r="16134" spans="19:21" x14ac:dyDescent="0.25">
      <c r="S16134" s="46"/>
      <c r="U16134" s="46"/>
    </row>
    <row r="16135" spans="19:21" x14ac:dyDescent="0.25">
      <c r="S16135" s="46"/>
      <c r="U16135" s="46"/>
    </row>
    <row r="16136" spans="19:21" x14ac:dyDescent="0.25">
      <c r="S16136" s="46"/>
      <c r="U16136" s="46"/>
    </row>
    <row r="16137" spans="19:21" x14ac:dyDescent="0.25">
      <c r="S16137" s="46"/>
      <c r="U16137" s="46"/>
    </row>
    <row r="16138" spans="19:21" x14ac:dyDescent="0.25">
      <c r="S16138" s="46"/>
      <c r="U16138" s="46"/>
    </row>
    <row r="16139" spans="19:21" x14ac:dyDescent="0.25">
      <c r="S16139" s="46"/>
      <c r="U16139" s="46"/>
    </row>
    <row r="16140" spans="19:21" x14ac:dyDescent="0.25">
      <c r="S16140" s="46"/>
      <c r="U16140" s="46"/>
    </row>
    <row r="16141" spans="19:21" x14ac:dyDescent="0.25">
      <c r="S16141" s="46"/>
      <c r="U16141" s="46"/>
    </row>
    <row r="16142" spans="19:21" x14ac:dyDescent="0.25">
      <c r="S16142" s="46"/>
      <c r="U16142" s="46"/>
    </row>
    <row r="16143" spans="19:21" x14ac:dyDescent="0.25">
      <c r="S16143" s="46"/>
      <c r="U16143" s="46"/>
    </row>
    <row r="16144" spans="19:21" x14ac:dyDescent="0.25">
      <c r="S16144" s="46"/>
      <c r="U16144" s="46"/>
    </row>
    <row r="16145" spans="19:21" x14ac:dyDescent="0.25">
      <c r="S16145" s="46"/>
      <c r="U16145" s="46"/>
    </row>
    <row r="16146" spans="19:21" x14ac:dyDescent="0.25">
      <c r="S16146" s="46"/>
      <c r="U16146" s="46"/>
    </row>
    <row r="16147" spans="19:21" x14ac:dyDescent="0.25">
      <c r="S16147" s="46"/>
      <c r="U16147" s="46"/>
    </row>
    <row r="16148" spans="19:21" x14ac:dyDescent="0.25">
      <c r="S16148" s="46"/>
      <c r="U16148" s="46"/>
    </row>
    <row r="16149" spans="19:21" x14ac:dyDescent="0.25">
      <c r="S16149" s="46"/>
      <c r="U16149" s="46"/>
    </row>
    <row r="16150" spans="19:21" x14ac:dyDescent="0.25">
      <c r="S16150" s="46"/>
      <c r="U16150" s="46"/>
    </row>
    <row r="16151" spans="19:21" x14ac:dyDescent="0.25">
      <c r="S16151" s="46"/>
      <c r="U16151" s="46"/>
    </row>
    <row r="16152" spans="19:21" x14ac:dyDescent="0.25">
      <c r="S16152" s="46"/>
      <c r="U16152" s="46"/>
    </row>
    <row r="16153" spans="19:21" x14ac:dyDescent="0.25">
      <c r="S16153" s="46"/>
      <c r="U16153" s="46"/>
    </row>
    <row r="16154" spans="19:21" x14ac:dyDescent="0.25">
      <c r="S16154" s="46"/>
      <c r="U16154" s="46"/>
    </row>
    <row r="16155" spans="19:21" x14ac:dyDescent="0.25">
      <c r="S16155" s="46"/>
      <c r="U16155" s="46"/>
    </row>
    <row r="16156" spans="19:21" x14ac:dyDescent="0.25">
      <c r="S16156" s="46"/>
      <c r="U16156" s="46"/>
    </row>
    <row r="16157" spans="19:21" x14ac:dyDescent="0.25">
      <c r="S16157" s="46"/>
      <c r="U16157" s="46"/>
    </row>
    <row r="16158" spans="19:21" x14ac:dyDescent="0.25">
      <c r="S16158" s="46"/>
      <c r="U16158" s="46"/>
    </row>
    <row r="16159" spans="19:21" x14ac:dyDescent="0.25">
      <c r="S16159" s="46"/>
      <c r="U16159" s="46"/>
    </row>
    <row r="16160" spans="19:21" x14ac:dyDescent="0.25">
      <c r="S16160" s="46"/>
      <c r="U16160" s="46"/>
    </row>
    <row r="16161" spans="19:21" x14ac:dyDescent="0.25">
      <c r="S16161" s="46"/>
      <c r="U16161" s="46"/>
    </row>
    <row r="16162" spans="19:21" x14ac:dyDescent="0.25">
      <c r="S16162" s="46"/>
      <c r="U16162" s="46"/>
    </row>
    <row r="16163" spans="19:21" x14ac:dyDescent="0.25">
      <c r="S16163" s="46"/>
      <c r="U16163" s="46"/>
    </row>
    <row r="16164" spans="19:21" x14ac:dyDescent="0.25">
      <c r="S16164" s="46"/>
      <c r="U16164" s="46"/>
    </row>
    <row r="16165" spans="19:21" x14ac:dyDescent="0.25">
      <c r="S16165" s="46"/>
      <c r="U16165" s="46"/>
    </row>
    <row r="16166" spans="19:21" x14ac:dyDescent="0.25">
      <c r="S16166" s="46"/>
      <c r="U16166" s="46"/>
    </row>
    <row r="16167" spans="19:21" x14ac:dyDescent="0.25">
      <c r="S16167" s="46"/>
      <c r="U16167" s="46"/>
    </row>
    <row r="16168" spans="19:21" x14ac:dyDescent="0.25">
      <c r="S16168" s="46"/>
      <c r="U16168" s="46"/>
    </row>
    <row r="16169" spans="19:21" x14ac:dyDescent="0.25">
      <c r="S16169" s="46"/>
      <c r="U16169" s="46"/>
    </row>
    <row r="16170" spans="19:21" x14ac:dyDescent="0.25">
      <c r="S16170" s="46"/>
      <c r="U16170" s="46"/>
    </row>
    <row r="16171" spans="19:21" x14ac:dyDescent="0.25">
      <c r="S16171" s="46"/>
      <c r="U16171" s="46"/>
    </row>
    <row r="16172" spans="19:21" x14ac:dyDescent="0.25">
      <c r="S16172" s="46"/>
      <c r="U16172" s="46"/>
    </row>
    <row r="16173" spans="19:21" x14ac:dyDescent="0.25">
      <c r="S16173" s="46"/>
      <c r="U16173" s="46"/>
    </row>
    <row r="16174" spans="19:21" x14ac:dyDescent="0.25">
      <c r="S16174" s="46"/>
      <c r="U16174" s="46"/>
    </row>
    <row r="16175" spans="19:21" x14ac:dyDescent="0.25">
      <c r="S16175" s="46"/>
      <c r="U16175" s="46"/>
    </row>
    <row r="16176" spans="19:21" x14ac:dyDescent="0.25">
      <c r="S16176" s="46"/>
      <c r="U16176" s="46"/>
    </row>
    <row r="16177" spans="19:21" x14ac:dyDescent="0.25">
      <c r="S16177" s="46"/>
      <c r="U16177" s="46"/>
    </row>
    <row r="16178" spans="19:21" x14ac:dyDescent="0.25">
      <c r="S16178" s="46"/>
      <c r="U16178" s="46"/>
    </row>
    <row r="16179" spans="19:21" x14ac:dyDescent="0.25">
      <c r="S16179" s="46"/>
      <c r="U16179" s="46"/>
    </row>
    <row r="16180" spans="19:21" x14ac:dyDescent="0.25">
      <c r="S16180" s="46"/>
      <c r="U16180" s="46"/>
    </row>
    <row r="16181" spans="19:21" x14ac:dyDescent="0.25">
      <c r="S16181" s="46"/>
      <c r="U16181" s="46"/>
    </row>
    <row r="16182" spans="19:21" x14ac:dyDescent="0.25">
      <c r="S16182" s="46"/>
      <c r="U16182" s="46"/>
    </row>
    <row r="16183" spans="19:21" x14ac:dyDescent="0.25">
      <c r="S16183" s="46"/>
      <c r="U16183" s="46"/>
    </row>
    <row r="16184" spans="19:21" x14ac:dyDescent="0.25">
      <c r="S16184" s="46"/>
      <c r="U16184" s="46"/>
    </row>
    <row r="16185" spans="19:21" x14ac:dyDescent="0.25">
      <c r="S16185" s="46"/>
      <c r="U16185" s="46"/>
    </row>
    <row r="16186" spans="19:21" x14ac:dyDescent="0.25">
      <c r="S16186" s="46"/>
      <c r="U16186" s="46"/>
    </row>
    <row r="16187" spans="19:21" x14ac:dyDescent="0.25">
      <c r="S16187" s="46"/>
      <c r="U16187" s="46"/>
    </row>
    <row r="16188" spans="19:21" x14ac:dyDescent="0.25">
      <c r="S16188" s="46"/>
      <c r="U16188" s="46"/>
    </row>
    <row r="16189" spans="19:21" x14ac:dyDescent="0.25">
      <c r="S16189" s="46"/>
      <c r="U16189" s="46"/>
    </row>
    <row r="16190" spans="19:21" x14ac:dyDescent="0.25">
      <c r="S16190" s="46"/>
      <c r="U16190" s="46"/>
    </row>
    <row r="16191" spans="19:21" x14ac:dyDescent="0.25">
      <c r="S16191" s="46"/>
      <c r="U16191" s="46"/>
    </row>
    <row r="16192" spans="19:21" x14ac:dyDescent="0.25">
      <c r="S16192" s="46"/>
      <c r="U16192" s="46"/>
    </row>
    <row r="16193" spans="19:21" x14ac:dyDescent="0.25">
      <c r="S16193" s="46"/>
      <c r="U16193" s="46"/>
    </row>
    <row r="16194" spans="19:21" x14ac:dyDescent="0.25">
      <c r="S16194" s="46"/>
      <c r="U16194" s="46"/>
    </row>
    <row r="16195" spans="19:21" x14ac:dyDescent="0.25">
      <c r="S16195" s="46"/>
      <c r="U16195" s="46"/>
    </row>
    <row r="16196" spans="19:21" x14ac:dyDescent="0.25">
      <c r="S16196" s="46"/>
      <c r="U16196" s="46"/>
    </row>
    <row r="16197" spans="19:21" x14ac:dyDescent="0.25">
      <c r="S16197" s="46"/>
      <c r="U16197" s="46"/>
    </row>
    <row r="16198" spans="19:21" x14ac:dyDescent="0.25">
      <c r="S16198" s="46"/>
      <c r="U16198" s="46"/>
    </row>
    <row r="16199" spans="19:21" x14ac:dyDescent="0.25">
      <c r="S16199" s="46"/>
      <c r="U16199" s="46"/>
    </row>
    <row r="16200" spans="19:21" x14ac:dyDescent="0.25">
      <c r="S16200" s="46"/>
      <c r="U16200" s="46"/>
    </row>
    <row r="16201" spans="19:21" x14ac:dyDescent="0.25">
      <c r="S16201" s="46"/>
      <c r="U16201" s="46"/>
    </row>
    <row r="16202" spans="19:21" x14ac:dyDescent="0.25">
      <c r="S16202" s="46"/>
      <c r="U16202" s="46"/>
    </row>
    <row r="16203" spans="19:21" x14ac:dyDescent="0.25">
      <c r="S16203" s="46"/>
      <c r="U16203" s="46"/>
    </row>
    <row r="16204" spans="19:21" x14ac:dyDescent="0.25">
      <c r="S16204" s="46"/>
      <c r="U16204" s="46"/>
    </row>
    <row r="16205" spans="19:21" x14ac:dyDescent="0.25">
      <c r="S16205" s="46"/>
      <c r="U16205" s="46"/>
    </row>
    <row r="16206" spans="19:21" x14ac:dyDescent="0.25">
      <c r="S16206" s="46"/>
      <c r="U16206" s="46"/>
    </row>
    <row r="16207" spans="19:21" x14ac:dyDescent="0.25">
      <c r="S16207" s="46"/>
      <c r="U16207" s="46"/>
    </row>
    <row r="16208" spans="19:21" x14ac:dyDescent="0.25">
      <c r="S16208" s="46"/>
      <c r="U16208" s="46"/>
    </row>
    <row r="16209" spans="19:21" x14ac:dyDescent="0.25">
      <c r="S16209" s="46"/>
      <c r="U16209" s="46"/>
    </row>
    <row r="16210" spans="19:21" x14ac:dyDescent="0.25">
      <c r="S16210" s="46"/>
      <c r="U16210" s="46"/>
    </row>
    <row r="16211" spans="19:21" x14ac:dyDescent="0.25">
      <c r="S16211" s="46"/>
      <c r="U16211" s="46"/>
    </row>
    <row r="16212" spans="19:21" x14ac:dyDescent="0.25">
      <c r="S16212" s="46"/>
      <c r="U16212" s="46"/>
    </row>
    <row r="16213" spans="19:21" x14ac:dyDescent="0.25">
      <c r="S16213" s="46"/>
      <c r="U16213" s="46"/>
    </row>
    <row r="16214" spans="19:21" x14ac:dyDescent="0.25">
      <c r="S16214" s="46"/>
      <c r="U16214" s="46"/>
    </row>
    <row r="16215" spans="19:21" x14ac:dyDescent="0.25">
      <c r="S16215" s="46"/>
      <c r="U16215" s="46"/>
    </row>
    <row r="16216" spans="19:21" x14ac:dyDescent="0.25">
      <c r="S16216" s="46"/>
      <c r="U16216" s="46"/>
    </row>
    <row r="16217" spans="19:21" x14ac:dyDescent="0.25">
      <c r="S16217" s="46"/>
      <c r="U16217" s="46"/>
    </row>
    <row r="16218" spans="19:21" x14ac:dyDescent="0.25">
      <c r="S16218" s="46"/>
      <c r="U16218" s="46"/>
    </row>
    <row r="16219" spans="19:21" x14ac:dyDescent="0.25">
      <c r="S16219" s="46"/>
      <c r="U16219" s="46"/>
    </row>
    <row r="16220" spans="19:21" x14ac:dyDescent="0.25">
      <c r="S16220" s="46"/>
      <c r="U16220" s="46"/>
    </row>
    <row r="16221" spans="19:21" x14ac:dyDescent="0.25">
      <c r="S16221" s="46"/>
      <c r="U16221" s="46"/>
    </row>
    <row r="16222" spans="19:21" x14ac:dyDescent="0.25">
      <c r="S16222" s="46"/>
      <c r="U16222" s="46"/>
    </row>
    <row r="16223" spans="19:21" x14ac:dyDescent="0.25">
      <c r="S16223" s="46"/>
      <c r="U16223" s="46"/>
    </row>
    <row r="16224" spans="19:21" x14ac:dyDescent="0.25">
      <c r="S16224" s="46"/>
      <c r="U16224" s="46"/>
    </row>
    <row r="16225" spans="19:21" x14ac:dyDescent="0.25">
      <c r="S16225" s="46"/>
      <c r="U16225" s="46"/>
    </row>
    <row r="16226" spans="19:21" x14ac:dyDescent="0.25">
      <c r="S16226" s="46"/>
      <c r="U16226" s="46"/>
    </row>
    <row r="16227" spans="19:21" x14ac:dyDescent="0.25">
      <c r="S16227" s="46"/>
      <c r="U16227" s="46"/>
    </row>
    <row r="16228" spans="19:21" x14ac:dyDescent="0.25">
      <c r="S16228" s="46"/>
      <c r="U16228" s="46"/>
    </row>
    <row r="16229" spans="19:21" x14ac:dyDescent="0.25">
      <c r="S16229" s="46"/>
      <c r="U16229" s="46"/>
    </row>
    <row r="16230" spans="19:21" x14ac:dyDescent="0.25">
      <c r="S16230" s="46"/>
      <c r="U16230" s="46"/>
    </row>
    <row r="16231" spans="19:21" x14ac:dyDescent="0.25">
      <c r="S16231" s="46"/>
      <c r="U16231" s="46"/>
    </row>
    <row r="16232" spans="19:21" x14ac:dyDescent="0.25">
      <c r="S16232" s="46"/>
      <c r="U16232" s="46"/>
    </row>
    <row r="16233" spans="19:21" x14ac:dyDescent="0.25">
      <c r="S16233" s="46"/>
      <c r="U16233" s="46"/>
    </row>
    <row r="16234" spans="19:21" x14ac:dyDescent="0.25">
      <c r="S16234" s="46"/>
      <c r="U16234" s="46"/>
    </row>
    <row r="16235" spans="19:21" x14ac:dyDescent="0.25">
      <c r="S16235" s="46"/>
      <c r="U16235" s="46"/>
    </row>
    <row r="16236" spans="19:21" x14ac:dyDescent="0.25">
      <c r="S16236" s="46"/>
      <c r="U16236" s="46"/>
    </row>
    <row r="16237" spans="19:21" x14ac:dyDescent="0.25">
      <c r="S16237" s="46"/>
      <c r="U16237" s="46"/>
    </row>
    <row r="16238" spans="19:21" x14ac:dyDescent="0.25">
      <c r="S16238" s="46"/>
      <c r="U16238" s="46"/>
    </row>
    <row r="16239" spans="19:21" x14ac:dyDescent="0.25">
      <c r="S16239" s="46"/>
      <c r="U16239" s="46"/>
    </row>
    <row r="16240" spans="19:21" x14ac:dyDescent="0.25">
      <c r="S16240" s="46"/>
      <c r="U16240" s="46"/>
    </row>
    <row r="16241" spans="19:21" x14ac:dyDescent="0.25">
      <c r="S16241" s="46"/>
      <c r="U16241" s="46"/>
    </row>
    <row r="16242" spans="19:21" x14ac:dyDescent="0.25">
      <c r="S16242" s="46"/>
      <c r="U16242" s="46"/>
    </row>
    <row r="16243" spans="19:21" x14ac:dyDescent="0.25">
      <c r="S16243" s="46"/>
      <c r="U16243" s="46"/>
    </row>
    <row r="16244" spans="19:21" x14ac:dyDescent="0.25">
      <c r="S16244" s="46"/>
      <c r="U16244" s="46"/>
    </row>
    <row r="16245" spans="19:21" x14ac:dyDescent="0.25">
      <c r="S16245" s="46"/>
      <c r="U16245" s="46"/>
    </row>
    <row r="16246" spans="19:21" x14ac:dyDescent="0.25">
      <c r="S16246" s="46"/>
      <c r="U16246" s="46"/>
    </row>
    <row r="16247" spans="19:21" x14ac:dyDescent="0.25">
      <c r="S16247" s="46"/>
      <c r="U16247" s="46"/>
    </row>
    <row r="16248" spans="19:21" x14ac:dyDescent="0.25">
      <c r="S16248" s="46"/>
      <c r="U16248" s="46"/>
    </row>
    <row r="16249" spans="19:21" x14ac:dyDescent="0.25">
      <c r="S16249" s="46"/>
      <c r="U16249" s="46"/>
    </row>
    <row r="16250" spans="19:21" x14ac:dyDescent="0.25">
      <c r="S16250" s="46"/>
      <c r="U16250" s="46"/>
    </row>
    <row r="16251" spans="19:21" x14ac:dyDescent="0.25">
      <c r="S16251" s="46"/>
      <c r="U16251" s="46"/>
    </row>
    <row r="16252" spans="19:21" x14ac:dyDescent="0.25">
      <c r="S16252" s="46"/>
      <c r="U16252" s="46"/>
    </row>
    <row r="16253" spans="19:21" x14ac:dyDescent="0.25">
      <c r="S16253" s="46"/>
      <c r="U16253" s="46"/>
    </row>
    <row r="16254" spans="19:21" x14ac:dyDescent="0.25">
      <c r="S16254" s="46"/>
      <c r="U16254" s="46"/>
    </row>
    <row r="16255" spans="19:21" x14ac:dyDescent="0.25">
      <c r="S16255" s="46"/>
      <c r="U16255" s="46"/>
    </row>
    <row r="16256" spans="19:21" x14ac:dyDescent="0.25">
      <c r="S16256" s="46"/>
      <c r="U16256" s="46"/>
    </row>
    <row r="16257" spans="19:21" x14ac:dyDescent="0.25">
      <c r="S16257" s="46"/>
      <c r="U16257" s="46"/>
    </row>
    <row r="16258" spans="19:21" x14ac:dyDescent="0.25">
      <c r="S16258" s="46"/>
      <c r="U16258" s="46"/>
    </row>
    <row r="16259" spans="19:21" x14ac:dyDescent="0.25">
      <c r="S16259" s="46"/>
      <c r="U16259" s="46"/>
    </row>
    <row r="16260" spans="19:21" x14ac:dyDescent="0.25">
      <c r="S16260" s="46"/>
      <c r="U16260" s="46"/>
    </row>
    <row r="16261" spans="19:21" x14ac:dyDescent="0.25">
      <c r="S16261" s="46"/>
      <c r="U16261" s="46"/>
    </row>
    <row r="16262" spans="19:21" x14ac:dyDescent="0.25">
      <c r="S16262" s="46"/>
      <c r="U16262" s="46"/>
    </row>
    <row r="16263" spans="19:21" x14ac:dyDescent="0.25">
      <c r="S16263" s="46"/>
      <c r="U16263" s="46"/>
    </row>
    <row r="16264" spans="19:21" x14ac:dyDescent="0.25">
      <c r="S16264" s="46"/>
      <c r="U16264" s="46"/>
    </row>
    <row r="16265" spans="19:21" x14ac:dyDescent="0.25">
      <c r="S16265" s="46"/>
      <c r="U16265" s="46"/>
    </row>
    <row r="16266" spans="19:21" x14ac:dyDescent="0.25">
      <c r="S16266" s="46"/>
      <c r="U16266" s="46"/>
    </row>
    <row r="16267" spans="19:21" x14ac:dyDescent="0.25">
      <c r="S16267" s="46"/>
      <c r="U16267" s="46"/>
    </row>
    <row r="16268" spans="19:21" x14ac:dyDescent="0.25">
      <c r="S16268" s="46"/>
      <c r="U16268" s="46"/>
    </row>
    <row r="16269" spans="19:21" x14ac:dyDescent="0.25">
      <c r="S16269" s="46"/>
      <c r="U16269" s="46"/>
    </row>
    <row r="16270" spans="19:21" x14ac:dyDescent="0.25">
      <c r="S16270" s="46"/>
      <c r="U16270" s="46"/>
    </row>
    <row r="16271" spans="19:21" x14ac:dyDescent="0.25">
      <c r="S16271" s="46"/>
      <c r="U16271" s="46"/>
    </row>
    <row r="16272" spans="19:21" x14ac:dyDescent="0.25">
      <c r="S16272" s="46"/>
      <c r="U16272" s="46"/>
    </row>
    <row r="16273" spans="19:21" x14ac:dyDescent="0.25">
      <c r="S16273" s="46"/>
      <c r="U16273" s="46"/>
    </row>
    <row r="16274" spans="19:21" x14ac:dyDescent="0.25">
      <c r="S16274" s="46"/>
      <c r="U16274" s="46"/>
    </row>
    <row r="16275" spans="19:21" x14ac:dyDescent="0.25">
      <c r="S16275" s="46"/>
      <c r="U16275" s="46"/>
    </row>
    <row r="16276" spans="19:21" x14ac:dyDescent="0.25">
      <c r="S16276" s="46"/>
      <c r="U16276" s="46"/>
    </row>
    <row r="16277" spans="19:21" x14ac:dyDescent="0.25">
      <c r="S16277" s="46"/>
      <c r="U16277" s="46"/>
    </row>
    <row r="16278" spans="19:21" x14ac:dyDescent="0.25">
      <c r="S16278" s="46"/>
      <c r="U16278" s="46"/>
    </row>
    <row r="16279" spans="19:21" x14ac:dyDescent="0.25">
      <c r="S16279" s="46"/>
      <c r="U16279" s="46"/>
    </row>
    <row r="16280" spans="19:21" x14ac:dyDescent="0.25">
      <c r="S16280" s="46"/>
      <c r="U16280" s="46"/>
    </row>
    <row r="16281" spans="19:21" x14ac:dyDescent="0.25">
      <c r="S16281" s="46"/>
      <c r="U16281" s="46"/>
    </row>
    <row r="16282" spans="19:21" x14ac:dyDescent="0.25">
      <c r="S16282" s="46"/>
      <c r="U16282" s="46"/>
    </row>
    <row r="16283" spans="19:21" x14ac:dyDescent="0.25">
      <c r="S16283" s="46"/>
      <c r="U16283" s="46"/>
    </row>
    <row r="16284" spans="19:21" x14ac:dyDescent="0.25">
      <c r="S16284" s="46"/>
      <c r="U16284" s="46"/>
    </row>
    <row r="16285" spans="19:21" x14ac:dyDescent="0.25">
      <c r="S16285" s="46"/>
      <c r="U16285" s="46"/>
    </row>
    <row r="16286" spans="19:21" x14ac:dyDescent="0.25">
      <c r="S16286" s="46"/>
      <c r="U16286" s="46"/>
    </row>
    <row r="16287" spans="19:21" x14ac:dyDescent="0.25">
      <c r="S16287" s="46"/>
      <c r="U16287" s="46"/>
    </row>
    <row r="16288" spans="19:21" x14ac:dyDescent="0.25">
      <c r="S16288" s="46"/>
      <c r="U16288" s="46"/>
    </row>
    <row r="16289" spans="19:21" x14ac:dyDescent="0.25">
      <c r="S16289" s="46"/>
      <c r="U16289" s="46"/>
    </row>
    <row r="16290" spans="19:21" x14ac:dyDescent="0.25">
      <c r="S16290" s="46"/>
      <c r="U16290" s="46"/>
    </row>
    <row r="16291" spans="19:21" x14ac:dyDescent="0.25">
      <c r="S16291" s="46"/>
      <c r="U16291" s="46"/>
    </row>
    <row r="16292" spans="19:21" x14ac:dyDescent="0.25">
      <c r="S16292" s="46"/>
      <c r="U16292" s="46"/>
    </row>
    <row r="16293" spans="19:21" x14ac:dyDescent="0.25">
      <c r="S16293" s="46"/>
      <c r="U16293" s="46"/>
    </row>
    <row r="16294" spans="19:21" x14ac:dyDescent="0.25">
      <c r="S16294" s="46"/>
      <c r="U16294" s="46"/>
    </row>
    <row r="16295" spans="19:21" x14ac:dyDescent="0.25">
      <c r="S16295" s="46"/>
      <c r="U16295" s="46"/>
    </row>
    <row r="16296" spans="19:21" x14ac:dyDescent="0.25">
      <c r="S16296" s="46"/>
      <c r="U16296" s="46"/>
    </row>
    <row r="16297" spans="19:21" x14ac:dyDescent="0.25">
      <c r="S16297" s="46"/>
      <c r="U16297" s="46"/>
    </row>
    <row r="16298" spans="19:21" x14ac:dyDescent="0.25">
      <c r="S16298" s="46"/>
      <c r="U16298" s="46"/>
    </row>
    <row r="16299" spans="19:21" x14ac:dyDescent="0.25">
      <c r="S16299" s="46"/>
      <c r="U16299" s="46"/>
    </row>
    <row r="16300" spans="19:21" x14ac:dyDescent="0.25">
      <c r="S16300" s="46"/>
      <c r="U16300" s="46"/>
    </row>
    <row r="16301" spans="19:21" x14ac:dyDescent="0.25">
      <c r="S16301" s="46"/>
      <c r="U16301" s="46"/>
    </row>
    <row r="16302" spans="19:21" x14ac:dyDescent="0.25">
      <c r="S16302" s="46"/>
      <c r="U16302" s="46"/>
    </row>
    <row r="16303" spans="19:21" x14ac:dyDescent="0.25">
      <c r="S16303" s="46"/>
      <c r="U16303" s="46"/>
    </row>
    <row r="16304" spans="19:21" x14ac:dyDescent="0.25">
      <c r="S16304" s="46"/>
      <c r="U16304" s="46"/>
    </row>
    <row r="16305" spans="19:21" x14ac:dyDescent="0.25">
      <c r="S16305" s="46"/>
      <c r="U16305" s="46"/>
    </row>
    <row r="16306" spans="19:21" x14ac:dyDescent="0.25">
      <c r="S16306" s="46"/>
      <c r="U16306" s="46"/>
    </row>
    <row r="16307" spans="19:21" x14ac:dyDescent="0.25">
      <c r="S16307" s="46"/>
      <c r="U16307" s="46"/>
    </row>
    <row r="16308" spans="19:21" x14ac:dyDescent="0.25">
      <c r="S16308" s="46"/>
      <c r="U16308" s="46"/>
    </row>
    <row r="16309" spans="19:21" x14ac:dyDescent="0.25">
      <c r="S16309" s="46"/>
      <c r="U16309" s="46"/>
    </row>
    <row r="16310" spans="19:21" x14ac:dyDescent="0.25">
      <c r="S16310" s="46"/>
      <c r="U16310" s="46"/>
    </row>
    <row r="16311" spans="19:21" x14ac:dyDescent="0.25">
      <c r="S16311" s="46"/>
      <c r="U16311" s="46"/>
    </row>
    <row r="16312" spans="19:21" x14ac:dyDescent="0.25">
      <c r="S16312" s="46"/>
      <c r="U16312" s="46"/>
    </row>
    <row r="16313" spans="19:21" x14ac:dyDescent="0.25">
      <c r="S16313" s="46"/>
      <c r="U16313" s="46"/>
    </row>
    <row r="16314" spans="19:21" x14ac:dyDescent="0.25">
      <c r="S16314" s="46"/>
      <c r="U16314" s="46"/>
    </row>
    <row r="16315" spans="19:21" x14ac:dyDescent="0.25">
      <c r="S16315" s="46"/>
      <c r="U16315" s="46"/>
    </row>
    <row r="16316" spans="19:21" x14ac:dyDescent="0.25">
      <c r="S16316" s="46"/>
      <c r="U16316" s="46"/>
    </row>
    <row r="16317" spans="19:21" x14ac:dyDescent="0.25">
      <c r="S16317" s="46"/>
      <c r="U16317" s="46"/>
    </row>
    <row r="16318" spans="19:21" x14ac:dyDescent="0.25">
      <c r="S16318" s="46"/>
      <c r="U16318" s="46"/>
    </row>
    <row r="16319" spans="19:21" x14ac:dyDescent="0.25">
      <c r="S16319" s="46"/>
      <c r="U16319" s="46"/>
    </row>
    <row r="16320" spans="19:21" x14ac:dyDescent="0.25">
      <c r="S16320" s="46"/>
      <c r="U16320" s="46"/>
    </row>
    <row r="16321" spans="19:21" x14ac:dyDescent="0.25">
      <c r="S16321" s="46"/>
      <c r="U16321" s="46"/>
    </row>
    <row r="16322" spans="19:21" x14ac:dyDescent="0.25">
      <c r="S16322" s="46"/>
      <c r="U16322" s="46"/>
    </row>
    <row r="16323" spans="19:21" x14ac:dyDescent="0.25">
      <c r="S16323" s="46"/>
      <c r="U16323" s="46"/>
    </row>
    <row r="16324" spans="19:21" x14ac:dyDescent="0.25">
      <c r="S16324" s="46"/>
      <c r="U16324" s="46"/>
    </row>
    <row r="16325" spans="19:21" x14ac:dyDescent="0.25">
      <c r="S16325" s="46"/>
      <c r="U16325" s="46"/>
    </row>
    <row r="16326" spans="19:21" x14ac:dyDescent="0.25">
      <c r="S16326" s="46"/>
      <c r="U16326" s="46"/>
    </row>
    <row r="16327" spans="19:21" x14ac:dyDescent="0.25">
      <c r="S16327" s="46"/>
      <c r="U16327" s="46"/>
    </row>
    <row r="16328" spans="19:21" x14ac:dyDescent="0.25">
      <c r="S16328" s="46"/>
      <c r="U16328" s="46"/>
    </row>
    <row r="16329" spans="19:21" x14ac:dyDescent="0.25">
      <c r="S16329" s="46"/>
      <c r="U16329" s="46"/>
    </row>
    <row r="16330" spans="19:21" x14ac:dyDescent="0.25">
      <c r="S16330" s="46"/>
      <c r="U16330" s="46"/>
    </row>
    <row r="16331" spans="19:21" x14ac:dyDescent="0.25">
      <c r="S16331" s="46"/>
      <c r="U16331" s="46"/>
    </row>
    <row r="16332" spans="19:21" x14ac:dyDescent="0.25">
      <c r="S16332" s="46"/>
      <c r="U16332" s="46"/>
    </row>
    <row r="16333" spans="19:21" x14ac:dyDescent="0.25">
      <c r="S16333" s="46"/>
      <c r="U16333" s="46"/>
    </row>
    <row r="16334" spans="19:21" x14ac:dyDescent="0.25">
      <c r="S16334" s="46"/>
      <c r="U16334" s="46"/>
    </row>
    <row r="16335" spans="19:21" x14ac:dyDescent="0.25">
      <c r="S16335" s="46"/>
      <c r="U16335" s="46"/>
    </row>
    <row r="16336" spans="19:21" x14ac:dyDescent="0.25">
      <c r="S16336" s="46"/>
      <c r="U16336" s="46"/>
    </row>
    <row r="16337" spans="19:21" x14ac:dyDescent="0.25">
      <c r="S16337" s="46"/>
      <c r="U16337" s="46"/>
    </row>
    <row r="16338" spans="19:21" x14ac:dyDescent="0.25">
      <c r="S16338" s="46"/>
      <c r="U16338" s="46"/>
    </row>
    <row r="16339" spans="19:21" x14ac:dyDescent="0.25">
      <c r="S16339" s="46"/>
      <c r="U16339" s="46"/>
    </row>
    <row r="16340" spans="19:21" x14ac:dyDescent="0.25">
      <c r="S16340" s="46"/>
      <c r="U16340" s="46"/>
    </row>
    <row r="16341" spans="19:21" x14ac:dyDescent="0.25">
      <c r="S16341" s="46"/>
      <c r="U16341" s="46"/>
    </row>
    <row r="16342" spans="19:21" x14ac:dyDescent="0.25">
      <c r="S16342" s="46"/>
      <c r="U16342" s="46"/>
    </row>
    <row r="16343" spans="19:21" x14ac:dyDescent="0.25">
      <c r="S16343" s="46"/>
      <c r="U16343" s="46"/>
    </row>
    <row r="16344" spans="19:21" x14ac:dyDescent="0.25">
      <c r="S16344" s="46"/>
      <c r="U16344" s="46"/>
    </row>
    <row r="16345" spans="19:21" x14ac:dyDescent="0.25">
      <c r="S16345" s="46"/>
      <c r="U16345" s="46"/>
    </row>
    <row r="16346" spans="19:21" x14ac:dyDescent="0.25">
      <c r="S16346" s="46"/>
      <c r="U16346" s="46"/>
    </row>
    <row r="16347" spans="19:21" x14ac:dyDescent="0.25">
      <c r="S16347" s="46"/>
      <c r="U16347" s="46"/>
    </row>
    <row r="16348" spans="19:21" x14ac:dyDescent="0.25">
      <c r="S16348" s="46"/>
      <c r="U16348" s="46"/>
    </row>
    <row r="16349" spans="19:21" x14ac:dyDescent="0.25">
      <c r="S16349" s="46"/>
      <c r="U16349" s="46"/>
    </row>
    <row r="16350" spans="19:21" x14ac:dyDescent="0.25">
      <c r="S16350" s="46"/>
      <c r="U16350" s="46"/>
    </row>
    <row r="16351" spans="19:21" x14ac:dyDescent="0.25">
      <c r="S16351" s="46"/>
      <c r="U16351" s="46"/>
    </row>
    <row r="16352" spans="19:21" x14ac:dyDescent="0.25">
      <c r="S16352" s="46"/>
      <c r="U16352" s="46"/>
    </row>
    <row r="16353" spans="19:21" x14ac:dyDescent="0.25">
      <c r="S16353" s="46"/>
      <c r="U16353" s="46"/>
    </row>
    <row r="16354" spans="19:21" x14ac:dyDescent="0.25">
      <c r="S16354" s="46"/>
      <c r="U16354" s="46"/>
    </row>
    <row r="16355" spans="19:21" x14ac:dyDescent="0.25">
      <c r="S16355" s="46"/>
      <c r="U16355" s="46"/>
    </row>
    <row r="16356" spans="19:21" x14ac:dyDescent="0.25">
      <c r="S16356" s="46"/>
      <c r="U16356" s="46"/>
    </row>
    <row r="16357" spans="19:21" x14ac:dyDescent="0.25">
      <c r="S16357" s="46"/>
      <c r="U16357" s="46"/>
    </row>
    <row r="16358" spans="19:21" x14ac:dyDescent="0.25">
      <c r="S16358" s="46"/>
      <c r="U16358" s="46"/>
    </row>
    <row r="16359" spans="19:21" x14ac:dyDescent="0.25">
      <c r="S16359" s="46"/>
      <c r="U16359" s="46"/>
    </row>
    <row r="16360" spans="19:21" x14ac:dyDescent="0.25">
      <c r="S16360" s="46"/>
      <c r="U16360" s="46"/>
    </row>
    <row r="16361" spans="19:21" x14ac:dyDescent="0.25">
      <c r="S16361" s="46"/>
      <c r="U16361" s="46"/>
    </row>
    <row r="16362" spans="19:21" x14ac:dyDescent="0.25">
      <c r="S16362" s="46"/>
      <c r="U16362" s="46"/>
    </row>
    <row r="16363" spans="19:21" x14ac:dyDescent="0.25">
      <c r="S16363" s="46"/>
      <c r="U16363" s="46"/>
    </row>
    <row r="16364" spans="19:21" x14ac:dyDescent="0.25">
      <c r="S16364" s="46"/>
      <c r="U16364" s="46"/>
    </row>
    <row r="16365" spans="19:21" x14ac:dyDescent="0.25">
      <c r="S16365" s="46"/>
      <c r="U16365" s="46"/>
    </row>
    <row r="16366" spans="19:21" x14ac:dyDescent="0.25">
      <c r="S16366" s="46"/>
      <c r="U16366" s="46"/>
    </row>
    <row r="16367" spans="19:21" x14ac:dyDescent="0.25">
      <c r="S16367" s="46"/>
      <c r="U16367" s="46"/>
    </row>
    <row r="16368" spans="19:21" x14ac:dyDescent="0.25">
      <c r="S16368" s="46"/>
      <c r="U16368" s="46"/>
    </row>
    <row r="16369" spans="19:21" x14ac:dyDescent="0.25">
      <c r="S16369" s="46"/>
      <c r="U16369" s="46"/>
    </row>
    <row r="16370" spans="19:21" x14ac:dyDescent="0.25">
      <c r="S16370" s="46"/>
      <c r="U16370" s="46"/>
    </row>
    <row r="16371" spans="19:21" x14ac:dyDescent="0.25">
      <c r="S16371" s="46"/>
      <c r="U16371" s="46"/>
    </row>
    <row r="16372" spans="19:21" x14ac:dyDescent="0.25">
      <c r="S16372" s="46"/>
      <c r="U16372" s="46"/>
    </row>
    <row r="16373" spans="19:21" x14ac:dyDescent="0.25">
      <c r="S16373" s="46"/>
      <c r="U16373" s="46"/>
    </row>
    <row r="16374" spans="19:21" x14ac:dyDescent="0.25">
      <c r="S16374" s="46"/>
      <c r="U16374" s="46"/>
    </row>
    <row r="16375" spans="19:21" x14ac:dyDescent="0.25">
      <c r="S16375" s="46"/>
      <c r="U16375" s="46"/>
    </row>
    <row r="16376" spans="19:21" x14ac:dyDescent="0.25">
      <c r="S16376" s="46"/>
      <c r="U16376" s="46"/>
    </row>
    <row r="16377" spans="19:21" x14ac:dyDescent="0.25">
      <c r="S16377" s="46"/>
      <c r="U16377" s="46"/>
    </row>
    <row r="16378" spans="19:21" x14ac:dyDescent="0.25">
      <c r="S16378" s="46"/>
      <c r="U16378" s="46"/>
    </row>
    <row r="16379" spans="19:21" x14ac:dyDescent="0.25">
      <c r="S16379" s="46"/>
      <c r="U16379" s="46"/>
    </row>
    <row r="16380" spans="19:21" x14ac:dyDescent="0.25">
      <c r="S16380" s="46"/>
      <c r="U16380" s="46"/>
    </row>
    <row r="16381" spans="19:21" x14ac:dyDescent="0.25">
      <c r="S16381" s="46"/>
      <c r="U16381" s="46"/>
    </row>
    <row r="16382" spans="19:21" x14ac:dyDescent="0.25">
      <c r="S16382" s="46"/>
      <c r="U16382" s="46"/>
    </row>
    <row r="16383" spans="19:21" x14ac:dyDescent="0.25">
      <c r="S16383" s="46"/>
      <c r="U16383" s="46"/>
    </row>
    <row r="16384" spans="19:21" x14ac:dyDescent="0.25">
      <c r="S16384" s="46"/>
      <c r="U16384" s="46"/>
    </row>
    <row r="16385" spans="19:21" x14ac:dyDescent="0.25">
      <c r="S16385" s="46"/>
      <c r="U16385" s="46"/>
    </row>
    <row r="16386" spans="19:21" x14ac:dyDescent="0.25">
      <c r="S16386" s="46"/>
      <c r="U16386" s="46"/>
    </row>
    <row r="16387" spans="19:21" x14ac:dyDescent="0.25">
      <c r="S16387" s="46"/>
      <c r="U16387" s="46"/>
    </row>
    <row r="16388" spans="19:21" x14ac:dyDescent="0.25">
      <c r="S16388" s="46"/>
      <c r="U16388" s="46"/>
    </row>
    <row r="16389" spans="19:21" x14ac:dyDescent="0.25">
      <c r="S16389" s="46"/>
      <c r="U16389" s="46"/>
    </row>
    <row r="16390" spans="19:21" x14ac:dyDescent="0.25">
      <c r="S16390" s="46"/>
      <c r="U16390" s="46"/>
    </row>
    <row r="16391" spans="19:21" x14ac:dyDescent="0.25">
      <c r="S16391" s="46"/>
      <c r="U16391" s="46"/>
    </row>
    <row r="16392" spans="19:21" x14ac:dyDescent="0.25">
      <c r="S16392" s="46"/>
      <c r="U16392" s="46"/>
    </row>
    <row r="16393" spans="19:21" x14ac:dyDescent="0.25">
      <c r="S16393" s="46"/>
      <c r="U16393" s="46"/>
    </row>
    <row r="16394" spans="19:21" x14ac:dyDescent="0.25">
      <c r="S16394" s="46"/>
      <c r="U16394" s="46"/>
    </row>
    <row r="16395" spans="19:21" x14ac:dyDescent="0.25">
      <c r="S16395" s="46"/>
      <c r="U16395" s="46"/>
    </row>
    <row r="16396" spans="19:21" x14ac:dyDescent="0.25">
      <c r="S16396" s="46"/>
      <c r="U16396" s="46"/>
    </row>
    <row r="16397" spans="19:21" x14ac:dyDescent="0.25">
      <c r="S16397" s="46"/>
      <c r="U16397" s="46"/>
    </row>
    <row r="16398" spans="19:21" x14ac:dyDescent="0.25">
      <c r="S16398" s="46"/>
      <c r="U16398" s="46"/>
    </row>
    <row r="16399" spans="19:21" x14ac:dyDescent="0.25">
      <c r="S16399" s="46"/>
      <c r="U16399" s="46"/>
    </row>
    <row r="16400" spans="19:21" x14ac:dyDescent="0.25">
      <c r="S16400" s="46"/>
      <c r="U16400" s="46"/>
    </row>
    <row r="16401" spans="19:21" x14ac:dyDescent="0.25">
      <c r="S16401" s="46"/>
      <c r="U16401" s="46"/>
    </row>
    <row r="16402" spans="19:21" x14ac:dyDescent="0.25">
      <c r="S16402" s="46"/>
      <c r="U16402" s="46"/>
    </row>
    <row r="16403" spans="19:21" x14ac:dyDescent="0.25">
      <c r="S16403" s="46"/>
      <c r="U16403" s="46"/>
    </row>
    <row r="16404" spans="19:21" x14ac:dyDescent="0.25">
      <c r="S16404" s="46"/>
      <c r="U16404" s="46"/>
    </row>
    <row r="16405" spans="19:21" x14ac:dyDescent="0.25">
      <c r="S16405" s="46"/>
      <c r="U16405" s="46"/>
    </row>
    <row r="16406" spans="19:21" x14ac:dyDescent="0.25">
      <c r="S16406" s="46"/>
      <c r="U16406" s="46"/>
    </row>
    <row r="16407" spans="19:21" x14ac:dyDescent="0.25">
      <c r="S16407" s="46"/>
      <c r="U16407" s="46"/>
    </row>
    <row r="16408" spans="19:21" x14ac:dyDescent="0.25">
      <c r="S16408" s="46"/>
      <c r="U16408" s="46"/>
    </row>
    <row r="16409" spans="19:21" x14ac:dyDescent="0.25">
      <c r="S16409" s="46"/>
      <c r="U16409" s="46"/>
    </row>
    <row r="16410" spans="19:21" x14ac:dyDescent="0.25">
      <c r="S16410" s="46"/>
      <c r="U16410" s="46"/>
    </row>
    <row r="16411" spans="19:21" x14ac:dyDescent="0.25">
      <c r="S16411" s="46"/>
      <c r="U16411" s="46"/>
    </row>
    <row r="16412" spans="19:21" x14ac:dyDescent="0.25">
      <c r="S16412" s="46"/>
      <c r="U16412" s="46"/>
    </row>
    <row r="16413" spans="19:21" x14ac:dyDescent="0.25">
      <c r="S16413" s="46"/>
      <c r="U16413" s="46"/>
    </row>
    <row r="16414" spans="19:21" x14ac:dyDescent="0.25">
      <c r="S16414" s="46"/>
      <c r="U16414" s="46"/>
    </row>
    <row r="16415" spans="19:21" x14ac:dyDescent="0.25">
      <c r="S16415" s="46"/>
      <c r="U16415" s="46"/>
    </row>
    <row r="16416" spans="19:21" x14ac:dyDescent="0.25">
      <c r="S16416" s="46"/>
      <c r="U16416" s="46"/>
    </row>
    <row r="16417" spans="19:21" x14ac:dyDescent="0.25">
      <c r="S16417" s="46"/>
      <c r="U16417" s="46"/>
    </row>
    <row r="16418" spans="19:21" x14ac:dyDescent="0.25">
      <c r="S16418" s="46"/>
      <c r="U16418" s="46"/>
    </row>
    <row r="16419" spans="19:21" x14ac:dyDescent="0.25">
      <c r="S16419" s="46"/>
      <c r="U16419" s="46"/>
    </row>
    <row r="16420" spans="19:21" x14ac:dyDescent="0.25">
      <c r="S16420" s="46"/>
      <c r="U16420" s="46"/>
    </row>
    <row r="16421" spans="19:21" x14ac:dyDescent="0.25">
      <c r="S16421" s="46"/>
      <c r="U16421" s="46"/>
    </row>
    <row r="16422" spans="19:21" x14ac:dyDescent="0.25">
      <c r="S16422" s="46"/>
      <c r="U16422" s="46"/>
    </row>
    <row r="16423" spans="19:21" x14ac:dyDescent="0.25">
      <c r="S16423" s="46"/>
      <c r="U16423" s="46"/>
    </row>
    <row r="16424" spans="19:21" x14ac:dyDescent="0.25">
      <c r="S16424" s="46"/>
      <c r="U16424" s="46"/>
    </row>
    <row r="16425" spans="19:21" x14ac:dyDescent="0.25">
      <c r="S16425" s="46"/>
      <c r="U16425" s="46"/>
    </row>
    <row r="16426" spans="19:21" x14ac:dyDescent="0.25">
      <c r="S16426" s="46"/>
      <c r="U16426" s="46"/>
    </row>
    <row r="16427" spans="19:21" x14ac:dyDescent="0.25">
      <c r="S16427" s="46"/>
      <c r="U16427" s="46"/>
    </row>
    <row r="16428" spans="19:21" x14ac:dyDescent="0.25">
      <c r="S16428" s="46"/>
      <c r="U16428" s="46"/>
    </row>
    <row r="16429" spans="19:21" x14ac:dyDescent="0.25">
      <c r="S16429" s="46"/>
      <c r="U16429" s="46"/>
    </row>
    <row r="16430" spans="19:21" x14ac:dyDescent="0.25">
      <c r="S16430" s="46"/>
      <c r="U16430" s="46"/>
    </row>
    <row r="16431" spans="19:21" x14ac:dyDescent="0.25">
      <c r="S16431" s="46"/>
      <c r="U16431" s="46"/>
    </row>
    <row r="16432" spans="19:21" x14ac:dyDescent="0.25">
      <c r="S16432" s="46"/>
      <c r="U16432" s="46"/>
    </row>
    <row r="16433" spans="19:21" x14ac:dyDescent="0.25">
      <c r="S16433" s="46"/>
      <c r="U16433" s="46"/>
    </row>
    <row r="16434" spans="19:21" x14ac:dyDescent="0.25">
      <c r="S16434" s="46"/>
      <c r="U16434" s="46"/>
    </row>
    <row r="16435" spans="19:21" x14ac:dyDescent="0.25">
      <c r="S16435" s="46"/>
      <c r="U16435" s="46"/>
    </row>
    <row r="16436" spans="19:21" x14ac:dyDescent="0.25">
      <c r="S16436" s="46"/>
      <c r="U16436" s="46"/>
    </row>
    <row r="16437" spans="19:21" x14ac:dyDescent="0.25">
      <c r="S16437" s="46"/>
      <c r="U16437" s="46"/>
    </row>
    <row r="16438" spans="19:21" x14ac:dyDescent="0.25">
      <c r="S16438" s="46"/>
      <c r="U16438" s="46"/>
    </row>
    <row r="16439" spans="19:21" x14ac:dyDescent="0.25">
      <c r="S16439" s="46"/>
      <c r="U16439" s="46"/>
    </row>
    <row r="16440" spans="19:21" x14ac:dyDescent="0.25">
      <c r="S16440" s="46"/>
      <c r="U16440" s="46"/>
    </row>
    <row r="16441" spans="19:21" x14ac:dyDescent="0.25">
      <c r="S16441" s="46"/>
      <c r="U16441" s="46"/>
    </row>
    <row r="16442" spans="19:21" x14ac:dyDescent="0.25">
      <c r="S16442" s="46"/>
      <c r="U16442" s="46"/>
    </row>
    <row r="16443" spans="19:21" x14ac:dyDescent="0.25">
      <c r="S16443" s="46"/>
      <c r="U16443" s="46"/>
    </row>
    <row r="16444" spans="19:21" x14ac:dyDescent="0.25">
      <c r="S16444" s="46"/>
      <c r="U16444" s="46"/>
    </row>
    <row r="16445" spans="19:21" x14ac:dyDescent="0.25">
      <c r="S16445" s="46"/>
      <c r="U16445" s="46"/>
    </row>
    <row r="16446" spans="19:21" x14ac:dyDescent="0.25">
      <c r="S16446" s="46"/>
      <c r="U16446" s="46"/>
    </row>
    <row r="16447" spans="19:21" x14ac:dyDescent="0.25">
      <c r="S16447" s="46"/>
      <c r="U16447" s="46"/>
    </row>
    <row r="16448" spans="19:21" x14ac:dyDescent="0.25">
      <c r="S16448" s="46"/>
      <c r="U16448" s="46"/>
    </row>
    <row r="16449" spans="19:21" x14ac:dyDescent="0.25">
      <c r="S16449" s="46"/>
      <c r="U16449" s="46"/>
    </row>
    <row r="16450" spans="19:21" x14ac:dyDescent="0.25">
      <c r="S16450" s="46"/>
      <c r="U16450" s="46"/>
    </row>
    <row r="16451" spans="19:21" x14ac:dyDescent="0.25">
      <c r="S16451" s="46"/>
      <c r="U16451" s="46"/>
    </row>
    <row r="16452" spans="19:21" x14ac:dyDescent="0.25">
      <c r="S16452" s="46"/>
      <c r="U16452" s="46"/>
    </row>
    <row r="16453" spans="19:21" x14ac:dyDescent="0.25">
      <c r="S16453" s="46"/>
      <c r="U16453" s="46"/>
    </row>
    <row r="16454" spans="19:21" x14ac:dyDescent="0.25">
      <c r="S16454" s="46"/>
      <c r="U16454" s="46"/>
    </row>
    <row r="16455" spans="19:21" x14ac:dyDescent="0.25">
      <c r="S16455" s="46"/>
      <c r="U16455" s="46"/>
    </row>
    <row r="16456" spans="19:21" x14ac:dyDescent="0.25">
      <c r="S16456" s="46"/>
      <c r="U16456" s="46"/>
    </row>
    <row r="16457" spans="19:21" x14ac:dyDescent="0.25">
      <c r="S16457" s="46"/>
      <c r="U16457" s="46"/>
    </row>
    <row r="16458" spans="19:21" x14ac:dyDescent="0.25">
      <c r="S16458" s="46"/>
      <c r="U16458" s="46"/>
    </row>
    <row r="16459" spans="19:21" x14ac:dyDescent="0.25">
      <c r="S16459" s="46"/>
      <c r="U16459" s="46"/>
    </row>
    <row r="16460" spans="19:21" x14ac:dyDescent="0.25">
      <c r="S16460" s="46"/>
      <c r="U16460" s="46"/>
    </row>
    <row r="16461" spans="19:21" x14ac:dyDescent="0.25">
      <c r="S16461" s="46"/>
      <c r="U16461" s="46"/>
    </row>
    <row r="16462" spans="19:21" x14ac:dyDescent="0.25">
      <c r="S16462" s="46"/>
      <c r="U16462" s="46"/>
    </row>
    <row r="16463" spans="19:21" x14ac:dyDescent="0.25">
      <c r="S16463" s="46"/>
      <c r="U16463" s="46"/>
    </row>
    <row r="16464" spans="19:21" x14ac:dyDescent="0.25">
      <c r="S16464" s="46"/>
      <c r="U16464" s="46"/>
    </row>
    <row r="16465" spans="19:21" x14ac:dyDescent="0.25">
      <c r="S16465" s="46"/>
      <c r="U16465" s="46"/>
    </row>
    <row r="16466" spans="19:21" x14ac:dyDescent="0.25">
      <c r="S16466" s="46"/>
      <c r="U16466" s="46"/>
    </row>
    <row r="16467" spans="19:21" x14ac:dyDescent="0.25">
      <c r="S16467" s="46"/>
      <c r="U16467" s="46"/>
    </row>
    <row r="16468" spans="19:21" x14ac:dyDescent="0.25">
      <c r="S16468" s="46"/>
      <c r="U16468" s="46"/>
    </row>
    <row r="16469" spans="19:21" x14ac:dyDescent="0.25">
      <c r="S16469" s="46"/>
      <c r="U16469" s="46"/>
    </row>
    <row r="16470" spans="19:21" x14ac:dyDescent="0.25">
      <c r="S16470" s="46"/>
      <c r="U16470" s="46"/>
    </row>
    <row r="16471" spans="19:21" x14ac:dyDescent="0.25">
      <c r="S16471" s="46"/>
      <c r="U16471" s="46"/>
    </row>
    <row r="16472" spans="19:21" x14ac:dyDescent="0.25">
      <c r="S16472" s="46"/>
      <c r="U16472" s="46"/>
    </row>
    <row r="16473" spans="19:21" x14ac:dyDescent="0.25">
      <c r="S16473" s="46"/>
      <c r="U16473" s="46"/>
    </row>
    <row r="16474" spans="19:21" x14ac:dyDescent="0.25">
      <c r="S16474" s="46"/>
      <c r="U16474" s="46"/>
    </row>
    <row r="16475" spans="19:21" x14ac:dyDescent="0.25">
      <c r="S16475" s="46"/>
      <c r="U16475" s="46"/>
    </row>
    <row r="16476" spans="19:21" x14ac:dyDescent="0.25">
      <c r="S16476" s="46"/>
      <c r="U16476" s="46"/>
    </row>
    <row r="16477" spans="19:21" x14ac:dyDescent="0.25">
      <c r="S16477" s="46"/>
      <c r="U16477" s="46"/>
    </row>
    <row r="16478" spans="19:21" x14ac:dyDescent="0.25">
      <c r="S16478" s="46"/>
      <c r="U16478" s="46"/>
    </row>
    <row r="16479" spans="19:21" x14ac:dyDescent="0.25">
      <c r="S16479" s="46"/>
      <c r="U16479" s="46"/>
    </row>
    <row r="16480" spans="19:21" x14ac:dyDescent="0.25">
      <c r="S16480" s="46"/>
      <c r="U16480" s="46"/>
    </row>
    <row r="16481" spans="19:21" x14ac:dyDescent="0.25">
      <c r="S16481" s="46"/>
      <c r="U16481" s="46"/>
    </row>
    <row r="16482" spans="19:21" x14ac:dyDescent="0.25">
      <c r="S16482" s="46"/>
      <c r="U16482" s="46"/>
    </row>
    <row r="16483" spans="19:21" x14ac:dyDescent="0.25">
      <c r="S16483" s="46"/>
      <c r="U16483" s="46"/>
    </row>
    <row r="16484" spans="19:21" x14ac:dyDescent="0.25">
      <c r="S16484" s="46"/>
      <c r="U16484" s="46"/>
    </row>
    <row r="16485" spans="19:21" x14ac:dyDescent="0.25">
      <c r="S16485" s="46"/>
      <c r="U16485" s="46"/>
    </row>
    <row r="16486" spans="19:21" x14ac:dyDescent="0.25">
      <c r="S16486" s="46"/>
      <c r="U16486" s="46"/>
    </row>
    <row r="16487" spans="19:21" x14ac:dyDescent="0.25">
      <c r="S16487" s="46"/>
      <c r="U16487" s="46"/>
    </row>
    <row r="16488" spans="19:21" x14ac:dyDescent="0.25">
      <c r="S16488" s="46"/>
      <c r="U16488" s="46"/>
    </row>
    <row r="16489" spans="19:21" x14ac:dyDescent="0.25">
      <c r="S16489" s="46"/>
      <c r="U16489" s="46"/>
    </row>
    <row r="16490" spans="19:21" x14ac:dyDescent="0.25">
      <c r="S16490" s="46"/>
      <c r="U16490" s="46"/>
    </row>
    <row r="16491" spans="19:21" x14ac:dyDescent="0.25">
      <c r="S16491" s="46"/>
      <c r="U16491" s="46"/>
    </row>
    <row r="16492" spans="19:21" x14ac:dyDescent="0.25">
      <c r="S16492" s="46"/>
      <c r="U16492" s="46"/>
    </row>
    <row r="16493" spans="19:21" x14ac:dyDescent="0.25">
      <c r="S16493" s="46"/>
      <c r="U16493" s="46"/>
    </row>
    <row r="16494" spans="19:21" x14ac:dyDescent="0.25">
      <c r="S16494" s="46"/>
      <c r="U16494" s="46"/>
    </row>
    <row r="16495" spans="19:21" x14ac:dyDescent="0.25">
      <c r="S16495" s="46"/>
      <c r="U16495" s="46"/>
    </row>
    <row r="16496" spans="19:21" x14ac:dyDescent="0.25">
      <c r="S16496" s="46"/>
      <c r="U16496" s="46"/>
    </row>
    <row r="16497" spans="19:21" x14ac:dyDescent="0.25">
      <c r="S16497" s="46"/>
      <c r="U16497" s="46"/>
    </row>
    <row r="16498" spans="19:21" x14ac:dyDescent="0.25">
      <c r="S16498" s="46"/>
      <c r="U16498" s="46"/>
    </row>
    <row r="16499" spans="19:21" x14ac:dyDescent="0.25">
      <c r="S16499" s="46"/>
      <c r="U16499" s="46"/>
    </row>
    <row r="16500" spans="19:21" x14ac:dyDescent="0.25">
      <c r="S16500" s="46"/>
      <c r="U16500" s="46"/>
    </row>
    <row r="16501" spans="19:21" x14ac:dyDescent="0.25">
      <c r="S16501" s="46"/>
      <c r="U16501" s="46"/>
    </row>
    <row r="16502" spans="19:21" x14ac:dyDescent="0.25">
      <c r="S16502" s="46"/>
      <c r="U16502" s="46"/>
    </row>
    <row r="16503" spans="19:21" x14ac:dyDescent="0.25">
      <c r="S16503" s="46"/>
      <c r="U16503" s="46"/>
    </row>
    <row r="16504" spans="19:21" x14ac:dyDescent="0.25">
      <c r="S16504" s="46"/>
      <c r="U16504" s="46"/>
    </row>
    <row r="16505" spans="19:21" x14ac:dyDescent="0.25">
      <c r="S16505" s="46"/>
      <c r="U16505" s="46"/>
    </row>
    <row r="16506" spans="19:21" x14ac:dyDescent="0.25">
      <c r="S16506" s="46"/>
      <c r="U16506" s="46"/>
    </row>
    <row r="16507" spans="19:21" x14ac:dyDescent="0.25">
      <c r="S16507" s="46"/>
      <c r="U16507" s="46"/>
    </row>
    <row r="16508" spans="19:21" x14ac:dyDescent="0.25">
      <c r="S16508" s="46"/>
      <c r="U16508" s="46"/>
    </row>
    <row r="16509" spans="19:21" x14ac:dyDescent="0.25">
      <c r="S16509" s="46"/>
      <c r="U16509" s="46"/>
    </row>
    <row r="16510" spans="19:21" x14ac:dyDescent="0.25">
      <c r="S16510" s="46"/>
      <c r="U16510" s="46"/>
    </row>
    <row r="16511" spans="19:21" x14ac:dyDescent="0.25">
      <c r="S16511" s="46"/>
      <c r="U16511" s="46"/>
    </row>
    <row r="16512" spans="19:21" x14ac:dyDescent="0.25">
      <c r="S16512" s="46"/>
      <c r="U16512" s="46"/>
    </row>
    <row r="16513" spans="19:21" x14ac:dyDescent="0.25">
      <c r="S16513" s="46"/>
      <c r="U16513" s="46"/>
    </row>
    <row r="16514" spans="19:21" x14ac:dyDescent="0.25">
      <c r="S16514" s="46"/>
      <c r="U16514" s="46"/>
    </row>
    <row r="16515" spans="19:21" x14ac:dyDescent="0.25">
      <c r="S16515" s="46"/>
      <c r="U16515" s="46"/>
    </row>
    <row r="16516" spans="19:21" x14ac:dyDescent="0.25">
      <c r="S16516" s="46"/>
      <c r="U16516" s="46"/>
    </row>
    <row r="16517" spans="19:21" x14ac:dyDescent="0.25">
      <c r="S16517" s="46"/>
      <c r="U16517" s="46"/>
    </row>
    <row r="16518" spans="19:21" x14ac:dyDescent="0.25">
      <c r="S16518" s="46"/>
      <c r="U16518" s="46"/>
    </row>
    <row r="16519" spans="19:21" x14ac:dyDescent="0.25">
      <c r="S16519" s="46"/>
      <c r="U16519" s="46"/>
    </row>
    <row r="16520" spans="19:21" x14ac:dyDescent="0.25">
      <c r="S16520" s="46"/>
      <c r="U16520" s="46"/>
    </row>
    <row r="16521" spans="19:21" x14ac:dyDescent="0.25">
      <c r="S16521" s="46"/>
      <c r="U16521" s="46"/>
    </row>
    <row r="16522" spans="19:21" x14ac:dyDescent="0.25">
      <c r="S16522" s="46"/>
      <c r="U16522" s="46"/>
    </row>
    <row r="16523" spans="19:21" x14ac:dyDescent="0.25">
      <c r="S16523" s="46"/>
      <c r="U16523" s="46"/>
    </row>
    <row r="16524" spans="19:21" x14ac:dyDescent="0.25">
      <c r="S16524" s="46"/>
      <c r="U16524" s="46"/>
    </row>
    <row r="16525" spans="19:21" x14ac:dyDescent="0.25">
      <c r="S16525" s="46"/>
      <c r="U16525" s="46"/>
    </row>
    <row r="16526" spans="19:21" x14ac:dyDescent="0.25">
      <c r="S16526" s="46"/>
      <c r="U16526" s="46"/>
    </row>
    <row r="16527" spans="19:21" x14ac:dyDescent="0.25">
      <c r="S16527" s="46"/>
      <c r="U16527" s="46"/>
    </row>
    <row r="16528" spans="19:21" x14ac:dyDescent="0.25">
      <c r="S16528" s="46"/>
      <c r="U16528" s="46"/>
    </row>
    <row r="16529" spans="19:21" x14ac:dyDescent="0.25">
      <c r="S16529" s="46"/>
      <c r="U16529" s="46"/>
    </row>
    <row r="16530" spans="19:21" x14ac:dyDescent="0.25">
      <c r="S16530" s="46"/>
      <c r="U16530" s="46"/>
    </row>
    <row r="16531" spans="19:21" x14ac:dyDescent="0.25">
      <c r="S16531" s="46"/>
      <c r="U16531" s="46"/>
    </row>
    <row r="16532" spans="19:21" x14ac:dyDescent="0.25">
      <c r="S16532" s="46"/>
      <c r="U16532" s="46"/>
    </row>
    <row r="16533" spans="19:21" x14ac:dyDescent="0.25">
      <c r="S16533" s="46"/>
      <c r="U16533" s="46"/>
    </row>
    <row r="16534" spans="19:21" x14ac:dyDescent="0.25">
      <c r="S16534" s="46"/>
      <c r="U16534" s="46"/>
    </row>
    <row r="16535" spans="19:21" x14ac:dyDescent="0.25">
      <c r="S16535" s="46"/>
      <c r="U16535" s="46"/>
    </row>
    <row r="16536" spans="19:21" x14ac:dyDescent="0.25">
      <c r="S16536" s="46"/>
      <c r="U16536" s="46"/>
    </row>
    <row r="16537" spans="19:21" x14ac:dyDescent="0.25">
      <c r="S16537" s="46"/>
      <c r="U16537" s="46"/>
    </row>
    <row r="16538" spans="19:21" x14ac:dyDescent="0.25">
      <c r="S16538" s="46"/>
      <c r="U16538" s="46"/>
    </row>
    <row r="16539" spans="19:21" x14ac:dyDescent="0.25">
      <c r="S16539" s="46"/>
      <c r="U16539" s="46"/>
    </row>
    <row r="16540" spans="19:21" x14ac:dyDescent="0.25">
      <c r="S16540" s="46"/>
      <c r="U16540" s="46"/>
    </row>
    <row r="16541" spans="19:21" x14ac:dyDescent="0.25">
      <c r="S16541" s="46"/>
      <c r="U16541" s="46"/>
    </row>
    <row r="16542" spans="19:21" x14ac:dyDescent="0.25">
      <c r="S16542" s="46"/>
      <c r="U16542" s="46"/>
    </row>
    <row r="16543" spans="19:21" x14ac:dyDescent="0.25">
      <c r="S16543" s="46"/>
      <c r="U16543" s="46"/>
    </row>
    <row r="16544" spans="19:21" x14ac:dyDescent="0.25">
      <c r="S16544" s="46"/>
      <c r="U16544" s="46"/>
    </row>
    <row r="16545" spans="19:21" x14ac:dyDescent="0.25">
      <c r="S16545" s="46"/>
      <c r="U16545" s="46"/>
    </row>
    <row r="16546" spans="19:21" x14ac:dyDescent="0.25">
      <c r="S16546" s="46"/>
      <c r="U16546" s="46"/>
    </row>
    <row r="16547" spans="19:21" x14ac:dyDescent="0.25">
      <c r="S16547" s="46"/>
      <c r="U16547" s="46"/>
    </row>
    <row r="16548" spans="19:21" x14ac:dyDescent="0.25">
      <c r="S16548" s="46"/>
      <c r="U16548" s="46"/>
    </row>
    <row r="16549" spans="19:21" x14ac:dyDescent="0.25">
      <c r="S16549" s="46"/>
      <c r="U16549" s="46"/>
    </row>
    <row r="16550" spans="19:21" x14ac:dyDescent="0.25">
      <c r="S16550" s="46"/>
      <c r="U16550" s="46"/>
    </row>
    <row r="16551" spans="19:21" x14ac:dyDescent="0.25">
      <c r="S16551" s="46"/>
      <c r="U16551" s="46"/>
    </row>
    <row r="16552" spans="19:21" x14ac:dyDescent="0.25">
      <c r="S16552" s="46"/>
      <c r="U16552" s="46"/>
    </row>
    <row r="16553" spans="19:21" x14ac:dyDescent="0.25">
      <c r="S16553" s="46"/>
      <c r="U16553" s="46"/>
    </row>
    <row r="16554" spans="19:21" x14ac:dyDescent="0.25">
      <c r="S16554" s="46"/>
      <c r="U16554" s="46"/>
    </row>
    <row r="16555" spans="19:21" x14ac:dyDescent="0.25">
      <c r="S16555" s="46"/>
      <c r="U16555" s="46"/>
    </row>
    <row r="16556" spans="19:21" x14ac:dyDescent="0.25">
      <c r="S16556" s="46"/>
      <c r="U16556" s="46"/>
    </row>
    <row r="16557" spans="19:21" x14ac:dyDescent="0.25">
      <c r="S16557" s="46"/>
      <c r="U16557" s="46"/>
    </row>
    <row r="16558" spans="19:21" x14ac:dyDescent="0.25">
      <c r="S16558" s="46"/>
      <c r="U16558" s="46"/>
    </row>
    <row r="16559" spans="19:21" x14ac:dyDescent="0.25">
      <c r="S16559" s="46"/>
      <c r="U16559" s="46"/>
    </row>
    <row r="16560" spans="19:21" x14ac:dyDescent="0.25">
      <c r="S16560" s="46"/>
      <c r="U16560" s="46"/>
    </row>
    <row r="16561" spans="19:21" x14ac:dyDescent="0.25">
      <c r="S16561" s="46"/>
      <c r="U16561" s="46"/>
    </row>
    <row r="16562" spans="19:21" x14ac:dyDescent="0.25">
      <c r="S16562" s="46"/>
      <c r="U16562" s="46"/>
    </row>
    <row r="16563" spans="19:21" x14ac:dyDescent="0.25">
      <c r="S16563" s="46"/>
      <c r="U16563" s="46"/>
    </row>
    <row r="16564" spans="19:21" x14ac:dyDescent="0.25">
      <c r="S16564" s="46"/>
      <c r="U16564" s="46"/>
    </row>
    <row r="16565" spans="19:21" x14ac:dyDescent="0.25">
      <c r="S16565" s="46"/>
      <c r="U16565" s="46"/>
    </row>
    <row r="16566" spans="19:21" x14ac:dyDescent="0.25">
      <c r="S16566" s="46"/>
      <c r="U16566" s="46"/>
    </row>
    <row r="16567" spans="19:21" x14ac:dyDescent="0.25">
      <c r="S16567" s="46"/>
      <c r="U16567" s="46"/>
    </row>
    <row r="16568" spans="19:21" x14ac:dyDescent="0.25">
      <c r="S16568" s="46"/>
      <c r="U16568" s="46"/>
    </row>
    <row r="16569" spans="19:21" x14ac:dyDescent="0.25">
      <c r="S16569" s="46"/>
      <c r="U16569" s="46"/>
    </row>
    <row r="16570" spans="19:21" x14ac:dyDescent="0.25">
      <c r="S16570" s="46"/>
      <c r="U16570" s="46"/>
    </row>
    <row r="16571" spans="19:21" x14ac:dyDescent="0.25">
      <c r="S16571" s="46"/>
      <c r="U16571" s="46"/>
    </row>
    <row r="16572" spans="19:21" x14ac:dyDescent="0.25">
      <c r="S16572" s="46"/>
      <c r="U16572" s="46"/>
    </row>
    <row r="16573" spans="19:21" x14ac:dyDescent="0.25">
      <c r="S16573" s="46"/>
      <c r="U16573" s="46"/>
    </row>
    <row r="16574" spans="19:21" x14ac:dyDescent="0.25">
      <c r="S16574" s="46"/>
      <c r="U16574" s="46"/>
    </row>
    <row r="16575" spans="19:21" x14ac:dyDescent="0.25">
      <c r="S16575" s="46"/>
      <c r="U16575" s="46"/>
    </row>
    <row r="16576" spans="19:21" x14ac:dyDescent="0.25">
      <c r="S16576" s="46"/>
      <c r="U16576" s="46"/>
    </row>
    <row r="16577" spans="19:21" x14ac:dyDescent="0.25">
      <c r="S16577" s="46"/>
      <c r="U16577" s="46"/>
    </row>
    <row r="16578" spans="19:21" x14ac:dyDescent="0.25">
      <c r="S16578" s="46"/>
      <c r="U16578" s="46"/>
    </row>
    <row r="16579" spans="19:21" x14ac:dyDescent="0.25">
      <c r="S16579" s="46"/>
      <c r="U16579" s="46"/>
    </row>
    <row r="16580" spans="19:21" x14ac:dyDescent="0.25">
      <c r="S16580" s="46"/>
      <c r="U16580" s="46"/>
    </row>
    <row r="16581" spans="19:21" x14ac:dyDescent="0.25">
      <c r="S16581" s="46"/>
      <c r="U16581" s="46"/>
    </row>
    <row r="16582" spans="19:21" x14ac:dyDescent="0.25">
      <c r="S16582" s="46"/>
      <c r="U16582" s="46"/>
    </row>
    <row r="16583" spans="19:21" x14ac:dyDescent="0.25">
      <c r="S16583" s="46"/>
      <c r="U16583" s="46"/>
    </row>
    <row r="16584" spans="19:21" x14ac:dyDescent="0.25">
      <c r="S16584" s="46"/>
      <c r="U16584" s="46"/>
    </row>
    <row r="16585" spans="19:21" x14ac:dyDescent="0.25">
      <c r="S16585" s="46"/>
      <c r="U16585" s="46"/>
    </row>
    <row r="16586" spans="19:21" x14ac:dyDescent="0.25">
      <c r="S16586" s="46"/>
      <c r="U16586" s="46"/>
    </row>
    <row r="16587" spans="19:21" x14ac:dyDescent="0.25">
      <c r="S16587" s="46"/>
      <c r="U16587" s="46"/>
    </row>
    <row r="16588" spans="19:21" x14ac:dyDescent="0.25">
      <c r="S16588" s="46"/>
      <c r="U16588" s="46"/>
    </row>
    <row r="16589" spans="19:21" x14ac:dyDescent="0.25">
      <c r="S16589" s="46"/>
      <c r="U16589" s="46"/>
    </row>
    <row r="16590" spans="19:21" x14ac:dyDescent="0.25">
      <c r="S16590" s="46"/>
      <c r="U16590" s="46"/>
    </row>
    <row r="16591" spans="19:21" x14ac:dyDescent="0.25">
      <c r="S16591" s="46"/>
      <c r="U16591" s="46"/>
    </row>
    <row r="16592" spans="19:21" x14ac:dyDescent="0.25">
      <c r="S16592" s="46"/>
      <c r="U16592" s="46"/>
    </row>
    <row r="16593" spans="19:21" x14ac:dyDescent="0.25">
      <c r="S16593" s="46"/>
      <c r="U16593" s="46"/>
    </row>
    <row r="16594" spans="19:21" x14ac:dyDescent="0.25">
      <c r="S16594" s="46"/>
      <c r="U16594" s="46"/>
    </row>
    <row r="16595" spans="19:21" x14ac:dyDescent="0.25">
      <c r="S16595" s="46"/>
      <c r="U16595" s="46"/>
    </row>
    <row r="16596" spans="19:21" x14ac:dyDescent="0.25">
      <c r="S16596" s="46"/>
      <c r="U16596" s="46"/>
    </row>
    <row r="16597" spans="19:21" x14ac:dyDescent="0.25">
      <c r="S16597" s="46"/>
      <c r="U16597" s="46"/>
    </row>
    <row r="16598" spans="19:21" x14ac:dyDescent="0.25">
      <c r="S16598" s="46"/>
      <c r="U16598" s="46"/>
    </row>
    <row r="16599" spans="19:21" x14ac:dyDescent="0.25">
      <c r="S16599" s="46"/>
      <c r="U16599" s="46"/>
    </row>
    <row r="16600" spans="19:21" x14ac:dyDescent="0.25">
      <c r="S16600" s="46"/>
      <c r="U16600" s="46"/>
    </row>
    <row r="16601" spans="19:21" x14ac:dyDescent="0.25">
      <c r="S16601" s="46"/>
      <c r="U16601" s="46"/>
    </row>
    <row r="16602" spans="19:21" x14ac:dyDescent="0.25">
      <c r="S16602" s="46"/>
      <c r="U16602" s="46"/>
    </row>
    <row r="16603" spans="19:21" x14ac:dyDescent="0.25">
      <c r="S16603" s="46"/>
      <c r="U16603" s="46"/>
    </row>
    <row r="16604" spans="19:21" x14ac:dyDescent="0.25">
      <c r="S16604" s="46"/>
      <c r="U16604" s="46"/>
    </row>
    <row r="16605" spans="19:21" x14ac:dyDescent="0.25">
      <c r="S16605" s="46"/>
      <c r="U16605" s="46"/>
    </row>
    <row r="16606" spans="19:21" x14ac:dyDescent="0.25">
      <c r="S16606" s="46"/>
      <c r="U16606" s="46"/>
    </row>
    <row r="16607" spans="19:21" x14ac:dyDescent="0.25">
      <c r="S16607" s="46"/>
      <c r="U16607" s="46"/>
    </row>
    <row r="16608" spans="19:21" x14ac:dyDescent="0.25">
      <c r="S16608" s="46"/>
      <c r="U16608" s="46"/>
    </row>
    <row r="16609" spans="19:21" x14ac:dyDescent="0.25">
      <c r="S16609" s="46"/>
      <c r="U16609" s="46"/>
    </row>
    <row r="16610" spans="19:21" x14ac:dyDescent="0.25">
      <c r="S16610" s="46"/>
      <c r="U16610" s="46"/>
    </row>
    <row r="16611" spans="19:21" x14ac:dyDescent="0.25">
      <c r="S16611" s="46"/>
      <c r="U16611" s="46"/>
    </row>
    <row r="16612" spans="19:21" x14ac:dyDescent="0.25">
      <c r="S16612" s="46"/>
      <c r="U16612" s="46"/>
    </row>
    <row r="16613" spans="19:21" x14ac:dyDescent="0.25">
      <c r="S16613" s="46"/>
      <c r="U16613" s="46"/>
    </row>
    <row r="16614" spans="19:21" x14ac:dyDescent="0.25">
      <c r="S16614" s="46"/>
      <c r="U16614" s="46"/>
    </row>
    <row r="16615" spans="19:21" x14ac:dyDescent="0.25">
      <c r="S16615" s="46"/>
      <c r="U16615" s="46"/>
    </row>
    <row r="16616" spans="19:21" x14ac:dyDescent="0.25">
      <c r="S16616" s="46"/>
      <c r="U16616" s="46"/>
    </row>
    <row r="16617" spans="19:21" x14ac:dyDescent="0.25">
      <c r="S16617" s="46"/>
      <c r="U16617" s="46"/>
    </row>
    <row r="16618" spans="19:21" x14ac:dyDescent="0.25">
      <c r="S16618" s="46"/>
      <c r="U16618" s="46"/>
    </row>
    <row r="16619" spans="19:21" x14ac:dyDescent="0.25">
      <c r="S16619" s="46"/>
      <c r="U16619" s="46"/>
    </row>
    <row r="16620" spans="19:21" x14ac:dyDescent="0.25">
      <c r="S16620" s="46"/>
      <c r="U16620" s="46"/>
    </row>
    <row r="16621" spans="19:21" x14ac:dyDescent="0.25">
      <c r="S16621" s="46"/>
      <c r="U16621" s="46"/>
    </row>
    <row r="16622" spans="19:21" x14ac:dyDescent="0.25">
      <c r="S16622" s="46"/>
      <c r="U16622" s="46"/>
    </row>
    <row r="16623" spans="19:21" x14ac:dyDescent="0.25">
      <c r="S16623" s="46"/>
      <c r="U16623" s="46"/>
    </row>
    <row r="16624" spans="19:21" x14ac:dyDescent="0.25">
      <c r="S16624" s="46"/>
      <c r="U16624" s="46"/>
    </row>
    <row r="16625" spans="19:21" x14ac:dyDescent="0.25">
      <c r="S16625" s="46"/>
      <c r="U16625" s="46"/>
    </row>
    <row r="16626" spans="19:21" x14ac:dyDescent="0.25">
      <c r="S16626" s="46"/>
      <c r="U16626" s="46"/>
    </row>
    <row r="16627" spans="19:21" x14ac:dyDescent="0.25">
      <c r="S16627" s="46"/>
      <c r="U16627" s="46"/>
    </row>
    <row r="16628" spans="19:21" x14ac:dyDescent="0.25">
      <c r="S16628" s="46"/>
      <c r="U16628" s="46"/>
    </row>
    <row r="16629" spans="19:21" x14ac:dyDescent="0.25">
      <c r="S16629" s="46"/>
      <c r="U16629" s="46"/>
    </row>
    <row r="16630" spans="19:21" x14ac:dyDescent="0.25">
      <c r="S16630" s="46"/>
      <c r="U16630" s="46"/>
    </row>
    <row r="16631" spans="19:21" x14ac:dyDescent="0.25">
      <c r="S16631" s="46"/>
      <c r="U16631" s="46"/>
    </row>
    <row r="16632" spans="19:21" x14ac:dyDescent="0.25">
      <c r="S16632" s="46"/>
      <c r="U16632" s="46"/>
    </row>
    <row r="16633" spans="19:21" x14ac:dyDescent="0.25">
      <c r="S16633" s="46"/>
      <c r="U16633" s="46"/>
    </row>
    <row r="16634" spans="19:21" x14ac:dyDescent="0.25">
      <c r="S16634" s="46"/>
      <c r="U16634" s="46"/>
    </row>
    <row r="16635" spans="19:21" x14ac:dyDescent="0.25">
      <c r="S16635" s="46"/>
      <c r="U16635" s="46"/>
    </row>
    <row r="16636" spans="19:21" x14ac:dyDescent="0.25">
      <c r="S16636" s="46"/>
      <c r="U16636" s="46"/>
    </row>
    <row r="16637" spans="19:21" x14ac:dyDescent="0.25">
      <c r="S16637" s="46"/>
      <c r="U16637" s="46"/>
    </row>
    <row r="16638" spans="19:21" x14ac:dyDescent="0.25">
      <c r="S16638" s="46"/>
      <c r="U16638" s="46"/>
    </row>
    <row r="16639" spans="19:21" x14ac:dyDescent="0.25">
      <c r="S16639" s="46"/>
      <c r="U16639" s="46"/>
    </row>
    <row r="16640" spans="19:21" x14ac:dyDescent="0.25">
      <c r="S16640" s="46"/>
      <c r="U16640" s="46"/>
    </row>
    <row r="16641" spans="19:21" x14ac:dyDescent="0.25">
      <c r="S16641" s="46"/>
      <c r="U16641" s="46"/>
    </row>
    <row r="16642" spans="19:21" x14ac:dyDescent="0.25">
      <c r="S16642" s="46"/>
      <c r="U16642" s="46"/>
    </row>
    <row r="16643" spans="19:21" x14ac:dyDescent="0.25">
      <c r="S16643" s="46"/>
      <c r="U16643" s="46"/>
    </row>
    <row r="16644" spans="19:21" x14ac:dyDescent="0.25">
      <c r="S16644" s="46"/>
      <c r="U16644" s="46"/>
    </row>
    <row r="16645" spans="19:21" x14ac:dyDescent="0.25">
      <c r="S16645" s="46"/>
      <c r="U16645" s="46"/>
    </row>
    <row r="16646" spans="19:21" x14ac:dyDescent="0.25">
      <c r="S16646" s="46"/>
      <c r="U16646" s="46"/>
    </row>
    <row r="16647" spans="19:21" x14ac:dyDescent="0.25">
      <c r="S16647" s="46"/>
      <c r="U16647" s="46"/>
    </row>
    <row r="16648" spans="19:21" x14ac:dyDescent="0.25">
      <c r="S16648" s="46"/>
      <c r="U16648" s="46"/>
    </row>
    <row r="16649" spans="19:21" x14ac:dyDescent="0.25">
      <c r="S16649" s="46"/>
      <c r="U16649" s="46"/>
    </row>
    <row r="16650" spans="19:21" x14ac:dyDescent="0.25">
      <c r="S16650" s="46"/>
      <c r="U16650" s="46"/>
    </row>
    <row r="16651" spans="19:21" x14ac:dyDescent="0.25">
      <c r="S16651" s="46"/>
      <c r="U16651" s="46"/>
    </row>
    <row r="16652" spans="19:21" x14ac:dyDescent="0.25">
      <c r="S16652" s="46"/>
      <c r="U16652" s="46"/>
    </row>
    <row r="16653" spans="19:21" x14ac:dyDescent="0.25">
      <c r="S16653" s="46"/>
      <c r="U16653" s="46"/>
    </row>
    <row r="16654" spans="19:21" x14ac:dyDescent="0.25">
      <c r="S16654" s="46"/>
      <c r="U16654" s="46"/>
    </row>
    <row r="16655" spans="19:21" x14ac:dyDescent="0.25">
      <c r="S16655" s="46"/>
      <c r="U16655" s="46"/>
    </row>
    <row r="16656" spans="19:21" x14ac:dyDescent="0.25">
      <c r="S16656" s="46"/>
      <c r="U16656" s="46"/>
    </row>
    <row r="16657" spans="19:21" x14ac:dyDescent="0.25">
      <c r="S16657" s="46"/>
      <c r="U16657" s="46"/>
    </row>
    <row r="16658" spans="19:21" x14ac:dyDescent="0.25">
      <c r="S16658" s="46"/>
      <c r="U16658" s="46"/>
    </row>
    <row r="16659" spans="19:21" x14ac:dyDescent="0.25">
      <c r="S16659" s="46"/>
      <c r="U16659" s="46"/>
    </row>
    <row r="16660" spans="19:21" x14ac:dyDescent="0.25">
      <c r="S16660" s="46"/>
      <c r="U16660" s="46"/>
    </row>
    <row r="16661" spans="19:21" x14ac:dyDescent="0.25">
      <c r="S16661" s="46"/>
      <c r="U16661" s="46"/>
    </row>
    <row r="16662" spans="19:21" x14ac:dyDescent="0.25">
      <c r="S16662" s="46"/>
      <c r="U16662" s="46"/>
    </row>
    <row r="16663" spans="19:21" x14ac:dyDescent="0.25">
      <c r="S16663" s="46"/>
      <c r="U16663" s="46"/>
    </row>
    <row r="16664" spans="19:21" x14ac:dyDescent="0.25">
      <c r="S16664" s="46"/>
      <c r="U16664" s="46"/>
    </row>
    <row r="16665" spans="19:21" x14ac:dyDescent="0.25">
      <c r="S16665" s="46"/>
      <c r="U16665" s="46"/>
    </row>
    <row r="16666" spans="19:21" x14ac:dyDescent="0.25">
      <c r="S16666" s="46"/>
      <c r="U16666" s="46"/>
    </row>
    <row r="16667" spans="19:21" x14ac:dyDescent="0.25">
      <c r="S16667" s="46"/>
      <c r="U16667" s="46"/>
    </row>
    <row r="16668" spans="19:21" x14ac:dyDescent="0.25">
      <c r="S16668" s="46"/>
      <c r="U16668" s="46"/>
    </row>
    <row r="16669" spans="19:21" x14ac:dyDescent="0.25">
      <c r="S16669" s="46"/>
      <c r="U16669" s="46"/>
    </row>
    <row r="16670" spans="19:21" x14ac:dyDescent="0.25">
      <c r="S16670" s="46"/>
      <c r="U16670" s="46"/>
    </row>
    <row r="16671" spans="19:21" x14ac:dyDescent="0.25">
      <c r="S16671" s="46"/>
      <c r="U16671" s="46"/>
    </row>
    <row r="16672" spans="19:21" x14ac:dyDescent="0.25">
      <c r="S16672" s="46"/>
      <c r="U16672" s="46"/>
    </row>
    <row r="16673" spans="19:21" x14ac:dyDescent="0.25">
      <c r="S16673" s="46"/>
      <c r="U16673" s="46"/>
    </row>
    <row r="16674" spans="19:21" x14ac:dyDescent="0.25">
      <c r="S16674" s="46"/>
      <c r="U16674" s="46"/>
    </row>
    <row r="16675" spans="19:21" x14ac:dyDescent="0.25">
      <c r="S16675" s="46"/>
      <c r="U16675" s="46"/>
    </row>
    <row r="16676" spans="19:21" x14ac:dyDescent="0.25">
      <c r="S16676" s="46"/>
      <c r="U16676" s="46"/>
    </row>
    <row r="16677" spans="19:21" x14ac:dyDescent="0.25">
      <c r="S16677" s="46"/>
      <c r="U16677" s="46"/>
    </row>
    <row r="16678" spans="19:21" x14ac:dyDescent="0.25">
      <c r="S16678" s="46"/>
      <c r="U16678" s="46"/>
    </row>
    <row r="16679" spans="19:21" x14ac:dyDescent="0.25">
      <c r="S16679" s="46"/>
      <c r="U16679" s="46"/>
    </row>
    <row r="16680" spans="19:21" x14ac:dyDescent="0.25">
      <c r="S16680" s="46"/>
      <c r="U16680" s="46"/>
    </row>
    <row r="16681" spans="19:21" x14ac:dyDescent="0.25">
      <c r="S16681" s="46"/>
      <c r="U16681" s="46"/>
    </row>
    <row r="16682" spans="19:21" x14ac:dyDescent="0.25">
      <c r="S16682" s="46"/>
      <c r="U16682" s="46"/>
    </row>
    <row r="16683" spans="19:21" x14ac:dyDescent="0.25">
      <c r="S16683" s="46"/>
      <c r="U16683" s="46"/>
    </row>
    <row r="16684" spans="19:21" x14ac:dyDescent="0.25">
      <c r="S16684" s="46"/>
      <c r="U16684" s="46"/>
    </row>
    <row r="16685" spans="19:21" x14ac:dyDescent="0.25">
      <c r="S16685" s="46"/>
      <c r="U16685" s="46"/>
    </row>
    <row r="16686" spans="19:21" x14ac:dyDescent="0.25">
      <c r="S16686" s="46"/>
      <c r="U16686" s="46"/>
    </row>
    <row r="16687" spans="19:21" x14ac:dyDescent="0.25">
      <c r="S16687" s="46"/>
      <c r="U16687" s="46"/>
    </row>
    <row r="16688" spans="19:21" x14ac:dyDescent="0.25">
      <c r="S16688" s="46"/>
      <c r="U16688" s="46"/>
    </row>
    <row r="16689" spans="19:21" x14ac:dyDescent="0.25">
      <c r="S16689" s="46"/>
      <c r="U16689" s="46"/>
    </row>
    <row r="16690" spans="19:21" x14ac:dyDescent="0.25">
      <c r="S16690" s="46"/>
      <c r="U16690" s="46"/>
    </row>
    <row r="16691" spans="19:21" x14ac:dyDescent="0.25">
      <c r="S16691" s="46"/>
      <c r="U16691" s="46"/>
    </row>
    <row r="16692" spans="19:21" x14ac:dyDescent="0.25">
      <c r="S16692" s="46"/>
      <c r="U16692" s="46"/>
    </row>
    <row r="16693" spans="19:21" x14ac:dyDescent="0.25">
      <c r="S16693" s="46"/>
      <c r="U16693" s="46"/>
    </row>
    <row r="16694" spans="19:21" x14ac:dyDescent="0.25">
      <c r="S16694" s="46"/>
      <c r="U16694" s="46"/>
    </row>
    <row r="16695" spans="19:21" x14ac:dyDescent="0.25">
      <c r="S16695" s="46"/>
      <c r="U16695" s="46"/>
    </row>
    <row r="16696" spans="19:21" x14ac:dyDescent="0.25">
      <c r="S16696" s="46"/>
      <c r="U16696" s="46"/>
    </row>
    <row r="16697" spans="19:21" x14ac:dyDescent="0.25">
      <c r="S16697" s="46"/>
      <c r="U16697" s="46"/>
    </row>
    <row r="16698" spans="19:21" x14ac:dyDescent="0.25">
      <c r="S16698" s="46"/>
      <c r="U16698" s="46"/>
    </row>
    <row r="16699" spans="19:21" x14ac:dyDescent="0.25">
      <c r="S16699" s="46"/>
      <c r="U16699" s="46"/>
    </row>
    <row r="16700" spans="19:21" x14ac:dyDescent="0.25">
      <c r="S16700" s="46"/>
      <c r="U16700" s="46"/>
    </row>
    <row r="16701" spans="19:21" x14ac:dyDescent="0.25">
      <c r="S16701" s="46"/>
      <c r="U16701" s="46"/>
    </row>
    <row r="16702" spans="19:21" x14ac:dyDescent="0.25">
      <c r="S16702" s="46"/>
      <c r="U16702" s="46"/>
    </row>
    <row r="16703" spans="19:21" x14ac:dyDescent="0.25">
      <c r="S16703" s="46"/>
      <c r="U16703" s="46"/>
    </row>
    <row r="16704" spans="19:21" x14ac:dyDescent="0.25">
      <c r="S16704" s="46"/>
      <c r="U16704" s="46"/>
    </row>
    <row r="16705" spans="19:21" x14ac:dyDescent="0.25">
      <c r="S16705" s="46"/>
      <c r="U16705" s="46"/>
    </row>
    <row r="16706" spans="19:21" x14ac:dyDescent="0.25">
      <c r="S16706" s="46"/>
      <c r="U16706" s="46"/>
    </row>
    <row r="16707" spans="19:21" x14ac:dyDescent="0.25">
      <c r="S16707" s="46"/>
      <c r="U16707" s="46"/>
    </row>
    <row r="16708" spans="19:21" x14ac:dyDescent="0.25">
      <c r="S16708" s="46"/>
      <c r="U16708" s="46"/>
    </row>
    <row r="16709" spans="19:21" x14ac:dyDescent="0.25">
      <c r="S16709" s="46"/>
      <c r="U16709" s="46"/>
    </row>
    <row r="16710" spans="19:21" x14ac:dyDescent="0.25">
      <c r="S16710" s="46"/>
      <c r="U16710" s="46"/>
    </row>
    <row r="16711" spans="19:21" x14ac:dyDescent="0.25">
      <c r="S16711" s="46"/>
      <c r="U16711" s="46"/>
    </row>
    <row r="16712" spans="19:21" x14ac:dyDescent="0.25">
      <c r="S16712" s="46"/>
      <c r="U16712" s="46"/>
    </row>
    <row r="16713" spans="19:21" x14ac:dyDescent="0.25">
      <c r="S16713" s="46"/>
      <c r="U16713" s="46"/>
    </row>
    <row r="16714" spans="19:21" x14ac:dyDescent="0.25">
      <c r="S16714" s="46"/>
      <c r="U16714" s="46"/>
    </row>
    <row r="16715" spans="19:21" x14ac:dyDescent="0.25">
      <c r="S16715" s="46"/>
      <c r="U16715" s="46"/>
    </row>
    <row r="16716" spans="19:21" x14ac:dyDescent="0.25">
      <c r="S16716" s="46"/>
      <c r="U16716" s="46"/>
    </row>
    <row r="16717" spans="19:21" x14ac:dyDescent="0.25">
      <c r="S16717" s="46"/>
      <c r="U16717" s="46"/>
    </row>
    <row r="16718" spans="19:21" x14ac:dyDescent="0.25">
      <c r="S16718" s="46"/>
      <c r="U16718" s="46"/>
    </row>
    <row r="16719" spans="19:21" x14ac:dyDescent="0.25">
      <c r="S16719" s="46"/>
      <c r="U16719" s="46"/>
    </row>
    <row r="16720" spans="19:21" x14ac:dyDescent="0.25">
      <c r="S16720" s="46"/>
      <c r="U16720" s="46"/>
    </row>
    <row r="16721" spans="19:21" x14ac:dyDescent="0.25">
      <c r="S16721" s="46"/>
      <c r="U16721" s="46"/>
    </row>
    <row r="16722" spans="19:21" x14ac:dyDescent="0.25">
      <c r="S16722" s="46"/>
      <c r="U16722" s="46"/>
    </row>
    <row r="16723" spans="19:21" x14ac:dyDescent="0.25">
      <c r="S16723" s="46"/>
      <c r="U16723" s="46"/>
    </row>
    <row r="16724" spans="19:21" x14ac:dyDescent="0.25">
      <c r="S16724" s="46"/>
      <c r="U16724" s="46"/>
    </row>
    <row r="16725" spans="19:21" x14ac:dyDescent="0.25">
      <c r="S16725" s="46"/>
      <c r="U16725" s="46"/>
    </row>
    <row r="16726" spans="19:21" x14ac:dyDescent="0.25">
      <c r="S16726" s="46"/>
      <c r="U16726" s="46"/>
    </row>
    <row r="16727" spans="19:21" x14ac:dyDescent="0.25">
      <c r="S16727" s="46"/>
      <c r="U16727" s="46"/>
    </row>
    <row r="16728" spans="19:21" x14ac:dyDescent="0.25">
      <c r="S16728" s="46"/>
      <c r="U16728" s="46"/>
    </row>
    <row r="16729" spans="19:21" x14ac:dyDescent="0.25">
      <c r="S16729" s="46"/>
      <c r="U16729" s="46"/>
    </row>
    <row r="16730" spans="19:21" x14ac:dyDescent="0.25">
      <c r="S16730" s="46"/>
      <c r="U16730" s="46"/>
    </row>
    <row r="16731" spans="19:21" x14ac:dyDescent="0.25">
      <c r="S16731" s="46"/>
      <c r="U16731" s="46"/>
    </row>
    <row r="16732" spans="19:21" x14ac:dyDescent="0.25">
      <c r="S16732" s="46"/>
      <c r="U16732" s="46"/>
    </row>
    <row r="16733" spans="19:21" x14ac:dyDescent="0.25">
      <c r="S16733" s="46"/>
      <c r="U16733" s="46"/>
    </row>
    <row r="16734" spans="19:21" x14ac:dyDescent="0.25">
      <c r="S16734" s="46"/>
      <c r="U16734" s="46"/>
    </row>
    <row r="16735" spans="19:21" x14ac:dyDescent="0.25">
      <c r="S16735" s="46"/>
      <c r="U16735" s="46"/>
    </row>
    <row r="16736" spans="19:21" x14ac:dyDescent="0.25">
      <c r="S16736" s="46"/>
      <c r="U16736" s="46"/>
    </row>
    <row r="16737" spans="19:21" x14ac:dyDescent="0.25">
      <c r="S16737" s="46"/>
      <c r="U16737" s="46"/>
    </row>
    <row r="16738" spans="19:21" x14ac:dyDescent="0.25">
      <c r="S16738" s="46"/>
      <c r="U16738" s="46"/>
    </row>
    <row r="16739" spans="19:21" x14ac:dyDescent="0.25">
      <c r="S16739" s="46"/>
      <c r="U16739" s="46"/>
    </row>
    <row r="16740" spans="19:21" x14ac:dyDescent="0.25">
      <c r="S16740" s="46"/>
      <c r="U16740" s="46"/>
    </row>
    <row r="16741" spans="19:21" x14ac:dyDescent="0.25">
      <c r="S16741" s="46"/>
      <c r="U16741" s="46"/>
    </row>
    <row r="16742" spans="19:21" x14ac:dyDescent="0.25">
      <c r="S16742" s="46"/>
      <c r="U16742" s="46"/>
    </row>
    <row r="16743" spans="19:21" x14ac:dyDescent="0.25">
      <c r="S16743" s="46"/>
      <c r="U16743" s="46"/>
    </row>
    <row r="16744" spans="19:21" x14ac:dyDescent="0.25">
      <c r="S16744" s="46"/>
      <c r="U16744" s="46"/>
    </row>
    <row r="16745" spans="19:21" x14ac:dyDescent="0.25">
      <c r="S16745" s="46"/>
      <c r="U16745" s="46"/>
    </row>
    <row r="16746" spans="19:21" x14ac:dyDescent="0.25">
      <c r="S16746" s="46"/>
      <c r="U16746" s="46"/>
    </row>
    <row r="16747" spans="19:21" x14ac:dyDescent="0.25">
      <c r="S16747" s="46"/>
      <c r="U16747" s="46"/>
    </row>
    <row r="16748" spans="19:21" x14ac:dyDescent="0.25">
      <c r="S16748" s="46"/>
      <c r="U16748" s="46"/>
    </row>
    <row r="16749" spans="19:21" x14ac:dyDescent="0.25">
      <c r="S16749" s="46"/>
      <c r="U16749" s="46"/>
    </row>
    <row r="16750" spans="19:21" x14ac:dyDescent="0.25">
      <c r="S16750" s="46"/>
      <c r="U16750" s="46"/>
    </row>
    <row r="16751" spans="19:21" x14ac:dyDescent="0.25">
      <c r="S16751" s="46"/>
      <c r="U16751" s="46"/>
    </row>
    <row r="16752" spans="19:21" x14ac:dyDescent="0.25">
      <c r="S16752" s="46"/>
      <c r="U16752" s="46"/>
    </row>
    <row r="16753" spans="19:21" x14ac:dyDescent="0.25">
      <c r="S16753" s="46"/>
      <c r="U16753" s="46"/>
    </row>
    <row r="16754" spans="19:21" x14ac:dyDescent="0.25">
      <c r="S16754" s="46"/>
      <c r="U16754" s="46"/>
    </row>
    <row r="16755" spans="19:21" x14ac:dyDescent="0.25">
      <c r="S16755" s="46"/>
      <c r="U16755" s="46"/>
    </row>
    <row r="16756" spans="19:21" x14ac:dyDescent="0.25">
      <c r="S16756" s="46"/>
      <c r="U16756" s="46"/>
    </row>
    <row r="16757" spans="19:21" x14ac:dyDescent="0.25">
      <c r="S16757" s="46"/>
      <c r="U16757" s="46"/>
    </row>
    <row r="16758" spans="19:21" x14ac:dyDescent="0.25">
      <c r="S16758" s="46"/>
      <c r="U16758" s="46"/>
    </row>
    <row r="16759" spans="19:21" x14ac:dyDescent="0.25">
      <c r="S16759" s="46"/>
      <c r="U16759" s="46"/>
    </row>
    <row r="16760" spans="19:21" x14ac:dyDescent="0.25">
      <c r="S16760" s="46"/>
      <c r="U16760" s="46"/>
    </row>
    <row r="16761" spans="19:21" x14ac:dyDescent="0.25">
      <c r="S16761" s="46"/>
      <c r="U16761" s="46"/>
    </row>
    <row r="16762" spans="19:21" x14ac:dyDescent="0.25">
      <c r="S16762" s="46"/>
      <c r="U16762" s="46"/>
    </row>
    <row r="16763" spans="19:21" x14ac:dyDescent="0.25">
      <c r="S16763" s="46"/>
      <c r="U16763" s="46"/>
    </row>
    <row r="16764" spans="19:21" x14ac:dyDescent="0.25">
      <c r="S16764" s="46"/>
      <c r="U16764" s="46"/>
    </row>
    <row r="16765" spans="19:21" x14ac:dyDescent="0.25">
      <c r="S16765" s="46"/>
      <c r="U16765" s="46"/>
    </row>
    <row r="16766" spans="19:21" x14ac:dyDescent="0.25">
      <c r="S16766" s="46"/>
      <c r="U16766" s="46"/>
    </row>
    <row r="16767" spans="19:21" x14ac:dyDescent="0.25">
      <c r="S16767" s="46"/>
      <c r="U16767" s="46"/>
    </row>
    <row r="16768" spans="19:21" x14ac:dyDescent="0.25">
      <c r="S16768" s="46"/>
      <c r="U16768" s="46"/>
    </row>
    <row r="16769" spans="19:21" x14ac:dyDescent="0.25">
      <c r="S16769" s="46"/>
      <c r="U16769" s="46"/>
    </row>
    <row r="16770" spans="19:21" x14ac:dyDescent="0.25">
      <c r="S16770" s="46"/>
      <c r="U16770" s="46"/>
    </row>
    <row r="16771" spans="19:21" x14ac:dyDescent="0.25">
      <c r="S16771" s="46"/>
      <c r="U16771" s="46"/>
    </row>
    <row r="16772" spans="19:21" x14ac:dyDescent="0.25">
      <c r="S16772" s="46"/>
      <c r="U16772" s="46"/>
    </row>
    <row r="16773" spans="19:21" x14ac:dyDescent="0.25">
      <c r="S16773" s="46"/>
      <c r="U16773" s="46"/>
    </row>
    <row r="16774" spans="19:21" x14ac:dyDescent="0.25">
      <c r="S16774" s="46"/>
      <c r="U16774" s="46"/>
    </row>
    <row r="16775" spans="19:21" x14ac:dyDescent="0.25">
      <c r="S16775" s="46"/>
      <c r="U16775" s="46"/>
    </row>
    <row r="16776" spans="19:21" x14ac:dyDescent="0.25">
      <c r="S16776" s="46"/>
      <c r="U16776" s="46"/>
    </row>
    <row r="16777" spans="19:21" x14ac:dyDescent="0.25">
      <c r="S16777" s="46"/>
      <c r="U16777" s="46"/>
    </row>
    <row r="16778" spans="19:21" x14ac:dyDescent="0.25">
      <c r="S16778" s="46"/>
      <c r="U16778" s="46"/>
    </row>
    <row r="16779" spans="19:21" x14ac:dyDescent="0.25">
      <c r="S16779" s="46"/>
      <c r="U16779" s="46"/>
    </row>
    <row r="16780" spans="19:21" x14ac:dyDescent="0.25">
      <c r="S16780" s="46"/>
      <c r="U16780" s="46"/>
    </row>
    <row r="16781" spans="19:21" x14ac:dyDescent="0.25">
      <c r="S16781" s="46"/>
      <c r="U16781" s="46"/>
    </row>
    <row r="16782" spans="19:21" x14ac:dyDescent="0.25">
      <c r="S16782" s="46"/>
      <c r="U16782" s="46"/>
    </row>
    <row r="16783" spans="19:21" x14ac:dyDescent="0.25">
      <c r="S16783" s="46"/>
      <c r="U16783" s="46"/>
    </row>
    <row r="16784" spans="19:21" x14ac:dyDescent="0.25">
      <c r="S16784" s="46"/>
      <c r="U16784" s="46"/>
    </row>
    <row r="16785" spans="19:21" x14ac:dyDescent="0.25">
      <c r="S16785" s="46"/>
      <c r="U16785" s="46"/>
    </row>
    <row r="16786" spans="19:21" x14ac:dyDescent="0.25">
      <c r="S16786" s="46"/>
      <c r="U16786" s="46"/>
    </row>
    <row r="16787" spans="19:21" x14ac:dyDescent="0.25">
      <c r="S16787" s="46"/>
      <c r="U16787" s="46"/>
    </row>
    <row r="16788" spans="19:21" x14ac:dyDescent="0.25">
      <c r="S16788" s="46"/>
      <c r="U16788" s="46"/>
    </row>
    <row r="16789" spans="19:21" x14ac:dyDescent="0.25">
      <c r="S16789" s="46"/>
      <c r="U16789" s="46"/>
    </row>
    <row r="16790" spans="19:21" x14ac:dyDescent="0.25">
      <c r="S16790" s="46"/>
      <c r="U16790" s="46"/>
    </row>
    <row r="16791" spans="19:21" x14ac:dyDescent="0.25">
      <c r="S16791" s="46"/>
      <c r="U16791" s="46"/>
    </row>
    <row r="16792" spans="19:21" x14ac:dyDescent="0.25">
      <c r="S16792" s="46"/>
      <c r="U16792" s="46"/>
    </row>
    <row r="16793" spans="19:21" x14ac:dyDescent="0.25">
      <c r="S16793" s="46"/>
      <c r="U16793" s="46"/>
    </row>
    <row r="16794" spans="19:21" x14ac:dyDescent="0.25">
      <c r="S16794" s="46"/>
      <c r="U16794" s="46"/>
    </row>
    <row r="16795" spans="19:21" x14ac:dyDescent="0.25">
      <c r="S16795" s="46"/>
      <c r="U16795" s="46"/>
    </row>
    <row r="16796" spans="19:21" x14ac:dyDescent="0.25">
      <c r="S16796" s="46"/>
      <c r="U16796" s="46"/>
    </row>
    <row r="16797" spans="19:21" x14ac:dyDescent="0.25">
      <c r="S16797" s="46"/>
      <c r="U16797" s="46"/>
    </row>
    <row r="16798" spans="19:21" x14ac:dyDescent="0.25">
      <c r="S16798" s="46"/>
      <c r="U16798" s="46"/>
    </row>
    <row r="16799" spans="19:21" x14ac:dyDescent="0.25">
      <c r="S16799" s="46"/>
      <c r="U16799" s="46"/>
    </row>
    <row r="16800" spans="19:21" x14ac:dyDescent="0.25">
      <c r="S16800" s="46"/>
      <c r="U16800" s="46"/>
    </row>
    <row r="16801" spans="19:21" x14ac:dyDescent="0.25">
      <c r="S16801" s="46"/>
      <c r="U16801" s="46"/>
    </row>
    <row r="16802" spans="19:21" x14ac:dyDescent="0.25">
      <c r="S16802" s="46"/>
      <c r="U16802" s="46"/>
    </row>
    <row r="16803" spans="19:21" x14ac:dyDescent="0.25">
      <c r="S16803" s="46"/>
      <c r="U16803" s="46"/>
    </row>
    <row r="16804" spans="19:21" x14ac:dyDescent="0.25">
      <c r="S16804" s="46"/>
      <c r="U16804" s="46"/>
    </row>
    <row r="16805" spans="19:21" x14ac:dyDescent="0.25">
      <c r="S16805" s="46"/>
      <c r="U16805" s="46"/>
    </row>
    <row r="16806" spans="19:21" x14ac:dyDescent="0.25">
      <c r="S16806" s="46"/>
      <c r="U16806" s="46"/>
    </row>
    <row r="16807" spans="19:21" x14ac:dyDescent="0.25">
      <c r="S16807" s="46"/>
      <c r="U16807" s="46"/>
    </row>
    <row r="16808" spans="19:21" x14ac:dyDescent="0.25">
      <c r="S16808" s="46"/>
      <c r="U16808" s="46"/>
    </row>
    <row r="16809" spans="19:21" x14ac:dyDescent="0.25">
      <c r="S16809" s="46"/>
      <c r="U16809" s="46"/>
    </row>
    <row r="16810" spans="19:21" x14ac:dyDescent="0.25">
      <c r="S16810" s="46"/>
      <c r="U16810" s="46"/>
    </row>
    <row r="16811" spans="19:21" x14ac:dyDescent="0.25">
      <c r="S16811" s="46"/>
      <c r="U16811" s="46"/>
    </row>
    <row r="16812" spans="19:21" x14ac:dyDescent="0.25">
      <c r="S16812" s="46"/>
      <c r="U16812" s="46"/>
    </row>
    <row r="16813" spans="19:21" x14ac:dyDescent="0.25">
      <c r="S16813" s="46"/>
      <c r="U16813" s="46"/>
    </row>
    <row r="16814" spans="19:21" x14ac:dyDescent="0.25">
      <c r="S16814" s="46"/>
      <c r="U16814" s="46"/>
    </row>
    <row r="16815" spans="19:21" x14ac:dyDescent="0.25">
      <c r="S16815" s="46"/>
      <c r="U16815" s="46"/>
    </row>
    <row r="16816" spans="19:21" x14ac:dyDescent="0.25">
      <c r="S16816" s="46"/>
      <c r="U16816" s="46"/>
    </row>
    <row r="16817" spans="19:21" x14ac:dyDescent="0.25">
      <c r="S16817" s="46"/>
      <c r="U16817" s="46"/>
    </row>
    <row r="16818" spans="19:21" x14ac:dyDescent="0.25">
      <c r="S16818" s="46"/>
      <c r="U16818" s="46"/>
    </row>
    <row r="16819" spans="19:21" x14ac:dyDescent="0.25">
      <c r="S16819" s="46"/>
      <c r="U16819" s="46"/>
    </row>
    <row r="16820" spans="19:21" x14ac:dyDescent="0.25">
      <c r="S16820" s="46"/>
      <c r="U16820" s="46"/>
    </row>
    <row r="16821" spans="19:21" x14ac:dyDescent="0.25">
      <c r="S16821" s="46"/>
      <c r="U16821" s="46"/>
    </row>
    <row r="16822" spans="19:21" x14ac:dyDescent="0.25">
      <c r="S16822" s="46"/>
      <c r="U16822" s="46"/>
    </row>
    <row r="16823" spans="19:21" x14ac:dyDescent="0.25">
      <c r="S16823" s="46"/>
      <c r="U16823" s="46"/>
    </row>
    <row r="16824" spans="19:21" x14ac:dyDescent="0.25">
      <c r="S16824" s="46"/>
      <c r="U16824" s="46"/>
    </row>
    <row r="16825" spans="19:21" x14ac:dyDescent="0.25">
      <c r="S16825" s="46"/>
      <c r="U16825" s="46"/>
    </row>
    <row r="16826" spans="19:21" x14ac:dyDescent="0.25">
      <c r="S16826" s="46"/>
      <c r="U16826" s="46"/>
    </row>
    <row r="16827" spans="19:21" x14ac:dyDescent="0.25">
      <c r="S16827" s="46"/>
      <c r="U16827" s="46"/>
    </row>
    <row r="16828" spans="19:21" x14ac:dyDescent="0.25">
      <c r="S16828" s="46"/>
      <c r="U16828" s="46"/>
    </row>
    <row r="16829" spans="19:21" x14ac:dyDescent="0.25">
      <c r="S16829" s="46"/>
      <c r="U16829" s="46"/>
    </row>
    <row r="16830" spans="19:21" x14ac:dyDescent="0.25">
      <c r="S16830" s="46"/>
      <c r="U16830" s="46"/>
    </row>
    <row r="16831" spans="19:21" x14ac:dyDescent="0.25">
      <c r="S16831" s="46"/>
      <c r="U16831" s="46"/>
    </row>
    <row r="16832" spans="19:21" x14ac:dyDescent="0.25">
      <c r="S16832" s="46"/>
      <c r="U16832" s="46"/>
    </row>
    <row r="16833" spans="19:21" x14ac:dyDescent="0.25">
      <c r="S16833" s="46"/>
      <c r="U16833" s="46"/>
    </row>
    <row r="16834" spans="19:21" x14ac:dyDescent="0.25">
      <c r="S16834" s="46"/>
      <c r="U16834" s="46"/>
    </row>
    <row r="16835" spans="19:21" x14ac:dyDescent="0.25">
      <c r="S16835" s="46"/>
      <c r="U16835" s="46"/>
    </row>
    <row r="16836" spans="19:21" x14ac:dyDescent="0.25">
      <c r="S16836" s="46"/>
      <c r="U16836" s="46"/>
    </row>
    <row r="16837" spans="19:21" x14ac:dyDescent="0.25">
      <c r="S16837" s="46"/>
      <c r="U16837" s="46"/>
    </row>
    <row r="16838" spans="19:21" x14ac:dyDescent="0.25">
      <c r="S16838" s="46"/>
      <c r="U16838" s="46"/>
    </row>
    <row r="16839" spans="19:21" x14ac:dyDescent="0.25">
      <c r="S16839" s="46"/>
      <c r="U16839" s="46"/>
    </row>
    <row r="16840" spans="19:21" x14ac:dyDescent="0.25">
      <c r="S16840" s="46"/>
      <c r="U16840" s="46"/>
    </row>
    <row r="16841" spans="19:21" x14ac:dyDescent="0.25">
      <c r="S16841" s="46"/>
      <c r="U16841" s="46"/>
    </row>
    <row r="16842" spans="19:21" x14ac:dyDescent="0.25">
      <c r="S16842" s="46"/>
      <c r="U16842" s="46"/>
    </row>
    <row r="16843" spans="19:21" x14ac:dyDescent="0.25">
      <c r="S16843" s="46"/>
      <c r="U16843" s="46"/>
    </row>
    <row r="16844" spans="19:21" x14ac:dyDescent="0.25">
      <c r="S16844" s="46"/>
      <c r="U16844" s="46"/>
    </row>
    <row r="16845" spans="19:21" x14ac:dyDescent="0.25">
      <c r="S16845" s="46"/>
      <c r="U16845" s="46"/>
    </row>
    <row r="16846" spans="19:21" x14ac:dyDescent="0.25">
      <c r="S16846" s="46"/>
      <c r="U16846" s="46"/>
    </row>
    <row r="16847" spans="19:21" x14ac:dyDescent="0.25">
      <c r="S16847" s="46"/>
      <c r="U16847" s="46"/>
    </row>
    <row r="16848" spans="19:21" x14ac:dyDescent="0.25">
      <c r="S16848" s="46"/>
      <c r="U16848" s="46"/>
    </row>
    <row r="16849" spans="19:21" x14ac:dyDescent="0.25">
      <c r="S16849" s="46"/>
      <c r="U16849" s="46"/>
    </row>
    <row r="16850" spans="19:21" x14ac:dyDescent="0.25">
      <c r="S16850" s="46"/>
      <c r="U16850" s="46"/>
    </row>
    <row r="16851" spans="19:21" x14ac:dyDescent="0.25">
      <c r="S16851" s="46"/>
      <c r="U16851" s="46"/>
    </row>
    <row r="16852" spans="19:21" x14ac:dyDescent="0.25">
      <c r="S16852" s="46"/>
      <c r="U16852" s="46"/>
    </row>
    <row r="16853" spans="19:21" x14ac:dyDescent="0.25">
      <c r="S16853" s="46"/>
      <c r="U16853" s="46"/>
    </row>
    <row r="16854" spans="19:21" x14ac:dyDescent="0.25">
      <c r="S16854" s="46"/>
      <c r="U16854" s="46"/>
    </row>
    <row r="16855" spans="19:21" x14ac:dyDescent="0.25">
      <c r="S16855" s="46"/>
      <c r="U16855" s="46"/>
    </row>
    <row r="16856" spans="19:21" x14ac:dyDescent="0.25">
      <c r="S16856" s="46"/>
      <c r="U16856" s="46"/>
    </row>
    <row r="16857" spans="19:21" x14ac:dyDescent="0.25">
      <c r="S16857" s="46"/>
      <c r="U16857" s="46"/>
    </row>
    <row r="16858" spans="19:21" x14ac:dyDescent="0.25">
      <c r="S16858" s="46"/>
      <c r="U16858" s="46"/>
    </row>
    <row r="16859" spans="19:21" x14ac:dyDescent="0.25">
      <c r="S16859" s="46"/>
      <c r="U16859" s="46"/>
    </row>
    <row r="16860" spans="19:21" x14ac:dyDescent="0.25">
      <c r="S16860" s="46"/>
      <c r="U16860" s="46"/>
    </row>
    <row r="16861" spans="19:21" x14ac:dyDescent="0.25">
      <c r="S16861" s="46"/>
      <c r="U16861" s="46"/>
    </row>
    <row r="16862" spans="19:21" x14ac:dyDescent="0.25">
      <c r="S16862" s="46"/>
      <c r="U16862" s="46"/>
    </row>
    <row r="16863" spans="19:21" x14ac:dyDescent="0.25">
      <c r="S16863" s="46"/>
      <c r="U16863" s="46"/>
    </row>
    <row r="16864" spans="19:21" x14ac:dyDescent="0.25">
      <c r="S16864" s="46"/>
      <c r="U16864" s="46"/>
    </row>
    <row r="16865" spans="19:21" x14ac:dyDescent="0.25">
      <c r="S16865" s="46"/>
      <c r="U16865" s="46"/>
    </row>
    <row r="16866" spans="19:21" x14ac:dyDescent="0.25">
      <c r="S16866" s="46"/>
      <c r="U16866" s="46"/>
    </row>
    <row r="16867" spans="19:21" x14ac:dyDescent="0.25">
      <c r="S16867" s="46"/>
      <c r="U16867" s="46"/>
    </row>
    <row r="16868" spans="19:21" x14ac:dyDescent="0.25">
      <c r="S16868" s="46"/>
      <c r="U16868" s="46"/>
    </row>
    <row r="16869" spans="19:21" x14ac:dyDescent="0.25">
      <c r="S16869" s="46"/>
      <c r="U16869" s="46"/>
    </row>
    <row r="16870" spans="19:21" x14ac:dyDescent="0.25">
      <c r="S16870" s="46"/>
      <c r="U16870" s="46"/>
    </row>
    <row r="16871" spans="19:21" x14ac:dyDescent="0.25">
      <c r="S16871" s="46"/>
      <c r="U16871" s="46"/>
    </row>
    <row r="16872" spans="19:21" x14ac:dyDescent="0.25">
      <c r="S16872" s="46"/>
      <c r="U16872" s="46"/>
    </row>
    <row r="16873" spans="19:21" x14ac:dyDescent="0.25">
      <c r="S16873" s="46"/>
      <c r="U16873" s="46"/>
    </row>
    <row r="16874" spans="19:21" x14ac:dyDescent="0.25">
      <c r="S16874" s="46"/>
      <c r="U16874" s="46"/>
    </row>
    <row r="16875" spans="19:21" x14ac:dyDescent="0.25">
      <c r="S16875" s="46"/>
      <c r="U16875" s="46"/>
    </row>
    <row r="16876" spans="19:21" x14ac:dyDescent="0.25">
      <c r="S16876" s="46"/>
      <c r="U16876" s="46"/>
    </row>
    <row r="16877" spans="19:21" x14ac:dyDescent="0.25">
      <c r="S16877" s="46"/>
      <c r="U16877" s="46"/>
    </row>
    <row r="16878" spans="19:21" x14ac:dyDescent="0.25">
      <c r="S16878" s="46"/>
      <c r="U16878" s="46"/>
    </row>
    <row r="16879" spans="19:21" x14ac:dyDescent="0.25">
      <c r="S16879" s="46"/>
      <c r="U16879" s="46"/>
    </row>
    <row r="16880" spans="19:21" x14ac:dyDescent="0.25">
      <c r="S16880" s="46"/>
      <c r="U16880" s="46"/>
    </row>
    <row r="16881" spans="19:21" x14ac:dyDescent="0.25">
      <c r="S16881" s="46"/>
      <c r="U16881" s="46"/>
    </row>
    <row r="16882" spans="19:21" x14ac:dyDescent="0.25">
      <c r="S16882" s="46"/>
      <c r="U16882" s="46"/>
    </row>
    <row r="16883" spans="19:21" x14ac:dyDescent="0.25">
      <c r="S16883" s="46"/>
      <c r="U16883" s="46"/>
    </row>
    <row r="16884" spans="19:21" x14ac:dyDescent="0.25">
      <c r="S16884" s="46"/>
      <c r="U16884" s="46"/>
    </row>
    <row r="16885" spans="19:21" x14ac:dyDescent="0.25">
      <c r="S16885" s="46"/>
      <c r="U16885" s="46"/>
    </row>
    <row r="16886" spans="19:21" x14ac:dyDescent="0.25">
      <c r="S16886" s="46"/>
      <c r="U16886" s="46"/>
    </row>
    <row r="16887" spans="19:21" x14ac:dyDescent="0.25">
      <c r="S16887" s="46"/>
      <c r="U16887" s="46"/>
    </row>
    <row r="16888" spans="19:21" x14ac:dyDescent="0.25">
      <c r="S16888" s="46"/>
      <c r="U16888" s="46"/>
    </row>
    <row r="16889" spans="19:21" x14ac:dyDescent="0.25">
      <c r="S16889" s="46"/>
      <c r="U16889" s="46"/>
    </row>
    <row r="16890" spans="19:21" x14ac:dyDescent="0.25">
      <c r="S16890" s="46"/>
      <c r="U16890" s="46"/>
    </row>
    <row r="16891" spans="19:21" x14ac:dyDescent="0.25">
      <c r="S16891" s="46"/>
      <c r="U16891" s="46"/>
    </row>
    <row r="16892" spans="19:21" x14ac:dyDescent="0.25">
      <c r="S16892" s="46"/>
      <c r="U16892" s="46"/>
    </row>
    <row r="16893" spans="19:21" x14ac:dyDescent="0.25">
      <c r="S16893" s="46"/>
      <c r="U16893" s="46"/>
    </row>
    <row r="16894" spans="19:21" x14ac:dyDescent="0.25">
      <c r="S16894" s="46"/>
      <c r="U16894" s="46"/>
    </row>
    <row r="16895" spans="19:21" x14ac:dyDescent="0.25">
      <c r="S16895" s="46"/>
      <c r="U16895" s="46"/>
    </row>
    <row r="16896" spans="19:21" x14ac:dyDescent="0.25">
      <c r="S16896" s="46"/>
      <c r="U16896" s="46"/>
    </row>
    <row r="16897" spans="19:21" x14ac:dyDescent="0.25">
      <c r="S16897" s="46"/>
      <c r="U16897" s="46"/>
    </row>
    <row r="16898" spans="19:21" x14ac:dyDescent="0.25">
      <c r="S16898" s="46"/>
      <c r="U16898" s="46"/>
    </row>
    <row r="16899" spans="19:21" x14ac:dyDescent="0.25">
      <c r="S16899" s="46"/>
      <c r="U16899" s="46"/>
    </row>
    <row r="16900" spans="19:21" x14ac:dyDescent="0.25">
      <c r="S16900" s="46"/>
      <c r="U16900" s="46"/>
    </row>
    <row r="16901" spans="19:21" x14ac:dyDescent="0.25">
      <c r="S16901" s="46"/>
      <c r="U16901" s="46"/>
    </row>
    <row r="16902" spans="19:21" x14ac:dyDescent="0.25">
      <c r="S16902" s="46"/>
      <c r="U16902" s="46"/>
    </row>
    <row r="16903" spans="19:21" x14ac:dyDescent="0.25">
      <c r="S16903" s="46"/>
      <c r="U16903" s="46"/>
    </row>
    <row r="16904" spans="19:21" x14ac:dyDescent="0.25">
      <c r="S16904" s="46"/>
      <c r="U16904" s="46"/>
    </row>
    <row r="16905" spans="19:21" x14ac:dyDescent="0.25">
      <c r="S16905" s="46"/>
      <c r="U16905" s="46"/>
    </row>
    <row r="16906" spans="19:21" x14ac:dyDescent="0.25">
      <c r="S16906" s="46"/>
      <c r="U16906" s="46"/>
    </row>
    <row r="16907" spans="19:21" x14ac:dyDescent="0.25">
      <c r="S16907" s="46"/>
      <c r="U16907" s="46"/>
    </row>
    <row r="16908" spans="19:21" x14ac:dyDescent="0.25">
      <c r="S16908" s="46"/>
      <c r="U16908" s="46"/>
    </row>
    <row r="16909" spans="19:21" x14ac:dyDescent="0.25">
      <c r="S16909" s="46"/>
      <c r="U16909" s="46"/>
    </row>
    <row r="16910" spans="19:21" x14ac:dyDescent="0.25">
      <c r="S16910" s="46"/>
      <c r="U16910" s="46"/>
    </row>
    <row r="16911" spans="19:21" x14ac:dyDescent="0.25">
      <c r="S16911" s="46"/>
      <c r="U16911" s="46"/>
    </row>
    <row r="16912" spans="19:21" x14ac:dyDescent="0.25">
      <c r="S16912" s="46"/>
      <c r="U16912" s="46"/>
    </row>
    <row r="16913" spans="19:21" x14ac:dyDescent="0.25">
      <c r="S16913" s="46"/>
      <c r="U16913" s="46"/>
    </row>
    <row r="16914" spans="19:21" x14ac:dyDescent="0.25">
      <c r="S16914" s="46"/>
      <c r="U16914" s="46"/>
    </row>
    <row r="16915" spans="19:21" x14ac:dyDescent="0.25">
      <c r="S16915" s="46"/>
      <c r="U16915" s="46"/>
    </row>
    <row r="16916" spans="19:21" x14ac:dyDescent="0.25">
      <c r="S16916" s="46"/>
      <c r="U16916" s="46"/>
    </row>
    <row r="16917" spans="19:21" x14ac:dyDescent="0.25">
      <c r="S16917" s="46"/>
      <c r="U16917" s="46"/>
    </row>
    <row r="16918" spans="19:21" x14ac:dyDescent="0.25">
      <c r="S16918" s="46"/>
      <c r="U16918" s="46"/>
    </row>
    <row r="16919" spans="19:21" x14ac:dyDescent="0.25">
      <c r="S16919" s="46"/>
      <c r="U16919" s="46"/>
    </row>
    <row r="16920" spans="19:21" x14ac:dyDescent="0.25">
      <c r="S16920" s="46"/>
      <c r="U16920" s="46"/>
    </row>
    <row r="16921" spans="19:21" x14ac:dyDescent="0.25">
      <c r="S16921" s="46"/>
      <c r="U16921" s="46"/>
    </row>
    <row r="16922" spans="19:21" x14ac:dyDescent="0.25">
      <c r="S16922" s="46"/>
      <c r="U16922" s="46"/>
    </row>
    <row r="16923" spans="19:21" x14ac:dyDescent="0.25">
      <c r="S16923" s="46"/>
      <c r="U16923" s="46"/>
    </row>
    <row r="16924" spans="19:21" x14ac:dyDescent="0.25">
      <c r="S16924" s="46"/>
      <c r="U16924" s="46"/>
    </row>
    <row r="16925" spans="19:21" x14ac:dyDescent="0.25">
      <c r="S16925" s="46"/>
      <c r="U16925" s="46"/>
    </row>
    <row r="16926" spans="19:21" x14ac:dyDescent="0.25">
      <c r="S16926" s="46"/>
      <c r="U16926" s="46"/>
    </row>
    <row r="16927" spans="19:21" x14ac:dyDescent="0.25">
      <c r="S16927" s="46"/>
      <c r="U16927" s="46"/>
    </row>
    <row r="16928" spans="19:21" x14ac:dyDescent="0.25">
      <c r="S16928" s="46"/>
      <c r="U16928" s="46"/>
    </row>
    <row r="16929" spans="19:21" x14ac:dyDescent="0.25">
      <c r="S16929" s="46"/>
      <c r="U16929" s="46"/>
    </row>
    <row r="16930" spans="19:21" x14ac:dyDescent="0.25">
      <c r="S16930" s="46"/>
      <c r="U16930" s="46"/>
    </row>
    <row r="16931" spans="19:21" x14ac:dyDescent="0.25">
      <c r="S16931" s="46"/>
      <c r="U16931" s="46"/>
    </row>
    <row r="16932" spans="19:21" x14ac:dyDescent="0.25">
      <c r="S16932" s="46"/>
      <c r="U16932" s="46"/>
    </row>
    <row r="16933" spans="19:21" x14ac:dyDescent="0.25">
      <c r="S16933" s="46"/>
      <c r="U16933" s="46"/>
    </row>
    <row r="16934" spans="19:21" x14ac:dyDescent="0.25">
      <c r="S16934" s="46"/>
      <c r="U16934" s="46"/>
    </row>
    <row r="16935" spans="19:21" x14ac:dyDescent="0.25">
      <c r="S16935" s="46"/>
      <c r="U16935" s="46"/>
    </row>
    <row r="16936" spans="19:21" x14ac:dyDescent="0.25">
      <c r="S16936" s="46"/>
      <c r="U16936" s="46"/>
    </row>
    <row r="16937" spans="19:21" x14ac:dyDescent="0.25">
      <c r="S16937" s="46"/>
      <c r="U16937" s="46"/>
    </row>
    <row r="16938" spans="19:21" x14ac:dyDescent="0.25">
      <c r="S16938" s="46"/>
      <c r="U16938" s="46"/>
    </row>
    <row r="16939" spans="19:21" x14ac:dyDescent="0.25">
      <c r="S16939" s="46"/>
      <c r="U16939" s="46"/>
    </row>
    <row r="16940" spans="19:21" x14ac:dyDescent="0.25">
      <c r="S16940" s="46"/>
      <c r="U16940" s="46"/>
    </row>
    <row r="16941" spans="19:21" x14ac:dyDescent="0.25">
      <c r="S16941" s="46"/>
      <c r="U16941" s="46"/>
    </row>
    <row r="16942" spans="19:21" x14ac:dyDescent="0.25">
      <c r="S16942" s="46"/>
      <c r="U16942" s="46"/>
    </row>
    <row r="16943" spans="19:21" x14ac:dyDescent="0.25">
      <c r="S16943" s="46"/>
      <c r="U16943" s="46"/>
    </row>
    <row r="16944" spans="19:21" x14ac:dyDescent="0.25">
      <c r="S16944" s="46"/>
      <c r="U16944" s="46"/>
    </row>
    <row r="16945" spans="19:21" x14ac:dyDescent="0.25">
      <c r="S16945" s="46"/>
      <c r="U16945" s="46"/>
    </row>
    <row r="16946" spans="19:21" x14ac:dyDescent="0.25">
      <c r="S16946" s="46"/>
      <c r="U16946" s="46"/>
    </row>
    <row r="16947" spans="19:21" x14ac:dyDescent="0.25">
      <c r="S16947" s="46"/>
      <c r="U16947" s="46"/>
    </row>
    <row r="16948" spans="19:21" x14ac:dyDescent="0.25">
      <c r="S16948" s="46"/>
      <c r="U16948" s="46"/>
    </row>
    <row r="16949" spans="19:21" x14ac:dyDescent="0.25">
      <c r="S16949" s="46"/>
      <c r="U16949" s="46"/>
    </row>
    <row r="16950" spans="19:21" x14ac:dyDescent="0.25">
      <c r="S16950" s="46"/>
      <c r="U16950" s="46"/>
    </row>
    <row r="16951" spans="19:21" x14ac:dyDescent="0.25">
      <c r="S16951" s="46"/>
      <c r="U16951" s="46"/>
    </row>
    <row r="16952" spans="19:21" x14ac:dyDescent="0.25">
      <c r="S16952" s="46"/>
      <c r="U16952" s="46"/>
    </row>
    <row r="16953" spans="19:21" x14ac:dyDescent="0.25">
      <c r="S16953" s="46"/>
      <c r="U16953" s="46"/>
    </row>
    <row r="16954" spans="19:21" x14ac:dyDescent="0.25">
      <c r="S16954" s="46"/>
      <c r="U16954" s="46"/>
    </row>
    <row r="16955" spans="19:21" x14ac:dyDescent="0.25">
      <c r="S16955" s="46"/>
      <c r="U16955" s="46"/>
    </row>
    <row r="16956" spans="19:21" x14ac:dyDescent="0.25">
      <c r="S16956" s="46"/>
      <c r="U16956" s="46"/>
    </row>
    <row r="16957" spans="19:21" x14ac:dyDescent="0.25">
      <c r="S16957" s="46"/>
      <c r="U16957" s="46"/>
    </row>
    <row r="16958" spans="19:21" x14ac:dyDescent="0.25">
      <c r="S16958" s="46"/>
      <c r="U16958" s="46"/>
    </row>
    <row r="16959" spans="19:21" x14ac:dyDescent="0.25">
      <c r="S16959" s="46"/>
      <c r="U16959" s="46"/>
    </row>
    <row r="16960" spans="19:21" x14ac:dyDescent="0.25">
      <c r="S16960" s="46"/>
      <c r="U16960" s="46"/>
    </row>
    <row r="16961" spans="19:21" x14ac:dyDescent="0.25">
      <c r="S16961" s="46"/>
      <c r="U16961" s="46"/>
    </row>
    <row r="16962" spans="19:21" x14ac:dyDescent="0.25">
      <c r="S16962" s="46"/>
      <c r="U16962" s="46"/>
    </row>
    <row r="16963" spans="19:21" x14ac:dyDescent="0.25">
      <c r="S16963" s="46"/>
      <c r="U16963" s="46"/>
    </row>
    <row r="16964" spans="19:21" x14ac:dyDescent="0.25">
      <c r="S16964" s="46"/>
      <c r="U16964" s="46"/>
    </row>
    <row r="16965" spans="19:21" x14ac:dyDescent="0.25">
      <c r="S16965" s="46"/>
      <c r="U16965" s="46"/>
    </row>
    <row r="16966" spans="19:21" x14ac:dyDescent="0.25">
      <c r="S16966" s="46"/>
      <c r="U16966" s="46"/>
    </row>
    <row r="16967" spans="19:21" x14ac:dyDescent="0.25">
      <c r="S16967" s="46"/>
      <c r="U16967" s="46"/>
    </row>
    <row r="16968" spans="19:21" x14ac:dyDescent="0.25">
      <c r="S16968" s="46"/>
      <c r="U16968" s="46"/>
    </row>
    <row r="16969" spans="19:21" x14ac:dyDescent="0.25">
      <c r="S16969" s="46"/>
      <c r="U16969" s="46"/>
    </row>
    <row r="16970" spans="19:21" x14ac:dyDescent="0.25">
      <c r="S16970" s="46"/>
      <c r="U16970" s="46"/>
    </row>
    <row r="16971" spans="19:21" x14ac:dyDescent="0.25">
      <c r="S16971" s="46"/>
      <c r="U16971" s="46"/>
    </row>
    <row r="16972" spans="19:21" x14ac:dyDescent="0.25">
      <c r="S16972" s="46"/>
      <c r="U16972" s="46"/>
    </row>
    <row r="16973" spans="19:21" x14ac:dyDescent="0.25">
      <c r="S16973" s="46"/>
      <c r="U16973" s="46"/>
    </row>
    <row r="16974" spans="19:21" x14ac:dyDescent="0.25">
      <c r="S16974" s="46"/>
      <c r="U16974" s="46"/>
    </row>
    <row r="16975" spans="19:21" x14ac:dyDescent="0.25">
      <c r="S16975" s="46"/>
      <c r="U16975" s="46"/>
    </row>
    <row r="16976" spans="19:21" x14ac:dyDescent="0.25">
      <c r="S16976" s="46"/>
      <c r="U16976" s="46"/>
    </row>
    <row r="16977" spans="19:21" x14ac:dyDescent="0.25">
      <c r="S16977" s="46"/>
      <c r="U16977" s="46"/>
    </row>
    <row r="16978" spans="19:21" x14ac:dyDescent="0.25">
      <c r="S16978" s="46"/>
      <c r="U16978" s="46"/>
    </row>
    <row r="16979" spans="19:21" x14ac:dyDescent="0.25">
      <c r="S16979" s="46"/>
      <c r="U16979" s="46"/>
    </row>
    <row r="16980" spans="19:21" x14ac:dyDescent="0.25">
      <c r="S16980" s="46"/>
      <c r="U16980" s="46"/>
    </row>
    <row r="16981" spans="19:21" x14ac:dyDescent="0.25">
      <c r="S16981" s="46"/>
      <c r="U16981" s="46"/>
    </row>
    <row r="16982" spans="19:21" x14ac:dyDescent="0.25">
      <c r="S16982" s="46"/>
      <c r="U16982" s="46"/>
    </row>
    <row r="16983" spans="19:21" x14ac:dyDescent="0.25">
      <c r="S16983" s="46"/>
      <c r="U16983" s="46"/>
    </row>
    <row r="16984" spans="19:21" x14ac:dyDescent="0.25">
      <c r="S16984" s="46"/>
      <c r="U16984" s="46"/>
    </row>
    <row r="16985" spans="19:21" x14ac:dyDescent="0.25">
      <c r="S16985" s="46"/>
      <c r="U16985" s="46"/>
    </row>
    <row r="16986" spans="19:21" x14ac:dyDescent="0.25">
      <c r="S16986" s="46"/>
      <c r="U16986" s="46"/>
    </row>
    <row r="16987" spans="19:21" x14ac:dyDescent="0.25">
      <c r="S16987" s="46"/>
      <c r="U16987" s="46"/>
    </row>
    <row r="16988" spans="19:21" x14ac:dyDescent="0.25">
      <c r="S16988" s="46"/>
      <c r="U16988" s="46"/>
    </row>
    <row r="16989" spans="19:21" x14ac:dyDescent="0.25">
      <c r="S16989" s="46"/>
      <c r="U16989" s="46"/>
    </row>
    <row r="16990" spans="19:21" x14ac:dyDescent="0.25">
      <c r="S16990" s="46"/>
      <c r="U16990" s="46"/>
    </row>
    <row r="16991" spans="19:21" x14ac:dyDescent="0.25">
      <c r="S16991" s="46"/>
      <c r="U16991" s="46"/>
    </row>
    <row r="16992" spans="19:21" x14ac:dyDescent="0.25">
      <c r="S16992" s="46"/>
      <c r="U16992" s="46"/>
    </row>
    <row r="16993" spans="19:21" x14ac:dyDescent="0.25">
      <c r="S16993" s="46"/>
      <c r="U16993" s="46"/>
    </row>
    <row r="16994" spans="19:21" x14ac:dyDescent="0.25">
      <c r="S16994" s="46"/>
      <c r="U16994" s="46"/>
    </row>
    <row r="16995" spans="19:21" x14ac:dyDescent="0.25">
      <c r="S16995" s="46"/>
      <c r="U16995" s="46"/>
    </row>
    <row r="16996" spans="19:21" x14ac:dyDescent="0.25">
      <c r="S16996" s="46"/>
      <c r="U16996" s="46"/>
    </row>
    <row r="16997" spans="19:21" x14ac:dyDescent="0.25">
      <c r="S16997" s="46"/>
      <c r="U16997" s="46"/>
    </row>
    <row r="16998" spans="19:21" x14ac:dyDescent="0.25">
      <c r="S16998" s="46"/>
      <c r="U16998" s="46"/>
    </row>
    <row r="16999" spans="19:21" x14ac:dyDescent="0.25">
      <c r="S16999" s="46"/>
      <c r="U16999" s="46"/>
    </row>
    <row r="17000" spans="19:21" x14ac:dyDescent="0.25">
      <c r="S17000" s="46"/>
      <c r="U17000" s="46"/>
    </row>
    <row r="17001" spans="19:21" x14ac:dyDescent="0.25">
      <c r="S17001" s="46"/>
      <c r="U17001" s="46"/>
    </row>
    <row r="17002" spans="19:21" x14ac:dyDescent="0.25">
      <c r="S17002" s="46"/>
      <c r="U17002" s="46"/>
    </row>
    <row r="17003" spans="19:21" x14ac:dyDescent="0.25">
      <c r="S17003" s="46"/>
      <c r="U17003" s="46"/>
    </row>
    <row r="17004" spans="19:21" x14ac:dyDescent="0.25">
      <c r="S17004" s="46"/>
      <c r="U17004" s="46"/>
    </row>
    <row r="17005" spans="19:21" x14ac:dyDescent="0.25">
      <c r="S17005" s="46"/>
      <c r="U17005" s="46"/>
    </row>
    <row r="17006" spans="19:21" x14ac:dyDescent="0.25">
      <c r="S17006" s="46"/>
      <c r="U17006" s="46"/>
    </row>
    <row r="17007" spans="19:21" x14ac:dyDescent="0.25">
      <c r="S17007" s="46"/>
      <c r="U17007" s="46"/>
    </row>
    <row r="17008" spans="19:21" x14ac:dyDescent="0.25">
      <c r="S17008" s="46"/>
      <c r="U17008" s="46"/>
    </row>
    <row r="17009" spans="19:21" x14ac:dyDescent="0.25">
      <c r="S17009" s="46"/>
      <c r="U17009" s="46"/>
    </row>
    <row r="17010" spans="19:21" x14ac:dyDescent="0.25">
      <c r="S17010" s="46"/>
      <c r="U17010" s="46"/>
    </row>
    <row r="17011" spans="19:21" x14ac:dyDescent="0.25">
      <c r="S17011" s="46"/>
      <c r="U17011" s="46"/>
    </row>
    <row r="17012" spans="19:21" x14ac:dyDescent="0.25">
      <c r="S17012" s="46"/>
      <c r="U17012" s="46"/>
    </row>
    <row r="17013" spans="19:21" x14ac:dyDescent="0.25">
      <c r="S17013" s="46"/>
      <c r="U17013" s="46"/>
    </row>
    <row r="17014" spans="19:21" x14ac:dyDescent="0.25">
      <c r="S17014" s="46"/>
      <c r="U17014" s="46"/>
    </row>
    <row r="17015" spans="19:21" x14ac:dyDescent="0.25">
      <c r="S17015" s="46"/>
      <c r="U17015" s="46"/>
    </row>
    <row r="17016" spans="19:21" x14ac:dyDescent="0.25">
      <c r="S17016" s="46"/>
      <c r="U17016" s="46"/>
    </row>
    <row r="17017" spans="19:21" x14ac:dyDescent="0.25">
      <c r="S17017" s="46"/>
      <c r="U17017" s="46"/>
    </row>
    <row r="17018" spans="19:21" x14ac:dyDescent="0.25">
      <c r="S17018" s="46"/>
      <c r="U17018" s="46"/>
    </row>
    <row r="17019" spans="19:21" x14ac:dyDescent="0.25">
      <c r="S17019" s="46"/>
      <c r="U17019" s="46"/>
    </row>
    <row r="17020" spans="19:21" x14ac:dyDescent="0.25">
      <c r="S17020" s="46"/>
      <c r="U17020" s="46"/>
    </row>
    <row r="17021" spans="19:21" x14ac:dyDescent="0.25">
      <c r="S17021" s="46"/>
      <c r="U17021" s="46"/>
    </row>
    <row r="17022" spans="19:21" x14ac:dyDescent="0.25">
      <c r="S17022" s="46"/>
      <c r="U17022" s="46"/>
    </row>
    <row r="17023" spans="19:21" x14ac:dyDescent="0.25">
      <c r="S17023" s="46"/>
      <c r="U17023" s="46"/>
    </row>
    <row r="17024" spans="19:21" x14ac:dyDescent="0.25">
      <c r="S17024" s="46"/>
      <c r="U17024" s="46"/>
    </row>
    <row r="17025" spans="19:21" x14ac:dyDescent="0.25">
      <c r="S17025" s="46"/>
      <c r="U17025" s="46"/>
    </row>
    <row r="17026" spans="19:21" x14ac:dyDescent="0.25">
      <c r="S17026" s="46"/>
      <c r="U17026" s="46"/>
    </row>
    <row r="17027" spans="19:21" x14ac:dyDescent="0.25">
      <c r="S17027" s="46"/>
      <c r="U17027" s="46"/>
    </row>
    <row r="17028" spans="19:21" x14ac:dyDescent="0.25">
      <c r="S17028" s="46"/>
      <c r="U17028" s="46"/>
    </row>
    <row r="17029" spans="19:21" x14ac:dyDescent="0.25">
      <c r="S17029" s="46"/>
      <c r="U17029" s="46"/>
    </row>
    <row r="17030" spans="19:21" x14ac:dyDescent="0.25">
      <c r="S17030" s="46"/>
      <c r="U17030" s="46"/>
    </row>
    <row r="17031" spans="19:21" x14ac:dyDescent="0.25">
      <c r="S17031" s="46"/>
      <c r="U17031" s="46"/>
    </row>
    <row r="17032" spans="19:21" x14ac:dyDescent="0.25">
      <c r="S17032" s="46"/>
      <c r="U17032" s="46"/>
    </row>
    <row r="17033" spans="19:21" x14ac:dyDescent="0.25">
      <c r="S17033" s="46"/>
      <c r="U17033" s="46"/>
    </row>
    <row r="17034" spans="19:21" x14ac:dyDescent="0.25">
      <c r="S17034" s="46"/>
      <c r="U17034" s="46"/>
    </row>
    <row r="17035" spans="19:21" x14ac:dyDescent="0.25">
      <c r="S17035" s="46"/>
      <c r="U17035" s="46"/>
    </row>
    <row r="17036" spans="19:21" x14ac:dyDescent="0.25">
      <c r="S17036" s="46"/>
      <c r="U17036" s="46"/>
    </row>
    <row r="17037" spans="19:21" x14ac:dyDescent="0.25">
      <c r="S17037" s="46"/>
      <c r="U17037" s="46"/>
    </row>
    <row r="17038" spans="19:21" x14ac:dyDescent="0.25">
      <c r="S17038" s="46"/>
      <c r="U17038" s="46"/>
    </row>
    <row r="17039" spans="19:21" x14ac:dyDescent="0.25">
      <c r="S17039" s="46"/>
      <c r="U17039" s="46"/>
    </row>
    <row r="17040" spans="19:21" x14ac:dyDescent="0.25">
      <c r="S17040" s="46"/>
      <c r="U17040" s="46"/>
    </row>
    <row r="17041" spans="19:21" x14ac:dyDescent="0.25">
      <c r="S17041" s="46"/>
      <c r="U17041" s="46"/>
    </row>
    <row r="17042" spans="19:21" x14ac:dyDescent="0.25">
      <c r="S17042" s="46"/>
      <c r="U17042" s="46"/>
    </row>
    <row r="17043" spans="19:21" x14ac:dyDescent="0.25">
      <c r="S17043" s="46"/>
      <c r="U17043" s="46"/>
    </row>
    <row r="17044" spans="19:21" x14ac:dyDescent="0.25">
      <c r="S17044" s="46"/>
      <c r="U17044" s="46"/>
    </row>
    <row r="17045" spans="19:21" x14ac:dyDescent="0.25">
      <c r="S17045" s="46"/>
      <c r="U17045" s="46"/>
    </row>
    <row r="17046" spans="19:21" x14ac:dyDescent="0.25">
      <c r="S17046" s="46"/>
      <c r="U17046" s="46"/>
    </row>
    <row r="17047" spans="19:21" x14ac:dyDescent="0.25">
      <c r="S17047" s="46"/>
      <c r="U17047" s="46"/>
    </row>
    <row r="17048" spans="19:21" x14ac:dyDescent="0.25">
      <c r="S17048" s="46"/>
      <c r="U17048" s="46"/>
    </row>
    <row r="17049" spans="19:21" x14ac:dyDescent="0.25">
      <c r="S17049" s="46"/>
      <c r="U17049" s="46"/>
    </row>
    <row r="17050" spans="19:21" x14ac:dyDescent="0.25">
      <c r="S17050" s="46"/>
      <c r="U17050" s="46"/>
    </row>
    <row r="17051" spans="19:21" x14ac:dyDescent="0.25">
      <c r="S17051" s="46"/>
      <c r="U17051" s="46"/>
    </row>
    <row r="17052" spans="19:21" x14ac:dyDescent="0.25">
      <c r="S17052" s="46"/>
      <c r="U17052" s="46"/>
    </row>
    <row r="17053" spans="19:21" x14ac:dyDescent="0.25">
      <c r="S17053" s="46"/>
      <c r="U17053" s="46"/>
    </row>
    <row r="17054" spans="19:21" x14ac:dyDescent="0.25">
      <c r="S17054" s="46"/>
      <c r="U17054" s="46"/>
    </row>
    <row r="17055" spans="19:21" x14ac:dyDescent="0.25">
      <c r="S17055" s="46"/>
      <c r="U17055" s="46"/>
    </row>
    <row r="17056" spans="19:21" x14ac:dyDescent="0.25">
      <c r="S17056" s="46"/>
      <c r="U17056" s="46"/>
    </row>
    <row r="17057" spans="19:21" x14ac:dyDescent="0.25">
      <c r="S17057" s="46"/>
      <c r="U17057" s="46"/>
    </row>
    <row r="17058" spans="19:21" x14ac:dyDescent="0.25">
      <c r="S17058" s="46"/>
      <c r="U17058" s="46"/>
    </row>
    <row r="17059" spans="19:21" x14ac:dyDescent="0.25">
      <c r="S17059" s="46"/>
      <c r="U17059" s="46"/>
    </row>
    <row r="17060" spans="19:21" x14ac:dyDescent="0.25">
      <c r="S17060" s="46"/>
      <c r="U17060" s="46"/>
    </row>
    <row r="17061" spans="19:21" x14ac:dyDescent="0.25">
      <c r="S17061" s="46"/>
      <c r="U17061" s="46"/>
    </row>
    <row r="17062" spans="19:21" x14ac:dyDescent="0.25">
      <c r="S17062" s="46"/>
      <c r="U17062" s="46"/>
    </row>
    <row r="17063" spans="19:21" x14ac:dyDescent="0.25">
      <c r="S17063" s="46"/>
      <c r="U17063" s="46"/>
    </row>
    <row r="17064" spans="19:21" x14ac:dyDescent="0.25">
      <c r="S17064" s="46"/>
      <c r="U17064" s="46"/>
    </row>
    <row r="17065" spans="19:21" x14ac:dyDescent="0.25">
      <c r="S17065" s="46"/>
      <c r="U17065" s="46"/>
    </row>
    <row r="17066" spans="19:21" x14ac:dyDescent="0.25">
      <c r="S17066" s="46"/>
      <c r="U17066" s="46"/>
    </row>
    <row r="17067" spans="19:21" x14ac:dyDescent="0.25">
      <c r="S17067" s="46"/>
      <c r="U17067" s="46"/>
    </row>
    <row r="17068" spans="19:21" x14ac:dyDescent="0.25">
      <c r="S17068" s="46"/>
      <c r="U17068" s="46"/>
    </row>
    <row r="17069" spans="19:21" x14ac:dyDescent="0.25">
      <c r="S17069" s="46"/>
      <c r="U17069" s="46"/>
    </row>
    <row r="17070" spans="19:21" x14ac:dyDescent="0.25">
      <c r="S17070" s="46"/>
      <c r="U17070" s="46"/>
    </row>
    <row r="17071" spans="19:21" x14ac:dyDescent="0.25">
      <c r="S17071" s="46"/>
      <c r="U17071" s="46"/>
    </row>
    <row r="17072" spans="19:21" x14ac:dyDescent="0.25">
      <c r="S17072" s="46"/>
      <c r="U17072" s="46"/>
    </row>
    <row r="17073" spans="19:21" x14ac:dyDescent="0.25">
      <c r="S17073" s="46"/>
      <c r="U17073" s="46"/>
    </row>
    <row r="17074" spans="19:21" x14ac:dyDescent="0.25">
      <c r="S17074" s="46"/>
      <c r="U17074" s="46"/>
    </row>
    <row r="17075" spans="19:21" x14ac:dyDescent="0.25">
      <c r="S17075" s="46"/>
      <c r="U17075" s="46"/>
    </row>
    <row r="17076" spans="19:21" x14ac:dyDescent="0.25">
      <c r="S17076" s="46"/>
      <c r="U17076" s="46"/>
    </row>
    <row r="17077" spans="19:21" x14ac:dyDescent="0.25">
      <c r="S17077" s="46"/>
      <c r="U17077" s="46"/>
    </row>
    <row r="17078" spans="19:21" x14ac:dyDescent="0.25">
      <c r="S17078" s="46"/>
      <c r="U17078" s="46"/>
    </row>
    <row r="17079" spans="19:21" x14ac:dyDescent="0.25">
      <c r="S17079" s="46"/>
      <c r="U17079" s="46"/>
    </row>
    <row r="17080" spans="19:21" x14ac:dyDescent="0.25">
      <c r="S17080" s="46"/>
      <c r="U17080" s="46"/>
    </row>
    <row r="17081" spans="19:21" x14ac:dyDescent="0.25">
      <c r="S17081" s="46"/>
      <c r="U17081" s="46"/>
    </row>
    <row r="17082" spans="19:21" x14ac:dyDescent="0.25">
      <c r="S17082" s="46"/>
      <c r="U17082" s="46"/>
    </row>
    <row r="17083" spans="19:21" x14ac:dyDescent="0.25">
      <c r="S17083" s="46"/>
      <c r="U17083" s="46"/>
    </row>
    <row r="17084" spans="19:21" x14ac:dyDescent="0.25">
      <c r="S17084" s="46"/>
      <c r="U17084" s="46"/>
    </row>
    <row r="17085" spans="19:21" x14ac:dyDescent="0.25">
      <c r="S17085" s="46"/>
      <c r="U17085" s="46"/>
    </row>
    <row r="17086" spans="19:21" x14ac:dyDescent="0.25">
      <c r="S17086" s="46"/>
      <c r="U17086" s="46"/>
    </row>
    <row r="17087" spans="19:21" x14ac:dyDescent="0.25">
      <c r="S17087" s="46"/>
      <c r="U17087" s="46"/>
    </row>
    <row r="17088" spans="19:21" x14ac:dyDescent="0.25">
      <c r="S17088" s="46"/>
      <c r="U17088" s="46"/>
    </row>
    <row r="17089" spans="19:21" x14ac:dyDescent="0.25">
      <c r="S17089" s="46"/>
      <c r="U17089" s="46"/>
    </row>
    <row r="17090" spans="19:21" x14ac:dyDescent="0.25">
      <c r="S17090" s="46"/>
      <c r="U17090" s="46"/>
    </row>
    <row r="17091" spans="19:21" x14ac:dyDescent="0.25">
      <c r="S17091" s="46"/>
      <c r="U17091" s="46"/>
    </row>
    <row r="17092" spans="19:21" x14ac:dyDescent="0.25">
      <c r="S17092" s="46"/>
      <c r="U17092" s="46"/>
    </row>
    <row r="17093" spans="19:21" x14ac:dyDescent="0.25">
      <c r="S17093" s="46"/>
      <c r="U17093" s="46"/>
    </row>
    <row r="17094" spans="19:21" x14ac:dyDescent="0.25">
      <c r="S17094" s="46"/>
      <c r="U17094" s="46"/>
    </row>
    <row r="17095" spans="19:21" x14ac:dyDescent="0.25">
      <c r="S17095" s="46"/>
      <c r="U17095" s="46"/>
    </row>
    <row r="17096" spans="19:21" x14ac:dyDescent="0.25">
      <c r="S17096" s="46"/>
      <c r="U17096" s="46"/>
    </row>
    <row r="17097" spans="19:21" x14ac:dyDescent="0.25">
      <c r="S17097" s="46"/>
      <c r="U17097" s="46"/>
    </row>
    <row r="17098" spans="19:21" x14ac:dyDescent="0.25">
      <c r="S17098" s="46"/>
      <c r="U17098" s="46"/>
    </row>
    <row r="17099" spans="19:21" x14ac:dyDescent="0.25">
      <c r="S17099" s="46"/>
      <c r="U17099" s="46"/>
    </row>
    <row r="17100" spans="19:21" x14ac:dyDescent="0.25">
      <c r="S17100" s="46"/>
      <c r="U17100" s="46"/>
    </row>
    <row r="17101" spans="19:21" x14ac:dyDescent="0.25">
      <c r="S17101" s="46"/>
      <c r="U17101" s="46"/>
    </row>
    <row r="17102" spans="19:21" x14ac:dyDescent="0.25">
      <c r="S17102" s="46"/>
      <c r="U17102" s="46"/>
    </row>
    <row r="17103" spans="19:21" x14ac:dyDescent="0.25">
      <c r="S17103" s="46"/>
      <c r="U17103" s="46"/>
    </row>
    <row r="17104" spans="19:21" x14ac:dyDescent="0.25">
      <c r="S17104" s="46"/>
      <c r="U17104" s="46"/>
    </row>
    <row r="17105" spans="19:21" x14ac:dyDescent="0.25">
      <c r="S17105" s="46"/>
      <c r="U17105" s="46"/>
    </row>
    <row r="17106" spans="19:21" x14ac:dyDescent="0.25">
      <c r="S17106" s="46"/>
      <c r="U17106" s="46"/>
    </row>
    <row r="17107" spans="19:21" x14ac:dyDescent="0.25">
      <c r="S17107" s="46"/>
      <c r="U17107" s="46"/>
    </row>
    <row r="17108" spans="19:21" x14ac:dyDescent="0.25">
      <c r="S17108" s="46"/>
      <c r="U17108" s="46"/>
    </row>
    <row r="17109" spans="19:21" x14ac:dyDescent="0.25">
      <c r="S17109" s="46"/>
      <c r="U17109" s="46"/>
    </row>
    <row r="17110" spans="19:21" x14ac:dyDescent="0.25">
      <c r="S17110" s="46"/>
      <c r="U17110" s="46"/>
    </row>
    <row r="17111" spans="19:21" x14ac:dyDescent="0.25">
      <c r="S17111" s="46"/>
      <c r="U17111" s="46"/>
    </row>
    <row r="17112" spans="19:21" x14ac:dyDescent="0.25">
      <c r="S17112" s="46"/>
      <c r="U17112" s="46"/>
    </row>
    <row r="17113" spans="19:21" x14ac:dyDescent="0.25">
      <c r="S17113" s="46"/>
      <c r="U17113" s="46"/>
    </row>
    <row r="17114" spans="19:21" x14ac:dyDescent="0.25">
      <c r="S17114" s="46"/>
      <c r="U17114" s="46"/>
    </row>
    <row r="17115" spans="19:21" x14ac:dyDescent="0.25">
      <c r="S17115" s="46"/>
      <c r="U17115" s="46"/>
    </row>
    <row r="17116" spans="19:21" x14ac:dyDescent="0.25">
      <c r="S17116" s="46"/>
      <c r="U17116" s="46"/>
    </row>
    <row r="17117" spans="19:21" x14ac:dyDescent="0.25">
      <c r="S17117" s="46"/>
      <c r="U17117" s="46"/>
    </row>
    <row r="17118" spans="19:21" x14ac:dyDescent="0.25">
      <c r="S17118" s="46"/>
      <c r="U17118" s="46"/>
    </row>
    <row r="17119" spans="19:21" x14ac:dyDescent="0.25">
      <c r="S17119" s="46"/>
      <c r="U17119" s="46"/>
    </row>
    <row r="17120" spans="19:21" x14ac:dyDescent="0.25">
      <c r="S17120" s="46"/>
      <c r="U17120" s="46"/>
    </row>
    <row r="17121" spans="19:21" x14ac:dyDescent="0.25">
      <c r="S17121" s="46"/>
      <c r="U17121" s="46"/>
    </row>
    <row r="17122" spans="19:21" x14ac:dyDescent="0.25">
      <c r="S17122" s="46"/>
      <c r="U17122" s="46"/>
    </row>
    <row r="17123" spans="19:21" x14ac:dyDescent="0.25">
      <c r="S17123" s="46"/>
      <c r="U17123" s="46"/>
    </row>
    <row r="17124" spans="19:21" x14ac:dyDescent="0.25">
      <c r="S17124" s="46"/>
      <c r="U17124" s="46"/>
    </row>
    <row r="17125" spans="19:21" x14ac:dyDescent="0.25">
      <c r="S17125" s="46"/>
      <c r="U17125" s="46"/>
    </row>
    <row r="17126" spans="19:21" x14ac:dyDescent="0.25">
      <c r="S17126" s="46"/>
      <c r="U17126" s="46"/>
    </row>
    <row r="17127" spans="19:21" x14ac:dyDescent="0.25">
      <c r="S17127" s="46"/>
      <c r="U17127" s="46"/>
    </row>
    <row r="17128" spans="19:21" x14ac:dyDescent="0.25">
      <c r="S17128" s="46"/>
      <c r="U17128" s="46"/>
    </row>
    <row r="17129" spans="19:21" x14ac:dyDescent="0.25">
      <c r="S17129" s="46"/>
      <c r="U17129" s="46"/>
    </row>
    <row r="17130" spans="19:21" x14ac:dyDescent="0.25">
      <c r="S17130" s="46"/>
      <c r="U17130" s="46"/>
    </row>
    <row r="17131" spans="19:21" x14ac:dyDescent="0.25">
      <c r="S17131" s="46"/>
      <c r="U17131" s="46"/>
    </row>
    <row r="17132" spans="19:21" x14ac:dyDescent="0.25">
      <c r="S17132" s="46"/>
      <c r="U17132" s="46"/>
    </row>
    <row r="17133" spans="19:21" x14ac:dyDescent="0.25">
      <c r="S17133" s="46"/>
      <c r="U17133" s="46"/>
    </row>
    <row r="17134" spans="19:21" x14ac:dyDescent="0.25">
      <c r="S17134" s="46"/>
      <c r="U17134" s="46"/>
    </row>
    <row r="17135" spans="19:21" x14ac:dyDescent="0.25">
      <c r="S17135" s="46"/>
      <c r="U17135" s="46"/>
    </row>
    <row r="17136" spans="19:21" x14ac:dyDescent="0.25">
      <c r="S17136" s="46"/>
      <c r="U17136" s="46"/>
    </row>
    <row r="17137" spans="19:21" x14ac:dyDescent="0.25">
      <c r="S17137" s="46"/>
      <c r="U17137" s="46"/>
    </row>
    <row r="17138" spans="19:21" x14ac:dyDescent="0.25">
      <c r="S17138" s="46"/>
      <c r="U17138" s="46"/>
    </row>
    <row r="17139" spans="19:21" x14ac:dyDescent="0.25">
      <c r="S17139" s="46"/>
      <c r="U17139" s="46"/>
    </row>
    <row r="17140" spans="19:21" x14ac:dyDescent="0.25">
      <c r="S17140" s="46"/>
      <c r="U17140" s="46"/>
    </row>
    <row r="17141" spans="19:21" x14ac:dyDescent="0.25">
      <c r="S17141" s="46"/>
      <c r="U17141" s="46"/>
    </row>
    <row r="17142" spans="19:21" x14ac:dyDescent="0.25">
      <c r="S17142" s="46"/>
      <c r="U17142" s="46"/>
    </row>
    <row r="17143" spans="19:21" x14ac:dyDescent="0.25">
      <c r="S17143" s="46"/>
      <c r="U17143" s="46"/>
    </row>
    <row r="17144" spans="19:21" x14ac:dyDescent="0.25">
      <c r="S17144" s="46"/>
      <c r="U17144" s="46"/>
    </row>
    <row r="17145" spans="19:21" x14ac:dyDescent="0.25">
      <c r="S17145" s="46"/>
      <c r="U17145" s="46"/>
    </row>
    <row r="17146" spans="19:21" x14ac:dyDescent="0.25">
      <c r="S17146" s="46"/>
      <c r="U17146" s="46"/>
    </row>
    <row r="17147" spans="19:21" x14ac:dyDescent="0.25">
      <c r="S17147" s="46"/>
      <c r="U17147" s="46"/>
    </row>
    <row r="17148" spans="19:21" x14ac:dyDescent="0.25">
      <c r="S17148" s="46"/>
      <c r="U17148" s="46"/>
    </row>
    <row r="17149" spans="19:21" x14ac:dyDescent="0.25">
      <c r="S17149" s="46"/>
      <c r="U17149" s="46"/>
    </row>
    <row r="17150" spans="19:21" x14ac:dyDescent="0.25">
      <c r="S17150" s="46"/>
      <c r="U17150" s="46"/>
    </row>
    <row r="17151" spans="19:21" x14ac:dyDescent="0.25">
      <c r="S17151" s="46"/>
      <c r="U17151" s="46"/>
    </row>
    <row r="17152" spans="19:21" x14ac:dyDescent="0.25">
      <c r="S17152" s="46"/>
      <c r="U17152" s="46"/>
    </row>
    <row r="17153" spans="19:21" x14ac:dyDescent="0.25">
      <c r="S17153" s="46"/>
      <c r="U17153" s="46"/>
    </row>
    <row r="17154" spans="19:21" x14ac:dyDescent="0.25">
      <c r="S17154" s="46"/>
      <c r="U17154" s="46"/>
    </row>
    <row r="17155" spans="19:21" x14ac:dyDescent="0.25">
      <c r="S17155" s="46"/>
      <c r="U17155" s="46"/>
    </row>
    <row r="17156" spans="19:21" x14ac:dyDescent="0.25">
      <c r="S17156" s="46"/>
      <c r="U17156" s="46"/>
    </row>
    <row r="17157" spans="19:21" x14ac:dyDescent="0.25">
      <c r="S17157" s="46"/>
      <c r="U17157" s="46"/>
    </row>
    <row r="17158" spans="19:21" x14ac:dyDescent="0.25">
      <c r="S17158" s="46"/>
      <c r="U17158" s="46"/>
    </row>
    <row r="17159" spans="19:21" x14ac:dyDescent="0.25">
      <c r="S17159" s="46"/>
      <c r="U17159" s="46"/>
    </row>
    <row r="17160" spans="19:21" x14ac:dyDescent="0.25">
      <c r="S17160" s="46"/>
      <c r="U17160" s="46"/>
    </row>
    <row r="17161" spans="19:21" x14ac:dyDescent="0.25">
      <c r="S17161" s="46"/>
      <c r="U17161" s="46"/>
    </row>
    <row r="17162" spans="19:21" x14ac:dyDescent="0.25">
      <c r="S17162" s="46"/>
      <c r="U17162" s="46"/>
    </row>
    <row r="17163" spans="19:21" x14ac:dyDescent="0.25">
      <c r="S17163" s="46"/>
      <c r="U17163" s="46"/>
    </row>
    <row r="17164" spans="19:21" x14ac:dyDescent="0.25">
      <c r="S17164" s="46"/>
      <c r="U17164" s="46"/>
    </row>
    <row r="17165" spans="19:21" x14ac:dyDescent="0.25">
      <c r="S17165" s="46"/>
      <c r="U17165" s="46"/>
    </row>
    <row r="17166" spans="19:21" x14ac:dyDescent="0.25">
      <c r="S17166" s="46"/>
      <c r="U17166" s="46"/>
    </row>
    <row r="17167" spans="19:21" x14ac:dyDescent="0.25">
      <c r="S17167" s="46"/>
      <c r="U17167" s="46"/>
    </row>
    <row r="17168" spans="19:21" x14ac:dyDescent="0.25">
      <c r="S17168" s="46"/>
      <c r="U17168" s="46"/>
    </row>
    <row r="17169" spans="19:21" x14ac:dyDescent="0.25">
      <c r="S17169" s="46"/>
      <c r="U17169" s="46"/>
    </row>
    <row r="17170" spans="19:21" x14ac:dyDescent="0.25">
      <c r="S17170" s="46"/>
      <c r="U17170" s="46"/>
    </row>
    <row r="17171" spans="19:21" x14ac:dyDescent="0.25">
      <c r="S17171" s="46"/>
      <c r="U17171" s="46"/>
    </row>
    <row r="17172" spans="19:21" x14ac:dyDescent="0.25">
      <c r="S17172" s="46"/>
      <c r="U17172" s="46"/>
    </row>
    <row r="17173" spans="19:21" x14ac:dyDescent="0.25">
      <c r="S17173" s="46"/>
      <c r="U17173" s="46"/>
    </row>
    <row r="17174" spans="19:21" x14ac:dyDescent="0.25">
      <c r="S17174" s="46"/>
      <c r="U17174" s="46"/>
    </row>
    <row r="17175" spans="19:21" x14ac:dyDescent="0.25">
      <c r="S17175" s="46"/>
      <c r="U17175" s="46"/>
    </row>
    <row r="17176" spans="19:21" x14ac:dyDescent="0.25">
      <c r="S17176" s="46"/>
      <c r="U17176" s="46"/>
    </row>
    <row r="17177" spans="19:21" x14ac:dyDescent="0.25">
      <c r="S17177" s="46"/>
      <c r="U17177" s="46"/>
    </row>
    <row r="17178" spans="19:21" x14ac:dyDescent="0.25">
      <c r="S17178" s="46"/>
      <c r="U17178" s="46"/>
    </row>
    <row r="17179" spans="19:21" x14ac:dyDescent="0.25">
      <c r="S17179" s="46"/>
      <c r="U17179" s="46"/>
    </row>
    <row r="17180" spans="19:21" x14ac:dyDescent="0.25">
      <c r="S17180" s="46"/>
      <c r="U17180" s="46"/>
    </row>
    <row r="17181" spans="19:21" x14ac:dyDescent="0.25">
      <c r="S17181" s="46"/>
      <c r="U17181" s="46"/>
    </row>
    <row r="17182" spans="19:21" x14ac:dyDescent="0.25">
      <c r="S17182" s="46"/>
      <c r="U17182" s="46"/>
    </row>
    <row r="17183" spans="19:21" x14ac:dyDescent="0.25">
      <c r="S17183" s="46"/>
      <c r="U17183" s="46"/>
    </row>
    <row r="17184" spans="19:21" x14ac:dyDescent="0.25">
      <c r="S17184" s="46"/>
      <c r="U17184" s="46"/>
    </row>
    <row r="17185" spans="19:21" x14ac:dyDescent="0.25">
      <c r="S17185" s="46"/>
      <c r="U17185" s="46"/>
    </row>
    <row r="17186" spans="19:21" x14ac:dyDescent="0.25">
      <c r="S17186" s="46"/>
      <c r="U17186" s="46"/>
    </row>
    <row r="17187" spans="19:21" x14ac:dyDescent="0.25">
      <c r="S17187" s="46"/>
      <c r="U17187" s="46"/>
    </row>
    <row r="17188" spans="19:21" x14ac:dyDescent="0.25">
      <c r="S17188" s="46"/>
      <c r="U17188" s="46"/>
    </row>
    <row r="17189" spans="19:21" x14ac:dyDescent="0.25">
      <c r="S17189" s="46"/>
      <c r="U17189" s="46"/>
    </row>
    <row r="17190" spans="19:21" x14ac:dyDescent="0.25">
      <c r="S17190" s="46"/>
      <c r="U17190" s="46"/>
    </row>
    <row r="17191" spans="19:21" x14ac:dyDescent="0.25">
      <c r="S17191" s="46"/>
      <c r="U17191" s="46"/>
    </row>
    <row r="17192" spans="19:21" x14ac:dyDescent="0.25">
      <c r="S17192" s="46"/>
      <c r="U17192" s="46"/>
    </row>
    <row r="17193" spans="19:21" x14ac:dyDescent="0.25">
      <c r="S17193" s="46"/>
      <c r="U17193" s="46"/>
    </row>
    <row r="17194" spans="19:21" x14ac:dyDescent="0.25">
      <c r="S17194" s="46"/>
      <c r="U17194" s="46"/>
    </row>
    <row r="17195" spans="19:21" x14ac:dyDescent="0.25">
      <c r="S17195" s="46"/>
      <c r="U17195" s="46"/>
    </row>
    <row r="17196" spans="19:21" x14ac:dyDescent="0.25">
      <c r="S17196" s="46"/>
      <c r="U17196" s="46"/>
    </row>
    <row r="17197" spans="19:21" x14ac:dyDescent="0.25">
      <c r="S17197" s="46"/>
      <c r="U17197" s="46"/>
    </row>
    <row r="17198" spans="19:21" x14ac:dyDescent="0.25">
      <c r="S17198" s="46"/>
      <c r="U17198" s="46"/>
    </row>
    <row r="17199" spans="19:21" x14ac:dyDescent="0.25">
      <c r="S17199" s="46"/>
      <c r="U17199" s="46"/>
    </row>
    <row r="17200" spans="19:21" x14ac:dyDescent="0.25">
      <c r="S17200" s="46"/>
      <c r="U17200" s="46"/>
    </row>
    <row r="17201" spans="19:21" x14ac:dyDescent="0.25">
      <c r="S17201" s="46"/>
      <c r="U17201" s="46"/>
    </row>
    <row r="17202" spans="19:21" x14ac:dyDescent="0.25">
      <c r="S17202" s="46"/>
      <c r="U17202" s="46"/>
    </row>
    <row r="17203" spans="19:21" x14ac:dyDescent="0.25">
      <c r="S17203" s="46"/>
      <c r="U17203" s="46"/>
    </row>
    <row r="17204" spans="19:21" x14ac:dyDescent="0.25">
      <c r="S17204" s="46"/>
      <c r="U17204" s="46"/>
    </row>
    <row r="17205" spans="19:21" x14ac:dyDescent="0.25">
      <c r="S17205" s="46"/>
      <c r="U17205" s="46"/>
    </row>
    <row r="17206" spans="19:21" x14ac:dyDescent="0.25">
      <c r="S17206" s="46"/>
      <c r="U17206" s="46"/>
    </row>
    <row r="17207" spans="19:21" x14ac:dyDescent="0.25">
      <c r="S17207" s="46"/>
      <c r="U17207" s="46"/>
    </row>
    <row r="17208" spans="19:21" x14ac:dyDescent="0.25">
      <c r="S17208" s="46"/>
      <c r="U17208" s="46"/>
    </row>
    <row r="17209" spans="19:21" x14ac:dyDescent="0.25">
      <c r="S17209" s="46"/>
      <c r="U17209" s="46"/>
    </row>
    <row r="17210" spans="19:21" x14ac:dyDescent="0.25">
      <c r="S17210" s="46"/>
      <c r="U17210" s="46"/>
    </row>
    <row r="17211" spans="19:21" x14ac:dyDescent="0.25">
      <c r="S17211" s="46"/>
      <c r="U17211" s="46"/>
    </row>
    <row r="17212" spans="19:21" x14ac:dyDescent="0.25">
      <c r="S17212" s="46"/>
      <c r="U17212" s="46"/>
    </row>
    <row r="17213" spans="19:21" x14ac:dyDescent="0.25">
      <c r="S17213" s="46"/>
      <c r="U17213" s="46"/>
    </row>
    <row r="17214" spans="19:21" x14ac:dyDescent="0.25">
      <c r="S17214" s="46"/>
      <c r="U17214" s="46"/>
    </row>
    <row r="17215" spans="19:21" x14ac:dyDescent="0.25">
      <c r="S17215" s="46"/>
      <c r="U17215" s="46"/>
    </row>
    <row r="17216" spans="19:21" x14ac:dyDescent="0.25">
      <c r="S17216" s="46"/>
      <c r="U17216" s="46"/>
    </row>
    <row r="17217" spans="19:21" x14ac:dyDescent="0.25">
      <c r="S17217" s="46"/>
      <c r="U17217" s="46"/>
    </row>
    <row r="17218" spans="19:21" x14ac:dyDescent="0.25">
      <c r="S17218" s="46"/>
      <c r="U17218" s="46"/>
    </row>
    <row r="17219" spans="19:21" x14ac:dyDescent="0.25">
      <c r="S17219" s="46"/>
      <c r="U17219" s="46"/>
    </row>
    <row r="17220" spans="19:21" x14ac:dyDescent="0.25">
      <c r="S17220" s="46"/>
      <c r="U17220" s="46"/>
    </row>
    <row r="17221" spans="19:21" x14ac:dyDescent="0.25">
      <c r="S17221" s="46"/>
      <c r="U17221" s="46"/>
    </row>
    <row r="17222" spans="19:21" x14ac:dyDescent="0.25">
      <c r="S17222" s="46"/>
      <c r="U17222" s="46"/>
    </row>
    <row r="17223" spans="19:21" x14ac:dyDescent="0.25">
      <c r="S17223" s="46"/>
      <c r="U17223" s="46"/>
    </row>
    <row r="17224" spans="19:21" x14ac:dyDescent="0.25">
      <c r="S17224" s="46"/>
      <c r="U17224" s="46"/>
    </row>
    <row r="17225" spans="19:21" x14ac:dyDescent="0.25">
      <c r="S17225" s="46"/>
      <c r="U17225" s="46"/>
    </row>
    <row r="17226" spans="19:21" x14ac:dyDescent="0.25">
      <c r="S17226" s="46"/>
      <c r="U17226" s="46"/>
    </row>
    <row r="17227" spans="19:21" x14ac:dyDescent="0.25">
      <c r="S17227" s="46"/>
      <c r="U17227" s="46"/>
    </row>
    <row r="17228" spans="19:21" x14ac:dyDescent="0.25">
      <c r="S17228" s="46"/>
      <c r="U17228" s="46"/>
    </row>
    <row r="17229" spans="19:21" x14ac:dyDescent="0.25">
      <c r="S17229" s="46"/>
      <c r="U17229" s="46"/>
    </row>
    <row r="17230" spans="19:21" x14ac:dyDescent="0.25">
      <c r="S17230" s="46"/>
      <c r="U17230" s="46"/>
    </row>
    <row r="17231" spans="19:21" x14ac:dyDescent="0.25">
      <c r="S17231" s="46"/>
      <c r="U17231" s="46"/>
    </row>
    <row r="17232" spans="19:21" x14ac:dyDescent="0.25">
      <c r="S17232" s="46"/>
      <c r="U17232" s="46"/>
    </row>
    <row r="17233" spans="19:21" x14ac:dyDescent="0.25">
      <c r="S17233" s="46"/>
      <c r="U17233" s="46"/>
    </row>
    <row r="17234" spans="19:21" x14ac:dyDescent="0.25">
      <c r="S17234" s="46"/>
      <c r="U17234" s="46"/>
    </row>
    <row r="17235" spans="19:21" x14ac:dyDescent="0.25">
      <c r="S17235" s="46"/>
      <c r="U17235" s="46"/>
    </row>
    <row r="17236" spans="19:21" x14ac:dyDescent="0.25">
      <c r="S17236" s="46"/>
      <c r="U17236" s="46"/>
    </row>
    <row r="17237" spans="19:21" x14ac:dyDescent="0.25">
      <c r="S17237" s="46"/>
      <c r="U17237" s="46"/>
    </row>
    <row r="17238" spans="19:21" x14ac:dyDescent="0.25">
      <c r="S17238" s="46"/>
      <c r="U17238" s="46"/>
    </row>
    <row r="17239" spans="19:21" x14ac:dyDescent="0.25">
      <c r="S17239" s="46"/>
      <c r="U17239" s="46"/>
    </row>
    <row r="17240" spans="19:21" x14ac:dyDescent="0.25">
      <c r="S17240" s="46"/>
      <c r="U17240" s="46"/>
    </row>
    <row r="17241" spans="19:21" x14ac:dyDescent="0.25">
      <c r="S17241" s="46"/>
      <c r="U17241" s="46"/>
    </row>
    <row r="17242" spans="19:21" x14ac:dyDescent="0.25">
      <c r="S17242" s="46"/>
      <c r="U17242" s="46"/>
    </row>
    <row r="17243" spans="19:21" x14ac:dyDescent="0.25">
      <c r="S17243" s="46"/>
      <c r="U17243" s="46"/>
    </row>
    <row r="17244" spans="19:21" x14ac:dyDescent="0.25">
      <c r="S17244" s="46"/>
      <c r="U17244" s="46"/>
    </row>
    <row r="17245" spans="19:21" x14ac:dyDescent="0.25">
      <c r="S17245" s="46"/>
      <c r="U17245" s="46"/>
    </row>
    <row r="17246" spans="19:21" x14ac:dyDescent="0.25">
      <c r="S17246" s="46"/>
      <c r="U17246" s="46"/>
    </row>
    <row r="17247" spans="19:21" x14ac:dyDescent="0.25">
      <c r="S17247" s="46"/>
      <c r="U17247" s="46"/>
    </row>
    <row r="17248" spans="19:21" x14ac:dyDescent="0.25">
      <c r="S17248" s="46"/>
      <c r="U17248" s="46"/>
    </row>
    <row r="17249" spans="19:21" x14ac:dyDescent="0.25">
      <c r="S17249" s="46"/>
      <c r="U17249" s="46"/>
    </row>
    <row r="17250" spans="19:21" x14ac:dyDescent="0.25">
      <c r="S17250" s="46"/>
      <c r="U17250" s="46"/>
    </row>
    <row r="17251" spans="19:21" x14ac:dyDescent="0.25">
      <c r="S17251" s="46"/>
      <c r="U17251" s="46"/>
    </row>
    <row r="17252" spans="19:21" x14ac:dyDescent="0.25">
      <c r="S17252" s="46"/>
      <c r="U17252" s="46"/>
    </row>
    <row r="17253" spans="19:21" x14ac:dyDescent="0.25">
      <c r="S17253" s="46"/>
      <c r="U17253" s="46"/>
    </row>
    <row r="17254" spans="19:21" x14ac:dyDescent="0.25">
      <c r="S17254" s="46"/>
      <c r="U17254" s="46"/>
    </row>
    <row r="17255" spans="19:21" x14ac:dyDescent="0.25">
      <c r="S17255" s="46"/>
      <c r="U17255" s="46"/>
    </row>
    <row r="17256" spans="19:21" x14ac:dyDescent="0.25">
      <c r="S17256" s="46"/>
      <c r="U17256" s="46"/>
    </row>
    <row r="17257" spans="19:21" x14ac:dyDescent="0.25">
      <c r="S17257" s="46"/>
      <c r="U17257" s="46"/>
    </row>
    <row r="17258" spans="19:21" x14ac:dyDescent="0.25">
      <c r="S17258" s="46"/>
      <c r="U17258" s="46"/>
    </row>
    <row r="17259" spans="19:21" x14ac:dyDescent="0.25">
      <c r="S17259" s="46"/>
      <c r="U17259" s="46"/>
    </row>
    <row r="17260" spans="19:21" x14ac:dyDescent="0.25">
      <c r="S17260" s="46"/>
      <c r="U17260" s="46"/>
    </row>
    <row r="17261" spans="19:21" x14ac:dyDescent="0.25">
      <c r="S17261" s="46"/>
      <c r="U17261" s="46"/>
    </row>
    <row r="17262" spans="19:21" x14ac:dyDescent="0.25">
      <c r="S17262" s="46"/>
      <c r="U17262" s="46"/>
    </row>
    <row r="17263" spans="19:21" x14ac:dyDescent="0.25">
      <c r="S17263" s="46"/>
      <c r="U17263" s="46"/>
    </row>
    <row r="17264" spans="19:21" x14ac:dyDescent="0.25">
      <c r="S17264" s="46"/>
      <c r="U17264" s="46"/>
    </row>
    <row r="17265" spans="19:21" x14ac:dyDescent="0.25">
      <c r="S17265" s="46"/>
      <c r="U17265" s="46"/>
    </row>
    <row r="17266" spans="19:21" x14ac:dyDescent="0.25">
      <c r="S17266" s="46"/>
      <c r="U17266" s="46"/>
    </row>
    <row r="17267" spans="19:21" x14ac:dyDescent="0.25">
      <c r="S17267" s="46"/>
      <c r="U17267" s="46"/>
    </row>
    <row r="17268" spans="19:21" x14ac:dyDescent="0.25">
      <c r="S17268" s="46"/>
      <c r="U17268" s="46"/>
    </row>
    <row r="17269" spans="19:21" x14ac:dyDescent="0.25">
      <c r="S17269" s="46"/>
      <c r="U17269" s="46"/>
    </row>
    <row r="17270" spans="19:21" x14ac:dyDescent="0.25">
      <c r="S17270" s="46"/>
      <c r="U17270" s="46"/>
    </row>
    <row r="17271" spans="19:21" x14ac:dyDescent="0.25">
      <c r="S17271" s="46"/>
      <c r="U17271" s="46"/>
    </row>
    <row r="17272" spans="19:21" x14ac:dyDescent="0.25">
      <c r="S17272" s="46"/>
      <c r="U17272" s="46"/>
    </row>
    <row r="17273" spans="19:21" x14ac:dyDescent="0.25">
      <c r="S17273" s="46"/>
      <c r="U17273" s="46"/>
    </row>
    <row r="17274" spans="19:21" x14ac:dyDescent="0.25">
      <c r="S17274" s="46"/>
      <c r="U17274" s="46"/>
    </row>
    <row r="17275" spans="19:21" x14ac:dyDescent="0.25">
      <c r="S17275" s="46"/>
      <c r="U17275" s="46"/>
    </row>
    <row r="17276" spans="19:21" x14ac:dyDescent="0.25">
      <c r="S17276" s="46"/>
      <c r="U17276" s="46"/>
    </row>
    <row r="17277" spans="19:21" x14ac:dyDescent="0.25">
      <c r="S17277" s="46"/>
      <c r="U17277" s="46"/>
    </row>
    <row r="17278" spans="19:21" x14ac:dyDescent="0.25">
      <c r="S17278" s="46"/>
      <c r="U17278" s="46"/>
    </row>
    <row r="17279" spans="19:21" x14ac:dyDescent="0.25">
      <c r="S17279" s="46"/>
      <c r="U17279" s="46"/>
    </row>
    <row r="17280" spans="19:21" x14ac:dyDescent="0.25">
      <c r="S17280" s="46"/>
      <c r="U17280" s="46"/>
    </row>
    <row r="17281" spans="19:21" x14ac:dyDescent="0.25">
      <c r="S17281" s="46"/>
      <c r="U17281" s="46"/>
    </row>
    <row r="17282" spans="19:21" x14ac:dyDescent="0.25">
      <c r="S17282" s="46"/>
      <c r="U17282" s="46"/>
    </row>
    <row r="17283" spans="19:21" x14ac:dyDescent="0.25">
      <c r="S17283" s="46"/>
      <c r="U17283" s="46"/>
    </row>
    <row r="17284" spans="19:21" x14ac:dyDescent="0.25">
      <c r="S17284" s="46"/>
      <c r="U17284" s="46"/>
    </row>
    <row r="17285" spans="19:21" x14ac:dyDescent="0.25">
      <c r="S17285" s="46"/>
      <c r="U17285" s="46"/>
    </row>
    <row r="17286" spans="19:21" x14ac:dyDescent="0.25">
      <c r="S17286" s="46"/>
      <c r="U17286" s="46"/>
    </row>
    <row r="17287" spans="19:21" x14ac:dyDescent="0.25">
      <c r="S17287" s="46"/>
      <c r="U17287" s="46"/>
    </row>
    <row r="17288" spans="19:21" x14ac:dyDescent="0.25">
      <c r="S17288" s="46"/>
      <c r="U17288" s="46"/>
    </row>
    <row r="17289" spans="19:21" x14ac:dyDescent="0.25">
      <c r="S17289" s="46"/>
      <c r="U17289" s="46"/>
    </row>
    <row r="17290" spans="19:21" x14ac:dyDescent="0.25">
      <c r="S17290" s="46"/>
      <c r="U17290" s="46"/>
    </row>
    <row r="17291" spans="19:21" x14ac:dyDescent="0.25">
      <c r="S17291" s="46"/>
      <c r="U17291" s="46"/>
    </row>
    <row r="17292" spans="19:21" x14ac:dyDescent="0.25">
      <c r="S17292" s="46"/>
      <c r="U17292" s="46"/>
    </row>
    <row r="17293" spans="19:21" x14ac:dyDescent="0.25">
      <c r="S17293" s="46"/>
      <c r="U17293" s="46"/>
    </row>
    <row r="17294" spans="19:21" x14ac:dyDescent="0.25">
      <c r="S17294" s="46"/>
      <c r="U17294" s="46"/>
    </row>
    <row r="17295" spans="19:21" x14ac:dyDescent="0.25">
      <c r="S17295" s="46"/>
      <c r="U17295" s="46"/>
    </row>
    <row r="17296" spans="19:21" x14ac:dyDescent="0.25">
      <c r="S17296" s="46"/>
      <c r="U17296" s="46"/>
    </row>
    <row r="17297" spans="19:21" x14ac:dyDescent="0.25">
      <c r="S17297" s="46"/>
      <c r="U17297" s="46"/>
    </row>
    <row r="17298" spans="19:21" x14ac:dyDescent="0.25">
      <c r="S17298" s="46"/>
      <c r="U17298" s="46"/>
    </row>
    <row r="17299" spans="19:21" x14ac:dyDescent="0.25">
      <c r="S17299" s="46"/>
      <c r="U17299" s="46"/>
    </row>
    <row r="17300" spans="19:21" x14ac:dyDescent="0.25">
      <c r="S17300" s="46"/>
      <c r="U17300" s="46"/>
    </row>
    <row r="17301" spans="19:21" x14ac:dyDescent="0.25">
      <c r="S17301" s="46"/>
      <c r="U17301" s="46"/>
    </row>
    <row r="17302" spans="19:21" x14ac:dyDescent="0.25">
      <c r="S17302" s="46"/>
      <c r="U17302" s="46"/>
    </row>
    <row r="17303" spans="19:21" x14ac:dyDescent="0.25">
      <c r="S17303" s="46"/>
      <c r="U17303" s="46"/>
    </row>
    <row r="17304" spans="19:21" x14ac:dyDescent="0.25">
      <c r="S17304" s="46"/>
      <c r="U17304" s="46"/>
    </row>
    <row r="17305" spans="19:21" x14ac:dyDescent="0.25">
      <c r="S17305" s="46"/>
      <c r="U17305" s="46"/>
    </row>
    <row r="17306" spans="19:21" x14ac:dyDescent="0.25">
      <c r="S17306" s="46"/>
      <c r="U17306" s="46"/>
    </row>
    <row r="17307" spans="19:21" x14ac:dyDescent="0.25">
      <c r="S17307" s="46"/>
      <c r="U17307" s="46"/>
    </row>
    <row r="17308" spans="19:21" x14ac:dyDescent="0.25">
      <c r="S17308" s="46"/>
      <c r="U17308" s="46"/>
    </row>
    <row r="17309" spans="19:21" x14ac:dyDescent="0.25">
      <c r="S17309" s="46"/>
      <c r="U17309" s="46"/>
    </row>
    <row r="17310" spans="19:21" x14ac:dyDescent="0.25">
      <c r="S17310" s="46"/>
      <c r="U17310" s="46"/>
    </row>
    <row r="17311" spans="19:21" x14ac:dyDescent="0.25">
      <c r="S17311" s="46"/>
      <c r="U17311" s="46"/>
    </row>
    <row r="17312" spans="19:21" x14ac:dyDescent="0.25">
      <c r="S17312" s="46"/>
      <c r="U17312" s="46"/>
    </row>
    <row r="17313" spans="19:21" x14ac:dyDescent="0.25">
      <c r="S17313" s="46"/>
      <c r="U17313" s="46"/>
    </row>
    <row r="17314" spans="19:21" x14ac:dyDescent="0.25">
      <c r="S17314" s="46"/>
      <c r="U17314" s="46"/>
    </row>
    <row r="17315" spans="19:21" x14ac:dyDescent="0.25">
      <c r="S17315" s="46"/>
      <c r="U17315" s="46"/>
    </row>
    <row r="17316" spans="19:21" x14ac:dyDescent="0.25">
      <c r="S17316" s="46"/>
      <c r="U17316" s="46"/>
    </row>
    <row r="17317" spans="19:21" x14ac:dyDescent="0.25">
      <c r="S17317" s="46"/>
      <c r="U17317" s="46"/>
    </row>
    <row r="17318" spans="19:21" x14ac:dyDescent="0.25">
      <c r="S17318" s="46"/>
      <c r="U17318" s="46"/>
    </row>
    <row r="17319" spans="19:21" x14ac:dyDescent="0.25">
      <c r="S17319" s="46"/>
      <c r="U17319" s="46"/>
    </row>
    <row r="17320" spans="19:21" x14ac:dyDescent="0.25">
      <c r="S17320" s="46"/>
      <c r="U17320" s="46"/>
    </row>
    <row r="17321" spans="19:21" x14ac:dyDescent="0.25">
      <c r="S17321" s="46"/>
      <c r="U17321" s="46"/>
    </row>
    <row r="17322" spans="19:21" x14ac:dyDescent="0.25">
      <c r="S17322" s="46"/>
      <c r="U17322" s="46"/>
    </row>
    <row r="17323" spans="19:21" x14ac:dyDescent="0.25">
      <c r="S17323" s="46"/>
      <c r="U17323" s="46"/>
    </row>
    <row r="17324" spans="19:21" x14ac:dyDescent="0.25">
      <c r="S17324" s="46"/>
      <c r="U17324" s="46"/>
    </row>
    <row r="17325" spans="19:21" x14ac:dyDescent="0.25">
      <c r="S17325" s="46"/>
      <c r="U17325" s="46"/>
    </row>
    <row r="17326" spans="19:21" x14ac:dyDescent="0.25">
      <c r="S17326" s="46"/>
      <c r="U17326" s="46"/>
    </row>
    <row r="17327" spans="19:21" x14ac:dyDescent="0.25">
      <c r="S17327" s="46"/>
      <c r="U17327" s="46"/>
    </row>
    <row r="17328" spans="19:21" x14ac:dyDescent="0.25">
      <c r="S17328" s="46"/>
      <c r="U17328" s="46"/>
    </row>
    <row r="17329" spans="19:21" x14ac:dyDescent="0.25">
      <c r="S17329" s="46"/>
      <c r="U17329" s="46"/>
    </row>
    <row r="17330" spans="19:21" x14ac:dyDescent="0.25">
      <c r="S17330" s="46"/>
      <c r="U17330" s="46"/>
    </row>
    <row r="17331" spans="19:21" x14ac:dyDescent="0.25">
      <c r="S17331" s="46"/>
      <c r="U17331" s="46"/>
    </row>
    <row r="17332" spans="19:21" x14ac:dyDescent="0.25">
      <c r="S17332" s="46"/>
      <c r="U17332" s="46"/>
    </row>
    <row r="17333" spans="19:21" x14ac:dyDescent="0.25">
      <c r="S17333" s="46"/>
      <c r="U17333" s="46"/>
    </row>
    <row r="17334" spans="19:21" x14ac:dyDescent="0.25">
      <c r="S17334" s="46"/>
      <c r="U17334" s="46"/>
    </row>
    <row r="17335" spans="19:21" x14ac:dyDescent="0.25">
      <c r="S17335" s="46"/>
      <c r="U17335" s="46"/>
    </row>
    <row r="17336" spans="19:21" x14ac:dyDescent="0.25">
      <c r="S17336" s="46"/>
      <c r="U17336" s="46"/>
    </row>
    <row r="17337" spans="19:21" x14ac:dyDescent="0.25">
      <c r="S17337" s="46"/>
      <c r="U17337" s="46"/>
    </row>
    <row r="17338" spans="19:21" x14ac:dyDescent="0.25">
      <c r="S17338" s="46"/>
      <c r="U17338" s="46"/>
    </row>
    <row r="17339" spans="19:21" x14ac:dyDescent="0.25">
      <c r="S17339" s="46"/>
      <c r="U17339" s="46"/>
    </row>
    <row r="17340" spans="19:21" x14ac:dyDescent="0.25">
      <c r="S17340" s="46"/>
      <c r="U17340" s="46"/>
    </row>
    <row r="17341" spans="19:21" x14ac:dyDescent="0.25">
      <c r="S17341" s="46"/>
      <c r="U17341" s="46"/>
    </row>
    <row r="17342" spans="19:21" x14ac:dyDescent="0.25">
      <c r="S17342" s="46"/>
      <c r="U17342" s="46"/>
    </row>
    <row r="17343" spans="19:21" x14ac:dyDescent="0.25">
      <c r="S17343" s="46"/>
      <c r="U17343" s="46"/>
    </row>
    <row r="17344" spans="19:21" x14ac:dyDescent="0.25">
      <c r="S17344" s="46"/>
      <c r="U17344" s="46"/>
    </row>
    <row r="17345" spans="19:21" x14ac:dyDescent="0.25">
      <c r="S17345" s="46"/>
      <c r="U17345" s="46"/>
    </row>
    <row r="17346" spans="19:21" x14ac:dyDescent="0.25">
      <c r="S17346" s="46"/>
      <c r="U17346" s="46"/>
    </row>
    <row r="17347" spans="19:21" x14ac:dyDescent="0.25">
      <c r="S17347" s="46"/>
      <c r="U17347" s="46"/>
    </row>
    <row r="17348" spans="19:21" x14ac:dyDescent="0.25">
      <c r="S17348" s="46"/>
      <c r="U17348" s="46"/>
    </row>
    <row r="17349" spans="19:21" x14ac:dyDescent="0.25">
      <c r="S17349" s="46"/>
      <c r="U17349" s="46"/>
    </row>
    <row r="17350" spans="19:21" x14ac:dyDescent="0.25">
      <c r="S17350" s="46"/>
      <c r="U17350" s="46"/>
    </row>
    <row r="17351" spans="19:21" x14ac:dyDescent="0.25">
      <c r="S17351" s="46"/>
      <c r="U17351" s="46"/>
    </row>
    <row r="17352" spans="19:21" x14ac:dyDescent="0.25">
      <c r="S17352" s="46"/>
      <c r="U17352" s="46"/>
    </row>
    <row r="17353" spans="19:21" x14ac:dyDescent="0.25">
      <c r="S17353" s="46"/>
      <c r="U17353" s="46"/>
    </row>
    <row r="17354" spans="19:21" x14ac:dyDescent="0.25">
      <c r="S17354" s="46"/>
      <c r="U17354" s="46"/>
    </row>
    <row r="17355" spans="19:21" x14ac:dyDescent="0.25">
      <c r="S17355" s="46"/>
      <c r="U17355" s="46"/>
    </row>
    <row r="17356" spans="19:21" x14ac:dyDescent="0.25">
      <c r="S17356" s="46"/>
      <c r="U17356" s="46"/>
    </row>
    <row r="17357" spans="19:21" x14ac:dyDescent="0.25">
      <c r="S17357" s="46"/>
      <c r="U17357" s="46"/>
    </row>
    <row r="17358" spans="19:21" x14ac:dyDescent="0.25">
      <c r="S17358" s="46"/>
      <c r="U17358" s="46"/>
    </row>
    <row r="17359" spans="19:21" x14ac:dyDescent="0.25">
      <c r="S17359" s="46"/>
      <c r="U17359" s="46"/>
    </row>
    <row r="17360" spans="19:21" x14ac:dyDescent="0.25">
      <c r="S17360" s="46"/>
      <c r="U17360" s="46"/>
    </row>
    <row r="17361" spans="19:21" x14ac:dyDescent="0.25">
      <c r="S17361" s="46"/>
      <c r="U17361" s="46"/>
    </row>
    <row r="17362" spans="19:21" x14ac:dyDescent="0.25">
      <c r="S17362" s="46"/>
      <c r="U17362" s="46"/>
    </row>
    <row r="17363" spans="19:21" x14ac:dyDescent="0.25">
      <c r="S17363" s="46"/>
      <c r="U17363" s="46"/>
    </row>
    <row r="17364" spans="19:21" x14ac:dyDescent="0.25">
      <c r="S17364" s="46"/>
      <c r="U17364" s="46"/>
    </row>
    <row r="17365" spans="19:21" x14ac:dyDescent="0.25">
      <c r="S17365" s="46"/>
      <c r="U17365" s="46"/>
    </row>
    <row r="17366" spans="19:21" x14ac:dyDescent="0.25">
      <c r="S17366" s="46"/>
      <c r="U17366" s="46"/>
    </row>
    <row r="17367" spans="19:21" x14ac:dyDescent="0.25">
      <c r="S17367" s="46"/>
      <c r="U17367" s="46"/>
    </row>
    <row r="17368" spans="19:21" x14ac:dyDescent="0.25">
      <c r="S17368" s="46"/>
      <c r="U17368" s="46"/>
    </row>
    <row r="17369" spans="19:21" x14ac:dyDescent="0.25">
      <c r="S17369" s="46"/>
      <c r="U17369" s="46"/>
    </row>
    <row r="17370" spans="19:21" x14ac:dyDescent="0.25">
      <c r="S17370" s="46"/>
      <c r="U17370" s="46"/>
    </row>
    <row r="17371" spans="19:21" x14ac:dyDescent="0.25">
      <c r="S17371" s="46"/>
      <c r="U17371" s="46"/>
    </row>
    <row r="17372" spans="19:21" x14ac:dyDescent="0.25">
      <c r="S17372" s="46"/>
      <c r="U17372" s="46"/>
    </row>
    <row r="17373" spans="19:21" x14ac:dyDescent="0.25">
      <c r="S17373" s="46"/>
      <c r="U17373" s="46"/>
    </row>
    <row r="17374" spans="19:21" x14ac:dyDescent="0.25">
      <c r="S17374" s="46"/>
      <c r="U17374" s="46"/>
    </row>
    <row r="17375" spans="19:21" x14ac:dyDescent="0.25">
      <c r="S17375" s="46"/>
      <c r="U17375" s="46"/>
    </row>
    <row r="17376" spans="19:21" x14ac:dyDescent="0.25">
      <c r="S17376" s="46"/>
      <c r="U17376" s="46"/>
    </row>
    <row r="17377" spans="19:21" x14ac:dyDescent="0.25">
      <c r="S17377" s="46"/>
      <c r="U17377" s="46"/>
    </row>
    <row r="17378" spans="19:21" x14ac:dyDescent="0.25">
      <c r="S17378" s="46"/>
      <c r="U17378" s="46"/>
    </row>
    <row r="17379" spans="19:21" x14ac:dyDescent="0.25">
      <c r="S17379" s="46"/>
      <c r="U17379" s="46"/>
    </row>
    <row r="17380" spans="19:21" x14ac:dyDescent="0.25">
      <c r="S17380" s="46"/>
      <c r="U17380" s="46"/>
    </row>
    <row r="17381" spans="19:21" x14ac:dyDescent="0.25">
      <c r="S17381" s="46"/>
      <c r="U17381" s="46"/>
    </row>
    <row r="17382" spans="19:21" x14ac:dyDescent="0.25">
      <c r="S17382" s="46"/>
      <c r="U17382" s="46"/>
    </row>
    <row r="17383" spans="19:21" x14ac:dyDescent="0.25">
      <c r="S17383" s="46"/>
      <c r="U17383" s="46"/>
    </row>
    <row r="17384" spans="19:21" x14ac:dyDescent="0.25">
      <c r="S17384" s="46"/>
      <c r="U17384" s="46"/>
    </row>
    <row r="17385" spans="19:21" x14ac:dyDescent="0.25">
      <c r="S17385" s="46"/>
      <c r="U17385" s="46"/>
    </row>
    <row r="17386" spans="19:21" x14ac:dyDescent="0.25">
      <c r="S17386" s="46"/>
      <c r="U17386" s="46"/>
    </row>
    <row r="17387" spans="19:21" x14ac:dyDescent="0.25">
      <c r="S17387" s="46"/>
      <c r="U17387" s="46"/>
    </row>
    <row r="17388" spans="19:21" x14ac:dyDescent="0.25">
      <c r="S17388" s="46"/>
      <c r="U17388" s="46"/>
    </row>
    <row r="17389" spans="19:21" x14ac:dyDescent="0.25">
      <c r="S17389" s="46"/>
      <c r="U17389" s="46"/>
    </row>
    <row r="17390" spans="19:21" x14ac:dyDescent="0.25">
      <c r="S17390" s="46"/>
      <c r="U17390" s="46"/>
    </row>
    <row r="17391" spans="19:21" x14ac:dyDescent="0.25">
      <c r="S17391" s="46"/>
      <c r="U17391" s="46"/>
    </row>
    <row r="17392" spans="19:21" x14ac:dyDescent="0.25">
      <c r="S17392" s="46"/>
      <c r="U17392" s="46"/>
    </row>
    <row r="17393" spans="19:21" x14ac:dyDescent="0.25">
      <c r="S17393" s="46"/>
      <c r="U17393" s="46"/>
    </row>
    <row r="17394" spans="19:21" x14ac:dyDescent="0.25">
      <c r="S17394" s="46"/>
      <c r="U17394" s="46"/>
    </row>
    <row r="17395" spans="19:21" x14ac:dyDescent="0.25">
      <c r="S17395" s="46"/>
      <c r="U17395" s="46"/>
    </row>
    <row r="17396" spans="19:21" x14ac:dyDescent="0.25">
      <c r="S17396" s="46"/>
      <c r="U17396" s="46"/>
    </row>
    <row r="17397" spans="19:21" x14ac:dyDescent="0.25">
      <c r="S17397" s="46"/>
      <c r="U17397" s="46"/>
    </row>
    <row r="17398" spans="19:21" x14ac:dyDescent="0.25">
      <c r="S17398" s="46"/>
      <c r="U17398" s="46"/>
    </row>
    <row r="17399" spans="19:21" x14ac:dyDescent="0.25">
      <c r="S17399" s="46"/>
      <c r="U17399" s="46"/>
    </row>
    <row r="17400" spans="19:21" x14ac:dyDescent="0.25">
      <c r="S17400" s="46"/>
      <c r="U17400" s="46"/>
    </row>
    <row r="17401" spans="19:21" x14ac:dyDescent="0.25">
      <c r="S17401" s="46"/>
      <c r="U17401" s="46"/>
    </row>
    <row r="17402" spans="19:21" x14ac:dyDescent="0.25">
      <c r="S17402" s="46"/>
      <c r="U17402" s="46"/>
    </row>
    <row r="17403" spans="19:21" x14ac:dyDescent="0.25">
      <c r="S17403" s="46"/>
      <c r="U17403" s="46"/>
    </row>
    <row r="17404" spans="19:21" x14ac:dyDescent="0.25">
      <c r="S17404" s="46"/>
      <c r="U17404" s="46"/>
    </row>
    <row r="17405" spans="19:21" x14ac:dyDescent="0.25">
      <c r="S17405" s="46"/>
      <c r="U17405" s="46"/>
    </row>
    <row r="17406" spans="19:21" x14ac:dyDescent="0.25">
      <c r="S17406" s="46"/>
      <c r="U17406" s="46"/>
    </row>
    <row r="17407" spans="19:21" x14ac:dyDescent="0.25">
      <c r="S17407" s="46"/>
      <c r="U17407" s="46"/>
    </row>
    <row r="17408" spans="19:21" x14ac:dyDescent="0.25">
      <c r="S17408" s="46"/>
      <c r="U17408" s="46"/>
    </row>
    <row r="17409" spans="19:21" x14ac:dyDescent="0.25">
      <c r="S17409" s="46"/>
      <c r="U17409" s="46"/>
    </row>
    <row r="17410" spans="19:21" x14ac:dyDescent="0.25">
      <c r="S17410" s="46"/>
      <c r="U17410" s="46"/>
    </row>
    <row r="17411" spans="19:21" x14ac:dyDescent="0.25">
      <c r="S17411" s="46"/>
      <c r="U17411" s="46"/>
    </row>
    <row r="17412" spans="19:21" x14ac:dyDescent="0.25">
      <c r="S17412" s="46"/>
      <c r="U17412" s="46"/>
    </row>
    <row r="17413" spans="19:21" x14ac:dyDescent="0.25">
      <c r="S17413" s="46"/>
      <c r="U17413" s="46"/>
    </row>
    <row r="17414" spans="19:21" x14ac:dyDescent="0.25">
      <c r="S17414" s="46"/>
      <c r="U17414" s="46"/>
    </row>
    <row r="17415" spans="19:21" x14ac:dyDescent="0.25">
      <c r="S17415" s="46"/>
      <c r="U17415" s="46"/>
    </row>
    <row r="17416" spans="19:21" x14ac:dyDescent="0.25">
      <c r="S17416" s="46"/>
      <c r="U17416" s="46"/>
    </row>
    <row r="17417" spans="19:21" x14ac:dyDescent="0.25">
      <c r="S17417" s="46"/>
      <c r="U17417" s="46"/>
    </row>
    <row r="17418" spans="19:21" x14ac:dyDescent="0.25">
      <c r="S17418" s="46"/>
      <c r="U17418" s="46"/>
    </row>
    <row r="17419" spans="19:21" x14ac:dyDescent="0.25">
      <c r="S17419" s="46"/>
      <c r="U17419" s="46"/>
    </row>
    <row r="17420" spans="19:21" x14ac:dyDescent="0.25">
      <c r="S17420" s="46"/>
      <c r="U17420" s="46"/>
    </row>
    <row r="17421" spans="19:21" x14ac:dyDescent="0.25">
      <c r="S17421" s="46"/>
      <c r="U17421" s="46"/>
    </row>
    <row r="17422" spans="19:21" x14ac:dyDescent="0.25">
      <c r="S17422" s="46"/>
      <c r="U17422" s="46"/>
    </row>
    <row r="17423" spans="19:21" x14ac:dyDescent="0.25">
      <c r="S17423" s="46"/>
      <c r="U17423" s="46"/>
    </row>
    <row r="17424" spans="19:21" x14ac:dyDescent="0.25">
      <c r="S17424" s="46"/>
      <c r="U17424" s="46"/>
    </row>
    <row r="17425" spans="19:21" x14ac:dyDescent="0.25">
      <c r="S17425" s="46"/>
      <c r="U17425" s="46"/>
    </row>
    <row r="17426" spans="19:21" x14ac:dyDescent="0.25">
      <c r="S17426" s="46"/>
      <c r="U17426" s="46"/>
    </row>
    <row r="17427" spans="19:21" x14ac:dyDescent="0.25">
      <c r="S17427" s="46"/>
      <c r="U17427" s="46"/>
    </row>
    <row r="17428" spans="19:21" x14ac:dyDescent="0.25">
      <c r="S17428" s="46"/>
      <c r="U17428" s="46"/>
    </row>
    <row r="17429" spans="19:21" x14ac:dyDescent="0.25">
      <c r="S17429" s="46"/>
      <c r="U17429" s="46"/>
    </row>
    <row r="17430" spans="19:21" x14ac:dyDescent="0.25">
      <c r="S17430" s="46"/>
      <c r="U17430" s="46"/>
    </row>
    <row r="17431" spans="19:21" x14ac:dyDescent="0.25">
      <c r="S17431" s="46"/>
      <c r="U17431" s="46"/>
    </row>
    <row r="17432" spans="19:21" x14ac:dyDescent="0.25">
      <c r="S17432" s="46"/>
      <c r="U17432" s="46"/>
    </row>
    <row r="17433" spans="19:21" x14ac:dyDescent="0.25">
      <c r="S17433" s="46"/>
      <c r="U17433" s="46"/>
    </row>
    <row r="17434" spans="19:21" x14ac:dyDescent="0.25">
      <c r="S17434" s="46"/>
      <c r="U17434" s="46"/>
    </row>
    <row r="17435" spans="19:21" x14ac:dyDescent="0.25">
      <c r="S17435" s="46"/>
      <c r="U17435" s="46"/>
    </row>
    <row r="17436" spans="19:21" x14ac:dyDescent="0.25">
      <c r="S17436" s="46"/>
      <c r="U17436" s="46"/>
    </row>
    <row r="17437" spans="19:21" x14ac:dyDescent="0.25">
      <c r="S17437" s="46"/>
      <c r="U17437" s="46"/>
    </row>
    <row r="17438" spans="19:21" x14ac:dyDescent="0.25">
      <c r="S17438" s="46"/>
      <c r="U17438" s="46"/>
    </row>
    <row r="17439" spans="19:21" x14ac:dyDescent="0.25">
      <c r="S17439" s="46"/>
      <c r="U17439" s="46"/>
    </row>
    <row r="17440" spans="19:21" x14ac:dyDescent="0.25">
      <c r="S17440" s="46"/>
      <c r="U17440" s="46"/>
    </row>
    <row r="17441" spans="19:21" x14ac:dyDescent="0.25">
      <c r="S17441" s="46"/>
      <c r="U17441" s="46"/>
    </row>
    <row r="17442" spans="19:21" x14ac:dyDescent="0.25">
      <c r="S17442" s="46"/>
      <c r="U17442" s="46"/>
    </row>
    <row r="17443" spans="19:21" x14ac:dyDescent="0.25">
      <c r="S17443" s="46"/>
      <c r="U17443" s="46"/>
    </row>
    <row r="17444" spans="19:21" x14ac:dyDescent="0.25">
      <c r="S17444" s="46"/>
      <c r="U17444" s="46"/>
    </row>
    <row r="17445" spans="19:21" x14ac:dyDescent="0.25">
      <c r="S17445" s="46"/>
      <c r="U17445" s="46"/>
    </row>
    <row r="17446" spans="19:21" x14ac:dyDescent="0.25">
      <c r="S17446" s="46"/>
      <c r="U17446" s="46"/>
    </row>
    <row r="17447" spans="19:21" x14ac:dyDescent="0.25">
      <c r="S17447" s="46"/>
      <c r="U17447" s="46"/>
    </row>
    <row r="17448" spans="19:21" x14ac:dyDescent="0.25">
      <c r="S17448" s="46"/>
      <c r="U17448" s="46"/>
    </row>
    <row r="17449" spans="19:21" x14ac:dyDescent="0.25">
      <c r="S17449" s="46"/>
      <c r="U17449" s="46"/>
    </row>
    <row r="17450" spans="19:21" x14ac:dyDescent="0.25">
      <c r="S17450" s="46"/>
      <c r="U17450" s="46"/>
    </row>
    <row r="17451" spans="19:21" x14ac:dyDescent="0.25">
      <c r="S17451" s="46"/>
      <c r="U17451" s="46"/>
    </row>
    <row r="17452" spans="19:21" x14ac:dyDescent="0.25">
      <c r="S17452" s="46"/>
      <c r="U17452" s="46"/>
    </row>
    <row r="17453" spans="19:21" x14ac:dyDescent="0.25">
      <c r="S17453" s="46"/>
      <c r="U17453" s="46"/>
    </row>
    <row r="17454" spans="19:21" x14ac:dyDescent="0.25">
      <c r="S17454" s="46"/>
      <c r="U17454" s="46"/>
    </row>
    <row r="17455" spans="19:21" x14ac:dyDescent="0.25">
      <c r="S17455" s="46"/>
      <c r="U17455" s="46"/>
    </row>
    <row r="17456" spans="19:21" x14ac:dyDescent="0.25">
      <c r="S17456" s="46"/>
      <c r="U17456" s="46"/>
    </row>
    <row r="17457" spans="19:21" x14ac:dyDescent="0.25">
      <c r="S17457" s="46"/>
      <c r="U17457" s="46"/>
    </row>
    <row r="17458" spans="19:21" x14ac:dyDescent="0.25">
      <c r="S17458" s="46"/>
      <c r="U17458" s="46"/>
    </row>
    <row r="17459" spans="19:21" x14ac:dyDescent="0.25">
      <c r="S17459" s="46"/>
      <c r="U17459" s="46"/>
    </row>
    <row r="17460" spans="19:21" x14ac:dyDescent="0.25">
      <c r="S17460" s="46"/>
      <c r="U17460" s="46"/>
    </row>
    <row r="17461" spans="19:21" x14ac:dyDescent="0.25">
      <c r="S17461" s="46"/>
      <c r="U17461" s="46"/>
    </row>
    <row r="17462" spans="19:21" x14ac:dyDescent="0.25">
      <c r="S17462" s="46"/>
      <c r="U17462" s="46"/>
    </row>
    <row r="17463" spans="19:21" x14ac:dyDescent="0.25">
      <c r="S17463" s="46"/>
      <c r="U17463" s="46"/>
    </row>
    <row r="17464" spans="19:21" x14ac:dyDescent="0.25">
      <c r="S17464" s="46"/>
      <c r="U17464" s="46"/>
    </row>
    <row r="17465" spans="19:21" x14ac:dyDescent="0.25">
      <c r="S17465" s="46"/>
      <c r="U17465" s="46"/>
    </row>
    <row r="17466" spans="19:21" x14ac:dyDescent="0.25">
      <c r="S17466" s="46"/>
      <c r="U17466" s="46"/>
    </row>
    <row r="17467" spans="19:21" x14ac:dyDescent="0.25">
      <c r="S17467" s="46"/>
      <c r="U17467" s="46"/>
    </row>
    <row r="17468" spans="19:21" x14ac:dyDescent="0.25">
      <c r="S17468" s="46"/>
      <c r="U17468" s="46"/>
    </row>
    <row r="17469" spans="19:21" x14ac:dyDescent="0.25">
      <c r="S17469" s="46"/>
      <c r="U17469" s="46"/>
    </row>
    <row r="17470" spans="19:21" x14ac:dyDescent="0.25">
      <c r="S17470" s="46"/>
      <c r="U17470" s="46"/>
    </row>
    <row r="17471" spans="19:21" x14ac:dyDescent="0.25">
      <c r="S17471" s="46"/>
      <c r="U17471" s="46"/>
    </row>
    <row r="17472" spans="19:21" x14ac:dyDescent="0.25">
      <c r="S17472" s="46"/>
      <c r="U17472" s="46"/>
    </row>
    <row r="17473" spans="19:21" x14ac:dyDescent="0.25">
      <c r="S17473" s="46"/>
      <c r="U17473" s="46"/>
    </row>
    <row r="17474" spans="19:21" x14ac:dyDescent="0.25">
      <c r="S17474" s="46"/>
      <c r="U17474" s="46"/>
    </row>
    <row r="17475" spans="19:21" x14ac:dyDescent="0.25">
      <c r="S17475" s="46"/>
      <c r="U17475" s="46"/>
    </row>
    <row r="17476" spans="19:21" x14ac:dyDescent="0.25">
      <c r="S17476" s="46"/>
      <c r="U17476" s="46"/>
    </row>
    <row r="17477" spans="19:21" x14ac:dyDescent="0.25">
      <c r="S17477" s="46"/>
      <c r="U17477" s="46"/>
    </row>
    <row r="17478" spans="19:21" x14ac:dyDescent="0.25">
      <c r="S17478" s="46"/>
      <c r="U17478" s="46"/>
    </row>
    <row r="17479" spans="19:21" x14ac:dyDescent="0.25">
      <c r="S17479" s="46"/>
      <c r="U17479" s="46"/>
    </row>
    <row r="17480" spans="19:21" x14ac:dyDescent="0.25">
      <c r="S17480" s="46"/>
      <c r="U17480" s="46"/>
    </row>
    <row r="17481" spans="19:21" x14ac:dyDescent="0.25">
      <c r="S17481" s="46"/>
      <c r="U17481" s="46"/>
    </row>
    <row r="17482" spans="19:21" x14ac:dyDescent="0.25">
      <c r="S17482" s="46"/>
      <c r="U17482" s="46"/>
    </row>
    <row r="17483" spans="19:21" x14ac:dyDescent="0.25">
      <c r="S17483" s="46"/>
      <c r="U17483" s="46"/>
    </row>
    <row r="17484" spans="19:21" x14ac:dyDescent="0.25">
      <c r="S17484" s="46"/>
      <c r="U17484" s="46"/>
    </row>
    <row r="17485" spans="19:21" x14ac:dyDescent="0.25">
      <c r="S17485" s="46"/>
      <c r="U17485" s="46"/>
    </row>
    <row r="17486" spans="19:21" x14ac:dyDescent="0.25">
      <c r="S17486" s="46"/>
      <c r="U17486" s="46"/>
    </row>
    <row r="17487" spans="19:21" x14ac:dyDescent="0.25">
      <c r="S17487" s="46"/>
      <c r="U17487" s="46"/>
    </row>
    <row r="17488" spans="19:21" x14ac:dyDescent="0.25">
      <c r="S17488" s="46"/>
      <c r="U17488" s="46"/>
    </row>
    <row r="17489" spans="19:21" x14ac:dyDescent="0.25">
      <c r="S17489" s="46"/>
      <c r="U17489" s="46"/>
    </row>
    <row r="17490" spans="19:21" x14ac:dyDescent="0.25">
      <c r="S17490" s="46"/>
      <c r="U17490" s="46"/>
    </row>
    <row r="17491" spans="19:21" x14ac:dyDescent="0.25">
      <c r="S17491" s="46"/>
      <c r="U17491" s="46"/>
    </row>
    <row r="17492" spans="19:21" x14ac:dyDescent="0.25">
      <c r="S17492" s="46"/>
      <c r="U17492" s="46"/>
    </row>
    <row r="17493" spans="19:21" x14ac:dyDescent="0.25">
      <c r="S17493" s="46"/>
      <c r="U17493" s="46"/>
    </row>
    <row r="17494" spans="19:21" x14ac:dyDescent="0.25">
      <c r="S17494" s="46"/>
      <c r="U17494" s="46"/>
    </row>
    <row r="17495" spans="19:21" x14ac:dyDescent="0.25">
      <c r="S17495" s="46"/>
      <c r="U17495" s="46"/>
    </row>
    <row r="17496" spans="19:21" x14ac:dyDescent="0.25">
      <c r="S17496" s="46"/>
      <c r="U17496" s="46"/>
    </row>
    <row r="17497" spans="19:21" x14ac:dyDescent="0.25">
      <c r="S17497" s="46"/>
      <c r="U17497" s="46"/>
    </row>
    <row r="17498" spans="19:21" x14ac:dyDescent="0.25">
      <c r="S17498" s="46"/>
      <c r="U17498" s="46"/>
    </row>
    <row r="17499" spans="19:21" x14ac:dyDescent="0.25">
      <c r="S17499" s="46"/>
      <c r="U17499" s="46"/>
    </row>
    <row r="17500" spans="19:21" x14ac:dyDescent="0.25">
      <c r="S17500" s="46"/>
      <c r="U17500" s="46"/>
    </row>
    <row r="17501" spans="19:21" x14ac:dyDescent="0.25">
      <c r="S17501" s="46"/>
      <c r="U17501" s="46"/>
    </row>
    <row r="17502" spans="19:21" x14ac:dyDescent="0.25">
      <c r="S17502" s="46"/>
      <c r="U17502" s="46"/>
    </row>
    <row r="17503" spans="19:21" x14ac:dyDescent="0.25">
      <c r="S17503" s="46"/>
      <c r="U17503" s="46"/>
    </row>
    <row r="17504" spans="19:21" x14ac:dyDescent="0.25">
      <c r="S17504" s="46"/>
      <c r="U17504" s="46"/>
    </row>
    <row r="17505" spans="19:21" x14ac:dyDescent="0.25">
      <c r="S17505" s="46"/>
      <c r="U17505" s="46"/>
    </row>
    <row r="17506" spans="19:21" x14ac:dyDescent="0.25">
      <c r="S17506" s="46"/>
      <c r="U17506" s="46"/>
    </row>
    <row r="17507" spans="19:21" x14ac:dyDescent="0.25">
      <c r="S17507" s="46"/>
      <c r="U17507" s="46"/>
    </row>
    <row r="17508" spans="19:21" x14ac:dyDescent="0.25">
      <c r="S17508" s="46"/>
      <c r="U17508" s="46"/>
    </row>
    <row r="17509" spans="19:21" x14ac:dyDescent="0.25">
      <c r="S17509" s="46"/>
      <c r="U17509" s="46"/>
    </row>
    <row r="17510" spans="19:21" x14ac:dyDescent="0.25">
      <c r="S17510" s="46"/>
      <c r="U17510" s="46"/>
    </row>
    <row r="17511" spans="19:21" x14ac:dyDescent="0.25">
      <c r="S17511" s="46"/>
      <c r="U17511" s="46"/>
    </row>
    <row r="17512" spans="19:21" x14ac:dyDescent="0.25">
      <c r="S17512" s="46"/>
      <c r="U17512" s="46"/>
    </row>
    <row r="17513" spans="19:21" x14ac:dyDescent="0.25">
      <c r="S17513" s="46"/>
      <c r="U17513" s="46"/>
    </row>
    <row r="17514" spans="19:21" x14ac:dyDescent="0.25">
      <c r="S17514" s="46"/>
      <c r="U17514" s="46"/>
    </row>
    <row r="17515" spans="19:21" x14ac:dyDescent="0.25">
      <c r="S17515" s="46"/>
      <c r="U17515" s="46"/>
    </row>
    <row r="17516" spans="19:21" x14ac:dyDescent="0.25">
      <c r="S17516" s="46"/>
      <c r="U17516" s="46"/>
    </row>
    <row r="17517" spans="19:21" x14ac:dyDescent="0.25">
      <c r="S17517" s="46"/>
      <c r="U17517" s="46"/>
    </row>
    <row r="17518" spans="19:21" x14ac:dyDescent="0.25">
      <c r="S17518" s="46"/>
      <c r="U17518" s="46"/>
    </row>
    <row r="17519" spans="19:21" x14ac:dyDescent="0.25">
      <c r="S17519" s="46"/>
      <c r="U17519" s="46"/>
    </row>
    <row r="17520" spans="19:21" x14ac:dyDescent="0.25">
      <c r="S17520" s="46"/>
      <c r="U17520" s="46"/>
    </row>
    <row r="17521" spans="19:21" x14ac:dyDescent="0.25">
      <c r="S17521" s="46"/>
      <c r="U17521" s="46"/>
    </row>
    <row r="17522" spans="19:21" x14ac:dyDescent="0.25">
      <c r="S17522" s="46"/>
      <c r="U17522" s="46"/>
    </row>
    <row r="17523" spans="19:21" x14ac:dyDescent="0.25">
      <c r="S17523" s="46"/>
      <c r="U17523" s="46"/>
    </row>
    <row r="17524" spans="19:21" x14ac:dyDescent="0.25">
      <c r="S17524" s="46"/>
      <c r="U17524" s="46"/>
    </row>
    <row r="17525" spans="19:21" x14ac:dyDescent="0.25">
      <c r="S17525" s="46"/>
      <c r="U17525" s="46"/>
    </row>
    <row r="17526" spans="19:21" x14ac:dyDescent="0.25">
      <c r="S17526" s="46"/>
      <c r="U17526" s="46"/>
    </row>
    <row r="17527" spans="19:21" x14ac:dyDescent="0.25">
      <c r="S17527" s="46"/>
      <c r="U17527" s="46"/>
    </row>
    <row r="17528" spans="19:21" x14ac:dyDescent="0.25">
      <c r="S17528" s="46"/>
      <c r="U17528" s="46"/>
    </row>
    <row r="17529" spans="19:21" x14ac:dyDescent="0.25">
      <c r="S17529" s="46"/>
      <c r="U17529" s="46"/>
    </row>
    <row r="17530" spans="19:21" x14ac:dyDescent="0.25">
      <c r="S17530" s="46"/>
      <c r="U17530" s="46"/>
    </row>
    <row r="17531" spans="19:21" x14ac:dyDescent="0.25">
      <c r="S17531" s="46"/>
      <c r="U17531" s="46"/>
    </row>
    <row r="17532" spans="19:21" x14ac:dyDescent="0.25">
      <c r="S17532" s="46"/>
      <c r="U17532" s="46"/>
    </row>
    <row r="17533" spans="19:21" x14ac:dyDescent="0.25">
      <c r="S17533" s="46"/>
      <c r="U17533" s="46"/>
    </row>
    <row r="17534" spans="19:21" x14ac:dyDescent="0.25">
      <c r="S17534" s="46"/>
      <c r="U17534" s="46"/>
    </row>
    <row r="17535" spans="19:21" x14ac:dyDescent="0.25">
      <c r="S17535" s="46"/>
      <c r="U17535" s="46"/>
    </row>
    <row r="17536" spans="19:21" x14ac:dyDescent="0.25">
      <c r="S17536" s="46"/>
      <c r="U17536" s="46"/>
    </row>
    <row r="17537" spans="19:21" x14ac:dyDescent="0.25">
      <c r="S17537" s="46"/>
      <c r="U17537" s="46"/>
    </row>
    <row r="17538" spans="19:21" x14ac:dyDescent="0.25">
      <c r="S17538" s="46"/>
      <c r="U17538" s="46"/>
    </row>
    <row r="17539" spans="19:21" x14ac:dyDescent="0.25">
      <c r="S17539" s="46"/>
      <c r="U17539" s="46"/>
    </row>
    <row r="17540" spans="19:21" x14ac:dyDescent="0.25">
      <c r="S17540" s="46"/>
      <c r="U17540" s="46"/>
    </row>
    <row r="17541" spans="19:21" x14ac:dyDescent="0.25">
      <c r="S17541" s="46"/>
      <c r="U17541" s="46"/>
    </row>
    <row r="17542" spans="19:21" x14ac:dyDescent="0.25">
      <c r="S17542" s="46"/>
      <c r="U17542" s="46"/>
    </row>
    <row r="17543" spans="19:21" x14ac:dyDescent="0.25">
      <c r="S17543" s="46"/>
      <c r="U17543" s="46"/>
    </row>
    <row r="17544" spans="19:21" x14ac:dyDescent="0.25">
      <c r="S17544" s="46"/>
      <c r="U17544" s="46"/>
    </row>
    <row r="17545" spans="19:21" x14ac:dyDescent="0.25">
      <c r="S17545" s="46"/>
      <c r="U17545" s="46"/>
    </row>
    <row r="17546" spans="19:21" x14ac:dyDescent="0.25">
      <c r="S17546" s="46"/>
      <c r="U17546" s="46"/>
    </row>
    <row r="17547" spans="19:21" x14ac:dyDescent="0.25">
      <c r="S17547" s="46"/>
      <c r="U17547" s="46"/>
    </row>
    <row r="17548" spans="19:21" x14ac:dyDescent="0.25">
      <c r="S17548" s="46"/>
      <c r="U17548" s="46"/>
    </row>
    <row r="17549" spans="19:21" x14ac:dyDescent="0.25">
      <c r="S17549" s="46"/>
      <c r="U17549" s="46"/>
    </row>
    <row r="17550" spans="19:21" x14ac:dyDescent="0.25">
      <c r="S17550" s="46"/>
      <c r="U17550" s="46"/>
    </row>
    <row r="17551" spans="19:21" x14ac:dyDescent="0.25">
      <c r="S17551" s="46"/>
      <c r="U17551" s="46"/>
    </row>
    <row r="17552" spans="19:21" x14ac:dyDescent="0.25">
      <c r="S17552" s="46"/>
      <c r="U17552" s="46"/>
    </row>
    <row r="17553" spans="19:21" x14ac:dyDescent="0.25">
      <c r="S17553" s="46"/>
      <c r="U17553" s="46"/>
    </row>
    <row r="17554" spans="19:21" x14ac:dyDescent="0.25">
      <c r="S17554" s="46"/>
      <c r="U17554" s="46"/>
    </row>
    <row r="17555" spans="19:21" x14ac:dyDescent="0.25">
      <c r="S17555" s="46"/>
      <c r="U17555" s="46"/>
    </row>
    <row r="17556" spans="19:21" x14ac:dyDescent="0.25">
      <c r="S17556" s="46"/>
      <c r="U17556" s="46"/>
    </row>
    <row r="17557" spans="19:21" x14ac:dyDescent="0.25">
      <c r="S17557" s="46"/>
      <c r="U17557" s="46"/>
    </row>
    <row r="17558" spans="19:21" x14ac:dyDescent="0.25">
      <c r="S17558" s="46"/>
      <c r="U17558" s="46"/>
    </row>
    <row r="17559" spans="19:21" x14ac:dyDescent="0.25">
      <c r="S17559" s="46"/>
      <c r="U17559" s="46"/>
    </row>
    <row r="17560" spans="19:21" x14ac:dyDescent="0.25">
      <c r="S17560" s="46"/>
      <c r="U17560" s="46"/>
    </row>
    <row r="17561" spans="19:21" x14ac:dyDescent="0.25">
      <c r="S17561" s="46"/>
      <c r="U17561" s="46"/>
    </row>
    <row r="17562" spans="19:21" x14ac:dyDescent="0.25">
      <c r="S17562" s="46"/>
      <c r="U17562" s="46"/>
    </row>
    <row r="17563" spans="19:21" x14ac:dyDescent="0.25">
      <c r="S17563" s="46"/>
      <c r="U17563" s="46"/>
    </row>
    <row r="17564" spans="19:21" x14ac:dyDescent="0.25">
      <c r="S17564" s="46"/>
      <c r="U17564" s="46"/>
    </row>
    <row r="17565" spans="19:21" x14ac:dyDescent="0.25">
      <c r="S17565" s="46"/>
      <c r="U17565" s="46"/>
    </row>
    <row r="17566" spans="19:21" x14ac:dyDescent="0.25">
      <c r="S17566" s="46"/>
      <c r="U17566" s="46"/>
    </row>
    <row r="17567" spans="19:21" x14ac:dyDescent="0.25">
      <c r="S17567" s="46"/>
      <c r="U17567" s="46"/>
    </row>
    <row r="17568" spans="19:21" x14ac:dyDescent="0.25">
      <c r="S17568" s="46"/>
      <c r="U17568" s="46"/>
    </row>
    <row r="17569" spans="19:21" x14ac:dyDescent="0.25">
      <c r="S17569" s="46"/>
      <c r="U17569" s="46"/>
    </row>
    <row r="17570" spans="19:21" x14ac:dyDescent="0.25">
      <c r="S17570" s="46"/>
      <c r="U17570" s="46"/>
    </row>
    <row r="17571" spans="19:21" x14ac:dyDescent="0.25">
      <c r="S17571" s="46"/>
      <c r="U17571" s="46"/>
    </row>
    <row r="17572" spans="19:21" x14ac:dyDescent="0.25">
      <c r="S17572" s="46"/>
      <c r="U17572" s="46"/>
    </row>
    <row r="17573" spans="19:21" x14ac:dyDescent="0.25">
      <c r="S17573" s="46"/>
      <c r="U17573" s="46"/>
    </row>
    <row r="17574" spans="19:21" x14ac:dyDescent="0.25">
      <c r="S17574" s="46"/>
      <c r="U17574" s="46"/>
    </row>
    <row r="17575" spans="19:21" x14ac:dyDescent="0.25">
      <c r="S17575" s="46"/>
      <c r="U17575" s="46"/>
    </row>
    <row r="17576" spans="19:21" x14ac:dyDescent="0.25">
      <c r="S17576" s="46"/>
      <c r="U17576" s="46"/>
    </row>
    <row r="17577" spans="19:21" x14ac:dyDescent="0.25">
      <c r="S17577" s="46"/>
      <c r="U17577" s="46"/>
    </row>
    <row r="17578" spans="19:21" x14ac:dyDescent="0.25">
      <c r="S17578" s="46"/>
      <c r="U17578" s="46"/>
    </row>
    <row r="17579" spans="19:21" x14ac:dyDescent="0.25">
      <c r="S17579" s="46"/>
      <c r="U17579" s="46"/>
    </row>
    <row r="17580" spans="19:21" x14ac:dyDescent="0.25">
      <c r="S17580" s="46"/>
      <c r="U17580" s="46"/>
    </row>
    <row r="17581" spans="19:21" x14ac:dyDescent="0.25">
      <c r="S17581" s="46"/>
      <c r="U17581" s="46"/>
    </row>
    <row r="17582" spans="19:21" x14ac:dyDescent="0.25">
      <c r="S17582" s="46"/>
      <c r="U17582" s="46"/>
    </row>
    <row r="17583" spans="19:21" x14ac:dyDescent="0.25">
      <c r="S17583" s="46"/>
      <c r="U17583" s="46"/>
    </row>
    <row r="17584" spans="19:21" x14ac:dyDescent="0.25">
      <c r="S17584" s="46"/>
      <c r="U17584" s="46"/>
    </row>
    <row r="17585" spans="19:21" x14ac:dyDescent="0.25">
      <c r="S17585" s="46"/>
      <c r="U17585" s="46"/>
    </row>
    <row r="17586" spans="19:21" x14ac:dyDescent="0.25">
      <c r="S17586" s="46"/>
      <c r="U17586" s="46"/>
    </row>
    <row r="17587" spans="19:21" x14ac:dyDescent="0.25">
      <c r="S17587" s="46"/>
      <c r="U17587" s="46"/>
    </row>
    <row r="17588" spans="19:21" x14ac:dyDescent="0.25">
      <c r="S17588" s="46"/>
      <c r="U17588" s="46"/>
    </row>
    <row r="17589" spans="19:21" x14ac:dyDescent="0.25">
      <c r="S17589" s="46"/>
      <c r="U17589" s="46"/>
    </row>
    <row r="17590" spans="19:21" x14ac:dyDescent="0.25">
      <c r="S17590" s="46"/>
      <c r="U17590" s="46"/>
    </row>
    <row r="17591" spans="19:21" x14ac:dyDescent="0.25">
      <c r="S17591" s="46"/>
      <c r="U17591" s="46"/>
    </row>
    <row r="17592" spans="19:21" x14ac:dyDescent="0.25">
      <c r="S17592" s="46"/>
      <c r="U17592" s="46"/>
    </row>
    <row r="17593" spans="19:21" x14ac:dyDescent="0.25">
      <c r="S17593" s="46"/>
      <c r="U17593" s="46"/>
    </row>
    <row r="17594" spans="19:21" x14ac:dyDescent="0.25">
      <c r="S17594" s="46"/>
      <c r="U17594" s="46"/>
    </row>
    <row r="17595" spans="19:21" x14ac:dyDescent="0.25">
      <c r="S17595" s="46"/>
      <c r="U17595" s="46"/>
    </row>
    <row r="17596" spans="19:21" x14ac:dyDescent="0.25">
      <c r="S17596" s="46"/>
      <c r="U17596" s="46"/>
    </row>
    <row r="17597" spans="19:21" x14ac:dyDescent="0.25">
      <c r="S17597" s="46"/>
      <c r="U17597" s="46"/>
    </row>
    <row r="17598" spans="19:21" x14ac:dyDescent="0.25">
      <c r="S17598" s="46"/>
      <c r="U17598" s="46"/>
    </row>
    <row r="17599" spans="19:21" x14ac:dyDescent="0.25">
      <c r="S17599" s="46"/>
      <c r="U17599" s="46"/>
    </row>
    <row r="17600" spans="19:21" x14ac:dyDescent="0.25">
      <c r="S17600" s="46"/>
      <c r="U17600" s="46"/>
    </row>
    <row r="17601" spans="19:21" x14ac:dyDescent="0.25">
      <c r="S17601" s="46"/>
      <c r="U17601" s="46"/>
    </row>
    <row r="17602" spans="19:21" x14ac:dyDescent="0.25">
      <c r="S17602" s="46"/>
      <c r="U17602" s="46"/>
    </row>
    <row r="17603" spans="19:21" x14ac:dyDescent="0.25">
      <c r="S17603" s="46"/>
      <c r="U17603" s="46"/>
    </row>
    <row r="17604" spans="19:21" x14ac:dyDescent="0.25">
      <c r="S17604" s="46"/>
      <c r="U17604" s="46"/>
    </row>
    <row r="17605" spans="19:21" x14ac:dyDescent="0.25">
      <c r="S17605" s="46"/>
      <c r="U17605" s="46"/>
    </row>
    <row r="17606" spans="19:21" x14ac:dyDescent="0.25">
      <c r="S17606" s="46"/>
      <c r="U17606" s="46"/>
    </row>
    <row r="17607" spans="19:21" x14ac:dyDescent="0.25">
      <c r="S17607" s="46"/>
      <c r="U17607" s="46"/>
    </row>
    <row r="17608" spans="19:21" x14ac:dyDescent="0.25">
      <c r="S17608" s="46"/>
      <c r="U17608" s="46"/>
    </row>
    <row r="17609" spans="19:21" x14ac:dyDescent="0.25">
      <c r="S17609" s="46"/>
      <c r="U17609" s="46"/>
    </row>
    <row r="17610" spans="19:21" x14ac:dyDescent="0.25">
      <c r="S17610" s="46"/>
      <c r="U17610" s="46"/>
    </row>
    <row r="17611" spans="19:21" x14ac:dyDescent="0.25">
      <c r="S17611" s="46"/>
      <c r="U17611" s="46"/>
    </row>
    <row r="17612" spans="19:21" x14ac:dyDescent="0.25">
      <c r="S17612" s="46"/>
      <c r="U17612" s="46"/>
    </row>
    <row r="17613" spans="19:21" x14ac:dyDescent="0.25">
      <c r="S17613" s="46"/>
      <c r="U17613" s="46"/>
    </row>
    <row r="17614" spans="19:21" x14ac:dyDescent="0.25">
      <c r="S17614" s="46"/>
      <c r="U17614" s="46"/>
    </row>
    <row r="17615" spans="19:21" x14ac:dyDescent="0.25">
      <c r="S17615" s="46"/>
      <c r="U17615" s="46"/>
    </row>
    <row r="17616" spans="19:21" x14ac:dyDescent="0.25">
      <c r="S17616" s="46"/>
      <c r="U17616" s="46"/>
    </row>
    <row r="17617" spans="19:21" x14ac:dyDescent="0.25">
      <c r="S17617" s="46"/>
      <c r="U17617" s="46"/>
    </row>
    <row r="17618" spans="19:21" x14ac:dyDescent="0.25">
      <c r="S17618" s="46"/>
      <c r="U17618" s="46"/>
    </row>
    <row r="17619" spans="19:21" x14ac:dyDescent="0.25">
      <c r="S17619" s="46"/>
      <c r="U17619" s="46"/>
    </row>
    <row r="17620" spans="19:21" x14ac:dyDescent="0.25">
      <c r="S17620" s="46"/>
      <c r="U17620" s="46"/>
    </row>
    <row r="17621" spans="19:21" x14ac:dyDescent="0.25">
      <c r="S17621" s="46"/>
      <c r="U17621" s="46"/>
    </row>
    <row r="17622" spans="19:21" x14ac:dyDescent="0.25">
      <c r="S17622" s="46"/>
      <c r="U17622" s="46"/>
    </row>
    <row r="17623" spans="19:21" x14ac:dyDescent="0.25">
      <c r="S17623" s="46"/>
      <c r="U17623" s="46"/>
    </row>
    <row r="17624" spans="19:21" x14ac:dyDescent="0.25">
      <c r="S17624" s="46"/>
      <c r="U17624" s="46"/>
    </row>
    <row r="17625" spans="19:21" x14ac:dyDescent="0.25">
      <c r="S17625" s="46"/>
      <c r="U17625" s="46"/>
    </row>
    <row r="17626" spans="19:21" x14ac:dyDescent="0.25">
      <c r="S17626" s="46"/>
      <c r="U17626" s="46"/>
    </row>
    <row r="17627" spans="19:21" x14ac:dyDescent="0.25">
      <c r="S17627" s="46"/>
      <c r="U17627" s="46"/>
    </row>
    <row r="17628" spans="19:21" x14ac:dyDescent="0.25">
      <c r="S17628" s="46"/>
      <c r="U17628" s="46"/>
    </row>
    <row r="17629" spans="19:21" x14ac:dyDescent="0.25">
      <c r="S17629" s="46"/>
      <c r="U17629" s="46"/>
    </row>
    <row r="17630" spans="19:21" x14ac:dyDescent="0.25">
      <c r="S17630" s="46"/>
      <c r="U17630" s="46"/>
    </row>
    <row r="17631" spans="19:21" x14ac:dyDescent="0.25">
      <c r="S17631" s="46"/>
      <c r="U17631" s="46"/>
    </row>
    <row r="17632" spans="19:21" x14ac:dyDescent="0.25">
      <c r="S17632" s="46"/>
      <c r="U17632" s="46"/>
    </row>
    <row r="17633" spans="19:21" x14ac:dyDescent="0.25">
      <c r="S17633" s="46"/>
      <c r="U17633" s="46"/>
    </row>
    <row r="17634" spans="19:21" x14ac:dyDescent="0.25">
      <c r="S17634" s="46"/>
      <c r="U17634" s="46"/>
    </row>
    <row r="17635" spans="19:21" x14ac:dyDescent="0.25">
      <c r="S17635" s="46"/>
      <c r="U17635" s="46"/>
    </row>
    <row r="17636" spans="19:21" x14ac:dyDescent="0.25">
      <c r="S17636" s="46"/>
      <c r="U17636" s="46"/>
    </row>
    <row r="17637" spans="19:21" x14ac:dyDescent="0.25">
      <c r="S17637" s="46"/>
      <c r="U17637" s="46"/>
    </row>
    <row r="17638" spans="19:21" x14ac:dyDescent="0.25">
      <c r="S17638" s="46"/>
      <c r="U17638" s="46"/>
    </row>
    <row r="17639" spans="19:21" x14ac:dyDescent="0.25">
      <c r="S17639" s="46"/>
      <c r="U17639" s="46"/>
    </row>
    <row r="17640" spans="19:21" x14ac:dyDescent="0.25">
      <c r="S17640" s="46"/>
      <c r="U17640" s="46"/>
    </row>
    <row r="17641" spans="19:21" x14ac:dyDescent="0.25">
      <c r="S17641" s="46"/>
      <c r="U17641" s="46"/>
    </row>
    <row r="17642" spans="19:21" x14ac:dyDescent="0.25">
      <c r="S17642" s="46"/>
      <c r="U17642" s="46"/>
    </row>
    <row r="17643" spans="19:21" x14ac:dyDescent="0.25">
      <c r="S17643" s="46"/>
      <c r="U17643" s="46"/>
    </row>
    <row r="17644" spans="19:21" x14ac:dyDescent="0.25">
      <c r="S17644" s="46"/>
      <c r="U17644" s="46"/>
    </row>
    <row r="17645" spans="19:21" x14ac:dyDescent="0.25">
      <c r="S17645" s="46"/>
      <c r="U17645" s="46"/>
    </row>
    <row r="17646" spans="19:21" x14ac:dyDescent="0.25">
      <c r="S17646" s="46"/>
      <c r="U17646" s="46"/>
    </row>
    <row r="17647" spans="19:21" x14ac:dyDescent="0.25">
      <c r="S17647" s="46"/>
      <c r="U17647" s="46"/>
    </row>
    <row r="17648" spans="19:21" x14ac:dyDescent="0.25">
      <c r="S17648" s="46"/>
      <c r="U17648" s="46"/>
    </row>
    <row r="17649" spans="19:21" x14ac:dyDescent="0.25">
      <c r="S17649" s="46"/>
      <c r="U17649" s="46"/>
    </row>
    <row r="17650" spans="19:21" x14ac:dyDescent="0.25">
      <c r="S17650" s="46"/>
      <c r="U17650" s="46"/>
    </row>
    <row r="17651" spans="19:21" x14ac:dyDescent="0.25">
      <c r="S17651" s="46"/>
      <c r="U17651" s="46"/>
    </row>
    <row r="17652" spans="19:21" x14ac:dyDescent="0.25">
      <c r="S17652" s="46"/>
      <c r="U17652" s="46"/>
    </row>
    <row r="17653" spans="19:21" x14ac:dyDescent="0.25">
      <c r="S17653" s="46"/>
      <c r="U17653" s="46"/>
    </row>
    <row r="17654" spans="19:21" x14ac:dyDescent="0.25">
      <c r="S17654" s="46"/>
      <c r="U17654" s="46"/>
    </row>
    <row r="17655" spans="19:21" x14ac:dyDescent="0.25">
      <c r="S17655" s="46"/>
      <c r="U17655" s="46"/>
    </row>
    <row r="17656" spans="19:21" x14ac:dyDescent="0.25">
      <c r="S17656" s="46"/>
      <c r="U17656" s="46"/>
    </row>
    <row r="17657" spans="19:21" x14ac:dyDescent="0.25">
      <c r="S17657" s="46"/>
      <c r="U17657" s="46"/>
    </row>
    <row r="17658" spans="19:21" x14ac:dyDescent="0.25">
      <c r="S17658" s="46"/>
      <c r="U17658" s="46"/>
    </row>
    <row r="17659" spans="19:21" x14ac:dyDescent="0.25">
      <c r="S17659" s="46"/>
      <c r="U17659" s="46"/>
    </row>
    <row r="17660" spans="19:21" x14ac:dyDescent="0.25">
      <c r="S17660" s="46"/>
      <c r="U17660" s="46"/>
    </row>
    <row r="17661" spans="19:21" x14ac:dyDescent="0.25">
      <c r="S17661" s="46"/>
      <c r="U17661" s="46"/>
    </row>
    <row r="17662" spans="19:21" x14ac:dyDescent="0.25">
      <c r="S17662" s="46"/>
      <c r="U17662" s="46"/>
    </row>
    <row r="17663" spans="19:21" x14ac:dyDescent="0.25">
      <c r="S17663" s="46"/>
      <c r="U17663" s="46"/>
    </row>
    <row r="17664" spans="19:21" x14ac:dyDescent="0.25">
      <c r="S17664" s="46"/>
      <c r="U17664" s="46"/>
    </row>
    <row r="17665" spans="19:21" x14ac:dyDescent="0.25">
      <c r="S17665" s="46"/>
      <c r="U17665" s="46"/>
    </row>
    <row r="17666" spans="19:21" x14ac:dyDescent="0.25">
      <c r="S17666" s="46"/>
      <c r="U17666" s="46"/>
    </row>
    <row r="17667" spans="19:21" x14ac:dyDescent="0.25">
      <c r="S17667" s="46"/>
      <c r="U17667" s="46"/>
    </row>
    <row r="17668" spans="19:21" x14ac:dyDescent="0.25">
      <c r="S17668" s="46"/>
      <c r="U17668" s="46"/>
    </row>
    <row r="17669" spans="19:21" x14ac:dyDescent="0.25">
      <c r="S17669" s="46"/>
      <c r="U17669" s="46"/>
    </row>
    <row r="17670" spans="19:21" x14ac:dyDescent="0.25">
      <c r="S17670" s="46"/>
      <c r="U17670" s="46"/>
    </row>
    <row r="17671" spans="19:21" x14ac:dyDescent="0.25">
      <c r="S17671" s="46"/>
      <c r="U17671" s="46"/>
    </row>
    <row r="17672" spans="19:21" x14ac:dyDescent="0.25">
      <c r="S17672" s="46"/>
      <c r="U17672" s="46"/>
    </row>
    <row r="17673" spans="19:21" x14ac:dyDescent="0.25">
      <c r="S17673" s="46"/>
      <c r="U17673" s="46"/>
    </row>
    <row r="17674" spans="19:21" x14ac:dyDescent="0.25">
      <c r="S17674" s="46"/>
      <c r="U17674" s="46"/>
    </row>
    <row r="17675" spans="19:21" x14ac:dyDescent="0.25">
      <c r="S17675" s="46"/>
      <c r="U17675" s="46"/>
    </row>
    <row r="17676" spans="19:21" x14ac:dyDescent="0.25">
      <c r="S17676" s="46"/>
      <c r="U17676" s="46"/>
    </row>
    <row r="17677" spans="19:21" x14ac:dyDescent="0.25">
      <c r="S17677" s="46"/>
      <c r="U17677" s="46"/>
    </row>
    <row r="17678" spans="19:21" x14ac:dyDescent="0.25">
      <c r="S17678" s="46"/>
      <c r="U17678" s="46"/>
    </row>
    <row r="17679" spans="19:21" x14ac:dyDescent="0.25">
      <c r="S17679" s="46"/>
      <c r="U17679" s="46"/>
    </row>
    <row r="17680" spans="19:21" x14ac:dyDescent="0.25">
      <c r="S17680" s="46"/>
      <c r="U17680" s="46"/>
    </row>
    <row r="17681" spans="19:21" x14ac:dyDescent="0.25">
      <c r="S17681" s="46"/>
      <c r="U17681" s="46"/>
    </row>
    <row r="17682" spans="19:21" x14ac:dyDescent="0.25">
      <c r="S17682" s="46"/>
      <c r="U17682" s="46"/>
    </row>
    <row r="17683" spans="19:21" x14ac:dyDescent="0.25">
      <c r="S17683" s="46"/>
      <c r="U17683" s="46"/>
    </row>
    <row r="17684" spans="19:21" x14ac:dyDescent="0.25">
      <c r="S17684" s="46"/>
      <c r="U17684" s="46"/>
    </row>
    <row r="17685" spans="19:21" x14ac:dyDescent="0.25">
      <c r="S17685" s="46"/>
      <c r="U17685" s="46"/>
    </row>
    <row r="17686" spans="19:21" x14ac:dyDescent="0.25">
      <c r="S17686" s="46"/>
      <c r="U17686" s="46"/>
    </row>
    <row r="17687" spans="19:21" x14ac:dyDescent="0.25">
      <c r="S17687" s="46"/>
      <c r="U17687" s="46"/>
    </row>
    <row r="17688" spans="19:21" x14ac:dyDescent="0.25">
      <c r="S17688" s="46"/>
      <c r="U17688" s="46"/>
    </row>
    <row r="17689" spans="19:21" x14ac:dyDescent="0.25">
      <c r="S17689" s="46"/>
      <c r="U17689" s="46"/>
    </row>
    <row r="17690" spans="19:21" x14ac:dyDescent="0.25">
      <c r="S17690" s="46"/>
      <c r="U17690" s="46"/>
    </row>
    <row r="17691" spans="19:21" x14ac:dyDescent="0.25">
      <c r="S17691" s="46"/>
      <c r="U17691" s="46"/>
    </row>
    <row r="17692" spans="19:21" x14ac:dyDescent="0.25">
      <c r="S17692" s="46"/>
      <c r="U17692" s="46"/>
    </row>
    <row r="17693" spans="19:21" x14ac:dyDescent="0.25">
      <c r="S17693" s="46"/>
      <c r="U17693" s="46"/>
    </row>
    <row r="17694" spans="19:21" x14ac:dyDescent="0.25">
      <c r="S17694" s="46"/>
      <c r="U17694" s="46"/>
    </row>
    <row r="17695" spans="19:21" x14ac:dyDescent="0.25">
      <c r="S17695" s="46"/>
      <c r="U17695" s="46"/>
    </row>
    <row r="17696" spans="19:21" x14ac:dyDescent="0.25">
      <c r="S17696" s="46"/>
      <c r="U17696" s="46"/>
    </row>
    <row r="17697" spans="19:21" x14ac:dyDescent="0.25">
      <c r="S17697" s="46"/>
      <c r="U17697" s="46"/>
    </row>
    <row r="17698" spans="19:21" x14ac:dyDescent="0.25">
      <c r="S17698" s="46"/>
      <c r="U17698" s="46"/>
    </row>
    <row r="17699" spans="19:21" x14ac:dyDescent="0.25">
      <c r="S17699" s="46"/>
      <c r="U17699" s="46"/>
    </row>
    <row r="17700" spans="19:21" x14ac:dyDescent="0.25">
      <c r="S17700" s="46"/>
      <c r="U17700" s="46"/>
    </row>
    <row r="17701" spans="19:21" x14ac:dyDescent="0.25">
      <c r="S17701" s="46"/>
      <c r="U17701" s="46"/>
    </row>
    <row r="17702" spans="19:21" x14ac:dyDescent="0.25">
      <c r="S17702" s="46"/>
      <c r="U17702" s="46"/>
    </row>
    <row r="17703" spans="19:21" x14ac:dyDescent="0.25">
      <c r="S17703" s="46"/>
      <c r="U17703" s="46"/>
    </row>
    <row r="17704" spans="19:21" x14ac:dyDescent="0.25">
      <c r="S17704" s="46"/>
      <c r="U17704" s="46"/>
    </row>
    <row r="17705" spans="19:21" x14ac:dyDescent="0.25">
      <c r="S17705" s="46"/>
      <c r="U17705" s="46"/>
    </row>
    <row r="17706" spans="19:21" x14ac:dyDescent="0.25">
      <c r="S17706" s="46"/>
      <c r="U17706" s="46"/>
    </row>
    <row r="17707" spans="19:21" x14ac:dyDescent="0.25">
      <c r="S17707" s="46"/>
      <c r="U17707" s="46"/>
    </row>
    <row r="17708" spans="19:21" x14ac:dyDescent="0.25">
      <c r="S17708" s="46"/>
      <c r="U17708" s="46"/>
    </row>
    <row r="17709" spans="19:21" x14ac:dyDescent="0.25">
      <c r="S17709" s="46"/>
      <c r="U17709" s="46"/>
    </row>
    <row r="17710" spans="19:21" x14ac:dyDescent="0.25">
      <c r="S17710" s="46"/>
      <c r="U17710" s="46"/>
    </row>
    <row r="17711" spans="19:21" x14ac:dyDescent="0.25">
      <c r="S17711" s="46"/>
      <c r="U17711" s="46"/>
    </row>
    <row r="17712" spans="19:21" x14ac:dyDescent="0.25">
      <c r="S17712" s="46"/>
      <c r="U17712" s="46"/>
    </row>
    <row r="17713" spans="19:21" x14ac:dyDescent="0.25">
      <c r="S17713" s="46"/>
      <c r="U17713" s="46"/>
    </row>
    <row r="17714" spans="19:21" x14ac:dyDescent="0.25">
      <c r="S17714" s="46"/>
      <c r="U17714" s="46"/>
    </row>
    <row r="17715" spans="19:21" x14ac:dyDescent="0.25">
      <c r="S17715" s="46"/>
      <c r="U17715" s="46"/>
    </row>
    <row r="17716" spans="19:21" x14ac:dyDescent="0.25">
      <c r="S17716" s="46"/>
      <c r="U17716" s="46"/>
    </row>
    <row r="17717" spans="19:21" x14ac:dyDescent="0.25">
      <c r="S17717" s="46"/>
      <c r="U17717" s="46"/>
    </row>
    <row r="17718" spans="19:21" x14ac:dyDescent="0.25">
      <c r="S17718" s="46"/>
      <c r="U17718" s="46"/>
    </row>
    <row r="17719" spans="19:21" x14ac:dyDescent="0.25">
      <c r="S17719" s="46"/>
      <c r="U17719" s="46"/>
    </row>
    <row r="17720" spans="19:21" x14ac:dyDescent="0.25">
      <c r="S17720" s="46"/>
      <c r="U17720" s="46"/>
    </row>
    <row r="17721" spans="19:21" x14ac:dyDescent="0.25">
      <c r="S17721" s="46"/>
      <c r="U17721" s="46"/>
    </row>
    <row r="17722" spans="19:21" x14ac:dyDescent="0.25">
      <c r="S17722" s="46"/>
      <c r="U17722" s="46"/>
    </row>
    <row r="17723" spans="19:21" x14ac:dyDescent="0.25">
      <c r="S17723" s="46"/>
      <c r="U17723" s="46"/>
    </row>
    <row r="17724" spans="19:21" x14ac:dyDescent="0.25">
      <c r="S17724" s="46"/>
      <c r="U17724" s="46"/>
    </row>
    <row r="17725" spans="19:21" x14ac:dyDescent="0.25">
      <c r="S17725" s="46"/>
      <c r="U17725" s="46"/>
    </row>
    <row r="17726" spans="19:21" x14ac:dyDescent="0.25">
      <c r="S17726" s="46"/>
      <c r="U17726" s="46"/>
    </row>
    <row r="17727" spans="19:21" x14ac:dyDescent="0.25">
      <c r="S17727" s="46"/>
      <c r="U17727" s="46"/>
    </row>
    <row r="17728" spans="19:21" x14ac:dyDescent="0.25">
      <c r="S17728" s="46"/>
      <c r="U17728" s="46"/>
    </row>
    <row r="17729" spans="19:21" x14ac:dyDescent="0.25">
      <c r="S17729" s="46"/>
      <c r="U17729" s="46"/>
    </row>
    <row r="17730" spans="19:21" x14ac:dyDescent="0.25">
      <c r="S17730" s="46"/>
      <c r="U17730" s="46"/>
    </row>
    <row r="17731" spans="19:21" x14ac:dyDescent="0.25">
      <c r="S17731" s="46"/>
      <c r="U17731" s="46"/>
    </row>
    <row r="17732" spans="19:21" x14ac:dyDescent="0.25">
      <c r="S17732" s="46"/>
      <c r="U17732" s="46"/>
    </row>
    <row r="17733" spans="19:21" x14ac:dyDescent="0.25">
      <c r="S17733" s="46"/>
      <c r="U17733" s="46"/>
    </row>
    <row r="17734" spans="19:21" x14ac:dyDescent="0.25">
      <c r="S17734" s="46"/>
      <c r="U17734" s="46"/>
    </row>
    <row r="17735" spans="19:21" x14ac:dyDescent="0.25">
      <c r="S17735" s="46"/>
      <c r="U17735" s="46"/>
    </row>
    <row r="17736" spans="19:21" x14ac:dyDescent="0.25">
      <c r="S17736" s="46"/>
      <c r="U17736" s="46"/>
    </row>
    <row r="17737" spans="19:21" x14ac:dyDescent="0.25">
      <c r="S17737" s="46"/>
      <c r="U17737" s="46"/>
    </row>
    <row r="17738" spans="19:21" x14ac:dyDescent="0.25">
      <c r="S17738" s="46"/>
      <c r="U17738" s="46"/>
    </row>
    <row r="17739" spans="19:21" x14ac:dyDescent="0.25">
      <c r="S17739" s="46"/>
      <c r="U17739" s="46"/>
    </row>
    <row r="17740" spans="19:21" x14ac:dyDescent="0.25">
      <c r="S17740" s="46"/>
      <c r="U17740" s="46"/>
    </row>
    <row r="17741" spans="19:21" x14ac:dyDescent="0.25">
      <c r="S17741" s="46"/>
      <c r="U17741" s="46"/>
    </row>
    <row r="17742" spans="19:21" x14ac:dyDescent="0.25">
      <c r="S17742" s="46"/>
      <c r="U17742" s="46"/>
    </row>
    <row r="17743" spans="19:21" x14ac:dyDescent="0.25">
      <c r="S17743" s="46"/>
      <c r="U17743" s="46"/>
    </row>
    <row r="17744" spans="19:21" x14ac:dyDescent="0.25">
      <c r="S17744" s="46"/>
      <c r="U17744" s="46"/>
    </row>
    <row r="17745" spans="19:21" x14ac:dyDescent="0.25">
      <c r="S17745" s="46"/>
      <c r="U17745" s="46"/>
    </row>
    <row r="17746" spans="19:21" x14ac:dyDescent="0.25">
      <c r="S17746" s="46"/>
      <c r="U17746" s="46"/>
    </row>
    <row r="17747" spans="19:21" x14ac:dyDescent="0.25">
      <c r="S17747" s="46"/>
      <c r="U17747" s="46"/>
    </row>
    <row r="17748" spans="19:21" x14ac:dyDescent="0.25">
      <c r="S17748" s="46"/>
      <c r="U17748" s="46"/>
    </row>
    <row r="17749" spans="19:21" x14ac:dyDescent="0.25">
      <c r="S17749" s="46"/>
      <c r="U17749" s="46"/>
    </row>
    <row r="17750" spans="19:21" x14ac:dyDescent="0.25">
      <c r="S17750" s="46"/>
      <c r="U17750" s="46"/>
    </row>
    <row r="17751" spans="19:21" x14ac:dyDescent="0.25">
      <c r="S17751" s="46"/>
      <c r="U17751" s="46"/>
    </row>
    <row r="17752" spans="19:21" x14ac:dyDescent="0.25">
      <c r="S17752" s="46"/>
      <c r="U17752" s="46"/>
    </row>
    <row r="17753" spans="19:21" x14ac:dyDescent="0.25">
      <c r="S17753" s="46"/>
      <c r="U17753" s="46"/>
    </row>
    <row r="17754" spans="19:21" x14ac:dyDescent="0.25">
      <c r="S17754" s="46"/>
      <c r="U17754" s="46"/>
    </row>
    <row r="17755" spans="19:21" x14ac:dyDescent="0.25">
      <c r="S17755" s="46"/>
      <c r="U17755" s="46"/>
    </row>
    <row r="17756" spans="19:21" x14ac:dyDescent="0.25">
      <c r="S17756" s="46"/>
      <c r="U17756" s="46"/>
    </row>
    <row r="17757" spans="19:21" x14ac:dyDescent="0.25">
      <c r="S17757" s="46"/>
      <c r="U17757" s="46"/>
    </row>
    <row r="17758" spans="19:21" x14ac:dyDescent="0.25">
      <c r="S17758" s="46"/>
      <c r="U17758" s="46"/>
    </row>
    <row r="17759" spans="19:21" x14ac:dyDescent="0.25">
      <c r="S17759" s="46"/>
      <c r="U17759" s="46"/>
    </row>
    <row r="17760" spans="19:21" x14ac:dyDescent="0.25">
      <c r="S17760" s="46"/>
      <c r="U17760" s="46"/>
    </row>
    <row r="17761" spans="19:21" x14ac:dyDescent="0.25">
      <c r="S17761" s="46"/>
      <c r="U17761" s="46"/>
    </row>
    <row r="17762" spans="19:21" x14ac:dyDescent="0.25">
      <c r="S17762" s="46"/>
      <c r="U17762" s="46"/>
    </row>
    <row r="17763" spans="19:21" x14ac:dyDescent="0.25">
      <c r="S17763" s="46"/>
      <c r="U17763" s="46"/>
    </row>
    <row r="17764" spans="19:21" x14ac:dyDescent="0.25">
      <c r="S17764" s="46"/>
      <c r="U17764" s="46"/>
    </row>
    <row r="17765" spans="19:21" x14ac:dyDescent="0.25">
      <c r="S17765" s="46"/>
      <c r="U17765" s="46"/>
    </row>
    <row r="17766" spans="19:21" x14ac:dyDescent="0.25">
      <c r="S17766" s="46"/>
      <c r="U17766" s="46"/>
    </row>
    <row r="17767" spans="19:21" x14ac:dyDescent="0.25">
      <c r="S17767" s="46"/>
      <c r="U17767" s="46"/>
    </row>
    <row r="17768" spans="19:21" x14ac:dyDescent="0.25">
      <c r="S17768" s="46"/>
      <c r="U17768" s="46"/>
    </row>
    <row r="17769" spans="19:21" x14ac:dyDescent="0.25">
      <c r="S17769" s="46"/>
      <c r="U17769" s="46"/>
    </row>
    <row r="17770" spans="19:21" x14ac:dyDescent="0.25">
      <c r="S17770" s="46"/>
      <c r="U17770" s="46"/>
    </row>
    <row r="17771" spans="19:21" x14ac:dyDescent="0.25">
      <c r="S17771" s="46"/>
      <c r="U17771" s="46"/>
    </row>
    <row r="17772" spans="19:21" x14ac:dyDescent="0.25">
      <c r="S17772" s="46"/>
      <c r="U17772" s="46"/>
    </row>
    <row r="17773" spans="19:21" x14ac:dyDescent="0.25">
      <c r="S17773" s="46"/>
      <c r="U17773" s="46"/>
    </row>
    <row r="17774" spans="19:21" x14ac:dyDescent="0.25">
      <c r="S17774" s="46"/>
      <c r="U17774" s="46"/>
    </row>
    <row r="17775" spans="19:21" x14ac:dyDescent="0.25">
      <c r="S17775" s="46"/>
      <c r="U17775" s="46"/>
    </row>
    <row r="17776" spans="19:21" x14ac:dyDescent="0.25">
      <c r="S17776" s="46"/>
      <c r="U17776" s="46"/>
    </row>
    <row r="17777" spans="19:21" x14ac:dyDescent="0.25">
      <c r="S17777" s="46"/>
      <c r="U17777" s="46"/>
    </row>
    <row r="17778" spans="19:21" x14ac:dyDescent="0.25">
      <c r="S17778" s="46"/>
      <c r="U17778" s="46"/>
    </row>
    <row r="17779" spans="19:21" x14ac:dyDescent="0.25">
      <c r="S17779" s="46"/>
      <c r="U17779" s="46"/>
    </row>
    <row r="17780" spans="19:21" x14ac:dyDescent="0.25">
      <c r="S17780" s="46"/>
      <c r="U17780" s="46"/>
    </row>
    <row r="17781" spans="19:21" x14ac:dyDescent="0.25">
      <c r="S17781" s="46"/>
      <c r="U17781" s="46"/>
    </row>
    <row r="17782" spans="19:21" x14ac:dyDescent="0.25">
      <c r="S17782" s="46"/>
      <c r="U17782" s="46"/>
    </row>
    <row r="17783" spans="19:21" x14ac:dyDescent="0.25">
      <c r="S17783" s="46"/>
      <c r="U17783" s="46"/>
    </row>
    <row r="17784" spans="19:21" x14ac:dyDescent="0.25">
      <c r="S17784" s="46"/>
      <c r="U17784" s="46"/>
    </row>
    <row r="17785" spans="19:21" x14ac:dyDescent="0.25">
      <c r="S17785" s="46"/>
      <c r="U17785" s="46"/>
    </row>
    <row r="17786" spans="19:21" x14ac:dyDescent="0.25">
      <c r="S17786" s="46"/>
      <c r="U17786" s="46"/>
    </row>
    <row r="17787" spans="19:21" x14ac:dyDescent="0.25">
      <c r="S17787" s="46"/>
      <c r="U17787" s="46"/>
    </row>
    <row r="17788" spans="19:21" x14ac:dyDescent="0.25">
      <c r="S17788" s="46"/>
      <c r="U17788" s="46"/>
    </row>
    <row r="17789" spans="19:21" x14ac:dyDescent="0.25">
      <c r="S17789" s="46"/>
      <c r="U17789" s="46"/>
    </row>
    <row r="17790" spans="19:21" x14ac:dyDescent="0.25">
      <c r="S17790" s="46"/>
      <c r="U17790" s="46"/>
    </row>
    <row r="17791" spans="19:21" x14ac:dyDescent="0.25">
      <c r="S17791" s="46"/>
      <c r="U17791" s="46"/>
    </row>
    <row r="17792" spans="19:21" x14ac:dyDescent="0.25">
      <c r="S17792" s="46"/>
      <c r="U17792" s="46"/>
    </row>
    <row r="17793" spans="19:21" x14ac:dyDescent="0.25">
      <c r="S17793" s="46"/>
      <c r="U17793" s="46"/>
    </row>
    <row r="17794" spans="19:21" x14ac:dyDescent="0.25">
      <c r="S17794" s="46"/>
      <c r="U17794" s="46"/>
    </row>
    <row r="17795" spans="19:21" x14ac:dyDescent="0.25">
      <c r="S17795" s="46"/>
      <c r="U17795" s="46"/>
    </row>
    <row r="17796" spans="19:21" x14ac:dyDescent="0.25">
      <c r="S17796" s="46"/>
      <c r="U17796" s="46"/>
    </row>
    <row r="17797" spans="19:21" x14ac:dyDescent="0.25">
      <c r="S17797" s="46"/>
      <c r="U17797" s="46"/>
    </row>
    <row r="17798" spans="19:21" x14ac:dyDescent="0.25">
      <c r="S17798" s="46"/>
      <c r="U17798" s="46"/>
    </row>
    <row r="17799" spans="19:21" x14ac:dyDescent="0.25">
      <c r="S17799" s="46"/>
      <c r="U17799" s="46"/>
    </row>
    <row r="17800" spans="19:21" x14ac:dyDescent="0.25">
      <c r="S17800" s="46"/>
      <c r="U17800" s="46"/>
    </row>
    <row r="17801" spans="19:21" x14ac:dyDescent="0.25">
      <c r="S17801" s="46"/>
      <c r="U17801" s="46"/>
    </row>
    <row r="17802" spans="19:21" x14ac:dyDescent="0.25">
      <c r="S17802" s="46"/>
      <c r="U17802" s="46"/>
    </row>
    <row r="17803" spans="19:21" x14ac:dyDescent="0.25">
      <c r="S17803" s="46"/>
      <c r="U17803" s="46"/>
    </row>
    <row r="17804" spans="19:21" x14ac:dyDescent="0.25">
      <c r="S17804" s="46"/>
      <c r="U17804" s="46"/>
    </row>
    <row r="17805" spans="19:21" x14ac:dyDescent="0.25">
      <c r="S17805" s="46"/>
      <c r="U17805" s="46"/>
    </row>
    <row r="17806" spans="19:21" x14ac:dyDescent="0.25">
      <c r="S17806" s="46"/>
      <c r="U17806" s="46"/>
    </row>
    <row r="17807" spans="19:21" x14ac:dyDescent="0.25">
      <c r="S17807" s="46"/>
      <c r="U17807" s="46"/>
    </row>
    <row r="17808" spans="19:21" x14ac:dyDescent="0.25">
      <c r="S17808" s="46"/>
      <c r="U17808" s="46"/>
    </row>
    <row r="17809" spans="19:21" x14ac:dyDescent="0.25">
      <c r="S17809" s="46"/>
      <c r="U17809" s="46"/>
    </row>
    <row r="17810" spans="19:21" x14ac:dyDescent="0.25">
      <c r="S17810" s="46"/>
      <c r="U17810" s="46"/>
    </row>
    <row r="17811" spans="19:21" x14ac:dyDescent="0.25">
      <c r="S17811" s="46"/>
      <c r="U17811" s="46"/>
    </row>
    <row r="17812" spans="19:21" x14ac:dyDescent="0.25">
      <c r="S17812" s="46"/>
      <c r="U17812" s="46"/>
    </row>
    <row r="17813" spans="19:21" x14ac:dyDescent="0.25">
      <c r="S17813" s="46"/>
      <c r="U17813" s="46"/>
    </row>
    <row r="17814" spans="19:21" x14ac:dyDescent="0.25">
      <c r="S17814" s="46"/>
      <c r="U17814" s="46"/>
    </row>
    <row r="17815" spans="19:21" x14ac:dyDescent="0.25">
      <c r="S17815" s="46"/>
      <c r="U17815" s="46"/>
    </row>
    <row r="17816" spans="19:21" x14ac:dyDescent="0.25">
      <c r="S17816" s="46"/>
      <c r="U17816" s="46"/>
    </row>
    <row r="17817" spans="19:21" x14ac:dyDescent="0.25">
      <c r="S17817" s="46"/>
      <c r="U17817" s="46"/>
    </row>
    <row r="17818" spans="19:21" x14ac:dyDescent="0.25">
      <c r="S17818" s="46"/>
      <c r="U17818" s="46"/>
    </row>
    <row r="17819" spans="19:21" x14ac:dyDescent="0.25">
      <c r="S17819" s="46"/>
      <c r="U17819" s="46"/>
    </row>
    <row r="17820" spans="19:21" x14ac:dyDescent="0.25">
      <c r="S17820" s="46"/>
      <c r="U17820" s="46"/>
    </row>
    <row r="17821" spans="19:21" x14ac:dyDescent="0.25">
      <c r="S17821" s="46"/>
      <c r="U17821" s="46"/>
    </row>
    <row r="17822" spans="19:21" x14ac:dyDescent="0.25">
      <c r="S17822" s="46"/>
      <c r="U17822" s="46"/>
    </row>
    <row r="17823" spans="19:21" x14ac:dyDescent="0.25">
      <c r="S17823" s="46"/>
      <c r="U17823" s="46"/>
    </row>
    <row r="17824" spans="19:21" x14ac:dyDescent="0.25">
      <c r="S17824" s="46"/>
      <c r="U17824" s="46"/>
    </row>
    <row r="17825" spans="19:21" x14ac:dyDescent="0.25">
      <c r="S17825" s="46"/>
      <c r="U17825" s="46"/>
    </row>
    <row r="17826" spans="19:21" x14ac:dyDescent="0.25">
      <c r="S17826" s="46"/>
      <c r="U17826" s="46"/>
    </row>
    <row r="17827" spans="19:21" x14ac:dyDescent="0.25">
      <c r="S17827" s="46"/>
      <c r="U17827" s="46"/>
    </row>
    <row r="17828" spans="19:21" x14ac:dyDescent="0.25">
      <c r="S17828" s="46"/>
      <c r="U17828" s="46"/>
    </row>
    <row r="17829" spans="19:21" x14ac:dyDescent="0.25">
      <c r="S17829" s="46"/>
      <c r="U17829" s="46"/>
    </row>
    <row r="17830" spans="19:21" x14ac:dyDescent="0.25">
      <c r="S17830" s="46"/>
      <c r="U17830" s="46"/>
    </row>
    <row r="17831" spans="19:21" x14ac:dyDescent="0.25">
      <c r="S17831" s="46"/>
      <c r="U17831" s="46"/>
    </row>
    <row r="17832" spans="19:21" x14ac:dyDescent="0.25">
      <c r="S17832" s="46"/>
      <c r="U17832" s="46"/>
    </row>
    <row r="17833" spans="19:21" x14ac:dyDescent="0.25">
      <c r="S17833" s="46"/>
      <c r="U17833" s="46"/>
    </row>
    <row r="17834" spans="19:21" x14ac:dyDescent="0.25">
      <c r="S17834" s="46"/>
      <c r="U17834" s="46"/>
    </row>
    <row r="17835" spans="19:21" x14ac:dyDescent="0.25">
      <c r="S17835" s="46"/>
      <c r="U17835" s="46"/>
    </row>
    <row r="17836" spans="19:21" x14ac:dyDescent="0.25">
      <c r="S17836" s="46"/>
      <c r="U17836" s="46"/>
    </row>
    <row r="17837" spans="19:21" x14ac:dyDescent="0.25">
      <c r="S17837" s="46"/>
      <c r="U17837" s="46"/>
    </row>
    <row r="17838" spans="19:21" x14ac:dyDescent="0.25">
      <c r="S17838" s="46"/>
      <c r="U17838" s="46"/>
    </row>
    <row r="17839" spans="19:21" x14ac:dyDescent="0.25">
      <c r="S17839" s="46"/>
      <c r="U17839" s="46"/>
    </row>
    <row r="17840" spans="19:21" x14ac:dyDescent="0.25">
      <c r="S17840" s="46"/>
      <c r="U17840" s="46"/>
    </row>
    <row r="17841" spans="19:21" x14ac:dyDescent="0.25">
      <c r="S17841" s="46"/>
      <c r="U17841" s="46"/>
    </row>
    <row r="17842" spans="19:21" x14ac:dyDescent="0.25">
      <c r="S17842" s="46"/>
      <c r="U17842" s="46"/>
    </row>
    <row r="17843" spans="19:21" x14ac:dyDescent="0.25">
      <c r="S17843" s="46"/>
      <c r="U17843" s="46"/>
    </row>
    <row r="17844" spans="19:21" x14ac:dyDescent="0.25">
      <c r="S17844" s="46"/>
      <c r="U17844" s="46"/>
    </row>
    <row r="17845" spans="19:21" x14ac:dyDescent="0.25">
      <c r="S17845" s="46"/>
      <c r="U17845" s="46"/>
    </row>
    <row r="17846" spans="19:21" x14ac:dyDescent="0.25">
      <c r="S17846" s="46"/>
      <c r="U17846" s="46"/>
    </row>
    <row r="17847" spans="19:21" x14ac:dyDescent="0.25">
      <c r="S17847" s="46"/>
      <c r="U17847" s="46"/>
    </row>
    <row r="17848" spans="19:21" x14ac:dyDescent="0.25">
      <c r="S17848" s="46"/>
      <c r="U17848" s="46"/>
    </row>
    <row r="17849" spans="19:21" x14ac:dyDescent="0.25">
      <c r="S17849" s="46"/>
      <c r="U17849" s="46"/>
    </row>
    <row r="17850" spans="19:21" x14ac:dyDescent="0.25">
      <c r="S17850" s="46"/>
      <c r="U17850" s="46"/>
    </row>
    <row r="17851" spans="19:21" x14ac:dyDescent="0.25">
      <c r="S17851" s="46"/>
      <c r="U17851" s="46"/>
    </row>
    <row r="17852" spans="19:21" x14ac:dyDescent="0.25">
      <c r="S17852" s="46"/>
      <c r="U17852" s="46"/>
    </row>
    <row r="17853" spans="19:21" x14ac:dyDescent="0.25">
      <c r="S17853" s="46"/>
      <c r="U17853" s="46"/>
    </row>
    <row r="17854" spans="19:21" x14ac:dyDescent="0.25">
      <c r="S17854" s="46"/>
      <c r="U17854" s="46"/>
    </row>
    <row r="17855" spans="19:21" x14ac:dyDescent="0.25">
      <c r="S17855" s="46"/>
      <c r="U17855" s="46"/>
    </row>
    <row r="17856" spans="19:21" x14ac:dyDescent="0.25">
      <c r="S17856" s="46"/>
      <c r="U17856" s="46"/>
    </row>
    <row r="17857" spans="19:21" x14ac:dyDescent="0.25">
      <c r="S17857" s="46"/>
      <c r="U17857" s="46"/>
    </row>
    <row r="17858" spans="19:21" x14ac:dyDescent="0.25">
      <c r="S17858" s="46"/>
      <c r="U17858" s="46"/>
    </row>
    <row r="17859" spans="19:21" x14ac:dyDescent="0.25">
      <c r="S17859" s="46"/>
      <c r="U17859" s="46"/>
    </row>
    <row r="17860" spans="19:21" x14ac:dyDescent="0.25">
      <c r="S17860" s="46"/>
      <c r="U17860" s="46"/>
    </row>
    <row r="17861" spans="19:21" x14ac:dyDescent="0.25">
      <c r="S17861" s="46"/>
      <c r="U17861" s="46"/>
    </row>
    <row r="17862" spans="19:21" x14ac:dyDescent="0.25">
      <c r="S17862" s="46"/>
      <c r="U17862" s="46"/>
    </row>
    <row r="17863" spans="19:21" x14ac:dyDescent="0.25">
      <c r="S17863" s="46"/>
      <c r="U17863" s="46"/>
    </row>
    <row r="17864" spans="19:21" x14ac:dyDescent="0.25">
      <c r="S17864" s="46"/>
      <c r="U17864" s="46"/>
    </row>
    <row r="17865" spans="19:21" x14ac:dyDescent="0.25">
      <c r="S17865" s="46"/>
      <c r="U17865" s="46"/>
    </row>
    <row r="17866" spans="19:21" x14ac:dyDescent="0.25">
      <c r="S17866" s="46"/>
      <c r="U17866" s="46"/>
    </row>
    <row r="17867" spans="19:21" x14ac:dyDescent="0.25">
      <c r="S17867" s="46"/>
      <c r="U17867" s="46"/>
    </row>
    <row r="17868" spans="19:21" x14ac:dyDescent="0.25">
      <c r="S17868" s="46"/>
      <c r="U17868" s="46"/>
    </row>
    <row r="17869" spans="19:21" x14ac:dyDescent="0.25">
      <c r="S17869" s="46"/>
      <c r="U17869" s="46"/>
    </row>
    <row r="17870" spans="19:21" x14ac:dyDescent="0.25">
      <c r="S17870" s="46"/>
      <c r="U17870" s="46"/>
    </row>
    <row r="17871" spans="19:21" x14ac:dyDescent="0.25">
      <c r="S17871" s="46"/>
      <c r="U17871" s="46"/>
    </row>
    <row r="17872" spans="19:21" x14ac:dyDescent="0.25">
      <c r="S17872" s="46"/>
      <c r="U17872" s="46"/>
    </row>
    <row r="17873" spans="19:21" x14ac:dyDescent="0.25">
      <c r="S17873" s="46"/>
      <c r="U17873" s="46"/>
    </row>
    <row r="17874" spans="19:21" x14ac:dyDescent="0.25">
      <c r="S17874" s="46"/>
      <c r="U17874" s="46"/>
    </row>
    <row r="17875" spans="19:21" x14ac:dyDescent="0.25">
      <c r="S17875" s="46"/>
      <c r="U17875" s="46"/>
    </row>
    <row r="17876" spans="19:21" x14ac:dyDescent="0.25">
      <c r="S17876" s="46"/>
      <c r="U17876" s="46"/>
    </row>
    <row r="17877" spans="19:21" x14ac:dyDescent="0.25">
      <c r="S17877" s="46"/>
      <c r="U17877" s="46"/>
    </row>
    <row r="17878" spans="19:21" x14ac:dyDescent="0.25">
      <c r="S17878" s="46"/>
      <c r="U17878" s="46"/>
    </row>
    <row r="17879" spans="19:21" x14ac:dyDescent="0.25">
      <c r="S17879" s="46"/>
      <c r="U17879" s="46"/>
    </row>
    <row r="17880" spans="19:21" x14ac:dyDescent="0.25">
      <c r="S17880" s="46"/>
      <c r="U17880" s="46"/>
    </row>
    <row r="17881" spans="19:21" x14ac:dyDescent="0.25">
      <c r="S17881" s="46"/>
      <c r="U17881" s="46"/>
    </row>
    <row r="17882" spans="19:21" x14ac:dyDescent="0.25">
      <c r="S17882" s="46"/>
      <c r="U17882" s="46"/>
    </row>
    <row r="17883" spans="19:21" x14ac:dyDescent="0.25">
      <c r="S17883" s="46"/>
      <c r="U17883" s="46"/>
    </row>
    <row r="17884" spans="19:21" x14ac:dyDescent="0.25">
      <c r="S17884" s="46"/>
      <c r="U17884" s="46"/>
    </row>
    <row r="17885" spans="19:21" x14ac:dyDescent="0.25">
      <c r="S17885" s="46"/>
      <c r="U17885" s="46"/>
    </row>
    <row r="17886" spans="19:21" x14ac:dyDescent="0.25">
      <c r="S17886" s="46"/>
      <c r="U17886" s="46"/>
    </row>
    <row r="17887" spans="19:21" x14ac:dyDescent="0.25">
      <c r="S17887" s="46"/>
      <c r="U17887" s="46"/>
    </row>
    <row r="17888" spans="19:21" x14ac:dyDescent="0.25">
      <c r="S17888" s="46"/>
      <c r="U17888" s="46"/>
    </row>
    <row r="17889" spans="19:21" x14ac:dyDescent="0.25">
      <c r="S17889" s="46"/>
      <c r="U17889" s="46"/>
    </row>
    <row r="17890" spans="19:21" x14ac:dyDescent="0.25">
      <c r="S17890" s="46"/>
      <c r="U17890" s="46"/>
    </row>
    <row r="17891" spans="19:21" x14ac:dyDescent="0.25">
      <c r="S17891" s="46"/>
      <c r="U17891" s="46"/>
    </row>
    <row r="17892" spans="19:21" x14ac:dyDescent="0.25">
      <c r="S17892" s="46"/>
      <c r="U17892" s="46"/>
    </row>
    <row r="17893" spans="19:21" x14ac:dyDescent="0.25">
      <c r="S17893" s="46"/>
      <c r="U17893" s="46"/>
    </row>
    <row r="17894" spans="19:21" x14ac:dyDescent="0.25">
      <c r="S17894" s="46"/>
      <c r="U17894" s="46"/>
    </row>
    <row r="17895" spans="19:21" x14ac:dyDescent="0.25">
      <c r="S17895" s="46"/>
      <c r="U17895" s="46"/>
    </row>
    <row r="17896" spans="19:21" x14ac:dyDescent="0.25">
      <c r="S17896" s="46"/>
      <c r="U17896" s="46"/>
    </row>
    <row r="17897" spans="19:21" x14ac:dyDescent="0.25">
      <c r="S17897" s="46"/>
      <c r="U17897" s="46"/>
    </row>
    <row r="17898" spans="19:21" x14ac:dyDescent="0.25">
      <c r="S17898" s="46"/>
      <c r="U17898" s="46"/>
    </row>
    <row r="17899" spans="19:21" x14ac:dyDescent="0.25">
      <c r="S17899" s="46"/>
      <c r="U17899" s="46"/>
    </row>
    <row r="17900" spans="19:21" x14ac:dyDescent="0.25">
      <c r="S17900" s="46"/>
      <c r="U17900" s="46"/>
    </row>
    <row r="17901" spans="19:21" x14ac:dyDescent="0.25">
      <c r="S17901" s="46"/>
      <c r="U17901" s="46"/>
    </row>
    <row r="17902" spans="19:21" x14ac:dyDescent="0.25">
      <c r="S17902" s="46"/>
      <c r="U17902" s="46"/>
    </row>
    <row r="17903" spans="19:21" x14ac:dyDescent="0.25">
      <c r="S17903" s="46"/>
      <c r="U17903" s="46"/>
    </row>
    <row r="17904" spans="19:21" x14ac:dyDescent="0.25">
      <c r="S17904" s="46"/>
      <c r="U17904" s="46"/>
    </row>
    <row r="17905" spans="19:21" x14ac:dyDescent="0.25">
      <c r="S17905" s="46"/>
      <c r="U17905" s="46"/>
    </row>
    <row r="17906" spans="19:21" x14ac:dyDescent="0.25">
      <c r="S17906" s="46"/>
      <c r="U17906" s="46"/>
    </row>
    <row r="17907" spans="19:21" x14ac:dyDescent="0.25">
      <c r="S17907" s="46"/>
      <c r="U17907" s="46"/>
    </row>
    <row r="17908" spans="19:21" x14ac:dyDescent="0.25">
      <c r="S17908" s="46"/>
      <c r="U17908" s="46"/>
    </row>
    <row r="17909" spans="19:21" x14ac:dyDescent="0.25">
      <c r="S17909" s="46"/>
      <c r="U17909" s="46"/>
    </row>
    <row r="17910" spans="19:21" x14ac:dyDescent="0.25">
      <c r="S17910" s="46"/>
      <c r="U17910" s="46"/>
    </row>
    <row r="17911" spans="19:21" x14ac:dyDescent="0.25">
      <c r="S17911" s="46"/>
      <c r="U17911" s="46"/>
    </row>
    <row r="17912" spans="19:21" x14ac:dyDescent="0.25">
      <c r="S17912" s="46"/>
      <c r="U17912" s="46"/>
    </row>
    <row r="17913" spans="19:21" x14ac:dyDescent="0.25">
      <c r="S17913" s="46"/>
      <c r="U17913" s="46"/>
    </row>
    <row r="17914" spans="19:21" x14ac:dyDescent="0.25">
      <c r="S17914" s="46"/>
      <c r="U17914" s="46"/>
    </row>
    <row r="17915" spans="19:21" x14ac:dyDescent="0.25">
      <c r="S17915" s="46"/>
      <c r="U17915" s="46"/>
    </row>
    <row r="17916" spans="19:21" x14ac:dyDescent="0.25">
      <c r="S17916" s="46"/>
      <c r="U17916" s="46"/>
    </row>
    <row r="17917" spans="19:21" x14ac:dyDescent="0.25">
      <c r="S17917" s="46"/>
      <c r="U17917" s="46"/>
    </row>
    <row r="17918" spans="19:21" x14ac:dyDescent="0.25">
      <c r="S17918" s="46"/>
      <c r="U17918" s="46"/>
    </row>
    <row r="17919" spans="19:21" x14ac:dyDescent="0.25">
      <c r="S17919" s="46"/>
      <c r="U17919" s="46"/>
    </row>
    <row r="17920" spans="19:21" x14ac:dyDescent="0.25">
      <c r="S17920" s="46"/>
      <c r="U17920" s="46"/>
    </row>
    <row r="17921" spans="19:21" x14ac:dyDescent="0.25">
      <c r="S17921" s="46"/>
      <c r="U17921" s="46"/>
    </row>
    <row r="17922" spans="19:21" x14ac:dyDescent="0.25">
      <c r="S17922" s="46"/>
      <c r="U17922" s="46"/>
    </row>
    <row r="17923" spans="19:21" x14ac:dyDescent="0.25">
      <c r="S17923" s="46"/>
      <c r="U17923" s="46"/>
    </row>
    <row r="17924" spans="19:21" x14ac:dyDescent="0.25">
      <c r="S17924" s="46"/>
      <c r="U17924" s="46"/>
    </row>
    <row r="17925" spans="19:21" x14ac:dyDescent="0.25">
      <c r="S17925" s="46"/>
      <c r="U17925" s="46"/>
    </row>
    <row r="17926" spans="19:21" x14ac:dyDescent="0.25">
      <c r="S17926" s="46"/>
      <c r="U17926" s="46"/>
    </row>
    <row r="17927" spans="19:21" x14ac:dyDescent="0.25">
      <c r="S17927" s="46"/>
      <c r="U17927" s="46"/>
    </row>
    <row r="17928" spans="19:21" x14ac:dyDescent="0.25">
      <c r="S17928" s="46"/>
      <c r="U17928" s="46"/>
    </row>
    <row r="17929" spans="19:21" x14ac:dyDescent="0.25">
      <c r="S17929" s="46"/>
      <c r="U17929" s="46"/>
    </row>
    <row r="17930" spans="19:21" x14ac:dyDescent="0.25">
      <c r="S17930" s="46"/>
      <c r="U17930" s="46"/>
    </row>
    <row r="17931" spans="19:21" x14ac:dyDescent="0.25">
      <c r="S17931" s="46"/>
      <c r="U17931" s="46"/>
    </row>
    <row r="17932" spans="19:21" x14ac:dyDescent="0.25">
      <c r="S17932" s="46"/>
      <c r="U17932" s="46"/>
    </row>
    <row r="17933" spans="19:21" x14ac:dyDescent="0.25">
      <c r="S17933" s="46"/>
      <c r="U17933" s="46"/>
    </row>
    <row r="17934" spans="19:21" x14ac:dyDescent="0.25">
      <c r="S17934" s="46"/>
      <c r="U17934" s="46"/>
    </row>
    <row r="17935" spans="19:21" x14ac:dyDescent="0.25">
      <c r="S17935" s="46"/>
      <c r="U17935" s="46"/>
    </row>
    <row r="17936" spans="19:21" x14ac:dyDescent="0.25">
      <c r="S17936" s="46"/>
      <c r="U17936" s="46"/>
    </row>
    <row r="17937" spans="19:21" x14ac:dyDescent="0.25">
      <c r="S17937" s="46"/>
      <c r="U17937" s="46"/>
    </row>
    <row r="17938" spans="19:21" x14ac:dyDescent="0.25">
      <c r="S17938" s="46"/>
      <c r="U17938" s="46"/>
    </row>
    <row r="17939" spans="19:21" x14ac:dyDescent="0.25">
      <c r="S17939" s="46"/>
      <c r="U17939" s="46"/>
    </row>
    <row r="17940" spans="19:21" x14ac:dyDescent="0.25">
      <c r="S17940" s="46"/>
      <c r="U17940" s="46"/>
    </row>
    <row r="17941" spans="19:21" x14ac:dyDescent="0.25">
      <c r="S17941" s="46"/>
      <c r="U17941" s="46"/>
    </row>
    <row r="17942" spans="19:21" x14ac:dyDescent="0.25">
      <c r="S17942" s="46"/>
      <c r="U17942" s="46"/>
    </row>
    <row r="17943" spans="19:21" x14ac:dyDescent="0.25">
      <c r="S17943" s="46"/>
      <c r="U17943" s="46"/>
    </row>
    <row r="17944" spans="19:21" x14ac:dyDescent="0.25">
      <c r="S17944" s="46"/>
      <c r="U17944" s="46"/>
    </row>
    <row r="17945" spans="19:21" x14ac:dyDescent="0.25">
      <c r="S17945" s="46"/>
      <c r="U17945" s="46"/>
    </row>
    <row r="17946" spans="19:21" x14ac:dyDescent="0.25">
      <c r="S17946" s="46"/>
      <c r="U17946" s="46"/>
    </row>
    <row r="17947" spans="19:21" x14ac:dyDescent="0.25">
      <c r="S17947" s="46"/>
      <c r="U17947" s="46"/>
    </row>
    <row r="17948" spans="19:21" x14ac:dyDescent="0.25">
      <c r="S17948" s="46"/>
      <c r="U17948" s="46"/>
    </row>
    <row r="17949" spans="19:21" x14ac:dyDescent="0.25">
      <c r="S17949" s="46"/>
      <c r="U17949" s="46"/>
    </row>
    <row r="17950" spans="19:21" x14ac:dyDescent="0.25">
      <c r="S17950" s="46"/>
      <c r="U17950" s="46"/>
    </row>
    <row r="17951" spans="19:21" x14ac:dyDescent="0.25">
      <c r="S17951" s="46"/>
      <c r="U17951" s="46"/>
    </row>
    <row r="17952" spans="19:21" x14ac:dyDescent="0.25">
      <c r="S17952" s="46"/>
      <c r="U17952" s="46"/>
    </row>
    <row r="17953" spans="19:21" x14ac:dyDescent="0.25">
      <c r="S17953" s="46"/>
      <c r="U17953" s="46"/>
    </row>
    <row r="17954" spans="19:21" x14ac:dyDescent="0.25">
      <c r="S17954" s="46"/>
      <c r="U17954" s="46"/>
    </row>
    <row r="17955" spans="19:21" x14ac:dyDescent="0.25">
      <c r="S17955" s="46"/>
      <c r="U17955" s="46"/>
    </row>
    <row r="17956" spans="19:21" x14ac:dyDescent="0.25">
      <c r="S17956" s="46"/>
      <c r="U17956" s="46"/>
    </row>
    <row r="17957" spans="19:21" x14ac:dyDescent="0.25">
      <c r="S17957" s="46"/>
      <c r="U17957" s="46"/>
    </row>
    <row r="17958" spans="19:21" x14ac:dyDescent="0.25">
      <c r="S17958" s="46"/>
      <c r="U17958" s="46"/>
    </row>
    <row r="17959" spans="19:21" x14ac:dyDescent="0.25">
      <c r="S17959" s="46"/>
      <c r="U17959" s="46"/>
    </row>
    <row r="17960" spans="19:21" x14ac:dyDescent="0.25">
      <c r="S17960" s="46"/>
      <c r="U17960" s="46"/>
    </row>
    <row r="17961" spans="19:21" x14ac:dyDescent="0.25">
      <c r="S17961" s="46"/>
      <c r="U17961" s="46"/>
    </row>
    <row r="17962" spans="19:21" x14ac:dyDescent="0.25">
      <c r="S17962" s="46"/>
      <c r="U17962" s="46"/>
    </row>
    <row r="17963" spans="19:21" x14ac:dyDescent="0.25">
      <c r="S17963" s="46"/>
      <c r="U17963" s="46"/>
    </row>
    <row r="17964" spans="19:21" x14ac:dyDescent="0.25">
      <c r="S17964" s="46"/>
      <c r="U17964" s="46"/>
    </row>
    <row r="17965" spans="19:21" x14ac:dyDescent="0.25">
      <c r="S17965" s="46"/>
      <c r="U17965" s="46"/>
    </row>
    <row r="17966" spans="19:21" x14ac:dyDescent="0.25">
      <c r="S17966" s="46"/>
      <c r="U17966" s="46"/>
    </row>
    <row r="17967" spans="19:21" x14ac:dyDescent="0.25">
      <c r="S17967" s="46"/>
      <c r="U17967" s="46"/>
    </row>
    <row r="17968" spans="19:21" x14ac:dyDescent="0.25">
      <c r="S17968" s="46"/>
      <c r="U17968" s="46"/>
    </row>
    <row r="17969" spans="19:21" x14ac:dyDescent="0.25">
      <c r="S17969" s="46"/>
      <c r="U17969" s="46"/>
    </row>
    <row r="17970" spans="19:21" x14ac:dyDescent="0.25">
      <c r="S17970" s="46"/>
      <c r="U17970" s="46"/>
    </row>
    <row r="17971" spans="19:21" x14ac:dyDescent="0.25">
      <c r="S17971" s="46"/>
      <c r="U17971" s="46"/>
    </row>
    <row r="17972" spans="19:21" x14ac:dyDescent="0.25">
      <c r="S17972" s="46"/>
      <c r="U17972" s="46"/>
    </row>
    <row r="17973" spans="19:21" x14ac:dyDescent="0.25">
      <c r="S17973" s="46"/>
      <c r="U17973" s="46"/>
    </row>
    <row r="17974" spans="19:21" x14ac:dyDescent="0.25">
      <c r="S17974" s="46"/>
      <c r="U17974" s="46"/>
    </row>
    <row r="17975" spans="19:21" x14ac:dyDescent="0.25">
      <c r="S17975" s="46"/>
      <c r="U17975" s="46"/>
    </row>
    <row r="17976" spans="19:21" x14ac:dyDescent="0.25">
      <c r="S17976" s="46"/>
      <c r="U17976" s="46"/>
    </row>
    <row r="17977" spans="19:21" x14ac:dyDescent="0.25">
      <c r="S17977" s="46"/>
      <c r="U17977" s="46"/>
    </row>
    <row r="17978" spans="19:21" x14ac:dyDescent="0.25">
      <c r="S17978" s="46"/>
      <c r="U17978" s="46"/>
    </row>
    <row r="17979" spans="19:21" x14ac:dyDescent="0.25">
      <c r="S17979" s="46"/>
      <c r="U17979" s="46"/>
    </row>
    <row r="17980" spans="19:21" x14ac:dyDescent="0.25">
      <c r="S17980" s="46"/>
      <c r="U17980" s="46"/>
    </row>
    <row r="17981" spans="19:21" x14ac:dyDescent="0.25">
      <c r="S17981" s="46"/>
      <c r="U17981" s="46"/>
    </row>
    <row r="17982" spans="19:21" x14ac:dyDescent="0.25">
      <c r="S17982" s="46"/>
      <c r="U17982" s="46"/>
    </row>
    <row r="17983" spans="19:21" x14ac:dyDescent="0.25">
      <c r="S17983" s="46"/>
      <c r="U17983" s="46"/>
    </row>
    <row r="17984" spans="19:21" x14ac:dyDescent="0.25">
      <c r="S17984" s="46"/>
      <c r="U17984" s="46"/>
    </row>
    <row r="17985" spans="19:21" x14ac:dyDescent="0.25">
      <c r="S17985" s="46"/>
      <c r="U17985" s="46"/>
    </row>
    <row r="17986" spans="19:21" x14ac:dyDescent="0.25">
      <c r="S17986" s="46"/>
      <c r="U17986" s="46"/>
    </row>
    <row r="17987" spans="19:21" x14ac:dyDescent="0.25">
      <c r="S17987" s="46"/>
      <c r="U17987" s="46"/>
    </row>
    <row r="17988" spans="19:21" x14ac:dyDescent="0.25">
      <c r="S17988" s="46"/>
      <c r="U17988" s="46"/>
    </row>
    <row r="17989" spans="19:21" x14ac:dyDescent="0.25">
      <c r="S17989" s="46"/>
      <c r="U17989" s="46"/>
    </row>
    <row r="17990" spans="19:21" x14ac:dyDescent="0.25">
      <c r="S17990" s="46"/>
      <c r="U17990" s="46"/>
    </row>
    <row r="17991" spans="19:21" x14ac:dyDescent="0.25">
      <c r="S17991" s="46"/>
      <c r="U17991" s="46"/>
    </row>
    <row r="17992" spans="19:21" x14ac:dyDescent="0.25">
      <c r="S17992" s="46"/>
      <c r="U17992" s="46"/>
    </row>
    <row r="17993" spans="19:21" x14ac:dyDescent="0.25">
      <c r="S17993" s="46"/>
      <c r="U17993" s="46"/>
    </row>
    <row r="17994" spans="19:21" x14ac:dyDescent="0.25">
      <c r="S17994" s="46"/>
      <c r="U17994" s="46"/>
    </row>
    <row r="17995" spans="19:21" x14ac:dyDescent="0.25">
      <c r="S17995" s="46"/>
      <c r="U17995" s="46"/>
    </row>
    <row r="17996" spans="19:21" x14ac:dyDescent="0.25">
      <c r="S17996" s="46"/>
      <c r="U17996" s="46"/>
    </row>
    <row r="17997" spans="19:21" x14ac:dyDescent="0.25">
      <c r="S17997" s="46"/>
      <c r="U17997" s="46"/>
    </row>
    <row r="17998" spans="19:21" x14ac:dyDescent="0.25">
      <c r="S17998" s="46"/>
      <c r="U17998" s="46"/>
    </row>
    <row r="17999" spans="19:21" x14ac:dyDescent="0.25">
      <c r="S17999" s="46"/>
      <c r="U17999" s="46"/>
    </row>
    <row r="18000" spans="19:21" x14ac:dyDescent="0.25">
      <c r="S18000" s="46"/>
      <c r="U18000" s="46"/>
    </row>
    <row r="18001" spans="19:21" x14ac:dyDescent="0.25">
      <c r="S18001" s="46"/>
      <c r="U18001" s="46"/>
    </row>
    <row r="18002" spans="19:21" x14ac:dyDescent="0.25">
      <c r="S18002" s="46"/>
      <c r="U18002" s="46"/>
    </row>
    <row r="18003" spans="19:21" x14ac:dyDescent="0.25">
      <c r="S18003" s="46"/>
      <c r="U18003" s="46"/>
    </row>
    <row r="18004" spans="19:21" x14ac:dyDescent="0.25">
      <c r="S18004" s="46"/>
      <c r="U18004" s="46"/>
    </row>
    <row r="18005" spans="19:21" x14ac:dyDescent="0.25">
      <c r="S18005" s="46"/>
      <c r="U18005" s="46"/>
    </row>
    <row r="18006" spans="19:21" x14ac:dyDescent="0.25">
      <c r="S18006" s="46"/>
      <c r="U18006" s="46"/>
    </row>
    <row r="18007" spans="19:21" x14ac:dyDescent="0.25">
      <c r="S18007" s="46"/>
      <c r="U18007" s="46"/>
    </row>
    <row r="18008" spans="19:21" x14ac:dyDescent="0.25">
      <c r="S18008" s="46"/>
      <c r="U18008" s="46"/>
    </row>
    <row r="18009" spans="19:21" x14ac:dyDescent="0.25">
      <c r="S18009" s="46"/>
      <c r="U18009" s="46"/>
    </row>
    <row r="18010" spans="19:21" x14ac:dyDescent="0.25">
      <c r="S18010" s="46"/>
      <c r="U18010" s="46"/>
    </row>
    <row r="18011" spans="19:21" x14ac:dyDescent="0.25">
      <c r="S18011" s="46"/>
      <c r="U18011" s="46"/>
    </row>
    <row r="18012" spans="19:21" x14ac:dyDescent="0.25">
      <c r="S18012" s="46"/>
      <c r="U18012" s="46"/>
    </row>
    <row r="18013" spans="19:21" x14ac:dyDescent="0.25">
      <c r="S18013" s="46"/>
      <c r="U18013" s="46"/>
    </row>
    <row r="18014" spans="19:21" x14ac:dyDescent="0.25">
      <c r="S18014" s="46"/>
      <c r="U18014" s="46"/>
    </row>
    <row r="18015" spans="19:21" x14ac:dyDescent="0.25">
      <c r="S18015" s="46"/>
      <c r="U18015" s="46"/>
    </row>
    <row r="18016" spans="19:21" x14ac:dyDescent="0.25">
      <c r="S18016" s="46"/>
      <c r="U18016" s="46"/>
    </row>
    <row r="18017" spans="19:21" x14ac:dyDescent="0.25">
      <c r="S18017" s="46"/>
      <c r="U18017" s="46"/>
    </row>
    <row r="18018" spans="19:21" x14ac:dyDescent="0.25">
      <c r="S18018" s="46"/>
      <c r="U18018" s="46"/>
    </row>
    <row r="18019" spans="19:21" x14ac:dyDescent="0.25">
      <c r="S18019" s="46"/>
      <c r="U18019" s="46"/>
    </row>
    <row r="18020" spans="19:21" x14ac:dyDescent="0.25">
      <c r="S18020" s="46"/>
      <c r="U18020" s="46"/>
    </row>
    <row r="18021" spans="19:21" x14ac:dyDescent="0.25">
      <c r="S18021" s="46"/>
      <c r="U18021" s="46"/>
    </row>
    <row r="18022" spans="19:21" x14ac:dyDescent="0.25">
      <c r="S18022" s="46"/>
      <c r="U18022" s="46"/>
    </row>
    <row r="18023" spans="19:21" x14ac:dyDescent="0.25">
      <c r="S18023" s="46"/>
      <c r="U18023" s="46"/>
    </row>
    <row r="18024" spans="19:21" x14ac:dyDescent="0.25">
      <c r="S18024" s="46"/>
      <c r="U18024" s="46"/>
    </row>
    <row r="18025" spans="19:21" x14ac:dyDescent="0.25">
      <c r="S18025" s="46"/>
      <c r="U18025" s="46"/>
    </row>
    <row r="18026" spans="19:21" x14ac:dyDescent="0.25">
      <c r="S18026" s="46"/>
      <c r="U18026" s="46"/>
    </row>
    <row r="18027" spans="19:21" x14ac:dyDescent="0.25">
      <c r="S18027" s="46"/>
      <c r="U18027" s="46"/>
    </row>
    <row r="18028" spans="19:21" x14ac:dyDescent="0.25">
      <c r="S18028" s="46"/>
      <c r="U18028" s="46"/>
    </row>
    <row r="18029" spans="19:21" x14ac:dyDescent="0.25">
      <c r="S18029" s="46"/>
      <c r="U18029" s="46"/>
    </row>
    <row r="18030" spans="19:21" x14ac:dyDescent="0.25">
      <c r="S18030" s="46"/>
      <c r="U18030" s="46"/>
    </row>
    <row r="18031" spans="19:21" x14ac:dyDescent="0.25">
      <c r="S18031" s="46"/>
      <c r="U18031" s="46"/>
    </row>
    <row r="18032" spans="19:21" x14ac:dyDescent="0.25">
      <c r="S18032" s="46"/>
      <c r="U18032" s="46"/>
    </row>
    <row r="18033" spans="19:21" x14ac:dyDescent="0.25">
      <c r="S18033" s="46"/>
      <c r="U18033" s="46"/>
    </row>
    <row r="18034" spans="19:21" x14ac:dyDescent="0.25">
      <c r="S18034" s="46"/>
      <c r="U18034" s="46"/>
    </row>
    <row r="18035" spans="19:21" x14ac:dyDescent="0.25">
      <c r="S18035" s="46"/>
      <c r="U18035" s="46"/>
    </row>
    <row r="18036" spans="19:21" x14ac:dyDescent="0.25">
      <c r="S18036" s="46"/>
      <c r="U18036" s="46"/>
    </row>
    <row r="18037" spans="19:21" x14ac:dyDescent="0.25">
      <c r="S18037" s="46"/>
      <c r="U18037" s="46"/>
    </row>
    <row r="18038" spans="19:21" x14ac:dyDescent="0.25">
      <c r="S18038" s="46"/>
      <c r="U18038" s="46"/>
    </row>
    <row r="18039" spans="19:21" x14ac:dyDescent="0.25">
      <c r="S18039" s="46"/>
      <c r="U18039" s="46"/>
    </row>
    <row r="18040" spans="19:21" x14ac:dyDescent="0.25">
      <c r="S18040" s="46"/>
      <c r="U18040" s="46"/>
    </row>
    <row r="18041" spans="19:21" x14ac:dyDescent="0.25">
      <c r="S18041" s="46"/>
      <c r="U18041" s="46"/>
    </row>
    <row r="18042" spans="19:21" x14ac:dyDescent="0.25">
      <c r="S18042" s="46"/>
      <c r="U18042" s="46"/>
    </row>
    <row r="18043" spans="19:21" x14ac:dyDescent="0.25">
      <c r="S18043" s="46"/>
      <c r="U18043" s="46"/>
    </row>
    <row r="18044" spans="19:21" x14ac:dyDescent="0.25">
      <c r="S18044" s="46"/>
      <c r="U18044" s="46"/>
    </row>
    <row r="18045" spans="19:21" x14ac:dyDescent="0.25">
      <c r="S18045" s="46"/>
      <c r="U18045" s="46"/>
    </row>
    <row r="18046" spans="19:21" x14ac:dyDescent="0.25">
      <c r="S18046" s="46"/>
      <c r="U18046" s="46"/>
    </row>
    <row r="18047" spans="19:21" x14ac:dyDescent="0.25">
      <c r="S18047" s="46"/>
      <c r="U18047" s="46"/>
    </row>
    <row r="18048" spans="19:21" x14ac:dyDescent="0.25">
      <c r="S18048" s="46"/>
      <c r="U18048" s="46"/>
    </row>
    <row r="18049" spans="19:21" x14ac:dyDescent="0.25">
      <c r="S18049" s="46"/>
      <c r="U18049" s="46"/>
    </row>
    <row r="18050" spans="19:21" x14ac:dyDescent="0.25">
      <c r="S18050" s="46"/>
      <c r="U18050" s="46"/>
    </row>
    <row r="18051" spans="19:21" x14ac:dyDescent="0.25">
      <c r="S18051" s="46"/>
      <c r="U18051" s="46"/>
    </row>
    <row r="18052" spans="19:21" x14ac:dyDescent="0.25">
      <c r="S18052" s="46"/>
      <c r="U18052" s="46"/>
    </row>
    <row r="18053" spans="19:21" x14ac:dyDescent="0.25">
      <c r="S18053" s="46"/>
      <c r="U18053" s="46"/>
    </row>
    <row r="18054" spans="19:21" x14ac:dyDescent="0.25">
      <c r="S18054" s="46"/>
      <c r="U18054" s="46"/>
    </row>
    <row r="18055" spans="19:21" x14ac:dyDescent="0.25">
      <c r="S18055" s="46"/>
      <c r="U18055" s="46"/>
    </row>
    <row r="18056" spans="19:21" x14ac:dyDescent="0.25">
      <c r="S18056" s="46"/>
      <c r="U18056" s="46"/>
    </row>
    <row r="18057" spans="19:21" x14ac:dyDescent="0.25">
      <c r="S18057" s="46"/>
      <c r="U18057" s="46"/>
    </row>
    <row r="18058" spans="19:21" x14ac:dyDescent="0.25">
      <c r="S18058" s="46"/>
      <c r="U18058" s="46"/>
    </row>
    <row r="18059" spans="19:21" x14ac:dyDescent="0.25">
      <c r="S18059" s="46"/>
      <c r="U18059" s="46"/>
    </row>
    <row r="18060" spans="19:21" x14ac:dyDescent="0.25">
      <c r="S18060" s="46"/>
      <c r="U18060" s="46"/>
    </row>
    <row r="18061" spans="19:21" x14ac:dyDescent="0.25">
      <c r="S18061" s="46"/>
      <c r="U18061" s="46"/>
    </row>
    <row r="18062" spans="19:21" x14ac:dyDescent="0.25">
      <c r="S18062" s="46"/>
      <c r="U18062" s="46"/>
    </row>
    <row r="18063" spans="19:21" x14ac:dyDescent="0.25">
      <c r="S18063" s="46"/>
      <c r="U18063" s="46"/>
    </row>
    <row r="18064" spans="19:21" x14ac:dyDescent="0.25">
      <c r="S18064" s="46"/>
      <c r="U18064" s="46"/>
    </row>
    <row r="18065" spans="19:21" x14ac:dyDescent="0.25">
      <c r="S18065" s="46"/>
      <c r="U18065" s="46"/>
    </row>
    <row r="18066" spans="19:21" x14ac:dyDescent="0.25">
      <c r="S18066" s="46"/>
      <c r="U18066" s="46"/>
    </row>
    <row r="18067" spans="19:21" x14ac:dyDescent="0.25">
      <c r="S18067" s="46"/>
      <c r="U18067" s="46"/>
    </row>
    <row r="18068" spans="19:21" x14ac:dyDescent="0.25">
      <c r="S18068" s="46"/>
      <c r="U18068" s="46"/>
    </row>
    <row r="18069" spans="19:21" x14ac:dyDescent="0.25">
      <c r="S18069" s="46"/>
      <c r="U18069" s="46"/>
    </row>
    <row r="18070" spans="19:21" x14ac:dyDescent="0.25">
      <c r="S18070" s="46"/>
      <c r="U18070" s="46"/>
    </row>
    <row r="18071" spans="19:21" x14ac:dyDescent="0.25">
      <c r="S18071" s="46"/>
      <c r="U18071" s="46"/>
    </row>
    <row r="18072" spans="19:21" x14ac:dyDescent="0.25">
      <c r="S18072" s="46"/>
      <c r="U18072" s="46"/>
    </row>
    <row r="18073" spans="19:21" x14ac:dyDescent="0.25">
      <c r="S18073" s="46"/>
      <c r="U18073" s="46"/>
    </row>
    <row r="18074" spans="19:21" x14ac:dyDescent="0.25">
      <c r="S18074" s="46"/>
      <c r="U18074" s="46"/>
    </row>
    <row r="18075" spans="19:21" x14ac:dyDescent="0.25">
      <c r="S18075" s="46"/>
      <c r="U18075" s="46"/>
    </row>
    <row r="18076" spans="19:21" x14ac:dyDescent="0.25">
      <c r="S18076" s="46"/>
      <c r="U18076" s="46"/>
    </row>
    <row r="18077" spans="19:21" x14ac:dyDescent="0.25">
      <c r="S18077" s="46"/>
      <c r="U18077" s="46"/>
    </row>
    <row r="18078" spans="19:21" x14ac:dyDescent="0.25">
      <c r="S18078" s="46"/>
      <c r="U18078" s="46"/>
    </row>
    <row r="18079" spans="19:21" x14ac:dyDescent="0.25">
      <c r="S18079" s="46"/>
      <c r="U18079" s="46"/>
    </row>
    <row r="18080" spans="19:21" x14ac:dyDescent="0.25">
      <c r="S18080" s="46"/>
      <c r="U18080" s="46"/>
    </row>
    <row r="18081" spans="19:21" x14ac:dyDescent="0.25">
      <c r="S18081" s="46"/>
      <c r="U18081" s="46"/>
    </row>
    <row r="18082" spans="19:21" x14ac:dyDescent="0.25">
      <c r="S18082" s="46"/>
      <c r="U18082" s="46"/>
    </row>
    <row r="18083" spans="19:21" x14ac:dyDescent="0.25">
      <c r="S18083" s="46"/>
      <c r="U18083" s="46"/>
    </row>
    <row r="18084" spans="19:21" x14ac:dyDescent="0.25">
      <c r="S18084" s="46"/>
      <c r="U18084" s="46"/>
    </row>
    <row r="18085" spans="19:21" x14ac:dyDescent="0.25">
      <c r="S18085" s="46"/>
      <c r="U18085" s="46"/>
    </row>
    <row r="18086" spans="19:21" x14ac:dyDescent="0.25">
      <c r="S18086" s="46"/>
      <c r="U18086" s="46"/>
    </row>
    <row r="18087" spans="19:21" x14ac:dyDescent="0.25">
      <c r="S18087" s="46"/>
      <c r="U18087" s="46"/>
    </row>
    <row r="18088" spans="19:21" x14ac:dyDescent="0.25">
      <c r="S18088" s="46"/>
      <c r="U18088" s="46"/>
    </row>
    <row r="18089" spans="19:21" x14ac:dyDescent="0.25">
      <c r="S18089" s="46"/>
      <c r="U18089" s="46"/>
    </row>
    <row r="18090" spans="19:21" x14ac:dyDescent="0.25">
      <c r="S18090" s="46"/>
      <c r="U18090" s="46"/>
    </row>
    <row r="18091" spans="19:21" x14ac:dyDescent="0.25">
      <c r="S18091" s="46"/>
      <c r="U18091" s="46"/>
    </row>
    <row r="18092" spans="19:21" x14ac:dyDescent="0.25">
      <c r="S18092" s="46"/>
      <c r="U18092" s="46"/>
    </row>
    <row r="18093" spans="19:21" x14ac:dyDescent="0.25">
      <c r="S18093" s="46"/>
      <c r="U18093" s="46"/>
    </row>
    <row r="18094" spans="19:21" x14ac:dyDescent="0.25">
      <c r="S18094" s="46"/>
      <c r="U18094" s="46"/>
    </row>
    <row r="18095" spans="19:21" x14ac:dyDescent="0.25">
      <c r="S18095" s="46"/>
      <c r="U18095" s="46"/>
    </row>
    <row r="18096" spans="19:21" x14ac:dyDescent="0.25">
      <c r="S18096" s="46"/>
      <c r="U18096" s="46"/>
    </row>
    <row r="18097" spans="19:21" x14ac:dyDescent="0.25">
      <c r="S18097" s="46"/>
      <c r="U18097" s="46"/>
    </row>
    <row r="18098" spans="19:21" x14ac:dyDescent="0.25">
      <c r="S18098" s="46"/>
      <c r="U18098" s="46"/>
    </row>
    <row r="18099" spans="19:21" x14ac:dyDescent="0.25">
      <c r="S18099" s="46"/>
      <c r="U18099" s="46"/>
    </row>
    <row r="18100" spans="19:21" x14ac:dyDescent="0.25">
      <c r="S18100" s="46"/>
      <c r="U18100" s="46"/>
    </row>
    <row r="18101" spans="19:21" x14ac:dyDescent="0.25">
      <c r="S18101" s="46"/>
      <c r="U18101" s="46"/>
    </row>
    <row r="18102" spans="19:21" x14ac:dyDescent="0.25">
      <c r="S18102" s="46"/>
      <c r="U18102" s="46"/>
    </row>
    <row r="18103" spans="19:21" x14ac:dyDescent="0.25">
      <c r="S18103" s="46"/>
      <c r="U18103" s="46"/>
    </row>
    <row r="18104" spans="19:21" x14ac:dyDescent="0.25">
      <c r="S18104" s="46"/>
      <c r="U18104" s="46"/>
    </row>
    <row r="18105" spans="19:21" x14ac:dyDescent="0.25">
      <c r="S18105" s="46"/>
      <c r="U18105" s="46"/>
    </row>
    <row r="18106" spans="19:21" x14ac:dyDescent="0.25">
      <c r="S18106" s="46"/>
      <c r="U18106" s="46"/>
    </row>
    <row r="18107" spans="19:21" x14ac:dyDescent="0.25">
      <c r="S18107" s="46"/>
      <c r="U18107" s="46"/>
    </row>
    <row r="18108" spans="19:21" x14ac:dyDescent="0.25">
      <c r="S18108" s="46"/>
      <c r="U18108" s="46"/>
    </row>
    <row r="18109" spans="19:21" x14ac:dyDescent="0.25">
      <c r="S18109" s="46"/>
      <c r="U18109" s="46"/>
    </row>
    <row r="18110" spans="19:21" x14ac:dyDescent="0.25">
      <c r="S18110" s="46"/>
      <c r="U18110" s="46"/>
    </row>
    <row r="18111" spans="19:21" x14ac:dyDescent="0.25">
      <c r="S18111" s="46"/>
      <c r="U18111" s="46"/>
    </row>
    <row r="18112" spans="19:21" x14ac:dyDescent="0.25">
      <c r="S18112" s="46"/>
      <c r="U18112" s="46"/>
    </row>
    <row r="18113" spans="19:21" x14ac:dyDescent="0.25">
      <c r="S18113" s="46"/>
      <c r="U18113" s="46"/>
    </row>
    <row r="18114" spans="19:21" x14ac:dyDescent="0.25">
      <c r="S18114" s="46"/>
      <c r="U18114" s="46"/>
    </row>
    <row r="18115" spans="19:21" x14ac:dyDescent="0.25">
      <c r="S18115" s="46"/>
      <c r="U18115" s="46"/>
    </row>
    <row r="18116" spans="19:21" x14ac:dyDescent="0.25">
      <c r="S18116" s="46"/>
      <c r="U18116" s="46"/>
    </row>
    <row r="18117" spans="19:21" x14ac:dyDescent="0.25">
      <c r="S18117" s="46"/>
      <c r="U18117" s="46"/>
    </row>
    <row r="18118" spans="19:21" x14ac:dyDescent="0.25">
      <c r="S18118" s="46"/>
      <c r="U18118" s="46"/>
    </row>
    <row r="18119" spans="19:21" x14ac:dyDescent="0.25">
      <c r="S18119" s="46"/>
      <c r="U18119" s="46"/>
    </row>
    <row r="18120" spans="19:21" x14ac:dyDescent="0.25">
      <c r="S18120" s="46"/>
      <c r="U18120" s="46"/>
    </row>
    <row r="18121" spans="19:21" x14ac:dyDescent="0.25">
      <c r="S18121" s="46"/>
      <c r="U18121" s="46"/>
    </row>
    <row r="18122" spans="19:21" x14ac:dyDescent="0.25">
      <c r="S18122" s="46"/>
      <c r="U18122" s="46"/>
    </row>
    <row r="18123" spans="19:21" x14ac:dyDescent="0.25">
      <c r="S18123" s="46"/>
      <c r="U18123" s="46"/>
    </row>
    <row r="18124" spans="19:21" x14ac:dyDescent="0.25">
      <c r="S18124" s="46"/>
      <c r="U18124" s="46"/>
    </row>
    <row r="18125" spans="19:21" x14ac:dyDescent="0.25">
      <c r="S18125" s="46"/>
      <c r="U18125" s="46"/>
    </row>
    <row r="18126" spans="19:21" x14ac:dyDescent="0.25">
      <c r="S18126" s="46"/>
      <c r="U18126" s="46"/>
    </row>
    <row r="18127" spans="19:21" x14ac:dyDescent="0.25">
      <c r="S18127" s="46"/>
      <c r="U18127" s="46"/>
    </row>
    <row r="18128" spans="19:21" x14ac:dyDescent="0.25">
      <c r="S18128" s="46"/>
      <c r="U18128" s="46"/>
    </row>
    <row r="18129" spans="19:21" x14ac:dyDescent="0.25">
      <c r="S18129" s="46"/>
      <c r="U18129" s="46"/>
    </row>
    <row r="18130" spans="19:21" x14ac:dyDescent="0.25">
      <c r="S18130" s="46"/>
      <c r="U18130" s="46"/>
    </row>
    <row r="18131" spans="19:21" x14ac:dyDescent="0.25">
      <c r="S18131" s="46"/>
      <c r="U18131" s="46"/>
    </row>
    <row r="18132" spans="19:21" x14ac:dyDescent="0.25">
      <c r="S18132" s="46"/>
      <c r="U18132" s="46"/>
    </row>
    <row r="18133" spans="19:21" x14ac:dyDescent="0.25">
      <c r="S18133" s="46"/>
      <c r="U18133" s="46"/>
    </row>
    <row r="18134" spans="19:21" x14ac:dyDescent="0.25">
      <c r="S18134" s="46"/>
      <c r="U18134" s="46"/>
    </row>
    <row r="18135" spans="19:21" x14ac:dyDescent="0.25">
      <c r="S18135" s="46"/>
      <c r="U18135" s="46"/>
    </row>
    <row r="18136" spans="19:21" x14ac:dyDescent="0.25">
      <c r="S18136" s="46"/>
      <c r="U18136" s="46"/>
    </row>
    <row r="18137" spans="19:21" x14ac:dyDescent="0.25">
      <c r="S18137" s="46"/>
      <c r="U18137" s="46"/>
    </row>
    <row r="18138" spans="19:21" x14ac:dyDescent="0.25">
      <c r="S18138" s="46"/>
      <c r="U18138" s="46"/>
    </row>
    <row r="18139" spans="19:21" x14ac:dyDescent="0.25">
      <c r="S18139" s="46"/>
      <c r="U18139" s="46"/>
    </row>
    <row r="18140" spans="19:21" x14ac:dyDescent="0.25">
      <c r="S18140" s="46"/>
      <c r="U18140" s="46"/>
    </row>
    <row r="18141" spans="19:21" x14ac:dyDescent="0.25">
      <c r="S18141" s="46"/>
      <c r="U18141" s="46"/>
    </row>
    <row r="18142" spans="19:21" x14ac:dyDescent="0.25">
      <c r="S18142" s="46"/>
      <c r="U18142" s="46"/>
    </row>
    <row r="18143" spans="19:21" x14ac:dyDescent="0.25">
      <c r="S18143" s="46"/>
      <c r="U18143" s="46"/>
    </row>
    <row r="18144" spans="19:21" x14ac:dyDescent="0.25">
      <c r="S18144" s="46"/>
      <c r="U18144" s="46"/>
    </row>
    <row r="18145" spans="19:21" x14ac:dyDescent="0.25">
      <c r="S18145" s="46"/>
      <c r="U18145" s="46"/>
    </row>
    <row r="18146" spans="19:21" x14ac:dyDescent="0.25">
      <c r="S18146" s="46"/>
      <c r="U18146" s="46"/>
    </row>
    <row r="18147" spans="19:21" x14ac:dyDescent="0.25">
      <c r="S18147" s="46"/>
      <c r="U18147" s="46"/>
    </row>
    <row r="18148" spans="19:21" x14ac:dyDescent="0.25">
      <c r="S18148" s="46"/>
      <c r="U18148" s="46"/>
    </row>
    <row r="18149" spans="19:21" x14ac:dyDescent="0.25">
      <c r="S18149" s="46"/>
      <c r="U18149" s="46"/>
    </row>
    <row r="18150" spans="19:21" x14ac:dyDescent="0.25">
      <c r="S18150" s="46"/>
      <c r="U18150" s="46"/>
    </row>
    <row r="18151" spans="19:21" x14ac:dyDescent="0.25">
      <c r="S18151" s="46"/>
      <c r="U18151" s="46"/>
    </row>
    <row r="18152" spans="19:21" x14ac:dyDescent="0.25">
      <c r="S18152" s="46"/>
      <c r="U18152" s="46"/>
    </row>
    <row r="18153" spans="19:21" x14ac:dyDescent="0.25">
      <c r="S18153" s="46"/>
      <c r="U18153" s="46"/>
    </row>
    <row r="18154" spans="19:21" x14ac:dyDescent="0.25">
      <c r="S18154" s="46"/>
      <c r="U18154" s="46"/>
    </row>
    <row r="18155" spans="19:21" x14ac:dyDescent="0.25">
      <c r="S18155" s="46"/>
      <c r="U18155" s="46"/>
    </row>
    <row r="18156" spans="19:21" x14ac:dyDescent="0.25">
      <c r="S18156" s="46"/>
      <c r="U18156" s="46"/>
    </row>
    <row r="18157" spans="19:21" x14ac:dyDescent="0.25">
      <c r="S18157" s="46"/>
      <c r="U18157" s="46"/>
    </row>
    <row r="18158" spans="19:21" x14ac:dyDescent="0.25">
      <c r="S18158" s="46"/>
      <c r="U18158" s="46"/>
    </row>
    <row r="18159" spans="19:21" x14ac:dyDescent="0.25">
      <c r="S18159" s="46"/>
      <c r="U18159" s="46"/>
    </row>
    <row r="18160" spans="19:21" x14ac:dyDescent="0.25">
      <c r="S18160" s="46"/>
      <c r="U18160" s="46"/>
    </row>
    <row r="18161" spans="19:21" x14ac:dyDescent="0.25">
      <c r="S18161" s="46"/>
      <c r="U18161" s="46"/>
    </row>
    <row r="18162" spans="19:21" x14ac:dyDescent="0.25">
      <c r="S18162" s="46"/>
      <c r="U18162" s="46"/>
    </row>
    <row r="18163" spans="19:21" x14ac:dyDescent="0.25">
      <c r="S18163" s="46"/>
      <c r="U18163" s="46"/>
    </row>
    <row r="18164" spans="19:21" x14ac:dyDescent="0.25">
      <c r="S18164" s="46"/>
      <c r="U18164" s="46"/>
    </row>
    <row r="18165" spans="19:21" x14ac:dyDescent="0.25">
      <c r="S18165" s="46"/>
      <c r="U18165" s="46"/>
    </row>
    <row r="18166" spans="19:21" x14ac:dyDescent="0.25">
      <c r="S18166" s="46"/>
      <c r="U18166" s="46"/>
    </row>
    <row r="18167" spans="19:21" x14ac:dyDescent="0.25">
      <c r="S18167" s="46"/>
      <c r="U18167" s="46"/>
    </row>
    <row r="18168" spans="19:21" x14ac:dyDescent="0.25">
      <c r="S18168" s="46"/>
      <c r="U18168" s="46"/>
    </row>
    <row r="18169" spans="19:21" x14ac:dyDescent="0.25">
      <c r="S18169" s="46"/>
      <c r="U18169" s="46"/>
    </row>
    <row r="18170" spans="19:21" x14ac:dyDescent="0.25">
      <c r="S18170" s="46"/>
      <c r="U18170" s="46"/>
    </row>
    <row r="18171" spans="19:21" x14ac:dyDescent="0.25">
      <c r="S18171" s="46"/>
      <c r="U18171" s="46"/>
    </row>
    <row r="18172" spans="19:21" x14ac:dyDescent="0.25">
      <c r="S18172" s="46"/>
      <c r="U18172" s="46"/>
    </row>
    <row r="18173" spans="19:21" x14ac:dyDescent="0.25">
      <c r="S18173" s="46"/>
      <c r="U18173" s="46"/>
    </row>
    <row r="18174" spans="19:21" x14ac:dyDescent="0.25">
      <c r="S18174" s="46"/>
      <c r="U18174" s="46"/>
    </row>
    <row r="18175" spans="19:21" x14ac:dyDescent="0.25">
      <c r="S18175" s="46"/>
      <c r="U18175" s="46"/>
    </row>
    <row r="18176" spans="19:21" x14ac:dyDescent="0.25">
      <c r="S18176" s="46"/>
      <c r="U18176" s="46"/>
    </row>
    <row r="18177" spans="19:21" x14ac:dyDescent="0.25">
      <c r="S18177" s="46"/>
      <c r="U18177" s="46"/>
    </row>
    <row r="18178" spans="19:21" x14ac:dyDescent="0.25">
      <c r="S18178" s="46"/>
      <c r="U18178" s="46"/>
    </row>
    <row r="18179" spans="19:21" x14ac:dyDescent="0.25">
      <c r="S18179" s="46"/>
      <c r="U18179" s="46"/>
    </row>
    <row r="18180" spans="19:21" x14ac:dyDescent="0.25">
      <c r="S18180" s="46"/>
      <c r="U18180" s="46"/>
    </row>
    <row r="18181" spans="19:21" x14ac:dyDescent="0.25">
      <c r="S18181" s="46"/>
      <c r="U18181" s="46"/>
    </row>
    <row r="18182" spans="19:21" x14ac:dyDescent="0.25">
      <c r="S18182" s="46"/>
      <c r="U18182" s="46"/>
    </row>
    <row r="18183" spans="19:21" x14ac:dyDescent="0.25">
      <c r="S18183" s="46"/>
      <c r="U18183" s="46"/>
    </row>
    <row r="18184" spans="19:21" x14ac:dyDescent="0.25">
      <c r="S18184" s="46"/>
      <c r="U18184" s="46"/>
    </row>
    <row r="18185" spans="19:21" x14ac:dyDescent="0.25">
      <c r="S18185" s="46"/>
      <c r="U18185" s="46"/>
    </row>
    <row r="18186" spans="19:21" x14ac:dyDescent="0.25">
      <c r="S18186" s="46"/>
      <c r="U18186" s="46"/>
    </row>
    <row r="18187" spans="19:21" x14ac:dyDescent="0.25">
      <c r="S18187" s="46"/>
      <c r="U18187" s="46"/>
    </row>
    <row r="18188" spans="19:21" x14ac:dyDescent="0.25">
      <c r="S18188" s="46"/>
      <c r="U18188" s="46"/>
    </row>
    <row r="18189" spans="19:21" x14ac:dyDescent="0.25">
      <c r="S18189" s="46"/>
      <c r="U18189" s="46"/>
    </row>
    <row r="18190" spans="19:21" x14ac:dyDescent="0.25">
      <c r="S18190" s="46"/>
      <c r="U18190" s="46"/>
    </row>
    <row r="18191" spans="19:21" x14ac:dyDescent="0.25">
      <c r="S18191" s="46"/>
      <c r="U18191" s="46"/>
    </row>
    <row r="18192" spans="19:21" x14ac:dyDescent="0.25">
      <c r="S18192" s="46"/>
      <c r="U18192" s="46"/>
    </row>
    <row r="18193" spans="19:21" x14ac:dyDescent="0.25">
      <c r="S18193" s="46"/>
      <c r="U18193" s="46"/>
    </row>
    <row r="18194" spans="19:21" x14ac:dyDescent="0.25">
      <c r="S18194" s="46"/>
      <c r="U18194" s="46"/>
    </row>
    <row r="18195" spans="19:21" x14ac:dyDescent="0.25">
      <c r="S18195" s="46"/>
      <c r="U18195" s="46"/>
    </row>
    <row r="18196" spans="19:21" x14ac:dyDescent="0.25">
      <c r="S18196" s="46"/>
      <c r="U18196" s="46"/>
    </row>
    <row r="18197" spans="19:21" x14ac:dyDescent="0.25">
      <c r="S18197" s="46"/>
      <c r="U18197" s="46"/>
    </row>
    <row r="18198" spans="19:21" x14ac:dyDescent="0.25">
      <c r="S18198" s="46"/>
      <c r="U18198" s="46"/>
    </row>
    <row r="18199" spans="19:21" x14ac:dyDescent="0.25">
      <c r="S18199" s="46"/>
      <c r="U18199" s="46"/>
    </row>
    <row r="18200" spans="19:21" x14ac:dyDescent="0.25">
      <c r="S18200" s="46"/>
      <c r="U18200" s="46"/>
    </row>
    <row r="18201" spans="19:21" x14ac:dyDescent="0.25">
      <c r="S18201" s="46"/>
      <c r="U18201" s="46"/>
    </row>
    <row r="18202" spans="19:21" x14ac:dyDescent="0.25">
      <c r="S18202" s="46"/>
      <c r="U18202" s="46"/>
    </row>
    <row r="18203" spans="19:21" x14ac:dyDescent="0.25">
      <c r="S18203" s="46"/>
      <c r="U18203" s="46"/>
    </row>
    <row r="18204" spans="19:21" x14ac:dyDescent="0.25">
      <c r="S18204" s="46"/>
      <c r="U18204" s="46"/>
    </row>
    <row r="18205" spans="19:21" x14ac:dyDescent="0.25">
      <c r="S18205" s="46"/>
      <c r="U18205" s="46"/>
    </row>
    <row r="18206" spans="19:21" x14ac:dyDescent="0.25">
      <c r="S18206" s="46"/>
      <c r="U18206" s="46"/>
    </row>
    <row r="18207" spans="19:21" x14ac:dyDescent="0.25">
      <c r="S18207" s="46"/>
      <c r="U18207" s="46"/>
    </row>
    <row r="18208" spans="19:21" x14ac:dyDescent="0.25">
      <c r="S18208" s="46"/>
      <c r="U18208" s="46"/>
    </row>
    <row r="18209" spans="19:21" x14ac:dyDescent="0.25">
      <c r="S18209" s="46"/>
      <c r="U18209" s="46"/>
    </row>
    <row r="18210" spans="19:21" x14ac:dyDescent="0.25">
      <c r="S18210" s="46"/>
      <c r="U18210" s="46"/>
    </row>
    <row r="18211" spans="19:21" x14ac:dyDescent="0.25">
      <c r="S18211" s="46"/>
      <c r="U18211" s="46"/>
    </row>
    <row r="18212" spans="19:21" x14ac:dyDescent="0.25">
      <c r="S18212" s="46"/>
      <c r="U18212" s="46"/>
    </row>
    <row r="18213" spans="19:21" x14ac:dyDescent="0.25">
      <c r="S18213" s="46"/>
      <c r="U18213" s="46"/>
    </row>
    <row r="18214" spans="19:21" x14ac:dyDescent="0.25">
      <c r="S18214" s="46"/>
      <c r="U18214" s="46"/>
    </row>
    <row r="18215" spans="19:21" x14ac:dyDescent="0.25">
      <c r="S18215" s="46"/>
      <c r="U18215" s="46"/>
    </row>
    <row r="18216" spans="19:21" x14ac:dyDescent="0.25">
      <c r="S18216" s="46"/>
      <c r="U18216" s="46"/>
    </row>
    <row r="18217" spans="19:21" x14ac:dyDescent="0.25">
      <c r="S18217" s="46"/>
      <c r="U18217" s="46"/>
    </row>
    <row r="18218" spans="19:21" x14ac:dyDescent="0.25">
      <c r="S18218" s="46"/>
      <c r="U18218" s="46"/>
    </row>
    <row r="18219" spans="19:21" x14ac:dyDescent="0.25">
      <c r="S18219" s="46"/>
      <c r="U18219" s="46"/>
    </row>
    <row r="18220" spans="19:21" x14ac:dyDescent="0.25">
      <c r="S18220" s="46"/>
      <c r="U18220" s="46"/>
    </row>
    <row r="18221" spans="19:21" x14ac:dyDescent="0.25">
      <c r="S18221" s="46"/>
      <c r="U18221" s="46"/>
    </row>
    <row r="18222" spans="19:21" x14ac:dyDescent="0.25">
      <c r="S18222" s="46"/>
      <c r="U18222" s="46"/>
    </row>
    <row r="18223" spans="19:21" x14ac:dyDescent="0.25">
      <c r="S18223" s="46"/>
      <c r="U18223" s="46"/>
    </row>
    <row r="18224" spans="19:21" x14ac:dyDescent="0.25">
      <c r="S18224" s="46"/>
      <c r="U18224" s="46"/>
    </row>
    <row r="18225" spans="19:21" x14ac:dyDescent="0.25">
      <c r="S18225" s="46"/>
      <c r="U18225" s="46"/>
    </row>
    <row r="18226" spans="19:21" x14ac:dyDescent="0.25">
      <c r="S18226" s="46"/>
      <c r="U18226" s="46"/>
    </row>
    <row r="18227" spans="19:21" x14ac:dyDescent="0.25">
      <c r="S18227" s="46"/>
      <c r="U18227" s="46"/>
    </row>
    <row r="18228" spans="19:21" x14ac:dyDescent="0.25">
      <c r="S18228" s="46"/>
      <c r="U18228" s="46"/>
    </row>
    <row r="18229" spans="19:21" x14ac:dyDescent="0.25">
      <c r="S18229" s="46"/>
      <c r="U18229" s="46"/>
    </row>
    <row r="18230" spans="19:21" x14ac:dyDescent="0.25">
      <c r="S18230" s="46"/>
      <c r="U18230" s="46"/>
    </row>
    <row r="18231" spans="19:21" x14ac:dyDescent="0.25">
      <c r="S18231" s="46"/>
      <c r="U18231" s="46"/>
    </row>
    <row r="18232" spans="19:21" x14ac:dyDescent="0.25">
      <c r="S18232" s="46"/>
      <c r="U18232" s="46"/>
    </row>
    <row r="18233" spans="19:21" x14ac:dyDescent="0.25">
      <c r="S18233" s="46"/>
      <c r="U18233" s="46"/>
    </row>
    <row r="18234" spans="19:21" x14ac:dyDescent="0.25">
      <c r="S18234" s="46"/>
      <c r="U18234" s="46"/>
    </row>
    <row r="18235" spans="19:21" x14ac:dyDescent="0.25">
      <c r="S18235" s="46"/>
      <c r="U18235" s="46"/>
    </row>
    <row r="18236" spans="19:21" x14ac:dyDescent="0.25">
      <c r="S18236" s="46"/>
      <c r="U18236" s="46"/>
    </row>
    <row r="18237" spans="19:21" x14ac:dyDescent="0.25">
      <c r="S18237" s="46"/>
      <c r="U18237" s="46"/>
    </row>
    <row r="18238" spans="19:21" x14ac:dyDescent="0.25">
      <c r="S18238" s="46"/>
      <c r="U18238" s="46"/>
    </row>
    <row r="18239" spans="19:21" x14ac:dyDescent="0.25">
      <c r="S18239" s="46"/>
      <c r="U18239" s="46"/>
    </row>
    <row r="18240" spans="19:21" x14ac:dyDescent="0.25">
      <c r="S18240" s="46"/>
      <c r="U18240" s="46"/>
    </row>
    <row r="18241" spans="19:21" x14ac:dyDescent="0.25">
      <c r="S18241" s="46"/>
      <c r="U18241" s="46"/>
    </row>
    <row r="18242" spans="19:21" x14ac:dyDescent="0.25">
      <c r="S18242" s="46"/>
      <c r="U18242" s="46"/>
    </row>
    <row r="18243" spans="19:21" x14ac:dyDescent="0.25">
      <c r="S18243" s="46"/>
      <c r="U18243" s="46"/>
    </row>
    <row r="18244" spans="19:21" x14ac:dyDescent="0.25">
      <c r="S18244" s="46"/>
      <c r="U18244" s="46"/>
    </row>
    <row r="18245" spans="19:21" x14ac:dyDescent="0.25">
      <c r="S18245" s="46"/>
      <c r="U18245" s="46"/>
    </row>
    <row r="18246" spans="19:21" x14ac:dyDescent="0.25">
      <c r="S18246" s="46"/>
      <c r="U18246" s="46"/>
    </row>
    <row r="18247" spans="19:21" x14ac:dyDescent="0.25">
      <c r="S18247" s="46"/>
      <c r="U18247" s="46"/>
    </row>
    <row r="18248" spans="19:21" x14ac:dyDescent="0.25">
      <c r="S18248" s="46"/>
      <c r="U18248" s="46"/>
    </row>
    <row r="18249" spans="19:21" x14ac:dyDescent="0.25">
      <c r="S18249" s="46"/>
      <c r="U18249" s="46"/>
    </row>
    <row r="18250" spans="19:21" x14ac:dyDescent="0.25">
      <c r="S18250" s="46"/>
      <c r="U18250" s="46"/>
    </row>
    <row r="18251" spans="19:21" x14ac:dyDescent="0.25">
      <c r="S18251" s="46"/>
      <c r="U18251" s="46"/>
    </row>
    <row r="18252" spans="19:21" x14ac:dyDescent="0.25">
      <c r="S18252" s="46"/>
      <c r="U18252" s="46"/>
    </row>
    <row r="18253" spans="19:21" x14ac:dyDescent="0.25">
      <c r="S18253" s="46"/>
      <c r="U18253" s="46"/>
    </row>
    <row r="18254" spans="19:21" x14ac:dyDescent="0.25">
      <c r="S18254" s="46"/>
      <c r="U18254" s="46"/>
    </row>
    <row r="18255" spans="19:21" x14ac:dyDescent="0.25">
      <c r="S18255" s="46"/>
      <c r="U18255" s="46"/>
    </row>
    <row r="18256" spans="19:21" x14ac:dyDescent="0.25">
      <c r="S18256" s="46"/>
      <c r="U18256" s="46"/>
    </row>
    <row r="18257" spans="19:21" x14ac:dyDescent="0.25">
      <c r="S18257" s="46"/>
      <c r="U18257" s="46"/>
    </row>
    <row r="18258" spans="19:21" x14ac:dyDescent="0.25">
      <c r="S18258" s="46"/>
      <c r="U18258" s="46"/>
    </row>
    <row r="18259" spans="19:21" x14ac:dyDescent="0.25">
      <c r="S18259" s="46"/>
      <c r="U18259" s="46"/>
    </row>
    <row r="18260" spans="19:21" x14ac:dyDescent="0.25">
      <c r="S18260" s="46"/>
      <c r="U18260" s="46"/>
    </row>
    <row r="18261" spans="19:21" x14ac:dyDescent="0.25">
      <c r="S18261" s="46"/>
      <c r="U18261" s="46"/>
    </row>
    <row r="18262" spans="19:21" x14ac:dyDescent="0.25">
      <c r="S18262" s="46"/>
      <c r="U18262" s="46"/>
    </row>
    <row r="18263" spans="19:21" x14ac:dyDescent="0.25">
      <c r="S18263" s="46"/>
      <c r="U18263" s="46"/>
    </row>
    <row r="18264" spans="19:21" x14ac:dyDescent="0.25">
      <c r="S18264" s="46"/>
      <c r="U18264" s="46"/>
    </row>
    <row r="18265" spans="19:21" x14ac:dyDescent="0.25">
      <c r="S18265" s="46"/>
      <c r="U18265" s="46"/>
    </row>
    <row r="18266" spans="19:21" x14ac:dyDescent="0.25">
      <c r="S18266" s="46"/>
      <c r="U18266" s="46"/>
    </row>
    <row r="18267" spans="19:21" x14ac:dyDescent="0.25">
      <c r="S18267" s="46"/>
      <c r="U18267" s="46"/>
    </row>
    <row r="18268" spans="19:21" x14ac:dyDescent="0.25">
      <c r="S18268" s="46"/>
      <c r="U18268" s="46"/>
    </row>
    <row r="18269" spans="19:21" x14ac:dyDescent="0.25">
      <c r="S18269" s="46"/>
      <c r="U18269" s="46"/>
    </row>
    <row r="18270" spans="19:21" x14ac:dyDescent="0.25">
      <c r="S18270" s="46"/>
      <c r="U18270" s="46"/>
    </row>
    <row r="18271" spans="19:21" x14ac:dyDescent="0.25">
      <c r="S18271" s="46"/>
      <c r="U18271" s="46"/>
    </row>
    <row r="18272" spans="19:21" x14ac:dyDescent="0.25">
      <c r="S18272" s="46"/>
      <c r="U18272" s="46"/>
    </row>
    <row r="18273" spans="19:21" x14ac:dyDescent="0.25">
      <c r="S18273" s="46"/>
      <c r="U18273" s="46"/>
    </row>
    <row r="18274" spans="19:21" x14ac:dyDescent="0.25">
      <c r="S18274" s="46"/>
      <c r="U18274" s="46"/>
    </row>
    <row r="18275" spans="19:21" x14ac:dyDescent="0.25">
      <c r="S18275" s="46"/>
      <c r="U18275" s="46"/>
    </row>
    <row r="18276" spans="19:21" x14ac:dyDescent="0.25">
      <c r="S18276" s="46"/>
      <c r="U18276" s="46"/>
    </row>
    <row r="18277" spans="19:21" x14ac:dyDescent="0.25">
      <c r="S18277" s="46"/>
      <c r="U18277" s="46"/>
    </row>
    <row r="18278" spans="19:21" x14ac:dyDescent="0.25">
      <c r="S18278" s="46"/>
      <c r="U18278" s="46"/>
    </row>
    <row r="18279" spans="19:21" x14ac:dyDescent="0.25">
      <c r="S18279" s="46"/>
      <c r="U18279" s="46"/>
    </row>
    <row r="18280" spans="19:21" x14ac:dyDescent="0.25">
      <c r="S18280" s="46"/>
      <c r="U18280" s="46"/>
    </row>
    <row r="18281" spans="19:21" x14ac:dyDescent="0.25">
      <c r="S18281" s="46"/>
      <c r="U18281" s="46"/>
    </row>
    <row r="18282" spans="19:21" x14ac:dyDescent="0.25">
      <c r="S18282" s="46"/>
      <c r="U18282" s="46"/>
    </row>
    <row r="18283" spans="19:21" x14ac:dyDescent="0.25">
      <c r="S18283" s="46"/>
      <c r="U18283" s="46"/>
    </row>
    <row r="18284" spans="19:21" x14ac:dyDescent="0.25">
      <c r="S18284" s="46"/>
      <c r="U18284" s="46"/>
    </row>
    <row r="18285" spans="19:21" x14ac:dyDescent="0.25">
      <c r="S18285" s="46"/>
      <c r="U18285" s="46"/>
    </row>
    <row r="18286" spans="19:21" x14ac:dyDescent="0.25">
      <c r="S18286" s="46"/>
      <c r="U18286" s="46"/>
    </row>
    <row r="18287" spans="19:21" x14ac:dyDescent="0.25">
      <c r="S18287" s="46"/>
      <c r="U18287" s="46"/>
    </row>
    <row r="18288" spans="19:21" x14ac:dyDescent="0.25">
      <c r="S18288" s="46"/>
      <c r="U18288" s="46"/>
    </row>
    <row r="18289" spans="19:21" x14ac:dyDescent="0.25">
      <c r="S18289" s="46"/>
      <c r="U18289" s="46"/>
    </row>
    <row r="18290" spans="19:21" x14ac:dyDescent="0.25">
      <c r="S18290" s="46"/>
      <c r="U18290" s="46"/>
    </row>
    <row r="18291" spans="19:21" x14ac:dyDescent="0.25">
      <c r="S18291" s="46"/>
      <c r="U18291" s="46"/>
    </row>
    <row r="18292" spans="19:21" x14ac:dyDescent="0.25">
      <c r="S18292" s="46"/>
      <c r="U18292" s="46"/>
    </row>
    <row r="18293" spans="19:21" x14ac:dyDescent="0.25">
      <c r="S18293" s="46"/>
      <c r="U18293" s="46"/>
    </row>
    <row r="18294" spans="19:21" x14ac:dyDescent="0.25">
      <c r="S18294" s="46"/>
      <c r="U18294" s="46"/>
    </row>
    <row r="18295" spans="19:21" x14ac:dyDescent="0.25">
      <c r="S18295" s="46"/>
      <c r="U18295" s="46"/>
    </row>
    <row r="18296" spans="19:21" x14ac:dyDescent="0.25">
      <c r="S18296" s="46"/>
      <c r="U18296" s="46"/>
    </row>
    <row r="18297" spans="19:21" x14ac:dyDescent="0.25">
      <c r="S18297" s="46"/>
      <c r="U18297" s="46"/>
    </row>
    <row r="18298" spans="19:21" x14ac:dyDescent="0.25">
      <c r="S18298" s="46"/>
      <c r="U18298" s="46"/>
    </row>
    <row r="18299" spans="19:21" x14ac:dyDescent="0.25">
      <c r="S18299" s="46"/>
      <c r="U18299" s="46"/>
    </row>
    <row r="18300" spans="19:21" x14ac:dyDescent="0.25">
      <c r="S18300" s="46"/>
      <c r="U18300" s="46"/>
    </row>
    <row r="18301" spans="19:21" x14ac:dyDescent="0.25">
      <c r="S18301" s="46"/>
      <c r="U18301" s="46"/>
    </row>
    <row r="18302" spans="19:21" x14ac:dyDescent="0.25">
      <c r="S18302" s="46"/>
      <c r="U18302" s="46"/>
    </row>
    <row r="18303" spans="19:21" x14ac:dyDescent="0.25">
      <c r="S18303" s="46"/>
      <c r="U18303" s="46"/>
    </row>
    <row r="18304" spans="19:21" x14ac:dyDescent="0.25">
      <c r="S18304" s="46"/>
      <c r="U18304" s="46"/>
    </row>
    <row r="18305" spans="19:21" x14ac:dyDescent="0.25">
      <c r="S18305" s="46"/>
      <c r="U18305" s="46"/>
    </row>
    <row r="18306" spans="19:21" x14ac:dyDescent="0.25">
      <c r="S18306" s="46"/>
      <c r="U18306" s="46"/>
    </row>
    <row r="18307" spans="19:21" x14ac:dyDescent="0.25">
      <c r="S18307" s="46"/>
      <c r="U18307" s="46"/>
    </row>
    <row r="18308" spans="19:21" x14ac:dyDescent="0.25">
      <c r="S18308" s="46"/>
      <c r="U18308" s="46"/>
    </row>
    <row r="18309" spans="19:21" x14ac:dyDescent="0.25">
      <c r="S18309" s="46"/>
      <c r="U18309" s="46"/>
    </row>
    <row r="18310" spans="19:21" x14ac:dyDescent="0.25">
      <c r="S18310" s="46"/>
      <c r="U18310" s="46"/>
    </row>
    <row r="18311" spans="19:21" x14ac:dyDescent="0.25">
      <c r="S18311" s="46"/>
      <c r="U18311" s="46"/>
    </row>
    <row r="18312" spans="19:21" x14ac:dyDescent="0.25">
      <c r="S18312" s="46"/>
      <c r="U18312" s="46"/>
    </row>
    <row r="18313" spans="19:21" x14ac:dyDescent="0.25">
      <c r="S18313" s="46"/>
      <c r="U18313" s="46"/>
    </row>
    <row r="18314" spans="19:21" x14ac:dyDescent="0.25">
      <c r="S18314" s="46"/>
      <c r="U18314" s="46"/>
    </row>
    <row r="18315" spans="19:21" x14ac:dyDescent="0.25">
      <c r="S18315" s="46"/>
      <c r="U18315" s="46"/>
    </row>
    <row r="18316" spans="19:21" x14ac:dyDescent="0.25">
      <c r="S18316" s="46"/>
      <c r="U18316" s="46"/>
    </row>
    <row r="18317" spans="19:21" x14ac:dyDescent="0.25">
      <c r="S18317" s="46"/>
      <c r="U18317" s="46"/>
    </row>
    <row r="18318" spans="19:21" x14ac:dyDescent="0.25">
      <c r="S18318" s="46"/>
      <c r="U18318" s="46"/>
    </row>
    <row r="18319" spans="19:21" x14ac:dyDescent="0.25">
      <c r="S18319" s="46"/>
      <c r="U18319" s="46"/>
    </row>
    <row r="18320" spans="19:21" x14ac:dyDescent="0.25">
      <c r="S18320" s="46"/>
      <c r="U18320" s="46"/>
    </row>
    <row r="18321" spans="19:21" x14ac:dyDescent="0.25">
      <c r="S18321" s="46"/>
      <c r="U18321" s="46"/>
    </row>
    <row r="18322" spans="19:21" x14ac:dyDescent="0.25">
      <c r="S18322" s="46"/>
      <c r="U18322" s="46"/>
    </row>
    <row r="18323" spans="19:21" x14ac:dyDescent="0.25">
      <c r="S18323" s="46"/>
      <c r="U18323" s="46"/>
    </row>
    <row r="18324" spans="19:21" x14ac:dyDescent="0.25">
      <c r="S18324" s="46"/>
      <c r="U18324" s="46"/>
    </row>
    <row r="18325" spans="19:21" x14ac:dyDescent="0.25">
      <c r="S18325" s="46"/>
      <c r="U18325" s="46"/>
    </row>
    <row r="18326" spans="19:21" x14ac:dyDescent="0.25">
      <c r="S18326" s="46"/>
      <c r="U18326" s="46"/>
    </row>
    <row r="18327" spans="19:21" x14ac:dyDescent="0.25">
      <c r="S18327" s="46"/>
      <c r="U18327" s="46"/>
    </row>
    <row r="18328" spans="19:21" x14ac:dyDescent="0.25">
      <c r="S18328" s="46"/>
      <c r="U18328" s="46"/>
    </row>
    <row r="18329" spans="19:21" x14ac:dyDescent="0.25">
      <c r="S18329" s="46"/>
      <c r="U18329" s="46"/>
    </row>
    <row r="18330" spans="19:21" x14ac:dyDescent="0.25">
      <c r="S18330" s="46"/>
      <c r="U18330" s="46"/>
    </row>
    <row r="18331" spans="19:21" x14ac:dyDescent="0.25">
      <c r="S18331" s="46"/>
      <c r="U18331" s="46"/>
    </row>
    <row r="18332" spans="19:21" x14ac:dyDescent="0.25">
      <c r="S18332" s="46"/>
      <c r="U18332" s="46"/>
    </row>
    <row r="18333" spans="19:21" x14ac:dyDescent="0.25">
      <c r="S18333" s="46"/>
      <c r="U18333" s="46"/>
    </row>
    <row r="18334" spans="19:21" x14ac:dyDescent="0.25">
      <c r="S18334" s="46"/>
      <c r="U18334" s="46"/>
    </row>
    <row r="18335" spans="19:21" x14ac:dyDescent="0.25">
      <c r="S18335" s="46"/>
      <c r="U18335" s="46"/>
    </row>
    <row r="18336" spans="19:21" x14ac:dyDescent="0.25">
      <c r="S18336" s="46"/>
      <c r="U18336" s="46"/>
    </row>
    <row r="18337" spans="19:21" x14ac:dyDescent="0.25">
      <c r="S18337" s="46"/>
      <c r="U18337" s="46"/>
    </row>
    <row r="18338" spans="19:21" x14ac:dyDescent="0.25">
      <c r="S18338" s="46"/>
      <c r="U18338" s="46"/>
    </row>
    <row r="18339" spans="19:21" x14ac:dyDescent="0.25">
      <c r="S18339" s="46"/>
      <c r="U18339" s="46"/>
    </row>
    <row r="18340" spans="19:21" x14ac:dyDescent="0.25">
      <c r="S18340" s="46"/>
      <c r="U18340" s="46"/>
    </row>
    <row r="18341" spans="19:21" x14ac:dyDescent="0.25">
      <c r="S18341" s="46"/>
      <c r="U18341" s="46"/>
    </row>
    <row r="18342" spans="19:21" x14ac:dyDescent="0.25">
      <c r="S18342" s="46"/>
      <c r="U18342" s="46"/>
    </row>
    <row r="18343" spans="19:21" x14ac:dyDescent="0.25">
      <c r="S18343" s="46"/>
      <c r="U18343" s="46"/>
    </row>
    <row r="18344" spans="19:21" x14ac:dyDescent="0.25">
      <c r="S18344" s="46"/>
      <c r="U18344" s="46"/>
    </row>
    <row r="18345" spans="19:21" x14ac:dyDescent="0.25">
      <c r="S18345" s="46"/>
      <c r="U18345" s="46"/>
    </row>
    <row r="18346" spans="19:21" x14ac:dyDescent="0.25">
      <c r="S18346" s="46"/>
      <c r="U18346" s="46"/>
    </row>
    <row r="18347" spans="19:21" x14ac:dyDescent="0.25">
      <c r="S18347" s="46"/>
      <c r="U18347" s="46"/>
    </row>
    <row r="18348" spans="19:21" x14ac:dyDescent="0.25">
      <c r="S18348" s="46"/>
      <c r="U18348" s="46"/>
    </row>
    <row r="18349" spans="19:21" x14ac:dyDescent="0.25">
      <c r="S18349" s="46"/>
      <c r="U18349" s="46"/>
    </row>
    <row r="18350" spans="19:21" x14ac:dyDescent="0.25">
      <c r="S18350" s="46"/>
      <c r="U18350" s="46"/>
    </row>
    <row r="18351" spans="19:21" x14ac:dyDescent="0.25">
      <c r="S18351" s="46"/>
      <c r="U18351" s="46"/>
    </row>
    <row r="18352" spans="19:21" x14ac:dyDescent="0.25">
      <c r="S18352" s="46"/>
      <c r="U18352" s="46"/>
    </row>
    <row r="18353" spans="19:21" x14ac:dyDescent="0.25">
      <c r="S18353" s="46"/>
      <c r="U18353" s="46"/>
    </row>
    <row r="18354" spans="19:21" x14ac:dyDescent="0.25">
      <c r="S18354" s="46"/>
      <c r="U18354" s="46"/>
    </row>
    <row r="18355" spans="19:21" x14ac:dyDescent="0.25">
      <c r="S18355" s="46"/>
      <c r="U18355" s="46"/>
    </row>
    <row r="18356" spans="19:21" x14ac:dyDescent="0.25">
      <c r="S18356" s="46"/>
      <c r="U18356" s="46"/>
    </row>
    <row r="18357" spans="19:21" x14ac:dyDescent="0.25">
      <c r="S18357" s="46"/>
      <c r="U18357" s="46"/>
    </row>
    <row r="18358" spans="19:21" x14ac:dyDescent="0.25">
      <c r="S18358" s="46"/>
      <c r="U18358" s="46"/>
    </row>
    <row r="18359" spans="19:21" x14ac:dyDescent="0.25">
      <c r="S18359" s="46"/>
      <c r="U18359" s="46"/>
    </row>
    <row r="18360" spans="19:21" x14ac:dyDescent="0.25">
      <c r="S18360" s="46"/>
      <c r="U18360" s="46"/>
    </row>
    <row r="18361" spans="19:21" x14ac:dyDescent="0.25">
      <c r="S18361" s="46"/>
      <c r="U18361" s="46"/>
    </row>
    <row r="18362" spans="19:21" x14ac:dyDescent="0.25">
      <c r="S18362" s="46"/>
      <c r="U18362" s="46"/>
    </row>
    <row r="18363" spans="19:21" x14ac:dyDescent="0.25">
      <c r="S18363" s="46"/>
      <c r="U18363" s="46"/>
    </row>
    <row r="18364" spans="19:21" x14ac:dyDescent="0.25">
      <c r="S18364" s="46"/>
      <c r="U18364" s="46"/>
    </row>
    <row r="18365" spans="19:21" x14ac:dyDescent="0.25">
      <c r="S18365" s="46"/>
      <c r="U18365" s="46"/>
    </row>
    <row r="18366" spans="19:21" x14ac:dyDescent="0.25">
      <c r="S18366" s="46"/>
      <c r="U18366" s="46"/>
    </row>
    <row r="18367" spans="19:21" x14ac:dyDescent="0.25">
      <c r="S18367" s="46"/>
      <c r="U18367" s="46"/>
    </row>
    <row r="18368" spans="19:21" x14ac:dyDescent="0.25">
      <c r="S18368" s="46"/>
      <c r="U18368" s="46"/>
    </row>
    <row r="18369" spans="19:21" x14ac:dyDescent="0.25">
      <c r="S18369" s="46"/>
      <c r="U18369" s="46"/>
    </row>
    <row r="18370" spans="19:21" x14ac:dyDescent="0.25">
      <c r="S18370" s="46"/>
      <c r="U18370" s="46"/>
    </row>
    <row r="18371" spans="19:21" x14ac:dyDescent="0.25">
      <c r="S18371" s="46"/>
      <c r="U18371" s="46"/>
    </row>
    <row r="18372" spans="19:21" x14ac:dyDescent="0.25">
      <c r="S18372" s="46"/>
      <c r="U18372" s="46"/>
    </row>
    <row r="18373" spans="19:21" x14ac:dyDescent="0.25">
      <c r="S18373" s="46"/>
      <c r="U18373" s="46"/>
    </row>
    <row r="18374" spans="19:21" x14ac:dyDescent="0.25">
      <c r="S18374" s="46"/>
      <c r="U18374" s="46"/>
    </row>
    <row r="18375" spans="19:21" x14ac:dyDescent="0.25">
      <c r="S18375" s="46"/>
      <c r="U18375" s="46"/>
    </row>
    <row r="18376" spans="19:21" x14ac:dyDescent="0.25">
      <c r="S18376" s="46"/>
      <c r="U18376" s="46"/>
    </row>
    <row r="18377" spans="19:21" x14ac:dyDescent="0.25">
      <c r="S18377" s="46"/>
      <c r="U18377" s="46"/>
    </row>
    <row r="18378" spans="19:21" x14ac:dyDescent="0.25">
      <c r="S18378" s="46"/>
      <c r="U18378" s="46"/>
    </row>
    <row r="18379" spans="19:21" x14ac:dyDescent="0.25">
      <c r="S18379" s="46"/>
      <c r="U18379" s="46"/>
    </row>
    <row r="18380" spans="19:21" x14ac:dyDescent="0.25">
      <c r="S18380" s="46"/>
      <c r="U18380" s="46"/>
    </row>
    <row r="18381" spans="19:21" x14ac:dyDescent="0.25">
      <c r="S18381" s="46"/>
      <c r="U18381" s="46"/>
    </row>
    <row r="18382" spans="19:21" x14ac:dyDescent="0.25">
      <c r="S18382" s="46"/>
      <c r="U18382" s="46"/>
    </row>
    <row r="18383" spans="19:21" x14ac:dyDescent="0.25">
      <c r="S18383" s="46"/>
      <c r="U18383" s="46"/>
    </row>
    <row r="18384" spans="19:21" x14ac:dyDescent="0.25">
      <c r="S18384" s="46"/>
      <c r="U18384" s="46"/>
    </row>
    <row r="18385" spans="19:21" x14ac:dyDescent="0.25">
      <c r="S18385" s="46"/>
      <c r="U18385" s="46"/>
    </row>
    <row r="18386" spans="19:21" x14ac:dyDescent="0.25">
      <c r="S18386" s="46"/>
      <c r="U18386" s="46"/>
    </row>
    <row r="18387" spans="19:21" x14ac:dyDescent="0.25">
      <c r="S18387" s="46"/>
      <c r="U18387" s="46"/>
    </row>
    <row r="18388" spans="19:21" x14ac:dyDescent="0.25">
      <c r="S18388" s="46"/>
      <c r="U18388" s="46"/>
    </row>
    <row r="18389" spans="19:21" x14ac:dyDescent="0.25">
      <c r="S18389" s="46"/>
      <c r="U18389" s="46"/>
    </row>
    <row r="18390" spans="19:21" x14ac:dyDescent="0.25">
      <c r="S18390" s="46"/>
      <c r="U18390" s="46"/>
    </row>
    <row r="18391" spans="19:21" x14ac:dyDescent="0.25">
      <c r="S18391" s="46"/>
      <c r="U18391" s="46"/>
    </row>
    <row r="18392" spans="19:21" x14ac:dyDescent="0.25">
      <c r="S18392" s="46"/>
      <c r="U18392" s="46"/>
    </row>
    <row r="18393" spans="19:21" x14ac:dyDescent="0.25">
      <c r="S18393" s="46"/>
      <c r="U18393" s="46"/>
    </row>
    <row r="18394" spans="19:21" x14ac:dyDescent="0.25">
      <c r="S18394" s="46"/>
      <c r="U18394" s="46"/>
    </row>
    <row r="18395" spans="19:21" x14ac:dyDescent="0.25">
      <c r="S18395" s="46"/>
      <c r="U18395" s="46"/>
    </row>
    <row r="18396" spans="19:21" x14ac:dyDescent="0.25">
      <c r="S18396" s="46"/>
      <c r="U18396" s="46"/>
    </row>
    <row r="18397" spans="19:21" x14ac:dyDescent="0.25">
      <c r="S18397" s="46"/>
      <c r="U18397" s="46"/>
    </row>
    <row r="18398" spans="19:21" x14ac:dyDescent="0.25">
      <c r="S18398" s="46"/>
      <c r="U18398" s="46"/>
    </row>
    <row r="18399" spans="19:21" x14ac:dyDescent="0.25">
      <c r="S18399" s="46"/>
      <c r="U18399" s="46"/>
    </row>
    <row r="18400" spans="19:21" x14ac:dyDescent="0.25">
      <c r="S18400" s="46"/>
      <c r="U18400" s="46"/>
    </row>
    <row r="18401" spans="19:21" x14ac:dyDescent="0.25">
      <c r="S18401" s="46"/>
      <c r="U18401" s="46"/>
    </row>
    <row r="18402" spans="19:21" x14ac:dyDescent="0.25">
      <c r="S18402" s="46"/>
      <c r="U18402" s="46"/>
    </row>
    <row r="18403" spans="19:21" x14ac:dyDescent="0.25">
      <c r="S18403" s="46"/>
      <c r="U18403" s="46"/>
    </row>
    <row r="18404" spans="19:21" x14ac:dyDescent="0.25">
      <c r="S18404" s="46"/>
      <c r="U18404" s="46"/>
    </row>
    <row r="18405" spans="19:21" x14ac:dyDescent="0.25">
      <c r="S18405" s="46"/>
      <c r="U18405" s="46"/>
    </row>
    <row r="18406" spans="19:21" x14ac:dyDescent="0.25">
      <c r="S18406" s="46"/>
      <c r="U18406" s="46"/>
    </row>
    <row r="18407" spans="19:21" x14ac:dyDescent="0.25">
      <c r="S18407" s="46"/>
      <c r="U18407" s="46"/>
    </row>
    <row r="18408" spans="19:21" x14ac:dyDescent="0.25">
      <c r="S18408" s="46"/>
      <c r="U18408" s="46"/>
    </row>
    <row r="18409" spans="19:21" x14ac:dyDescent="0.25">
      <c r="S18409" s="46"/>
      <c r="U18409" s="46"/>
    </row>
    <row r="18410" spans="19:21" x14ac:dyDescent="0.25">
      <c r="S18410" s="46"/>
      <c r="U18410" s="46"/>
    </row>
    <row r="18411" spans="19:21" x14ac:dyDescent="0.25">
      <c r="S18411" s="46"/>
      <c r="U18411" s="46"/>
    </row>
    <row r="18412" spans="19:21" x14ac:dyDescent="0.25">
      <c r="S18412" s="46"/>
      <c r="U18412" s="46"/>
    </row>
    <row r="18413" spans="19:21" x14ac:dyDescent="0.25">
      <c r="S18413" s="46"/>
      <c r="U18413" s="46"/>
    </row>
    <row r="18414" spans="19:21" x14ac:dyDescent="0.25">
      <c r="S18414" s="46"/>
      <c r="U18414" s="46"/>
    </row>
    <row r="18415" spans="19:21" x14ac:dyDescent="0.25">
      <c r="S18415" s="46"/>
      <c r="U18415" s="46"/>
    </row>
    <row r="18416" spans="19:21" x14ac:dyDescent="0.25">
      <c r="S18416" s="46"/>
      <c r="U18416" s="46"/>
    </row>
    <row r="18417" spans="19:21" x14ac:dyDescent="0.25">
      <c r="S18417" s="46"/>
      <c r="U18417" s="46"/>
    </row>
    <row r="18418" spans="19:21" x14ac:dyDescent="0.25">
      <c r="S18418" s="46"/>
      <c r="U18418" s="46"/>
    </row>
    <row r="18419" spans="19:21" x14ac:dyDescent="0.25">
      <c r="S18419" s="46"/>
      <c r="U18419" s="46"/>
    </row>
    <row r="18420" spans="19:21" x14ac:dyDescent="0.25">
      <c r="S18420" s="46"/>
      <c r="U18420" s="46"/>
    </row>
    <row r="18421" spans="19:21" x14ac:dyDescent="0.25">
      <c r="S18421" s="46"/>
      <c r="U18421" s="46"/>
    </row>
    <row r="18422" spans="19:21" x14ac:dyDescent="0.25">
      <c r="S18422" s="46"/>
      <c r="U18422" s="46"/>
    </row>
    <row r="18423" spans="19:21" x14ac:dyDescent="0.25">
      <c r="S18423" s="46"/>
      <c r="U18423" s="46"/>
    </row>
    <row r="18424" spans="19:21" x14ac:dyDescent="0.25">
      <c r="S18424" s="46"/>
      <c r="U18424" s="46"/>
    </row>
    <row r="18425" spans="19:21" x14ac:dyDescent="0.25">
      <c r="S18425" s="46"/>
      <c r="U18425" s="46"/>
    </row>
    <row r="18426" spans="19:21" x14ac:dyDescent="0.25">
      <c r="S18426" s="46"/>
      <c r="U18426" s="46"/>
    </row>
    <row r="18427" spans="19:21" x14ac:dyDescent="0.25">
      <c r="S18427" s="46"/>
      <c r="U18427" s="46"/>
    </row>
    <row r="18428" spans="19:21" x14ac:dyDescent="0.25">
      <c r="S18428" s="46"/>
      <c r="U18428" s="46"/>
    </row>
    <row r="18429" spans="19:21" x14ac:dyDescent="0.25">
      <c r="S18429" s="46"/>
      <c r="U18429" s="46"/>
    </row>
    <row r="18430" spans="19:21" x14ac:dyDescent="0.25">
      <c r="S18430" s="46"/>
      <c r="U18430" s="46"/>
    </row>
    <row r="18431" spans="19:21" x14ac:dyDescent="0.25">
      <c r="S18431" s="46"/>
      <c r="U18431" s="46"/>
    </row>
    <row r="18432" spans="19:21" x14ac:dyDescent="0.25">
      <c r="S18432" s="46"/>
      <c r="U18432" s="46"/>
    </row>
    <row r="18433" spans="19:21" x14ac:dyDescent="0.25">
      <c r="S18433" s="46"/>
      <c r="U18433" s="46"/>
    </row>
    <row r="18434" spans="19:21" x14ac:dyDescent="0.25">
      <c r="S18434" s="46"/>
      <c r="U18434" s="46"/>
    </row>
    <row r="18435" spans="19:21" x14ac:dyDescent="0.25">
      <c r="S18435" s="46"/>
      <c r="U18435" s="46"/>
    </row>
    <row r="18436" spans="19:21" x14ac:dyDescent="0.25">
      <c r="S18436" s="46"/>
      <c r="U18436" s="46"/>
    </row>
    <row r="18437" spans="19:21" x14ac:dyDescent="0.25">
      <c r="S18437" s="46"/>
      <c r="U18437" s="46"/>
    </row>
    <row r="18438" spans="19:21" x14ac:dyDescent="0.25">
      <c r="S18438" s="46"/>
      <c r="U18438" s="46"/>
    </row>
    <row r="18439" spans="19:21" x14ac:dyDescent="0.25">
      <c r="S18439" s="46"/>
      <c r="U18439" s="46"/>
    </row>
    <row r="18440" spans="19:21" x14ac:dyDescent="0.25">
      <c r="S18440" s="46"/>
      <c r="U18440" s="46"/>
    </row>
    <row r="18441" spans="19:21" x14ac:dyDescent="0.25">
      <c r="S18441" s="46"/>
      <c r="U18441" s="46"/>
    </row>
    <row r="18442" spans="19:21" x14ac:dyDescent="0.25">
      <c r="S18442" s="46"/>
      <c r="U18442" s="46"/>
    </row>
    <row r="18443" spans="19:21" x14ac:dyDescent="0.25">
      <c r="S18443" s="46"/>
      <c r="U18443" s="46"/>
    </row>
    <row r="18444" spans="19:21" x14ac:dyDescent="0.25">
      <c r="S18444" s="46"/>
      <c r="U18444" s="46"/>
    </row>
    <row r="18445" spans="19:21" x14ac:dyDescent="0.25">
      <c r="S18445" s="46"/>
      <c r="U18445" s="46"/>
    </row>
    <row r="18446" spans="19:21" x14ac:dyDescent="0.25">
      <c r="S18446" s="46"/>
      <c r="U18446" s="46"/>
    </row>
    <row r="18447" spans="19:21" x14ac:dyDescent="0.25">
      <c r="S18447" s="46"/>
      <c r="U18447" s="46"/>
    </row>
    <row r="18448" spans="19:21" x14ac:dyDescent="0.25">
      <c r="S18448" s="46"/>
      <c r="U18448" s="46"/>
    </row>
    <row r="18449" spans="19:21" x14ac:dyDescent="0.25">
      <c r="S18449" s="46"/>
      <c r="U18449" s="46"/>
    </row>
    <row r="18450" spans="19:21" x14ac:dyDescent="0.25">
      <c r="S18450" s="46"/>
      <c r="U18450" s="46"/>
    </row>
    <row r="18451" spans="19:21" x14ac:dyDescent="0.25">
      <c r="S18451" s="46"/>
      <c r="U18451" s="46"/>
    </row>
    <row r="18452" spans="19:21" x14ac:dyDescent="0.25">
      <c r="S18452" s="46"/>
      <c r="U18452" s="46"/>
    </row>
    <row r="18453" spans="19:21" x14ac:dyDescent="0.25">
      <c r="S18453" s="46"/>
      <c r="U18453" s="46"/>
    </row>
    <row r="18454" spans="19:21" x14ac:dyDescent="0.25">
      <c r="S18454" s="46"/>
      <c r="U18454" s="46"/>
    </row>
    <row r="18455" spans="19:21" x14ac:dyDescent="0.25">
      <c r="S18455" s="46"/>
      <c r="U18455" s="46"/>
    </row>
    <row r="18456" spans="19:21" x14ac:dyDescent="0.25">
      <c r="S18456" s="46"/>
      <c r="U18456" s="46"/>
    </row>
    <row r="18457" spans="19:21" x14ac:dyDescent="0.25">
      <c r="S18457" s="46"/>
      <c r="U18457" s="46"/>
    </row>
    <row r="18458" spans="19:21" x14ac:dyDescent="0.25">
      <c r="S18458" s="46"/>
      <c r="U18458" s="46"/>
    </row>
    <row r="18459" spans="19:21" x14ac:dyDescent="0.25">
      <c r="S18459" s="46"/>
      <c r="U18459" s="46"/>
    </row>
    <row r="18460" spans="19:21" x14ac:dyDescent="0.25">
      <c r="S18460" s="46"/>
      <c r="U18460" s="46"/>
    </row>
    <row r="18461" spans="19:21" x14ac:dyDescent="0.25">
      <c r="S18461" s="46"/>
      <c r="U18461" s="46"/>
    </row>
    <row r="18462" spans="19:21" x14ac:dyDescent="0.25">
      <c r="S18462" s="46"/>
      <c r="U18462" s="46"/>
    </row>
    <row r="18463" spans="19:21" x14ac:dyDescent="0.25">
      <c r="S18463" s="46"/>
      <c r="U18463" s="46"/>
    </row>
    <row r="18464" spans="19:21" x14ac:dyDescent="0.25">
      <c r="S18464" s="46"/>
      <c r="U18464" s="46"/>
    </row>
    <row r="18465" spans="19:21" x14ac:dyDescent="0.25">
      <c r="S18465" s="46"/>
      <c r="U18465" s="46"/>
    </row>
    <row r="18466" spans="19:21" x14ac:dyDescent="0.25">
      <c r="S18466" s="46"/>
      <c r="U18466" s="46"/>
    </row>
    <row r="18467" spans="19:21" x14ac:dyDescent="0.25">
      <c r="S18467" s="46"/>
      <c r="U18467" s="46"/>
    </row>
    <row r="18468" spans="19:21" x14ac:dyDescent="0.25">
      <c r="S18468" s="46"/>
      <c r="U18468" s="46"/>
    </row>
    <row r="18469" spans="19:21" x14ac:dyDescent="0.25">
      <c r="S18469" s="46"/>
      <c r="U18469" s="46"/>
    </row>
    <row r="18470" spans="19:21" x14ac:dyDescent="0.25">
      <c r="S18470" s="46"/>
      <c r="U18470" s="46"/>
    </row>
    <row r="18471" spans="19:21" x14ac:dyDescent="0.25">
      <c r="S18471" s="46"/>
      <c r="U18471" s="46"/>
    </row>
    <row r="18472" spans="19:21" x14ac:dyDescent="0.25">
      <c r="S18472" s="46"/>
      <c r="U18472" s="46"/>
    </row>
    <row r="18473" spans="19:21" x14ac:dyDescent="0.25">
      <c r="S18473" s="46"/>
      <c r="U18473" s="46"/>
    </row>
    <row r="18474" spans="19:21" x14ac:dyDescent="0.25">
      <c r="S18474" s="46"/>
      <c r="U18474" s="46"/>
    </row>
    <row r="18475" spans="19:21" x14ac:dyDescent="0.25">
      <c r="S18475" s="46"/>
      <c r="U18475" s="46"/>
    </row>
    <row r="18476" spans="19:21" x14ac:dyDescent="0.25">
      <c r="S18476" s="46"/>
      <c r="U18476" s="46"/>
    </row>
    <row r="18477" spans="19:21" x14ac:dyDescent="0.25">
      <c r="S18477" s="46"/>
      <c r="U18477" s="46"/>
    </row>
    <row r="18478" spans="19:21" x14ac:dyDescent="0.25">
      <c r="S18478" s="46"/>
      <c r="U18478" s="46"/>
    </row>
    <row r="18479" spans="19:21" x14ac:dyDescent="0.25">
      <c r="S18479" s="46"/>
      <c r="U18479" s="46"/>
    </row>
    <row r="18480" spans="19:21" x14ac:dyDescent="0.25">
      <c r="S18480" s="46"/>
      <c r="U18480" s="46"/>
    </row>
    <row r="18481" spans="19:21" x14ac:dyDescent="0.25">
      <c r="S18481" s="46"/>
      <c r="U18481" s="46"/>
    </row>
    <row r="18482" spans="19:21" x14ac:dyDescent="0.25">
      <c r="S18482" s="46"/>
      <c r="U18482" s="46"/>
    </row>
    <row r="18483" spans="19:21" x14ac:dyDescent="0.25">
      <c r="S18483" s="46"/>
      <c r="U18483" s="46"/>
    </row>
    <row r="18484" spans="19:21" x14ac:dyDescent="0.25">
      <c r="S18484" s="46"/>
      <c r="U18484" s="46"/>
    </row>
    <row r="18485" spans="19:21" x14ac:dyDescent="0.25">
      <c r="S18485" s="46"/>
      <c r="U18485" s="46"/>
    </row>
    <row r="18486" spans="19:21" x14ac:dyDescent="0.25">
      <c r="S18486" s="46"/>
      <c r="U18486" s="46"/>
    </row>
    <row r="18487" spans="19:21" x14ac:dyDescent="0.25">
      <c r="S18487" s="46"/>
      <c r="U18487" s="46"/>
    </row>
    <row r="18488" spans="19:21" x14ac:dyDescent="0.25">
      <c r="S18488" s="46"/>
      <c r="U18488" s="46"/>
    </row>
    <row r="18489" spans="19:21" x14ac:dyDescent="0.25">
      <c r="S18489" s="46"/>
      <c r="U18489" s="46"/>
    </row>
    <row r="18490" spans="19:21" x14ac:dyDescent="0.25">
      <c r="S18490" s="46"/>
      <c r="U18490" s="46"/>
    </row>
    <row r="18491" spans="19:21" x14ac:dyDescent="0.25">
      <c r="S18491" s="46"/>
      <c r="U18491" s="46"/>
    </row>
    <row r="18492" spans="19:21" x14ac:dyDescent="0.25">
      <c r="S18492" s="46"/>
      <c r="U18492" s="46"/>
    </row>
    <row r="18493" spans="19:21" x14ac:dyDescent="0.25">
      <c r="S18493" s="46"/>
      <c r="U18493" s="46"/>
    </row>
    <row r="18494" spans="19:21" x14ac:dyDescent="0.25">
      <c r="S18494" s="46"/>
      <c r="U18494" s="46"/>
    </row>
    <row r="18495" spans="19:21" x14ac:dyDescent="0.25">
      <c r="S18495" s="46"/>
      <c r="U18495" s="46"/>
    </row>
    <row r="18496" spans="19:21" x14ac:dyDescent="0.25">
      <c r="S18496" s="46"/>
      <c r="U18496" s="46"/>
    </row>
    <row r="18497" spans="19:21" x14ac:dyDescent="0.25">
      <c r="S18497" s="46"/>
      <c r="U18497" s="46"/>
    </row>
    <row r="18498" spans="19:21" x14ac:dyDescent="0.25">
      <c r="S18498" s="46"/>
      <c r="U18498" s="46"/>
    </row>
    <row r="18499" spans="19:21" x14ac:dyDescent="0.25">
      <c r="S18499" s="46"/>
      <c r="U18499" s="46"/>
    </row>
    <row r="18500" spans="19:21" x14ac:dyDescent="0.25">
      <c r="S18500" s="46"/>
      <c r="U18500" s="46"/>
    </row>
    <row r="18501" spans="19:21" x14ac:dyDescent="0.25">
      <c r="S18501" s="46"/>
      <c r="U18501" s="46"/>
    </row>
    <row r="18502" spans="19:21" x14ac:dyDescent="0.25">
      <c r="S18502" s="46"/>
      <c r="U18502" s="46"/>
    </row>
    <row r="18503" spans="19:21" x14ac:dyDescent="0.25">
      <c r="S18503" s="46"/>
      <c r="U18503" s="46"/>
    </row>
    <row r="18504" spans="19:21" x14ac:dyDescent="0.25">
      <c r="S18504" s="46"/>
      <c r="U18504" s="46"/>
    </row>
    <row r="18505" spans="19:21" x14ac:dyDescent="0.25">
      <c r="S18505" s="46"/>
      <c r="U18505" s="46"/>
    </row>
    <row r="18506" spans="19:21" x14ac:dyDescent="0.25">
      <c r="S18506" s="46"/>
      <c r="U18506" s="46"/>
    </row>
    <row r="18507" spans="19:21" x14ac:dyDescent="0.25">
      <c r="S18507" s="46"/>
      <c r="U18507" s="46"/>
    </row>
    <row r="18508" spans="19:21" x14ac:dyDescent="0.25">
      <c r="S18508" s="46"/>
      <c r="U18508" s="46"/>
    </row>
    <row r="18509" spans="19:21" x14ac:dyDescent="0.25">
      <c r="S18509" s="46"/>
      <c r="U18509" s="46"/>
    </row>
    <row r="18510" spans="19:21" x14ac:dyDescent="0.25">
      <c r="S18510" s="46"/>
      <c r="U18510" s="46"/>
    </row>
    <row r="18511" spans="19:21" x14ac:dyDescent="0.25">
      <c r="S18511" s="46"/>
      <c r="U18511" s="46"/>
    </row>
    <row r="18512" spans="19:21" x14ac:dyDescent="0.25">
      <c r="S18512" s="46"/>
      <c r="U18512" s="46"/>
    </row>
    <row r="18513" spans="19:21" x14ac:dyDescent="0.25">
      <c r="S18513" s="46"/>
      <c r="U18513" s="46"/>
    </row>
    <row r="18514" spans="19:21" x14ac:dyDescent="0.25">
      <c r="S18514" s="46"/>
      <c r="U18514" s="46"/>
    </row>
    <row r="18515" spans="19:21" x14ac:dyDescent="0.25">
      <c r="S18515" s="46"/>
      <c r="U18515" s="46"/>
    </row>
    <row r="18516" spans="19:21" x14ac:dyDescent="0.25">
      <c r="S18516" s="46"/>
      <c r="U18516" s="46"/>
    </row>
    <row r="18517" spans="19:21" x14ac:dyDescent="0.25">
      <c r="S18517" s="46"/>
      <c r="U18517" s="46"/>
    </row>
    <row r="18518" spans="19:21" x14ac:dyDescent="0.25">
      <c r="S18518" s="46"/>
      <c r="U18518" s="46"/>
    </row>
    <row r="18519" spans="19:21" x14ac:dyDescent="0.25">
      <c r="S18519" s="46"/>
      <c r="U18519" s="46"/>
    </row>
    <row r="18520" spans="19:21" x14ac:dyDescent="0.25">
      <c r="S18520" s="46"/>
      <c r="U18520" s="46"/>
    </row>
    <row r="18521" spans="19:21" x14ac:dyDescent="0.25">
      <c r="S18521" s="46"/>
      <c r="U18521" s="46"/>
    </row>
    <row r="18522" spans="19:21" x14ac:dyDescent="0.25">
      <c r="S18522" s="46"/>
      <c r="U18522" s="46"/>
    </row>
    <row r="18523" spans="19:21" x14ac:dyDescent="0.25">
      <c r="S18523" s="46"/>
      <c r="U18523" s="46"/>
    </row>
    <row r="18524" spans="19:21" x14ac:dyDescent="0.25">
      <c r="S18524" s="46"/>
      <c r="U18524" s="46"/>
    </row>
    <row r="18525" spans="19:21" x14ac:dyDescent="0.25">
      <c r="S18525" s="46"/>
      <c r="U18525" s="46"/>
    </row>
    <row r="18526" spans="19:21" x14ac:dyDescent="0.25">
      <c r="S18526" s="46"/>
      <c r="U18526" s="46"/>
    </row>
    <row r="18527" spans="19:21" x14ac:dyDescent="0.25">
      <c r="S18527" s="46"/>
      <c r="U18527" s="46"/>
    </row>
    <row r="18528" spans="19:21" x14ac:dyDescent="0.25">
      <c r="S18528" s="46"/>
      <c r="U18528" s="46"/>
    </row>
    <row r="18529" spans="19:21" x14ac:dyDescent="0.25">
      <c r="S18529" s="46"/>
      <c r="U18529" s="46"/>
    </row>
    <row r="18530" spans="19:21" x14ac:dyDescent="0.25">
      <c r="S18530" s="46"/>
      <c r="U18530" s="46"/>
    </row>
    <row r="18531" spans="19:21" x14ac:dyDescent="0.25">
      <c r="S18531" s="46"/>
      <c r="U18531" s="46"/>
    </row>
    <row r="18532" spans="19:21" x14ac:dyDescent="0.25">
      <c r="S18532" s="46"/>
      <c r="U18532" s="46"/>
    </row>
    <row r="18533" spans="19:21" x14ac:dyDescent="0.25">
      <c r="S18533" s="46"/>
      <c r="U18533" s="46"/>
    </row>
    <row r="18534" spans="19:21" x14ac:dyDescent="0.25">
      <c r="S18534" s="46"/>
      <c r="U18534" s="46"/>
    </row>
    <row r="18535" spans="19:21" x14ac:dyDescent="0.25">
      <c r="S18535" s="46"/>
      <c r="U18535" s="46"/>
    </row>
    <row r="18536" spans="19:21" x14ac:dyDescent="0.25">
      <c r="S18536" s="46"/>
      <c r="U18536" s="46"/>
    </row>
    <row r="18537" spans="19:21" x14ac:dyDescent="0.25">
      <c r="S18537" s="46"/>
      <c r="U18537" s="46"/>
    </row>
    <row r="18538" spans="19:21" x14ac:dyDescent="0.25">
      <c r="S18538" s="46"/>
      <c r="U18538" s="46"/>
    </row>
    <row r="18539" spans="19:21" x14ac:dyDescent="0.25">
      <c r="S18539" s="46"/>
      <c r="U18539" s="46"/>
    </row>
    <row r="18540" spans="19:21" x14ac:dyDescent="0.25">
      <c r="S18540" s="46"/>
      <c r="U18540" s="46"/>
    </row>
    <row r="18541" spans="19:21" x14ac:dyDescent="0.25">
      <c r="S18541" s="46"/>
      <c r="U18541" s="46"/>
    </row>
    <row r="18542" spans="19:21" x14ac:dyDescent="0.25">
      <c r="S18542" s="46"/>
      <c r="U18542" s="46"/>
    </row>
    <row r="18543" spans="19:21" x14ac:dyDescent="0.25">
      <c r="S18543" s="46"/>
      <c r="U18543" s="46"/>
    </row>
    <row r="18544" spans="19:21" x14ac:dyDescent="0.25">
      <c r="S18544" s="46"/>
      <c r="U18544" s="46"/>
    </row>
    <row r="18545" spans="19:21" x14ac:dyDescent="0.25">
      <c r="S18545" s="46"/>
      <c r="U18545" s="46"/>
    </row>
    <row r="18546" spans="19:21" x14ac:dyDescent="0.25">
      <c r="S18546" s="46"/>
      <c r="U18546" s="46"/>
    </row>
    <row r="18547" spans="19:21" x14ac:dyDescent="0.25">
      <c r="S18547" s="46"/>
      <c r="U18547" s="46"/>
    </row>
    <row r="18548" spans="19:21" x14ac:dyDescent="0.25">
      <c r="S18548" s="46"/>
      <c r="U18548" s="46"/>
    </row>
    <row r="18549" spans="19:21" x14ac:dyDescent="0.25">
      <c r="S18549" s="46"/>
      <c r="U18549" s="46"/>
    </row>
    <row r="18550" spans="19:21" x14ac:dyDescent="0.25">
      <c r="S18550" s="46"/>
      <c r="U18550" s="46"/>
    </row>
    <row r="18551" spans="19:21" x14ac:dyDescent="0.25">
      <c r="S18551" s="46"/>
      <c r="U18551" s="46"/>
    </row>
    <row r="18552" spans="19:21" x14ac:dyDescent="0.25">
      <c r="S18552" s="46"/>
      <c r="U18552" s="46"/>
    </row>
    <row r="18553" spans="19:21" x14ac:dyDescent="0.25">
      <c r="S18553" s="46"/>
      <c r="U18553" s="46"/>
    </row>
    <row r="18554" spans="19:21" x14ac:dyDescent="0.25">
      <c r="S18554" s="46"/>
      <c r="U18554" s="46"/>
    </row>
    <row r="18555" spans="19:21" x14ac:dyDescent="0.25">
      <c r="S18555" s="46"/>
      <c r="U18555" s="46"/>
    </row>
    <row r="18556" spans="19:21" x14ac:dyDescent="0.25">
      <c r="S18556" s="46"/>
      <c r="U18556" s="46"/>
    </row>
    <row r="18557" spans="19:21" x14ac:dyDescent="0.25">
      <c r="S18557" s="46"/>
      <c r="U18557" s="46"/>
    </row>
    <row r="18558" spans="19:21" x14ac:dyDescent="0.25">
      <c r="S18558" s="46"/>
      <c r="U18558" s="46"/>
    </row>
    <row r="18559" spans="19:21" x14ac:dyDescent="0.25">
      <c r="S18559" s="46"/>
      <c r="U18559" s="46"/>
    </row>
    <row r="18560" spans="19:21" x14ac:dyDescent="0.25">
      <c r="S18560" s="46"/>
      <c r="U18560" s="46"/>
    </row>
    <row r="18561" spans="19:21" x14ac:dyDescent="0.25">
      <c r="S18561" s="46"/>
      <c r="U18561" s="46"/>
    </row>
    <row r="18562" spans="19:21" x14ac:dyDescent="0.25">
      <c r="S18562" s="46"/>
      <c r="U18562" s="46"/>
    </row>
    <row r="18563" spans="19:21" x14ac:dyDescent="0.25">
      <c r="S18563" s="46"/>
      <c r="U18563" s="46"/>
    </row>
    <row r="18564" spans="19:21" x14ac:dyDescent="0.25">
      <c r="S18564" s="46"/>
      <c r="U18564" s="46"/>
    </row>
    <row r="18565" spans="19:21" x14ac:dyDescent="0.25">
      <c r="S18565" s="46"/>
      <c r="U18565" s="46"/>
    </row>
    <row r="18566" spans="19:21" x14ac:dyDescent="0.25">
      <c r="S18566" s="46"/>
      <c r="U18566" s="46"/>
    </row>
    <row r="18567" spans="19:21" x14ac:dyDescent="0.25">
      <c r="S18567" s="46"/>
      <c r="U18567" s="46"/>
    </row>
    <row r="18568" spans="19:21" x14ac:dyDescent="0.25">
      <c r="S18568" s="46"/>
      <c r="U18568" s="46"/>
    </row>
    <row r="18569" spans="19:21" x14ac:dyDescent="0.25">
      <c r="S18569" s="46"/>
      <c r="U18569" s="46"/>
    </row>
    <row r="18570" spans="19:21" x14ac:dyDescent="0.25">
      <c r="S18570" s="46"/>
      <c r="U18570" s="46"/>
    </row>
    <row r="18571" spans="19:21" x14ac:dyDescent="0.25">
      <c r="S18571" s="46"/>
      <c r="U18571" s="46"/>
    </row>
    <row r="18572" spans="19:21" x14ac:dyDescent="0.25">
      <c r="S18572" s="46"/>
      <c r="U18572" s="46"/>
    </row>
    <row r="18573" spans="19:21" x14ac:dyDescent="0.25">
      <c r="S18573" s="46"/>
      <c r="U18573" s="46"/>
    </row>
    <row r="18574" spans="19:21" x14ac:dyDescent="0.25">
      <c r="S18574" s="46"/>
      <c r="U18574" s="46"/>
    </row>
    <row r="18575" spans="19:21" x14ac:dyDescent="0.25">
      <c r="S18575" s="46"/>
      <c r="U18575" s="46"/>
    </row>
    <row r="18576" spans="19:21" x14ac:dyDescent="0.25">
      <c r="S18576" s="46"/>
      <c r="U18576" s="46"/>
    </row>
    <row r="18577" spans="19:21" x14ac:dyDescent="0.25">
      <c r="S18577" s="46"/>
      <c r="U18577" s="46"/>
    </row>
    <row r="18578" spans="19:21" x14ac:dyDescent="0.25">
      <c r="S18578" s="46"/>
      <c r="U18578" s="46"/>
    </row>
    <row r="18579" spans="19:21" x14ac:dyDescent="0.25">
      <c r="S18579" s="46"/>
      <c r="U18579" s="46"/>
    </row>
    <row r="18580" spans="19:21" x14ac:dyDescent="0.25">
      <c r="S18580" s="46"/>
      <c r="U18580" s="46"/>
    </row>
    <row r="18581" spans="19:21" x14ac:dyDescent="0.25">
      <c r="S18581" s="46"/>
      <c r="U18581" s="46"/>
    </row>
    <row r="18582" spans="19:21" x14ac:dyDescent="0.25">
      <c r="S18582" s="46"/>
      <c r="U18582" s="46"/>
    </row>
    <row r="18583" spans="19:21" x14ac:dyDescent="0.25">
      <c r="S18583" s="46"/>
      <c r="U18583" s="46"/>
    </row>
    <row r="18584" spans="19:21" x14ac:dyDescent="0.25">
      <c r="S18584" s="46"/>
      <c r="U18584" s="46"/>
    </row>
    <row r="18585" spans="19:21" x14ac:dyDescent="0.25">
      <c r="S18585" s="46"/>
      <c r="U18585" s="46"/>
    </row>
    <row r="18586" spans="19:21" x14ac:dyDescent="0.25">
      <c r="S18586" s="46"/>
      <c r="U18586" s="46"/>
    </row>
    <row r="18587" spans="19:21" x14ac:dyDescent="0.25">
      <c r="S18587" s="46"/>
      <c r="U18587" s="46"/>
    </row>
    <row r="18588" spans="19:21" x14ac:dyDescent="0.25">
      <c r="S18588" s="46"/>
      <c r="U18588" s="46"/>
    </row>
    <row r="18589" spans="19:21" x14ac:dyDescent="0.25">
      <c r="S18589" s="46"/>
      <c r="U18589" s="46"/>
    </row>
    <row r="18590" spans="19:21" x14ac:dyDescent="0.25">
      <c r="S18590" s="46"/>
      <c r="U18590" s="46"/>
    </row>
    <row r="18591" spans="19:21" x14ac:dyDescent="0.25">
      <c r="S18591" s="46"/>
      <c r="U18591" s="46"/>
    </row>
    <row r="18592" spans="19:21" x14ac:dyDescent="0.25">
      <c r="S18592" s="46"/>
      <c r="U18592" s="46"/>
    </row>
    <row r="18593" spans="19:21" x14ac:dyDescent="0.25">
      <c r="S18593" s="46"/>
      <c r="U18593" s="46"/>
    </row>
    <row r="18594" spans="19:21" x14ac:dyDescent="0.25">
      <c r="S18594" s="46"/>
      <c r="U18594" s="46"/>
    </row>
    <row r="18595" spans="19:21" x14ac:dyDescent="0.25">
      <c r="S18595" s="46"/>
      <c r="U18595" s="46"/>
    </row>
    <row r="18596" spans="19:21" x14ac:dyDescent="0.25">
      <c r="S18596" s="46"/>
      <c r="U18596" s="46"/>
    </row>
    <row r="18597" spans="19:21" x14ac:dyDescent="0.25">
      <c r="S18597" s="46"/>
      <c r="U18597" s="46"/>
    </row>
    <row r="18598" spans="19:21" x14ac:dyDescent="0.25">
      <c r="S18598" s="46"/>
      <c r="U18598" s="46"/>
    </row>
    <row r="18599" spans="19:21" x14ac:dyDescent="0.25">
      <c r="S18599" s="46"/>
      <c r="U18599" s="46"/>
    </row>
    <row r="18600" spans="19:21" x14ac:dyDescent="0.25">
      <c r="S18600" s="46"/>
      <c r="U18600" s="46"/>
    </row>
    <row r="18601" spans="19:21" x14ac:dyDescent="0.25">
      <c r="S18601" s="46"/>
      <c r="U18601" s="46"/>
    </row>
    <row r="18602" spans="19:21" x14ac:dyDescent="0.25">
      <c r="S18602" s="46"/>
      <c r="U18602" s="46"/>
    </row>
    <row r="18603" spans="19:21" x14ac:dyDescent="0.25">
      <c r="S18603" s="46"/>
      <c r="U18603" s="46"/>
    </row>
    <row r="18604" spans="19:21" x14ac:dyDescent="0.25">
      <c r="S18604" s="46"/>
      <c r="U18604" s="46"/>
    </row>
    <row r="18605" spans="19:21" x14ac:dyDescent="0.25">
      <c r="S18605" s="46"/>
      <c r="U18605" s="46"/>
    </row>
    <row r="18606" spans="19:21" x14ac:dyDescent="0.25">
      <c r="S18606" s="46"/>
      <c r="U18606" s="46"/>
    </row>
    <row r="18607" spans="19:21" x14ac:dyDescent="0.25">
      <c r="S18607" s="46"/>
      <c r="U18607" s="46"/>
    </row>
    <row r="18608" spans="19:21" x14ac:dyDescent="0.25">
      <c r="S18608" s="46"/>
      <c r="U18608" s="46"/>
    </row>
    <row r="18609" spans="19:21" x14ac:dyDescent="0.25">
      <c r="S18609" s="46"/>
      <c r="U18609" s="46"/>
    </row>
    <row r="18610" spans="19:21" x14ac:dyDescent="0.25">
      <c r="S18610" s="46"/>
      <c r="U18610" s="46"/>
    </row>
    <row r="18611" spans="19:21" x14ac:dyDescent="0.25">
      <c r="S18611" s="46"/>
      <c r="U18611" s="46"/>
    </row>
    <row r="18612" spans="19:21" x14ac:dyDescent="0.25">
      <c r="S18612" s="46"/>
      <c r="U18612" s="46"/>
    </row>
    <row r="18613" spans="19:21" x14ac:dyDescent="0.25">
      <c r="S18613" s="46"/>
      <c r="U18613" s="46"/>
    </row>
    <row r="18614" spans="19:21" x14ac:dyDescent="0.25">
      <c r="S18614" s="46"/>
      <c r="U18614" s="46"/>
    </row>
    <row r="18615" spans="19:21" x14ac:dyDescent="0.25">
      <c r="S18615" s="46"/>
      <c r="U18615" s="46"/>
    </row>
    <row r="18616" spans="19:21" x14ac:dyDescent="0.25">
      <c r="S18616" s="46"/>
      <c r="U18616" s="46"/>
    </row>
    <row r="18617" spans="19:21" x14ac:dyDescent="0.25">
      <c r="S18617" s="46"/>
      <c r="U18617" s="46"/>
    </row>
    <row r="18618" spans="19:21" x14ac:dyDescent="0.25">
      <c r="S18618" s="46"/>
      <c r="U18618" s="46"/>
    </row>
    <row r="18619" spans="19:21" x14ac:dyDescent="0.25">
      <c r="S18619" s="46"/>
      <c r="U18619" s="46"/>
    </row>
    <row r="18620" spans="19:21" x14ac:dyDescent="0.25">
      <c r="S18620" s="46"/>
      <c r="U18620" s="46"/>
    </row>
    <row r="18621" spans="19:21" x14ac:dyDescent="0.25">
      <c r="S18621" s="46"/>
      <c r="U18621" s="46"/>
    </row>
    <row r="18622" spans="19:21" x14ac:dyDescent="0.25">
      <c r="S18622" s="46"/>
      <c r="U18622" s="46"/>
    </row>
    <row r="18623" spans="19:21" x14ac:dyDescent="0.25">
      <c r="S18623" s="46"/>
      <c r="U18623" s="46"/>
    </row>
    <row r="18624" spans="19:21" x14ac:dyDescent="0.25">
      <c r="S18624" s="46"/>
      <c r="U18624" s="46"/>
    </row>
    <row r="18625" spans="19:21" x14ac:dyDescent="0.25">
      <c r="S18625" s="46"/>
      <c r="U18625" s="46"/>
    </row>
    <row r="18626" spans="19:21" x14ac:dyDescent="0.25">
      <c r="S18626" s="46"/>
      <c r="U18626" s="46"/>
    </row>
    <row r="18627" spans="19:21" x14ac:dyDescent="0.25">
      <c r="S18627" s="46"/>
      <c r="U18627" s="46"/>
    </row>
    <row r="18628" spans="19:21" x14ac:dyDescent="0.25">
      <c r="S18628" s="46"/>
      <c r="U18628" s="46"/>
    </row>
    <row r="18629" spans="19:21" x14ac:dyDescent="0.25">
      <c r="S18629" s="46"/>
      <c r="U18629" s="46"/>
    </row>
    <row r="18630" spans="19:21" x14ac:dyDescent="0.25">
      <c r="S18630" s="46"/>
      <c r="U18630" s="46"/>
    </row>
    <row r="18631" spans="19:21" x14ac:dyDescent="0.25">
      <c r="S18631" s="46"/>
      <c r="U18631" s="46"/>
    </row>
    <row r="18632" spans="19:21" x14ac:dyDescent="0.25">
      <c r="S18632" s="46"/>
      <c r="U18632" s="46"/>
    </row>
    <row r="18633" spans="19:21" x14ac:dyDescent="0.25">
      <c r="S18633" s="46"/>
      <c r="U18633" s="46"/>
    </row>
    <row r="18634" spans="19:21" x14ac:dyDescent="0.25">
      <c r="S18634" s="46"/>
      <c r="U18634" s="46"/>
    </row>
    <row r="18635" spans="19:21" x14ac:dyDescent="0.25">
      <c r="S18635" s="46"/>
      <c r="U18635" s="46"/>
    </row>
    <row r="18636" spans="19:21" x14ac:dyDescent="0.25">
      <c r="S18636" s="46"/>
      <c r="U18636" s="46"/>
    </row>
    <row r="18637" spans="19:21" x14ac:dyDescent="0.25">
      <c r="S18637" s="46"/>
      <c r="U18637" s="46"/>
    </row>
    <row r="18638" spans="19:21" x14ac:dyDescent="0.25">
      <c r="S18638" s="46"/>
      <c r="U18638" s="46"/>
    </row>
    <row r="18639" spans="19:21" x14ac:dyDescent="0.25">
      <c r="S18639" s="46"/>
      <c r="U18639" s="46"/>
    </row>
    <row r="18640" spans="19:21" x14ac:dyDescent="0.25">
      <c r="S18640" s="46"/>
      <c r="U18640" s="46"/>
    </row>
    <row r="18641" spans="19:21" x14ac:dyDescent="0.25">
      <c r="S18641" s="46"/>
      <c r="U18641" s="46"/>
    </row>
    <row r="18642" spans="19:21" x14ac:dyDescent="0.25">
      <c r="S18642" s="46"/>
      <c r="U18642" s="46"/>
    </row>
    <row r="18643" spans="19:21" x14ac:dyDescent="0.25">
      <c r="S18643" s="46"/>
      <c r="U18643" s="46"/>
    </row>
    <row r="18644" spans="19:21" x14ac:dyDescent="0.25">
      <c r="S18644" s="46"/>
      <c r="U18644" s="46"/>
    </row>
    <row r="18645" spans="19:21" x14ac:dyDescent="0.25">
      <c r="S18645" s="46"/>
      <c r="U18645" s="46"/>
    </row>
    <row r="18646" spans="19:21" x14ac:dyDescent="0.25">
      <c r="S18646" s="46"/>
      <c r="U18646" s="46"/>
    </row>
    <row r="18647" spans="19:21" x14ac:dyDescent="0.25">
      <c r="S18647" s="46"/>
      <c r="U18647" s="46"/>
    </row>
    <row r="18648" spans="19:21" x14ac:dyDescent="0.25">
      <c r="S18648" s="46"/>
      <c r="U18648" s="46"/>
    </row>
    <row r="18649" spans="19:21" x14ac:dyDescent="0.25">
      <c r="S18649" s="46"/>
      <c r="U18649" s="46"/>
    </row>
    <row r="18650" spans="19:21" x14ac:dyDescent="0.25">
      <c r="S18650" s="46"/>
      <c r="U18650" s="46"/>
    </row>
    <row r="18651" spans="19:21" x14ac:dyDescent="0.25">
      <c r="S18651" s="46"/>
      <c r="U18651" s="46"/>
    </row>
    <row r="18652" spans="19:21" x14ac:dyDescent="0.25">
      <c r="S18652" s="46"/>
      <c r="U18652" s="46"/>
    </row>
    <row r="18653" spans="19:21" x14ac:dyDescent="0.25">
      <c r="S18653" s="46"/>
      <c r="U18653" s="46"/>
    </row>
    <row r="18654" spans="19:21" x14ac:dyDescent="0.25">
      <c r="S18654" s="46"/>
      <c r="U18654" s="46"/>
    </row>
    <row r="18655" spans="19:21" x14ac:dyDescent="0.25">
      <c r="S18655" s="46"/>
      <c r="U18655" s="46"/>
    </row>
    <row r="18656" spans="19:21" x14ac:dyDescent="0.25">
      <c r="S18656" s="46"/>
      <c r="U18656" s="46"/>
    </row>
    <row r="18657" spans="19:21" x14ac:dyDescent="0.25">
      <c r="S18657" s="46"/>
      <c r="U18657" s="46"/>
    </row>
    <row r="18658" spans="19:21" x14ac:dyDescent="0.25">
      <c r="S18658" s="46"/>
      <c r="U18658" s="46"/>
    </row>
    <row r="18659" spans="19:21" x14ac:dyDescent="0.25">
      <c r="S18659" s="46"/>
      <c r="U18659" s="46"/>
    </row>
    <row r="18660" spans="19:21" x14ac:dyDescent="0.25">
      <c r="S18660" s="46"/>
      <c r="U18660" s="46"/>
    </row>
    <row r="18661" spans="19:21" x14ac:dyDescent="0.25">
      <c r="S18661" s="46"/>
      <c r="U18661" s="46"/>
    </row>
    <row r="18662" spans="19:21" x14ac:dyDescent="0.25">
      <c r="S18662" s="46"/>
      <c r="U18662" s="46"/>
    </row>
    <row r="18663" spans="19:21" x14ac:dyDescent="0.25">
      <c r="S18663" s="46"/>
      <c r="U18663" s="46"/>
    </row>
    <row r="18664" spans="19:21" x14ac:dyDescent="0.25">
      <c r="S18664" s="46"/>
      <c r="U18664" s="46"/>
    </row>
    <row r="18665" spans="19:21" x14ac:dyDescent="0.25">
      <c r="S18665" s="46"/>
      <c r="U18665" s="46"/>
    </row>
    <row r="18666" spans="19:21" x14ac:dyDescent="0.25">
      <c r="S18666" s="46"/>
      <c r="U18666" s="46"/>
    </row>
    <row r="18667" spans="19:21" x14ac:dyDescent="0.25">
      <c r="S18667" s="46"/>
      <c r="U18667" s="46"/>
    </row>
    <row r="18668" spans="19:21" x14ac:dyDescent="0.25">
      <c r="S18668" s="46"/>
      <c r="U18668" s="46"/>
    </row>
    <row r="18669" spans="19:21" x14ac:dyDescent="0.25">
      <c r="S18669" s="46"/>
      <c r="U18669" s="46"/>
    </row>
    <row r="18670" spans="19:21" x14ac:dyDescent="0.25">
      <c r="S18670" s="46"/>
      <c r="U18670" s="46"/>
    </row>
    <row r="18671" spans="19:21" x14ac:dyDescent="0.25">
      <c r="S18671" s="46"/>
      <c r="U18671" s="46"/>
    </row>
    <row r="18672" spans="19:21" x14ac:dyDescent="0.25">
      <c r="S18672" s="46"/>
      <c r="U18672" s="46"/>
    </row>
    <row r="18673" spans="19:21" x14ac:dyDescent="0.25">
      <c r="S18673" s="46"/>
      <c r="U18673" s="46"/>
    </row>
    <row r="18674" spans="19:21" x14ac:dyDescent="0.25">
      <c r="S18674" s="46"/>
      <c r="U18674" s="46"/>
    </row>
    <row r="18675" spans="19:21" x14ac:dyDescent="0.25">
      <c r="S18675" s="46"/>
      <c r="U18675" s="46"/>
    </row>
    <row r="18676" spans="19:21" x14ac:dyDescent="0.25">
      <c r="S18676" s="46"/>
      <c r="U18676" s="46"/>
    </row>
    <row r="18677" spans="19:21" x14ac:dyDescent="0.25">
      <c r="S18677" s="46"/>
      <c r="U18677" s="46"/>
    </row>
    <row r="18678" spans="19:21" x14ac:dyDescent="0.25">
      <c r="S18678" s="46"/>
      <c r="U18678" s="46"/>
    </row>
    <row r="18679" spans="19:21" x14ac:dyDescent="0.25">
      <c r="S18679" s="46"/>
      <c r="U18679" s="46"/>
    </row>
    <row r="18680" spans="19:21" x14ac:dyDescent="0.25">
      <c r="S18680" s="46"/>
      <c r="U18680" s="46"/>
    </row>
    <row r="18681" spans="19:21" x14ac:dyDescent="0.25">
      <c r="S18681" s="46"/>
      <c r="U18681" s="46"/>
    </row>
    <row r="18682" spans="19:21" x14ac:dyDescent="0.25">
      <c r="S18682" s="46"/>
      <c r="U18682" s="46"/>
    </row>
    <row r="18683" spans="19:21" x14ac:dyDescent="0.25">
      <c r="S18683" s="46"/>
      <c r="U18683" s="46"/>
    </row>
    <row r="18684" spans="19:21" x14ac:dyDescent="0.25">
      <c r="S18684" s="46"/>
      <c r="U18684" s="46"/>
    </row>
    <row r="18685" spans="19:21" x14ac:dyDescent="0.25">
      <c r="S18685" s="46"/>
      <c r="U18685" s="46"/>
    </row>
    <row r="18686" spans="19:21" x14ac:dyDescent="0.25">
      <c r="S18686" s="46"/>
      <c r="U18686" s="46"/>
    </row>
    <row r="18687" spans="19:21" x14ac:dyDescent="0.25">
      <c r="S18687" s="46"/>
      <c r="U18687" s="46"/>
    </row>
    <row r="18688" spans="19:21" x14ac:dyDescent="0.25">
      <c r="S18688" s="46"/>
      <c r="U18688" s="46"/>
    </row>
    <row r="18689" spans="19:21" x14ac:dyDescent="0.25">
      <c r="S18689" s="46"/>
      <c r="U18689" s="46"/>
    </row>
    <row r="18690" spans="19:21" x14ac:dyDescent="0.25">
      <c r="S18690" s="46"/>
      <c r="U18690" s="46"/>
    </row>
    <row r="18691" spans="19:21" x14ac:dyDescent="0.25">
      <c r="S18691" s="46"/>
      <c r="U18691" s="46"/>
    </row>
    <row r="18692" spans="19:21" x14ac:dyDescent="0.25">
      <c r="S18692" s="46"/>
      <c r="U18692" s="46"/>
    </row>
    <row r="18693" spans="19:21" x14ac:dyDescent="0.25">
      <c r="S18693" s="46"/>
      <c r="U18693" s="46"/>
    </row>
    <row r="18694" spans="19:21" x14ac:dyDescent="0.25">
      <c r="S18694" s="46"/>
      <c r="U18694" s="46"/>
    </row>
    <row r="18695" spans="19:21" x14ac:dyDescent="0.25">
      <c r="S18695" s="46"/>
      <c r="U18695" s="46"/>
    </row>
    <row r="18696" spans="19:21" x14ac:dyDescent="0.25">
      <c r="S18696" s="46"/>
      <c r="U18696" s="46"/>
    </row>
    <row r="18697" spans="19:21" x14ac:dyDescent="0.25">
      <c r="S18697" s="46"/>
      <c r="U18697" s="46"/>
    </row>
    <row r="18698" spans="19:21" x14ac:dyDescent="0.25">
      <c r="S18698" s="46"/>
      <c r="U18698" s="46"/>
    </row>
    <row r="18699" spans="19:21" x14ac:dyDescent="0.25">
      <c r="S18699" s="46"/>
      <c r="U18699" s="46"/>
    </row>
    <row r="18700" spans="19:21" x14ac:dyDescent="0.25">
      <c r="S18700" s="46"/>
      <c r="U18700" s="46"/>
    </row>
    <row r="18701" spans="19:21" x14ac:dyDescent="0.25">
      <c r="S18701" s="46"/>
      <c r="U18701" s="46"/>
    </row>
    <row r="18702" spans="19:21" x14ac:dyDescent="0.25">
      <c r="S18702" s="46"/>
      <c r="U18702" s="46"/>
    </row>
    <row r="18703" spans="19:21" x14ac:dyDescent="0.25">
      <c r="S18703" s="46"/>
      <c r="U18703" s="46"/>
    </row>
    <row r="18704" spans="19:21" x14ac:dyDescent="0.25">
      <c r="S18704" s="46"/>
      <c r="U18704" s="46"/>
    </row>
    <row r="18705" spans="19:21" x14ac:dyDescent="0.25">
      <c r="S18705" s="46"/>
      <c r="U18705" s="46"/>
    </row>
    <row r="18706" spans="19:21" x14ac:dyDescent="0.25">
      <c r="S18706" s="46"/>
      <c r="U18706" s="46"/>
    </row>
    <row r="18707" spans="19:21" x14ac:dyDescent="0.25">
      <c r="S18707" s="46"/>
      <c r="U18707" s="46"/>
    </row>
    <row r="18708" spans="19:21" x14ac:dyDescent="0.25">
      <c r="S18708" s="46"/>
      <c r="U18708" s="46"/>
    </row>
    <row r="18709" spans="19:21" x14ac:dyDescent="0.25">
      <c r="S18709" s="46"/>
      <c r="U18709" s="46"/>
    </row>
    <row r="18710" spans="19:21" x14ac:dyDescent="0.25">
      <c r="S18710" s="46"/>
      <c r="U18710" s="46"/>
    </row>
    <row r="18711" spans="19:21" x14ac:dyDescent="0.25">
      <c r="S18711" s="46"/>
      <c r="U18711" s="46"/>
    </row>
    <row r="18712" spans="19:21" x14ac:dyDescent="0.25">
      <c r="S18712" s="46"/>
      <c r="U18712" s="46"/>
    </row>
    <row r="18713" spans="19:21" x14ac:dyDescent="0.25">
      <c r="S18713" s="46"/>
      <c r="U18713" s="46"/>
    </row>
    <row r="18714" spans="19:21" x14ac:dyDescent="0.25">
      <c r="S18714" s="46"/>
      <c r="U18714" s="46"/>
    </row>
    <row r="18715" spans="19:21" x14ac:dyDescent="0.25">
      <c r="S18715" s="46"/>
      <c r="U18715" s="46"/>
    </row>
    <row r="18716" spans="19:21" x14ac:dyDescent="0.25">
      <c r="S18716" s="46"/>
      <c r="U18716" s="46"/>
    </row>
    <row r="18717" spans="19:21" x14ac:dyDescent="0.25">
      <c r="S18717" s="46"/>
      <c r="U18717" s="46"/>
    </row>
    <row r="18718" spans="19:21" x14ac:dyDescent="0.25">
      <c r="S18718" s="46"/>
      <c r="U18718" s="46"/>
    </row>
    <row r="18719" spans="19:21" x14ac:dyDescent="0.25">
      <c r="S18719" s="46"/>
      <c r="U18719" s="46"/>
    </row>
    <row r="18720" spans="19:21" x14ac:dyDescent="0.25">
      <c r="S18720" s="46"/>
      <c r="U18720" s="46"/>
    </row>
    <row r="18721" spans="19:21" x14ac:dyDescent="0.25">
      <c r="S18721" s="46"/>
      <c r="U18721" s="46"/>
    </row>
    <row r="18722" spans="19:21" x14ac:dyDescent="0.25">
      <c r="S18722" s="46"/>
      <c r="U18722" s="46"/>
    </row>
    <row r="18723" spans="19:21" x14ac:dyDescent="0.25">
      <c r="S18723" s="46"/>
      <c r="U18723" s="46"/>
    </row>
    <row r="18724" spans="19:21" x14ac:dyDescent="0.25">
      <c r="S18724" s="46"/>
      <c r="U18724" s="46"/>
    </row>
    <row r="18725" spans="19:21" x14ac:dyDescent="0.25">
      <c r="S18725" s="46"/>
      <c r="U18725" s="46"/>
    </row>
    <row r="18726" spans="19:21" x14ac:dyDescent="0.25">
      <c r="S18726" s="46"/>
      <c r="U18726" s="46"/>
    </row>
    <row r="18727" spans="19:21" x14ac:dyDescent="0.25">
      <c r="S18727" s="46"/>
      <c r="U18727" s="46"/>
    </row>
    <row r="18728" spans="19:21" x14ac:dyDescent="0.25">
      <c r="S18728" s="46"/>
      <c r="U18728" s="46"/>
    </row>
    <row r="18729" spans="19:21" x14ac:dyDescent="0.25">
      <c r="S18729" s="46"/>
      <c r="U18729" s="46"/>
    </row>
    <row r="18730" spans="19:21" x14ac:dyDescent="0.25">
      <c r="S18730" s="46"/>
      <c r="U18730" s="46"/>
    </row>
    <row r="18731" spans="19:21" x14ac:dyDescent="0.25">
      <c r="S18731" s="46"/>
      <c r="U18731" s="46"/>
    </row>
    <row r="18732" spans="19:21" x14ac:dyDescent="0.25">
      <c r="S18732" s="46"/>
      <c r="U18732" s="46"/>
    </row>
    <row r="18733" spans="19:21" x14ac:dyDescent="0.25">
      <c r="S18733" s="46"/>
      <c r="U18733" s="46"/>
    </row>
    <row r="18734" spans="19:21" x14ac:dyDescent="0.25">
      <c r="S18734" s="46"/>
      <c r="U18734" s="46"/>
    </row>
    <row r="18735" spans="19:21" x14ac:dyDescent="0.25">
      <c r="S18735" s="46"/>
      <c r="U18735" s="46"/>
    </row>
    <row r="18736" spans="19:21" x14ac:dyDescent="0.25">
      <c r="S18736" s="46"/>
      <c r="U18736" s="46"/>
    </row>
    <row r="18737" spans="19:21" x14ac:dyDescent="0.25">
      <c r="S18737" s="46"/>
      <c r="U18737" s="46"/>
    </row>
    <row r="18738" spans="19:21" x14ac:dyDescent="0.25">
      <c r="S18738" s="46"/>
      <c r="U18738" s="46"/>
    </row>
    <row r="18739" spans="19:21" x14ac:dyDescent="0.25">
      <c r="S18739" s="46"/>
      <c r="U18739" s="46"/>
    </row>
    <row r="18740" spans="19:21" x14ac:dyDescent="0.25">
      <c r="S18740" s="46"/>
      <c r="U18740" s="46"/>
    </row>
    <row r="18741" spans="19:21" x14ac:dyDescent="0.25">
      <c r="S18741" s="46"/>
      <c r="U18741" s="46"/>
    </row>
    <row r="18742" spans="19:21" x14ac:dyDescent="0.25">
      <c r="S18742" s="46"/>
      <c r="U18742" s="46"/>
    </row>
    <row r="18743" spans="19:21" x14ac:dyDescent="0.25">
      <c r="S18743" s="46"/>
      <c r="U18743" s="46"/>
    </row>
    <row r="18744" spans="19:21" x14ac:dyDescent="0.25">
      <c r="S18744" s="46"/>
      <c r="U18744" s="46"/>
    </row>
    <row r="18745" spans="19:21" x14ac:dyDescent="0.25">
      <c r="S18745" s="46"/>
      <c r="U18745" s="46"/>
    </row>
    <row r="18746" spans="19:21" x14ac:dyDescent="0.25">
      <c r="S18746" s="46"/>
      <c r="U18746" s="46"/>
    </row>
    <row r="18747" spans="19:21" x14ac:dyDescent="0.25">
      <c r="S18747" s="46"/>
      <c r="U18747" s="46"/>
    </row>
    <row r="18748" spans="19:21" x14ac:dyDescent="0.25">
      <c r="S18748" s="46"/>
      <c r="U18748" s="46"/>
    </row>
    <row r="18749" spans="19:21" x14ac:dyDescent="0.25">
      <c r="S18749" s="46"/>
      <c r="U18749" s="46"/>
    </row>
    <row r="18750" spans="19:21" x14ac:dyDescent="0.25">
      <c r="S18750" s="46"/>
      <c r="U18750" s="46"/>
    </row>
    <row r="18751" spans="19:21" x14ac:dyDescent="0.25">
      <c r="S18751" s="46"/>
      <c r="U18751" s="46"/>
    </row>
    <row r="18752" spans="19:21" x14ac:dyDescent="0.25">
      <c r="S18752" s="46"/>
      <c r="U18752" s="46"/>
    </row>
    <row r="18753" spans="19:21" x14ac:dyDescent="0.25">
      <c r="S18753" s="46"/>
      <c r="U18753" s="46"/>
    </row>
    <row r="18754" spans="19:21" x14ac:dyDescent="0.25">
      <c r="S18754" s="46"/>
      <c r="U18754" s="46"/>
    </row>
    <row r="18755" spans="19:21" x14ac:dyDescent="0.25">
      <c r="S18755" s="46"/>
      <c r="U18755" s="46"/>
    </row>
    <row r="18756" spans="19:21" x14ac:dyDescent="0.25">
      <c r="S18756" s="46"/>
      <c r="U18756" s="46"/>
    </row>
    <row r="18757" spans="19:21" x14ac:dyDescent="0.25">
      <c r="S18757" s="46"/>
      <c r="U18757" s="46"/>
    </row>
    <row r="18758" spans="19:21" x14ac:dyDescent="0.25">
      <c r="S18758" s="46"/>
      <c r="U18758" s="46"/>
    </row>
    <row r="18759" spans="19:21" x14ac:dyDescent="0.25">
      <c r="S18759" s="46"/>
      <c r="U18759" s="46"/>
    </row>
    <row r="18760" spans="19:21" x14ac:dyDescent="0.25">
      <c r="S18760" s="46"/>
      <c r="U18760" s="46"/>
    </row>
    <row r="18761" spans="19:21" x14ac:dyDescent="0.25">
      <c r="S18761" s="46"/>
      <c r="U18761" s="46"/>
    </row>
    <row r="18762" spans="19:21" x14ac:dyDescent="0.25">
      <c r="S18762" s="46"/>
      <c r="U18762" s="46"/>
    </row>
    <row r="18763" spans="19:21" x14ac:dyDescent="0.25">
      <c r="S18763" s="46"/>
      <c r="U18763" s="46"/>
    </row>
    <row r="18764" spans="19:21" x14ac:dyDescent="0.25">
      <c r="S18764" s="46"/>
      <c r="U18764" s="46"/>
    </row>
    <row r="18765" spans="19:21" x14ac:dyDescent="0.25">
      <c r="S18765" s="46"/>
      <c r="U18765" s="46"/>
    </row>
    <row r="18766" spans="19:21" x14ac:dyDescent="0.25">
      <c r="S18766" s="46"/>
      <c r="U18766" s="46"/>
    </row>
    <row r="18767" spans="19:21" x14ac:dyDescent="0.25">
      <c r="S18767" s="46"/>
      <c r="U18767" s="46"/>
    </row>
    <row r="18768" spans="19:21" x14ac:dyDescent="0.25">
      <c r="S18768" s="46"/>
      <c r="U18768" s="46"/>
    </row>
    <row r="18769" spans="19:21" x14ac:dyDescent="0.25">
      <c r="S18769" s="46"/>
      <c r="U18769" s="46"/>
    </row>
    <row r="18770" spans="19:21" x14ac:dyDescent="0.25">
      <c r="S18770" s="46"/>
      <c r="U18770" s="46"/>
    </row>
    <row r="18771" spans="19:21" x14ac:dyDescent="0.25">
      <c r="S18771" s="46"/>
      <c r="U18771" s="46"/>
    </row>
    <row r="18772" spans="19:21" x14ac:dyDescent="0.25">
      <c r="S18772" s="46"/>
      <c r="U18772" s="46"/>
    </row>
    <row r="18773" spans="19:21" x14ac:dyDescent="0.25">
      <c r="S18773" s="46"/>
      <c r="U18773" s="46"/>
    </row>
    <row r="18774" spans="19:21" x14ac:dyDescent="0.25">
      <c r="S18774" s="46"/>
      <c r="U18774" s="46"/>
    </row>
    <row r="18775" spans="19:21" x14ac:dyDescent="0.25">
      <c r="S18775" s="46"/>
      <c r="U18775" s="46"/>
    </row>
    <row r="18776" spans="19:21" x14ac:dyDescent="0.25">
      <c r="S18776" s="46"/>
      <c r="U18776" s="46"/>
    </row>
    <row r="18777" spans="19:21" x14ac:dyDescent="0.25">
      <c r="S18777" s="46"/>
      <c r="U18777" s="46"/>
    </row>
    <row r="18778" spans="19:21" x14ac:dyDescent="0.25">
      <c r="S18778" s="46"/>
      <c r="U18778" s="46"/>
    </row>
    <row r="18779" spans="19:21" x14ac:dyDescent="0.25">
      <c r="S18779" s="46"/>
      <c r="U18779" s="46"/>
    </row>
    <row r="18780" spans="19:21" x14ac:dyDescent="0.25">
      <c r="S18780" s="46"/>
      <c r="U18780" s="46"/>
    </row>
    <row r="18781" spans="19:21" x14ac:dyDescent="0.25">
      <c r="S18781" s="46"/>
      <c r="U18781" s="46"/>
    </row>
    <row r="18782" spans="19:21" x14ac:dyDescent="0.25">
      <c r="S18782" s="46"/>
      <c r="U18782" s="46"/>
    </row>
    <row r="18783" spans="19:21" x14ac:dyDescent="0.25">
      <c r="S18783" s="46"/>
      <c r="U18783" s="46"/>
    </row>
    <row r="18784" spans="19:21" x14ac:dyDescent="0.25">
      <c r="S18784" s="46"/>
      <c r="U18784" s="46"/>
    </row>
    <row r="18785" spans="19:21" x14ac:dyDescent="0.25">
      <c r="S18785" s="46"/>
      <c r="U18785" s="46"/>
    </row>
    <row r="18786" spans="19:21" x14ac:dyDescent="0.25">
      <c r="S18786" s="46"/>
      <c r="U18786" s="46"/>
    </row>
    <row r="18787" spans="19:21" x14ac:dyDescent="0.25">
      <c r="S18787" s="46"/>
      <c r="U18787" s="46"/>
    </row>
    <row r="18788" spans="19:21" x14ac:dyDescent="0.25">
      <c r="S18788" s="46"/>
      <c r="U18788" s="46"/>
    </row>
    <row r="18789" spans="19:21" x14ac:dyDescent="0.25">
      <c r="S18789" s="46"/>
      <c r="U18789" s="46"/>
    </row>
    <row r="18790" spans="19:21" x14ac:dyDescent="0.25">
      <c r="S18790" s="46"/>
      <c r="U18790" s="46"/>
    </row>
    <row r="18791" spans="19:21" x14ac:dyDescent="0.25">
      <c r="S18791" s="46"/>
      <c r="U18791" s="46"/>
    </row>
    <row r="18792" spans="19:21" x14ac:dyDescent="0.25">
      <c r="S18792" s="46"/>
      <c r="U18792" s="46"/>
    </row>
    <row r="18793" spans="19:21" x14ac:dyDescent="0.25">
      <c r="S18793" s="46"/>
      <c r="U18793" s="46"/>
    </row>
    <row r="18794" spans="19:21" x14ac:dyDescent="0.25">
      <c r="S18794" s="46"/>
      <c r="U18794" s="46"/>
    </row>
    <row r="18795" spans="19:21" x14ac:dyDescent="0.25">
      <c r="S18795" s="46"/>
      <c r="U18795" s="46"/>
    </row>
    <row r="18796" spans="19:21" x14ac:dyDescent="0.25">
      <c r="S18796" s="46"/>
      <c r="U18796" s="46"/>
    </row>
    <row r="18797" spans="19:21" x14ac:dyDescent="0.25">
      <c r="S18797" s="46"/>
      <c r="U18797" s="46"/>
    </row>
    <row r="18798" spans="19:21" x14ac:dyDescent="0.25">
      <c r="S18798" s="46"/>
      <c r="U18798" s="46"/>
    </row>
    <row r="18799" spans="19:21" x14ac:dyDescent="0.25">
      <c r="S18799" s="46"/>
      <c r="U18799" s="46"/>
    </row>
    <row r="18800" spans="19:21" x14ac:dyDescent="0.25">
      <c r="S18800" s="46"/>
      <c r="U18800" s="46"/>
    </row>
    <row r="18801" spans="19:21" x14ac:dyDescent="0.25">
      <c r="S18801" s="46"/>
      <c r="U18801" s="46"/>
    </row>
    <row r="18802" spans="19:21" x14ac:dyDescent="0.25">
      <c r="S18802" s="46"/>
      <c r="U18802" s="46"/>
    </row>
    <row r="18803" spans="19:21" x14ac:dyDescent="0.25">
      <c r="S18803" s="46"/>
      <c r="U18803" s="46"/>
    </row>
    <row r="18804" spans="19:21" x14ac:dyDescent="0.25">
      <c r="S18804" s="46"/>
      <c r="U18804" s="46"/>
    </row>
    <row r="18805" spans="19:21" x14ac:dyDescent="0.25">
      <c r="S18805" s="46"/>
      <c r="U18805" s="46"/>
    </row>
    <row r="18806" spans="19:21" x14ac:dyDescent="0.25">
      <c r="S18806" s="46"/>
      <c r="U18806" s="46"/>
    </row>
    <row r="18807" spans="19:21" x14ac:dyDescent="0.25">
      <c r="S18807" s="46"/>
      <c r="U18807" s="46"/>
    </row>
    <row r="18808" spans="19:21" x14ac:dyDescent="0.25">
      <c r="S18808" s="46"/>
      <c r="U18808" s="46"/>
    </row>
    <row r="18809" spans="19:21" x14ac:dyDescent="0.25">
      <c r="S18809" s="46"/>
      <c r="U18809" s="46"/>
    </row>
    <row r="18810" spans="19:21" x14ac:dyDescent="0.25">
      <c r="S18810" s="46"/>
      <c r="U18810" s="46"/>
    </row>
    <row r="18811" spans="19:21" x14ac:dyDescent="0.25">
      <c r="S18811" s="46"/>
      <c r="U18811" s="46"/>
    </row>
    <row r="18812" spans="19:21" x14ac:dyDescent="0.25">
      <c r="S18812" s="46"/>
      <c r="U18812" s="46"/>
    </row>
    <row r="18813" spans="19:21" x14ac:dyDescent="0.25">
      <c r="S18813" s="46"/>
      <c r="U18813" s="46"/>
    </row>
    <row r="18814" spans="19:21" x14ac:dyDescent="0.25">
      <c r="S18814" s="46"/>
      <c r="U18814" s="46"/>
    </row>
    <row r="18815" spans="19:21" x14ac:dyDescent="0.25">
      <c r="S18815" s="46"/>
      <c r="U18815" s="46"/>
    </row>
    <row r="18816" spans="19:21" x14ac:dyDescent="0.25">
      <c r="S18816" s="46"/>
      <c r="U18816" s="46"/>
    </row>
    <row r="18817" spans="19:21" x14ac:dyDescent="0.25">
      <c r="S18817" s="46"/>
      <c r="U18817" s="46"/>
    </row>
    <row r="18818" spans="19:21" x14ac:dyDescent="0.25">
      <c r="S18818" s="46"/>
      <c r="U18818" s="46"/>
    </row>
    <row r="18819" spans="19:21" x14ac:dyDescent="0.25">
      <c r="S18819" s="46"/>
      <c r="U18819" s="46"/>
    </row>
    <row r="18820" spans="19:21" x14ac:dyDescent="0.25">
      <c r="S18820" s="46"/>
      <c r="U18820" s="46"/>
    </row>
    <row r="18821" spans="19:21" x14ac:dyDescent="0.25">
      <c r="S18821" s="46"/>
      <c r="U18821" s="46"/>
    </row>
    <row r="18822" spans="19:21" x14ac:dyDescent="0.25">
      <c r="S18822" s="46"/>
      <c r="U18822" s="46"/>
    </row>
    <row r="18823" spans="19:21" x14ac:dyDescent="0.25">
      <c r="S18823" s="46"/>
      <c r="U18823" s="46"/>
    </row>
    <row r="18824" spans="19:21" x14ac:dyDescent="0.25">
      <c r="S18824" s="46"/>
      <c r="U18824" s="46"/>
    </row>
    <row r="18825" spans="19:21" x14ac:dyDescent="0.25">
      <c r="S18825" s="46"/>
      <c r="U18825" s="46"/>
    </row>
    <row r="18826" spans="19:21" x14ac:dyDescent="0.25">
      <c r="S18826" s="46"/>
      <c r="U18826" s="46"/>
    </row>
    <row r="18827" spans="19:21" x14ac:dyDescent="0.25">
      <c r="S18827" s="46"/>
      <c r="U18827" s="46"/>
    </row>
    <row r="18828" spans="19:21" x14ac:dyDescent="0.25">
      <c r="S18828" s="46"/>
      <c r="U18828" s="46"/>
    </row>
    <row r="18829" spans="19:21" x14ac:dyDescent="0.25">
      <c r="S18829" s="46"/>
      <c r="U18829" s="46"/>
    </row>
    <row r="18830" spans="19:21" x14ac:dyDescent="0.25">
      <c r="S18830" s="46"/>
      <c r="U18830" s="46"/>
    </row>
    <row r="18831" spans="19:21" x14ac:dyDescent="0.25">
      <c r="S18831" s="46"/>
      <c r="U18831" s="46"/>
    </row>
    <row r="18832" spans="19:21" x14ac:dyDescent="0.25">
      <c r="S18832" s="46"/>
      <c r="U18832" s="46"/>
    </row>
    <row r="18833" spans="19:21" x14ac:dyDescent="0.25">
      <c r="S18833" s="46"/>
      <c r="U18833" s="46"/>
    </row>
    <row r="18834" spans="19:21" x14ac:dyDescent="0.25">
      <c r="S18834" s="46"/>
      <c r="U18834" s="46"/>
    </row>
    <row r="18835" spans="19:21" x14ac:dyDescent="0.25">
      <c r="S18835" s="46"/>
      <c r="U18835" s="46"/>
    </row>
    <row r="18836" spans="19:21" x14ac:dyDescent="0.25">
      <c r="S18836" s="46"/>
      <c r="U18836" s="46"/>
    </row>
    <row r="18837" spans="19:21" x14ac:dyDescent="0.25">
      <c r="S18837" s="46"/>
      <c r="U18837" s="46"/>
    </row>
    <row r="18838" spans="19:21" x14ac:dyDescent="0.25">
      <c r="S18838" s="46"/>
      <c r="U18838" s="46"/>
    </row>
    <row r="18839" spans="19:21" x14ac:dyDescent="0.25">
      <c r="S18839" s="46"/>
      <c r="U18839" s="46"/>
    </row>
    <row r="18840" spans="19:21" x14ac:dyDescent="0.25">
      <c r="S18840" s="46"/>
      <c r="U18840" s="46"/>
    </row>
    <row r="18841" spans="19:21" x14ac:dyDescent="0.25">
      <c r="S18841" s="46"/>
      <c r="U18841" s="46"/>
    </row>
    <row r="18842" spans="19:21" x14ac:dyDescent="0.25">
      <c r="S18842" s="46"/>
      <c r="U18842" s="46"/>
    </row>
    <row r="18843" spans="19:21" x14ac:dyDescent="0.25">
      <c r="S18843" s="46"/>
      <c r="U18843" s="46"/>
    </row>
    <row r="18844" spans="19:21" x14ac:dyDescent="0.25">
      <c r="S18844" s="46"/>
      <c r="U18844" s="46"/>
    </row>
    <row r="18845" spans="19:21" x14ac:dyDescent="0.25">
      <c r="S18845" s="46"/>
      <c r="U18845" s="46"/>
    </row>
    <row r="18846" spans="19:21" x14ac:dyDescent="0.25">
      <c r="S18846" s="46"/>
      <c r="U18846" s="46"/>
    </row>
    <row r="18847" spans="19:21" x14ac:dyDescent="0.25">
      <c r="S18847" s="46"/>
      <c r="U18847" s="46"/>
    </row>
    <row r="18848" spans="19:21" x14ac:dyDescent="0.25">
      <c r="S18848" s="46"/>
      <c r="U18848" s="46"/>
    </row>
    <row r="18849" spans="19:21" x14ac:dyDescent="0.25">
      <c r="S18849" s="46"/>
      <c r="U18849" s="46"/>
    </row>
    <row r="18850" spans="19:21" x14ac:dyDescent="0.25">
      <c r="S18850" s="46"/>
      <c r="U18850" s="46"/>
    </row>
    <row r="18851" spans="19:21" x14ac:dyDescent="0.25">
      <c r="S18851" s="46"/>
      <c r="U18851" s="46"/>
    </row>
    <row r="18852" spans="19:21" x14ac:dyDescent="0.25">
      <c r="S18852" s="46"/>
      <c r="U18852" s="46"/>
    </row>
    <row r="18853" spans="19:21" x14ac:dyDescent="0.25">
      <c r="S18853" s="46"/>
      <c r="U18853" s="46"/>
    </row>
    <row r="18854" spans="19:21" x14ac:dyDescent="0.25">
      <c r="S18854" s="46"/>
      <c r="U18854" s="46"/>
    </row>
    <row r="18855" spans="19:21" x14ac:dyDescent="0.25">
      <c r="S18855" s="46"/>
      <c r="U18855" s="46"/>
    </row>
    <row r="18856" spans="19:21" x14ac:dyDescent="0.25">
      <c r="S18856" s="46"/>
      <c r="U18856" s="46"/>
    </row>
    <row r="18857" spans="19:21" x14ac:dyDescent="0.25">
      <c r="S18857" s="46"/>
      <c r="U18857" s="46"/>
    </row>
    <row r="18858" spans="19:21" x14ac:dyDescent="0.25">
      <c r="S18858" s="46"/>
      <c r="U18858" s="46"/>
    </row>
    <row r="18859" spans="19:21" x14ac:dyDescent="0.25">
      <c r="S18859" s="46"/>
      <c r="U18859" s="46"/>
    </row>
    <row r="18860" spans="19:21" x14ac:dyDescent="0.25">
      <c r="S18860" s="46"/>
      <c r="U18860" s="46"/>
    </row>
    <row r="18861" spans="19:21" x14ac:dyDescent="0.25">
      <c r="S18861" s="46"/>
      <c r="U18861" s="46"/>
    </row>
    <row r="18862" spans="19:21" x14ac:dyDescent="0.25">
      <c r="S18862" s="46"/>
      <c r="U18862" s="46"/>
    </row>
    <row r="18863" spans="19:21" x14ac:dyDescent="0.25">
      <c r="S18863" s="46"/>
      <c r="U18863" s="46"/>
    </row>
    <row r="18864" spans="19:21" x14ac:dyDescent="0.25">
      <c r="S18864" s="46"/>
      <c r="U18864" s="46"/>
    </row>
    <row r="18865" spans="19:21" x14ac:dyDescent="0.25">
      <c r="S18865" s="46"/>
      <c r="U18865" s="46"/>
    </row>
    <row r="18866" spans="19:21" x14ac:dyDescent="0.25">
      <c r="S18866" s="46"/>
      <c r="U18866" s="46"/>
    </row>
    <row r="18867" spans="19:21" x14ac:dyDescent="0.25">
      <c r="S18867" s="46"/>
      <c r="U18867" s="46"/>
    </row>
    <row r="18868" spans="19:21" x14ac:dyDescent="0.25">
      <c r="S18868" s="46"/>
      <c r="U18868" s="46"/>
    </row>
    <row r="18869" spans="19:21" x14ac:dyDescent="0.25">
      <c r="S18869" s="46"/>
      <c r="U18869" s="46"/>
    </row>
    <row r="18870" spans="19:21" x14ac:dyDescent="0.25">
      <c r="S18870" s="46"/>
      <c r="U18870" s="46"/>
    </row>
    <row r="18871" spans="19:21" x14ac:dyDescent="0.25">
      <c r="S18871" s="46"/>
      <c r="U18871" s="46"/>
    </row>
    <row r="18872" spans="19:21" x14ac:dyDescent="0.25">
      <c r="S18872" s="46"/>
      <c r="U18872" s="46"/>
    </row>
    <row r="18873" spans="19:21" x14ac:dyDescent="0.25">
      <c r="S18873" s="46"/>
      <c r="U18873" s="46"/>
    </row>
    <row r="18874" spans="19:21" x14ac:dyDescent="0.25">
      <c r="S18874" s="46"/>
      <c r="U18874" s="46"/>
    </row>
    <row r="18875" spans="19:21" x14ac:dyDescent="0.25">
      <c r="S18875" s="46"/>
      <c r="U18875" s="46"/>
    </row>
    <row r="18876" spans="19:21" x14ac:dyDescent="0.25">
      <c r="S18876" s="46"/>
      <c r="U18876" s="46"/>
    </row>
    <row r="18877" spans="19:21" x14ac:dyDescent="0.25">
      <c r="S18877" s="46"/>
      <c r="U18877" s="46"/>
    </row>
    <row r="18878" spans="19:21" x14ac:dyDescent="0.25">
      <c r="S18878" s="46"/>
      <c r="U18878" s="46"/>
    </row>
    <row r="18879" spans="19:21" x14ac:dyDescent="0.25">
      <c r="S18879" s="46"/>
      <c r="U18879" s="46"/>
    </row>
    <row r="18880" spans="19:21" x14ac:dyDescent="0.25">
      <c r="S18880" s="46"/>
      <c r="U18880" s="46"/>
    </row>
    <row r="18881" spans="19:21" x14ac:dyDescent="0.25">
      <c r="S18881" s="46"/>
      <c r="U18881" s="46"/>
    </row>
    <row r="18882" spans="19:21" x14ac:dyDescent="0.25">
      <c r="S18882" s="46"/>
      <c r="U18882" s="46"/>
    </row>
    <row r="18883" spans="19:21" x14ac:dyDescent="0.25">
      <c r="S18883" s="46"/>
      <c r="U18883" s="46"/>
    </row>
    <row r="18884" spans="19:21" x14ac:dyDescent="0.25">
      <c r="S18884" s="46"/>
      <c r="U18884" s="46"/>
    </row>
    <row r="18885" spans="19:21" x14ac:dyDescent="0.25">
      <c r="S18885" s="46"/>
      <c r="U18885" s="46"/>
    </row>
    <row r="18886" spans="19:21" x14ac:dyDescent="0.25">
      <c r="S18886" s="46"/>
      <c r="U18886" s="46"/>
    </row>
    <row r="18887" spans="19:21" x14ac:dyDescent="0.25">
      <c r="S18887" s="46"/>
      <c r="U18887" s="46"/>
    </row>
    <row r="18888" spans="19:21" x14ac:dyDescent="0.25">
      <c r="S18888" s="46"/>
      <c r="U18888" s="46"/>
    </row>
    <row r="18889" spans="19:21" x14ac:dyDescent="0.25">
      <c r="S18889" s="46"/>
      <c r="U18889" s="46"/>
    </row>
    <row r="18890" spans="19:21" x14ac:dyDescent="0.25">
      <c r="S18890" s="46"/>
      <c r="U18890" s="46"/>
    </row>
    <row r="18891" spans="19:21" x14ac:dyDescent="0.25">
      <c r="S18891" s="46"/>
      <c r="U18891" s="46"/>
    </row>
    <row r="18892" spans="19:21" x14ac:dyDescent="0.25">
      <c r="S18892" s="46"/>
      <c r="U18892" s="46"/>
    </row>
    <row r="18893" spans="19:21" x14ac:dyDescent="0.25">
      <c r="S18893" s="46"/>
      <c r="U18893" s="46"/>
    </row>
    <row r="18894" spans="19:21" x14ac:dyDescent="0.25">
      <c r="S18894" s="46"/>
      <c r="U18894" s="46"/>
    </row>
    <row r="18895" spans="19:21" x14ac:dyDescent="0.25">
      <c r="S18895" s="46"/>
      <c r="U18895" s="46"/>
    </row>
    <row r="18896" spans="19:21" x14ac:dyDescent="0.25">
      <c r="S18896" s="46"/>
      <c r="U18896" s="46"/>
    </row>
    <row r="18897" spans="19:21" x14ac:dyDescent="0.25">
      <c r="S18897" s="46"/>
      <c r="U18897" s="46"/>
    </row>
    <row r="18898" spans="19:21" x14ac:dyDescent="0.25">
      <c r="S18898" s="46"/>
      <c r="U18898" s="46"/>
    </row>
    <row r="18899" spans="19:21" x14ac:dyDescent="0.25">
      <c r="S18899" s="46"/>
      <c r="U18899" s="46"/>
    </row>
    <row r="18900" spans="19:21" x14ac:dyDescent="0.25">
      <c r="S18900" s="46"/>
      <c r="U18900" s="46"/>
    </row>
    <row r="18901" spans="19:21" x14ac:dyDescent="0.25">
      <c r="S18901" s="46"/>
      <c r="U18901" s="46"/>
    </row>
    <row r="18902" spans="19:21" x14ac:dyDescent="0.25">
      <c r="S18902" s="46"/>
      <c r="U18902" s="46"/>
    </row>
    <row r="18903" spans="19:21" x14ac:dyDescent="0.25">
      <c r="S18903" s="46"/>
      <c r="U18903" s="46"/>
    </row>
    <row r="18904" spans="19:21" x14ac:dyDescent="0.25">
      <c r="S18904" s="46"/>
      <c r="U18904" s="46"/>
    </row>
    <row r="18905" spans="19:21" x14ac:dyDescent="0.25">
      <c r="S18905" s="46"/>
      <c r="U18905" s="46"/>
    </row>
    <row r="18906" spans="19:21" x14ac:dyDescent="0.25">
      <c r="S18906" s="46"/>
      <c r="U18906" s="46"/>
    </row>
    <row r="18907" spans="19:21" x14ac:dyDescent="0.25">
      <c r="S18907" s="46"/>
      <c r="U18907" s="46"/>
    </row>
    <row r="18908" spans="19:21" x14ac:dyDescent="0.25">
      <c r="S18908" s="46"/>
      <c r="U18908" s="46"/>
    </row>
    <row r="18909" spans="19:21" x14ac:dyDescent="0.25">
      <c r="S18909" s="46"/>
      <c r="U18909" s="46"/>
    </row>
    <row r="18910" spans="19:21" x14ac:dyDescent="0.25">
      <c r="S18910" s="46"/>
      <c r="U18910" s="46"/>
    </row>
    <row r="18911" spans="19:21" x14ac:dyDescent="0.25">
      <c r="S18911" s="46"/>
      <c r="U18911" s="46"/>
    </row>
    <row r="18912" spans="19:21" x14ac:dyDescent="0.25">
      <c r="S18912" s="46"/>
      <c r="U18912" s="46"/>
    </row>
    <row r="18913" spans="19:21" x14ac:dyDescent="0.25">
      <c r="S18913" s="46"/>
      <c r="U18913" s="46"/>
    </row>
    <row r="18914" spans="19:21" x14ac:dyDescent="0.25">
      <c r="S18914" s="46"/>
      <c r="U18914" s="46"/>
    </row>
    <row r="18915" spans="19:21" x14ac:dyDescent="0.25">
      <c r="S18915" s="46"/>
      <c r="U18915" s="46"/>
    </row>
    <row r="18916" spans="19:21" x14ac:dyDescent="0.25">
      <c r="S18916" s="46"/>
      <c r="U18916" s="46"/>
    </row>
    <row r="18917" spans="19:21" x14ac:dyDescent="0.25">
      <c r="S18917" s="46"/>
      <c r="U18917" s="46"/>
    </row>
    <row r="18918" spans="19:21" x14ac:dyDescent="0.25">
      <c r="S18918" s="46"/>
      <c r="U18918" s="46"/>
    </row>
    <row r="18919" spans="19:21" x14ac:dyDescent="0.25">
      <c r="S18919" s="46"/>
      <c r="U18919" s="46"/>
    </row>
    <row r="18920" spans="19:21" x14ac:dyDescent="0.25">
      <c r="S18920" s="46"/>
      <c r="U18920" s="46"/>
    </row>
    <row r="18921" spans="19:21" x14ac:dyDescent="0.25">
      <c r="S18921" s="46"/>
      <c r="U18921" s="46"/>
    </row>
    <row r="18922" spans="19:21" x14ac:dyDescent="0.25">
      <c r="S18922" s="46"/>
      <c r="U18922" s="46"/>
    </row>
    <row r="18923" spans="19:21" x14ac:dyDescent="0.25">
      <c r="S18923" s="46"/>
      <c r="U18923" s="46"/>
    </row>
    <row r="18924" spans="19:21" x14ac:dyDescent="0.25">
      <c r="S18924" s="46"/>
      <c r="U18924" s="46"/>
    </row>
    <row r="18925" spans="19:21" x14ac:dyDescent="0.25">
      <c r="S18925" s="46"/>
      <c r="U18925" s="46"/>
    </row>
    <row r="18926" spans="19:21" x14ac:dyDescent="0.25">
      <c r="S18926" s="46"/>
      <c r="U18926" s="46"/>
    </row>
    <row r="18927" spans="19:21" x14ac:dyDescent="0.25">
      <c r="S18927" s="46"/>
      <c r="U18927" s="46"/>
    </row>
    <row r="18928" spans="19:21" x14ac:dyDescent="0.25">
      <c r="S18928" s="46"/>
      <c r="U18928" s="46"/>
    </row>
    <row r="18929" spans="19:21" x14ac:dyDescent="0.25">
      <c r="S18929" s="46"/>
      <c r="U18929" s="46"/>
    </row>
    <row r="18930" spans="19:21" x14ac:dyDescent="0.25">
      <c r="S18930" s="46"/>
      <c r="U18930" s="46"/>
    </row>
    <row r="18931" spans="19:21" x14ac:dyDescent="0.25">
      <c r="S18931" s="46"/>
      <c r="U18931" s="46"/>
    </row>
    <row r="18932" spans="19:21" x14ac:dyDescent="0.25">
      <c r="S18932" s="46"/>
      <c r="U18932" s="46"/>
    </row>
    <row r="18933" spans="19:21" x14ac:dyDescent="0.25">
      <c r="S18933" s="46"/>
      <c r="U18933" s="46"/>
    </row>
    <row r="18934" spans="19:21" x14ac:dyDescent="0.25">
      <c r="S18934" s="46"/>
      <c r="U18934" s="46"/>
    </row>
    <row r="18935" spans="19:21" x14ac:dyDescent="0.25">
      <c r="S18935" s="46"/>
      <c r="U18935" s="46"/>
    </row>
    <row r="18936" spans="19:21" x14ac:dyDescent="0.25">
      <c r="S18936" s="46"/>
      <c r="U18936" s="46"/>
    </row>
    <row r="18937" spans="19:21" x14ac:dyDescent="0.25">
      <c r="S18937" s="46"/>
      <c r="U18937" s="46"/>
    </row>
    <row r="18938" spans="19:21" x14ac:dyDescent="0.25">
      <c r="S18938" s="46"/>
      <c r="U18938" s="46"/>
    </row>
    <row r="18939" spans="19:21" x14ac:dyDescent="0.25">
      <c r="S18939" s="46"/>
      <c r="U18939" s="46"/>
    </row>
    <row r="18940" spans="19:21" x14ac:dyDescent="0.25">
      <c r="S18940" s="46"/>
      <c r="U18940" s="46"/>
    </row>
    <row r="18941" spans="19:21" x14ac:dyDescent="0.25">
      <c r="S18941" s="46"/>
      <c r="U18941" s="46"/>
    </row>
    <row r="18942" spans="19:21" x14ac:dyDescent="0.25">
      <c r="S18942" s="46"/>
      <c r="U18942" s="46"/>
    </row>
    <row r="18943" spans="19:21" x14ac:dyDescent="0.25">
      <c r="S18943" s="46"/>
      <c r="U18943" s="46"/>
    </row>
    <row r="18944" spans="19:21" x14ac:dyDescent="0.25">
      <c r="S18944" s="46"/>
      <c r="U18944" s="46"/>
    </row>
    <row r="18945" spans="19:21" x14ac:dyDescent="0.25">
      <c r="S18945" s="46"/>
      <c r="U18945" s="46"/>
    </row>
    <row r="18946" spans="19:21" x14ac:dyDescent="0.25">
      <c r="S18946" s="46"/>
      <c r="U18946" s="46"/>
    </row>
    <row r="18947" spans="19:21" x14ac:dyDescent="0.25">
      <c r="S18947" s="46"/>
      <c r="U18947" s="46"/>
    </row>
    <row r="18948" spans="19:21" x14ac:dyDescent="0.25">
      <c r="S18948" s="46"/>
      <c r="U18948" s="46"/>
    </row>
    <row r="18949" spans="19:21" x14ac:dyDescent="0.25">
      <c r="S18949" s="46"/>
      <c r="U18949" s="46"/>
    </row>
    <row r="18950" spans="19:21" x14ac:dyDescent="0.25">
      <c r="S18950" s="46"/>
      <c r="U18950" s="46"/>
    </row>
    <row r="18951" spans="19:21" x14ac:dyDescent="0.25">
      <c r="S18951" s="46"/>
      <c r="U18951" s="46"/>
    </row>
    <row r="18952" spans="19:21" x14ac:dyDescent="0.25">
      <c r="S18952" s="46"/>
      <c r="U18952" s="46"/>
    </row>
    <row r="18953" spans="19:21" x14ac:dyDescent="0.25">
      <c r="S18953" s="46"/>
      <c r="U18953" s="46"/>
    </row>
    <row r="18954" spans="19:21" x14ac:dyDescent="0.25">
      <c r="S18954" s="46"/>
      <c r="U18954" s="46"/>
    </row>
    <row r="18955" spans="19:21" x14ac:dyDescent="0.25">
      <c r="S18955" s="46"/>
      <c r="U18955" s="46"/>
    </row>
    <row r="18956" spans="19:21" x14ac:dyDescent="0.25">
      <c r="S18956" s="46"/>
      <c r="U18956" s="46"/>
    </row>
    <row r="18957" spans="19:21" x14ac:dyDescent="0.25">
      <c r="S18957" s="46"/>
      <c r="U18957" s="46"/>
    </row>
    <row r="18958" spans="19:21" x14ac:dyDescent="0.25">
      <c r="S18958" s="46"/>
      <c r="U18958" s="46"/>
    </row>
    <row r="18959" spans="19:21" x14ac:dyDescent="0.25">
      <c r="S18959" s="46"/>
      <c r="U18959" s="46"/>
    </row>
    <row r="18960" spans="19:21" x14ac:dyDescent="0.25">
      <c r="S18960" s="46"/>
      <c r="U18960" s="46"/>
    </row>
    <row r="18961" spans="19:21" x14ac:dyDescent="0.25">
      <c r="S18961" s="46"/>
      <c r="U18961" s="46"/>
    </row>
    <row r="18962" spans="19:21" x14ac:dyDescent="0.25">
      <c r="S18962" s="46"/>
      <c r="U18962" s="46"/>
    </row>
    <row r="18963" spans="19:21" x14ac:dyDescent="0.25">
      <c r="S18963" s="46"/>
      <c r="U18963" s="46"/>
    </row>
    <row r="18964" spans="19:21" x14ac:dyDescent="0.25">
      <c r="S18964" s="46"/>
      <c r="U18964" s="46"/>
    </row>
    <row r="18965" spans="19:21" x14ac:dyDescent="0.25">
      <c r="S18965" s="46"/>
      <c r="U18965" s="46"/>
    </row>
    <row r="18966" spans="19:21" x14ac:dyDescent="0.25">
      <c r="S18966" s="46"/>
      <c r="U18966" s="46"/>
    </row>
    <row r="18967" spans="19:21" x14ac:dyDescent="0.25">
      <c r="S18967" s="46"/>
      <c r="U18967" s="46"/>
    </row>
    <row r="18968" spans="19:21" x14ac:dyDescent="0.25">
      <c r="S18968" s="46"/>
      <c r="U18968" s="46"/>
    </row>
    <row r="18969" spans="19:21" x14ac:dyDescent="0.25">
      <c r="S18969" s="46"/>
      <c r="U18969" s="46"/>
    </row>
    <row r="18970" spans="19:21" x14ac:dyDescent="0.25">
      <c r="S18970" s="46"/>
      <c r="U18970" s="46"/>
    </row>
    <row r="18971" spans="19:21" x14ac:dyDescent="0.25">
      <c r="S18971" s="46"/>
      <c r="U18971" s="46"/>
    </row>
    <row r="18972" spans="19:21" x14ac:dyDescent="0.25">
      <c r="S18972" s="46"/>
      <c r="U18972" s="46"/>
    </row>
    <row r="18973" spans="19:21" x14ac:dyDescent="0.25">
      <c r="S18973" s="46"/>
      <c r="U18973" s="46"/>
    </row>
    <row r="18974" spans="19:21" x14ac:dyDescent="0.25">
      <c r="S18974" s="46"/>
      <c r="U18974" s="46"/>
    </row>
    <row r="18975" spans="19:21" x14ac:dyDescent="0.25">
      <c r="S18975" s="46"/>
      <c r="U18975" s="46"/>
    </row>
    <row r="18976" spans="19:21" x14ac:dyDescent="0.25">
      <c r="S18976" s="46"/>
      <c r="U18976" s="46"/>
    </row>
    <row r="18977" spans="19:21" x14ac:dyDescent="0.25">
      <c r="S18977" s="46"/>
      <c r="U18977" s="46"/>
    </row>
    <row r="18978" spans="19:21" x14ac:dyDescent="0.25">
      <c r="S18978" s="46"/>
      <c r="U18978" s="46"/>
    </row>
    <row r="18979" spans="19:21" x14ac:dyDescent="0.25">
      <c r="S18979" s="46"/>
      <c r="U18979" s="46"/>
    </row>
    <row r="18980" spans="19:21" x14ac:dyDescent="0.25">
      <c r="S18980" s="46"/>
      <c r="U18980" s="46"/>
    </row>
    <row r="18981" spans="19:21" x14ac:dyDescent="0.25">
      <c r="S18981" s="46"/>
      <c r="U18981" s="46"/>
    </row>
    <row r="18982" spans="19:21" x14ac:dyDescent="0.25">
      <c r="S18982" s="46"/>
      <c r="U18982" s="46"/>
    </row>
    <row r="18983" spans="19:21" x14ac:dyDescent="0.25">
      <c r="S18983" s="46"/>
      <c r="U18983" s="46"/>
    </row>
    <row r="18984" spans="19:21" x14ac:dyDescent="0.25">
      <c r="S18984" s="46"/>
      <c r="U18984" s="46"/>
    </row>
    <row r="18985" spans="19:21" x14ac:dyDescent="0.25">
      <c r="S18985" s="46"/>
      <c r="U18985" s="46"/>
    </row>
    <row r="18986" spans="19:21" x14ac:dyDescent="0.25">
      <c r="S18986" s="46"/>
      <c r="U18986" s="46"/>
    </row>
    <row r="18987" spans="19:21" x14ac:dyDescent="0.25">
      <c r="S18987" s="46"/>
      <c r="U18987" s="46"/>
    </row>
    <row r="18988" spans="19:21" x14ac:dyDescent="0.25">
      <c r="S18988" s="46"/>
      <c r="U18988" s="46"/>
    </row>
    <row r="18989" spans="19:21" x14ac:dyDescent="0.25">
      <c r="S18989" s="46"/>
      <c r="U18989" s="46"/>
    </row>
    <row r="18990" spans="19:21" x14ac:dyDescent="0.25">
      <c r="S18990" s="46"/>
      <c r="U18990" s="46"/>
    </row>
    <row r="18991" spans="19:21" x14ac:dyDescent="0.25">
      <c r="S18991" s="46"/>
      <c r="U18991" s="46"/>
    </row>
    <row r="18992" spans="19:21" x14ac:dyDescent="0.25">
      <c r="S18992" s="46"/>
      <c r="U18992" s="46"/>
    </row>
    <row r="18993" spans="19:21" x14ac:dyDescent="0.25">
      <c r="S18993" s="46"/>
      <c r="U18993" s="46"/>
    </row>
    <row r="18994" spans="19:21" x14ac:dyDescent="0.25">
      <c r="S18994" s="46"/>
      <c r="U18994" s="46"/>
    </row>
    <row r="18995" spans="19:21" x14ac:dyDescent="0.25">
      <c r="S18995" s="46"/>
      <c r="U18995" s="46"/>
    </row>
    <row r="18996" spans="19:21" x14ac:dyDescent="0.25">
      <c r="S18996" s="46"/>
      <c r="U18996" s="46"/>
    </row>
    <row r="18997" spans="19:21" x14ac:dyDescent="0.25">
      <c r="S18997" s="46"/>
      <c r="U18997" s="46"/>
    </row>
    <row r="18998" spans="19:21" x14ac:dyDescent="0.25">
      <c r="S18998" s="46"/>
      <c r="U18998" s="46"/>
    </row>
    <row r="18999" spans="19:21" x14ac:dyDescent="0.25">
      <c r="S18999" s="46"/>
      <c r="U18999" s="46"/>
    </row>
    <row r="19000" spans="19:21" x14ac:dyDescent="0.25">
      <c r="S19000" s="46"/>
      <c r="U19000" s="46"/>
    </row>
    <row r="19001" spans="19:21" x14ac:dyDescent="0.25">
      <c r="S19001" s="46"/>
      <c r="U19001" s="46"/>
    </row>
    <row r="19002" spans="19:21" x14ac:dyDescent="0.25">
      <c r="S19002" s="46"/>
      <c r="U19002" s="46"/>
    </row>
    <row r="19003" spans="19:21" x14ac:dyDescent="0.25">
      <c r="S19003" s="46"/>
      <c r="U19003" s="46"/>
    </row>
    <row r="19004" spans="19:21" x14ac:dyDescent="0.25">
      <c r="S19004" s="46"/>
      <c r="U19004" s="46"/>
    </row>
    <row r="19005" spans="19:21" x14ac:dyDescent="0.25">
      <c r="S19005" s="46"/>
      <c r="U19005" s="46"/>
    </row>
    <row r="19006" spans="19:21" x14ac:dyDescent="0.25">
      <c r="S19006" s="46"/>
      <c r="U19006" s="46"/>
    </row>
    <row r="19007" spans="19:21" x14ac:dyDescent="0.25">
      <c r="S19007" s="46"/>
      <c r="U19007" s="46"/>
    </row>
    <row r="19008" spans="19:21" x14ac:dyDescent="0.25">
      <c r="S19008" s="46"/>
      <c r="U19008" s="46"/>
    </row>
    <row r="19009" spans="19:21" x14ac:dyDescent="0.25">
      <c r="S19009" s="46"/>
      <c r="U19009" s="46"/>
    </row>
    <row r="19010" spans="19:21" x14ac:dyDescent="0.25">
      <c r="S19010" s="46"/>
      <c r="U19010" s="46"/>
    </row>
    <row r="19011" spans="19:21" x14ac:dyDescent="0.25">
      <c r="S19011" s="46"/>
      <c r="U19011" s="46"/>
    </row>
    <row r="19012" spans="19:21" x14ac:dyDescent="0.25">
      <c r="S19012" s="46"/>
      <c r="U19012" s="46"/>
    </row>
    <row r="19013" spans="19:21" x14ac:dyDescent="0.25">
      <c r="S19013" s="46"/>
      <c r="U19013" s="46"/>
    </row>
    <row r="19014" spans="19:21" x14ac:dyDescent="0.25">
      <c r="S19014" s="46"/>
      <c r="U19014" s="46"/>
    </row>
    <row r="19015" spans="19:21" x14ac:dyDescent="0.25">
      <c r="S19015" s="46"/>
      <c r="U19015" s="46"/>
    </row>
    <row r="19016" spans="19:21" x14ac:dyDescent="0.25">
      <c r="S19016" s="46"/>
      <c r="U19016" s="46"/>
    </row>
    <row r="19017" spans="19:21" x14ac:dyDescent="0.25">
      <c r="S19017" s="46"/>
      <c r="U19017" s="46"/>
    </row>
    <row r="19018" spans="19:21" x14ac:dyDescent="0.25">
      <c r="S19018" s="46"/>
      <c r="U19018" s="46"/>
    </row>
    <row r="19019" spans="19:21" x14ac:dyDescent="0.25">
      <c r="S19019" s="46"/>
      <c r="U19019" s="46"/>
    </row>
    <row r="19020" spans="19:21" x14ac:dyDescent="0.25">
      <c r="S19020" s="46"/>
      <c r="U19020" s="46"/>
    </row>
    <row r="19021" spans="19:21" x14ac:dyDescent="0.25">
      <c r="S19021" s="46"/>
      <c r="U19021" s="46"/>
    </row>
    <row r="19022" spans="19:21" x14ac:dyDescent="0.25">
      <c r="S19022" s="46"/>
      <c r="U19022" s="46"/>
    </row>
    <row r="19023" spans="19:21" x14ac:dyDescent="0.25">
      <c r="S19023" s="46"/>
      <c r="U19023" s="46"/>
    </row>
    <row r="19024" spans="19:21" x14ac:dyDescent="0.25">
      <c r="S19024" s="46"/>
      <c r="U19024" s="46"/>
    </row>
    <row r="19025" spans="19:21" x14ac:dyDescent="0.25">
      <c r="S19025" s="46"/>
      <c r="U19025" s="46"/>
    </row>
    <row r="19026" spans="19:21" x14ac:dyDescent="0.25">
      <c r="S19026" s="46"/>
      <c r="U19026" s="46"/>
    </row>
    <row r="19027" spans="19:21" x14ac:dyDescent="0.25">
      <c r="S19027" s="46"/>
      <c r="U19027" s="46"/>
    </row>
    <row r="19028" spans="19:21" x14ac:dyDescent="0.25">
      <c r="S19028" s="46"/>
      <c r="U19028" s="46"/>
    </row>
    <row r="19029" spans="19:21" x14ac:dyDescent="0.25">
      <c r="S19029" s="46"/>
      <c r="U19029" s="46"/>
    </row>
    <row r="19030" spans="19:21" x14ac:dyDescent="0.25">
      <c r="S19030" s="46"/>
      <c r="U19030" s="46"/>
    </row>
    <row r="19031" spans="19:21" x14ac:dyDescent="0.25">
      <c r="S19031" s="46"/>
      <c r="U19031" s="46"/>
    </row>
    <row r="19032" spans="19:21" x14ac:dyDescent="0.25">
      <c r="S19032" s="46"/>
      <c r="U19032" s="46"/>
    </row>
    <row r="19033" spans="19:21" x14ac:dyDescent="0.25">
      <c r="S19033" s="46"/>
      <c r="U19033" s="46"/>
    </row>
    <row r="19034" spans="19:21" x14ac:dyDescent="0.25">
      <c r="S19034" s="46"/>
      <c r="U19034" s="46"/>
    </row>
    <row r="19035" spans="19:21" x14ac:dyDescent="0.25">
      <c r="S19035" s="46"/>
      <c r="U19035" s="46"/>
    </row>
    <row r="19036" spans="19:21" x14ac:dyDescent="0.25">
      <c r="S19036" s="46"/>
      <c r="U19036" s="46"/>
    </row>
    <row r="19037" spans="19:21" x14ac:dyDescent="0.25">
      <c r="S19037" s="46"/>
      <c r="U19037" s="46"/>
    </row>
    <row r="19038" spans="19:21" x14ac:dyDescent="0.25">
      <c r="S19038" s="46"/>
      <c r="U19038" s="46"/>
    </row>
    <row r="19039" spans="19:21" x14ac:dyDescent="0.25">
      <c r="S19039" s="46"/>
      <c r="U19039" s="46"/>
    </row>
    <row r="19040" spans="19:21" x14ac:dyDescent="0.25">
      <c r="S19040" s="46"/>
      <c r="U19040" s="46"/>
    </row>
    <row r="19041" spans="19:21" x14ac:dyDescent="0.25">
      <c r="S19041" s="46"/>
      <c r="U19041" s="46"/>
    </row>
    <row r="19042" spans="19:21" x14ac:dyDescent="0.25">
      <c r="S19042" s="46"/>
      <c r="U19042" s="46"/>
    </row>
    <row r="19043" spans="19:21" x14ac:dyDescent="0.25">
      <c r="S19043" s="46"/>
      <c r="U19043" s="46"/>
    </row>
    <row r="19044" spans="19:21" x14ac:dyDescent="0.25">
      <c r="S19044" s="46"/>
      <c r="U19044" s="46"/>
    </row>
    <row r="19045" spans="19:21" x14ac:dyDescent="0.25">
      <c r="S19045" s="46"/>
      <c r="U19045" s="46"/>
    </row>
    <row r="19046" spans="19:21" x14ac:dyDescent="0.25">
      <c r="S19046" s="46"/>
      <c r="U19046" s="46"/>
    </row>
    <row r="19047" spans="19:21" x14ac:dyDescent="0.25">
      <c r="S19047" s="46"/>
      <c r="U19047" s="46"/>
    </row>
    <row r="19048" spans="19:21" x14ac:dyDescent="0.25">
      <c r="S19048" s="46"/>
      <c r="U19048" s="46"/>
    </row>
    <row r="19049" spans="19:21" x14ac:dyDescent="0.25">
      <c r="S19049" s="46"/>
      <c r="U19049" s="46"/>
    </row>
    <row r="19050" spans="19:21" x14ac:dyDescent="0.25">
      <c r="S19050" s="46"/>
      <c r="U19050" s="46"/>
    </row>
    <row r="19051" spans="19:21" x14ac:dyDescent="0.25">
      <c r="S19051" s="46"/>
      <c r="U19051" s="46"/>
    </row>
    <row r="19052" spans="19:21" x14ac:dyDescent="0.25">
      <c r="S19052" s="46"/>
      <c r="U19052" s="46"/>
    </row>
    <row r="19053" spans="19:21" x14ac:dyDescent="0.25">
      <c r="S19053" s="46"/>
      <c r="U19053" s="46"/>
    </row>
    <row r="19054" spans="19:21" x14ac:dyDescent="0.25">
      <c r="S19054" s="46"/>
      <c r="U19054" s="46"/>
    </row>
    <row r="19055" spans="19:21" x14ac:dyDescent="0.25">
      <c r="S19055" s="46"/>
      <c r="U19055" s="46"/>
    </row>
    <row r="19056" spans="19:21" x14ac:dyDescent="0.25">
      <c r="S19056" s="46"/>
      <c r="U19056" s="46"/>
    </row>
    <row r="19057" spans="19:21" x14ac:dyDescent="0.25">
      <c r="S19057" s="46"/>
      <c r="U19057" s="46"/>
    </row>
    <row r="19058" spans="19:21" x14ac:dyDescent="0.25">
      <c r="S19058" s="46"/>
      <c r="U19058" s="46"/>
    </row>
    <row r="19059" spans="19:21" x14ac:dyDescent="0.25">
      <c r="S19059" s="46"/>
      <c r="U19059" s="46"/>
    </row>
    <row r="19060" spans="19:21" x14ac:dyDescent="0.25">
      <c r="S19060" s="46"/>
      <c r="U19060" s="46"/>
    </row>
    <row r="19061" spans="19:21" x14ac:dyDescent="0.25">
      <c r="S19061" s="46"/>
      <c r="U19061" s="46"/>
    </row>
    <row r="19062" spans="19:21" x14ac:dyDescent="0.25">
      <c r="S19062" s="46"/>
      <c r="U19062" s="46"/>
    </row>
    <row r="19063" spans="19:21" x14ac:dyDescent="0.25">
      <c r="S19063" s="46"/>
      <c r="U19063" s="46"/>
    </row>
    <row r="19064" spans="19:21" x14ac:dyDescent="0.25">
      <c r="S19064" s="46"/>
      <c r="U19064" s="46"/>
    </row>
    <row r="19065" spans="19:21" x14ac:dyDescent="0.25">
      <c r="S19065" s="46"/>
      <c r="U19065" s="46"/>
    </row>
    <row r="19066" spans="19:21" x14ac:dyDescent="0.25">
      <c r="S19066" s="46"/>
      <c r="U19066" s="46"/>
    </row>
    <row r="19067" spans="19:21" x14ac:dyDescent="0.25">
      <c r="S19067" s="46"/>
      <c r="U19067" s="46"/>
    </row>
    <row r="19068" spans="19:21" x14ac:dyDescent="0.25">
      <c r="S19068" s="46"/>
      <c r="U19068" s="46"/>
    </row>
    <row r="19069" spans="19:21" x14ac:dyDescent="0.25">
      <c r="S19069" s="46"/>
      <c r="U19069" s="46"/>
    </row>
    <row r="19070" spans="19:21" x14ac:dyDescent="0.25">
      <c r="S19070" s="46"/>
      <c r="U19070" s="46"/>
    </row>
    <row r="19071" spans="19:21" x14ac:dyDescent="0.25">
      <c r="S19071" s="46"/>
      <c r="U19071" s="46"/>
    </row>
    <row r="19072" spans="19:21" x14ac:dyDescent="0.25">
      <c r="S19072" s="46"/>
      <c r="U19072" s="46"/>
    </row>
    <row r="19073" spans="19:21" x14ac:dyDescent="0.25">
      <c r="S19073" s="46"/>
      <c r="U19073" s="46"/>
    </row>
    <row r="19074" spans="19:21" x14ac:dyDescent="0.25">
      <c r="S19074" s="46"/>
      <c r="U19074" s="46"/>
    </row>
    <row r="19075" spans="19:21" x14ac:dyDescent="0.25">
      <c r="S19075" s="46"/>
      <c r="U19075" s="46"/>
    </row>
    <row r="19076" spans="19:21" x14ac:dyDescent="0.25">
      <c r="S19076" s="46"/>
      <c r="U19076" s="46"/>
    </row>
    <row r="19077" spans="19:21" x14ac:dyDescent="0.25">
      <c r="S19077" s="46"/>
      <c r="U19077" s="46"/>
    </row>
    <row r="19078" spans="19:21" x14ac:dyDescent="0.25">
      <c r="S19078" s="46"/>
      <c r="U19078" s="46"/>
    </row>
    <row r="19079" spans="19:21" x14ac:dyDescent="0.25">
      <c r="S19079" s="46"/>
      <c r="U19079" s="46"/>
    </row>
    <row r="19080" spans="19:21" x14ac:dyDescent="0.25">
      <c r="S19080" s="46"/>
      <c r="U19080" s="46"/>
    </row>
    <row r="19081" spans="19:21" x14ac:dyDescent="0.25">
      <c r="S19081" s="46"/>
      <c r="U19081" s="46"/>
    </row>
    <row r="19082" spans="19:21" x14ac:dyDescent="0.25">
      <c r="S19082" s="46"/>
      <c r="U19082" s="46"/>
    </row>
    <row r="19083" spans="19:21" x14ac:dyDescent="0.25">
      <c r="S19083" s="46"/>
      <c r="U19083" s="46"/>
    </row>
    <row r="19084" spans="19:21" x14ac:dyDescent="0.25">
      <c r="S19084" s="46"/>
      <c r="U19084" s="46"/>
    </row>
    <row r="19085" spans="19:21" x14ac:dyDescent="0.25">
      <c r="S19085" s="46"/>
      <c r="U19085" s="46"/>
    </row>
    <row r="19086" spans="19:21" x14ac:dyDescent="0.25">
      <c r="S19086" s="46"/>
      <c r="U19086" s="46"/>
    </row>
    <row r="19087" spans="19:21" x14ac:dyDescent="0.25">
      <c r="S19087" s="46"/>
      <c r="U19087" s="46"/>
    </row>
    <row r="19088" spans="19:21" x14ac:dyDescent="0.25">
      <c r="S19088" s="46"/>
      <c r="U19088" s="46"/>
    </row>
    <row r="19089" spans="19:21" x14ac:dyDescent="0.25">
      <c r="S19089" s="46"/>
      <c r="U19089" s="46"/>
    </row>
    <row r="19090" spans="19:21" x14ac:dyDescent="0.25">
      <c r="S19090" s="46"/>
      <c r="U19090" s="46"/>
    </row>
    <row r="19091" spans="19:21" x14ac:dyDescent="0.25">
      <c r="S19091" s="46"/>
      <c r="U19091" s="46"/>
    </row>
    <row r="19092" spans="19:21" x14ac:dyDescent="0.25">
      <c r="S19092" s="46"/>
      <c r="U19092" s="46"/>
    </row>
    <row r="19093" spans="19:21" x14ac:dyDescent="0.25">
      <c r="S19093" s="46"/>
      <c r="U19093" s="46"/>
    </row>
    <row r="19094" spans="19:21" x14ac:dyDescent="0.25">
      <c r="S19094" s="46"/>
      <c r="U19094" s="46"/>
    </row>
    <row r="19095" spans="19:21" x14ac:dyDescent="0.25">
      <c r="S19095" s="46"/>
      <c r="U19095" s="46"/>
    </row>
    <row r="19096" spans="19:21" x14ac:dyDescent="0.25">
      <c r="S19096" s="46"/>
      <c r="U19096" s="46"/>
    </row>
    <row r="19097" spans="19:21" x14ac:dyDescent="0.25">
      <c r="S19097" s="46"/>
      <c r="U19097" s="46"/>
    </row>
    <row r="19098" spans="19:21" x14ac:dyDescent="0.25">
      <c r="S19098" s="46"/>
      <c r="U19098" s="46"/>
    </row>
    <row r="19099" spans="19:21" x14ac:dyDescent="0.25">
      <c r="S19099" s="46"/>
      <c r="U19099" s="46"/>
    </row>
    <row r="19100" spans="19:21" x14ac:dyDescent="0.25">
      <c r="S19100" s="46"/>
      <c r="U19100" s="46"/>
    </row>
    <row r="19101" spans="19:21" x14ac:dyDescent="0.25">
      <c r="S19101" s="46"/>
      <c r="U19101" s="46"/>
    </row>
    <row r="19102" spans="19:21" x14ac:dyDescent="0.25">
      <c r="S19102" s="46"/>
      <c r="U19102" s="46"/>
    </row>
    <row r="19103" spans="19:21" x14ac:dyDescent="0.25">
      <c r="S19103" s="46"/>
      <c r="U19103" s="46"/>
    </row>
    <row r="19104" spans="19:21" x14ac:dyDescent="0.25">
      <c r="S19104" s="46"/>
      <c r="U19104" s="46"/>
    </row>
    <row r="19105" spans="19:21" x14ac:dyDescent="0.25">
      <c r="S19105" s="46"/>
      <c r="U19105" s="46"/>
    </row>
    <row r="19106" spans="19:21" x14ac:dyDescent="0.25">
      <c r="S19106" s="46"/>
      <c r="U19106" s="46"/>
    </row>
    <row r="19107" spans="19:21" x14ac:dyDescent="0.25">
      <c r="S19107" s="46"/>
      <c r="U19107" s="46"/>
    </row>
    <row r="19108" spans="19:21" x14ac:dyDescent="0.25">
      <c r="S19108" s="46"/>
      <c r="U19108" s="46"/>
    </row>
    <row r="19109" spans="19:21" x14ac:dyDescent="0.25">
      <c r="S19109" s="46"/>
      <c r="U19109" s="46"/>
    </row>
    <row r="19110" spans="19:21" x14ac:dyDescent="0.25">
      <c r="S19110" s="46"/>
      <c r="U19110" s="46"/>
    </row>
    <row r="19111" spans="19:21" x14ac:dyDescent="0.25">
      <c r="S19111" s="46"/>
      <c r="U19111" s="46"/>
    </row>
    <row r="19112" spans="19:21" x14ac:dyDescent="0.25">
      <c r="S19112" s="46"/>
      <c r="U19112" s="46"/>
    </row>
    <row r="19113" spans="19:21" x14ac:dyDescent="0.25">
      <c r="S19113" s="46"/>
      <c r="U19113" s="46"/>
    </row>
    <row r="19114" spans="19:21" x14ac:dyDescent="0.25">
      <c r="S19114" s="46"/>
      <c r="U19114" s="46"/>
    </row>
    <row r="19115" spans="19:21" x14ac:dyDescent="0.25">
      <c r="S19115" s="46"/>
      <c r="U19115" s="46"/>
    </row>
    <row r="19116" spans="19:21" x14ac:dyDescent="0.25">
      <c r="S19116" s="46"/>
      <c r="U19116" s="46"/>
    </row>
    <row r="19117" spans="19:21" x14ac:dyDescent="0.25">
      <c r="S19117" s="46"/>
      <c r="U19117" s="46"/>
    </row>
    <row r="19118" spans="19:21" x14ac:dyDescent="0.25">
      <c r="S19118" s="46"/>
      <c r="U19118" s="46"/>
    </row>
    <row r="19119" spans="19:21" x14ac:dyDescent="0.25">
      <c r="S19119" s="46"/>
      <c r="U19119" s="46"/>
    </row>
    <row r="19120" spans="19:21" x14ac:dyDescent="0.25">
      <c r="S19120" s="46"/>
      <c r="U19120" s="46"/>
    </row>
    <row r="19121" spans="19:21" x14ac:dyDescent="0.25">
      <c r="S19121" s="46"/>
      <c r="U19121" s="46"/>
    </row>
    <row r="19122" spans="19:21" x14ac:dyDescent="0.25">
      <c r="S19122" s="46"/>
      <c r="U19122" s="46"/>
    </row>
    <row r="19123" spans="19:21" x14ac:dyDescent="0.25">
      <c r="S19123" s="46"/>
      <c r="U19123" s="46"/>
    </row>
    <row r="19124" spans="19:21" x14ac:dyDescent="0.25">
      <c r="S19124" s="46"/>
      <c r="U19124" s="46"/>
    </row>
    <row r="19125" spans="19:21" x14ac:dyDescent="0.25">
      <c r="S19125" s="46"/>
      <c r="U19125" s="46"/>
    </row>
    <row r="19126" spans="19:21" x14ac:dyDescent="0.25">
      <c r="S19126" s="46"/>
      <c r="U19126" s="46"/>
    </row>
    <row r="19127" spans="19:21" x14ac:dyDescent="0.25">
      <c r="S19127" s="46"/>
      <c r="U19127" s="46"/>
    </row>
    <row r="19128" spans="19:21" x14ac:dyDescent="0.25">
      <c r="S19128" s="46"/>
      <c r="U19128" s="46"/>
    </row>
    <row r="19129" spans="19:21" x14ac:dyDescent="0.25">
      <c r="S19129" s="46"/>
      <c r="U19129" s="46"/>
    </row>
    <row r="19130" spans="19:21" x14ac:dyDescent="0.25">
      <c r="S19130" s="46"/>
      <c r="U19130" s="46"/>
    </row>
    <row r="19131" spans="19:21" x14ac:dyDescent="0.25">
      <c r="S19131" s="46"/>
      <c r="U19131" s="46"/>
    </row>
    <row r="19132" spans="19:21" x14ac:dyDescent="0.25">
      <c r="S19132" s="46"/>
      <c r="U19132" s="46"/>
    </row>
    <row r="19133" spans="19:21" x14ac:dyDescent="0.25">
      <c r="S19133" s="46"/>
      <c r="U19133" s="46"/>
    </row>
    <row r="19134" spans="19:21" x14ac:dyDescent="0.25">
      <c r="S19134" s="46"/>
      <c r="U19134" s="46"/>
    </row>
    <row r="19135" spans="19:21" x14ac:dyDescent="0.25">
      <c r="S19135" s="46"/>
      <c r="U19135" s="46"/>
    </row>
    <row r="19136" spans="19:21" x14ac:dyDescent="0.25">
      <c r="S19136" s="46"/>
      <c r="U19136" s="46"/>
    </row>
    <row r="19137" spans="19:21" x14ac:dyDescent="0.25">
      <c r="S19137" s="46"/>
      <c r="U19137" s="46"/>
    </row>
    <row r="19138" spans="19:21" x14ac:dyDescent="0.25">
      <c r="S19138" s="46"/>
      <c r="U19138" s="46"/>
    </row>
    <row r="19139" spans="19:21" x14ac:dyDescent="0.25">
      <c r="S19139" s="46"/>
      <c r="U19139" s="46"/>
    </row>
    <row r="19140" spans="19:21" x14ac:dyDescent="0.25">
      <c r="S19140" s="46"/>
      <c r="U19140" s="46"/>
    </row>
    <row r="19141" spans="19:21" x14ac:dyDescent="0.25">
      <c r="S19141" s="46"/>
      <c r="U19141" s="46"/>
    </row>
    <row r="19142" spans="19:21" x14ac:dyDescent="0.25">
      <c r="S19142" s="46"/>
      <c r="U19142" s="46"/>
    </row>
    <row r="19143" spans="19:21" x14ac:dyDescent="0.25">
      <c r="S19143" s="46"/>
      <c r="U19143" s="46"/>
    </row>
    <row r="19144" spans="19:21" x14ac:dyDescent="0.25">
      <c r="S19144" s="46"/>
      <c r="U19144" s="46"/>
    </row>
    <row r="19145" spans="19:21" x14ac:dyDescent="0.25">
      <c r="S19145" s="46"/>
      <c r="U19145" s="46"/>
    </row>
    <row r="19146" spans="19:21" x14ac:dyDescent="0.25">
      <c r="S19146" s="46"/>
      <c r="U19146" s="46"/>
    </row>
    <row r="19147" spans="19:21" x14ac:dyDescent="0.25">
      <c r="S19147" s="46"/>
      <c r="U19147" s="46"/>
    </row>
    <row r="19148" spans="19:21" x14ac:dyDescent="0.25">
      <c r="S19148" s="46"/>
      <c r="U19148" s="46"/>
    </row>
    <row r="19149" spans="19:21" x14ac:dyDescent="0.25">
      <c r="S19149" s="46"/>
      <c r="U19149" s="46"/>
    </row>
    <row r="19150" spans="19:21" x14ac:dyDescent="0.25">
      <c r="S19150" s="46"/>
      <c r="U19150" s="46"/>
    </row>
    <row r="19151" spans="19:21" x14ac:dyDescent="0.25">
      <c r="S19151" s="46"/>
      <c r="U19151" s="46"/>
    </row>
    <row r="19152" spans="19:21" x14ac:dyDescent="0.25">
      <c r="S19152" s="46"/>
      <c r="U19152" s="46"/>
    </row>
    <row r="19153" spans="19:21" x14ac:dyDescent="0.25">
      <c r="S19153" s="46"/>
      <c r="U19153" s="46"/>
    </row>
    <row r="19154" spans="19:21" x14ac:dyDescent="0.25">
      <c r="S19154" s="46"/>
      <c r="U19154" s="46"/>
    </row>
    <row r="19155" spans="19:21" x14ac:dyDescent="0.25">
      <c r="S19155" s="46"/>
      <c r="U19155" s="46"/>
    </row>
    <row r="19156" spans="19:21" x14ac:dyDescent="0.25">
      <c r="S19156" s="46"/>
      <c r="U19156" s="46"/>
    </row>
    <row r="19157" spans="19:21" x14ac:dyDescent="0.25">
      <c r="S19157" s="46"/>
      <c r="U19157" s="46"/>
    </row>
    <row r="19158" spans="19:21" x14ac:dyDescent="0.25">
      <c r="S19158" s="46"/>
      <c r="U19158" s="46"/>
    </row>
    <row r="19159" spans="19:21" x14ac:dyDescent="0.25">
      <c r="S19159" s="46"/>
      <c r="U19159" s="46"/>
    </row>
    <row r="19160" spans="19:21" x14ac:dyDescent="0.25">
      <c r="S19160" s="46"/>
      <c r="U19160" s="46"/>
    </row>
    <row r="19161" spans="19:21" x14ac:dyDescent="0.25">
      <c r="S19161" s="46"/>
      <c r="U19161" s="46"/>
    </row>
    <row r="19162" spans="19:21" x14ac:dyDescent="0.25">
      <c r="S19162" s="46"/>
      <c r="U19162" s="46"/>
    </row>
    <row r="19163" spans="19:21" x14ac:dyDescent="0.25">
      <c r="S19163" s="46"/>
      <c r="U19163" s="46"/>
    </row>
    <row r="19164" spans="19:21" x14ac:dyDescent="0.25">
      <c r="S19164" s="46"/>
      <c r="U19164" s="46"/>
    </row>
    <row r="19165" spans="19:21" x14ac:dyDescent="0.25">
      <c r="S19165" s="46"/>
      <c r="U19165" s="46"/>
    </row>
    <row r="19166" spans="19:21" x14ac:dyDescent="0.25">
      <c r="S19166" s="46"/>
      <c r="U19166" s="46"/>
    </row>
    <row r="19167" spans="19:21" x14ac:dyDescent="0.25">
      <c r="S19167" s="46"/>
      <c r="U19167" s="46"/>
    </row>
    <row r="19168" spans="19:21" x14ac:dyDescent="0.25">
      <c r="S19168" s="46"/>
      <c r="U19168" s="46"/>
    </row>
    <row r="19169" spans="19:21" x14ac:dyDescent="0.25">
      <c r="S19169" s="46"/>
      <c r="U19169" s="46"/>
    </row>
    <row r="19170" spans="19:21" x14ac:dyDescent="0.25">
      <c r="S19170" s="46"/>
      <c r="U19170" s="46"/>
    </row>
    <row r="19171" spans="19:21" x14ac:dyDescent="0.25">
      <c r="S19171" s="46"/>
      <c r="U19171" s="46"/>
    </row>
    <row r="19172" spans="19:21" x14ac:dyDescent="0.25">
      <c r="S19172" s="46"/>
      <c r="U19172" s="46"/>
    </row>
    <row r="19173" spans="19:21" x14ac:dyDescent="0.25">
      <c r="S19173" s="46"/>
      <c r="U19173" s="46"/>
    </row>
    <row r="19174" spans="19:21" x14ac:dyDescent="0.25">
      <c r="S19174" s="46"/>
      <c r="U19174" s="46"/>
    </row>
    <row r="19175" spans="19:21" x14ac:dyDescent="0.25">
      <c r="S19175" s="46"/>
      <c r="U19175" s="46"/>
    </row>
    <row r="19176" spans="19:21" x14ac:dyDescent="0.25">
      <c r="S19176" s="46"/>
      <c r="U19176" s="46"/>
    </row>
    <row r="19177" spans="19:21" x14ac:dyDescent="0.25">
      <c r="S19177" s="46"/>
      <c r="U19177" s="46"/>
    </row>
    <row r="19178" spans="19:21" x14ac:dyDescent="0.25">
      <c r="S19178" s="46"/>
      <c r="U19178" s="46"/>
    </row>
    <row r="19179" spans="19:21" x14ac:dyDescent="0.25">
      <c r="S19179" s="46"/>
      <c r="U19179" s="46"/>
    </row>
    <row r="19180" spans="19:21" x14ac:dyDescent="0.25">
      <c r="S19180" s="46"/>
      <c r="U19180" s="46"/>
    </row>
    <row r="19181" spans="19:21" x14ac:dyDescent="0.25">
      <c r="S19181" s="46"/>
      <c r="U19181" s="46"/>
    </row>
    <row r="19182" spans="19:21" x14ac:dyDescent="0.25">
      <c r="S19182" s="46"/>
      <c r="U19182" s="46"/>
    </row>
    <row r="19183" spans="19:21" x14ac:dyDescent="0.25">
      <c r="S19183" s="46"/>
      <c r="U19183" s="46"/>
    </row>
    <row r="19184" spans="19:21" x14ac:dyDescent="0.25">
      <c r="S19184" s="46"/>
      <c r="U19184" s="46"/>
    </row>
    <row r="19185" spans="19:21" x14ac:dyDescent="0.25">
      <c r="S19185" s="46"/>
      <c r="U19185" s="46"/>
    </row>
    <row r="19186" spans="19:21" x14ac:dyDescent="0.25">
      <c r="S19186" s="46"/>
      <c r="U19186" s="46"/>
    </row>
    <row r="19187" spans="19:21" x14ac:dyDescent="0.25">
      <c r="S19187" s="46"/>
      <c r="U19187" s="46"/>
    </row>
    <row r="19188" spans="19:21" x14ac:dyDescent="0.25">
      <c r="S19188" s="46"/>
      <c r="U19188" s="46"/>
    </row>
    <row r="19189" spans="19:21" x14ac:dyDescent="0.25">
      <c r="S19189" s="46"/>
      <c r="U19189" s="46"/>
    </row>
    <row r="19190" spans="19:21" x14ac:dyDescent="0.25">
      <c r="S19190" s="46"/>
      <c r="U19190" s="46"/>
    </row>
    <row r="19191" spans="19:21" x14ac:dyDescent="0.25">
      <c r="S19191" s="46"/>
      <c r="U19191" s="46"/>
    </row>
    <row r="19192" spans="19:21" x14ac:dyDescent="0.25">
      <c r="S19192" s="46"/>
      <c r="U19192" s="46"/>
    </row>
    <row r="19193" spans="19:21" x14ac:dyDescent="0.25">
      <c r="S19193" s="46"/>
      <c r="U19193" s="46"/>
    </row>
    <row r="19194" spans="19:21" x14ac:dyDescent="0.25">
      <c r="S19194" s="46"/>
      <c r="U19194" s="46"/>
    </row>
    <row r="19195" spans="19:21" x14ac:dyDescent="0.25">
      <c r="S19195" s="46"/>
      <c r="U19195" s="46"/>
    </row>
    <row r="19196" spans="19:21" x14ac:dyDescent="0.25">
      <c r="S19196" s="46"/>
      <c r="U19196" s="46"/>
    </row>
    <row r="19197" spans="19:21" x14ac:dyDescent="0.25">
      <c r="S19197" s="46"/>
      <c r="U19197" s="46"/>
    </row>
    <row r="19198" spans="19:21" x14ac:dyDescent="0.25">
      <c r="S19198" s="46"/>
      <c r="U19198" s="46"/>
    </row>
    <row r="19199" spans="19:21" x14ac:dyDescent="0.25">
      <c r="S19199" s="46"/>
      <c r="U19199" s="46"/>
    </row>
    <row r="19200" spans="19:21" x14ac:dyDescent="0.25">
      <c r="S19200" s="46"/>
      <c r="U19200" s="46"/>
    </row>
    <row r="19201" spans="19:21" x14ac:dyDescent="0.25">
      <c r="S19201" s="46"/>
      <c r="U19201" s="46"/>
    </row>
    <row r="19202" spans="19:21" x14ac:dyDescent="0.25">
      <c r="S19202" s="46"/>
      <c r="U19202" s="46"/>
    </row>
    <row r="19203" spans="19:21" x14ac:dyDescent="0.25">
      <c r="S19203" s="46"/>
      <c r="U19203" s="46"/>
    </row>
    <row r="19204" spans="19:21" x14ac:dyDescent="0.25">
      <c r="S19204" s="46"/>
      <c r="U19204" s="46"/>
    </row>
    <row r="19205" spans="19:21" x14ac:dyDescent="0.25">
      <c r="S19205" s="46"/>
      <c r="U19205" s="46"/>
    </row>
    <row r="19206" spans="19:21" x14ac:dyDescent="0.25">
      <c r="S19206" s="46"/>
      <c r="U19206" s="46"/>
    </row>
    <row r="19207" spans="19:21" x14ac:dyDescent="0.25">
      <c r="S19207" s="46"/>
      <c r="U19207" s="46"/>
    </row>
    <row r="19208" spans="19:21" x14ac:dyDescent="0.25">
      <c r="S19208" s="46"/>
      <c r="U19208" s="46"/>
    </row>
    <row r="19209" spans="19:21" x14ac:dyDescent="0.25">
      <c r="S19209" s="46"/>
      <c r="U19209" s="46"/>
    </row>
    <row r="19210" spans="19:21" x14ac:dyDescent="0.25">
      <c r="S19210" s="46"/>
      <c r="U19210" s="46"/>
    </row>
    <row r="19211" spans="19:21" x14ac:dyDescent="0.25">
      <c r="S19211" s="46"/>
      <c r="U19211" s="46"/>
    </row>
    <row r="19212" spans="19:21" x14ac:dyDescent="0.25">
      <c r="S19212" s="46"/>
      <c r="U19212" s="46"/>
    </row>
    <row r="19213" spans="19:21" x14ac:dyDescent="0.25">
      <c r="S19213" s="46"/>
      <c r="U19213" s="46"/>
    </row>
    <row r="19214" spans="19:21" x14ac:dyDescent="0.25">
      <c r="S19214" s="46"/>
      <c r="U19214" s="46"/>
    </row>
    <row r="19215" spans="19:21" x14ac:dyDescent="0.25">
      <c r="S19215" s="46"/>
      <c r="U19215" s="46"/>
    </row>
    <row r="19216" spans="19:21" x14ac:dyDescent="0.25">
      <c r="S19216" s="46"/>
      <c r="U19216" s="46"/>
    </row>
    <row r="19217" spans="19:21" x14ac:dyDescent="0.25">
      <c r="S19217" s="46"/>
      <c r="U19217" s="46"/>
    </row>
    <row r="19218" spans="19:21" x14ac:dyDescent="0.25">
      <c r="S19218" s="46"/>
      <c r="U19218" s="46"/>
    </row>
    <row r="19219" spans="19:21" x14ac:dyDescent="0.25">
      <c r="S19219" s="46"/>
      <c r="U19219" s="46"/>
    </row>
    <row r="19220" spans="19:21" x14ac:dyDescent="0.25">
      <c r="S19220" s="46"/>
      <c r="U19220" s="46"/>
    </row>
    <row r="19221" spans="19:21" x14ac:dyDescent="0.25">
      <c r="S19221" s="46"/>
      <c r="U19221" s="46"/>
    </row>
    <row r="19222" spans="19:21" x14ac:dyDescent="0.25">
      <c r="S19222" s="46"/>
      <c r="U19222" s="46"/>
    </row>
    <row r="19223" spans="19:21" x14ac:dyDescent="0.25">
      <c r="S19223" s="46"/>
      <c r="U19223" s="46"/>
    </row>
    <row r="19224" spans="19:21" x14ac:dyDescent="0.25">
      <c r="S19224" s="46"/>
      <c r="U19224" s="46"/>
    </row>
    <row r="19225" spans="19:21" x14ac:dyDescent="0.25">
      <c r="S19225" s="46"/>
      <c r="U19225" s="46"/>
    </row>
    <row r="19226" spans="19:21" x14ac:dyDescent="0.25">
      <c r="S19226" s="46"/>
      <c r="U19226" s="46"/>
    </row>
    <row r="19227" spans="19:21" x14ac:dyDescent="0.25">
      <c r="S19227" s="46"/>
      <c r="U19227" s="46"/>
    </row>
    <row r="19228" spans="19:21" x14ac:dyDescent="0.25">
      <c r="S19228" s="46"/>
      <c r="U19228" s="46"/>
    </row>
    <row r="19229" spans="19:21" x14ac:dyDescent="0.25">
      <c r="S19229" s="46"/>
      <c r="U19229" s="46"/>
    </row>
    <row r="19230" spans="19:21" x14ac:dyDescent="0.25">
      <c r="S19230" s="46"/>
      <c r="U19230" s="46"/>
    </row>
    <row r="19231" spans="19:21" x14ac:dyDescent="0.25">
      <c r="S19231" s="46"/>
      <c r="U19231" s="46"/>
    </row>
    <row r="19232" spans="19:21" x14ac:dyDescent="0.25">
      <c r="S19232" s="46"/>
      <c r="U19232" s="46"/>
    </row>
    <row r="19233" spans="19:21" x14ac:dyDescent="0.25">
      <c r="S19233" s="46"/>
      <c r="U19233" s="46"/>
    </row>
    <row r="19234" spans="19:21" x14ac:dyDescent="0.25">
      <c r="S19234" s="46"/>
      <c r="U19234" s="46"/>
    </row>
    <row r="19235" spans="19:21" x14ac:dyDescent="0.25">
      <c r="S19235" s="46"/>
      <c r="U19235" s="46"/>
    </row>
    <row r="19236" spans="19:21" x14ac:dyDescent="0.25">
      <c r="S19236" s="46"/>
      <c r="U19236" s="46"/>
    </row>
    <row r="19237" spans="19:21" x14ac:dyDescent="0.25">
      <c r="S19237" s="46"/>
      <c r="U19237" s="46"/>
    </row>
    <row r="19238" spans="19:21" x14ac:dyDescent="0.25">
      <c r="S19238" s="46"/>
      <c r="U19238" s="46"/>
    </row>
    <row r="19239" spans="19:21" x14ac:dyDescent="0.25">
      <c r="S19239" s="46"/>
      <c r="U19239" s="46"/>
    </row>
    <row r="19240" spans="19:21" x14ac:dyDescent="0.25">
      <c r="S19240" s="46"/>
      <c r="U19240" s="46"/>
    </row>
    <row r="19241" spans="19:21" x14ac:dyDescent="0.25">
      <c r="S19241" s="46"/>
      <c r="U19241" s="46"/>
    </row>
    <row r="19242" spans="19:21" x14ac:dyDescent="0.25">
      <c r="S19242" s="46"/>
      <c r="U19242" s="46"/>
    </row>
    <row r="19243" spans="19:21" x14ac:dyDescent="0.25">
      <c r="S19243" s="46"/>
      <c r="U19243" s="46"/>
    </row>
    <row r="19244" spans="19:21" x14ac:dyDescent="0.25">
      <c r="S19244" s="46"/>
      <c r="U19244" s="46"/>
    </row>
    <row r="19245" spans="19:21" x14ac:dyDescent="0.25">
      <c r="S19245" s="46"/>
      <c r="U19245" s="46"/>
    </row>
    <row r="19246" spans="19:21" x14ac:dyDescent="0.25">
      <c r="S19246" s="46"/>
      <c r="U19246" s="46"/>
    </row>
    <row r="19247" spans="19:21" x14ac:dyDescent="0.25">
      <c r="S19247" s="46"/>
      <c r="U19247" s="46"/>
    </row>
    <row r="19248" spans="19:21" x14ac:dyDescent="0.25">
      <c r="S19248" s="46"/>
      <c r="U19248" s="46"/>
    </row>
    <row r="19249" spans="19:21" x14ac:dyDescent="0.25">
      <c r="S19249" s="46"/>
      <c r="U19249" s="46"/>
    </row>
    <row r="19250" spans="19:21" x14ac:dyDescent="0.25">
      <c r="S19250" s="46"/>
      <c r="U19250" s="46"/>
    </row>
    <row r="19251" spans="19:21" x14ac:dyDescent="0.25">
      <c r="S19251" s="46"/>
      <c r="U19251" s="46"/>
    </row>
    <row r="19252" spans="19:21" x14ac:dyDescent="0.25">
      <c r="S19252" s="46"/>
      <c r="U19252" s="46"/>
    </row>
    <row r="19253" spans="19:21" x14ac:dyDescent="0.25">
      <c r="S19253" s="46"/>
      <c r="U19253" s="46"/>
    </row>
    <row r="19254" spans="19:21" x14ac:dyDescent="0.25">
      <c r="S19254" s="46"/>
      <c r="U19254" s="46"/>
    </row>
    <row r="19255" spans="19:21" x14ac:dyDescent="0.25">
      <c r="S19255" s="46"/>
      <c r="U19255" s="46"/>
    </row>
    <row r="19256" spans="19:21" x14ac:dyDescent="0.25">
      <c r="S19256" s="46"/>
      <c r="U19256" s="46"/>
    </row>
    <row r="19257" spans="19:21" x14ac:dyDescent="0.25">
      <c r="S19257" s="46"/>
      <c r="U19257" s="46"/>
    </row>
    <row r="19258" spans="19:21" x14ac:dyDescent="0.25">
      <c r="S19258" s="46"/>
      <c r="U19258" s="46"/>
    </row>
    <row r="19259" spans="19:21" x14ac:dyDescent="0.25">
      <c r="S19259" s="46"/>
      <c r="U19259" s="46"/>
    </row>
    <row r="19260" spans="19:21" x14ac:dyDescent="0.25">
      <c r="S19260" s="46"/>
      <c r="U19260" s="46"/>
    </row>
    <row r="19261" spans="19:21" x14ac:dyDescent="0.25">
      <c r="S19261" s="46"/>
      <c r="U19261" s="46"/>
    </row>
    <row r="19262" spans="19:21" x14ac:dyDescent="0.25">
      <c r="S19262" s="46"/>
      <c r="U19262" s="46"/>
    </row>
    <row r="19263" spans="19:21" x14ac:dyDescent="0.25">
      <c r="S19263" s="46"/>
      <c r="U19263" s="46"/>
    </row>
    <row r="19264" spans="19:21" x14ac:dyDescent="0.25">
      <c r="S19264" s="46"/>
      <c r="U19264" s="46"/>
    </row>
    <row r="19265" spans="19:21" x14ac:dyDescent="0.25">
      <c r="S19265" s="46"/>
      <c r="U19265" s="46"/>
    </row>
    <row r="19266" spans="19:21" x14ac:dyDescent="0.25">
      <c r="S19266" s="46"/>
      <c r="U19266" s="46"/>
    </row>
    <row r="19267" spans="19:21" x14ac:dyDescent="0.25">
      <c r="S19267" s="46"/>
      <c r="U19267" s="46"/>
    </row>
    <row r="19268" spans="19:21" x14ac:dyDescent="0.25">
      <c r="S19268" s="46"/>
      <c r="U19268" s="46"/>
    </row>
    <row r="19269" spans="19:21" x14ac:dyDescent="0.25">
      <c r="S19269" s="46"/>
      <c r="U19269" s="46"/>
    </row>
    <row r="19270" spans="19:21" x14ac:dyDescent="0.25">
      <c r="S19270" s="46"/>
      <c r="U19270" s="46"/>
    </row>
    <row r="19271" spans="19:21" x14ac:dyDescent="0.25">
      <c r="S19271" s="46"/>
      <c r="U19271" s="46"/>
    </row>
    <row r="19272" spans="19:21" x14ac:dyDescent="0.25">
      <c r="S19272" s="46"/>
      <c r="U19272" s="46"/>
    </row>
    <row r="19273" spans="19:21" x14ac:dyDescent="0.25">
      <c r="S19273" s="46"/>
      <c r="U19273" s="46"/>
    </row>
    <row r="19274" spans="19:21" x14ac:dyDescent="0.25">
      <c r="S19274" s="46"/>
      <c r="U19274" s="46"/>
    </row>
    <row r="19275" spans="19:21" x14ac:dyDescent="0.25">
      <c r="S19275" s="46"/>
      <c r="U19275" s="46"/>
    </row>
    <row r="19276" spans="19:21" x14ac:dyDescent="0.25">
      <c r="S19276" s="46"/>
      <c r="U19276" s="46"/>
    </row>
    <row r="19277" spans="19:21" x14ac:dyDescent="0.25">
      <c r="S19277" s="46"/>
      <c r="U19277" s="46"/>
    </row>
    <row r="19278" spans="19:21" x14ac:dyDescent="0.25">
      <c r="S19278" s="46"/>
      <c r="U19278" s="46"/>
    </row>
    <row r="19279" spans="19:21" x14ac:dyDescent="0.25">
      <c r="S19279" s="46"/>
      <c r="U19279" s="46"/>
    </row>
    <row r="19280" spans="19:21" x14ac:dyDescent="0.25">
      <c r="S19280" s="46"/>
      <c r="U19280" s="46"/>
    </row>
    <row r="19281" spans="19:21" x14ac:dyDescent="0.25">
      <c r="S19281" s="46"/>
      <c r="U19281" s="46"/>
    </row>
    <row r="19282" spans="19:21" x14ac:dyDescent="0.25">
      <c r="S19282" s="46"/>
      <c r="U19282" s="46"/>
    </row>
    <row r="19283" spans="19:21" x14ac:dyDescent="0.25">
      <c r="S19283" s="46"/>
      <c r="U19283" s="46"/>
    </row>
    <row r="19284" spans="19:21" x14ac:dyDescent="0.25">
      <c r="S19284" s="46"/>
      <c r="U19284" s="46"/>
    </row>
    <row r="19285" spans="19:21" x14ac:dyDescent="0.25">
      <c r="S19285" s="46"/>
      <c r="U19285" s="46"/>
    </row>
    <row r="19286" spans="19:21" x14ac:dyDescent="0.25">
      <c r="S19286" s="46"/>
      <c r="U19286" s="46"/>
    </row>
    <row r="19287" spans="19:21" x14ac:dyDescent="0.25">
      <c r="S19287" s="46"/>
      <c r="U19287" s="46"/>
    </row>
    <row r="19288" spans="19:21" x14ac:dyDescent="0.25">
      <c r="S19288" s="46"/>
      <c r="U19288" s="46"/>
    </row>
    <row r="19289" spans="19:21" x14ac:dyDescent="0.25">
      <c r="S19289" s="46"/>
      <c r="U19289" s="46"/>
    </row>
    <row r="19290" spans="19:21" x14ac:dyDescent="0.25">
      <c r="S19290" s="46"/>
      <c r="U19290" s="46"/>
    </row>
    <row r="19291" spans="19:21" x14ac:dyDescent="0.25">
      <c r="S19291" s="46"/>
      <c r="U19291" s="46"/>
    </row>
    <row r="19292" spans="19:21" x14ac:dyDescent="0.25">
      <c r="S19292" s="46"/>
      <c r="U19292" s="46"/>
    </row>
    <row r="19293" spans="19:21" x14ac:dyDescent="0.25">
      <c r="S19293" s="46"/>
      <c r="U19293" s="46"/>
    </row>
    <row r="19294" spans="19:21" x14ac:dyDescent="0.25">
      <c r="S19294" s="46"/>
      <c r="U19294" s="46"/>
    </row>
    <row r="19295" spans="19:21" x14ac:dyDescent="0.25">
      <c r="S19295" s="46"/>
      <c r="U19295" s="46"/>
    </row>
    <row r="19296" spans="19:21" x14ac:dyDescent="0.25">
      <c r="S19296" s="46"/>
      <c r="U19296" s="46"/>
    </row>
    <row r="19297" spans="19:21" x14ac:dyDescent="0.25">
      <c r="S19297" s="46"/>
      <c r="U19297" s="46"/>
    </row>
    <row r="19298" spans="19:21" x14ac:dyDescent="0.25">
      <c r="S19298" s="46"/>
      <c r="U19298" s="46"/>
    </row>
    <row r="19299" spans="19:21" x14ac:dyDescent="0.25">
      <c r="S19299" s="46"/>
      <c r="U19299" s="46"/>
    </row>
    <row r="19300" spans="19:21" x14ac:dyDescent="0.25">
      <c r="S19300" s="46"/>
      <c r="U19300" s="46"/>
    </row>
    <row r="19301" spans="19:21" x14ac:dyDescent="0.25">
      <c r="S19301" s="46"/>
      <c r="U19301" s="46"/>
    </row>
    <row r="19302" spans="19:21" x14ac:dyDescent="0.25">
      <c r="S19302" s="46"/>
      <c r="U19302" s="46"/>
    </row>
    <row r="19303" spans="19:21" x14ac:dyDescent="0.25">
      <c r="S19303" s="46"/>
      <c r="U19303" s="46"/>
    </row>
    <row r="19304" spans="19:21" x14ac:dyDescent="0.25">
      <c r="S19304" s="46"/>
      <c r="U19304" s="46"/>
    </row>
    <row r="19305" spans="19:21" x14ac:dyDescent="0.25">
      <c r="S19305" s="46"/>
      <c r="U19305" s="46"/>
    </row>
    <row r="19306" spans="19:21" x14ac:dyDescent="0.25">
      <c r="S19306" s="46"/>
      <c r="U19306" s="46"/>
    </row>
    <row r="19307" spans="19:21" x14ac:dyDescent="0.25">
      <c r="S19307" s="46"/>
      <c r="U19307" s="46"/>
    </row>
    <row r="19308" spans="19:21" x14ac:dyDescent="0.25">
      <c r="S19308" s="46"/>
      <c r="U19308" s="46"/>
    </row>
    <row r="19309" spans="19:21" x14ac:dyDescent="0.25">
      <c r="S19309" s="46"/>
      <c r="U19309" s="46"/>
    </row>
    <row r="19310" spans="19:21" x14ac:dyDescent="0.25">
      <c r="S19310" s="46"/>
      <c r="U19310" s="46"/>
    </row>
    <row r="19311" spans="19:21" x14ac:dyDescent="0.25">
      <c r="S19311" s="46"/>
      <c r="U19311" s="46"/>
    </row>
    <row r="19312" spans="19:21" x14ac:dyDescent="0.25">
      <c r="S19312" s="46"/>
      <c r="U19312" s="46"/>
    </row>
    <row r="19313" spans="19:21" x14ac:dyDescent="0.25">
      <c r="S19313" s="46"/>
      <c r="U19313" s="46"/>
    </row>
    <row r="19314" spans="19:21" x14ac:dyDescent="0.25">
      <c r="S19314" s="46"/>
      <c r="U19314" s="46"/>
    </row>
    <row r="19315" spans="19:21" x14ac:dyDescent="0.25">
      <c r="S19315" s="46"/>
      <c r="U19315" s="46"/>
    </row>
    <row r="19316" spans="19:21" x14ac:dyDescent="0.25">
      <c r="S19316" s="46"/>
      <c r="U19316" s="46"/>
    </row>
    <row r="19317" spans="19:21" x14ac:dyDescent="0.25">
      <c r="S19317" s="46"/>
      <c r="U19317" s="46"/>
    </row>
    <row r="19318" spans="19:21" x14ac:dyDescent="0.25">
      <c r="S19318" s="46"/>
      <c r="U19318" s="46"/>
    </row>
    <row r="19319" spans="19:21" x14ac:dyDescent="0.25">
      <c r="S19319" s="46"/>
      <c r="U19319" s="46"/>
    </row>
    <row r="19320" spans="19:21" x14ac:dyDescent="0.25">
      <c r="S19320" s="46"/>
      <c r="U19320" s="46"/>
    </row>
    <row r="19321" spans="19:21" x14ac:dyDescent="0.25">
      <c r="S19321" s="46"/>
      <c r="U19321" s="46"/>
    </row>
    <row r="19322" spans="19:21" x14ac:dyDescent="0.25">
      <c r="S19322" s="46"/>
      <c r="U19322" s="46"/>
    </row>
    <row r="19323" spans="19:21" x14ac:dyDescent="0.25">
      <c r="S19323" s="46"/>
      <c r="U19323" s="46"/>
    </row>
    <row r="19324" spans="19:21" x14ac:dyDescent="0.25">
      <c r="S19324" s="46"/>
      <c r="U19324" s="46"/>
    </row>
    <row r="19325" spans="19:21" x14ac:dyDescent="0.25">
      <c r="S19325" s="46"/>
      <c r="U19325" s="46"/>
    </row>
    <row r="19326" spans="19:21" x14ac:dyDescent="0.25">
      <c r="S19326" s="46"/>
      <c r="U19326" s="46"/>
    </row>
    <row r="19327" spans="19:21" x14ac:dyDescent="0.25">
      <c r="S19327" s="46"/>
      <c r="U19327" s="46"/>
    </row>
    <row r="19328" spans="19:21" x14ac:dyDescent="0.25">
      <c r="S19328" s="46"/>
      <c r="U19328" s="46"/>
    </row>
    <row r="19329" spans="19:21" x14ac:dyDescent="0.25">
      <c r="S19329" s="46"/>
      <c r="U19329" s="46"/>
    </row>
    <row r="19330" spans="19:21" x14ac:dyDescent="0.25">
      <c r="S19330" s="46"/>
      <c r="U19330" s="46"/>
    </row>
    <row r="19331" spans="19:21" x14ac:dyDescent="0.25">
      <c r="S19331" s="46"/>
      <c r="U19331" s="46"/>
    </row>
    <row r="19332" spans="19:21" x14ac:dyDescent="0.25">
      <c r="S19332" s="46"/>
      <c r="U19332" s="46"/>
    </row>
    <row r="19333" spans="19:21" x14ac:dyDescent="0.25">
      <c r="S19333" s="46"/>
      <c r="U19333" s="46"/>
    </row>
    <row r="19334" spans="19:21" x14ac:dyDescent="0.25">
      <c r="S19334" s="46"/>
      <c r="U19334" s="46"/>
    </row>
    <row r="19335" spans="19:21" x14ac:dyDescent="0.25">
      <c r="S19335" s="46"/>
      <c r="U19335" s="46"/>
    </row>
    <row r="19336" spans="19:21" x14ac:dyDescent="0.25">
      <c r="S19336" s="46"/>
      <c r="U19336" s="46"/>
    </row>
    <row r="19337" spans="19:21" x14ac:dyDescent="0.25">
      <c r="S19337" s="46"/>
      <c r="U19337" s="46"/>
    </row>
    <row r="19338" spans="19:21" x14ac:dyDescent="0.25">
      <c r="S19338" s="46"/>
      <c r="U19338" s="46"/>
    </row>
    <row r="19339" spans="19:21" x14ac:dyDescent="0.25">
      <c r="S19339" s="46"/>
      <c r="U19339" s="46"/>
    </row>
    <row r="19340" spans="19:21" x14ac:dyDescent="0.25">
      <c r="S19340" s="46"/>
      <c r="U19340" s="46"/>
    </row>
    <row r="19341" spans="19:21" x14ac:dyDescent="0.25">
      <c r="S19341" s="46"/>
      <c r="U19341" s="46"/>
    </row>
    <row r="19342" spans="19:21" x14ac:dyDescent="0.25">
      <c r="S19342" s="46"/>
      <c r="U19342" s="46"/>
    </row>
    <row r="19343" spans="19:21" x14ac:dyDescent="0.25">
      <c r="S19343" s="46"/>
      <c r="U19343" s="46"/>
    </row>
    <row r="19344" spans="19:21" x14ac:dyDescent="0.25">
      <c r="S19344" s="46"/>
      <c r="U19344" s="46"/>
    </row>
    <row r="19345" spans="19:21" x14ac:dyDescent="0.25">
      <c r="S19345" s="46"/>
      <c r="U19345" s="46"/>
    </row>
    <row r="19346" spans="19:21" x14ac:dyDescent="0.25">
      <c r="S19346" s="46"/>
      <c r="U19346" s="46"/>
    </row>
    <row r="19347" spans="19:21" x14ac:dyDescent="0.25">
      <c r="S19347" s="46"/>
      <c r="U19347" s="46"/>
    </row>
    <row r="19348" spans="19:21" x14ac:dyDescent="0.25">
      <c r="S19348" s="46"/>
      <c r="U19348" s="46"/>
    </row>
    <row r="19349" spans="19:21" x14ac:dyDescent="0.25">
      <c r="S19349" s="46"/>
      <c r="U19349" s="46"/>
    </row>
    <row r="19350" spans="19:21" x14ac:dyDescent="0.25">
      <c r="S19350" s="46"/>
      <c r="U19350" s="46"/>
    </row>
    <row r="19351" spans="19:21" x14ac:dyDescent="0.25">
      <c r="S19351" s="46"/>
      <c r="U19351" s="46"/>
    </row>
    <row r="19352" spans="19:21" x14ac:dyDescent="0.25">
      <c r="S19352" s="46"/>
      <c r="U19352" s="46"/>
    </row>
    <row r="19353" spans="19:21" x14ac:dyDescent="0.25">
      <c r="S19353" s="46"/>
      <c r="U19353" s="46"/>
    </row>
    <row r="19354" spans="19:21" x14ac:dyDescent="0.25">
      <c r="S19354" s="46"/>
      <c r="U19354" s="46"/>
    </row>
    <row r="19355" spans="19:21" x14ac:dyDescent="0.25">
      <c r="S19355" s="46"/>
      <c r="U19355" s="46"/>
    </row>
    <row r="19356" spans="19:21" x14ac:dyDescent="0.25">
      <c r="S19356" s="46"/>
      <c r="U19356" s="46"/>
    </row>
    <row r="19357" spans="19:21" x14ac:dyDescent="0.25">
      <c r="S19357" s="46"/>
      <c r="U19357" s="46"/>
    </row>
    <row r="19358" spans="19:21" x14ac:dyDescent="0.25">
      <c r="S19358" s="46"/>
      <c r="U19358" s="46"/>
    </row>
    <row r="19359" spans="19:21" x14ac:dyDescent="0.25">
      <c r="S19359" s="46"/>
      <c r="U19359" s="46"/>
    </row>
    <row r="19360" spans="19:21" x14ac:dyDescent="0.25">
      <c r="S19360" s="46"/>
      <c r="U19360" s="46"/>
    </row>
    <row r="19361" spans="19:21" x14ac:dyDescent="0.25">
      <c r="S19361" s="46"/>
      <c r="U19361" s="46"/>
    </row>
    <row r="19362" spans="19:21" x14ac:dyDescent="0.25">
      <c r="S19362" s="46"/>
      <c r="U19362" s="46"/>
    </row>
    <row r="19363" spans="19:21" x14ac:dyDescent="0.25">
      <c r="S19363" s="46"/>
      <c r="U19363" s="46"/>
    </row>
    <row r="19364" spans="19:21" x14ac:dyDescent="0.25">
      <c r="S19364" s="46"/>
      <c r="U19364" s="46"/>
    </row>
    <row r="19365" spans="19:21" x14ac:dyDescent="0.25">
      <c r="S19365" s="46"/>
      <c r="U19365" s="46"/>
    </row>
    <row r="19366" spans="19:21" x14ac:dyDescent="0.25">
      <c r="S19366" s="46"/>
      <c r="U19366" s="46"/>
    </row>
    <row r="19367" spans="19:21" x14ac:dyDescent="0.25">
      <c r="S19367" s="46"/>
      <c r="U19367" s="46"/>
    </row>
    <row r="19368" spans="19:21" x14ac:dyDescent="0.25">
      <c r="S19368" s="46"/>
      <c r="U19368" s="46"/>
    </row>
    <row r="19369" spans="19:21" x14ac:dyDescent="0.25">
      <c r="S19369" s="46"/>
      <c r="U19369" s="46"/>
    </row>
    <row r="19370" spans="19:21" x14ac:dyDescent="0.25">
      <c r="S19370" s="46"/>
      <c r="U19370" s="46"/>
    </row>
    <row r="19371" spans="19:21" x14ac:dyDescent="0.25">
      <c r="S19371" s="46"/>
      <c r="U19371" s="46"/>
    </row>
    <row r="19372" spans="19:21" x14ac:dyDescent="0.25">
      <c r="S19372" s="46"/>
      <c r="U19372" s="46"/>
    </row>
    <row r="19373" spans="19:21" x14ac:dyDescent="0.25">
      <c r="S19373" s="46"/>
      <c r="U19373" s="46"/>
    </row>
    <row r="19374" spans="19:21" x14ac:dyDescent="0.25">
      <c r="S19374" s="46"/>
      <c r="U19374" s="46"/>
    </row>
    <row r="19375" spans="19:21" x14ac:dyDescent="0.25">
      <c r="S19375" s="46"/>
      <c r="U19375" s="46"/>
    </row>
    <row r="19376" spans="19:21" x14ac:dyDescent="0.25">
      <c r="S19376" s="46"/>
      <c r="U19376" s="46"/>
    </row>
    <row r="19377" spans="19:21" x14ac:dyDescent="0.25">
      <c r="S19377" s="46"/>
      <c r="U19377" s="46"/>
    </row>
    <row r="19378" spans="19:21" x14ac:dyDescent="0.25">
      <c r="S19378" s="46"/>
      <c r="U19378" s="46"/>
    </row>
    <row r="19379" spans="19:21" x14ac:dyDescent="0.25">
      <c r="S19379" s="46"/>
      <c r="U19379" s="46"/>
    </row>
    <row r="19380" spans="19:21" x14ac:dyDescent="0.25">
      <c r="S19380" s="46"/>
      <c r="U19380" s="46"/>
    </row>
    <row r="19381" spans="19:21" x14ac:dyDescent="0.25">
      <c r="S19381" s="46"/>
      <c r="U19381" s="46"/>
    </row>
    <row r="19382" spans="19:21" x14ac:dyDescent="0.25">
      <c r="S19382" s="46"/>
      <c r="U19382" s="46"/>
    </row>
    <row r="19383" spans="19:21" x14ac:dyDescent="0.25">
      <c r="S19383" s="46"/>
      <c r="U19383" s="46"/>
    </row>
    <row r="19384" spans="19:21" x14ac:dyDescent="0.25">
      <c r="S19384" s="46"/>
      <c r="U19384" s="46"/>
    </row>
    <row r="19385" spans="19:21" x14ac:dyDescent="0.25">
      <c r="S19385" s="46"/>
      <c r="U19385" s="46"/>
    </row>
    <row r="19386" spans="19:21" x14ac:dyDescent="0.25">
      <c r="S19386" s="46"/>
      <c r="U19386" s="46"/>
    </row>
    <row r="19387" spans="19:21" x14ac:dyDescent="0.25">
      <c r="S19387" s="46"/>
      <c r="U19387" s="46"/>
    </row>
    <row r="19388" spans="19:21" x14ac:dyDescent="0.25">
      <c r="S19388" s="46"/>
      <c r="U19388" s="46"/>
    </row>
    <row r="19389" spans="19:21" x14ac:dyDescent="0.25">
      <c r="S19389" s="46"/>
      <c r="U19389" s="46"/>
    </row>
    <row r="19390" spans="19:21" x14ac:dyDescent="0.25">
      <c r="S19390" s="46"/>
      <c r="U19390" s="46"/>
    </row>
    <row r="19391" spans="19:21" x14ac:dyDescent="0.25">
      <c r="S19391" s="46"/>
      <c r="U19391" s="46"/>
    </row>
    <row r="19392" spans="19:21" x14ac:dyDescent="0.25">
      <c r="S19392" s="46"/>
      <c r="U19392" s="46"/>
    </row>
    <row r="19393" spans="19:21" x14ac:dyDescent="0.25">
      <c r="S19393" s="46"/>
      <c r="U19393" s="46"/>
    </row>
    <row r="19394" spans="19:21" x14ac:dyDescent="0.25">
      <c r="S19394" s="46"/>
      <c r="U19394" s="46"/>
    </row>
    <row r="19395" spans="19:21" x14ac:dyDescent="0.25">
      <c r="S19395" s="46"/>
      <c r="U19395" s="46"/>
    </row>
    <row r="19396" spans="19:21" x14ac:dyDescent="0.25">
      <c r="S19396" s="46"/>
      <c r="U19396" s="46"/>
    </row>
    <row r="19397" spans="19:21" x14ac:dyDescent="0.25">
      <c r="S19397" s="46"/>
      <c r="U19397" s="46"/>
    </row>
    <row r="19398" spans="19:21" x14ac:dyDescent="0.25">
      <c r="S19398" s="46"/>
      <c r="U19398" s="46"/>
    </row>
    <row r="19399" spans="19:21" x14ac:dyDescent="0.25">
      <c r="S19399" s="46"/>
      <c r="U19399" s="46"/>
    </row>
    <row r="19400" spans="19:21" x14ac:dyDescent="0.25">
      <c r="S19400" s="46"/>
      <c r="U19400" s="46"/>
    </row>
    <row r="19401" spans="19:21" x14ac:dyDescent="0.25">
      <c r="S19401" s="46"/>
      <c r="U19401" s="46"/>
    </row>
    <row r="19402" spans="19:21" x14ac:dyDescent="0.25">
      <c r="S19402" s="46"/>
      <c r="U19402" s="46"/>
    </row>
    <row r="19403" spans="19:21" x14ac:dyDescent="0.25">
      <c r="S19403" s="46"/>
      <c r="U19403" s="46"/>
    </row>
    <row r="19404" spans="19:21" x14ac:dyDescent="0.25">
      <c r="S19404" s="46"/>
      <c r="U19404" s="46"/>
    </row>
    <row r="19405" spans="19:21" x14ac:dyDescent="0.25">
      <c r="S19405" s="46"/>
      <c r="U19405" s="46"/>
    </row>
    <row r="19406" spans="19:21" x14ac:dyDescent="0.25">
      <c r="S19406" s="46"/>
      <c r="U19406" s="46"/>
    </row>
    <row r="19407" spans="19:21" x14ac:dyDescent="0.25">
      <c r="S19407" s="46"/>
      <c r="U19407" s="46"/>
    </row>
    <row r="19408" spans="19:21" x14ac:dyDescent="0.25">
      <c r="S19408" s="46"/>
      <c r="U19408" s="46"/>
    </row>
    <row r="19409" spans="19:21" x14ac:dyDescent="0.25">
      <c r="S19409" s="46"/>
      <c r="U19409" s="46"/>
    </row>
    <row r="19410" spans="19:21" x14ac:dyDescent="0.25">
      <c r="S19410" s="46"/>
      <c r="U19410" s="46"/>
    </row>
    <row r="19411" spans="19:21" x14ac:dyDescent="0.25">
      <c r="S19411" s="46"/>
      <c r="U19411" s="46"/>
    </row>
    <row r="19412" spans="19:21" x14ac:dyDescent="0.25">
      <c r="S19412" s="46"/>
      <c r="U19412" s="46"/>
    </row>
    <row r="19413" spans="19:21" x14ac:dyDescent="0.25">
      <c r="S19413" s="46"/>
      <c r="U19413" s="46"/>
    </row>
    <row r="19414" spans="19:21" x14ac:dyDescent="0.25">
      <c r="S19414" s="46"/>
      <c r="U19414" s="46"/>
    </row>
    <row r="19415" spans="19:21" x14ac:dyDescent="0.25">
      <c r="S19415" s="46"/>
      <c r="U19415" s="46"/>
    </row>
    <row r="19416" spans="19:21" x14ac:dyDescent="0.25">
      <c r="S19416" s="46"/>
      <c r="U19416" s="46"/>
    </row>
    <row r="19417" spans="19:21" x14ac:dyDescent="0.25">
      <c r="S19417" s="46"/>
      <c r="U19417" s="46"/>
    </row>
    <row r="19418" spans="19:21" x14ac:dyDescent="0.25">
      <c r="S19418" s="46"/>
      <c r="U19418" s="46"/>
    </row>
    <row r="19419" spans="19:21" x14ac:dyDescent="0.25">
      <c r="S19419" s="46"/>
      <c r="U19419" s="46"/>
    </row>
    <row r="19420" spans="19:21" x14ac:dyDescent="0.25">
      <c r="S19420" s="46"/>
      <c r="U19420" s="46"/>
    </row>
    <row r="19421" spans="19:21" x14ac:dyDescent="0.25">
      <c r="S19421" s="46"/>
      <c r="U19421" s="46"/>
    </row>
    <row r="19422" spans="19:21" x14ac:dyDescent="0.25">
      <c r="S19422" s="46"/>
      <c r="U19422" s="46"/>
    </row>
    <row r="19423" spans="19:21" x14ac:dyDescent="0.25">
      <c r="S19423" s="46"/>
      <c r="U19423" s="46"/>
    </row>
    <row r="19424" spans="19:21" x14ac:dyDescent="0.25">
      <c r="S19424" s="46"/>
      <c r="U19424" s="46"/>
    </row>
    <row r="19425" spans="19:21" x14ac:dyDescent="0.25">
      <c r="S19425" s="46"/>
      <c r="U19425" s="46"/>
    </row>
    <row r="19426" spans="19:21" x14ac:dyDescent="0.25">
      <c r="S19426" s="46"/>
      <c r="U19426" s="46"/>
    </row>
    <row r="19427" spans="19:21" x14ac:dyDescent="0.25">
      <c r="S19427" s="46"/>
      <c r="U19427" s="46"/>
    </row>
    <row r="19428" spans="19:21" x14ac:dyDescent="0.25">
      <c r="S19428" s="46"/>
      <c r="U19428" s="46"/>
    </row>
    <row r="19429" spans="19:21" x14ac:dyDescent="0.25">
      <c r="S19429" s="46"/>
      <c r="U19429" s="46"/>
    </row>
    <row r="19430" spans="19:21" x14ac:dyDescent="0.25">
      <c r="S19430" s="46"/>
      <c r="U19430" s="46"/>
    </row>
    <row r="19431" spans="19:21" x14ac:dyDescent="0.25">
      <c r="S19431" s="46"/>
      <c r="U19431" s="46"/>
    </row>
    <row r="19432" spans="19:21" x14ac:dyDescent="0.25">
      <c r="S19432" s="46"/>
      <c r="U19432" s="46"/>
    </row>
    <row r="19433" spans="19:21" x14ac:dyDescent="0.25">
      <c r="S19433" s="46"/>
      <c r="U19433" s="46"/>
    </row>
    <row r="19434" spans="19:21" x14ac:dyDescent="0.25">
      <c r="S19434" s="46"/>
      <c r="U19434" s="46"/>
    </row>
    <row r="19435" spans="19:21" x14ac:dyDescent="0.25">
      <c r="S19435" s="46"/>
      <c r="U19435" s="46"/>
    </row>
    <row r="19436" spans="19:21" x14ac:dyDescent="0.25">
      <c r="S19436" s="46"/>
      <c r="U19436" s="46"/>
    </row>
    <row r="19437" spans="19:21" x14ac:dyDescent="0.25">
      <c r="S19437" s="46"/>
      <c r="U19437" s="46"/>
    </row>
    <row r="19438" spans="19:21" x14ac:dyDescent="0.25">
      <c r="S19438" s="46"/>
      <c r="U19438" s="46"/>
    </row>
    <row r="19439" spans="19:21" x14ac:dyDescent="0.25">
      <c r="S19439" s="46"/>
      <c r="U19439" s="46"/>
    </row>
    <row r="19440" spans="19:21" x14ac:dyDescent="0.25">
      <c r="S19440" s="46"/>
      <c r="U19440" s="46"/>
    </row>
    <row r="19441" spans="19:21" x14ac:dyDescent="0.25">
      <c r="S19441" s="46"/>
      <c r="U19441" s="46"/>
    </row>
    <row r="19442" spans="19:21" x14ac:dyDescent="0.25">
      <c r="S19442" s="46"/>
      <c r="U19442" s="46"/>
    </row>
    <row r="19443" spans="19:21" x14ac:dyDescent="0.25">
      <c r="S19443" s="46"/>
      <c r="U19443" s="46"/>
    </row>
    <row r="19444" spans="19:21" x14ac:dyDescent="0.25">
      <c r="S19444" s="46"/>
      <c r="U19444" s="46"/>
    </row>
    <row r="19445" spans="19:21" x14ac:dyDescent="0.25">
      <c r="S19445" s="46"/>
      <c r="U19445" s="46"/>
    </row>
    <row r="19446" spans="19:21" x14ac:dyDescent="0.25">
      <c r="S19446" s="46"/>
      <c r="U19446" s="46"/>
    </row>
    <row r="19447" spans="19:21" x14ac:dyDescent="0.25">
      <c r="S19447" s="46"/>
      <c r="U19447" s="46"/>
    </row>
    <row r="19448" spans="19:21" x14ac:dyDescent="0.25">
      <c r="S19448" s="46"/>
      <c r="U19448" s="46"/>
    </row>
    <row r="19449" spans="19:21" x14ac:dyDescent="0.25">
      <c r="S19449" s="46"/>
      <c r="U19449" s="46"/>
    </row>
    <row r="19450" spans="19:21" x14ac:dyDescent="0.25">
      <c r="S19450" s="46"/>
      <c r="U19450" s="46"/>
    </row>
    <row r="19451" spans="19:21" x14ac:dyDescent="0.25">
      <c r="S19451" s="46"/>
      <c r="U19451" s="46"/>
    </row>
    <row r="19452" spans="19:21" x14ac:dyDescent="0.25">
      <c r="S19452" s="46"/>
      <c r="U19452" s="46"/>
    </row>
    <row r="19453" spans="19:21" x14ac:dyDescent="0.25">
      <c r="S19453" s="46"/>
      <c r="U19453" s="46"/>
    </row>
    <row r="19454" spans="19:21" x14ac:dyDescent="0.25">
      <c r="S19454" s="46"/>
      <c r="U19454" s="46"/>
    </row>
    <row r="19455" spans="19:21" x14ac:dyDescent="0.25">
      <c r="S19455" s="46"/>
      <c r="U19455" s="46"/>
    </row>
    <row r="19456" spans="19:21" x14ac:dyDescent="0.25">
      <c r="S19456" s="46"/>
      <c r="U19456" s="46"/>
    </row>
    <row r="19457" spans="19:21" x14ac:dyDescent="0.25">
      <c r="S19457" s="46"/>
      <c r="U19457" s="46"/>
    </row>
    <row r="19458" spans="19:21" x14ac:dyDescent="0.25">
      <c r="S19458" s="46"/>
      <c r="U19458" s="46"/>
    </row>
    <row r="19459" spans="19:21" x14ac:dyDescent="0.25">
      <c r="S19459" s="46"/>
      <c r="U19459" s="46"/>
    </row>
    <row r="19460" spans="19:21" x14ac:dyDescent="0.25">
      <c r="S19460" s="46"/>
      <c r="U19460" s="46"/>
    </row>
    <row r="19461" spans="19:21" x14ac:dyDescent="0.25">
      <c r="S19461" s="46"/>
      <c r="U19461" s="46"/>
    </row>
    <row r="19462" spans="19:21" x14ac:dyDescent="0.25">
      <c r="S19462" s="46"/>
      <c r="U19462" s="46"/>
    </row>
    <row r="19463" spans="19:21" x14ac:dyDescent="0.25">
      <c r="S19463" s="46"/>
      <c r="U19463" s="46"/>
    </row>
    <row r="19464" spans="19:21" x14ac:dyDescent="0.25">
      <c r="S19464" s="46"/>
      <c r="U19464" s="46"/>
    </row>
    <row r="19465" spans="19:21" x14ac:dyDescent="0.25">
      <c r="S19465" s="46"/>
      <c r="U19465" s="46"/>
    </row>
    <row r="19466" spans="19:21" x14ac:dyDescent="0.25">
      <c r="S19466" s="46"/>
      <c r="U19466" s="46"/>
    </row>
    <row r="19467" spans="19:21" x14ac:dyDescent="0.25">
      <c r="S19467" s="46"/>
      <c r="U19467" s="46"/>
    </row>
    <row r="19468" spans="19:21" x14ac:dyDescent="0.25">
      <c r="S19468" s="46"/>
      <c r="U19468" s="46"/>
    </row>
    <row r="19469" spans="19:21" x14ac:dyDescent="0.25">
      <c r="S19469" s="46"/>
      <c r="U19469" s="46"/>
    </row>
    <row r="19470" spans="19:21" x14ac:dyDescent="0.25">
      <c r="S19470" s="46"/>
      <c r="U19470" s="46"/>
    </row>
    <row r="19471" spans="19:21" x14ac:dyDescent="0.25">
      <c r="S19471" s="46"/>
      <c r="U19471" s="46"/>
    </row>
    <row r="19472" spans="19:21" x14ac:dyDescent="0.25">
      <c r="S19472" s="46"/>
      <c r="U19472" s="46"/>
    </row>
    <row r="19473" spans="19:21" x14ac:dyDescent="0.25">
      <c r="S19473" s="46"/>
      <c r="U19473" s="46"/>
    </row>
    <row r="19474" spans="19:21" x14ac:dyDescent="0.25">
      <c r="S19474" s="46"/>
      <c r="U19474" s="46"/>
    </row>
    <row r="19475" spans="19:21" x14ac:dyDescent="0.25">
      <c r="S19475" s="46"/>
      <c r="U19475" s="46"/>
    </row>
    <row r="19476" spans="19:21" x14ac:dyDescent="0.25">
      <c r="S19476" s="46"/>
      <c r="U19476" s="46"/>
    </row>
    <row r="19477" spans="19:21" x14ac:dyDescent="0.25">
      <c r="S19477" s="46"/>
      <c r="U19477" s="46"/>
    </row>
    <row r="19478" spans="19:21" x14ac:dyDescent="0.25">
      <c r="S19478" s="46"/>
      <c r="U19478" s="46"/>
    </row>
    <row r="19479" spans="19:21" x14ac:dyDescent="0.25">
      <c r="S19479" s="46"/>
      <c r="U19479" s="46"/>
    </row>
    <row r="19480" spans="19:21" x14ac:dyDescent="0.25">
      <c r="S19480" s="46"/>
      <c r="U19480" s="46"/>
    </row>
    <row r="19481" spans="19:21" x14ac:dyDescent="0.25">
      <c r="S19481" s="46"/>
      <c r="U19481" s="46"/>
    </row>
    <row r="19482" spans="19:21" x14ac:dyDescent="0.25">
      <c r="S19482" s="46"/>
      <c r="U19482" s="46"/>
    </row>
    <row r="19483" spans="19:21" x14ac:dyDescent="0.25">
      <c r="S19483" s="46"/>
      <c r="U19483" s="46"/>
    </row>
    <row r="19484" spans="19:21" x14ac:dyDescent="0.25">
      <c r="S19484" s="46"/>
      <c r="U19484" s="46"/>
    </row>
    <row r="19485" spans="19:21" x14ac:dyDescent="0.25">
      <c r="S19485" s="46"/>
      <c r="U19485" s="46"/>
    </row>
    <row r="19486" spans="19:21" x14ac:dyDescent="0.25">
      <c r="S19486" s="46"/>
      <c r="U19486" s="46"/>
    </row>
    <row r="19487" spans="19:21" x14ac:dyDescent="0.25">
      <c r="S19487" s="46"/>
      <c r="U19487" s="46"/>
    </row>
    <row r="19488" spans="19:21" x14ac:dyDescent="0.25">
      <c r="S19488" s="46"/>
      <c r="U19488" s="46"/>
    </row>
    <row r="19489" spans="19:21" x14ac:dyDescent="0.25">
      <c r="S19489" s="46"/>
      <c r="U19489" s="46"/>
    </row>
    <row r="19490" spans="19:21" x14ac:dyDescent="0.25">
      <c r="S19490" s="46"/>
      <c r="U19490" s="46"/>
    </row>
    <row r="19491" spans="19:21" x14ac:dyDescent="0.25">
      <c r="S19491" s="46"/>
      <c r="U19491" s="46"/>
    </row>
    <row r="19492" spans="19:21" x14ac:dyDescent="0.25">
      <c r="S19492" s="46"/>
      <c r="U19492" s="46"/>
    </row>
    <row r="19493" spans="19:21" x14ac:dyDescent="0.25">
      <c r="S19493" s="46"/>
      <c r="U19493" s="46"/>
    </row>
    <row r="19494" spans="19:21" x14ac:dyDescent="0.25">
      <c r="S19494" s="46"/>
      <c r="U19494" s="46"/>
    </row>
    <row r="19495" spans="19:21" x14ac:dyDescent="0.25">
      <c r="S19495" s="46"/>
      <c r="U19495" s="46"/>
    </row>
    <row r="19496" spans="19:21" x14ac:dyDescent="0.25">
      <c r="S19496" s="46"/>
      <c r="U19496" s="46"/>
    </row>
    <row r="19497" spans="19:21" x14ac:dyDescent="0.25">
      <c r="S19497" s="46"/>
      <c r="U19497" s="46"/>
    </row>
    <row r="19498" spans="19:21" x14ac:dyDescent="0.25">
      <c r="S19498" s="46"/>
      <c r="U19498" s="46"/>
    </row>
    <row r="19499" spans="19:21" x14ac:dyDescent="0.25">
      <c r="S19499" s="46"/>
      <c r="U19499" s="46"/>
    </row>
    <row r="19500" spans="19:21" x14ac:dyDescent="0.25">
      <c r="S19500" s="46"/>
      <c r="U19500" s="46"/>
    </row>
    <row r="19501" spans="19:21" x14ac:dyDescent="0.25">
      <c r="S19501" s="46"/>
      <c r="U19501" s="46"/>
    </row>
    <row r="19502" spans="19:21" x14ac:dyDescent="0.25">
      <c r="S19502" s="46"/>
      <c r="U19502" s="46"/>
    </row>
    <row r="19503" spans="19:21" x14ac:dyDescent="0.25">
      <c r="S19503" s="46"/>
      <c r="U19503" s="46"/>
    </row>
    <row r="19504" spans="19:21" x14ac:dyDescent="0.25">
      <c r="S19504" s="46"/>
      <c r="U19504" s="46"/>
    </row>
    <row r="19505" spans="19:21" x14ac:dyDescent="0.25">
      <c r="S19505" s="46"/>
      <c r="U19505" s="46"/>
    </row>
    <row r="19506" spans="19:21" x14ac:dyDescent="0.25">
      <c r="S19506" s="46"/>
      <c r="U19506" s="46"/>
    </row>
    <row r="19507" spans="19:21" x14ac:dyDescent="0.25">
      <c r="S19507" s="46"/>
      <c r="U19507" s="46"/>
    </row>
    <row r="19508" spans="19:21" x14ac:dyDescent="0.25">
      <c r="S19508" s="46"/>
      <c r="U19508" s="46"/>
    </row>
    <row r="19509" spans="19:21" x14ac:dyDescent="0.25">
      <c r="S19509" s="46"/>
      <c r="U19509" s="46"/>
    </row>
    <row r="19510" spans="19:21" x14ac:dyDescent="0.25">
      <c r="S19510" s="46"/>
      <c r="U19510" s="46"/>
    </row>
    <row r="19511" spans="19:21" x14ac:dyDescent="0.25">
      <c r="S19511" s="46"/>
      <c r="U19511" s="46"/>
    </row>
    <row r="19512" spans="19:21" x14ac:dyDescent="0.25">
      <c r="S19512" s="46"/>
      <c r="U19512" s="46"/>
    </row>
    <row r="19513" spans="19:21" x14ac:dyDescent="0.25">
      <c r="S19513" s="46"/>
      <c r="U19513" s="46"/>
    </row>
    <row r="19514" spans="19:21" x14ac:dyDescent="0.25">
      <c r="S19514" s="46"/>
      <c r="U19514" s="46"/>
    </row>
    <row r="19515" spans="19:21" x14ac:dyDescent="0.25">
      <c r="S19515" s="46"/>
      <c r="U19515" s="46"/>
    </row>
    <row r="19516" spans="19:21" x14ac:dyDescent="0.25">
      <c r="S19516" s="46"/>
      <c r="U19516" s="46"/>
    </row>
    <row r="19517" spans="19:21" x14ac:dyDescent="0.25">
      <c r="S19517" s="46"/>
      <c r="U19517" s="46"/>
    </row>
    <row r="19518" spans="19:21" x14ac:dyDescent="0.25">
      <c r="S19518" s="46"/>
      <c r="U19518" s="46"/>
    </row>
    <row r="19519" spans="19:21" x14ac:dyDescent="0.25">
      <c r="S19519" s="46"/>
      <c r="U19519" s="46"/>
    </row>
    <row r="19520" spans="19:21" x14ac:dyDescent="0.25">
      <c r="S19520" s="46"/>
      <c r="U19520" s="46"/>
    </row>
    <row r="19521" spans="19:21" x14ac:dyDescent="0.25">
      <c r="S19521" s="46"/>
      <c r="U19521" s="46"/>
    </row>
    <row r="19522" spans="19:21" x14ac:dyDescent="0.25">
      <c r="S19522" s="46"/>
      <c r="U19522" s="46"/>
    </row>
    <row r="19523" spans="19:21" x14ac:dyDescent="0.25">
      <c r="S19523" s="46"/>
      <c r="U19523" s="46"/>
    </row>
    <row r="19524" spans="19:21" x14ac:dyDescent="0.25">
      <c r="S19524" s="46"/>
      <c r="U19524" s="46"/>
    </row>
    <row r="19525" spans="19:21" x14ac:dyDescent="0.25">
      <c r="S19525" s="46"/>
      <c r="U19525" s="46"/>
    </row>
    <row r="19526" spans="19:21" x14ac:dyDescent="0.25">
      <c r="S19526" s="46"/>
      <c r="U19526" s="46"/>
    </row>
    <row r="19527" spans="19:21" x14ac:dyDescent="0.25">
      <c r="S19527" s="46"/>
      <c r="U19527" s="46"/>
    </row>
    <row r="19528" spans="19:21" x14ac:dyDescent="0.25">
      <c r="S19528" s="46"/>
      <c r="U19528" s="46"/>
    </row>
    <row r="19529" spans="19:21" x14ac:dyDescent="0.25">
      <c r="S19529" s="46"/>
      <c r="U19529" s="46"/>
    </row>
    <row r="19530" spans="19:21" x14ac:dyDescent="0.25">
      <c r="S19530" s="46"/>
      <c r="U19530" s="46"/>
    </row>
    <row r="19531" spans="19:21" x14ac:dyDescent="0.25">
      <c r="S19531" s="46"/>
      <c r="U19531" s="46"/>
    </row>
    <row r="19532" spans="19:21" x14ac:dyDescent="0.25">
      <c r="S19532" s="46"/>
      <c r="U19532" s="46"/>
    </row>
    <row r="19533" spans="19:21" x14ac:dyDescent="0.25">
      <c r="S19533" s="46"/>
      <c r="U19533" s="46"/>
    </row>
    <row r="19534" spans="19:21" x14ac:dyDescent="0.25">
      <c r="S19534" s="46"/>
      <c r="U19534" s="46"/>
    </row>
    <row r="19535" spans="19:21" x14ac:dyDescent="0.25">
      <c r="S19535" s="46"/>
      <c r="U19535" s="46"/>
    </row>
    <row r="19536" spans="19:21" x14ac:dyDescent="0.25">
      <c r="S19536" s="46"/>
      <c r="U19536" s="46"/>
    </row>
    <row r="19537" spans="19:21" x14ac:dyDescent="0.25">
      <c r="S19537" s="46"/>
      <c r="U19537" s="46"/>
    </row>
    <row r="19538" spans="19:21" x14ac:dyDescent="0.25">
      <c r="S19538" s="46"/>
      <c r="U19538" s="46"/>
    </row>
    <row r="19539" spans="19:21" x14ac:dyDescent="0.25">
      <c r="S19539" s="46"/>
      <c r="U19539" s="46"/>
    </row>
    <row r="19540" spans="19:21" x14ac:dyDescent="0.25">
      <c r="S19540" s="46"/>
      <c r="U19540" s="46"/>
    </row>
    <row r="19541" spans="19:21" x14ac:dyDescent="0.25">
      <c r="S19541" s="46"/>
      <c r="U19541" s="46"/>
    </row>
    <row r="19542" spans="19:21" x14ac:dyDescent="0.25">
      <c r="S19542" s="46"/>
      <c r="U19542" s="46"/>
    </row>
    <row r="19543" spans="19:21" x14ac:dyDescent="0.25">
      <c r="S19543" s="46"/>
      <c r="U19543" s="46"/>
    </row>
    <row r="19544" spans="19:21" x14ac:dyDescent="0.25">
      <c r="S19544" s="46"/>
      <c r="U19544" s="46"/>
    </row>
    <row r="19545" spans="19:21" x14ac:dyDescent="0.25">
      <c r="S19545" s="46"/>
      <c r="U19545" s="46"/>
    </row>
    <row r="19546" spans="19:21" x14ac:dyDescent="0.25">
      <c r="S19546" s="46"/>
      <c r="U19546" s="46"/>
    </row>
    <row r="19547" spans="19:21" x14ac:dyDescent="0.25">
      <c r="S19547" s="46"/>
      <c r="U19547" s="46"/>
    </row>
    <row r="19548" spans="19:21" x14ac:dyDescent="0.25">
      <c r="S19548" s="46"/>
      <c r="U19548" s="46"/>
    </row>
    <row r="19549" spans="19:21" x14ac:dyDescent="0.25">
      <c r="S19549" s="46"/>
      <c r="U19549" s="46"/>
    </row>
    <row r="19550" spans="19:21" x14ac:dyDescent="0.25">
      <c r="S19550" s="46"/>
      <c r="U19550" s="46"/>
    </row>
    <row r="19551" spans="19:21" x14ac:dyDescent="0.25">
      <c r="S19551" s="46"/>
      <c r="U19551" s="46"/>
    </row>
    <row r="19552" spans="19:21" x14ac:dyDescent="0.25">
      <c r="S19552" s="46"/>
      <c r="U19552" s="46"/>
    </row>
    <row r="19553" spans="19:21" x14ac:dyDescent="0.25">
      <c r="S19553" s="46"/>
      <c r="U19553" s="46"/>
    </row>
    <row r="19554" spans="19:21" x14ac:dyDescent="0.25">
      <c r="S19554" s="46"/>
      <c r="U19554" s="46"/>
    </row>
    <row r="19555" spans="19:21" x14ac:dyDescent="0.25">
      <c r="S19555" s="46"/>
      <c r="U19555" s="46"/>
    </row>
    <row r="19556" spans="19:21" x14ac:dyDescent="0.25">
      <c r="S19556" s="46"/>
      <c r="U19556" s="46"/>
    </row>
    <row r="19557" spans="19:21" x14ac:dyDescent="0.25">
      <c r="S19557" s="46"/>
      <c r="U19557" s="46"/>
    </row>
    <row r="19558" spans="19:21" x14ac:dyDescent="0.25">
      <c r="S19558" s="46"/>
      <c r="U19558" s="46"/>
    </row>
    <row r="19559" spans="19:21" x14ac:dyDescent="0.25">
      <c r="S19559" s="46"/>
      <c r="U19559" s="46"/>
    </row>
    <row r="19560" spans="19:21" x14ac:dyDescent="0.25">
      <c r="S19560" s="46"/>
      <c r="U19560" s="46"/>
    </row>
    <row r="19561" spans="19:21" x14ac:dyDescent="0.25">
      <c r="S19561" s="46"/>
      <c r="U19561" s="46"/>
    </row>
    <row r="19562" spans="19:21" x14ac:dyDescent="0.25">
      <c r="S19562" s="46"/>
      <c r="U19562" s="46"/>
    </row>
    <row r="19563" spans="19:21" x14ac:dyDescent="0.25">
      <c r="S19563" s="46"/>
      <c r="U19563" s="46"/>
    </row>
    <row r="19564" spans="19:21" x14ac:dyDescent="0.25">
      <c r="S19564" s="46"/>
      <c r="U19564" s="46"/>
    </row>
    <row r="19565" spans="19:21" x14ac:dyDescent="0.25">
      <c r="S19565" s="46"/>
      <c r="U19565" s="46"/>
    </row>
    <row r="19566" spans="19:21" x14ac:dyDescent="0.25">
      <c r="S19566" s="46"/>
      <c r="U19566" s="46"/>
    </row>
    <row r="19567" spans="19:21" x14ac:dyDescent="0.25">
      <c r="S19567" s="46"/>
      <c r="U19567" s="46"/>
    </row>
    <row r="19568" spans="19:21" x14ac:dyDescent="0.25">
      <c r="S19568" s="46"/>
      <c r="U19568" s="46"/>
    </row>
    <row r="19569" spans="19:21" x14ac:dyDescent="0.25">
      <c r="S19569" s="46"/>
      <c r="U19569" s="46"/>
    </row>
    <row r="19570" spans="19:21" x14ac:dyDescent="0.25">
      <c r="S19570" s="46"/>
      <c r="U19570" s="46"/>
    </row>
    <row r="19571" spans="19:21" x14ac:dyDescent="0.25">
      <c r="S19571" s="46"/>
      <c r="U19571" s="46"/>
    </row>
    <row r="19572" spans="19:21" x14ac:dyDescent="0.25">
      <c r="S19572" s="46"/>
      <c r="U19572" s="46"/>
    </row>
    <row r="19573" spans="19:21" x14ac:dyDescent="0.25">
      <c r="S19573" s="46"/>
      <c r="U19573" s="46"/>
    </row>
    <row r="19574" spans="19:21" x14ac:dyDescent="0.25">
      <c r="S19574" s="46"/>
      <c r="U19574" s="46"/>
    </row>
    <row r="19575" spans="19:21" x14ac:dyDescent="0.25">
      <c r="S19575" s="46"/>
      <c r="U19575" s="46"/>
    </row>
    <row r="19576" spans="19:21" x14ac:dyDescent="0.25">
      <c r="S19576" s="46"/>
      <c r="U19576" s="46"/>
    </row>
    <row r="19577" spans="19:21" x14ac:dyDescent="0.25">
      <c r="S19577" s="46"/>
      <c r="U19577" s="46"/>
    </row>
    <row r="19578" spans="19:21" x14ac:dyDescent="0.25">
      <c r="S19578" s="46"/>
      <c r="U19578" s="46"/>
    </row>
    <row r="19579" spans="19:21" x14ac:dyDescent="0.25">
      <c r="S19579" s="46"/>
      <c r="U19579" s="46"/>
    </row>
    <row r="19580" spans="19:21" x14ac:dyDescent="0.25">
      <c r="S19580" s="46"/>
      <c r="U19580" s="46"/>
    </row>
    <row r="19581" spans="19:21" x14ac:dyDescent="0.25">
      <c r="S19581" s="46"/>
      <c r="U19581" s="46"/>
    </row>
    <row r="19582" spans="19:21" x14ac:dyDescent="0.25">
      <c r="S19582" s="46"/>
      <c r="U19582" s="46"/>
    </row>
    <row r="19583" spans="19:21" x14ac:dyDescent="0.25">
      <c r="S19583" s="46"/>
      <c r="U19583" s="46"/>
    </row>
    <row r="19584" spans="19:21" x14ac:dyDescent="0.25">
      <c r="S19584" s="46"/>
      <c r="U19584" s="46"/>
    </row>
    <row r="19585" spans="19:21" x14ac:dyDescent="0.25">
      <c r="S19585" s="46"/>
      <c r="U19585" s="46"/>
    </row>
    <row r="19586" spans="19:21" x14ac:dyDescent="0.25">
      <c r="S19586" s="46"/>
      <c r="U19586" s="46"/>
    </row>
    <row r="19587" spans="19:21" x14ac:dyDescent="0.25">
      <c r="S19587" s="46"/>
      <c r="U19587" s="46"/>
    </row>
    <row r="19588" spans="19:21" x14ac:dyDescent="0.25">
      <c r="S19588" s="46"/>
      <c r="U19588" s="46"/>
    </row>
    <row r="19589" spans="19:21" x14ac:dyDescent="0.25">
      <c r="S19589" s="46"/>
      <c r="U19589" s="46"/>
    </row>
    <row r="19590" spans="19:21" x14ac:dyDescent="0.25">
      <c r="S19590" s="46"/>
      <c r="U19590" s="46"/>
    </row>
    <row r="19591" spans="19:21" x14ac:dyDescent="0.25">
      <c r="S19591" s="46"/>
      <c r="U19591" s="46"/>
    </row>
    <row r="19592" spans="19:21" x14ac:dyDescent="0.25">
      <c r="S19592" s="46"/>
      <c r="U19592" s="46"/>
    </row>
    <row r="19593" spans="19:21" x14ac:dyDescent="0.25">
      <c r="S19593" s="46"/>
      <c r="U19593" s="46"/>
    </row>
    <row r="19594" spans="19:21" x14ac:dyDescent="0.25">
      <c r="S19594" s="46"/>
      <c r="U19594" s="46"/>
    </row>
    <row r="19595" spans="19:21" x14ac:dyDescent="0.25">
      <c r="S19595" s="46"/>
      <c r="U19595" s="46"/>
    </row>
    <row r="19596" spans="19:21" x14ac:dyDescent="0.25">
      <c r="S19596" s="46"/>
      <c r="U19596" s="46"/>
    </row>
    <row r="19597" spans="19:21" x14ac:dyDescent="0.25">
      <c r="S19597" s="46"/>
      <c r="U19597" s="46"/>
    </row>
    <row r="19598" spans="19:21" x14ac:dyDescent="0.25">
      <c r="S19598" s="46"/>
      <c r="U19598" s="46"/>
    </row>
    <row r="19599" spans="19:21" x14ac:dyDescent="0.25">
      <c r="S19599" s="46"/>
      <c r="U19599" s="46"/>
    </row>
    <row r="19600" spans="19:21" x14ac:dyDescent="0.25">
      <c r="S19600" s="46"/>
      <c r="U19600" s="46"/>
    </row>
    <row r="19601" spans="19:21" x14ac:dyDescent="0.25">
      <c r="S19601" s="46"/>
      <c r="U19601" s="46"/>
    </row>
    <row r="19602" spans="19:21" x14ac:dyDescent="0.25">
      <c r="S19602" s="46"/>
      <c r="U19602" s="46"/>
    </row>
    <row r="19603" spans="19:21" x14ac:dyDescent="0.25">
      <c r="S19603" s="46"/>
      <c r="U19603" s="46"/>
    </row>
    <row r="19604" spans="19:21" x14ac:dyDescent="0.25">
      <c r="S19604" s="46"/>
      <c r="U19604" s="46"/>
    </row>
    <row r="19605" spans="19:21" x14ac:dyDescent="0.25">
      <c r="S19605" s="46"/>
      <c r="U19605" s="46"/>
    </row>
    <row r="19606" spans="19:21" x14ac:dyDescent="0.25">
      <c r="S19606" s="46"/>
      <c r="U19606" s="46"/>
    </row>
    <row r="19607" spans="19:21" x14ac:dyDescent="0.25">
      <c r="S19607" s="46"/>
      <c r="U19607" s="46"/>
    </row>
    <row r="19608" spans="19:21" x14ac:dyDescent="0.25">
      <c r="S19608" s="46"/>
      <c r="U19608" s="46"/>
    </row>
    <row r="19609" spans="19:21" x14ac:dyDescent="0.25">
      <c r="S19609" s="46"/>
      <c r="U19609" s="46"/>
    </row>
    <row r="19610" spans="19:21" x14ac:dyDescent="0.25">
      <c r="S19610" s="46"/>
      <c r="U19610" s="46"/>
    </row>
    <row r="19611" spans="19:21" x14ac:dyDescent="0.25">
      <c r="S19611" s="46"/>
      <c r="U19611" s="46"/>
    </row>
    <row r="19612" spans="19:21" x14ac:dyDescent="0.25">
      <c r="S19612" s="46"/>
      <c r="U19612" s="46"/>
    </row>
    <row r="19613" spans="19:21" x14ac:dyDescent="0.25">
      <c r="S19613" s="46"/>
      <c r="U19613" s="46"/>
    </row>
    <row r="19614" spans="19:21" x14ac:dyDescent="0.25">
      <c r="S19614" s="46"/>
      <c r="U19614" s="46"/>
    </row>
    <row r="19615" spans="19:21" x14ac:dyDescent="0.25">
      <c r="S19615" s="46"/>
      <c r="U19615" s="46"/>
    </row>
    <row r="19616" spans="19:21" x14ac:dyDescent="0.25">
      <c r="S19616" s="46"/>
      <c r="U19616" s="46"/>
    </row>
    <row r="19617" spans="19:21" x14ac:dyDescent="0.25">
      <c r="S19617" s="46"/>
      <c r="U19617" s="46"/>
    </row>
    <row r="19618" spans="19:21" x14ac:dyDescent="0.25">
      <c r="S19618" s="46"/>
      <c r="U19618" s="46"/>
    </row>
    <row r="19619" spans="19:21" x14ac:dyDescent="0.25">
      <c r="S19619" s="46"/>
      <c r="U19619" s="46"/>
    </row>
    <row r="19620" spans="19:21" x14ac:dyDescent="0.25">
      <c r="S19620" s="46"/>
      <c r="U19620" s="46"/>
    </row>
    <row r="19621" spans="19:21" x14ac:dyDescent="0.25">
      <c r="S19621" s="46"/>
      <c r="U19621" s="46"/>
    </row>
    <row r="19622" spans="19:21" x14ac:dyDescent="0.25">
      <c r="S19622" s="46"/>
      <c r="U19622" s="46"/>
    </row>
    <row r="19623" spans="19:21" x14ac:dyDescent="0.25">
      <c r="S19623" s="46"/>
      <c r="U19623" s="46"/>
    </row>
    <row r="19624" spans="19:21" x14ac:dyDescent="0.25">
      <c r="S19624" s="46"/>
      <c r="U19624" s="46"/>
    </row>
    <row r="19625" spans="19:21" x14ac:dyDescent="0.25">
      <c r="S19625" s="46"/>
      <c r="U19625" s="46"/>
    </row>
    <row r="19626" spans="19:21" x14ac:dyDescent="0.25">
      <c r="S19626" s="46"/>
      <c r="U19626" s="46"/>
    </row>
    <row r="19627" spans="19:21" x14ac:dyDescent="0.25">
      <c r="S19627" s="46"/>
      <c r="U19627" s="46"/>
    </row>
    <row r="19628" spans="19:21" x14ac:dyDescent="0.25">
      <c r="S19628" s="46"/>
      <c r="U19628" s="46"/>
    </row>
    <row r="19629" spans="19:21" x14ac:dyDescent="0.25">
      <c r="S19629" s="46"/>
      <c r="U19629" s="46"/>
    </row>
    <row r="19630" spans="19:21" x14ac:dyDescent="0.25">
      <c r="S19630" s="46"/>
      <c r="U19630" s="46"/>
    </row>
    <row r="19631" spans="19:21" x14ac:dyDescent="0.25">
      <c r="S19631" s="46"/>
      <c r="U19631" s="46"/>
    </row>
    <row r="19632" spans="19:21" x14ac:dyDescent="0.25">
      <c r="S19632" s="46"/>
      <c r="U19632" s="46"/>
    </row>
    <row r="19633" spans="19:21" x14ac:dyDescent="0.25">
      <c r="S19633" s="46"/>
      <c r="U19633" s="46"/>
    </row>
    <row r="19634" spans="19:21" x14ac:dyDescent="0.25">
      <c r="S19634" s="46"/>
      <c r="U19634" s="46"/>
    </row>
    <row r="19635" spans="19:21" x14ac:dyDescent="0.25">
      <c r="S19635" s="46"/>
      <c r="U19635" s="46"/>
    </row>
    <row r="19636" spans="19:21" x14ac:dyDescent="0.25">
      <c r="S19636" s="46"/>
      <c r="U19636" s="46"/>
    </row>
    <row r="19637" spans="19:21" x14ac:dyDescent="0.25">
      <c r="S19637" s="46"/>
      <c r="U19637" s="46"/>
    </row>
    <row r="19638" spans="19:21" x14ac:dyDescent="0.25">
      <c r="S19638" s="46"/>
      <c r="U19638" s="46"/>
    </row>
    <row r="19639" spans="19:21" x14ac:dyDescent="0.25">
      <c r="S19639" s="46"/>
      <c r="U19639" s="46"/>
    </row>
    <row r="19640" spans="19:21" x14ac:dyDescent="0.25">
      <c r="S19640" s="46"/>
      <c r="U19640" s="46"/>
    </row>
    <row r="19641" spans="19:21" x14ac:dyDescent="0.25">
      <c r="S19641" s="46"/>
      <c r="U19641" s="46"/>
    </row>
    <row r="19642" spans="19:21" x14ac:dyDescent="0.25">
      <c r="S19642" s="46"/>
      <c r="U19642" s="46"/>
    </row>
    <row r="19643" spans="19:21" x14ac:dyDescent="0.25">
      <c r="S19643" s="46"/>
      <c r="U19643" s="46"/>
    </row>
    <row r="19644" spans="19:21" x14ac:dyDescent="0.25">
      <c r="S19644" s="46"/>
      <c r="U19644" s="46"/>
    </row>
    <row r="19645" spans="19:21" x14ac:dyDescent="0.25">
      <c r="S19645" s="46"/>
      <c r="U19645" s="46"/>
    </row>
    <row r="19646" spans="19:21" x14ac:dyDescent="0.25">
      <c r="S19646" s="46"/>
      <c r="U19646" s="46"/>
    </row>
    <row r="19647" spans="19:21" x14ac:dyDescent="0.25">
      <c r="S19647" s="46"/>
      <c r="U19647" s="46"/>
    </row>
    <row r="19648" spans="19:21" x14ac:dyDescent="0.25">
      <c r="S19648" s="46"/>
      <c r="U19648" s="46"/>
    </row>
    <row r="19649" spans="19:21" x14ac:dyDescent="0.25">
      <c r="S19649" s="46"/>
      <c r="U19649" s="46"/>
    </row>
    <row r="19650" spans="19:21" x14ac:dyDescent="0.25">
      <c r="S19650" s="46"/>
      <c r="U19650" s="46"/>
    </row>
    <row r="19651" spans="19:21" x14ac:dyDescent="0.25">
      <c r="S19651" s="46"/>
      <c r="U19651" s="46"/>
    </row>
    <row r="19652" spans="19:21" x14ac:dyDescent="0.25">
      <c r="S19652" s="46"/>
      <c r="U19652" s="46"/>
    </row>
    <row r="19653" spans="19:21" x14ac:dyDescent="0.25">
      <c r="S19653" s="46"/>
      <c r="U19653" s="46"/>
    </row>
    <row r="19654" spans="19:21" x14ac:dyDescent="0.25">
      <c r="S19654" s="46"/>
      <c r="U19654" s="46"/>
    </row>
    <row r="19655" spans="19:21" x14ac:dyDescent="0.25">
      <c r="S19655" s="46"/>
      <c r="U19655" s="46"/>
    </row>
    <row r="19656" spans="19:21" x14ac:dyDescent="0.25">
      <c r="S19656" s="46"/>
      <c r="U19656" s="46"/>
    </row>
    <row r="19657" spans="19:21" x14ac:dyDescent="0.25">
      <c r="S19657" s="46"/>
      <c r="U19657" s="46"/>
    </row>
    <row r="19658" spans="19:21" x14ac:dyDescent="0.25">
      <c r="S19658" s="46"/>
      <c r="U19658" s="46"/>
    </row>
    <row r="19659" spans="19:21" x14ac:dyDescent="0.25">
      <c r="S19659" s="46"/>
      <c r="U19659" s="46"/>
    </row>
    <row r="19660" spans="19:21" x14ac:dyDescent="0.25">
      <c r="S19660" s="46"/>
      <c r="U19660" s="46"/>
    </row>
    <row r="19661" spans="19:21" x14ac:dyDescent="0.25">
      <c r="S19661" s="46"/>
      <c r="U19661" s="46"/>
    </row>
    <row r="19662" spans="19:21" x14ac:dyDescent="0.25">
      <c r="S19662" s="46"/>
      <c r="U19662" s="46"/>
    </row>
    <row r="19663" spans="19:21" x14ac:dyDescent="0.25">
      <c r="S19663" s="46"/>
      <c r="U19663" s="46"/>
    </row>
    <row r="19664" spans="19:21" x14ac:dyDescent="0.25">
      <c r="S19664" s="46"/>
      <c r="U19664" s="46"/>
    </row>
    <row r="19665" spans="19:21" x14ac:dyDescent="0.25">
      <c r="S19665" s="46"/>
      <c r="U19665" s="46"/>
    </row>
    <row r="19666" spans="19:21" x14ac:dyDescent="0.25">
      <c r="S19666" s="46"/>
      <c r="U19666" s="46"/>
    </row>
    <row r="19667" spans="19:21" x14ac:dyDescent="0.25">
      <c r="S19667" s="46"/>
      <c r="U19667" s="46"/>
    </row>
    <row r="19668" spans="19:21" x14ac:dyDescent="0.25">
      <c r="S19668" s="46"/>
      <c r="U19668" s="46"/>
    </row>
    <row r="19669" spans="19:21" x14ac:dyDescent="0.25">
      <c r="S19669" s="46"/>
      <c r="U19669" s="46"/>
    </row>
    <row r="19670" spans="19:21" x14ac:dyDescent="0.25">
      <c r="S19670" s="46"/>
      <c r="U19670" s="46"/>
    </row>
    <row r="19671" spans="19:21" x14ac:dyDescent="0.25">
      <c r="S19671" s="46"/>
      <c r="U19671" s="46"/>
    </row>
    <row r="19672" spans="19:21" x14ac:dyDescent="0.25">
      <c r="S19672" s="46"/>
      <c r="U19672" s="46"/>
    </row>
    <row r="19673" spans="19:21" x14ac:dyDescent="0.25">
      <c r="S19673" s="46"/>
      <c r="U19673" s="46"/>
    </row>
    <row r="19674" spans="19:21" x14ac:dyDescent="0.25">
      <c r="S19674" s="46"/>
      <c r="U19674" s="46"/>
    </row>
    <row r="19675" spans="19:21" x14ac:dyDescent="0.25">
      <c r="S19675" s="46"/>
      <c r="U19675" s="46"/>
    </row>
    <row r="19676" spans="19:21" x14ac:dyDescent="0.25">
      <c r="S19676" s="46"/>
      <c r="U19676" s="46"/>
    </row>
    <row r="19677" spans="19:21" x14ac:dyDescent="0.25">
      <c r="S19677" s="46"/>
      <c r="U19677" s="46"/>
    </row>
    <row r="19678" spans="19:21" x14ac:dyDescent="0.25">
      <c r="S19678" s="46"/>
      <c r="U19678" s="46"/>
    </row>
    <row r="19679" spans="19:21" x14ac:dyDescent="0.25">
      <c r="S19679" s="46"/>
      <c r="U19679" s="46"/>
    </row>
    <row r="19680" spans="19:21" x14ac:dyDescent="0.25">
      <c r="S19680" s="46"/>
      <c r="U19680" s="46"/>
    </row>
    <row r="19681" spans="19:21" x14ac:dyDescent="0.25">
      <c r="S19681" s="46"/>
      <c r="U19681" s="46"/>
    </row>
    <row r="19682" spans="19:21" x14ac:dyDescent="0.25">
      <c r="S19682" s="46"/>
      <c r="U19682" s="46"/>
    </row>
    <row r="19683" spans="19:21" x14ac:dyDescent="0.25">
      <c r="S19683" s="46"/>
      <c r="U19683" s="46"/>
    </row>
    <row r="19684" spans="19:21" x14ac:dyDescent="0.25">
      <c r="S19684" s="46"/>
      <c r="U19684" s="46"/>
    </row>
    <row r="19685" spans="19:21" x14ac:dyDescent="0.25">
      <c r="S19685" s="46"/>
      <c r="U19685" s="46"/>
    </row>
    <row r="19686" spans="19:21" x14ac:dyDescent="0.25">
      <c r="S19686" s="46"/>
      <c r="U19686" s="46"/>
    </row>
    <row r="19687" spans="19:21" x14ac:dyDescent="0.25">
      <c r="S19687" s="46"/>
      <c r="U19687" s="46"/>
    </row>
    <row r="19688" spans="19:21" x14ac:dyDescent="0.25">
      <c r="S19688" s="46"/>
      <c r="U19688" s="46"/>
    </row>
    <row r="19689" spans="19:21" x14ac:dyDescent="0.25">
      <c r="S19689" s="46"/>
      <c r="U19689" s="46"/>
    </row>
    <row r="19690" spans="19:21" x14ac:dyDescent="0.25">
      <c r="S19690" s="46"/>
      <c r="U19690" s="46"/>
    </row>
    <row r="19691" spans="19:21" x14ac:dyDescent="0.25">
      <c r="S19691" s="46"/>
      <c r="U19691" s="46"/>
    </row>
    <row r="19692" spans="19:21" x14ac:dyDescent="0.25">
      <c r="S19692" s="46"/>
      <c r="U19692" s="46"/>
    </row>
    <row r="19693" spans="19:21" x14ac:dyDescent="0.25">
      <c r="S19693" s="46"/>
      <c r="U19693" s="46"/>
    </row>
    <row r="19694" spans="19:21" x14ac:dyDescent="0.25">
      <c r="S19694" s="46"/>
      <c r="U19694" s="46"/>
    </row>
    <row r="19695" spans="19:21" x14ac:dyDescent="0.25">
      <c r="S19695" s="46"/>
      <c r="U19695" s="46"/>
    </row>
    <row r="19696" spans="19:21" x14ac:dyDescent="0.25">
      <c r="S19696" s="46"/>
      <c r="U19696" s="46"/>
    </row>
    <row r="19697" spans="19:21" x14ac:dyDescent="0.25">
      <c r="S19697" s="46"/>
      <c r="U19697" s="46"/>
    </row>
    <row r="19698" spans="19:21" x14ac:dyDescent="0.25">
      <c r="S19698" s="46"/>
      <c r="U19698" s="46"/>
    </row>
    <row r="19699" spans="19:21" x14ac:dyDescent="0.25">
      <c r="S19699" s="46"/>
      <c r="U19699" s="46"/>
    </row>
    <row r="19700" spans="19:21" x14ac:dyDescent="0.25">
      <c r="S19700" s="46"/>
      <c r="U19700" s="46"/>
    </row>
    <row r="19701" spans="19:21" x14ac:dyDescent="0.25">
      <c r="S19701" s="46"/>
      <c r="U19701" s="46"/>
    </row>
    <row r="19702" spans="19:21" x14ac:dyDescent="0.25">
      <c r="S19702" s="46"/>
      <c r="U19702" s="46"/>
    </row>
    <row r="19703" spans="19:21" x14ac:dyDescent="0.25">
      <c r="S19703" s="46"/>
      <c r="U19703" s="46"/>
    </row>
    <row r="19704" spans="19:21" x14ac:dyDescent="0.25">
      <c r="S19704" s="46"/>
      <c r="U19704" s="46"/>
    </row>
    <row r="19705" spans="19:21" x14ac:dyDescent="0.25">
      <c r="S19705" s="46"/>
      <c r="U19705" s="46"/>
    </row>
    <row r="19706" spans="19:21" x14ac:dyDescent="0.25">
      <c r="S19706" s="46"/>
      <c r="U19706" s="46"/>
    </row>
    <row r="19707" spans="19:21" x14ac:dyDescent="0.25">
      <c r="S19707" s="46"/>
      <c r="U19707" s="46"/>
    </row>
    <row r="19708" spans="19:21" x14ac:dyDescent="0.25">
      <c r="S19708" s="46"/>
      <c r="U19708" s="46"/>
    </row>
    <row r="19709" spans="19:21" x14ac:dyDescent="0.25">
      <c r="S19709" s="46"/>
      <c r="U19709" s="46"/>
    </row>
    <row r="19710" spans="19:21" x14ac:dyDescent="0.25">
      <c r="S19710" s="46"/>
      <c r="U19710" s="46"/>
    </row>
    <row r="19711" spans="19:21" x14ac:dyDescent="0.25">
      <c r="S19711" s="46"/>
      <c r="U19711" s="46"/>
    </row>
    <row r="19712" spans="19:21" x14ac:dyDescent="0.25">
      <c r="S19712" s="46"/>
      <c r="U19712" s="46"/>
    </row>
    <row r="19713" spans="19:21" x14ac:dyDescent="0.25">
      <c r="S19713" s="46"/>
      <c r="U19713" s="46"/>
    </row>
    <row r="19714" spans="19:21" x14ac:dyDescent="0.25">
      <c r="S19714" s="46"/>
      <c r="U19714" s="46"/>
    </row>
    <row r="19715" spans="19:21" x14ac:dyDescent="0.25">
      <c r="S19715" s="46"/>
      <c r="U19715" s="46"/>
    </row>
    <row r="19716" spans="19:21" x14ac:dyDescent="0.25">
      <c r="S19716" s="46"/>
      <c r="U19716" s="46"/>
    </row>
    <row r="19717" spans="19:21" x14ac:dyDescent="0.25">
      <c r="S19717" s="46"/>
      <c r="U19717" s="46"/>
    </row>
    <row r="19718" spans="19:21" x14ac:dyDescent="0.25">
      <c r="S19718" s="46"/>
      <c r="U19718" s="46"/>
    </row>
    <row r="19719" spans="19:21" x14ac:dyDescent="0.25">
      <c r="S19719" s="46"/>
      <c r="U19719" s="46"/>
    </row>
    <row r="19720" spans="19:21" x14ac:dyDescent="0.25">
      <c r="S19720" s="46"/>
      <c r="U19720" s="46"/>
    </row>
    <row r="19721" spans="19:21" x14ac:dyDescent="0.25">
      <c r="S19721" s="46"/>
      <c r="U19721" s="46"/>
    </row>
    <row r="19722" spans="19:21" x14ac:dyDescent="0.25">
      <c r="S19722" s="46"/>
      <c r="U19722" s="46"/>
    </row>
    <row r="19723" spans="19:21" x14ac:dyDescent="0.25">
      <c r="S19723" s="46"/>
      <c r="U19723" s="46"/>
    </row>
    <row r="19724" spans="19:21" x14ac:dyDescent="0.25">
      <c r="S19724" s="46"/>
      <c r="U19724" s="46"/>
    </row>
    <row r="19725" spans="19:21" x14ac:dyDescent="0.25">
      <c r="S19725" s="46"/>
      <c r="U19725" s="46"/>
    </row>
    <row r="19726" spans="19:21" x14ac:dyDescent="0.25">
      <c r="S19726" s="46"/>
      <c r="U19726" s="46"/>
    </row>
    <row r="19727" spans="19:21" x14ac:dyDescent="0.25">
      <c r="S19727" s="46"/>
      <c r="U19727" s="46"/>
    </row>
    <row r="19728" spans="19:21" x14ac:dyDescent="0.25">
      <c r="S19728" s="46"/>
      <c r="U19728" s="46"/>
    </row>
    <row r="19729" spans="19:21" x14ac:dyDescent="0.25">
      <c r="S19729" s="46"/>
      <c r="U19729" s="46"/>
    </row>
    <row r="19730" spans="19:21" x14ac:dyDescent="0.25">
      <c r="S19730" s="46"/>
      <c r="U19730" s="46"/>
    </row>
    <row r="19731" spans="19:21" x14ac:dyDescent="0.25">
      <c r="S19731" s="46"/>
      <c r="U19731" s="46"/>
    </row>
    <row r="19732" spans="19:21" x14ac:dyDescent="0.25">
      <c r="S19732" s="46"/>
      <c r="U19732" s="46"/>
    </row>
    <row r="19733" spans="19:21" x14ac:dyDescent="0.25">
      <c r="S19733" s="46"/>
      <c r="U19733" s="46"/>
    </row>
    <row r="19734" spans="19:21" x14ac:dyDescent="0.25">
      <c r="S19734" s="46"/>
      <c r="U19734" s="46"/>
    </row>
    <row r="19735" spans="19:21" x14ac:dyDescent="0.25">
      <c r="S19735" s="46"/>
      <c r="U19735" s="46"/>
    </row>
    <row r="19736" spans="19:21" x14ac:dyDescent="0.25">
      <c r="S19736" s="46"/>
      <c r="U19736" s="46"/>
    </row>
    <row r="19737" spans="19:21" x14ac:dyDescent="0.25">
      <c r="S19737" s="46"/>
      <c r="U19737" s="46"/>
    </row>
    <row r="19738" spans="19:21" x14ac:dyDescent="0.25">
      <c r="S19738" s="46"/>
      <c r="U19738" s="46"/>
    </row>
    <row r="19739" spans="19:21" x14ac:dyDescent="0.25">
      <c r="S19739" s="46"/>
      <c r="U19739" s="46"/>
    </row>
    <row r="19740" spans="19:21" x14ac:dyDescent="0.25">
      <c r="S19740" s="46"/>
      <c r="U19740" s="46"/>
    </row>
    <row r="19741" spans="19:21" x14ac:dyDescent="0.25">
      <c r="S19741" s="46"/>
      <c r="U19741" s="46"/>
    </row>
    <row r="19742" spans="19:21" x14ac:dyDescent="0.25">
      <c r="S19742" s="46"/>
      <c r="U19742" s="46"/>
    </row>
    <row r="19743" spans="19:21" x14ac:dyDescent="0.25">
      <c r="S19743" s="46"/>
      <c r="U19743" s="46"/>
    </row>
    <row r="19744" spans="19:21" x14ac:dyDescent="0.25">
      <c r="S19744" s="46"/>
      <c r="U19744" s="46"/>
    </row>
    <row r="19745" spans="19:21" x14ac:dyDescent="0.25">
      <c r="S19745" s="46"/>
      <c r="U19745" s="46"/>
    </row>
    <row r="19746" spans="19:21" x14ac:dyDescent="0.25">
      <c r="S19746" s="46"/>
      <c r="U19746" s="46"/>
    </row>
    <row r="19747" spans="19:21" x14ac:dyDescent="0.25">
      <c r="S19747" s="46"/>
      <c r="U19747" s="46"/>
    </row>
    <row r="19748" spans="19:21" x14ac:dyDescent="0.25">
      <c r="S19748" s="46"/>
      <c r="U19748" s="46"/>
    </row>
    <row r="19749" spans="19:21" x14ac:dyDescent="0.25">
      <c r="S19749" s="46"/>
      <c r="U19749" s="46"/>
    </row>
    <row r="19750" spans="19:21" x14ac:dyDescent="0.25">
      <c r="S19750" s="46"/>
      <c r="U19750" s="46"/>
    </row>
    <row r="19751" spans="19:21" x14ac:dyDescent="0.25">
      <c r="S19751" s="46"/>
      <c r="U19751" s="46"/>
    </row>
    <row r="19752" spans="19:21" x14ac:dyDescent="0.25">
      <c r="S19752" s="46"/>
      <c r="U19752" s="46"/>
    </row>
    <row r="19753" spans="19:21" x14ac:dyDescent="0.25">
      <c r="S19753" s="46"/>
      <c r="U19753" s="46"/>
    </row>
    <row r="19754" spans="19:21" x14ac:dyDescent="0.25">
      <c r="S19754" s="46"/>
      <c r="U19754" s="46"/>
    </row>
    <row r="19755" spans="19:21" x14ac:dyDescent="0.25">
      <c r="S19755" s="46"/>
      <c r="U19755" s="46"/>
    </row>
    <row r="19756" spans="19:21" x14ac:dyDescent="0.25">
      <c r="S19756" s="46"/>
      <c r="U19756" s="46"/>
    </row>
    <row r="19757" spans="19:21" x14ac:dyDescent="0.25">
      <c r="S19757" s="46"/>
      <c r="U19757" s="46"/>
    </row>
    <row r="19758" spans="19:21" x14ac:dyDescent="0.25">
      <c r="S19758" s="46"/>
      <c r="U19758" s="46"/>
    </row>
    <row r="19759" spans="19:21" x14ac:dyDescent="0.25">
      <c r="S19759" s="46"/>
      <c r="U19759" s="46"/>
    </row>
    <row r="19760" spans="19:21" x14ac:dyDescent="0.25">
      <c r="S19760" s="46"/>
      <c r="U19760" s="46"/>
    </row>
    <row r="19761" spans="19:21" x14ac:dyDescent="0.25">
      <c r="S19761" s="46"/>
      <c r="U19761" s="46"/>
    </row>
    <row r="19762" spans="19:21" x14ac:dyDescent="0.25">
      <c r="S19762" s="46"/>
      <c r="U19762" s="46"/>
    </row>
    <row r="19763" spans="19:21" x14ac:dyDescent="0.25">
      <c r="S19763" s="46"/>
      <c r="U19763" s="46"/>
    </row>
    <row r="19764" spans="19:21" x14ac:dyDescent="0.25">
      <c r="S19764" s="46"/>
      <c r="U19764" s="46"/>
    </row>
    <row r="19765" spans="19:21" x14ac:dyDescent="0.25">
      <c r="S19765" s="46"/>
      <c r="U19765" s="46"/>
    </row>
    <row r="19766" spans="19:21" x14ac:dyDescent="0.25">
      <c r="S19766" s="46"/>
      <c r="U19766" s="46"/>
    </row>
    <row r="19767" spans="19:21" x14ac:dyDescent="0.25">
      <c r="S19767" s="46"/>
      <c r="U19767" s="46"/>
    </row>
    <row r="19768" spans="19:21" x14ac:dyDescent="0.25">
      <c r="S19768" s="46"/>
      <c r="U19768" s="46"/>
    </row>
    <row r="19769" spans="19:21" x14ac:dyDescent="0.25">
      <c r="S19769" s="46"/>
      <c r="U19769" s="46"/>
    </row>
    <row r="19770" spans="19:21" x14ac:dyDescent="0.25">
      <c r="S19770" s="46"/>
      <c r="U19770" s="46"/>
    </row>
    <row r="19771" spans="19:21" x14ac:dyDescent="0.25">
      <c r="S19771" s="46"/>
      <c r="U19771" s="46"/>
    </row>
    <row r="19772" spans="19:21" x14ac:dyDescent="0.25">
      <c r="S19772" s="46"/>
      <c r="U19772" s="46"/>
    </row>
    <row r="19773" spans="19:21" x14ac:dyDescent="0.25">
      <c r="S19773" s="46"/>
      <c r="U19773" s="46"/>
    </row>
    <row r="19774" spans="19:21" x14ac:dyDescent="0.25">
      <c r="S19774" s="46"/>
      <c r="U19774" s="46"/>
    </row>
    <row r="19775" spans="19:21" x14ac:dyDescent="0.25">
      <c r="S19775" s="46"/>
      <c r="U19775" s="46"/>
    </row>
    <row r="19776" spans="19:21" x14ac:dyDescent="0.25">
      <c r="S19776" s="46"/>
      <c r="U19776" s="46"/>
    </row>
    <row r="19777" spans="19:21" x14ac:dyDescent="0.25">
      <c r="S19777" s="46"/>
      <c r="U19777" s="46"/>
    </row>
    <row r="19778" spans="19:21" x14ac:dyDescent="0.25">
      <c r="S19778" s="46"/>
      <c r="U19778" s="46"/>
    </row>
    <row r="19779" spans="19:21" x14ac:dyDescent="0.25">
      <c r="S19779" s="46"/>
      <c r="U19779" s="46"/>
    </row>
    <row r="19780" spans="19:21" x14ac:dyDescent="0.25">
      <c r="S19780" s="46"/>
      <c r="U19780" s="46"/>
    </row>
    <row r="19781" spans="19:21" x14ac:dyDescent="0.25">
      <c r="S19781" s="46"/>
      <c r="U19781" s="46"/>
    </row>
    <row r="19782" spans="19:21" x14ac:dyDescent="0.25">
      <c r="S19782" s="46"/>
      <c r="U19782" s="46"/>
    </row>
    <row r="19783" spans="19:21" x14ac:dyDescent="0.25">
      <c r="S19783" s="46"/>
      <c r="U19783" s="46"/>
    </row>
    <row r="19784" spans="19:21" x14ac:dyDescent="0.25">
      <c r="S19784" s="46"/>
      <c r="U19784" s="46"/>
    </row>
    <row r="19785" spans="19:21" x14ac:dyDescent="0.25">
      <c r="S19785" s="46"/>
      <c r="U19785" s="46"/>
    </row>
    <row r="19786" spans="19:21" x14ac:dyDescent="0.25">
      <c r="S19786" s="46"/>
      <c r="U19786" s="46"/>
    </row>
    <row r="19787" spans="19:21" x14ac:dyDescent="0.25">
      <c r="S19787" s="46"/>
      <c r="U19787" s="46"/>
    </row>
    <row r="19788" spans="19:21" x14ac:dyDescent="0.25">
      <c r="S19788" s="46"/>
      <c r="U19788" s="46"/>
    </row>
    <row r="19789" spans="19:21" x14ac:dyDescent="0.25">
      <c r="S19789" s="46"/>
      <c r="U19789" s="46"/>
    </row>
    <row r="19790" spans="19:21" x14ac:dyDescent="0.25">
      <c r="S19790" s="46"/>
      <c r="U19790" s="46"/>
    </row>
    <row r="19791" spans="19:21" x14ac:dyDescent="0.25">
      <c r="S19791" s="46"/>
      <c r="U19791" s="46"/>
    </row>
    <row r="19792" spans="19:21" x14ac:dyDescent="0.25">
      <c r="S19792" s="46"/>
      <c r="U19792" s="46"/>
    </row>
    <row r="19793" spans="19:21" x14ac:dyDescent="0.25">
      <c r="S19793" s="46"/>
      <c r="U19793" s="46"/>
    </row>
    <row r="19794" spans="19:21" x14ac:dyDescent="0.25">
      <c r="S19794" s="46"/>
      <c r="U19794" s="46"/>
    </row>
    <row r="19795" spans="19:21" x14ac:dyDescent="0.25">
      <c r="S19795" s="46"/>
      <c r="U19795" s="46"/>
    </row>
    <row r="19796" spans="19:21" x14ac:dyDescent="0.25">
      <c r="S19796" s="46"/>
      <c r="U19796" s="46"/>
    </row>
    <row r="19797" spans="19:21" x14ac:dyDescent="0.25">
      <c r="S19797" s="46"/>
      <c r="U19797" s="46"/>
    </row>
    <row r="19798" spans="19:21" x14ac:dyDescent="0.25">
      <c r="S19798" s="46"/>
      <c r="U19798" s="46"/>
    </row>
    <row r="19799" spans="19:21" x14ac:dyDescent="0.25">
      <c r="S19799" s="46"/>
      <c r="U19799" s="46"/>
    </row>
    <row r="19800" spans="19:21" x14ac:dyDescent="0.25">
      <c r="S19800" s="46"/>
      <c r="U19800" s="46"/>
    </row>
    <row r="19801" spans="19:21" x14ac:dyDescent="0.25">
      <c r="S19801" s="46"/>
      <c r="U19801" s="46"/>
    </row>
    <row r="19802" spans="19:21" x14ac:dyDescent="0.25">
      <c r="S19802" s="46"/>
      <c r="U19802" s="46"/>
    </row>
    <row r="19803" spans="19:21" x14ac:dyDescent="0.25">
      <c r="S19803" s="46"/>
      <c r="U19803" s="46"/>
    </row>
    <row r="19804" spans="19:21" x14ac:dyDescent="0.25">
      <c r="S19804" s="46"/>
      <c r="U19804" s="46"/>
    </row>
    <row r="19805" spans="19:21" x14ac:dyDescent="0.25">
      <c r="S19805" s="46"/>
      <c r="U19805" s="46"/>
    </row>
    <row r="19806" spans="19:21" x14ac:dyDescent="0.25">
      <c r="S19806" s="46"/>
      <c r="U19806" s="46"/>
    </row>
    <row r="19807" spans="19:21" x14ac:dyDescent="0.25">
      <c r="S19807" s="46"/>
      <c r="U19807" s="46"/>
    </row>
    <row r="19808" spans="19:21" x14ac:dyDescent="0.25">
      <c r="S19808" s="46"/>
      <c r="U19808" s="46"/>
    </row>
    <row r="19809" spans="19:21" x14ac:dyDescent="0.25">
      <c r="S19809" s="46"/>
      <c r="U19809" s="46"/>
    </row>
    <row r="19810" spans="19:21" x14ac:dyDescent="0.25">
      <c r="S19810" s="46"/>
      <c r="U19810" s="46"/>
    </row>
    <row r="19811" spans="19:21" x14ac:dyDescent="0.25">
      <c r="S19811" s="46"/>
      <c r="U19811" s="46"/>
    </row>
    <row r="19812" spans="19:21" x14ac:dyDescent="0.25">
      <c r="S19812" s="46"/>
      <c r="U19812" s="46"/>
    </row>
    <row r="19813" spans="19:21" x14ac:dyDescent="0.25">
      <c r="S19813" s="46"/>
      <c r="U19813" s="46"/>
    </row>
    <row r="19814" spans="19:21" x14ac:dyDescent="0.25">
      <c r="S19814" s="46"/>
      <c r="U19814" s="46"/>
    </row>
    <row r="19815" spans="19:21" x14ac:dyDescent="0.25">
      <c r="S19815" s="46"/>
      <c r="U19815" s="46"/>
    </row>
    <row r="19816" spans="19:21" x14ac:dyDescent="0.25">
      <c r="S19816" s="46"/>
      <c r="U19816" s="46"/>
    </row>
    <row r="19817" spans="19:21" x14ac:dyDescent="0.25">
      <c r="S19817" s="46"/>
      <c r="U19817" s="46"/>
    </row>
    <row r="19818" spans="19:21" x14ac:dyDescent="0.25">
      <c r="S19818" s="46"/>
      <c r="U19818" s="46"/>
    </row>
    <row r="19819" spans="19:21" x14ac:dyDescent="0.25">
      <c r="S19819" s="46"/>
      <c r="U19819" s="46"/>
    </row>
    <row r="19820" spans="19:21" x14ac:dyDescent="0.25">
      <c r="S19820" s="46"/>
      <c r="U19820" s="46"/>
    </row>
    <row r="19821" spans="19:21" x14ac:dyDescent="0.25">
      <c r="S19821" s="46"/>
      <c r="U19821" s="46"/>
    </row>
    <row r="19822" spans="19:21" x14ac:dyDescent="0.25">
      <c r="S19822" s="46"/>
      <c r="U19822" s="46"/>
    </row>
    <row r="19823" spans="19:21" x14ac:dyDescent="0.25">
      <c r="S19823" s="46"/>
      <c r="U19823" s="46"/>
    </row>
    <row r="19824" spans="19:21" x14ac:dyDescent="0.25">
      <c r="S19824" s="46"/>
      <c r="U19824" s="46"/>
    </row>
    <row r="19825" spans="19:21" x14ac:dyDescent="0.25">
      <c r="S19825" s="46"/>
      <c r="U19825" s="46"/>
    </row>
    <row r="19826" spans="19:21" x14ac:dyDescent="0.25">
      <c r="S19826" s="46"/>
      <c r="U19826" s="46"/>
    </row>
    <row r="19827" spans="19:21" x14ac:dyDescent="0.25">
      <c r="S19827" s="46"/>
      <c r="U19827" s="46"/>
    </row>
    <row r="19828" spans="19:21" x14ac:dyDescent="0.25">
      <c r="S19828" s="46"/>
      <c r="U19828" s="46"/>
    </row>
    <row r="19829" spans="19:21" x14ac:dyDescent="0.25">
      <c r="S19829" s="46"/>
      <c r="U19829" s="46"/>
    </row>
    <row r="19830" spans="19:21" x14ac:dyDescent="0.25">
      <c r="S19830" s="46"/>
      <c r="U19830" s="46"/>
    </row>
    <row r="19831" spans="19:21" x14ac:dyDescent="0.25">
      <c r="S19831" s="46"/>
      <c r="U19831" s="46"/>
    </row>
    <row r="19832" spans="19:21" x14ac:dyDescent="0.25">
      <c r="S19832" s="46"/>
      <c r="U19832" s="46"/>
    </row>
    <row r="19833" spans="19:21" x14ac:dyDescent="0.25">
      <c r="S19833" s="46"/>
      <c r="U19833" s="46"/>
    </row>
    <row r="19834" spans="19:21" x14ac:dyDescent="0.25">
      <c r="S19834" s="46"/>
      <c r="U19834" s="46"/>
    </row>
    <row r="19835" spans="19:21" x14ac:dyDescent="0.25">
      <c r="S19835" s="46"/>
      <c r="U19835" s="46"/>
    </row>
    <row r="19836" spans="19:21" x14ac:dyDescent="0.25">
      <c r="S19836" s="46"/>
      <c r="U19836" s="46"/>
    </row>
    <row r="19837" spans="19:21" x14ac:dyDescent="0.25">
      <c r="S19837" s="46"/>
      <c r="U19837" s="46"/>
    </row>
    <row r="19838" spans="19:21" x14ac:dyDescent="0.25">
      <c r="S19838" s="46"/>
      <c r="U19838" s="46"/>
    </row>
    <row r="19839" spans="19:21" x14ac:dyDescent="0.25">
      <c r="S19839" s="46"/>
      <c r="U19839" s="46"/>
    </row>
    <row r="19840" spans="19:21" x14ac:dyDescent="0.25">
      <c r="S19840" s="46"/>
      <c r="U19840" s="46"/>
    </row>
    <row r="19841" spans="19:21" x14ac:dyDescent="0.25">
      <c r="S19841" s="46"/>
      <c r="U19841" s="46"/>
    </row>
    <row r="19842" spans="19:21" x14ac:dyDescent="0.25">
      <c r="S19842" s="46"/>
      <c r="U19842" s="46"/>
    </row>
    <row r="19843" spans="19:21" x14ac:dyDescent="0.25">
      <c r="S19843" s="46"/>
      <c r="U19843" s="46"/>
    </row>
    <row r="19844" spans="19:21" x14ac:dyDescent="0.25">
      <c r="S19844" s="46"/>
      <c r="U19844" s="46"/>
    </row>
    <row r="19845" spans="19:21" x14ac:dyDescent="0.25">
      <c r="S19845" s="46"/>
      <c r="U19845" s="46"/>
    </row>
    <row r="19846" spans="19:21" x14ac:dyDescent="0.25">
      <c r="S19846" s="46"/>
      <c r="U19846" s="46"/>
    </row>
    <row r="19847" spans="19:21" x14ac:dyDescent="0.25">
      <c r="S19847" s="46"/>
      <c r="U19847" s="46"/>
    </row>
    <row r="19848" spans="19:21" x14ac:dyDescent="0.25">
      <c r="S19848" s="46"/>
      <c r="U19848" s="46"/>
    </row>
    <row r="19849" spans="19:21" x14ac:dyDescent="0.25">
      <c r="S19849" s="46"/>
      <c r="U19849" s="46"/>
    </row>
    <row r="19850" spans="19:21" x14ac:dyDescent="0.25">
      <c r="S19850" s="46"/>
      <c r="U19850" s="46"/>
    </row>
    <row r="19851" spans="19:21" x14ac:dyDescent="0.25">
      <c r="S19851" s="46"/>
      <c r="U19851" s="46"/>
    </row>
    <row r="19852" spans="19:21" x14ac:dyDescent="0.25">
      <c r="S19852" s="46"/>
      <c r="U19852" s="46"/>
    </row>
    <row r="19853" spans="19:21" x14ac:dyDescent="0.25">
      <c r="S19853" s="46"/>
      <c r="U19853" s="46"/>
    </row>
    <row r="19854" spans="19:21" x14ac:dyDescent="0.25">
      <c r="S19854" s="46"/>
      <c r="U19854" s="46"/>
    </row>
    <row r="19855" spans="19:21" x14ac:dyDescent="0.25">
      <c r="S19855" s="46"/>
      <c r="U19855" s="46"/>
    </row>
    <row r="19856" spans="19:21" x14ac:dyDescent="0.25">
      <c r="S19856" s="46"/>
      <c r="U19856" s="46"/>
    </row>
    <row r="19857" spans="19:21" x14ac:dyDescent="0.25">
      <c r="S19857" s="46"/>
      <c r="U19857" s="46"/>
    </row>
    <row r="19858" spans="19:21" x14ac:dyDescent="0.25">
      <c r="S19858" s="46"/>
      <c r="U19858" s="46"/>
    </row>
    <row r="19859" spans="19:21" x14ac:dyDescent="0.25">
      <c r="S19859" s="46"/>
      <c r="U19859" s="46"/>
    </row>
    <row r="19860" spans="19:21" x14ac:dyDescent="0.25">
      <c r="S19860" s="46"/>
      <c r="U19860" s="46"/>
    </row>
    <row r="19861" spans="19:21" x14ac:dyDescent="0.25">
      <c r="S19861" s="46"/>
      <c r="U19861" s="46"/>
    </row>
    <row r="19862" spans="19:21" x14ac:dyDescent="0.25">
      <c r="S19862" s="46"/>
      <c r="U19862" s="46"/>
    </row>
    <row r="19863" spans="19:21" x14ac:dyDescent="0.25">
      <c r="S19863" s="46"/>
      <c r="U19863" s="46"/>
    </row>
    <row r="19864" spans="19:21" x14ac:dyDescent="0.25">
      <c r="S19864" s="46"/>
      <c r="U19864" s="46"/>
    </row>
    <row r="19865" spans="19:21" x14ac:dyDescent="0.25">
      <c r="S19865" s="46"/>
      <c r="U19865" s="46"/>
    </row>
    <row r="19866" spans="19:21" x14ac:dyDescent="0.25">
      <c r="S19866" s="46"/>
      <c r="U19866" s="46"/>
    </row>
    <row r="19867" spans="19:21" x14ac:dyDescent="0.25">
      <c r="S19867" s="46"/>
      <c r="U19867" s="46"/>
    </row>
    <row r="19868" spans="19:21" x14ac:dyDescent="0.25">
      <c r="S19868" s="46"/>
      <c r="U19868" s="46"/>
    </row>
    <row r="19869" spans="19:21" x14ac:dyDescent="0.25">
      <c r="S19869" s="46"/>
      <c r="U19869" s="46"/>
    </row>
    <row r="19870" spans="19:21" x14ac:dyDescent="0.25">
      <c r="S19870" s="46"/>
      <c r="U19870" s="46"/>
    </row>
    <row r="19871" spans="19:21" x14ac:dyDescent="0.25">
      <c r="S19871" s="46"/>
      <c r="U19871" s="46"/>
    </row>
    <row r="19872" spans="19:21" x14ac:dyDescent="0.25">
      <c r="S19872" s="46"/>
      <c r="U19872" s="46"/>
    </row>
    <row r="19873" spans="19:21" x14ac:dyDescent="0.25">
      <c r="S19873" s="46"/>
      <c r="U19873" s="46"/>
    </row>
    <row r="19874" spans="19:21" x14ac:dyDescent="0.25">
      <c r="S19874" s="46"/>
      <c r="U19874" s="46"/>
    </row>
    <row r="19875" spans="19:21" x14ac:dyDescent="0.25">
      <c r="S19875" s="46"/>
      <c r="U19875" s="46"/>
    </row>
    <row r="19876" spans="19:21" x14ac:dyDescent="0.25">
      <c r="S19876" s="46"/>
      <c r="U19876" s="46"/>
    </row>
    <row r="19877" spans="19:21" x14ac:dyDescent="0.25">
      <c r="S19877" s="46"/>
      <c r="U19877" s="46"/>
    </row>
    <row r="19878" spans="19:21" x14ac:dyDescent="0.25">
      <c r="S19878" s="46"/>
      <c r="U19878" s="46"/>
    </row>
    <row r="19879" spans="19:21" x14ac:dyDescent="0.25">
      <c r="S19879" s="46"/>
      <c r="U19879" s="46"/>
    </row>
    <row r="19880" spans="19:21" x14ac:dyDescent="0.25">
      <c r="S19880" s="46"/>
      <c r="U19880" s="46"/>
    </row>
    <row r="19881" spans="19:21" x14ac:dyDescent="0.25">
      <c r="S19881" s="46"/>
      <c r="U19881" s="46"/>
    </row>
    <row r="19882" spans="19:21" x14ac:dyDescent="0.25">
      <c r="S19882" s="46"/>
      <c r="U19882" s="46"/>
    </row>
    <row r="19883" spans="19:21" x14ac:dyDescent="0.25">
      <c r="S19883" s="46"/>
      <c r="U19883" s="46"/>
    </row>
    <row r="19884" spans="19:21" x14ac:dyDescent="0.25">
      <c r="S19884" s="46"/>
      <c r="U19884" s="46"/>
    </row>
    <row r="19885" spans="19:21" x14ac:dyDescent="0.25">
      <c r="S19885" s="46"/>
      <c r="U19885" s="46"/>
    </row>
    <row r="19886" spans="19:21" x14ac:dyDescent="0.25">
      <c r="S19886" s="46"/>
      <c r="U19886" s="46"/>
    </row>
    <row r="19887" spans="19:21" x14ac:dyDescent="0.25">
      <c r="S19887" s="46"/>
      <c r="U19887" s="46"/>
    </row>
    <row r="19888" spans="19:21" x14ac:dyDescent="0.25">
      <c r="S19888" s="46"/>
      <c r="U19888" s="46"/>
    </row>
    <row r="19889" spans="19:21" x14ac:dyDescent="0.25">
      <c r="S19889" s="46"/>
      <c r="U19889" s="46"/>
    </row>
    <row r="19890" spans="19:21" x14ac:dyDescent="0.25">
      <c r="S19890" s="46"/>
      <c r="U19890" s="46"/>
    </row>
    <row r="19891" spans="19:21" x14ac:dyDescent="0.25">
      <c r="S19891" s="46"/>
      <c r="U19891" s="46"/>
    </row>
    <row r="19892" spans="19:21" x14ac:dyDescent="0.25">
      <c r="S19892" s="46"/>
      <c r="U19892" s="46"/>
    </row>
    <row r="19893" spans="19:21" x14ac:dyDescent="0.25">
      <c r="S19893" s="46"/>
      <c r="U19893" s="46"/>
    </row>
    <row r="19894" spans="19:21" x14ac:dyDescent="0.25">
      <c r="S19894" s="46"/>
      <c r="U19894" s="46"/>
    </row>
    <row r="19895" spans="19:21" x14ac:dyDescent="0.25">
      <c r="S19895" s="46"/>
      <c r="U19895" s="46"/>
    </row>
    <row r="19896" spans="19:21" x14ac:dyDescent="0.25">
      <c r="S19896" s="46"/>
      <c r="U19896" s="46"/>
    </row>
    <row r="19897" spans="19:21" x14ac:dyDescent="0.25">
      <c r="S19897" s="46"/>
      <c r="U19897" s="46"/>
    </row>
    <row r="19898" spans="19:21" x14ac:dyDescent="0.25">
      <c r="S19898" s="46"/>
      <c r="U19898" s="46"/>
    </row>
    <row r="19899" spans="19:21" x14ac:dyDescent="0.25">
      <c r="S19899" s="46"/>
      <c r="U19899" s="46"/>
    </row>
    <row r="19900" spans="19:21" x14ac:dyDescent="0.25">
      <c r="S19900" s="46"/>
      <c r="U19900" s="46"/>
    </row>
    <row r="19901" spans="19:21" x14ac:dyDescent="0.25">
      <c r="S19901" s="46"/>
      <c r="U19901" s="46"/>
    </row>
    <row r="19902" spans="19:21" x14ac:dyDescent="0.25">
      <c r="S19902" s="46"/>
      <c r="U19902" s="46"/>
    </row>
    <row r="19903" spans="19:21" x14ac:dyDescent="0.25">
      <c r="S19903" s="46"/>
      <c r="U19903" s="46"/>
    </row>
    <row r="19904" spans="19:21" x14ac:dyDescent="0.25">
      <c r="S19904" s="46"/>
      <c r="U19904" s="46"/>
    </row>
    <row r="19905" spans="19:21" x14ac:dyDescent="0.25">
      <c r="S19905" s="46"/>
      <c r="U19905" s="46"/>
    </row>
    <row r="19906" spans="19:21" x14ac:dyDescent="0.25">
      <c r="S19906" s="46"/>
      <c r="U19906" s="46"/>
    </row>
    <row r="19907" spans="19:21" x14ac:dyDescent="0.25">
      <c r="S19907" s="46"/>
      <c r="U19907" s="46"/>
    </row>
    <row r="19908" spans="19:21" x14ac:dyDescent="0.25">
      <c r="S19908" s="46"/>
      <c r="U19908" s="46"/>
    </row>
    <row r="19909" spans="19:21" x14ac:dyDescent="0.25">
      <c r="S19909" s="46"/>
      <c r="U19909" s="46"/>
    </row>
    <row r="19910" spans="19:21" x14ac:dyDescent="0.25">
      <c r="S19910" s="46"/>
      <c r="U19910" s="46"/>
    </row>
    <row r="19911" spans="19:21" x14ac:dyDescent="0.25">
      <c r="S19911" s="46"/>
      <c r="U19911" s="46"/>
    </row>
    <row r="19912" spans="19:21" x14ac:dyDescent="0.25">
      <c r="S19912" s="46"/>
      <c r="U19912" s="46"/>
    </row>
    <row r="19913" spans="19:21" x14ac:dyDescent="0.25">
      <c r="S19913" s="46"/>
      <c r="U19913" s="46"/>
    </row>
    <row r="19914" spans="19:21" x14ac:dyDescent="0.25">
      <c r="S19914" s="46"/>
      <c r="U19914" s="46"/>
    </row>
    <row r="19915" spans="19:21" x14ac:dyDescent="0.25">
      <c r="S19915" s="46"/>
      <c r="U19915" s="46"/>
    </row>
    <row r="19916" spans="19:21" x14ac:dyDescent="0.25">
      <c r="S19916" s="46"/>
      <c r="U19916" s="46"/>
    </row>
    <row r="19917" spans="19:21" x14ac:dyDescent="0.25">
      <c r="S19917" s="46"/>
      <c r="U19917" s="46"/>
    </row>
    <row r="19918" spans="19:21" x14ac:dyDescent="0.25">
      <c r="S19918" s="46"/>
      <c r="U19918" s="46"/>
    </row>
    <row r="19919" spans="19:21" x14ac:dyDescent="0.25">
      <c r="S19919" s="46"/>
      <c r="U19919" s="46"/>
    </row>
    <row r="19920" spans="19:21" x14ac:dyDescent="0.25">
      <c r="S19920" s="46"/>
      <c r="U19920" s="46"/>
    </row>
    <row r="19921" spans="19:21" x14ac:dyDescent="0.25">
      <c r="S19921" s="46"/>
      <c r="U19921" s="46"/>
    </row>
    <row r="19922" spans="19:21" x14ac:dyDescent="0.25">
      <c r="S19922" s="46"/>
      <c r="U19922" s="46"/>
    </row>
    <row r="19923" spans="19:21" x14ac:dyDescent="0.25">
      <c r="S19923" s="46"/>
      <c r="U19923" s="46"/>
    </row>
    <row r="19924" spans="19:21" x14ac:dyDescent="0.25">
      <c r="S19924" s="46"/>
      <c r="U19924" s="46"/>
    </row>
    <row r="19925" spans="19:21" x14ac:dyDescent="0.25">
      <c r="S19925" s="46"/>
      <c r="U19925" s="46"/>
    </row>
    <row r="19926" spans="19:21" x14ac:dyDescent="0.25">
      <c r="S19926" s="46"/>
      <c r="U19926" s="46"/>
    </row>
    <row r="19927" spans="19:21" x14ac:dyDescent="0.25">
      <c r="S19927" s="46"/>
      <c r="U19927" s="46"/>
    </row>
    <row r="19928" spans="19:21" x14ac:dyDescent="0.25">
      <c r="S19928" s="46"/>
      <c r="U19928" s="46"/>
    </row>
    <row r="19929" spans="19:21" x14ac:dyDescent="0.25">
      <c r="S19929" s="46"/>
      <c r="U19929" s="46"/>
    </row>
    <row r="19930" spans="19:21" x14ac:dyDescent="0.25">
      <c r="S19930" s="46"/>
      <c r="U19930" s="46"/>
    </row>
    <row r="19931" spans="19:21" x14ac:dyDescent="0.25">
      <c r="S19931" s="46"/>
      <c r="U19931" s="46"/>
    </row>
    <row r="19932" spans="19:21" x14ac:dyDescent="0.25">
      <c r="S19932" s="46"/>
      <c r="U19932" s="46"/>
    </row>
    <row r="19933" spans="19:21" x14ac:dyDescent="0.25">
      <c r="S19933" s="46"/>
      <c r="U19933" s="46"/>
    </row>
    <row r="19934" spans="19:21" x14ac:dyDescent="0.25">
      <c r="S19934" s="46"/>
      <c r="U19934" s="46"/>
    </row>
    <row r="19935" spans="19:21" x14ac:dyDescent="0.25">
      <c r="S19935" s="46"/>
      <c r="U19935" s="46"/>
    </row>
    <row r="19936" spans="19:21" x14ac:dyDescent="0.25">
      <c r="S19936" s="46"/>
      <c r="U19936" s="46"/>
    </row>
    <row r="19937" spans="19:21" x14ac:dyDescent="0.25">
      <c r="S19937" s="46"/>
      <c r="U19937" s="46"/>
    </row>
    <row r="19938" spans="19:21" x14ac:dyDescent="0.25">
      <c r="S19938" s="46"/>
      <c r="U19938" s="46"/>
    </row>
    <row r="19939" spans="19:21" x14ac:dyDescent="0.25">
      <c r="S19939" s="46"/>
      <c r="U19939" s="46"/>
    </row>
    <row r="19940" spans="19:21" x14ac:dyDescent="0.25">
      <c r="S19940" s="46"/>
      <c r="U19940" s="46"/>
    </row>
    <row r="19941" spans="19:21" x14ac:dyDescent="0.25">
      <c r="S19941" s="46"/>
      <c r="U19941" s="46"/>
    </row>
    <row r="19942" spans="19:21" x14ac:dyDescent="0.25">
      <c r="S19942" s="46"/>
      <c r="U19942" s="46"/>
    </row>
    <row r="19943" spans="19:21" x14ac:dyDescent="0.25">
      <c r="S19943" s="46"/>
      <c r="U19943" s="46"/>
    </row>
    <row r="19944" spans="19:21" x14ac:dyDescent="0.25">
      <c r="S19944" s="46"/>
      <c r="U19944" s="46"/>
    </row>
    <row r="19945" spans="19:21" x14ac:dyDescent="0.25">
      <c r="S19945" s="46"/>
      <c r="U19945" s="46"/>
    </row>
    <row r="19946" spans="19:21" x14ac:dyDescent="0.25">
      <c r="S19946" s="46"/>
      <c r="U19946" s="46"/>
    </row>
    <row r="19947" spans="19:21" x14ac:dyDescent="0.25">
      <c r="S19947" s="46"/>
      <c r="U19947" s="46"/>
    </row>
    <row r="19948" spans="19:21" x14ac:dyDescent="0.25">
      <c r="S19948" s="46"/>
      <c r="U19948" s="46"/>
    </row>
    <row r="19949" spans="19:21" x14ac:dyDescent="0.25">
      <c r="S19949" s="46"/>
      <c r="U19949" s="46"/>
    </row>
    <row r="19950" spans="19:21" x14ac:dyDescent="0.25">
      <c r="S19950" s="46"/>
      <c r="U19950" s="46"/>
    </row>
    <row r="19951" spans="19:21" x14ac:dyDescent="0.25">
      <c r="S19951" s="46"/>
      <c r="U19951" s="46"/>
    </row>
    <row r="19952" spans="19:21" x14ac:dyDescent="0.25">
      <c r="S19952" s="46"/>
      <c r="U19952" s="46"/>
    </row>
    <row r="19953" spans="19:21" x14ac:dyDescent="0.25">
      <c r="S19953" s="46"/>
      <c r="U19953" s="46"/>
    </row>
    <row r="19954" spans="19:21" x14ac:dyDescent="0.25">
      <c r="S19954" s="46"/>
      <c r="U19954" s="46"/>
    </row>
    <row r="19955" spans="19:21" x14ac:dyDescent="0.25">
      <c r="S19955" s="46"/>
      <c r="U19955" s="46"/>
    </row>
    <row r="19956" spans="19:21" x14ac:dyDescent="0.25">
      <c r="S19956" s="46"/>
      <c r="U19956" s="46"/>
    </row>
    <row r="19957" spans="19:21" x14ac:dyDescent="0.25">
      <c r="S19957" s="46"/>
      <c r="U19957" s="46"/>
    </row>
    <row r="19958" spans="19:21" x14ac:dyDescent="0.25">
      <c r="S19958" s="46"/>
      <c r="U19958" s="46"/>
    </row>
    <row r="19959" spans="19:21" x14ac:dyDescent="0.25">
      <c r="S19959" s="46"/>
      <c r="U19959" s="46"/>
    </row>
    <row r="19960" spans="19:21" x14ac:dyDescent="0.25">
      <c r="S19960" s="46"/>
      <c r="U19960" s="46"/>
    </row>
    <row r="19961" spans="19:21" x14ac:dyDescent="0.25">
      <c r="S19961" s="46"/>
      <c r="U19961" s="46"/>
    </row>
    <row r="19962" spans="19:21" x14ac:dyDescent="0.25">
      <c r="S19962" s="46"/>
      <c r="U19962" s="46"/>
    </row>
    <row r="19963" spans="19:21" x14ac:dyDescent="0.25">
      <c r="S19963" s="46"/>
      <c r="U19963" s="46"/>
    </row>
    <row r="19964" spans="19:21" x14ac:dyDescent="0.25">
      <c r="S19964" s="46"/>
      <c r="U19964" s="46"/>
    </row>
    <row r="19965" spans="19:21" x14ac:dyDescent="0.25">
      <c r="S19965" s="46"/>
      <c r="U19965" s="46"/>
    </row>
    <row r="19966" spans="19:21" x14ac:dyDescent="0.25">
      <c r="S19966" s="46"/>
      <c r="U19966" s="46"/>
    </row>
    <row r="19967" spans="19:21" x14ac:dyDescent="0.25">
      <c r="S19967" s="46"/>
      <c r="U19967" s="46"/>
    </row>
    <row r="19968" spans="19:21" x14ac:dyDescent="0.25">
      <c r="S19968" s="46"/>
      <c r="U19968" s="46"/>
    </row>
    <row r="19969" spans="19:21" x14ac:dyDescent="0.25">
      <c r="S19969" s="46"/>
      <c r="U19969" s="46"/>
    </row>
    <row r="19970" spans="19:21" x14ac:dyDescent="0.25">
      <c r="S19970" s="46"/>
      <c r="U19970" s="46"/>
    </row>
    <row r="19971" spans="19:21" x14ac:dyDescent="0.25">
      <c r="S19971" s="46"/>
      <c r="U19971" s="46"/>
    </row>
    <row r="19972" spans="19:21" x14ac:dyDescent="0.25">
      <c r="S19972" s="46"/>
      <c r="U19972" s="46"/>
    </row>
    <row r="19973" spans="19:21" x14ac:dyDescent="0.25">
      <c r="S19973" s="46"/>
      <c r="U19973" s="46"/>
    </row>
    <row r="19974" spans="19:21" x14ac:dyDescent="0.25">
      <c r="S19974" s="46"/>
      <c r="U19974" s="46"/>
    </row>
    <row r="19975" spans="19:21" x14ac:dyDescent="0.25">
      <c r="S19975" s="46"/>
      <c r="U19975" s="46"/>
    </row>
    <row r="19976" spans="19:21" x14ac:dyDescent="0.25">
      <c r="S19976" s="46"/>
      <c r="U19976" s="46"/>
    </row>
    <row r="19977" spans="19:21" x14ac:dyDescent="0.25">
      <c r="S19977" s="46"/>
      <c r="U19977" s="46"/>
    </row>
    <row r="19978" spans="19:21" x14ac:dyDescent="0.25">
      <c r="S19978" s="46"/>
      <c r="U19978" s="46"/>
    </row>
    <row r="19979" spans="19:21" x14ac:dyDescent="0.25">
      <c r="S19979" s="46"/>
      <c r="U19979" s="46"/>
    </row>
    <row r="19980" spans="19:21" x14ac:dyDescent="0.25">
      <c r="S19980" s="46"/>
      <c r="U19980" s="46"/>
    </row>
    <row r="19981" spans="19:21" x14ac:dyDescent="0.25">
      <c r="S19981" s="46"/>
      <c r="U19981" s="46"/>
    </row>
    <row r="19982" spans="19:21" x14ac:dyDescent="0.25">
      <c r="S19982" s="46"/>
      <c r="U19982" s="46"/>
    </row>
    <row r="19983" spans="19:21" x14ac:dyDescent="0.25">
      <c r="S19983" s="46"/>
      <c r="U19983" s="46"/>
    </row>
    <row r="19984" spans="19:21" x14ac:dyDescent="0.25">
      <c r="S19984" s="46"/>
      <c r="U19984" s="46"/>
    </row>
    <row r="19985" spans="19:21" x14ac:dyDescent="0.25">
      <c r="S19985" s="46"/>
      <c r="U19985" s="46"/>
    </row>
    <row r="19986" spans="19:21" x14ac:dyDescent="0.25">
      <c r="S19986" s="46"/>
      <c r="U19986" s="46"/>
    </row>
    <row r="19987" spans="19:21" x14ac:dyDescent="0.25">
      <c r="S19987" s="46"/>
      <c r="U19987" s="46"/>
    </row>
    <row r="19988" spans="19:21" x14ac:dyDescent="0.25">
      <c r="S19988" s="46"/>
      <c r="U19988" s="46"/>
    </row>
    <row r="19989" spans="19:21" x14ac:dyDescent="0.25">
      <c r="S19989" s="46"/>
      <c r="U19989" s="46"/>
    </row>
    <row r="19990" spans="19:21" x14ac:dyDescent="0.25">
      <c r="S19990" s="46"/>
      <c r="U19990" s="46"/>
    </row>
    <row r="19991" spans="19:21" x14ac:dyDescent="0.25">
      <c r="S19991" s="46"/>
      <c r="U19991" s="46"/>
    </row>
    <row r="19992" spans="19:21" x14ac:dyDescent="0.25">
      <c r="S19992" s="46"/>
      <c r="U19992" s="46"/>
    </row>
    <row r="19993" spans="19:21" x14ac:dyDescent="0.25">
      <c r="S19993" s="46"/>
      <c r="U19993" s="46"/>
    </row>
    <row r="19994" spans="19:21" x14ac:dyDescent="0.25">
      <c r="S19994" s="46"/>
      <c r="U19994" s="46"/>
    </row>
    <row r="19995" spans="19:21" x14ac:dyDescent="0.25">
      <c r="S19995" s="46"/>
      <c r="U19995" s="46"/>
    </row>
    <row r="19996" spans="19:21" x14ac:dyDescent="0.25">
      <c r="S19996" s="46"/>
      <c r="U19996" s="46"/>
    </row>
    <row r="19997" spans="19:21" x14ac:dyDescent="0.25">
      <c r="S19997" s="46"/>
      <c r="U19997" s="46"/>
    </row>
    <row r="19998" spans="19:21" x14ac:dyDescent="0.25">
      <c r="S19998" s="46"/>
      <c r="U19998" s="46"/>
    </row>
    <row r="19999" spans="19:21" x14ac:dyDescent="0.25">
      <c r="S19999" s="46"/>
      <c r="U19999" s="46"/>
    </row>
    <row r="20000" spans="19:21" x14ac:dyDescent="0.25">
      <c r="S20000" s="46"/>
      <c r="U20000" s="46"/>
    </row>
    <row r="20001" spans="19:21" x14ac:dyDescent="0.25">
      <c r="S20001" s="46"/>
      <c r="U20001" s="46"/>
    </row>
    <row r="20002" spans="19:21" x14ac:dyDescent="0.25">
      <c r="S20002" s="46"/>
      <c r="U20002" s="46"/>
    </row>
    <row r="20003" spans="19:21" x14ac:dyDescent="0.25">
      <c r="S20003" s="46"/>
      <c r="U20003" s="46"/>
    </row>
    <row r="20004" spans="19:21" x14ac:dyDescent="0.25">
      <c r="S20004" s="46"/>
      <c r="U20004" s="46"/>
    </row>
    <row r="20005" spans="19:21" x14ac:dyDescent="0.25">
      <c r="S20005" s="46"/>
      <c r="U20005" s="46"/>
    </row>
    <row r="20006" spans="19:21" x14ac:dyDescent="0.25">
      <c r="S20006" s="46"/>
      <c r="U20006" s="46"/>
    </row>
    <row r="20007" spans="19:21" x14ac:dyDescent="0.25">
      <c r="S20007" s="46"/>
      <c r="U20007" s="46"/>
    </row>
    <row r="20008" spans="19:21" x14ac:dyDescent="0.25">
      <c r="S20008" s="46"/>
      <c r="U20008" s="46"/>
    </row>
    <row r="20009" spans="19:21" x14ac:dyDescent="0.25">
      <c r="S20009" s="46"/>
      <c r="U20009" s="46"/>
    </row>
    <row r="20010" spans="19:21" x14ac:dyDescent="0.25">
      <c r="S20010" s="46"/>
      <c r="U20010" s="46"/>
    </row>
    <row r="20011" spans="19:21" x14ac:dyDescent="0.25">
      <c r="S20011" s="46"/>
      <c r="U20011" s="46"/>
    </row>
    <row r="20012" spans="19:21" x14ac:dyDescent="0.25">
      <c r="S20012" s="46"/>
      <c r="U20012" s="46"/>
    </row>
    <row r="20013" spans="19:21" x14ac:dyDescent="0.25">
      <c r="S20013" s="46"/>
      <c r="U20013" s="46"/>
    </row>
    <row r="20014" spans="19:21" x14ac:dyDescent="0.25">
      <c r="S20014" s="46"/>
      <c r="U20014" s="46"/>
    </row>
    <row r="20015" spans="19:21" x14ac:dyDescent="0.25">
      <c r="S20015" s="46"/>
      <c r="U20015" s="46"/>
    </row>
    <row r="20016" spans="19:21" x14ac:dyDescent="0.25">
      <c r="S20016" s="46"/>
      <c r="U20016" s="46"/>
    </row>
    <row r="20017" spans="19:21" x14ac:dyDescent="0.25">
      <c r="S20017" s="46"/>
      <c r="U20017" s="46"/>
    </row>
    <row r="20018" spans="19:21" x14ac:dyDescent="0.25">
      <c r="S20018" s="46"/>
      <c r="U20018" s="46"/>
    </row>
    <row r="20019" spans="19:21" x14ac:dyDescent="0.25">
      <c r="S20019" s="46"/>
      <c r="U20019" s="46"/>
    </row>
    <row r="20020" spans="19:21" x14ac:dyDescent="0.25">
      <c r="S20020" s="46"/>
      <c r="U20020" s="46"/>
    </row>
    <row r="20021" spans="19:21" x14ac:dyDescent="0.25">
      <c r="S20021" s="46"/>
      <c r="U20021" s="46"/>
    </row>
    <row r="20022" spans="19:21" x14ac:dyDescent="0.25">
      <c r="S20022" s="46"/>
      <c r="U20022" s="46"/>
    </row>
    <row r="20023" spans="19:21" x14ac:dyDescent="0.25">
      <c r="S20023" s="46"/>
      <c r="U20023" s="46"/>
    </row>
    <row r="20024" spans="19:21" x14ac:dyDescent="0.25">
      <c r="S20024" s="46"/>
      <c r="U20024" s="46"/>
    </row>
    <row r="20025" spans="19:21" x14ac:dyDescent="0.25">
      <c r="S20025" s="46"/>
      <c r="U20025" s="46"/>
    </row>
    <row r="20026" spans="19:21" x14ac:dyDescent="0.25">
      <c r="S20026" s="46"/>
      <c r="U20026" s="46"/>
    </row>
    <row r="20027" spans="19:21" x14ac:dyDescent="0.25">
      <c r="S20027" s="46"/>
      <c r="U20027" s="46"/>
    </row>
    <row r="20028" spans="19:21" x14ac:dyDescent="0.25">
      <c r="S20028" s="46"/>
      <c r="U20028" s="46"/>
    </row>
    <row r="20029" spans="19:21" x14ac:dyDescent="0.25">
      <c r="S20029" s="46"/>
      <c r="U20029" s="46"/>
    </row>
    <row r="20030" spans="19:21" x14ac:dyDescent="0.25">
      <c r="S20030" s="46"/>
      <c r="U20030" s="46"/>
    </row>
    <row r="20031" spans="19:21" x14ac:dyDescent="0.25">
      <c r="S20031" s="46"/>
      <c r="U20031" s="46"/>
    </row>
    <row r="20032" spans="19:21" x14ac:dyDescent="0.25">
      <c r="S20032" s="46"/>
      <c r="U20032" s="46"/>
    </row>
    <row r="20033" spans="19:21" x14ac:dyDescent="0.25">
      <c r="S20033" s="46"/>
      <c r="U20033" s="46"/>
    </row>
    <row r="20034" spans="19:21" x14ac:dyDescent="0.25">
      <c r="S20034" s="46"/>
      <c r="U20034" s="46"/>
    </row>
    <row r="20035" spans="19:21" x14ac:dyDescent="0.25">
      <c r="S20035" s="46"/>
      <c r="U20035" s="46"/>
    </row>
    <row r="20036" spans="19:21" x14ac:dyDescent="0.25">
      <c r="S20036" s="46"/>
      <c r="U20036" s="46"/>
    </row>
    <row r="20037" spans="19:21" x14ac:dyDescent="0.25">
      <c r="S20037" s="46"/>
      <c r="U20037" s="46"/>
    </row>
    <row r="20038" spans="19:21" x14ac:dyDescent="0.25">
      <c r="S20038" s="46"/>
      <c r="U20038" s="46"/>
    </row>
    <row r="20039" spans="19:21" x14ac:dyDescent="0.25">
      <c r="S20039" s="46"/>
      <c r="U20039" s="46"/>
    </row>
    <row r="20040" spans="19:21" x14ac:dyDescent="0.25">
      <c r="S20040" s="46"/>
      <c r="U20040" s="46"/>
    </row>
    <row r="20041" spans="19:21" x14ac:dyDescent="0.25">
      <c r="S20041" s="46"/>
      <c r="U20041" s="46"/>
    </row>
    <row r="20042" spans="19:21" x14ac:dyDescent="0.25">
      <c r="S20042" s="46"/>
      <c r="U20042" s="46"/>
    </row>
    <row r="20043" spans="19:21" x14ac:dyDescent="0.25">
      <c r="S20043" s="46"/>
      <c r="U20043" s="46"/>
    </row>
    <row r="20044" spans="19:21" x14ac:dyDescent="0.25">
      <c r="S20044" s="46"/>
      <c r="U20044" s="46"/>
    </row>
    <row r="20045" spans="19:21" x14ac:dyDescent="0.25">
      <c r="S20045" s="46"/>
      <c r="U20045" s="46"/>
    </row>
    <row r="20046" spans="19:21" x14ac:dyDescent="0.25">
      <c r="S20046" s="46"/>
      <c r="U20046" s="46"/>
    </row>
    <row r="20047" spans="19:21" x14ac:dyDescent="0.25">
      <c r="S20047" s="46"/>
      <c r="U20047" s="46"/>
    </row>
    <row r="20048" spans="19:21" x14ac:dyDescent="0.25">
      <c r="S20048" s="46"/>
      <c r="U20048" s="46"/>
    </row>
    <row r="20049" spans="19:21" x14ac:dyDescent="0.25">
      <c r="S20049" s="46"/>
      <c r="U20049" s="46"/>
    </row>
    <row r="20050" spans="19:21" x14ac:dyDescent="0.25">
      <c r="S20050" s="46"/>
      <c r="U20050" s="46"/>
    </row>
    <row r="20051" spans="19:21" x14ac:dyDescent="0.25">
      <c r="S20051" s="46"/>
      <c r="U20051" s="46"/>
    </row>
    <row r="20052" spans="19:21" x14ac:dyDescent="0.25">
      <c r="S20052" s="46"/>
      <c r="U20052" s="46"/>
    </row>
    <row r="20053" spans="19:21" x14ac:dyDescent="0.25">
      <c r="S20053" s="46"/>
      <c r="U20053" s="46"/>
    </row>
    <row r="20054" spans="19:21" x14ac:dyDescent="0.25">
      <c r="S20054" s="46"/>
      <c r="U20054" s="46"/>
    </row>
    <row r="20055" spans="19:21" x14ac:dyDescent="0.25">
      <c r="S20055" s="46"/>
      <c r="U20055" s="46"/>
    </row>
    <row r="20056" spans="19:21" x14ac:dyDescent="0.25">
      <c r="S20056" s="46"/>
      <c r="U20056" s="46"/>
    </row>
    <row r="20057" spans="19:21" x14ac:dyDescent="0.25">
      <c r="S20057" s="46"/>
      <c r="U20057" s="46"/>
    </row>
    <row r="20058" spans="19:21" x14ac:dyDescent="0.25">
      <c r="S20058" s="46"/>
      <c r="U20058" s="46"/>
    </row>
    <row r="20059" spans="19:21" x14ac:dyDescent="0.25">
      <c r="S20059" s="46"/>
      <c r="U20059" s="46"/>
    </row>
    <row r="20060" spans="19:21" x14ac:dyDescent="0.25">
      <c r="S20060" s="46"/>
      <c r="U20060" s="46"/>
    </row>
    <row r="20061" spans="19:21" x14ac:dyDescent="0.25">
      <c r="S20061" s="46"/>
      <c r="U20061" s="46"/>
    </row>
    <row r="20062" spans="19:21" x14ac:dyDescent="0.25">
      <c r="S20062" s="46"/>
      <c r="U20062" s="46"/>
    </row>
    <row r="20063" spans="19:21" x14ac:dyDescent="0.25">
      <c r="S20063" s="46"/>
      <c r="U20063" s="46"/>
    </row>
    <row r="20064" spans="19:21" x14ac:dyDescent="0.25">
      <c r="S20064" s="46"/>
      <c r="U20064" s="46"/>
    </row>
    <row r="20065" spans="19:21" x14ac:dyDescent="0.25">
      <c r="S20065" s="46"/>
      <c r="U20065" s="46"/>
    </row>
    <row r="20066" spans="19:21" x14ac:dyDescent="0.25">
      <c r="S20066" s="46"/>
      <c r="U20066" s="46"/>
    </row>
    <row r="20067" spans="19:21" x14ac:dyDescent="0.25">
      <c r="S20067" s="46"/>
      <c r="U20067" s="46"/>
    </row>
    <row r="20068" spans="19:21" x14ac:dyDescent="0.25">
      <c r="S20068" s="46"/>
      <c r="U20068" s="46"/>
    </row>
    <row r="20069" spans="19:21" x14ac:dyDescent="0.25">
      <c r="S20069" s="46"/>
      <c r="U20069" s="46"/>
    </row>
    <row r="20070" spans="19:21" x14ac:dyDescent="0.25">
      <c r="S20070" s="46"/>
      <c r="U20070" s="46"/>
    </row>
    <row r="20071" spans="19:21" x14ac:dyDescent="0.25">
      <c r="S20071" s="46"/>
      <c r="U20071" s="46"/>
    </row>
    <row r="20072" spans="19:21" x14ac:dyDescent="0.25">
      <c r="S20072" s="46"/>
      <c r="U20072" s="46"/>
    </row>
    <row r="20073" spans="19:21" x14ac:dyDescent="0.25">
      <c r="S20073" s="46"/>
      <c r="U20073" s="46"/>
    </row>
    <row r="20074" spans="19:21" x14ac:dyDescent="0.25">
      <c r="S20074" s="46"/>
      <c r="U20074" s="46"/>
    </row>
    <row r="20075" spans="19:21" x14ac:dyDescent="0.25">
      <c r="S20075" s="46"/>
      <c r="U20075" s="46"/>
    </row>
    <row r="20076" spans="19:21" x14ac:dyDescent="0.25">
      <c r="S20076" s="46"/>
      <c r="U20076" s="46"/>
    </row>
    <row r="20077" spans="19:21" x14ac:dyDescent="0.25">
      <c r="S20077" s="46"/>
      <c r="U20077" s="46"/>
    </row>
    <row r="20078" spans="19:21" x14ac:dyDescent="0.25">
      <c r="S20078" s="46"/>
      <c r="U20078" s="46"/>
    </row>
    <row r="20079" spans="19:21" x14ac:dyDescent="0.25">
      <c r="S20079" s="46"/>
      <c r="U20079" s="46"/>
    </row>
    <row r="20080" spans="19:21" x14ac:dyDescent="0.25">
      <c r="S20080" s="46"/>
      <c r="U20080" s="46"/>
    </row>
    <row r="20081" spans="19:21" x14ac:dyDescent="0.25">
      <c r="S20081" s="46"/>
      <c r="U20081" s="46"/>
    </row>
    <row r="20082" spans="19:21" x14ac:dyDescent="0.25">
      <c r="S20082" s="46"/>
      <c r="U20082" s="46"/>
    </row>
    <row r="20083" spans="19:21" x14ac:dyDescent="0.25">
      <c r="S20083" s="46"/>
      <c r="U20083" s="46"/>
    </row>
    <row r="20084" spans="19:21" x14ac:dyDescent="0.25">
      <c r="S20084" s="46"/>
      <c r="U20084" s="46"/>
    </row>
    <row r="20085" spans="19:21" x14ac:dyDescent="0.25">
      <c r="S20085" s="46"/>
      <c r="U20085" s="46"/>
    </row>
    <row r="20086" spans="19:21" x14ac:dyDescent="0.25">
      <c r="S20086" s="46"/>
      <c r="U20086" s="46"/>
    </row>
    <row r="20087" spans="19:21" x14ac:dyDescent="0.25">
      <c r="S20087" s="46"/>
      <c r="U20087" s="46"/>
    </row>
    <row r="20088" spans="19:21" x14ac:dyDescent="0.25">
      <c r="S20088" s="46"/>
      <c r="U20088" s="46"/>
    </row>
    <row r="20089" spans="19:21" x14ac:dyDescent="0.25">
      <c r="S20089" s="46"/>
      <c r="U20089" s="46"/>
    </row>
    <row r="20090" spans="19:21" x14ac:dyDescent="0.25">
      <c r="S20090" s="46"/>
      <c r="U20090" s="46"/>
    </row>
    <row r="20091" spans="19:21" x14ac:dyDescent="0.25">
      <c r="S20091" s="46"/>
      <c r="U20091" s="46"/>
    </row>
    <row r="20092" spans="19:21" x14ac:dyDescent="0.25">
      <c r="S20092" s="46"/>
      <c r="U20092" s="46"/>
    </row>
    <row r="20093" spans="19:21" x14ac:dyDescent="0.25">
      <c r="S20093" s="46"/>
      <c r="U20093" s="46"/>
    </row>
    <row r="20094" spans="19:21" x14ac:dyDescent="0.25">
      <c r="S20094" s="46"/>
      <c r="U20094" s="46"/>
    </row>
    <row r="20095" spans="19:21" x14ac:dyDescent="0.25">
      <c r="S20095" s="46"/>
      <c r="U20095" s="46"/>
    </row>
    <row r="20096" spans="19:21" x14ac:dyDescent="0.25">
      <c r="S20096" s="46"/>
      <c r="U20096" s="46"/>
    </row>
    <row r="20097" spans="19:21" x14ac:dyDescent="0.25">
      <c r="S20097" s="46"/>
      <c r="U20097" s="46"/>
    </row>
    <row r="20098" spans="19:21" x14ac:dyDescent="0.25">
      <c r="S20098" s="46"/>
      <c r="U20098" s="46"/>
    </row>
    <row r="20099" spans="19:21" x14ac:dyDescent="0.25">
      <c r="S20099" s="46"/>
      <c r="U20099" s="46"/>
    </row>
    <row r="20100" spans="19:21" x14ac:dyDescent="0.25">
      <c r="S20100" s="46"/>
      <c r="U20100" s="46"/>
    </row>
    <row r="20101" spans="19:21" x14ac:dyDescent="0.25">
      <c r="S20101" s="46"/>
      <c r="U20101" s="46"/>
    </row>
    <row r="20102" spans="19:21" x14ac:dyDescent="0.25">
      <c r="S20102" s="46"/>
      <c r="U20102" s="46"/>
    </row>
    <row r="20103" spans="19:21" x14ac:dyDescent="0.25">
      <c r="S20103" s="46"/>
      <c r="U20103" s="46"/>
    </row>
    <row r="20104" spans="19:21" x14ac:dyDescent="0.25">
      <c r="S20104" s="46"/>
      <c r="U20104" s="46"/>
    </row>
    <row r="20105" spans="19:21" x14ac:dyDescent="0.25">
      <c r="S20105" s="46"/>
      <c r="U20105" s="46"/>
    </row>
    <row r="20106" spans="19:21" x14ac:dyDescent="0.25">
      <c r="S20106" s="46"/>
      <c r="U20106" s="46"/>
    </row>
    <row r="20107" spans="19:21" x14ac:dyDescent="0.25">
      <c r="S20107" s="46"/>
      <c r="U20107" s="46"/>
    </row>
    <row r="20108" spans="19:21" x14ac:dyDescent="0.25">
      <c r="S20108" s="46"/>
      <c r="U20108" s="46"/>
    </row>
    <row r="20109" spans="19:21" x14ac:dyDescent="0.25">
      <c r="S20109" s="46"/>
      <c r="U20109" s="46"/>
    </row>
    <row r="20110" spans="19:21" x14ac:dyDescent="0.25">
      <c r="S20110" s="46"/>
      <c r="U20110" s="46"/>
    </row>
    <row r="20111" spans="19:21" x14ac:dyDescent="0.25">
      <c r="S20111" s="46"/>
      <c r="U20111" s="46"/>
    </row>
    <row r="20112" spans="19:21" x14ac:dyDescent="0.25">
      <c r="S20112" s="46"/>
      <c r="U20112" s="46"/>
    </row>
    <row r="20113" spans="19:21" x14ac:dyDescent="0.25">
      <c r="S20113" s="46"/>
      <c r="U20113" s="46"/>
    </row>
    <row r="20114" spans="19:21" x14ac:dyDescent="0.25">
      <c r="S20114" s="46"/>
      <c r="U20114" s="46"/>
    </row>
    <row r="20115" spans="19:21" x14ac:dyDescent="0.25">
      <c r="S20115" s="46"/>
      <c r="U20115" s="46"/>
    </row>
    <row r="20116" spans="19:21" x14ac:dyDescent="0.25">
      <c r="S20116" s="46"/>
      <c r="U20116" s="46"/>
    </row>
    <row r="20117" spans="19:21" x14ac:dyDescent="0.25">
      <c r="S20117" s="46"/>
      <c r="U20117" s="46"/>
    </row>
    <row r="20118" spans="19:21" x14ac:dyDescent="0.25">
      <c r="S20118" s="46"/>
      <c r="U20118" s="46"/>
    </row>
    <row r="20119" spans="19:21" x14ac:dyDescent="0.25">
      <c r="S20119" s="46"/>
      <c r="U20119" s="46"/>
    </row>
    <row r="20120" spans="19:21" x14ac:dyDescent="0.25">
      <c r="S20120" s="46"/>
      <c r="U20120" s="46"/>
    </row>
    <row r="20121" spans="19:21" x14ac:dyDescent="0.25">
      <c r="S20121" s="46"/>
      <c r="U20121" s="46"/>
    </row>
    <row r="20122" spans="19:21" x14ac:dyDescent="0.25">
      <c r="S20122" s="46"/>
      <c r="U20122" s="46"/>
    </row>
    <row r="20123" spans="19:21" x14ac:dyDescent="0.25">
      <c r="S20123" s="46"/>
      <c r="U20123" s="46"/>
    </row>
    <row r="20124" spans="19:21" x14ac:dyDescent="0.25">
      <c r="S20124" s="46"/>
      <c r="U20124" s="46"/>
    </row>
    <row r="20125" spans="19:21" x14ac:dyDescent="0.25">
      <c r="S20125" s="46"/>
      <c r="U20125" s="46"/>
    </row>
    <row r="20126" spans="19:21" x14ac:dyDescent="0.25">
      <c r="S20126" s="46"/>
      <c r="U20126" s="46"/>
    </row>
    <row r="20127" spans="19:21" x14ac:dyDescent="0.25">
      <c r="S20127" s="46"/>
      <c r="U20127" s="46"/>
    </row>
    <row r="20128" spans="19:21" x14ac:dyDescent="0.25">
      <c r="S20128" s="46"/>
      <c r="U20128" s="46"/>
    </row>
    <row r="20129" spans="19:21" x14ac:dyDescent="0.25">
      <c r="S20129" s="46"/>
      <c r="U20129" s="46"/>
    </row>
    <row r="20130" spans="19:21" x14ac:dyDescent="0.25">
      <c r="S20130" s="46"/>
      <c r="U20130" s="46"/>
    </row>
    <row r="20131" spans="19:21" x14ac:dyDescent="0.25">
      <c r="S20131" s="46"/>
      <c r="U20131" s="46"/>
    </row>
    <row r="20132" spans="19:21" x14ac:dyDescent="0.25">
      <c r="S20132" s="46"/>
      <c r="U20132" s="46"/>
    </row>
    <row r="20133" spans="19:21" x14ac:dyDescent="0.25">
      <c r="S20133" s="46"/>
      <c r="U20133" s="46"/>
    </row>
    <row r="20134" spans="19:21" x14ac:dyDescent="0.25">
      <c r="S20134" s="46"/>
      <c r="U20134" s="46"/>
    </row>
    <row r="20135" spans="19:21" x14ac:dyDescent="0.25">
      <c r="S20135" s="46"/>
      <c r="U20135" s="46"/>
    </row>
    <row r="20136" spans="19:21" x14ac:dyDescent="0.25">
      <c r="S20136" s="46"/>
      <c r="U20136" s="46"/>
    </row>
    <row r="20137" spans="19:21" x14ac:dyDescent="0.25">
      <c r="S20137" s="46"/>
      <c r="U20137" s="46"/>
    </row>
    <row r="20138" spans="19:21" x14ac:dyDescent="0.25">
      <c r="S20138" s="46"/>
      <c r="U20138" s="46"/>
    </row>
    <row r="20139" spans="19:21" x14ac:dyDescent="0.25">
      <c r="S20139" s="46"/>
      <c r="U20139" s="46"/>
    </row>
    <row r="20140" spans="19:21" x14ac:dyDescent="0.25">
      <c r="S20140" s="46"/>
      <c r="U20140" s="46"/>
    </row>
    <row r="20141" spans="19:21" x14ac:dyDescent="0.25">
      <c r="S20141" s="46"/>
      <c r="U20141" s="46"/>
    </row>
    <row r="20142" spans="19:21" x14ac:dyDescent="0.25">
      <c r="S20142" s="46"/>
      <c r="U20142" s="46"/>
    </row>
    <row r="20143" spans="19:21" x14ac:dyDescent="0.25">
      <c r="S20143" s="46"/>
      <c r="U20143" s="46"/>
    </row>
    <row r="20144" spans="19:21" x14ac:dyDescent="0.25">
      <c r="S20144" s="46"/>
      <c r="U20144" s="46"/>
    </row>
    <row r="20145" spans="19:21" x14ac:dyDescent="0.25">
      <c r="S20145" s="46"/>
      <c r="U20145" s="46"/>
    </row>
    <row r="20146" spans="19:21" x14ac:dyDescent="0.25">
      <c r="S20146" s="46"/>
      <c r="U20146" s="46"/>
    </row>
    <row r="20147" spans="19:21" x14ac:dyDescent="0.25">
      <c r="S20147" s="46"/>
      <c r="U20147" s="46"/>
    </row>
    <row r="20148" spans="19:21" x14ac:dyDescent="0.25">
      <c r="S20148" s="46"/>
      <c r="U20148" s="46"/>
    </row>
    <row r="20149" spans="19:21" x14ac:dyDescent="0.25">
      <c r="S20149" s="46"/>
      <c r="U20149" s="46"/>
    </row>
    <row r="20150" spans="19:21" x14ac:dyDescent="0.25">
      <c r="S20150" s="46"/>
      <c r="U20150" s="46"/>
    </row>
    <row r="20151" spans="19:21" x14ac:dyDescent="0.25">
      <c r="S20151" s="46"/>
      <c r="U20151" s="46"/>
    </row>
    <row r="20152" spans="19:21" x14ac:dyDescent="0.25">
      <c r="S20152" s="46"/>
      <c r="U20152" s="46"/>
    </row>
    <row r="20153" spans="19:21" x14ac:dyDescent="0.25">
      <c r="S20153" s="46"/>
      <c r="U20153" s="46"/>
    </row>
    <row r="20154" spans="19:21" x14ac:dyDescent="0.25">
      <c r="S20154" s="46"/>
      <c r="U20154" s="46"/>
    </row>
    <row r="20155" spans="19:21" x14ac:dyDescent="0.25">
      <c r="S20155" s="46"/>
      <c r="U20155" s="46"/>
    </row>
    <row r="20156" spans="19:21" x14ac:dyDescent="0.25">
      <c r="S20156" s="46"/>
      <c r="U20156" s="46"/>
    </row>
    <row r="20157" spans="19:21" x14ac:dyDescent="0.25">
      <c r="S20157" s="46"/>
      <c r="U20157" s="46"/>
    </row>
    <row r="20158" spans="19:21" x14ac:dyDescent="0.25">
      <c r="S20158" s="46"/>
      <c r="U20158" s="46"/>
    </row>
    <row r="20159" spans="19:21" x14ac:dyDescent="0.25">
      <c r="S20159" s="46"/>
      <c r="U20159" s="46"/>
    </row>
    <row r="20160" spans="19:21" x14ac:dyDescent="0.25">
      <c r="S20160" s="46"/>
      <c r="U20160" s="46"/>
    </row>
    <row r="20161" spans="19:21" x14ac:dyDescent="0.25">
      <c r="S20161" s="46"/>
      <c r="U20161" s="46"/>
    </row>
    <row r="20162" spans="19:21" x14ac:dyDescent="0.25">
      <c r="S20162" s="46"/>
      <c r="U20162" s="46"/>
    </row>
    <row r="20163" spans="19:21" x14ac:dyDescent="0.25">
      <c r="S20163" s="46"/>
      <c r="U20163" s="46"/>
    </row>
    <row r="20164" spans="19:21" x14ac:dyDescent="0.25">
      <c r="S20164" s="46"/>
      <c r="U20164" s="46"/>
    </row>
    <row r="20165" spans="19:21" x14ac:dyDescent="0.25">
      <c r="S20165" s="46"/>
      <c r="U20165" s="46"/>
    </row>
    <row r="20166" spans="19:21" x14ac:dyDescent="0.25">
      <c r="S20166" s="46"/>
      <c r="U20166" s="46"/>
    </row>
    <row r="20167" spans="19:21" x14ac:dyDescent="0.25">
      <c r="S20167" s="46"/>
      <c r="U20167" s="46"/>
    </row>
    <row r="20168" spans="19:21" x14ac:dyDescent="0.25">
      <c r="S20168" s="46"/>
      <c r="U20168" s="46"/>
    </row>
    <row r="20169" spans="19:21" x14ac:dyDescent="0.25">
      <c r="S20169" s="46"/>
      <c r="U20169" s="46"/>
    </row>
    <row r="20170" spans="19:21" x14ac:dyDescent="0.25">
      <c r="S20170" s="46"/>
      <c r="U20170" s="46"/>
    </row>
    <row r="20171" spans="19:21" x14ac:dyDescent="0.25">
      <c r="S20171" s="46"/>
      <c r="U20171" s="46"/>
    </row>
    <row r="20172" spans="19:21" x14ac:dyDescent="0.25">
      <c r="S20172" s="46"/>
      <c r="U20172" s="46"/>
    </row>
    <row r="20173" spans="19:21" x14ac:dyDescent="0.25">
      <c r="S20173" s="46"/>
      <c r="U20173" s="46"/>
    </row>
    <row r="20174" spans="19:21" x14ac:dyDescent="0.25">
      <c r="S20174" s="46"/>
      <c r="U20174" s="46"/>
    </row>
    <row r="20175" spans="19:21" x14ac:dyDescent="0.25">
      <c r="S20175" s="46"/>
      <c r="U20175" s="46"/>
    </row>
    <row r="20176" spans="19:21" x14ac:dyDescent="0.25">
      <c r="S20176" s="46"/>
      <c r="U20176" s="46"/>
    </row>
    <row r="20177" spans="19:21" x14ac:dyDescent="0.25">
      <c r="S20177" s="46"/>
      <c r="U20177" s="46"/>
    </row>
    <row r="20178" spans="19:21" x14ac:dyDescent="0.25">
      <c r="S20178" s="46"/>
      <c r="U20178" s="46"/>
    </row>
    <row r="20179" spans="19:21" x14ac:dyDescent="0.25">
      <c r="S20179" s="46"/>
      <c r="U20179" s="46"/>
    </row>
    <row r="20180" spans="19:21" x14ac:dyDescent="0.25">
      <c r="S20180" s="46"/>
      <c r="U20180" s="46"/>
    </row>
    <row r="20181" spans="19:21" x14ac:dyDescent="0.25">
      <c r="S20181" s="46"/>
      <c r="U20181" s="46"/>
    </row>
    <row r="20182" spans="19:21" x14ac:dyDescent="0.25">
      <c r="S20182" s="46"/>
      <c r="U20182" s="46"/>
    </row>
    <row r="20183" spans="19:21" x14ac:dyDescent="0.25">
      <c r="S20183" s="46"/>
      <c r="U20183" s="46"/>
    </row>
    <row r="20184" spans="19:21" x14ac:dyDescent="0.25">
      <c r="S20184" s="46"/>
      <c r="U20184" s="46"/>
    </row>
    <row r="20185" spans="19:21" x14ac:dyDescent="0.25">
      <c r="S20185" s="46"/>
      <c r="U20185" s="46"/>
    </row>
    <row r="20186" spans="19:21" x14ac:dyDescent="0.25">
      <c r="S20186" s="46"/>
      <c r="U20186" s="46"/>
    </row>
    <row r="20187" spans="19:21" x14ac:dyDescent="0.25">
      <c r="S20187" s="46"/>
      <c r="U20187" s="46"/>
    </row>
    <row r="20188" spans="19:21" x14ac:dyDescent="0.25">
      <c r="S20188" s="46"/>
      <c r="U20188" s="46"/>
    </row>
    <row r="20189" spans="19:21" x14ac:dyDescent="0.25">
      <c r="S20189" s="46"/>
      <c r="U20189" s="46"/>
    </row>
    <row r="20190" spans="19:21" x14ac:dyDescent="0.25">
      <c r="S20190" s="46"/>
      <c r="U20190" s="46"/>
    </row>
    <row r="20191" spans="19:21" x14ac:dyDescent="0.25">
      <c r="S20191" s="46"/>
      <c r="U20191" s="46"/>
    </row>
    <row r="20192" spans="19:21" x14ac:dyDescent="0.25">
      <c r="S20192" s="46"/>
      <c r="U20192" s="46"/>
    </row>
    <row r="20193" spans="19:21" x14ac:dyDescent="0.25">
      <c r="S20193" s="46"/>
      <c r="U20193" s="46"/>
    </row>
    <row r="20194" spans="19:21" x14ac:dyDescent="0.25">
      <c r="S20194" s="46"/>
      <c r="U20194" s="46"/>
    </row>
    <row r="20195" spans="19:21" x14ac:dyDescent="0.25">
      <c r="S20195" s="46"/>
      <c r="U20195" s="46"/>
    </row>
    <row r="20196" spans="19:21" x14ac:dyDescent="0.25">
      <c r="S20196" s="46"/>
      <c r="U20196" s="46"/>
    </row>
    <row r="20197" spans="19:21" x14ac:dyDescent="0.25">
      <c r="S20197" s="46"/>
      <c r="U20197" s="46"/>
    </row>
    <row r="20198" spans="19:21" x14ac:dyDescent="0.25">
      <c r="S20198" s="46"/>
      <c r="U20198" s="46"/>
    </row>
    <row r="20199" spans="19:21" x14ac:dyDescent="0.25">
      <c r="S20199" s="46"/>
      <c r="U20199" s="46"/>
    </row>
    <row r="20200" spans="19:21" x14ac:dyDescent="0.25">
      <c r="S20200" s="46"/>
      <c r="U20200" s="46"/>
    </row>
    <row r="20201" spans="19:21" x14ac:dyDescent="0.25">
      <c r="S20201" s="46"/>
      <c r="U20201" s="46"/>
    </row>
    <row r="20202" spans="19:21" x14ac:dyDescent="0.25">
      <c r="S20202" s="46"/>
      <c r="U20202" s="46"/>
    </row>
    <row r="20203" spans="19:21" x14ac:dyDescent="0.25">
      <c r="S20203" s="46"/>
      <c r="U20203" s="46"/>
    </row>
    <row r="20204" spans="19:21" x14ac:dyDescent="0.25">
      <c r="S20204" s="46"/>
      <c r="U20204" s="46"/>
    </row>
    <row r="20205" spans="19:21" x14ac:dyDescent="0.25">
      <c r="S20205" s="46"/>
      <c r="U20205" s="46"/>
    </row>
    <row r="20206" spans="19:21" x14ac:dyDescent="0.25">
      <c r="S20206" s="46"/>
      <c r="U20206" s="46"/>
    </row>
    <row r="20207" spans="19:21" x14ac:dyDescent="0.25">
      <c r="S20207" s="46"/>
      <c r="U20207" s="46"/>
    </row>
    <row r="20208" spans="19:21" x14ac:dyDescent="0.25">
      <c r="S20208" s="46"/>
      <c r="U20208" s="46"/>
    </row>
    <row r="20209" spans="19:21" x14ac:dyDescent="0.25">
      <c r="S20209" s="46"/>
      <c r="U20209" s="46"/>
    </row>
    <row r="20210" spans="19:21" x14ac:dyDescent="0.25">
      <c r="S20210" s="46"/>
      <c r="U20210" s="46"/>
    </row>
    <row r="20211" spans="19:21" x14ac:dyDescent="0.25">
      <c r="S20211" s="46"/>
      <c r="U20211" s="46"/>
    </row>
    <row r="20212" spans="19:21" x14ac:dyDescent="0.25">
      <c r="S20212" s="46"/>
      <c r="U20212" s="46"/>
    </row>
    <row r="20213" spans="19:21" x14ac:dyDescent="0.25">
      <c r="S20213" s="46"/>
      <c r="U20213" s="46"/>
    </row>
    <row r="20214" spans="19:21" x14ac:dyDescent="0.25">
      <c r="S20214" s="46"/>
      <c r="U20214" s="46"/>
    </row>
    <row r="20215" spans="19:21" x14ac:dyDescent="0.25">
      <c r="S20215" s="46"/>
      <c r="U20215" s="46"/>
    </row>
    <row r="20216" spans="19:21" x14ac:dyDescent="0.25">
      <c r="S20216" s="46"/>
      <c r="U20216" s="46"/>
    </row>
    <row r="20217" spans="19:21" x14ac:dyDescent="0.25">
      <c r="S20217" s="46"/>
      <c r="U20217" s="46"/>
    </row>
    <row r="20218" spans="19:21" x14ac:dyDescent="0.25">
      <c r="S20218" s="46"/>
      <c r="U20218" s="46"/>
    </row>
    <row r="20219" spans="19:21" x14ac:dyDescent="0.25">
      <c r="S20219" s="46"/>
      <c r="U20219" s="46"/>
    </row>
    <row r="20220" spans="19:21" x14ac:dyDescent="0.25">
      <c r="S20220" s="46"/>
      <c r="U20220" s="46"/>
    </row>
    <row r="20221" spans="19:21" x14ac:dyDescent="0.25">
      <c r="S20221" s="46"/>
      <c r="U20221" s="46"/>
    </row>
    <row r="20222" spans="19:21" x14ac:dyDescent="0.25">
      <c r="S20222" s="46"/>
      <c r="U20222" s="46"/>
    </row>
    <row r="20223" spans="19:21" x14ac:dyDescent="0.25">
      <c r="S20223" s="46"/>
      <c r="U20223" s="46"/>
    </row>
    <row r="20224" spans="19:21" x14ac:dyDescent="0.25">
      <c r="S20224" s="46"/>
      <c r="U20224" s="46"/>
    </row>
    <row r="20225" spans="19:21" x14ac:dyDescent="0.25">
      <c r="S20225" s="46"/>
      <c r="U20225" s="46"/>
    </row>
    <row r="20226" spans="19:21" x14ac:dyDescent="0.25">
      <c r="S20226" s="46"/>
      <c r="U20226" s="46"/>
    </row>
    <row r="20227" spans="19:21" x14ac:dyDescent="0.25">
      <c r="S20227" s="46"/>
      <c r="U20227" s="46"/>
    </row>
    <row r="20228" spans="19:21" x14ac:dyDescent="0.25">
      <c r="S20228" s="46"/>
      <c r="U20228" s="46"/>
    </row>
    <row r="20229" spans="19:21" x14ac:dyDescent="0.25">
      <c r="S20229" s="46"/>
      <c r="U20229" s="46"/>
    </row>
    <row r="20230" spans="19:21" x14ac:dyDescent="0.25">
      <c r="S20230" s="46"/>
      <c r="U20230" s="46"/>
    </row>
    <row r="20231" spans="19:21" x14ac:dyDescent="0.25">
      <c r="S20231" s="46"/>
      <c r="U20231" s="46"/>
    </row>
    <row r="20232" spans="19:21" x14ac:dyDescent="0.25">
      <c r="S20232" s="46"/>
      <c r="U20232" s="46"/>
    </row>
    <row r="20233" spans="19:21" x14ac:dyDescent="0.25">
      <c r="S20233" s="46"/>
      <c r="U20233" s="46"/>
    </row>
    <row r="20234" spans="19:21" x14ac:dyDescent="0.25">
      <c r="S20234" s="46"/>
      <c r="U20234" s="46"/>
    </row>
    <row r="20235" spans="19:21" x14ac:dyDescent="0.25">
      <c r="S20235" s="46"/>
      <c r="U20235" s="46"/>
    </row>
    <row r="20236" spans="19:21" x14ac:dyDescent="0.25">
      <c r="S20236" s="46"/>
      <c r="U20236" s="46"/>
    </row>
    <row r="20237" spans="19:21" x14ac:dyDescent="0.25">
      <c r="S20237" s="46"/>
      <c r="U20237" s="46"/>
    </row>
    <row r="20238" spans="19:21" x14ac:dyDescent="0.25">
      <c r="S20238" s="46"/>
      <c r="U20238" s="46"/>
    </row>
    <row r="20239" spans="19:21" x14ac:dyDescent="0.25">
      <c r="S20239" s="46"/>
      <c r="U20239" s="46"/>
    </row>
    <row r="20240" spans="19:21" x14ac:dyDescent="0.25">
      <c r="S20240" s="46"/>
      <c r="U20240" s="46"/>
    </row>
    <row r="20241" spans="19:21" x14ac:dyDescent="0.25">
      <c r="S20241" s="46"/>
      <c r="U20241" s="46"/>
    </row>
    <row r="20242" spans="19:21" x14ac:dyDescent="0.25">
      <c r="S20242" s="46"/>
      <c r="U20242" s="46"/>
    </row>
    <row r="20243" spans="19:21" x14ac:dyDescent="0.25">
      <c r="S20243" s="46"/>
      <c r="U20243" s="46"/>
    </row>
    <row r="20244" spans="19:21" x14ac:dyDescent="0.25">
      <c r="S20244" s="46"/>
      <c r="U20244" s="46"/>
    </row>
    <row r="20245" spans="19:21" x14ac:dyDescent="0.25">
      <c r="S20245" s="46"/>
      <c r="U20245" s="46"/>
    </row>
    <row r="20246" spans="19:21" x14ac:dyDescent="0.25">
      <c r="S20246" s="46"/>
      <c r="U20246" s="46"/>
    </row>
    <row r="20247" spans="19:21" x14ac:dyDescent="0.25">
      <c r="S20247" s="46"/>
      <c r="U20247" s="46"/>
    </row>
    <row r="20248" spans="19:21" x14ac:dyDescent="0.25">
      <c r="S20248" s="46"/>
      <c r="U20248" s="46"/>
    </row>
    <row r="20249" spans="19:21" x14ac:dyDescent="0.25">
      <c r="S20249" s="46"/>
      <c r="U20249" s="46"/>
    </row>
    <row r="20250" spans="19:21" x14ac:dyDescent="0.25">
      <c r="S20250" s="46"/>
      <c r="U20250" s="46"/>
    </row>
    <row r="20251" spans="19:21" x14ac:dyDescent="0.25">
      <c r="S20251" s="46"/>
      <c r="U20251" s="46"/>
    </row>
    <row r="20252" spans="19:21" x14ac:dyDescent="0.25">
      <c r="S20252" s="46"/>
      <c r="U20252" s="46"/>
    </row>
    <row r="20253" spans="19:21" x14ac:dyDescent="0.25">
      <c r="S20253" s="46"/>
      <c r="U20253" s="46"/>
    </row>
    <row r="20254" spans="19:21" x14ac:dyDescent="0.25">
      <c r="S20254" s="46"/>
      <c r="U20254" s="46"/>
    </row>
    <row r="20255" spans="19:21" x14ac:dyDescent="0.25">
      <c r="S20255" s="46"/>
      <c r="U20255" s="46"/>
    </row>
    <row r="20256" spans="19:21" x14ac:dyDescent="0.25">
      <c r="S20256" s="46"/>
      <c r="U20256" s="46"/>
    </row>
    <row r="20257" spans="19:21" x14ac:dyDescent="0.25">
      <c r="S20257" s="46"/>
      <c r="U20257" s="46"/>
    </row>
    <row r="20258" spans="19:21" x14ac:dyDescent="0.25">
      <c r="S20258" s="46"/>
      <c r="U20258" s="46"/>
    </row>
    <row r="20259" spans="19:21" x14ac:dyDescent="0.25">
      <c r="S20259" s="46"/>
      <c r="U20259" s="46"/>
    </row>
    <row r="20260" spans="19:21" x14ac:dyDescent="0.25">
      <c r="S20260" s="46"/>
      <c r="U20260" s="46"/>
    </row>
    <row r="20261" spans="19:21" x14ac:dyDescent="0.25">
      <c r="S20261" s="46"/>
      <c r="U20261" s="46"/>
    </row>
    <row r="20262" spans="19:21" x14ac:dyDescent="0.25">
      <c r="S20262" s="46"/>
      <c r="U20262" s="46"/>
    </row>
    <row r="20263" spans="19:21" x14ac:dyDescent="0.25">
      <c r="S20263" s="46"/>
      <c r="U20263" s="46"/>
    </row>
    <row r="20264" spans="19:21" x14ac:dyDescent="0.25">
      <c r="S20264" s="46"/>
      <c r="U20264" s="46"/>
    </row>
    <row r="20265" spans="19:21" x14ac:dyDescent="0.25">
      <c r="S20265" s="46"/>
      <c r="U20265" s="46"/>
    </row>
    <row r="20266" spans="19:21" x14ac:dyDescent="0.25">
      <c r="S20266" s="46"/>
      <c r="U20266" s="46"/>
    </row>
    <row r="20267" spans="19:21" x14ac:dyDescent="0.25">
      <c r="S20267" s="46"/>
      <c r="U20267" s="46"/>
    </row>
    <row r="20268" spans="19:21" x14ac:dyDescent="0.25">
      <c r="S20268" s="46"/>
      <c r="U20268" s="46"/>
    </row>
    <row r="20269" spans="19:21" x14ac:dyDescent="0.25">
      <c r="S20269" s="46"/>
      <c r="U20269" s="46"/>
    </row>
    <row r="20270" spans="19:21" x14ac:dyDescent="0.25">
      <c r="S20270" s="46"/>
      <c r="U20270" s="46"/>
    </row>
    <row r="20271" spans="19:21" x14ac:dyDescent="0.25">
      <c r="S20271" s="46"/>
      <c r="U20271" s="46"/>
    </row>
    <row r="20272" spans="19:21" x14ac:dyDescent="0.25">
      <c r="S20272" s="46"/>
      <c r="U20272" s="46"/>
    </row>
    <row r="20273" spans="19:21" x14ac:dyDescent="0.25">
      <c r="S20273" s="46"/>
      <c r="U20273" s="46"/>
    </row>
    <row r="20274" spans="19:21" x14ac:dyDescent="0.25">
      <c r="S20274" s="46"/>
      <c r="U20274" s="46"/>
    </row>
    <row r="20275" spans="19:21" x14ac:dyDescent="0.25">
      <c r="S20275" s="46"/>
      <c r="U20275" s="46"/>
    </row>
    <row r="20276" spans="19:21" x14ac:dyDescent="0.25">
      <c r="S20276" s="46"/>
      <c r="U20276" s="46"/>
    </row>
    <row r="20277" spans="19:21" x14ac:dyDescent="0.25">
      <c r="S20277" s="46"/>
      <c r="U20277" s="46"/>
    </row>
    <row r="20278" spans="19:21" x14ac:dyDescent="0.25">
      <c r="S20278" s="46"/>
      <c r="U20278" s="46"/>
    </row>
    <row r="20279" spans="19:21" x14ac:dyDescent="0.25">
      <c r="S20279" s="46"/>
      <c r="U20279" s="46"/>
    </row>
    <row r="20280" spans="19:21" x14ac:dyDescent="0.25">
      <c r="S20280" s="46"/>
      <c r="U20280" s="46"/>
    </row>
    <row r="20281" spans="19:21" x14ac:dyDescent="0.25">
      <c r="S20281" s="46"/>
      <c r="U20281" s="46"/>
    </row>
    <row r="20282" spans="19:21" x14ac:dyDescent="0.25">
      <c r="S20282" s="46"/>
      <c r="U20282" s="46"/>
    </row>
    <row r="20283" spans="19:21" x14ac:dyDescent="0.25">
      <c r="S20283" s="46"/>
      <c r="U20283" s="46"/>
    </row>
    <row r="20284" spans="19:21" x14ac:dyDescent="0.25">
      <c r="S20284" s="46"/>
      <c r="U20284" s="46"/>
    </row>
    <row r="20285" spans="19:21" x14ac:dyDescent="0.25">
      <c r="S20285" s="46"/>
      <c r="U20285" s="46"/>
    </row>
    <row r="20286" spans="19:21" x14ac:dyDescent="0.25">
      <c r="S20286" s="46"/>
      <c r="U20286" s="46"/>
    </row>
    <row r="20287" spans="19:21" x14ac:dyDescent="0.25">
      <c r="S20287" s="46"/>
      <c r="U20287" s="46"/>
    </row>
    <row r="20288" spans="19:21" x14ac:dyDescent="0.25">
      <c r="S20288" s="46"/>
      <c r="U20288" s="46"/>
    </row>
    <row r="20289" spans="19:21" x14ac:dyDescent="0.25">
      <c r="S20289" s="46"/>
      <c r="U20289" s="46"/>
    </row>
    <row r="20290" spans="19:21" x14ac:dyDescent="0.25">
      <c r="S20290" s="46"/>
      <c r="U20290" s="46"/>
    </row>
    <row r="20291" spans="19:21" x14ac:dyDescent="0.25">
      <c r="S20291" s="46"/>
      <c r="U20291" s="46"/>
    </row>
    <row r="20292" spans="19:21" x14ac:dyDescent="0.25">
      <c r="S20292" s="46"/>
      <c r="U20292" s="46"/>
    </row>
    <row r="20293" spans="19:21" x14ac:dyDescent="0.25">
      <c r="S20293" s="46"/>
      <c r="U20293" s="46"/>
    </row>
    <row r="20294" spans="19:21" x14ac:dyDescent="0.25">
      <c r="S20294" s="46"/>
      <c r="U20294" s="46"/>
    </row>
    <row r="20295" spans="19:21" x14ac:dyDescent="0.25">
      <c r="S20295" s="46"/>
      <c r="U20295" s="46"/>
    </row>
    <row r="20296" spans="19:21" x14ac:dyDescent="0.25">
      <c r="S20296" s="46"/>
      <c r="U20296" s="46"/>
    </row>
    <row r="20297" spans="19:21" x14ac:dyDescent="0.25">
      <c r="S20297" s="46"/>
      <c r="U20297" s="46"/>
    </row>
    <row r="20298" spans="19:21" x14ac:dyDescent="0.25">
      <c r="S20298" s="46"/>
      <c r="U20298" s="46"/>
    </row>
    <row r="20299" spans="19:21" x14ac:dyDescent="0.25">
      <c r="S20299" s="46"/>
      <c r="U20299" s="46"/>
    </row>
    <row r="20300" spans="19:21" x14ac:dyDescent="0.25">
      <c r="S20300" s="46"/>
      <c r="U20300" s="46"/>
    </row>
    <row r="20301" spans="19:21" x14ac:dyDescent="0.25">
      <c r="S20301" s="46"/>
      <c r="U20301" s="46"/>
    </row>
    <row r="20302" spans="19:21" x14ac:dyDescent="0.25">
      <c r="S20302" s="46"/>
      <c r="U20302" s="46"/>
    </row>
    <row r="20303" spans="19:21" x14ac:dyDescent="0.25">
      <c r="S20303" s="46"/>
      <c r="U20303" s="46"/>
    </row>
    <row r="20304" spans="19:21" x14ac:dyDescent="0.25">
      <c r="S20304" s="46"/>
      <c r="U20304" s="46"/>
    </row>
    <row r="20305" spans="19:21" x14ac:dyDescent="0.25">
      <c r="S20305" s="46"/>
      <c r="U20305" s="46"/>
    </row>
    <row r="20306" spans="19:21" x14ac:dyDescent="0.25">
      <c r="S20306" s="46"/>
      <c r="U20306" s="46"/>
    </row>
    <row r="20307" spans="19:21" x14ac:dyDescent="0.25">
      <c r="S20307" s="46"/>
      <c r="U20307" s="46"/>
    </row>
    <row r="20308" spans="19:21" x14ac:dyDescent="0.25">
      <c r="S20308" s="46"/>
      <c r="U20308" s="46"/>
    </row>
    <row r="20309" spans="19:21" x14ac:dyDescent="0.25">
      <c r="S20309" s="46"/>
      <c r="U20309" s="46"/>
    </row>
    <row r="20310" spans="19:21" x14ac:dyDescent="0.25">
      <c r="S20310" s="46"/>
      <c r="U20310" s="46"/>
    </row>
    <row r="20311" spans="19:21" x14ac:dyDescent="0.25">
      <c r="S20311" s="46"/>
      <c r="U20311" s="46"/>
    </row>
    <row r="20312" spans="19:21" x14ac:dyDescent="0.25">
      <c r="S20312" s="46"/>
      <c r="U20312" s="46"/>
    </row>
    <row r="20313" spans="19:21" x14ac:dyDescent="0.25">
      <c r="S20313" s="46"/>
      <c r="U20313" s="46"/>
    </row>
    <row r="20314" spans="19:21" x14ac:dyDescent="0.25">
      <c r="S20314" s="46"/>
      <c r="U20314" s="46"/>
    </row>
    <row r="20315" spans="19:21" x14ac:dyDescent="0.25">
      <c r="S20315" s="46"/>
      <c r="U20315" s="46"/>
    </row>
    <row r="20316" spans="19:21" x14ac:dyDescent="0.25">
      <c r="S20316" s="46"/>
      <c r="U20316" s="46"/>
    </row>
    <row r="20317" spans="19:21" x14ac:dyDescent="0.25">
      <c r="S20317" s="46"/>
      <c r="U20317" s="46"/>
    </row>
    <row r="20318" spans="19:21" x14ac:dyDescent="0.25">
      <c r="S20318" s="46"/>
      <c r="U20318" s="46"/>
    </row>
    <row r="20319" spans="19:21" x14ac:dyDescent="0.25">
      <c r="S20319" s="46"/>
      <c r="U20319" s="46"/>
    </row>
    <row r="20320" spans="19:21" x14ac:dyDescent="0.25">
      <c r="S20320" s="46"/>
      <c r="U20320" s="46"/>
    </row>
    <row r="20321" spans="19:21" x14ac:dyDescent="0.25">
      <c r="S20321" s="46"/>
      <c r="U20321" s="46"/>
    </row>
    <row r="20322" spans="19:21" x14ac:dyDescent="0.25">
      <c r="S20322" s="46"/>
      <c r="U20322" s="46"/>
    </row>
    <row r="20323" spans="19:21" x14ac:dyDescent="0.25">
      <c r="S20323" s="46"/>
      <c r="U20323" s="46"/>
    </row>
    <row r="20324" spans="19:21" x14ac:dyDescent="0.25">
      <c r="S20324" s="46"/>
      <c r="U20324" s="46"/>
    </row>
    <row r="20325" spans="19:21" x14ac:dyDescent="0.25">
      <c r="S20325" s="46"/>
      <c r="U20325" s="46"/>
    </row>
    <row r="20326" spans="19:21" x14ac:dyDescent="0.25">
      <c r="S20326" s="46"/>
      <c r="U20326" s="46"/>
    </row>
    <row r="20327" spans="19:21" x14ac:dyDescent="0.25">
      <c r="S20327" s="46"/>
      <c r="U20327" s="46"/>
    </row>
    <row r="20328" spans="19:21" x14ac:dyDescent="0.25">
      <c r="S20328" s="46"/>
      <c r="U20328" s="46"/>
    </row>
    <row r="20329" spans="19:21" x14ac:dyDescent="0.25">
      <c r="S20329" s="46"/>
      <c r="U20329" s="46"/>
    </row>
    <row r="20330" spans="19:21" x14ac:dyDescent="0.25">
      <c r="S20330" s="46"/>
      <c r="U20330" s="46"/>
    </row>
    <row r="20331" spans="19:21" x14ac:dyDescent="0.25">
      <c r="S20331" s="46"/>
      <c r="U20331" s="46"/>
    </row>
    <row r="20332" spans="19:21" x14ac:dyDescent="0.25">
      <c r="S20332" s="46"/>
      <c r="U20332" s="46"/>
    </row>
    <row r="20333" spans="19:21" x14ac:dyDescent="0.25">
      <c r="S20333" s="46"/>
      <c r="U20333" s="46"/>
    </row>
    <row r="20334" spans="19:21" x14ac:dyDescent="0.25">
      <c r="S20334" s="46"/>
      <c r="U20334" s="46"/>
    </row>
    <row r="20335" spans="19:21" x14ac:dyDescent="0.25">
      <c r="S20335" s="46"/>
      <c r="U20335" s="46"/>
    </row>
    <row r="20336" spans="19:21" x14ac:dyDescent="0.25">
      <c r="S20336" s="46"/>
      <c r="U20336" s="46"/>
    </row>
    <row r="20337" spans="19:21" x14ac:dyDescent="0.25">
      <c r="S20337" s="46"/>
      <c r="U20337" s="46"/>
    </row>
    <row r="20338" spans="19:21" x14ac:dyDescent="0.25">
      <c r="S20338" s="46"/>
      <c r="U20338" s="46"/>
    </row>
    <row r="20339" spans="19:21" x14ac:dyDescent="0.25">
      <c r="S20339" s="46"/>
      <c r="U20339" s="46"/>
    </row>
    <row r="20340" spans="19:21" x14ac:dyDescent="0.25">
      <c r="S20340" s="46"/>
      <c r="U20340" s="46"/>
    </row>
    <row r="20341" spans="19:21" x14ac:dyDescent="0.25">
      <c r="S20341" s="46"/>
      <c r="U20341" s="46"/>
    </row>
    <row r="20342" spans="19:21" x14ac:dyDescent="0.25">
      <c r="S20342" s="46"/>
      <c r="U20342" s="46"/>
    </row>
    <row r="20343" spans="19:21" x14ac:dyDescent="0.25">
      <c r="S20343" s="46"/>
      <c r="U20343" s="46"/>
    </row>
    <row r="20344" spans="19:21" x14ac:dyDescent="0.25">
      <c r="S20344" s="46"/>
      <c r="U20344" s="46"/>
    </row>
    <row r="20345" spans="19:21" x14ac:dyDescent="0.25">
      <c r="S20345" s="46"/>
      <c r="U20345" s="46"/>
    </row>
    <row r="20346" spans="19:21" x14ac:dyDescent="0.25">
      <c r="S20346" s="46"/>
      <c r="U20346" s="46"/>
    </row>
    <row r="20347" spans="19:21" x14ac:dyDescent="0.25">
      <c r="S20347" s="46"/>
      <c r="U20347" s="46"/>
    </row>
    <row r="20348" spans="19:21" x14ac:dyDescent="0.25">
      <c r="S20348" s="46"/>
      <c r="U20348" s="46"/>
    </row>
    <row r="20349" spans="19:21" x14ac:dyDescent="0.25">
      <c r="S20349" s="46"/>
      <c r="U20349" s="46"/>
    </row>
    <row r="20350" spans="19:21" x14ac:dyDescent="0.25">
      <c r="S20350" s="46"/>
      <c r="U20350" s="46"/>
    </row>
    <row r="20351" spans="19:21" x14ac:dyDescent="0.25">
      <c r="S20351" s="46"/>
      <c r="U20351" s="46"/>
    </row>
    <row r="20352" spans="19:21" x14ac:dyDescent="0.25">
      <c r="S20352" s="46"/>
      <c r="U20352" s="46"/>
    </row>
    <row r="20353" spans="19:21" x14ac:dyDescent="0.25">
      <c r="S20353" s="46"/>
      <c r="U20353" s="46"/>
    </row>
    <row r="20354" spans="19:21" x14ac:dyDescent="0.25">
      <c r="S20354" s="46"/>
      <c r="U20354" s="46"/>
    </row>
    <row r="20355" spans="19:21" x14ac:dyDescent="0.25">
      <c r="S20355" s="46"/>
      <c r="U20355" s="46"/>
    </row>
    <row r="20356" spans="19:21" x14ac:dyDescent="0.25">
      <c r="S20356" s="46"/>
      <c r="U20356" s="46"/>
    </row>
    <row r="20357" spans="19:21" x14ac:dyDescent="0.25">
      <c r="S20357" s="46"/>
      <c r="U20357" s="46"/>
    </row>
    <row r="20358" spans="19:21" x14ac:dyDescent="0.25">
      <c r="S20358" s="46"/>
      <c r="U20358" s="46"/>
    </row>
    <row r="20359" spans="19:21" x14ac:dyDescent="0.25">
      <c r="S20359" s="46"/>
      <c r="U20359" s="46"/>
    </row>
    <row r="20360" spans="19:21" x14ac:dyDescent="0.25">
      <c r="S20360" s="46"/>
      <c r="U20360" s="46"/>
    </row>
    <row r="20361" spans="19:21" x14ac:dyDescent="0.25">
      <c r="S20361" s="46"/>
      <c r="U20361" s="46"/>
    </row>
    <row r="20362" spans="19:21" x14ac:dyDescent="0.25">
      <c r="S20362" s="46"/>
      <c r="U20362" s="46"/>
    </row>
    <row r="20363" spans="19:21" x14ac:dyDescent="0.25">
      <c r="S20363" s="46"/>
      <c r="U20363" s="46"/>
    </row>
    <row r="20364" spans="19:21" x14ac:dyDescent="0.25">
      <c r="S20364" s="46"/>
      <c r="U20364" s="46"/>
    </row>
    <row r="20365" spans="19:21" x14ac:dyDescent="0.25">
      <c r="S20365" s="46"/>
      <c r="U20365" s="46"/>
    </row>
    <row r="20366" spans="19:21" x14ac:dyDescent="0.25">
      <c r="S20366" s="46"/>
      <c r="U20366" s="46"/>
    </row>
    <row r="20367" spans="19:21" x14ac:dyDescent="0.25">
      <c r="S20367" s="46"/>
      <c r="U20367" s="46"/>
    </row>
    <row r="20368" spans="19:21" x14ac:dyDescent="0.25">
      <c r="S20368" s="46"/>
      <c r="U20368" s="46"/>
    </row>
    <row r="20369" spans="19:21" x14ac:dyDescent="0.25">
      <c r="S20369" s="46"/>
      <c r="U20369" s="46"/>
    </row>
    <row r="20370" spans="19:21" x14ac:dyDescent="0.25">
      <c r="S20370" s="46"/>
      <c r="U20370" s="46"/>
    </row>
    <row r="20371" spans="19:21" x14ac:dyDescent="0.25">
      <c r="S20371" s="46"/>
      <c r="U20371" s="46"/>
    </row>
    <row r="20372" spans="19:21" x14ac:dyDescent="0.25">
      <c r="S20372" s="46"/>
      <c r="U20372" s="46"/>
    </row>
    <row r="20373" spans="19:21" x14ac:dyDescent="0.25">
      <c r="S20373" s="46"/>
      <c r="U20373" s="46"/>
    </row>
    <row r="20374" spans="19:21" x14ac:dyDescent="0.25">
      <c r="S20374" s="46"/>
      <c r="U20374" s="46"/>
    </row>
    <row r="20375" spans="19:21" x14ac:dyDescent="0.25">
      <c r="S20375" s="46"/>
      <c r="U20375" s="46"/>
    </row>
    <row r="20376" spans="19:21" x14ac:dyDescent="0.25">
      <c r="S20376" s="46"/>
      <c r="U20376" s="46"/>
    </row>
    <row r="20377" spans="19:21" x14ac:dyDescent="0.25">
      <c r="S20377" s="46"/>
      <c r="U20377" s="46"/>
    </row>
    <row r="20378" spans="19:21" x14ac:dyDescent="0.25">
      <c r="S20378" s="46"/>
      <c r="U20378" s="46"/>
    </row>
    <row r="20379" spans="19:21" x14ac:dyDescent="0.25">
      <c r="S20379" s="46"/>
      <c r="U20379" s="46"/>
    </row>
    <row r="20380" spans="19:21" x14ac:dyDescent="0.25">
      <c r="S20380" s="46"/>
      <c r="U20380" s="46"/>
    </row>
    <row r="20381" spans="19:21" x14ac:dyDescent="0.25">
      <c r="S20381" s="46"/>
      <c r="U20381" s="46"/>
    </row>
    <row r="20382" spans="19:21" x14ac:dyDescent="0.25">
      <c r="S20382" s="46"/>
      <c r="U20382" s="46"/>
    </row>
    <row r="20383" spans="19:21" x14ac:dyDescent="0.25">
      <c r="S20383" s="46"/>
      <c r="U20383" s="46"/>
    </row>
    <row r="20384" spans="19:21" x14ac:dyDescent="0.25">
      <c r="S20384" s="46"/>
      <c r="U20384" s="46"/>
    </row>
    <row r="20385" spans="19:21" x14ac:dyDescent="0.25">
      <c r="S20385" s="46"/>
      <c r="U20385" s="46"/>
    </row>
    <row r="20386" spans="19:21" x14ac:dyDescent="0.25">
      <c r="S20386" s="46"/>
      <c r="U20386" s="46"/>
    </row>
    <row r="20387" spans="19:21" x14ac:dyDescent="0.25">
      <c r="S20387" s="46"/>
      <c r="U20387" s="46"/>
    </row>
    <row r="20388" spans="19:21" x14ac:dyDescent="0.25">
      <c r="S20388" s="46"/>
      <c r="U20388" s="46"/>
    </row>
    <row r="20389" spans="19:21" x14ac:dyDescent="0.25">
      <c r="S20389" s="46"/>
      <c r="U20389" s="46"/>
    </row>
    <row r="20390" spans="19:21" x14ac:dyDescent="0.25">
      <c r="S20390" s="46"/>
      <c r="U20390" s="46"/>
    </row>
    <row r="20391" spans="19:21" x14ac:dyDescent="0.25">
      <c r="S20391" s="46"/>
      <c r="U20391" s="46"/>
    </row>
    <row r="20392" spans="19:21" x14ac:dyDescent="0.25">
      <c r="S20392" s="46"/>
      <c r="U20392" s="46"/>
    </row>
    <row r="20393" spans="19:21" x14ac:dyDescent="0.25">
      <c r="S20393" s="46"/>
      <c r="U20393" s="46"/>
    </row>
    <row r="20394" spans="19:21" x14ac:dyDescent="0.25">
      <c r="S20394" s="46"/>
      <c r="U20394" s="46"/>
    </row>
    <row r="20395" spans="19:21" x14ac:dyDescent="0.25">
      <c r="S20395" s="46"/>
      <c r="U20395" s="46"/>
    </row>
    <row r="20396" spans="19:21" x14ac:dyDescent="0.25">
      <c r="S20396" s="46"/>
      <c r="U20396" s="46"/>
    </row>
    <row r="20397" spans="19:21" x14ac:dyDescent="0.25">
      <c r="S20397" s="46"/>
      <c r="U20397" s="46"/>
    </row>
    <row r="20398" spans="19:21" x14ac:dyDescent="0.25">
      <c r="S20398" s="46"/>
      <c r="U20398" s="46"/>
    </row>
    <row r="20399" spans="19:21" x14ac:dyDescent="0.25">
      <c r="S20399" s="46"/>
      <c r="U20399" s="46"/>
    </row>
    <row r="20400" spans="19:21" x14ac:dyDescent="0.25">
      <c r="S20400" s="46"/>
      <c r="U20400" s="46"/>
    </row>
    <row r="20401" spans="19:21" x14ac:dyDescent="0.25">
      <c r="S20401" s="46"/>
      <c r="U20401" s="46"/>
    </row>
    <row r="20402" spans="19:21" x14ac:dyDescent="0.25">
      <c r="S20402" s="46"/>
      <c r="U20402" s="46"/>
    </row>
    <row r="20403" spans="19:21" x14ac:dyDescent="0.25">
      <c r="S20403" s="46"/>
      <c r="U20403" s="46"/>
    </row>
    <row r="20404" spans="19:21" x14ac:dyDescent="0.25">
      <c r="S20404" s="46"/>
      <c r="U20404" s="46"/>
    </row>
    <row r="20405" spans="19:21" x14ac:dyDescent="0.25">
      <c r="S20405" s="46"/>
      <c r="U20405" s="46"/>
    </row>
    <row r="20406" spans="19:21" x14ac:dyDescent="0.25">
      <c r="S20406" s="46"/>
      <c r="U20406" s="46"/>
    </row>
    <row r="20407" spans="19:21" x14ac:dyDescent="0.25">
      <c r="S20407" s="46"/>
      <c r="U20407" s="46"/>
    </row>
    <row r="20408" spans="19:21" x14ac:dyDescent="0.25">
      <c r="S20408" s="46"/>
      <c r="U20408" s="46"/>
    </row>
    <row r="20409" spans="19:21" x14ac:dyDescent="0.25">
      <c r="S20409" s="46"/>
      <c r="U20409" s="46"/>
    </row>
    <row r="20410" spans="19:21" x14ac:dyDescent="0.25">
      <c r="S20410" s="46"/>
      <c r="U20410" s="46"/>
    </row>
    <row r="20411" spans="19:21" x14ac:dyDescent="0.25">
      <c r="S20411" s="46"/>
      <c r="U20411" s="46"/>
    </row>
    <row r="20412" spans="19:21" x14ac:dyDescent="0.25">
      <c r="S20412" s="46"/>
      <c r="U20412" s="46"/>
    </row>
    <row r="20413" spans="19:21" x14ac:dyDescent="0.25">
      <c r="S20413" s="46"/>
      <c r="U20413" s="46"/>
    </row>
    <row r="20414" spans="19:21" x14ac:dyDescent="0.25">
      <c r="S20414" s="46"/>
      <c r="U20414" s="46"/>
    </row>
    <row r="20415" spans="19:21" x14ac:dyDescent="0.25">
      <c r="S20415" s="46"/>
      <c r="U20415" s="46"/>
    </row>
    <row r="20416" spans="19:21" x14ac:dyDescent="0.25">
      <c r="S20416" s="46"/>
      <c r="U20416" s="46"/>
    </row>
    <row r="20417" spans="19:21" x14ac:dyDescent="0.25">
      <c r="S20417" s="46"/>
      <c r="U20417" s="46"/>
    </row>
    <row r="20418" spans="19:21" x14ac:dyDescent="0.25">
      <c r="S20418" s="46"/>
      <c r="U20418" s="46"/>
    </row>
    <row r="20419" spans="19:21" x14ac:dyDescent="0.25">
      <c r="S20419" s="46"/>
      <c r="U20419" s="46"/>
    </row>
    <row r="20420" spans="19:21" x14ac:dyDescent="0.25">
      <c r="S20420" s="46"/>
      <c r="U20420" s="46"/>
    </row>
    <row r="20421" spans="19:21" x14ac:dyDescent="0.25">
      <c r="S20421" s="46"/>
      <c r="U20421" s="46"/>
    </row>
    <row r="20422" spans="19:21" x14ac:dyDescent="0.25">
      <c r="S20422" s="46"/>
      <c r="U20422" s="46"/>
    </row>
    <row r="20423" spans="19:21" x14ac:dyDescent="0.25">
      <c r="S20423" s="46"/>
      <c r="U20423" s="46"/>
    </row>
    <row r="20424" spans="19:21" x14ac:dyDescent="0.25">
      <c r="S20424" s="46"/>
      <c r="U20424" s="46"/>
    </row>
    <row r="20425" spans="19:21" x14ac:dyDescent="0.25">
      <c r="S20425" s="46"/>
      <c r="U20425" s="46"/>
    </row>
    <row r="20426" spans="19:21" x14ac:dyDescent="0.25">
      <c r="S20426" s="46"/>
      <c r="U20426" s="46"/>
    </row>
    <row r="20427" spans="19:21" x14ac:dyDescent="0.25">
      <c r="S20427" s="46"/>
      <c r="U20427" s="46"/>
    </row>
    <row r="20428" spans="19:21" x14ac:dyDescent="0.25">
      <c r="S20428" s="46"/>
      <c r="U20428" s="46"/>
    </row>
    <row r="20429" spans="19:21" x14ac:dyDescent="0.25">
      <c r="S20429" s="46"/>
      <c r="U20429" s="46"/>
    </row>
    <row r="20430" spans="19:21" x14ac:dyDescent="0.25">
      <c r="S20430" s="46"/>
      <c r="U20430" s="46"/>
    </row>
    <row r="20431" spans="19:21" x14ac:dyDescent="0.25">
      <c r="S20431" s="46"/>
      <c r="U20431" s="46"/>
    </row>
    <row r="20432" spans="19:21" x14ac:dyDescent="0.25">
      <c r="S20432" s="46"/>
      <c r="U20432" s="46"/>
    </row>
    <row r="20433" spans="19:21" x14ac:dyDescent="0.25">
      <c r="S20433" s="46"/>
      <c r="U20433" s="46"/>
    </row>
    <row r="20434" spans="19:21" x14ac:dyDescent="0.25">
      <c r="S20434" s="46"/>
      <c r="U20434" s="46"/>
    </row>
    <row r="20435" spans="19:21" x14ac:dyDescent="0.25">
      <c r="S20435" s="46"/>
      <c r="U20435" s="46"/>
    </row>
    <row r="20436" spans="19:21" x14ac:dyDescent="0.25">
      <c r="S20436" s="46"/>
      <c r="U20436" s="46"/>
    </row>
    <row r="20437" spans="19:21" x14ac:dyDescent="0.25">
      <c r="S20437" s="46"/>
      <c r="U20437" s="46"/>
    </row>
    <row r="20438" spans="19:21" x14ac:dyDescent="0.25">
      <c r="S20438" s="46"/>
      <c r="U20438" s="46"/>
    </row>
    <row r="20439" spans="19:21" x14ac:dyDescent="0.25">
      <c r="S20439" s="46"/>
      <c r="U20439" s="46"/>
    </row>
    <row r="20440" spans="19:21" x14ac:dyDescent="0.25">
      <c r="S20440" s="46"/>
      <c r="U20440" s="46"/>
    </row>
    <row r="20441" spans="19:21" x14ac:dyDescent="0.25">
      <c r="S20441" s="46"/>
      <c r="U20441" s="46"/>
    </row>
    <row r="20442" spans="19:21" x14ac:dyDescent="0.25">
      <c r="S20442" s="46"/>
      <c r="U20442" s="46"/>
    </row>
    <row r="20443" spans="19:21" x14ac:dyDescent="0.25">
      <c r="S20443" s="46"/>
      <c r="U20443" s="46"/>
    </row>
    <row r="20444" spans="19:21" x14ac:dyDescent="0.25">
      <c r="S20444" s="46"/>
      <c r="U20444" s="46"/>
    </row>
    <row r="20445" spans="19:21" x14ac:dyDescent="0.25">
      <c r="S20445" s="46"/>
      <c r="U20445" s="46"/>
    </row>
    <row r="20446" spans="19:21" x14ac:dyDescent="0.25">
      <c r="S20446" s="46"/>
      <c r="U20446" s="46"/>
    </row>
    <row r="20447" spans="19:21" x14ac:dyDescent="0.25">
      <c r="S20447" s="46"/>
      <c r="U20447" s="46"/>
    </row>
    <row r="20448" spans="19:21" x14ac:dyDescent="0.25">
      <c r="S20448" s="46"/>
      <c r="U20448" s="46"/>
    </row>
    <row r="20449" spans="19:21" x14ac:dyDescent="0.25">
      <c r="S20449" s="46"/>
      <c r="U20449" s="46"/>
    </row>
    <row r="20450" spans="19:21" x14ac:dyDescent="0.25">
      <c r="S20450" s="46"/>
      <c r="U20450" s="46"/>
    </row>
    <row r="20451" spans="19:21" x14ac:dyDescent="0.25">
      <c r="S20451" s="46"/>
      <c r="U20451" s="46"/>
    </row>
    <row r="20452" spans="19:21" x14ac:dyDescent="0.25">
      <c r="S20452" s="46"/>
      <c r="U20452" s="46"/>
    </row>
    <row r="20453" spans="19:21" x14ac:dyDescent="0.25">
      <c r="S20453" s="46"/>
      <c r="U20453" s="46"/>
    </row>
    <row r="20454" spans="19:21" x14ac:dyDescent="0.25">
      <c r="S20454" s="46"/>
      <c r="U20454" s="46"/>
    </row>
    <row r="20455" spans="19:21" x14ac:dyDescent="0.25">
      <c r="S20455" s="46"/>
      <c r="U20455" s="46"/>
    </row>
    <row r="20456" spans="19:21" x14ac:dyDescent="0.25">
      <c r="S20456" s="46"/>
      <c r="U20456" s="46"/>
    </row>
    <row r="20457" spans="19:21" x14ac:dyDescent="0.25">
      <c r="S20457" s="46"/>
      <c r="U20457" s="46"/>
    </row>
    <row r="20458" spans="19:21" x14ac:dyDescent="0.25">
      <c r="S20458" s="46"/>
      <c r="U20458" s="46"/>
    </row>
    <row r="20459" spans="19:21" x14ac:dyDescent="0.25">
      <c r="S20459" s="46"/>
      <c r="U20459" s="46"/>
    </row>
    <row r="20460" spans="19:21" x14ac:dyDescent="0.25">
      <c r="S20460" s="46"/>
      <c r="U20460" s="46"/>
    </row>
    <row r="20461" spans="19:21" x14ac:dyDescent="0.25">
      <c r="S20461" s="46"/>
      <c r="U20461" s="46"/>
    </row>
    <row r="20462" spans="19:21" x14ac:dyDescent="0.25">
      <c r="S20462" s="46"/>
      <c r="U20462" s="46"/>
    </row>
    <row r="20463" spans="19:21" x14ac:dyDescent="0.25">
      <c r="S20463" s="46"/>
      <c r="U20463" s="46"/>
    </row>
    <row r="20464" spans="19:21" x14ac:dyDescent="0.25">
      <c r="S20464" s="46"/>
      <c r="U20464" s="46"/>
    </row>
    <row r="20465" spans="19:21" x14ac:dyDescent="0.25">
      <c r="S20465" s="46"/>
      <c r="U20465" s="46"/>
    </row>
    <row r="20466" spans="19:21" x14ac:dyDescent="0.25">
      <c r="S20466" s="46"/>
      <c r="U20466" s="46"/>
    </row>
    <row r="20467" spans="19:21" x14ac:dyDescent="0.25">
      <c r="S20467" s="46"/>
      <c r="U20467" s="46"/>
    </row>
    <row r="20468" spans="19:21" x14ac:dyDescent="0.25">
      <c r="S20468" s="46"/>
      <c r="U20468" s="46"/>
    </row>
    <row r="20469" spans="19:21" x14ac:dyDescent="0.25">
      <c r="S20469" s="46"/>
      <c r="U20469" s="46"/>
    </row>
    <row r="20470" spans="19:21" x14ac:dyDescent="0.25">
      <c r="S20470" s="46"/>
      <c r="U20470" s="46"/>
    </row>
    <row r="20471" spans="19:21" x14ac:dyDescent="0.25">
      <c r="S20471" s="46"/>
      <c r="U20471" s="46"/>
    </row>
    <row r="20472" spans="19:21" x14ac:dyDescent="0.25">
      <c r="S20472" s="46"/>
      <c r="U20472" s="46"/>
    </row>
    <row r="20473" spans="19:21" x14ac:dyDescent="0.25">
      <c r="S20473" s="46"/>
      <c r="U20473" s="46"/>
    </row>
    <row r="20474" spans="19:21" x14ac:dyDescent="0.25">
      <c r="S20474" s="46"/>
      <c r="U20474" s="46"/>
    </row>
    <row r="20475" spans="19:21" x14ac:dyDescent="0.25">
      <c r="S20475" s="46"/>
      <c r="U20475" s="46"/>
    </row>
    <row r="20476" spans="19:21" x14ac:dyDescent="0.25">
      <c r="S20476" s="46"/>
      <c r="U20476" s="46"/>
    </row>
    <row r="20477" spans="19:21" x14ac:dyDescent="0.25">
      <c r="S20477" s="46"/>
      <c r="U20477" s="46"/>
    </row>
    <row r="20478" spans="19:21" x14ac:dyDescent="0.25">
      <c r="S20478" s="46"/>
      <c r="U20478" s="46"/>
    </row>
    <row r="20479" spans="19:21" x14ac:dyDescent="0.25">
      <c r="S20479" s="46"/>
      <c r="U20479" s="46"/>
    </row>
    <row r="20480" spans="19:21" x14ac:dyDescent="0.25">
      <c r="S20480" s="46"/>
      <c r="U20480" s="46"/>
    </row>
    <row r="20481" spans="19:21" x14ac:dyDescent="0.25">
      <c r="S20481" s="46"/>
      <c r="U20481" s="46"/>
    </row>
    <row r="20482" spans="19:21" x14ac:dyDescent="0.25">
      <c r="S20482" s="46"/>
      <c r="U20482" s="46"/>
    </row>
    <row r="20483" spans="19:21" x14ac:dyDescent="0.25">
      <c r="S20483" s="46"/>
      <c r="U20483" s="46"/>
    </row>
    <row r="20484" spans="19:21" x14ac:dyDescent="0.25">
      <c r="S20484" s="46"/>
      <c r="U20484" s="46"/>
    </row>
    <row r="20485" spans="19:21" x14ac:dyDescent="0.25">
      <c r="S20485" s="46"/>
      <c r="U20485" s="46"/>
    </row>
    <row r="20486" spans="19:21" x14ac:dyDescent="0.25">
      <c r="S20486" s="46"/>
      <c r="U20486" s="46"/>
    </row>
    <row r="20487" spans="19:21" x14ac:dyDescent="0.25">
      <c r="S20487" s="46"/>
      <c r="U20487" s="46"/>
    </row>
    <row r="20488" spans="19:21" x14ac:dyDescent="0.25">
      <c r="S20488" s="46"/>
      <c r="U20488" s="46"/>
    </row>
    <row r="20489" spans="19:21" x14ac:dyDescent="0.25">
      <c r="S20489" s="46"/>
      <c r="U20489" s="46"/>
    </row>
    <row r="20490" spans="19:21" x14ac:dyDescent="0.25">
      <c r="S20490" s="46"/>
      <c r="U20490" s="46"/>
    </row>
    <row r="20491" spans="19:21" x14ac:dyDescent="0.25">
      <c r="S20491" s="46"/>
      <c r="U20491" s="46"/>
    </row>
    <row r="20492" spans="19:21" x14ac:dyDescent="0.25">
      <c r="S20492" s="46"/>
      <c r="U20492" s="46"/>
    </row>
    <row r="20493" spans="19:21" x14ac:dyDescent="0.25">
      <c r="S20493" s="46"/>
      <c r="U20493" s="46"/>
    </row>
    <row r="20494" spans="19:21" x14ac:dyDescent="0.25">
      <c r="S20494" s="46"/>
      <c r="U20494" s="46"/>
    </row>
    <row r="20495" spans="19:21" x14ac:dyDescent="0.25">
      <c r="S20495" s="46"/>
      <c r="U20495" s="46"/>
    </row>
    <row r="20496" spans="19:21" x14ac:dyDescent="0.25">
      <c r="S20496" s="46"/>
      <c r="U20496" s="46"/>
    </row>
    <row r="20497" spans="19:21" x14ac:dyDescent="0.25">
      <c r="S20497" s="46"/>
      <c r="U20497" s="46"/>
    </row>
    <row r="20498" spans="19:21" x14ac:dyDescent="0.25">
      <c r="S20498" s="46"/>
      <c r="U20498" s="46"/>
    </row>
    <row r="20499" spans="19:21" x14ac:dyDescent="0.25">
      <c r="S20499" s="46"/>
      <c r="U20499" s="46"/>
    </row>
    <row r="20500" spans="19:21" x14ac:dyDescent="0.25">
      <c r="S20500" s="46"/>
      <c r="U20500" s="46"/>
    </row>
    <row r="20501" spans="19:21" x14ac:dyDescent="0.25">
      <c r="S20501" s="46"/>
      <c r="U20501" s="46"/>
    </row>
    <row r="20502" spans="19:21" x14ac:dyDescent="0.25">
      <c r="S20502" s="46"/>
      <c r="U20502" s="46"/>
    </row>
    <row r="20503" spans="19:21" x14ac:dyDescent="0.25">
      <c r="S20503" s="46"/>
      <c r="U20503" s="46"/>
    </row>
    <row r="20504" spans="19:21" x14ac:dyDescent="0.25">
      <c r="S20504" s="46"/>
      <c r="U20504" s="46"/>
    </row>
    <row r="20505" spans="19:21" x14ac:dyDescent="0.25">
      <c r="S20505" s="46"/>
      <c r="U20505" s="46"/>
    </row>
    <row r="20506" spans="19:21" x14ac:dyDescent="0.25">
      <c r="S20506" s="46"/>
      <c r="U20506" s="46"/>
    </row>
    <row r="20507" spans="19:21" x14ac:dyDescent="0.25">
      <c r="S20507" s="46"/>
      <c r="U20507" s="46"/>
    </row>
    <row r="20508" spans="19:21" x14ac:dyDescent="0.25">
      <c r="S20508" s="46"/>
      <c r="U20508" s="46"/>
    </row>
    <row r="20509" spans="19:21" x14ac:dyDescent="0.25">
      <c r="S20509" s="46"/>
      <c r="U20509" s="46"/>
    </row>
    <row r="20510" spans="19:21" x14ac:dyDescent="0.25">
      <c r="S20510" s="46"/>
      <c r="U20510" s="46"/>
    </row>
    <row r="20511" spans="19:21" x14ac:dyDescent="0.25">
      <c r="S20511" s="46"/>
      <c r="U20511" s="46"/>
    </row>
    <row r="20512" spans="19:21" x14ac:dyDescent="0.25">
      <c r="S20512" s="46"/>
      <c r="U20512" s="46"/>
    </row>
    <row r="20513" spans="19:21" x14ac:dyDescent="0.25">
      <c r="S20513" s="46"/>
      <c r="U20513" s="46"/>
    </row>
    <row r="20514" spans="19:21" x14ac:dyDescent="0.25">
      <c r="S20514" s="46"/>
      <c r="U20514" s="46"/>
    </row>
    <row r="20515" spans="19:21" x14ac:dyDescent="0.25">
      <c r="S20515" s="46"/>
      <c r="U20515" s="46"/>
    </row>
    <row r="20516" spans="19:21" x14ac:dyDescent="0.25">
      <c r="S20516" s="46"/>
      <c r="U20516" s="46"/>
    </row>
    <row r="20517" spans="19:21" x14ac:dyDescent="0.25">
      <c r="S20517" s="46"/>
      <c r="U20517" s="46"/>
    </row>
    <row r="20518" spans="19:21" x14ac:dyDescent="0.25">
      <c r="S20518" s="46"/>
      <c r="U20518" s="46"/>
    </row>
    <row r="20519" spans="19:21" x14ac:dyDescent="0.25">
      <c r="S20519" s="46"/>
      <c r="U20519" s="46"/>
    </row>
    <row r="20520" spans="19:21" x14ac:dyDescent="0.25">
      <c r="S20520" s="46"/>
      <c r="U20520" s="46"/>
    </row>
    <row r="20521" spans="19:21" x14ac:dyDescent="0.25">
      <c r="S20521" s="46"/>
      <c r="U20521" s="46"/>
    </row>
    <row r="20522" spans="19:21" x14ac:dyDescent="0.25">
      <c r="S20522" s="46"/>
      <c r="U20522" s="46"/>
    </row>
    <row r="20523" spans="19:21" x14ac:dyDescent="0.25">
      <c r="S20523" s="46"/>
      <c r="U20523" s="46"/>
    </row>
    <row r="20524" spans="19:21" x14ac:dyDescent="0.25">
      <c r="S20524" s="46"/>
      <c r="U20524" s="46"/>
    </row>
    <row r="20525" spans="19:21" x14ac:dyDescent="0.25">
      <c r="S20525" s="46"/>
      <c r="U20525" s="46"/>
    </row>
    <row r="20526" spans="19:21" x14ac:dyDescent="0.25">
      <c r="S20526" s="46"/>
      <c r="U20526" s="46"/>
    </row>
    <row r="20527" spans="19:21" x14ac:dyDescent="0.25">
      <c r="S20527" s="46"/>
      <c r="U20527" s="46"/>
    </row>
    <row r="20528" spans="19:21" x14ac:dyDescent="0.25">
      <c r="S20528" s="46"/>
      <c r="U20528" s="46"/>
    </row>
    <row r="20529" spans="19:21" x14ac:dyDescent="0.25">
      <c r="S20529" s="46"/>
      <c r="U20529" s="46"/>
    </row>
    <row r="20530" spans="19:21" x14ac:dyDescent="0.25">
      <c r="S20530" s="46"/>
      <c r="U20530" s="46"/>
    </row>
    <row r="20531" spans="19:21" x14ac:dyDescent="0.25">
      <c r="S20531" s="46"/>
      <c r="U20531" s="46"/>
    </row>
    <row r="20532" spans="19:21" x14ac:dyDescent="0.25">
      <c r="S20532" s="46"/>
      <c r="U20532" s="46"/>
    </row>
    <row r="20533" spans="19:21" x14ac:dyDescent="0.25">
      <c r="S20533" s="46"/>
      <c r="U20533" s="46"/>
    </row>
    <row r="20534" spans="19:21" x14ac:dyDescent="0.25">
      <c r="S20534" s="46"/>
      <c r="U20534" s="46"/>
    </row>
    <row r="20535" spans="19:21" x14ac:dyDescent="0.25">
      <c r="S20535" s="46"/>
      <c r="U20535" s="46"/>
    </row>
    <row r="20536" spans="19:21" x14ac:dyDescent="0.25">
      <c r="S20536" s="46"/>
      <c r="U20536" s="46"/>
    </row>
    <row r="20537" spans="19:21" x14ac:dyDescent="0.25">
      <c r="S20537" s="46"/>
      <c r="U20537" s="46"/>
    </row>
    <row r="20538" spans="19:21" x14ac:dyDescent="0.25">
      <c r="S20538" s="46"/>
      <c r="U20538" s="46"/>
    </row>
    <row r="20539" spans="19:21" x14ac:dyDescent="0.25">
      <c r="S20539" s="46"/>
      <c r="U20539" s="46"/>
    </row>
    <row r="20540" spans="19:21" x14ac:dyDescent="0.25">
      <c r="S20540" s="46"/>
      <c r="U20540" s="46"/>
    </row>
    <row r="20541" spans="19:21" x14ac:dyDescent="0.25">
      <c r="S20541" s="46"/>
      <c r="U20541" s="46"/>
    </row>
    <row r="20542" spans="19:21" x14ac:dyDescent="0.25">
      <c r="S20542" s="46"/>
      <c r="U20542" s="46"/>
    </row>
    <row r="20543" spans="19:21" x14ac:dyDescent="0.25">
      <c r="S20543" s="46"/>
      <c r="U20543" s="46"/>
    </row>
    <row r="20544" spans="19:21" x14ac:dyDescent="0.25">
      <c r="S20544" s="46"/>
      <c r="U20544" s="46"/>
    </row>
    <row r="20545" spans="19:21" x14ac:dyDescent="0.25">
      <c r="S20545" s="46"/>
      <c r="U20545" s="46"/>
    </row>
    <row r="20546" spans="19:21" x14ac:dyDescent="0.25">
      <c r="S20546" s="46"/>
      <c r="U20546" s="46"/>
    </row>
    <row r="20547" spans="19:21" x14ac:dyDescent="0.25">
      <c r="S20547" s="46"/>
      <c r="U20547" s="46"/>
    </row>
    <row r="20548" spans="19:21" x14ac:dyDescent="0.25">
      <c r="S20548" s="46"/>
      <c r="U20548" s="46"/>
    </row>
    <row r="20549" spans="19:21" x14ac:dyDescent="0.25">
      <c r="S20549" s="46"/>
      <c r="U20549" s="46"/>
    </row>
    <row r="20550" spans="19:21" x14ac:dyDescent="0.25">
      <c r="S20550" s="46"/>
      <c r="U20550" s="46"/>
    </row>
    <row r="20551" spans="19:21" x14ac:dyDescent="0.25">
      <c r="S20551" s="46"/>
      <c r="U20551" s="46"/>
    </row>
    <row r="20552" spans="19:21" x14ac:dyDescent="0.25">
      <c r="S20552" s="46"/>
      <c r="U20552" s="46"/>
    </row>
    <row r="20553" spans="19:21" x14ac:dyDescent="0.25">
      <c r="S20553" s="46"/>
      <c r="U20553" s="46"/>
    </row>
    <row r="20554" spans="19:21" x14ac:dyDescent="0.25">
      <c r="S20554" s="46"/>
      <c r="U20554" s="46"/>
    </row>
    <row r="20555" spans="19:21" x14ac:dyDescent="0.25">
      <c r="S20555" s="46"/>
      <c r="U20555" s="46"/>
    </row>
    <row r="20556" spans="19:21" x14ac:dyDescent="0.25">
      <c r="S20556" s="46"/>
      <c r="U20556" s="46"/>
    </row>
    <row r="20557" spans="19:21" x14ac:dyDescent="0.25">
      <c r="S20557" s="46"/>
      <c r="U20557" s="46"/>
    </row>
    <row r="20558" spans="19:21" x14ac:dyDescent="0.25">
      <c r="S20558" s="46"/>
      <c r="U20558" s="46"/>
    </row>
    <row r="20559" spans="19:21" x14ac:dyDescent="0.25">
      <c r="S20559" s="46"/>
      <c r="U20559" s="46"/>
    </row>
    <row r="20560" spans="19:21" x14ac:dyDescent="0.25">
      <c r="S20560" s="46"/>
      <c r="U20560" s="46"/>
    </row>
    <row r="20561" spans="19:21" x14ac:dyDescent="0.25">
      <c r="S20561" s="46"/>
      <c r="U20561" s="46"/>
    </row>
    <row r="20562" spans="19:21" x14ac:dyDescent="0.25">
      <c r="S20562" s="46"/>
      <c r="U20562" s="46"/>
    </row>
    <row r="20563" spans="19:21" x14ac:dyDescent="0.25">
      <c r="S20563" s="46"/>
      <c r="U20563" s="46"/>
    </row>
    <row r="20564" spans="19:21" x14ac:dyDescent="0.25">
      <c r="S20564" s="46"/>
      <c r="U20564" s="46"/>
    </row>
    <row r="20565" spans="19:21" x14ac:dyDescent="0.25">
      <c r="S20565" s="46"/>
      <c r="U20565" s="46"/>
    </row>
    <row r="20566" spans="19:21" x14ac:dyDescent="0.25">
      <c r="S20566" s="46"/>
      <c r="U20566" s="46"/>
    </row>
    <row r="20567" spans="19:21" x14ac:dyDescent="0.25">
      <c r="S20567" s="46"/>
      <c r="U20567" s="46"/>
    </row>
    <row r="20568" spans="19:21" x14ac:dyDescent="0.25">
      <c r="S20568" s="46"/>
      <c r="U20568" s="46"/>
    </row>
    <row r="20569" spans="19:21" x14ac:dyDescent="0.25">
      <c r="S20569" s="46"/>
      <c r="U20569" s="46"/>
    </row>
    <row r="20570" spans="19:21" x14ac:dyDescent="0.25">
      <c r="S20570" s="46"/>
      <c r="U20570" s="46"/>
    </row>
    <row r="20571" spans="19:21" x14ac:dyDescent="0.25">
      <c r="S20571" s="46"/>
      <c r="U20571" s="46"/>
    </row>
    <row r="20572" spans="19:21" x14ac:dyDescent="0.25">
      <c r="S20572" s="46"/>
      <c r="U20572" s="46"/>
    </row>
    <row r="20573" spans="19:21" x14ac:dyDescent="0.25">
      <c r="S20573" s="46"/>
      <c r="U20573" s="46"/>
    </row>
    <row r="20574" spans="19:21" x14ac:dyDescent="0.25">
      <c r="S20574" s="46"/>
      <c r="U20574" s="46"/>
    </row>
    <row r="20575" spans="19:21" x14ac:dyDescent="0.25">
      <c r="S20575" s="46"/>
      <c r="U20575" s="46"/>
    </row>
    <row r="20576" spans="19:21" x14ac:dyDescent="0.25">
      <c r="S20576" s="46"/>
      <c r="U20576" s="46"/>
    </row>
    <row r="20577" spans="19:21" x14ac:dyDescent="0.25">
      <c r="S20577" s="46"/>
      <c r="U20577" s="46"/>
    </row>
    <row r="20578" spans="19:21" x14ac:dyDescent="0.25">
      <c r="S20578" s="46"/>
      <c r="U20578" s="46"/>
    </row>
    <row r="20579" spans="19:21" x14ac:dyDescent="0.25">
      <c r="S20579" s="46"/>
      <c r="U20579" s="46"/>
    </row>
    <row r="20580" spans="19:21" x14ac:dyDescent="0.25">
      <c r="S20580" s="46"/>
      <c r="U20580" s="46"/>
    </row>
    <row r="20581" spans="19:21" x14ac:dyDescent="0.25">
      <c r="S20581" s="46"/>
      <c r="U20581" s="46"/>
    </row>
    <row r="20582" spans="19:21" x14ac:dyDescent="0.25">
      <c r="S20582" s="46"/>
      <c r="U20582" s="46"/>
    </row>
    <row r="20583" spans="19:21" x14ac:dyDescent="0.25">
      <c r="S20583" s="46"/>
      <c r="U20583" s="46"/>
    </row>
    <row r="20584" spans="19:21" x14ac:dyDescent="0.25">
      <c r="S20584" s="46"/>
      <c r="U20584" s="46"/>
    </row>
    <row r="20585" spans="19:21" x14ac:dyDescent="0.25">
      <c r="S20585" s="46"/>
      <c r="U20585" s="46"/>
    </row>
    <row r="20586" spans="19:21" x14ac:dyDescent="0.25">
      <c r="S20586" s="46"/>
      <c r="U20586" s="46"/>
    </row>
    <row r="20587" spans="19:21" x14ac:dyDescent="0.25">
      <c r="S20587" s="46"/>
      <c r="U20587" s="46"/>
    </row>
    <row r="20588" spans="19:21" x14ac:dyDescent="0.25">
      <c r="S20588" s="46"/>
      <c r="U20588" s="46"/>
    </row>
    <row r="20589" spans="19:21" x14ac:dyDescent="0.25">
      <c r="S20589" s="46"/>
      <c r="U20589" s="46"/>
    </row>
    <row r="20590" spans="19:21" x14ac:dyDescent="0.25">
      <c r="S20590" s="46"/>
      <c r="U20590" s="46"/>
    </row>
    <row r="20591" spans="19:21" x14ac:dyDescent="0.25">
      <c r="S20591" s="46"/>
      <c r="U20591" s="46"/>
    </row>
    <row r="20592" spans="19:21" x14ac:dyDescent="0.25">
      <c r="S20592" s="46"/>
      <c r="U20592" s="46"/>
    </row>
    <row r="20593" spans="19:21" x14ac:dyDescent="0.25">
      <c r="S20593" s="46"/>
      <c r="U20593" s="46"/>
    </row>
    <row r="20594" spans="19:21" x14ac:dyDescent="0.25">
      <c r="S20594" s="46"/>
      <c r="U20594" s="46"/>
    </row>
    <row r="20595" spans="19:21" x14ac:dyDescent="0.25">
      <c r="S20595" s="46"/>
      <c r="U20595" s="46"/>
    </row>
    <row r="20596" spans="19:21" x14ac:dyDescent="0.25">
      <c r="S20596" s="46"/>
      <c r="U20596" s="46"/>
    </row>
    <row r="20597" spans="19:21" x14ac:dyDescent="0.25">
      <c r="S20597" s="46"/>
      <c r="U20597" s="46"/>
    </row>
    <row r="20598" spans="19:21" x14ac:dyDescent="0.25">
      <c r="S20598" s="46"/>
      <c r="U20598" s="46"/>
    </row>
    <row r="20599" spans="19:21" x14ac:dyDescent="0.25">
      <c r="S20599" s="46"/>
      <c r="U20599" s="46"/>
    </row>
    <row r="20600" spans="19:21" x14ac:dyDescent="0.25">
      <c r="S20600" s="46"/>
      <c r="U20600" s="46"/>
    </row>
    <row r="20601" spans="19:21" x14ac:dyDescent="0.25">
      <c r="S20601" s="46"/>
      <c r="U20601" s="46"/>
    </row>
    <row r="20602" spans="19:21" x14ac:dyDescent="0.25">
      <c r="S20602" s="46"/>
      <c r="U20602" s="46"/>
    </row>
    <row r="20603" spans="19:21" x14ac:dyDescent="0.25">
      <c r="S20603" s="46"/>
      <c r="U20603" s="46"/>
    </row>
    <row r="20604" spans="19:21" x14ac:dyDescent="0.25">
      <c r="S20604" s="46"/>
      <c r="U20604" s="46"/>
    </row>
    <row r="20605" spans="19:21" x14ac:dyDescent="0.25">
      <c r="S20605" s="46"/>
      <c r="U20605" s="46"/>
    </row>
    <row r="20606" spans="19:21" x14ac:dyDescent="0.25">
      <c r="S20606" s="46"/>
      <c r="U20606" s="46"/>
    </row>
    <row r="20607" spans="19:21" x14ac:dyDescent="0.25">
      <c r="S20607" s="46"/>
      <c r="U20607" s="46"/>
    </row>
    <row r="20608" spans="19:21" x14ac:dyDescent="0.25">
      <c r="S20608" s="46"/>
      <c r="U20608" s="46"/>
    </row>
    <row r="20609" spans="19:21" x14ac:dyDescent="0.25">
      <c r="S20609" s="46"/>
      <c r="U20609" s="46"/>
    </row>
    <row r="20610" spans="19:21" x14ac:dyDescent="0.25">
      <c r="S20610" s="46"/>
      <c r="U20610" s="46"/>
    </row>
    <row r="20611" spans="19:21" x14ac:dyDescent="0.25">
      <c r="S20611" s="46"/>
      <c r="U20611" s="46"/>
    </row>
    <row r="20612" spans="19:21" x14ac:dyDescent="0.25">
      <c r="S20612" s="46"/>
      <c r="U20612" s="46"/>
    </row>
    <row r="20613" spans="19:21" x14ac:dyDescent="0.25">
      <c r="S20613" s="46"/>
      <c r="U20613" s="46"/>
    </row>
    <row r="20614" spans="19:21" x14ac:dyDescent="0.25">
      <c r="S20614" s="46"/>
      <c r="U20614" s="46"/>
    </row>
    <row r="20615" spans="19:21" x14ac:dyDescent="0.25">
      <c r="S20615" s="46"/>
      <c r="U20615" s="46"/>
    </row>
    <row r="20616" spans="19:21" x14ac:dyDescent="0.25">
      <c r="S20616" s="46"/>
      <c r="U20616" s="46"/>
    </row>
    <row r="20617" spans="19:21" x14ac:dyDescent="0.25">
      <c r="S20617" s="46"/>
      <c r="U20617" s="46"/>
    </row>
    <row r="20618" spans="19:21" x14ac:dyDescent="0.25">
      <c r="S20618" s="46"/>
      <c r="U20618" s="46"/>
    </row>
    <row r="20619" spans="19:21" x14ac:dyDescent="0.25">
      <c r="S20619" s="46"/>
      <c r="U20619" s="46"/>
    </row>
    <row r="20620" spans="19:21" x14ac:dyDescent="0.25">
      <c r="S20620" s="46"/>
      <c r="U20620" s="46"/>
    </row>
    <row r="20621" spans="19:21" x14ac:dyDescent="0.25">
      <c r="S20621" s="46"/>
      <c r="U20621" s="46"/>
    </row>
    <row r="20622" spans="19:21" x14ac:dyDescent="0.25">
      <c r="S20622" s="46"/>
      <c r="U20622" s="46"/>
    </row>
    <row r="20623" spans="19:21" x14ac:dyDescent="0.25">
      <c r="S20623" s="46"/>
      <c r="U20623" s="46"/>
    </row>
    <row r="20624" spans="19:21" x14ac:dyDescent="0.25">
      <c r="S20624" s="46"/>
      <c r="U20624" s="46"/>
    </row>
    <row r="20625" spans="19:21" x14ac:dyDescent="0.25">
      <c r="S20625" s="46"/>
      <c r="U20625" s="46"/>
    </row>
    <row r="20626" spans="19:21" x14ac:dyDescent="0.25">
      <c r="S20626" s="46"/>
      <c r="U20626" s="46"/>
    </row>
    <row r="20627" spans="19:21" x14ac:dyDescent="0.25">
      <c r="S20627" s="46"/>
      <c r="U20627" s="46"/>
    </row>
    <row r="20628" spans="19:21" x14ac:dyDescent="0.25">
      <c r="S20628" s="46"/>
      <c r="U20628" s="46"/>
    </row>
    <row r="20629" spans="19:21" x14ac:dyDescent="0.25">
      <c r="S20629" s="46"/>
      <c r="U20629" s="46"/>
    </row>
    <row r="20630" spans="19:21" x14ac:dyDescent="0.25">
      <c r="S20630" s="46"/>
      <c r="U20630" s="46"/>
    </row>
    <row r="20631" spans="19:21" x14ac:dyDescent="0.25">
      <c r="S20631" s="46"/>
      <c r="U20631" s="46"/>
    </row>
    <row r="20632" spans="19:21" x14ac:dyDescent="0.25">
      <c r="S20632" s="46"/>
      <c r="U20632" s="46"/>
    </row>
    <row r="20633" spans="19:21" x14ac:dyDescent="0.25">
      <c r="S20633" s="46"/>
      <c r="U20633" s="46"/>
    </row>
    <row r="20634" spans="19:21" x14ac:dyDescent="0.25">
      <c r="S20634" s="46"/>
      <c r="U20634" s="46"/>
    </row>
    <row r="20635" spans="19:21" x14ac:dyDescent="0.25">
      <c r="S20635" s="46"/>
      <c r="U20635" s="46"/>
    </row>
    <row r="20636" spans="19:21" x14ac:dyDescent="0.25">
      <c r="S20636" s="46"/>
      <c r="U20636" s="46"/>
    </row>
    <row r="20637" spans="19:21" x14ac:dyDescent="0.25">
      <c r="S20637" s="46"/>
      <c r="U20637" s="46"/>
    </row>
    <row r="20638" spans="19:21" x14ac:dyDescent="0.25">
      <c r="S20638" s="46"/>
      <c r="U20638" s="46"/>
    </row>
    <row r="20639" spans="19:21" x14ac:dyDescent="0.25">
      <c r="S20639" s="46"/>
      <c r="U20639" s="46"/>
    </row>
    <row r="20640" spans="19:21" x14ac:dyDescent="0.25">
      <c r="S20640" s="46"/>
      <c r="U20640" s="46"/>
    </row>
    <row r="20641" spans="19:21" x14ac:dyDescent="0.25">
      <c r="S20641" s="46"/>
      <c r="U20641" s="46"/>
    </row>
    <row r="20642" spans="19:21" x14ac:dyDescent="0.25">
      <c r="S20642" s="46"/>
      <c r="U20642" s="46"/>
    </row>
    <row r="20643" spans="19:21" x14ac:dyDescent="0.25">
      <c r="S20643" s="46"/>
      <c r="U20643" s="46"/>
    </row>
    <row r="20644" spans="19:21" x14ac:dyDescent="0.25">
      <c r="S20644" s="46"/>
      <c r="U20644" s="46"/>
    </row>
    <row r="20645" spans="19:21" x14ac:dyDescent="0.25">
      <c r="S20645" s="46"/>
      <c r="U20645" s="46"/>
    </row>
    <row r="20646" spans="19:21" x14ac:dyDescent="0.25">
      <c r="S20646" s="46"/>
      <c r="U20646" s="46"/>
    </row>
    <row r="20647" spans="19:21" x14ac:dyDescent="0.25">
      <c r="S20647" s="46"/>
      <c r="U20647" s="46"/>
    </row>
    <row r="20648" spans="19:21" x14ac:dyDescent="0.25">
      <c r="S20648" s="46"/>
      <c r="U20648" s="46"/>
    </row>
    <row r="20649" spans="19:21" x14ac:dyDescent="0.25">
      <c r="S20649" s="46"/>
      <c r="U20649" s="46"/>
    </row>
    <row r="20650" spans="19:21" x14ac:dyDescent="0.25">
      <c r="S20650" s="46"/>
      <c r="U20650" s="46"/>
    </row>
    <row r="20651" spans="19:21" x14ac:dyDescent="0.25">
      <c r="S20651" s="46"/>
      <c r="U20651" s="46"/>
    </row>
    <row r="20652" spans="19:21" x14ac:dyDescent="0.25">
      <c r="S20652" s="46"/>
      <c r="U20652" s="46"/>
    </row>
    <row r="20653" spans="19:21" x14ac:dyDescent="0.25">
      <c r="S20653" s="46"/>
      <c r="U20653" s="46"/>
    </row>
    <row r="20654" spans="19:21" x14ac:dyDescent="0.25">
      <c r="S20654" s="46"/>
      <c r="U20654" s="46"/>
    </row>
    <row r="20655" spans="19:21" x14ac:dyDescent="0.25">
      <c r="S20655" s="46"/>
      <c r="U20655" s="46"/>
    </row>
    <row r="20656" spans="19:21" x14ac:dyDescent="0.25">
      <c r="S20656" s="46"/>
      <c r="U20656" s="46"/>
    </row>
    <row r="20657" spans="19:21" x14ac:dyDescent="0.25">
      <c r="S20657" s="46"/>
      <c r="U20657" s="46"/>
    </row>
    <row r="20658" spans="19:21" x14ac:dyDescent="0.25">
      <c r="S20658" s="46"/>
      <c r="U20658" s="46"/>
    </row>
    <row r="20659" spans="19:21" x14ac:dyDescent="0.25">
      <c r="S20659" s="46"/>
      <c r="U20659" s="46"/>
    </row>
    <row r="20660" spans="19:21" x14ac:dyDescent="0.25">
      <c r="S20660" s="46"/>
      <c r="U20660" s="46"/>
    </row>
    <row r="20661" spans="19:21" x14ac:dyDescent="0.25">
      <c r="S20661" s="46"/>
      <c r="U20661" s="46"/>
    </row>
    <row r="20662" spans="19:21" x14ac:dyDescent="0.25">
      <c r="S20662" s="46"/>
      <c r="U20662" s="46"/>
    </row>
    <row r="20663" spans="19:21" x14ac:dyDescent="0.25">
      <c r="S20663" s="46"/>
      <c r="U20663" s="46"/>
    </row>
    <row r="20664" spans="19:21" x14ac:dyDescent="0.25">
      <c r="S20664" s="46"/>
      <c r="U20664" s="46"/>
    </row>
    <row r="20665" spans="19:21" x14ac:dyDescent="0.25">
      <c r="S20665" s="46"/>
      <c r="U20665" s="46"/>
    </row>
    <row r="20666" spans="19:21" x14ac:dyDescent="0.25">
      <c r="S20666" s="46"/>
      <c r="U20666" s="46"/>
    </row>
    <row r="20667" spans="19:21" x14ac:dyDescent="0.25">
      <c r="S20667" s="46"/>
      <c r="U20667" s="46"/>
    </row>
    <row r="20668" spans="19:21" x14ac:dyDescent="0.25">
      <c r="S20668" s="46"/>
      <c r="U20668" s="46"/>
    </row>
    <row r="20669" spans="19:21" x14ac:dyDescent="0.25">
      <c r="S20669" s="46"/>
      <c r="U20669" s="46"/>
    </row>
    <row r="20670" spans="19:21" x14ac:dyDescent="0.25">
      <c r="S20670" s="46"/>
      <c r="U20670" s="46"/>
    </row>
    <row r="20671" spans="19:21" x14ac:dyDescent="0.25">
      <c r="S20671" s="46"/>
      <c r="U20671" s="46"/>
    </row>
    <row r="20672" spans="19:21" x14ac:dyDescent="0.25">
      <c r="S20672" s="46"/>
      <c r="U20672" s="46"/>
    </row>
    <row r="20673" spans="19:21" x14ac:dyDescent="0.25">
      <c r="S20673" s="46"/>
      <c r="U20673" s="46"/>
    </row>
    <row r="20674" spans="19:21" x14ac:dyDescent="0.25">
      <c r="S20674" s="46"/>
      <c r="U20674" s="46"/>
    </row>
    <row r="20675" spans="19:21" x14ac:dyDescent="0.25">
      <c r="S20675" s="46"/>
      <c r="U20675" s="46"/>
    </row>
    <row r="20676" spans="19:21" x14ac:dyDescent="0.25">
      <c r="S20676" s="46"/>
      <c r="U20676" s="46"/>
    </row>
    <row r="20677" spans="19:21" x14ac:dyDescent="0.25">
      <c r="S20677" s="46"/>
      <c r="U20677" s="46"/>
    </row>
    <row r="20678" spans="19:21" x14ac:dyDescent="0.25">
      <c r="S20678" s="46"/>
      <c r="U20678" s="46"/>
    </row>
    <row r="20679" spans="19:21" x14ac:dyDescent="0.25">
      <c r="S20679" s="46"/>
      <c r="U20679" s="46"/>
    </row>
    <row r="20680" spans="19:21" x14ac:dyDescent="0.25">
      <c r="S20680" s="46"/>
      <c r="U20680" s="46"/>
    </row>
    <row r="20681" spans="19:21" x14ac:dyDescent="0.25">
      <c r="S20681" s="46"/>
      <c r="U20681" s="46"/>
    </row>
    <row r="20682" spans="19:21" x14ac:dyDescent="0.25">
      <c r="S20682" s="46"/>
      <c r="U20682" s="46"/>
    </row>
    <row r="20683" spans="19:21" x14ac:dyDescent="0.25">
      <c r="S20683" s="46"/>
      <c r="U20683" s="46"/>
    </row>
    <row r="20684" spans="19:21" x14ac:dyDescent="0.25">
      <c r="S20684" s="46"/>
      <c r="U20684" s="46"/>
    </row>
    <row r="20685" spans="19:21" x14ac:dyDescent="0.25">
      <c r="S20685" s="46"/>
      <c r="U20685" s="46"/>
    </row>
    <row r="20686" spans="19:21" x14ac:dyDescent="0.25">
      <c r="S20686" s="46"/>
      <c r="U20686" s="46"/>
    </row>
    <row r="20687" spans="19:21" x14ac:dyDescent="0.25">
      <c r="S20687" s="46"/>
      <c r="U20687" s="46"/>
    </row>
    <row r="20688" spans="19:21" x14ac:dyDescent="0.25">
      <c r="S20688" s="46"/>
      <c r="U20688" s="46"/>
    </row>
    <row r="20689" spans="19:21" x14ac:dyDescent="0.25">
      <c r="S20689" s="46"/>
      <c r="U20689" s="46"/>
    </row>
    <row r="20690" spans="19:21" x14ac:dyDescent="0.25">
      <c r="S20690" s="46"/>
      <c r="U20690" s="46"/>
    </row>
    <row r="20691" spans="19:21" x14ac:dyDescent="0.25">
      <c r="S20691" s="46"/>
      <c r="U20691" s="46"/>
    </row>
    <row r="20692" spans="19:21" x14ac:dyDescent="0.25">
      <c r="S20692" s="46"/>
      <c r="U20692" s="46"/>
    </row>
    <row r="20693" spans="19:21" x14ac:dyDescent="0.25">
      <c r="S20693" s="46"/>
      <c r="U20693" s="46"/>
    </row>
    <row r="20694" spans="19:21" x14ac:dyDescent="0.25">
      <c r="S20694" s="46"/>
      <c r="U20694" s="46"/>
    </row>
    <row r="20695" spans="19:21" x14ac:dyDescent="0.25">
      <c r="S20695" s="46"/>
      <c r="U20695" s="46"/>
    </row>
    <row r="20696" spans="19:21" x14ac:dyDescent="0.25">
      <c r="S20696" s="46"/>
      <c r="U20696" s="46"/>
    </row>
    <row r="20697" spans="19:21" x14ac:dyDescent="0.25">
      <c r="S20697" s="46"/>
      <c r="U20697" s="46"/>
    </row>
    <row r="20698" spans="19:21" x14ac:dyDescent="0.25">
      <c r="S20698" s="46"/>
      <c r="U20698" s="46"/>
    </row>
    <row r="20699" spans="19:21" x14ac:dyDescent="0.25">
      <c r="S20699" s="46"/>
      <c r="U20699" s="46"/>
    </row>
    <row r="20700" spans="19:21" x14ac:dyDescent="0.25">
      <c r="S20700" s="46"/>
      <c r="U20700" s="46"/>
    </row>
    <row r="20701" spans="19:21" x14ac:dyDescent="0.25">
      <c r="S20701" s="46"/>
      <c r="U20701" s="46"/>
    </row>
    <row r="20702" spans="19:21" x14ac:dyDescent="0.25">
      <c r="S20702" s="46"/>
      <c r="U20702" s="46"/>
    </row>
    <row r="20703" spans="19:21" x14ac:dyDescent="0.25">
      <c r="S20703" s="46"/>
      <c r="U20703" s="46"/>
    </row>
    <row r="20704" spans="19:21" x14ac:dyDescent="0.25">
      <c r="S20704" s="46"/>
      <c r="U20704" s="46"/>
    </row>
    <row r="20705" spans="19:21" x14ac:dyDescent="0.25">
      <c r="S20705" s="46"/>
      <c r="U20705" s="46"/>
    </row>
    <row r="20706" spans="19:21" x14ac:dyDescent="0.25">
      <c r="S20706" s="46"/>
      <c r="U20706" s="46"/>
    </row>
    <row r="20707" spans="19:21" x14ac:dyDescent="0.25">
      <c r="S20707" s="46"/>
      <c r="U20707" s="46"/>
    </row>
    <row r="20708" spans="19:21" x14ac:dyDescent="0.25">
      <c r="S20708" s="46"/>
      <c r="U20708" s="46"/>
    </row>
    <row r="20709" spans="19:21" x14ac:dyDescent="0.25">
      <c r="S20709" s="46"/>
      <c r="U20709" s="46"/>
    </row>
    <row r="20710" spans="19:21" x14ac:dyDescent="0.25">
      <c r="S20710" s="46"/>
      <c r="U20710" s="46"/>
    </row>
    <row r="20711" spans="19:21" x14ac:dyDescent="0.25">
      <c r="S20711" s="46"/>
      <c r="U20711" s="46"/>
    </row>
    <row r="20712" spans="19:21" x14ac:dyDescent="0.25">
      <c r="S20712" s="46"/>
      <c r="U20712" s="46"/>
    </row>
    <row r="20713" spans="19:21" x14ac:dyDescent="0.25">
      <c r="S20713" s="46"/>
      <c r="U20713" s="46"/>
    </row>
    <row r="20714" spans="19:21" x14ac:dyDescent="0.25">
      <c r="S20714" s="46"/>
      <c r="U20714" s="46"/>
    </row>
    <row r="20715" spans="19:21" x14ac:dyDescent="0.25">
      <c r="S20715" s="46"/>
      <c r="U20715" s="46"/>
    </row>
    <row r="20716" spans="19:21" x14ac:dyDescent="0.25">
      <c r="S20716" s="46"/>
      <c r="U20716" s="46"/>
    </row>
    <row r="20717" spans="19:21" x14ac:dyDescent="0.25">
      <c r="S20717" s="46"/>
      <c r="U20717" s="46"/>
    </row>
    <row r="20718" spans="19:21" x14ac:dyDescent="0.25">
      <c r="S20718" s="46"/>
      <c r="U20718" s="46"/>
    </row>
    <row r="20719" spans="19:21" x14ac:dyDescent="0.25">
      <c r="S20719" s="46"/>
      <c r="U20719" s="46"/>
    </row>
    <row r="20720" spans="19:21" x14ac:dyDescent="0.25">
      <c r="S20720" s="46"/>
      <c r="U20720" s="46"/>
    </row>
    <row r="20721" spans="19:21" x14ac:dyDescent="0.25">
      <c r="S20721" s="46"/>
      <c r="U20721" s="46"/>
    </row>
    <row r="20722" spans="19:21" x14ac:dyDescent="0.25">
      <c r="S20722" s="46"/>
      <c r="U20722" s="46"/>
    </row>
    <row r="20723" spans="19:21" x14ac:dyDescent="0.25">
      <c r="S20723" s="46"/>
      <c r="U20723" s="46"/>
    </row>
    <row r="20724" spans="19:21" x14ac:dyDescent="0.25">
      <c r="S20724" s="46"/>
      <c r="U20724" s="46"/>
    </row>
    <row r="20725" spans="19:21" x14ac:dyDescent="0.25">
      <c r="S20725" s="46"/>
      <c r="U20725" s="46"/>
    </row>
    <row r="20726" spans="19:21" x14ac:dyDescent="0.25">
      <c r="S20726" s="46"/>
      <c r="U20726" s="46"/>
    </row>
    <row r="20727" spans="19:21" x14ac:dyDescent="0.25">
      <c r="S20727" s="46"/>
      <c r="U20727" s="46"/>
    </row>
    <row r="20728" spans="19:21" x14ac:dyDescent="0.25">
      <c r="S20728" s="46"/>
      <c r="U20728" s="46"/>
    </row>
    <row r="20729" spans="19:21" x14ac:dyDescent="0.25">
      <c r="S20729" s="46"/>
      <c r="U20729" s="46"/>
    </row>
    <row r="20730" spans="19:21" x14ac:dyDescent="0.25">
      <c r="S20730" s="46"/>
      <c r="U20730" s="46"/>
    </row>
    <row r="20731" spans="19:21" x14ac:dyDescent="0.25">
      <c r="S20731" s="46"/>
      <c r="U20731" s="46"/>
    </row>
    <row r="20732" spans="19:21" x14ac:dyDescent="0.25">
      <c r="S20732" s="46"/>
      <c r="U20732" s="46"/>
    </row>
    <row r="20733" spans="19:21" x14ac:dyDescent="0.25">
      <c r="S20733" s="46"/>
      <c r="U20733" s="46"/>
    </row>
    <row r="20734" spans="19:21" x14ac:dyDescent="0.25">
      <c r="S20734" s="46"/>
      <c r="U20734" s="46"/>
    </row>
    <row r="20735" spans="19:21" x14ac:dyDescent="0.25">
      <c r="S20735" s="46"/>
      <c r="U20735" s="46"/>
    </row>
    <row r="20736" spans="19:21" x14ac:dyDescent="0.25">
      <c r="S20736" s="46"/>
      <c r="U20736" s="46"/>
    </row>
    <row r="20737" spans="19:21" x14ac:dyDescent="0.25">
      <c r="S20737" s="46"/>
      <c r="U20737" s="46"/>
    </row>
    <row r="20738" spans="19:21" x14ac:dyDescent="0.25">
      <c r="S20738" s="46"/>
      <c r="U20738" s="46"/>
    </row>
    <row r="20739" spans="19:21" x14ac:dyDescent="0.25">
      <c r="S20739" s="46"/>
      <c r="U20739" s="46"/>
    </row>
    <row r="20740" spans="19:21" x14ac:dyDescent="0.25">
      <c r="S20740" s="46"/>
      <c r="U20740" s="46"/>
    </row>
    <row r="20741" spans="19:21" x14ac:dyDescent="0.25">
      <c r="S20741" s="46"/>
      <c r="U20741" s="46"/>
    </row>
    <row r="20742" spans="19:21" x14ac:dyDescent="0.25">
      <c r="S20742" s="46"/>
      <c r="U20742" s="46"/>
    </row>
    <row r="20743" spans="19:21" x14ac:dyDescent="0.25">
      <c r="S20743" s="46"/>
      <c r="U20743" s="46"/>
    </row>
    <row r="20744" spans="19:21" x14ac:dyDescent="0.25">
      <c r="S20744" s="46"/>
      <c r="U20744" s="46"/>
    </row>
    <row r="20745" spans="19:21" x14ac:dyDescent="0.25">
      <c r="S20745" s="46"/>
      <c r="U20745" s="46"/>
    </row>
    <row r="20746" spans="19:21" x14ac:dyDescent="0.25">
      <c r="S20746" s="46"/>
      <c r="U20746" s="46"/>
    </row>
    <row r="20747" spans="19:21" x14ac:dyDescent="0.25">
      <c r="S20747" s="46"/>
      <c r="U20747" s="46"/>
    </row>
    <row r="20748" spans="19:21" x14ac:dyDescent="0.25">
      <c r="S20748" s="46"/>
      <c r="U20748" s="46"/>
    </row>
    <row r="20749" spans="19:21" x14ac:dyDescent="0.25">
      <c r="S20749" s="46"/>
      <c r="U20749" s="46"/>
    </row>
    <row r="20750" spans="19:21" x14ac:dyDescent="0.25">
      <c r="S20750" s="46"/>
      <c r="U20750" s="46"/>
    </row>
    <row r="20751" spans="19:21" x14ac:dyDescent="0.25">
      <c r="S20751" s="46"/>
      <c r="U20751" s="46"/>
    </row>
    <row r="20752" spans="19:21" x14ac:dyDescent="0.25">
      <c r="S20752" s="46"/>
      <c r="U20752" s="46"/>
    </row>
    <row r="20753" spans="19:21" x14ac:dyDescent="0.25">
      <c r="S20753" s="46"/>
      <c r="U20753" s="46"/>
    </row>
    <row r="20754" spans="19:21" x14ac:dyDescent="0.25">
      <c r="S20754" s="46"/>
      <c r="U20754" s="46"/>
    </row>
    <row r="20755" spans="19:21" x14ac:dyDescent="0.25">
      <c r="S20755" s="46"/>
      <c r="U20755" s="46"/>
    </row>
    <row r="20756" spans="19:21" x14ac:dyDescent="0.25">
      <c r="S20756" s="46"/>
      <c r="U20756" s="46"/>
    </row>
    <row r="20757" spans="19:21" x14ac:dyDescent="0.25">
      <c r="S20757" s="46"/>
      <c r="U20757" s="46"/>
    </row>
    <row r="20758" spans="19:21" x14ac:dyDescent="0.25">
      <c r="S20758" s="46"/>
      <c r="U20758" s="46"/>
    </row>
    <row r="20759" spans="19:21" x14ac:dyDescent="0.25">
      <c r="S20759" s="46"/>
      <c r="U20759" s="46"/>
    </row>
    <row r="20760" spans="19:21" x14ac:dyDescent="0.25">
      <c r="S20760" s="46"/>
      <c r="U20760" s="46"/>
    </row>
    <row r="20761" spans="19:21" x14ac:dyDescent="0.25">
      <c r="S20761" s="46"/>
      <c r="U20761" s="46"/>
    </row>
    <row r="20762" spans="19:21" x14ac:dyDescent="0.25">
      <c r="S20762" s="46"/>
      <c r="U20762" s="46"/>
    </row>
    <row r="20763" spans="19:21" x14ac:dyDescent="0.25">
      <c r="S20763" s="46"/>
      <c r="U20763" s="46"/>
    </row>
    <row r="20764" spans="19:21" x14ac:dyDescent="0.25">
      <c r="S20764" s="46"/>
      <c r="U20764" s="46"/>
    </row>
    <row r="20765" spans="19:21" x14ac:dyDescent="0.25">
      <c r="S20765" s="46"/>
      <c r="U20765" s="46"/>
    </row>
    <row r="20766" spans="19:21" x14ac:dyDescent="0.25">
      <c r="S20766" s="46"/>
      <c r="U20766" s="46"/>
    </row>
    <row r="20767" spans="19:21" x14ac:dyDescent="0.25">
      <c r="S20767" s="46"/>
      <c r="U20767" s="46"/>
    </row>
    <row r="20768" spans="19:21" x14ac:dyDescent="0.25">
      <c r="S20768" s="46"/>
      <c r="U20768" s="46"/>
    </row>
    <row r="20769" spans="19:21" x14ac:dyDescent="0.25">
      <c r="S20769" s="46"/>
      <c r="U20769" s="46"/>
    </row>
    <row r="20770" spans="19:21" x14ac:dyDescent="0.25">
      <c r="S20770" s="46"/>
      <c r="U20770" s="46"/>
    </row>
    <row r="20771" spans="19:21" x14ac:dyDescent="0.25">
      <c r="S20771" s="46"/>
      <c r="U20771" s="46"/>
    </row>
    <row r="20772" spans="19:21" x14ac:dyDescent="0.25">
      <c r="S20772" s="46"/>
      <c r="U20772" s="46"/>
    </row>
    <row r="20773" spans="19:21" x14ac:dyDescent="0.25">
      <c r="S20773" s="46"/>
      <c r="U20773" s="46"/>
    </row>
    <row r="20774" spans="19:21" x14ac:dyDescent="0.25">
      <c r="S20774" s="46"/>
      <c r="U20774" s="46"/>
    </row>
    <row r="20775" spans="19:21" x14ac:dyDescent="0.25">
      <c r="S20775" s="46"/>
      <c r="U20775" s="46"/>
    </row>
    <row r="20776" spans="19:21" x14ac:dyDescent="0.25">
      <c r="S20776" s="46"/>
      <c r="U20776" s="46"/>
    </row>
    <row r="20777" spans="19:21" x14ac:dyDescent="0.25">
      <c r="S20777" s="46"/>
      <c r="U20777" s="46"/>
    </row>
    <row r="20778" spans="19:21" x14ac:dyDescent="0.25">
      <c r="S20778" s="46"/>
      <c r="U20778" s="46"/>
    </row>
    <row r="20779" spans="19:21" x14ac:dyDescent="0.25">
      <c r="S20779" s="46"/>
      <c r="U20779" s="46"/>
    </row>
    <row r="20780" spans="19:21" x14ac:dyDescent="0.25">
      <c r="S20780" s="46"/>
      <c r="U20780" s="46"/>
    </row>
    <row r="20781" spans="19:21" x14ac:dyDescent="0.25">
      <c r="S20781" s="46"/>
      <c r="U20781" s="46"/>
    </row>
    <row r="20782" spans="19:21" x14ac:dyDescent="0.25">
      <c r="S20782" s="46"/>
      <c r="U20782" s="46"/>
    </row>
    <row r="20783" spans="19:21" x14ac:dyDescent="0.25">
      <c r="S20783" s="46"/>
      <c r="U20783" s="46"/>
    </row>
    <row r="20784" spans="19:21" x14ac:dyDescent="0.25">
      <c r="S20784" s="46"/>
      <c r="U20784" s="46"/>
    </row>
    <row r="20785" spans="19:21" x14ac:dyDescent="0.25">
      <c r="S20785" s="46"/>
      <c r="U20785" s="46"/>
    </row>
    <row r="20786" spans="19:21" x14ac:dyDescent="0.25">
      <c r="S20786" s="46"/>
      <c r="U20786" s="46"/>
    </row>
    <row r="20787" spans="19:21" x14ac:dyDescent="0.25">
      <c r="S20787" s="46"/>
      <c r="U20787" s="46"/>
    </row>
    <row r="20788" spans="19:21" x14ac:dyDescent="0.25">
      <c r="S20788" s="46"/>
      <c r="U20788" s="46"/>
    </row>
    <row r="20789" spans="19:21" x14ac:dyDescent="0.25">
      <c r="S20789" s="46"/>
      <c r="U20789" s="46"/>
    </row>
    <row r="20790" spans="19:21" x14ac:dyDescent="0.25">
      <c r="S20790" s="46"/>
      <c r="U20790" s="46"/>
    </row>
    <row r="20791" spans="19:21" x14ac:dyDescent="0.25">
      <c r="S20791" s="46"/>
      <c r="U20791" s="46"/>
    </row>
    <row r="20792" spans="19:21" x14ac:dyDescent="0.25">
      <c r="S20792" s="46"/>
      <c r="U20792" s="46"/>
    </row>
    <row r="20793" spans="19:21" x14ac:dyDescent="0.25">
      <c r="S20793" s="46"/>
      <c r="U20793" s="46"/>
    </row>
    <row r="20794" spans="19:21" x14ac:dyDescent="0.25">
      <c r="S20794" s="46"/>
      <c r="U20794" s="46"/>
    </row>
    <row r="20795" spans="19:21" x14ac:dyDescent="0.25">
      <c r="S20795" s="46"/>
      <c r="U20795" s="46"/>
    </row>
    <row r="20796" spans="19:21" x14ac:dyDescent="0.25">
      <c r="S20796" s="46"/>
      <c r="U20796" s="46"/>
    </row>
    <row r="20797" spans="19:21" x14ac:dyDescent="0.25">
      <c r="S20797" s="46"/>
      <c r="U20797" s="46"/>
    </row>
    <row r="20798" spans="19:21" x14ac:dyDescent="0.25">
      <c r="S20798" s="46"/>
      <c r="U20798" s="46"/>
    </row>
    <row r="20799" spans="19:21" x14ac:dyDescent="0.25">
      <c r="S20799" s="46"/>
      <c r="U20799" s="46"/>
    </row>
    <row r="20800" spans="19:21" x14ac:dyDescent="0.25">
      <c r="S20800" s="46"/>
      <c r="U20800" s="46"/>
    </row>
    <row r="20801" spans="19:21" x14ac:dyDescent="0.25">
      <c r="S20801" s="46"/>
      <c r="U20801" s="46"/>
    </row>
    <row r="20802" spans="19:21" x14ac:dyDescent="0.25">
      <c r="S20802" s="46"/>
      <c r="U20802" s="46"/>
    </row>
    <row r="20803" spans="19:21" x14ac:dyDescent="0.25">
      <c r="S20803" s="46"/>
      <c r="U20803" s="46"/>
    </row>
    <row r="20804" spans="19:21" x14ac:dyDescent="0.25">
      <c r="S20804" s="46"/>
      <c r="U20804" s="46"/>
    </row>
    <row r="20805" spans="19:21" x14ac:dyDescent="0.25">
      <c r="S20805" s="46"/>
      <c r="U20805" s="46"/>
    </row>
    <row r="20806" spans="19:21" x14ac:dyDescent="0.25">
      <c r="S20806" s="46"/>
      <c r="U20806" s="46"/>
    </row>
    <row r="20807" spans="19:21" x14ac:dyDescent="0.25">
      <c r="S20807" s="46"/>
      <c r="U20807" s="46"/>
    </row>
    <row r="20808" spans="19:21" x14ac:dyDescent="0.25">
      <c r="S20808" s="46"/>
      <c r="U20808" s="46"/>
    </row>
    <row r="20809" spans="19:21" x14ac:dyDescent="0.25">
      <c r="S20809" s="46"/>
      <c r="U20809" s="46"/>
    </row>
    <row r="20810" spans="19:21" x14ac:dyDescent="0.25">
      <c r="S20810" s="46"/>
      <c r="U20810" s="46"/>
    </row>
    <row r="20811" spans="19:21" x14ac:dyDescent="0.25">
      <c r="S20811" s="46"/>
      <c r="U20811" s="46"/>
    </row>
    <row r="20812" spans="19:21" x14ac:dyDescent="0.25">
      <c r="S20812" s="46"/>
      <c r="U20812" s="46"/>
    </row>
    <row r="20813" spans="19:21" x14ac:dyDescent="0.25">
      <c r="S20813" s="46"/>
      <c r="U20813" s="46"/>
    </row>
    <row r="20814" spans="19:21" x14ac:dyDescent="0.25">
      <c r="S20814" s="46"/>
      <c r="U20814" s="46"/>
    </row>
    <row r="20815" spans="19:21" x14ac:dyDescent="0.25">
      <c r="S20815" s="46"/>
      <c r="U20815" s="46"/>
    </row>
    <row r="20816" spans="19:21" x14ac:dyDescent="0.25">
      <c r="S20816" s="46"/>
      <c r="U20816" s="46"/>
    </row>
    <row r="20817" spans="19:21" x14ac:dyDescent="0.25">
      <c r="S20817" s="46"/>
      <c r="U20817" s="46"/>
    </row>
    <row r="20818" spans="19:21" x14ac:dyDescent="0.25">
      <c r="S20818" s="46"/>
      <c r="U20818" s="46"/>
    </row>
    <row r="20819" spans="19:21" x14ac:dyDescent="0.25">
      <c r="S20819" s="46"/>
      <c r="U20819" s="46"/>
    </row>
    <row r="20820" spans="19:21" x14ac:dyDescent="0.25">
      <c r="S20820" s="46"/>
      <c r="U20820" s="46"/>
    </row>
    <row r="20821" spans="19:21" x14ac:dyDescent="0.25">
      <c r="S20821" s="46"/>
      <c r="U20821" s="46"/>
    </row>
    <row r="20822" spans="19:21" x14ac:dyDescent="0.25">
      <c r="S20822" s="46"/>
      <c r="U20822" s="46"/>
    </row>
    <row r="20823" spans="19:21" x14ac:dyDescent="0.25">
      <c r="S20823" s="46"/>
      <c r="U20823" s="46"/>
    </row>
    <row r="20824" spans="19:21" x14ac:dyDescent="0.25">
      <c r="S20824" s="46"/>
      <c r="U20824" s="46"/>
    </row>
    <row r="20825" spans="19:21" x14ac:dyDescent="0.25">
      <c r="S20825" s="46"/>
      <c r="U20825" s="46"/>
    </row>
    <row r="20826" spans="19:21" x14ac:dyDescent="0.25">
      <c r="S20826" s="46"/>
      <c r="U20826" s="46"/>
    </row>
    <row r="20827" spans="19:21" x14ac:dyDescent="0.25">
      <c r="S20827" s="46"/>
      <c r="U20827" s="46"/>
    </row>
    <row r="20828" spans="19:21" x14ac:dyDescent="0.25">
      <c r="S20828" s="46"/>
      <c r="U20828" s="46"/>
    </row>
    <row r="20829" spans="19:21" x14ac:dyDescent="0.25">
      <c r="S20829" s="46"/>
      <c r="U20829" s="46"/>
    </row>
    <row r="20830" spans="19:21" x14ac:dyDescent="0.25">
      <c r="S20830" s="46"/>
      <c r="U20830" s="46"/>
    </row>
    <row r="20831" spans="19:21" x14ac:dyDescent="0.25">
      <c r="S20831" s="46"/>
      <c r="U20831" s="46"/>
    </row>
    <row r="20832" spans="19:21" x14ac:dyDescent="0.25">
      <c r="S20832" s="46"/>
      <c r="U20832" s="46"/>
    </row>
    <row r="20833" spans="19:21" x14ac:dyDescent="0.25">
      <c r="S20833" s="46"/>
      <c r="U20833" s="46"/>
    </row>
    <row r="20834" spans="19:21" x14ac:dyDescent="0.25">
      <c r="S20834" s="46"/>
      <c r="U20834" s="46"/>
    </row>
    <row r="20835" spans="19:21" x14ac:dyDescent="0.25">
      <c r="S20835" s="46"/>
      <c r="U20835" s="46"/>
    </row>
    <row r="20836" spans="19:21" x14ac:dyDescent="0.25">
      <c r="S20836" s="46"/>
      <c r="U20836" s="46"/>
    </row>
    <row r="20837" spans="19:21" x14ac:dyDescent="0.25">
      <c r="S20837" s="46"/>
      <c r="U20837" s="46"/>
    </row>
    <row r="20838" spans="19:21" x14ac:dyDescent="0.25">
      <c r="S20838" s="46"/>
      <c r="U20838" s="46"/>
    </row>
    <row r="20839" spans="19:21" x14ac:dyDescent="0.25">
      <c r="S20839" s="46"/>
      <c r="U20839" s="46"/>
    </row>
    <row r="20840" spans="19:21" x14ac:dyDescent="0.25">
      <c r="S20840" s="46"/>
      <c r="U20840" s="46"/>
    </row>
    <row r="20841" spans="19:21" x14ac:dyDescent="0.25">
      <c r="S20841" s="46"/>
      <c r="U20841" s="46"/>
    </row>
    <row r="20842" spans="19:21" x14ac:dyDescent="0.25">
      <c r="S20842" s="46"/>
      <c r="U20842" s="46"/>
    </row>
    <row r="20843" spans="19:21" x14ac:dyDescent="0.25">
      <c r="S20843" s="46"/>
      <c r="U20843" s="46"/>
    </row>
    <row r="20844" spans="19:21" x14ac:dyDescent="0.25">
      <c r="S20844" s="46"/>
      <c r="U20844" s="46"/>
    </row>
    <row r="20845" spans="19:21" x14ac:dyDescent="0.25">
      <c r="S20845" s="46"/>
      <c r="U20845" s="46"/>
    </row>
    <row r="20846" spans="19:21" x14ac:dyDescent="0.25">
      <c r="S20846" s="46"/>
      <c r="U20846" s="46"/>
    </row>
    <row r="20847" spans="19:21" x14ac:dyDescent="0.25">
      <c r="S20847" s="46"/>
      <c r="U20847" s="46"/>
    </row>
    <row r="20848" spans="19:21" x14ac:dyDescent="0.25">
      <c r="S20848" s="46"/>
      <c r="U20848" s="46"/>
    </row>
    <row r="20849" spans="19:21" x14ac:dyDescent="0.25">
      <c r="S20849" s="46"/>
      <c r="U20849" s="46"/>
    </row>
    <row r="20850" spans="19:21" x14ac:dyDescent="0.25">
      <c r="S20850" s="46"/>
      <c r="U20850" s="46"/>
    </row>
    <row r="20851" spans="19:21" x14ac:dyDescent="0.25">
      <c r="S20851" s="46"/>
      <c r="U20851" s="46"/>
    </row>
    <row r="20852" spans="19:21" x14ac:dyDescent="0.25">
      <c r="S20852" s="46"/>
      <c r="U20852" s="46"/>
    </row>
    <row r="20853" spans="19:21" x14ac:dyDescent="0.25">
      <c r="S20853" s="46"/>
      <c r="U20853" s="46"/>
    </row>
    <row r="20854" spans="19:21" x14ac:dyDescent="0.25">
      <c r="S20854" s="46"/>
      <c r="U20854" s="46"/>
    </row>
    <row r="20855" spans="19:21" x14ac:dyDescent="0.25">
      <c r="S20855" s="46"/>
      <c r="U20855" s="46"/>
    </row>
    <row r="20856" spans="19:21" x14ac:dyDescent="0.25">
      <c r="S20856" s="46"/>
      <c r="U20856" s="46"/>
    </row>
    <row r="20857" spans="19:21" x14ac:dyDescent="0.25">
      <c r="S20857" s="46"/>
      <c r="U20857" s="46"/>
    </row>
    <row r="20858" spans="19:21" x14ac:dyDescent="0.25">
      <c r="S20858" s="46"/>
      <c r="U20858" s="46"/>
    </row>
    <row r="20859" spans="19:21" x14ac:dyDescent="0.25">
      <c r="S20859" s="46"/>
      <c r="U20859" s="46"/>
    </row>
    <row r="20860" spans="19:21" x14ac:dyDescent="0.25">
      <c r="S20860" s="46"/>
      <c r="U20860" s="46"/>
    </row>
    <row r="20861" spans="19:21" x14ac:dyDescent="0.25">
      <c r="S20861" s="46"/>
      <c r="U20861" s="46"/>
    </row>
    <row r="20862" spans="19:21" x14ac:dyDescent="0.25">
      <c r="S20862" s="46"/>
      <c r="U20862" s="46"/>
    </row>
    <row r="20863" spans="19:21" x14ac:dyDescent="0.25">
      <c r="S20863" s="46"/>
      <c r="U20863" s="46"/>
    </row>
    <row r="20864" spans="19:21" x14ac:dyDescent="0.25">
      <c r="S20864" s="46"/>
      <c r="U20864" s="46"/>
    </row>
    <row r="20865" spans="19:21" x14ac:dyDescent="0.25">
      <c r="S20865" s="46"/>
      <c r="U20865" s="46"/>
    </row>
    <row r="20866" spans="19:21" x14ac:dyDescent="0.25">
      <c r="S20866" s="46"/>
      <c r="U20866" s="46"/>
    </row>
    <row r="20867" spans="19:21" x14ac:dyDescent="0.25">
      <c r="S20867" s="46"/>
      <c r="U20867" s="46"/>
    </row>
    <row r="20868" spans="19:21" x14ac:dyDescent="0.25">
      <c r="S20868" s="46"/>
      <c r="U20868" s="46"/>
    </row>
    <row r="20869" spans="19:21" x14ac:dyDescent="0.25">
      <c r="S20869" s="46"/>
      <c r="U20869" s="46"/>
    </row>
    <row r="20870" spans="19:21" x14ac:dyDescent="0.25">
      <c r="S20870" s="46"/>
      <c r="U20870" s="46"/>
    </row>
    <row r="20871" spans="19:21" x14ac:dyDescent="0.25">
      <c r="S20871" s="46"/>
      <c r="U20871" s="46"/>
    </row>
    <row r="20872" spans="19:21" x14ac:dyDescent="0.25">
      <c r="S20872" s="46"/>
      <c r="U20872" s="46"/>
    </row>
    <row r="20873" spans="19:21" x14ac:dyDescent="0.25">
      <c r="S20873" s="46"/>
      <c r="U20873" s="46"/>
    </row>
    <row r="20874" spans="19:21" x14ac:dyDescent="0.25">
      <c r="S20874" s="46"/>
      <c r="U20874" s="46"/>
    </row>
    <row r="20875" spans="19:21" x14ac:dyDescent="0.25">
      <c r="S20875" s="46"/>
      <c r="U20875" s="46"/>
    </row>
    <row r="20876" spans="19:21" x14ac:dyDescent="0.25">
      <c r="S20876" s="46"/>
      <c r="U20876" s="46"/>
    </row>
    <row r="20877" spans="19:21" x14ac:dyDescent="0.25">
      <c r="S20877" s="46"/>
      <c r="U20877" s="46"/>
    </row>
    <row r="20878" spans="19:21" x14ac:dyDescent="0.25">
      <c r="S20878" s="46"/>
      <c r="U20878" s="46"/>
    </row>
    <row r="20879" spans="19:21" x14ac:dyDescent="0.25">
      <c r="S20879" s="46"/>
      <c r="U20879" s="46"/>
    </row>
    <row r="20880" spans="19:21" x14ac:dyDescent="0.25">
      <c r="S20880" s="46"/>
      <c r="U20880" s="46"/>
    </row>
    <row r="20881" spans="19:21" x14ac:dyDescent="0.25">
      <c r="S20881" s="46"/>
      <c r="U20881" s="46"/>
    </row>
    <row r="20882" spans="19:21" x14ac:dyDescent="0.25">
      <c r="S20882" s="46"/>
      <c r="U20882" s="46"/>
    </row>
    <row r="20883" spans="19:21" x14ac:dyDescent="0.25">
      <c r="S20883" s="46"/>
      <c r="U20883" s="46"/>
    </row>
    <row r="20884" spans="19:21" x14ac:dyDescent="0.25">
      <c r="S20884" s="46"/>
      <c r="U20884" s="46"/>
    </row>
    <row r="20885" spans="19:21" x14ac:dyDescent="0.25">
      <c r="S20885" s="46"/>
      <c r="U20885" s="46"/>
    </row>
    <row r="20886" spans="19:21" x14ac:dyDescent="0.25">
      <c r="S20886" s="46"/>
      <c r="U20886" s="46"/>
    </row>
    <row r="20887" spans="19:21" x14ac:dyDescent="0.25">
      <c r="S20887" s="46"/>
      <c r="U20887" s="46"/>
    </row>
    <row r="20888" spans="19:21" x14ac:dyDescent="0.25">
      <c r="S20888" s="46"/>
      <c r="U20888" s="46"/>
    </row>
    <row r="20889" spans="19:21" x14ac:dyDescent="0.25">
      <c r="S20889" s="46"/>
      <c r="U20889" s="46"/>
    </row>
    <row r="20890" spans="19:21" x14ac:dyDescent="0.25">
      <c r="S20890" s="46"/>
      <c r="U20890" s="46"/>
    </row>
    <row r="20891" spans="19:21" x14ac:dyDescent="0.25">
      <c r="S20891" s="46"/>
      <c r="U20891" s="46"/>
    </row>
    <row r="20892" spans="19:21" x14ac:dyDescent="0.25">
      <c r="S20892" s="46"/>
      <c r="U20892" s="46"/>
    </row>
    <row r="20893" spans="19:21" x14ac:dyDescent="0.25">
      <c r="S20893" s="46"/>
      <c r="U20893" s="46"/>
    </row>
    <row r="20894" spans="19:21" x14ac:dyDescent="0.25">
      <c r="S20894" s="46"/>
      <c r="U20894" s="46"/>
    </row>
    <row r="20895" spans="19:21" x14ac:dyDescent="0.25">
      <c r="S20895" s="46"/>
      <c r="U20895" s="46"/>
    </row>
    <row r="20896" spans="19:21" x14ac:dyDescent="0.25">
      <c r="S20896" s="46"/>
      <c r="U20896" s="46"/>
    </row>
    <row r="20897" spans="19:21" x14ac:dyDescent="0.25">
      <c r="S20897" s="46"/>
      <c r="U20897" s="46"/>
    </row>
    <row r="20898" spans="19:21" x14ac:dyDescent="0.25">
      <c r="S20898" s="46"/>
      <c r="U20898" s="46"/>
    </row>
    <row r="20899" spans="19:21" x14ac:dyDescent="0.25">
      <c r="S20899" s="46"/>
      <c r="U20899" s="46"/>
    </row>
    <row r="20900" spans="19:21" x14ac:dyDescent="0.25">
      <c r="S20900" s="46"/>
      <c r="U20900" s="46"/>
    </row>
    <row r="20901" spans="19:21" x14ac:dyDescent="0.25">
      <c r="S20901" s="46"/>
      <c r="U20901" s="46"/>
    </row>
    <row r="20902" spans="19:21" x14ac:dyDescent="0.25">
      <c r="S20902" s="46"/>
      <c r="U20902" s="46"/>
    </row>
    <row r="20903" spans="19:21" x14ac:dyDescent="0.25">
      <c r="S20903" s="46"/>
      <c r="U20903" s="46"/>
    </row>
    <row r="20904" spans="19:21" x14ac:dyDescent="0.25">
      <c r="S20904" s="46"/>
      <c r="U20904" s="46"/>
    </row>
    <row r="20905" spans="19:21" x14ac:dyDescent="0.25">
      <c r="S20905" s="46"/>
      <c r="U20905" s="46"/>
    </row>
    <row r="20906" spans="19:21" x14ac:dyDescent="0.25">
      <c r="S20906" s="46"/>
      <c r="U20906" s="46"/>
    </row>
    <row r="20907" spans="19:21" x14ac:dyDescent="0.25">
      <c r="S20907" s="46"/>
      <c r="U20907" s="46"/>
    </row>
    <row r="20908" spans="19:21" x14ac:dyDescent="0.25">
      <c r="S20908" s="46"/>
      <c r="U20908" s="46"/>
    </row>
    <row r="20909" spans="19:21" x14ac:dyDescent="0.25">
      <c r="S20909" s="46"/>
      <c r="U20909" s="46"/>
    </row>
    <row r="20910" spans="19:21" x14ac:dyDescent="0.25">
      <c r="S20910" s="46"/>
      <c r="U20910" s="46"/>
    </row>
    <row r="20911" spans="19:21" x14ac:dyDescent="0.25">
      <c r="S20911" s="46"/>
      <c r="U20911" s="46"/>
    </row>
    <row r="20912" spans="19:21" x14ac:dyDescent="0.25">
      <c r="S20912" s="46"/>
      <c r="U20912" s="46"/>
    </row>
    <row r="20913" spans="19:21" x14ac:dyDescent="0.25">
      <c r="S20913" s="46"/>
      <c r="U20913" s="46"/>
    </row>
    <row r="20914" spans="19:21" x14ac:dyDescent="0.25">
      <c r="S20914" s="46"/>
      <c r="U20914" s="46"/>
    </row>
    <row r="20915" spans="19:21" x14ac:dyDescent="0.25">
      <c r="S20915" s="46"/>
      <c r="U20915" s="46"/>
    </row>
    <row r="20916" spans="19:21" x14ac:dyDescent="0.25">
      <c r="S20916" s="46"/>
      <c r="U20916" s="46"/>
    </row>
    <row r="20917" spans="19:21" x14ac:dyDescent="0.25">
      <c r="S20917" s="46"/>
      <c r="U20917" s="46"/>
    </row>
    <row r="20918" spans="19:21" x14ac:dyDescent="0.25">
      <c r="S20918" s="46"/>
      <c r="U20918" s="46"/>
    </row>
    <row r="20919" spans="19:21" x14ac:dyDescent="0.25">
      <c r="S20919" s="46"/>
      <c r="U20919" s="46"/>
    </row>
    <row r="20920" spans="19:21" x14ac:dyDescent="0.25">
      <c r="S20920" s="46"/>
      <c r="U20920" s="46"/>
    </row>
    <row r="20921" spans="19:21" x14ac:dyDescent="0.25">
      <c r="S20921" s="46"/>
      <c r="U20921" s="46"/>
    </row>
    <row r="20922" spans="19:21" x14ac:dyDescent="0.25">
      <c r="S20922" s="46"/>
      <c r="U20922" s="46"/>
    </row>
    <row r="20923" spans="19:21" x14ac:dyDescent="0.25">
      <c r="S20923" s="46"/>
      <c r="U20923" s="46"/>
    </row>
    <row r="20924" spans="19:21" x14ac:dyDescent="0.25">
      <c r="S20924" s="46"/>
      <c r="U20924" s="46"/>
    </row>
    <row r="20925" spans="19:21" x14ac:dyDescent="0.25">
      <c r="S20925" s="46"/>
      <c r="U20925" s="46"/>
    </row>
    <row r="20926" spans="19:21" x14ac:dyDescent="0.25">
      <c r="S20926" s="46"/>
      <c r="U20926" s="46"/>
    </row>
    <row r="20927" spans="19:21" x14ac:dyDescent="0.25">
      <c r="S20927" s="46"/>
      <c r="U20927" s="46"/>
    </row>
    <row r="20928" spans="19:21" x14ac:dyDescent="0.25">
      <c r="S20928" s="46"/>
      <c r="U20928" s="46"/>
    </row>
    <row r="20929" spans="19:21" x14ac:dyDescent="0.25">
      <c r="S20929" s="46"/>
      <c r="U20929" s="46"/>
    </row>
    <row r="20930" spans="19:21" x14ac:dyDescent="0.25">
      <c r="S20930" s="46"/>
      <c r="U20930" s="46"/>
    </row>
    <row r="20931" spans="19:21" x14ac:dyDescent="0.25">
      <c r="S20931" s="46"/>
      <c r="U20931" s="46"/>
    </row>
    <row r="20932" spans="19:21" x14ac:dyDescent="0.25">
      <c r="S20932" s="46"/>
      <c r="U20932" s="46"/>
    </row>
    <row r="20933" spans="19:21" x14ac:dyDescent="0.25">
      <c r="S20933" s="46"/>
      <c r="U20933" s="46"/>
    </row>
    <row r="20934" spans="19:21" x14ac:dyDescent="0.25">
      <c r="S20934" s="46"/>
      <c r="U20934" s="46"/>
    </row>
    <row r="20935" spans="19:21" x14ac:dyDescent="0.25">
      <c r="S20935" s="46"/>
      <c r="U20935" s="46"/>
    </row>
    <row r="20936" spans="19:21" x14ac:dyDescent="0.25">
      <c r="S20936" s="46"/>
      <c r="U20936" s="46"/>
    </row>
    <row r="20937" spans="19:21" x14ac:dyDescent="0.25">
      <c r="S20937" s="46"/>
      <c r="U20937" s="46"/>
    </row>
    <row r="20938" spans="19:21" x14ac:dyDescent="0.25">
      <c r="S20938" s="46"/>
      <c r="U20938" s="46"/>
    </row>
    <row r="20939" spans="19:21" x14ac:dyDescent="0.25">
      <c r="S20939" s="46"/>
      <c r="U20939" s="46"/>
    </row>
    <row r="20940" spans="19:21" x14ac:dyDescent="0.25">
      <c r="S20940" s="46"/>
      <c r="U20940" s="46"/>
    </row>
    <row r="20941" spans="19:21" x14ac:dyDescent="0.25">
      <c r="S20941" s="46"/>
      <c r="U20941" s="46"/>
    </row>
    <row r="20942" spans="19:21" x14ac:dyDescent="0.25">
      <c r="S20942" s="46"/>
      <c r="U20942" s="46"/>
    </row>
    <row r="20943" spans="19:21" x14ac:dyDescent="0.25">
      <c r="S20943" s="46"/>
      <c r="U20943" s="46"/>
    </row>
    <row r="20944" spans="19:21" x14ac:dyDescent="0.25">
      <c r="S20944" s="46"/>
      <c r="U20944" s="46"/>
    </row>
    <row r="20945" spans="19:21" x14ac:dyDescent="0.25">
      <c r="S20945" s="46"/>
      <c r="U20945" s="46"/>
    </row>
    <row r="20946" spans="19:21" x14ac:dyDescent="0.25">
      <c r="S20946" s="46"/>
      <c r="U20946" s="46"/>
    </row>
    <row r="20947" spans="19:21" x14ac:dyDescent="0.25">
      <c r="S20947" s="46"/>
      <c r="U20947" s="46"/>
    </row>
    <row r="20948" spans="19:21" x14ac:dyDescent="0.25">
      <c r="S20948" s="46"/>
      <c r="U20948" s="46"/>
    </row>
    <row r="20949" spans="19:21" x14ac:dyDescent="0.25">
      <c r="S20949" s="46"/>
      <c r="U20949" s="46"/>
    </row>
    <row r="20950" spans="19:21" x14ac:dyDescent="0.25">
      <c r="S20950" s="46"/>
      <c r="U20950" s="46"/>
    </row>
    <row r="20951" spans="19:21" x14ac:dyDescent="0.25">
      <c r="S20951" s="46"/>
      <c r="U20951" s="46"/>
    </row>
    <row r="20952" spans="19:21" x14ac:dyDescent="0.25">
      <c r="S20952" s="46"/>
      <c r="U20952" s="46"/>
    </row>
    <row r="20953" spans="19:21" x14ac:dyDescent="0.25">
      <c r="S20953" s="46"/>
      <c r="U20953" s="46"/>
    </row>
    <row r="20954" spans="19:21" x14ac:dyDescent="0.25">
      <c r="S20954" s="46"/>
      <c r="U20954" s="46"/>
    </row>
    <row r="20955" spans="19:21" x14ac:dyDescent="0.25">
      <c r="S20955" s="46"/>
      <c r="U20955" s="46"/>
    </row>
    <row r="20956" spans="19:21" x14ac:dyDescent="0.25">
      <c r="S20956" s="46"/>
      <c r="U20956" s="46"/>
    </row>
    <row r="20957" spans="19:21" x14ac:dyDescent="0.25">
      <c r="S20957" s="46"/>
      <c r="U20957" s="46"/>
    </row>
    <row r="20958" spans="19:21" x14ac:dyDescent="0.25">
      <c r="S20958" s="46"/>
      <c r="U20958" s="46"/>
    </row>
    <row r="20959" spans="19:21" x14ac:dyDescent="0.25">
      <c r="S20959" s="46"/>
      <c r="U20959" s="46"/>
    </row>
    <row r="20960" spans="19:21" x14ac:dyDescent="0.25">
      <c r="S20960" s="46"/>
      <c r="U20960" s="46"/>
    </row>
    <row r="20961" spans="19:21" x14ac:dyDescent="0.25">
      <c r="S20961" s="46"/>
      <c r="U20961" s="46"/>
    </row>
    <row r="20962" spans="19:21" x14ac:dyDescent="0.25">
      <c r="S20962" s="46"/>
      <c r="U20962" s="46"/>
    </row>
    <row r="20963" spans="19:21" x14ac:dyDescent="0.25">
      <c r="S20963" s="46"/>
      <c r="U20963" s="46"/>
    </row>
    <row r="20964" spans="19:21" x14ac:dyDescent="0.25">
      <c r="S20964" s="46"/>
      <c r="U20964" s="46"/>
    </row>
    <row r="20965" spans="19:21" x14ac:dyDescent="0.25">
      <c r="S20965" s="46"/>
      <c r="U20965" s="46"/>
    </row>
    <row r="20966" spans="19:21" x14ac:dyDescent="0.25">
      <c r="S20966" s="46"/>
      <c r="U20966" s="46"/>
    </row>
    <row r="20967" spans="19:21" x14ac:dyDescent="0.25">
      <c r="S20967" s="46"/>
      <c r="U20967" s="46"/>
    </row>
    <row r="20968" spans="19:21" x14ac:dyDescent="0.25">
      <c r="S20968" s="46"/>
      <c r="U20968" s="46"/>
    </row>
    <row r="20969" spans="19:21" x14ac:dyDescent="0.25">
      <c r="S20969" s="46"/>
      <c r="U20969" s="46"/>
    </row>
    <row r="20970" spans="19:21" x14ac:dyDescent="0.25">
      <c r="S20970" s="46"/>
      <c r="U20970" s="46"/>
    </row>
    <row r="20971" spans="19:21" x14ac:dyDescent="0.25">
      <c r="S20971" s="46"/>
      <c r="U20971" s="46"/>
    </row>
    <row r="20972" spans="19:21" x14ac:dyDescent="0.25">
      <c r="S20972" s="46"/>
      <c r="U20972" s="46"/>
    </row>
    <row r="20973" spans="19:21" x14ac:dyDescent="0.25">
      <c r="S20973" s="46"/>
      <c r="U20973" s="46"/>
    </row>
    <row r="20974" spans="19:21" x14ac:dyDescent="0.25">
      <c r="S20974" s="46"/>
      <c r="U20974" s="46"/>
    </row>
    <row r="20975" spans="19:21" x14ac:dyDescent="0.25">
      <c r="S20975" s="46"/>
      <c r="U20975" s="46"/>
    </row>
    <row r="20976" spans="19:21" x14ac:dyDescent="0.25">
      <c r="S20976" s="46"/>
      <c r="U20976" s="46"/>
    </row>
    <row r="20977" spans="19:21" x14ac:dyDescent="0.25">
      <c r="S20977" s="46"/>
      <c r="U20977" s="46"/>
    </row>
    <row r="20978" spans="19:21" x14ac:dyDescent="0.25">
      <c r="S20978" s="46"/>
      <c r="U20978" s="46"/>
    </row>
    <row r="20979" spans="19:21" x14ac:dyDescent="0.25">
      <c r="S20979" s="46"/>
      <c r="U20979" s="46"/>
    </row>
    <row r="20980" spans="19:21" x14ac:dyDescent="0.25">
      <c r="S20980" s="46"/>
      <c r="U20980" s="46"/>
    </row>
    <row r="20981" spans="19:21" x14ac:dyDescent="0.25">
      <c r="S20981" s="46"/>
      <c r="U20981" s="46"/>
    </row>
    <row r="20982" spans="19:21" x14ac:dyDescent="0.25">
      <c r="S20982" s="46"/>
      <c r="U20982" s="46"/>
    </row>
    <row r="20983" spans="19:21" x14ac:dyDescent="0.25">
      <c r="S20983" s="46"/>
      <c r="U20983" s="46"/>
    </row>
    <row r="20984" spans="19:21" x14ac:dyDescent="0.25">
      <c r="S20984" s="46"/>
      <c r="U20984" s="46"/>
    </row>
    <row r="20985" spans="19:21" x14ac:dyDescent="0.25">
      <c r="S20985" s="46"/>
      <c r="U20985" s="46"/>
    </row>
    <row r="20986" spans="19:21" x14ac:dyDescent="0.25">
      <c r="S20986" s="46"/>
      <c r="U20986" s="46"/>
    </row>
    <row r="20987" spans="19:21" x14ac:dyDescent="0.25">
      <c r="S20987" s="46"/>
      <c r="U20987" s="46"/>
    </row>
    <row r="20988" spans="19:21" x14ac:dyDescent="0.25">
      <c r="S20988" s="46"/>
      <c r="U20988" s="46"/>
    </row>
    <row r="20989" spans="19:21" x14ac:dyDescent="0.25">
      <c r="S20989" s="46"/>
      <c r="U20989" s="46"/>
    </row>
    <row r="20990" spans="19:21" x14ac:dyDescent="0.25">
      <c r="S20990" s="46"/>
      <c r="U20990" s="46"/>
    </row>
    <row r="20991" spans="19:21" x14ac:dyDescent="0.25">
      <c r="S20991" s="46"/>
      <c r="U20991" s="46"/>
    </row>
    <row r="20992" spans="19:21" x14ac:dyDescent="0.25">
      <c r="S20992" s="46"/>
      <c r="U20992" s="46"/>
    </row>
    <row r="20993" spans="19:21" x14ac:dyDescent="0.25">
      <c r="S20993" s="46"/>
      <c r="U20993" s="46"/>
    </row>
    <row r="20994" spans="19:21" x14ac:dyDescent="0.25">
      <c r="S20994" s="46"/>
      <c r="U20994" s="46"/>
    </row>
    <row r="20995" spans="19:21" x14ac:dyDescent="0.25">
      <c r="S20995" s="46"/>
      <c r="U20995" s="46"/>
    </row>
    <row r="20996" spans="19:21" x14ac:dyDescent="0.25">
      <c r="S20996" s="46"/>
      <c r="U20996" s="46"/>
    </row>
    <row r="20997" spans="19:21" x14ac:dyDescent="0.25">
      <c r="S20997" s="46"/>
      <c r="U20997" s="46"/>
    </row>
    <row r="20998" spans="19:21" x14ac:dyDescent="0.25">
      <c r="S20998" s="46"/>
      <c r="U20998" s="46"/>
    </row>
    <row r="20999" spans="19:21" x14ac:dyDescent="0.25">
      <c r="S20999" s="46"/>
      <c r="U20999" s="46"/>
    </row>
    <row r="21000" spans="19:21" x14ac:dyDescent="0.25">
      <c r="S21000" s="46"/>
      <c r="U21000" s="46"/>
    </row>
    <row r="21001" spans="19:21" x14ac:dyDescent="0.25">
      <c r="S21001" s="46"/>
      <c r="U21001" s="46"/>
    </row>
    <row r="21002" spans="19:21" x14ac:dyDescent="0.25">
      <c r="S21002" s="46"/>
      <c r="U21002" s="46"/>
    </row>
    <row r="21003" spans="19:21" x14ac:dyDescent="0.25">
      <c r="S21003" s="46"/>
      <c r="U21003" s="46"/>
    </row>
    <row r="21004" spans="19:21" x14ac:dyDescent="0.25">
      <c r="S21004" s="46"/>
      <c r="U21004" s="46"/>
    </row>
    <row r="21005" spans="19:21" x14ac:dyDescent="0.25">
      <c r="S21005" s="46"/>
      <c r="U21005" s="46"/>
    </row>
    <row r="21006" spans="19:21" x14ac:dyDescent="0.25">
      <c r="S21006" s="46"/>
      <c r="U21006" s="46"/>
    </row>
    <row r="21007" spans="19:21" x14ac:dyDescent="0.25">
      <c r="S21007" s="46"/>
      <c r="U21007" s="46"/>
    </row>
    <row r="21008" spans="19:21" x14ac:dyDescent="0.25">
      <c r="S21008" s="46"/>
      <c r="U21008" s="46"/>
    </row>
    <row r="21009" spans="19:21" x14ac:dyDescent="0.25">
      <c r="S21009" s="46"/>
      <c r="U21009" s="46"/>
    </row>
    <row r="21010" spans="19:21" x14ac:dyDescent="0.25">
      <c r="S21010" s="46"/>
      <c r="U21010" s="46"/>
    </row>
    <row r="21011" spans="19:21" x14ac:dyDescent="0.25">
      <c r="S21011" s="46"/>
      <c r="U21011" s="46"/>
    </row>
    <row r="21012" spans="19:21" x14ac:dyDescent="0.25">
      <c r="S21012" s="46"/>
      <c r="U21012" s="46"/>
    </row>
    <row r="21013" spans="19:21" x14ac:dyDescent="0.25">
      <c r="S21013" s="46"/>
      <c r="U21013" s="46"/>
    </row>
    <row r="21014" spans="19:21" x14ac:dyDescent="0.25">
      <c r="S21014" s="46"/>
      <c r="U21014" s="46"/>
    </row>
    <row r="21015" spans="19:21" x14ac:dyDescent="0.25">
      <c r="S21015" s="46"/>
      <c r="U21015" s="46"/>
    </row>
    <row r="21016" spans="19:21" x14ac:dyDescent="0.25">
      <c r="S21016" s="46"/>
      <c r="U21016" s="46"/>
    </row>
    <row r="21017" spans="19:21" x14ac:dyDescent="0.25">
      <c r="S21017" s="46"/>
      <c r="U21017" s="46"/>
    </row>
    <row r="21018" spans="19:21" x14ac:dyDescent="0.25">
      <c r="S21018" s="46"/>
      <c r="U21018" s="46"/>
    </row>
    <row r="21019" spans="19:21" x14ac:dyDescent="0.25">
      <c r="S21019" s="46"/>
      <c r="U21019" s="46"/>
    </row>
    <row r="21020" spans="19:21" x14ac:dyDescent="0.25">
      <c r="S21020" s="46"/>
      <c r="U21020" s="46"/>
    </row>
    <row r="21021" spans="19:21" x14ac:dyDescent="0.25">
      <c r="S21021" s="46"/>
      <c r="U21021" s="46"/>
    </row>
    <row r="21022" spans="19:21" x14ac:dyDescent="0.25">
      <c r="S21022" s="46"/>
      <c r="U21022" s="46"/>
    </row>
    <row r="21023" spans="19:21" x14ac:dyDescent="0.25">
      <c r="S21023" s="46"/>
      <c r="U21023" s="46"/>
    </row>
    <row r="21024" spans="19:21" x14ac:dyDescent="0.25">
      <c r="S21024" s="46"/>
      <c r="U21024" s="46"/>
    </row>
    <row r="21025" spans="19:21" x14ac:dyDescent="0.25">
      <c r="S21025" s="46"/>
      <c r="U21025" s="46"/>
    </row>
    <row r="21026" spans="19:21" x14ac:dyDescent="0.25">
      <c r="S21026" s="46"/>
      <c r="U21026" s="46"/>
    </row>
    <row r="21027" spans="19:21" x14ac:dyDescent="0.25">
      <c r="S21027" s="46"/>
      <c r="U21027" s="46"/>
    </row>
    <row r="21028" spans="19:21" x14ac:dyDescent="0.25">
      <c r="S21028" s="46"/>
      <c r="U21028" s="46"/>
    </row>
    <row r="21029" spans="19:21" x14ac:dyDescent="0.25">
      <c r="S21029" s="46"/>
      <c r="U21029" s="46"/>
    </row>
    <row r="21030" spans="19:21" x14ac:dyDescent="0.25">
      <c r="S21030" s="46"/>
      <c r="U21030" s="46"/>
    </row>
    <row r="21031" spans="19:21" x14ac:dyDescent="0.25">
      <c r="S21031" s="46"/>
      <c r="U21031" s="46"/>
    </row>
    <row r="21032" spans="19:21" x14ac:dyDescent="0.25">
      <c r="S21032" s="46"/>
      <c r="U21032" s="46"/>
    </row>
    <row r="21033" spans="19:21" x14ac:dyDescent="0.25">
      <c r="S21033" s="46"/>
      <c r="U21033" s="46"/>
    </row>
    <row r="21034" spans="19:21" x14ac:dyDescent="0.25">
      <c r="S21034" s="46"/>
      <c r="U21034" s="46"/>
    </row>
    <row r="21035" spans="19:21" x14ac:dyDescent="0.25">
      <c r="S21035" s="46"/>
      <c r="U21035" s="46"/>
    </row>
    <row r="21036" spans="19:21" x14ac:dyDescent="0.25">
      <c r="S21036" s="46"/>
      <c r="U21036" s="46"/>
    </row>
    <row r="21037" spans="19:21" x14ac:dyDescent="0.25">
      <c r="S21037" s="46"/>
      <c r="U21037" s="46"/>
    </row>
    <row r="21038" spans="19:21" x14ac:dyDescent="0.25">
      <c r="S21038" s="46"/>
      <c r="U21038" s="46"/>
    </row>
    <row r="21039" spans="19:21" x14ac:dyDescent="0.25">
      <c r="S21039" s="46"/>
      <c r="U21039" s="46"/>
    </row>
    <row r="21040" spans="19:21" x14ac:dyDescent="0.25">
      <c r="S21040" s="46"/>
      <c r="U21040" s="46"/>
    </row>
    <row r="21041" spans="19:21" x14ac:dyDescent="0.25">
      <c r="S21041" s="46"/>
      <c r="U21041" s="46"/>
    </row>
    <row r="21042" spans="19:21" x14ac:dyDescent="0.25">
      <c r="S21042" s="46"/>
      <c r="U21042" s="46"/>
    </row>
    <row r="21043" spans="19:21" x14ac:dyDescent="0.25">
      <c r="S21043" s="46"/>
      <c r="U21043" s="46"/>
    </row>
    <row r="21044" spans="19:21" x14ac:dyDescent="0.25">
      <c r="S21044" s="46"/>
      <c r="U21044" s="46"/>
    </row>
    <row r="21045" spans="19:21" x14ac:dyDescent="0.25">
      <c r="S21045" s="46"/>
      <c r="U21045" s="46"/>
    </row>
    <row r="21046" spans="19:21" x14ac:dyDescent="0.25">
      <c r="S21046" s="46"/>
      <c r="U21046" s="46"/>
    </row>
    <row r="21047" spans="19:21" x14ac:dyDescent="0.25">
      <c r="S21047" s="46"/>
      <c r="U21047" s="46"/>
    </row>
    <row r="21048" spans="19:21" x14ac:dyDescent="0.25">
      <c r="S21048" s="46"/>
      <c r="U21048" s="46"/>
    </row>
    <row r="21049" spans="19:21" x14ac:dyDescent="0.25">
      <c r="S21049" s="46"/>
      <c r="U21049" s="46"/>
    </row>
    <row r="21050" spans="19:21" x14ac:dyDescent="0.25">
      <c r="S21050" s="46"/>
      <c r="U21050" s="46"/>
    </row>
    <row r="21051" spans="19:21" x14ac:dyDescent="0.25">
      <c r="S21051" s="46"/>
      <c r="U21051" s="46"/>
    </row>
    <row r="21052" spans="19:21" x14ac:dyDescent="0.25">
      <c r="S21052" s="46"/>
      <c r="U21052" s="46"/>
    </row>
    <row r="21053" spans="19:21" x14ac:dyDescent="0.25">
      <c r="S21053" s="46"/>
      <c r="U21053" s="46"/>
    </row>
    <row r="21054" spans="19:21" x14ac:dyDescent="0.25">
      <c r="S21054" s="46"/>
      <c r="U21054" s="46"/>
    </row>
    <row r="21055" spans="19:21" x14ac:dyDescent="0.25">
      <c r="S21055" s="46"/>
      <c r="U21055" s="46"/>
    </row>
    <row r="21056" spans="19:21" x14ac:dyDescent="0.25">
      <c r="S21056" s="46"/>
      <c r="U21056" s="46"/>
    </row>
    <row r="21057" spans="19:21" x14ac:dyDescent="0.25">
      <c r="S21057" s="46"/>
      <c r="U21057" s="46"/>
    </row>
    <row r="21058" spans="19:21" x14ac:dyDescent="0.25">
      <c r="S21058" s="46"/>
      <c r="U21058" s="46"/>
    </row>
    <row r="21059" spans="19:21" x14ac:dyDescent="0.25">
      <c r="S21059" s="46"/>
      <c r="U21059" s="46"/>
    </row>
    <row r="21060" spans="19:21" x14ac:dyDescent="0.25">
      <c r="S21060" s="46"/>
      <c r="U21060" s="46"/>
    </row>
    <row r="21061" spans="19:21" x14ac:dyDescent="0.25">
      <c r="S21061" s="46"/>
      <c r="U21061" s="46"/>
    </row>
    <row r="21062" spans="19:21" x14ac:dyDescent="0.25">
      <c r="S21062" s="46"/>
      <c r="U21062" s="46"/>
    </row>
    <row r="21063" spans="19:21" x14ac:dyDescent="0.25">
      <c r="S21063" s="46"/>
      <c r="U21063" s="46"/>
    </row>
    <row r="21064" spans="19:21" x14ac:dyDescent="0.25">
      <c r="S21064" s="46"/>
      <c r="U21064" s="46"/>
    </row>
    <row r="21065" spans="19:21" x14ac:dyDescent="0.25">
      <c r="S21065" s="46"/>
      <c r="U21065" s="46"/>
    </row>
    <row r="21066" spans="19:21" x14ac:dyDescent="0.25">
      <c r="S21066" s="46"/>
      <c r="U21066" s="46"/>
    </row>
    <row r="21067" spans="19:21" x14ac:dyDescent="0.25">
      <c r="S21067" s="46"/>
      <c r="U21067" s="46"/>
    </row>
    <row r="21068" spans="19:21" x14ac:dyDescent="0.25">
      <c r="S21068" s="46"/>
      <c r="U21068" s="46"/>
    </row>
    <row r="21069" spans="19:21" x14ac:dyDescent="0.25">
      <c r="S21069" s="46"/>
      <c r="U21069" s="46"/>
    </row>
    <row r="21070" spans="19:21" x14ac:dyDescent="0.25">
      <c r="S21070" s="46"/>
      <c r="U21070" s="46"/>
    </row>
    <row r="21071" spans="19:21" x14ac:dyDescent="0.25">
      <c r="S21071" s="46"/>
      <c r="U21071" s="46"/>
    </row>
    <row r="21072" spans="19:21" x14ac:dyDescent="0.25">
      <c r="S21072" s="46"/>
      <c r="U21072" s="46"/>
    </row>
    <row r="21073" spans="19:21" x14ac:dyDescent="0.25">
      <c r="S21073" s="46"/>
      <c r="U21073" s="46"/>
    </row>
    <row r="21074" spans="19:21" x14ac:dyDescent="0.25">
      <c r="S21074" s="46"/>
      <c r="U21074" s="46"/>
    </row>
    <row r="21075" spans="19:21" x14ac:dyDescent="0.25">
      <c r="S21075" s="46"/>
      <c r="U21075" s="46"/>
    </row>
    <row r="21076" spans="19:21" x14ac:dyDescent="0.25">
      <c r="S21076" s="46"/>
      <c r="U21076" s="46"/>
    </row>
    <row r="21077" spans="19:21" x14ac:dyDescent="0.25">
      <c r="S21077" s="46"/>
      <c r="U21077" s="46"/>
    </row>
    <row r="21078" spans="19:21" x14ac:dyDescent="0.25">
      <c r="S21078" s="46"/>
      <c r="U21078" s="46"/>
    </row>
    <row r="21079" spans="19:21" x14ac:dyDescent="0.25">
      <c r="S21079" s="46"/>
      <c r="U21079" s="46"/>
    </row>
    <row r="21080" spans="19:21" x14ac:dyDescent="0.25">
      <c r="S21080" s="46"/>
      <c r="U21080" s="46"/>
    </row>
    <row r="21081" spans="19:21" x14ac:dyDescent="0.25">
      <c r="S21081" s="46"/>
      <c r="U21081" s="46"/>
    </row>
    <row r="21082" spans="19:21" x14ac:dyDescent="0.25">
      <c r="S21082" s="46"/>
      <c r="U21082" s="46"/>
    </row>
    <row r="21083" spans="19:21" x14ac:dyDescent="0.25">
      <c r="S21083" s="46"/>
      <c r="U21083" s="46"/>
    </row>
    <row r="21084" spans="19:21" x14ac:dyDescent="0.25">
      <c r="S21084" s="46"/>
      <c r="U21084" s="46"/>
    </row>
    <row r="21085" spans="19:21" x14ac:dyDescent="0.25">
      <c r="S21085" s="46"/>
      <c r="U21085" s="46"/>
    </row>
    <row r="21086" spans="19:21" x14ac:dyDescent="0.25">
      <c r="S21086" s="46"/>
      <c r="U21086" s="46"/>
    </row>
    <row r="21087" spans="19:21" x14ac:dyDescent="0.25">
      <c r="S21087" s="46"/>
      <c r="U21087" s="46"/>
    </row>
    <row r="21088" spans="19:21" x14ac:dyDescent="0.25">
      <c r="S21088" s="46"/>
      <c r="U21088" s="46"/>
    </row>
    <row r="21089" spans="19:21" x14ac:dyDescent="0.25">
      <c r="S21089" s="46"/>
      <c r="U21089" s="46"/>
    </row>
    <row r="21090" spans="19:21" x14ac:dyDescent="0.25">
      <c r="S21090" s="46"/>
      <c r="U21090" s="46"/>
    </row>
    <row r="21091" spans="19:21" x14ac:dyDescent="0.25">
      <c r="S21091" s="46"/>
      <c r="U21091" s="46"/>
    </row>
    <row r="21092" spans="19:21" x14ac:dyDescent="0.25">
      <c r="S21092" s="46"/>
      <c r="U21092" s="46"/>
    </row>
    <row r="21093" spans="19:21" x14ac:dyDescent="0.25">
      <c r="S21093" s="46"/>
      <c r="U21093" s="46"/>
    </row>
    <row r="21094" spans="19:21" x14ac:dyDescent="0.25">
      <c r="S21094" s="46"/>
      <c r="U21094" s="46"/>
    </row>
    <row r="21095" spans="19:21" x14ac:dyDescent="0.25">
      <c r="S21095" s="46"/>
      <c r="U21095" s="46"/>
    </row>
    <row r="21096" spans="19:21" x14ac:dyDescent="0.25">
      <c r="S21096" s="46"/>
      <c r="U21096" s="46"/>
    </row>
    <row r="21097" spans="19:21" x14ac:dyDescent="0.25">
      <c r="S21097" s="46"/>
      <c r="U21097" s="46"/>
    </row>
    <row r="21098" spans="19:21" x14ac:dyDescent="0.25">
      <c r="S21098" s="46"/>
      <c r="U21098" s="46"/>
    </row>
    <row r="21099" spans="19:21" x14ac:dyDescent="0.25">
      <c r="S21099" s="46"/>
      <c r="U21099" s="46"/>
    </row>
    <row r="21100" spans="19:21" x14ac:dyDescent="0.25">
      <c r="S21100" s="46"/>
      <c r="U21100" s="46"/>
    </row>
    <row r="21101" spans="19:21" x14ac:dyDescent="0.25">
      <c r="S21101" s="46"/>
      <c r="U21101" s="46"/>
    </row>
    <row r="21102" spans="19:21" x14ac:dyDescent="0.25">
      <c r="S21102" s="46"/>
      <c r="U21102" s="46"/>
    </row>
    <row r="21103" spans="19:21" x14ac:dyDescent="0.25">
      <c r="S21103" s="46"/>
      <c r="U21103" s="46"/>
    </row>
    <row r="21104" spans="19:21" x14ac:dyDescent="0.25">
      <c r="S21104" s="46"/>
      <c r="U21104" s="46"/>
    </row>
    <row r="21105" spans="19:21" x14ac:dyDescent="0.25">
      <c r="S21105" s="46"/>
      <c r="U21105" s="46"/>
    </row>
    <row r="21106" spans="19:21" x14ac:dyDescent="0.25">
      <c r="S21106" s="46"/>
      <c r="U21106" s="46"/>
    </row>
    <row r="21107" spans="19:21" x14ac:dyDescent="0.25">
      <c r="S21107" s="46"/>
      <c r="U21107" s="46"/>
    </row>
    <row r="21108" spans="19:21" x14ac:dyDescent="0.25">
      <c r="S21108" s="46"/>
      <c r="U21108" s="46"/>
    </row>
    <row r="21109" spans="19:21" x14ac:dyDescent="0.25">
      <c r="S21109" s="46"/>
      <c r="U21109" s="46"/>
    </row>
    <row r="21110" spans="19:21" x14ac:dyDescent="0.25">
      <c r="S21110" s="46"/>
      <c r="U21110" s="46"/>
    </row>
    <row r="21111" spans="19:21" x14ac:dyDescent="0.25">
      <c r="S21111" s="46"/>
      <c r="U21111" s="46"/>
    </row>
    <row r="21112" spans="19:21" x14ac:dyDescent="0.25">
      <c r="S21112" s="46"/>
      <c r="U21112" s="46"/>
    </row>
    <row r="21113" spans="19:21" x14ac:dyDescent="0.25">
      <c r="S21113" s="46"/>
      <c r="U21113" s="46"/>
    </row>
    <row r="21114" spans="19:21" x14ac:dyDescent="0.25">
      <c r="S21114" s="46"/>
      <c r="U21114" s="46"/>
    </row>
    <row r="21115" spans="19:21" x14ac:dyDescent="0.25">
      <c r="S21115" s="46"/>
      <c r="U21115" s="46"/>
    </row>
    <row r="21116" spans="19:21" x14ac:dyDescent="0.25">
      <c r="S21116" s="46"/>
      <c r="U21116" s="46"/>
    </row>
    <row r="21117" spans="19:21" x14ac:dyDescent="0.25">
      <c r="S21117" s="46"/>
      <c r="U21117" s="46"/>
    </row>
    <row r="21118" spans="19:21" x14ac:dyDescent="0.25">
      <c r="S21118" s="46"/>
      <c r="U21118" s="46"/>
    </row>
    <row r="21119" spans="19:21" x14ac:dyDescent="0.25">
      <c r="S21119" s="46"/>
      <c r="U21119" s="46"/>
    </row>
    <row r="21120" spans="19:21" x14ac:dyDescent="0.25">
      <c r="S21120" s="46"/>
      <c r="U21120" s="46"/>
    </row>
    <row r="21121" spans="19:21" x14ac:dyDescent="0.25">
      <c r="S21121" s="46"/>
      <c r="U21121" s="46"/>
    </row>
    <row r="21122" spans="19:21" x14ac:dyDescent="0.25">
      <c r="S21122" s="46"/>
      <c r="U21122" s="46"/>
    </row>
    <row r="21123" spans="19:21" x14ac:dyDescent="0.25">
      <c r="S21123" s="46"/>
      <c r="U21123" s="46"/>
    </row>
    <row r="21124" spans="19:21" x14ac:dyDescent="0.25">
      <c r="S21124" s="46"/>
      <c r="U21124" s="46"/>
    </row>
    <row r="21125" spans="19:21" x14ac:dyDescent="0.25">
      <c r="S21125" s="46"/>
      <c r="U21125" s="46"/>
    </row>
    <row r="21126" spans="19:21" x14ac:dyDescent="0.25">
      <c r="S21126" s="46"/>
      <c r="U21126" s="46"/>
    </row>
    <row r="21127" spans="19:21" x14ac:dyDescent="0.25">
      <c r="S21127" s="46"/>
      <c r="U21127" s="46"/>
    </row>
    <row r="21128" spans="19:21" x14ac:dyDescent="0.25">
      <c r="S21128" s="46"/>
      <c r="U21128" s="46"/>
    </row>
    <row r="21129" spans="19:21" x14ac:dyDescent="0.25">
      <c r="S21129" s="46"/>
      <c r="U21129" s="46"/>
    </row>
    <row r="21130" spans="19:21" x14ac:dyDescent="0.25">
      <c r="S21130" s="46"/>
      <c r="U21130" s="46"/>
    </row>
    <row r="21131" spans="19:21" x14ac:dyDescent="0.25">
      <c r="S21131" s="46"/>
      <c r="U21131" s="46"/>
    </row>
    <row r="21132" spans="19:21" x14ac:dyDescent="0.25">
      <c r="S21132" s="46"/>
      <c r="U21132" s="46"/>
    </row>
    <row r="21133" spans="19:21" x14ac:dyDescent="0.25">
      <c r="S21133" s="46"/>
      <c r="U21133" s="46"/>
    </row>
    <row r="21134" spans="19:21" x14ac:dyDescent="0.25">
      <c r="S21134" s="46"/>
      <c r="U21134" s="46"/>
    </row>
    <row r="21135" spans="19:21" x14ac:dyDescent="0.25">
      <c r="S21135" s="46"/>
      <c r="U21135" s="46"/>
    </row>
    <row r="21136" spans="19:21" x14ac:dyDescent="0.25">
      <c r="S21136" s="46"/>
      <c r="U21136" s="46"/>
    </row>
    <row r="21137" spans="19:21" x14ac:dyDescent="0.25">
      <c r="S21137" s="46"/>
      <c r="U21137" s="46"/>
    </row>
    <row r="21138" spans="19:21" x14ac:dyDescent="0.25">
      <c r="S21138" s="46"/>
      <c r="U21138" s="46"/>
    </row>
    <row r="21139" spans="19:21" x14ac:dyDescent="0.25">
      <c r="S21139" s="46"/>
      <c r="U21139" s="46"/>
    </row>
    <row r="21140" spans="19:21" x14ac:dyDescent="0.25">
      <c r="S21140" s="46"/>
      <c r="U21140" s="46"/>
    </row>
    <row r="21141" spans="19:21" x14ac:dyDescent="0.25">
      <c r="S21141" s="46"/>
      <c r="U21141" s="46"/>
    </row>
    <row r="21142" spans="19:21" x14ac:dyDescent="0.25">
      <c r="S21142" s="46"/>
      <c r="U21142" s="46"/>
    </row>
    <row r="21143" spans="19:21" x14ac:dyDescent="0.25">
      <c r="S21143" s="46"/>
      <c r="U21143" s="46"/>
    </row>
    <row r="21144" spans="19:21" x14ac:dyDescent="0.25">
      <c r="S21144" s="46"/>
      <c r="U21144" s="46"/>
    </row>
    <row r="21145" spans="19:21" x14ac:dyDescent="0.25">
      <c r="S21145" s="46"/>
      <c r="U21145" s="46"/>
    </row>
    <row r="21146" spans="19:21" x14ac:dyDescent="0.25">
      <c r="S21146" s="46"/>
      <c r="U21146" s="46"/>
    </row>
    <row r="21147" spans="19:21" x14ac:dyDescent="0.25">
      <c r="S21147" s="46"/>
      <c r="U21147" s="46"/>
    </row>
    <row r="21148" spans="19:21" x14ac:dyDescent="0.25">
      <c r="S21148" s="46"/>
      <c r="U21148" s="46"/>
    </row>
    <row r="21149" spans="19:21" x14ac:dyDescent="0.25">
      <c r="S21149" s="46"/>
      <c r="U21149" s="46"/>
    </row>
    <row r="21150" spans="19:21" x14ac:dyDescent="0.25">
      <c r="S21150" s="46"/>
      <c r="U21150" s="46"/>
    </row>
    <row r="21151" spans="19:21" x14ac:dyDescent="0.25">
      <c r="S21151" s="46"/>
      <c r="U21151" s="46"/>
    </row>
    <row r="21152" spans="19:21" x14ac:dyDescent="0.25">
      <c r="S21152" s="46"/>
      <c r="U21152" s="46"/>
    </row>
    <row r="21153" spans="19:21" x14ac:dyDescent="0.25">
      <c r="S21153" s="46"/>
      <c r="U21153" s="46"/>
    </row>
    <row r="21154" spans="19:21" x14ac:dyDescent="0.25">
      <c r="S21154" s="46"/>
      <c r="U21154" s="46"/>
    </row>
    <row r="21155" spans="19:21" x14ac:dyDescent="0.25">
      <c r="S21155" s="46"/>
      <c r="U21155" s="46"/>
    </row>
    <row r="21156" spans="19:21" x14ac:dyDescent="0.25">
      <c r="S21156" s="46"/>
      <c r="U21156" s="46"/>
    </row>
    <row r="21157" spans="19:21" x14ac:dyDescent="0.25">
      <c r="S21157" s="46"/>
      <c r="U21157" s="46"/>
    </row>
    <row r="21158" spans="19:21" x14ac:dyDescent="0.25">
      <c r="S21158" s="46"/>
      <c r="U21158" s="46"/>
    </row>
    <row r="21159" spans="19:21" x14ac:dyDescent="0.25">
      <c r="S21159" s="46"/>
      <c r="U21159" s="46"/>
    </row>
    <row r="21160" spans="19:21" x14ac:dyDescent="0.25">
      <c r="S21160" s="46"/>
      <c r="U21160" s="46"/>
    </row>
    <row r="21161" spans="19:21" x14ac:dyDescent="0.25">
      <c r="S21161" s="46"/>
      <c r="U21161" s="46"/>
    </row>
    <row r="21162" spans="19:21" x14ac:dyDescent="0.25">
      <c r="S21162" s="46"/>
      <c r="U21162" s="46"/>
    </row>
    <row r="21163" spans="19:21" x14ac:dyDescent="0.25">
      <c r="S21163" s="46"/>
      <c r="U21163" s="46"/>
    </row>
    <row r="21164" spans="19:21" x14ac:dyDescent="0.25">
      <c r="S21164" s="46"/>
      <c r="U21164" s="46"/>
    </row>
    <row r="21165" spans="19:21" x14ac:dyDescent="0.25">
      <c r="S21165" s="46"/>
      <c r="U21165" s="46"/>
    </row>
    <row r="21166" spans="19:21" x14ac:dyDescent="0.25">
      <c r="S21166" s="46"/>
      <c r="U21166" s="46"/>
    </row>
    <row r="21167" spans="19:21" x14ac:dyDescent="0.25">
      <c r="S21167" s="46"/>
      <c r="U21167" s="46"/>
    </row>
    <row r="21168" spans="19:21" x14ac:dyDescent="0.25">
      <c r="S21168" s="46"/>
      <c r="U21168" s="46"/>
    </row>
    <row r="21169" spans="19:21" x14ac:dyDescent="0.25">
      <c r="S21169" s="46"/>
      <c r="U21169" s="46"/>
    </row>
    <row r="21170" spans="19:21" x14ac:dyDescent="0.25">
      <c r="S21170" s="46"/>
      <c r="U21170" s="46"/>
    </row>
    <row r="21171" spans="19:21" x14ac:dyDescent="0.25">
      <c r="S21171" s="46"/>
      <c r="U21171" s="46"/>
    </row>
    <row r="21172" spans="19:21" x14ac:dyDescent="0.25">
      <c r="S21172" s="46"/>
      <c r="U21172" s="46"/>
    </row>
    <row r="21173" spans="19:21" x14ac:dyDescent="0.25">
      <c r="S21173" s="46"/>
      <c r="U21173" s="46"/>
    </row>
    <row r="21174" spans="19:21" x14ac:dyDescent="0.25">
      <c r="S21174" s="46"/>
      <c r="U21174" s="46"/>
    </row>
    <row r="21175" spans="19:21" x14ac:dyDescent="0.25">
      <c r="S21175" s="46"/>
      <c r="U21175" s="46"/>
    </row>
    <row r="21176" spans="19:21" x14ac:dyDescent="0.25">
      <c r="S21176" s="46"/>
      <c r="U21176" s="46"/>
    </row>
    <row r="21177" spans="19:21" x14ac:dyDescent="0.25">
      <c r="S21177" s="46"/>
      <c r="U21177" s="46"/>
    </row>
    <row r="21178" spans="19:21" x14ac:dyDescent="0.25">
      <c r="S21178" s="46"/>
      <c r="U21178" s="46"/>
    </row>
    <row r="21179" spans="19:21" x14ac:dyDescent="0.25">
      <c r="S21179" s="46"/>
      <c r="U21179" s="46"/>
    </row>
    <row r="21180" spans="19:21" x14ac:dyDescent="0.25">
      <c r="S21180" s="46"/>
      <c r="U21180" s="46"/>
    </row>
    <row r="21181" spans="19:21" x14ac:dyDescent="0.25">
      <c r="S21181" s="46"/>
      <c r="U21181" s="46"/>
    </row>
    <row r="21182" spans="19:21" x14ac:dyDescent="0.25">
      <c r="S21182" s="46"/>
      <c r="U21182" s="46"/>
    </row>
    <row r="21183" spans="19:21" x14ac:dyDescent="0.25">
      <c r="S21183" s="46"/>
      <c r="U21183" s="46"/>
    </row>
    <row r="21184" spans="19:21" x14ac:dyDescent="0.25">
      <c r="S21184" s="46"/>
      <c r="U21184" s="46"/>
    </row>
    <row r="21185" spans="19:21" x14ac:dyDescent="0.25">
      <c r="S21185" s="46"/>
      <c r="U21185" s="46"/>
    </row>
    <row r="21186" spans="19:21" x14ac:dyDescent="0.25">
      <c r="S21186" s="46"/>
      <c r="U21186" s="46"/>
    </row>
    <row r="21187" spans="19:21" x14ac:dyDescent="0.25">
      <c r="S21187" s="46"/>
      <c r="U21187" s="46"/>
    </row>
    <row r="21188" spans="19:21" x14ac:dyDescent="0.25">
      <c r="S21188" s="46"/>
      <c r="U21188" s="46"/>
    </row>
    <row r="21189" spans="19:21" x14ac:dyDescent="0.25">
      <c r="S21189" s="46"/>
      <c r="U21189" s="46"/>
    </row>
    <row r="21190" spans="19:21" x14ac:dyDescent="0.25">
      <c r="S21190" s="46"/>
      <c r="U21190" s="46"/>
    </row>
    <row r="21191" spans="19:21" x14ac:dyDescent="0.25">
      <c r="S21191" s="46"/>
      <c r="U21191" s="46"/>
    </row>
    <row r="21192" spans="19:21" x14ac:dyDescent="0.25">
      <c r="S21192" s="46"/>
      <c r="U21192" s="46"/>
    </row>
    <row r="21193" spans="19:21" x14ac:dyDescent="0.25">
      <c r="S21193" s="46"/>
      <c r="U21193" s="46"/>
    </row>
    <row r="21194" spans="19:21" x14ac:dyDescent="0.25">
      <c r="S21194" s="46"/>
      <c r="U21194" s="46"/>
    </row>
    <row r="21195" spans="19:21" x14ac:dyDescent="0.25">
      <c r="S21195" s="46"/>
      <c r="U21195" s="46"/>
    </row>
    <row r="21196" spans="19:21" x14ac:dyDescent="0.25">
      <c r="S21196" s="46"/>
      <c r="U21196" s="46"/>
    </row>
    <row r="21197" spans="19:21" x14ac:dyDescent="0.25">
      <c r="S21197" s="46"/>
      <c r="U21197" s="46"/>
    </row>
    <row r="21198" spans="19:21" x14ac:dyDescent="0.25">
      <c r="S21198" s="46"/>
      <c r="U21198" s="46"/>
    </row>
    <row r="21199" spans="19:21" x14ac:dyDescent="0.25">
      <c r="S21199" s="46"/>
      <c r="U21199" s="46"/>
    </row>
    <row r="21200" spans="19:21" x14ac:dyDescent="0.25">
      <c r="S21200" s="46"/>
      <c r="U21200" s="46"/>
    </row>
    <row r="21201" spans="19:21" x14ac:dyDescent="0.25">
      <c r="S21201" s="46"/>
      <c r="U21201" s="46"/>
    </row>
    <row r="21202" spans="19:21" x14ac:dyDescent="0.25">
      <c r="S21202" s="46"/>
      <c r="U21202" s="46"/>
    </row>
    <row r="21203" spans="19:21" x14ac:dyDescent="0.25">
      <c r="S21203" s="46"/>
      <c r="U21203" s="46"/>
    </row>
    <row r="21204" spans="19:21" x14ac:dyDescent="0.25">
      <c r="S21204" s="46"/>
      <c r="U21204" s="46"/>
    </row>
    <row r="21205" spans="19:21" x14ac:dyDescent="0.25">
      <c r="S21205" s="46"/>
      <c r="U21205" s="46"/>
    </row>
    <row r="21206" spans="19:21" x14ac:dyDescent="0.25">
      <c r="S21206" s="46"/>
      <c r="U21206" s="46"/>
    </row>
    <row r="21207" spans="19:21" x14ac:dyDescent="0.25">
      <c r="S21207" s="46"/>
      <c r="U21207" s="46"/>
    </row>
    <row r="21208" spans="19:21" x14ac:dyDescent="0.25">
      <c r="S21208" s="46"/>
      <c r="U21208" s="46"/>
    </row>
    <row r="21209" spans="19:21" x14ac:dyDescent="0.25">
      <c r="S21209" s="46"/>
      <c r="U21209" s="46"/>
    </row>
    <row r="21210" spans="19:21" x14ac:dyDescent="0.25">
      <c r="S21210" s="46"/>
      <c r="U21210" s="46"/>
    </row>
    <row r="21211" spans="19:21" x14ac:dyDescent="0.25">
      <c r="S21211" s="46"/>
      <c r="U21211" s="46"/>
    </row>
    <row r="21212" spans="19:21" x14ac:dyDescent="0.25">
      <c r="S21212" s="46"/>
      <c r="U21212" s="46"/>
    </row>
    <row r="21213" spans="19:21" x14ac:dyDescent="0.25">
      <c r="S21213" s="46"/>
      <c r="U21213" s="46"/>
    </row>
    <row r="21214" spans="19:21" x14ac:dyDescent="0.25">
      <c r="S21214" s="46"/>
      <c r="U21214" s="46"/>
    </row>
    <row r="21215" spans="19:21" x14ac:dyDescent="0.25">
      <c r="S21215" s="46"/>
      <c r="U21215" s="46"/>
    </row>
    <row r="21216" spans="19:21" x14ac:dyDescent="0.25">
      <c r="S21216" s="46"/>
      <c r="U21216" s="46"/>
    </row>
    <row r="21217" spans="19:21" x14ac:dyDescent="0.25">
      <c r="S21217" s="46"/>
      <c r="U21217" s="46"/>
    </row>
    <row r="21218" spans="19:21" x14ac:dyDescent="0.25">
      <c r="S21218" s="46"/>
      <c r="U21218" s="46"/>
    </row>
    <row r="21219" spans="19:21" x14ac:dyDescent="0.25">
      <c r="S21219" s="46"/>
      <c r="U21219" s="46"/>
    </row>
    <row r="21220" spans="19:21" x14ac:dyDescent="0.25">
      <c r="S21220" s="46"/>
      <c r="U21220" s="46"/>
    </row>
    <row r="21221" spans="19:21" x14ac:dyDescent="0.25">
      <c r="S21221" s="46"/>
      <c r="U21221" s="46"/>
    </row>
    <row r="21222" spans="19:21" x14ac:dyDescent="0.25">
      <c r="S21222" s="46"/>
      <c r="U21222" s="46"/>
    </row>
    <row r="21223" spans="19:21" x14ac:dyDescent="0.25">
      <c r="S21223" s="46"/>
      <c r="U21223" s="46"/>
    </row>
    <row r="21224" spans="19:21" x14ac:dyDescent="0.25">
      <c r="S21224" s="46"/>
      <c r="U21224" s="46"/>
    </row>
    <row r="21225" spans="19:21" x14ac:dyDescent="0.25">
      <c r="S21225" s="46"/>
      <c r="U21225" s="46"/>
    </row>
    <row r="21226" spans="19:21" x14ac:dyDescent="0.25">
      <c r="S21226" s="46"/>
      <c r="U21226" s="46"/>
    </row>
    <row r="21227" spans="19:21" x14ac:dyDescent="0.25">
      <c r="S21227" s="46"/>
      <c r="U21227" s="46"/>
    </row>
    <row r="21228" spans="19:21" x14ac:dyDescent="0.25">
      <c r="S21228" s="46"/>
      <c r="U21228" s="46"/>
    </row>
    <row r="21229" spans="19:21" x14ac:dyDescent="0.25">
      <c r="S21229" s="46"/>
      <c r="U21229" s="46"/>
    </row>
    <row r="21230" spans="19:21" x14ac:dyDescent="0.25">
      <c r="S21230" s="46"/>
      <c r="U21230" s="46"/>
    </row>
    <row r="21231" spans="19:21" x14ac:dyDescent="0.25">
      <c r="S21231" s="46"/>
      <c r="U21231" s="46"/>
    </row>
    <row r="21232" spans="19:21" x14ac:dyDescent="0.25">
      <c r="S21232" s="46"/>
      <c r="U21232" s="46"/>
    </row>
    <row r="21233" spans="19:21" x14ac:dyDescent="0.25">
      <c r="S21233" s="46"/>
      <c r="U21233" s="46"/>
    </row>
    <row r="21234" spans="19:21" x14ac:dyDescent="0.25">
      <c r="S21234" s="46"/>
      <c r="U21234" s="46"/>
    </row>
    <row r="21235" spans="19:21" x14ac:dyDescent="0.25">
      <c r="S21235" s="46"/>
      <c r="U21235" s="46"/>
    </row>
    <row r="21236" spans="19:21" x14ac:dyDescent="0.25">
      <c r="S21236" s="46"/>
      <c r="U21236" s="46"/>
    </row>
    <row r="21237" spans="19:21" x14ac:dyDescent="0.25">
      <c r="S21237" s="46"/>
      <c r="U21237" s="46"/>
    </row>
    <row r="21238" spans="19:21" x14ac:dyDescent="0.25">
      <c r="S21238" s="46"/>
      <c r="U21238" s="46"/>
    </row>
    <row r="21239" spans="19:21" x14ac:dyDescent="0.25">
      <c r="S21239" s="46"/>
      <c r="U21239" s="46"/>
    </row>
    <row r="21240" spans="19:21" x14ac:dyDescent="0.25">
      <c r="S21240" s="46"/>
      <c r="U21240" s="46"/>
    </row>
    <row r="21241" spans="19:21" x14ac:dyDescent="0.25">
      <c r="S21241" s="46"/>
      <c r="U21241" s="46"/>
    </row>
    <row r="21242" spans="19:21" x14ac:dyDescent="0.25">
      <c r="S21242" s="46"/>
      <c r="U21242" s="46"/>
    </row>
    <row r="21243" spans="19:21" x14ac:dyDescent="0.25">
      <c r="S21243" s="46"/>
      <c r="U21243" s="46"/>
    </row>
    <row r="21244" spans="19:21" x14ac:dyDescent="0.25">
      <c r="S21244" s="46"/>
      <c r="U21244" s="46"/>
    </row>
    <row r="21245" spans="19:21" x14ac:dyDescent="0.25">
      <c r="S21245" s="46"/>
      <c r="U21245" s="46"/>
    </row>
    <row r="21246" spans="19:21" x14ac:dyDescent="0.25">
      <c r="S21246" s="46"/>
      <c r="U21246" s="46"/>
    </row>
    <row r="21247" spans="19:21" x14ac:dyDescent="0.25">
      <c r="S21247" s="46"/>
      <c r="U21247" s="46"/>
    </row>
    <row r="21248" spans="19:21" x14ac:dyDescent="0.25">
      <c r="S21248" s="46"/>
      <c r="U21248" s="46"/>
    </row>
    <row r="21249" spans="19:21" x14ac:dyDescent="0.25">
      <c r="S21249" s="46"/>
      <c r="U21249" s="46"/>
    </row>
    <row r="21250" spans="19:21" x14ac:dyDescent="0.25">
      <c r="S21250" s="46"/>
      <c r="U21250" s="46"/>
    </row>
    <row r="21251" spans="19:21" x14ac:dyDescent="0.25">
      <c r="S21251" s="46"/>
      <c r="U21251" s="46"/>
    </row>
    <row r="21252" spans="19:21" x14ac:dyDescent="0.25">
      <c r="S21252" s="46"/>
      <c r="U21252" s="46"/>
    </row>
    <row r="21253" spans="19:21" x14ac:dyDescent="0.25">
      <c r="S21253" s="46"/>
      <c r="U21253" s="46"/>
    </row>
    <row r="21254" spans="19:21" x14ac:dyDescent="0.25">
      <c r="S21254" s="46"/>
      <c r="U21254" s="46"/>
    </row>
    <row r="21255" spans="19:21" x14ac:dyDescent="0.25">
      <c r="S21255" s="46"/>
      <c r="U21255" s="46"/>
    </row>
    <row r="21256" spans="19:21" x14ac:dyDescent="0.25">
      <c r="S21256" s="46"/>
      <c r="U21256" s="46"/>
    </row>
    <row r="21257" spans="19:21" x14ac:dyDescent="0.25">
      <c r="S21257" s="46"/>
      <c r="U21257" s="46"/>
    </row>
    <row r="21258" spans="19:21" x14ac:dyDescent="0.25">
      <c r="S21258" s="46"/>
      <c r="U21258" s="46"/>
    </row>
    <row r="21259" spans="19:21" x14ac:dyDescent="0.25">
      <c r="S21259" s="46"/>
      <c r="U21259" s="46"/>
    </row>
    <row r="21260" spans="19:21" x14ac:dyDescent="0.25">
      <c r="S21260" s="46"/>
      <c r="U21260" s="46"/>
    </row>
    <row r="21261" spans="19:21" x14ac:dyDescent="0.25">
      <c r="S21261" s="46"/>
      <c r="U21261" s="46"/>
    </row>
    <row r="21262" spans="19:21" x14ac:dyDescent="0.25">
      <c r="S21262" s="46"/>
      <c r="U21262" s="46"/>
    </row>
    <row r="21263" spans="19:21" x14ac:dyDescent="0.25">
      <c r="S21263" s="46"/>
      <c r="U21263" s="46"/>
    </row>
    <row r="21264" spans="19:21" x14ac:dyDescent="0.25">
      <c r="S21264" s="46"/>
      <c r="U21264" s="46"/>
    </row>
    <row r="21265" spans="19:21" x14ac:dyDescent="0.25">
      <c r="S21265" s="46"/>
      <c r="U21265" s="46"/>
    </row>
    <row r="21266" spans="19:21" x14ac:dyDescent="0.25">
      <c r="S21266" s="46"/>
      <c r="U21266" s="46"/>
    </row>
    <row r="21267" spans="19:21" x14ac:dyDescent="0.25">
      <c r="S21267" s="46"/>
      <c r="U21267" s="46"/>
    </row>
    <row r="21268" spans="19:21" x14ac:dyDescent="0.25">
      <c r="S21268" s="46"/>
      <c r="U21268" s="46"/>
    </row>
    <row r="21269" spans="19:21" x14ac:dyDescent="0.25">
      <c r="S21269" s="46"/>
      <c r="U21269" s="46"/>
    </row>
    <row r="21270" spans="19:21" x14ac:dyDescent="0.25">
      <c r="S21270" s="46"/>
      <c r="U21270" s="46"/>
    </row>
    <row r="21271" spans="19:21" x14ac:dyDescent="0.25">
      <c r="S21271" s="46"/>
      <c r="U21271" s="46"/>
    </row>
    <row r="21272" spans="19:21" x14ac:dyDescent="0.25">
      <c r="S21272" s="46"/>
      <c r="U21272" s="46"/>
    </row>
    <row r="21273" spans="19:21" x14ac:dyDescent="0.25">
      <c r="S21273" s="46"/>
      <c r="U21273" s="46"/>
    </row>
    <row r="21274" spans="19:21" x14ac:dyDescent="0.25">
      <c r="S21274" s="46"/>
      <c r="U21274" s="46"/>
    </row>
    <row r="21275" spans="19:21" x14ac:dyDescent="0.25">
      <c r="S21275" s="46"/>
      <c r="U21275" s="46"/>
    </row>
    <row r="21276" spans="19:21" x14ac:dyDescent="0.25">
      <c r="S21276" s="46"/>
      <c r="U21276" s="46"/>
    </row>
    <row r="21277" spans="19:21" x14ac:dyDescent="0.25">
      <c r="S21277" s="46"/>
      <c r="U21277" s="46"/>
    </row>
    <row r="21278" spans="19:21" x14ac:dyDescent="0.25">
      <c r="S21278" s="46"/>
      <c r="U21278" s="46"/>
    </row>
    <row r="21279" spans="19:21" x14ac:dyDescent="0.25">
      <c r="S21279" s="46"/>
      <c r="U21279" s="46"/>
    </row>
    <row r="21280" spans="19:21" x14ac:dyDescent="0.25">
      <c r="S21280" s="46"/>
      <c r="U21280" s="46"/>
    </row>
    <row r="21281" spans="19:21" x14ac:dyDescent="0.25">
      <c r="S21281" s="46"/>
      <c r="U21281" s="46"/>
    </row>
    <row r="21282" spans="19:21" x14ac:dyDescent="0.25">
      <c r="S21282" s="46"/>
      <c r="U21282" s="46"/>
    </row>
    <row r="21283" spans="19:21" x14ac:dyDescent="0.25">
      <c r="S21283" s="46"/>
      <c r="U21283" s="46"/>
    </row>
    <row r="21284" spans="19:21" x14ac:dyDescent="0.25">
      <c r="S21284" s="46"/>
      <c r="U21284" s="46"/>
    </row>
    <row r="21285" spans="19:21" x14ac:dyDescent="0.25">
      <c r="S21285" s="46"/>
      <c r="U21285" s="46"/>
    </row>
    <row r="21286" spans="19:21" x14ac:dyDescent="0.25">
      <c r="S21286" s="46"/>
      <c r="U21286" s="46"/>
    </row>
    <row r="21287" spans="19:21" x14ac:dyDescent="0.25">
      <c r="S21287" s="46"/>
      <c r="U21287" s="46"/>
    </row>
    <row r="21288" spans="19:21" x14ac:dyDescent="0.25">
      <c r="S21288" s="46"/>
      <c r="U21288" s="46"/>
    </row>
    <row r="21289" spans="19:21" x14ac:dyDescent="0.25">
      <c r="S21289" s="46"/>
      <c r="U21289" s="46"/>
    </row>
    <row r="21290" spans="19:21" x14ac:dyDescent="0.25">
      <c r="S21290" s="46"/>
      <c r="U21290" s="46"/>
    </row>
    <row r="21291" spans="19:21" x14ac:dyDescent="0.25">
      <c r="S21291" s="46"/>
      <c r="U21291" s="46"/>
    </row>
    <row r="21292" spans="19:21" x14ac:dyDescent="0.25">
      <c r="S21292" s="46"/>
      <c r="U21292" s="46"/>
    </row>
    <row r="21293" spans="19:21" x14ac:dyDescent="0.25">
      <c r="S21293" s="46"/>
      <c r="U21293" s="46"/>
    </row>
    <row r="21294" spans="19:21" x14ac:dyDescent="0.25">
      <c r="S21294" s="46"/>
      <c r="U21294" s="46"/>
    </row>
    <row r="21295" spans="19:21" x14ac:dyDescent="0.25">
      <c r="S21295" s="46"/>
      <c r="U21295" s="46"/>
    </row>
    <row r="21296" spans="19:21" x14ac:dyDescent="0.25">
      <c r="S21296" s="46"/>
      <c r="U21296" s="46"/>
    </row>
    <row r="21297" spans="19:21" x14ac:dyDescent="0.25">
      <c r="S21297" s="46"/>
      <c r="U21297" s="46"/>
    </row>
    <row r="21298" spans="19:21" x14ac:dyDescent="0.25">
      <c r="S21298" s="46"/>
      <c r="U21298" s="46"/>
    </row>
    <row r="21299" spans="19:21" x14ac:dyDescent="0.25">
      <c r="S21299" s="46"/>
      <c r="U21299" s="46"/>
    </row>
    <row r="21300" spans="19:21" x14ac:dyDescent="0.25">
      <c r="S21300" s="46"/>
      <c r="U21300" s="46"/>
    </row>
    <row r="21301" spans="19:21" x14ac:dyDescent="0.25">
      <c r="S21301" s="46"/>
      <c r="U21301" s="46"/>
    </row>
    <row r="21302" spans="19:21" x14ac:dyDescent="0.25">
      <c r="S21302" s="46"/>
      <c r="U21302" s="46"/>
    </row>
    <row r="21303" spans="19:21" x14ac:dyDescent="0.25">
      <c r="S21303" s="46"/>
      <c r="U21303" s="46"/>
    </row>
    <row r="21304" spans="19:21" x14ac:dyDescent="0.25">
      <c r="S21304" s="46"/>
      <c r="U21304" s="46"/>
    </row>
    <row r="21305" spans="19:21" x14ac:dyDescent="0.25">
      <c r="S21305" s="46"/>
      <c r="U21305" s="46"/>
    </row>
    <row r="21306" spans="19:21" x14ac:dyDescent="0.25">
      <c r="S21306" s="46"/>
      <c r="U21306" s="46"/>
    </row>
    <row r="21307" spans="19:21" x14ac:dyDescent="0.25">
      <c r="S21307" s="46"/>
      <c r="U21307" s="46"/>
    </row>
    <row r="21308" spans="19:21" x14ac:dyDescent="0.25">
      <c r="S21308" s="46"/>
      <c r="U21308" s="46"/>
    </row>
    <row r="21309" spans="19:21" x14ac:dyDescent="0.25">
      <c r="S21309" s="46"/>
      <c r="U21309" s="46"/>
    </row>
    <row r="21310" spans="19:21" x14ac:dyDescent="0.25">
      <c r="S21310" s="46"/>
      <c r="U21310" s="46"/>
    </row>
    <row r="21311" spans="19:21" x14ac:dyDescent="0.25">
      <c r="S21311" s="46"/>
      <c r="U21311" s="46"/>
    </row>
    <row r="21312" spans="19:21" x14ac:dyDescent="0.25">
      <c r="S21312" s="46"/>
      <c r="U21312" s="46"/>
    </row>
    <row r="21313" spans="19:21" x14ac:dyDescent="0.25">
      <c r="S21313" s="46"/>
      <c r="U21313" s="46"/>
    </row>
    <row r="21314" spans="19:21" x14ac:dyDescent="0.25">
      <c r="S21314" s="46"/>
      <c r="U21314" s="46"/>
    </row>
    <row r="21315" spans="19:21" x14ac:dyDescent="0.25">
      <c r="S21315" s="46"/>
      <c r="U21315" s="46"/>
    </row>
    <row r="21316" spans="19:21" x14ac:dyDescent="0.25">
      <c r="S21316" s="46"/>
      <c r="U21316" s="46"/>
    </row>
    <row r="21317" spans="19:21" x14ac:dyDescent="0.25">
      <c r="S21317" s="46"/>
      <c r="U21317" s="46"/>
    </row>
    <row r="21318" spans="19:21" x14ac:dyDescent="0.25">
      <c r="S21318" s="46"/>
      <c r="U21318" s="46"/>
    </row>
    <row r="21319" spans="19:21" x14ac:dyDescent="0.25">
      <c r="S21319" s="46"/>
      <c r="U21319" s="46"/>
    </row>
    <row r="21320" spans="19:21" x14ac:dyDescent="0.25">
      <c r="S21320" s="46"/>
      <c r="U21320" s="46"/>
    </row>
    <row r="21321" spans="19:21" x14ac:dyDescent="0.25">
      <c r="S21321" s="46"/>
      <c r="U21321" s="46"/>
    </row>
    <row r="21322" spans="19:21" x14ac:dyDescent="0.25">
      <c r="S21322" s="46"/>
      <c r="U21322" s="46"/>
    </row>
    <row r="21323" spans="19:21" x14ac:dyDescent="0.25">
      <c r="S21323" s="46"/>
      <c r="U21323" s="46"/>
    </row>
    <row r="21324" spans="19:21" x14ac:dyDescent="0.25">
      <c r="S21324" s="46"/>
      <c r="U21324" s="46"/>
    </row>
    <row r="21325" spans="19:21" x14ac:dyDescent="0.25">
      <c r="S21325" s="46"/>
      <c r="U21325" s="46"/>
    </row>
    <row r="21326" spans="19:21" x14ac:dyDescent="0.25">
      <c r="S21326" s="46"/>
      <c r="U21326" s="46"/>
    </row>
    <row r="21327" spans="19:21" x14ac:dyDescent="0.25">
      <c r="S21327" s="46"/>
      <c r="U21327" s="46"/>
    </row>
    <row r="21328" spans="19:21" x14ac:dyDescent="0.25">
      <c r="S21328" s="46"/>
      <c r="U21328" s="46"/>
    </row>
    <row r="21329" spans="19:21" x14ac:dyDescent="0.25">
      <c r="S21329" s="46"/>
      <c r="U21329" s="46"/>
    </row>
    <row r="21330" spans="19:21" x14ac:dyDescent="0.25">
      <c r="S21330" s="46"/>
      <c r="U21330" s="46"/>
    </row>
    <row r="21331" spans="19:21" x14ac:dyDescent="0.25">
      <c r="S21331" s="46"/>
      <c r="U21331" s="46"/>
    </row>
    <row r="21332" spans="19:21" x14ac:dyDescent="0.25">
      <c r="S21332" s="46"/>
      <c r="U21332" s="46"/>
    </row>
    <row r="21333" spans="19:21" x14ac:dyDescent="0.25">
      <c r="S21333" s="46"/>
      <c r="U21333" s="46"/>
    </row>
    <row r="21334" spans="19:21" x14ac:dyDescent="0.25">
      <c r="S21334" s="46"/>
      <c r="U21334" s="46"/>
    </row>
    <row r="21335" spans="19:21" x14ac:dyDescent="0.25">
      <c r="S21335" s="46"/>
      <c r="U21335" s="46"/>
    </row>
    <row r="21336" spans="19:21" x14ac:dyDescent="0.25">
      <c r="S21336" s="46"/>
      <c r="U21336" s="46"/>
    </row>
    <row r="21337" spans="19:21" x14ac:dyDescent="0.25">
      <c r="S21337" s="46"/>
      <c r="U21337" s="46"/>
    </row>
    <row r="21338" spans="19:21" x14ac:dyDescent="0.25">
      <c r="S21338" s="46"/>
      <c r="U21338" s="46"/>
    </row>
    <row r="21339" spans="19:21" x14ac:dyDescent="0.25">
      <c r="S21339" s="46"/>
      <c r="U21339" s="46"/>
    </row>
    <row r="21340" spans="19:21" x14ac:dyDescent="0.25">
      <c r="S21340" s="46"/>
      <c r="U21340" s="46"/>
    </row>
    <row r="21341" spans="19:21" x14ac:dyDescent="0.25">
      <c r="S21341" s="46"/>
      <c r="U21341" s="46"/>
    </row>
    <row r="21342" spans="19:21" x14ac:dyDescent="0.25">
      <c r="S21342" s="46"/>
      <c r="U21342" s="46"/>
    </row>
    <row r="21343" spans="19:21" x14ac:dyDescent="0.25">
      <c r="S21343" s="46"/>
      <c r="U21343" s="46"/>
    </row>
    <row r="21344" spans="19:21" x14ac:dyDescent="0.25">
      <c r="S21344" s="46"/>
      <c r="U21344" s="46"/>
    </row>
    <row r="21345" spans="19:21" x14ac:dyDescent="0.25">
      <c r="S21345" s="46"/>
      <c r="U21345" s="46"/>
    </row>
    <row r="21346" spans="19:21" x14ac:dyDescent="0.25">
      <c r="S21346" s="46"/>
      <c r="U21346" s="46"/>
    </row>
    <row r="21347" spans="19:21" x14ac:dyDescent="0.25">
      <c r="S21347" s="46"/>
      <c r="U21347" s="46"/>
    </row>
    <row r="21348" spans="19:21" x14ac:dyDescent="0.25">
      <c r="S21348" s="46"/>
      <c r="U21348" s="46"/>
    </row>
    <row r="21349" spans="19:21" x14ac:dyDescent="0.25">
      <c r="S21349" s="46"/>
      <c r="U21349" s="46"/>
    </row>
    <row r="21350" spans="19:21" x14ac:dyDescent="0.25">
      <c r="S21350" s="46"/>
      <c r="U21350" s="46"/>
    </row>
    <row r="21351" spans="19:21" x14ac:dyDescent="0.25">
      <c r="S21351" s="46"/>
      <c r="U21351" s="46"/>
    </row>
    <row r="21352" spans="19:21" x14ac:dyDescent="0.25">
      <c r="S21352" s="46"/>
      <c r="U21352" s="46"/>
    </row>
    <row r="21353" spans="19:21" x14ac:dyDescent="0.25">
      <c r="S21353" s="46"/>
      <c r="U21353" s="46"/>
    </row>
    <row r="21354" spans="19:21" x14ac:dyDescent="0.25">
      <c r="S21354" s="46"/>
      <c r="U21354" s="46"/>
    </row>
    <row r="21355" spans="19:21" x14ac:dyDescent="0.25">
      <c r="S21355" s="46"/>
      <c r="U21355" s="46"/>
    </row>
    <row r="21356" spans="19:21" x14ac:dyDescent="0.25">
      <c r="S21356" s="46"/>
      <c r="U21356" s="46"/>
    </row>
    <row r="21357" spans="19:21" x14ac:dyDescent="0.25">
      <c r="S21357" s="46"/>
      <c r="U21357" s="46"/>
    </row>
    <row r="21358" spans="19:21" x14ac:dyDescent="0.25">
      <c r="S21358" s="46"/>
      <c r="U21358" s="46"/>
    </row>
    <row r="21359" spans="19:21" x14ac:dyDescent="0.25">
      <c r="S21359" s="46"/>
      <c r="U21359" s="46"/>
    </row>
    <row r="21360" spans="19:21" x14ac:dyDescent="0.25">
      <c r="S21360" s="46"/>
      <c r="U21360" s="46"/>
    </row>
    <row r="21361" spans="19:21" x14ac:dyDescent="0.25">
      <c r="S21361" s="46"/>
      <c r="U21361" s="46"/>
    </row>
    <row r="21362" spans="19:21" x14ac:dyDescent="0.25">
      <c r="S21362" s="46"/>
      <c r="U21362" s="46"/>
    </row>
    <row r="21363" spans="19:21" x14ac:dyDescent="0.25">
      <c r="S21363" s="46"/>
      <c r="U21363" s="46"/>
    </row>
    <row r="21364" spans="19:21" x14ac:dyDescent="0.25">
      <c r="S21364" s="46"/>
      <c r="U21364" s="46"/>
    </row>
    <row r="21365" spans="19:21" x14ac:dyDescent="0.25">
      <c r="S21365" s="46"/>
      <c r="U21365" s="46"/>
    </row>
    <row r="21366" spans="19:21" x14ac:dyDescent="0.25">
      <c r="S21366" s="46"/>
      <c r="U21366" s="46"/>
    </row>
    <row r="21367" spans="19:21" x14ac:dyDescent="0.25">
      <c r="S21367" s="46"/>
      <c r="U21367" s="46"/>
    </row>
    <row r="21368" spans="19:21" x14ac:dyDescent="0.25">
      <c r="S21368" s="46"/>
      <c r="U21368" s="46"/>
    </row>
    <row r="21369" spans="19:21" x14ac:dyDescent="0.25">
      <c r="S21369" s="46"/>
      <c r="U21369" s="46"/>
    </row>
    <row r="21370" spans="19:21" x14ac:dyDescent="0.25">
      <c r="S21370" s="46"/>
      <c r="U21370" s="46"/>
    </row>
    <row r="21371" spans="19:21" x14ac:dyDescent="0.25">
      <c r="S21371" s="46"/>
      <c r="U21371" s="46"/>
    </row>
    <row r="21372" spans="19:21" x14ac:dyDescent="0.25">
      <c r="S21372" s="46"/>
      <c r="U21372" s="46"/>
    </row>
    <row r="21373" spans="19:21" x14ac:dyDescent="0.25">
      <c r="S21373" s="46"/>
      <c r="U21373" s="46"/>
    </row>
    <row r="21374" spans="19:21" x14ac:dyDescent="0.25">
      <c r="S21374" s="46"/>
      <c r="U21374" s="46"/>
    </row>
    <row r="21375" spans="19:21" x14ac:dyDescent="0.25">
      <c r="S21375" s="46"/>
      <c r="U21375" s="46"/>
    </row>
    <row r="21376" spans="19:21" x14ac:dyDescent="0.25">
      <c r="S21376" s="46"/>
      <c r="U21376" s="46"/>
    </row>
    <row r="21377" spans="19:21" x14ac:dyDescent="0.25">
      <c r="S21377" s="46"/>
      <c r="U21377" s="46"/>
    </row>
    <row r="21378" spans="19:21" x14ac:dyDescent="0.25">
      <c r="S21378" s="46"/>
      <c r="U21378" s="46"/>
    </row>
    <row r="21379" spans="19:21" x14ac:dyDescent="0.25">
      <c r="S21379" s="46"/>
      <c r="U21379" s="46"/>
    </row>
    <row r="21380" spans="19:21" x14ac:dyDescent="0.25">
      <c r="S21380" s="46"/>
      <c r="U21380" s="46"/>
    </row>
    <row r="21381" spans="19:21" x14ac:dyDescent="0.25">
      <c r="S21381" s="46"/>
      <c r="U21381" s="46"/>
    </row>
    <row r="21382" spans="19:21" x14ac:dyDescent="0.25">
      <c r="S21382" s="46"/>
      <c r="U21382" s="46"/>
    </row>
    <row r="21383" spans="19:21" x14ac:dyDescent="0.25">
      <c r="S21383" s="46"/>
      <c r="U21383" s="46"/>
    </row>
    <row r="21384" spans="19:21" x14ac:dyDescent="0.25">
      <c r="S21384" s="46"/>
      <c r="U21384" s="46"/>
    </row>
    <row r="21385" spans="19:21" x14ac:dyDescent="0.25">
      <c r="S21385" s="46"/>
      <c r="U21385" s="46"/>
    </row>
    <row r="21386" spans="19:21" x14ac:dyDescent="0.25">
      <c r="S21386" s="46"/>
      <c r="U21386" s="46"/>
    </row>
    <row r="21387" spans="19:21" x14ac:dyDescent="0.25">
      <c r="S21387" s="46"/>
      <c r="U21387" s="46"/>
    </row>
    <row r="21388" spans="19:21" x14ac:dyDescent="0.25">
      <c r="S21388" s="46"/>
      <c r="U21388" s="46"/>
    </row>
    <row r="21389" spans="19:21" x14ac:dyDescent="0.25">
      <c r="S21389" s="46"/>
      <c r="U21389" s="46"/>
    </row>
    <row r="21390" spans="19:21" x14ac:dyDescent="0.25">
      <c r="S21390" s="46"/>
      <c r="U21390" s="46"/>
    </row>
    <row r="21391" spans="19:21" x14ac:dyDescent="0.25">
      <c r="S21391" s="46"/>
      <c r="U21391" s="46"/>
    </row>
    <row r="21392" spans="19:21" x14ac:dyDescent="0.25">
      <c r="S21392" s="46"/>
      <c r="U21392" s="46"/>
    </row>
    <row r="21393" spans="19:21" x14ac:dyDescent="0.25">
      <c r="S21393" s="46"/>
      <c r="U21393" s="46"/>
    </row>
    <row r="21394" spans="19:21" x14ac:dyDescent="0.25">
      <c r="S21394" s="46"/>
      <c r="U21394" s="46"/>
    </row>
    <row r="21395" spans="19:21" x14ac:dyDescent="0.25">
      <c r="S21395" s="46"/>
      <c r="U21395" s="46"/>
    </row>
    <row r="21396" spans="19:21" x14ac:dyDescent="0.25">
      <c r="S21396" s="46"/>
      <c r="U21396" s="46"/>
    </row>
    <row r="21397" spans="19:21" x14ac:dyDescent="0.25">
      <c r="S21397" s="46"/>
      <c r="U21397" s="46"/>
    </row>
    <row r="21398" spans="19:21" x14ac:dyDescent="0.25">
      <c r="S21398" s="46"/>
      <c r="U21398" s="46"/>
    </row>
    <row r="21399" spans="19:21" x14ac:dyDescent="0.25">
      <c r="S21399" s="46"/>
      <c r="U21399" s="46"/>
    </row>
    <row r="21400" spans="19:21" x14ac:dyDescent="0.25">
      <c r="S21400" s="46"/>
      <c r="U21400" s="46"/>
    </row>
    <row r="21401" spans="19:21" x14ac:dyDescent="0.25">
      <c r="S21401" s="46"/>
      <c r="U21401" s="46"/>
    </row>
    <row r="21402" spans="19:21" x14ac:dyDescent="0.25">
      <c r="S21402" s="46"/>
      <c r="U21402" s="46"/>
    </row>
    <row r="21403" spans="19:21" x14ac:dyDescent="0.25">
      <c r="S21403" s="46"/>
      <c r="U21403" s="46"/>
    </row>
    <row r="21404" spans="19:21" x14ac:dyDescent="0.25">
      <c r="S21404" s="46"/>
      <c r="U21404" s="46"/>
    </row>
    <row r="21405" spans="19:21" x14ac:dyDescent="0.25">
      <c r="S21405" s="46"/>
      <c r="U21405" s="46"/>
    </row>
    <row r="21406" spans="19:21" x14ac:dyDescent="0.25">
      <c r="S21406" s="46"/>
      <c r="U21406" s="46"/>
    </row>
    <row r="21407" spans="19:21" x14ac:dyDescent="0.25">
      <c r="S21407" s="46"/>
      <c r="U21407" s="46"/>
    </row>
    <row r="21408" spans="19:21" x14ac:dyDescent="0.25">
      <c r="S21408" s="46"/>
      <c r="U21408" s="46"/>
    </row>
    <row r="21409" spans="19:21" x14ac:dyDescent="0.25">
      <c r="S21409" s="46"/>
      <c r="U21409" s="46"/>
    </row>
    <row r="21410" spans="19:21" x14ac:dyDescent="0.25">
      <c r="S21410" s="46"/>
      <c r="U21410" s="46"/>
    </row>
    <row r="21411" spans="19:21" x14ac:dyDescent="0.25">
      <c r="S21411" s="46"/>
      <c r="U21411" s="46"/>
    </row>
    <row r="21412" spans="19:21" x14ac:dyDescent="0.25">
      <c r="S21412" s="46"/>
      <c r="U21412" s="46"/>
    </row>
    <row r="21413" spans="19:21" x14ac:dyDescent="0.25">
      <c r="S21413" s="46"/>
      <c r="U21413" s="46"/>
    </row>
    <row r="21414" spans="19:21" x14ac:dyDescent="0.25">
      <c r="S21414" s="46"/>
      <c r="U21414" s="46"/>
    </row>
    <row r="21415" spans="19:21" x14ac:dyDescent="0.25">
      <c r="S21415" s="46"/>
      <c r="U21415" s="46"/>
    </row>
    <row r="21416" spans="19:21" x14ac:dyDescent="0.25">
      <c r="S21416" s="46"/>
      <c r="U21416" s="46"/>
    </row>
    <row r="21417" spans="19:21" x14ac:dyDescent="0.25">
      <c r="S21417" s="46"/>
      <c r="U21417" s="46"/>
    </row>
    <row r="21418" spans="19:21" x14ac:dyDescent="0.25">
      <c r="S21418" s="46"/>
      <c r="U21418" s="46"/>
    </row>
    <row r="21419" spans="19:21" x14ac:dyDescent="0.25">
      <c r="S21419" s="46"/>
      <c r="U21419" s="46"/>
    </row>
    <row r="21420" spans="19:21" x14ac:dyDescent="0.25">
      <c r="S21420" s="46"/>
      <c r="U21420" s="46"/>
    </row>
    <row r="21421" spans="19:21" x14ac:dyDescent="0.25">
      <c r="S21421" s="46"/>
      <c r="U21421" s="46"/>
    </row>
    <row r="21422" spans="19:21" x14ac:dyDescent="0.25">
      <c r="S21422" s="46"/>
      <c r="U21422" s="46"/>
    </row>
    <row r="21423" spans="19:21" x14ac:dyDescent="0.25">
      <c r="S21423" s="46"/>
      <c r="U21423" s="46"/>
    </row>
    <row r="21424" spans="19:21" x14ac:dyDescent="0.25">
      <c r="S21424" s="46"/>
      <c r="U21424" s="46"/>
    </row>
    <row r="21425" spans="19:21" x14ac:dyDescent="0.25">
      <c r="S21425" s="46"/>
      <c r="U21425" s="46"/>
    </row>
    <row r="21426" spans="19:21" x14ac:dyDescent="0.25">
      <c r="S21426" s="46"/>
      <c r="U21426" s="46"/>
    </row>
    <row r="21427" spans="19:21" x14ac:dyDescent="0.25">
      <c r="S21427" s="46"/>
      <c r="U21427" s="46"/>
    </row>
    <row r="21428" spans="19:21" x14ac:dyDescent="0.25">
      <c r="S21428" s="46"/>
      <c r="U21428" s="46"/>
    </row>
    <row r="21429" spans="19:21" x14ac:dyDescent="0.25">
      <c r="S21429" s="46"/>
      <c r="U21429" s="46"/>
    </row>
    <row r="21430" spans="19:21" x14ac:dyDescent="0.25">
      <c r="S21430" s="46"/>
      <c r="U21430" s="46"/>
    </row>
    <row r="21431" spans="19:21" x14ac:dyDescent="0.25">
      <c r="S21431" s="46"/>
      <c r="U21431" s="46"/>
    </row>
    <row r="21432" spans="19:21" x14ac:dyDescent="0.25">
      <c r="S21432" s="46"/>
      <c r="U21432" s="46"/>
    </row>
    <row r="21433" spans="19:21" x14ac:dyDescent="0.25">
      <c r="S21433" s="46"/>
      <c r="U21433" s="46"/>
    </row>
    <row r="21434" spans="19:21" x14ac:dyDescent="0.25">
      <c r="S21434" s="46"/>
      <c r="U21434" s="46"/>
    </row>
    <row r="21435" spans="19:21" x14ac:dyDescent="0.25">
      <c r="S21435" s="46"/>
      <c r="U21435" s="46"/>
    </row>
    <row r="21436" spans="19:21" x14ac:dyDescent="0.25">
      <c r="S21436" s="46"/>
      <c r="U21436" s="46"/>
    </row>
    <row r="21437" spans="19:21" x14ac:dyDescent="0.25">
      <c r="S21437" s="46"/>
      <c r="U21437" s="46"/>
    </row>
    <row r="21438" spans="19:21" x14ac:dyDescent="0.25">
      <c r="S21438" s="46"/>
      <c r="U21438" s="46"/>
    </row>
    <row r="21439" spans="19:21" x14ac:dyDescent="0.25">
      <c r="S21439" s="46"/>
      <c r="U21439" s="46"/>
    </row>
    <row r="21440" spans="19:21" x14ac:dyDescent="0.25">
      <c r="S21440" s="46"/>
      <c r="U21440" s="46"/>
    </row>
    <row r="21441" spans="19:21" x14ac:dyDescent="0.25">
      <c r="S21441" s="46"/>
      <c r="U21441" s="46"/>
    </row>
    <row r="21442" spans="19:21" x14ac:dyDescent="0.25">
      <c r="S21442" s="46"/>
      <c r="U21442" s="46"/>
    </row>
    <row r="21443" spans="19:21" x14ac:dyDescent="0.25">
      <c r="S21443" s="46"/>
      <c r="U21443" s="46"/>
    </row>
    <row r="21444" spans="19:21" x14ac:dyDescent="0.25">
      <c r="S21444" s="46"/>
      <c r="U21444" s="46"/>
    </row>
    <row r="21445" spans="19:21" x14ac:dyDescent="0.25">
      <c r="S21445" s="46"/>
      <c r="U21445" s="46"/>
    </row>
    <row r="21446" spans="19:21" x14ac:dyDescent="0.25">
      <c r="S21446" s="46"/>
      <c r="U21446" s="46"/>
    </row>
    <row r="21447" spans="19:21" x14ac:dyDescent="0.25">
      <c r="S21447" s="46"/>
      <c r="U21447" s="46"/>
    </row>
    <row r="21448" spans="19:21" x14ac:dyDescent="0.25">
      <c r="S21448" s="46"/>
      <c r="U21448" s="46"/>
    </row>
    <row r="21449" spans="19:21" x14ac:dyDescent="0.25">
      <c r="S21449" s="46"/>
      <c r="U21449" s="46"/>
    </row>
    <row r="21450" spans="19:21" x14ac:dyDescent="0.25">
      <c r="S21450" s="46"/>
      <c r="U21450" s="46"/>
    </row>
    <row r="21451" spans="19:21" x14ac:dyDescent="0.25">
      <c r="S21451" s="46"/>
      <c r="U21451" s="46"/>
    </row>
    <row r="21452" spans="19:21" x14ac:dyDescent="0.25">
      <c r="S21452" s="46"/>
      <c r="U21452" s="46"/>
    </row>
    <row r="21453" spans="19:21" x14ac:dyDescent="0.25">
      <c r="S21453" s="46"/>
      <c r="U21453" s="46"/>
    </row>
    <row r="21454" spans="19:21" x14ac:dyDescent="0.25">
      <c r="S21454" s="46"/>
      <c r="U21454" s="46"/>
    </row>
    <row r="21455" spans="19:21" x14ac:dyDescent="0.25">
      <c r="S21455" s="46"/>
      <c r="U21455" s="46"/>
    </row>
    <row r="21456" spans="19:21" x14ac:dyDescent="0.25">
      <c r="S21456" s="46"/>
      <c r="U21456" s="46"/>
    </row>
    <row r="21457" spans="19:21" x14ac:dyDescent="0.25">
      <c r="S21457" s="46"/>
      <c r="U21457" s="46"/>
    </row>
    <row r="21458" spans="19:21" x14ac:dyDescent="0.25">
      <c r="S21458" s="46"/>
      <c r="U21458" s="46"/>
    </row>
    <row r="21459" spans="19:21" x14ac:dyDescent="0.25">
      <c r="S21459" s="46"/>
      <c r="U21459" s="46"/>
    </row>
    <row r="21460" spans="19:21" x14ac:dyDescent="0.25">
      <c r="S21460" s="46"/>
      <c r="U21460" s="46"/>
    </row>
    <row r="21461" spans="19:21" x14ac:dyDescent="0.25">
      <c r="S21461" s="46"/>
      <c r="U21461" s="46"/>
    </row>
    <row r="21462" spans="19:21" x14ac:dyDescent="0.25">
      <c r="S21462" s="46"/>
      <c r="U21462" s="46"/>
    </row>
    <row r="21463" spans="19:21" x14ac:dyDescent="0.25">
      <c r="S21463" s="46"/>
      <c r="U21463" s="46"/>
    </row>
    <row r="21464" spans="19:21" x14ac:dyDescent="0.25">
      <c r="S21464" s="46"/>
      <c r="U21464" s="46"/>
    </row>
    <row r="21465" spans="19:21" x14ac:dyDescent="0.25">
      <c r="S21465" s="46"/>
      <c r="U21465" s="46"/>
    </row>
    <row r="21466" spans="19:21" x14ac:dyDescent="0.25">
      <c r="S21466" s="46"/>
      <c r="U21466" s="46"/>
    </row>
    <row r="21467" spans="19:21" x14ac:dyDescent="0.25">
      <c r="S21467" s="46"/>
      <c r="U21467" s="46"/>
    </row>
    <row r="21468" spans="19:21" x14ac:dyDescent="0.25">
      <c r="S21468" s="46"/>
      <c r="U21468" s="46"/>
    </row>
    <row r="21469" spans="19:21" x14ac:dyDescent="0.25">
      <c r="S21469" s="46"/>
      <c r="U21469" s="46"/>
    </row>
    <row r="21470" spans="19:21" x14ac:dyDescent="0.25">
      <c r="S21470" s="46"/>
      <c r="U21470" s="46"/>
    </row>
    <row r="21471" spans="19:21" x14ac:dyDescent="0.25">
      <c r="S21471" s="46"/>
      <c r="U21471" s="46"/>
    </row>
    <row r="21472" spans="19:21" x14ac:dyDescent="0.25">
      <c r="S21472" s="46"/>
      <c r="U21472" s="46"/>
    </row>
    <row r="21473" spans="19:21" x14ac:dyDescent="0.25">
      <c r="S21473" s="46"/>
      <c r="U21473" s="46"/>
    </row>
    <row r="21474" spans="19:21" x14ac:dyDescent="0.25">
      <c r="S21474" s="46"/>
      <c r="U21474" s="46"/>
    </row>
    <row r="21475" spans="19:21" x14ac:dyDescent="0.25">
      <c r="S21475" s="46"/>
      <c r="U21475" s="46"/>
    </row>
    <row r="21476" spans="19:21" x14ac:dyDescent="0.25">
      <c r="S21476" s="46"/>
      <c r="U21476" s="46"/>
    </row>
    <row r="21477" spans="19:21" x14ac:dyDescent="0.25">
      <c r="S21477" s="46"/>
      <c r="U21477" s="46"/>
    </row>
    <row r="21478" spans="19:21" x14ac:dyDescent="0.25">
      <c r="S21478" s="46"/>
      <c r="U21478" s="46"/>
    </row>
    <row r="21479" spans="19:21" x14ac:dyDescent="0.25">
      <c r="S21479" s="46"/>
      <c r="U21479" s="46"/>
    </row>
    <row r="21480" spans="19:21" x14ac:dyDescent="0.25">
      <c r="S21480" s="46"/>
      <c r="U21480" s="46"/>
    </row>
    <row r="21481" spans="19:21" x14ac:dyDescent="0.25">
      <c r="S21481" s="46"/>
      <c r="U21481" s="46"/>
    </row>
    <row r="21482" spans="19:21" x14ac:dyDescent="0.25">
      <c r="S21482" s="46"/>
      <c r="U21482" s="46"/>
    </row>
    <row r="21483" spans="19:21" x14ac:dyDescent="0.25">
      <c r="S21483" s="46"/>
      <c r="U21483" s="46"/>
    </row>
    <row r="21484" spans="19:21" x14ac:dyDescent="0.25">
      <c r="S21484" s="46"/>
      <c r="U21484" s="46"/>
    </row>
    <row r="21485" spans="19:21" x14ac:dyDescent="0.25">
      <c r="S21485" s="46"/>
      <c r="U21485" s="46"/>
    </row>
    <row r="21486" spans="19:21" x14ac:dyDescent="0.25">
      <c r="S21486" s="46"/>
      <c r="U21486" s="46"/>
    </row>
    <row r="21487" spans="19:21" x14ac:dyDescent="0.25">
      <c r="S21487" s="46"/>
      <c r="U21487" s="46"/>
    </row>
    <row r="21488" spans="19:21" x14ac:dyDescent="0.25">
      <c r="S21488" s="46"/>
      <c r="U21488" s="46"/>
    </row>
    <row r="21489" spans="19:21" x14ac:dyDescent="0.25">
      <c r="S21489" s="46"/>
      <c r="U21489" s="46"/>
    </row>
    <row r="21490" spans="19:21" x14ac:dyDescent="0.25">
      <c r="S21490" s="46"/>
      <c r="U21490" s="46"/>
    </row>
    <row r="21491" spans="19:21" x14ac:dyDescent="0.25">
      <c r="S21491" s="46"/>
      <c r="U21491" s="46"/>
    </row>
    <row r="21492" spans="19:21" x14ac:dyDescent="0.25">
      <c r="S21492" s="46"/>
      <c r="U21492" s="46"/>
    </row>
    <row r="21493" spans="19:21" x14ac:dyDescent="0.25">
      <c r="S21493" s="46"/>
      <c r="U21493" s="46"/>
    </row>
    <row r="21494" spans="19:21" x14ac:dyDescent="0.25">
      <c r="S21494" s="46"/>
      <c r="U21494" s="46"/>
    </row>
    <row r="21495" spans="19:21" x14ac:dyDescent="0.25">
      <c r="S21495" s="46"/>
      <c r="U21495" s="46"/>
    </row>
    <row r="21496" spans="19:21" x14ac:dyDescent="0.25">
      <c r="S21496" s="46"/>
      <c r="U21496" s="46"/>
    </row>
    <row r="21497" spans="19:21" x14ac:dyDescent="0.25">
      <c r="S21497" s="46"/>
      <c r="U21497" s="46"/>
    </row>
    <row r="21498" spans="19:21" x14ac:dyDescent="0.25">
      <c r="S21498" s="46"/>
      <c r="U21498" s="46"/>
    </row>
    <row r="21499" spans="19:21" x14ac:dyDescent="0.25">
      <c r="S21499" s="46"/>
      <c r="U21499" s="46"/>
    </row>
    <row r="21500" spans="19:21" x14ac:dyDescent="0.25">
      <c r="S21500" s="46"/>
      <c r="U21500" s="46"/>
    </row>
    <row r="21501" spans="19:21" x14ac:dyDescent="0.25">
      <c r="S21501" s="46"/>
      <c r="U21501" s="46"/>
    </row>
    <row r="21502" spans="19:21" x14ac:dyDescent="0.25">
      <c r="S21502" s="46"/>
      <c r="U21502" s="46"/>
    </row>
    <row r="21503" spans="19:21" x14ac:dyDescent="0.25">
      <c r="S21503" s="46"/>
      <c r="U21503" s="46"/>
    </row>
    <row r="21504" spans="19:21" x14ac:dyDescent="0.25">
      <c r="S21504" s="46"/>
      <c r="U21504" s="46"/>
    </row>
    <row r="21505" spans="19:21" x14ac:dyDescent="0.25">
      <c r="S21505" s="46"/>
      <c r="U21505" s="46"/>
    </row>
    <row r="21506" spans="19:21" x14ac:dyDescent="0.25">
      <c r="S21506" s="46"/>
      <c r="U21506" s="46"/>
    </row>
    <row r="21507" spans="19:21" x14ac:dyDescent="0.25">
      <c r="S21507" s="46"/>
      <c r="U21507" s="46"/>
    </row>
    <row r="21508" spans="19:21" x14ac:dyDescent="0.25">
      <c r="S21508" s="46"/>
      <c r="U21508" s="46"/>
    </row>
    <row r="21509" spans="19:21" x14ac:dyDescent="0.25">
      <c r="S21509" s="46"/>
      <c r="U21509" s="46"/>
    </row>
    <row r="21510" spans="19:21" x14ac:dyDescent="0.25">
      <c r="S21510" s="46"/>
      <c r="U21510" s="46"/>
    </row>
    <row r="21511" spans="19:21" x14ac:dyDescent="0.25">
      <c r="S21511" s="46"/>
      <c r="U21511" s="46"/>
    </row>
    <row r="21512" spans="19:21" x14ac:dyDescent="0.25">
      <c r="S21512" s="46"/>
      <c r="U21512" s="46"/>
    </row>
    <row r="21513" spans="19:21" x14ac:dyDescent="0.25">
      <c r="S21513" s="46"/>
      <c r="U21513" s="46"/>
    </row>
    <row r="21514" spans="19:21" x14ac:dyDescent="0.25">
      <c r="S21514" s="46"/>
      <c r="U21514" s="46"/>
    </row>
    <row r="21515" spans="19:21" x14ac:dyDescent="0.25">
      <c r="S21515" s="46"/>
      <c r="U21515" s="46"/>
    </row>
    <row r="21516" spans="19:21" x14ac:dyDescent="0.25">
      <c r="S21516" s="46"/>
      <c r="U21516" s="46"/>
    </row>
    <row r="21517" spans="19:21" x14ac:dyDescent="0.25">
      <c r="S21517" s="46"/>
      <c r="U21517" s="46"/>
    </row>
    <row r="21518" spans="19:21" x14ac:dyDescent="0.25">
      <c r="S21518" s="46"/>
      <c r="U21518" s="46"/>
    </row>
    <row r="21519" spans="19:21" x14ac:dyDescent="0.25">
      <c r="S21519" s="46"/>
      <c r="U21519" s="46"/>
    </row>
    <row r="21520" spans="19:21" x14ac:dyDescent="0.25">
      <c r="S21520" s="46"/>
      <c r="U21520" s="46"/>
    </row>
    <row r="21521" spans="19:21" x14ac:dyDescent="0.25">
      <c r="S21521" s="46"/>
      <c r="U21521" s="46"/>
    </row>
    <row r="21522" spans="19:21" x14ac:dyDescent="0.25">
      <c r="S21522" s="46"/>
      <c r="U21522" s="46"/>
    </row>
    <row r="21523" spans="19:21" x14ac:dyDescent="0.25">
      <c r="S21523" s="46"/>
      <c r="U21523" s="46"/>
    </row>
    <row r="21524" spans="19:21" x14ac:dyDescent="0.25">
      <c r="S21524" s="46"/>
      <c r="U21524" s="46"/>
    </row>
    <row r="21525" spans="19:21" x14ac:dyDescent="0.25">
      <c r="S21525" s="46"/>
      <c r="U21525" s="46"/>
    </row>
    <row r="21526" spans="19:21" x14ac:dyDescent="0.25">
      <c r="S21526" s="46"/>
      <c r="U21526" s="46"/>
    </row>
    <row r="21527" spans="19:21" x14ac:dyDescent="0.25">
      <c r="S21527" s="46"/>
      <c r="U21527" s="46"/>
    </row>
    <row r="21528" spans="19:21" x14ac:dyDescent="0.25">
      <c r="S21528" s="46"/>
      <c r="U21528" s="46"/>
    </row>
    <row r="21529" spans="19:21" x14ac:dyDescent="0.25">
      <c r="S21529" s="46"/>
      <c r="U21529" s="46"/>
    </row>
    <row r="21530" spans="19:21" x14ac:dyDescent="0.25">
      <c r="S21530" s="46"/>
      <c r="U21530" s="46"/>
    </row>
    <row r="21531" spans="19:21" x14ac:dyDescent="0.25">
      <c r="S21531" s="46"/>
      <c r="U21531" s="46"/>
    </row>
    <row r="21532" spans="19:21" x14ac:dyDescent="0.25">
      <c r="S21532" s="46"/>
      <c r="U21532" s="46"/>
    </row>
    <row r="21533" spans="19:21" x14ac:dyDescent="0.25">
      <c r="S21533" s="46"/>
      <c r="U21533" s="46"/>
    </row>
    <row r="21534" spans="19:21" x14ac:dyDescent="0.25">
      <c r="S21534" s="46"/>
      <c r="U21534" s="46"/>
    </row>
    <row r="21535" spans="19:21" x14ac:dyDescent="0.25">
      <c r="S21535" s="46"/>
      <c r="U21535" s="46"/>
    </row>
    <row r="21536" spans="19:21" x14ac:dyDescent="0.25">
      <c r="S21536" s="46"/>
      <c r="U21536" s="46"/>
    </row>
    <row r="21537" spans="19:21" x14ac:dyDescent="0.25">
      <c r="S21537" s="46"/>
      <c r="U21537" s="46"/>
    </row>
    <row r="21538" spans="19:21" x14ac:dyDescent="0.25">
      <c r="S21538" s="46"/>
      <c r="U21538" s="46"/>
    </row>
    <row r="21539" spans="19:21" x14ac:dyDescent="0.25">
      <c r="S21539" s="46"/>
      <c r="U21539" s="46"/>
    </row>
    <row r="21540" spans="19:21" x14ac:dyDescent="0.25">
      <c r="S21540" s="46"/>
      <c r="U21540" s="46"/>
    </row>
    <row r="21541" spans="19:21" x14ac:dyDescent="0.25">
      <c r="S21541" s="46"/>
      <c r="U21541" s="46"/>
    </row>
    <row r="21542" spans="19:21" x14ac:dyDescent="0.25">
      <c r="S21542" s="46"/>
      <c r="U21542" s="46"/>
    </row>
    <row r="21543" spans="19:21" x14ac:dyDescent="0.25">
      <c r="S21543" s="46"/>
      <c r="U21543" s="46"/>
    </row>
    <row r="21544" spans="19:21" x14ac:dyDescent="0.25">
      <c r="S21544" s="46"/>
      <c r="U21544" s="46"/>
    </row>
    <row r="21545" spans="19:21" x14ac:dyDescent="0.25">
      <c r="S21545" s="46"/>
      <c r="U21545" s="46"/>
    </row>
    <row r="21546" spans="19:21" x14ac:dyDescent="0.25">
      <c r="S21546" s="46"/>
      <c r="U21546" s="46"/>
    </row>
    <row r="21547" spans="19:21" x14ac:dyDescent="0.25">
      <c r="S21547" s="46"/>
      <c r="U21547" s="46"/>
    </row>
    <row r="21548" spans="19:21" x14ac:dyDescent="0.25">
      <c r="S21548" s="46"/>
      <c r="U21548" s="46"/>
    </row>
    <row r="21549" spans="19:21" x14ac:dyDescent="0.25">
      <c r="S21549" s="46"/>
      <c r="U21549" s="46"/>
    </row>
    <row r="21550" spans="19:21" x14ac:dyDescent="0.25">
      <c r="S21550" s="46"/>
      <c r="U21550" s="46"/>
    </row>
    <row r="21551" spans="19:21" x14ac:dyDescent="0.25">
      <c r="S21551" s="46"/>
      <c r="U21551" s="46"/>
    </row>
    <row r="21552" spans="19:21" x14ac:dyDescent="0.25">
      <c r="S21552" s="46"/>
      <c r="U21552" s="46"/>
    </row>
    <row r="21553" spans="19:21" x14ac:dyDescent="0.25">
      <c r="S21553" s="46"/>
      <c r="U21553" s="46"/>
    </row>
    <row r="21554" spans="19:21" x14ac:dyDescent="0.25">
      <c r="S21554" s="46"/>
      <c r="U21554" s="46"/>
    </row>
    <row r="21555" spans="19:21" x14ac:dyDescent="0.25">
      <c r="S21555" s="46"/>
      <c r="U21555" s="46"/>
    </row>
    <row r="21556" spans="19:21" x14ac:dyDescent="0.25">
      <c r="S21556" s="46"/>
      <c r="U21556" s="46"/>
    </row>
    <row r="21557" spans="19:21" x14ac:dyDescent="0.25">
      <c r="S21557" s="46"/>
      <c r="U21557" s="46"/>
    </row>
    <row r="21558" spans="19:21" x14ac:dyDescent="0.25">
      <c r="S21558" s="46"/>
      <c r="U21558" s="46"/>
    </row>
    <row r="21559" spans="19:21" x14ac:dyDescent="0.25">
      <c r="S21559" s="46"/>
      <c r="U21559" s="46"/>
    </row>
    <row r="21560" spans="19:21" x14ac:dyDescent="0.25">
      <c r="S21560" s="46"/>
      <c r="U21560" s="46"/>
    </row>
    <row r="21561" spans="19:21" x14ac:dyDescent="0.25">
      <c r="S21561" s="46"/>
      <c r="U21561" s="46"/>
    </row>
    <row r="21562" spans="19:21" x14ac:dyDescent="0.25">
      <c r="S21562" s="46"/>
      <c r="U21562" s="46"/>
    </row>
    <row r="21563" spans="19:21" x14ac:dyDescent="0.25">
      <c r="S21563" s="46"/>
      <c r="U21563" s="46"/>
    </row>
    <row r="21564" spans="19:21" x14ac:dyDescent="0.25">
      <c r="S21564" s="46"/>
      <c r="U21564" s="46"/>
    </row>
    <row r="21565" spans="19:21" x14ac:dyDescent="0.25">
      <c r="S21565" s="46"/>
      <c r="U21565" s="46"/>
    </row>
    <row r="21566" spans="19:21" x14ac:dyDescent="0.25">
      <c r="S21566" s="46"/>
      <c r="U21566" s="46"/>
    </row>
    <row r="21567" spans="19:21" x14ac:dyDescent="0.25">
      <c r="S21567" s="46"/>
      <c r="U21567" s="46"/>
    </row>
    <row r="21568" spans="19:21" x14ac:dyDescent="0.25">
      <c r="S21568" s="46"/>
      <c r="U21568" s="46"/>
    </row>
    <row r="21569" spans="19:21" x14ac:dyDescent="0.25">
      <c r="S21569" s="46"/>
      <c r="U21569" s="46"/>
    </row>
    <row r="21570" spans="19:21" x14ac:dyDescent="0.25">
      <c r="S21570" s="46"/>
      <c r="U21570" s="46"/>
    </row>
    <row r="21571" spans="19:21" x14ac:dyDescent="0.25">
      <c r="S21571" s="46"/>
      <c r="U21571" s="46"/>
    </row>
    <row r="21572" spans="19:21" x14ac:dyDescent="0.25">
      <c r="S21572" s="46"/>
      <c r="U21572" s="46"/>
    </row>
    <row r="21573" spans="19:21" x14ac:dyDescent="0.25">
      <c r="S21573" s="46"/>
      <c r="U21573" s="46"/>
    </row>
    <row r="21574" spans="19:21" x14ac:dyDescent="0.25">
      <c r="S21574" s="46"/>
      <c r="U21574" s="46"/>
    </row>
    <row r="21575" spans="19:21" x14ac:dyDescent="0.25">
      <c r="S21575" s="46"/>
      <c r="U21575" s="46"/>
    </row>
    <row r="21576" spans="19:21" x14ac:dyDescent="0.25">
      <c r="S21576" s="46"/>
      <c r="U21576" s="46"/>
    </row>
    <row r="21577" spans="19:21" x14ac:dyDescent="0.25">
      <c r="S21577" s="46"/>
      <c r="U21577" s="46"/>
    </row>
    <row r="21578" spans="19:21" x14ac:dyDescent="0.25">
      <c r="S21578" s="46"/>
      <c r="U21578" s="46"/>
    </row>
    <row r="21579" spans="19:21" x14ac:dyDescent="0.25">
      <c r="S21579" s="46"/>
      <c r="U21579" s="46"/>
    </row>
    <row r="21580" spans="19:21" x14ac:dyDescent="0.25">
      <c r="S21580" s="46"/>
      <c r="U21580" s="46"/>
    </row>
    <row r="21581" spans="19:21" x14ac:dyDescent="0.25">
      <c r="S21581" s="46"/>
      <c r="U21581" s="46"/>
    </row>
    <row r="21582" spans="19:21" x14ac:dyDescent="0.25">
      <c r="S21582" s="46"/>
      <c r="U21582" s="46"/>
    </row>
    <row r="21583" spans="19:21" x14ac:dyDescent="0.25">
      <c r="S21583" s="46"/>
      <c r="U21583" s="46"/>
    </row>
    <row r="21584" spans="19:21" x14ac:dyDescent="0.25">
      <c r="S21584" s="46"/>
      <c r="U21584" s="46"/>
    </row>
    <row r="21585" spans="19:21" x14ac:dyDescent="0.25">
      <c r="S21585" s="46"/>
      <c r="U21585" s="46"/>
    </row>
    <row r="21586" spans="19:21" x14ac:dyDescent="0.25">
      <c r="S21586" s="46"/>
      <c r="U21586" s="46"/>
    </row>
    <row r="21587" spans="19:21" x14ac:dyDescent="0.25">
      <c r="S21587" s="46"/>
      <c r="U21587" s="46"/>
    </row>
    <row r="21588" spans="19:21" x14ac:dyDescent="0.25">
      <c r="S21588" s="46"/>
      <c r="U21588" s="46"/>
    </row>
    <row r="21589" spans="19:21" x14ac:dyDescent="0.25">
      <c r="S21589" s="46"/>
      <c r="U21589" s="46"/>
    </row>
    <row r="21590" spans="19:21" x14ac:dyDescent="0.25">
      <c r="S21590" s="46"/>
      <c r="U21590" s="46"/>
    </row>
    <row r="21591" spans="19:21" x14ac:dyDescent="0.25">
      <c r="S21591" s="46"/>
      <c r="U21591" s="46"/>
    </row>
    <row r="21592" spans="19:21" x14ac:dyDescent="0.25">
      <c r="S21592" s="46"/>
      <c r="U21592" s="46"/>
    </row>
    <row r="21593" spans="19:21" x14ac:dyDescent="0.25">
      <c r="S21593" s="46"/>
      <c r="U21593" s="46"/>
    </row>
    <row r="21594" spans="19:21" x14ac:dyDescent="0.25">
      <c r="S21594" s="46"/>
      <c r="U21594" s="46"/>
    </row>
    <row r="21595" spans="19:21" x14ac:dyDescent="0.25">
      <c r="S21595" s="46"/>
      <c r="U21595" s="46"/>
    </row>
    <row r="21596" spans="19:21" x14ac:dyDescent="0.25">
      <c r="S21596" s="46"/>
      <c r="U21596" s="46"/>
    </row>
    <row r="21597" spans="19:21" x14ac:dyDescent="0.25">
      <c r="S21597" s="46"/>
      <c r="U21597" s="46"/>
    </row>
    <row r="21598" spans="19:21" x14ac:dyDescent="0.25">
      <c r="S21598" s="46"/>
      <c r="U21598" s="46"/>
    </row>
    <row r="21599" spans="19:21" x14ac:dyDescent="0.25">
      <c r="S21599" s="46"/>
      <c r="U21599" s="46"/>
    </row>
    <row r="21600" spans="19:21" x14ac:dyDescent="0.25">
      <c r="S21600" s="46"/>
      <c r="U21600" s="46"/>
    </row>
    <row r="21601" spans="19:21" x14ac:dyDescent="0.25">
      <c r="S21601" s="46"/>
      <c r="U21601" s="46"/>
    </row>
    <row r="21602" spans="19:21" x14ac:dyDescent="0.25">
      <c r="S21602" s="46"/>
      <c r="U21602" s="46"/>
    </row>
    <row r="21603" spans="19:21" x14ac:dyDescent="0.25">
      <c r="S21603" s="46"/>
      <c r="U21603" s="46"/>
    </row>
    <row r="21604" spans="19:21" x14ac:dyDescent="0.25">
      <c r="S21604" s="46"/>
      <c r="U21604" s="46"/>
    </row>
    <row r="21605" spans="19:21" x14ac:dyDescent="0.25">
      <c r="S21605" s="46"/>
      <c r="U21605" s="46"/>
    </row>
    <row r="21606" spans="19:21" x14ac:dyDescent="0.25">
      <c r="S21606" s="46"/>
      <c r="U21606" s="46"/>
    </row>
    <row r="21607" spans="19:21" x14ac:dyDescent="0.25">
      <c r="S21607" s="46"/>
      <c r="U21607" s="46"/>
    </row>
    <row r="21608" spans="19:21" x14ac:dyDescent="0.25">
      <c r="S21608" s="46"/>
      <c r="U21608" s="46"/>
    </row>
    <row r="21609" spans="19:21" x14ac:dyDescent="0.25">
      <c r="S21609" s="46"/>
      <c r="U21609" s="46"/>
    </row>
    <row r="21610" spans="19:21" x14ac:dyDescent="0.25">
      <c r="S21610" s="46"/>
      <c r="U21610" s="46"/>
    </row>
    <row r="21611" spans="19:21" x14ac:dyDescent="0.25">
      <c r="S21611" s="46"/>
      <c r="U21611" s="46"/>
    </row>
    <row r="21612" spans="19:21" x14ac:dyDescent="0.25">
      <c r="S21612" s="46"/>
      <c r="U21612" s="46"/>
    </row>
    <row r="21613" spans="19:21" x14ac:dyDescent="0.25">
      <c r="S21613" s="46"/>
      <c r="U21613" s="46"/>
    </row>
    <row r="21614" spans="19:21" x14ac:dyDescent="0.25">
      <c r="S21614" s="46"/>
      <c r="U21614" s="46"/>
    </row>
    <row r="21615" spans="19:21" x14ac:dyDescent="0.25">
      <c r="S21615" s="46"/>
      <c r="U21615" s="46"/>
    </row>
    <row r="21616" spans="19:21" x14ac:dyDescent="0.25">
      <c r="S21616" s="46"/>
      <c r="U21616" s="46"/>
    </row>
    <row r="21617" spans="19:21" x14ac:dyDescent="0.25">
      <c r="S21617" s="46"/>
      <c r="U21617" s="46"/>
    </row>
    <row r="21618" spans="19:21" x14ac:dyDescent="0.25">
      <c r="S21618" s="46"/>
      <c r="U21618" s="46"/>
    </row>
    <row r="21619" spans="19:21" x14ac:dyDescent="0.25">
      <c r="S21619" s="46"/>
      <c r="U21619" s="46"/>
    </row>
    <row r="21620" spans="19:21" x14ac:dyDescent="0.25">
      <c r="S21620" s="46"/>
      <c r="U21620" s="46"/>
    </row>
    <row r="21621" spans="19:21" x14ac:dyDescent="0.25">
      <c r="S21621" s="46"/>
      <c r="U21621" s="46"/>
    </row>
    <row r="21622" spans="19:21" x14ac:dyDescent="0.25">
      <c r="S21622" s="46"/>
      <c r="U21622" s="46"/>
    </row>
    <row r="21623" spans="19:21" x14ac:dyDescent="0.25">
      <c r="S21623" s="46"/>
      <c r="U21623" s="46"/>
    </row>
    <row r="21624" spans="19:21" x14ac:dyDescent="0.25">
      <c r="S21624" s="46"/>
      <c r="U21624" s="46"/>
    </row>
    <row r="21625" spans="19:21" x14ac:dyDescent="0.25">
      <c r="S21625" s="46"/>
      <c r="U21625" s="46"/>
    </row>
    <row r="21626" spans="19:21" x14ac:dyDescent="0.25">
      <c r="S21626" s="46"/>
      <c r="U21626" s="46"/>
    </row>
    <row r="21627" spans="19:21" x14ac:dyDescent="0.25">
      <c r="S21627" s="46"/>
      <c r="U21627" s="46"/>
    </row>
    <row r="21628" spans="19:21" x14ac:dyDescent="0.25">
      <c r="S21628" s="46"/>
      <c r="U21628" s="46"/>
    </row>
    <row r="21629" spans="19:21" x14ac:dyDescent="0.25">
      <c r="S21629" s="46"/>
      <c r="U21629" s="46"/>
    </row>
    <row r="21630" spans="19:21" x14ac:dyDescent="0.25">
      <c r="S21630" s="46"/>
      <c r="U21630" s="46"/>
    </row>
    <row r="21631" spans="19:21" x14ac:dyDescent="0.25">
      <c r="S21631" s="46"/>
      <c r="U21631" s="46"/>
    </row>
    <row r="21632" spans="19:21" x14ac:dyDescent="0.25">
      <c r="S21632" s="46"/>
      <c r="U21632" s="46"/>
    </row>
    <row r="21633" spans="19:21" x14ac:dyDescent="0.25">
      <c r="S21633" s="46"/>
      <c r="U21633" s="46"/>
    </row>
    <row r="21634" spans="19:21" x14ac:dyDescent="0.25">
      <c r="S21634" s="46"/>
      <c r="U21634" s="46"/>
    </row>
    <row r="21635" spans="19:21" x14ac:dyDescent="0.25">
      <c r="S21635" s="46"/>
      <c r="U21635" s="46"/>
    </row>
    <row r="21636" spans="19:21" x14ac:dyDescent="0.25">
      <c r="S21636" s="46"/>
      <c r="U21636" s="46"/>
    </row>
    <row r="21637" spans="19:21" x14ac:dyDescent="0.25">
      <c r="S21637" s="46"/>
      <c r="U21637" s="46"/>
    </row>
    <row r="21638" spans="19:21" x14ac:dyDescent="0.25">
      <c r="S21638" s="46"/>
      <c r="U21638" s="46"/>
    </row>
    <row r="21639" spans="19:21" x14ac:dyDescent="0.25">
      <c r="S21639" s="46"/>
      <c r="U21639" s="46"/>
    </row>
    <row r="21640" spans="19:21" x14ac:dyDescent="0.25">
      <c r="S21640" s="46"/>
      <c r="U21640" s="46"/>
    </row>
    <row r="21641" spans="19:21" x14ac:dyDescent="0.25">
      <c r="S21641" s="46"/>
      <c r="U21641" s="46"/>
    </row>
    <row r="21642" spans="19:21" x14ac:dyDescent="0.25">
      <c r="S21642" s="46"/>
      <c r="U21642" s="46"/>
    </row>
    <row r="21643" spans="19:21" x14ac:dyDescent="0.25">
      <c r="S21643" s="46"/>
      <c r="U21643" s="46"/>
    </row>
    <row r="21644" spans="19:21" x14ac:dyDescent="0.25">
      <c r="S21644" s="46"/>
      <c r="U21644" s="46"/>
    </row>
    <row r="21645" spans="19:21" x14ac:dyDescent="0.25">
      <c r="S21645" s="46"/>
      <c r="U21645" s="46"/>
    </row>
    <row r="21646" spans="19:21" x14ac:dyDescent="0.25">
      <c r="S21646" s="46"/>
      <c r="U21646" s="46"/>
    </row>
    <row r="21647" spans="19:21" x14ac:dyDescent="0.25">
      <c r="S21647" s="46"/>
      <c r="U21647" s="46"/>
    </row>
    <row r="21648" spans="19:21" x14ac:dyDescent="0.25">
      <c r="S21648" s="46"/>
      <c r="U21648" s="46"/>
    </row>
    <row r="21649" spans="19:21" x14ac:dyDescent="0.25">
      <c r="S21649" s="46"/>
      <c r="U21649" s="46"/>
    </row>
    <row r="21650" spans="19:21" x14ac:dyDescent="0.25">
      <c r="S21650" s="46"/>
      <c r="U21650" s="46"/>
    </row>
    <row r="21651" spans="19:21" x14ac:dyDescent="0.25">
      <c r="S21651" s="46"/>
      <c r="U21651" s="46"/>
    </row>
    <row r="21652" spans="19:21" x14ac:dyDescent="0.25">
      <c r="S21652" s="46"/>
      <c r="U21652" s="46"/>
    </row>
    <row r="21653" spans="19:21" x14ac:dyDescent="0.25">
      <c r="S21653" s="46"/>
      <c r="U21653" s="46"/>
    </row>
    <row r="21654" spans="19:21" x14ac:dyDescent="0.25">
      <c r="S21654" s="46"/>
      <c r="U21654" s="46"/>
    </row>
    <row r="21655" spans="19:21" x14ac:dyDescent="0.25">
      <c r="S21655" s="46"/>
      <c r="U21655" s="46"/>
    </row>
    <row r="21656" spans="19:21" x14ac:dyDescent="0.25">
      <c r="S21656" s="46"/>
      <c r="U21656" s="46"/>
    </row>
    <row r="21657" spans="19:21" x14ac:dyDescent="0.25">
      <c r="S21657" s="46"/>
      <c r="U21657" s="46"/>
    </row>
    <row r="21658" spans="19:21" x14ac:dyDescent="0.25">
      <c r="S21658" s="46"/>
      <c r="U21658" s="46"/>
    </row>
    <row r="21659" spans="19:21" x14ac:dyDescent="0.25">
      <c r="S21659" s="46"/>
      <c r="U21659" s="46"/>
    </row>
    <row r="21660" spans="19:21" x14ac:dyDescent="0.25">
      <c r="S21660" s="46"/>
      <c r="U21660" s="46"/>
    </row>
    <row r="21661" spans="19:21" x14ac:dyDescent="0.25">
      <c r="S21661" s="46"/>
      <c r="U21661" s="46"/>
    </row>
    <row r="21662" spans="19:21" x14ac:dyDescent="0.25">
      <c r="S21662" s="46"/>
      <c r="U21662" s="46"/>
    </row>
    <row r="21663" spans="19:21" x14ac:dyDescent="0.25">
      <c r="S21663" s="46"/>
      <c r="U21663" s="46"/>
    </row>
    <row r="21664" spans="19:21" x14ac:dyDescent="0.25">
      <c r="S21664" s="46"/>
      <c r="U21664" s="46"/>
    </row>
    <row r="21665" spans="19:21" x14ac:dyDescent="0.25">
      <c r="S21665" s="46"/>
      <c r="U21665" s="46"/>
    </row>
    <row r="21666" spans="19:21" x14ac:dyDescent="0.25">
      <c r="S21666" s="46"/>
      <c r="U21666" s="46"/>
    </row>
    <row r="21667" spans="19:21" x14ac:dyDescent="0.25">
      <c r="S21667" s="46"/>
      <c r="U21667" s="46"/>
    </row>
    <row r="21668" spans="19:21" x14ac:dyDescent="0.25">
      <c r="S21668" s="46"/>
      <c r="U21668" s="46"/>
    </row>
    <row r="21669" spans="19:21" x14ac:dyDescent="0.25">
      <c r="S21669" s="46"/>
      <c r="U21669" s="46"/>
    </row>
    <row r="21670" spans="19:21" x14ac:dyDescent="0.25">
      <c r="S21670" s="46"/>
      <c r="U21670" s="46"/>
    </row>
    <row r="21671" spans="19:21" x14ac:dyDescent="0.25">
      <c r="S21671" s="46"/>
      <c r="U21671" s="46"/>
    </row>
    <row r="21672" spans="19:21" x14ac:dyDescent="0.25">
      <c r="S21672" s="46"/>
      <c r="U21672" s="46"/>
    </row>
    <row r="21673" spans="19:21" x14ac:dyDescent="0.25">
      <c r="S21673" s="46"/>
      <c r="U21673" s="46"/>
    </row>
    <row r="21674" spans="19:21" x14ac:dyDescent="0.25">
      <c r="S21674" s="46"/>
      <c r="U21674" s="46"/>
    </row>
    <row r="21675" spans="19:21" x14ac:dyDescent="0.25">
      <c r="S21675" s="46"/>
      <c r="U21675" s="46"/>
    </row>
    <row r="21676" spans="19:21" x14ac:dyDescent="0.25">
      <c r="S21676" s="46"/>
      <c r="U21676" s="46"/>
    </row>
    <row r="21677" spans="19:21" x14ac:dyDescent="0.25">
      <c r="S21677" s="46"/>
      <c r="U21677" s="46"/>
    </row>
    <row r="21678" spans="19:21" x14ac:dyDescent="0.25">
      <c r="S21678" s="46"/>
      <c r="U21678" s="46"/>
    </row>
    <row r="21679" spans="19:21" x14ac:dyDescent="0.25">
      <c r="S21679" s="46"/>
      <c r="U21679" s="46"/>
    </row>
    <row r="21680" spans="19:21" x14ac:dyDescent="0.25">
      <c r="S21680" s="46"/>
      <c r="U21680" s="46"/>
    </row>
    <row r="21681" spans="19:21" x14ac:dyDescent="0.25">
      <c r="S21681" s="46"/>
      <c r="U21681" s="46"/>
    </row>
    <row r="21682" spans="19:21" x14ac:dyDescent="0.25">
      <c r="S21682" s="46"/>
      <c r="U21682" s="46"/>
    </row>
    <row r="21683" spans="19:21" x14ac:dyDescent="0.25">
      <c r="S21683" s="46"/>
      <c r="U21683" s="46"/>
    </row>
    <row r="21684" spans="19:21" x14ac:dyDescent="0.25">
      <c r="S21684" s="46"/>
      <c r="U21684" s="46"/>
    </row>
    <row r="21685" spans="19:21" x14ac:dyDescent="0.25">
      <c r="S21685" s="46"/>
      <c r="U21685" s="46"/>
    </row>
    <row r="21686" spans="19:21" x14ac:dyDescent="0.25">
      <c r="S21686" s="46"/>
      <c r="U21686" s="46"/>
    </row>
    <row r="21687" spans="19:21" x14ac:dyDescent="0.25">
      <c r="S21687" s="46"/>
      <c r="U21687" s="46"/>
    </row>
    <row r="21688" spans="19:21" x14ac:dyDescent="0.25">
      <c r="S21688" s="46"/>
      <c r="U21688" s="46"/>
    </row>
    <row r="21689" spans="19:21" x14ac:dyDescent="0.25">
      <c r="S21689" s="46"/>
      <c r="U21689" s="46"/>
    </row>
    <row r="21690" spans="19:21" x14ac:dyDescent="0.25">
      <c r="S21690" s="46"/>
      <c r="U21690" s="46"/>
    </row>
    <row r="21691" spans="19:21" x14ac:dyDescent="0.25">
      <c r="S21691" s="46"/>
      <c r="U21691" s="46"/>
    </row>
    <row r="21692" spans="19:21" x14ac:dyDescent="0.25">
      <c r="S21692" s="46"/>
      <c r="U21692" s="46"/>
    </row>
    <row r="21693" spans="19:21" x14ac:dyDescent="0.25">
      <c r="S21693" s="46"/>
      <c r="U21693" s="46"/>
    </row>
    <row r="21694" spans="19:21" x14ac:dyDescent="0.25">
      <c r="S21694" s="46"/>
      <c r="U21694" s="46"/>
    </row>
    <row r="21695" spans="19:21" x14ac:dyDescent="0.25">
      <c r="S21695" s="46"/>
      <c r="U21695" s="46"/>
    </row>
    <row r="21696" spans="19:21" x14ac:dyDescent="0.25">
      <c r="S21696" s="46"/>
      <c r="U21696" s="46"/>
    </row>
    <row r="21697" spans="19:21" x14ac:dyDescent="0.25">
      <c r="S21697" s="46"/>
      <c r="U21697" s="46"/>
    </row>
    <row r="21698" spans="19:21" x14ac:dyDescent="0.25">
      <c r="S21698" s="46"/>
      <c r="U21698" s="46"/>
    </row>
    <row r="21699" spans="19:21" x14ac:dyDescent="0.25">
      <c r="S21699" s="46"/>
      <c r="U21699" s="46"/>
    </row>
    <row r="21700" spans="19:21" x14ac:dyDescent="0.25">
      <c r="S21700" s="46"/>
      <c r="U21700" s="46"/>
    </row>
    <row r="21701" spans="19:21" x14ac:dyDescent="0.25">
      <c r="S21701" s="46"/>
      <c r="U21701" s="46"/>
    </row>
    <row r="21702" spans="19:21" x14ac:dyDescent="0.25">
      <c r="S21702" s="46"/>
      <c r="U21702" s="46"/>
    </row>
    <row r="21703" spans="19:21" x14ac:dyDescent="0.25">
      <c r="S21703" s="46"/>
      <c r="U21703" s="46"/>
    </row>
    <row r="21704" spans="19:21" x14ac:dyDescent="0.25">
      <c r="S21704" s="46"/>
      <c r="U21704" s="46"/>
    </row>
    <row r="21705" spans="19:21" x14ac:dyDescent="0.25">
      <c r="S21705" s="46"/>
      <c r="U21705" s="46"/>
    </row>
    <row r="21706" spans="19:21" x14ac:dyDescent="0.25">
      <c r="S21706" s="46"/>
      <c r="U21706" s="46"/>
    </row>
    <row r="21707" spans="19:21" x14ac:dyDescent="0.25">
      <c r="S21707" s="46"/>
      <c r="U21707" s="46"/>
    </row>
    <row r="21708" spans="19:21" x14ac:dyDescent="0.25">
      <c r="S21708" s="46"/>
      <c r="U21708" s="46"/>
    </row>
    <row r="21709" spans="19:21" x14ac:dyDescent="0.25">
      <c r="S21709" s="46"/>
      <c r="U21709" s="46"/>
    </row>
    <row r="21710" spans="19:21" x14ac:dyDescent="0.25">
      <c r="S21710" s="46"/>
      <c r="U21710" s="46"/>
    </row>
    <row r="21711" spans="19:21" x14ac:dyDescent="0.25">
      <c r="S21711" s="46"/>
      <c r="U21711" s="46"/>
    </row>
    <row r="21712" spans="19:21" x14ac:dyDescent="0.25">
      <c r="S21712" s="46"/>
      <c r="U21712" s="46"/>
    </row>
    <row r="21713" spans="19:21" x14ac:dyDescent="0.25">
      <c r="S21713" s="46"/>
      <c r="U21713" s="46"/>
    </row>
    <row r="21714" spans="19:21" x14ac:dyDescent="0.25">
      <c r="S21714" s="46"/>
      <c r="U21714" s="46"/>
    </row>
    <row r="21715" spans="19:21" x14ac:dyDescent="0.25">
      <c r="S21715" s="46"/>
      <c r="U21715" s="46"/>
    </row>
    <row r="21716" spans="19:21" x14ac:dyDescent="0.25">
      <c r="S21716" s="46"/>
      <c r="U21716" s="46"/>
    </row>
    <row r="21717" spans="19:21" x14ac:dyDescent="0.25">
      <c r="S21717" s="46"/>
      <c r="U21717" s="46"/>
    </row>
    <row r="21718" spans="19:21" x14ac:dyDescent="0.25">
      <c r="S21718" s="46"/>
      <c r="U21718" s="46"/>
    </row>
    <row r="21719" spans="19:21" x14ac:dyDescent="0.25">
      <c r="S21719" s="46"/>
      <c r="U21719" s="46"/>
    </row>
    <row r="21720" spans="19:21" x14ac:dyDescent="0.25">
      <c r="S21720" s="46"/>
      <c r="U21720" s="46"/>
    </row>
    <row r="21721" spans="19:21" x14ac:dyDescent="0.25">
      <c r="S21721" s="46"/>
      <c r="U21721" s="46"/>
    </row>
    <row r="21722" spans="19:21" x14ac:dyDescent="0.25">
      <c r="S21722" s="46"/>
      <c r="U21722" s="46"/>
    </row>
    <row r="21723" spans="19:21" x14ac:dyDescent="0.25">
      <c r="S21723" s="46"/>
      <c r="U21723" s="46"/>
    </row>
    <row r="21724" spans="19:21" x14ac:dyDescent="0.25">
      <c r="S21724" s="46"/>
      <c r="U21724" s="46"/>
    </row>
    <row r="21725" spans="19:21" x14ac:dyDescent="0.25">
      <c r="S21725" s="46"/>
      <c r="U21725" s="46"/>
    </row>
    <row r="21726" spans="19:21" x14ac:dyDescent="0.25">
      <c r="S21726" s="46"/>
      <c r="U21726" s="46"/>
    </row>
    <row r="21727" spans="19:21" x14ac:dyDescent="0.25">
      <c r="S21727" s="46"/>
      <c r="U21727" s="46"/>
    </row>
    <row r="21728" spans="19:21" x14ac:dyDescent="0.25">
      <c r="S21728" s="46"/>
      <c r="U21728" s="46"/>
    </row>
    <row r="21729" spans="19:21" x14ac:dyDescent="0.25">
      <c r="S21729" s="46"/>
      <c r="U21729" s="46"/>
    </row>
    <row r="21730" spans="19:21" x14ac:dyDescent="0.25">
      <c r="S21730" s="46"/>
      <c r="U21730" s="46"/>
    </row>
    <row r="21731" spans="19:21" x14ac:dyDescent="0.25">
      <c r="S21731" s="46"/>
      <c r="U21731" s="46"/>
    </row>
    <row r="21732" spans="19:21" x14ac:dyDescent="0.25">
      <c r="S21732" s="46"/>
      <c r="U21732" s="46"/>
    </row>
    <row r="21733" spans="19:21" x14ac:dyDescent="0.25">
      <c r="S21733" s="46"/>
      <c r="U21733" s="46"/>
    </row>
    <row r="21734" spans="19:21" x14ac:dyDescent="0.25">
      <c r="S21734" s="46"/>
      <c r="U21734" s="46"/>
    </row>
    <row r="21735" spans="19:21" x14ac:dyDescent="0.25">
      <c r="S21735" s="46"/>
      <c r="U21735" s="46"/>
    </row>
    <row r="21736" spans="19:21" x14ac:dyDescent="0.25">
      <c r="S21736" s="46"/>
      <c r="U21736" s="46"/>
    </row>
    <row r="21737" spans="19:21" x14ac:dyDescent="0.25">
      <c r="S21737" s="46"/>
      <c r="U21737" s="46"/>
    </row>
    <row r="21738" spans="19:21" x14ac:dyDescent="0.25">
      <c r="S21738" s="46"/>
      <c r="U21738" s="46"/>
    </row>
    <row r="21739" spans="19:21" x14ac:dyDescent="0.25">
      <c r="S21739" s="46"/>
      <c r="U21739" s="46"/>
    </row>
    <row r="21740" spans="19:21" x14ac:dyDescent="0.25">
      <c r="S21740" s="46"/>
      <c r="U21740" s="46"/>
    </row>
    <row r="21741" spans="19:21" x14ac:dyDescent="0.25">
      <c r="S21741" s="46"/>
      <c r="U21741" s="46"/>
    </row>
    <row r="21742" spans="19:21" x14ac:dyDescent="0.25">
      <c r="S21742" s="46"/>
      <c r="U21742" s="46"/>
    </row>
    <row r="21743" spans="19:21" x14ac:dyDescent="0.25">
      <c r="S21743" s="46"/>
      <c r="U21743" s="46"/>
    </row>
    <row r="21744" spans="19:21" x14ac:dyDescent="0.25">
      <c r="S21744" s="46"/>
      <c r="U21744" s="46"/>
    </row>
    <row r="21745" spans="19:21" x14ac:dyDescent="0.25">
      <c r="S21745" s="46"/>
      <c r="U21745" s="46"/>
    </row>
    <row r="21746" spans="19:21" x14ac:dyDescent="0.25">
      <c r="S21746" s="46"/>
      <c r="U21746" s="46"/>
    </row>
    <row r="21747" spans="19:21" x14ac:dyDescent="0.25">
      <c r="S21747" s="46"/>
      <c r="U21747" s="46"/>
    </row>
    <row r="21748" spans="19:21" x14ac:dyDescent="0.25">
      <c r="S21748" s="46"/>
      <c r="U21748" s="46"/>
    </row>
    <row r="21749" spans="19:21" x14ac:dyDescent="0.25">
      <c r="S21749" s="46"/>
      <c r="U21749" s="46"/>
    </row>
    <row r="21750" spans="19:21" x14ac:dyDescent="0.25">
      <c r="S21750" s="46"/>
      <c r="U21750" s="46"/>
    </row>
    <row r="21751" spans="19:21" x14ac:dyDescent="0.25">
      <c r="S21751" s="46"/>
      <c r="U21751" s="46"/>
    </row>
    <row r="21752" spans="19:21" x14ac:dyDescent="0.25">
      <c r="S21752" s="46"/>
      <c r="U21752" s="46"/>
    </row>
    <row r="21753" spans="19:21" x14ac:dyDescent="0.25">
      <c r="S21753" s="46"/>
      <c r="U21753" s="46"/>
    </row>
    <row r="21754" spans="19:21" x14ac:dyDescent="0.25">
      <c r="S21754" s="46"/>
      <c r="U21754" s="46"/>
    </row>
    <row r="21755" spans="19:21" x14ac:dyDescent="0.25">
      <c r="S21755" s="46"/>
      <c r="U21755" s="46"/>
    </row>
    <row r="21756" spans="19:21" x14ac:dyDescent="0.25">
      <c r="S21756" s="46"/>
      <c r="U21756" s="46"/>
    </row>
    <row r="21757" spans="19:21" x14ac:dyDescent="0.25">
      <c r="S21757" s="46"/>
      <c r="U21757" s="46"/>
    </row>
    <row r="21758" spans="19:21" x14ac:dyDescent="0.25">
      <c r="S21758" s="46"/>
      <c r="U21758" s="46"/>
    </row>
    <row r="21759" spans="19:21" x14ac:dyDescent="0.25">
      <c r="S21759" s="46"/>
      <c r="U21759" s="46"/>
    </row>
    <row r="21760" spans="19:21" x14ac:dyDescent="0.25">
      <c r="S21760" s="46"/>
      <c r="U21760" s="46"/>
    </row>
    <row r="21761" spans="19:21" x14ac:dyDescent="0.25">
      <c r="S21761" s="46"/>
      <c r="U21761" s="46"/>
    </row>
    <row r="21762" spans="19:21" x14ac:dyDescent="0.25">
      <c r="S21762" s="46"/>
      <c r="U21762" s="46"/>
    </row>
    <row r="21763" spans="19:21" x14ac:dyDescent="0.25">
      <c r="S21763" s="46"/>
      <c r="U21763" s="46"/>
    </row>
    <row r="21764" spans="19:21" x14ac:dyDescent="0.25">
      <c r="S21764" s="46"/>
      <c r="U21764" s="46"/>
    </row>
    <row r="21765" spans="19:21" x14ac:dyDescent="0.25">
      <c r="S21765" s="46"/>
      <c r="U21765" s="46"/>
    </row>
    <row r="21766" spans="19:21" x14ac:dyDescent="0.25">
      <c r="S21766" s="46"/>
      <c r="U21766" s="46"/>
    </row>
    <row r="21767" spans="19:21" x14ac:dyDescent="0.25">
      <c r="S21767" s="46"/>
      <c r="U21767" s="46"/>
    </row>
    <row r="21768" spans="19:21" x14ac:dyDescent="0.25">
      <c r="S21768" s="46"/>
      <c r="U21768" s="46"/>
    </row>
    <row r="21769" spans="19:21" x14ac:dyDescent="0.25">
      <c r="S21769" s="46"/>
      <c r="U21769" s="46"/>
    </row>
    <row r="21770" spans="19:21" x14ac:dyDescent="0.25">
      <c r="S21770" s="46"/>
      <c r="U21770" s="46"/>
    </row>
    <row r="21771" spans="19:21" x14ac:dyDescent="0.25">
      <c r="S21771" s="46"/>
      <c r="U21771" s="46"/>
    </row>
    <row r="21772" spans="19:21" x14ac:dyDescent="0.25">
      <c r="S21772" s="46"/>
      <c r="U21772" s="46"/>
    </row>
    <row r="21773" spans="19:21" x14ac:dyDescent="0.25">
      <c r="S21773" s="46"/>
      <c r="U21773" s="46"/>
    </row>
    <row r="21774" spans="19:21" x14ac:dyDescent="0.25">
      <c r="S21774" s="46"/>
      <c r="U21774" s="46"/>
    </row>
    <row r="21775" spans="19:21" x14ac:dyDescent="0.25">
      <c r="S21775" s="46"/>
      <c r="U21775" s="46"/>
    </row>
    <row r="21776" spans="19:21" x14ac:dyDescent="0.25">
      <c r="S21776" s="46"/>
      <c r="U21776" s="46"/>
    </row>
    <row r="21777" spans="19:21" x14ac:dyDescent="0.25">
      <c r="S21777" s="46"/>
      <c r="U21777" s="46"/>
    </row>
    <row r="21778" spans="19:21" x14ac:dyDescent="0.25">
      <c r="S21778" s="46"/>
      <c r="U21778" s="46"/>
    </row>
    <row r="21779" spans="19:21" x14ac:dyDescent="0.25">
      <c r="S21779" s="46"/>
      <c r="U21779" s="46"/>
    </row>
    <row r="21780" spans="19:21" x14ac:dyDescent="0.25">
      <c r="S21780" s="46"/>
      <c r="U21780" s="46"/>
    </row>
    <row r="21781" spans="19:21" x14ac:dyDescent="0.25">
      <c r="S21781" s="46"/>
      <c r="U21781" s="46"/>
    </row>
    <row r="21782" spans="19:21" x14ac:dyDescent="0.25">
      <c r="S21782" s="46"/>
      <c r="U21782" s="46"/>
    </row>
    <row r="21783" spans="19:21" x14ac:dyDescent="0.25">
      <c r="S21783" s="46"/>
      <c r="U21783" s="46"/>
    </row>
    <row r="21784" spans="19:21" x14ac:dyDescent="0.25">
      <c r="S21784" s="46"/>
      <c r="U21784" s="46"/>
    </row>
    <row r="21785" spans="19:21" x14ac:dyDescent="0.25">
      <c r="S21785" s="46"/>
      <c r="U21785" s="46"/>
    </row>
    <row r="21786" spans="19:21" x14ac:dyDescent="0.25">
      <c r="S21786" s="46"/>
      <c r="U21786" s="46"/>
    </row>
    <row r="21787" spans="19:21" x14ac:dyDescent="0.25">
      <c r="S21787" s="46"/>
      <c r="U21787" s="46"/>
    </row>
    <row r="21788" spans="19:21" x14ac:dyDescent="0.25">
      <c r="S21788" s="46"/>
      <c r="U21788" s="46"/>
    </row>
    <row r="21789" spans="19:21" x14ac:dyDescent="0.25">
      <c r="S21789" s="46"/>
      <c r="U21789" s="46"/>
    </row>
    <row r="21790" spans="19:21" x14ac:dyDescent="0.25">
      <c r="S21790" s="46"/>
      <c r="U21790" s="46"/>
    </row>
    <row r="21791" spans="19:21" x14ac:dyDescent="0.25">
      <c r="S21791" s="46"/>
      <c r="U21791" s="46"/>
    </row>
    <row r="21792" spans="19:21" x14ac:dyDescent="0.25">
      <c r="S21792" s="46"/>
      <c r="U21792" s="46"/>
    </row>
    <row r="21793" spans="19:21" x14ac:dyDescent="0.25">
      <c r="S21793" s="46"/>
      <c r="U21793" s="46"/>
    </row>
    <row r="21794" spans="19:21" x14ac:dyDescent="0.25">
      <c r="S21794" s="46"/>
      <c r="U21794" s="46"/>
    </row>
    <row r="21795" spans="19:21" x14ac:dyDescent="0.25">
      <c r="S21795" s="46"/>
      <c r="U21795" s="46"/>
    </row>
    <row r="21796" spans="19:21" x14ac:dyDescent="0.25">
      <c r="S21796" s="46"/>
      <c r="U21796" s="46"/>
    </row>
    <row r="21797" spans="19:21" x14ac:dyDescent="0.25">
      <c r="S21797" s="46"/>
      <c r="U21797" s="46"/>
    </row>
    <row r="21798" spans="19:21" x14ac:dyDescent="0.25">
      <c r="S21798" s="46"/>
      <c r="U21798" s="46"/>
    </row>
    <row r="21799" spans="19:21" x14ac:dyDescent="0.25">
      <c r="S21799" s="46"/>
      <c r="U21799" s="46"/>
    </row>
    <row r="21800" spans="19:21" x14ac:dyDescent="0.25">
      <c r="S21800" s="46"/>
      <c r="U21800" s="46"/>
    </row>
    <row r="21801" spans="19:21" x14ac:dyDescent="0.25">
      <c r="S21801" s="46"/>
      <c r="U21801" s="46"/>
    </row>
    <row r="21802" spans="19:21" x14ac:dyDescent="0.25">
      <c r="S21802" s="46"/>
      <c r="U21802" s="46"/>
    </row>
    <row r="21803" spans="19:21" x14ac:dyDescent="0.25">
      <c r="S21803" s="46"/>
      <c r="U21803" s="46"/>
    </row>
    <row r="21804" spans="19:21" x14ac:dyDescent="0.25">
      <c r="S21804" s="46"/>
      <c r="U21804" s="46"/>
    </row>
    <row r="21805" spans="19:21" x14ac:dyDescent="0.25">
      <c r="S21805" s="46"/>
      <c r="U21805" s="46"/>
    </row>
    <row r="21806" spans="19:21" x14ac:dyDescent="0.25">
      <c r="S21806" s="46"/>
      <c r="U21806" s="46"/>
    </row>
    <row r="21807" spans="19:21" x14ac:dyDescent="0.25">
      <c r="S21807" s="46"/>
      <c r="U21807" s="46"/>
    </row>
    <row r="21808" spans="19:21" x14ac:dyDescent="0.25">
      <c r="S21808" s="46"/>
      <c r="U21808" s="46"/>
    </row>
    <row r="21809" spans="19:21" x14ac:dyDescent="0.25">
      <c r="S21809" s="46"/>
      <c r="U21809" s="46"/>
    </row>
    <row r="21810" spans="19:21" x14ac:dyDescent="0.25">
      <c r="S21810" s="46"/>
      <c r="U21810" s="46"/>
    </row>
    <row r="21811" spans="19:21" x14ac:dyDescent="0.25">
      <c r="S21811" s="46"/>
      <c r="U21811" s="46"/>
    </row>
    <row r="21812" spans="19:21" x14ac:dyDescent="0.25">
      <c r="S21812" s="46"/>
      <c r="U21812" s="46"/>
    </row>
    <row r="21813" spans="19:21" x14ac:dyDescent="0.25">
      <c r="S21813" s="46"/>
      <c r="U21813" s="46"/>
    </row>
    <row r="21814" spans="19:21" x14ac:dyDescent="0.25">
      <c r="S21814" s="46"/>
      <c r="U21814" s="46"/>
    </row>
    <row r="21815" spans="19:21" x14ac:dyDescent="0.25">
      <c r="S21815" s="46"/>
      <c r="U21815" s="46"/>
    </row>
    <row r="21816" spans="19:21" x14ac:dyDescent="0.25">
      <c r="S21816" s="46"/>
      <c r="U21816" s="46"/>
    </row>
    <row r="21817" spans="19:21" x14ac:dyDescent="0.25">
      <c r="S21817" s="46"/>
      <c r="U21817" s="46"/>
    </row>
    <row r="21818" spans="19:21" x14ac:dyDescent="0.25">
      <c r="S21818" s="46"/>
      <c r="U21818" s="46"/>
    </row>
    <row r="21819" spans="19:21" x14ac:dyDescent="0.25">
      <c r="S21819" s="46"/>
      <c r="U21819" s="46"/>
    </row>
    <row r="21820" spans="19:21" x14ac:dyDescent="0.25">
      <c r="S21820" s="46"/>
      <c r="U21820" s="46"/>
    </row>
    <row r="21821" spans="19:21" x14ac:dyDescent="0.25">
      <c r="S21821" s="46"/>
      <c r="U21821" s="46"/>
    </row>
    <row r="21822" spans="19:21" x14ac:dyDescent="0.25">
      <c r="S21822" s="46"/>
      <c r="U21822" s="46"/>
    </row>
    <row r="21823" spans="19:21" x14ac:dyDescent="0.25">
      <c r="S21823" s="46"/>
      <c r="U21823" s="46"/>
    </row>
    <row r="21824" spans="19:21" x14ac:dyDescent="0.25">
      <c r="S21824" s="46"/>
      <c r="U21824" s="46"/>
    </row>
    <row r="21825" spans="19:21" x14ac:dyDescent="0.25">
      <c r="S21825" s="46"/>
      <c r="U21825" s="46"/>
    </row>
    <row r="21826" spans="19:21" x14ac:dyDescent="0.25">
      <c r="S21826" s="46"/>
      <c r="U21826" s="46"/>
    </row>
    <row r="21827" spans="19:21" x14ac:dyDescent="0.25">
      <c r="S21827" s="46"/>
      <c r="U21827" s="46"/>
    </row>
    <row r="21828" spans="19:21" x14ac:dyDescent="0.25">
      <c r="S21828" s="46"/>
      <c r="U21828" s="46"/>
    </row>
    <row r="21829" spans="19:21" x14ac:dyDescent="0.25">
      <c r="S21829" s="46"/>
      <c r="U21829" s="46"/>
    </row>
    <row r="21830" spans="19:21" x14ac:dyDescent="0.25">
      <c r="S21830" s="46"/>
      <c r="U21830" s="46"/>
    </row>
    <row r="21831" spans="19:21" x14ac:dyDescent="0.25">
      <c r="S21831" s="46"/>
      <c r="U21831" s="46"/>
    </row>
    <row r="21832" spans="19:21" x14ac:dyDescent="0.25">
      <c r="S21832" s="46"/>
      <c r="U21832" s="46"/>
    </row>
    <row r="21833" spans="19:21" x14ac:dyDescent="0.25">
      <c r="S21833" s="46"/>
      <c r="U21833" s="46"/>
    </row>
    <row r="21834" spans="19:21" x14ac:dyDescent="0.25">
      <c r="S21834" s="46"/>
      <c r="U21834" s="46"/>
    </row>
    <row r="21835" spans="19:21" x14ac:dyDescent="0.25">
      <c r="S21835" s="46"/>
      <c r="U21835" s="46"/>
    </row>
    <row r="21836" spans="19:21" x14ac:dyDescent="0.25">
      <c r="S21836" s="46"/>
      <c r="U21836" s="46"/>
    </row>
    <row r="21837" spans="19:21" x14ac:dyDescent="0.25">
      <c r="S21837" s="46"/>
      <c r="U21837" s="46"/>
    </row>
    <row r="21838" spans="19:21" x14ac:dyDescent="0.25">
      <c r="S21838" s="46"/>
      <c r="U21838" s="46"/>
    </row>
    <row r="21839" spans="19:21" x14ac:dyDescent="0.25">
      <c r="S21839" s="46"/>
      <c r="U21839" s="46"/>
    </row>
    <row r="21840" spans="19:21" x14ac:dyDescent="0.25">
      <c r="S21840" s="46"/>
      <c r="U21840" s="46"/>
    </row>
    <row r="21841" spans="19:21" x14ac:dyDescent="0.25">
      <c r="S21841" s="46"/>
      <c r="U21841" s="46"/>
    </row>
    <row r="21842" spans="19:21" x14ac:dyDescent="0.25">
      <c r="S21842" s="46"/>
      <c r="U21842" s="46"/>
    </row>
    <row r="21843" spans="19:21" x14ac:dyDescent="0.25">
      <c r="S21843" s="46"/>
      <c r="U21843" s="46"/>
    </row>
    <row r="21844" spans="19:21" x14ac:dyDescent="0.25">
      <c r="S21844" s="46"/>
      <c r="U21844" s="46"/>
    </row>
    <row r="21845" spans="19:21" x14ac:dyDescent="0.25">
      <c r="S21845" s="46"/>
      <c r="U21845" s="46"/>
    </row>
    <row r="21846" spans="19:21" x14ac:dyDescent="0.25">
      <c r="S21846" s="46"/>
      <c r="U21846" s="46"/>
    </row>
    <row r="21847" spans="19:21" x14ac:dyDescent="0.25">
      <c r="S21847" s="46"/>
      <c r="U21847" s="46"/>
    </row>
    <row r="21848" spans="19:21" x14ac:dyDescent="0.25">
      <c r="S21848" s="46"/>
      <c r="U21848" s="46"/>
    </row>
    <row r="21849" spans="19:21" x14ac:dyDescent="0.25">
      <c r="S21849" s="46"/>
      <c r="U21849" s="46"/>
    </row>
    <row r="21850" spans="19:21" x14ac:dyDescent="0.25">
      <c r="S21850" s="46"/>
      <c r="U21850" s="46"/>
    </row>
    <row r="21851" spans="19:21" x14ac:dyDescent="0.25">
      <c r="S21851" s="46"/>
      <c r="U21851" s="46"/>
    </row>
    <row r="21852" spans="19:21" x14ac:dyDescent="0.25">
      <c r="S21852" s="46"/>
      <c r="U21852" s="46"/>
    </row>
    <row r="21853" spans="19:21" x14ac:dyDescent="0.25">
      <c r="S21853" s="46"/>
      <c r="U21853" s="46"/>
    </row>
    <row r="21854" spans="19:21" x14ac:dyDescent="0.25">
      <c r="S21854" s="46"/>
      <c r="U21854" s="46"/>
    </row>
    <row r="21855" spans="19:21" x14ac:dyDescent="0.25">
      <c r="S21855" s="46"/>
      <c r="U21855" s="46"/>
    </row>
    <row r="21856" spans="19:21" x14ac:dyDescent="0.25">
      <c r="S21856" s="46"/>
      <c r="U21856" s="46"/>
    </row>
    <row r="21857" spans="19:21" x14ac:dyDescent="0.25">
      <c r="S21857" s="46"/>
      <c r="U21857" s="46"/>
    </row>
    <row r="21858" spans="19:21" x14ac:dyDescent="0.25">
      <c r="S21858" s="46"/>
      <c r="U21858" s="46"/>
    </row>
    <row r="21859" spans="19:21" x14ac:dyDescent="0.25">
      <c r="S21859" s="46"/>
      <c r="U21859" s="46"/>
    </row>
    <row r="21860" spans="19:21" x14ac:dyDescent="0.25">
      <c r="S21860" s="46"/>
      <c r="U21860" s="46"/>
    </row>
    <row r="21861" spans="19:21" x14ac:dyDescent="0.25">
      <c r="S21861" s="46"/>
      <c r="U21861" s="46"/>
    </row>
    <row r="21862" spans="19:21" x14ac:dyDescent="0.25">
      <c r="S21862" s="46"/>
      <c r="U21862" s="46"/>
    </row>
    <row r="21863" spans="19:21" x14ac:dyDescent="0.25">
      <c r="S21863" s="46"/>
      <c r="U21863" s="46"/>
    </row>
    <row r="21864" spans="19:21" x14ac:dyDescent="0.25">
      <c r="S21864" s="46"/>
      <c r="U21864" s="46"/>
    </row>
    <row r="21865" spans="19:21" x14ac:dyDescent="0.25">
      <c r="S21865" s="46"/>
      <c r="U21865" s="46"/>
    </row>
    <row r="21866" spans="19:21" x14ac:dyDescent="0.25">
      <c r="S21866" s="46"/>
      <c r="U21866" s="46"/>
    </row>
    <row r="21867" spans="19:21" x14ac:dyDescent="0.25">
      <c r="S21867" s="46"/>
      <c r="U21867" s="46"/>
    </row>
    <row r="21868" spans="19:21" x14ac:dyDescent="0.25">
      <c r="S21868" s="46"/>
      <c r="U21868" s="46"/>
    </row>
    <row r="21869" spans="19:21" x14ac:dyDescent="0.25">
      <c r="S21869" s="46"/>
      <c r="U21869" s="46"/>
    </row>
    <row r="21870" spans="19:21" x14ac:dyDescent="0.25">
      <c r="S21870" s="46"/>
      <c r="U21870" s="46"/>
    </row>
    <row r="21871" spans="19:21" x14ac:dyDescent="0.25">
      <c r="S21871" s="46"/>
      <c r="U21871" s="46"/>
    </row>
    <row r="21872" spans="19:21" x14ac:dyDescent="0.25">
      <c r="S21872" s="46"/>
      <c r="U21872" s="46"/>
    </row>
    <row r="21873" spans="19:21" x14ac:dyDescent="0.25">
      <c r="S21873" s="46"/>
      <c r="U21873" s="46"/>
    </row>
    <row r="21874" spans="19:21" x14ac:dyDescent="0.25">
      <c r="S21874" s="46"/>
      <c r="U21874" s="46"/>
    </row>
    <row r="21875" spans="19:21" x14ac:dyDescent="0.25">
      <c r="S21875" s="46"/>
      <c r="U21875" s="46"/>
    </row>
    <row r="21876" spans="19:21" x14ac:dyDescent="0.25">
      <c r="S21876" s="46"/>
      <c r="U21876" s="46"/>
    </row>
    <row r="21877" spans="19:21" x14ac:dyDescent="0.25">
      <c r="S21877" s="46"/>
      <c r="U21877" s="46"/>
    </row>
    <row r="21878" spans="19:21" x14ac:dyDescent="0.25">
      <c r="S21878" s="46"/>
      <c r="U21878" s="46"/>
    </row>
    <row r="21879" spans="19:21" x14ac:dyDescent="0.25">
      <c r="S21879" s="46"/>
      <c r="U21879" s="46"/>
    </row>
    <row r="21880" spans="19:21" x14ac:dyDescent="0.25">
      <c r="S21880" s="46"/>
      <c r="U21880" s="46"/>
    </row>
    <row r="21881" spans="19:21" x14ac:dyDescent="0.25">
      <c r="S21881" s="46"/>
      <c r="U21881" s="46"/>
    </row>
    <row r="21882" spans="19:21" x14ac:dyDescent="0.25">
      <c r="S21882" s="46"/>
      <c r="U21882" s="46"/>
    </row>
    <row r="21883" spans="19:21" x14ac:dyDescent="0.25">
      <c r="S21883" s="46"/>
      <c r="U21883" s="46"/>
    </row>
    <row r="21884" spans="19:21" x14ac:dyDescent="0.25">
      <c r="S21884" s="46"/>
      <c r="U21884" s="46"/>
    </row>
    <row r="21885" spans="19:21" x14ac:dyDescent="0.25">
      <c r="S21885" s="46"/>
      <c r="U21885" s="46"/>
    </row>
    <row r="21886" spans="19:21" x14ac:dyDescent="0.25">
      <c r="S21886" s="46"/>
      <c r="U21886" s="46"/>
    </row>
    <row r="21887" spans="19:21" x14ac:dyDescent="0.25">
      <c r="S21887" s="46"/>
      <c r="U21887" s="46"/>
    </row>
    <row r="21888" spans="19:21" x14ac:dyDescent="0.25">
      <c r="S21888" s="46"/>
      <c r="U21888" s="46"/>
    </row>
    <row r="21889" spans="19:21" x14ac:dyDescent="0.25">
      <c r="S21889" s="46"/>
      <c r="U21889" s="46"/>
    </row>
    <row r="21890" spans="19:21" x14ac:dyDescent="0.25">
      <c r="S21890" s="46"/>
      <c r="U21890" s="46"/>
    </row>
    <row r="21891" spans="19:21" x14ac:dyDescent="0.25">
      <c r="S21891" s="46"/>
      <c r="U21891" s="46"/>
    </row>
    <row r="21892" spans="19:21" x14ac:dyDescent="0.25">
      <c r="S21892" s="46"/>
      <c r="U21892" s="46"/>
    </row>
    <row r="21893" spans="19:21" x14ac:dyDescent="0.25">
      <c r="S21893" s="46"/>
      <c r="U21893" s="46"/>
    </row>
    <row r="21894" spans="19:21" x14ac:dyDescent="0.25">
      <c r="S21894" s="46"/>
      <c r="U21894" s="46"/>
    </row>
    <row r="21895" spans="19:21" x14ac:dyDescent="0.25">
      <c r="S21895" s="46"/>
      <c r="U21895" s="46"/>
    </row>
    <row r="21896" spans="19:21" x14ac:dyDescent="0.25">
      <c r="S21896" s="46"/>
      <c r="U21896" s="46"/>
    </row>
    <row r="21897" spans="19:21" x14ac:dyDescent="0.25">
      <c r="S21897" s="46"/>
      <c r="U21897" s="46"/>
    </row>
    <row r="21898" spans="19:21" x14ac:dyDescent="0.25">
      <c r="S21898" s="46"/>
      <c r="U21898" s="46"/>
    </row>
    <row r="21899" spans="19:21" x14ac:dyDescent="0.25">
      <c r="S21899" s="46"/>
      <c r="U21899" s="46"/>
    </row>
    <row r="21900" spans="19:21" x14ac:dyDescent="0.25">
      <c r="S21900" s="46"/>
      <c r="U21900" s="46"/>
    </row>
    <row r="21901" spans="19:21" x14ac:dyDescent="0.25">
      <c r="S21901" s="46"/>
      <c r="U21901" s="46"/>
    </row>
    <row r="21902" spans="19:21" x14ac:dyDescent="0.25">
      <c r="S21902" s="46"/>
      <c r="U21902" s="46"/>
    </row>
    <row r="21903" spans="19:21" x14ac:dyDescent="0.25">
      <c r="S21903" s="46"/>
      <c r="U21903" s="46"/>
    </row>
    <row r="21904" spans="19:21" x14ac:dyDescent="0.25">
      <c r="S21904" s="46"/>
      <c r="U21904" s="46"/>
    </row>
    <row r="21905" spans="19:21" x14ac:dyDescent="0.25">
      <c r="S21905" s="46"/>
      <c r="U21905" s="46"/>
    </row>
    <row r="21906" spans="19:21" x14ac:dyDescent="0.25">
      <c r="S21906" s="46"/>
      <c r="U21906" s="46"/>
    </row>
    <row r="21907" spans="19:21" x14ac:dyDescent="0.25">
      <c r="S21907" s="46"/>
      <c r="U21907" s="46"/>
    </row>
    <row r="21908" spans="19:21" x14ac:dyDescent="0.25">
      <c r="S21908" s="46"/>
      <c r="U21908" s="46"/>
    </row>
    <row r="21909" spans="19:21" x14ac:dyDescent="0.25">
      <c r="S21909" s="46"/>
      <c r="U21909" s="46"/>
    </row>
    <row r="21910" spans="19:21" x14ac:dyDescent="0.25">
      <c r="S21910" s="46"/>
      <c r="U21910" s="46"/>
    </row>
    <row r="21911" spans="19:21" x14ac:dyDescent="0.25">
      <c r="S21911" s="46"/>
      <c r="U21911" s="46"/>
    </row>
    <row r="21912" spans="19:21" x14ac:dyDescent="0.25">
      <c r="S21912" s="46"/>
      <c r="U21912" s="46"/>
    </row>
    <row r="21913" spans="19:21" x14ac:dyDescent="0.25">
      <c r="S21913" s="46"/>
      <c r="U21913" s="46"/>
    </row>
    <row r="21914" spans="19:21" x14ac:dyDescent="0.25">
      <c r="S21914" s="46"/>
      <c r="U21914" s="46"/>
    </row>
    <row r="21915" spans="19:21" x14ac:dyDescent="0.25">
      <c r="S21915" s="46"/>
      <c r="U21915" s="46"/>
    </row>
    <row r="21916" spans="19:21" x14ac:dyDescent="0.25">
      <c r="S21916" s="46"/>
      <c r="U21916" s="46"/>
    </row>
    <row r="21917" spans="19:21" x14ac:dyDescent="0.25">
      <c r="S21917" s="46"/>
      <c r="U21917" s="46"/>
    </row>
    <row r="21918" spans="19:21" x14ac:dyDescent="0.25">
      <c r="S21918" s="46"/>
      <c r="U21918" s="46"/>
    </row>
    <row r="21919" spans="19:21" x14ac:dyDescent="0.25">
      <c r="S21919" s="46"/>
      <c r="U21919" s="46"/>
    </row>
    <row r="21920" spans="19:21" x14ac:dyDescent="0.25">
      <c r="S21920" s="46"/>
      <c r="U21920" s="46"/>
    </row>
    <row r="21921" spans="19:21" x14ac:dyDescent="0.25">
      <c r="S21921" s="46"/>
      <c r="U21921" s="46"/>
    </row>
    <row r="21922" spans="19:21" x14ac:dyDescent="0.25">
      <c r="S21922" s="46"/>
      <c r="U21922" s="46"/>
    </row>
    <row r="21923" spans="19:21" x14ac:dyDescent="0.25">
      <c r="S21923" s="46"/>
      <c r="U21923" s="46"/>
    </row>
    <row r="21924" spans="19:21" x14ac:dyDescent="0.25">
      <c r="S21924" s="46"/>
      <c r="U21924" s="46"/>
    </row>
    <row r="21925" spans="19:21" x14ac:dyDescent="0.25">
      <c r="S21925" s="46"/>
      <c r="U21925" s="46"/>
    </row>
    <row r="21926" spans="19:21" x14ac:dyDescent="0.25">
      <c r="S21926" s="46"/>
      <c r="U21926" s="46"/>
    </row>
    <row r="21927" spans="19:21" x14ac:dyDescent="0.25">
      <c r="S21927" s="46"/>
      <c r="U21927" s="46"/>
    </row>
    <row r="21928" spans="19:21" x14ac:dyDescent="0.25">
      <c r="S21928" s="46"/>
      <c r="U21928" s="46"/>
    </row>
    <row r="21929" spans="19:21" x14ac:dyDescent="0.25">
      <c r="S21929" s="46"/>
      <c r="U21929" s="46"/>
    </row>
    <row r="21930" spans="19:21" x14ac:dyDescent="0.25">
      <c r="S21930" s="46"/>
      <c r="U21930" s="46"/>
    </row>
    <row r="21931" spans="19:21" x14ac:dyDescent="0.25">
      <c r="S21931" s="46"/>
      <c r="U21931" s="46"/>
    </row>
    <row r="21932" spans="19:21" x14ac:dyDescent="0.25">
      <c r="S21932" s="46"/>
      <c r="U21932" s="46"/>
    </row>
    <row r="21933" spans="19:21" x14ac:dyDescent="0.25">
      <c r="S21933" s="46"/>
      <c r="U21933" s="46"/>
    </row>
    <row r="21934" spans="19:21" x14ac:dyDescent="0.25">
      <c r="S21934" s="46"/>
      <c r="U21934" s="46"/>
    </row>
    <row r="21935" spans="19:21" x14ac:dyDescent="0.25">
      <c r="S21935" s="46"/>
      <c r="U21935" s="46"/>
    </row>
    <row r="21936" spans="19:21" x14ac:dyDescent="0.25">
      <c r="S21936" s="46"/>
      <c r="U21936" s="46"/>
    </row>
    <row r="21937" spans="19:21" x14ac:dyDescent="0.25">
      <c r="S21937" s="46"/>
      <c r="U21937" s="46"/>
    </row>
    <row r="21938" spans="19:21" x14ac:dyDescent="0.25">
      <c r="S21938" s="46"/>
      <c r="U21938" s="46"/>
    </row>
    <row r="21939" spans="19:21" x14ac:dyDescent="0.25">
      <c r="S21939" s="46"/>
      <c r="U21939" s="46"/>
    </row>
    <row r="21940" spans="19:21" x14ac:dyDescent="0.25">
      <c r="S21940" s="46"/>
      <c r="U21940" s="46"/>
    </row>
    <row r="21941" spans="19:21" x14ac:dyDescent="0.25">
      <c r="S21941" s="46"/>
      <c r="U21941" s="46"/>
    </row>
    <row r="21942" spans="19:21" x14ac:dyDescent="0.25">
      <c r="S21942" s="46"/>
      <c r="U21942" s="46"/>
    </row>
    <row r="21943" spans="19:21" x14ac:dyDescent="0.25">
      <c r="S21943" s="46"/>
      <c r="U21943" s="46"/>
    </row>
    <row r="21944" spans="19:21" x14ac:dyDescent="0.25">
      <c r="S21944" s="46"/>
      <c r="U21944" s="46"/>
    </row>
    <row r="21945" spans="19:21" x14ac:dyDescent="0.25">
      <c r="S21945" s="46"/>
      <c r="U21945" s="46"/>
    </row>
    <row r="21946" spans="19:21" x14ac:dyDescent="0.25">
      <c r="S21946" s="46"/>
      <c r="U21946" s="46"/>
    </row>
    <row r="21947" spans="19:21" x14ac:dyDescent="0.25">
      <c r="S21947" s="46"/>
      <c r="U21947" s="46"/>
    </row>
    <row r="21948" spans="19:21" x14ac:dyDescent="0.25">
      <c r="S21948" s="46"/>
      <c r="U21948" s="46"/>
    </row>
    <row r="21949" spans="19:21" x14ac:dyDescent="0.25">
      <c r="S21949" s="46"/>
      <c r="U21949" s="46"/>
    </row>
    <row r="21950" spans="19:21" x14ac:dyDescent="0.25">
      <c r="S21950" s="46"/>
      <c r="U21950" s="46"/>
    </row>
    <row r="21951" spans="19:21" x14ac:dyDescent="0.25">
      <c r="S21951" s="46"/>
      <c r="U21951" s="46"/>
    </row>
    <row r="21952" spans="19:21" x14ac:dyDescent="0.25">
      <c r="S21952" s="46"/>
      <c r="U21952" s="46"/>
    </row>
    <row r="21953" spans="19:21" x14ac:dyDescent="0.25">
      <c r="S21953" s="46"/>
      <c r="U21953" s="46"/>
    </row>
    <row r="21954" spans="19:21" x14ac:dyDescent="0.25">
      <c r="S21954" s="46"/>
      <c r="U21954" s="46"/>
    </row>
    <row r="21955" spans="19:21" x14ac:dyDescent="0.25">
      <c r="S21955" s="46"/>
      <c r="U21955" s="46"/>
    </row>
    <row r="21956" spans="19:21" x14ac:dyDescent="0.25">
      <c r="S21956" s="46"/>
      <c r="U21956" s="46"/>
    </row>
    <row r="21957" spans="19:21" x14ac:dyDescent="0.25">
      <c r="S21957" s="46"/>
      <c r="U21957" s="46"/>
    </row>
    <row r="21958" spans="19:21" x14ac:dyDescent="0.25">
      <c r="S21958" s="46"/>
      <c r="U21958" s="46"/>
    </row>
    <row r="21959" spans="19:21" x14ac:dyDescent="0.25">
      <c r="S21959" s="46"/>
      <c r="U21959" s="46"/>
    </row>
    <row r="21960" spans="19:21" x14ac:dyDescent="0.25">
      <c r="S21960" s="46"/>
      <c r="U21960" s="46"/>
    </row>
    <row r="21961" spans="19:21" x14ac:dyDescent="0.25">
      <c r="S21961" s="46"/>
      <c r="U21961" s="46"/>
    </row>
    <row r="21962" spans="19:21" x14ac:dyDescent="0.25">
      <c r="S21962" s="46"/>
      <c r="U21962" s="46"/>
    </row>
    <row r="21963" spans="19:21" x14ac:dyDescent="0.25">
      <c r="S21963" s="46"/>
      <c r="U21963" s="46"/>
    </row>
    <row r="21964" spans="19:21" x14ac:dyDescent="0.25">
      <c r="S21964" s="46"/>
      <c r="U21964" s="46"/>
    </row>
    <row r="21965" spans="19:21" x14ac:dyDescent="0.25">
      <c r="S21965" s="46"/>
      <c r="U21965" s="46"/>
    </row>
    <row r="21966" spans="19:21" x14ac:dyDescent="0.25">
      <c r="S21966" s="46"/>
      <c r="U21966" s="46"/>
    </row>
    <row r="21967" spans="19:21" x14ac:dyDescent="0.25">
      <c r="S21967" s="46"/>
      <c r="U21967" s="46"/>
    </row>
    <row r="21968" spans="19:21" x14ac:dyDescent="0.25">
      <c r="S21968" s="46"/>
      <c r="U21968" s="46"/>
    </row>
    <row r="21969" spans="19:21" x14ac:dyDescent="0.25">
      <c r="S21969" s="46"/>
      <c r="U21969" s="46"/>
    </row>
    <row r="21970" spans="19:21" x14ac:dyDescent="0.25">
      <c r="S21970" s="46"/>
      <c r="U21970" s="46"/>
    </row>
    <row r="21971" spans="19:21" x14ac:dyDescent="0.25">
      <c r="S21971" s="46"/>
      <c r="U21971" s="46"/>
    </row>
    <row r="21972" spans="19:21" x14ac:dyDescent="0.25">
      <c r="S21972" s="46"/>
      <c r="U21972" s="46"/>
    </row>
    <row r="21973" spans="19:21" x14ac:dyDescent="0.25">
      <c r="S21973" s="46"/>
      <c r="U21973" s="46"/>
    </row>
    <row r="21974" spans="19:21" x14ac:dyDescent="0.25">
      <c r="S21974" s="46"/>
      <c r="U21974" s="46"/>
    </row>
    <row r="21975" spans="19:21" x14ac:dyDescent="0.25">
      <c r="S21975" s="46"/>
      <c r="U21975" s="46"/>
    </row>
    <row r="21976" spans="19:21" x14ac:dyDescent="0.25">
      <c r="S21976" s="46"/>
      <c r="U21976" s="46"/>
    </row>
    <row r="21977" spans="19:21" x14ac:dyDescent="0.25">
      <c r="S21977" s="46"/>
      <c r="U21977" s="46"/>
    </row>
    <row r="21978" spans="19:21" x14ac:dyDescent="0.25">
      <c r="S21978" s="46"/>
      <c r="U21978" s="46"/>
    </row>
    <row r="21979" spans="19:21" x14ac:dyDescent="0.25">
      <c r="S21979" s="46"/>
      <c r="U21979" s="46"/>
    </row>
    <row r="21980" spans="19:21" x14ac:dyDescent="0.25">
      <c r="S21980" s="46"/>
      <c r="U21980" s="46"/>
    </row>
    <row r="21981" spans="19:21" x14ac:dyDescent="0.25">
      <c r="S21981" s="46"/>
      <c r="U21981" s="46"/>
    </row>
    <row r="21982" spans="19:21" x14ac:dyDescent="0.25">
      <c r="S21982" s="46"/>
      <c r="U21982" s="46"/>
    </row>
    <row r="21983" spans="19:21" x14ac:dyDescent="0.25">
      <c r="S21983" s="46"/>
      <c r="U21983" s="46"/>
    </row>
    <row r="21984" spans="19:21" x14ac:dyDescent="0.25">
      <c r="S21984" s="46"/>
      <c r="U21984" s="46"/>
    </row>
    <row r="21985" spans="19:21" x14ac:dyDescent="0.25">
      <c r="S21985" s="46"/>
      <c r="U21985" s="46"/>
    </row>
    <row r="21986" spans="19:21" x14ac:dyDescent="0.25">
      <c r="S21986" s="46"/>
      <c r="U21986" s="46"/>
    </row>
    <row r="21987" spans="19:21" x14ac:dyDescent="0.25">
      <c r="S21987" s="46"/>
      <c r="U21987" s="46"/>
    </row>
    <row r="21988" spans="19:21" x14ac:dyDescent="0.25">
      <c r="S21988" s="46"/>
      <c r="U21988" s="46"/>
    </row>
    <row r="21989" spans="19:21" x14ac:dyDescent="0.25">
      <c r="S21989" s="46"/>
      <c r="U21989" s="46"/>
    </row>
    <row r="21990" spans="19:21" x14ac:dyDescent="0.25">
      <c r="S21990" s="46"/>
      <c r="U21990" s="46"/>
    </row>
    <row r="21991" spans="19:21" x14ac:dyDescent="0.25">
      <c r="S21991" s="46"/>
      <c r="U21991" s="46"/>
    </row>
    <row r="21992" spans="19:21" x14ac:dyDescent="0.25">
      <c r="S21992" s="46"/>
      <c r="U21992" s="46"/>
    </row>
    <row r="21993" spans="19:21" x14ac:dyDescent="0.25">
      <c r="S21993" s="46"/>
      <c r="U21993" s="46"/>
    </row>
    <row r="21994" spans="19:21" x14ac:dyDescent="0.25">
      <c r="S21994" s="46"/>
      <c r="U21994" s="46"/>
    </row>
    <row r="21995" spans="19:21" x14ac:dyDescent="0.25">
      <c r="S21995" s="46"/>
      <c r="U21995" s="46"/>
    </row>
    <row r="21996" spans="19:21" x14ac:dyDescent="0.25">
      <c r="S21996" s="46"/>
      <c r="U21996" s="46"/>
    </row>
    <row r="21997" spans="19:21" x14ac:dyDescent="0.25">
      <c r="S21997" s="46"/>
      <c r="U21997" s="46"/>
    </row>
    <row r="21998" spans="19:21" x14ac:dyDescent="0.25">
      <c r="S21998" s="46"/>
      <c r="U21998" s="46"/>
    </row>
    <row r="21999" spans="19:21" x14ac:dyDescent="0.25">
      <c r="S21999" s="46"/>
      <c r="U21999" s="46"/>
    </row>
    <row r="22000" spans="19:21" x14ac:dyDescent="0.25">
      <c r="S22000" s="46"/>
      <c r="U22000" s="46"/>
    </row>
    <row r="22001" spans="19:21" x14ac:dyDescent="0.25">
      <c r="S22001" s="46"/>
      <c r="U22001" s="46"/>
    </row>
    <row r="22002" spans="19:21" x14ac:dyDescent="0.25">
      <c r="S22002" s="46"/>
      <c r="U22002" s="46"/>
    </row>
    <row r="22003" spans="19:21" x14ac:dyDescent="0.25">
      <c r="S22003" s="46"/>
      <c r="U22003" s="46"/>
    </row>
    <row r="22004" spans="19:21" x14ac:dyDescent="0.25">
      <c r="S22004" s="46"/>
      <c r="U22004" s="46"/>
    </row>
    <row r="22005" spans="19:21" x14ac:dyDescent="0.25">
      <c r="S22005" s="46"/>
      <c r="U22005" s="46"/>
    </row>
    <row r="22006" spans="19:21" x14ac:dyDescent="0.25">
      <c r="S22006" s="46"/>
      <c r="U22006" s="46"/>
    </row>
    <row r="22007" spans="19:21" x14ac:dyDescent="0.25">
      <c r="S22007" s="46"/>
      <c r="U22007" s="46"/>
    </row>
    <row r="22008" spans="19:21" x14ac:dyDescent="0.25">
      <c r="S22008" s="46"/>
      <c r="U22008" s="46"/>
    </row>
    <row r="22009" spans="19:21" x14ac:dyDescent="0.25">
      <c r="S22009" s="46"/>
      <c r="U22009" s="46"/>
    </row>
    <row r="22010" spans="19:21" x14ac:dyDescent="0.25">
      <c r="S22010" s="46"/>
      <c r="U22010" s="46"/>
    </row>
    <row r="22011" spans="19:21" x14ac:dyDescent="0.25">
      <c r="S22011" s="46"/>
      <c r="U22011" s="46"/>
    </row>
    <row r="22012" spans="19:21" x14ac:dyDescent="0.25">
      <c r="S22012" s="46"/>
      <c r="U22012" s="46"/>
    </row>
    <row r="22013" spans="19:21" x14ac:dyDescent="0.25">
      <c r="S22013" s="46"/>
      <c r="U22013" s="46"/>
    </row>
    <row r="22014" spans="19:21" x14ac:dyDescent="0.25">
      <c r="S22014" s="46"/>
      <c r="U22014" s="46"/>
    </row>
    <row r="22015" spans="19:21" x14ac:dyDescent="0.25">
      <c r="S22015" s="46"/>
      <c r="U22015" s="46"/>
    </row>
    <row r="22016" spans="19:21" x14ac:dyDescent="0.25">
      <c r="S22016" s="46"/>
      <c r="U22016" s="46"/>
    </row>
    <row r="22017" spans="19:21" x14ac:dyDescent="0.25">
      <c r="S22017" s="46"/>
      <c r="U22017" s="46"/>
    </row>
    <row r="22018" spans="19:21" x14ac:dyDescent="0.25">
      <c r="S22018" s="46"/>
      <c r="U22018" s="46"/>
    </row>
    <row r="22019" spans="19:21" x14ac:dyDescent="0.25">
      <c r="S22019" s="46"/>
      <c r="U22019" s="46"/>
    </row>
    <row r="22020" spans="19:21" x14ac:dyDescent="0.25">
      <c r="S22020" s="46"/>
      <c r="U22020" s="46"/>
    </row>
    <row r="22021" spans="19:21" x14ac:dyDescent="0.25">
      <c r="S22021" s="46"/>
      <c r="U22021" s="46"/>
    </row>
    <row r="22022" spans="19:21" x14ac:dyDescent="0.25">
      <c r="S22022" s="46"/>
      <c r="U22022" s="46"/>
    </row>
    <row r="22023" spans="19:21" x14ac:dyDescent="0.25">
      <c r="S22023" s="46"/>
      <c r="U22023" s="46"/>
    </row>
    <row r="22024" spans="19:21" x14ac:dyDescent="0.25">
      <c r="S22024" s="46"/>
      <c r="U22024" s="46"/>
    </row>
    <row r="22025" spans="19:21" x14ac:dyDescent="0.25">
      <c r="S22025" s="46"/>
      <c r="U22025" s="46"/>
    </row>
    <row r="22026" spans="19:21" x14ac:dyDescent="0.25">
      <c r="S22026" s="46"/>
      <c r="U22026" s="46"/>
    </row>
    <row r="22027" spans="19:21" x14ac:dyDescent="0.25">
      <c r="S22027" s="46"/>
      <c r="U22027" s="46"/>
    </row>
    <row r="22028" spans="19:21" x14ac:dyDescent="0.25">
      <c r="S22028" s="46"/>
      <c r="U22028" s="46"/>
    </row>
    <row r="22029" spans="19:21" x14ac:dyDescent="0.25">
      <c r="S22029" s="46"/>
      <c r="U22029" s="46"/>
    </row>
    <row r="22030" spans="19:21" x14ac:dyDescent="0.25">
      <c r="S22030" s="46"/>
      <c r="U22030" s="46"/>
    </row>
    <row r="22031" spans="19:21" x14ac:dyDescent="0.25">
      <c r="S22031" s="46"/>
      <c r="U22031" s="46"/>
    </row>
    <row r="22032" spans="19:21" x14ac:dyDescent="0.25">
      <c r="S22032" s="46"/>
      <c r="U22032" s="46"/>
    </row>
    <row r="22033" spans="19:21" x14ac:dyDescent="0.25">
      <c r="S22033" s="46"/>
      <c r="U22033" s="46"/>
    </row>
    <row r="22034" spans="19:21" x14ac:dyDescent="0.25">
      <c r="S22034" s="46"/>
      <c r="U22034" s="46"/>
    </row>
    <row r="22035" spans="19:21" x14ac:dyDescent="0.25">
      <c r="S22035" s="46"/>
      <c r="U22035" s="46"/>
    </row>
    <row r="22036" spans="19:21" x14ac:dyDescent="0.25">
      <c r="S22036" s="46"/>
      <c r="U22036" s="46"/>
    </row>
    <row r="22037" spans="19:21" x14ac:dyDescent="0.25">
      <c r="S22037" s="46"/>
      <c r="U22037" s="46"/>
    </row>
    <row r="22038" spans="19:21" x14ac:dyDescent="0.25">
      <c r="S22038" s="46"/>
      <c r="U22038" s="46"/>
    </row>
    <row r="22039" spans="19:21" x14ac:dyDescent="0.25">
      <c r="S22039" s="46"/>
      <c r="U22039" s="46"/>
    </row>
    <row r="22040" spans="19:21" x14ac:dyDescent="0.25">
      <c r="S22040" s="46"/>
      <c r="U22040" s="46"/>
    </row>
    <row r="22041" spans="19:21" x14ac:dyDescent="0.25">
      <c r="S22041" s="46"/>
      <c r="U22041" s="46"/>
    </row>
    <row r="22042" spans="19:21" x14ac:dyDescent="0.25">
      <c r="S22042" s="46"/>
      <c r="U22042" s="46"/>
    </row>
    <row r="22043" spans="19:21" x14ac:dyDescent="0.25">
      <c r="S22043" s="46"/>
      <c r="U22043" s="46"/>
    </row>
    <row r="22044" spans="19:21" x14ac:dyDescent="0.25">
      <c r="S22044" s="46"/>
      <c r="U22044" s="46"/>
    </row>
    <row r="22045" spans="19:21" x14ac:dyDescent="0.25">
      <c r="S22045" s="46"/>
      <c r="U22045" s="46"/>
    </row>
    <row r="22046" spans="19:21" x14ac:dyDescent="0.25">
      <c r="S22046" s="46"/>
      <c r="U22046" s="46"/>
    </row>
    <row r="22047" spans="19:21" x14ac:dyDescent="0.25">
      <c r="S22047" s="46"/>
      <c r="U22047" s="46"/>
    </row>
    <row r="22048" spans="19:21" x14ac:dyDescent="0.25">
      <c r="S22048" s="46"/>
      <c r="U22048" s="46"/>
    </row>
    <row r="22049" spans="19:21" x14ac:dyDescent="0.25">
      <c r="S22049" s="46"/>
      <c r="U22049" s="46"/>
    </row>
    <row r="22050" spans="19:21" x14ac:dyDescent="0.25">
      <c r="S22050" s="46"/>
      <c r="U22050" s="46"/>
    </row>
    <row r="22051" spans="19:21" x14ac:dyDescent="0.25">
      <c r="S22051" s="46"/>
      <c r="U22051" s="46"/>
    </row>
    <row r="22052" spans="19:21" x14ac:dyDescent="0.25">
      <c r="S22052" s="46"/>
      <c r="U22052" s="46"/>
    </row>
    <row r="22053" spans="19:21" x14ac:dyDescent="0.25">
      <c r="S22053" s="46"/>
      <c r="U22053" s="46"/>
    </row>
    <row r="22054" spans="19:21" x14ac:dyDescent="0.25">
      <c r="S22054" s="46"/>
      <c r="U22054" s="46"/>
    </row>
    <row r="22055" spans="19:21" x14ac:dyDescent="0.25">
      <c r="S22055" s="46"/>
      <c r="U22055" s="46"/>
    </row>
    <row r="22056" spans="19:21" x14ac:dyDescent="0.25">
      <c r="S22056" s="46"/>
      <c r="U22056" s="46"/>
    </row>
    <row r="22057" spans="19:21" x14ac:dyDescent="0.25">
      <c r="S22057" s="46"/>
      <c r="U22057" s="46"/>
    </row>
    <row r="22058" spans="19:21" x14ac:dyDescent="0.25">
      <c r="S22058" s="46"/>
      <c r="U22058" s="46"/>
    </row>
    <row r="22059" spans="19:21" x14ac:dyDescent="0.25">
      <c r="S22059" s="46"/>
      <c r="U22059" s="46"/>
    </row>
    <row r="22060" spans="19:21" x14ac:dyDescent="0.25">
      <c r="S22060" s="46"/>
      <c r="U22060" s="46"/>
    </row>
    <row r="22061" spans="19:21" x14ac:dyDescent="0.25">
      <c r="S22061" s="46"/>
      <c r="U22061" s="46"/>
    </row>
    <row r="22062" spans="19:21" x14ac:dyDescent="0.25">
      <c r="S22062" s="46"/>
      <c r="U22062" s="46"/>
    </row>
    <row r="22063" spans="19:21" x14ac:dyDescent="0.25">
      <c r="S22063" s="46"/>
      <c r="U22063" s="46"/>
    </row>
    <row r="22064" spans="19:21" x14ac:dyDescent="0.25">
      <c r="S22064" s="46"/>
      <c r="U22064" s="46"/>
    </row>
    <row r="22065" spans="19:21" x14ac:dyDescent="0.25">
      <c r="S22065" s="46"/>
      <c r="U22065" s="46"/>
    </row>
    <row r="22066" spans="19:21" x14ac:dyDescent="0.25">
      <c r="S22066" s="46"/>
      <c r="U22066" s="46"/>
    </row>
    <row r="22067" spans="19:21" x14ac:dyDescent="0.25">
      <c r="S22067" s="46"/>
      <c r="U22067" s="46"/>
    </row>
    <row r="22068" spans="19:21" x14ac:dyDescent="0.25">
      <c r="S22068" s="46"/>
      <c r="U22068" s="46"/>
    </row>
    <row r="22069" spans="19:21" x14ac:dyDescent="0.25">
      <c r="S22069" s="46"/>
      <c r="U22069" s="46"/>
    </row>
    <row r="22070" spans="19:21" x14ac:dyDescent="0.25">
      <c r="S22070" s="46"/>
      <c r="U22070" s="46"/>
    </row>
    <row r="22071" spans="19:21" x14ac:dyDescent="0.25">
      <c r="S22071" s="46"/>
      <c r="U22071" s="46"/>
    </row>
    <row r="22072" spans="19:21" x14ac:dyDescent="0.25">
      <c r="S22072" s="46"/>
      <c r="U22072" s="46"/>
    </row>
    <row r="22073" spans="19:21" x14ac:dyDescent="0.25">
      <c r="S22073" s="46"/>
      <c r="U22073" s="46"/>
    </row>
    <row r="22074" spans="19:21" x14ac:dyDescent="0.25">
      <c r="S22074" s="46"/>
      <c r="U22074" s="46"/>
    </row>
    <row r="22075" spans="19:21" x14ac:dyDescent="0.25">
      <c r="S22075" s="46"/>
      <c r="U22075" s="46"/>
    </row>
    <row r="22076" spans="19:21" x14ac:dyDescent="0.25">
      <c r="S22076" s="46"/>
      <c r="U22076" s="46"/>
    </row>
    <row r="22077" spans="19:21" x14ac:dyDescent="0.25">
      <c r="S22077" s="46"/>
      <c r="U22077" s="46"/>
    </row>
    <row r="22078" spans="19:21" x14ac:dyDescent="0.25">
      <c r="S22078" s="46"/>
      <c r="U22078" s="46"/>
    </row>
    <row r="22079" spans="19:21" x14ac:dyDescent="0.25">
      <c r="S22079" s="46"/>
      <c r="U22079" s="46"/>
    </row>
    <row r="22080" spans="19:21" x14ac:dyDescent="0.25">
      <c r="S22080" s="46"/>
      <c r="U22080" s="46"/>
    </row>
    <row r="22081" spans="19:21" x14ac:dyDescent="0.25">
      <c r="S22081" s="46"/>
      <c r="U22081" s="46"/>
    </row>
    <row r="22082" spans="19:21" x14ac:dyDescent="0.25">
      <c r="S22082" s="46"/>
      <c r="U22082" s="46"/>
    </row>
    <row r="22083" spans="19:21" x14ac:dyDescent="0.25">
      <c r="S22083" s="46"/>
      <c r="U22083" s="46"/>
    </row>
    <row r="22084" spans="19:21" x14ac:dyDescent="0.25">
      <c r="S22084" s="46"/>
      <c r="U22084" s="46"/>
    </row>
    <row r="22085" spans="19:21" x14ac:dyDescent="0.25">
      <c r="S22085" s="46"/>
      <c r="U22085" s="46"/>
    </row>
    <row r="22086" spans="19:21" x14ac:dyDescent="0.25">
      <c r="S22086" s="46"/>
      <c r="U22086" s="46"/>
    </row>
    <row r="22087" spans="19:21" x14ac:dyDescent="0.25">
      <c r="S22087" s="46"/>
      <c r="U22087" s="46"/>
    </row>
    <row r="22088" spans="19:21" x14ac:dyDescent="0.25">
      <c r="S22088" s="46"/>
      <c r="U22088" s="46"/>
    </row>
    <row r="22089" spans="19:21" x14ac:dyDescent="0.25">
      <c r="S22089" s="46"/>
      <c r="U22089" s="46"/>
    </row>
    <row r="22090" spans="19:21" x14ac:dyDescent="0.25">
      <c r="S22090" s="46"/>
      <c r="U22090" s="46"/>
    </row>
    <row r="22091" spans="19:21" x14ac:dyDescent="0.25">
      <c r="S22091" s="46"/>
      <c r="U22091" s="46"/>
    </row>
    <row r="22092" spans="19:21" x14ac:dyDescent="0.25">
      <c r="S22092" s="46"/>
      <c r="U22092" s="46"/>
    </row>
    <row r="22093" spans="19:21" x14ac:dyDescent="0.25">
      <c r="S22093" s="46"/>
      <c r="U22093" s="46"/>
    </row>
    <row r="22094" spans="19:21" x14ac:dyDescent="0.25">
      <c r="S22094" s="46"/>
      <c r="U22094" s="46"/>
    </row>
    <row r="22095" spans="19:21" x14ac:dyDescent="0.25">
      <c r="S22095" s="46"/>
      <c r="U22095" s="46"/>
    </row>
    <row r="22096" spans="19:21" x14ac:dyDescent="0.25">
      <c r="S22096" s="46"/>
      <c r="U22096" s="46"/>
    </row>
    <row r="22097" spans="19:21" x14ac:dyDescent="0.25">
      <c r="S22097" s="46"/>
      <c r="U22097" s="46"/>
    </row>
    <row r="22098" spans="19:21" x14ac:dyDescent="0.25">
      <c r="S22098" s="46"/>
      <c r="U22098" s="46"/>
    </row>
    <row r="22099" spans="19:21" x14ac:dyDescent="0.25">
      <c r="S22099" s="46"/>
      <c r="U22099" s="46"/>
    </row>
    <row r="22100" spans="19:21" x14ac:dyDescent="0.25">
      <c r="S22100" s="46"/>
      <c r="U22100" s="46"/>
    </row>
    <row r="22101" spans="19:21" x14ac:dyDescent="0.25">
      <c r="S22101" s="46"/>
      <c r="U22101" s="46"/>
    </row>
    <row r="22102" spans="19:21" x14ac:dyDescent="0.25">
      <c r="S22102" s="46"/>
      <c r="U22102" s="46"/>
    </row>
    <row r="22103" spans="19:21" x14ac:dyDescent="0.25">
      <c r="S22103" s="46"/>
      <c r="U22103" s="46"/>
    </row>
    <row r="22104" spans="19:21" x14ac:dyDescent="0.25">
      <c r="S22104" s="46"/>
      <c r="U22104" s="46"/>
    </row>
    <row r="22105" spans="19:21" x14ac:dyDescent="0.25">
      <c r="S22105" s="46"/>
      <c r="U22105" s="46"/>
    </row>
    <row r="22106" spans="19:21" x14ac:dyDescent="0.25">
      <c r="S22106" s="46"/>
      <c r="U22106" s="46"/>
    </row>
    <row r="22107" spans="19:21" x14ac:dyDescent="0.25">
      <c r="S22107" s="46"/>
      <c r="U22107" s="46"/>
    </row>
    <row r="22108" spans="19:21" x14ac:dyDescent="0.25">
      <c r="S22108" s="46"/>
      <c r="U22108" s="46"/>
    </row>
    <row r="22109" spans="19:21" x14ac:dyDescent="0.25">
      <c r="S22109" s="46"/>
      <c r="U22109" s="46"/>
    </row>
    <row r="22110" spans="19:21" x14ac:dyDescent="0.25">
      <c r="S22110" s="46"/>
      <c r="U22110" s="46"/>
    </row>
    <row r="22111" spans="19:21" x14ac:dyDescent="0.25">
      <c r="S22111" s="46"/>
      <c r="U22111" s="46"/>
    </row>
    <row r="22112" spans="19:21" x14ac:dyDescent="0.25">
      <c r="S22112" s="46"/>
      <c r="U22112" s="46"/>
    </row>
    <row r="22113" spans="19:21" x14ac:dyDescent="0.25">
      <c r="S22113" s="46"/>
      <c r="U22113" s="46"/>
    </row>
    <row r="22114" spans="19:21" x14ac:dyDescent="0.25">
      <c r="S22114" s="46"/>
      <c r="U22114" s="46"/>
    </row>
    <row r="22115" spans="19:21" x14ac:dyDescent="0.25">
      <c r="S22115" s="46"/>
      <c r="U22115" s="46"/>
    </row>
    <row r="22116" spans="19:21" x14ac:dyDescent="0.25">
      <c r="S22116" s="46"/>
      <c r="U22116" s="46"/>
    </row>
    <row r="22117" spans="19:21" x14ac:dyDescent="0.25">
      <c r="S22117" s="46"/>
      <c r="U22117" s="46"/>
    </row>
    <row r="22118" spans="19:21" x14ac:dyDescent="0.25">
      <c r="S22118" s="46"/>
      <c r="U22118" s="46"/>
    </row>
    <row r="22119" spans="19:21" x14ac:dyDescent="0.25">
      <c r="S22119" s="46"/>
      <c r="U22119" s="46"/>
    </row>
    <row r="22120" spans="19:21" x14ac:dyDescent="0.25">
      <c r="S22120" s="46"/>
      <c r="U22120" s="46"/>
    </row>
    <row r="22121" spans="19:21" x14ac:dyDescent="0.25">
      <c r="S22121" s="46"/>
      <c r="U22121" s="46"/>
    </row>
    <row r="22122" spans="19:21" x14ac:dyDescent="0.25">
      <c r="S22122" s="46"/>
      <c r="U22122" s="46"/>
    </row>
    <row r="22123" spans="19:21" x14ac:dyDescent="0.25">
      <c r="S22123" s="46"/>
      <c r="U22123" s="46"/>
    </row>
    <row r="22124" spans="19:21" x14ac:dyDescent="0.25">
      <c r="S22124" s="46"/>
      <c r="U22124" s="46"/>
    </row>
    <row r="22125" spans="19:21" x14ac:dyDescent="0.25">
      <c r="S22125" s="46"/>
      <c r="U22125" s="46"/>
    </row>
    <row r="22126" spans="19:21" x14ac:dyDescent="0.25">
      <c r="S22126" s="46"/>
      <c r="U22126" s="46"/>
    </row>
    <row r="22127" spans="19:21" x14ac:dyDescent="0.25">
      <c r="S22127" s="46"/>
      <c r="U22127" s="46"/>
    </row>
    <row r="22128" spans="19:21" x14ac:dyDescent="0.25">
      <c r="S22128" s="46"/>
      <c r="U22128" s="46"/>
    </row>
    <row r="22129" spans="19:21" x14ac:dyDescent="0.25">
      <c r="S22129" s="46"/>
      <c r="U22129" s="46"/>
    </row>
    <row r="22130" spans="19:21" x14ac:dyDescent="0.25">
      <c r="S22130" s="46"/>
      <c r="U22130" s="46"/>
    </row>
    <row r="22131" spans="19:21" x14ac:dyDescent="0.25">
      <c r="S22131" s="46"/>
      <c r="U22131" s="46"/>
    </row>
    <row r="22132" spans="19:21" x14ac:dyDescent="0.25">
      <c r="S22132" s="46"/>
      <c r="U22132" s="46"/>
    </row>
    <row r="22133" spans="19:21" x14ac:dyDescent="0.25">
      <c r="S22133" s="46"/>
      <c r="U22133" s="46"/>
    </row>
    <row r="22134" spans="19:21" x14ac:dyDescent="0.25">
      <c r="S22134" s="46"/>
      <c r="U22134" s="46"/>
    </row>
    <row r="22135" spans="19:21" x14ac:dyDescent="0.25">
      <c r="S22135" s="46"/>
      <c r="U22135" s="46"/>
    </row>
    <row r="22136" spans="19:21" x14ac:dyDescent="0.25">
      <c r="S22136" s="46"/>
      <c r="U22136" s="46"/>
    </row>
    <row r="22137" spans="19:21" x14ac:dyDescent="0.25">
      <c r="S22137" s="46"/>
      <c r="U22137" s="46"/>
    </row>
    <row r="22138" spans="19:21" x14ac:dyDescent="0.25">
      <c r="S22138" s="46"/>
      <c r="U22138" s="46"/>
    </row>
    <row r="22139" spans="19:21" x14ac:dyDescent="0.25">
      <c r="S22139" s="46"/>
      <c r="U22139" s="46"/>
    </row>
    <row r="22140" spans="19:21" x14ac:dyDescent="0.25">
      <c r="S22140" s="46"/>
      <c r="U22140" s="46"/>
    </row>
    <row r="22141" spans="19:21" x14ac:dyDescent="0.25">
      <c r="S22141" s="46"/>
      <c r="U22141" s="46"/>
    </row>
    <row r="22142" spans="19:21" x14ac:dyDescent="0.25">
      <c r="S22142" s="46"/>
      <c r="U22142" s="46"/>
    </row>
    <row r="22143" spans="19:21" x14ac:dyDescent="0.25">
      <c r="S22143" s="46"/>
      <c r="U22143" s="46"/>
    </row>
    <row r="22144" spans="19:21" x14ac:dyDescent="0.25">
      <c r="S22144" s="46"/>
      <c r="U22144" s="46"/>
    </row>
    <row r="22145" spans="19:21" x14ac:dyDescent="0.25">
      <c r="S22145" s="46"/>
      <c r="U22145" s="46"/>
    </row>
    <row r="22146" spans="19:21" x14ac:dyDescent="0.25">
      <c r="S22146" s="46"/>
      <c r="U22146" s="46"/>
    </row>
    <row r="22147" spans="19:21" x14ac:dyDescent="0.25">
      <c r="S22147" s="46"/>
      <c r="U22147" s="46"/>
    </row>
    <row r="22148" spans="19:21" x14ac:dyDescent="0.25">
      <c r="S22148" s="46"/>
      <c r="U22148" s="46"/>
    </row>
    <row r="22149" spans="19:21" x14ac:dyDescent="0.25">
      <c r="S22149" s="46"/>
      <c r="U22149" s="46"/>
    </row>
    <row r="22150" spans="19:21" x14ac:dyDescent="0.25">
      <c r="S22150" s="46"/>
      <c r="U22150" s="46"/>
    </row>
    <row r="22151" spans="19:21" x14ac:dyDescent="0.25">
      <c r="S22151" s="46"/>
      <c r="U22151" s="46"/>
    </row>
    <row r="22152" spans="19:21" x14ac:dyDescent="0.25">
      <c r="S22152" s="46"/>
      <c r="U22152" s="46"/>
    </row>
    <row r="22153" spans="19:21" x14ac:dyDescent="0.25">
      <c r="S22153" s="46"/>
      <c r="U22153" s="46"/>
    </row>
    <row r="22154" spans="19:21" x14ac:dyDescent="0.25">
      <c r="S22154" s="46"/>
      <c r="U22154" s="46"/>
    </row>
    <row r="22155" spans="19:21" x14ac:dyDescent="0.25">
      <c r="S22155" s="46"/>
      <c r="U22155" s="46"/>
    </row>
    <row r="22156" spans="19:21" x14ac:dyDescent="0.25">
      <c r="S22156" s="46"/>
      <c r="U22156" s="46"/>
    </row>
    <row r="22157" spans="19:21" x14ac:dyDescent="0.25">
      <c r="S22157" s="46"/>
      <c r="U22157" s="46"/>
    </row>
    <row r="22158" spans="19:21" x14ac:dyDescent="0.25">
      <c r="S22158" s="46"/>
      <c r="U22158" s="46"/>
    </row>
    <row r="22159" spans="19:21" x14ac:dyDescent="0.25">
      <c r="S22159" s="46"/>
      <c r="U22159" s="46"/>
    </row>
    <row r="22160" spans="19:21" x14ac:dyDescent="0.25">
      <c r="S22160" s="46"/>
      <c r="U22160" s="46"/>
    </row>
    <row r="22161" spans="19:21" x14ac:dyDescent="0.25">
      <c r="S22161" s="46"/>
      <c r="U22161" s="46"/>
    </row>
    <row r="22162" spans="19:21" x14ac:dyDescent="0.25">
      <c r="S22162" s="46"/>
      <c r="U22162" s="46"/>
    </row>
    <row r="22163" spans="19:21" x14ac:dyDescent="0.25">
      <c r="S22163" s="46"/>
      <c r="U22163" s="46"/>
    </row>
    <row r="22164" spans="19:21" x14ac:dyDescent="0.25">
      <c r="S22164" s="46"/>
      <c r="U22164" s="46"/>
    </row>
    <row r="22165" spans="19:21" x14ac:dyDescent="0.25">
      <c r="S22165" s="46"/>
      <c r="U22165" s="46"/>
    </row>
    <row r="22166" spans="19:21" x14ac:dyDescent="0.25">
      <c r="S22166" s="46"/>
      <c r="U22166" s="46"/>
    </row>
    <row r="22167" spans="19:21" x14ac:dyDescent="0.25">
      <c r="S22167" s="46"/>
      <c r="U22167" s="46"/>
    </row>
    <row r="22168" spans="19:21" x14ac:dyDescent="0.25">
      <c r="S22168" s="46"/>
      <c r="U22168" s="46"/>
    </row>
    <row r="22169" spans="19:21" x14ac:dyDescent="0.25">
      <c r="S22169" s="46"/>
      <c r="U22169" s="46"/>
    </row>
    <row r="22170" spans="19:21" x14ac:dyDescent="0.25">
      <c r="S22170" s="46"/>
      <c r="U22170" s="46"/>
    </row>
    <row r="22171" spans="19:21" x14ac:dyDescent="0.25">
      <c r="S22171" s="46"/>
      <c r="U22171" s="46"/>
    </row>
    <row r="22172" spans="19:21" x14ac:dyDescent="0.25">
      <c r="S22172" s="46"/>
      <c r="U22172" s="46"/>
    </row>
    <row r="22173" spans="19:21" x14ac:dyDescent="0.25">
      <c r="S22173" s="46"/>
      <c r="U22173" s="46"/>
    </row>
    <row r="22174" spans="19:21" x14ac:dyDescent="0.25">
      <c r="S22174" s="46"/>
      <c r="U22174" s="46"/>
    </row>
    <row r="22175" spans="19:21" x14ac:dyDescent="0.25">
      <c r="S22175" s="46"/>
      <c r="U22175" s="46"/>
    </row>
    <row r="22176" spans="19:21" x14ac:dyDescent="0.25">
      <c r="S22176" s="46"/>
      <c r="U22176" s="46"/>
    </row>
    <row r="22177" spans="19:21" x14ac:dyDescent="0.25">
      <c r="S22177" s="46"/>
      <c r="U22177" s="46"/>
    </row>
    <row r="22178" spans="19:21" x14ac:dyDescent="0.25">
      <c r="S22178" s="46"/>
      <c r="U22178" s="46"/>
    </row>
    <row r="22179" spans="19:21" x14ac:dyDescent="0.25">
      <c r="S22179" s="46"/>
      <c r="U22179" s="46"/>
    </row>
    <row r="22180" spans="19:21" x14ac:dyDescent="0.25">
      <c r="S22180" s="46"/>
      <c r="U22180" s="46"/>
    </row>
    <row r="22181" spans="19:21" x14ac:dyDescent="0.25">
      <c r="S22181" s="46"/>
      <c r="U22181" s="46"/>
    </row>
    <row r="22182" spans="19:21" x14ac:dyDescent="0.25">
      <c r="S22182" s="46"/>
      <c r="U22182" s="46"/>
    </row>
    <row r="22183" spans="19:21" x14ac:dyDescent="0.25">
      <c r="S22183" s="46"/>
      <c r="U22183" s="46"/>
    </row>
    <row r="22184" spans="19:21" x14ac:dyDescent="0.25">
      <c r="S22184" s="46"/>
      <c r="U22184" s="46"/>
    </row>
    <row r="22185" spans="19:21" x14ac:dyDescent="0.25">
      <c r="S22185" s="46"/>
      <c r="U22185" s="46"/>
    </row>
    <row r="22186" spans="19:21" x14ac:dyDescent="0.25">
      <c r="S22186" s="46"/>
      <c r="U22186" s="46"/>
    </row>
    <row r="22187" spans="19:21" x14ac:dyDescent="0.25">
      <c r="S22187" s="46"/>
      <c r="U22187" s="46"/>
    </row>
    <row r="22188" spans="19:21" x14ac:dyDescent="0.25">
      <c r="S22188" s="46"/>
      <c r="U22188" s="46"/>
    </row>
    <row r="22189" spans="19:21" x14ac:dyDescent="0.25">
      <c r="S22189" s="46"/>
      <c r="U22189" s="46"/>
    </row>
    <row r="22190" spans="19:21" x14ac:dyDescent="0.25">
      <c r="S22190" s="46"/>
      <c r="U22190" s="46"/>
    </row>
    <row r="22191" spans="19:21" x14ac:dyDescent="0.25">
      <c r="S22191" s="46"/>
      <c r="U22191" s="46"/>
    </row>
    <row r="22192" spans="19:21" x14ac:dyDescent="0.25">
      <c r="S22192" s="46"/>
      <c r="U22192" s="46"/>
    </row>
    <row r="22193" spans="19:21" x14ac:dyDescent="0.25">
      <c r="S22193" s="46"/>
      <c r="U22193" s="46"/>
    </row>
    <row r="22194" spans="19:21" x14ac:dyDescent="0.25">
      <c r="S22194" s="46"/>
      <c r="U22194" s="46"/>
    </row>
    <row r="22195" spans="19:21" x14ac:dyDescent="0.25">
      <c r="S22195" s="46"/>
      <c r="U22195" s="46"/>
    </row>
    <row r="22196" spans="19:21" x14ac:dyDescent="0.25">
      <c r="S22196" s="46"/>
      <c r="U22196" s="46"/>
    </row>
    <row r="22197" spans="19:21" x14ac:dyDescent="0.25">
      <c r="S22197" s="46"/>
      <c r="U22197" s="46"/>
    </row>
    <row r="22198" spans="19:21" x14ac:dyDescent="0.25">
      <c r="S22198" s="46"/>
      <c r="U22198" s="46"/>
    </row>
    <row r="22199" spans="19:21" x14ac:dyDescent="0.25">
      <c r="S22199" s="46"/>
      <c r="U22199" s="46"/>
    </row>
    <row r="22200" spans="19:21" x14ac:dyDescent="0.25">
      <c r="S22200" s="46"/>
      <c r="U22200" s="46"/>
    </row>
    <row r="22201" spans="19:21" x14ac:dyDescent="0.25">
      <c r="S22201" s="46"/>
      <c r="U22201" s="46"/>
    </row>
    <row r="22202" spans="19:21" x14ac:dyDescent="0.25">
      <c r="S22202" s="46"/>
      <c r="U22202" s="46"/>
    </row>
    <row r="22203" spans="19:21" x14ac:dyDescent="0.25">
      <c r="S22203" s="46"/>
      <c r="U22203" s="46"/>
    </row>
    <row r="22204" spans="19:21" x14ac:dyDescent="0.25">
      <c r="S22204" s="46"/>
      <c r="U22204" s="46"/>
    </row>
    <row r="22205" spans="19:21" x14ac:dyDescent="0.25">
      <c r="S22205" s="46"/>
      <c r="U22205" s="46"/>
    </row>
    <row r="22206" spans="19:21" x14ac:dyDescent="0.25">
      <c r="S22206" s="46"/>
      <c r="U22206" s="46"/>
    </row>
    <row r="22207" spans="19:21" x14ac:dyDescent="0.25">
      <c r="S22207" s="46"/>
      <c r="U22207" s="46"/>
    </row>
    <row r="22208" spans="19:21" x14ac:dyDescent="0.25">
      <c r="S22208" s="46"/>
      <c r="U22208" s="46"/>
    </row>
    <row r="22209" spans="19:21" x14ac:dyDescent="0.25">
      <c r="S22209" s="46"/>
      <c r="U22209" s="46"/>
    </row>
    <row r="22210" spans="19:21" x14ac:dyDescent="0.25">
      <c r="S22210" s="46"/>
      <c r="U22210" s="46"/>
    </row>
    <row r="22211" spans="19:21" x14ac:dyDescent="0.25">
      <c r="S22211" s="46"/>
      <c r="U22211" s="46"/>
    </row>
    <row r="22212" spans="19:21" x14ac:dyDescent="0.25">
      <c r="S22212" s="46"/>
      <c r="U22212" s="46"/>
    </row>
    <row r="22213" spans="19:21" x14ac:dyDescent="0.25">
      <c r="S22213" s="46"/>
      <c r="U22213" s="46"/>
    </row>
    <row r="22214" spans="19:21" x14ac:dyDescent="0.25">
      <c r="S22214" s="46"/>
      <c r="U22214" s="46"/>
    </row>
    <row r="22215" spans="19:21" x14ac:dyDescent="0.25">
      <c r="S22215" s="46"/>
      <c r="U22215" s="46"/>
    </row>
    <row r="22216" spans="19:21" x14ac:dyDescent="0.25">
      <c r="S22216" s="46"/>
      <c r="U22216" s="46"/>
    </row>
    <row r="22217" spans="19:21" x14ac:dyDescent="0.25">
      <c r="S22217" s="46"/>
      <c r="U22217" s="46"/>
    </row>
    <row r="22218" spans="19:21" x14ac:dyDescent="0.25">
      <c r="S22218" s="46"/>
      <c r="U22218" s="46"/>
    </row>
    <row r="22219" spans="19:21" x14ac:dyDescent="0.25">
      <c r="S22219" s="46"/>
      <c r="U22219" s="46"/>
    </row>
    <row r="22220" spans="19:21" x14ac:dyDescent="0.25">
      <c r="S22220" s="46"/>
      <c r="U22220" s="46"/>
    </row>
    <row r="22221" spans="19:21" x14ac:dyDescent="0.25">
      <c r="S22221" s="46"/>
      <c r="U22221" s="46"/>
    </row>
    <row r="22222" spans="19:21" x14ac:dyDescent="0.25">
      <c r="S22222" s="46"/>
      <c r="U22222" s="46"/>
    </row>
    <row r="22223" spans="19:21" x14ac:dyDescent="0.25">
      <c r="S22223" s="46"/>
      <c r="U22223" s="46"/>
    </row>
    <row r="22224" spans="19:21" x14ac:dyDescent="0.25">
      <c r="S22224" s="46"/>
      <c r="U22224" s="46"/>
    </row>
    <row r="22225" spans="19:21" x14ac:dyDescent="0.25">
      <c r="S22225" s="46"/>
      <c r="U22225" s="46"/>
    </row>
    <row r="22226" spans="19:21" x14ac:dyDescent="0.25">
      <c r="S22226" s="46"/>
      <c r="U22226" s="46"/>
    </row>
    <row r="22227" spans="19:21" x14ac:dyDescent="0.25">
      <c r="S22227" s="46"/>
      <c r="U22227" s="46"/>
    </row>
    <row r="22228" spans="19:21" x14ac:dyDescent="0.25">
      <c r="S22228" s="46"/>
      <c r="U22228" s="46"/>
    </row>
    <row r="22229" spans="19:21" x14ac:dyDescent="0.25">
      <c r="S22229" s="46"/>
      <c r="U22229" s="46"/>
    </row>
    <row r="22230" spans="19:21" x14ac:dyDescent="0.25">
      <c r="S22230" s="46"/>
      <c r="U22230" s="46"/>
    </row>
    <row r="22231" spans="19:21" x14ac:dyDescent="0.25">
      <c r="S22231" s="46"/>
      <c r="U22231" s="46"/>
    </row>
    <row r="22232" spans="19:21" x14ac:dyDescent="0.25">
      <c r="S22232" s="46"/>
      <c r="U22232" s="46"/>
    </row>
    <row r="22233" spans="19:21" x14ac:dyDescent="0.25">
      <c r="S22233" s="46"/>
      <c r="U22233" s="46"/>
    </row>
    <row r="22234" spans="19:21" x14ac:dyDescent="0.25">
      <c r="S22234" s="46"/>
      <c r="U22234" s="46"/>
    </row>
    <row r="22235" spans="19:21" x14ac:dyDescent="0.25">
      <c r="S22235" s="46"/>
      <c r="U22235" s="46"/>
    </row>
    <row r="22236" spans="19:21" x14ac:dyDescent="0.25">
      <c r="S22236" s="46"/>
      <c r="U22236" s="46"/>
    </row>
    <row r="22237" spans="19:21" x14ac:dyDescent="0.25">
      <c r="S22237" s="46"/>
      <c r="U22237" s="46"/>
    </row>
    <row r="22238" spans="19:21" x14ac:dyDescent="0.25">
      <c r="S22238" s="46"/>
      <c r="U22238" s="46"/>
    </row>
    <row r="22239" spans="19:21" x14ac:dyDescent="0.25">
      <c r="S22239" s="46"/>
      <c r="U22239" s="46"/>
    </row>
    <row r="22240" spans="19:21" x14ac:dyDescent="0.25">
      <c r="S22240" s="46"/>
      <c r="U22240" s="46"/>
    </row>
    <row r="22241" spans="19:21" x14ac:dyDescent="0.25">
      <c r="S22241" s="46"/>
      <c r="U22241" s="46"/>
    </row>
    <row r="22242" spans="19:21" x14ac:dyDescent="0.25">
      <c r="S22242" s="46"/>
      <c r="U22242" s="46"/>
    </row>
    <row r="22243" spans="19:21" x14ac:dyDescent="0.25">
      <c r="S22243" s="46"/>
      <c r="U22243" s="46"/>
    </row>
    <row r="22244" spans="19:21" x14ac:dyDescent="0.25">
      <c r="S22244" s="46"/>
      <c r="U22244" s="46"/>
    </row>
    <row r="22245" spans="19:21" x14ac:dyDescent="0.25">
      <c r="S22245" s="46"/>
      <c r="U22245" s="46"/>
    </row>
    <row r="22246" spans="19:21" x14ac:dyDescent="0.25">
      <c r="S22246" s="46"/>
      <c r="U22246" s="46"/>
    </row>
    <row r="22247" spans="19:21" x14ac:dyDescent="0.25">
      <c r="S22247" s="46"/>
      <c r="U22247" s="46"/>
    </row>
    <row r="22248" spans="19:21" x14ac:dyDescent="0.25">
      <c r="S22248" s="46"/>
      <c r="U22248" s="46"/>
    </row>
    <row r="22249" spans="19:21" x14ac:dyDescent="0.25">
      <c r="S22249" s="46"/>
      <c r="U22249" s="46"/>
    </row>
    <row r="22250" spans="19:21" x14ac:dyDescent="0.25">
      <c r="S22250" s="46"/>
      <c r="U22250" s="46"/>
    </row>
    <row r="22251" spans="19:21" x14ac:dyDescent="0.25">
      <c r="S22251" s="46"/>
      <c r="U22251" s="46"/>
    </row>
    <row r="22252" spans="19:21" x14ac:dyDescent="0.25">
      <c r="S22252" s="46"/>
      <c r="U22252" s="46"/>
    </row>
    <row r="22253" spans="19:21" x14ac:dyDescent="0.25">
      <c r="S22253" s="46"/>
      <c r="U22253" s="46"/>
    </row>
    <row r="22254" spans="19:21" x14ac:dyDescent="0.25">
      <c r="S22254" s="46"/>
      <c r="U22254" s="46"/>
    </row>
    <row r="22255" spans="19:21" x14ac:dyDescent="0.25">
      <c r="S22255" s="46"/>
      <c r="U22255" s="46"/>
    </row>
    <row r="22256" spans="19:21" x14ac:dyDescent="0.25">
      <c r="S22256" s="46"/>
      <c r="U22256" s="46"/>
    </row>
    <row r="22257" spans="19:21" x14ac:dyDescent="0.25">
      <c r="S22257" s="46"/>
      <c r="U22257" s="46"/>
    </row>
    <row r="22258" spans="19:21" x14ac:dyDescent="0.25">
      <c r="S22258" s="46"/>
      <c r="U22258" s="46"/>
    </row>
    <row r="22259" spans="19:21" x14ac:dyDescent="0.25">
      <c r="S22259" s="46"/>
      <c r="U22259" s="46"/>
    </row>
    <row r="22260" spans="19:21" x14ac:dyDescent="0.25">
      <c r="S22260" s="46"/>
      <c r="U22260" s="46"/>
    </row>
    <row r="22261" spans="19:21" x14ac:dyDescent="0.25">
      <c r="S22261" s="46"/>
      <c r="U22261" s="46"/>
    </row>
    <row r="22262" spans="19:21" x14ac:dyDescent="0.25">
      <c r="S22262" s="46"/>
      <c r="U22262" s="46"/>
    </row>
    <row r="22263" spans="19:21" x14ac:dyDescent="0.25">
      <c r="S22263" s="46"/>
      <c r="U22263" s="46"/>
    </row>
    <row r="22264" spans="19:21" x14ac:dyDescent="0.25">
      <c r="S22264" s="46"/>
      <c r="U22264" s="46"/>
    </row>
    <row r="22265" spans="19:21" x14ac:dyDescent="0.25">
      <c r="S22265" s="46"/>
      <c r="U22265" s="46"/>
    </row>
    <row r="22266" spans="19:21" x14ac:dyDescent="0.25">
      <c r="S22266" s="46"/>
      <c r="U22266" s="46"/>
    </row>
    <row r="22267" spans="19:21" x14ac:dyDescent="0.25">
      <c r="S22267" s="46"/>
      <c r="U22267" s="46"/>
    </row>
    <row r="22268" spans="19:21" x14ac:dyDescent="0.25">
      <c r="S22268" s="46"/>
      <c r="U22268" s="46"/>
    </row>
    <row r="22269" spans="19:21" x14ac:dyDescent="0.25">
      <c r="S22269" s="46"/>
      <c r="U22269" s="46"/>
    </row>
    <row r="22270" spans="19:21" x14ac:dyDescent="0.25">
      <c r="S22270" s="46"/>
      <c r="U22270" s="46"/>
    </row>
    <row r="22271" spans="19:21" x14ac:dyDescent="0.25">
      <c r="S22271" s="46"/>
      <c r="U22271" s="46"/>
    </row>
    <row r="22272" spans="19:21" x14ac:dyDescent="0.25">
      <c r="S22272" s="46"/>
      <c r="U22272" s="46"/>
    </row>
    <row r="22273" spans="19:21" x14ac:dyDescent="0.25">
      <c r="S22273" s="46"/>
      <c r="U22273" s="46"/>
    </row>
    <row r="22274" spans="19:21" x14ac:dyDescent="0.25">
      <c r="S22274" s="46"/>
      <c r="U22274" s="46"/>
    </row>
    <row r="22275" spans="19:21" x14ac:dyDescent="0.25">
      <c r="S22275" s="46"/>
      <c r="U22275" s="46"/>
    </row>
    <row r="22276" spans="19:21" x14ac:dyDescent="0.25">
      <c r="S22276" s="46"/>
      <c r="U22276" s="46"/>
    </row>
    <row r="22277" spans="19:21" x14ac:dyDescent="0.25">
      <c r="S22277" s="46"/>
      <c r="U22277" s="46"/>
    </row>
    <row r="22278" spans="19:21" x14ac:dyDescent="0.25">
      <c r="S22278" s="46"/>
      <c r="U22278" s="46"/>
    </row>
    <row r="22279" spans="19:21" x14ac:dyDescent="0.25">
      <c r="S22279" s="46"/>
      <c r="U22279" s="46"/>
    </row>
    <row r="22280" spans="19:21" x14ac:dyDescent="0.25">
      <c r="S22280" s="46"/>
      <c r="U22280" s="46"/>
    </row>
    <row r="22281" spans="19:21" x14ac:dyDescent="0.25">
      <c r="S22281" s="46"/>
      <c r="U22281" s="46"/>
    </row>
    <row r="22282" spans="19:21" x14ac:dyDescent="0.25">
      <c r="S22282" s="46"/>
      <c r="U22282" s="46"/>
    </row>
    <row r="22283" spans="19:21" x14ac:dyDescent="0.25">
      <c r="S22283" s="46"/>
      <c r="U22283" s="46"/>
    </row>
    <row r="22284" spans="19:21" x14ac:dyDescent="0.25">
      <c r="S22284" s="46"/>
      <c r="U22284" s="46"/>
    </row>
    <row r="22285" spans="19:21" x14ac:dyDescent="0.25">
      <c r="S22285" s="46"/>
      <c r="U22285" s="46"/>
    </row>
    <row r="22286" spans="19:21" x14ac:dyDescent="0.25">
      <c r="S22286" s="46"/>
      <c r="U22286" s="46"/>
    </row>
    <row r="22287" spans="19:21" x14ac:dyDescent="0.25">
      <c r="S22287" s="46"/>
      <c r="U22287" s="46"/>
    </row>
    <row r="22288" spans="19:21" x14ac:dyDescent="0.25">
      <c r="S22288" s="46"/>
      <c r="U22288" s="46"/>
    </row>
    <row r="22289" spans="19:21" x14ac:dyDescent="0.25">
      <c r="S22289" s="46"/>
      <c r="U22289" s="46"/>
    </row>
    <row r="22290" spans="19:21" x14ac:dyDescent="0.25">
      <c r="S22290" s="46"/>
      <c r="U22290" s="46"/>
    </row>
    <row r="22291" spans="19:21" x14ac:dyDescent="0.25">
      <c r="S22291" s="46"/>
      <c r="U22291" s="46"/>
    </row>
    <row r="22292" spans="19:21" x14ac:dyDescent="0.25">
      <c r="S22292" s="46"/>
      <c r="U22292" s="46"/>
    </row>
    <row r="22293" spans="19:21" x14ac:dyDescent="0.25">
      <c r="S22293" s="46"/>
      <c r="U22293" s="46"/>
    </row>
    <row r="22294" spans="19:21" x14ac:dyDescent="0.25">
      <c r="S22294" s="46"/>
      <c r="U22294" s="46"/>
    </row>
    <row r="22295" spans="19:21" x14ac:dyDescent="0.25">
      <c r="S22295" s="46"/>
      <c r="U22295" s="46"/>
    </row>
    <row r="22296" spans="19:21" x14ac:dyDescent="0.25">
      <c r="S22296" s="46"/>
      <c r="U22296" s="46"/>
    </row>
    <row r="22297" spans="19:21" x14ac:dyDescent="0.25">
      <c r="S22297" s="46"/>
      <c r="U22297" s="46"/>
    </row>
    <row r="22298" spans="19:21" x14ac:dyDescent="0.25">
      <c r="S22298" s="46"/>
      <c r="U22298" s="46"/>
    </row>
    <row r="22299" spans="19:21" x14ac:dyDescent="0.25">
      <c r="S22299" s="46"/>
      <c r="U22299" s="46"/>
    </row>
    <row r="22300" spans="19:21" x14ac:dyDescent="0.25">
      <c r="S22300" s="46"/>
      <c r="U22300" s="46"/>
    </row>
    <row r="22301" spans="19:21" x14ac:dyDescent="0.25">
      <c r="S22301" s="46"/>
      <c r="U22301" s="46"/>
    </row>
    <row r="22302" spans="19:21" x14ac:dyDescent="0.25">
      <c r="S22302" s="46"/>
      <c r="U22302" s="46"/>
    </row>
    <row r="22303" spans="19:21" x14ac:dyDescent="0.25">
      <c r="S22303" s="46"/>
      <c r="U22303" s="46"/>
    </row>
    <row r="22304" spans="19:21" x14ac:dyDescent="0.25">
      <c r="S22304" s="46"/>
      <c r="U22304" s="46"/>
    </row>
    <row r="22305" spans="19:21" x14ac:dyDescent="0.25">
      <c r="S22305" s="46"/>
      <c r="U22305" s="46"/>
    </row>
    <row r="22306" spans="19:21" x14ac:dyDescent="0.25">
      <c r="S22306" s="46"/>
      <c r="U22306" s="46"/>
    </row>
    <row r="22307" spans="19:21" x14ac:dyDescent="0.25">
      <c r="S22307" s="46"/>
      <c r="U22307" s="46"/>
    </row>
    <row r="22308" spans="19:21" x14ac:dyDescent="0.25">
      <c r="S22308" s="46"/>
      <c r="U22308" s="46"/>
    </row>
    <row r="22309" spans="19:21" x14ac:dyDescent="0.25">
      <c r="S22309" s="46"/>
      <c r="U22309" s="46"/>
    </row>
    <row r="22310" spans="19:21" x14ac:dyDescent="0.25">
      <c r="S22310" s="46"/>
      <c r="U22310" s="46"/>
    </row>
    <row r="22311" spans="19:21" x14ac:dyDescent="0.25">
      <c r="S22311" s="46"/>
      <c r="U22311" s="46"/>
    </row>
    <row r="22312" spans="19:21" x14ac:dyDescent="0.25">
      <c r="S22312" s="46"/>
      <c r="U22312" s="46"/>
    </row>
    <row r="22313" spans="19:21" x14ac:dyDescent="0.25">
      <c r="S22313" s="46"/>
      <c r="U22313" s="46"/>
    </row>
    <row r="22314" spans="19:21" x14ac:dyDescent="0.25">
      <c r="S22314" s="46"/>
      <c r="U22314" s="46"/>
    </row>
    <row r="22315" spans="19:21" x14ac:dyDescent="0.25">
      <c r="S22315" s="46"/>
      <c r="U22315" s="46"/>
    </row>
    <row r="22316" spans="19:21" x14ac:dyDescent="0.25">
      <c r="S22316" s="46"/>
      <c r="U22316" s="46"/>
    </row>
    <row r="22317" spans="19:21" x14ac:dyDescent="0.25">
      <c r="S22317" s="46"/>
      <c r="U22317" s="46"/>
    </row>
    <row r="22318" spans="19:21" x14ac:dyDescent="0.25">
      <c r="S22318" s="46"/>
      <c r="U22318" s="46"/>
    </row>
    <row r="22319" spans="19:21" x14ac:dyDescent="0.25">
      <c r="S22319" s="46"/>
      <c r="U22319" s="46"/>
    </row>
    <row r="22320" spans="19:21" x14ac:dyDescent="0.25">
      <c r="S22320" s="46"/>
      <c r="U22320" s="46"/>
    </row>
    <row r="22321" spans="19:21" x14ac:dyDescent="0.25">
      <c r="S22321" s="46"/>
      <c r="U22321" s="46"/>
    </row>
    <row r="22322" spans="19:21" x14ac:dyDescent="0.25">
      <c r="S22322" s="46"/>
      <c r="U22322" s="46"/>
    </row>
    <row r="22323" spans="19:21" x14ac:dyDescent="0.25">
      <c r="S22323" s="46"/>
      <c r="U22323" s="46"/>
    </row>
    <row r="22324" spans="19:21" x14ac:dyDescent="0.25">
      <c r="S22324" s="46"/>
      <c r="U22324" s="46"/>
    </row>
    <row r="22325" spans="19:21" x14ac:dyDescent="0.25">
      <c r="S22325" s="46"/>
      <c r="U22325" s="46"/>
    </row>
    <row r="22326" spans="19:21" x14ac:dyDescent="0.25">
      <c r="S22326" s="46"/>
      <c r="U22326" s="46"/>
    </row>
    <row r="22327" spans="19:21" x14ac:dyDescent="0.25">
      <c r="S22327" s="46"/>
      <c r="U22327" s="46"/>
    </row>
    <row r="22328" spans="19:21" x14ac:dyDescent="0.25">
      <c r="S22328" s="46"/>
      <c r="U22328" s="46"/>
    </row>
    <row r="22329" spans="19:21" x14ac:dyDescent="0.25">
      <c r="S22329" s="46"/>
      <c r="U22329" s="46"/>
    </row>
    <row r="22330" spans="19:21" x14ac:dyDescent="0.25">
      <c r="S22330" s="46"/>
      <c r="U22330" s="46"/>
    </row>
    <row r="22331" spans="19:21" x14ac:dyDescent="0.25">
      <c r="S22331" s="46"/>
      <c r="U22331" s="46"/>
    </row>
    <row r="22332" spans="19:21" x14ac:dyDescent="0.25">
      <c r="S22332" s="46"/>
      <c r="U22332" s="46"/>
    </row>
    <row r="22333" spans="19:21" x14ac:dyDescent="0.25">
      <c r="S22333" s="46"/>
      <c r="U22333" s="46"/>
    </row>
    <row r="22334" spans="19:21" x14ac:dyDescent="0.25">
      <c r="S22334" s="46"/>
      <c r="U22334" s="46"/>
    </row>
    <row r="22335" spans="19:21" x14ac:dyDescent="0.25">
      <c r="S22335" s="46"/>
      <c r="U22335" s="46"/>
    </row>
    <row r="22336" spans="19:21" x14ac:dyDescent="0.25">
      <c r="S22336" s="46"/>
      <c r="U22336" s="46"/>
    </row>
    <row r="22337" spans="19:21" x14ac:dyDescent="0.25">
      <c r="S22337" s="46"/>
      <c r="U22337" s="46"/>
    </row>
    <row r="22338" spans="19:21" x14ac:dyDescent="0.25">
      <c r="S22338" s="46"/>
      <c r="U22338" s="46"/>
    </row>
    <row r="22339" spans="19:21" x14ac:dyDescent="0.25">
      <c r="S22339" s="46"/>
      <c r="U22339" s="46"/>
    </row>
    <row r="22340" spans="19:21" x14ac:dyDescent="0.25">
      <c r="S22340" s="46"/>
      <c r="U22340" s="46"/>
    </row>
    <row r="22341" spans="19:21" x14ac:dyDescent="0.25">
      <c r="S22341" s="46"/>
      <c r="U22341" s="46"/>
    </row>
    <row r="22342" spans="19:21" x14ac:dyDescent="0.25">
      <c r="S22342" s="46"/>
      <c r="U22342" s="46"/>
    </row>
    <row r="22343" spans="19:21" x14ac:dyDescent="0.25">
      <c r="S22343" s="46"/>
      <c r="U22343" s="46"/>
    </row>
    <row r="22344" spans="19:21" x14ac:dyDescent="0.25">
      <c r="S22344" s="46"/>
      <c r="U22344" s="46"/>
    </row>
    <row r="22345" spans="19:21" x14ac:dyDescent="0.25">
      <c r="S22345" s="46"/>
      <c r="U22345" s="46"/>
    </row>
    <row r="22346" spans="19:21" x14ac:dyDescent="0.25">
      <c r="S22346" s="46"/>
      <c r="U22346" s="46"/>
    </row>
    <row r="22347" spans="19:21" x14ac:dyDescent="0.25">
      <c r="S22347" s="46"/>
      <c r="U22347" s="46"/>
    </row>
    <row r="22348" spans="19:21" x14ac:dyDescent="0.25">
      <c r="S22348" s="46"/>
      <c r="U22348" s="46"/>
    </row>
    <row r="22349" spans="19:21" x14ac:dyDescent="0.25">
      <c r="S22349" s="46"/>
      <c r="U22349" s="46"/>
    </row>
    <row r="22350" spans="19:21" x14ac:dyDescent="0.25">
      <c r="S22350" s="46"/>
      <c r="U22350" s="46"/>
    </row>
    <row r="22351" spans="19:21" x14ac:dyDescent="0.25">
      <c r="S22351" s="46"/>
      <c r="U22351" s="46"/>
    </row>
    <row r="22352" spans="19:21" x14ac:dyDescent="0.25">
      <c r="S22352" s="46"/>
      <c r="U22352" s="46"/>
    </row>
    <row r="22353" spans="19:21" x14ac:dyDescent="0.25">
      <c r="S22353" s="46"/>
      <c r="U22353" s="46"/>
    </row>
    <row r="22354" spans="19:21" x14ac:dyDescent="0.25">
      <c r="S22354" s="46"/>
      <c r="U22354" s="46"/>
    </row>
    <row r="22355" spans="19:21" x14ac:dyDescent="0.25">
      <c r="S22355" s="46"/>
      <c r="U22355" s="46"/>
    </row>
    <row r="22356" spans="19:21" x14ac:dyDescent="0.25">
      <c r="S22356" s="46"/>
      <c r="U22356" s="46"/>
    </row>
    <row r="22357" spans="19:21" x14ac:dyDescent="0.25">
      <c r="S22357" s="46"/>
      <c r="U22357" s="46"/>
    </row>
    <row r="22358" spans="19:21" x14ac:dyDescent="0.25">
      <c r="S22358" s="46"/>
      <c r="U22358" s="46"/>
    </row>
    <row r="22359" spans="19:21" x14ac:dyDescent="0.25">
      <c r="S22359" s="46"/>
      <c r="U22359" s="46"/>
    </row>
    <row r="22360" spans="19:21" x14ac:dyDescent="0.25">
      <c r="S22360" s="46"/>
      <c r="U22360" s="46"/>
    </row>
    <row r="22361" spans="19:21" x14ac:dyDescent="0.25">
      <c r="S22361" s="46"/>
      <c r="U22361" s="46"/>
    </row>
    <row r="22362" spans="19:21" x14ac:dyDescent="0.25">
      <c r="S22362" s="46"/>
      <c r="U22362" s="46"/>
    </row>
    <row r="22363" spans="19:21" x14ac:dyDescent="0.25">
      <c r="S22363" s="46"/>
      <c r="U22363" s="46"/>
    </row>
    <row r="22364" spans="19:21" x14ac:dyDescent="0.25">
      <c r="S22364" s="46"/>
      <c r="U22364" s="46"/>
    </row>
    <row r="22365" spans="19:21" x14ac:dyDescent="0.25">
      <c r="S22365" s="46"/>
      <c r="U22365" s="46"/>
    </row>
    <row r="22366" spans="19:21" x14ac:dyDescent="0.25">
      <c r="S22366" s="46"/>
      <c r="U22366" s="46"/>
    </row>
    <row r="22367" spans="19:21" x14ac:dyDescent="0.25">
      <c r="S22367" s="46"/>
      <c r="U22367" s="46"/>
    </row>
    <row r="22368" spans="19:21" x14ac:dyDescent="0.25">
      <c r="S22368" s="46"/>
      <c r="U22368" s="46"/>
    </row>
    <row r="22369" spans="19:21" x14ac:dyDescent="0.25">
      <c r="S22369" s="46"/>
      <c r="U22369" s="46"/>
    </row>
    <row r="22370" spans="19:21" x14ac:dyDescent="0.25">
      <c r="S22370" s="46"/>
      <c r="U22370" s="46"/>
    </row>
    <row r="22371" spans="19:21" x14ac:dyDescent="0.25">
      <c r="S22371" s="46"/>
      <c r="U22371" s="46"/>
    </row>
    <row r="22372" spans="19:21" x14ac:dyDescent="0.25">
      <c r="S22372" s="46"/>
      <c r="U22372" s="46"/>
    </row>
    <row r="22373" spans="19:21" x14ac:dyDescent="0.25">
      <c r="S22373" s="46"/>
      <c r="U22373" s="46"/>
    </row>
    <row r="22374" spans="19:21" x14ac:dyDescent="0.25">
      <c r="S22374" s="46"/>
      <c r="U22374" s="46"/>
    </row>
    <row r="22375" spans="19:21" x14ac:dyDescent="0.25">
      <c r="S22375" s="46"/>
      <c r="U22375" s="46"/>
    </row>
    <row r="22376" spans="19:21" x14ac:dyDescent="0.25">
      <c r="S22376" s="46"/>
      <c r="U22376" s="46"/>
    </row>
    <row r="22377" spans="19:21" x14ac:dyDescent="0.25">
      <c r="S22377" s="46"/>
      <c r="U22377" s="46"/>
    </row>
    <row r="22378" spans="19:21" x14ac:dyDescent="0.25">
      <c r="S22378" s="46"/>
      <c r="U22378" s="46"/>
    </row>
    <row r="22379" spans="19:21" x14ac:dyDescent="0.25">
      <c r="S22379" s="46"/>
      <c r="U22379" s="46"/>
    </row>
    <row r="22380" spans="19:21" x14ac:dyDescent="0.25">
      <c r="S22380" s="46"/>
      <c r="U22380" s="46"/>
    </row>
    <row r="22381" spans="19:21" x14ac:dyDescent="0.25">
      <c r="S22381" s="46"/>
      <c r="U22381" s="46"/>
    </row>
    <row r="22382" spans="19:21" x14ac:dyDescent="0.25">
      <c r="S22382" s="46"/>
      <c r="U22382" s="46"/>
    </row>
    <row r="22383" spans="19:21" x14ac:dyDescent="0.25">
      <c r="S22383" s="46"/>
      <c r="U22383" s="46"/>
    </row>
    <row r="22384" spans="19:21" x14ac:dyDescent="0.25">
      <c r="S22384" s="46"/>
      <c r="U22384" s="46"/>
    </row>
    <row r="22385" spans="19:21" x14ac:dyDescent="0.25">
      <c r="S22385" s="46"/>
      <c r="U22385" s="46"/>
    </row>
    <row r="22386" spans="19:21" x14ac:dyDescent="0.25">
      <c r="S22386" s="46"/>
      <c r="U22386" s="46"/>
    </row>
    <row r="22387" spans="19:21" x14ac:dyDescent="0.25">
      <c r="S22387" s="46"/>
      <c r="U22387" s="46"/>
    </row>
    <row r="22388" spans="19:21" x14ac:dyDescent="0.25">
      <c r="S22388" s="46"/>
      <c r="U22388" s="46"/>
    </row>
    <row r="22389" spans="19:21" x14ac:dyDescent="0.25">
      <c r="S22389" s="46"/>
      <c r="U22389" s="46"/>
    </row>
    <row r="22390" spans="19:21" x14ac:dyDescent="0.25">
      <c r="S22390" s="46"/>
      <c r="U22390" s="46"/>
    </row>
    <row r="22391" spans="19:21" x14ac:dyDescent="0.25">
      <c r="S22391" s="46"/>
      <c r="U22391" s="46"/>
    </row>
    <row r="22392" spans="19:21" x14ac:dyDescent="0.25">
      <c r="S22392" s="46"/>
      <c r="U22392" s="46"/>
    </row>
    <row r="22393" spans="19:21" x14ac:dyDescent="0.25">
      <c r="S22393" s="46"/>
      <c r="U22393" s="46"/>
    </row>
    <row r="22394" spans="19:21" x14ac:dyDescent="0.25">
      <c r="S22394" s="46"/>
      <c r="U22394" s="46"/>
    </row>
    <row r="22395" spans="19:21" x14ac:dyDescent="0.25">
      <c r="S22395" s="46"/>
      <c r="U22395" s="46"/>
    </row>
    <row r="22396" spans="19:21" x14ac:dyDescent="0.25">
      <c r="S22396" s="46"/>
      <c r="U22396" s="46"/>
    </row>
    <row r="22397" spans="19:21" x14ac:dyDescent="0.25">
      <c r="S22397" s="46"/>
      <c r="U22397" s="46"/>
    </row>
    <row r="22398" spans="19:21" x14ac:dyDescent="0.25">
      <c r="S22398" s="46"/>
      <c r="U22398" s="46"/>
    </row>
    <row r="22399" spans="19:21" x14ac:dyDescent="0.25">
      <c r="S22399" s="46"/>
      <c r="U22399" s="46"/>
    </row>
    <row r="22400" spans="19:21" x14ac:dyDescent="0.25">
      <c r="S22400" s="46"/>
      <c r="U22400" s="46"/>
    </row>
    <row r="22401" spans="19:21" x14ac:dyDescent="0.25">
      <c r="S22401" s="46"/>
      <c r="U22401" s="46"/>
    </row>
    <row r="22402" spans="19:21" x14ac:dyDescent="0.25">
      <c r="S22402" s="46"/>
      <c r="U22402" s="46"/>
    </row>
    <row r="22403" spans="19:21" x14ac:dyDescent="0.25">
      <c r="S22403" s="46"/>
      <c r="U22403" s="46"/>
    </row>
    <row r="22404" spans="19:21" x14ac:dyDescent="0.25">
      <c r="S22404" s="46"/>
      <c r="U22404" s="46"/>
    </row>
    <row r="22405" spans="19:21" x14ac:dyDescent="0.25">
      <c r="S22405" s="46"/>
      <c r="U22405" s="46"/>
    </row>
    <row r="22406" spans="19:21" x14ac:dyDescent="0.25">
      <c r="S22406" s="46"/>
      <c r="U22406" s="46"/>
    </row>
    <row r="22407" spans="19:21" x14ac:dyDescent="0.25">
      <c r="S22407" s="46"/>
      <c r="U22407" s="46"/>
    </row>
    <row r="22408" spans="19:21" x14ac:dyDescent="0.25">
      <c r="S22408" s="46"/>
      <c r="U22408" s="46"/>
    </row>
    <row r="22409" spans="19:21" x14ac:dyDescent="0.25">
      <c r="S22409" s="46"/>
      <c r="U22409" s="46"/>
    </row>
    <row r="22410" spans="19:21" x14ac:dyDescent="0.25">
      <c r="S22410" s="46"/>
      <c r="U22410" s="46"/>
    </row>
    <row r="22411" spans="19:21" x14ac:dyDescent="0.25">
      <c r="S22411" s="46"/>
      <c r="U22411" s="46"/>
    </row>
    <row r="22412" spans="19:21" x14ac:dyDescent="0.25">
      <c r="S22412" s="46"/>
      <c r="U22412" s="46"/>
    </row>
    <row r="22413" spans="19:21" x14ac:dyDescent="0.25">
      <c r="S22413" s="46"/>
      <c r="U22413" s="46"/>
    </row>
    <row r="22414" spans="19:21" x14ac:dyDescent="0.25">
      <c r="S22414" s="46"/>
      <c r="U22414" s="46"/>
    </row>
    <row r="22415" spans="19:21" x14ac:dyDescent="0.25">
      <c r="S22415" s="46"/>
      <c r="U22415" s="46"/>
    </row>
    <row r="22416" spans="19:21" x14ac:dyDescent="0.25">
      <c r="S22416" s="46"/>
      <c r="U22416" s="46"/>
    </row>
    <row r="22417" spans="19:21" x14ac:dyDescent="0.25">
      <c r="S22417" s="46"/>
      <c r="U22417" s="46"/>
    </row>
    <row r="22418" spans="19:21" x14ac:dyDescent="0.25">
      <c r="S22418" s="46"/>
      <c r="U22418" s="46"/>
    </row>
    <row r="22419" spans="19:21" x14ac:dyDescent="0.25">
      <c r="S22419" s="46"/>
      <c r="U22419" s="46"/>
    </row>
    <row r="22420" spans="19:21" x14ac:dyDescent="0.25">
      <c r="S22420" s="46"/>
      <c r="U22420" s="46"/>
    </row>
    <row r="22421" spans="19:21" x14ac:dyDescent="0.25">
      <c r="S22421" s="46"/>
      <c r="U22421" s="46"/>
    </row>
    <row r="22422" spans="19:21" x14ac:dyDescent="0.25">
      <c r="S22422" s="46"/>
      <c r="U22422" s="46"/>
    </row>
    <row r="22423" spans="19:21" x14ac:dyDescent="0.25">
      <c r="S22423" s="46"/>
      <c r="U22423" s="46"/>
    </row>
    <row r="22424" spans="19:21" x14ac:dyDescent="0.25">
      <c r="S22424" s="46"/>
      <c r="U22424" s="46"/>
    </row>
    <row r="22425" spans="19:21" x14ac:dyDescent="0.25">
      <c r="S22425" s="46"/>
      <c r="U22425" s="46"/>
    </row>
    <row r="22426" spans="19:21" x14ac:dyDescent="0.25">
      <c r="S22426" s="46"/>
      <c r="U22426" s="46"/>
    </row>
    <row r="22427" spans="19:21" x14ac:dyDescent="0.25">
      <c r="S22427" s="46"/>
      <c r="U22427" s="46"/>
    </row>
    <row r="22428" spans="19:21" x14ac:dyDescent="0.25">
      <c r="S22428" s="46"/>
      <c r="U22428" s="46"/>
    </row>
    <row r="22429" spans="19:21" x14ac:dyDescent="0.25">
      <c r="S22429" s="46"/>
      <c r="U22429" s="46"/>
    </row>
    <row r="22430" spans="19:21" x14ac:dyDescent="0.25">
      <c r="S22430" s="46"/>
      <c r="U22430" s="46"/>
    </row>
    <row r="22431" spans="19:21" x14ac:dyDescent="0.25">
      <c r="S22431" s="46"/>
      <c r="U22431" s="46"/>
    </row>
    <row r="22432" spans="19:21" x14ac:dyDescent="0.25">
      <c r="S22432" s="46"/>
      <c r="U22432" s="46"/>
    </row>
    <row r="22433" spans="19:21" x14ac:dyDescent="0.25">
      <c r="S22433" s="46"/>
      <c r="U22433" s="46"/>
    </row>
    <row r="22434" spans="19:21" x14ac:dyDescent="0.25">
      <c r="S22434" s="46"/>
      <c r="U22434" s="46"/>
    </row>
    <row r="22435" spans="19:21" x14ac:dyDescent="0.25">
      <c r="S22435" s="46"/>
      <c r="U22435" s="46"/>
    </row>
    <row r="22436" spans="19:21" x14ac:dyDescent="0.25">
      <c r="S22436" s="46"/>
      <c r="U22436" s="46"/>
    </row>
    <row r="22437" spans="19:21" x14ac:dyDescent="0.25">
      <c r="S22437" s="46"/>
      <c r="U22437" s="46"/>
    </row>
    <row r="22438" spans="19:21" x14ac:dyDescent="0.25">
      <c r="S22438" s="46"/>
      <c r="U22438" s="46"/>
    </row>
    <row r="22439" spans="19:21" x14ac:dyDescent="0.25">
      <c r="S22439" s="46"/>
      <c r="U22439" s="46"/>
    </row>
    <row r="22440" spans="19:21" x14ac:dyDescent="0.25">
      <c r="S22440" s="46"/>
      <c r="U22440" s="46"/>
    </row>
    <row r="22441" spans="19:21" x14ac:dyDescent="0.25">
      <c r="S22441" s="46"/>
      <c r="U22441" s="46"/>
    </row>
    <row r="22442" spans="19:21" x14ac:dyDescent="0.25">
      <c r="S22442" s="46"/>
      <c r="U22442" s="46"/>
    </row>
    <row r="22443" spans="19:21" x14ac:dyDescent="0.25">
      <c r="S22443" s="46"/>
      <c r="U22443" s="46"/>
    </row>
    <row r="22444" spans="19:21" x14ac:dyDescent="0.25">
      <c r="S22444" s="46"/>
      <c r="U22444" s="46"/>
    </row>
    <row r="22445" spans="19:21" x14ac:dyDescent="0.25">
      <c r="S22445" s="46"/>
      <c r="U22445" s="46"/>
    </row>
    <row r="22446" spans="19:21" x14ac:dyDescent="0.25">
      <c r="S22446" s="46"/>
      <c r="U22446" s="46"/>
    </row>
    <row r="22447" spans="19:21" x14ac:dyDescent="0.25">
      <c r="S22447" s="46"/>
      <c r="U22447" s="46"/>
    </row>
    <row r="22448" spans="19:21" x14ac:dyDescent="0.25">
      <c r="S22448" s="46"/>
      <c r="U22448" s="46"/>
    </row>
    <row r="22449" spans="19:21" x14ac:dyDescent="0.25">
      <c r="S22449" s="46"/>
      <c r="U22449" s="46"/>
    </row>
    <row r="22450" spans="19:21" x14ac:dyDescent="0.25">
      <c r="S22450" s="46"/>
      <c r="U22450" s="46"/>
    </row>
    <row r="22451" spans="19:21" x14ac:dyDescent="0.25">
      <c r="S22451" s="46"/>
      <c r="U22451" s="46"/>
    </row>
    <row r="22452" spans="19:21" x14ac:dyDescent="0.25">
      <c r="S22452" s="46"/>
      <c r="U22452" s="46"/>
    </row>
    <row r="22453" spans="19:21" x14ac:dyDescent="0.25">
      <c r="S22453" s="46"/>
      <c r="U22453" s="46"/>
    </row>
    <row r="22454" spans="19:21" x14ac:dyDescent="0.25">
      <c r="S22454" s="46"/>
      <c r="U22454" s="46"/>
    </row>
    <row r="22455" spans="19:21" x14ac:dyDescent="0.25">
      <c r="S22455" s="46"/>
      <c r="U22455" s="46"/>
    </row>
    <row r="22456" spans="19:21" x14ac:dyDescent="0.25">
      <c r="S22456" s="46"/>
      <c r="U22456" s="46"/>
    </row>
    <row r="22457" spans="19:21" x14ac:dyDescent="0.25">
      <c r="S22457" s="46"/>
      <c r="U22457" s="46"/>
    </row>
    <row r="22458" spans="19:21" x14ac:dyDescent="0.25">
      <c r="S22458" s="46"/>
      <c r="U22458" s="46"/>
    </row>
    <row r="22459" spans="19:21" x14ac:dyDescent="0.25">
      <c r="S22459" s="46"/>
      <c r="U22459" s="46"/>
    </row>
    <row r="22460" spans="19:21" x14ac:dyDescent="0.25">
      <c r="S22460" s="46"/>
      <c r="U22460" s="46"/>
    </row>
    <row r="22461" spans="19:21" x14ac:dyDescent="0.25">
      <c r="S22461" s="46"/>
      <c r="U22461" s="46"/>
    </row>
    <row r="22462" spans="19:21" x14ac:dyDescent="0.25">
      <c r="S22462" s="46"/>
      <c r="U22462" s="46"/>
    </row>
    <row r="22463" spans="19:21" x14ac:dyDescent="0.25">
      <c r="S22463" s="46"/>
      <c r="U22463" s="46"/>
    </row>
    <row r="22464" spans="19:21" x14ac:dyDescent="0.25">
      <c r="S22464" s="46"/>
      <c r="U22464" s="46"/>
    </row>
    <row r="22465" spans="19:21" x14ac:dyDescent="0.25">
      <c r="S22465" s="46"/>
      <c r="U22465" s="46"/>
    </row>
    <row r="22466" spans="19:21" x14ac:dyDescent="0.25">
      <c r="S22466" s="46"/>
      <c r="U22466" s="46"/>
    </row>
    <row r="22467" spans="19:21" x14ac:dyDescent="0.25">
      <c r="S22467" s="46"/>
      <c r="U22467" s="46"/>
    </row>
    <row r="22468" spans="19:21" x14ac:dyDescent="0.25">
      <c r="S22468" s="46"/>
      <c r="U22468" s="46"/>
    </row>
    <row r="22469" spans="19:21" x14ac:dyDescent="0.25">
      <c r="S22469" s="46"/>
      <c r="U22469" s="46"/>
    </row>
    <row r="22470" spans="19:21" x14ac:dyDescent="0.25">
      <c r="S22470" s="46"/>
      <c r="U22470" s="46"/>
    </row>
    <row r="22471" spans="19:21" x14ac:dyDescent="0.25">
      <c r="S22471" s="46"/>
      <c r="U22471" s="46"/>
    </row>
    <row r="22472" spans="19:21" x14ac:dyDescent="0.25">
      <c r="S22472" s="46"/>
      <c r="U22472" s="46"/>
    </row>
    <row r="22473" spans="19:21" x14ac:dyDescent="0.25">
      <c r="S22473" s="46"/>
      <c r="U22473" s="46"/>
    </row>
    <row r="22474" spans="19:21" x14ac:dyDescent="0.25">
      <c r="S22474" s="46"/>
      <c r="U22474" s="46"/>
    </row>
    <row r="22475" spans="19:21" x14ac:dyDescent="0.25">
      <c r="S22475" s="46"/>
      <c r="U22475" s="46"/>
    </row>
    <row r="22476" spans="19:21" x14ac:dyDescent="0.25">
      <c r="S22476" s="46"/>
      <c r="U22476" s="46"/>
    </row>
    <row r="22477" spans="19:21" x14ac:dyDescent="0.25">
      <c r="S22477" s="46"/>
      <c r="U22477" s="46"/>
    </row>
    <row r="22478" spans="19:21" x14ac:dyDescent="0.25">
      <c r="S22478" s="46"/>
      <c r="U22478" s="46"/>
    </row>
    <row r="22479" spans="19:21" x14ac:dyDescent="0.25">
      <c r="S22479" s="46"/>
      <c r="U22479" s="46"/>
    </row>
    <row r="22480" spans="19:21" x14ac:dyDescent="0.25">
      <c r="S22480" s="46"/>
      <c r="U22480" s="46"/>
    </row>
    <row r="22481" spans="19:21" x14ac:dyDescent="0.25">
      <c r="S22481" s="46"/>
      <c r="U22481" s="46"/>
    </row>
    <row r="22482" spans="19:21" x14ac:dyDescent="0.25">
      <c r="S22482" s="46"/>
      <c r="U22482" s="46"/>
    </row>
    <row r="22483" spans="19:21" x14ac:dyDescent="0.25">
      <c r="S22483" s="46"/>
      <c r="U22483" s="46"/>
    </row>
    <row r="22484" spans="19:21" x14ac:dyDescent="0.25">
      <c r="S22484" s="46"/>
      <c r="U22484" s="46"/>
    </row>
    <row r="22485" spans="19:21" x14ac:dyDescent="0.25">
      <c r="S22485" s="46"/>
      <c r="U22485" s="46"/>
    </row>
    <row r="22486" spans="19:21" x14ac:dyDescent="0.25">
      <c r="S22486" s="46"/>
      <c r="U22486" s="46"/>
    </row>
    <row r="22487" spans="19:21" x14ac:dyDescent="0.25">
      <c r="S22487" s="46"/>
      <c r="U22487" s="46"/>
    </row>
    <row r="22488" spans="19:21" x14ac:dyDescent="0.25">
      <c r="S22488" s="46"/>
      <c r="U22488" s="46"/>
    </row>
    <row r="22489" spans="19:21" x14ac:dyDescent="0.25">
      <c r="S22489" s="46"/>
      <c r="U22489" s="46"/>
    </row>
    <row r="22490" spans="19:21" x14ac:dyDescent="0.25">
      <c r="S22490" s="46"/>
      <c r="U22490" s="46"/>
    </row>
    <row r="22491" spans="19:21" x14ac:dyDescent="0.25">
      <c r="S22491" s="46"/>
      <c r="U22491" s="46"/>
    </row>
    <row r="22492" spans="19:21" x14ac:dyDescent="0.25">
      <c r="S22492" s="46"/>
      <c r="U22492" s="46"/>
    </row>
    <row r="22493" spans="19:21" x14ac:dyDescent="0.25">
      <c r="S22493" s="46"/>
      <c r="U22493" s="46"/>
    </row>
    <row r="22494" spans="19:21" x14ac:dyDescent="0.25">
      <c r="S22494" s="46"/>
      <c r="U22494" s="46"/>
    </row>
    <row r="22495" spans="19:21" x14ac:dyDescent="0.25">
      <c r="S22495" s="46"/>
      <c r="U22495" s="46"/>
    </row>
    <row r="22496" spans="19:21" x14ac:dyDescent="0.25">
      <c r="S22496" s="46"/>
      <c r="U22496" s="46"/>
    </row>
    <row r="22497" spans="19:21" x14ac:dyDescent="0.25">
      <c r="S22497" s="46"/>
      <c r="U22497" s="46"/>
    </row>
    <row r="22498" spans="19:21" x14ac:dyDescent="0.25">
      <c r="S22498" s="46"/>
      <c r="U22498" s="46"/>
    </row>
    <row r="22499" spans="19:21" x14ac:dyDescent="0.25">
      <c r="S22499" s="46"/>
      <c r="U22499" s="46"/>
    </row>
    <row r="22500" spans="19:21" x14ac:dyDescent="0.25">
      <c r="S22500" s="46"/>
      <c r="U22500" s="46"/>
    </row>
    <row r="22501" spans="19:21" x14ac:dyDescent="0.25">
      <c r="S22501" s="46"/>
      <c r="U22501" s="46"/>
    </row>
    <row r="22502" spans="19:21" x14ac:dyDescent="0.25">
      <c r="S22502" s="46"/>
      <c r="U22502" s="46"/>
    </row>
    <row r="22503" spans="19:21" x14ac:dyDescent="0.25">
      <c r="S22503" s="46"/>
      <c r="U22503" s="46"/>
    </row>
    <row r="22504" spans="19:21" x14ac:dyDescent="0.25">
      <c r="S22504" s="46"/>
      <c r="U22504" s="46"/>
    </row>
    <row r="22505" spans="19:21" x14ac:dyDescent="0.25">
      <c r="S22505" s="46"/>
      <c r="U22505" s="46"/>
    </row>
    <row r="22506" spans="19:21" x14ac:dyDescent="0.25">
      <c r="S22506" s="46"/>
      <c r="U22506" s="46"/>
    </row>
    <row r="22507" spans="19:21" x14ac:dyDescent="0.25">
      <c r="S22507" s="46"/>
      <c r="U22507" s="46"/>
    </row>
    <row r="22508" spans="19:21" x14ac:dyDescent="0.25">
      <c r="S22508" s="46"/>
      <c r="U22508" s="46"/>
    </row>
    <row r="22509" spans="19:21" x14ac:dyDescent="0.25">
      <c r="S22509" s="46"/>
      <c r="U22509" s="46"/>
    </row>
    <row r="22510" spans="19:21" x14ac:dyDescent="0.25">
      <c r="S22510" s="46"/>
      <c r="U22510" s="46"/>
    </row>
    <row r="22511" spans="19:21" x14ac:dyDescent="0.25">
      <c r="S22511" s="46"/>
      <c r="U22511" s="46"/>
    </row>
    <row r="22512" spans="19:21" x14ac:dyDescent="0.25">
      <c r="S22512" s="46"/>
      <c r="U22512" s="46"/>
    </row>
    <row r="22513" spans="19:21" x14ac:dyDescent="0.25">
      <c r="S22513" s="46"/>
      <c r="U22513" s="46"/>
    </row>
    <row r="22514" spans="19:21" x14ac:dyDescent="0.25">
      <c r="S22514" s="46"/>
      <c r="U22514" s="46"/>
    </row>
    <row r="22515" spans="19:21" x14ac:dyDescent="0.25">
      <c r="S22515" s="46"/>
      <c r="U22515" s="46"/>
    </row>
    <row r="22516" spans="19:21" x14ac:dyDescent="0.25">
      <c r="S22516" s="46"/>
      <c r="U22516" s="46"/>
    </row>
    <row r="22517" spans="19:21" x14ac:dyDescent="0.25">
      <c r="S22517" s="46"/>
      <c r="U22517" s="46"/>
    </row>
    <row r="22518" spans="19:21" x14ac:dyDescent="0.25">
      <c r="S22518" s="46"/>
      <c r="U22518" s="46"/>
    </row>
    <row r="22519" spans="19:21" x14ac:dyDescent="0.25">
      <c r="S22519" s="46"/>
      <c r="U22519" s="46"/>
    </row>
    <row r="22520" spans="19:21" x14ac:dyDescent="0.25">
      <c r="S22520" s="46"/>
      <c r="U22520" s="46"/>
    </row>
    <row r="22521" spans="19:21" x14ac:dyDescent="0.25">
      <c r="S22521" s="46"/>
      <c r="U22521" s="46"/>
    </row>
    <row r="22522" spans="19:21" x14ac:dyDescent="0.25">
      <c r="S22522" s="46"/>
      <c r="U22522" s="46"/>
    </row>
    <row r="22523" spans="19:21" x14ac:dyDescent="0.25">
      <c r="S22523" s="46"/>
      <c r="U22523" s="46"/>
    </row>
    <row r="22524" spans="19:21" x14ac:dyDescent="0.25">
      <c r="S22524" s="46"/>
      <c r="U22524" s="46"/>
    </row>
    <row r="22525" spans="19:21" x14ac:dyDescent="0.25">
      <c r="S22525" s="46"/>
      <c r="U22525" s="46"/>
    </row>
    <row r="22526" spans="19:21" x14ac:dyDescent="0.25">
      <c r="S22526" s="46"/>
      <c r="U22526" s="46"/>
    </row>
    <row r="22527" spans="19:21" x14ac:dyDescent="0.25">
      <c r="S22527" s="46"/>
      <c r="U22527" s="46"/>
    </row>
    <row r="22528" spans="19:21" x14ac:dyDescent="0.25">
      <c r="S22528" s="46"/>
      <c r="U22528" s="46"/>
    </row>
    <row r="22529" spans="19:21" x14ac:dyDescent="0.25">
      <c r="S22529" s="46"/>
      <c r="U22529" s="46"/>
    </row>
    <row r="22530" spans="19:21" x14ac:dyDescent="0.25">
      <c r="S22530" s="46"/>
      <c r="U22530" s="46"/>
    </row>
    <row r="22531" spans="19:21" x14ac:dyDescent="0.25">
      <c r="S22531" s="46"/>
      <c r="U22531" s="46"/>
    </row>
    <row r="22532" spans="19:21" x14ac:dyDescent="0.25">
      <c r="S22532" s="46"/>
      <c r="U22532" s="46"/>
    </row>
    <row r="22533" spans="19:21" x14ac:dyDescent="0.25">
      <c r="S22533" s="46"/>
      <c r="U22533" s="46"/>
    </row>
    <row r="22534" spans="19:21" x14ac:dyDescent="0.25">
      <c r="S22534" s="46"/>
      <c r="U22534" s="46"/>
    </row>
    <row r="22535" spans="19:21" x14ac:dyDescent="0.25">
      <c r="S22535" s="46"/>
      <c r="U22535" s="46"/>
    </row>
    <row r="22536" spans="19:21" x14ac:dyDescent="0.25">
      <c r="S22536" s="46"/>
      <c r="U22536" s="46"/>
    </row>
    <row r="22537" spans="19:21" x14ac:dyDescent="0.25">
      <c r="S22537" s="46"/>
      <c r="U22537" s="46"/>
    </row>
    <row r="22538" spans="19:21" x14ac:dyDescent="0.25">
      <c r="S22538" s="46"/>
      <c r="U22538" s="46"/>
    </row>
    <row r="22539" spans="19:21" x14ac:dyDescent="0.25">
      <c r="S22539" s="46"/>
      <c r="U22539" s="46"/>
    </row>
    <row r="22540" spans="19:21" x14ac:dyDescent="0.25">
      <c r="S22540" s="46"/>
      <c r="U22540" s="46"/>
    </row>
    <row r="22541" spans="19:21" x14ac:dyDescent="0.25">
      <c r="S22541" s="46"/>
      <c r="U22541" s="46"/>
    </row>
    <row r="22542" spans="19:21" x14ac:dyDescent="0.25">
      <c r="S22542" s="46"/>
      <c r="U22542" s="46"/>
    </row>
    <row r="22543" spans="19:21" x14ac:dyDescent="0.25">
      <c r="S22543" s="46"/>
      <c r="U22543" s="46"/>
    </row>
    <row r="22544" spans="19:21" x14ac:dyDescent="0.25">
      <c r="S22544" s="46"/>
      <c r="U22544" s="46"/>
    </row>
    <row r="22545" spans="19:21" x14ac:dyDescent="0.25">
      <c r="S22545" s="46"/>
      <c r="U22545" s="46"/>
    </row>
    <row r="22546" spans="19:21" x14ac:dyDescent="0.25">
      <c r="S22546" s="46"/>
      <c r="U22546" s="46"/>
    </row>
    <row r="22547" spans="19:21" x14ac:dyDescent="0.25">
      <c r="S22547" s="46"/>
      <c r="U22547" s="46"/>
    </row>
    <row r="22548" spans="19:21" x14ac:dyDescent="0.25">
      <c r="S22548" s="46"/>
      <c r="U22548" s="46"/>
    </row>
    <row r="22549" spans="19:21" x14ac:dyDescent="0.25">
      <c r="S22549" s="46"/>
      <c r="U22549" s="46"/>
    </row>
    <row r="22550" spans="19:21" x14ac:dyDescent="0.25">
      <c r="S22550" s="46"/>
      <c r="U22550" s="46"/>
    </row>
    <row r="22551" spans="19:21" x14ac:dyDescent="0.25">
      <c r="S22551" s="46"/>
      <c r="U22551" s="46"/>
    </row>
    <row r="22552" spans="19:21" x14ac:dyDescent="0.25">
      <c r="S22552" s="46"/>
      <c r="U22552" s="46"/>
    </row>
    <row r="22553" spans="19:21" x14ac:dyDescent="0.25">
      <c r="S22553" s="46"/>
      <c r="U22553" s="46"/>
    </row>
    <row r="22554" spans="19:21" x14ac:dyDescent="0.25">
      <c r="S22554" s="46"/>
      <c r="U22554" s="46"/>
    </row>
    <row r="22555" spans="19:21" x14ac:dyDescent="0.25">
      <c r="S22555" s="46"/>
      <c r="U22555" s="46"/>
    </row>
    <row r="22556" spans="19:21" x14ac:dyDescent="0.25">
      <c r="S22556" s="46"/>
      <c r="U22556" s="46"/>
    </row>
    <row r="22557" spans="19:21" x14ac:dyDescent="0.25">
      <c r="S22557" s="46"/>
      <c r="U22557" s="46"/>
    </row>
    <row r="22558" spans="19:21" x14ac:dyDescent="0.25">
      <c r="S22558" s="46"/>
      <c r="U22558" s="46"/>
    </row>
    <row r="22559" spans="19:21" x14ac:dyDescent="0.25">
      <c r="S22559" s="46"/>
      <c r="U22559" s="46"/>
    </row>
    <row r="22560" spans="19:21" x14ac:dyDescent="0.25">
      <c r="S22560" s="46"/>
      <c r="U22560" s="46"/>
    </row>
    <row r="22561" spans="19:21" x14ac:dyDescent="0.25">
      <c r="S22561" s="46"/>
      <c r="U22561" s="46"/>
    </row>
    <row r="22562" spans="19:21" x14ac:dyDescent="0.25">
      <c r="S22562" s="46"/>
      <c r="U22562" s="46"/>
    </row>
    <row r="22563" spans="19:21" x14ac:dyDescent="0.25">
      <c r="S22563" s="46"/>
      <c r="U22563" s="46"/>
    </row>
    <row r="22564" spans="19:21" x14ac:dyDescent="0.25">
      <c r="S22564" s="46"/>
      <c r="U22564" s="46"/>
    </row>
    <row r="22565" spans="19:21" x14ac:dyDescent="0.25">
      <c r="S22565" s="46"/>
      <c r="U22565" s="46"/>
    </row>
    <row r="22566" spans="19:21" x14ac:dyDescent="0.25">
      <c r="S22566" s="46"/>
      <c r="U22566" s="46"/>
    </row>
    <row r="22567" spans="19:21" x14ac:dyDescent="0.25">
      <c r="S22567" s="46"/>
      <c r="U22567" s="46"/>
    </row>
    <row r="22568" spans="19:21" x14ac:dyDescent="0.25">
      <c r="S22568" s="46"/>
      <c r="U22568" s="46"/>
    </row>
    <row r="22569" spans="19:21" x14ac:dyDescent="0.25">
      <c r="S22569" s="46"/>
      <c r="U22569" s="46"/>
    </row>
    <row r="22570" spans="19:21" x14ac:dyDescent="0.25">
      <c r="S22570" s="46"/>
      <c r="U22570" s="46"/>
    </row>
    <row r="22571" spans="19:21" x14ac:dyDescent="0.25">
      <c r="S22571" s="46"/>
      <c r="U22571" s="46"/>
    </row>
    <row r="22572" spans="19:21" x14ac:dyDescent="0.25">
      <c r="S22572" s="46"/>
      <c r="U22572" s="46"/>
    </row>
    <row r="22573" spans="19:21" x14ac:dyDescent="0.25">
      <c r="S22573" s="46"/>
      <c r="U22573" s="46"/>
    </row>
    <row r="22574" spans="19:21" x14ac:dyDescent="0.25">
      <c r="S22574" s="46"/>
      <c r="U22574" s="46"/>
    </row>
    <row r="22575" spans="19:21" x14ac:dyDescent="0.25">
      <c r="S22575" s="46"/>
      <c r="U22575" s="46"/>
    </row>
    <row r="22576" spans="19:21" x14ac:dyDescent="0.25">
      <c r="S22576" s="46"/>
      <c r="U22576" s="46"/>
    </row>
    <row r="22577" spans="19:21" x14ac:dyDescent="0.25">
      <c r="S22577" s="46"/>
      <c r="U22577" s="46"/>
    </row>
    <row r="22578" spans="19:21" x14ac:dyDescent="0.25">
      <c r="S22578" s="46"/>
      <c r="U22578" s="46"/>
    </row>
    <row r="22579" spans="19:21" x14ac:dyDescent="0.25">
      <c r="S22579" s="46"/>
      <c r="U22579" s="46"/>
    </row>
    <row r="22580" spans="19:21" x14ac:dyDescent="0.25">
      <c r="S22580" s="46"/>
      <c r="U22580" s="46"/>
    </row>
    <row r="22581" spans="19:21" x14ac:dyDescent="0.25">
      <c r="S22581" s="46"/>
      <c r="U22581" s="46"/>
    </row>
    <row r="22582" spans="19:21" x14ac:dyDescent="0.25">
      <c r="S22582" s="46"/>
      <c r="U22582" s="46"/>
    </row>
    <row r="22583" spans="19:21" x14ac:dyDescent="0.25">
      <c r="S22583" s="46"/>
      <c r="U22583" s="46"/>
    </row>
    <row r="22584" spans="19:21" x14ac:dyDescent="0.25">
      <c r="S22584" s="46"/>
      <c r="U22584" s="46"/>
    </row>
    <row r="22585" spans="19:21" x14ac:dyDescent="0.25">
      <c r="S22585" s="46"/>
      <c r="U22585" s="46"/>
    </row>
    <row r="22586" spans="19:21" x14ac:dyDescent="0.25">
      <c r="S22586" s="46"/>
      <c r="U22586" s="46"/>
    </row>
    <row r="22587" spans="19:21" x14ac:dyDescent="0.25">
      <c r="S22587" s="46"/>
      <c r="U22587" s="46"/>
    </row>
    <row r="22588" spans="19:21" x14ac:dyDescent="0.25">
      <c r="S22588" s="46"/>
      <c r="U22588" s="46"/>
    </row>
    <row r="22589" spans="19:21" x14ac:dyDescent="0.25">
      <c r="S22589" s="46"/>
      <c r="U22589" s="46"/>
    </row>
    <row r="22590" spans="19:21" x14ac:dyDescent="0.25">
      <c r="S22590" s="46"/>
      <c r="U22590" s="46"/>
    </row>
    <row r="22591" spans="19:21" x14ac:dyDescent="0.25">
      <c r="S22591" s="46"/>
      <c r="U22591" s="46"/>
    </row>
    <row r="22592" spans="19:21" x14ac:dyDescent="0.25">
      <c r="S22592" s="46"/>
      <c r="U22592" s="46"/>
    </row>
    <row r="22593" spans="19:21" x14ac:dyDescent="0.25">
      <c r="S22593" s="46"/>
      <c r="U22593" s="46"/>
    </row>
    <row r="22594" spans="19:21" x14ac:dyDescent="0.25">
      <c r="S22594" s="46"/>
      <c r="U22594" s="46"/>
    </row>
    <row r="22595" spans="19:21" x14ac:dyDescent="0.25">
      <c r="S22595" s="46"/>
      <c r="U22595" s="46"/>
    </row>
    <row r="22596" spans="19:21" x14ac:dyDescent="0.25">
      <c r="S22596" s="46"/>
      <c r="U22596" s="46"/>
    </row>
    <row r="22597" spans="19:21" x14ac:dyDescent="0.25">
      <c r="S22597" s="46"/>
      <c r="U22597" s="46"/>
    </row>
    <row r="22598" spans="19:21" x14ac:dyDescent="0.25">
      <c r="S22598" s="46"/>
      <c r="U22598" s="46"/>
    </row>
    <row r="22599" spans="19:21" x14ac:dyDescent="0.25">
      <c r="S22599" s="46"/>
      <c r="U22599" s="46"/>
    </row>
    <row r="22600" spans="19:21" x14ac:dyDescent="0.25">
      <c r="S22600" s="46"/>
      <c r="U22600" s="46"/>
    </row>
    <row r="22601" spans="19:21" x14ac:dyDescent="0.25">
      <c r="S22601" s="46"/>
      <c r="U22601" s="46"/>
    </row>
    <row r="22602" spans="19:21" x14ac:dyDescent="0.25">
      <c r="S22602" s="46"/>
      <c r="U22602" s="46"/>
    </row>
    <row r="22603" spans="19:21" x14ac:dyDescent="0.25">
      <c r="S22603" s="46"/>
      <c r="U22603" s="46"/>
    </row>
    <row r="22604" spans="19:21" x14ac:dyDescent="0.25">
      <c r="S22604" s="46"/>
      <c r="U22604" s="46"/>
    </row>
    <row r="22605" spans="19:21" x14ac:dyDescent="0.25">
      <c r="S22605" s="46"/>
      <c r="U22605" s="46"/>
    </row>
    <row r="22606" spans="19:21" x14ac:dyDescent="0.25">
      <c r="S22606" s="46"/>
      <c r="U22606" s="46"/>
    </row>
    <row r="22607" spans="19:21" x14ac:dyDescent="0.25">
      <c r="S22607" s="46"/>
      <c r="U22607" s="46"/>
    </row>
    <row r="22608" spans="19:21" x14ac:dyDescent="0.25">
      <c r="S22608" s="46"/>
      <c r="U22608" s="46"/>
    </row>
    <row r="22609" spans="19:21" x14ac:dyDescent="0.25">
      <c r="S22609" s="46"/>
      <c r="U22609" s="46"/>
    </row>
    <row r="22610" spans="19:21" x14ac:dyDescent="0.25">
      <c r="S22610" s="46"/>
      <c r="U22610" s="46"/>
    </row>
    <row r="22611" spans="19:21" x14ac:dyDescent="0.25">
      <c r="S22611" s="46"/>
      <c r="U22611" s="46"/>
    </row>
    <row r="22612" spans="19:21" x14ac:dyDescent="0.25">
      <c r="S22612" s="46"/>
      <c r="U22612" s="46"/>
    </row>
    <row r="22613" spans="19:21" x14ac:dyDescent="0.25">
      <c r="S22613" s="46"/>
      <c r="U22613" s="46"/>
    </row>
    <row r="22614" spans="19:21" x14ac:dyDescent="0.25">
      <c r="S22614" s="46"/>
      <c r="U22614" s="46"/>
    </row>
    <row r="22615" spans="19:21" x14ac:dyDescent="0.25">
      <c r="S22615" s="46"/>
      <c r="U22615" s="46"/>
    </row>
    <row r="22616" spans="19:21" x14ac:dyDescent="0.25">
      <c r="S22616" s="46"/>
      <c r="U22616" s="46"/>
    </row>
    <row r="22617" spans="19:21" x14ac:dyDescent="0.25">
      <c r="S22617" s="46"/>
      <c r="U22617" s="46"/>
    </row>
    <row r="22618" spans="19:21" x14ac:dyDescent="0.25">
      <c r="S22618" s="46"/>
      <c r="U22618" s="46"/>
    </row>
    <row r="22619" spans="19:21" x14ac:dyDescent="0.25">
      <c r="S22619" s="46"/>
      <c r="U22619" s="46"/>
    </row>
    <row r="22620" spans="19:21" x14ac:dyDescent="0.25">
      <c r="S22620" s="46"/>
      <c r="U22620" s="46"/>
    </row>
    <row r="22621" spans="19:21" x14ac:dyDescent="0.25">
      <c r="S22621" s="46"/>
      <c r="U22621" s="46"/>
    </row>
    <row r="22622" spans="19:21" x14ac:dyDescent="0.25">
      <c r="S22622" s="46"/>
      <c r="U22622" s="46"/>
    </row>
    <row r="22623" spans="19:21" x14ac:dyDescent="0.25">
      <c r="S22623" s="46"/>
      <c r="U22623" s="46"/>
    </row>
    <row r="22624" spans="19:21" x14ac:dyDescent="0.25">
      <c r="S22624" s="46"/>
      <c r="U22624" s="46"/>
    </row>
    <row r="22625" spans="19:21" x14ac:dyDescent="0.25">
      <c r="S22625" s="46"/>
      <c r="U22625" s="46"/>
    </row>
    <row r="22626" spans="19:21" x14ac:dyDescent="0.25">
      <c r="S22626" s="46"/>
      <c r="U22626" s="46"/>
    </row>
    <row r="22627" spans="19:21" x14ac:dyDescent="0.25">
      <c r="S22627" s="46"/>
      <c r="U22627" s="46"/>
    </row>
    <row r="22628" spans="19:21" x14ac:dyDescent="0.25">
      <c r="S22628" s="46"/>
      <c r="U22628" s="46"/>
    </row>
    <row r="22629" spans="19:21" x14ac:dyDescent="0.25">
      <c r="S22629" s="46"/>
      <c r="U22629" s="46"/>
    </row>
    <row r="22630" spans="19:21" x14ac:dyDescent="0.25">
      <c r="S22630" s="46"/>
      <c r="U22630" s="46"/>
    </row>
    <row r="22631" spans="19:21" x14ac:dyDescent="0.25">
      <c r="S22631" s="46"/>
      <c r="U22631" s="46"/>
    </row>
    <row r="22632" spans="19:21" x14ac:dyDescent="0.25">
      <c r="S22632" s="46"/>
      <c r="U22632" s="46"/>
    </row>
    <row r="22633" spans="19:21" x14ac:dyDescent="0.25">
      <c r="S22633" s="46"/>
      <c r="U22633" s="46"/>
    </row>
    <row r="22634" spans="19:21" x14ac:dyDescent="0.25">
      <c r="S22634" s="46"/>
      <c r="U22634" s="46"/>
    </row>
    <row r="22635" spans="19:21" x14ac:dyDescent="0.25">
      <c r="S22635" s="46"/>
      <c r="U22635" s="46"/>
    </row>
    <row r="22636" spans="19:21" x14ac:dyDescent="0.25">
      <c r="S22636" s="46"/>
      <c r="U22636" s="46"/>
    </row>
    <row r="22637" spans="19:21" x14ac:dyDescent="0.25">
      <c r="S22637" s="46"/>
      <c r="U22637" s="46"/>
    </row>
    <row r="22638" spans="19:21" x14ac:dyDescent="0.25">
      <c r="S22638" s="46"/>
      <c r="U22638" s="46"/>
    </row>
    <row r="22639" spans="19:21" x14ac:dyDescent="0.25">
      <c r="S22639" s="46"/>
      <c r="U22639" s="46"/>
    </row>
    <row r="22640" spans="19:21" x14ac:dyDescent="0.25">
      <c r="S22640" s="46"/>
      <c r="U22640" s="46"/>
    </row>
    <row r="22641" spans="19:21" x14ac:dyDescent="0.25">
      <c r="S22641" s="46"/>
      <c r="U22641" s="46"/>
    </row>
    <row r="22642" spans="19:21" x14ac:dyDescent="0.25">
      <c r="S22642" s="46"/>
      <c r="U22642" s="46"/>
    </row>
    <row r="22643" spans="19:21" x14ac:dyDescent="0.25">
      <c r="S22643" s="46"/>
      <c r="U22643" s="46"/>
    </row>
    <row r="22644" spans="19:21" x14ac:dyDescent="0.25">
      <c r="S22644" s="46"/>
      <c r="U22644" s="46"/>
    </row>
    <row r="22645" spans="19:21" x14ac:dyDescent="0.25">
      <c r="S22645" s="46"/>
      <c r="U22645" s="46"/>
    </row>
    <row r="22646" spans="19:21" x14ac:dyDescent="0.25">
      <c r="S22646" s="46"/>
      <c r="U22646" s="46"/>
    </row>
    <row r="22647" spans="19:21" x14ac:dyDescent="0.25">
      <c r="S22647" s="46"/>
      <c r="U22647" s="46"/>
    </row>
    <row r="22648" spans="19:21" x14ac:dyDescent="0.25">
      <c r="S22648" s="46"/>
      <c r="U22648" s="46"/>
    </row>
    <row r="22649" spans="19:21" x14ac:dyDescent="0.25">
      <c r="S22649" s="46"/>
      <c r="U22649" s="46"/>
    </row>
    <row r="22650" spans="19:21" x14ac:dyDescent="0.25">
      <c r="S22650" s="46"/>
      <c r="U22650" s="46"/>
    </row>
    <row r="22651" spans="19:21" x14ac:dyDescent="0.25">
      <c r="S22651" s="46"/>
      <c r="U22651" s="46"/>
    </row>
    <row r="22652" spans="19:21" x14ac:dyDescent="0.25">
      <c r="S22652" s="46"/>
      <c r="U22652" s="46"/>
    </row>
    <row r="22653" spans="19:21" x14ac:dyDescent="0.25">
      <c r="S22653" s="46"/>
      <c r="U22653" s="46"/>
    </row>
    <row r="22654" spans="19:21" x14ac:dyDescent="0.25">
      <c r="S22654" s="46"/>
      <c r="U22654" s="46"/>
    </row>
    <row r="22655" spans="19:21" x14ac:dyDescent="0.25">
      <c r="S22655" s="46"/>
      <c r="U22655" s="46"/>
    </row>
    <row r="22656" spans="19:21" x14ac:dyDescent="0.25">
      <c r="S22656" s="46"/>
      <c r="U22656" s="46"/>
    </row>
    <row r="22657" spans="19:21" x14ac:dyDescent="0.25">
      <c r="S22657" s="46"/>
      <c r="U22657" s="46"/>
    </row>
    <row r="22658" spans="19:21" x14ac:dyDescent="0.25">
      <c r="S22658" s="46"/>
      <c r="U22658" s="46"/>
    </row>
    <row r="22659" spans="19:21" x14ac:dyDescent="0.25">
      <c r="S22659" s="46"/>
      <c r="U22659" s="46"/>
    </row>
    <row r="22660" spans="19:21" x14ac:dyDescent="0.25">
      <c r="S22660" s="46"/>
      <c r="U22660" s="46"/>
    </row>
    <row r="22661" spans="19:21" x14ac:dyDescent="0.25">
      <c r="S22661" s="46"/>
      <c r="U22661" s="46"/>
    </row>
    <row r="22662" spans="19:21" x14ac:dyDescent="0.25">
      <c r="S22662" s="46"/>
      <c r="U22662" s="46"/>
    </row>
    <row r="22663" spans="19:21" x14ac:dyDescent="0.25">
      <c r="S22663" s="46"/>
      <c r="U22663" s="46"/>
    </row>
    <row r="22664" spans="19:21" x14ac:dyDescent="0.25">
      <c r="S22664" s="46"/>
      <c r="U22664" s="46"/>
    </row>
    <row r="22665" spans="19:21" x14ac:dyDescent="0.25">
      <c r="S22665" s="46"/>
      <c r="U22665" s="46"/>
    </row>
    <row r="22666" spans="19:21" x14ac:dyDescent="0.25">
      <c r="S22666" s="46"/>
      <c r="U22666" s="46"/>
    </row>
    <row r="22667" spans="19:21" x14ac:dyDescent="0.25">
      <c r="S22667" s="46"/>
      <c r="U22667" s="46"/>
    </row>
    <row r="22668" spans="19:21" x14ac:dyDescent="0.25">
      <c r="S22668" s="46"/>
      <c r="U22668" s="46"/>
    </row>
    <row r="22669" spans="19:21" x14ac:dyDescent="0.25">
      <c r="S22669" s="46"/>
      <c r="U22669" s="46"/>
    </row>
    <row r="22670" spans="19:21" x14ac:dyDescent="0.25">
      <c r="S22670" s="46"/>
      <c r="U22670" s="46"/>
    </row>
    <row r="22671" spans="19:21" x14ac:dyDescent="0.25">
      <c r="S22671" s="46"/>
      <c r="U22671" s="46"/>
    </row>
    <row r="22672" spans="19:21" x14ac:dyDescent="0.25">
      <c r="S22672" s="46"/>
      <c r="U22672" s="46"/>
    </row>
    <row r="22673" spans="19:21" x14ac:dyDescent="0.25">
      <c r="S22673" s="46"/>
      <c r="U22673" s="46"/>
    </row>
    <row r="22674" spans="19:21" x14ac:dyDescent="0.25">
      <c r="S22674" s="46"/>
      <c r="U22674" s="46"/>
    </row>
    <row r="22675" spans="19:21" x14ac:dyDescent="0.25">
      <c r="S22675" s="46"/>
      <c r="U22675" s="46"/>
    </row>
    <row r="22676" spans="19:21" x14ac:dyDescent="0.25">
      <c r="S22676" s="46"/>
      <c r="U22676" s="46"/>
    </row>
    <row r="22677" spans="19:21" x14ac:dyDescent="0.25">
      <c r="S22677" s="46"/>
      <c r="U22677" s="46"/>
    </row>
    <row r="22678" spans="19:21" x14ac:dyDescent="0.25">
      <c r="S22678" s="46"/>
      <c r="U22678" s="46"/>
    </row>
    <row r="22679" spans="19:21" x14ac:dyDescent="0.25">
      <c r="S22679" s="46"/>
      <c r="U22679" s="46"/>
    </row>
    <row r="22680" spans="19:21" x14ac:dyDescent="0.25">
      <c r="S22680" s="46"/>
      <c r="U22680" s="46"/>
    </row>
    <row r="22681" spans="19:21" x14ac:dyDescent="0.25">
      <c r="S22681" s="46"/>
      <c r="U22681" s="46"/>
    </row>
    <row r="22682" spans="19:21" x14ac:dyDescent="0.25">
      <c r="S22682" s="46"/>
      <c r="U22682" s="46"/>
    </row>
    <row r="22683" spans="19:21" x14ac:dyDescent="0.25">
      <c r="S22683" s="46"/>
      <c r="U22683" s="46"/>
    </row>
    <row r="22684" spans="19:21" x14ac:dyDescent="0.25">
      <c r="S22684" s="46"/>
      <c r="U22684" s="46"/>
    </row>
    <row r="22685" spans="19:21" x14ac:dyDescent="0.25">
      <c r="S22685" s="46"/>
      <c r="U22685" s="46"/>
    </row>
    <row r="22686" spans="19:21" x14ac:dyDescent="0.25">
      <c r="S22686" s="46"/>
      <c r="U22686" s="46"/>
    </row>
    <row r="22687" spans="19:21" x14ac:dyDescent="0.25">
      <c r="S22687" s="46"/>
      <c r="U22687" s="46"/>
    </row>
    <row r="22688" spans="19:21" x14ac:dyDescent="0.25">
      <c r="S22688" s="46"/>
      <c r="U22688" s="46"/>
    </row>
    <row r="22689" spans="19:21" x14ac:dyDescent="0.25">
      <c r="S22689" s="46"/>
      <c r="U22689" s="46"/>
    </row>
    <row r="22690" spans="19:21" x14ac:dyDescent="0.25">
      <c r="S22690" s="46"/>
      <c r="U22690" s="46"/>
    </row>
    <row r="22691" spans="19:21" x14ac:dyDescent="0.25">
      <c r="S22691" s="46"/>
      <c r="U22691" s="46"/>
    </row>
    <row r="22692" spans="19:21" x14ac:dyDescent="0.25">
      <c r="S22692" s="46"/>
      <c r="U22692" s="46"/>
    </row>
    <row r="22693" spans="19:21" x14ac:dyDescent="0.25">
      <c r="S22693" s="46"/>
      <c r="U22693" s="46"/>
    </row>
    <row r="22694" spans="19:21" x14ac:dyDescent="0.25">
      <c r="S22694" s="46"/>
      <c r="U22694" s="46"/>
    </row>
    <row r="22695" spans="19:21" x14ac:dyDescent="0.25">
      <c r="S22695" s="46"/>
      <c r="U22695" s="46"/>
    </row>
    <row r="22696" spans="19:21" x14ac:dyDescent="0.25">
      <c r="S22696" s="46"/>
      <c r="U22696" s="46"/>
    </row>
    <row r="22697" spans="19:21" x14ac:dyDescent="0.25">
      <c r="S22697" s="46"/>
      <c r="U22697" s="46"/>
    </row>
    <row r="22698" spans="19:21" x14ac:dyDescent="0.25">
      <c r="S22698" s="46"/>
      <c r="U22698" s="46"/>
    </row>
    <row r="22699" spans="19:21" x14ac:dyDescent="0.25">
      <c r="S22699" s="46"/>
      <c r="U22699" s="46"/>
    </row>
    <row r="22700" spans="19:21" x14ac:dyDescent="0.25">
      <c r="S22700" s="46"/>
      <c r="U22700" s="46"/>
    </row>
    <row r="22701" spans="19:21" x14ac:dyDescent="0.25">
      <c r="S22701" s="46"/>
      <c r="U22701" s="46"/>
    </row>
    <row r="22702" spans="19:21" x14ac:dyDescent="0.25">
      <c r="S22702" s="46"/>
      <c r="U22702" s="46"/>
    </row>
    <row r="22703" spans="19:21" x14ac:dyDescent="0.25">
      <c r="S22703" s="46"/>
      <c r="U22703" s="46"/>
    </row>
    <row r="22704" spans="19:21" x14ac:dyDescent="0.25">
      <c r="S22704" s="46"/>
      <c r="U22704" s="46"/>
    </row>
    <row r="22705" spans="19:21" x14ac:dyDescent="0.25">
      <c r="S22705" s="46"/>
      <c r="U22705" s="46"/>
    </row>
    <row r="22706" spans="19:21" x14ac:dyDescent="0.25">
      <c r="S22706" s="46"/>
      <c r="U22706" s="46"/>
    </row>
    <row r="22707" spans="19:21" x14ac:dyDescent="0.25">
      <c r="S22707" s="46"/>
      <c r="U22707" s="46"/>
    </row>
    <row r="22708" spans="19:21" x14ac:dyDescent="0.25">
      <c r="S22708" s="46"/>
      <c r="U22708" s="46"/>
    </row>
    <row r="22709" spans="19:21" x14ac:dyDescent="0.25">
      <c r="S22709" s="46"/>
      <c r="U22709" s="46"/>
    </row>
    <row r="22710" spans="19:21" x14ac:dyDescent="0.25">
      <c r="S22710" s="46"/>
      <c r="U22710" s="46"/>
    </row>
    <row r="22711" spans="19:21" x14ac:dyDescent="0.25">
      <c r="S22711" s="46"/>
      <c r="U22711" s="46"/>
    </row>
    <row r="22712" spans="19:21" x14ac:dyDescent="0.25">
      <c r="S22712" s="46"/>
      <c r="U22712" s="46"/>
    </row>
    <row r="22713" spans="19:21" x14ac:dyDescent="0.25">
      <c r="S22713" s="46"/>
      <c r="U22713" s="46"/>
    </row>
    <row r="22714" spans="19:21" x14ac:dyDescent="0.25">
      <c r="S22714" s="46"/>
      <c r="U22714" s="46"/>
    </row>
    <row r="22715" spans="19:21" x14ac:dyDescent="0.25">
      <c r="S22715" s="46"/>
      <c r="U22715" s="46"/>
    </row>
    <row r="22716" spans="19:21" x14ac:dyDescent="0.25">
      <c r="S22716" s="46"/>
      <c r="U22716" s="46"/>
    </row>
    <row r="22717" spans="19:21" x14ac:dyDescent="0.25">
      <c r="S22717" s="46"/>
      <c r="U22717" s="46"/>
    </row>
    <row r="22718" spans="19:21" x14ac:dyDescent="0.25">
      <c r="S22718" s="46"/>
      <c r="U22718" s="46"/>
    </row>
    <row r="22719" spans="19:21" x14ac:dyDescent="0.25">
      <c r="S22719" s="46"/>
      <c r="U22719" s="46"/>
    </row>
    <row r="22720" spans="19:21" x14ac:dyDescent="0.25">
      <c r="S22720" s="46"/>
      <c r="U22720" s="46"/>
    </row>
    <row r="22721" spans="19:21" x14ac:dyDescent="0.25">
      <c r="S22721" s="46"/>
      <c r="U22721" s="46"/>
    </row>
    <row r="22722" spans="19:21" x14ac:dyDescent="0.25">
      <c r="S22722" s="46"/>
      <c r="U22722" s="46"/>
    </row>
    <row r="22723" spans="19:21" x14ac:dyDescent="0.25">
      <c r="S22723" s="46"/>
      <c r="U22723" s="46"/>
    </row>
    <row r="22724" spans="19:21" x14ac:dyDescent="0.25">
      <c r="S22724" s="46"/>
      <c r="U22724" s="46"/>
    </row>
    <row r="22725" spans="19:21" x14ac:dyDescent="0.25">
      <c r="S22725" s="46"/>
      <c r="U22725" s="46"/>
    </row>
    <row r="22726" spans="19:21" x14ac:dyDescent="0.25">
      <c r="S22726" s="46"/>
      <c r="U22726" s="46"/>
    </row>
    <row r="22727" spans="19:21" x14ac:dyDescent="0.25">
      <c r="S22727" s="46"/>
      <c r="U22727" s="46"/>
    </row>
    <row r="22728" spans="19:21" x14ac:dyDescent="0.25">
      <c r="S22728" s="46"/>
      <c r="U22728" s="46"/>
    </row>
    <row r="22729" spans="19:21" x14ac:dyDescent="0.25">
      <c r="S22729" s="46"/>
      <c r="U22729" s="46"/>
    </row>
    <row r="22730" spans="19:21" x14ac:dyDescent="0.25">
      <c r="S22730" s="46"/>
      <c r="U22730" s="46"/>
    </row>
    <row r="22731" spans="19:21" x14ac:dyDescent="0.25">
      <c r="S22731" s="46"/>
      <c r="U22731" s="46"/>
    </row>
    <row r="22732" spans="19:21" x14ac:dyDescent="0.25">
      <c r="S22732" s="46"/>
      <c r="U22732" s="46"/>
    </row>
    <row r="22733" spans="19:21" x14ac:dyDescent="0.25">
      <c r="S22733" s="46"/>
      <c r="U22733" s="46"/>
    </row>
    <row r="22734" spans="19:21" x14ac:dyDescent="0.25">
      <c r="S22734" s="46"/>
      <c r="U22734" s="46"/>
    </row>
    <row r="22735" spans="19:21" x14ac:dyDescent="0.25">
      <c r="S22735" s="46"/>
      <c r="U22735" s="46"/>
    </row>
    <row r="22736" spans="19:21" x14ac:dyDescent="0.25">
      <c r="S22736" s="46"/>
      <c r="U22736" s="46"/>
    </row>
    <row r="22737" spans="19:21" x14ac:dyDescent="0.25">
      <c r="S22737" s="46"/>
      <c r="U22737" s="46"/>
    </row>
    <row r="22738" spans="19:21" x14ac:dyDescent="0.25">
      <c r="S22738" s="46"/>
      <c r="U22738" s="46"/>
    </row>
    <row r="22739" spans="19:21" x14ac:dyDescent="0.25">
      <c r="S22739" s="46"/>
      <c r="U22739" s="46"/>
    </row>
    <row r="22740" spans="19:21" x14ac:dyDescent="0.25">
      <c r="S22740" s="46"/>
      <c r="U22740" s="46"/>
    </row>
    <row r="22741" spans="19:21" x14ac:dyDescent="0.25">
      <c r="S22741" s="46"/>
      <c r="U22741" s="46"/>
    </row>
    <row r="22742" spans="19:21" x14ac:dyDescent="0.25">
      <c r="S22742" s="46"/>
      <c r="U22742" s="46"/>
    </row>
    <row r="22743" spans="19:21" x14ac:dyDescent="0.25">
      <c r="S22743" s="46"/>
      <c r="U22743" s="46"/>
    </row>
    <row r="22744" spans="19:21" x14ac:dyDescent="0.25">
      <c r="S22744" s="46"/>
      <c r="U22744" s="46"/>
    </row>
    <row r="22745" spans="19:21" x14ac:dyDescent="0.25">
      <c r="S22745" s="46"/>
      <c r="U22745" s="46"/>
    </row>
    <row r="22746" spans="19:21" x14ac:dyDescent="0.25">
      <c r="S22746" s="46"/>
      <c r="U22746" s="46"/>
    </row>
    <row r="22747" spans="19:21" x14ac:dyDescent="0.25">
      <c r="S22747" s="46"/>
      <c r="U22747" s="46"/>
    </row>
    <row r="22748" spans="19:21" x14ac:dyDescent="0.25">
      <c r="S22748" s="46"/>
      <c r="U22748" s="46"/>
    </row>
    <row r="22749" spans="19:21" x14ac:dyDescent="0.25">
      <c r="S22749" s="46"/>
      <c r="U22749" s="46"/>
    </row>
    <row r="22750" spans="19:21" x14ac:dyDescent="0.25">
      <c r="S22750" s="46"/>
      <c r="U22750" s="46"/>
    </row>
    <row r="22751" spans="19:21" x14ac:dyDescent="0.25">
      <c r="S22751" s="46"/>
      <c r="U22751" s="46"/>
    </row>
    <row r="22752" spans="19:21" x14ac:dyDescent="0.25">
      <c r="S22752" s="46"/>
      <c r="U22752" s="46"/>
    </row>
    <row r="22753" spans="19:21" x14ac:dyDescent="0.25">
      <c r="S22753" s="46"/>
      <c r="U22753" s="46"/>
    </row>
    <row r="22754" spans="19:21" x14ac:dyDescent="0.25">
      <c r="S22754" s="46"/>
      <c r="U22754" s="46"/>
    </row>
    <row r="22755" spans="19:21" x14ac:dyDescent="0.25">
      <c r="S22755" s="46"/>
      <c r="U22755" s="46"/>
    </row>
    <row r="22756" spans="19:21" x14ac:dyDescent="0.25">
      <c r="S22756" s="46"/>
      <c r="U22756" s="46"/>
    </row>
    <row r="22757" spans="19:21" x14ac:dyDescent="0.25">
      <c r="S22757" s="46"/>
      <c r="U22757" s="46"/>
    </row>
    <row r="22758" spans="19:21" x14ac:dyDescent="0.25">
      <c r="S22758" s="46"/>
      <c r="U22758" s="46"/>
    </row>
    <row r="22759" spans="19:21" x14ac:dyDescent="0.25">
      <c r="S22759" s="46"/>
      <c r="U22759" s="46"/>
    </row>
    <row r="22760" spans="19:21" x14ac:dyDescent="0.25">
      <c r="S22760" s="46"/>
      <c r="U22760" s="46"/>
    </row>
    <row r="22761" spans="19:21" x14ac:dyDescent="0.25">
      <c r="S22761" s="46"/>
      <c r="U22761" s="46"/>
    </row>
    <row r="22762" spans="19:21" x14ac:dyDescent="0.25">
      <c r="S22762" s="46"/>
      <c r="U22762" s="46"/>
    </row>
    <row r="22763" spans="19:21" x14ac:dyDescent="0.25">
      <c r="S22763" s="46"/>
      <c r="U22763" s="46"/>
    </row>
    <row r="22764" spans="19:21" x14ac:dyDescent="0.25">
      <c r="S22764" s="46"/>
      <c r="U22764" s="46"/>
    </row>
    <row r="22765" spans="19:21" x14ac:dyDescent="0.25">
      <c r="S22765" s="46"/>
      <c r="U22765" s="46"/>
    </row>
    <row r="22766" spans="19:21" x14ac:dyDescent="0.25">
      <c r="S22766" s="46"/>
      <c r="U22766" s="46"/>
    </row>
    <row r="22767" spans="19:21" x14ac:dyDescent="0.25">
      <c r="S22767" s="46"/>
      <c r="U22767" s="46"/>
    </row>
    <row r="22768" spans="19:21" x14ac:dyDescent="0.25">
      <c r="S22768" s="46"/>
      <c r="U22768" s="46"/>
    </row>
    <row r="22769" spans="19:21" x14ac:dyDescent="0.25">
      <c r="S22769" s="46"/>
      <c r="U22769" s="46"/>
    </row>
    <row r="22770" spans="19:21" x14ac:dyDescent="0.25">
      <c r="S22770" s="46"/>
      <c r="U22770" s="46"/>
    </row>
    <row r="22771" spans="19:21" x14ac:dyDescent="0.25">
      <c r="S22771" s="46"/>
      <c r="U22771" s="46"/>
    </row>
    <row r="22772" spans="19:21" x14ac:dyDescent="0.25">
      <c r="S22772" s="46"/>
      <c r="U22772" s="46"/>
    </row>
    <row r="22773" spans="19:21" x14ac:dyDescent="0.25">
      <c r="S22773" s="46"/>
      <c r="U22773" s="46"/>
    </row>
    <row r="22774" spans="19:21" x14ac:dyDescent="0.25">
      <c r="S22774" s="46"/>
      <c r="U22774" s="46"/>
    </row>
    <row r="22775" spans="19:21" x14ac:dyDescent="0.25">
      <c r="S22775" s="46"/>
      <c r="U22775" s="46"/>
    </row>
    <row r="22776" spans="19:21" x14ac:dyDescent="0.25">
      <c r="S22776" s="46"/>
      <c r="U22776" s="46"/>
    </row>
    <row r="22777" spans="19:21" x14ac:dyDescent="0.25">
      <c r="S22777" s="46"/>
      <c r="U22777" s="46"/>
    </row>
    <row r="22778" spans="19:21" x14ac:dyDescent="0.25">
      <c r="S22778" s="46"/>
      <c r="U22778" s="46"/>
    </row>
    <row r="22779" spans="19:21" x14ac:dyDescent="0.25">
      <c r="S22779" s="46"/>
      <c r="U22779" s="46"/>
    </row>
    <row r="22780" spans="19:21" x14ac:dyDescent="0.25">
      <c r="S22780" s="46"/>
      <c r="U22780" s="46"/>
    </row>
    <row r="22781" spans="19:21" x14ac:dyDescent="0.25">
      <c r="S22781" s="46"/>
      <c r="U22781" s="46"/>
    </row>
    <row r="22782" spans="19:21" x14ac:dyDescent="0.25">
      <c r="S22782" s="46"/>
      <c r="U22782" s="46"/>
    </row>
    <row r="22783" spans="19:21" x14ac:dyDescent="0.25">
      <c r="S22783" s="46"/>
      <c r="U22783" s="46"/>
    </row>
    <row r="22784" spans="19:21" x14ac:dyDescent="0.25">
      <c r="S22784" s="46"/>
      <c r="U22784" s="46"/>
    </row>
    <row r="22785" spans="19:21" x14ac:dyDescent="0.25">
      <c r="S22785" s="46"/>
      <c r="U22785" s="46"/>
    </row>
    <row r="22786" spans="19:21" x14ac:dyDescent="0.25">
      <c r="S22786" s="46"/>
      <c r="U22786" s="46"/>
    </row>
    <row r="22787" spans="19:21" x14ac:dyDescent="0.25">
      <c r="S22787" s="46"/>
      <c r="U22787" s="46"/>
    </row>
    <row r="22788" spans="19:21" x14ac:dyDescent="0.25">
      <c r="S22788" s="46"/>
      <c r="U22788" s="46"/>
    </row>
    <row r="22789" spans="19:21" x14ac:dyDescent="0.25">
      <c r="S22789" s="46"/>
      <c r="U22789" s="46"/>
    </row>
    <row r="22790" spans="19:21" x14ac:dyDescent="0.25">
      <c r="S22790" s="46"/>
      <c r="U22790" s="46"/>
    </row>
    <row r="22791" spans="19:21" x14ac:dyDescent="0.25">
      <c r="S22791" s="46"/>
      <c r="U22791" s="46"/>
    </row>
    <row r="22792" spans="19:21" x14ac:dyDescent="0.25">
      <c r="S22792" s="46"/>
      <c r="U22792" s="46"/>
    </row>
    <row r="22793" spans="19:21" x14ac:dyDescent="0.25">
      <c r="S22793" s="46"/>
      <c r="U22793" s="46"/>
    </row>
    <row r="22794" spans="19:21" x14ac:dyDescent="0.25">
      <c r="S22794" s="46"/>
      <c r="U22794" s="46"/>
    </row>
    <row r="22795" spans="19:21" x14ac:dyDescent="0.25">
      <c r="S22795" s="46"/>
      <c r="U22795" s="46"/>
    </row>
    <row r="22796" spans="19:21" x14ac:dyDescent="0.25">
      <c r="S22796" s="46"/>
      <c r="U22796" s="46"/>
    </row>
    <row r="22797" spans="19:21" x14ac:dyDescent="0.25">
      <c r="S22797" s="46"/>
      <c r="U22797" s="46"/>
    </row>
    <row r="22798" spans="19:21" x14ac:dyDescent="0.25">
      <c r="S22798" s="46"/>
      <c r="U22798" s="46"/>
    </row>
    <row r="22799" spans="19:21" x14ac:dyDescent="0.25">
      <c r="S22799" s="46"/>
      <c r="U22799" s="46"/>
    </row>
    <row r="22800" spans="19:21" x14ac:dyDescent="0.25">
      <c r="S22800" s="46"/>
      <c r="U22800" s="46"/>
    </row>
    <row r="22801" spans="19:21" x14ac:dyDescent="0.25">
      <c r="S22801" s="46"/>
      <c r="U22801" s="46"/>
    </row>
    <row r="22802" spans="19:21" x14ac:dyDescent="0.25">
      <c r="S22802" s="46"/>
      <c r="U22802" s="46"/>
    </row>
    <row r="22803" spans="19:21" x14ac:dyDescent="0.25">
      <c r="S22803" s="46"/>
      <c r="U22803" s="46"/>
    </row>
    <row r="22804" spans="19:21" x14ac:dyDescent="0.25">
      <c r="S22804" s="46"/>
      <c r="U22804" s="46"/>
    </row>
    <row r="22805" spans="19:21" x14ac:dyDescent="0.25">
      <c r="S22805" s="46"/>
      <c r="U22805" s="46"/>
    </row>
    <row r="22806" spans="19:21" x14ac:dyDescent="0.25">
      <c r="S22806" s="46"/>
      <c r="U22806" s="46"/>
    </row>
    <row r="22807" spans="19:21" x14ac:dyDescent="0.25">
      <c r="S22807" s="46"/>
      <c r="U22807" s="46"/>
    </row>
    <row r="22808" spans="19:21" x14ac:dyDescent="0.25">
      <c r="S22808" s="46"/>
      <c r="U22808" s="46"/>
    </row>
    <row r="22809" spans="19:21" x14ac:dyDescent="0.25">
      <c r="S22809" s="46"/>
      <c r="U22809" s="46"/>
    </row>
    <row r="22810" spans="19:21" x14ac:dyDescent="0.25">
      <c r="S22810" s="46"/>
      <c r="U22810" s="46"/>
    </row>
    <row r="22811" spans="19:21" x14ac:dyDescent="0.25">
      <c r="S22811" s="46"/>
      <c r="U22811" s="46"/>
    </row>
    <row r="22812" spans="19:21" x14ac:dyDescent="0.25">
      <c r="S22812" s="46"/>
      <c r="U22812" s="46"/>
    </row>
    <row r="22813" spans="19:21" x14ac:dyDescent="0.25">
      <c r="S22813" s="46"/>
      <c r="U22813" s="46"/>
    </row>
    <row r="22814" spans="19:21" x14ac:dyDescent="0.25">
      <c r="S22814" s="46"/>
      <c r="U22814" s="46"/>
    </row>
    <row r="22815" spans="19:21" x14ac:dyDescent="0.25">
      <c r="S22815" s="46"/>
      <c r="U22815" s="46"/>
    </row>
    <row r="22816" spans="19:21" x14ac:dyDescent="0.25">
      <c r="S22816" s="46"/>
      <c r="U22816" s="46"/>
    </row>
    <row r="22817" spans="19:21" x14ac:dyDescent="0.25">
      <c r="S22817" s="46"/>
      <c r="U22817" s="46"/>
    </row>
    <row r="22818" spans="19:21" x14ac:dyDescent="0.25">
      <c r="S22818" s="46"/>
      <c r="U22818" s="46"/>
    </row>
    <row r="22819" spans="19:21" x14ac:dyDescent="0.25">
      <c r="S22819" s="46"/>
      <c r="U22819" s="46"/>
    </row>
    <row r="22820" spans="19:21" x14ac:dyDescent="0.25">
      <c r="S22820" s="46"/>
      <c r="U22820" s="46"/>
    </row>
    <row r="22821" spans="19:21" x14ac:dyDescent="0.25">
      <c r="S22821" s="46"/>
      <c r="U22821" s="46"/>
    </row>
    <row r="22822" spans="19:21" x14ac:dyDescent="0.25">
      <c r="S22822" s="46"/>
      <c r="U22822" s="46"/>
    </row>
    <row r="22823" spans="19:21" x14ac:dyDescent="0.25">
      <c r="S22823" s="46"/>
      <c r="U22823" s="46"/>
    </row>
    <row r="22824" spans="19:21" x14ac:dyDescent="0.25">
      <c r="S22824" s="46"/>
      <c r="U22824" s="46"/>
    </row>
    <row r="22825" spans="19:21" x14ac:dyDescent="0.25">
      <c r="S22825" s="46"/>
      <c r="U22825" s="46"/>
    </row>
    <row r="22826" spans="19:21" x14ac:dyDescent="0.25">
      <c r="S22826" s="46"/>
      <c r="U22826" s="46"/>
    </row>
    <row r="22827" spans="19:21" x14ac:dyDescent="0.25">
      <c r="S22827" s="46"/>
      <c r="U22827" s="46"/>
    </row>
    <row r="22828" spans="19:21" x14ac:dyDescent="0.25">
      <c r="S22828" s="46"/>
      <c r="U22828" s="46"/>
    </row>
    <row r="22829" spans="19:21" x14ac:dyDescent="0.25">
      <c r="S22829" s="46"/>
      <c r="U22829" s="46"/>
    </row>
    <row r="22830" spans="19:21" x14ac:dyDescent="0.25">
      <c r="S22830" s="46"/>
      <c r="U22830" s="46"/>
    </row>
    <row r="22831" spans="19:21" x14ac:dyDescent="0.25">
      <c r="S22831" s="46"/>
      <c r="U22831" s="46"/>
    </row>
    <row r="22832" spans="19:21" x14ac:dyDescent="0.25">
      <c r="S22832" s="46"/>
      <c r="U22832" s="46"/>
    </row>
    <row r="22833" spans="19:21" x14ac:dyDescent="0.25">
      <c r="S22833" s="46"/>
      <c r="U22833" s="46"/>
    </row>
    <row r="22834" spans="19:21" x14ac:dyDescent="0.25">
      <c r="S22834" s="46"/>
      <c r="U22834" s="46"/>
    </row>
    <row r="22835" spans="19:21" x14ac:dyDescent="0.25">
      <c r="S22835" s="46"/>
      <c r="U22835" s="46"/>
    </row>
    <row r="22836" spans="19:21" x14ac:dyDescent="0.25">
      <c r="S22836" s="46"/>
      <c r="U22836" s="46"/>
    </row>
    <row r="22837" spans="19:21" x14ac:dyDescent="0.25">
      <c r="S22837" s="46"/>
      <c r="U22837" s="46"/>
    </row>
    <row r="22838" spans="19:21" x14ac:dyDescent="0.25">
      <c r="S22838" s="46"/>
      <c r="U22838" s="46"/>
    </row>
    <row r="22839" spans="19:21" x14ac:dyDescent="0.25">
      <c r="S22839" s="46"/>
      <c r="U22839" s="46"/>
    </row>
    <row r="22840" spans="19:21" x14ac:dyDescent="0.25">
      <c r="S22840" s="46"/>
      <c r="U22840" s="46"/>
    </row>
    <row r="22841" spans="19:21" x14ac:dyDescent="0.25">
      <c r="S22841" s="46"/>
      <c r="U22841" s="46"/>
    </row>
    <row r="22842" spans="19:21" x14ac:dyDescent="0.25">
      <c r="S22842" s="46"/>
      <c r="U22842" s="46"/>
    </row>
    <row r="22843" spans="19:21" x14ac:dyDescent="0.25">
      <c r="S22843" s="46"/>
      <c r="U22843" s="46"/>
    </row>
    <row r="22844" spans="19:21" x14ac:dyDescent="0.25">
      <c r="S22844" s="46"/>
      <c r="U22844" s="46"/>
    </row>
    <row r="22845" spans="19:21" x14ac:dyDescent="0.25">
      <c r="S22845" s="46"/>
      <c r="U22845" s="46"/>
    </row>
    <row r="22846" spans="19:21" x14ac:dyDescent="0.25">
      <c r="S22846" s="46"/>
      <c r="U22846" s="46"/>
    </row>
    <row r="22847" spans="19:21" x14ac:dyDescent="0.25">
      <c r="S22847" s="46"/>
      <c r="U22847" s="46"/>
    </row>
    <row r="22848" spans="19:21" x14ac:dyDescent="0.25">
      <c r="S22848" s="46"/>
      <c r="U22848" s="46"/>
    </row>
    <row r="22849" spans="19:21" x14ac:dyDescent="0.25">
      <c r="S22849" s="46"/>
      <c r="U22849" s="46"/>
    </row>
    <row r="22850" spans="19:21" x14ac:dyDescent="0.25">
      <c r="S22850" s="46"/>
      <c r="U22850" s="46"/>
    </row>
    <row r="22851" spans="19:21" x14ac:dyDescent="0.25">
      <c r="S22851" s="46"/>
      <c r="U22851" s="46"/>
    </row>
    <row r="22852" spans="19:21" x14ac:dyDescent="0.25">
      <c r="S22852" s="46"/>
      <c r="U22852" s="46"/>
    </row>
    <row r="22853" spans="19:21" x14ac:dyDescent="0.25">
      <c r="S22853" s="46"/>
      <c r="U22853" s="46"/>
    </row>
    <row r="22854" spans="19:21" x14ac:dyDescent="0.25">
      <c r="S22854" s="46"/>
      <c r="U22854" s="46"/>
    </row>
    <row r="22855" spans="19:21" x14ac:dyDescent="0.25">
      <c r="S22855" s="46"/>
      <c r="U22855" s="46"/>
    </row>
    <row r="22856" spans="19:21" x14ac:dyDescent="0.25">
      <c r="S22856" s="46"/>
      <c r="U22856" s="46"/>
    </row>
    <row r="22857" spans="19:21" x14ac:dyDescent="0.25">
      <c r="S22857" s="46"/>
      <c r="U22857" s="46"/>
    </row>
    <row r="22858" spans="19:21" x14ac:dyDescent="0.25">
      <c r="S22858" s="46"/>
      <c r="U22858" s="46"/>
    </row>
    <row r="22859" spans="19:21" x14ac:dyDescent="0.25">
      <c r="S22859" s="46"/>
      <c r="U22859" s="46"/>
    </row>
    <row r="22860" spans="19:21" x14ac:dyDescent="0.25">
      <c r="S22860" s="46"/>
      <c r="U22860" s="46"/>
    </row>
    <row r="22861" spans="19:21" x14ac:dyDescent="0.25">
      <c r="S22861" s="46"/>
      <c r="U22861" s="46"/>
    </row>
    <row r="22862" spans="19:21" x14ac:dyDescent="0.25">
      <c r="S22862" s="46"/>
      <c r="U22862" s="46"/>
    </row>
    <row r="22863" spans="19:21" x14ac:dyDescent="0.25">
      <c r="S22863" s="46"/>
      <c r="U22863" s="46"/>
    </row>
    <row r="22864" spans="19:21" x14ac:dyDescent="0.25">
      <c r="S22864" s="46"/>
      <c r="U22864" s="46"/>
    </row>
    <row r="22865" spans="19:21" x14ac:dyDescent="0.25">
      <c r="S22865" s="46"/>
      <c r="U22865" s="46"/>
    </row>
    <row r="22866" spans="19:21" x14ac:dyDescent="0.25">
      <c r="S22866" s="46"/>
      <c r="U22866" s="46"/>
    </row>
    <row r="22867" spans="19:21" x14ac:dyDescent="0.25">
      <c r="S22867" s="46"/>
      <c r="U22867" s="46"/>
    </row>
    <row r="22868" spans="19:21" x14ac:dyDescent="0.25">
      <c r="S22868" s="46"/>
      <c r="U22868" s="46"/>
    </row>
    <row r="22869" spans="19:21" x14ac:dyDescent="0.25">
      <c r="S22869" s="46"/>
      <c r="U22869" s="46"/>
    </row>
    <row r="22870" spans="19:21" x14ac:dyDescent="0.25">
      <c r="S22870" s="46"/>
      <c r="U22870" s="46"/>
    </row>
    <row r="22871" spans="19:21" x14ac:dyDescent="0.25">
      <c r="S22871" s="46"/>
      <c r="U22871" s="46"/>
    </row>
    <row r="22872" spans="19:21" x14ac:dyDescent="0.25">
      <c r="S22872" s="46"/>
      <c r="U22872" s="46"/>
    </row>
    <row r="22873" spans="19:21" x14ac:dyDescent="0.25">
      <c r="S22873" s="46"/>
      <c r="U22873" s="46"/>
    </row>
    <row r="22874" spans="19:21" x14ac:dyDescent="0.25">
      <c r="S22874" s="46"/>
      <c r="U22874" s="46"/>
    </row>
    <row r="22875" spans="19:21" x14ac:dyDescent="0.25">
      <c r="S22875" s="46"/>
      <c r="U22875" s="46"/>
    </row>
    <row r="22876" spans="19:21" x14ac:dyDescent="0.25">
      <c r="S22876" s="46"/>
      <c r="U22876" s="46"/>
    </row>
    <row r="22877" spans="19:21" x14ac:dyDescent="0.25">
      <c r="S22877" s="46"/>
      <c r="U22877" s="46"/>
    </row>
    <row r="22878" spans="19:21" x14ac:dyDescent="0.25">
      <c r="S22878" s="46"/>
      <c r="U22878" s="46"/>
    </row>
    <row r="22879" spans="19:21" x14ac:dyDescent="0.25">
      <c r="S22879" s="46"/>
      <c r="U22879" s="46"/>
    </row>
    <row r="22880" spans="19:21" x14ac:dyDescent="0.25">
      <c r="S22880" s="46"/>
      <c r="U22880" s="46"/>
    </row>
    <row r="22881" spans="19:21" x14ac:dyDescent="0.25">
      <c r="S22881" s="46"/>
      <c r="U22881" s="46"/>
    </row>
    <row r="22882" spans="19:21" x14ac:dyDescent="0.25">
      <c r="S22882" s="46"/>
      <c r="U22882" s="46"/>
    </row>
    <row r="22883" spans="19:21" x14ac:dyDescent="0.25">
      <c r="S22883" s="46"/>
      <c r="U22883" s="46"/>
    </row>
    <row r="22884" spans="19:21" x14ac:dyDescent="0.25">
      <c r="S22884" s="46"/>
      <c r="U22884" s="46"/>
    </row>
    <row r="22885" spans="19:21" x14ac:dyDescent="0.25">
      <c r="S22885" s="46"/>
      <c r="U22885" s="46"/>
    </row>
    <row r="22886" spans="19:21" x14ac:dyDescent="0.25">
      <c r="S22886" s="46"/>
      <c r="U22886" s="46"/>
    </row>
    <row r="22887" spans="19:21" x14ac:dyDescent="0.25">
      <c r="S22887" s="46"/>
      <c r="U22887" s="46"/>
    </row>
    <row r="22888" spans="19:21" x14ac:dyDescent="0.25">
      <c r="S22888" s="46"/>
      <c r="U22888" s="46"/>
    </row>
    <row r="22889" spans="19:21" x14ac:dyDescent="0.25">
      <c r="S22889" s="46"/>
      <c r="U22889" s="46"/>
    </row>
    <row r="22890" spans="19:21" x14ac:dyDescent="0.25">
      <c r="S22890" s="46"/>
      <c r="U22890" s="46"/>
    </row>
    <row r="22891" spans="19:21" x14ac:dyDescent="0.25">
      <c r="S22891" s="46"/>
      <c r="U22891" s="46"/>
    </row>
    <row r="22892" spans="19:21" x14ac:dyDescent="0.25">
      <c r="S22892" s="46"/>
      <c r="U22892" s="46"/>
    </row>
    <row r="22893" spans="19:21" x14ac:dyDescent="0.25">
      <c r="S22893" s="46"/>
      <c r="U22893" s="46"/>
    </row>
    <row r="22894" spans="19:21" x14ac:dyDescent="0.25">
      <c r="S22894" s="46"/>
      <c r="U22894" s="46"/>
    </row>
    <row r="22895" spans="19:21" x14ac:dyDescent="0.25">
      <c r="S22895" s="46"/>
      <c r="U22895" s="46"/>
    </row>
    <row r="22896" spans="19:21" x14ac:dyDescent="0.25">
      <c r="S22896" s="46"/>
      <c r="U22896" s="46"/>
    </row>
    <row r="22897" spans="19:21" x14ac:dyDescent="0.25">
      <c r="S22897" s="46"/>
      <c r="U22897" s="46"/>
    </row>
    <row r="22898" spans="19:21" x14ac:dyDescent="0.25">
      <c r="S22898" s="46"/>
      <c r="U22898" s="46"/>
    </row>
    <row r="22899" spans="19:21" x14ac:dyDescent="0.25">
      <c r="S22899" s="46"/>
      <c r="U22899" s="46"/>
    </row>
    <row r="22900" spans="19:21" x14ac:dyDescent="0.25">
      <c r="S22900" s="46"/>
      <c r="U22900" s="46"/>
    </row>
    <row r="22901" spans="19:21" x14ac:dyDescent="0.25">
      <c r="S22901" s="46"/>
      <c r="U22901" s="46"/>
    </row>
    <row r="22902" spans="19:21" x14ac:dyDescent="0.25">
      <c r="S22902" s="46"/>
      <c r="U22902" s="46"/>
    </row>
    <row r="22903" spans="19:21" x14ac:dyDescent="0.25">
      <c r="S22903" s="46"/>
      <c r="U22903" s="46"/>
    </row>
    <row r="22904" spans="19:21" x14ac:dyDescent="0.25">
      <c r="S22904" s="46"/>
      <c r="U22904" s="46"/>
    </row>
    <row r="22905" spans="19:21" x14ac:dyDescent="0.25">
      <c r="S22905" s="46"/>
      <c r="U22905" s="46"/>
    </row>
    <row r="22906" spans="19:21" x14ac:dyDescent="0.25">
      <c r="S22906" s="46"/>
      <c r="U22906" s="46"/>
    </row>
    <row r="22907" spans="19:21" x14ac:dyDescent="0.25">
      <c r="S22907" s="46"/>
      <c r="U22907" s="46"/>
    </row>
    <row r="22908" spans="19:21" x14ac:dyDescent="0.25">
      <c r="S22908" s="46"/>
      <c r="U22908" s="46"/>
    </row>
    <row r="22909" spans="19:21" x14ac:dyDescent="0.25">
      <c r="S22909" s="46"/>
      <c r="U22909" s="46"/>
    </row>
    <row r="22910" spans="19:21" x14ac:dyDescent="0.25">
      <c r="S22910" s="46"/>
      <c r="U22910" s="46"/>
    </row>
    <row r="22911" spans="19:21" x14ac:dyDescent="0.25">
      <c r="S22911" s="46"/>
      <c r="U22911" s="46"/>
    </row>
    <row r="22912" spans="19:21" x14ac:dyDescent="0.25">
      <c r="S22912" s="46"/>
      <c r="U22912" s="46"/>
    </row>
    <row r="22913" spans="19:21" x14ac:dyDescent="0.25">
      <c r="S22913" s="46"/>
      <c r="U22913" s="46"/>
    </row>
    <row r="22914" spans="19:21" x14ac:dyDescent="0.25">
      <c r="S22914" s="46"/>
      <c r="U22914" s="46"/>
    </row>
    <row r="22915" spans="19:21" x14ac:dyDescent="0.25">
      <c r="S22915" s="46"/>
      <c r="U22915" s="46"/>
    </row>
    <row r="22916" spans="19:21" x14ac:dyDescent="0.25">
      <c r="S22916" s="46"/>
      <c r="U22916" s="46"/>
    </row>
    <row r="22917" spans="19:21" x14ac:dyDescent="0.25">
      <c r="S22917" s="46"/>
      <c r="U22917" s="46"/>
    </row>
    <row r="22918" spans="19:21" x14ac:dyDescent="0.25">
      <c r="S22918" s="46"/>
      <c r="U22918" s="46"/>
    </row>
    <row r="22919" spans="19:21" x14ac:dyDescent="0.25">
      <c r="S22919" s="46"/>
      <c r="U22919" s="46"/>
    </row>
    <row r="22920" spans="19:21" x14ac:dyDescent="0.25">
      <c r="S22920" s="46"/>
      <c r="U22920" s="46"/>
    </row>
    <row r="22921" spans="19:21" x14ac:dyDescent="0.25">
      <c r="S22921" s="46"/>
      <c r="U22921" s="46"/>
    </row>
    <row r="22922" spans="19:21" x14ac:dyDescent="0.25">
      <c r="S22922" s="46"/>
      <c r="U22922" s="46"/>
    </row>
    <row r="22923" spans="19:21" x14ac:dyDescent="0.25">
      <c r="S22923" s="46"/>
      <c r="U22923" s="46"/>
    </row>
    <row r="22924" spans="19:21" x14ac:dyDescent="0.25">
      <c r="S22924" s="46"/>
      <c r="U22924" s="46"/>
    </row>
    <row r="22925" spans="19:21" x14ac:dyDescent="0.25">
      <c r="S22925" s="46"/>
      <c r="U22925" s="46"/>
    </row>
    <row r="22926" spans="19:21" x14ac:dyDescent="0.25">
      <c r="S22926" s="46"/>
      <c r="U22926" s="46"/>
    </row>
    <row r="22927" spans="19:21" x14ac:dyDescent="0.25">
      <c r="S22927" s="46"/>
      <c r="U22927" s="46"/>
    </row>
    <row r="22928" spans="19:21" x14ac:dyDescent="0.25">
      <c r="S22928" s="46"/>
      <c r="U22928" s="46"/>
    </row>
    <row r="22929" spans="19:21" x14ac:dyDescent="0.25">
      <c r="S22929" s="46"/>
      <c r="U22929" s="46"/>
    </row>
    <row r="22930" spans="19:21" x14ac:dyDescent="0.25">
      <c r="S22930" s="46"/>
      <c r="U22930" s="46"/>
    </row>
    <row r="22931" spans="19:21" x14ac:dyDescent="0.25">
      <c r="S22931" s="46"/>
      <c r="U22931" s="46"/>
    </row>
    <row r="22932" spans="19:21" x14ac:dyDescent="0.25">
      <c r="S22932" s="46"/>
      <c r="U22932" s="46"/>
    </row>
    <row r="22933" spans="19:21" x14ac:dyDescent="0.25">
      <c r="S22933" s="46"/>
      <c r="U22933" s="46"/>
    </row>
    <row r="22934" spans="19:21" x14ac:dyDescent="0.25">
      <c r="S22934" s="46"/>
      <c r="U22934" s="46"/>
    </row>
    <row r="22935" spans="19:21" x14ac:dyDescent="0.25">
      <c r="S22935" s="46"/>
      <c r="U22935" s="46"/>
    </row>
    <row r="22936" spans="19:21" x14ac:dyDescent="0.25">
      <c r="S22936" s="46"/>
      <c r="U22936" s="46"/>
    </row>
    <row r="22937" spans="19:21" x14ac:dyDescent="0.25">
      <c r="S22937" s="46"/>
      <c r="U22937" s="46"/>
    </row>
    <row r="22938" spans="19:21" x14ac:dyDescent="0.25">
      <c r="S22938" s="46"/>
      <c r="U22938" s="46"/>
    </row>
    <row r="22939" spans="19:21" x14ac:dyDescent="0.25">
      <c r="S22939" s="46"/>
      <c r="U22939" s="46"/>
    </row>
    <row r="22940" spans="19:21" x14ac:dyDescent="0.25">
      <c r="S22940" s="46"/>
      <c r="U22940" s="46"/>
    </row>
    <row r="22941" spans="19:21" x14ac:dyDescent="0.25">
      <c r="S22941" s="46"/>
      <c r="U22941" s="46"/>
    </row>
    <row r="22942" spans="19:21" x14ac:dyDescent="0.25">
      <c r="S22942" s="46"/>
      <c r="U22942" s="46"/>
    </row>
    <row r="22943" spans="19:21" x14ac:dyDescent="0.25">
      <c r="S22943" s="46"/>
      <c r="U22943" s="46"/>
    </row>
    <row r="22944" spans="19:21" x14ac:dyDescent="0.25">
      <c r="S22944" s="46"/>
      <c r="U22944" s="46"/>
    </row>
    <row r="22945" spans="19:21" x14ac:dyDescent="0.25">
      <c r="S22945" s="46"/>
      <c r="U22945" s="46"/>
    </row>
    <row r="22946" spans="19:21" x14ac:dyDescent="0.25">
      <c r="S22946" s="46"/>
      <c r="U22946" s="46"/>
    </row>
    <row r="22947" spans="19:21" x14ac:dyDescent="0.25">
      <c r="S22947" s="46"/>
      <c r="U22947" s="46"/>
    </row>
    <row r="22948" spans="19:21" x14ac:dyDescent="0.25">
      <c r="S22948" s="46"/>
      <c r="U22948" s="46"/>
    </row>
    <row r="22949" spans="19:21" x14ac:dyDescent="0.25">
      <c r="S22949" s="46"/>
      <c r="U22949" s="46"/>
    </row>
    <row r="22950" spans="19:21" x14ac:dyDescent="0.25">
      <c r="S22950" s="46"/>
      <c r="U22950" s="46"/>
    </row>
    <row r="22951" spans="19:21" x14ac:dyDescent="0.25">
      <c r="S22951" s="46"/>
      <c r="U22951" s="46"/>
    </row>
    <row r="22952" spans="19:21" x14ac:dyDescent="0.25">
      <c r="S22952" s="46"/>
      <c r="U22952" s="46"/>
    </row>
    <row r="22953" spans="19:21" x14ac:dyDescent="0.25">
      <c r="S22953" s="46"/>
      <c r="U22953" s="46"/>
    </row>
    <row r="22954" spans="19:21" x14ac:dyDescent="0.25">
      <c r="S22954" s="46"/>
      <c r="U22954" s="46"/>
    </row>
    <row r="22955" spans="19:21" x14ac:dyDescent="0.25">
      <c r="S22955" s="46"/>
      <c r="U22955" s="46"/>
    </row>
    <row r="22956" spans="19:21" x14ac:dyDescent="0.25">
      <c r="S22956" s="46"/>
      <c r="U22956" s="46"/>
    </row>
    <row r="22957" spans="19:21" x14ac:dyDescent="0.25">
      <c r="S22957" s="46"/>
      <c r="U22957" s="46"/>
    </row>
    <row r="22958" spans="19:21" x14ac:dyDescent="0.25">
      <c r="S22958" s="46"/>
      <c r="U22958" s="46"/>
    </row>
    <row r="22959" spans="19:21" x14ac:dyDescent="0.25">
      <c r="S22959" s="46"/>
      <c r="U22959" s="46"/>
    </row>
    <row r="22960" spans="19:21" x14ac:dyDescent="0.25">
      <c r="S22960" s="46"/>
      <c r="U22960" s="46"/>
    </row>
    <row r="22961" spans="19:21" x14ac:dyDescent="0.25">
      <c r="S22961" s="46"/>
      <c r="U22961" s="46"/>
    </row>
    <row r="22962" spans="19:21" x14ac:dyDescent="0.25">
      <c r="S22962" s="46"/>
      <c r="U22962" s="46"/>
    </row>
    <row r="22963" spans="19:21" x14ac:dyDescent="0.25">
      <c r="S22963" s="46"/>
      <c r="U22963" s="46"/>
    </row>
    <row r="22964" spans="19:21" x14ac:dyDescent="0.25">
      <c r="S22964" s="46"/>
      <c r="U22964" s="46"/>
    </row>
    <row r="22965" spans="19:21" x14ac:dyDescent="0.25">
      <c r="S22965" s="46"/>
      <c r="U22965" s="46"/>
    </row>
    <row r="22966" spans="19:21" x14ac:dyDescent="0.25">
      <c r="S22966" s="46"/>
      <c r="U22966" s="46"/>
    </row>
    <row r="22967" spans="19:21" x14ac:dyDescent="0.25">
      <c r="S22967" s="46"/>
      <c r="U22967" s="46"/>
    </row>
    <row r="22968" spans="19:21" x14ac:dyDescent="0.25">
      <c r="S22968" s="46"/>
      <c r="U22968" s="46"/>
    </row>
    <row r="22969" spans="19:21" x14ac:dyDescent="0.25">
      <c r="S22969" s="46"/>
      <c r="U22969" s="46"/>
    </row>
    <row r="22970" spans="19:21" x14ac:dyDescent="0.25">
      <c r="S22970" s="46"/>
      <c r="U22970" s="46"/>
    </row>
    <row r="22971" spans="19:21" x14ac:dyDescent="0.25">
      <c r="S22971" s="46"/>
      <c r="U22971" s="46"/>
    </row>
    <row r="22972" spans="19:21" x14ac:dyDescent="0.25">
      <c r="S22972" s="46"/>
      <c r="U22972" s="46"/>
    </row>
    <row r="22973" spans="19:21" x14ac:dyDescent="0.25">
      <c r="S22973" s="46"/>
      <c r="U22973" s="46"/>
    </row>
    <row r="22974" spans="19:21" x14ac:dyDescent="0.25">
      <c r="S22974" s="46"/>
      <c r="U22974" s="46"/>
    </row>
    <row r="22975" spans="19:21" x14ac:dyDescent="0.25">
      <c r="S22975" s="46"/>
      <c r="U22975" s="46"/>
    </row>
    <row r="22976" spans="19:21" x14ac:dyDescent="0.25">
      <c r="S22976" s="46"/>
      <c r="U22976" s="46"/>
    </row>
    <row r="22977" spans="19:21" x14ac:dyDescent="0.25">
      <c r="S22977" s="46"/>
      <c r="U22977" s="46"/>
    </row>
    <row r="22978" spans="19:21" x14ac:dyDescent="0.25">
      <c r="S22978" s="46"/>
      <c r="U22978" s="46"/>
    </row>
    <row r="22979" spans="19:21" x14ac:dyDescent="0.25">
      <c r="S22979" s="46"/>
      <c r="U22979" s="46"/>
    </row>
    <row r="22980" spans="19:21" x14ac:dyDescent="0.25">
      <c r="S22980" s="46"/>
      <c r="U22980" s="46"/>
    </row>
    <row r="22981" spans="19:21" x14ac:dyDescent="0.25">
      <c r="S22981" s="46"/>
      <c r="U22981" s="46"/>
    </row>
    <row r="22982" spans="19:21" x14ac:dyDescent="0.25">
      <c r="S22982" s="46"/>
      <c r="U22982" s="46"/>
    </row>
    <row r="22983" spans="19:21" x14ac:dyDescent="0.25">
      <c r="S22983" s="46"/>
      <c r="U22983" s="46"/>
    </row>
    <row r="22984" spans="19:21" x14ac:dyDescent="0.25">
      <c r="S22984" s="46"/>
      <c r="U22984" s="46"/>
    </row>
    <row r="22985" spans="19:21" x14ac:dyDescent="0.25">
      <c r="S22985" s="46"/>
      <c r="U22985" s="46"/>
    </row>
    <row r="22986" spans="19:21" x14ac:dyDescent="0.25">
      <c r="S22986" s="46"/>
      <c r="U22986" s="46"/>
    </row>
    <row r="22987" spans="19:21" x14ac:dyDescent="0.25">
      <c r="S22987" s="46"/>
      <c r="U22987" s="46"/>
    </row>
    <row r="22988" spans="19:21" x14ac:dyDescent="0.25">
      <c r="S22988" s="46"/>
      <c r="U22988" s="46"/>
    </row>
    <row r="22989" spans="19:21" x14ac:dyDescent="0.25">
      <c r="S22989" s="46"/>
      <c r="U22989" s="46"/>
    </row>
    <row r="22990" spans="19:21" x14ac:dyDescent="0.25">
      <c r="S22990" s="46"/>
      <c r="U22990" s="46"/>
    </row>
    <row r="22991" spans="19:21" x14ac:dyDescent="0.25">
      <c r="S22991" s="46"/>
      <c r="U22991" s="46"/>
    </row>
    <row r="22992" spans="19:21" x14ac:dyDescent="0.25">
      <c r="S22992" s="46"/>
      <c r="U22992" s="46"/>
    </row>
    <row r="22993" spans="19:21" x14ac:dyDescent="0.25">
      <c r="S22993" s="46"/>
      <c r="U22993" s="46"/>
    </row>
    <row r="22994" spans="19:21" x14ac:dyDescent="0.25">
      <c r="S22994" s="46"/>
      <c r="U22994" s="46"/>
    </row>
    <row r="22995" spans="19:21" x14ac:dyDescent="0.25">
      <c r="S22995" s="46"/>
      <c r="U22995" s="46"/>
    </row>
    <row r="22996" spans="19:21" x14ac:dyDescent="0.25">
      <c r="S22996" s="46"/>
      <c r="U22996" s="46"/>
    </row>
    <row r="22997" spans="19:21" x14ac:dyDescent="0.25">
      <c r="S22997" s="46"/>
      <c r="U22997" s="46"/>
    </row>
    <row r="22998" spans="19:21" x14ac:dyDescent="0.25">
      <c r="S22998" s="46"/>
      <c r="U22998" s="46"/>
    </row>
    <row r="22999" spans="19:21" x14ac:dyDescent="0.25">
      <c r="S22999" s="46"/>
      <c r="U22999" s="46"/>
    </row>
    <row r="23000" spans="19:21" x14ac:dyDescent="0.25">
      <c r="S23000" s="46"/>
      <c r="U23000" s="46"/>
    </row>
    <row r="23001" spans="19:21" x14ac:dyDescent="0.25">
      <c r="S23001" s="46"/>
      <c r="U23001" s="46"/>
    </row>
    <row r="23002" spans="19:21" x14ac:dyDescent="0.25">
      <c r="S23002" s="46"/>
      <c r="U23002" s="46"/>
    </row>
    <row r="23003" spans="19:21" x14ac:dyDescent="0.25">
      <c r="S23003" s="46"/>
      <c r="U23003" s="46"/>
    </row>
    <row r="23004" spans="19:21" x14ac:dyDescent="0.25">
      <c r="S23004" s="46"/>
      <c r="U23004" s="46"/>
    </row>
    <row r="23005" spans="19:21" x14ac:dyDescent="0.25">
      <c r="S23005" s="46"/>
      <c r="U23005" s="46"/>
    </row>
    <row r="23006" spans="19:21" x14ac:dyDescent="0.25">
      <c r="S23006" s="46"/>
      <c r="U23006" s="46"/>
    </row>
    <row r="23007" spans="19:21" x14ac:dyDescent="0.25">
      <c r="S23007" s="46"/>
      <c r="U23007" s="46"/>
    </row>
    <row r="23008" spans="19:21" x14ac:dyDescent="0.25">
      <c r="S23008" s="46"/>
      <c r="U23008" s="46"/>
    </row>
    <row r="23009" spans="19:21" x14ac:dyDescent="0.25">
      <c r="S23009" s="46"/>
      <c r="U23009" s="46"/>
    </row>
    <row r="23010" spans="19:21" x14ac:dyDescent="0.25">
      <c r="S23010" s="46"/>
      <c r="U23010" s="46"/>
    </row>
    <row r="23011" spans="19:21" x14ac:dyDescent="0.25">
      <c r="S23011" s="46"/>
      <c r="U23011" s="46"/>
    </row>
    <row r="23012" spans="19:21" x14ac:dyDescent="0.25">
      <c r="S23012" s="46"/>
      <c r="U23012" s="46"/>
    </row>
    <row r="23013" spans="19:21" x14ac:dyDescent="0.25">
      <c r="S23013" s="46"/>
      <c r="U23013" s="46"/>
    </row>
    <row r="23014" spans="19:21" x14ac:dyDescent="0.25">
      <c r="S23014" s="46"/>
      <c r="U23014" s="46"/>
    </row>
    <row r="23015" spans="19:21" x14ac:dyDescent="0.25">
      <c r="S23015" s="46"/>
      <c r="U23015" s="46"/>
    </row>
    <row r="23016" spans="19:21" x14ac:dyDescent="0.25">
      <c r="S23016" s="46"/>
      <c r="U23016" s="46"/>
    </row>
    <row r="23017" spans="19:21" x14ac:dyDescent="0.25">
      <c r="S23017" s="46"/>
      <c r="U23017" s="46"/>
    </row>
    <row r="23018" spans="19:21" x14ac:dyDescent="0.25">
      <c r="S23018" s="46"/>
      <c r="U23018" s="46"/>
    </row>
    <row r="23019" spans="19:21" x14ac:dyDescent="0.25">
      <c r="S23019" s="46"/>
      <c r="U23019" s="46"/>
    </row>
    <row r="23020" spans="19:21" x14ac:dyDescent="0.25">
      <c r="S23020" s="46"/>
      <c r="U23020" s="46"/>
    </row>
    <row r="23021" spans="19:21" x14ac:dyDescent="0.25">
      <c r="S23021" s="46"/>
      <c r="U23021" s="46"/>
    </row>
    <row r="23022" spans="19:21" x14ac:dyDescent="0.25">
      <c r="S23022" s="46"/>
      <c r="U23022" s="46"/>
    </row>
    <row r="23023" spans="19:21" x14ac:dyDescent="0.25">
      <c r="S23023" s="46"/>
      <c r="U23023" s="46"/>
    </row>
    <row r="23024" spans="19:21" x14ac:dyDescent="0.25">
      <c r="S23024" s="46"/>
      <c r="U23024" s="46"/>
    </row>
    <row r="23025" spans="19:21" x14ac:dyDescent="0.25">
      <c r="S23025" s="46"/>
      <c r="U23025" s="46"/>
    </row>
    <row r="23026" spans="19:21" x14ac:dyDescent="0.25">
      <c r="S23026" s="46"/>
      <c r="U23026" s="46"/>
    </row>
    <row r="23027" spans="19:21" x14ac:dyDescent="0.25">
      <c r="S23027" s="46"/>
      <c r="U23027" s="46"/>
    </row>
    <row r="23028" spans="19:21" x14ac:dyDescent="0.25">
      <c r="S23028" s="46"/>
      <c r="U23028" s="46"/>
    </row>
    <row r="23029" spans="19:21" x14ac:dyDescent="0.25">
      <c r="S23029" s="46"/>
      <c r="U23029" s="46"/>
    </row>
    <row r="23030" spans="19:21" x14ac:dyDescent="0.25">
      <c r="S23030" s="46"/>
      <c r="U23030" s="46"/>
    </row>
    <row r="23031" spans="19:21" x14ac:dyDescent="0.25">
      <c r="S23031" s="46"/>
      <c r="U23031" s="46"/>
    </row>
    <row r="23032" spans="19:21" x14ac:dyDescent="0.25">
      <c r="S23032" s="46"/>
      <c r="U23032" s="46"/>
    </row>
    <row r="23033" spans="19:21" x14ac:dyDescent="0.25">
      <c r="S23033" s="46"/>
      <c r="U23033" s="46"/>
    </row>
    <row r="23034" spans="19:21" x14ac:dyDescent="0.25">
      <c r="S23034" s="46"/>
      <c r="U23034" s="46"/>
    </row>
    <row r="23035" spans="19:21" x14ac:dyDescent="0.25">
      <c r="S23035" s="46"/>
      <c r="U23035" s="46"/>
    </row>
    <row r="23036" spans="19:21" x14ac:dyDescent="0.25">
      <c r="S23036" s="46"/>
      <c r="U23036" s="46"/>
    </row>
    <row r="23037" spans="19:21" x14ac:dyDescent="0.25">
      <c r="S23037" s="46"/>
      <c r="U23037" s="46"/>
    </row>
    <row r="23038" spans="19:21" x14ac:dyDescent="0.25">
      <c r="S23038" s="46"/>
      <c r="U23038" s="46"/>
    </row>
    <row r="23039" spans="19:21" x14ac:dyDescent="0.25">
      <c r="S23039" s="46"/>
      <c r="U23039" s="46"/>
    </row>
    <row r="23040" spans="19:21" x14ac:dyDescent="0.25">
      <c r="S23040" s="46"/>
      <c r="U23040" s="46"/>
    </row>
    <row r="23041" spans="19:21" x14ac:dyDescent="0.25">
      <c r="S23041" s="46"/>
      <c r="U23041" s="46"/>
    </row>
    <row r="23042" spans="19:21" x14ac:dyDescent="0.25">
      <c r="S23042" s="46"/>
      <c r="U23042" s="46"/>
    </row>
    <row r="23043" spans="19:21" x14ac:dyDescent="0.25">
      <c r="S23043" s="46"/>
      <c r="U23043" s="46"/>
    </row>
    <row r="23044" spans="19:21" x14ac:dyDescent="0.25">
      <c r="S23044" s="46"/>
      <c r="U23044" s="46"/>
    </row>
    <row r="23045" spans="19:21" x14ac:dyDescent="0.25">
      <c r="S23045" s="46"/>
      <c r="U23045" s="46"/>
    </row>
    <row r="23046" spans="19:21" x14ac:dyDescent="0.25">
      <c r="S23046" s="46"/>
      <c r="U23046" s="46"/>
    </row>
    <row r="23047" spans="19:21" x14ac:dyDescent="0.25">
      <c r="S23047" s="46"/>
      <c r="U23047" s="46"/>
    </row>
    <row r="23048" spans="19:21" x14ac:dyDescent="0.25">
      <c r="S23048" s="46"/>
      <c r="U23048" s="46"/>
    </row>
    <row r="23049" spans="19:21" x14ac:dyDescent="0.25">
      <c r="S23049" s="46"/>
      <c r="U23049" s="46"/>
    </row>
    <row r="23050" spans="19:21" x14ac:dyDescent="0.25">
      <c r="S23050" s="46"/>
      <c r="U23050" s="46"/>
    </row>
    <row r="23051" spans="19:21" x14ac:dyDescent="0.25">
      <c r="S23051" s="46"/>
      <c r="U23051" s="46"/>
    </row>
    <row r="23052" spans="19:21" x14ac:dyDescent="0.25">
      <c r="S23052" s="46"/>
      <c r="U23052" s="46"/>
    </row>
    <row r="23053" spans="19:21" x14ac:dyDescent="0.25">
      <c r="S23053" s="46"/>
      <c r="U23053" s="46"/>
    </row>
    <row r="23054" spans="19:21" x14ac:dyDescent="0.25">
      <c r="S23054" s="46"/>
      <c r="U23054" s="46"/>
    </row>
    <row r="23055" spans="19:21" x14ac:dyDescent="0.25">
      <c r="S23055" s="46"/>
      <c r="U23055" s="46"/>
    </row>
    <row r="23056" spans="19:21" x14ac:dyDescent="0.25">
      <c r="S23056" s="46"/>
      <c r="U23056" s="46"/>
    </row>
    <row r="23057" spans="19:21" x14ac:dyDescent="0.25">
      <c r="S23057" s="46"/>
      <c r="U23057" s="46"/>
    </row>
    <row r="23058" spans="19:21" x14ac:dyDescent="0.25">
      <c r="S23058" s="46"/>
      <c r="U23058" s="46"/>
    </row>
    <row r="23059" spans="19:21" x14ac:dyDescent="0.25">
      <c r="S23059" s="46"/>
      <c r="U23059" s="46"/>
    </row>
    <row r="23060" spans="19:21" x14ac:dyDescent="0.25">
      <c r="S23060" s="46"/>
      <c r="U23060" s="46"/>
    </row>
    <row r="23061" spans="19:21" x14ac:dyDescent="0.25">
      <c r="S23061" s="46"/>
      <c r="U23061" s="46"/>
    </row>
    <row r="23062" spans="19:21" x14ac:dyDescent="0.25">
      <c r="S23062" s="46"/>
      <c r="U23062" s="46"/>
    </row>
    <row r="23063" spans="19:21" x14ac:dyDescent="0.25">
      <c r="S23063" s="46"/>
      <c r="U23063" s="46"/>
    </row>
    <row r="23064" spans="19:21" x14ac:dyDescent="0.25">
      <c r="S23064" s="46"/>
      <c r="U23064" s="46"/>
    </row>
    <row r="23065" spans="19:21" x14ac:dyDescent="0.25">
      <c r="S23065" s="46"/>
      <c r="U23065" s="46"/>
    </row>
    <row r="23066" spans="19:21" x14ac:dyDescent="0.25">
      <c r="S23066" s="46"/>
      <c r="U23066" s="46"/>
    </row>
    <row r="23067" spans="19:21" x14ac:dyDescent="0.25">
      <c r="S23067" s="46"/>
      <c r="U23067" s="46"/>
    </row>
    <row r="23068" spans="19:21" x14ac:dyDescent="0.25">
      <c r="S23068" s="46"/>
      <c r="U23068" s="46"/>
    </row>
    <row r="23069" spans="19:21" x14ac:dyDescent="0.25">
      <c r="S23069" s="46"/>
      <c r="U23069" s="46"/>
    </row>
    <row r="23070" spans="19:21" x14ac:dyDescent="0.25">
      <c r="S23070" s="46"/>
      <c r="U23070" s="46"/>
    </row>
    <row r="23071" spans="19:21" x14ac:dyDescent="0.25">
      <c r="S23071" s="46"/>
      <c r="U23071" s="46"/>
    </row>
    <row r="23072" spans="19:21" x14ac:dyDescent="0.25">
      <c r="S23072" s="46"/>
      <c r="U23072" s="46"/>
    </row>
    <row r="23073" spans="19:21" x14ac:dyDescent="0.25">
      <c r="S23073" s="46"/>
      <c r="U23073" s="46"/>
    </row>
    <row r="23074" spans="19:21" x14ac:dyDescent="0.25">
      <c r="S23074" s="46"/>
      <c r="U23074" s="46"/>
    </row>
    <row r="23075" spans="19:21" x14ac:dyDescent="0.25">
      <c r="S23075" s="46"/>
      <c r="U23075" s="46"/>
    </row>
    <row r="23076" spans="19:21" x14ac:dyDescent="0.25">
      <c r="S23076" s="46"/>
      <c r="U23076" s="46"/>
    </row>
    <row r="23077" spans="19:21" x14ac:dyDescent="0.25">
      <c r="S23077" s="46"/>
      <c r="U23077" s="46"/>
    </row>
    <row r="23078" spans="19:21" x14ac:dyDescent="0.25">
      <c r="S23078" s="46"/>
      <c r="U23078" s="46"/>
    </row>
    <row r="23079" spans="19:21" x14ac:dyDescent="0.25">
      <c r="S23079" s="46"/>
      <c r="U23079" s="46"/>
    </row>
    <row r="23080" spans="19:21" x14ac:dyDescent="0.25">
      <c r="S23080" s="46"/>
      <c r="U23080" s="46"/>
    </row>
    <row r="23081" spans="19:21" x14ac:dyDescent="0.25">
      <c r="S23081" s="46"/>
      <c r="U23081" s="46"/>
    </row>
    <row r="23082" spans="19:21" x14ac:dyDescent="0.25">
      <c r="S23082" s="46"/>
      <c r="U23082" s="46"/>
    </row>
    <row r="23083" spans="19:21" x14ac:dyDescent="0.25">
      <c r="S23083" s="46"/>
      <c r="U23083" s="46"/>
    </row>
    <row r="23084" spans="19:21" x14ac:dyDescent="0.25">
      <c r="S23084" s="46"/>
      <c r="U23084" s="46"/>
    </row>
    <row r="23085" spans="19:21" x14ac:dyDescent="0.25">
      <c r="S23085" s="46"/>
      <c r="U23085" s="46"/>
    </row>
    <row r="23086" spans="19:21" x14ac:dyDescent="0.25">
      <c r="S23086" s="46"/>
      <c r="U23086" s="46"/>
    </row>
    <row r="23087" spans="19:21" x14ac:dyDescent="0.25">
      <c r="S23087" s="46"/>
      <c r="U23087" s="46"/>
    </row>
    <row r="23088" spans="19:21" x14ac:dyDescent="0.25">
      <c r="S23088" s="46"/>
      <c r="U23088" s="46"/>
    </row>
    <row r="23089" spans="19:21" x14ac:dyDescent="0.25">
      <c r="S23089" s="46"/>
      <c r="U23089" s="46"/>
    </row>
    <row r="23090" spans="19:21" x14ac:dyDescent="0.25">
      <c r="S23090" s="46"/>
      <c r="U23090" s="46"/>
    </row>
    <row r="23091" spans="19:21" x14ac:dyDescent="0.25">
      <c r="S23091" s="46"/>
      <c r="U23091" s="46"/>
    </row>
    <row r="23092" spans="19:21" x14ac:dyDescent="0.25">
      <c r="S23092" s="46"/>
      <c r="U23092" s="46"/>
    </row>
    <row r="23093" spans="19:21" x14ac:dyDescent="0.25">
      <c r="S23093" s="46"/>
      <c r="U23093" s="46"/>
    </row>
    <row r="23094" spans="19:21" x14ac:dyDescent="0.25">
      <c r="S23094" s="46"/>
      <c r="U23094" s="46"/>
    </row>
    <row r="23095" spans="19:21" x14ac:dyDescent="0.25">
      <c r="S23095" s="46"/>
      <c r="U23095" s="46"/>
    </row>
    <row r="23096" spans="19:21" x14ac:dyDescent="0.25">
      <c r="S23096" s="46"/>
      <c r="U23096" s="46"/>
    </row>
    <row r="23097" spans="19:21" x14ac:dyDescent="0.25">
      <c r="S23097" s="46"/>
      <c r="U23097" s="46"/>
    </row>
    <row r="23098" spans="19:21" x14ac:dyDescent="0.25">
      <c r="S23098" s="46"/>
      <c r="U23098" s="46"/>
    </row>
    <row r="23099" spans="19:21" x14ac:dyDescent="0.25">
      <c r="S23099" s="46"/>
      <c r="U23099" s="46"/>
    </row>
    <row r="23100" spans="19:21" x14ac:dyDescent="0.25">
      <c r="S23100" s="46"/>
      <c r="U23100" s="46"/>
    </row>
    <row r="23101" spans="19:21" x14ac:dyDescent="0.25">
      <c r="S23101" s="46"/>
      <c r="U23101" s="46"/>
    </row>
    <row r="23102" spans="19:21" x14ac:dyDescent="0.25">
      <c r="S23102" s="46"/>
      <c r="U23102" s="46"/>
    </row>
    <row r="23103" spans="19:21" x14ac:dyDescent="0.25">
      <c r="S23103" s="46"/>
      <c r="U23103" s="46"/>
    </row>
    <row r="23104" spans="19:21" x14ac:dyDescent="0.25">
      <c r="S23104" s="46"/>
      <c r="U23104" s="46"/>
    </row>
    <row r="23105" spans="19:21" x14ac:dyDescent="0.25">
      <c r="S23105" s="46"/>
      <c r="U23105" s="46"/>
    </row>
    <row r="23106" spans="19:21" x14ac:dyDescent="0.25">
      <c r="S23106" s="46"/>
      <c r="U23106" s="46"/>
    </row>
    <row r="23107" spans="19:21" x14ac:dyDescent="0.25">
      <c r="S23107" s="46"/>
      <c r="U23107" s="46"/>
    </row>
    <row r="23108" spans="19:21" x14ac:dyDescent="0.25">
      <c r="S23108" s="46"/>
      <c r="U23108" s="46"/>
    </row>
    <row r="23109" spans="19:21" x14ac:dyDescent="0.25">
      <c r="S23109" s="46"/>
      <c r="U23109" s="46"/>
    </row>
    <row r="23110" spans="19:21" x14ac:dyDescent="0.25">
      <c r="S23110" s="46"/>
      <c r="U23110" s="46"/>
    </row>
    <row r="23111" spans="19:21" x14ac:dyDescent="0.25">
      <c r="S23111" s="46"/>
      <c r="U23111" s="46"/>
    </row>
    <row r="23112" spans="19:21" x14ac:dyDescent="0.25">
      <c r="S23112" s="46"/>
      <c r="U23112" s="46"/>
    </row>
    <row r="23113" spans="19:21" x14ac:dyDescent="0.25">
      <c r="S23113" s="46"/>
      <c r="U23113" s="46"/>
    </row>
    <row r="23114" spans="19:21" x14ac:dyDescent="0.25">
      <c r="S23114" s="46"/>
      <c r="U23114" s="46"/>
    </row>
    <row r="23115" spans="19:21" x14ac:dyDescent="0.25">
      <c r="S23115" s="46"/>
      <c r="U23115" s="46"/>
    </row>
    <row r="23116" spans="19:21" x14ac:dyDescent="0.25">
      <c r="S23116" s="46"/>
      <c r="U23116" s="46"/>
    </row>
    <row r="23117" spans="19:21" x14ac:dyDescent="0.25">
      <c r="S23117" s="46"/>
      <c r="U23117" s="46"/>
    </row>
    <row r="23118" spans="19:21" x14ac:dyDescent="0.25">
      <c r="S23118" s="46"/>
      <c r="U23118" s="46"/>
    </row>
    <row r="23119" spans="19:21" x14ac:dyDescent="0.25">
      <c r="S23119" s="46"/>
      <c r="U23119" s="46"/>
    </row>
    <row r="23120" spans="19:21" x14ac:dyDescent="0.25">
      <c r="S23120" s="46"/>
      <c r="U23120" s="46"/>
    </row>
    <row r="23121" spans="19:21" x14ac:dyDescent="0.25">
      <c r="S23121" s="46"/>
      <c r="U23121" s="46"/>
    </row>
    <row r="23122" spans="19:21" x14ac:dyDescent="0.25">
      <c r="S23122" s="46"/>
      <c r="U23122" s="46"/>
    </row>
    <row r="23123" spans="19:21" x14ac:dyDescent="0.25">
      <c r="S23123" s="46"/>
      <c r="U23123" s="46"/>
    </row>
    <row r="23124" spans="19:21" x14ac:dyDescent="0.25">
      <c r="S23124" s="46"/>
      <c r="U23124" s="46"/>
    </row>
    <row r="23125" spans="19:21" x14ac:dyDescent="0.25">
      <c r="S23125" s="46"/>
      <c r="U23125" s="46"/>
    </row>
    <row r="23126" spans="19:21" x14ac:dyDescent="0.25">
      <c r="S23126" s="46"/>
      <c r="U23126" s="46"/>
    </row>
    <row r="23127" spans="19:21" x14ac:dyDescent="0.25">
      <c r="S23127" s="46"/>
      <c r="U23127" s="46"/>
    </row>
    <row r="23128" spans="19:21" x14ac:dyDescent="0.25">
      <c r="S23128" s="46"/>
      <c r="U23128" s="46"/>
    </row>
    <row r="23129" spans="19:21" x14ac:dyDescent="0.25">
      <c r="S23129" s="46"/>
      <c r="U23129" s="46"/>
    </row>
    <row r="23130" spans="19:21" x14ac:dyDescent="0.25">
      <c r="S23130" s="46"/>
      <c r="U23130" s="46"/>
    </row>
    <row r="23131" spans="19:21" x14ac:dyDescent="0.25">
      <c r="S23131" s="46"/>
      <c r="U23131" s="46"/>
    </row>
    <row r="23132" spans="19:21" x14ac:dyDescent="0.25">
      <c r="S23132" s="46"/>
      <c r="U23132" s="46"/>
    </row>
    <row r="23133" spans="19:21" x14ac:dyDescent="0.25">
      <c r="S23133" s="46"/>
      <c r="U23133" s="46"/>
    </row>
    <row r="23134" spans="19:21" x14ac:dyDescent="0.25">
      <c r="S23134" s="46"/>
      <c r="U23134" s="46"/>
    </row>
    <row r="23135" spans="19:21" x14ac:dyDescent="0.25">
      <c r="S23135" s="46"/>
      <c r="U23135" s="46"/>
    </row>
    <row r="23136" spans="19:21" x14ac:dyDescent="0.25">
      <c r="S23136" s="46"/>
      <c r="U23136" s="46"/>
    </row>
    <row r="23137" spans="19:21" x14ac:dyDescent="0.25">
      <c r="S23137" s="46"/>
      <c r="U23137" s="46"/>
    </row>
    <row r="23138" spans="19:21" x14ac:dyDescent="0.25">
      <c r="S23138" s="46"/>
      <c r="U23138" s="46"/>
    </row>
    <row r="23139" spans="19:21" x14ac:dyDescent="0.25">
      <c r="S23139" s="46"/>
      <c r="U23139" s="46"/>
    </row>
    <row r="23140" spans="19:21" x14ac:dyDescent="0.25">
      <c r="S23140" s="46"/>
      <c r="U23140" s="46"/>
    </row>
    <row r="23141" spans="19:21" x14ac:dyDescent="0.25">
      <c r="S23141" s="46"/>
      <c r="U23141" s="46"/>
    </row>
    <row r="23142" spans="19:21" x14ac:dyDescent="0.25">
      <c r="S23142" s="46"/>
      <c r="U23142" s="46"/>
    </row>
    <row r="23143" spans="19:21" x14ac:dyDescent="0.25">
      <c r="S23143" s="46"/>
      <c r="U23143" s="46"/>
    </row>
    <row r="23144" spans="19:21" x14ac:dyDescent="0.25">
      <c r="S23144" s="46"/>
      <c r="U23144" s="46"/>
    </row>
    <row r="23145" spans="19:21" x14ac:dyDescent="0.25">
      <c r="S23145" s="46"/>
      <c r="U23145" s="46"/>
    </row>
    <row r="23146" spans="19:21" x14ac:dyDescent="0.25">
      <c r="S23146" s="46"/>
      <c r="U23146" s="46"/>
    </row>
    <row r="23147" spans="19:21" x14ac:dyDescent="0.25">
      <c r="S23147" s="46"/>
      <c r="U23147" s="46"/>
    </row>
    <row r="23148" spans="19:21" x14ac:dyDescent="0.25">
      <c r="S23148" s="46"/>
      <c r="U23148" s="46"/>
    </row>
    <row r="23149" spans="19:21" x14ac:dyDescent="0.25">
      <c r="S23149" s="46"/>
      <c r="U23149" s="46"/>
    </row>
    <row r="23150" spans="19:21" x14ac:dyDescent="0.25">
      <c r="S23150" s="46"/>
      <c r="U23150" s="46"/>
    </row>
    <row r="23151" spans="19:21" x14ac:dyDescent="0.25">
      <c r="S23151" s="46"/>
      <c r="U23151" s="46"/>
    </row>
    <row r="23152" spans="19:21" x14ac:dyDescent="0.25">
      <c r="S23152" s="46"/>
      <c r="U23152" s="46"/>
    </row>
    <row r="23153" spans="19:21" x14ac:dyDescent="0.25">
      <c r="S23153" s="46"/>
      <c r="U23153" s="46"/>
    </row>
    <row r="23154" spans="19:21" x14ac:dyDescent="0.25">
      <c r="S23154" s="46"/>
      <c r="U23154" s="46"/>
    </row>
    <row r="23155" spans="19:21" x14ac:dyDescent="0.25">
      <c r="S23155" s="46"/>
      <c r="U23155" s="46"/>
    </row>
    <row r="23156" spans="19:21" x14ac:dyDescent="0.25">
      <c r="S23156" s="46"/>
      <c r="U23156" s="46"/>
    </row>
    <row r="23157" spans="19:21" x14ac:dyDescent="0.25">
      <c r="S23157" s="46"/>
      <c r="U23157" s="46"/>
    </row>
    <row r="23158" spans="19:21" x14ac:dyDescent="0.25">
      <c r="S23158" s="46"/>
      <c r="U23158" s="46"/>
    </row>
    <row r="23159" spans="19:21" x14ac:dyDescent="0.25">
      <c r="S23159" s="46"/>
      <c r="U23159" s="46"/>
    </row>
    <row r="23160" spans="19:21" x14ac:dyDescent="0.25">
      <c r="S23160" s="46"/>
      <c r="U23160" s="46"/>
    </row>
    <row r="23161" spans="19:21" x14ac:dyDescent="0.25">
      <c r="S23161" s="46"/>
      <c r="U23161" s="46"/>
    </row>
    <row r="23162" spans="19:21" x14ac:dyDescent="0.25">
      <c r="S23162" s="46"/>
      <c r="U23162" s="46"/>
    </row>
    <row r="23163" spans="19:21" x14ac:dyDescent="0.25">
      <c r="S23163" s="46"/>
      <c r="U23163" s="46"/>
    </row>
    <row r="23164" spans="19:21" x14ac:dyDescent="0.25">
      <c r="S23164" s="46"/>
      <c r="U23164" s="46"/>
    </row>
    <row r="23165" spans="19:21" x14ac:dyDescent="0.25">
      <c r="S23165" s="46"/>
      <c r="U23165" s="46"/>
    </row>
    <row r="23166" spans="19:21" x14ac:dyDescent="0.25">
      <c r="S23166" s="46"/>
      <c r="U23166" s="46"/>
    </row>
    <row r="23167" spans="19:21" x14ac:dyDescent="0.25">
      <c r="S23167" s="46"/>
      <c r="U23167" s="46"/>
    </row>
    <row r="23168" spans="19:21" x14ac:dyDescent="0.25">
      <c r="S23168" s="46"/>
      <c r="U23168" s="46"/>
    </row>
    <row r="23169" spans="19:21" x14ac:dyDescent="0.25">
      <c r="S23169" s="46"/>
      <c r="U23169" s="46"/>
    </row>
    <row r="23170" spans="19:21" x14ac:dyDescent="0.25">
      <c r="S23170" s="46"/>
      <c r="U23170" s="46"/>
    </row>
    <row r="23171" spans="19:21" x14ac:dyDescent="0.25">
      <c r="S23171" s="46"/>
      <c r="U23171" s="46"/>
    </row>
    <row r="23172" spans="19:21" x14ac:dyDescent="0.25">
      <c r="S23172" s="46"/>
      <c r="U23172" s="46"/>
    </row>
    <row r="23173" spans="19:21" x14ac:dyDescent="0.25">
      <c r="S23173" s="46"/>
      <c r="U23173" s="46"/>
    </row>
    <row r="23174" spans="19:21" x14ac:dyDescent="0.25">
      <c r="S23174" s="46"/>
      <c r="U23174" s="46"/>
    </row>
    <row r="23175" spans="19:21" x14ac:dyDescent="0.25">
      <c r="S23175" s="46"/>
      <c r="U23175" s="46"/>
    </row>
    <row r="23176" spans="19:21" x14ac:dyDescent="0.25">
      <c r="S23176" s="46"/>
      <c r="U23176" s="46"/>
    </row>
    <row r="23177" spans="19:21" x14ac:dyDescent="0.25">
      <c r="S23177" s="46"/>
      <c r="U23177" s="46"/>
    </row>
    <row r="23178" spans="19:21" x14ac:dyDescent="0.25">
      <c r="S23178" s="46"/>
      <c r="U23178" s="46"/>
    </row>
    <row r="23179" spans="19:21" x14ac:dyDescent="0.25">
      <c r="S23179" s="46"/>
      <c r="U23179" s="46"/>
    </row>
    <row r="23180" spans="19:21" x14ac:dyDescent="0.25">
      <c r="S23180" s="46"/>
      <c r="U23180" s="46"/>
    </row>
    <row r="23181" spans="19:21" x14ac:dyDescent="0.25">
      <c r="S23181" s="46"/>
      <c r="U23181" s="46"/>
    </row>
    <row r="23182" spans="19:21" x14ac:dyDescent="0.25">
      <c r="S23182" s="46"/>
      <c r="U23182" s="46"/>
    </row>
    <row r="23183" spans="19:21" x14ac:dyDescent="0.25">
      <c r="S23183" s="46"/>
      <c r="U23183" s="46"/>
    </row>
    <row r="23184" spans="19:21" x14ac:dyDescent="0.25">
      <c r="S23184" s="46"/>
      <c r="U23184" s="46"/>
    </row>
    <row r="23185" spans="19:21" x14ac:dyDescent="0.25">
      <c r="S23185" s="46"/>
      <c r="U23185" s="46"/>
    </row>
    <row r="23186" spans="19:21" x14ac:dyDescent="0.25">
      <c r="S23186" s="46"/>
      <c r="U23186" s="46"/>
    </row>
    <row r="23187" spans="19:21" x14ac:dyDescent="0.25">
      <c r="S23187" s="46"/>
      <c r="U23187" s="46"/>
    </row>
    <row r="23188" spans="19:21" x14ac:dyDescent="0.25">
      <c r="S23188" s="46"/>
      <c r="U23188" s="46"/>
    </row>
    <row r="23189" spans="19:21" x14ac:dyDescent="0.25">
      <c r="S23189" s="46"/>
      <c r="U23189" s="46"/>
    </row>
    <row r="23190" spans="19:21" x14ac:dyDescent="0.25">
      <c r="S23190" s="46"/>
      <c r="U23190" s="46"/>
    </row>
    <row r="23191" spans="19:21" x14ac:dyDescent="0.25">
      <c r="S23191" s="46"/>
      <c r="U23191" s="46"/>
    </row>
    <row r="23192" spans="19:21" x14ac:dyDescent="0.25">
      <c r="S23192" s="46"/>
      <c r="U23192" s="46"/>
    </row>
    <row r="23193" spans="19:21" x14ac:dyDescent="0.25">
      <c r="S23193" s="46"/>
      <c r="U23193" s="46"/>
    </row>
    <row r="23194" spans="19:21" x14ac:dyDescent="0.25">
      <c r="S23194" s="46"/>
      <c r="U23194" s="46"/>
    </row>
    <row r="23195" spans="19:21" x14ac:dyDescent="0.25">
      <c r="S23195" s="46"/>
      <c r="U23195" s="46"/>
    </row>
    <row r="23196" spans="19:21" x14ac:dyDescent="0.25">
      <c r="S23196" s="46"/>
      <c r="U23196" s="46"/>
    </row>
    <row r="23197" spans="19:21" x14ac:dyDescent="0.25">
      <c r="S23197" s="46"/>
      <c r="U23197" s="46"/>
    </row>
    <row r="23198" spans="19:21" x14ac:dyDescent="0.25">
      <c r="S23198" s="46"/>
      <c r="U23198" s="46"/>
    </row>
    <row r="23199" spans="19:21" x14ac:dyDescent="0.25">
      <c r="S23199" s="46"/>
      <c r="U23199" s="46"/>
    </row>
    <row r="23200" spans="19:21" x14ac:dyDescent="0.25">
      <c r="S23200" s="46"/>
      <c r="U23200" s="46"/>
    </row>
    <row r="23201" spans="19:21" x14ac:dyDescent="0.25">
      <c r="S23201" s="46"/>
      <c r="U23201" s="46"/>
    </row>
    <row r="23202" spans="19:21" x14ac:dyDescent="0.25">
      <c r="S23202" s="46"/>
      <c r="U23202" s="46"/>
    </row>
    <row r="23203" spans="19:21" x14ac:dyDescent="0.25">
      <c r="S23203" s="46"/>
      <c r="U23203" s="46"/>
    </row>
    <row r="23204" spans="19:21" x14ac:dyDescent="0.25">
      <c r="S23204" s="46"/>
      <c r="U23204" s="46"/>
    </row>
    <row r="23205" spans="19:21" x14ac:dyDescent="0.25">
      <c r="S23205" s="46"/>
      <c r="U23205" s="46"/>
    </row>
    <row r="23206" spans="19:21" x14ac:dyDescent="0.25">
      <c r="S23206" s="46"/>
      <c r="U23206" s="46"/>
    </row>
    <row r="23207" spans="19:21" x14ac:dyDescent="0.25">
      <c r="S23207" s="46"/>
      <c r="U23207" s="46"/>
    </row>
    <row r="23208" spans="19:21" x14ac:dyDescent="0.25">
      <c r="S23208" s="46"/>
      <c r="U23208" s="46"/>
    </row>
    <row r="23209" spans="19:21" x14ac:dyDescent="0.25">
      <c r="S23209" s="46"/>
      <c r="U23209" s="46"/>
    </row>
    <row r="23210" spans="19:21" x14ac:dyDescent="0.25">
      <c r="S23210" s="46"/>
      <c r="U23210" s="46"/>
    </row>
    <row r="23211" spans="19:21" x14ac:dyDescent="0.25">
      <c r="S23211" s="46"/>
      <c r="U23211" s="46"/>
    </row>
    <row r="23212" spans="19:21" x14ac:dyDescent="0.25">
      <c r="S23212" s="46"/>
      <c r="U23212" s="46"/>
    </row>
    <row r="23213" spans="19:21" x14ac:dyDescent="0.25">
      <c r="S23213" s="46"/>
      <c r="U23213" s="46"/>
    </row>
    <row r="23214" spans="19:21" x14ac:dyDescent="0.25">
      <c r="S23214" s="46"/>
      <c r="U23214" s="46"/>
    </row>
    <row r="23215" spans="19:21" x14ac:dyDescent="0.25">
      <c r="S23215" s="46"/>
      <c r="U23215" s="46"/>
    </row>
    <row r="23216" spans="19:21" x14ac:dyDescent="0.25">
      <c r="S23216" s="46"/>
      <c r="U23216" s="46"/>
    </row>
    <row r="23217" spans="19:21" x14ac:dyDescent="0.25">
      <c r="S23217" s="46"/>
      <c r="U23217" s="46"/>
    </row>
    <row r="23218" spans="19:21" x14ac:dyDescent="0.25">
      <c r="S23218" s="46"/>
      <c r="U23218" s="46"/>
    </row>
    <row r="23219" spans="19:21" x14ac:dyDescent="0.25">
      <c r="S23219" s="46"/>
      <c r="U23219" s="46"/>
    </row>
    <row r="23220" spans="19:21" x14ac:dyDescent="0.25">
      <c r="S23220" s="46"/>
      <c r="U23220" s="46"/>
    </row>
    <row r="23221" spans="19:21" x14ac:dyDescent="0.25">
      <c r="S23221" s="46"/>
      <c r="U23221" s="46"/>
    </row>
    <row r="23222" spans="19:21" x14ac:dyDescent="0.25">
      <c r="S23222" s="46"/>
      <c r="U23222" s="46"/>
    </row>
    <row r="23223" spans="19:21" x14ac:dyDescent="0.25">
      <c r="S23223" s="46"/>
      <c r="U23223" s="46"/>
    </row>
    <row r="23224" spans="19:21" x14ac:dyDescent="0.25">
      <c r="S23224" s="46"/>
      <c r="U23224" s="46"/>
    </row>
    <row r="23225" spans="19:21" x14ac:dyDescent="0.25">
      <c r="S23225" s="46"/>
      <c r="U23225" s="46"/>
    </row>
    <row r="23226" spans="19:21" x14ac:dyDescent="0.25">
      <c r="S23226" s="46"/>
      <c r="U23226" s="46"/>
    </row>
    <row r="23227" spans="19:21" x14ac:dyDescent="0.25">
      <c r="S23227" s="46"/>
      <c r="U23227" s="46"/>
    </row>
    <row r="23228" spans="19:21" x14ac:dyDescent="0.25">
      <c r="S23228" s="46"/>
      <c r="U23228" s="46"/>
    </row>
    <row r="23229" spans="19:21" x14ac:dyDescent="0.25">
      <c r="S23229" s="46"/>
      <c r="U23229" s="46"/>
    </row>
    <row r="23230" spans="19:21" x14ac:dyDescent="0.25">
      <c r="S23230" s="46"/>
      <c r="U23230" s="46"/>
    </row>
    <row r="23231" spans="19:21" x14ac:dyDescent="0.25">
      <c r="S23231" s="46"/>
      <c r="U23231" s="46"/>
    </row>
    <row r="23232" spans="19:21" x14ac:dyDescent="0.25">
      <c r="S23232" s="46"/>
      <c r="U23232" s="46"/>
    </row>
    <row r="23233" spans="19:21" x14ac:dyDescent="0.25">
      <c r="S23233" s="46"/>
      <c r="U23233" s="46"/>
    </row>
    <row r="23234" spans="19:21" x14ac:dyDescent="0.25">
      <c r="S23234" s="46"/>
      <c r="U23234" s="46"/>
    </row>
    <row r="23235" spans="19:21" x14ac:dyDescent="0.25">
      <c r="S23235" s="46"/>
      <c r="U23235" s="46"/>
    </row>
    <row r="23236" spans="19:21" x14ac:dyDescent="0.25">
      <c r="S23236" s="46"/>
      <c r="U23236" s="46"/>
    </row>
    <row r="23237" spans="19:21" x14ac:dyDescent="0.25">
      <c r="S23237" s="46"/>
      <c r="U23237" s="46"/>
    </row>
    <row r="23238" spans="19:21" x14ac:dyDescent="0.25">
      <c r="S23238" s="46"/>
      <c r="U23238" s="46"/>
    </row>
    <row r="23239" spans="19:21" x14ac:dyDescent="0.25">
      <c r="S23239" s="46"/>
      <c r="U23239" s="46"/>
    </row>
    <row r="23240" spans="19:21" x14ac:dyDescent="0.25">
      <c r="S23240" s="46"/>
      <c r="U23240" s="46"/>
    </row>
    <row r="23241" spans="19:21" x14ac:dyDescent="0.25">
      <c r="S23241" s="46"/>
      <c r="U23241" s="46"/>
    </row>
    <row r="23242" spans="19:21" x14ac:dyDescent="0.25">
      <c r="S23242" s="46"/>
      <c r="U23242" s="46"/>
    </row>
    <row r="23243" spans="19:21" x14ac:dyDescent="0.25">
      <c r="S23243" s="46"/>
      <c r="U23243" s="46"/>
    </row>
    <row r="23244" spans="19:21" x14ac:dyDescent="0.25">
      <c r="S23244" s="46"/>
      <c r="U23244" s="46"/>
    </row>
    <row r="23245" spans="19:21" x14ac:dyDescent="0.25">
      <c r="S23245" s="46"/>
      <c r="U23245" s="46"/>
    </row>
    <row r="23246" spans="19:21" x14ac:dyDescent="0.25">
      <c r="S23246" s="46"/>
      <c r="U23246" s="46"/>
    </row>
    <row r="23247" spans="19:21" x14ac:dyDescent="0.25">
      <c r="S23247" s="46"/>
      <c r="U23247" s="46"/>
    </row>
    <row r="23248" spans="19:21" x14ac:dyDescent="0.25">
      <c r="S23248" s="46"/>
      <c r="U23248" s="46"/>
    </row>
    <row r="23249" spans="19:21" x14ac:dyDescent="0.25">
      <c r="S23249" s="46"/>
      <c r="U23249" s="46"/>
    </row>
    <row r="23250" spans="19:21" x14ac:dyDescent="0.25">
      <c r="S23250" s="46"/>
      <c r="U23250" s="46"/>
    </row>
    <row r="23251" spans="19:21" x14ac:dyDescent="0.25">
      <c r="S23251" s="46"/>
      <c r="U23251" s="46"/>
    </row>
    <row r="23252" spans="19:21" x14ac:dyDescent="0.25">
      <c r="S23252" s="46"/>
      <c r="U23252" s="46"/>
    </row>
    <row r="23253" spans="19:21" x14ac:dyDescent="0.25">
      <c r="S23253" s="46"/>
      <c r="U23253" s="46"/>
    </row>
    <row r="23254" spans="19:21" x14ac:dyDescent="0.25">
      <c r="S23254" s="46"/>
      <c r="U23254" s="46"/>
    </row>
    <row r="23255" spans="19:21" x14ac:dyDescent="0.25">
      <c r="S23255" s="46"/>
      <c r="U23255" s="46"/>
    </row>
    <row r="23256" spans="19:21" x14ac:dyDescent="0.25">
      <c r="S23256" s="46"/>
      <c r="U23256" s="46"/>
    </row>
    <row r="23257" spans="19:21" x14ac:dyDescent="0.25">
      <c r="S23257" s="46"/>
      <c r="U23257" s="46"/>
    </row>
    <row r="23258" spans="19:21" x14ac:dyDescent="0.25">
      <c r="S23258" s="46"/>
      <c r="U23258" s="46"/>
    </row>
    <row r="23259" spans="19:21" x14ac:dyDescent="0.25">
      <c r="S23259" s="46"/>
      <c r="U23259" s="46"/>
    </row>
    <row r="23260" spans="19:21" x14ac:dyDescent="0.25">
      <c r="S23260" s="46"/>
      <c r="U23260" s="46"/>
    </row>
    <row r="23261" spans="19:21" x14ac:dyDescent="0.25">
      <c r="S23261" s="46"/>
      <c r="U23261" s="46"/>
    </row>
    <row r="23262" spans="19:21" x14ac:dyDescent="0.25">
      <c r="S23262" s="46"/>
      <c r="U23262" s="46"/>
    </row>
    <row r="23263" spans="19:21" x14ac:dyDescent="0.25">
      <c r="S23263" s="46"/>
      <c r="U23263" s="46"/>
    </row>
    <row r="23264" spans="19:21" x14ac:dyDescent="0.25">
      <c r="S23264" s="46"/>
      <c r="U23264" s="46"/>
    </row>
    <row r="23265" spans="19:21" x14ac:dyDescent="0.25">
      <c r="S23265" s="46"/>
      <c r="U23265" s="46"/>
    </row>
    <row r="23266" spans="19:21" x14ac:dyDescent="0.25">
      <c r="S23266" s="46"/>
      <c r="U23266" s="46"/>
    </row>
    <row r="23267" spans="19:21" x14ac:dyDescent="0.25">
      <c r="S23267" s="46"/>
      <c r="U23267" s="46"/>
    </row>
    <row r="23268" spans="19:21" x14ac:dyDescent="0.25">
      <c r="S23268" s="46"/>
      <c r="U23268" s="46"/>
    </row>
    <row r="23269" spans="19:21" x14ac:dyDescent="0.25">
      <c r="S23269" s="46"/>
      <c r="U23269" s="46"/>
    </row>
    <row r="23270" spans="19:21" x14ac:dyDescent="0.25">
      <c r="S23270" s="46"/>
      <c r="U23270" s="46"/>
    </row>
    <row r="23271" spans="19:21" x14ac:dyDescent="0.25">
      <c r="S23271" s="46"/>
      <c r="U23271" s="46"/>
    </row>
    <row r="23272" spans="19:21" x14ac:dyDescent="0.25">
      <c r="S23272" s="46"/>
      <c r="U23272" s="46"/>
    </row>
    <row r="23273" spans="19:21" x14ac:dyDescent="0.25">
      <c r="S23273" s="46"/>
      <c r="U23273" s="46"/>
    </row>
    <row r="23274" spans="19:21" x14ac:dyDescent="0.25">
      <c r="S23274" s="46"/>
      <c r="U23274" s="46"/>
    </row>
    <row r="23275" spans="19:21" x14ac:dyDescent="0.25">
      <c r="S23275" s="46"/>
      <c r="U23275" s="46"/>
    </row>
    <row r="23276" spans="19:21" x14ac:dyDescent="0.25">
      <c r="S23276" s="46"/>
      <c r="U23276" s="46"/>
    </row>
    <row r="23277" spans="19:21" x14ac:dyDescent="0.25">
      <c r="S23277" s="46"/>
      <c r="U23277" s="46"/>
    </row>
    <row r="23278" spans="19:21" x14ac:dyDescent="0.25">
      <c r="S23278" s="46"/>
      <c r="U23278" s="46"/>
    </row>
    <row r="23279" spans="19:21" x14ac:dyDescent="0.25">
      <c r="S23279" s="46"/>
      <c r="U23279" s="46"/>
    </row>
    <row r="23280" spans="19:21" x14ac:dyDescent="0.25">
      <c r="S23280" s="46"/>
      <c r="U23280" s="46"/>
    </row>
    <row r="23281" spans="19:21" x14ac:dyDescent="0.25">
      <c r="S23281" s="46"/>
      <c r="U23281" s="46"/>
    </row>
    <row r="23282" spans="19:21" x14ac:dyDescent="0.25">
      <c r="S23282" s="46"/>
      <c r="U23282" s="46"/>
    </row>
    <row r="23283" spans="19:21" x14ac:dyDescent="0.25">
      <c r="S23283" s="46"/>
      <c r="U23283" s="46"/>
    </row>
    <row r="23284" spans="19:21" x14ac:dyDescent="0.25">
      <c r="S23284" s="46"/>
      <c r="U23284" s="46"/>
    </row>
    <row r="23285" spans="19:21" x14ac:dyDescent="0.25">
      <c r="S23285" s="46"/>
      <c r="U23285" s="46"/>
    </row>
    <row r="23286" spans="19:21" x14ac:dyDescent="0.25">
      <c r="S23286" s="46"/>
      <c r="U23286" s="46"/>
    </row>
    <row r="23287" spans="19:21" x14ac:dyDescent="0.25">
      <c r="S23287" s="46"/>
      <c r="U23287" s="46"/>
    </row>
    <row r="23288" spans="19:21" x14ac:dyDescent="0.25">
      <c r="S23288" s="46"/>
      <c r="U23288" s="46"/>
    </row>
    <row r="23289" spans="19:21" x14ac:dyDescent="0.25">
      <c r="S23289" s="46"/>
      <c r="U23289" s="46"/>
    </row>
    <row r="23290" spans="19:21" x14ac:dyDescent="0.25">
      <c r="S23290" s="46"/>
      <c r="U23290" s="46"/>
    </row>
    <row r="23291" spans="19:21" x14ac:dyDescent="0.25">
      <c r="S23291" s="46"/>
      <c r="U23291" s="46"/>
    </row>
    <row r="23292" spans="19:21" x14ac:dyDescent="0.25">
      <c r="S23292" s="46"/>
      <c r="U23292" s="46"/>
    </row>
    <row r="23293" spans="19:21" x14ac:dyDescent="0.25">
      <c r="S23293" s="46"/>
      <c r="U23293" s="46"/>
    </row>
    <row r="23294" spans="19:21" x14ac:dyDescent="0.25">
      <c r="S23294" s="46"/>
      <c r="U23294" s="46"/>
    </row>
    <row r="23295" spans="19:21" x14ac:dyDescent="0.25">
      <c r="S23295" s="46"/>
      <c r="U23295" s="46"/>
    </row>
    <row r="23296" spans="19:21" x14ac:dyDescent="0.25">
      <c r="S23296" s="46"/>
      <c r="U23296" s="46"/>
    </row>
    <row r="23297" spans="19:21" x14ac:dyDescent="0.25">
      <c r="S23297" s="46"/>
      <c r="U23297" s="46"/>
    </row>
    <row r="23298" spans="19:21" x14ac:dyDescent="0.25">
      <c r="S23298" s="46"/>
      <c r="U23298" s="46"/>
    </row>
    <row r="23299" spans="19:21" x14ac:dyDescent="0.25">
      <c r="S23299" s="46"/>
      <c r="U23299" s="46"/>
    </row>
    <row r="23300" spans="19:21" x14ac:dyDescent="0.25">
      <c r="S23300" s="46"/>
      <c r="U23300" s="46"/>
    </row>
    <row r="23301" spans="19:21" x14ac:dyDescent="0.25">
      <c r="S23301" s="46"/>
      <c r="U23301" s="46"/>
    </row>
    <row r="23302" spans="19:21" x14ac:dyDescent="0.25">
      <c r="S23302" s="46"/>
      <c r="U23302" s="46"/>
    </row>
    <row r="23303" spans="19:21" x14ac:dyDescent="0.25">
      <c r="S23303" s="46"/>
      <c r="U23303" s="46"/>
    </row>
    <row r="23304" spans="19:21" x14ac:dyDescent="0.25">
      <c r="S23304" s="46"/>
      <c r="U23304" s="46"/>
    </row>
    <row r="23305" spans="19:21" x14ac:dyDescent="0.25">
      <c r="S23305" s="46"/>
      <c r="U23305" s="46"/>
    </row>
    <row r="23306" spans="19:21" x14ac:dyDescent="0.25">
      <c r="S23306" s="46"/>
      <c r="U23306" s="46"/>
    </row>
    <row r="23307" spans="19:21" x14ac:dyDescent="0.25">
      <c r="S23307" s="46"/>
      <c r="U23307" s="46"/>
    </row>
    <row r="23308" spans="19:21" x14ac:dyDescent="0.25">
      <c r="S23308" s="46"/>
      <c r="U23308" s="46"/>
    </row>
    <row r="23309" spans="19:21" x14ac:dyDescent="0.25">
      <c r="S23309" s="46"/>
      <c r="U23309" s="46"/>
    </row>
    <row r="23310" spans="19:21" x14ac:dyDescent="0.25">
      <c r="S23310" s="46"/>
      <c r="U23310" s="46"/>
    </row>
    <row r="23311" spans="19:21" x14ac:dyDescent="0.25">
      <c r="S23311" s="46"/>
      <c r="U23311" s="46"/>
    </row>
    <row r="23312" spans="19:21" x14ac:dyDescent="0.25">
      <c r="S23312" s="46"/>
      <c r="U23312" s="46"/>
    </row>
    <row r="23313" spans="19:21" x14ac:dyDescent="0.25">
      <c r="S23313" s="46"/>
      <c r="U23313" s="46"/>
    </row>
    <row r="23314" spans="19:21" x14ac:dyDescent="0.25">
      <c r="S23314" s="46"/>
      <c r="U23314" s="46"/>
    </row>
    <row r="23315" spans="19:21" x14ac:dyDescent="0.25">
      <c r="S23315" s="46"/>
      <c r="U23315" s="46"/>
    </row>
    <row r="23316" spans="19:21" x14ac:dyDescent="0.25">
      <c r="S23316" s="46"/>
      <c r="U23316" s="46"/>
    </row>
    <row r="23317" spans="19:21" x14ac:dyDescent="0.25">
      <c r="S23317" s="46"/>
      <c r="U23317" s="46"/>
    </row>
    <row r="23318" spans="19:21" x14ac:dyDescent="0.25">
      <c r="S23318" s="46"/>
      <c r="U23318" s="46"/>
    </row>
    <row r="23319" spans="19:21" x14ac:dyDescent="0.25">
      <c r="S23319" s="46"/>
      <c r="U23319" s="46"/>
    </row>
    <row r="23320" spans="19:21" x14ac:dyDescent="0.25">
      <c r="S23320" s="46"/>
      <c r="U23320" s="46"/>
    </row>
    <row r="23321" spans="19:21" x14ac:dyDescent="0.25">
      <c r="S23321" s="46"/>
      <c r="U23321" s="46"/>
    </row>
    <row r="23322" spans="19:21" x14ac:dyDescent="0.25">
      <c r="S23322" s="46"/>
      <c r="U23322" s="46"/>
    </row>
    <row r="23323" spans="19:21" x14ac:dyDescent="0.25">
      <c r="S23323" s="46"/>
      <c r="U23323" s="46"/>
    </row>
    <row r="23324" spans="19:21" x14ac:dyDescent="0.25">
      <c r="S23324" s="46"/>
      <c r="U23324" s="46"/>
    </row>
    <row r="23325" spans="19:21" x14ac:dyDescent="0.25">
      <c r="S23325" s="46"/>
      <c r="U23325" s="46"/>
    </row>
    <row r="23326" spans="19:21" x14ac:dyDescent="0.25">
      <c r="S23326" s="46"/>
      <c r="U23326" s="46"/>
    </row>
    <row r="23327" spans="19:21" x14ac:dyDescent="0.25">
      <c r="S23327" s="46"/>
      <c r="U23327" s="46"/>
    </row>
    <row r="23328" spans="19:21" x14ac:dyDescent="0.25">
      <c r="S23328" s="46"/>
      <c r="U23328" s="46"/>
    </row>
    <row r="23329" spans="19:21" x14ac:dyDescent="0.25">
      <c r="S23329" s="46"/>
      <c r="U23329" s="46"/>
    </row>
    <row r="23330" spans="19:21" x14ac:dyDescent="0.25">
      <c r="S23330" s="46"/>
      <c r="U23330" s="46"/>
    </row>
    <row r="23331" spans="19:21" x14ac:dyDescent="0.25">
      <c r="S23331" s="46"/>
      <c r="U23331" s="46"/>
    </row>
    <row r="23332" spans="19:21" x14ac:dyDescent="0.25">
      <c r="S23332" s="46"/>
      <c r="U23332" s="46"/>
    </row>
    <row r="23333" spans="19:21" x14ac:dyDescent="0.25">
      <c r="S23333" s="46"/>
      <c r="U23333" s="46"/>
    </row>
    <row r="23334" spans="19:21" x14ac:dyDescent="0.25">
      <c r="S23334" s="46"/>
      <c r="U23334" s="46"/>
    </row>
    <row r="23335" spans="19:21" x14ac:dyDescent="0.25">
      <c r="S23335" s="46"/>
      <c r="U23335" s="46"/>
    </row>
    <row r="23336" spans="19:21" x14ac:dyDescent="0.25">
      <c r="S23336" s="46"/>
      <c r="U23336" s="46"/>
    </row>
    <row r="23337" spans="19:21" x14ac:dyDescent="0.25">
      <c r="S23337" s="46"/>
      <c r="U23337" s="46"/>
    </row>
    <row r="23338" spans="19:21" x14ac:dyDescent="0.25">
      <c r="S23338" s="46"/>
      <c r="U23338" s="46"/>
    </row>
    <row r="23339" spans="19:21" x14ac:dyDescent="0.25">
      <c r="S23339" s="46"/>
      <c r="U23339" s="46"/>
    </row>
    <row r="23340" spans="19:21" x14ac:dyDescent="0.25">
      <c r="S23340" s="46"/>
      <c r="U23340" s="46"/>
    </row>
    <row r="23341" spans="19:21" x14ac:dyDescent="0.25">
      <c r="S23341" s="46"/>
      <c r="U23341" s="46"/>
    </row>
    <row r="23342" spans="19:21" x14ac:dyDescent="0.25">
      <c r="S23342" s="46"/>
      <c r="U23342" s="46"/>
    </row>
    <row r="23343" spans="19:21" x14ac:dyDescent="0.25">
      <c r="S23343" s="46"/>
      <c r="U23343" s="46"/>
    </row>
    <row r="23344" spans="19:21" x14ac:dyDescent="0.25">
      <c r="S23344" s="46"/>
      <c r="U23344" s="46"/>
    </row>
    <row r="23345" spans="19:21" x14ac:dyDescent="0.25">
      <c r="S23345" s="46"/>
      <c r="U23345" s="46"/>
    </row>
    <row r="23346" spans="19:21" x14ac:dyDescent="0.25">
      <c r="S23346" s="46"/>
      <c r="U23346" s="46"/>
    </row>
    <row r="23347" spans="19:21" x14ac:dyDescent="0.25">
      <c r="S23347" s="46"/>
      <c r="U23347" s="46"/>
    </row>
    <row r="23348" spans="19:21" x14ac:dyDescent="0.25">
      <c r="S23348" s="46"/>
      <c r="U23348" s="46"/>
    </row>
    <row r="23349" spans="19:21" x14ac:dyDescent="0.25">
      <c r="S23349" s="46"/>
      <c r="U23349" s="46"/>
    </row>
    <row r="23350" spans="19:21" x14ac:dyDescent="0.25">
      <c r="S23350" s="46"/>
      <c r="U23350" s="46"/>
    </row>
    <row r="23351" spans="19:21" x14ac:dyDescent="0.25">
      <c r="S23351" s="46"/>
      <c r="U23351" s="46"/>
    </row>
    <row r="23352" spans="19:21" x14ac:dyDescent="0.25">
      <c r="S23352" s="46"/>
      <c r="U23352" s="46"/>
    </row>
    <row r="23353" spans="19:21" x14ac:dyDescent="0.25">
      <c r="S23353" s="46"/>
      <c r="U23353" s="46"/>
    </row>
    <row r="23354" spans="19:21" x14ac:dyDescent="0.25">
      <c r="S23354" s="46"/>
      <c r="U23354" s="46"/>
    </row>
    <row r="23355" spans="19:21" x14ac:dyDescent="0.25">
      <c r="S23355" s="46"/>
      <c r="U23355" s="46"/>
    </row>
    <row r="23356" spans="19:21" x14ac:dyDescent="0.25">
      <c r="S23356" s="46"/>
      <c r="U23356" s="46"/>
    </row>
    <row r="23357" spans="19:21" x14ac:dyDescent="0.25">
      <c r="S23357" s="46"/>
      <c r="U23357" s="46"/>
    </row>
    <row r="23358" spans="19:21" x14ac:dyDescent="0.25">
      <c r="S23358" s="46"/>
      <c r="U23358" s="46"/>
    </row>
    <row r="23359" spans="19:21" x14ac:dyDescent="0.25">
      <c r="S23359" s="46"/>
      <c r="U23359" s="46"/>
    </row>
    <row r="23360" spans="19:21" x14ac:dyDescent="0.25">
      <c r="S23360" s="46"/>
      <c r="U23360" s="46"/>
    </row>
    <row r="23361" spans="19:21" x14ac:dyDescent="0.25">
      <c r="S23361" s="46"/>
      <c r="U23361" s="46"/>
    </row>
    <row r="23362" spans="19:21" x14ac:dyDescent="0.25">
      <c r="S23362" s="46"/>
      <c r="U23362" s="46"/>
    </row>
    <row r="23363" spans="19:21" x14ac:dyDescent="0.25">
      <c r="S23363" s="46"/>
      <c r="U23363" s="46"/>
    </row>
    <row r="23364" spans="19:21" x14ac:dyDescent="0.25">
      <c r="S23364" s="46"/>
      <c r="U23364" s="46"/>
    </row>
    <row r="23365" spans="19:21" x14ac:dyDescent="0.25">
      <c r="S23365" s="46"/>
      <c r="U23365" s="46"/>
    </row>
    <row r="23366" spans="19:21" x14ac:dyDescent="0.25">
      <c r="S23366" s="46"/>
      <c r="U23366" s="46"/>
    </row>
    <row r="23367" spans="19:21" x14ac:dyDescent="0.25">
      <c r="S23367" s="46"/>
      <c r="U23367" s="46"/>
    </row>
    <row r="23368" spans="19:21" x14ac:dyDescent="0.25">
      <c r="S23368" s="46"/>
      <c r="U23368" s="46"/>
    </row>
    <row r="23369" spans="19:21" x14ac:dyDescent="0.25">
      <c r="S23369" s="46"/>
      <c r="U23369" s="46"/>
    </row>
    <row r="23370" spans="19:21" x14ac:dyDescent="0.25">
      <c r="S23370" s="46"/>
      <c r="U23370" s="46"/>
    </row>
    <row r="23371" spans="19:21" x14ac:dyDescent="0.25">
      <c r="S23371" s="46"/>
      <c r="U23371" s="46"/>
    </row>
    <row r="23372" spans="19:21" x14ac:dyDescent="0.25">
      <c r="S23372" s="46"/>
      <c r="U23372" s="46"/>
    </row>
    <row r="23373" spans="19:21" x14ac:dyDescent="0.25">
      <c r="S23373" s="46"/>
      <c r="U23373" s="46"/>
    </row>
    <row r="23374" spans="19:21" x14ac:dyDescent="0.25">
      <c r="S23374" s="46"/>
      <c r="U23374" s="46"/>
    </row>
    <row r="23375" spans="19:21" x14ac:dyDescent="0.25">
      <c r="S23375" s="46"/>
      <c r="U23375" s="46"/>
    </row>
    <row r="23376" spans="19:21" x14ac:dyDescent="0.25">
      <c r="S23376" s="46"/>
      <c r="U23376" s="46"/>
    </row>
    <row r="23377" spans="19:21" x14ac:dyDescent="0.25">
      <c r="S23377" s="46"/>
      <c r="U23377" s="46"/>
    </row>
    <row r="23378" spans="19:21" x14ac:dyDescent="0.25">
      <c r="S23378" s="46"/>
      <c r="U23378" s="46"/>
    </row>
    <row r="23379" spans="19:21" x14ac:dyDescent="0.25">
      <c r="S23379" s="46"/>
      <c r="U23379" s="46"/>
    </row>
    <row r="23380" spans="19:21" x14ac:dyDescent="0.25">
      <c r="S23380" s="46"/>
      <c r="U23380" s="46"/>
    </row>
    <row r="23381" spans="19:21" x14ac:dyDescent="0.25">
      <c r="S23381" s="46"/>
      <c r="U23381" s="46"/>
    </row>
    <row r="23382" spans="19:21" x14ac:dyDescent="0.25">
      <c r="S23382" s="46"/>
      <c r="U23382" s="46"/>
    </row>
    <row r="23383" spans="19:21" x14ac:dyDescent="0.25">
      <c r="S23383" s="46"/>
      <c r="U23383" s="46"/>
    </row>
    <row r="23384" spans="19:21" x14ac:dyDescent="0.25">
      <c r="S23384" s="46"/>
      <c r="U23384" s="46"/>
    </row>
    <row r="23385" spans="19:21" x14ac:dyDescent="0.25">
      <c r="S23385" s="46"/>
      <c r="U23385" s="46"/>
    </row>
    <row r="23386" spans="19:21" x14ac:dyDescent="0.25">
      <c r="S23386" s="46"/>
      <c r="U23386" s="46"/>
    </row>
    <row r="23387" spans="19:21" x14ac:dyDescent="0.25">
      <c r="S23387" s="46"/>
      <c r="U23387" s="46"/>
    </row>
    <row r="23388" spans="19:21" x14ac:dyDescent="0.25">
      <c r="S23388" s="46"/>
      <c r="U23388" s="46"/>
    </row>
    <row r="23389" spans="19:21" x14ac:dyDescent="0.25">
      <c r="S23389" s="46"/>
      <c r="U23389" s="46"/>
    </row>
    <row r="23390" spans="19:21" x14ac:dyDescent="0.25">
      <c r="S23390" s="46"/>
      <c r="U23390" s="46"/>
    </row>
    <row r="23391" spans="19:21" x14ac:dyDescent="0.25">
      <c r="S23391" s="46"/>
      <c r="U23391" s="46"/>
    </row>
    <row r="23392" spans="19:21" x14ac:dyDescent="0.25">
      <c r="S23392" s="46"/>
      <c r="U23392" s="46"/>
    </row>
    <row r="23393" spans="19:21" x14ac:dyDescent="0.25">
      <c r="S23393" s="46"/>
      <c r="U23393" s="46"/>
    </row>
    <row r="23394" spans="19:21" x14ac:dyDescent="0.25">
      <c r="S23394" s="46"/>
      <c r="U23394" s="46"/>
    </row>
    <row r="23395" spans="19:21" x14ac:dyDescent="0.25">
      <c r="S23395" s="46"/>
      <c r="U23395" s="46"/>
    </row>
    <row r="23396" spans="19:21" x14ac:dyDescent="0.25">
      <c r="S23396" s="46"/>
      <c r="U23396" s="46"/>
    </row>
    <row r="23397" spans="19:21" x14ac:dyDescent="0.25">
      <c r="S23397" s="46"/>
      <c r="U23397" s="46"/>
    </row>
    <row r="23398" spans="19:21" x14ac:dyDescent="0.25">
      <c r="S23398" s="46"/>
      <c r="U23398" s="46"/>
    </row>
    <row r="23399" spans="19:21" x14ac:dyDescent="0.25">
      <c r="S23399" s="46"/>
      <c r="U23399" s="46"/>
    </row>
    <row r="23400" spans="19:21" x14ac:dyDescent="0.25">
      <c r="S23400" s="46"/>
      <c r="U23400" s="46"/>
    </row>
    <row r="23401" spans="19:21" x14ac:dyDescent="0.25">
      <c r="S23401" s="46"/>
      <c r="U23401" s="46"/>
    </row>
    <row r="23402" spans="19:21" x14ac:dyDescent="0.25">
      <c r="S23402" s="46"/>
      <c r="U23402" s="46"/>
    </row>
    <row r="23403" spans="19:21" x14ac:dyDescent="0.25">
      <c r="S23403" s="46"/>
      <c r="U23403" s="46"/>
    </row>
    <row r="23404" spans="19:21" x14ac:dyDescent="0.25">
      <c r="S23404" s="46"/>
      <c r="U23404" s="46"/>
    </row>
    <row r="23405" spans="19:21" x14ac:dyDescent="0.25">
      <c r="S23405" s="46"/>
      <c r="U23405" s="46"/>
    </row>
    <row r="23406" spans="19:21" x14ac:dyDescent="0.25">
      <c r="S23406" s="46"/>
      <c r="U23406" s="46"/>
    </row>
    <row r="23407" spans="19:21" x14ac:dyDescent="0.25">
      <c r="S23407" s="46"/>
      <c r="U23407" s="46"/>
    </row>
    <row r="23408" spans="19:21" x14ac:dyDescent="0.25">
      <c r="S23408" s="46"/>
      <c r="U23408" s="46"/>
    </row>
    <row r="23409" spans="19:21" x14ac:dyDescent="0.25">
      <c r="S23409" s="46"/>
      <c r="U23409" s="46"/>
    </row>
    <row r="23410" spans="19:21" x14ac:dyDescent="0.25">
      <c r="S23410" s="46"/>
      <c r="U23410" s="46"/>
    </row>
    <row r="23411" spans="19:21" x14ac:dyDescent="0.25">
      <c r="S23411" s="46"/>
      <c r="U23411" s="46"/>
    </row>
    <row r="23412" spans="19:21" x14ac:dyDescent="0.25">
      <c r="S23412" s="46"/>
      <c r="U23412" s="46"/>
    </row>
    <row r="23413" spans="19:21" x14ac:dyDescent="0.25">
      <c r="S23413" s="46"/>
      <c r="U23413" s="46"/>
    </row>
    <row r="23414" spans="19:21" x14ac:dyDescent="0.25">
      <c r="S23414" s="46"/>
      <c r="U23414" s="46"/>
    </row>
    <row r="23415" spans="19:21" x14ac:dyDescent="0.25">
      <c r="S23415" s="46"/>
      <c r="U23415" s="46"/>
    </row>
    <row r="23416" spans="19:21" x14ac:dyDescent="0.25">
      <c r="S23416" s="46"/>
      <c r="U23416" s="46"/>
    </row>
    <row r="23417" spans="19:21" x14ac:dyDescent="0.25">
      <c r="S23417" s="46"/>
      <c r="U23417" s="46"/>
    </row>
    <row r="23418" spans="19:21" x14ac:dyDescent="0.25">
      <c r="S23418" s="46"/>
      <c r="U23418" s="46"/>
    </row>
    <row r="23419" spans="19:21" x14ac:dyDescent="0.25">
      <c r="S23419" s="46"/>
      <c r="U23419" s="46"/>
    </row>
    <row r="23420" spans="19:21" x14ac:dyDescent="0.25">
      <c r="S23420" s="46"/>
      <c r="U23420" s="46"/>
    </row>
    <row r="23421" spans="19:21" x14ac:dyDescent="0.25">
      <c r="S23421" s="46"/>
      <c r="U23421" s="46"/>
    </row>
    <row r="23422" spans="19:21" x14ac:dyDescent="0.25">
      <c r="S23422" s="46"/>
      <c r="U23422" s="46"/>
    </row>
    <row r="23423" spans="19:21" x14ac:dyDescent="0.25">
      <c r="S23423" s="46"/>
      <c r="U23423" s="46"/>
    </row>
    <row r="23424" spans="19:21" x14ac:dyDescent="0.25">
      <c r="S23424" s="46"/>
      <c r="U23424" s="46"/>
    </row>
    <row r="23425" spans="19:21" x14ac:dyDescent="0.25">
      <c r="S23425" s="46"/>
      <c r="U23425" s="46"/>
    </row>
    <row r="23426" spans="19:21" x14ac:dyDescent="0.25">
      <c r="S23426" s="46"/>
      <c r="U23426" s="46"/>
    </row>
    <row r="23427" spans="19:21" x14ac:dyDescent="0.25">
      <c r="S23427" s="46"/>
      <c r="U23427" s="46"/>
    </row>
    <row r="23428" spans="19:21" x14ac:dyDescent="0.25">
      <c r="S23428" s="46"/>
      <c r="U23428" s="46"/>
    </row>
    <row r="23429" spans="19:21" x14ac:dyDescent="0.25">
      <c r="S23429" s="46"/>
      <c r="U23429" s="46"/>
    </row>
    <row r="23430" spans="19:21" x14ac:dyDescent="0.25">
      <c r="S23430" s="46"/>
      <c r="U23430" s="46"/>
    </row>
    <row r="23431" spans="19:21" x14ac:dyDescent="0.25">
      <c r="S23431" s="46"/>
      <c r="U23431" s="46"/>
    </row>
    <row r="23432" spans="19:21" x14ac:dyDescent="0.25">
      <c r="S23432" s="46"/>
      <c r="U23432" s="46"/>
    </row>
    <row r="23433" spans="19:21" x14ac:dyDescent="0.25">
      <c r="S23433" s="46"/>
      <c r="U23433" s="46"/>
    </row>
    <row r="23434" spans="19:21" x14ac:dyDescent="0.25">
      <c r="S23434" s="46"/>
      <c r="U23434" s="46"/>
    </row>
    <row r="23435" spans="19:21" x14ac:dyDescent="0.25">
      <c r="S23435" s="46"/>
      <c r="U23435" s="46"/>
    </row>
    <row r="23436" spans="19:21" x14ac:dyDescent="0.25">
      <c r="S23436" s="46"/>
      <c r="U23436" s="46"/>
    </row>
    <row r="23437" spans="19:21" x14ac:dyDescent="0.25">
      <c r="S23437" s="46"/>
      <c r="U23437" s="46"/>
    </row>
    <row r="23438" spans="19:21" x14ac:dyDescent="0.25">
      <c r="S23438" s="46"/>
      <c r="U23438" s="46"/>
    </row>
    <row r="23439" spans="19:21" x14ac:dyDescent="0.25">
      <c r="S23439" s="46"/>
      <c r="U23439" s="46"/>
    </row>
    <row r="23440" spans="19:21" x14ac:dyDescent="0.25">
      <c r="S23440" s="46"/>
      <c r="U23440" s="46"/>
    </row>
    <row r="23441" spans="19:21" x14ac:dyDescent="0.25">
      <c r="S23441" s="46"/>
      <c r="U23441" s="46"/>
    </row>
    <row r="23442" spans="19:21" x14ac:dyDescent="0.25">
      <c r="S23442" s="46"/>
      <c r="U23442" s="46"/>
    </row>
    <row r="23443" spans="19:21" x14ac:dyDescent="0.25">
      <c r="S23443" s="46"/>
      <c r="U23443" s="46"/>
    </row>
    <row r="23444" spans="19:21" x14ac:dyDescent="0.25">
      <c r="S23444" s="46"/>
      <c r="U23444" s="46"/>
    </row>
    <row r="23445" spans="19:21" x14ac:dyDescent="0.25">
      <c r="S23445" s="46"/>
      <c r="U23445" s="46"/>
    </row>
    <row r="23446" spans="19:21" x14ac:dyDescent="0.25">
      <c r="S23446" s="46"/>
      <c r="U23446" s="46"/>
    </row>
    <row r="23447" spans="19:21" x14ac:dyDescent="0.25">
      <c r="S23447" s="46"/>
      <c r="U23447" s="46"/>
    </row>
    <row r="23448" spans="19:21" x14ac:dyDescent="0.25">
      <c r="S23448" s="46"/>
      <c r="U23448" s="46"/>
    </row>
    <row r="23449" spans="19:21" x14ac:dyDescent="0.25">
      <c r="S23449" s="46"/>
      <c r="U23449" s="46"/>
    </row>
    <row r="23450" spans="19:21" x14ac:dyDescent="0.25">
      <c r="S23450" s="46"/>
      <c r="U23450" s="46"/>
    </row>
    <row r="23451" spans="19:21" x14ac:dyDescent="0.25">
      <c r="S23451" s="46"/>
      <c r="U23451" s="46"/>
    </row>
    <row r="23452" spans="19:21" x14ac:dyDescent="0.25">
      <c r="S23452" s="46"/>
      <c r="U23452" s="46"/>
    </row>
    <row r="23453" spans="19:21" x14ac:dyDescent="0.25">
      <c r="S23453" s="46"/>
      <c r="U23453" s="46"/>
    </row>
    <row r="23454" spans="19:21" x14ac:dyDescent="0.25">
      <c r="S23454" s="46"/>
      <c r="U23454" s="46"/>
    </row>
    <row r="23455" spans="19:21" x14ac:dyDescent="0.25">
      <c r="S23455" s="46"/>
      <c r="U23455" s="46"/>
    </row>
    <row r="23456" spans="19:21" x14ac:dyDescent="0.25">
      <c r="S23456" s="46"/>
      <c r="U23456" s="46"/>
    </row>
    <row r="23457" spans="19:21" x14ac:dyDescent="0.25">
      <c r="S23457" s="46"/>
      <c r="U23457" s="46"/>
    </row>
    <row r="23458" spans="19:21" x14ac:dyDescent="0.25">
      <c r="S23458" s="46"/>
      <c r="U23458" s="46"/>
    </row>
    <row r="23459" spans="19:21" x14ac:dyDescent="0.25">
      <c r="S23459" s="46"/>
      <c r="U23459" s="46"/>
    </row>
    <row r="23460" spans="19:21" x14ac:dyDescent="0.25">
      <c r="S23460" s="46"/>
      <c r="U23460" s="46"/>
    </row>
    <row r="23461" spans="19:21" x14ac:dyDescent="0.25">
      <c r="S23461" s="46"/>
      <c r="U23461" s="46"/>
    </row>
    <row r="23462" spans="19:21" x14ac:dyDescent="0.25">
      <c r="S23462" s="46"/>
      <c r="U23462" s="46"/>
    </row>
    <row r="23463" spans="19:21" x14ac:dyDescent="0.25">
      <c r="S23463" s="46"/>
      <c r="U23463" s="46"/>
    </row>
    <row r="23464" spans="19:21" x14ac:dyDescent="0.25">
      <c r="S23464" s="46"/>
      <c r="U23464" s="46"/>
    </row>
    <row r="23465" spans="19:21" x14ac:dyDescent="0.25">
      <c r="S23465" s="46"/>
      <c r="U23465" s="46"/>
    </row>
    <row r="23466" spans="19:21" x14ac:dyDescent="0.25">
      <c r="S23466" s="46"/>
      <c r="U23466" s="46"/>
    </row>
    <row r="23467" spans="19:21" x14ac:dyDescent="0.25">
      <c r="S23467" s="46"/>
      <c r="U23467" s="46"/>
    </row>
    <row r="23468" spans="19:21" x14ac:dyDescent="0.25">
      <c r="S23468" s="46"/>
      <c r="U23468" s="46"/>
    </row>
    <row r="23469" spans="19:21" x14ac:dyDescent="0.25">
      <c r="S23469" s="46"/>
      <c r="U23469" s="46"/>
    </row>
    <row r="23470" spans="19:21" x14ac:dyDescent="0.25">
      <c r="S23470" s="46"/>
      <c r="U23470" s="46"/>
    </row>
    <row r="23471" spans="19:21" x14ac:dyDescent="0.25">
      <c r="S23471" s="46"/>
      <c r="U23471" s="46"/>
    </row>
    <row r="23472" spans="19:21" x14ac:dyDescent="0.25">
      <c r="S23472" s="46"/>
      <c r="U23472" s="46"/>
    </row>
    <row r="23473" spans="19:21" x14ac:dyDescent="0.25">
      <c r="S23473" s="46"/>
      <c r="U23473" s="46"/>
    </row>
    <row r="23474" spans="19:21" x14ac:dyDescent="0.25">
      <c r="S23474" s="46"/>
      <c r="U23474" s="46"/>
    </row>
    <row r="23475" spans="19:21" x14ac:dyDescent="0.25">
      <c r="S23475" s="46"/>
      <c r="U23475" s="46"/>
    </row>
    <row r="23476" spans="19:21" x14ac:dyDescent="0.25">
      <c r="S23476" s="46"/>
      <c r="U23476" s="46"/>
    </row>
    <row r="23477" spans="19:21" x14ac:dyDescent="0.25">
      <c r="S23477" s="46"/>
      <c r="U23477" s="46"/>
    </row>
    <row r="23478" spans="19:21" x14ac:dyDescent="0.25">
      <c r="S23478" s="46"/>
      <c r="U23478" s="46"/>
    </row>
    <row r="23479" spans="19:21" x14ac:dyDescent="0.25">
      <c r="S23479" s="46"/>
      <c r="U23479" s="46"/>
    </row>
    <row r="23480" spans="19:21" x14ac:dyDescent="0.25">
      <c r="S23480" s="46"/>
      <c r="U23480" s="46"/>
    </row>
    <row r="23481" spans="19:21" x14ac:dyDescent="0.25">
      <c r="S23481" s="46"/>
      <c r="U23481" s="46"/>
    </row>
    <row r="23482" spans="19:21" x14ac:dyDescent="0.25">
      <c r="S23482" s="46"/>
      <c r="U23482" s="46"/>
    </row>
    <row r="23483" spans="19:21" x14ac:dyDescent="0.25">
      <c r="S23483" s="46"/>
      <c r="U23483" s="46"/>
    </row>
    <row r="23484" spans="19:21" x14ac:dyDescent="0.25">
      <c r="S23484" s="46"/>
      <c r="U23484" s="46"/>
    </row>
    <row r="23485" spans="19:21" x14ac:dyDescent="0.25">
      <c r="S23485" s="46"/>
      <c r="U23485" s="46"/>
    </row>
    <row r="23486" spans="19:21" x14ac:dyDescent="0.25">
      <c r="S23486" s="46"/>
      <c r="U23486" s="46"/>
    </row>
    <row r="23487" spans="19:21" x14ac:dyDescent="0.25">
      <c r="S23487" s="46"/>
      <c r="U23487" s="46"/>
    </row>
    <row r="23488" spans="19:21" x14ac:dyDescent="0.25">
      <c r="S23488" s="46"/>
      <c r="U23488" s="46"/>
    </row>
    <row r="23489" spans="19:21" x14ac:dyDescent="0.25">
      <c r="S23489" s="46"/>
      <c r="U23489" s="46"/>
    </row>
    <row r="23490" spans="19:21" x14ac:dyDescent="0.25">
      <c r="S23490" s="46"/>
      <c r="U23490" s="46"/>
    </row>
    <row r="23491" spans="19:21" x14ac:dyDescent="0.25">
      <c r="S23491" s="46"/>
      <c r="U23491" s="46"/>
    </row>
    <row r="23492" spans="19:21" x14ac:dyDescent="0.25">
      <c r="S23492" s="46"/>
      <c r="U23492" s="46"/>
    </row>
    <row r="23493" spans="19:21" x14ac:dyDescent="0.25">
      <c r="S23493" s="46"/>
      <c r="U23493" s="46"/>
    </row>
    <row r="23494" spans="19:21" x14ac:dyDescent="0.25">
      <c r="S23494" s="46"/>
      <c r="U23494" s="46"/>
    </row>
    <row r="23495" spans="19:21" x14ac:dyDescent="0.25">
      <c r="S23495" s="46"/>
      <c r="U23495" s="46"/>
    </row>
    <row r="23496" spans="19:21" x14ac:dyDescent="0.25">
      <c r="S23496" s="46"/>
      <c r="U23496" s="46"/>
    </row>
    <row r="23497" spans="19:21" x14ac:dyDescent="0.25">
      <c r="S23497" s="46"/>
      <c r="U23497" s="46"/>
    </row>
    <row r="23498" spans="19:21" x14ac:dyDescent="0.25">
      <c r="S23498" s="46"/>
      <c r="U23498" s="46"/>
    </row>
    <row r="23499" spans="19:21" x14ac:dyDescent="0.25">
      <c r="S23499" s="46"/>
      <c r="U23499" s="46"/>
    </row>
    <row r="23500" spans="19:21" x14ac:dyDescent="0.25">
      <c r="S23500" s="46"/>
      <c r="U23500" s="46"/>
    </row>
    <row r="23501" spans="19:21" x14ac:dyDescent="0.25">
      <c r="S23501" s="46"/>
      <c r="U23501" s="46"/>
    </row>
    <row r="23502" spans="19:21" x14ac:dyDescent="0.25">
      <c r="S23502" s="46"/>
      <c r="U23502" s="46"/>
    </row>
    <row r="23503" spans="19:21" x14ac:dyDescent="0.25">
      <c r="S23503" s="46"/>
      <c r="U23503" s="46"/>
    </row>
    <row r="23504" spans="19:21" x14ac:dyDescent="0.25">
      <c r="S23504" s="46"/>
      <c r="U23504" s="46"/>
    </row>
    <row r="23505" spans="19:21" x14ac:dyDescent="0.25">
      <c r="S23505" s="46"/>
      <c r="U23505" s="46"/>
    </row>
    <row r="23506" spans="19:21" x14ac:dyDescent="0.25">
      <c r="S23506" s="46"/>
      <c r="U23506" s="46"/>
    </row>
    <row r="23507" spans="19:21" x14ac:dyDescent="0.25">
      <c r="S23507" s="46"/>
      <c r="U23507" s="46"/>
    </row>
    <row r="23508" spans="19:21" x14ac:dyDescent="0.25">
      <c r="S23508" s="46"/>
      <c r="U23508" s="46"/>
    </row>
    <row r="23509" spans="19:21" x14ac:dyDescent="0.25">
      <c r="S23509" s="46"/>
      <c r="U23509" s="46"/>
    </row>
    <row r="23510" spans="19:21" x14ac:dyDescent="0.25">
      <c r="S23510" s="46"/>
      <c r="U23510" s="46"/>
    </row>
    <row r="23511" spans="19:21" x14ac:dyDescent="0.25">
      <c r="S23511" s="46"/>
      <c r="U23511" s="46"/>
    </row>
    <row r="23512" spans="19:21" x14ac:dyDescent="0.25">
      <c r="S23512" s="46"/>
      <c r="U23512" s="46"/>
    </row>
    <row r="23513" spans="19:21" x14ac:dyDescent="0.25">
      <c r="S23513" s="46"/>
      <c r="U23513" s="46"/>
    </row>
    <row r="23514" spans="19:21" x14ac:dyDescent="0.25">
      <c r="S23514" s="46"/>
      <c r="U23514" s="46"/>
    </row>
    <row r="23515" spans="19:21" x14ac:dyDescent="0.25">
      <c r="S23515" s="46"/>
      <c r="U23515" s="46"/>
    </row>
    <row r="23516" spans="19:21" x14ac:dyDescent="0.25">
      <c r="S23516" s="46"/>
      <c r="U23516" s="46"/>
    </row>
    <row r="23517" spans="19:21" x14ac:dyDescent="0.25">
      <c r="S23517" s="46"/>
      <c r="U23517" s="46"/>
    </row>
    <row r="23518" spans="19:21" x14ac:dyDescent="0.25">
      <c r="S23518" s="46"/>
      <c r="U23518" s="46"/>
    </row>
    <row r="23519" spans="19:21" x14ac:dyDescent="0.25">
      <c r="S23519" s="46"/>
      <c r="U23519" s="46"/>
    </row>
    <row r="23520" spans="19:21" x14ac:dyDescent="0.25">
      <c r="S23520" s="46"/>
      <c r="U23520" s="46"/>
    </row>
    <row r="23521" spans="19:21" x14ac:dyDescent="0.25">
      <c r="S23521" s="46"/>
      <c r="U23521" s="46"/>
    </row>
    <row r="23522" spans="19:21" x14ac:dyDescent="0.25">
      <c r="S23522" s="46"/>
      <c r="U23522" s="46"/>
    </row>
    <row r="23523" spans="19:21" x14ac:dyDescent="0.25">
      <c r="S23523" s="46"/>
      <c r="U23523" s="46"/>
    </row>
    <row r="23524" spans="19:21" x14ac:dyDescent="0.25">
      <c r="S23524" s="46"/>
      <c r="U23524" s="46"/>
    </row>
    <row r="23525" spans="19:21" x14ac:dyDescent="0.25">
      <c r="S23525" s="46"/>
      <c r="U23525" s="46"/>
    </row>
    <row r="23526" spans="19:21" x14ac:dyDescent="0.25">
      <c r="S23526" s="46"/>
      <c r="U23526" s="46"/>
    </row>
    <row r="23527" spans="19:21" x14ac:dyDescent="0.25">
      <c r="S23527" s="46"/>
      <c r="U23527" s="46"/>
    </row>
    <row r="23528" spans="19:21" x14ac:dyDescent="0.25">
      <c r="S23528" s="46"/>
      <c r="U23528" s="46"/>
    </row>
    <row r="23529" spans="19:21" x14ac:dyDescent="0.25">
      <c r="S23529" s="46"/>
      <c r="U23529" s="46"/>
    </row>
    <row r="23530" spans="19:21" x14ac:dyDescent="0.25">
      <c r="S23530" s="46"/>
      <c r="U23530" s="46"/>
    </row>
    <row r="23531" spans="19:21" x14ac:dyDescent="0.25">
      <c r="S23531" s="46"/>
      <c r="U23531" s="46"/>
    </row>
    <row r="23532" spans="19:21" x14ac:dyDescent="0.25">
      <c r="S23532" s="46"/>
      <c r="U23532" s="46"/>
    </row>
    <row r="23533" spans="19:21" x14ac:dyDescent="0.25">
      <c r="S23533" s="46"/>
      <c r="U23533" s="46"/>
    </row>
    <row r="23534" spans="19:21" x14ac:dyDescent="0.25">
      <c r="S23534" s="46"/>
      <c r="U23534" s="46"/>
    </row>
    <row r="23535" spans="19:21" x14ac:dyDescent="0.25">
      <c r="S23535" s="46"/>
      <c r="U23535" s="46"/>
    </row>
    <row r="23536" spans="19:21" x14ac:dyDescent="0.25">
      <c r="S23536" s="46"/>
      <c r="U23536" s="46"/>
    </row>
    <row r="23537" spans="19:21" x14ac:dyDescent="0.25">
      <c r="S23537" s="46"/>
      <c r="U23537" s="46"/>
    </row>
    <row r="23538" spans="19:21" x14ac:dyDescent="0.25">
      <c r="S23538" s="46"/>
      <c r="U23538" s="46"/>
    </row>
    <row r="23539" spans="19:21" x14ac:dyDescent="0.25">
      <c r="S23539" s="46"/>
      <c r="U23539" s="46"/>
    </row>
    <row r="23540" spans="19:21" x14ac:dyDescent="0.25">
      <c r="S23540" s="46"/>
      <c r="U23540" s="46"/>
    </row>
    <row r="23541" spans="19:21" x14ac:dyDescent="0.25">
      <c r="S23541" s="46"/>
      <c r="U23541" s="46"/>
    </row>
    <row r="23542" spans="19:21" x14ac:dyDescent="0.25">
      <c r="S23542" s="46"/>
      <c r="U23542" s="46"/>
    </row>
    <row r="23543" spans="19:21" x14ac:dyDescent="0.25">
      <c r="S23543" s="46"/>
      <c r="U23543" s="46"/>
    </row>
    <row r="23544" spans="19:21" x14ac:dyDescent="0.25">
      <c r="S23544" s="46"/>
      <c r="U23544" s="46"/>
    </row>
    <row r="23545" spans="19:21" x14ac:dyDescent="0.25">
      <c r="S23545" s="46"/>
      <c r="U23545" s="46"/>
    </row>
    <row r="23546" spans="19:21" x14ac:dyDescent="0.25">
      <c r="S23546" s="46"/>
      <c r="U23546" s="46"/>
    </row>
    <row r="23547" spans="19:21" x14ac:dyDescent="0.25">
      <c r="S23547" s="46"/>
      <c r="U23547" s="46"/>
    </row>
    <row r="23548" spans="19:21" x14ac:dyDescent="0.25">
      <c r="S23548" s="46"/>
      <c r="U23548" s="46"/>
    </row>
    <row r="23549" spans="19:21" x14ac:dyDescent="0.25">
      <c r="S23549" s="46"/>
      <c r="U23549" s="46"/>
    </row>
    <row r="23550" spans="19:21" x14ac:dyDescent="0.25">
      <c r="S23550" s="46"/>
      <c r="U23550" s="46"/>
    </row>
    <row r="23551" spans="19:21" x14ac:dyDescent="0.25">
      <c r="S23551" s="46"/>
      <c r="U23551" s="46"/>
    </row>
    <row r="23552" spans="19:21" x14ac:dyDescent="0.25">
      <c r="S23552" s="46"/>
      <c r="U23552" s="46"/>
    </row>
    <row r="23553" spans="19:21" x14ac:dyDescent="0.25">
      <c r="S23553" s="46"/>
      <c r="U23553" s="46"/>
    </row>
    <row r="23554" spans="19:21" x14ac:dyDescent="0.25">
      <c r="S23554" s="46"/>
      <c r="U23554" s="46"/>
    </row>
    <row r="23555" spans="19:21" x14ac:dyDescent="0.25">
      <c r="S23555" s="46"/>
      <c r="U23555" s="46"/>
    </row>
    <row r="23556" spans="19:21" x14ac:dyDescent="0.25">
      <c r="S23556" s="46"/>
      <c r="U23556" s="46"/>
    </row>
    <row r="23557" spans="19:21" x14ac:dyDescent="0.25">
      <c r="S23557" s="46"/>
      <c r="U23557" s="46"/>
    </row>
    <row r="23558" spans="19:21" x14ac:dyDescent="0.25">
      <c r="S23558" s="46"/>
      <c r="U23558" s="46"/>
    </row>
    <row r="23559" spans="19:21" x14ac:dyDescent="0.25">
      <c r="S23559" s="46"/>
      <c r="U23559" s="46"/>
    </row>
    <row r="23560" spans="19:21" x14ac:dyDescent="0.25">
      <c r="S23560" s="46"/>
      <c r="U23560" s="46"/>
    </row>
    <row r="23561" spans="19:21" x14ac:dyDescent="0.25">
      <c r="S23561" s="46"/>
      <c r="U23561" s="46"/>
    </row>
    <row r="23562" spans="19:21" x14ac:dyDescent="0.25">
      <c r="S23562" s="46"/>
      <c r="U23562" s="46"/>
    </row>
    <row r="23563" spans="19:21" x14ac:dyDescent="0.25">
      <c r="S23563" s="46"/>
      <c r="U23563" s="46"/>
    </row>
    <row r="23564" spans="19:21" x14ac:dyDescent="0.25">
      <c r="S23564" s="46"/>
      <c r="U23564" s="46"/>
    </row>
    <row r="23565" spans="19:21" x14ac:dyDescent="0.25">
      <c r="S23565" s="46"/>
      <c r="U23565" s="46"/>
    </row>
    <row r="23566" spans="19:21" x14ac:dyDescent="0.25">
      <c r="S23566" s="46"/>
      <c r="U23566" s="46"/>
    </row>
    <row r="23567" spans="19:21" x14ac:dyDescent="0.25">
      <c r="S23567" s="46"/>
      <c r="U23567" s="46"/>
    </row>
    <row r="23568" spans="19:21" x14ac:dyDescent="0.25">
      <c r="S23568" s="46"/>
      <c r="U23568" s="46"/>
    </row>
    <row r="23569" spans="19:21" x14ac:dyDescent="0.25">
      <c r="S23569" s="46"/>
      <c r="U23569" s="46"/>
    </row>
    <row r="23570" spans="19:21" x14ac:dyDescent="0.25">
      <c r="S23570" s="46"/>
      <c r="U23570" s="46"/>
    </row>
    <row r="23571" spans="19:21" x14ac:dyDescent="0.25">
      <c r="S23571" s="46"/>
      <c r="U23571" s="46"/>
    </row>
    <row r="23572" spans="19:21" x14ac:dyDescent="0.25">
      <c r="S23572" s="46"/>
      <c r="U23572" s="46"/>
    </row>
    <row r="23573" spans="19:21" x14ac:dyDescent="0.25">
      <c r="S23573" s="46"/>
      <c r="U23573" s="46"/>
    </row>
    <row r="23574" spans="19:21" x14ac:dyDescent="0.25">
      <c r="S23574" s="46"/>
      <c r="U23574" s="46"/>
    </row>
    <row r="23575" spans="19:21" x14ac:dyDescent="0.25">
      <c r="S23575" s="46"/>
      <c r="U23575" s="46"/>
    </row>
    <row r="23576" spans="19:21" x14ac:dyDescent="0.25">
      <c r="S23576" s="46"/>
      <c r="U23576" s="46"/>
    </row>
    <row r="23577" spans="19:21" x14ac:dyDescent="0.25">
      <c r="S23577" s="46"/>
      <c r="U23577" s="46"/>
    </row>
    <row r="23578" spans="19:21" x14ac:dyDescent="0.25">
      <c r="S23578" s="46"/>
      <c r="U23578" s="46"/>
    </row>
    <row r="23579" spans="19:21" x14ac:dyDescent="0.25">
      <c r="S23579" s="46"/>
      <c r="U23579" s="46"/>
    </row>
    <row r="23580" spans="19:21" x14ac:dyDescent="0.25">
      <c r="S23580" s="46"/>
      <c r="U23580" s="46"/>
    </row>
    <row r="23581" spans="19:21" x14ac:dyDescent="0.25">
      <c r="S23581" s="46"/>
      <c r="U23581" s="46"/>
    </row>
    <row r="23582" spans="19:21" x14ac:dyDescent="0.25">
      <c r="S23582" s="46"/>
      <c r="U23582" s="46"/>
    </row>
    <row r="23583" spans="19:21" x14ac:dyDescent="0.25">
      <c r="S23583" s="46"/>
      <c r="U23583" s="46"/>
    </row>
    <row r="23584" spans="19:21" x14ac:dyDescent="0.25">
      <c r="S23584" s="46"/>
      <c r="U23584" s="46"/>
    </row>
    <row r="23585" spans="19:21" x14ac:dyDescent="0.25">
      <c r="S23585" s="46"/>
      <c r="U23585" s="46"/>
    </row>
    <row r="23586" spans="19:21" x14ac:dyDescent="0.25">
      <c r="S23586" s="46"/>
      <c r="U23586" s="46"/>
    </row>
    <row r="23587" spans="19:21" x14ac:dyDescent="0.25">
      <c r="S23587" s="46"/>
      <c r="U23587" s="46"/>
    </row>
    <row r="23588" spans="19:21" x14ac:dyDescent="0.25">
      <c r="S23588" s="46"/>
      <c r="U23588" s="46"/>
    </row>
    <row r="23589" spans="19:21" x14ac:dyDescent="0.25">
      <c r="S23589" s="46"/>
      <c r="U23589" s="46"/>
    </row>
    <row r="23590" spans="19:21" x14ac:dyDescent="0.25">
      <c r="S23590" s="46"/>
      <c r="U23590" s="46"/>
    </row>
    <row r="23591" spans="19:21" x14ac:dyDescent="0.25">
      <c r="S23591" s="46"/>
      <c r="U23591" s="46"/>
    </row>
    <row r="23592" spans="19:21" x14ac:dyDescent="0.25">
      <c r="S23592" s="46"/>
      <c r="U23592" s="46"/>
    </row>
    <row r="23593" spans="19:21" x14ac:dyDescent="0.25">
      <c r="S23593" s="46"/>
      <c r="U23593" s="46"/>
    </row>
    <row r="23594" spans="19:21" x14ac:dyDescent="0.25">
      <c r="S23594" s="46"/>
      <c r="U23594" s="46"/>
    </row>
    <row r="23595" spans="19:21" x14ac:dyDescent="0.25">
      <c r="S23595" s="46"/>
      <c r="U23595" s="46"/>
    </row>
    <row r="23596" spans="19:21" x14ac:dyDescent="0.25">
      <c r="S23596" s="46"/>
      <c r="U23596" s="46"/>
    </row>
    <row r="23597" spans="19:21" x14ac:dyDescent="0.25">
      <c r="S23597" s="46"/>
      <c r="U23597" s="46"/>
    </row>
    <row r="23598" spans="19:21" x14ac:dyDescent="0.25">
      <c r="S23598" s="46"/>
      <c r="U23598" s="46"/>
    </row>
    <row r="23599" spans="19:21" x14ac:dyDescent="0.25">
      <c r="S23599" s="46"/>
      <c r="U23599" s="46"/>
    </row>
    <row r="23600" spans="19:21" x14ac:dyDescent="0.25">
      <c r="S23600" s="46"/>
      <c r="U23600" s="46"/>
    </row>
    <row r="23601" spans="19:21" x14ac:dyDescent="0.25">
      <c r="S23601" s="46"/>
      <c r="U23601" s="46"/>
    </row>
    <row r="23602" spans="19:21" x14ac:dyDescent="0.25">
      <c r="S23602" s="46"/>
      <c r="U23602" s="46"/>
    </row>
    <row r="23603" spans="19:21" x14ac:dyDescent="0.25">
      <c r="S23603" s="46"/>
      <c r="U23603" s="46"/>
    </row>
    <row r="23604" spans="19:21" x14ac:dyDescent="0.25">
      <c r="S23604" s="46"/>
      <c r="U23604" s="46"/>
    </row>
    <row r="23605" spans="19:21" x14ac:dyDescent="0.25">
      <c r="S23605" s="46"/>
      <c r="U23605" s="46"/>
    </row>
    <row r="23606" spans="19:21" x14ac:dyDescent="0.25">
      <c r="S23606" s="46"/>
      <c r="U23606" s="46"/>
    </row>
    <row r="23607" spans="19:21" x14ac:dyDescent="0.25">
      <c r="S23607" s="46"/>
      <c r="U23607" s="46"/>
    </row>
    <row r="23608" spans="19:21" x14ac:dyDescent="0.25">
      <c r="S23608" s="46"/>
      <c r="U23608" s="46"/>
    </row>
    <row r="23609" spans="19:21" x14ac:dyDescent="0.25">
      <c r="S23609" s="46"/>
      <c r="U23609" s="46"/>
    </row>
    <row r="23610" spans="19:21" x14ac:dyDescent="0.25">
      <c r="S23610" s="46"/>
      <c r="U23610" s="46"/>
    </row>
    <row r="23611" spans="19:21" x14ac:dyDescent="0.25">
      <c r="S23611" s="46"/>
      <c r="U23611" s="46"/>
    </row>
    <row r="23612" spans="19:21" x14ac:dyDescent="0.25">
      <c r="S23612" s="46"/>
      <c r="U23612" s="46"/>
    </row>
    <row r="23613" spans="19:21" x14ac:dyDescent="0.25">
      <c r="S23613" s="46"/>
      <c r="U23613" s="46"/>
    </row>
    <row r="23614" spans="19:21" x14ac:dyDescent="0.25">
      <c r="S23614" s="46"/>
      <c r="U23614" s="46"/>
    </row>
    <row r="23615" spans="19:21" x14ac:dyDescent="0.25">
      <c r="S23615" s="46"/>
      <c r="U23615" s="46"/>
    </row>
    <row r="23616" spans="19:21" x14ac:dyDescent="0.25">
      <c r="S23616" s="46"/>
      <c r="U23616" s="46"/>
    </row>
    <row r="23617" spans="19:21" x14ac:dyDescent="0.25">
      <c r="S23617" s="46"/>
      <c r="U23617" s="46"/>
    </row>
    <row r="23618" spans="19:21" x14ac:dyDescent="0.25">
      <c r="S23618" s="46"/>
      <c r="U23618" s="46"/>
    </row>
    <row r="23619" spans="19:21" x14ac:dyDescent="0.25">
      <c r="S23619" s="46"/>
      <c r="U23619" s="46"/>
    </row>
    <row r="23620" spans="19:21" x14ac:dyDescent="0.25">
      <c r="S23620" s="46"/>
      <c r="U23620" s="46"/>
    </row>
    <row r="23621" spans="19:21" x14ac:dyDescent="0.25">
      <c r="S23621" s="46"/>
      <c r="U23621" s="46"/>
    </row>
    <row r="23622" spans="19:21" x14ac:dyDescent="0.25">
      <c r="S23622" s="46"/>
      <c r="U23622" s="46"/>
    </row>
    <row r="23623" spans="19:21" x14ac:dyDescent="0.25">
      <c r="S23623" s="46"/>
      <c r="U23623" s="46"/>
    </row>
    <row r="23624" spans="19:21" x14ac:dyDescent="0.25">
      <c r="S23624" s="46"/>
      <c r="U23624" s="46"/>
    </row>
    <row r="23625" spans="19:21" x14ac:dyDescent="0.25">
      <c r="S23625" s="46"/>
      <c r="U23625" s="46"/>
    </row>
    <row r="23626" spans="19:21" x14ac:dyDescent="0.25">
      <c r="S23626" s="46"/>
      <c r="U23626" s="46"/>
    </row>
    <row r="23627" spans="19:21" x14ac:dyDescent="0.25">
      <c r="S23627" s="46"/>
      <c r="U23627" s="46"/>
    </row>
    <row r="23628" spans="19:21" x14ac:dyDescent="0.25">
      <c r="S23628" s="46"/>
      <c r="U23628" s="46"/>
    </row>
    <row r="23629" spans="19:21" x14ac:dyDescent="0.25">
      <c r="S23629" s="46"/>
      <c r="U23629" s="46"/>
    </row>
    <row r="23630" spans="19:21" x14ac:dyDescent="0.25">
      <c r="S23630" s="46"/>
      <c r="U23630" s="46"/>
    </row>
    <row r="23631" spans="19:21" x14ac:dyDescent="0.25">
      <c r="S23631" s="46"/>
      <c r="U23631" s="46"/>
    </row>
    <row r="23632" spans="19:21" x14ac:dyDescent="0.25">
      <c r="S23632" s="46"/>
      <c r="U23632" s="46"/>
    </row>
    <row r="23633" spans="19:21" x14ac:dyDescent="0.25">
      <c r="S23633" s="46"/>
      <c r="U23633" s="46"/>
    </row>
    <row r="23634" spans="19:21" x14ac:dyDescent="0.25">
      <c r="S23634" s="46"/>
      <c r="U23634" s="46"/>
    </row>
    <row r="23635" spans="19:21" x14ac:dyDescent="0.25">
      <c r="S23635" s="46"/>
      <c r="U23635" s="46"/>
    </row>
    <row r="23636" spans="19:21" x14ac:dyDescent="0.25">
      <c r="S23636" s="46"/>
      <c r="U23636" s="46"/>
    </row>
    <row r="23637" spans="19:21" x14ac:dyDescent="0.25">
      <c r="S23637" s="46"/>
      <c r="U23637" s="46"/>
    </row>
    <row r="23638" spans="19:21" x14ac:dyDescent="0.25">
      <c r="S23638" s="46"/>
      <c r="U23638" s="46"/>
    </row>
    <row r="23639" spans="19:21" x14ac:dyDescent="0.25">
      <c r="S23639" s="46"/>
      <c r="U23639" s="46"/>
    </row>
    <row r="23640" spans="19:21" x14ac:dyDescent="0.25">
      <c r="S23640" s="46"/>
      <c r="U23640" s="46"/>
    </row>
    <row r="23641" spans="19:21" x14ac:dyDescent="0.25">
      <c r="S23641" s="46"/>
      <c r="U23641" s="46"/>
    </row>
    <row r="23642" spans="19:21" x14ac:dyDescent="0.25">
      <c r="S23642" s="46"/>
      <c r="U23642" s="46"/>
    </row>
    <row r="23643" spans="19:21" x14ac:dyDescent="0.25">
      <c r="S23643" s="46"/>
      <c r="U23643" s="46"/>
    </row>
    <row r="23644" spans="19:21" x14ac:dyDescent="0.25">
      <c r="S23644" s="46"/>
      <c r="U23644" s="46"/>
    </row>
    <row r="23645" spans="19:21" x14ac:dyDescent="0.25">
      <c r="S23645" s="46"/>
      <c r="U23645" s="46"/>
    </row>
    <row r="23646" spans="19:21" x14ac:dyDescent="0.25">
      <c r="S23646" s="46"/>
      <c r="U23646" s="46"/>
    </row>
    <row r="23647" spans="19:21" x14ac:dyDescent="0.25">
      <c r="S23647" s="46"/>
      <c r="U23647" s="46"/>
    </row>
    <row r="23648" spans="19:21" x14ac:dyDescent="0.25">
      <c r="S23648" s="46"/>
      <c r="U23648" s="46"/>
    </row>
    <row r="23649" spans="19:21" x14ac:dyDescent="0.25">
      <c r="S23649" s="46"/>
      <c r="U23649" s="46"/>
    </row>
    <row r="23650" spans="19:21" x14ac:dyDescent="0.25">
      <c r="S23650" s="46"/>
      <c r="U23650" s="46"/>
    </row>
    <row r="23651" spans="19:21" x14ac:dyDescent="0.25">
      <c r="S23651" s="46"/>
      <c r="U23651" s="46"/>
    </row>
    <row r="23652" spans="19:21" x14ac:dyDescent="0.25">
      <c r="S23652" s="46"/>
      <c r="U23652" s="46"/>
    </row>
    <row r="23653" spans="19:21" x14ac:dyDescent="0.25">
      <c r="S23653" s="46"/>
      <c r="U23653" s="46"/>
    </row>
    <row r="23654" spans="19:21" x14ac:dyDescent="0.25">
      <c r="S23654" s="46"/>
      <c r="U23654" s="46"/>
    </row>
    <row r="23655" spans="19:21" x14ac:dyDescent="0.25">
      <c r="S23655" s="46"/>
      <c r="U23655" s="46"/>
    </row>
    <row r="23656" spans="19:21" x14ac:dyDescent="0.25">
      <c r="S23656" s="46"/>
      <c r="U23656" s="46"/>
    </row>
    <row r="23657" spans="19:21" x14ac:dyDescent="0.25">
      <c r="S23657" s="46"/>
      <c r="U23657" s="46"/>
    </row>
    <row r="23658" spans="19:21" x14ac:dyDescent="0.25">
      <c r="S23658" s="46"/>
      <c r="U23658" s="46"/>
    </row>
    <row r="23659" spans="19:21" x14ac:dyDescent="0.25">
      <c r="S23659" s="46"/>
      <c r="U23659" s="46"/>
    </row>
    <row r="23660" spans="19:21" x14ac:dyDescent="0.25">
      <c r="S23660" s="46"/>
      <c r="U23660" s="46"/>
    </row>
    <row r="23661" spans="19:21" x14ac:dyDescent="0.25">
      <c r="S23661" s="46"/>
      <c r="U23661" s="46"/>
    </row>
    <row r="23662" spans="19:21" x14ac:dyDescent="0.25">
      <c r="S23662" s="46"/>
      <c r="U23662" s="46"/>
    </row>
    <row r="23663" spans="19:21" x14ac:dyDescent="0.25">
      <c r="S23663" s="46"/>
      <c r="U23663" s="46"/>
    </row>
    <row r="23664" spans="19:21" x14ac:dyDescent="0.25">
      <c r="S23664" s="46"/>
      <c r="U23664" s="46"/>
    </row>
    <row r="23665" spans="19:21" x14ac:dyDescent="0.25">
      <c r="S23665" s="46"/>
      <c r="U23665" s="46"/>
    </row>
    <row r="23666" spans="19:21" x14ac:dyDescent="0.25">
      <c r="S23666" s="46"/>
      <c r="U23666" s="46"/>
    </row>
    <row r="23667" spans="19:21" x14ac:dyDescent="0.25">
      <c r="S23667" s="46"/>
      <c r="U23667" s="46"/>
    </row>
    <row r="23668" spans="19:21" x14ac:dyDescent="0.25">
      <c r="S23668" s="46"/>
      <c r="U23668" s="46"/>
    </row>
    <row r="23669" spans="19:21" x14ac:dyDescent="0.25">
      <c r="S23669" s="46"/>
      <c r="U23669" s="46"/>
    </row>
    <row r="23670" spans="19:21" x14ac:dyDescent="0.25">
      <c r="S23670" s="46"/>
      <c r="U23670" s="46"/>
    </row>
    <row r="23671" spans="19:21" x14ac:dyDescent="0.25">
      <c r="S23671" s="46"/>
      <c r="U23671" s="46"/>
    </row>
    <row r="23672" spans="19:21" x14ac:dyDescent="0.25">
      <c r="S23672" s="46"/>
      <c r="U23672" s="46"/>
    </row>
    <row r="23673" spans="19:21" x14ac:dyDescent="0.25">
      <c r="S23673" s="46"/>
      <c r="U23673" s="46"/>
    </row>
    <row r="23674" spans="19:21" x14ac:dyDescent="0.25">
      <c r="S23674" s="46"/>
      <c r="U23674" s="46"/>
    </row>
    <row r="23675" spans="19:21" x14ac:dyDescent="0.25">
      <c r="S23675" s="46"/>
      <c r="U23675" s="46"/>
    </row>
    <row r="23676" spans="19:21" x14ac:dyDescent="0.25">
      <c r="S23676" s="46"/>
      <c r="U23676" s="46"/>
    </row>
    <row r="23677" spans="19:21" x14ac:dyDescent="0.25">
      <c r="S23677" s="46"/>
      <c r="U23677" s="46"/>
    </row>
    <row r="23678" spans="19:21" x14ac:dyDescent="0.25">
      <c r="S23678" s="46"/>
      <c r="U23678" s="46"/>
    </row>
    <row r="23679" spans="19:21" x14ac:dyDescent="0.25">
      <c r="S23679" s="46"/>
      <c r="U23679" s="46"/>
    </row>
    <row r="23680" spans="19:21" x14ac:dyDescent="0.25">
      <c r="S23680" s="46"/>
      <c r="U23680" s="46"/>
    </row>
    <row r="23681" spans="19:21" x14ac:dyDescent="0.25">
      <c r="S23681" s="46"/>
      <c r="U23681" s="46"/>
    </row>
    <row r="23682" spans="19:21" x14ac:dyDescent="0.25">
      <c r="S23682" s="46"/>
      <c r="U23682" s="46"/>
    </row>
    <row r="23683" spans="19:21" x14ac:dyDescent="0.25">
      <c r="S23683" s="46"/>
      <c r="U23683" s="46"/>
    </row>
    <row r="23684" spans="19:21" x14ac:dyDescent="0.25">
      <c r="S23684" s="46"/>
      <c r="U23684" s="46"/>
    </row>
    <row r="23685" spans="19:21" x14ac:dyDescent="0.25">
      <c r="S23685" s="46"/>
      <c r="U23685" s="46"/>
    </row>
    <row r="23686" spans="19:21" x14ac:dyDescent="0.25">
      <c r="S23686" s="46"/>
      <c r="U23686" s="46"/>
    </row>
    <row r="23687" spans="19:21" x14ac:dyDescent="0.25">
      <c r="S23687" s="46"/>
      <c r="U23687" s="46"/>
    </row>
    <row r="23688" spans="19:21" x14ac:dyDescent="0.25">
      <c r="S23688" s="46"/>
      <c r="U23688" s="46"/>
    </row>
    <row r="23689" spans="19:21" x14ac:dyDescent="0.25">
      <c r="S23689" s="46"/>
      <c r="U23689" s="46"/>
    </row>
    <row r="23690" spans="19:21" x14ac:dyDescent="0.25">
      <c r="S23690" s="46"/>
      <c r="U23690" s="46"/>
    </row>
    <row r="23691" spans="19:21" x14ac:dyDescent="0.25">
      <c r="S23691" s="46"/>
      <c r="U23691" s="46"/>
    </row>
    <row r="23692" spans="19:21" x14ac:dyDescent="0.25">
      <c r="S23692" s="46"/>
      <c r="U23692" s="46"/>
    </row>
    <row r="23693" spans="19:21" x14ac:dyDescent="0.25">
      <c r="S23693" s="46"/>
      <c r="U23693" s="46"/>
    </row>
    <row r="23694" spans="19:21" x14ac:dyDescent="0.25">
      <c r="S23694" s="46"/>
      <c r="U23694" s="46"/>
    </row>
    <row r="23695" spans="19:21" x14ac:dyDescent="0.25">
      <c r="S23695" s="46"/>
      <c r="U23695" s="46"/>
    </row>
    <row r="23696" spans="19:21" x14ac:dyDescent="0.25">
      <c r="S23696" s="46"/>
      <c r="U23696" s="46"/>
    </row>
    <row r="23697" spans="19:21" x14ac:dyDescent="0.25">
      <c r="S23697" s="46"/>
      <c r="U23697" s="46"/>
    </row>
    <row r="23698" spans="19:21" x14ac:dyDescent="0.25">
      <c r="S23698" s="46"/>
      <c r="U23698" s="46"/>
    </row>
    <row r="23699" spans="19:21" x14ac:dyDescent="0.25">
      <c r="S23699" s="46"/>
      <c r="U23699" s="46"/>
    </row>
    <row r="23700" spans="19:21" x14ac:dyDescent="0.25">
      <c r="S23700" s="46"/>
      <c r="U23700" s="46"/>
    </row>
    <row r="23701" spans="19:21" x14ac:dyDescent="0.25">
      <c r="S23701" s="46"/>
      <c r="U23701" s="46"/>
    </row>
    <row r="23702" spans="19:21" x14ac:dyDescent="0.25">
      <c r="S23702" s="46"/>
      <c r="U23702" s="46"/>
    </row>
    <row r="23703" spans="19:21" x14ac:dyDescent="0.25">
      <c r="S23703" s="46"/>
      <c r="U23703" s="46"/>
    </row>
    <row r="23704" spans="19:21" x14ac:dyDescent="0.25">
      <c r="S23704" s="46"/>
      <c r="U23704" s="46"/>
    </row>
    <row r="23705" spans="19:21" x14ac:dyDescent="0.25">
      <c r="S23705" s="46"/>
      <c r="U23705" s="46"/>
    </row>
    <row r="23706" spans="19:21" x14ac:dyDescent="0.25">
      <c r="S23706" s="46"/>
      <c r="U23706" s="46"/>
    </row>
    <row r="23707" spans="19:21" x14ac:dyDescent="0.25">
      <c r="S23707" s="46"/>
      <c r="U23707" s="46"/>
    </row>
    <row r="23708" spans="19:21" x14ac:dyDescent="0.25">
      <c r="S23708" s="46"/>
      <c r="U23708" s="46"/>
    </row>
    <row r="23709" spans="19:21" x14ac:dyDescent="0.25">
      <c r="S23709" s="46"/>
      <c r="U23709" s="46"/>
    </row>
    <row r="23710" spans="19:21" x14ac:dyDescent="0.25">
      <c r="S23710" s="46"/>
      <c r="U23710" s="46"/>
    </row>
    <row r="23711" spans="19:21" x14ac:dyDescent="0.25">
      <c r="S23711" s="46"/>
      <c r="U23711" s="46"/>
    </row>
    <row r="23712" spans="19:21" x14ac:dyDescent="0.25">
      <c r="S23712" s="46"/>
      <c r="U23712" s="46"/>
    </row>
    <row r="23713" spans="19:21" x14ac:dyDescent="0.25">
      <c r="S23713" s="46"/>
      <c r="U23713" s="46"/>
    </row>
    <row r="23714" spans="19:21" x14ac:dyDescent="0.25">
      <c r="S23714" s="46"/>
      <c r="U23714" s="46"/>
    </row>
    <row r="23715" spans="19:21" x14ac:dyDescent="0.25">
      <c r="S23715" s="46"/>
      <c r="U23715" s="46"/>
    </row>
    <row r="23716" spans="19:21" x14ac:dyDescent="0.25">
      <c r="S23716" s="46"/>
      <c r="U23716" s="46"/>
    </row>
    <row r="23717" spans="19:21" x14ac:dyDescent="0.25">
      <c r="S23717" s="46"/>
      <c r="U23717" s="46"/>
    </row>
    <row r="23718" spans="19:21" x14ac:dyDescent="0.25">
      <c r="S23718" s="46"/>
      <c r="U23718" s="46"/>
    </row>
    <row r="23719" spans="19:21" x14ac:dyDescent="0.25">
      <c r="S23719" s="46"/>
      <c r="U23719" s="46"/>
    </row>
    <row r="23720" spans="19:21" x14ac:dyDescent="0.25">
      <c r="S23720" s="46"/>
      <c r="U23720" s="46"/>
    </row>
    <row r="23721" spans="19:21" x14ac:dyDescent="0.25">
      <c r="S23721" s="46"/>
      <c r="U23721" s="46"/>
    </row>
    <row r="23722" spans="19:21" x14ac:dyDescent="0.25">
      <c r="S23722" s="46"/>
      <c r="U23722" s="46"/>
    </row>
    <row r="23723" spans="19:21" x14ac:dyDescent="0.25">
      <c r="S23723" s="46"/>
      <c r="U23723" s="46"/>
    </row>
    <row r="23724" spans="19:21" x14ac:dyDescent="0.25">
      <c r="S23724" s="46"/>
      <c r="U23724" s="46"/>
    </row>
    <row r="23725" spans="19:21" x14ac:dyDescent="0.25">
      <c r="S23725" s="46"/>
      <c r="U23725" s="46"/>
    </row>
    <row r="23726" spans="19:21" x14ac:dyDescent="0.25">
      <c r="S23726" s="46"/>
      <c r="U23726" s="46"/>
    </row>
    <row r="23727" spans="19:21" x14ac:dyDescent="0.25">
      <c r="S23727" s="46"/>
      <c r="U23727" s="46"/>
    </row>
    <row r="23728" spans="19:21" x14ac:dyDescent="0.25">
      <c r="S23728" s="46"/>
      <c r="U23728" s="46"/>
    </row>
    <row r="23729" spans="19:21" x14ac:dyDescent="0.25">
      <c r="S23729" s="46"/>
      <c r="U23729" s="46"/>
    </row>
    <row r="23730" spans="19:21" x14ac:dyDescent="0.25">
      <c r="S23730" s="46"/>
      <c r="U23730" s="46"/>
    </row>
    <row r="23731" spans="19:21" x14ac:dyDescent="0.25">
      <c r="S23731" s="46"/>
      <c r="U23731" s="46"/>
    </row>
    <row r="23732" spans="19:21" x14ac:dyDescent="0.25">
      <c r="S23732" s="46"/>
      <c r="U23732" s="46"/>
    </row>
    <row r="23733" spans="19:21" x14ac:dyDescent="0.25">
      <c r="S23733" s="46"/>
      <c r="U23733" s="46"/>
    </row>
    <row r="23734" spans="19:21" x14ac:dyDescent="0.25">
      <c r="S23734" s="46"/>
      <c r="U23734" s="46"/>
    </row>
    <row r="23735" spans="19:21" x14ac:dyDescent="0.25">
      <c r="S23735" s="46"/>
      <c r="U23735" s="46"/>
    </row>
    <row r="23736" spans="19:21" x14ac:dyDescent="0.25">
      <c r="S23736" s="46"/>
      <c r="U23736" s="46"/>
    </row>
    <row r="23737" spans="19:21" x14ac:dyDescent="0.25">
      <c r="S23737" s="46"/>
      <c r="U23737" s="46"/>
    </row>
    <row r="23738" spans="19:21" x14ac:dyDescent="0.25">
      <c r="S23738" s="46"/>
      <c r="U23738" s="46"/>
    </row>
    <row r="23739" spans="19:21" x14ac:dyDescent="0.25">
      <c r="S23739" s="46"/>
      <c r="U23739" s="46"/>
    </row>
    <row r="23740" spans="19:21" x14ac:dyDescent="0.25">
      <c r="S23740" s="46"/>
      <c r="U23740" s="46"/>
    </row>
    <row r="23741" spans="19:21" x14ac:dyDescent="0.25">
      <c r="S23741" s="46"/>
      <c r="U23741" s="46"/>
    </row>
    <row r="23742" spans="19:21" x14ac:dyDescent="0.25">
      <c r="S23742" s="46"/>
      <c r="U23742" s="46"/>
    </row>
    <row r="23743" spans="19:21" x14ac:dyDescent="0.25">
      <c r="S23743" s="46"/>
      <c r="U23743" s="46"/>
    </row>
    <row r="23744" spans="19:21" x14ac:dyDescent="0.25">
      <c r="S23744" s="46"/>
      <c r="U23744" s="46"/>
    </row>
    <row r="23745" spans="19:21" x14ac:dyDescent="0.25">
      <c r="S23745" s="46"/>
      <c r="U23745" s="46"/>
    </row>
    <row r="23746" spans="19:21" x14ac:dyDescent="0.25">
      <c r="S23746" s="46"/>
      <c r="U23746" s="46"/>
    </row>
    <row r="23747" spans="19:21" x14ac:dyDescent="0.25">
      <c r="S23747" s="46"/>
      <c r="U23747" s="46"/>
    </row>
    <row r="23748" spans="19:21" x14ac:dyDescent="0.25">
      <c r="S23748" s="46"/>
      <c r="U23748" s="46"/>
    </row>
    <row r="23749" spans="19:21" x14ac:dyDescent="0.25">
      <c r="S23749" s="46"/>
      <c r="U23749" s="46"/>
    </row>
    <row r="23750" spans="19:21" x14ac:dyDescent="0.25">
      <c r="S23750" s="46"/>
      <c r="U23750" s="46"/>
    </row>
    <row r="23751" spans="19:21" x14ac:dyDescent="0.25">
      <c r="S23751" s="46"/>
      <c r="U23751" s="46"/>
    </row>
    <row r="23752" spans="19:21" x14ac:dyDescent="0.25">
      <c r="S23752" s="46"/>
      <c r="U23752" s="46"/>
    </row>
    <row r="23753" spans="19:21" x14ac:dyDescent="0.25">
      <c r="S23753" s="46"/>
      <c r="U23753" s="46"/>
    </row>
    <row r="23754" spans="19:21" x14ac:dyDescent="0.25">
      <c r="S23754" s="46"/>
      <c r="U23754" s="46"/>
    </row>
    <row r="23755" spans="19:21" x14ac:dyDescent="0.25">
      <c r="S23755" s="46"/>
      <c r="U23755" s="46"/>
    </row>
    <row r="23756" spans="19:21" x14ac:dyDescent="0.25">
      <c r="S23756" s="46"/>
      <c r="U23756" s="46"/>
    </row>
    <row r="23757" spans="19:21" x14ac:dyDescent="0.25">
      <c r="S23757" s="46"/>
      <c r="U23757" s="46"/>
    </row>
    <row r="23758" spans="19:21" x14ac:dyDescent="0.25">
      <c r="S23758" s="46"/>
      <c r="U23758" s="46"/>
    </row>
    <row r="23759" spans="19:21" x14ac:dyDescent="0.25">
      <c r="S23759" s="46"/>
      <c r="U23759" s="46"/>
    </row>
    <row r="23760" spans="19:21" x14ac:dyDescent="0.25">
      <c r="S23760" s="46"/>
      <c r="U23760" s="46"/>
    </row>
    <row r="23761" spans="19:21" x14ac:dyDescent="0.25">
      <c r="S23761" s="46"/>
      <c r="U23761" s="46"/>
    </row>
    <row r="23762" spans="19:21" x14ac:dyDescent="0.25">
      <c r="S23762" s="46"/>
      <c r="U23762" s="46"/>
    </row>
    <row r="23763" spans="19:21" x14ac:dyDescent="0.25">
      <c r="S23763" s="46"/>
      <c r="U23763" s="46"/>
    </row>
    <row r="23764" spans="19:21" x14ac:dyDescent="0.25">
      <c r="S23764" s="46"/>
      <c r="U23764" s="46"/>
    </row>
    <row r="23765" spans="19:21" x14ac:dyDescent="0.25">
      <c r="S23765" s="46"/>
      <c r="U23765" s="46"/>
    </row>
    <row r="23766" spans="19:21" x14ac:dyDescent="0.25">
      <c r="S23766" s="46"/>
      <c r="U23766" s="46"/>
    </row>
    <row r="23767" spans="19:21" x14ac:dyDescent="0.25">
      <c r="S23767" s="46"/>
      <c r="U23767" s="46"/>
    </row>
    <row r="23768" spans="19:21" x14ac:dyDescent="0.25">
      <c r="S23768" s="46"/>
      <c r="U23768" s="46"/>
    </row>
    <row r="23769" spans="19:21" x14ac:dyDescent="0.25">
      <c r="S23769" s="46"/>
      <c r="U23769" s="46"/>
    </row>
    <row r="23770" spans="19:21" x14ac:dyDescent="0.25">
      <c r="S23770" s="46"/>
      <c r="U23770" s="46"/>
    </row>
    <row r="23771" spans="19:21" x14ac:dyDescent="0.25">
      <c r="S23771" s="46"/>
      <c r="U23771" s="46"/>
    </row>
    <row r="23772" spans="19:21" x14ac:dyDescent="0.25">
      <c r="S23772" s="46"/>
      <c r="U23772" s="46"/>
    </row>
    <row r="23773" spans="19:21" x14ac:dyDescent="0.25">
      <c r="S23773" s="46"/>
      <c r="U23773" s="46"/>
    </row>
    <row r="23774" spans="19:21" x14ac:dyDescent="0.25">
      <c r="S23774" s="46"/>
      <c r="U23774" s="46"/>
    </row>
    <row r="23775" spans="19:21" x14ac:dyDescent="0.25">
      <c r="S23775" s="46"/>
      <c r="U23775" s="46"/>
    </row>
    <row r="23776" spans="19:21" x14ac:dyDescent="0.25">
      <c r="S23776" s="46"/>
      <c r="U23776" s="46"/>
    </row>
    <row r="23777" spans="19:21" x14ac:dyDescent="0.25">
      <c r="S23777" s="46"/>
      <c r="U23777" s="46"/>
    </row>
    <row r="23778" spans="19:21" x14ac:dyDescent="0.25">
      <c r="S23778" s="46"/>
      <c r="U23778" s="46"/>
    </row>
    <row r="23779" spans="19:21" x14ac:dyDescent="0.25">
      <c r="S23779" s="46"/>
      <c r="U23779" s="46"/>
    </row>
    <row r="23780" spans="19:21" x14ac:dyDescent="0.25">
      <c r="S23780" s="46"/>
      <c r="U23780" s="46"/>
    </row>
    <row r="23781" spans="19:21" x14ac:dyDescent="0.25">
      <c r="S23781" s="46"/>
      <c r="U23781" s="46"/>
    </row>
    <row r="23782" spans="19:21" x14ac:dyDescent="0.25">
      <c r="S23782" s="46"/>
      <c r="U23782" s="46"/>
    </row>
    <row r="23783" spans="19:21" x14ac:dyDescent="0.25">
      <c r="S23783" s="46"/>
      <c r="U23783" s="46"/>
    </row>
    <row r="23784" spans="19:21" x14ac:dyDescent="0.25">
      <c r="S23784" s="46"/>
      <c r="U23784" s="46"/>
    </row>
    <row r="23785" spans="19:21" x14ac:dyDescent="0.25">
      <c r="S23785" s="46"/>
      <c r="U23785" s="46"/>
    </row>
    <row r="23786" spans="19:21" x14ac:dyDescent="0.25">
      <c r="S23786" s="46"/>
      <c r="U23786" s="46"/>
    </row>
    <row r="23787" spans="19:21" x14ac:dyDescent="0.25">
      <c r="S23787" s="46"/>
      <c r="U23787" s="46"/>
    </row>
    <row r="23788" spans="19:21" x14ac:dyDescent="0.25">
      <c r="S23788" s="46"/>
      <c r="U23788" s="46"/>
    </row>
    <row r="23789" spans="19:21" x14ac:dyDescent="0.25">
      <c r="S23789" s="46"/>
      <c r="U23789" s="46"/>
    </row>
    <row r="23790" spans="19:21" x14ac:dyDescent="0.25">
      <c r="S23790" s="46"/>
      <c r="U23790" s="46"/>
    </row>
    <row r="23791" spans="19:21" x14ac:dyDescent="0.25">
      <c r="S23791" s="46"/>
      <c r="U23791" s="46"/>
    </row>
    <row r="23792" spans="19:21" x14ac:dyDescent="0.25">
      <c r="S23792" s="46"/>
      <c r="U23792" s="46"/>
    </row>
    <row r="23793" spans="19:21" x14ac:dyDescent="0.25">
      <c r="S23793" s="46"/>
      <c r="U23793" s="46"/>
    </row>
    <row r="23794" spans="19:21" x14ac:dyDescent="0.25">
      <c r="S23794" s="46"/>
      <c r="U23794" s="46"/>
    </row>
    <row r="23795" spans="19:21" x14ac:dyDescent="0.25">
      <c r="S23795" s="46"/>
      <c r="U23795" s="46"/>
    </row>
    <row r="23796" spans="19:21" x14ac:dyDescent="0.25">
      <c r="S23796" s="46"/>
      <c r="U23796" s="46"/>
    </row>
    <row r="23797" spans="19:21" x14ac:dyDescent="0.25">
      <c r="S23797" s="46"/>
      <c r="U23797" s="46"/>
    </row>
    <row r="23798" spans="19:21" x14ac:dyDescent="0.25">
      <c r="S23798" s="46"/>
      <c r="U23798" s="46"/>
    </row>
    <row r="23799" spans="19:21" x14ac:dyDescent="0.25">
      <c r="S23799" s="46"/>
      <c r="U23799" s="46"/>
    </row>
    <row r="23800" spans="19:21" x14ac:dyDescent="0.25">
      <c r="S23800" s="46"/>
      <c r="U23800" s="46"/>
    </row>
    <row r="23801" spans="19:21" x14ac:dyDescent="0.25">
      <c r="S23801" s="46"/>
      <c r="U23801" s="46"/>
    </row>
    <row r="23802" spans="19:21" x14ac:dyDescent="0.25">
      <c r="S23802" s="46"/>
      <c r="U23802" s="46"/>
    </row>
    <row r="23803" spans="19:21" x14ac:dyDescent="0.25">
      <c r="S23803" s="46"/>
      <c r="U23803" s="46"/>
    </row>
    <row r="23804" spans="19:21" x14ac:dyDescent="0.25">
      <c r="S23804" s="46"/>
      <c r="U23804" s="46"/>
    </row>
    <row r="23805" spans="19:21" x14ac:dyDescent="0.25">
      <c r="S23805" s="46"/>
      <c r="U23805" s="46"/>
    </row>
    <row r="23806" spans="19:21" x14ac:dyDescent="0.25">
      <c r="S23806" s="46"/>
      <c r="U23806" s="46"/>
    </row>
    <row r="23807" spans="19:21" x14ac:dyDescent="0.25">
      <c r="S23807" s="46"/>
      <c r="U23807" s="46"/>
    </row>
    <row r="23808" spans="19:21" x14ac:dyDescent="0.25">
      <c r="S23808" s="46"/>
      <c r="U23808" s="46"/>
    </row>
    <row r="23809" spans="19:21" x14ac:dyDescent="0.25">
      <c r="S23809" s="46"/>
      <c r="U23809" s="46"/>
    </row>
    <row r="23810" spans="19:21" x14ac:dyDescent="0.25">
      <c r="S23810" s="46"/>
      <c r="U23810" s="46"/>
    </row>
    <row r="23811" spans="19:21" x14ac:dyDescent="0.25">
      <c r="S23811" s="46"/>
      <c r="U23811" s="46"/>
    </row>
    <row r="23812" spans="19:21" x14ac:dyDescent="0.25">
      <c r="S23812" s="46"/>
      <c r="U23812" s="46"/>
    </row>
    <row r="23813" spans="19:21" x14ac:dyDescent="0.25">
      <c r="S23813" s="46"/>
      <c r="U23813" s="46"/>
    </row>
    <row r="23814" spans="19:21" x14ac:dyDescent="0.25">
      <c r="S23814" s="46"/>
      <c r="U23814" s="46"/>
    </row>
    <row r="23815" spans="19:21" x14ac:dyDescent="0.25">
      <c r="S23815" s="46"/>
      <c r="U23815" s="46"/>
    </row>
    <row r="23816" spans="19:21" x14ac:dyDescent="0.25">
      <c r="S23816" s="46"/>
      <c r="U23816" s="46"/>
    </row>
    <row r="23817" spans="19:21" x14ac:dyDescent="0.25">
      <c r="S23817" s="46"/>
      <c r="U23817" s="46"/>
    </row>
    <row r="23818" spans="19:21" x14ac:dyDescent="0.25">
      <c r="S23818" s="46"/>
      <c r="U23818" s="46"/>
    </row>
    <row r="23819" spans="19:21" x14ac:dyDescent="0.25">
      <c r="S23819" s="46"/>
      <c r="U23819" s="46"/>
    </row>
    <row r="23820" spans="19:21" x14ac:dyDescent="0.25">
      <c r="S23820" s="46"/>
      <c r="U23820" s="46"/>
    </row>
    <row r="23821" spans="19:21" x14ac:dyDescent="0.25">
      <c r="S23821" s="46"/>
      <c r="U23821" s="46"/>
    </row>
    <row r="23822" spans="19:21" x14ac:dyDescent="0.25">
      <c r="S23822" s="46"/>
      <c r="U23822" s="46"/>
    </row>
    <row r="23823" spans="19:21" x14ac:dyDescent="0.25">
      <c r="S23823" s="46"/>
      <c r="U23823" s="46"/>
    </row>
    <row r="23824" spans="19:21" x14ac:dyDescent="0.25">
      <c r="S23824" s="46"/>
      <c r="U23824" s="46"/>
    </row>
    <row r="23825" spans="19:21" x14ac:dyDescent="0.25">
      <c r="S23825" s="46"/>
      <c r="U23825" s="46"/>
    </row>
    <row r="23826" spans="19:21" x14ac:dyDescent="0.25">
      <c r="S23826" s="46"/>
      <c r="U23826" s="46"/>
    </row>
    <row r="23827" spans="19:21" x14ac:dyDescent="0.25">
      <c r="S23827" s="46"/>
      <c r="U23827" s="46"/>
    </row>
    <row r="23828" spans="19:21" x14ac:dyDescent="0.25">
      <c r="S23828" s="46"/>
      <c r="U23828" s="46"/>
    </row>
    <row r="23829" spans="19:21" x14ac:dyDescent="0.25">
      <c r="S23829" s="46"/>
      <c r="U23829" s="46"/>
    </row>
    <row r="23830" spans="19:21" x14ac:dyDescent="0.25">
      <c r="S23830" s="46"/>
      <c r="U23830" s="46"/>
    </row>
    <row r="23831" spans="19:21" x14ac:dyDescent="0.25">
      <c r="S23831" s="46"/>
      <c r="U23831" s="46"/>
    </row>
    <row r="23832" spans="19:21" x14ac:dyDescent="0.25">
      <c r="S23832" s="46"/>
      <c r="U23832" s="46"/>
    </row>
    <row r="23833" spans="19:21" x14ac:dyDescent="0.25">
      <c r="S23833" s="46"/>
      <c r="U23833" s="46"/>
    </row>
    <row r="23834" spans="19:21" x14ac:dyDescent="0.25">
      <c r="S23834" s="46"/>
      <c r="U23834" s="46"/>
    </row>
    <row r="23835" spans="19:21" x14ac:dyDescent="0.25">
      <c r="S23835" s="46"/>
      <c r="U23835" s="46"/>
    </row>
    <row r="23836" spans="19:21" x14ac:dyDescent="0.25">
      <c r="S23836" s="46"/>
      <c r="U23836" s="46"/>
    </row>
    <row r="23837" spans="19:21" x14ac:dyDescent="0.25">
      <c r="S23837" s="46"/>
      <c r="U23837" s="46"/>
    </row>
    <row r="23838" spans="19:21" x14ac:dyDescent="0.25">
      <c r="S23838" s="46"/>
      <c r="U23838" s="46"/>
    </row>
    <row r="23839" spans="19:21" x14ac:dyDescent="0.25">
      <c r="S23839" s="46"/>
      <c r="U23839" s="46"/>
    </row>
    <row r="23840" spans="19:21" x14ac:dyDescent="0.25">
      <c r="S23840" s="46"/>
      <c r="U23840" s="46"/>
    </row>
    <row r="23841" spans="19:21" x14ac:dyDescent="0.25">
      <c r="S23841" s="46"/>
      <c r="U23841" s="46"/>
    </row>
    <row r="23842" spans="19:21" x14ac:dyDescent="0.25">
      <c r="S23842" s="46"/>
      <c r="U23842" s="46"/>
    </row>
    <row r="23843" spans="19:21" x14ac:dyDescent="0.25">
      <c r="S23843" s="46"/>
      <c r="U23843" s="46"/>
    </row>
    <row r="23844" spans="19:21" x14ac:dyDescent="0.25">
      <c r="S23844" s="46"/>
      <c r="U23844" s="46"/>
    </row>
    <row r="23845" spans="19:21" x14ac:dyDescent="0.25">
      <c r="S23845" s="46"/>
      <c r="U23845" s="46"/>
    </row>
    <row r="23846" spans="19:21" x14ac:dyDescent="0.25">
      <c r="S23846" s="46"/>
      <c r="U23846" s="46"/>
    </row>
    <row r="23847" spans="19:21" x14ac:dyDescent="0.25">
      <c r="S23847" s="46"/>
      <c r="U23847" s="46"/>
    </row>
    <row r="23848" spans="19:21" x14ac:dyDescent="0.25">
      <c r="S23848" s="46"/>
      <c r="U23848" s="46"/>
    </row>
    <row r="23849" spans="19:21" x14ac:dyDescent="0.25">
      <c r="S23849" s="46"/>
      <c r="U23849" s="46"/>
    </row>
    <row r="23850" spans="19:21" x14ac:dyDescent="0.25">
      <c r="S23850" s="46"/>
      <c r="U23850" s="46"/>
    </row>
    <row r="23851" spans="19:21" x14ac:dyDescent="0.25">
      <c r="S23851" s="46"/>
      <c r="U23851" s="46"/>
    </row>
    <row r="23852" spans="19:21" x14ac:dyDescent="0.25">
      <c r="S23852" s="46"/>
      <c r="U23852" s="46"/>
    </row>
    <row r="23853" spans="19:21" x14ac:dyDescent="0.25">
      <c r="S23853" s="46"/>
      <c r="U23853" s="46"/>
    </row>
    <row r="23854" spans="19:21" x14ac:dyDescent="0.25">
      <c r="S23854" s="46"/>
      <c r="U23854" s="46"/>
    </row>
    <row r="23855" spans="19:21" x14ac:dyDescent="0.25">
      <c r="S23855" s="46"/>
      <c r="U23855" s="46"/>
    </row>
    <row r="23856" spans="19:21" x14ac:dyDescent="0.25">
      <c r="S23856" s="46"/>
      <c r="U23856" s="46"/>
    </row>
    <row r="23857" spans="19:21" x14ac:dyDescent="0.25">
      <c r="S23857" s="46"/>
      <c r="U23857" s="46"/>
    </row>
    <row r="23858" spans="19:21" x14ac:dyDescent="0.25">
      <c r="S23858" s="46"/>
      <c r="U23858" s="46"/>
    </row>
    <row r="23859" spans="19:21" x14ac:dyDescent="0.25">
      <c r="S23859" s="46"/>
      <c r="U23859" s="46"/>
    </row>
    <row r="23860" spans="19:21" x14ac:dyDescent="0.25">
      <c r="S23860" s="46"/>
      <c r="U23860" s="46"/>
    </row>
    <row r="23861" spans="19:21" x14ac:dyDescent="0.25">
      <c r="S23861" s="46"/>
      <c r="U23861" s="46"/>
    </row>
    <row r="23862" spans="19:21" x14ac:dyDescent="0.25">
      <c r="S23862" s="46"/>
      <c r="U23862" s="46"/>
    </row>
    <row r="23863" spans="19:21" x14ac:dyDescent="0.25">
      <c r="S23863" s="46"/>
      <c r="U23863" s="46"/>
    </row>
    <row r="23864" spans="19:21" x14ac:dyDescent="0.25">
      <c r="S23864" s="46"/>
      <c r="U23864" s="46"/>
    </row>
    <row r="23865" spans="19:21" x14ac:dyDescent="0.25">
      <c r="S23865" s="46"/>
      <c r="U23865" s="46"/>
    </row>
    <row r="23866" spans="19:21" x14ac:dyDescent="0.25">
      <c r="S23866" s="46"/>
      <c r="U23866" s="46"/>
    </row>
    <row r="23867" spans="19:21" x14ac:dyDescent="0.25">
      <c r="S23867" s="46"/>
      <c r="U23867" s="46"/>
    </row>
    <row r="23868" spans="19:21" x14ac:dyDescent="0.25">
      <c r="S23868" s="46"/>
      <c r="U23868" s="46"/>
    </row>
    <row r="23869" spans="19:21" x14ac:dyDescent="0.25">
      <c r="S23869" s="46"/>
      <c r="U23869" s="46"/>
    </row>
    <row r="23870" spans="19:21" x14ac:dyDescent="0.25">
      <c r="S23870" s="46"/>
      <c r="U23870" s="46"/>
    </row>
    <row r="23871" spans="19:21" x14ac:dyDescent="0.25">
      <c r="S23871" s="46"/>
      <c r="U23871" s="46"/>
    </row>
    <row r="23872" spans="19:21" x14ac:dyDescent="0.25">
      <c r="S23872" s="46"/>
      <c r="U23872" s="46"/>
    </row>
    <row r="23873" spans="19:21" x14ac:dyDescent="0.25">
      <c r="S23873" s="46"/>
      <c r="U23873" s="46"/>
    </row>
    <row r="23874" spans="19:21" x14ac:dyDescent="0.25">
      <c r="S23874" s="46"/>
      <c r="U23874" s="46"/>
    </row>
    <row r="23875" spans="19:21" x14ac:dyDescent="0.25">
      <c r="S23875" s="46"/>
      <c r="U23875" s="46"/>
    </row>
    <row r="23876" spans="19:21" x14ac:dyDescent="0.25">
      <c r="S23876" s="46"/>
      <c r="U23876" s="46"/>
    </row>
    <row r="23877" spans="19:21" x14ac:dyDescent="0.25">
      <c r="S23877" s="46"/>
      <c r="U23877" s="46"/>
    </row>
    <row r="23878" spans="19:21" x14ac:dyDescent="0.25">
      <c r="S23878" s="46"/>
      <c r="U23878" s="46"/>
    </row>
    <row r="23879" spans="19:21" x14ac:dyDescent="0.25">
      <c r="S23879" s="46"/>
      <c r="U23879" s="46"/>
    </row>
    <row r="23880" spans="19:21" x14ac:dyDescent="0.25">
      <c r="S23880" s="46"/>
      <c r="U23880" s="46"/>
    </row>
    <row r="23881" spans="19:21" x14ac:dyDescent="0.25">
      <c r="S23881" s="46"/>
      <c r="U23881" s="46"/>
    </row>
    <row r="23882" spans="19:21" x14ac:dyDescent="0.25">
      <c r="S23882" s="46"/>
      <c r="U23882" s="46"/>
    </row>
    <row r="23883" spans="19:21" x14ac:dyDescent="0.25">
      <c r="S23883" s="46"/>
      <c r="U23883" s="46"/>
    </row>
    <row r="23884" spans="19:21" x14ac:dyDescent="0.25">
      <c r="S23884" s="46"/>
      <c r="U23884" s="46"/>
    </row>
    <row r="23885" spans="19:21" x14ac:dyDescent="0.25">
      <c r="S23885" s="46"/>
      <c r="U23885" s="46"/>
    </row>
    <row r="23886" spans="19:21" x14ac:dyDescent="0.25">
      <c r="S23886" s="46"/>
      <c r="U23886" s="46"/>
    </row>
    <row r="23887" spans="19:21" x14ac:dyDescent="0.25">
      <c r="S23887" s="46"/>
      <c r="U23887" s="46"/>
    </row>
    <row r="23888" spans="19:21" x14ac:dyDescent="0.25">
      <c r="S23888" s="46"/>
      <c r="U23888" s="46"/>
    </row>
    <row r="23889" spans="19:21" x14ac:dyDescent="0.25">
      <c r="S23889" s="46"/>
      <c r="U23889" s="46"/>
    </row>
    <row r="23890" spans="19:21" x14ac:dyDescent="0.25">
      <c r="S23890" s="46"/>
      <c r="U23890" s="46"/>
    </row>
    <row r="23891" spans="19:21" x14ac:dyDescent="0.25">
      <c r="S23891" s="46"/>
      <c r="U23891" s="46"/>
    </row>
    <row r="23892" spans="19:21" x14ac:dyDescent="0.25">
      <c r="S23892" s="46"/>
      <c r="U23892" s="46"/>
    </row>
    <row r="23893" spans="19:21" x14ac:dyDescent="0.25">
      <c r="S23893" s="46"/>
      <c r="U23893" s="46"/>
    </row>
    <row r="23894" spans="19:21" x14ac:dyDescent="0.25">
      <c r="S23894" s="46"/>
      <c r="U23894" s="46"/>
    </row>
    <row r="23895" spans="19:21" x14ac:dyDescent="0.25">
      <c r="S23895" s="46"/>
      <c r="U23895" s="46"/>
    </row>
    <row r="23896" spans="19:21" x14ac:dyDescent="0.25">
      <c r="S23896" s="46"/>
      <c r="U23896" s="46"/>
    </row>
    <row r="23897" spans="19:21" x14ac:dyDescent="0.25">
      <c r="S23897" s="46"/>
      <c r="U23897" s="46"/>
    </row>
    <row r="23898" spans="19:21" x14ac:dyDescent="0.25">
      <c r="S23898" s="46"/>
      <c r="U23898" s="46"/>
    </row>
    <row r="23899" spans="19:21" x14ac:dyDescent="0.25">
      <c r="S23899" s="46"/>
      <c r="U23899" s="46"/>
    </row>
    <row r="23900" spans="19:21" x14ac:dyDescent="0.25">
      <c r="S23900" s="46"/>
      <c r="U23900" s="46"/>
    </row>
    <row r="23901" spans="19:21" x14ac:dyDescent="0.25">
      <c r="S23901" s="46"/>
      <c r="U23901" s="46"/>
    </row>
    <row r="23902" spans="19:21" x14ac:dyDescent="0.25">
      <c r="S23902" s="46"/>
      <c r="U23902" s="46"/>
    </row>
    <row r="23903" spans="19:21" x14ac:dyDescent="0.25">
      <c r="S23903" s="46"/>
      <c r="U23903" s="46"/>
    </row>
    <row r="23904" spans="19:21" x14ac:dyDescent="0.25">
      <c r="S23904" s="46"/>
      <c r="U23904" s="46"/>
    </row>
    <row r="23905" spans="19:21" x14ac:dyDescent="0.25">
      <c r="S23905" s="46"/>
      <c r="U23905" s="46"/>
    </row>
    <row r="23906" spans="19:21" x14ac:dyDescent="0.25">
      <c r="S23906" s="46"/>
      <c r="U23906" s="46"/>
    </row>
    <row r="23907" spans="19:21" x14ac:dyDescent="0.25">
      <c r="S23907" s="46"/>
      <c r="U23907" s="46"/>
    </row>
    <row r="23908" spans="19:21" x14ac:dyDescent="0.25">
      <c r="S23908" s="46"/>
      <c r="U23908" s="46"/>
    </row>
    <row r="23909" spans="19:21" x14ac:dyDescent="0.25">
      <c r="S23909" s="46"/>
      <c r="U23909" s="46"/>
    </row>
    <row r="23910" spans="19:21" x14ac:dyDescent="0.25">
      <c r="S23910" s="46"/>
      <c r="U23910" s="46"/>
    </row>
    <row r="23911" spans="19:21" x14ac:dyDescent="0.25">
      <c r="S23911" s="46"/>
      <c r="U23911" s="46"/>
    </row>
    <row r="23912" spans="19:21" x14ac:dyDescent="0.25">
      <c r="S23912" s="46"/>
      <c r="U23912" s="46"/>
    </row>
    <row r="23913" spans="19:21" x14ac:dyDescent="0.25">
      <c r="S23913" s="46"/>
      <c r="U23913" s="46"/>
    </row>
    <row r="23914" spans="19:21" x14ac:dyDescent="0.25">
      <c r="S23914" s="46"/>
      <c r="U23914" s="46"/>
    </row>
    <row r="23915" spans="19:21" x14ac:dyDescent="0.25">
      <c r="S23915" s="46"/>
      <c r="U23915" s="46"/>
    </row>
    <row r="23916" spans="19:21" x14ac:dyDescent="0.25">
      <c r="S23916" s="46"/>
      <c r="U23916" s="46"/>
    </row>
    <row r="23917" spans="19:21" x14ac:dyDescent="0.25">
      <c r="S23917" s="46"/>
      <c r="U23917" s="46"/>
    </row>
    <row r="23918" spans="19:21" x14ac:dyDescent="0.25">
      <c r="S23918" s="46"/>
      <c r="U23918" s="46"/>
    </row>
    <row r="23919" spans="19:21" x14ac:dyDescent="0.25">
      <c r="S23919" s="46"/>
      <c r="U23919" s="46"/>
    </row>
    <row r="23920" spans="19:21" x14ac:dyDescent="0.25">
      <c r="S23920" s="46"/>
      <c r="U23920" s="46"/>
    </row>
    <row r="23921" spans="19:21" x14ac:dyDescent="0.25">
      <c r="S23921" s="46"/>
      <c r="U23921" s="46"/>
    </row>
    <row r="23922" spans="19:21" x14ac:dyDescent="0.25">
      <c r="S23922" s="46"/>
      <c r="U23922" s="46"/>
    </row>
    <row r="23923" spans="19:21" x14ac:dyDescent="0.25">
      <c r="S23923" s="46"/>
      <c r="U23923" s="46"/>
    </row>
    <row r="23924" spans="19:21" x14ac:dyDescent="0.25">
      <c r="S23924" s="46"/>
      <c r="U23924" s="46"/>
    </row>
    <row r="23925" spans="19:21" x14ac:dyDescent="0.25">
      <c r="S23925" s="46"/>
      <c r="U23925" s="46"/>
    </row>
    <row r="23926" spans="19:21" x14ac:dyDescent="0.25">
      <c r="S23926" s="46"/>
      <c r="U23926" s="46"/>
    </row>
    <row r="23927" spans="19:21" x14ac:dyDescent="0.25">
      <c r="S23927" s="46"/>
      <c r="U23927" s="46"/>
    </row>
    <row r="23928" spans="19:21" x14ac:dyDescent="0.25">
      <c r="S23928" s="46"/>
      <c r="U23928" s="46"/>
    </row>
    <row r="23929" spans="19:21" x14ac:dyDescent="0.25">
      <c r="S23929" s="46"/>
      <c r="U23929" s="46"/>
    </row>
    <row r="23930" spans="19:21" x14ac:dyDescent="0.25">
      <c r="S23930" s="46"/>
      <c r="U23930" s="46"/>
    </row>
    <row r="23931" spans="19:21" x14ac:dyDescent="0.25">
      <c r="S23931" s="46"/>
      <c r="U23931" s="46"/>
    </row>
    <row r="23932" spans="19:21" x14ac:dyDescent="0.25">
      <c r="S23932" s="46"/>
      <c r="U23932" s="46"/>
    </row>
    <row r="23933" spans="19:21" x14ac:dyDescent="0.25">
      <c r="S23933" s="46"/>
      <c r="U23933" s="46"/>
    </row>
    <row r="23934" spans="19:21" x14ac:dyDescent="0.25">
      <c r="S23934" s="46"/>
      <c r="U23934" s="46"/>
    </row>
    <row r="23935" spans="19:21" x14ac:dyDescent="0.25">
      <c r="S23935" s="46"/>
      <c r="U23935" s="46"/>
    </row>
    <row r="23936" spans="19:21" x14ac:dyDescent="0.25">
      <c r="S23936" s="46"/>
      <c r="U23936" s="46"/>
    </row>
    <row r="23937" spans="19:21" x14ac:dyDescent="0.25">
      <c r="S23937" s="46"/>
      <c r="U23937" s="46"/>
    </row>
    <row r="23938" spans="19:21" x14ac:dyDescent="0.25">
      <c r="S23938" s="46"/>
      <c r="U23938" s="46"/>
    </row>
    <row r="23939" spans="19:21" x14ac:dyDescent="0.25">
      <c r="S23939" s="46"/>
      <c r="U23939" s="46"/>
    </row>
    <row r="23940" spans="19:21" x14ac:dyDescent="0.25">
      <c r="S23940" s="46"/>
      <c r="U23940" s="46"/>
    </row>
    <row r="23941" spans="19:21" x14ac:dyDescent="0.25">
      <c r="S23941" s="46"/>
      <c r="U23941" s="46"/>
    </row>
    <row r="23942" spans="19:21" x14ac:dyDescent="0.25">
      <c r="S23942" s="46"/>
      <c r="U23942" s="46"/>
    </row>
    <row r="23943" spans="19:21" x14ac:dyDescent="0.25">
      <c r="S23943" s="46"/>
      <c r="U23943" s="46"/>
    </row>
    <row r="23944" spans="19:21" x14ac:dyDescent="0.25">
      <c r="S23944" s="46"/>
      <c r="U23944" s="46"/>
    </row>
    <row r="23945" spans="19:21" x14ac:dyDescent="0.25">
      <c r="S23945" s="46"/>
      <c r="U23945" s="46"/>
    </row>
    <row r="23946" spans="19:21" x14ac:dyDescent="0.25">
      <c r="S23946" s="46"/>
      <c r="U23946" s="46"/>
    </row>
    <row r="23947" spans="19:21" x14ac:dyDescent="0.25">
      <c r="S23947" s="46"/>
      <c r="U23947" s="46"/>
    </row>
    <row r="23948" spans="19:21" x14ac:dyDescent="0.25">
      <c r="S23948" s="46"/>
      <c r="U23948" s="46"/>
    </row>
    <row r="23949" spans="19:21" x14ac:dyDescent="0.25">
      <c r="S23949" s="46"/>
      <c r="U23949" s="46"/>
    </row>
    <row r="23950" spans="19:21" x14ac:dyDescent="0.25">
      <c r="S23950" s="46"/>
      <c r="U23950" s="46"/>
    </row>
    <row r="23951" spans="19:21" x14ac:dyDescent="0.25">
      <c r="S23951" s="46"/>
      <c r="U23951" s="46"/>
    </row>
    <row r="23952" spans="19:21" x14ac:dyDescent="0.25">
      <c r="S23952" s="46"/>
      <c r="U23952" s="46"/>
    </row>
    <row r="23953" spans="19:21" x14ac:dyDescent="0.25">
      <c r="S23953" s="46"/>
      <c r="U23953" s="46"/>
    </row>
    <row r="23954" spans="19:21" x14ac:dyDescent="0.25">
      <c r="S23954" s="46"/>
      <c r="U23954" s="46"/>
    </row>
    <row r="23955" spans="19:21" x14ac:dyDescent="0.25">
      <c r="S23955" s="46"/>
      <c r="U23955" s="46"/>
    </row>
    <row r="23956" spans="19:21" x14ac:dyDescent="0.25">
      <c r="S23956" s="46"/>
      <c r="U23956" s="46"/>
    </row>
    <row r="23957" spans="19:21" x14ac:dyDescent="0.25">
      <c r="S23957" s="46"/>
      <c r="U23957" s="46"/>
    </row>
    <row r="23958" spans="19:21" x14ac:dyDescent="0.25">
      <c r="S23958" s="46"/>
      <c r="U23958" s="46"/>
    </row>
    <row r="23959" spans="19:21" x14ac:dyDescent="0.25">
      <c r="S23959" s="46"/>
      <c r="U23959" s="46"/>
    </row>
    <row r="23960" spans="19:21" x14ac:dyDescent="0.25">
      <c r="S23960" s="46"/>
      <c r="U23960" s="46"/>
    </row>
    <row r="23961" spans="19:21" x14ac:dyDescent="0.25">
      <c r="S23961" s="46"/>
      <c r="U23961" s="46"/>
    </row>
    <row r="23962" spans="19:21" x14ac:dyDescent="0.25">
      <c r="S23962" s="46"/>
      <c r="U23962" s="46"/>
    </row>
    <row r="23963" spans="19:21" x14ac:dyDescent="0.25">
      <c r="S23963" s="46"/>
      <c r="U23963" s="46"/>
    </row>
    <row r="23964" spans="19:21" x14ac:dyDescent="0.25">
      <c r="S23964" s="46"/>
      <c r="U23964" s="46"/>
    </row>
    <row r="23965" spans="19:21" x14ac:dyDescent="0.25">
      <c r="S23965" s="46"/>
      <c r="U23965" s="46"/>
    </row>
    <row r="23966" spans="19:21" x14ac:dyDescent="0.25">
      <c r="S23966" s="46"/>
      <c r="U23966" s="46"/>
    </row>
    <row r="23967" spans="19:21" x14ac:dyDescent="0.25">
      <c r="S23967" s="46"/>
      <c r="U23967" s="46"/>
    </row>
    <row r="23968" spans="19:21" x14ac:dyDescent="0.25">
      <c r="S23968" s="46"/>
      <c r="U23968" s="46"/>
    </row>
    <row r="23969" spans="19:21" x14ac:dyDescent="0.25">
      <c r="S23969" s="46"/>
      <c r="U23969" s="46"/>
    </row>
    <row r="23970" spans="19:21" x14ac:dyDescent="0.25">
      <c r="S23970" s="46"/>
      <c r="U23970" s="46"/>
    </row>
    <row r="23971" spans="19:21" x14ac:dyDescent="0.25">
      <c r="S23971" s="46"/>
      <c r="U23971" s="46"/>
    </row>
    <row r="23972" spans="19:21" x14ac:dyDescent="0.25">
      <c r="S23972" s="46"/>
      <c r="U23972" s="46"/>
    </row>
    <row r="23973" spans="19:21" x14ac:dyDescent="0.25">
      <c r="S23973" s="46"/>
      <c r="U23973" s="46"/>
    </row>
    <row r="23974" spans="19:21" x14ac:dyDescent="0.25">
      <c r="S23974" s="46"/>
      <c r="U23974" s="46"/>
    </row>
    <row r="23975" spans="19:21" x14ac:dyDescent="0.25">
      <c r="S23975" s="46"/>
      <c r="U23975" s="46"/>
    </row>
    <row r="23976" spans="19:21" x14ac:dyDescent="0.25">
      <c r="S23976" s="46"/>
      <c r="U23976" s="46"/>
    </row>
    <row r="23977" spans="19:21" x14ac:dyDescent="0.25">
      <c r="S23977" s="46"/>
      <c r="U23977" s="46"/>
    </row>
    <row r="23978" spans="19:21" x14ac:dyDescent="0.25">
      <c r="S23978" s="46"/>
      <c r="U23978" s="46"/>
    </row>
    <row r="23979" spans="19:21" x14ac:dyDescent="0.25">
      <c r="S23979" s="46"/>
      <c r="U23979" s="46"/>
    </row>
    <row r="23980" spans="19:21" x14ac:dyDescent="0.25">
      <c r="S23980" s="46"/>
      <c r="U23980" s="46"/>
    </row>
    <row r="23981" spans="19:21" x14ac:dyDescent="0.25">
      <c r="S23981" s="46"/>
      <c r="U23981" s="46"/>
    </row>
    <row r="23982" spans="19:21" x14ac:dyDescent="0.25">
      <c r="S23982" s="46"/>
      <c r="U23982" s="46"/>
    </row>
    <row r="23983" spans="19:21" x14ac:dyDescent="0.25">
      <c r="S23983" s="46"/>
      <c r="U23983" s="46"/>
    </row>
    <row r="23984" spans="19:21" x14ac:dyDescent="0.25">
      <c r="S23984" s="46"/>
      <c r="U23984" s="46"/>
    </row>
    <row r="23985" spans="19:21" x14ac:dyDescent="0.25">
      <c r="S23985" s="46"/>
      <c r="U23985" s="46"/>
    </row>
    <row r="23986" spans="19:21" x14ac:dyDescent="0.25">
      <c r="S23986" s="46"/>
      <c r="U23986" s="46"/>
    </row>
    <row r="23987" spans="19:21" x14ac:dyDescent="0.25">
      <c r="S23987" s="46"/>
      <c r="U23987" s="46"/>
    </row>
    <row r="23988" spans="19:21" x14ac:dyDescent="0.25">
      <c r="S23988" s="46"/>
      <c r="U23988" s="46"/>
    </row>
    <row r="23989" spans="19:21" x14ac:dyDescent="0.25">
      <c r="S23989" s="46"/>
      <c r="U23989" s="46"/>
    </row>
    <row r="23990" spans="19:21" x14ac:dyDescent="0.25">
      <c r="S23990" s="46"/>
      <c r="U23990" s="46"/>
    </row>
    <row r="23991" spans="19:21" x14ac:dyDescent="0.25">
      <c r="S23991" s="46"/>
      <c r="U23991" s="46"/>
    </row>
    <row r="23992" spans="19:21" x14ac:dyDescent="0.25">
      <c r="S23992" s="46"/>
      <c r="U23992" s="46"/>
    </row>
    <row r="23993" spans="19:21" x14ac:dyDescent="0.25">
      <c r="S23993" s="46"/>
      <c r="U23993" s="46"/>
    </row>
    <row r="23994" spans="19:21" x14ac:dyDescent="0.25">
      <c r="S23994" s="46"/>
      <c r="U23994" s="46"/>
    </row>
    <row r="23995" spans="19:21" x14ac:dyDescent="0.25">
      <c r="S23995" s="46"/>
      <c r="U23995" s="46"/>
    </row>
    <row r="23996" spans="19:21" x14ac:dyDescent="0.25">
      <c r="S23996" s="46"/>
      <c r="U23996" s="46"/>
    </row>
    <row r="23997" spans="19:21" x14ac:dyDescent="0.25">
      <c r="S23997" s="46"/>
      <c r="U23997" s="46"/>
    </row>
    <row r="23998" spans="19:21" x14ac:dyDescent="0.25">
      <c r="S23998" s="46"/>
      <c r="U23998" s="46"/>
    </row>
    <row r="23999" spans="19:21" x14ac:dyDescent="0.25">
      <c r="S23999" s="46"/>
      <c r="U23999" s="46"/>
    </row>
    <row r="24000" spans="19:21" x14ac:dyDescent="0.25">
      <c r="S24000" s="46"/>
      <c r="U24000" s="46"/>
    </row>
    <row r="24001" spans="19:21" x14ac:dyDescent="0.25">
      <c r="S24001" s="46"/>
      <c r="U24001" s="46"/>
    </row>
    <row r="24002" spans="19:21" x14ac:dyDescent="0.25">
      <c r="S24002" s="46"/>
      <c r="U24002" s="46"/>
    </row>
    <row r="24003" spans="19:21" x14ac:dyDescent="0.25">
      <c r="S24003" s="46"/>
      <c r="U24003" s="46"/>
    </row>
    <row r="24004" spans="19:21" x14ac:dyDescent="0.25">
      <c r="S24004" s="46"/>
      <c r="U24004" s="46"/>
    </row>
    <row r="24005" spans="19:21" x14ac:dyDescent="0.25">
      <c r="S24005" s="46"/>
      <c r="U24005" s="46"/>
    </row>
    <row r="24006" spans="19:21" x14ac:dyDescent="0.25">
      <c r="S24006" s="46"/>
      <c r="U24006" s="46"/>
    </row>
    <row r="24007" spans="19:21" x14ac:dyDescent="0.25">
      <c r="S24007" s="46"/>
      <c r="U24007" s="46"/>
    </row>
    <row r="24008" spans="19:21" x14ac:dyDescent="0.25">
      <c r="S24008" s="46"/>
      <c r="U24008" s="46"/>
    </row>
    <row r="24009" spans="19:21" x14ac:dyDescent="0.25">
      <c r="S24009" s="46"/>
      <c r="U24009" s="46"/>
    </row>
    <row r="24010" spans="19:21" x14ac:dyDescent="0.25">
      <c r="S24010" s="46"/>
      <c r="U24010" s="46"/>
    </row>
    <row r="24011" spans="19:21" x14ac:dyDescent="0.25">
      <c r="S24011" s="46"/>
      <c r="U24011" s="46"/>
    </row>
    <row r="24012" spans="19:21" x14ac:dyDescent="0.25">
      <c r="S24012" s="46"/>
      <c r="U24012" s="46"/>
    </row>
    <row r="24013" spans="19:21" x14ac:dyDescent="0.25">
      <c r="S24013" s="46"/>
      <c r="U24013" s="46"/>
    </row>
    <row r="24014" spans="19:21" x14ac:dyDescent="0.25">
      <c r="S24014" s="46"/>
      <c r="U24014" s="46"/>
    </row>
    <row r="24015" spans="19:21" x14ac:dyDescent="0.25">
      <c r="S24015" s="46"/>
      <c r="U24015" s="46"/>
    </row>
    <row r="24016" spans="19:21" x14ac:dyDescent="0.25">
      <c r="S24016" s="46"/>
      <c r="U24016" s="46"/>
    </row>
    <row r="24017" spans="19:21" x14ac:dyDescent="0.25">
      <c r="S24017" s="46"/>
      <c r="U24017" s="46"/>
    </row>
    <row r="24018" spans="19:21" x14ac:dyDescent="0.25">
      <c r="S24018" s="46"/>
      <c r="U24018" s="46"/>
    </row>
    <row r="24019" spans="19:21" x14ac:dyDescent="0.25">
      <c r="S24019" s="46"/>
      <c r="U24019" s="46"/>
    </row>
    <row r="24020" spans="19:21" x14ac:dyDescent="0.25">
      <c r="S24020" s="46"/>
      <c r="U24020" s="46"/>
    </row>
    <row r="24021" spans="19:21" x14ac:dyDescent="0.25">
      <c r="S24021" s="46"/>
      <c r="U24021" s="46"/>
    </row>
    <row r="24022" spans="19:21" x14ac:dyDescent="0.25">
      <c r="S24022" s="46"/>
      <c r="U24022" s="46"/>
    </row>
    <row r="24023" spans="19:21" x14ac:dyDescent="0.25">
      <c r="S24023" s="46"/>
      <c r="U24023" s="46"/>
    </row>
    <row r="24024" spans="19:21" x14ac:dyDescent="0.25">
      <c r="S24024" s="46"/>
      <c r="U24024" s="46"/>
    </row>
    <row r="24025" spans="19:21" x14ac:dyDescent="0.25">
      <c r="S24025" s="46"/>
      <c r="U24025" s="46"/>
    </row>
    <row r="24026" spans="19:21" x14ac:dyDescent="0.25">
      <c r="S24026" s="46"/>
      <c r="U24026" s="46"/>
    </row>
    <row r="24027" spans="19:21" x14ac:dyDescent="0.25">
      <c r="S24027" s="46"/>
      <c r="U24027" s="46"/>
    </row>
    <row r="24028" spans="19:21" x14ac:dyDescent="0.25">
      <c r="S24028" s="46"/>
      <c r="U24028" s="46"/>
    </row>
    <row r="24029" spans="19:21" x14ac:dyDescent="0.25">
      <c r="S24029" s="46"/>
      <c r="U24029" s="46"/>
    </row>
    <row r="24030" spans="19:21" x14ac:dyDescent="0.25">
      <c r="S24030" s="46"/>
      <c r="U24030" s="46"/>
    </row>
    <row r="24031" spans="19:21" x14ac:dyDescent="0.25">
      <c r="S24031" s="46"/>
      <c r="U24031" s="46"/>
    </row>
    <row r="24032" spans="19:21" x14ac:dyDescent="0.25">
      <c r="S24032" s="46"/>
      <c r="U24032" s="46"/>
    </row>
    <row r="24033" spans="19:21" x14ac:dyDescent="0.25">
      <c r="S24033" s="46"/>
      <c r="U24033" s="46"/>
    </row>
    <row r="24034" spans="19:21" x14ac:dyDescent="0.25">
      <c r="S24034" s="46"/>
      <c r="U24034" s="46"/>
    </row>
    <row r="24035" spans="19:21" x14ac:dyDescent="0.25">
      <c r="S24035" s="46"/>
      <c r="U24035" s="46"/>
    </row>
    <row r="24036" spans="19:21" x14ac:dyDescent="0.25">
      <c r="S24036" s="46"/>
      <c r="U24036" s="46"/>
    </row>
    <row r="24037" spans="19:21" x14ac:dyDescent="0.25">
      <c r="S24037" s="46"/>
      <c r="U24037" s="46"/>
    </row>
    <row r="24038" spans="19:21" x14ac:dyDescent="0.25">
      <c r="S24038" s="46"/>
      <c r="U24038" s="46"/>
    </row>
    <row r="24039" spans="19:21" x14ac:dyDescent="0.25">
      <c r="S24039" s="46"/>
      <c r="U24039" s="46"/>
    </row>
    <row r="24040" spans="19:21" x14ac:dyDescent="0.25">
      <c r="S24040" s="46"/>
      <c r="U24040" s="46"/>
    </row>
    <row r="24041" spans="19:21" x14ac:dyDescent="0.25">
      <c r="S24041" s="46"/>
      <c r="U24041" s="46"/>
    </row>
    <row r="24042" spans="19:21" x14ac:dyDescent="0.25">
      <c r="S24042" s="46"/>
      <c r="U24042" s="46"/>
    </row>
    <row r="24043" spans="19:21" x14ac:dyDescent="0.25">
      <c r="S24043" s="46"/>
      <c r="U24043" s="46"/>
    </row>
    <row r="24044" spans="19:21" x14ac:dyDescent="0.25">
      <c r="S24044" s="46"/>
      <c r="U24044" s="46"/>
    </row>
    <row r="24045" spans="19:21" x14ac:dyDescent="0.25">
      <c r="S24045" s="46"/>
      <c r="U24045" s="46"/>
    </row>
    <row r="24046" spans="19:21" x14ac:dyDescent="0.25">
      <c r="S24046" s="46"/>
      <c r="U24046" s="46"/>
    </row>
    <row r="24047" spans="19:21" x14ac:dyDescent="0.25">
      <c r="S24047" s="46"/>
      <c r="U24047" s="46"/>
    </row>
    <row r="24048" spans="19:21" x14ac:dyDescent="0.25">
      <c r="S24048" s="46"/>
      <c r="U24048" s="46"/>
    </row>
    <row r="24049" spans="19:21" x14ac:dyDescent="0.25">
      <c r="S24049" s="46"/>
      <c r="U24049" s="46"/>
    </row>
    <row r="24050" spans="19:21" x14ac:dyDescent="0.25">
      <c r="S24050" s="46"/>
      <c r="U24050" s="46"/>
    </row>
    <row r="24051" spans="19:21" x14ac:dyDescent="0.25">
      <c r="S24051" s="46"/>
      <c r="U24051" s="46"/>
    </row>
    <row r="24052" spans="19:21" x14ac:dyDescent="0.25">
      <c r="S24052" s="46"/>
      <c r="U24052" s="46"/>
    </row>
    <row r="24053" spans="19:21" x14ac:dyDescent="0.25">
      <c r="S24053" s="46"/>
      <c r="U24053" s="46"/>
    </row>
    <row r="24054" spans="19:21" x14ac:dyDescent="0.25">
      <c r="S24054" s="46"/>
      <c r="U24054" s="46"/>
    </row>
    <row r="24055" spans="19:21" x14ac:dyDescent="0.25">
      <c r="S24055" s="46"/>
      <c r="U24055" s="46"/>
    </row>
    <row r="24056" spans="19:21" x14ac:dyDescent="0.25">
      <c r="S24056" s="46"/>
      <c r="U24056" s="46"/>
    </row>
    <row r="24057" spans="19:21" x14ac:dyDescent="0.25">
      <c r="S24057" s="46"/>
      <c r="U24057" s="46"/>
    </row>
    <row r="24058" spans="19:21" x14ac:dyDescent="0.25">
      <c r="S24058" s="46"/>
      <c r="U24058" s="46"/>
    </row>
    <row r="24059" spans="19:21" x14ac:dyDescent="0.25">
      <c r="S24059" s="46"/>
      <c r="U24059" s="46"/>
    </row>
    <row r="24060" spans="19:21" x14ac:dyDescent="0.25">
      <c r="S24060" s="46"/>
      <c r="U24060" s="46"/>
    </row>
    <row r="24061" spans="19:21" x14ac:dyDescent="0.25">
      <c r="S24061" s="46"/>
      <c r="U24061" s="46"/>
    </row>
    <row r="24062" spans="19:21" x14ac:dyDescent="0.25">
      <c r="S24062" s="46"/>
      <c r="U24062" s="46"/>
    </row>
    <row r="24063" spans="19:21" x14ac:dyDescent="0.25">
      <c r="S24063" s="46"/>
      <c r="U24063" s="46"/>
    </row>
    <row r="24064" spans="19:21" x14ac:dyDescent="0.25">
      <c r="S24064" s="46"/>
      <c r="U24064" s="46"/>
    </row>
    <row r="24065" spans="19:21" x14ac:dyDescent="0.25">
      <c r="S24065" s="46"/>
      <c r="U24065" s="46"/>
    </row>
    <row r="24066" spans="19:21" x14ac:dyDescent="0.25">
      <c r="S24066" s="46"/>
      <c r="U24066" s="46"/>
    </row>
    <row r="24067" spans="19:21" x14ac:dyDescent="0.25">
      <c r="S24067" s="46"/>
      <c r="U24067" s="46"/>
    </row>
    <row r="24068" spans="19:21" x14ac:dyDescent="0.25">
      <c r="S24068" s="46"/>
      <c r="U24068" s="46"/>
    </row>
    <row r="24069" spans="19:21" x14ac:dyDescent="0.25">
      <c r="S24069" s="46"/>
      <c r="U24069" s="46"/>
    </row>
    <row r="24070" spans="19:21" x14ac:dyDescent="0.25">
      <c r="S24070" s="46"/>
      <c r="U24070" s="46"/>
    </row>
    <row r="24071" spans="19:21" x14ac:dyDescent="0.25">
      <c r="S24071" s="46"/>
      <c r="U24071" s="46"/>
    </row>
    <row r="24072" spans="19:21" x14ac:dyDescent="0.25">
      <c r="S24072" s="46"/>
      <c r="U24072" s="46"/>
    </row>
    <row r="24073" spans="19:21" x14ac:dyDescent="0.25">
      <c r="S24073" s="46"/>
      <c r="U24073" s="46"/>
    </row>
    <row r="24074" spans="19:21" x14ac:dyDescent="0.25">
      <c r="S24074" s="46"/>
      <c r="U24074" s="46"/>
    </row>
    <row r="24075" spans="19:21" x14ac:dyDescent="0.25">
      <c r="S24075" s="46"/>
      <c r="U24075" s="46"/>
    </row>
    <row r="24076" spans="19:21" x14ac:dyDescent="0.25">
      <c r="S24076" s="46"/>
      <c r="U24076" s="46"/>
    </row>
    <row r="24077" spans="19:21" x14ac:dyDescent="0.25">
      <c r="S24077" s="46"/>
      <c r="U24077" s="46"/>
    </row>
    <row r="24078" spans="19:21" x14ac:dyDescent="0.25">
      <c r="S24078" s="46"/>
      <c r="U24078" s="46"/>
    </row>
    <row r="24079" spans="19:21" x14ac:dyDescent="0.25">
      <c r="S24079" s="46"/>
      <c r="U24079" s="46"/>
    </row>
    <row r="24080" spans="19:21" x14ac:dyDescent="0.25">
      <c r="S24080" s="46"/>
      <c r="U24080" s="46"/>
    </row>
    <row r="24081" spans="19:21" x14ac:dyDescent="0.25">
      <c r="S24081" s="46"/>
      <c r="U24081" s="46"/>
    </row>
    <row r="24082" spans="19:21" x14ac:dyDescent="0.25">
      <c r="S24082" s="46"/>
      <c r="U24082" s="46"/>
    </row>
    <row r="24083" spans="19:21" x14ac:dyDescent="0.25">
      <c r="S24083" s="46"/>
      <c r="U24083" s="46"/>
    </row>
    <row r="24084" spans="19:21" x14ac:dyDescent="0.25">
      <c r="S24084" s="46"/>
      <c r="U24084" s="46"/>
    </row>
    <row r="24085" spans="19:21" x14ac:dyDescent="0.25">
      <c r="S24085" s="46"/>
      <c r="U24085" s="46"/>
    </row>
    <row r="24086" spans="19:21" x14ac:dyDescent="0.25">
      <c r="S24086" s="46"/>
      <c r="U24086" s="46"/>
    </row>
    <row r="24087" spans="19:21" x14ac:dyDescent="0.25">
      <c r="S24087" s="46"/>
      <c r="U24087" s="46"/>
    </row>
    <row r="24088" spans="19:21" x14ac:dyDescent="0.25">
      <c r="S24088" s="46"/>
      <c r="U24088" s="46"/>
    </row>
    <row r="24089" spans="19:21" x14ac:dyDescent="0.25">
      <c r="S24089" s="46"/>
      <c r="U24089" s="46"/>
    </row>
    <row r="24090" spans="19:21" x14ac:dyDescent="0.25">
      <c r="S24090" s="46"/>
      <c r="U24090" s="46"/>
    </row>
    <row r="24091" spans="19:21" x14ac:dyDescent="0.25">
      <c r="S24091" s="46"/>
      <c r="U24091" s="46"/>
    </row>
    <row r="24092" spans="19:21" x14ac:dyDescent="0.25">
      <c r="S24092" s="46"/>
      <c r="U24092" s="46"/>
    </row>
    <row r="24093" spans="19:21" x14ac:dyDescent="0.25">
      <c r="S24093" s="46"/>
      <c r="U24093" s="46"/>
    </row>
    <row r="24094" spans="19:21" x14ac:dyDescent="0.25">
      <c r="S24094" s="46"/>
      <c r="U24094" s="46"/>
    </row>
    <row r="24095" spans="19:21" x14ac:dyDescent="0.25">
      <c r="S24095" s="46"/>
      <c r="U24095" s="46"/>
    </row>
    <row r="24096" spans="19:21" x14ac:dyDescent="0.25">
      <c r="S24096" s="46"/>
      <c r="U24096" s="46"/>
    </row>
    <row r="24097" spans="19:21" x14ac:dyDescent="0.25">
      <c r="S24097" s="46"/>
      <c r="U24097" s="46"/>
    </row>
    <row r="24098" spans="19:21" x14ac:dyDescent="0.25">
      <c r="S24098" s="46"/>
      <c r="U24098" s="46"/>
    </row>
    <row r="24099" spans="19:21" x14ac:dyDescent="0.25">
      <c r="S24099" s="46"/>
      <c r="U24099" s="46"/>
    </row>
    <row r="24100" spans="19:21" x14ac:dyDescent="0.25">
      <c r="S24100" s="46"/>
      <c r="U24100" s="46"/>
    </row>
    <row r="24101" spans="19:21" x14ac:dyDescent="0.25">
      <c r="S24101" s="46"/>
      <c r="U24101" s="46"/>
    </row>
    <row r="24102" spans="19:21" x14ac:dyDescent="0.25">
      <c r="S24102" s="46"/>
      <c r="U24102" s="46"/>
    </row>
    <row r="24103" spans="19:21" x14ac:dyDescent="0.25">
      <c r="S24103" s="46"/>
      <c r="U24103" s="46"/>
    </row>
    <row r="24104" spans="19:21" x14ac:dyDescent="0.25">
      <c r="S24104" s="46"/>
      <c r="U24104" s="46"/>
    </row>
    <row r="24105" spans="19:21" x14ac:dyDescent="0.25">
      <c r="S24105" s="46"/>
      <c r="U24105" s="46"/>
    </row>
    <row r="24106" spans="19:21" x14ac:dyDescent="0.25">
      <c r="S24106" s="46"/>
      <c r="U24106" s="46"/>
    </row>
    <row r="24107" spans="19:21" x14ac:dyDescent="0.25">
      <c r="S24107" s="46"/>
      <c r="U24107" s="46"/>
    </row>
    <row r="24108" spans="19:21" x14ac:dyDescent="0.25">
      <c r="S24108" s="46"/>
      <c r="U24108" s="46"/>
    </row>
    <row r="24109" spans="19:21" x14ac:dyDescent="0.25">
      <c r="S24109" s="46"/>
      <c r="U24109" s="46"/>
    </row>
    <row r="24110" spans="19:21" x14ac:dyDescent="0.25">
      <c r="S24110" s="46"/>
      <c r="U24110" s="46"/>
    </row>
    <row r="24111" spans="19:21" x14ac:dyDescent="0.25">
      <c r="S24111" s="46"/>
      <c r="U24111" s="46"/>
    </row>
    <row r="24112" spans="19:21" x14ac:dyDescent="0.25">
      <c r="S24112" s="46"/>
      <c r="U24112" s="46"/>
    </row>
    <row r="24113" spans="19:21" x14ac:dyDescent="0.25">
      <c r="S24113" s="46"/>
      <c r="U24113" s="46"/>
    </row>
    <row r="24114" spans="19:21" x14ac:dyDescent="0.25">
      <c r="S24114" s="46"/>
      <c r="U24114" s="46"/>
    </row>
    <row r="24115" spans="19:21" x14ac:dyDescent="0.25">
      <c r="S24115" s="46"/>
      <c r="U24115" s="46"/>
    </row>
    <row r="24116" spans="19:21" x14ac:dyDescent="0.25">
      <c r="S24116" s="46"/>
      <c r="U24116" s="46"/>
    </row>
    <row r="24117" spans="19:21" x14ac:dyDescent="0.25">
      <c r="S24117" s="46"/>
      <c r="U24117" s="46"/>
    </row>
    <row r="24118" spans="19:21" x14ac:dyDescent="0.25">
      <c r="S24118" s="46"/>
      <c r="U24118" s="46"/>
    </row>
    <row r="24119" spans="19:21" x14ac:dyDescent="0.25">
      <c r="S24119" s="46"/>
      <c r="U24119" s="46"/>
    </row>
    <row r="24120" spans="19:21" x14ac:dyDescent="0.25">
      <c r="S24120" s="46"/>
      <c r="U24120" s="46"/>
    </row>
    <row r="24121" spans="19:21" x14ac:dyDescent="0.25">
      <c r="S24121" s="46"/>
      <c r="U24121" s="46"/>
    </row>
    <row r="24122" spans="19:21" x14ac:dyDescent="0.25">
      <c r="S24122" s="46"/>
      <c r="U24122" s="46"/>
    </row>
    <row r="24123" spans="19:21" x14ac:dyDescent="0.25">
      <c r="S24123" s="46"/>
      <c r="U24123" s="46"/>
    </row>
    <row r="24124" spans="19:21" x14ac:dyDescent="0.25">
      <c r="S24124" s="46"/>
      <c r="U24124" s="46"/>
    </row>
    <row r="24125" spans="19:21" x14ac:dyDescent="0.25">
      <c r="S24125" s="46"/>
      <c r="U24125" s="46"/>
    </row>
    <row r="24126" spans="19:21" x14ac:dyDescent="0.25">
      <c r="S24126" s="46"/>
      <c r="U24126" s="46"/>
    </row>
    <row r="24127" spans="19:21" x14ac:dyDescent="0.25">
      <c r="S24127" s="46"/>
      <c r="U24127" s="46"/>
    </row>
    <row r="24128" spans="19:21" x14ac:dyDescent="0.25">
      <c r="S24128" s="46"/>
      <c r="U24128" s="46"/>
    </row>
    <row r="24129" spans="19:21" x14ac:dyDescent="0.25">
      <c r="S24129" s="46"/>
      <c r="U24129" s="46"/>
    </row>
    <row r="24130" spans="19:21" x14ac:dyDescent="0.25">
      <c r="S24130" s="46"/>
      <c r="U24130" s="46"/>
    </row>
    <row r="24131" spans="19:21" x14ac:dyDescent="0.25">
      <c r="S24131" s="46"/>
      <c r="U24131" s="46"/>
    </row>
    <row r="24132" spans="19:21" x14ac:dyDescent="0.25">
      <c r="S24132" s="46"/>
      <c r="U24132" s="46"/>
    </row>
    <row r="24133" spans="19:21" x14ac:dyDescent="0.25">
      <c r="S24133" s="46"/>
      <c r="U24133" s="46"/>
    </row>
    <row r="24134" spans="19:21" x14ac:dyDescent="0.25">
      <c r="S24134" s="46"/>
      <c r="U24134" s="46"/>
    </row>
    <row r="24135" spans="19:21" x14ac:dyDescent="0.25">
      <c r="S24135" s="46"/>
      <c r="U24135" s="46"/>
    </row>
    <row r="24136" spans="19:21" x14ac:dyDescent="0.25">
      <c r="S24136" s="46"/>
      <c r="U24136" s="46"/>
    </row>
    <row r="24137" spans="19:21" x14ac:dyDescent="0.25">
      <c r="S24137" s="46"/>
      <c r="U24137" s="46"/>
    </row>
    <row r="24138" spans="19:21" x14ac:dyDescent="0.25">
      <c r="S24138" s="46"/>
      <c r="U24138" s="46"/>
    </row>
    <row r="24139" spans="19:21" x14ac:dyDescent="0.25">
      <c r="S24139" s="46"/>
      <c r="U24139" s="46"/>
    </row>
    <row r="24140" spans="19:21" x14ac:dyDescent="0.25">
      <c r="S24140" s="46"/>
      <c r="U24140" s="46"/>
    </row>
    <row r="24141" spans="19:21" x14ac:dyDescent="0.25">
      <c r="S24141" s="46"/>
      <c r="U24141" s="46"/>
    </row>
    <row r="24142" spans="19:21" x14ac:dyDescent="0.25">
      <c r="S24142" s="46"/>
      <c r="U24142" s="46"/>
    </row>
    <row r="24143" spans="19:21" x14ac:dyDescent="0.25">
      <c r="S24143" s="46"/>
      <c r="U24143" s="46"/>
    </row>
    <row r="24144" spans="19:21" x14ac:dyDescent="0.25">
      <c r="S24144" s="46"/>
      <c r="U24144" s="46"/>
    </row>
    <row r="24145" spans="19:21" x14ac:dyDescent="0.25">
      <c r="S24145" s="46"/>
      <c r="U24145" s="46"/>
    </row>
    <row r="24146" spans="19:21" x14ac:dyDescent="0.25">
      <c r="S24146" s="46"/>
      <c r="U24146" s="46"/>
    </row>
    <row r="24147" spans="19:21" x14ac:dyDescent="0.25">
      <c r="S24147" s="46"/>
      <c r="U24147" s="46"/>
    </row>
    <row r="24148" spans="19:21" x14ac:dyDescent="0.25">
      <c r="S24148" s="46"/>
      <c r="U24148" s="46"/>
    </row>
    <row r="24149" spans="19:21" x14ac:dyDescent="0.25">
      <c r="S24149" s="46"/>
      <c r="U24149" s="46"/>
    </row>
    <row r="24150" spans="19:21" x14ac:dyDescent="0.25">
      <c r="S24150" s="46"/>
      <c r="U24150" s="46"/>
    </row>
    <row r="24151" spans="19:21" x14ac:dyDescent="0.25">
      <c r="S24151" s="46"/>
      <c r="U24151" s="46"/>
    </row>
    <row r="24152" spans="19:21" x14ac:dyDescent="0.25">
      <c r="S24152" s="46"/>
      <c r="U24152" s="46"/>
    </row>
    <row r="24153" spans="19:21" x14ac:dyDescent="0.25">
      <c r="S24153" s="46"/>
      <c r="U24153" s="46"/>
    </row>
    <row r="24154" spans="19:21" x14ac:dyDescent="0.25">
      <c r="S24154" s="46"/>
      <c r="U24154" s="46"/>
    </row>
    <row r="24155" spans="19:21" x14ac:dyDescent="0.25">
      <c r="S24155" s="46"/>
      <c r="U24155" s="46"/>
    </row>
    <row r="24156" spans="19:21" x14ac:dyDescent="0.25">
      <c r="S24156" s="46"/>
      <c r="U24156" s="46"/>
    </row>
    <row r="24157" spans="19:21" x14ac:dyDescent="0.25">
      <c r="S24157" s="46"/>
      <c r="U24157" s="46"/>
    </row>
    <row r="24158" spans="19:21" x14ac:dyDescent="0.25">
      <c r="S24158" s="46"/>
      <c r="U24158" s="46"/>
    </row>
    <row r="24159" spans="19:21" x14ac:dyDescent="0.25">
      <c r="S24159" s="46"/>
      <c r="U24159" s="46"/>
    </row>
    <row r="24160" spans="19:21" x14ac:dyDescent="0.25">
      <c r="S24160" s="46"/>
      <c r="U24160" s="46"/>
    </row>
    <row r="24161" spans="19:21" x14ac:dyDescent="0.25">
      <c r="S24161" s="46"/>
      <c r="U24161" s="46"/>
    </row>
    <row r="24162" spans="19:21" x14ac:dyDescent="0.25">
      <c r="S24162" s="46"/>
      <c r="U24162" s="46"/>
    </row>
    <row r="24163" spans="19:21" x14ac:dyDescent="0.25">
      <c r="S24163" s="46"/>
      <c r="U24163" s="46"/>
    </row>
    <row r="24164" spans="19:21" x14ac:dyDescent="0.25">
      <c r="S24164" s="46"/>
      <c r="U24164" s="46"/>
    </row>
    <row r="24165" spans="19:21" x14ac:dyDescent="0.25">
      <c r="S24165" s="46"/>
      <c r="U24165" s="46"/>
    </row>
    <row r="24166" spans="19:21" x14ac:dyDescent="0.25">
      <c r="S24166" s="46"/>
      <c r="U24166" s="46"/>
    </row>
    <row r="24167" spans="19:21" x14ac:dyDescent="0.25">
      <c r="S24167" s="46"/>
      <c r="U24167" s="46"/>
    </row>
    <row r="24168" spans="19:21" x14ac:dyDescent="0.25">
      <c r="S24168" s="46"/>
      <c r="U24168" s="46"/>
    </row>
    <row r="24169" spans="19:21" x14ac:dyDescent="0.25">
      <c r="S24169" s="46"/>
      <c r="U24169" s="46"/>
    </row>
    <row r="24170" spans="19:21" x14ac:dyDescent="0.25">
      <c r="S24170" s="46"/>
      <c r="U24170" s="46"/>
    </row>
    <row r="24171" spans="19:21" x14ac:dyDescent="0.25">
      <c r="S24171" s="46"/>
      <c r="U24171" s="46"/>
    </row>
    <row r="24172" spans="19:21" x14ac:dyDescent="0.25">
      <c r="S24172" s="46"/>
      <c r="U24172" s="46"/>
    </row>
    <row r="24173" spans="19:21" x14ac:dyDescent="0.25">
      <c r="S24173" s="46"/>
      <c r="U24173" s="46"/>
    </row>
    <row r="24174" spans="19:21" x14ac:dyDescent="0.25">
      <c r="S24174" s="46"/>
      <c r="U24174" s="46"/>
    </row>
    <row r="24175" spans="19:21" x14ac:dyDescent="0.25">
      <c r="S24175" s="46"/>
      <c r="U24175" s="46"/>
    </row>
    <row r="24176" spans="19:21" x14ac:dyDescent="0.25">
      <c r="S24176" s="46"/>
      <c r="U24176" s="46"/>
    </row>
    <row r="24177" spans="19:21" x14ac:dyDescent="0.25">
      <c r="S24177" s="46"/>
      <c r="U24177" s="46"/>
    </row>
    <row r="24178" spans="19:21" x14ac:dyDescent="0.25">
      <c r="S24178" s="46"/>
      <c r="U24178" s="46"/>
    </row>
    <row r="24179" spans="19:21" x14ac:dyDescent="0.25">
      <c r="S24179" s="46"/>
      <c r="U24179" s="46"/>
    </row>
    <row r="24180" spans="19:21" x14ac:dyDescent="0.25">
      <c r="S24180" s="46"/>
      <c r="U24180" s="46"/>
    </row>
    <row r="24181" spans="19:21" x14ac:dyDescent="0.25">
      <c r="S24181" s="46"/>
      <c r="U24181" s="46"/>
    </row>
    <row r="24182" spans="19:21" x14ac:dyDescent="0.25">
      <c r="S24182" s="46"/>
      <c r="U24182" s="46"/>
    </row>
    <row r="24183" spans="19:21" x14ac:dyDescent="0.25">
      <c r="S24183" s="46"/>
      <c r="U24183" s="46"/>
    </row>
    <row r="24184" spans="19:21" x14ac:dyDescent="0.25">
      <c r="S24184" s="46"/>
      <c r="U24184" s="46"/>
    </row>
    <row r="24185" spans="19:21" x14ac:dyDescent="0.25">
      <c r="S24185" s="46"/>
      <c r="U24185" s="46"/>
    </row>
    <row r="24186" spans="19:21" x14ac:dyDescent="0.25">
      <c r="S24186" s="46"/>
      <c r="U24186" s="46"/>
    </row>
    <row r="24187" spans="19:21" x14ac:dyDescent="0.25">
      <c r="S24187" s="46"/>
      <c r="U24187" s="46"/>
    </row>
    <row r="24188" spans="19:21" x14ac:dyDescent="0.25">
      <c r="S24188" s="46"/>
      <c r="U24188" s="46"/>
    </row>
    <row r="24189" spans="19:21" x14ac:dyDescent="0.25">
      <c r="S24189" s="46"/>
      <c r="U24189" s="46"/>
    </row>
    <row r="24190" spans="19:21" x14ac:dyDescent="0.25">
      <c r="S24190" s="46"/>
      <c r="U24190" s="46"/>
    </row>
    <row r="24191" spans="19:21" x14ac:dyDescent="0.25">
      <c r="S24191" s="46"/>
      <c r="U24191" s="46"/>
    </row>
    <row r="24192" spans="19:21" x14ac:dyDescent="0.25">
      <c r="S24192" s="46"/>
      <c r="U24192" s="46"/>
    </row>
    <row r="24193" spans="19:21" x14ac:dyDescent="0.25">
      <c r="S24193" s="46"/>
      <c r="U24193" s="46"/>
    </row>
    <row r="24194" spans="19:21" x14ac:dyDescent="0.25">
      <c r="S24194" s="46"/>
      <c r="U24194" s="46"/>
    </row>
    <row r="24195" spans="19:21" x14ac:dyDescent="0.25">
      <c r="S24195" s="46"/>
      <c r="U24195" s="46"/>
    </row>
    <row r="24196" spans="19:21" x14ac:dyDescent="0.25">
      <c r="S24196" s="46"/>
      <c r="U24196" s="46"/>
    </row>
    <row r="24197" spans="19:21" x14ac:dyDescent="0.25">
      <c r="S24197" s="46"/>
      <c r="U24197" s="46"/>
    </row>
    <row r="24198" spans="19:21" x14ac:dyDescent="0.25">
      <c r="S24198" s="46"/>
      <c r="U24198" s="46"/>
    </row>
    <row r="24199" spans="19:21" x14ac:dyDescent="0.25">
      <c r="S24199" s="46"/>
      <c r="U24199" s="46"/>
    </row>
    <row r="24200" spans="19:21" x14ac:dyDescent="0.25">
      <c r="S24200" s="46"/>
      <c r="U24200" s="46"/>
    </row>
    <row r="24201" spans="19:21" x14ac:dyDescent="0.25">
      <c r="S24201" s="46"/>
      <c r="U24201" s="46"/>
    </row>
    <row r="24202" spans="19:21" x14ac:dyDescent="0.25">
      <c r="S24202" s="46"/>
      <c r="U24202" s="46"/>
    </row>
    <row r="24203" spans="19:21" x14ac:dyDescent="0.25">
      <c r="S24203" s="46"/>
      <c r="U24203" s="46"/>
    </row>
    <row r="24204" spans="19:21" x14ac:dyDescent="0.25">
      <c r="S24204" s="46"/>
      <c r="U24204" s="46"/>
    </row>
    <row r="24205" spans="19:21" x14ac:dyDescent="0.25">
      <c r="S24205" s="46"/>
      <c r="U24205" s="46"/>
    </row>
    <row r="24206" spans="19:21" x14ac:dyDescent="0.25">
      <c r="S24206" s="46"/>
      <c r="U24206" s="46"/>
    </row>
    <row r="24207" spans="19:21" x14ac:dyDescent="0.25">
      <c r="S24207" s="46"/>
      <c r="U24207" s="46"/>
    </row>
    <row r="24208" spans="19:21" x14ac:dyDescent="0.25">
      <c r="S24208" s="46"/>
      <c r="U24208" s="46"/>
    </row>
    <row r="24209" spans="19:21" x14ac:dyDescent="0.25">
      <c r="S24209" s="46"/>
      <c r="U24209" s="46"/>
    </row>
    <row r="24210" spans="19:21" x14ac:dyDescent="0.25">
      <c r="S24210" s="46"/>
      <c r="U24210" s="46"/>
    </row>
    <row r="24211" spans="19:21" x14ac:dyDescent="0.25">
      <c r="S24211" s="46"/>
      <c r="U24211" s="46"/>
    </row>
    <row r="24212" spans="19:21" x14ac:dyDescent="0.25">
      <c r="S24212" s="46"/>
      <c r="U24212" s="46"/>
    </row>
    <row r="24213" spans="19:21" x14ac:dyDescent="0.25">
      <c r="S24213" s="46"/>
      <c r="U24213" s="46"/>
    </row>
    <row r="24214" spans="19:21" x14ac:dyDescent="0.25">
      <c r="S24214" s="46"/>
      <c r="U24214" s="46"/>
    </row>
    <row r="24215" spans="19:21" x14ac:dyDescent="0.25">
      <c r="S24215" s="46"/>
      <c r="U24215" s="46"/>
    </row>
    <row r="24216" spans="19:21" x14ac:dyDescent="0.25">
      <c r="S24216" s="46"/>
      <c r="U24216" s="46"/>
    </row>
    <row r="24217" spans="19:21" x14ac:dyDescent="0.25">
      <c r="S24217" s="46"/>
      <c r="U24217" s="46"/>
    </row>
    <row r="24218" spans="19:21" x14ac:dyDescent="0.25">
      <c r="S24218" s="46"/>
      <c r="U24218" s="46"/>
    </row>
    <row r="24219" spans="19:21" x14ac:dyDescent="0.25">
      <c r="S24219" s="46"/>
      <c r="U24219" s="46"/>
    </row>
    <row r="24220" spans="19:21" x14ac:dyDescent="0.25">
      <c r="S24220" s="46"/>
      <c r="U24220" s="46"/>
    </row>
    <row r="24221" spans="19:21" x14ac:dyDescent="0.25">
      <c r="S24221" s="46"/>
      <c r="U24221" s="46"/>
    </row>
    <row r="24222" spans="19:21" x14ac:dyDescent="0.25">
      <c r="S24222" s="46"/>
      <c r="U24222" s="46"/>
    </row>
    <row r="24223" spans="19:21" x14ac:dyDescent="0.25">
      <c r="S24223" s="46"/>
      <c r="U24223" s="46"/>
    </row>
    <row r="24224" spans="19:21" x14ac:dyDescent="0.25">
      <c r="S24224" s="46"/>
      <c r="U24224" s="46"/>
    </row>
    <row r="24225" spans="19:21" x14ac:dyDescent="0.25">
      <c r="S24225" s="46"/>
      <c r="U24225" s="46"/>
    </row>
    <row r="24226" spans="19:21" x14ac:dyDescent="0.25">
      <c r="S24226" s="46"/>
      <c r="U24226" s="46"/>
    </row>
    <row r="24227" spans="19:21" x14ac:dyDescent="0.25">
      <c r="S24227" s="46"/>
      <c r="U24227" s="46"/>
    </row>
    <row r="24228" spans="19:21" x14ac:dyDescent="0.25">
      <c r="S24228" s="46"/>
      <c r="U24228" s="46"/>
    </row>
    <row r="24229" spans="19:21" x14ac:dyDescent="0.25">
      <c r="S24229" s="46"/>
      <c r="U24229" s="46"/>
    </row>
    <row r="24230" spans="19:21" x14ac:dyDescent="0.25">
      <c r="S24230" s="46"/>
      <c r="U24230" s="46"/>
    </row>
    <row r="24231" spans="19:21" x14ac:dyDescent="0.25">
      <c r="S24231" s="46"/>
      <c r="U24231" s="46"/>
    </row>
    <row r="24232" spans="19:21" x14ac:dyDescent="0.25">
      <c r="S24232" s="46"/>
      <c r="U24232" s="46"/>
    </row>
    <row r="24233" spans="19:21" x14ac:dyDescent="0.25">
      <c r="S24233" s="46"/>
      <c r="U24233" s="46"/>
    </row>
    <row r="24234" spans="19:21" x14ac:dyDescent="0.25">
      <c r="S24234" s="46"/>
      <c r="U24234" s="46"/>
    </row>
    <row r="24235" spans="19:21" x14ac:dyDescent="0.25">
      <c r="S24235" s="46"/>
      <c r="U24235" s="46"/>
    </row>
    <row r="24236" spans="19:21" x14ac:dyDescent="0.25">
      <c r="S24236" s="46"/>
      <c r="U24236" s="46"/>
    </row>
    <row r="24237" spans="19:21" x14ac:dyDescent="0.25">
      <c r="S24237" s="46"/>
      <c r="U24237" s="46"/>
    </row>
    <row r="24238" spans="19:21" x14ac:dyDescent="0.25">
      <c r="S24238" s="46"/>
      <c r="U24238" s="46"/>
    </row>
    <row r="24239" spans="19:21" x14ac:dyDescent="0.25">
      <c r="S24239" s="46"/>
      <c r="U24239" s="46"/>
    </row>
    <row r="24240" spans="19:21" x14ac:dyDescent="0.25">
      <c r="S24240" s="46"/>
      <c r="U24240" s="46"/>
    </row>
    <row r="24241" spans="19:21" x14ac:dyDescent="0.25">
      <c r="S24241" s="46"/>
      <c r="U24241" s="46"/>
    </row>
    <row r="24242" spans="19:21" x14ac:dyDescent="0.25">
      <c r="S24242" s="46"/>
      <c r="U24242" s="46"/>
    </row>
    <row r="24243" spans="19:21" x14ac:dyDescent="0.25">
      <c r="S24243" s="46"/>
      <c r="U24243" s="46"/>
    </row>
    <row r="24244" spans="19:21" x14ac:dyDescent="0.25">
      <c r="S24244" s="46"/>
      <c r="U24244" s="46"/>
    </row>
    <row r="24245" spans="19:21" x14ac:dyDescent="0.25">
      <c r="S24245" s="46"/>
      <c r="U24245" s="46"/>
    </row>
    <row r="24246" spans="19:21" x14ac:dyDescent="0.25">
      <c r="S24246" s="46"/>
      <c r="U24246" s="46"/>
    </row>
    <row r="24247" spans="19:21" x14ac:dyDescent="0.25">
      <c r="S24247" s="46"/>
      <c r="U24247" s="46"/>
    </row>
    <row r="24248" spans="19:21" x14ac:dyDescent="0.25">
      <c r="S24248" s="46"/>
      <c r="U24248" s="46"/>
    </row>
    <row r="24249" spans="19:21" x14ac:dyDescent="0.25">
      <c r="S24249" s="46"/>
      <c r="U24249" s="46"/>
    </row>
    <row r="24250" spans="19:21" x14ac:dyDescent="0.25">
      <c r="S24250" s="46"/>
      <c r="U24250" s="46"/>
    </row>
    <row r="24251" spans="19:21" x14ac:dyDescent="0.25">
      <c r="S24251" s="46"/>
      <c r="U24251" s="46"/>
    </row>
    <row r="24252" spans="19:21" x14ac:dyDescent="0.25">
      <c r="S24252" s="46"/>
      <c r="U24252" s="46"/>
    </row>
    <row r="24253" spans="19:21" x14ac:dyDescent="0.25">
      <c r="S24253" s="46"/>
      <c r="U24253" s="46"/>
    </row>
    <row r="24254" spans="19:21" x14ac:dyDescent="0.25">
      <c r="S24254" s="46"/>
      <c r="U24254" s="46"/>
    </row>
    <row r="24255" spans="19:21" x14ac:dyDescent="0.25">
      <c r="S24255" s="46"/>
      <c r="U24255" s="46"/>
    </row>
    <row r="24256" spans="19:21" x14ac:dyDescent="0.25">
      <c r="S24256" s="46"/>
      <c r="U24256" s="46"/>
    </row>
    <row r="24257" spans="19:21" x14ac:dyDescent="0.25">
      <c r="S24257" s="46"/>
      <c r="U24257" s="46"/>
    </row>
    <row r="24258" spans="19:21" x14ac:dyDescent="0.25">
      <c r="S24258" s="46"/>
      <c r="U24258" s="46"/>
    </row>
    <row r="24259" spans="19:21" x14ac:dyDescent="0.25">
      <c r="S24259" s="46"/>
      <c r="U24259" s="46"/>
    </row>
    <row r="24260" spans="19:21" x14ac:dyDescent="0.25">
      <c r="S24260" s="46"/>
      <c r="U24260" s="46"/>
    </row>
    <row r="24261" spans="19:21" x14ac:dyDescent="0.25">
      <c r="S24261" s="46"/>
      <c r="U24261" s="46"/>
    </row>
    <row r="24262" spans="19:21" x14ac:dyDescent="0.25">
      <c r="S24262" s="46"/>
      <c r="U24262" s="46"/>
    </row>
    <row r="24263" spans="19:21" x14ac:dyDescent="0.25">
      <c r="S24263" s="46"/>
      <c r="U24263" s="46"/>
    </row>
    <row r="24264" spans="19:21" x14ac:dyDescent="0.25">
      <c r="S24264" s="46"/>
      <c r="U24264" s="46"/>
    </row>
    <row r="24265" spans="19:21" x14ac:dyDescent="0.25">
      <c r="S24265" s="46"/>
      <c r="U24265" s="46"/>
    </row>
    <row r="24266" spans="19:21" x14ac:dyDescent="0.25">
      <c r="S24266" s="46"/>
      <c r="U24266" s="46"/>
    </row>
    <row r="24267" spans="19:21" x14ac:dyDescent="0.25">
      <c r="S24267" s="46"/>
      <c r="U24267" s="46"/>
    </row>
    <row r="24268" spans="19:21" x14ac:dyDescent="0.25">
      <c r="S24268" s="46"/>
      <c r="U24268" s="46"/>
    </row>
    <row r="24269" spans="19:21" x14ac:dyDescent="0.25">
      <c r="S24269" s="46"/>
      <c r="U24269" s="46"/>
    </row>
    <row r="24270" spans="19:21" x14ac:dyDescent="0.25">
      <c r="S24270" s="46"/>
      <c r="U24270" s="46"/>
    </row>
    <row r="24271" spans="19:21" x14ac:dyDescent="0.25">
      <c r="S24271" s="46"/>
      <c r="U24271" s="46"/>
    </row>
    <row r="24272" spans="19:21" x14ac:dyDescent="0.25">
      <c r="S24272" s="46"/>
      <c r="U24272" s="46"/>
    </row>
    <row r="24273" spans="19:21" x14ac:dyDescent="0.25">
      <c r="S24273" s="46"/>
      <c r="U24273" s="46"/>
    </row>
    <row r="24274" spans="19:21" x14ac:dyDescent="0.25">
      <c r="S24274" s="46"/>
      <c r="U24274" s="46"/>
    </row>
    <row r="24275" spans="19:21" x14ac:dyDescent="0.25">
      <c r="S24275" s="46"/>
      <c r="U24275" s="46"/>
    </row>
    <row r="24276" spans="19:21" x14ac:dyDescent="0.25">
      <c r="S24276" s="46"/>
      <c r="U24276" s="46"/>
    </row>
    <row r="24277" spans="19:21" x14ac:dyDescent="0.25">
      <c r="S24277" s="46"/>
      <c r="U24277" s="46"/>
    </row>
    <row r="24278" spans="19:21" x14ac:dyDescent="0.25">
      <c r="S24278" s="46"/>
      <c r="U24278" s="46"/>
    </row>
    <row r="24279" spans="19:21" x14ac:dyDescent="0.25">
      <c r="S24279" s="46"/>
      <c r="U24279" s="46"/>
    </row>
    <row r="24280" spans="19:21" x14ac:dyDescent="0.25">
      <c r="S24280" s="46"/>
      <c r="U24280" s="46"/>
    </row>
    <row r="24281" spans="19:21" x14ac:dyDescent="0.25">
      <c r="S24281" s="46"/>
      <c r="U24281" s="46"/>
    </row>
    <row r="24282" spans="19:21" x14ac:dyDescent="0.25">
      <c r="S24282" s="46"/>
      <c r="U24282" s="46"/>
    </row>
    <row r="24283" spans="19:21" x14ac:dyDescent="0.25">
      <c r="S24283" s="46"/>
      <c r="U24283" s="46"/>
    </row>
    <row r="24284" spans="19:21" x14ac:dyDescent="0.25">
      <c r="S24284" s="46"/>
      <c r="U24284" s="46"/>
    </row>
    <row r="24285" spans="19:21" x14ac:dyDescent="0.25">
      <c r="S24285" s="46"/>
      <c r="U24285" s="46"/>
    </row>
    <row r="24286" spans="19:21" x14ac:dyDescent="0.25">
      <c r="S24286" s="46"/>
      <c r="U24286" s="46"/>
    </row>
    <row r="24287" spans="19:21" x14ac:dyDescent="0.25">
      <c r="S24287" s="46"/>
      <c r="U24287" s="46"/>
    </row>
    <row r="24288" spans="19:21" x14ac:dyDescent="0.25">
      <c r="S24288" s="46"/>
      <c r="U24288" s="46"/>
    </row>
    <row r="24289" spans="19:21" x14ac:dyDescent="0.25">
      <c r="S24289" s="46"/>
      <c r="U24289" s="46"/>
    </row>
    <row r="24290" spans="19:21" x14ac:dyDescent="0.25">
      <c r="S24290" s="46"/>
      <c r="U24290" s="46"/>
    </row>
    <row r="24291" spans="19:21" x14ac:dyDescent="0.25">
      <c r="S24291" s="46"/>
      <c r="U24291" s="46"/>
    </row>
    <row r="24292" spans="19:21" x14ac:dyDescent="0.25">
      <c r="S24292" s="46"/>
      <c r="U24292" s="46"/>
    </row>
    <row r="24293" spans="19:21" x14ac:dyDescent="0.25">
      <c r="S24293" s="46"/>
      <c r="U24293" s="46"/>
    </row>
    <row r="24294" spans="19:21" x14ac:dyDescent="0.25">
      <c r="S24294" s="46"/>
      <c r="U24294" s="46"/>
    </row>
    <row r="24295" spans="19:21" x14ac:dyDescent="0.25">
      <c r="S24295" s="46"/>
      <c r="U24295" s="46"/>
    </row>
    <row r="24296" spans="19:21" x14ac:dyDescent="0.25">
      <c r="S24296" s="46"/>
      <c r="U24296" s="46"/>
    </row>
    <row r="24297" spans="19:21" x14ac:dyDescent="0.25">
      <c r="S24297" s="46"/>
      <c r="U24297" s="46"/>
    </row>
    <row r="24298" spans="19:21" x14ac:dyDescent="0.25">
      <c r="S24298" s="46"/>
      <c r="U24298" s="46"/>
    </row>
    <row r="24299" spans="19:21" x14ac:dyDescent="0.25">
      <c r="S24299" s="46"/>
      <c r="U24299" s="46"/>
    </row>
    <row r="24300" spans="19:21" x14ac:dyDescent="0.25">
      <c r="S24300" s="46"/>
      <c r="U24300" s="46"/>
    </row>
    <row r="24301" spans="19:21" x14ac:dyDescent="0.25">
      <c r="S24301" s="46"/>
      <c r="U24301" s="46"/>
    </row>
    <row r="24302" spans="19:21" x14ac:dyDescent="0.25">
      <c r="S24302" s="46"/>
      <c r="U24302" s="46"/>
    </row>
    <row r="24303" spans="19:21" x14ac:dyDescent="0.25">
      <c r="S24303" s="46"/>
      <c r="U24303" s="46"/>
    </row>
    <row r="24304" spans="19:21" x14ac:dyDescent="0.25">
      <c r="S24304" s="46"/>
      <c r="U24304" s="46"/>
    </row>
    <row r="24305" spans="19:21" x14ac:dyDescent="0.25">
      <c r="S24305" s="46"/>
      <c r="U24305" s="46"/>
    </row>
    <row r="24306" spans="19:21" x14ac:dyDescent="0.25">
      <c r="S24306" s="46"/>
      <c r="U24306" s="46"/>
    </row>
    <row r="24307" spans="19:21" x14ac:dyDescent="0.25">
      <c r="S24307" s="46"/>
      <c r="U24307" s="46"/>
    </row>
    <row r="24308" spans="19:21" x14ac:dyDescent="0.25">
      <c r="S24308" s="46"/>
      <c r="U24308" s="46"/>
    </row>
    <row r="24309" spans="19:21" x14ac:dyDescent="0.25">
      <c r="S24309" s="46"/>
      <c r="U24309" s="46"/>
    </row>
    <row r="24310" spans="19:21" x14ac:dyDescent="0.25">
      <c r="S24310" s="46"/>
      <c r="U24310" s="46"/>
    </row>
    <row r="24311" spans="19:21" x14ac:dyDescent="0.25">
      <c r="S24311" s="46"/>
      <c r="U24311" s="46"/>
    </row>
    <row r="24312" spans="19:21" x14ac:dyDescent="0.25">
      <c r="S24312" s="46"/>
      <c r="U24312" s="46"/>
    </row>
    <row r="24313" spans="19:21" x14ac:dyDescent="0.25">
      <c r="S24313" s="46"/>
      <c r="U24313" s="46"/>
    </row>
    <row r="24314" spans="19:21" x14ac:dyDescent="0.25">
      <c r="S24314" s="46"/>
      <c r="U24314" s="46"/>
    </row>
    <row r="24315" spans="19:21" x14ac:dyDescent="0.25">
      <c r="S24315" s="46"/>
      <c r="U24315" s="46"/>
    </row>
    <row r="24316" spans="19:21" x14ac:dyDescent="0.25">
      <c r="S24316" s="46"/>
      <c r="U24316" s="46"/>
    </row>
    <row r="24317" spans="19:21" x14ac:dyDescent="0.25">
      <c r="S24317" s="46"/>
      <c r="U24317" s="46"/>
    </row>
    <row r="24318" spans="19:21" x14ac:dyDescent="0.25">
      <c r="S24318" s="46"/>
      <c r="U24318" s="46"/>
    </row>
    <row r="24319" spans="19:21" x14ac:dyDescent="0.25">
      <c r="S24319" s="46"/>
      <c r="U24319" s="46"/>
    </row>
    <row r="24320" spans="19:21" x14ac:dyDescent="0.25">
      <c r="S24320" s="46"/>
      <c r="U24320" s="46"/>
    </row>
    <row r="24321" spans="19:21" x14ac:dyDescent="0.25">
      <c r="S24321" s="46"/>
      <c r="U24321" s="46"/>
    </row>
    <row r="24322" spans="19:21" x14ac:dyDescent="0.25">
      <c r="S24322" s="46"/>
      <c r="U24322" s="46"/>
    </row>
    <row r="24323" spans="19:21" x14ac:dyDescent="0.25">
      <c r="S24323" s="46"/>
      <c r="U24323" s="46"/>
    </row>
    <row r="24324" spans="19:21" x14ac:dyDescent="0.25">
      <c r="S24324" s="46"/>
      <c r="U24324" s="46"/>
    </row>
    <row r="24325" spans="19:21" x14ac:dyDescent="0.25">
      <c r="S24325" s="46"/>
      <c r="U24325" s="46"/>
    </row>
    <row r="24326" spans="19:21" x14ac:dyDescent="0.25">
      <c r="S24326" s="46"/>
      <c r="U24326" s="46"/>
    </row>
    <row r="24327" spans="19:21" x14ac:dyDescent="0.25">
      <c r="S24327" s="46"/>
      <c r="U24327" s="46"/>
    </row>
    <row r="24328" spans="19:21" x14ac:dyDescent="0.25">
      <c r="S24328" s="46"/>
      <c r="U24328" s="46"/>
    </row>
    <row r="24329" spans="19:21" x14ac:dyDescent="0.25">
      <c r="S24329" s="46"/>
      <c r="U24329" s="46"/>
    </row>
    <row r="24330" spans="19:21" x14ac:dyDescent="0.25">
      <c r="S24330" s="46"/>
      <c r="U24330" s="46"/>
    </row>
    <row r="24331" spans="19:21" x14ac:dyDescent="0.25">
      <c r="S24331" s="46"/>
      <c r="U24331" s="46"/>
    </row>
    <row r="24332" spans="19:21" x14ac:dyDescent="0.25">
      <c r="S24332" s="46"/>
      <c r="U24332" s="46"/>
    </row>
    <row r="24333" spans="19:21" x14ac:dyDescent="0.25">
      <c r="S24333" s="46"/>
      <c r="U24333" s="46"/>
    </row>
    <row r="24334" spans="19:21" x14ac:dyDescent="0.25">
      <c r="S24334" s="46"/>
      <c r="U24334" s="46"/>
    </row>
    <row r="24335" spans="19:21" x14ac:dyDescent="0.25">
      <c r="S24335" s="46"/>
      <c r="U24335" s="46"/>
    </row>
    <row r="24336" spans="19:21" x14ac:dyDescent="0.25">
      <c r="S24336" s="46"/>
      <c r="U24336" s="46"/>
    </row>
    <row r="24337" spans="19:21" x14ac:dyDescent="0.25">
      <c r="S24337" s="46"/>
      <c r="U24337" s="46"/>
    </row>
    <row r="24338" spans="19:21" x14ac:dyDescent="0.25">
      <c r="S24338" s="46"/>
      <c r="U24338" s="46"/>
    </row>
    <row r="24339" spans="19:21" x14ac:dyDescent="0.25">
      <c r="S24339" s="46"/>
      <c r="U24339" s="46"/>
    </row>
    <row r="24340" spans="19:21" x14ac:dyDescent="0.25">
      <c r="S24340" s="46"/>
      <c r="U24340" s="46"/>
    </row>
    <row r="24341" spans="19:21" x14ac:dyDescent="0.25">
      <c r="S24341" s="46"/>
      <c r="U24341" s="46"/>
    </row>
    <row r="24342" spans="19:21" x14ac:dyDescent="0.25">
      <c r="S24342" s="46"/>
      <c r="U24342" s="46"/>
    </row>
    <row r="24343" spans="19:21" x14ac:dyDescent="0.25">
      <c r="S24343" s="46"/>
      <c r="U24343" s="46"/>
    </row>
    <row r="24344" spans="19:21" x14ac:dyDescent="0.25">
      <c r="S24344" s="46"/>
      <c r="U24344" s="46"/>
    </row>
    <row r="24345" spans="19:21" x14ac:dyDescent="0.25">
      <c r="S24345" s="46"/>
      <c r="U24345" s="46"/>
    </row>
    <row r="24346" spans="19:21" x14ac:dyDescent="0.25">
      <c r="S24346" s="46"/>
      <c r="U24346" s="46"/>
    </row>
    <row r="24347" spans="19:21" x14ac:dyDescent="0.25">
      <c r="S24347" s="46"/>
      <c r="U24347" s="46"/>
    </row>
    <row r="24348" spans="19:21" x14ac:dyDescent="0.25">
      <c r="S24348" s="46"/>
      <c r="U24348" s="46"/>
    </row>
    <row r="24349" spans="19:21" x14ac:dyDescent="0.25">
      <c r="S24349" s="46"/>
      <c r="U24349" s="46"/>
    </row>
    <row r="24350" spans="19:21" x14ac:dyDescent="0.25">
      <c r="S24350" s="46"/>
      <c r="U24350" s="46"/>
    </row>
    <row r="24351" spans="19:21" x14ac:dyDescent="0.25">
      <c r="S24351" s="46"/>
      <c r="U24351" s="46"/>
    </row>
    <row r="24352" spans="19:21" x14ac:dyDescent="0.25">
      <c r="S24352" s="46"/>
      <c r="U24352" s="46"/>
    </row>
    <row r="24353" spans="19:21" x14ac:dyDescent="0.25">
      <c r="S24353" s="46"/>
      <c r="U24353" s="46"/>
    </row>
    <row r="24354" spans="19:21" x14ac:dyDescent="0.25">
      <c r="S24354" s="46"/>
      <c r="U24354" s="46"/>
    </row>
    <row r="24355" spans="19:21" x14ac:dyDescent="0.25">
      <c r="S24355" s="46"/>
      <c r="U24355" s="46"/>
    </row>
    <row r="24356" spans="19:21" x14ac:dyDescent="0.25">
      <c r="S24356" s="46"/>
      <c r="U24356" s="46"/>
    </row>
    <row r="24357" spans="19:21" x14ac:dyDescent="0.25">
      <c r="S24357" s="46"/>
      <c r="U24357" s="46"/>
    </row>
    <row r="24358" spans="19:21" x14ac:dyDescent="0.25">
      <c r="S24358" s="46"/>
      <c r="U24358" s="46"/>
    </row>
    <row r="24359" spans="19:21" x14ac:dyDescent="0.25">
      <c r="S24359" s="46"/>
      <c r="U24359" s="46"/>
    </row>
    <row r="24360" spans="19:21" x14ac:dyDescent="0.25">
      <c r="S24360" s="46"/>
      <c r="U24360" s="46"/>
    </row>
    <row r="24361" spans="19:21" x14ac:dyDescent="0.25">
      <c r="S24361" s="46"/>
      <c r="U24361" s="46"/>
    </row>
    <row r="24362" spans="19:21" x14ac:dyDescent="0.25">
      <c r="S24362" s="46"/>
      <c r="U24362" s="46"/>
    </row>
    <row r="24363" spans="19:21" x14ac:dyDescent="0.25">
      <c r="S24363" s="46"/>
      <c r="U24363" s="46"/>
    </row>
    <row r="24364" spans="19:21" x14ac:dyDescent="0.25">
      <c r="S24364" s="46"/>
      <c r="U24364" s="46"/>
    </row>
    <row r="24365" spans="19:21" x14ac:dyDescent="0.25">
      <c r="S24365" s="46"/>
      <c r="U24365" s="46"/>
    </row>
    <row r="24366" spans="19:21" x14ac:dyDescent="0.25">
      <c r="S24366" s="46"/>
      <c r="U24366" s="46"/>
    </row>
    <row r="24367" spans="19:21" x14ac:dyDescent="0.25">
      <c r="S24367" s="46"/>
      <c r="U24367" s="46"/>
    </row>
    <row r="24368" spans="19:21" x14ac:dyDescent="0.25">
      <c r="S24368" s="46"/>
      <c r="U24368" s="46"/>
    </row>
    <row r="24369" spans="19:21" x14ac:dyDescent="0.25">
      <c r="S24369" s="46"/>
      <c r="U24369" s="46"/>
    </row>
    <row r="24370" spans="19:21" x14ac:dyDescent="0.25">
      <c r="S24370" s="46"/>
      <c r="U24370" s="46"/>
    </row>
    <row r="24371" spans="19:21" x14ac:dyDescent="0.25">
      <c r="S24371" s="46"/>
      <c r="U24371" s="46"/>
    </row>
    <row r="24372" spans="19:21" x14ac:dyDescent="0.25">
      <c r="S24372" s="46"/>
      <c r="U24372" s="46"/>
    </row>
    <row r="24373" spans="19:21" x14ac:dyDescent="0.25">
      <c r="S24373" s="46"/>
      <c r="U24373" s="46"/>
    </row>
    <row r="24374" spans="19:21" x14ac:dyDescent="0.25">
      <c r="S24374" s="46"/>
      <c r="U24374" s="46"/>
    </row>
    <row r="24375" spans="19:21" x14ac:dyDescent="0.25">
      <c r="S24375" s="46"/>
      <c r="U24375" s="46"/>
    </row>
    <row r="24376" spans="19:21" x14ac:dyDescent="0.25">
      <c r="S24376" s="46"/>
      <c r="U24376" s="46"/>
    </row>
    <row r="24377" spans="19:21" x14ac:dyDescent="0.25">
      <c r="S24377" s="46"/>
      <c r="U24377" s="46"/>
    </row>
    <row r="24378" spans="19:21" x14ac:dyDescent="0.25">
      <c r="S24378" s="46"/>
      <c r="U24378" s="46"/>
    </row>
    <row r="24379" spans="19:21" x14ac:dyDescent="0.25">
      <c r="S24379" s="46"/>
      <c r="U24379" s="46"/>
    </row>
    <row r="24380" spans="19:21" x14ac:dyDescent="0.25">
      <c r="S24380" s="46"/>
      <c r="U24380" s="46"/>
    </row>
    <row r="24381" spans="19:21" x14ac:dyDescent="0.25">
      <c r="S24381" s="46"/>
      <c r="U24381" s="46"/>
    </row>
    <row r="24382" spans="19:21" x14ac:dyDescent="0.25">
      <c r="S24382" s="46"/>
      <c r="U24382" s="46"/>
    </row>
    <row r="24383" spans="19:21" x14ac:dyDescent="0.25">
      <c r="S24383" s="46"/>
      <c r="U24383" s="46"/>
    </row>
    <row r="24384" spans="19:21" x14ac:dyDescent="0.25">
      <c r="S24384" s="46"/>
      <c r="U24384" s="46"/>
    </row>
    <row r="24385" spans="19:21" x14ac:dyDescent="0.25">
      <c r="S24385" s="46"/>
      <c r="U24385" s="46"/>
    </row>
    <row r="24386" spans="19:21" x14ac:dyDescent="0.25">
      <c r="S24386" s="46"/>
      <c r="U24386" s="46"/>
    </row>
    <row r="24387" spans="19:21" x14ac:dyDescent="0.25">
      <c r="S24387" s="46"/>
      <c r="U24387" s="46"/>
    </row>
    <row r="24388" spans="19:21" x14ac:dyDescent="0.25">
      <c r="S24388" s="46"/>
      <c r="U24388" s="46"/>
    </row>
    <row r="24389" spans="19:21" x14ac:dyDescent="0.25">
      <c r="S24389" s="46"/>
      <c r="U24389" s="46"/>
    </row>
    <row r="24390" spans="19:21" x14ac:dyDescent="0.25">
      <c r="S24390" s="46"/>
      <c r="U24390" s="46"/>
    </row>
    <row r="24391" spans="19:21" x14ac:dyDescent="0.25">
      <c r="S24391" s="46"/>
      <c r="U24391" s="46"/>
    </row>
    <row r="24392" spans="19:21" x14ac:dyDescent="0.25">
      <c r="S24392" s="46"/>
      <c r="U24392" s="46"/>
    </row>
    <row r="24393" spans="19:21" x14ac:dyDescent="0.25">
      <c r="S24393" s="46"/>
      <c r="U24393" s="46"/>
    </row>
    <row r="24394" spans="19:21" x14ac:dyDescent="0.25">
      <c r="S24394" s="46"/>
      <c r="U24394" s="46"/>
    </row>
    <row r="24395" spans="19:21" x14ac:dyDescent="0.25">
      <c r="S24395" s="46"/>
      <c r="U24395" s="46"/>
    </row>
    <row r="24396" spans="19:21" x14ac:dyDescent="0.25">
      <c r="S24396" s="46"/>
      <c r="U24396" s="46"/>
    </row>
    <row r="24397" spans="19:21" x14ac:dyDescent="0.25">
      <c r="S24397" s="46"/>
      <c r="U24397" s="46"/>
    </row>
    <row r="24398" spans="19:21" x14ac:dyDescent="0.25">
      <c r="S24398" s="46"/>
      <c r="U24398" s="46"/>
    </row>
    <row r="24399" spans="19:21" x14ac:dyDescent="0.25">
      <c r="S24399" s="46"/>
      <c r="U24399" s="46"/>
    </row>
    <row r="24400" spans="19:21" x14ac:dyDescent="0.25">
      <c r="S24400" s="46"/>
      <c r="U24400" s="46"/>
    </row>
    <row r="24401" spans="19:21" x14ac:dyDescent="0.25">
      <c r="S24401" s="46"/>
      <c r="U24401" s="46"/>
    </row>
    <row r="24402" spans="19:21" x14ac:dyDescent="0.25">
      <c r="S24402" s="46"/>
      <c r="U24402" s="46"/>
    </row>
    <row r="24403" spans="19:21" x14ac:dyDescent="0.25">
      <c r="S24403" s="46"/>
      <c r="U24403" s="46"/>
    </row>
    <row r="24404" spans="19:21" x14ac:dyDescent="0.25">
      <c r="S24404" s="46"/>
      <c r="U24404" s="46"/>
    </row>
    <row r="24405" spans="19:21" x14ac:dyDescent="0.25">
      <c r="S24405" s="46"/>
      <c r="U24405" s="46"/>
    </row>
    <row r="24406" spans="19:21" x14ac:dyDescent="0.25">
      <c r="S24406" s="46"/>
      <c r="U24406" s="46"/>
    </row>
    <row r="24407" spans="19:21" x14ac:dyDescent="0.25">
      <c r="S24407" s="46"/>
      <c r="U24407" s="46"/>
    </row>
    <row r="24408" spans="19:21" x14ac:dyDescent="0.25">
      <c r="S24408" s="46"/>
      <c r="U24408" s="46"/>
    </row>
    <row r="24409" spans="19:21" x14ac:dyDescent="0.25">
      <c r="S24409" s="46"/>
      <c r="U24409" s="46"/>
    </row>
    <row r="24410" spans="19:21" x14ac:dyDescent="0.25">
      <c r="S24410" s="46"/>
      <c r="U24410" s="46"/>
    </row>
    <row r="24411" spans="19:21" x14ac:dyDescent="0.25">
      <c r="S24411" s="46"/>
      <c r="U24411" s="46"/>
    </row>
    <row r="24412" spans="19:21" x14ac:dyDescent="0.25">
      <c r="S24412" s="46"/>
      <c r="U24412" s="46"/>
    </row>
    <row r="24413" spans="19:21" x14ac:dyDescent="0.25">
      <c r="S24413" s="46"/>
      <c r="U24413" s="46"/>
    </row>
    <row r="24414" spans="19:21" x14ac:dyDescent="0.25">
      <c r="S24414" s="46"/>
      <c r="U24414" s="46"/>
    </row>
    <row r="24415" spans="19:21" x14ac:dyDescent="0.25">
      <c r="S24415" s="46"/>
      <c r="U24415" s="46"/>
    </row>
    <row r="24416" spans="19:21" x14ac:dyDescent="0.25">
      <c r="S24416" s="46"/>
      <c r="U24416" s="46"/>
    </row>
    <row r="24417" spans="19:21" x14ac:dyDescent="0.25">
      <c r="S24417" s="46"/>
      <c r="U24417" s="46"/>
    </row>
    <row r="24418" spans="19:21" x14ac:dyDescent="0.25">
      <c r="S24418" s="46"/>
      <c r="U24418" s="46"/>
    </row>
    <row r="24419" spans="19:21" x14ac:dyDescent="0.25">
      <c r="S24419" s="46"/>
      <c r="U24419" s="46"/>
    </row>
    <row r="24420" spans="19:21" x14ac:dyDescent="0.25">
      <c r="S24420" s="46"/>
      <c r="U24420" s="46"/>
    </row>
    <row r="24421" spans="19:21" x14ac:dyDescent="0.25">
      <c r="S24421" s="46"/>
      <c r="U24421" s="46"/>
    </row>
    <row r="24422" spans="19:21" x14ac:dyDescent="0.25">
      <c r="S24422" s="46"/>
      <c r="U24422" s="46"/>
    </row>
    <row r="24423" spans="19:21" x14ac:dyDescent="0.25">
      <c r="S24423" s="46"/>
      <c r="U24423" s="46"/>
    </row>
    <row r="24424" spans="19:21" x14ac:dyDescent="0.25">
      <c r="S24424" s="46"/>
      <c r="U24424" s="46"/>
    </row>
    <row r="24425" spans="19:21" x14ac:dyDescent="0.25">
      <c r="S24425" s="46"/>
      <c r="U24425" s="46"/>
    </row>
    <row r="24426" spans="19:21" x14ac:dyDescent="0.25">
      <c r="S24426" s="46"/>
      <c r="U24426" s="46"/>
    </row>
    <row r="24427" spans="19:21" x14ac:dyDescent="0.25">
      <c r="S24427" s="46"/>
      <c r="U24427" s="46"/>
    </row>
    <row r="24428" spans="19:21" x14ac:dyDescent="0.25">
      <c r="S24428" s="46"/>
      <c r="U24428" s="46"/>
    </row>
    <row r="24429" spans="19:21" x14ac:dyDescent="0.25">
      <c r="S24429" s="46"/>
      <c r="U24429" s="46"/>
    </row>
    <row r="24430" spans="19:21" x14ac:dyDescent="0.25">
      <c r="S24430" s="46"/>
      <c r="U24430" s="46"/>
    </row>
    <row r="24431" spans="19:21" x14ac:dyDescent="0.25">
      <c r="S24431" s="46"/>
      <c r="U24431" s="46"/>
    </row>
    <row r="24432" spans="19:21" x14ac:dyDescent="0.25">
      <c r="S24432" s="46"/>
      <c r="U24432" s="46"/>
    </row>
    <row r="24433" spans="19:21" x14ac:dyDescent="0.25">
      <c r="S24433" s="46"/>
      <c r="U24433" s="46"/>
    </row>
    <row r="24434" spans="19:21" x14ac:dyDescent="0.25">
      <c r="S24434" s="46"/>
      <c r="U24434" s="46"/>
    </row>
    <row r="24435" spans="19:21" x14ac:dyDescent="0.25">
      <c r="S24435" s="46"/>
      <c r="U24435" s="46"/>
    </row>
    <row r="24436" spans="19:21" x14ac:dyDescent="0.25">
      <c r="S24436" s="46"/>
      <c r="U24436" s="46"/>
    </row>
    <row r="24437" spans="19:21" x14ac:dyDescent="0.25">
      <c r="S24437" s="46"/>
      <c r="U24437" s="46"/>
    </row>
    <row r="24438" spans="19:21" x14ac:dyDescent="0.25">
      <c r="S24438" s="46"/>
      <c r="U24438" s="46"/>
    </row>
    <row r="24439" spans="19:21" x14ac:dyDescent="0.25">
      <c r="S24439" s="46"/>
      <c r="U24439" s="46"/>
    </row>
    <row r="24440" spans="19:21" x14ac:dyDescent="0.25">
      <c r="S24440" s="46"/>
      <c r="U24440" s="46"/>
    </row>
    <row r="24441" spans="19:21" x14ac:dyDescent="0.25">
      <c r="S24441" s="46"/>
      <c r="U24441" s="46"/>
    </row>
    <row r="24442" spans="19:21" x14ac:dyDescent="0.25">
      <c r="S24442" s="46"/>
      <c r="U24442" s="46"/>
    </row>
    <row r="24443" spans="19:21" x14ac:dyDescent="0.25">
      <c r="S24443" s="46"/>
      <c r="U24443" s="46"/>
    </row>
    <row r="24444" spans="19:21" x14ac:dyDescent="0.25">
      <c r="S24444" s="46"/>
      <c r="U24444" s="46"/>
    </row>
    <row r="24445" spans="19:21" x14ac:dyDescent="0.25">
      <c r="S24445" s="46"/>
      <c r="U24445" s="46"/>
    </row>
    <row r="24446" spans="19:21" x14ac:dyDescent="0.25">
      <c r="S24446" s="46"/>
      <c r="U24446" s="46"/>
    </row>
    <row r="24447" spans="19:21" x14ac:dyDescent="0.25">
      <c r="S24447" s="46"/>
      <c r="U24447" s="46"/>
    </row>
    <row r="24448" spans="19:21" x14ac:dyDescent="0.25">
      <c r="S24448" s="46"/>
      <c r="U24448" s="46"/>
    </row>
    <row r="24449" spans="19:21" x14ac:dyDescent="0.25">
      <c r="S24449" s="46"/>
      <c r="U24449" s="46"/>
    </row>
    <row r="24450" spans="19:21" x14ac:dyDescent="0.25">
      <c r="S24450" s="46"/>
      <c r="U24450" s="46"/>
    </row>
    <row r="24451" spans="19:21" x14ac:dyDescent="0.25">
      <c r="S24451" s="46"/>
      <c r="U24451" s="46"/>
    </row>
    <row r="24452" spans="19:21" x14ac:dyDescent="0.25">
      <c r="S24452" s="46"/>
      <c r="U24452" s="46"/>
    </row>
    <row r="24453" spans="19:21" x14ac:dyDescent="0.25">
      <c r="S24453" s="46"/>
      <c r="U24453" s="46"/>
    </row>
    <row r="24454" spans="19:21" x14ac:dyDescent="0.25">
      <c r="S24454" s="46"/>
      <c r="U24454" s="46"/>
    </row>
    <row r="24455" spans="19:21" x14ac:dyDescent="0.25">
      <c r="S24455" s="46"/>
      <c r="U24455" s="46"/>
    </row>
    <row r="24456" spans="19:21" x14ac:dyDescent="0.25">
      <c r="S24456" s="46"/>
      <c r="U24456" s="46"/>
    </row>
    <row r="24457" spans="19:21" x14ac:dyDescent="0.25">
      <c r="S24457" s="46"/>
      <c r="U24457" s="46"/>
    </row>
    <row r="24458" spans="19:21" x14ac:dyDescent="0.25">
      <c r="S24458" s="46"/>
      <c r="U24458" s="46"/>
    </row>
    <row r="24459" spans="19:21" x14ac:dyDescent="0.25">
      <c r="S24459" s="46"/>
      <c r="U24459" s="46"/>
    </row>
    <row r="24460" spans="19:21" x14ac:dyDescent="0.25">
      <c r="S24460" s="46"/>
      <c r="U24460" s="46"/>
    </row>
    <row r="24461" spans="19:21" x14ac:dyDescent="0.25">
      <c r="S24461" s="46"/>
      <c r="U24461" s="46"/>
    </row>
    <row r="24462" spans="19:21" x14ac:dyDescent="0.25">
      <c r="S24462" s="46"/>
      <c r="U24462" s="46"/>
    </row>
    <row r="24463" spans="19:21" x14ac:dyDescent="0.25">
      <c r="S24463" s="46"/>
      <c r="U24463" s="46"/>
    </row>
    <row r="24464" spans="19:21" x14ac:dyDescent="0.25">
      <c r="S24464" s="46"/>
      <c r="U24464" s="46"/>
    </row>
    <row r="24465" spans="19:21" x14ac:dyDescent="0.25">
      <c r="S24465" s="46"/>
      <c r="U24465" s="46"/>
    </row>
    <row r="24466" spans="19:21" x14ac:dyDescent="0.25">
      <c r="S24466" s="46"/>
      <c r="U24466" s="46"/>
    </row>
    <row r="24467" spans="19:21" x14ac:dyDescent="0.25">
      <c r="S24467" s="46"/>
      <c r="U24467" s="46"/>
    </row>
    <row r="24468" spans="19:21" x14ac:dyDescent="0.25">
      <c r="S24468" s="46"/>
      <c r="U24468" s="46"/>
    </row>
    <row r="24469" spans="19:21" x14ac:dyDescent="0.25">
      <c r="S24469" s="46"/>
      <c r="U24469" s="46"/>
    </row>
    <row r="24470" spans="19:21" x14ac:dyDescent="0.25">
      <c r="S24470" s="46"/>
      <c r="U24470" s="46"/>
    </row>
    <row r="24471" spans="19:21" x14ac:dyDescent="0.25">
      <c r="S24471" s="46"/>
      <c r="U24471" s="46"/>
    </row>
    <row r="24472" spans="19:21" x14ac:dyDescent="0.25">
      <c r="S24472" s="46"/>
      <c r="U24472" s="46"/>
    </row>
    <row r="24473" spans="19:21" x14ac:dyDescent="0.25">
      <c r="S24473" s="46"/>
      <c r="U24473" s="46"/>
    </row>
    <row r="24474" spans="19:21" x14ac:dyDescent="0.25">
      <c r="S24474" s="46"/>
      <c r="U24474" s="46"/>
    </row>
    <row r="24475" spans="19:21" x14ac:dyDescent="0.25">
      <c r="S24475" s="46"/>
      <c r="U24475" s="46"/>
    </row>
    <row r="24476" spans="19:21" x14ac:dyDescent="0.25">
      <c r="S24476" s="46"/>
      <c r="U24476" s="46"/>
    </row>
    <row r="24477" spans="19:21" x14ac:dyDescent="0.25">
      <c r="S24477" s="46"/>
      <c r="U24477" s="46"/>
    </row>
    <row r="24478" spans="19:21" x14ac:dyDescent="0.25">
      <c r="S24478" s="46"/>
      <c r="U24478" s="46"/>
    </row>
    <row r="24479" spans="19:21" x14ac:dyDescent="0.25">
      <c r="S24479" s="46"/>
      <c r="U24479" s="46"/>
    </row>
    <row r="24480" spans="19:21" x14ac:dyDescent="0.25">
      <c r="S24480" s="46"/>
      <c r="U24480" s="46"/>
    </row>
    <row r="24481" spans="19:21" x14ac:dyDescent="0.25">
      <c r="S24481" s="46"/>
      <c r="U24481" s="46"/>
    </row>
    <row r="24482" spans="19:21" x14ac:dyDescent="0.25">
      <c r="S24482" s="46"/>
      <c r="U24482" s="46"/>
    </row>
    <row r="24483" spans="19:21" x14ac:dyDescent="0.25">
      <c r="S24483" s="46"/>
      <c r="U24483" s="46"/>
    </row>
    <row r="24484" spans="19:21" x14ac:dyDescent="0.25">
      <c r="S24484" s="46"/>
      <c r="U24484" s="46"/>
    </row>
    <row r="24485" spans="19:21" x14ac:dyDescent="0.25">
      <c r="S24485" s="46"/>
      <c r="U24485" s="46"/>
    </row>
    <row r="24486" spans="19:21" x14ac:dyDescent="0.25">
      <c r="S24486" s="46"/>
      <c r="U24486" s="46"/>
    </row>
    <row r="24487" spans="19:21" x14ac:dyDescent="0.25">
      <c r="S24487" s="46"/>
      <c r="U24487" s="46"/>
    </row>
    <row r="24488" spans="19:21" x14ac:dyDescent="0.25">
      <c r="S24488" s="46"/>
      <c r="U24488" s="46"/>
    </row>
    <row r="24489" spans="19:21" x14ac:dyDescent="0.25">
      <c r="S24489" s="46"/>
      <c r="U24489" s="46"/>
    </row>
    <row r="24490" spans="19:21" x14ac:dyDescent="0.25">
      <c r="S24490" s="46"/>
      <c r="U24490" s="46"/>
    </row>
    <row r="24491" spans="19:21" x14ac:dyDescent="0.25">
      <c r="S24491" s="46"/>
      <c r="U24491" s="46"/>
    </row>
    <row r="24492" spans="19:21" x14ac:dyDescent="0.25">
      <c r="S24492" s="46"/>
      <c r="U24492" s="46"/>
    </row>
    <row r="24493" spans="19:21" x14ac:dyDescent="0.25">
      <c r="S24493" s="46"/>
      <c r="U24493" s="46"/>
    </row>
    <row r="24494" spans="19:21" x14ac:dyDescent="0.25">
      <c r="S24494" s="46"/>
      <c r="U24494" s="46"/>
    </row>
    <row r="24495" spans="19:21" x14ac:dyDescent="0.25">
      <c r="S24495" s="46"/>
      <c r="U24495" s="46"/>
    </row>
    <row r="24496" spans="19:21" x14ac:dyDescent="0.25">
      <c r="S24496" s="46"/>
      <c r="U24496" s="46"/>
    </row>
    <row r="24497" spans="19:21" x14ac:dyDescent="0.25">
      <c r="S24497" s="46"/>
      <c r="U24497" s="46"/>
    </row>
    <row r="24498" spans="19:21" x14ac:dyDescent="0.25">
      <c r="S24498" s="46"/>
      <c r="U24498" s="46"/>
    </row>
    <row r="24499" spans="19:21" x14ac:dyDescent="0.25">
      <c r="S24499" s="46"/>
      <c r="U24499" s="46"/>
    </row>
    <row r="24500" spans="19:21" x14ac:dyDescent="0.25">
      <c r="S24500" s="46"/>
      <c r="U24500" s="46"/>
    </row>
    <row r="24501" spans="19:21" x14ac:dyDescent="0.25">
      <c r="S24501" s="46"/>
      <c r="U24501" s="46"/>
    </row>
    <row r="24502" spans="19:21" x14ac:dyDescent="0.25">
      <c r="S24502" s="46"/>
      <c r="U24502" s="46"/>
    </row>
    <row r="24503" spans="19:21" x14ac:dyDescent="0.25">
      <c r="S24503" s="46"/>
      <c r="U24503" s="46"/>
    </row>
    <row r="24504" spans="19:21" x14ac:dyDescent="0.25">
      <c r="S24504" s="46"/>
      <c r="U24504" s="46"/>
    </row>
    <row r="24505" spans="19:21" x14ac:dyDescent="0.25">
      <c r="S24505" s="46"/>
      <c r="U24505" s="46"/>
    </row>
    <row r="24506" spans="19:21" x14ac:dyDescent="0.25">
      <c r="S24506" s="46"/>
      <c r="U24506" s="46"/>
    </row>
    <row r="24507" spans="19:21" x14ac:dyDescent="0.25">
      <c r="S24507" s="46"/>
      <c r="U24507" s="46"/>
    </row>
    <row r="24508" spans="19:21" x14ac:dyDescent="0.25">
      <c r="S24508" s="46"/>
      <c r="U24508" s="46"/>
    </row>
    <row r="24509" spans="19:21" x14ac:dyDescent="0.25">
      <c r="S24509" s="46"/>
      <c r="U24509" s="46"/>
    </row>
    <row r="24510" spans="19:21" x14ac:dyDescent="0.25">
      <c r="S24510" s="46"/>
      <c r="U24510" s="46"/>
    </row>
    <row r="24511" spans="19:21" x14ac:dyDescent="0.25">
      <c r="S24511" s="46"/>
      <c r="U24511" s="46"/>
    </row>
    <row r="24512" spans="19:21" x14ac:dyDescent="0.25">
      <c r="S24512" s="46"/>
      <c r="U24512" s="46"/>
    </row>
    <row r="24513" spans="19:21" x14ac:dyDescent="0.25">
      <c r="S24513" s="46"/>
      <c r="U24513" s="46"/>
    </row>
    <row r="24514" spans="19:21" x14ac:dyDescent="0.25">
      <c r="S24514" s="46"/>
      <c r="U24514" s="46"/>
    </row>
    <row r="24515" spans="19:21" x14ac:dyDescent="0.25">
      <c r="S24515" s="46"/>
      <c r="U24515" s="46"/>
    </row>
    <row r="24516" spans="19:21" x14ac:dyDescent="0.25">
      <c r="S24516" s="46"/>
      <c r="U24516" s="46"/>
    </row>
    <row r="24517" spans="19:21" x14ac:dyDescent="0.25">
      <c r="S24517" s="46"/>
      <c r="U24517" s="46"/>
    </row>
    <row r="24518" spans="19:21" x14ac:dyDescent="0.25">
      <c r="S24518" s="46"/>
      <c r="U24518" s="46"/>
    </row>
    <row r="24519" spans="19:21" x14ac:dyDescent="0.25">
      <c r="S24519" s="46"/>
      <c r="U24519" s="46"/>
    </row>
    <row r="24520" spans="19:21" x14ac:dyDescent="0.25">
      <c r="S24520" s="46"/>
      <c r="U24520" s="46"/>
    </row>
    <row r="24521" spans="19:21" x14ac:dyDescent="0.25">
      <c r="S24521" s="46"/>
      <c r="U24521" s="46"/>
    </row>
    <row r="24522" spans="19:21" x14ac:dyDescent="0.25">
      <c r="S24522" s="46"/>
      <c r="U24522" s="46"/>
    </row>
    <row r="24523" spans="19:21" x14ac:dyDescent="0.25">
      <c r="S24523" s="46"/>
      <c r="U24523" s="46"/>
    </row>
    <row r="24524" spans="19:21" x14ac:dyDescent="0.25">
      <c r="S24524" s="46"/>
      <c r="U24524" s="46"/>
    </row>
    <row r="24525" spans="19:21" x14ac:dyDescent="0.25">
      <c r="S24525" s="46"/>
      <c r="U24525" s="46"/>
    </row>
    <row r="24526" spans="19:21" x14ac:dyDescent="0.25">
      <c r="S24526" s="46"/>
      <c r="U24526" s="46"/>
    </row>
    <row r="24527" spans="19:21" x14ac:dyDescent="0.25">
      <c r="S24527" s="46"/>
      <c r="U24527" s="46"/>
    </row>
    <row r="24528" spans="19:21" x14ac:dyDescent="0.25">
      <c r="S24528" s="46"/>
      <c r="U24528" s="46"/>
    </row>
    <row r="24529" spans="19:21" x14ac:dyDescent="0.25">
      <c r="S24529" s="46"/>
      <c r="U24529" s="46"/>
    </row>
    <row r="24530" spans="19:21" x14ac:dyDescent="0.25">
      <c r="S24530" s="46"/>
      <c r="U24530" s="46"/>
    </row>
    <row r="24531" spans="19:21" x14ac:dyDescent="0.25">
      <c r="S24531" s="46"/>
      <c r="U24531" s="46"/>
    </row>
    <row r="24532" spans="19:21" x14ac:dyDescent="0.25">
      <c r="S24532" s="46"/>
      <c r="U24532" s="46"/>
    </row>
    <row r="24533" spans="19:21" x14ac:dyDescent="0.25">
      <c r="S24533" s="46"/>
      <c r="U24533" s="46"/>
    </row>
    <row r="24534" spans="19:21" x14ac:dyDescent="0.25">
      <c r="S24534" s="46"/>
      <c r="U24534" s="46"/>
    </row>
    <row r="24535" spans="19:21" x14ac:dyDescent="0.25">
      <c r="S24535" s="46"/>
      <c r="U24535" s="46"/>
    </row>
    <row r="24536" spans="19:21" x14ac:dyDescent="0.25">
      <c r="S24536" s="46"/>
      <c r="U24536" s="46"/>
    </row>
    <row r="24537" spans="19:21" x14ac:dyDescent="0.25">
      <c r="S24537" s="46"/>
      <c r="U24537" s="46"/>
    </row>
    <row r="24538" spans="19:21" x14ac:dyDescent="0.25">
      <c r="S24538" s="46"/>
      <c r="U24538" s="46"/>
    </row>
    <row r="24539" spans="19:21" x14ac:dyDescent="0.25">
      <c r="S24539" s="46"/>
      <c r="U24539" s="46"/>
    </row>
    <row r="24540" spans="19:21" x14ac:dyDescent="0.25">
      <c r="S24540" s="46"/>
      <c r="U24540" s="46"/>
    </row>
    <row r="24541" spans="19:21" x14ac:dyDescent="0.25">
      <c r="S24541" s="46"/>
      <c r="U24541" s="46"/>
    </row>
    <row r="24542" spans="19:21" x14ac:dyDescent="0.25">
      <c r="S24542" s="46"/>
      <c r="U24542" s="46"/>
    </row>
    <row r="24543" spans="19:21" x14ac:dyDescent="0.25">
      <c r="S24543" s="46"/>
      <c r="U24543" s="46"/>
    </row>
    <row r="24544" spans="19:21" x14ac:dyDescent="0.25">
      <c r="S24544" s="46"/>
      <c r="U24544" s="46"/>
    </row>
    <row r="24545" spans="19:21" x14ac:dyDescent="0.25">
      <c r="S24545" s="46"/>
      <c r="U24545" s="46"/>
    </row>
    <row r="24546" spans="19:21" x14ac:dyDescent="0.25">
      <c r="S24546" s="46"/>
      <c r="U24546" s="46"/>
    </row>
    <row r="24547" spans="19:21" x14ac:dyDescent="0.25">
      <c r="S24547" s="46"/>
      <c r="U24547" s="46"/>
    </row>
    <row r="24548" spans="19:21" x14ac:dyDescent="0.25">
      <c r="S24548" s="46"/>
      <c r="U24548" s="46"/>
    </row>
    <row r="24549" spans="19:21" x14ac:dyDescent="0.25">
      <c r="S24549" s="46"/>
      <c r="U24549" s="46"/>
    </row>
    <row r="24550" spans="19:21" x14ac:dyDescent="0.25">
      <c r="S24550" s="46"/>
      <c r="U24550" s="46"/>
    </row>
    <row r="24551" spans="19:21" x14ac:dyDescent="0.25">
      <c r="S24551" s="46"/>
      <c r="U24551" s="46"/>
    </row>
    <row r="24552" spans="19:21" x14ac:dyDescent="0.25">
      <c r="S24552" s="46"/>
      <c r="U24552" s="46"/>
    </row>
    <row r="24553" spans="19:21" x14ac:dyDescent="0.25">
      <c r="S24553" s="46"/>
      <c r="U24553" s="46"/>
    </row>
    <row r="24554" spans="19:21" x14ac:dyDescent="0.25">
      <c r="S24554" s="46"/>
      <c r="U24554" s="46"/>
    </row>
    <row r="24555" spans="19:21" x14ac:dyDescent="0.25">
      <c r="S24555" s="46"/>
      <c r="U24555" s="46"/>
    </row>
    <row r="24556" spans="19:21" x14ac:dyDescent="0.25">
      <c r="S24556" s="46"/>
      <c r="U24556" s="46"/>
    </row>
    <row r="24557" spans="19:21" x14ac:dyDescent="0.25">
      <c r="S24557" s="46"/>
      <c r="U24557" s="46"/>
    </row>
    <row r="24558" spans="19:21" x14ac:dyDescent="0.25">
      <c r="S24558" s="46"/>
      <c r="U24558" s="46"/>
    </row>
    <row r="24559" spans="19:21" x14ac:dyDescent="0.25">
      <c r="S24559" s="46"/>
      <c r="U24559" s="46"/>
    </row>
    <row r="24560" spans="19:21" x14ac:dyDescent="0.25">
      <c r="S24560" s="46"/>
      <c r="U24560" s="46"/>
    </row>
    <row r="24561" spans="19:21" x14ac:dyDescent="0.25">
      <c r="S24561" s="46"/>
      <c r="U24561" s="46"/>
    </row>
    <row r="24562" spans="19:21" x14ac:dyDescent="0.25">
      <c r="S24562" s="46"/>
      <c r="U24562" s="46"/>
    </row>
    <row r="24563" spans="19:21" x14ac:dyDescent="0.25">
      <c r="S24563" s="46"/>
      <c r="U24563" s="46"/>
    </row>
    <row r="24564" spans="19:21" x14ac:dyDescent="0.25">
      <c r="S24564" s="46"/>
      <c r="U24564" s="46"/>
    </row>
    <row r="24565" spans="19:21" x14ac:dyDescent="0.25">
      <c r="S24565" s="46"/>
      <c r="U24565" s="46"/>
    </row>
    <row r="24566" spans="19:21" x14ac:dyDescent="0.25">
      <c r="S24566" s="46"/>
      <c r="U24566" s="46"/>
    </row>
    <row r="24567" spans="19:21" x14ac:dyDescent="0.25">
      <c r="S24567" s="46"/>
      <c r="U24567" s="46"/>
    </row>
    <row r="24568" spans="19:21" x14ac:dyDescent="0.25">
      <c r="S24568" s="46"/>
      <c r="U24568" s="46"/>
    </row>
    <row r="24569" spans="19:21" x14ac:dyDescent="0.25">
      <c r="S24569" s="46"/>
      <c r="U24569" s="46"/>
    </row>
    <row r="24570" spans="19:21" x14ac:dyDescent="0.25">
      <c r="S24570" s="46"/>
      <c r="U24570" s="46"/>
    </row>
    <row r="24571" spans="19:21" x14ac:dyDescent="0.25">
      <c r="S24571" s="46"/>
      <c r="U24571" s="46"/>
    </row>
    <row r="24572" spans="19:21" x14ac:dyDescent="0.25">
      <c r="S24572" s="46"/>
      <c r="U24572" s="46"/>
    </row>
    <row r="24573" spans="19:21" x14ac:dyDescent="0.25">
      <c r="S24573" s="46"/>
      <c r="U24573" s="46"/>
    </row>
    <row r="24574" spans="19:21" x14ac:dyDescent="0.25">
      <c r="S24574" s="46"/>
      <c r="U24574" s="46"/>
    </row>
    <row r="24575" spans="19:21" x14ac:dyDescent="0.25">
      <c r="S24575" s="46"/>
      <c r="U24575" s="46"/>
    </row>
    <row r="24576" spans="19:21" x14ac:dyDescent="0.25">
      <c r="S24576" s="46"/>
      <c r="U24576" s="46"/>
    </row>
    <row r="24577" spans="19:21" x14ac:dyDescent="0.25">
      <c r="S24577" s="46"/>
      <c r="U24577" s="46"/>
    </row>
    <row r="24578" spans="19:21" x14ac:dyDescent="0.25">
      <c r="S24578" s="46"/>
      <c r="U24578" s="46"/>
    </row>
    <row r="24579" spans="19:21" x14ac:dyDescent="0.25">
      <c r="S24579" s="46"/>
      <c r="U24579" s="46"/>
    </row>
    <row r="24580" spans="19:21" x14ac:dyDescent="0.25">
      <c r="S24580" s="46"/>
      <c r="U24580" s="46"/>
    </row>
    <row r="24581" spans="19:21" x14ac:dyDescent="0.25">
      <c r="S24581" s="46"/>
      <c r="U24581" s="46"/>
    </row>
    <row r="24582" spans="19:21" x14ac:dyDescent="0.25">
      <c r="S24582" s="46"/>
      <c r="U24582" s="46"/>
    </row>
    <row r="24583" spans="19:21" x14ac:dyDescent="0.25">
      <c r="S24583" s="46"/>
      <c r="U24583" s="46"/>
    </row>
    <row r="24584" spans="19:21" x14ac:dyDescent="0.25">
      <c r="S24584" s="46"/>
      <c r="U24584" s="46"/>
    </row>
    <row r="24585" spans="19:21" x14ac:dyDescent="0.25">
      <c r="S24585" s="46"/>
      <c r="U24585" s="46"/>
    </row>
    <row r="24586" spans="19:21" x14ac:dyDescent="0.25">
      <c r="S24586" s="46"/>
      <c r="U24586" s="46"/>
    </row>
    <row r="24587" spans="19:21" x14ac:dyDescent="0.25">
      <c r="S24587" s="46"/>
      <c r="U24587" s="46"/>
    </row>
    <row r="24588" spans="19:21" x14ac:dyDescent="0.25">
      <c r="S24588" s="46"/>
      <c r="U24588" s="46"/>
    </row>
    <row r="24589" spans="19:21" x14ac:dyDescent="0.25">
      <c r="S24589" s="46"/>
      <c r="U24589" s="46"/>
    </row>
    <row r="24590" spans="19:21" x14ac:dyDescent="0.25">
      <c r="S24590" s="46"/>
      <c r="U24590" s="46"/>
    </row>
    <row r="24591" spans="19:21" x14ac:dyDescent="0.25">
      <c r="S24591" s="46"/>
      <c r="U24591" s="46"/>
    </row>
    <row r="24592" spans="19:21" x14ac:dyDescent="0.25">
      <c r="S24592" s="46"/>
      <c r="U24592" s="46"/>
    </row>
    <row r="24593" spans="19:21" x14ac:dyDescent="0.25">
      <c r="S24593" s="46"/>
      <c r="U24593" s="46"/>
    </row>
    <row r="24594" spans="19:21" x14ac:dyDescent="0.25">
      <c r="S24594" s="46"/>
      <c r="U24594" s="46"/>
    </row>
    <row r="24595" spans="19:21" x14ac:dyDescent="0.25">
      <c r="S24595" s="46"/>
      <c r="U24595" s="46"/>
    </row>
    <row r="24596" spans="19:21" x14ac:dyDescent="0.25">
      <c r="S24596" s="46"/>
      <c r="U24596" s="46"/>
    </row>
    <row r="24597" spans="19:21" x14ac:dyDescent="0.25">
      <c r="S24597" s="46"/>
      <c r="U24597" s="46"/>
    </row>
    <row r="24598" spans="19:21" x14ac:dyDescent="0.25">
      <c r="S24598" s="46"/>
      <c r="U24598" s="46"/>
    </row>
    <row r="24599" spans="19:21" x14ac:dyDescent="0.25">
      <c r="S24599" s="46"/>
      <c r="U24599" s="46"/>
    </row>
    <row r="24600" spans="19:21" x14ac:dyDescent="0.25">
      <c r="S24600" s="46"/>
      <c r="U24600" s="46"/>
    </row>
    <row r="24601" spans="19:21" x14ac:dyDescent="0.25">
      <c r="S24601" s="46"/>
      <c r="U24601" s="46"/>
    </row>
    <row r="24602" spans="19:21" x14ac:dyDescent="0.25">
      <c r="S24602" s="46"/>
      <c r="U24602" s="46"/>
    </row>
    <row r="24603" spans="19:21" x14ac:dyDescent="0.25">
      <c r="S24603" s="46"/>
      <c r="U24603" s="46"/>
    </row>
    <row r="24604" spans="19:21" x14ac:dyDescent="0.25">
      <c r="S24604" s="46"/>
      <c r="U24604" s="46"/>
    </row>
    <row r="24605" spans="19:21" x14ac:dyDescent="0.25">
      <c r="S24605" s="46"/>
      <c r="U24605" s="46"/>
    </row>
    <row r="24606" spans="19:21" x14ac:dyDescent="0.25">
      <c r="S24606" s="46"/>
      <c r="U24606" s="46"/>
    </row>
    <row r="24607" spans="19:21" x14ac:dyDescent="0.25">
      <c r="S24607" s="46"/>
      <c r="U24607" s="46"/>
    </row>
    <row r="24608" spans="19:21" x14ac:dyDescent="0.25">
      <c r="S24608" s="46"/>
      <c r="U24608" s="46"/>
    </row>
    <row r="24609" spans="19:21" x14ac:dyDescent="0.25">
      <c r="S24609" s="46"/>
      <c r="U24609" s="46"/>
    </row>
    <row r="24610" spans="19:21" x14ac:dyDescent="0.25">
      <c r="S24610" s="46"/>
      <c r="U24610" s="46"/>
    </row>
    <row r="24611" spans="19:21" x14ac:dyDescent="0.25">
      <c r="S24611" s="46"/>
      <c r="U24611" s="46"/>
    </row>
    <row r="24612" spans="19:21" x14ac:dyDescent="0.25">
      <c r="S24612" s="46"/>
      <c r="U24612" s="46"/>
    </row>
    <row r="24613" spans="19:21" x14ac:dyDescent="0.25">
      <c r="S24613" s="46"/>
      <c r="U24613" s="46"/>
    </row>
    <row r="24614" spans="19:21" x14ac:dyDescent="0.25">
      <c r="S24614" s="46"/>
      <c r="U24614" s="46"/>
    </row>
    <row r="24615" spans="19:21" x14ac:dyDescent="0.25">
      <c r="S24615" s="46"/>
      <c r="U24615" s="46"/>
    </row>
    <row r="24616" spans="19:21" x14ac:dyDescent="0.25">
      <c r="S24616" s="46"/>
      <c r="U24616" s="46"/>
    </row>
    <row r="24617" spans="19:21" x14ac:dyDescent="0.25">
      <c r="S24617" s="46"/>
      <c r="U24617" s="46"/>
    </row>
    <row r="24618" spans="19:21" x14ac:dyDescent="0.25">
      <c r="S24618" s="46"/>
      <c r="U24618" s="46"/>
    </row>
    <row r="24619" spans="19:21" x14ac:dyDescent="0.25">
      <c r="S24619" s="46"/>
      <c r="U24619" s="46"/>
    </row>
    <row r="24620" spans="19:21" x14ac:dyDescent="0.25">
      <c r="S24620" s="46"/>
      <c r="U24620" s="46"/>
    </row>
    <row r="24621" spans="19:21" x14ac:dyDescent="0.25">
      <c r="S24621" s="46"/>
      <c r="U24621" s="46"/>
    </row>
    <row r="24622" spans="19:21" x14ac:dyDescent="0.25">
      <c r="S24622" s="46"/>
      <c r="U24622" s="46"/>
    </row>
    <row r="24623" spans="19:21" x14ac:dyDescent="0.25">
      <c r="S24623" s="46"/>
      <c r="U24623" s="46"/>
    </row>
    <row r="24624" spans="19:21" x14ac:dyDescent="0.25">
      <c r="S24624" s="46"/>
      <c r="U24624" s="46"/>
    </row>
    <row r="24625" spans="19:21" x14ac:dyDescent="0.25">
      <c r="S24625" s="46"/>
      <c r="U24625" s="46"/>
    </row>
    <row r="24626" spans="19:21" x14ac:dyDescent="0.25">
      <c r="S24626" s="46"/>
      <c r="U24626" s="46"/>
    </row>
    <row r="24627" spans="19:21" x14ac:dyDescent="0.25">
      <c r="S24627" s="46"/>
      <c r="U24627" s="46"/>
    </row>
    <row r="24628" spans="19:21" x14ac:dyDescent="0.25">
      <c r="S24628" s="46"/>
      <c r="U24628" s="46"/>
    </row>
    <row r="24629" spans="19:21" x14ac:dyDescent="0.25">
      <c r="S24629" s="46"/>
      <c r="U24629" s="46"/>
    </row>
    <row r="24630" spans="19:21" x14ac:dyDescent="0.25">
      <c r="S24630" s="46"/>
      <c r="U24630" s="46"/>
    </row>
    <row r="24631" spans="19:21" x14ac:dyDescent="0.25">
      <c r="S24631" s="46"/>
      <c r="U24631" s="46"/>
    </row>
    <row r="24632" spans="19:21" x14ac:dyDescent="0.25">
      <c r="S24632" s="46"/>
      <c r="U24632" s="46"/>
    </row>
    <row r="24633" spans="19:21" x14ac:dyDescent="0.25">
      <c r="S24633" s="46"/>
      <c r="U24633" s="46"/>
    </row>
    <row r="24634" spans="19:21" x14ac:dyDescent="0.25">
      <c r="S24634" s="46"/>
      <c r="U24634" s="46"/>
    </row>
    <row r="24635" spans="19:21" x14ac:dyDescent="0.25">
      <c r="S24635" s="46"/>
      <c r="U24635" s="46"/>
    </row>
    <row r="24636" spans="19:21" x14ac:dyDescent="0.25">
      <c r="S24636" s="46"/>
      <c r="U24636" s="46"/>
    </row>
    <row r="24637" spans="19:21" x14ac:dyDescent="0.25">
      <c r="S24637" s="46"/>
      <c r="U24637" s="46"/>
    </row>
    <row r="24638" spans="19:21" x14ac:dyDescent="0.25">
      <c r="S24638" s="46"/>
      <c r="U24638" s="46"/>
    </row>
    <row r="24639" spans="19:21" x14ac:dyDescent="0.25">
      <c r="S24639" s="46"/>
      <c r="U24639" s="46"/>
    </row>
    <row r="24640" spans="19:21" x14ac:dyDescent="0.25">
      <c r="S24640" s="46"/>
      <c r="U24640" s="46"/>
    </row>
    <row r="24641" spans="19:21" x14ac:dyDescent="0.25">
      <c r="S24641" s="46"/>
      <c r="U24641" s="46"/>
    </row>
    <row r="24642" spans="19:21" x14ac:dyDescent="0.25">
      <c r="S24642" s="46"/>
      <c r="U24642" s="46"/>
    </row>
    <row r="24643" spans="19:21" x14ac:dyDescent="0.25">
      <c r="S24643" s="46"/>
      <c r="U24643" s="46"/>
    </row>
    <row r="24644" spans="19:21" x14ac:dyDescent="0.25">
      <c r="S24644" s="46"/>
      <c r="U24644" s="46"/>
    </row>
    <row r="24645" spans="19:21" x14ac:dyDescent="0.25">
      <c r="S24645" s="46"/>
      <c r="U24645" s="46"/>
    </row>
    <row r="24646" spans="19:21" x14ac:dyDescent="0.25">
      <c r="S24646" s="46"/>
      <c r="U24646" s="46"/>
    </row>
    <row r="24647" spans="19:21" x14ac:dyDescent="0.25">
      <c r="S24647" s="46"/>
      <c r="U24647" s="46"/>
    </row>
    <row r="24648" spans="19:21" x14ac:dyDescent="0.25">
      <c r="S24648" s="46"/>
      <c r="U24648" s="46"/>
    </row>
    <row r="24649" spans="19:21" x14ac:dyDescent="0.25">
      <c r="S24649" s="46"/>
      <c r="U24649" s="46"/>
    </row>
    <row r="24650" spans="19:21" x14ac:dyDescent="0.25">
      <c r="S24650" s="46"/>
      <c r="U24650" s="46"/>
    </row>
    <row r="24651" spans="19:21" x14ac:dyDescent="0.25">
      <c r="S24651" s="46"/>
      <c r="U24651" s="46"/>
    </row>
    <row r="24652" spans="19:21" x14ac:dyDescent="0.25">
      <c r="S24652" s="46"/>
      <c r="U24652" s="46"/>
    </row>
    <row r="24653" spans="19:21" x14ac:dyDescent="0.25">
      <c r="S24653" s="46"/>
      <c r="U24653" s="46"/>
    </row>
    <row r="24654" spans="19:21" x14ac:dyDescent="0.25">
      <c r="S24654" s="46"/>
      <c r="U24654" s="46"/>
    </row>
    <row r="24655" spans="19:21" x14ac:dyDescent="0.25">
      <c r="S24655" s="46"/>
      <c r="U24655" s="46"/>
    </row>
    <row r="24656" spans="19:21" x14ac:dyDescent="0.25">
      <c r="S24656" s="46"/>
      <c r="U24656" s="46"/>
    </row>
    <row r="24657" spans="19:21" x14ac:dyDescent="0.25">
      <c r="S24657" s="46"/>
      <c r="U24657" s="46"/>
    </row>
    <row r="24658" spans="19:21" x14ac:dyDescent="0.25">
      <c r="S24658" s="46"/>
      <c r="U24658" s="46"/>
    </row>
    <row r="24659" spans="19:21" x14ac:dyDescent="0.25">
      <c r="S24659" s="46"/>
      <c r="U24659" s="46"/>
    </row>
    <row r="24660" spans="19:21" x14ac:dyDescent="0.25">
      <c r="S24660" s="46"/>
      <c r="U24660" s="46"/>
    </row>
    <row r="24661" spans="19:21" x14ac:dyDescent="0.25">
      <c r="S24661" s="46"/>
      <c r="U24661" s="46"/>
    </row>
    <row r="24662" spans="19:21" x14ac:dyDescent="0.25">
      <c r="S24662" s="46"/>
      <c r="U24662" s="46"/>
    </row>
    <row r="24663" spans="19:21" x14ac:dyDescent="0.25">
      <c r="S24663" s="46"/>
      <c r="U24663" s="46"/>
    </row>
    <row r="24664" spans="19:21" x14ac:dyDescent="0.25">
      <c r="S24664" s="46"/>
      <c r="U24664" s="46"/>
    </row>
    <row r="24665" spans="19:21" x14ac:dyDescent="0.25">
      <c r="S24665" s="46"/>
      <c r="U24665" s="46"/>
    </row>
    <row r="24666" spans="19:21" x14ac:dyDescent="0.25">
      <c r="S24666" s="46"/>
      <c r="U24666" s="46"/>
    </row>
    <row r="24667" spans="19:21" x14ac:dyDescent="0.25">
      <c r="S24667" s="46"/>
      <c r="U24667" s="46"/>
    </row>
    <row r="24668" spans="19:21" x14ac:dyDescent="0.25">
      <c r="S24668" s="46"/>
      <c r="U24668" s="46"/>
    </row>
    <row r="24669" spans="19:21" x14ac:dyDescent="0.25">
      <c r="S24669" s="46"/>
      <c r="U24669" s="46"/>
    </row>
    <row r="24670" spans="19:21" x14ac:dyDescent="0.25">
      <c r="S24670" s="46"/>
      <c r="U24670" s="46"/>
    </row>
    <row r="24671" spans="19:21" x14ac:dyDescent="0.25">
      <c r="S24671" s="46"/>
      <c r="U24671" s="46"/>
    </row>
    <row r="24672" spans="19:21" x14ac:dyDescent="0.25">
      <c r="S24672" s="46"/>
      <c r="U24672" s="46"/>
    </row>
    <row r="24673" spans="19:21" x14ac:dyDescent="0.25">
      <c r="S24673" s="46"/>
      <c r="U24673" s="46"/>
    </row>
    <row r="24674" spans="19:21" x14ac:dyDescent="0.25">
      <c r="S24674" s="46"/>
      <c r="U24674" s="46"/>
    </row>
    <row r="24675" spans="19:21" x14ac:dyDescent="0.25">
      <c r="S24675" s="46"/>
      <c r="U24675" s="46"/>
    </row>
    <row r="24676" spans="19:21" x14ac:dyDescent="0.25">
      <c r="S24676" s="46"/>
      <c r="U24676" s="46"/>
    </row>
    <row r="24677" spans="19:21" x14ac:dyDescent="0.25">
      <c r="S24677" s="46"/>
      <c r="U24677" s="46"/>
    </row>
    <row r="24678" spans="19:21" x14ac:dyDescent="0.25">
      <c r="S24678" s="46"/>
      <c r="U24678" s="46"/>
    </row>
    <row r="24679" spans="19:21" x14ac:dyDescent="0.25">
      <c r="S24679" s="46"/>
      <c r="U24679" s="46"/>
    </row>
    <row r="24680" spans="19:21" x14ac:dyDescent="0.25">
      <c r="S24680" s="46"/>
      <c r="U24680" s="46"/>
    </row>
    <row r="24681" spans="19:21" x14ac:dyDescent="0.25">
      <c r="S24681" s="46"/>
      <c r="U24681" s="46"/>
    </row>
    <row r="24682" spans="19:21" x14ac:dyDescent="0.25">
      <c r="S24682" s="46"/>
      <c r="U24682" s="46"/>
    </row>
    <row r="24683" spans="19:21" x14ac:dyDescent="0.25">
      <c r="S24683" s="46"/>
      <c r="U24683" s="46"/>
    </row>
    <row r="24684" spans="19:21" x14ac:dyDescent="0.25">
      <c r="S24684" s="46"/>
      <c r="U24684" s="46"/>
    </row>
    <row r="24685" spans="19:21" x14ac:dyDescent="0.25">
      <c r="S24685" s="46"/>
      <c r="U24685" s="46"/>
    </row>
    <row r="24686" spans="19:21" x14ac:dyDescent="0.25">
      <c r="S24686" s="46"/>
      <c r="U24686" s="46"/>
    </row>
    <row r="24687" spans="19:21" x14ac:dyDescent="0.25">
      <c r="S24687" s="46"/>
      <c r="U24687" s="46"/>
    </row>
    <row r="24688" spans="19:21" x14ac:dyDescent="0.25">
      <c r="S24688" s="46"/>
      <c r="U24688" s="46"/>
    </row>
    <row r="24689" spans="19:21" x14ac:dyDescent="0.25">
      <c r="S24689" s="46"/>
      <c r="U24689" s="46"/>
    </row>
    <row r="24690" spans="19:21" x14ac:dyDescent="0.25">
      <c r="S24690" s="46"/>
      <c r="U24690" s="46"/>
    </row>
    <row r="24691" spans="19:21" x14ac:dyDescent="0.25">
      <c r="S24691" s="46"/>
      <c r="U24691" s="46"/>
    </row>
    <row r="24692" spans="19:21" x14ac:dyDescent="0.25">
      <c r="S24692" s="46"/>
      <c r="U24692" s="46"/>
    </row>
    <row r="24693" spans="19:21" x14ac:dyDescent="0.25">
      <c r="S24693" s="46"/>
      <c r="U24693" s="46"/>
    </row>
    <row r="24694" spans="19:21" x14ac:dyDescent="0.25">
      <c r="S24694" s="46"/>
      <c r="U24694" s="46"/>
    </row>
    <row r="24695" spans="19:21" x14ac:dyDescent="0.25">
      <c r="S24695" s="46"/>
      <c r="U24695" s="46"/>
    </row>
    <row r="24696" spans="19:21" x14ac:dyDescent="0.25">
      <c r="S24696" s="46"/>
      <c r="U24696" s="46"/>
    </row>
    <row r="24697" spans="19:21" x14ac:dyDescent="0.25">
      <c r="S24697" s="46"/>
      <c r="U24697" s="46"/>
    </row>
    <row r="24698" spans="19:21" x14ac:dyDescent="0.25">
      <c r="S24698" s="46"/>
      <c r="U24698" s="46"/>
    </row>
    <row r="24699" spans="19:21" x14ac:dyDescent="0.25">
      <c r="S24699" s="46"/>
      <c r="U24699" s="46"/>
    </row>
    <row r="24700" spans="19:21" x14ac:dyDescent="0.25">
      <c r="S24700" s="46"/>
      <c r="U24700" s="46"/>
    </row>
    <row r="24701" spans="19:21" x14ac:dyDescent="0.25">
      <c r="S24701" s="46"/>
      <c r="U24701" s="46"/>
    </row>
    <row r="24702" spans="19:21" x14ac:dyDescent="0.25">
      <c r="S24702" s="46"/>
      <c r="U24702" s="46"/>
    </row>
    <row r="24703" spans="19:21" x14ac:dyDescent="0.25">
      <c r="S24703" s="46"/>
      <c r="U24703" s="46"/>
    </row>
    <row r="24704" spans="19:21" x14ac:dyDescent="0.25">
      <c r="S24704" s="46"/>
      <c r="U24704" s="46"/>
    </row>
    <row r="24705" spans="19:21" x14ac:dyDescent="0.25">
      <c r="S24705" s="46"/>
      <c r="U24705" s="46"/>
    </row>
    <row r="24706" spans="19:21" x14ac:dyDescent="0.25">
      <c r="S24706" s="46"/>
      <c r="U24706" s="46"/>
    </row>
    <row r="24707" spans="19:21" x14ac:dyDescent="0.25">
      <c r="S24707" s="46"/>
      <c r="U24707" s="46"/>
    </row>
    <row r="24708" spans="19:21" x14ac:dyDescent="0.25">
      <c r="S24708" s="46"/>
      <c r="U24708" s="46"/>
    </row>
    <row r="24709" spans="19:21" x14ac:dyDescent="0.25">
      <c r="S24709" s="46"/>
      <c r="U24709" s="46"/>
    </row>
    <row r="24710" spans="19:21" x14ac:dyDescent="0.25">
      <c r="S24710" s="46"/>
      <c r="U24710" s="46"/>
    </row>
    <row r="24711" spans="19:21" x14ac:dyDescent="0.25">
      <c r="S24711" s="46"/>
      <c r="U24711" s="46"/>
    </row>
    <row r="24712" spans="19:21" x14ac:dyDescent="0.25">
      <c r="S24712" s="46"/>
      <c r="U24712" s="46"/>
    </row>
    <row r="24713" spans="19:21" x14ac:dyDescent="0.25">
      <c r="S24713" s="46"/>
      <c r="U24713" s="46"/>
    </row>
    <row r="24714" spans="19:21" x14ac:dyDescent="0.25">
      <c r="S24714" s="46"/>
      <c r="U24714" s="46"/>
    </row>
    <row r="24715" spans="19:21" x14ac:dyDescent="0.25">
      <c r="S24715" s="46"/>
      <c r="U24715" s="46"/>
    </row>
    <row r="24716" spans="19:21" x14ac:dyDescent="0.25">
      <c r="S24716" s="46"/>
      <c r="U24716" s="46"/>
    </row>
    <row r="24717" spans="19:21" x14ac:dyDescent="0.25">
      <c r="S24717" s="46"/>
      <c r="U24717" s="46"/>
    </row>
    <row r="24718" spans="19:21" x14ac:dyDescent="0.25">
      <c r="S24718" s="46"/>
      <c r="U24718" s="46"/>
    </row>
    <row r="24719" spans="19:21" x14ac:dyDescent="0.25">
      <c r="S24719" s="46"/>
      <c r="U24719" s="46"/>
    </row>
    <row r="24720" spans="19:21" x14ac:dyDescent="0.25">
      <c r="S24720" s="46"/>
      <c r="U24720" s="46"/>
    </row>
    <row r="24721" spans="19:21" x14ac:dyDescent="0.25">
      <c r="S24721" s="46"/>
      <c r="U24721" s="46"/>
    </row>
    <row r="24722" spans="19:21" x14ac:dyDescent="0.25">
      <c r="S24722" s="46"/>
      <c r="U24722" s="46"/>
    </row>
    <row r="24723" spans="19:21" x14ac:dyDescent="0.25">
      <c r="S24723" s="46"/>
      <c r="U24723" s="46"/>
    </row>
    <row r="24724" spans="19:21" x14ac:dyDescent="0.25">
      <c r="S24724" s="46"/>
      <c r="U24724" s="46"/>
    </row>
    <row r="24725" spans="19:21" x14ac:dyDescent="0.25">
      <c r="S24725" s="46"/>
      <c r="U24725" s="46"/>
    </row>
    <row r="24726" spans="19:21" x14ac:dyDescent="0.25">
      <c r="S24726" s="46"/>
      <c r="U24726" s="46"/>
    </row>
    <row r="24727" spans="19:21" x14ac:dyDescent="0.25">
      <c r="S24727" s="46"/>
      <c r="U24727" s="46"/>
    </row>
    <row r="24728" spans="19:21" x14ac:dyDescent="0.25">
      <c r="S24728" s="46"/>
      <c r="U24728" s="46"/>
    </row>
    <row r="24729" spans="19:21" x14ac:dyDescent="0.25">
      <c r="S24729" s="46"/>
      <c r="U24729" s="46"/>
    </row>
    <row r="24730" spans="19:21" x14ac:dyDescent="0.25">
      <c r="S24730" s="46"/>
      <c r="U24730" s="46"/>
    </row>
    <row r="24731" spans="19:21" x14ac:dyDescent="0.25">
      <c r="S24731" s="46"/>
      <c r="U24731" s="46"/>
    </row>
    <row r="24732" spans="19:21" x14ac:dyDescent="0.25">
      <c r="S24732" s="46"/>
      <c r="U24732" s="46"/>
    </row>
    <row r="24733" spans="19:21" x14ac:dyDescent="0.25">
      <c r="S24733" s="46"/>
      <c r="U24733" s="46"/>
    </row>
    <row r="24734" spans="19:21" x14ac:dyDescent="0.25">
      <c r="S24734" s="46"/>
      <c r="U24734" s="46"/>
    </row>
    <row r="24735" spans="19:21" x14ac:dyDescent="0.25">
      <c r="S24735" s="46"/>
      <c r="U24735" s="46"/>
    </row>
    <row r="24736" spans="19:21" x14ac:dyDescent="0.25">
      <c r="S24736" s="46"/>
      <c r="U24736" s="46"/>
    </row>
    <row r="24737" spans="19:21" x14ac:dyDescent="0.25">
      <c r="S24737" s="46"/>
      <c r="U24737" s="46"/>
    </row>
    <row r="24738" spans="19:21" x14ac:dyDescent="0.25">
      <c r="S24738" s="46"/>
      <c r="U24738" s="46"/>
    </row>
    <row r="24739" spans="19:21" x14ac:dyDescent="0.25">
      <c r="S24739" s="46"/>
      <c r="U24739" s="46"/>
    </row>
    <row r="24740" spans="19:21" x14ac:dyDescent="0.25">
      <c r="S24740" s="46"/>
      <c r="U24740" s="46"/>
    </row>
    <row r="24741" spans="19:21" x14ac:dyDescent="0.25">
      <c r="S24741" s="46"/>
      <c r="U24741" s="46"/>
    </row>
    <row r="24742" spans="19:21" x14ac:dyDescent="0.25">
      <c r="S24742" s="46"/>
      <c r="U24742" s="46"/>
    </row>
    <row r="24743" spans="19:21" x14ac:dyDescent="0.25">
      <c r="S24743" s="46"/>
      <c r="U24743" s="46"/>
    </row>
    <row r="24744" spans="19:21" x14ac:dyDescent="0.25">
      <c r="S24744" s="46"/>
      <c r="U24744" s="46"/>
    </row>
    <row r="24745" spans="19:21" x14ac:dyDescent="0.25">
      <c r="S24745" s="46"/>
      <c r="U24745" s="46"/>
    </row>
    <row r="24746" spans="19:21" x14ac:dyDescent="0.25">
      <c r="S24746" s="46"/>
      <c r="U24746" s="46"/>
    </row>
    <row r="24747" spans="19:21" x14ac:dyDescent="0.25">
      <c r="S24747" s="46"/>
      <c r="U24747" s="46"/>
    </row>
    <row r="24748" spans="19:21" x14ac:dyDescent="0.25">
      <c r="S24748" s="46"/>
      <c r="U24748" s="46"/>
    </row>
    <row r="24749" spans="19:21" x14ac:dyDescent="0.25">
      <c r="S24749" s="46"/>
      <c r="U24749" s="46"/>
    </row>
    <row r="24750" spans="19:21" x14ac:dyDescent="0.25">
      <c r="S24750" s="46"/>
      <c r="U24750" s="46"/>
    </row>
    <row r="24751" spans="19:21" x14ac:dyDescent="0.25">
      <c r="S24751" s="46"/>
      <c r="U24751" s="46"/>
    </row>
    <row r="24752" spans="19:21" x14ac:dyDescent="0.25">
      <c r="S24752" s="46"/>
      <c r="U24752" s="46"/>
    </row>
    <row r="24753" spans="19:21" x14ac:dyDescent="0.25">
      <c r="S24753" s="46"/>
      <c r="U24753" s="46"/>
    </row>
    <row r="24754" spans="19:21" x14ac:dyDescent="0.25">
      <c r="S24754" s="46"/>
      <c r="U24754" s="46"/>
    </row>
    <row r="24755" spans="19:21" x14ac:dyDescent="0.25">
      <c r="S24755" s="46"/>
      <c r="U24755" s="46"/>
    </row>
    <row r="24756" spans="19:21" x14ac:dyDescent="0.25">
      <c r="S24756" s="46"/>
      <c r="U24756" s="46"/>
    </row>
    <row r="24757" spans="19:21" x14ac:dyDescent="0.25">
      <c r="S24757" s="46"/>
      <c r="U24757" s="46"/>
    </row>
    <row r="24758" spans="19:21" x14ac:dyDescent="0.25">
      <c r="S24758" s="46"/>
      <c r="U24758" s="46"/>
    </row>
    <row r="24759" spans="19:21" x14ac:dyDescent="0.25">
      <c r="S24759" s="46"/>
      <c r="U24759" s="46"/>
    </row>
    <row r="24760" spans="19:21" x14ac:dyDescent="0.25">
      <c r="S24760" s="46"/>
      <c r="U24760" s="46"/>
    </row>
    <row r="24761" spans="19:21" x14ac:dyDescent="0.25">
      <c r="S24761" s="46"/>
      <c r="U24761" s="46"/>
    </row>
    <row r="24762" spans="19:21" x14ac:dyDescent="0.25">
      <c r="S24762" s="46"/>
      <c r="U24762" s="46"/>
    </row>
    <row r="24763" spans="19:21" x14ac:dyDescent="0.25">
      <c r="S24763" s="46"/>
      <c r="U24763" s="46"/>
    </row>
    <row r="24764" spans="19:21" x14ac:dyDescent="0.25">
      <c r="S24764" s="46"/>
      <c r="U24764" s="46"/>
    </row>
    <row r="24765" spans="19:21" x14ac:dyDescent="0.25">
      <c r="S24765" s="46"/>
      <c r="U24765" s="46"/>
    </row>
    <row r="24766" spans="19:21" x14ac:dyDescent="0.25">
      <c r="S24766" s="46"/>
      <c r="U24766" s="46"/>
    </row>
    <row r="24767" spans="19:21" x14ac:dyDescent="0.25">
      <c r="S24767" s="46"/>
      <c r="U24767" s="46"/>
    </row>
    <row r="24768" spans="19:21" x14ac:dyDescent="0.25">
      <c r="S24768" s="46"/>
      <c r="U24768" s="46"/>
    </row>
    <row r="24769" spans="19:21" x14ac:dyDescent="0.25">
      <c r="S24769" s="46"/>
      <c r="U24769" s="46"/>
    </row>
    <row r="24770" spans="19:21" x14ac:dyDescent="0.25">
      <c r="S24770" s="46"/>
      <c r="U24770" s="46"/>
    </row>
    <row r="24771" spans="19:21" x14ac:dyDescent="0.25">
      <c r="S24771" s="46"/>
      <c r="U24771" s="46"/>
    </row>
    <row r="24772" spans="19:21" x14ac:dyDescent="0.25">
      <c r="S24772" s="46"/>
      <c r="U24772" s="46"/>
    </row>
    <row r="24773" spans="19:21" x14ac:dyDescent="0.25">
      <c r="S24773" s="46"/>
      <c r="U24773" s="46"/>
    </row>
    <row r="24774" spans="19:21" x14ac:dyDescent="0.25">
      <c r="S24774" s="46"/>
      <c r="U24774" s="46"/>
    </row>
    <row r="24775" spans="19:21" x14ac:dyDescent="0.25">
      <c r="S24775" s="46"/>
      <c r="U24775" s="46"/>
    </row>
    <row r="24776" spans="19:21" x14ac:dyDescent="0.25">
      <c r="S24776" s="46"/>
      <c r="U24776" s="46"/>
    </row>
    <row r="24777" spans="19:21" x14ac:dyDescent="0.25">
      <c r="S24777" s="46"/>
      <c r="U24777" s="46"/>
    </row>
    <row r="24778" spans="19:21" x14ac:dyDescent="0.25">
      <c r="S24778" s="46"/>
      <c r="U24778" s="46"/>
    </row>
    <row r="24779" spans="19:21" x14ac:dyDescent="0.25">
      <c r="S24779" s="46"/>
      <c r="U24779" s="46"/>
    </row>
    <row r="24780" spans="19:21" x14ac:dyDescent="0.25">
      <c r="S24780" s="46"/>
      <c r="U24780" s="46"/>
    </row>
    <row r="24781" spans="19:21" x14ac:dyDescent="0.25">
      <c r="S24781" s="46"/>
      <c r="U24781" s="46"/>
    </row>
    <row r="24782" spans="19:21" x14ac:dyDescent="0.25">
      <c r="S24782" s="46"/>
      <c r="U24782" s="46"/>
    </row>
    <row r="24783" spans="19:21" x14ac:dyDescent="0.25">
      <c r="S24783" s="46"/>
      <c r="U24783" s="46"/>
    </row>
    <row r="24784" spans="19:21" x14ac:dyDescent="0.25">
      <c r="S24784" s="46"/>
      <c r="U24784" s="46"/>
    </row>
    <row r="24785" spans="19:21" x14ac:dyDescent="0.25">
      <c r="S24785" s="46"/>
      <c r="U24785" s="46"/>
    </row>
    <row r="24786" spans="19:21" x14ac:dyDescent="0.25">
      <c r="S24786" s="46"/>
      <c r="U24786" s="46"/>
    </row>
    <row r="24787" spans="19:21" x14ac:dyDescent="0.25">
      <c r="S24787" s="46"/>
      <c r="U24787" s="46"/>
    </row>
    <row r="24788" spans="19:21" x14ac:dyDescent="0.25">
      <c r="S24788" s="46"/>
      <c r="U24788" s="46"/>
    </row>
    <row r="24789" spans="19:21" x14ac:dyDescent="0.25">
      <c r="S24789" s="46"/>
      <c r="U24789" s="46"/>
    </row>
    <row r="24790" spans="19:21" x14ac:dyDescent="0.25">
      <c r="S24790" s="46"/>
      <c r="U24790" s="46"/>
    </row>
    <row r="24791" spans="19:21" x14ac:dyDescent="0.25">
      <c r="S24791" s="46"/>
      <c r="U24791" s="46"/>
    </row>
    <row r="24792" spans="19:21" x14ac:dyDescent="0.25">
      <c r="S24792" s="46"/>
      <c r="U24792" s="46"/>
    </row>
    <row r="24793" spans="19:21" x14ac:dyDescent="0.25">
      <c r="S24793" s="46"/>
      <c r="U24793" s="46"/>
    </row>
    <row r="24794" spans="19:21" x14ac:dyDescent="0.25">
      <c r="S24794" s="46"/>
      <c r="U24794" s="46"/>
    </row>
    <row r="24795" spans="19:21" x14ac:dyDescent="0.25">
      <c r="S24795" s="46"/>
      <c r="U24795" s="46"/>
    </row>
    <row r="24796" spans="19:21" x14ac:dyDescent="0.25">
      <c r="S24796" s="46"/>
      <c r="U24796" s="46"/>
    </row>
    <row r="24797" spans="19:21" x14ac:dyDescent="0.25">
      <c r="S24797" s="46"/>
      <c r="U24797" s="46"/>
    </row>
    <row r="24798" spans="19:21" x14ac:dyDescent="0.25">
      <c r="S24798" s="46"/>
      <c r="U24798" s="46"/>
    </row>
    <row r="24799" spans="19:21" x14ac:dyDescent="0.25">
      <c r="S24799" s="46"/>
      <c r="U24799" s="46"/>
    </row>
    <row r="24800" spans="19:21" x14ac:dyDescent="0.25">
      <c r="S24800" s="46"/>
      <c r="U24800" s="46"/>
    </row>
    <row r="24801" spans="19:21" x14ac:dyDescent="0.25">
      <c r="S24801" s="46"/>
      <c r="U24801" s="46"/>
    </row>
    <row r="24802" spans="19:21" x14ac:dyDescent="0.25">
      <c r="S24802" s="46"/>
      <c r="U24802" s="46"/>
    </row>
    <row r="24803" spans="19:21" x14ac:dyDescent="0.25">
      <c r="S24803" s="46"/>
      <c r="U24803" s="46"/>
    </row>
    <row r="24804" spans="19:21" x14ac:dyDescent="0.25">
      <c r="S24804" s="46"/>
      <c r="U24804" s="46"/>
    </row>
    <row r="24805" spans="19:21" x14ac:dyDescent="0.25">
      <c r="S24805" s="46"/>
      <c r="U24805" s="46"/>
    </row>
    <row r="24806" spans="19:21" x14ac:dyDescent="0.25">
      <c r="S24806" s="46"/>
      <c r="U24806" s="46"/>
    </row>
    <row r="24807" spans="19:21" x14ac:dyDescent="0.25">
      <c r="S24807" s="46"/>
      <c r="U24807" s="46"/>
    </row>
    <row r="24808" spans="19:21" x14ac:dyDescent="0.25">
      <c r="S24808" s="46"/>
      <c r="U24808" s="46"/>
    </row>
    <row r="24809" spans="19:21" x14ac:dyDescent="0.25">
      <c r="S24809" s="46"/>
      <c r="U24809" s="46"/>
    </row>
    <row r="24810" spans="19:21" x14ac:dyDescent="0.25">
      <c r="S24810" s="46"/>
      <c r="U24810" s="46"/>
    </row>
    <row r="24811" spans="19:21" x14ac:dyDescent="0.25">
      <c r="S24811" s="46"/>
      <c r="U24811" s="46"/>
    </row>
    <row r="24812" spans="19:21" x14ac:dyDescent="0.25">
      <c r="S24812" s="46"/>
      <c r="U24812" s="46"/>
    </row>
    <row r="24813" spans="19:21" x14ac:dyDescent="0.25">
      <c r="S24813" s="46"/>
      <c r="U24813" s="46"/>
    </row>
    <row r="24814" spans="19:21" x14ac:dyDescent="0.25">
      <c r="S24814" s="46"/>
      <c r="U24814" s="46"/>
    </row>
    <row r="24815" spans="19:21" x14ac:dyDescent="0.25">
      <c r="S24815" s="46"/>
      <c r="U24815" s="46"/>
    </row>
    <row r="24816" spans="19:21" x14ac:dyDescent="0.25">
      <c r="S24816" s="46"/>
      <c r="U24816" s="46"/>
    </row>
    <row r="24817" spans="19:21" x14ac:dyDescent="0.25">
      <c r="S24817" s="46"/>
      <c r="U24817" s="46"/>
    </row>
    <row r="24818" spans="19:21" x14ac:dyDescent="0.25">
      <c r="S24818" s="46"/>
      <c r="U24818" s="46"/>
    </row>
    <row r="24819" spans="19:21" x14ac:dyDescent="0.25">
      <c r="S24819" s="46"/>
      <c r="U24819" s="46"/>
    </row>
    <row r="24820" spans="19:21" x14ac:dyDescent="0.25">
      <c r="S24820" s="46"/>
      <c r="U24820" s="46"/>
    </row>
    <row r="24821" spans="19:21" x14ac:dyDescent="0.25">
      <c r="S24821" s="46"/>
      <c r="U24821" s="46"/>
    </row>
    <row r="24822" spans="19:21" x14ac:dyDescent="0.25">
      <c r="S24822" s="46"/>
      <c r="U24822" s="46"/>
    </row>
    <row r="24823" spans="19:21" x14ac:dyDescent="0.25">
      <c r="S24823" s="46"/>
      <c r="U24823" s="46"/>
    </row>
    <row r="24824" spans="19:21" x14ac:dyDescent="0.25">
      <c r="S24824" s="46"/>
      <c r="U24824" s="46"/>
    </row>
    <row r="24825" spans="19:21" x14ac:dyDescent="0.25">
      <c r="S24825" s="46"/>
      <c r="U24825" s="46"/>
    </row>
    <row r="24826" spans="19:21" x14ac:dyDescent="0.25">
      <c r="S24826" s="46"/>
      <c r="U24826" s="46"/>
    </row>
    <row r="24827" spans="19:21" x14ac:dyDescent="0.25">
      <c r="S24827" s="46"/>
      <c r="U24827" s="46"/>
    </row>
    <row r="24828" spans="19:21" x14ac:dyDescent="0.25">
      <c r="S24828" s="46"/>
      <c r="U24828" s="46"/>
    </row>
    <row r="24829" spans="19:21" x14ac:dyDescent="0.25">
      <c r="S24829" s="46"/>
      <c r="U24829" s="46"/>
    </row>
    <row r="24830" spans="19:21" x14ac:dyDescent="0.25">
      <c r="S24830" s="46"/>
      <c r="U24830" s="46"/>
    </row>
    <row r="24831" spans="19:21" x14ac:dyDescent="0.25">
      <c r="S24831" s="46"/>
      <c r="U24831" s="46"/>
    </row>
    <row r="24832" spans="19:21" x14ac:dyDescent="0.25">
      <c r="S24832" s="46"/>
      <c r="U24832" s="46"/>
    </row>
    <row r="24833" spans="19:21" x14ac:dyDescent="0.25">
      <c r="S24833" s="46"/>
      <c r="U24833" s="46"/>
    </row>
    <row r="24834" spans="19:21" x14ac:dyDescent="0.25">
      <c r="S24834" s="46"/>
      <c r="U24834" s="46"/>
    </row>
    <row r="24835" spans="19:21" x14ac:dyDescent="0.25">
      <c r="S24835" s="46"/>
      <c r="U24835" s="46"/>
    </row>
    <row r="24836" spans="19:21" x14ac:dyDescent="0.25">
      <c r="S24836" s="46"/>
      <c r="U24836" s="46"/>
    </row>
    <row r="24837" spans="19:21" x14ac:dyDescent="0.25">
      <c r="S24837" s="46"/>
      <c r="U24837" s="46"/>
    </row>
    <row r="24838" spans="19:21" x14ac:dyDescent="0.25">
      <c r="S24838" s="46"/>
      <c r="U24838" s="46"/>
    </row>
    <row r="24839" spans="19:21" x14ac:dyDescent="0.25">
      <c r="S24839" s="46"/>
      <c r="U24839" s="46"/>
    </row>
    <row r="24840" spans="19:21" x14ac:dyDescent="0.25">
      <c r="S24840" s="46"/>
      <c r="U24840" s="46"/>
    </row>
    <row r="24841" spans="19:21" x14ac:dyDescent="0.25">
      <c r="S24841" s="46"/>
      <c r="U24841" s="46"/>
    </row>
    <row r="24842" spans="19:21" x14ac:dyDescent="0.25">
      <c r="S24842" s="46"/>
      <c r="U24842" s="46"/>
    </row>
    <row r="24843" spans="19:21" x14ac:dyDescent="0.25">
      <c r="S24843" s="46"/>
      <c r="U24843" s="46"/>
    </row>
    <row r="24844" spans="19:21" x14ac:dyDescent="0.25">
      <c r="S24844" s="46"/>
      <c r="U24844" s="46"/>
    </row>
    <row r="24845" spans="19:21" x14ac:dyDescent="0.25">
      <c r="S24845" s="46"/>
      <c r="U24845" s="46"/>
    </row>
    <row r="24846" spans="19:21" x14ac:dyDescent="0.25">
      <c r="S24846" s="46"/>
      <c r="U24846" s="46"/>
    </row>
    <row r="24847" spans="19:21" x14ac:dyDescent="0.25">
      <c r="S24847" s="46"/>
      <c r="U24847" s="46"/>
    </row>
    <row r="24848" spans="19:21" x14ac:dyDescent="0.25">
      <c r="S24848" s="46"/>
      <c r="U24848" s="46"/>
    </row>
    <row r="24849" spans="19:21" x14ac:dyDescent="0.25">
      <c r="S24849" s="46"/>
      <c r="U24849" s="46"/>
    </row>
    <row r="24850" spans="19:21" x14ac:dyDescent="0.25">
      <c r="S24850" s="46"/>
      <c r="U24850" s="46"/>
    </row>
    <row r="24851" spans="19:21" x14ac:dyDescent="0.25">
      <c r="S24851" s="46"/>
      <c r="U24851" s="46"/>
    </row>
    <row r="24852" spans="19:21" x14ac:dyDescent="0.25">
      <c r="S24852" s="46"/>
      <c r="U24852" s="46"/>
    </row>
    <row r="24853" spans="19:21" x14ac:dyDescent="0.25">
      <c r="S24853" s="46"/>
      <c r="U24853" s="46"/>
    </row>
    <row r="24854" spans="19:21" x14ac:dyDescent="0.25">
      <c r="S24854" s="46"/>
      <c r="U24854" s="46"/>
    </row>
    <row r="24855" spans="19:21" x14ac:dyDescent="0.25">
      <c r="S24855" s="46"/>
      <c r="U24855" s="46"/>
    </row>
    <row r="24856" spans="19:21" x14ac:dyDescent="0.25">
      <c r="S24856" s="46"/>
      <c r="U24856" s="46"/>
    </row>
    <row r="24857" spans="19:21" x14ac:dyDescent="0.25">
      <c r="S24857" s="46"/>
      <c r="U24857" s="46"/>
    </row>
    <row r="24858" spans="19:21" x14ac:dyDescent="0.25">
      <c r="S24858" s="46"/>
      <c r="U24858" s="46"/>
    </row>
    <row r="24859" spans="19:21" x14ac:dyDescent="0.25">
      <c r="S24859" s="46"/>
      <c r="U24859" s="46"/>
    </row>
    <row r="24860" spans="19:21" x14ac:dyDescent="0.25">
      <c r="S24860" s="46"/>
      <c r="U24860" s="46"/>
    </row>
    <row r="24861" spans="19:21" x14ac:dyDescent="0.25">
      <c r="S24861" s="46"/>
      <c r="U24861" s="46"/>
    </row>
    <row r="24862" spans="19:21" x14ac:dyDescent="0.25">
      <c r="S24862" s="46"/>
      <c r="U24862" s="46"/>
    </row>
    <row r="24863" spans="19:21" x14ac:dyDescent="0.25">
      <c r="S24863" s="46"/>
      <c r="U24863" s="46"/>
    </row>
    <row r="24864" spans="19:21" x14ac:dyDescent="0.25">
      <c r="S24864" s="46"/>
      <c r="U24864" s="46"/>
    </row>
    <row r="24865" spans="19:21" x14ac:dyDescent="0.25">
      <c r="S24865" s="46"/>
      <c r="U24865" s="46"/>
    </row>
    <row r="24866" spans="19:21" x14ac:dyDescent="0.25">
      <c r="S24866" s="46"/>
      <c r="U24866" s="46"/>
    </row>
    <row r="24867" spans="19:21" x14ac:dyDescent="0.25">
      <c r="S24867" s="46"/>
      <c r="U24867" s="46"/>
    </row>
    <row r="24868" spans="19:21" x14ac:dyDescent="0.25">
      <c r="S24868" s="46"/>
      <c r="U24868" s="46"/>
    </row>
    <row r="24869" spans="19:21" x14ac:dyDescent="0.25">
      <c r="S24869" s="46"/>
      <c r="U24869" s="46"/>
    </row>
    <row r="24870" spans="19:21" x14ac:dyDescent="0.25">
      <c r="S24870" s="46"/>
      <c r="U24870" s="46"/>
    </row>
    <row r="24871" spans="19:21" x14ac:dyDescent="0.25">
      <c r="S24871" s="46"/>
      <c r="U24871" s="46"/>
    </row>
    <row r="24872" spans="19:21" x14ac:dyDescent="0.25">
      <c r="S24872" s="46"/>
      <c r="U24872" s="46"/>
    </row>
    <row r="24873" spans="19:21" x14ac:dyDescent="0.25">
      <c r="S24873" s="46"/>
      <c r="U24873" s="46"/>
    </row>
    <row r="24874" spans="19:21" x14ac:dyDescent="0.25">
      <c r="S24874" s="46"/>
      <c r="U24874" s="46"/>
    </row>
    <row r="24875" spans="19:21" x14ac:dyDescent="0.25">
      <c r="S24875" s="46"/>
      <c r="U24875" s="46"/>
    </row>
    <row r="24876" spans="19:21" x14ac:dyDescent="0.25">
      <c r="S24876" s="46"/>
      <c r="U24876" s="46"/>
    </row>
    <row r="24877" spans="19:21" x14ac:dyDescent="0.25">
      <c r="S24877" s="46"/>
      <c r="U24877" s="46"/>
    </row>
    <row r="24878" spans="19:21" x14ac:dyDescent="0.25">
      <c r="S24878" s="46"/>
      <c r="U24878" s="46"/>
    </row>
    <row r="24879" spans="19:21" x14ac:dyDescent="0.25">
      <c r="S24879" s="46"/>
      <c r="U24879" s="46"/>
    </row>
    <row r="24880" spans="19:21" x14ac:dyDescent="0.25">
      <c r="S24880" s="46"/>
      <c r="U24880" s="46"/>
    </row>
    <row r="24881" spans="19:21" x14ac:dyDescent="0.25">
      <c r="S24881" s="46"/>
      <c r="U24881" s="46"/>
    </row>
    <row r="24882" spans="19:21" x14ac:dyDescent="0.25">
      <c r="S24882" s="46"/>
      <c r="U24882" s="46"/>
    </row>
    <row r="24883" spans="19:21" x14ac:dyDescent="0.25">
      <c r="S24883" s="46"/>
      <c r="U24883" s="46"/>
    </row>
    <row r="24884" spans="19:21" x14ac:dyDescent="0.25">
      <c r="S24884" s="46"/>
      <c r="U24884" s="46"/>
    </row>
    <row r="24885" spans="19:21" x14ac:dyDescent="0.25">
      <c r="S24885" s="46"/>
      <c r="U24885" s="46"/>
    </row>
    <row r="24886" spans="19:21" x14ac:dyDescent="0.25">
      <c r="S24886" s="46"/>
      <c r="U24886" s="46"/>
    </row>
    <row r="24887" spans="19:21" x14ac:dyDescent="0.25">
      <c r="S24887" s="46"/>
      <c r="U24887" s="46"/>
    </row>
    <row r="24888" spans="19:21" x14ac:dyDescent="0.25">
      <c r="S24888" s="46"/>
      <c r="U24888" s="46"/>
    </row>
    <row r="24889" spans="19:21" x14ac:dyDescent="0.25">
      <c r="S24889" s="46"/>
      <c r="U24889" s="46"/>
    </row>
    <row r="24890" spans="19:21" x14ac:dyDescent="0.25">
      <c r="S24890" s="46"/>
      <c r="U24890" s="46"/>
    </row>
    <row r="24891" spans="19:21" x14ac:dyDescent="0.25">
      <c r="S24891" s="46"/>
      <c r="U24891" s="46"/>
    </row>
    <row r="24892" spans="19:21" x14ac:dyDescent="0.25">
      <c r="S24892" s="46"/>
      <c r="U24892" s="46"/>
    </row>
    <row r="24893" spans="19:21" x14ac:dyDescent="0.25">
      <c r="S24893" s="46"/>
      <c r="U24893" s="46"/>
    </row>
    <row r="24894" spans="19:21" x14ac:dyDescent="0.25">
      <c r="S24894" s="46"/>
      <c r="U24894" s="46"/>
    </row>
    <row r="24895" spans="19:21" x14ac:dyDescent="0.25">
      <c r="S24895" s="46"/>
      <c r="U24895" s="46"/>
    </row>
    <row r="24896" spans="19:21" x14ac:dyDescent="0.25">
      <c r="S24896" s="46"/>
      <c r="U24896" s="46"/>
    </row>
    <row r="24897" spans="19:21" x14ac:dyDescent="0.25">
      <c r="S24897" s="46"/>
      <c r="U24897" s="46"/>
    </row>
    <row r="24898" spans="19:21" x14ac:dyDescent="0.25">
      <c r="S24898" s="46"/>
      <c r="U24898" s="46"/>
    </row>
    <row r="24899" spans="19:21" x14ac:dyDescent="0.25">
      <c r="S24899" s="46"/>
      <c r="U24899" s="46"/>
    </row>
    <row r="24900" spans="19:21" x14ac:dyDescent="0.25">
      <c r="S24900" s="46"/>
      <c r="U24900" s="46"/>
    </row>
    <row r="24901" spans="19:21" x14ac:dyDescent="0.25">
      <c r="S24901" s="46"/>
      <c r="U24901" s="46"/>
    </row>
    <row r="24902" spans="19:21" x14ac:dyDescent="0.25">
      <c r="S24902" s="46"/>
      <c r="U24902" s="46"/>
    </row>
    <row r="24903" spans="19:21" x14ac:dyDescent="0.25">
      <c r="S24903" s="46"/>
      <c r="U24903" s="46"/>
    </row>
    <row r="24904" spans="19:21" x14ac:dyDescent="0.25">
      <c r="S24904" s="46"/>
      <c r="U24904" s="46"/>
    </row>
    <row r="24905" spans="19:21" x14ac:dyDescent="0.25">
      <c r="S24905" s="46"/>
      <c r="U24905" s="46"/>
    </row>
    <row r="24906" spans="19:21" x14ac:dyDescent="0.25">
      <c r="S24906" s="46"/>
      <c r="U24906" s="46"/>
    </row>
    <row r="24907" spans="19:21" x14ac:dyDescent="0.25">
      <c r="S24907" s="46"/>
      <c r="U24907" s="46"/>
    </row>
    <row r="24908" spans="19:21" x14ac:dyDescent="0.25">
      <c r="S24908" s="46"/>
      <c r="U24908" s="46"/>
    </row>
    <row r="24909" spans="19:21" x14ac:dyDescent="0.25">
      <c r="S24909" s="46"/>
      <c r="U24909" s="46"/>
    </row>
    <row r="24910" spans="19:21" x14ac:dyDescent="0.25">
      <c r="S24910" s="46"/>
      <c r="U24910" s="46"/>
    </row>
    <row r="24911" spans="19:21" x14ac:dyDescent="0.25">
      <c r="S24911" s="46"/>
      <c r="U24911" s="46"/>
    </row>
    <row r="24912" spans="19:21" x14ac:dyDescent="0.25">
      <c r="S24912" s="46"/>
      <c r="U24912" s="46"/>
    </row>
    <row r="24913" spans="19:21" x14ac:dyDescent="0.25">
      <c r="S24913" s="46"/>
      <c r="U24913" s="46"/>
    </row>
    <row r="24914" spans="19:21" x14ac:dyDescent="0.25">
      <c r="S24914" s="46"/>
      <c r="U24914" s="46"/>
    </row>
    <row r="24915" spans="19:21" x14ac:dyDescent="0.25">
      <c r="S24915" s="46"/>
      <c r="U24915" s="46"/>
    </row>
    <row r="24916" spans="19:21" x14ac:dyDescent="0.25">
      <c r="S24916" s="46"/>
      <c r="U24916" s="46"/>
    </row>
    <row r="24917" spans="19:21" x14ac:dyDescent="0.25">
      <c r="S24917" s="46"/>
      <c r="U24917" s="46"/>
    </row>
    <row r="24918" spans="19:21" x14ac:dyDescent="0.25">
      <c r="S24918" s="46"/>
      <c r="U24918" s="46"/>
    </row>
    <row r="24919" spans="19:21" x14ac:dyDescent="0.25">
      <c r="S24919" s="46"/>
      <c r="U24919" s="46"/>
    </row>
    <row r="24920" spans="19:21" x14ac:dyDescent="0.25">
      <c r="S24920" s="46"/>
      <c r="U24920" s="46"/>
    </row>
    <row r="24921" spans="19:21" x14ac:dyDescent="0.25">
      <c r="S24921" s="46"/>
      <c r="U24921" s="46"/>
    </row>
    <row r="24922" spans="19:21" x14ac:dyDescent="0.25">
      <c r="S24922" s="46"/>
      <c r="U24922" s="46"/>
    </row>
    <row r="24923" spans="19:21" x14ac:dyDescent="0.25">
      <c r="S24923" s="46"/>
      <c r="U24923" s="46"/>
    </row>
    <row r="24924" spans="19:21" x14ac:dyDescent="0.25">
      <c r="S24924" s="46"/>
      <c r="U24924" s="46"/>
    </row>
    <row r="24925" spans="19:21" x14ac:dyDescent="0.25">
      <c r="S24925" s="46"/>
      <c r="U24925" s="46"/>
    </row>
    <row r="24926" spans="19:21" x14ac:dyDescent="0.25">
      <c r="S24926" s="46"/>
      <c r="U24926" s="46"/>
    </row>
    <row r="24927" spans="19:21" x14ac:dyDescent="0.25">
      <c r="S24927" s="46"/>
      <c r="U24927" s="46"/>
    </row>
    <row r="24928" spans="19:21" x14ac:dyDescent="0.25">
      <c r="S24928" s="46"/>
      <c r="U24928" s="46"/>
    </row>
    <row r="24929" spans="19:21" x14ac:dyDescent="0.25">
      <c r="S24929" s="46"/>
      <c r="U24929" s="46"/>
    </row>
    <row r="24930" spans="19:21" x14ac:dyDescent="0.25">
      <c r="S24930" s="46"/>
      <c r="U24930" s="46"/>
    </row>
    <row r="24931" spans="19:21" x14ac:dyDescent="0.25">
      <c r="S24931" s="46"/>
      <c r="U24931" s="46"/>
    </row>
    <row r="24932" spans="19:21" x14ac:dyDescent="0.25">
      <c r="S24932" s="46"/>
      <c r="U24932" s="46"/>
    </row>
    <row r="24933" spans="19:21" x14ac:dyDescent="0.25">
      <c r="S24933" s="46"/>
      <c r="U24933" s="46"/>
    </row>
    <row r="24934" spans="19:21" x14ac:dyDescent="0.25">
      <c r="S24934" s="46"/>
      <c r="U24934" s="46"/>
    </row>
    <row r="24935" spans="19:21" x14ac:dyDescent="0.25">
      <c r="S24935" s="46"/>
      <c r="U24935" s="46"/>
    </row>
    <row r="24936" spans="19:21" x14ac:dyDescent="0.25">
      <c r="S24936" s="46"/>
      <c r="U24936" s="46"/>
    </row>
    <row r="24937" spans="19:21" x14ac:dyDescent="0.25">
      <c r="S24937" s="46"/>
      <c r="U24937" s="46"/>
    </row>
    <row r="24938" spans="19:21" x14ac:dyDescent="0.25">
      <c r="S24938" s="46"/>
      <c r="U24938" s="46"/>
    </row>
    <row r="24939" spans="19:21" x14ac:dyDescent="0.25">
      <c r="S24939" s="46"/>
      <c r="U24939" s="46"/>
    </row>
    <row r="24940" spans="19:21" x14ac:dyDescent="0.25">
      <c r="S24940" s="46"/>
      <c r="U24940" s="46"/>
    </row>
    <row r="24941" spans="19:21" x14ac:dyDescent="0.25">
      <c r="S24941" s="46"/>
      <c r="U24941" s="46"/>
    </row>
    <row r="24942" spans="19:21" x14ac:dyDescent="0.25">
      <c r="S24942" s="46"/>
      <c r="U24942" s="46"/>
    </row>
    <row r="24943" spans="19:21" x14ac:dyDescent="0.25">
      <c r="S24943" s="46"/>
      <c r="U24943" s="46"/>
    </row>
    <row r="24944" spans="19:21" x14ac:dyDescent="0.25">
      <c r="S24944" s="46"/>
      <c r="U24944" s="46"/>
    </row>
    <row r="24945" spans="19:21" x14ac:dyDescent="0.25">
      <c r="S24945" s="46"/>
      <c r="U24945" s="46"/>
    </row>
    <row r="24946" spans="19:21" x14ac:dyDescent="0.25">
      <c r="S24946" s="46"/>
      <c r="U24946" s="46"/>
    </row>
    <row r="24947" spans="19:21" x14ac:dyDescent="0.25">
      <c r="S24947" s="46"/>
      <c r="U24947" s="46"/>
    </row>
    <row r="24948" spans="19:21" x14ac:dyDescent="0.25">
      <c r="S24948" s="46"/>
      <c r="U24948" s="46"/>
    </row>
    <row r="24949" spans="19:21" x14ac:dyDescent="0.25">
      <c r="S24949" s="46"/>
      <c r="U24949" s="46"/>
    </row>
    <row r="24950" spans="19:21" x14ac:dyDescent="0.25">
      <c r="S24950" s="46"/>
      <c r="U24950" s="46"/>
    </row>
    <row r="24951" spans="19:21" x14ac:dyDescent="0.25">
      <c r="S24951" s="46"/>
      <c r="U24951" s="46"/>
    </row>
    <row r="24952" spans="19:21" x14ac:dyDescent="0.25">
      <c r="S24952" s="46"/>
      <c r="U24952" s="46"/>
    </row>
    <row r="24953" spans="19:21" x14ac:dyDescent="0.25">
      <c r="S24953" s="46"/>
      <c r="U24953" s="46"/>
    </row>
    <row r="24954" spans="19:21" x14ac:dyDescent="0.25">
      <c r="S24954" s="46"/>
      <c r="U24954" s="46"/>
    </row>
    <row r="24955" spans="19:21" x14ac:dyDescent="0.25">
      <c r="S24955" s="46"/>
      <c r="U24955" s="46"/>
    </row>
    <row r="24956" spans="19:21" x14ac:dyDescent="0.25">
      <c r="S24956" s="46"/>
      <c r="U24956" s="46"/>
    </row>
    <row r="24957" spans="19:21" x14ac:dyDescent="0.25">
      <c r="S24957" s="46"/>
      <c r="U24957" s="46"/>
    </row>
    <row r="24958" spans="19:21" x14ac:dyDescent="0.25">
      <c r="S24958" s="46"/>
      <c r="U24958" s="46"/>
    </row>
    <row r="24959" spans="19:21" x14ac:dyDescent="0.25">
      <c r="S24959" s="46"/>
      <c r="U24959" s="46"/>
    </row>
    <row r="24960" spans="19:21" x14ac:dyDescent="0.25">
      <c r="S24960" s="46"/>
      <c r="U24960" s="46"/>
    </row>
    <row r="24961" spans="19:21" x14ac:dyDescent="0.25">
      <c r="S24961" s="46"/>
      <c r="U24961" s="46"/>
    </row>
    <row r="24962" spans="19:21" x14ac:dyDescent="0.25">
      <c r="S24962" s="46"/>
      <c r="U24962" s="46"/>
    </row>
    <row r="24963" spans="19:21" x14ac:dyDescent="0.25">
      <c r="S24963" s="46"/>
      <c r="U24963" s="46"/>
    </row>
    <row r="24964" spans="19:21" x14ac:dyDescent="0.25">
      <c r="S24964" s="46"/>
      <c r="U24964" s="46"/>
    </row>
    <row r="24965" spans="19:21" x14ac:dyDescent="0.25">
      <c r="S24965" s="46"/>
      <c r="U24965" s="46"/>
    </row>
    <row r="24966" spans="19:21" x14ac:dyDescent="0.25">
      <c r="S24966" s="46"/>
      <c r="U24966" s="46"/>
    </row>
    <row r="24967" spans="19:21" x14ac:dyDescent="0.25">
      <c r="S24967" s="46"/>
      <c r="U24967" s="46"/>
    </row>
    <row r="24968" spans="19:21" x14ac:dyDescent="0.25">
      <c r="S24968" s="46"/>
      <c r="U24968" s="46"/>
    </row>
    <row r="24969" spans="19:21" x14ac:dyDescent="0.25">
      <c r="S24969" s="46"/>
      <c r="U24969" s="46"/>
    </row>
    <row r="24970" spans="19:21" x14ac:dyDescent="0.25">
      <c r="S24970" s="46"/>
      <c r="U24970" s="46"/>
    </row>
    <row r="24971" spans="19:21" x14ac:dyDescent="0.25">
      <c r="S24971" s="46"/>
      <c r="U24971" s="46"/>
    </row>
    <row r="24972" spans="19:21" x14ac:dyDescent="0.25">
      <c r="S24972" s="46"/>
      <c r="U24972" s="46"/>
    </row>
    <row r="24973" spans="19:21" x14ac:dyDescent="0.25">
      <c r="S24973" s="46"/>
      <c r="U24973" s="46"/>
    </row>
    <row r="24974" spans="19:21" x14ac:dyDescent="0.25">
      <c r="S24974" s="46"/>
      <c r="U24974" s="46"/>
    </row>
    <row r="24975" spans="19:21" x14ac:dyDescent="0.25">
      <c r="S24975" s="46"/>
      <c r="U24975" s="46"/>
    </row>
    <row r="24976" spans="19:21" x14ac:dyDescent="0.25">
      <c r="S24976" s="46"/>
      <c r="U24976" s="46"/>
    </row>
    <row r="24977" spans="19:21" x14ac:dyDescent="0.25">
      <c r="S24977" s="46"/>
      <c r="U24977" s="46"/>
    </row>
    <row r="24978" spans="19:21" x14ac:dyDescent="0.25">
      <c r="S24978" s="46"/>
      <c r="U24978" s="46"/>
    </row>
    <row r="24979" spans="19:21" x14ac:dyDescent="0.25">
      <c r="S24979" s="46"/>
      <c r="U24979" s="46"/>
    </row>
    <row r="24980" spans="19:21" x14ac:dyDescent="0.25">
      <c r="S24980" s="46"/>
      <c r="U24980" s="46"/>
    </row>
    <row r="24981" spans="19:21" x14ac:dyDescent="0.25">
      <c r="S24981" s="46"/>
      <c r="U24981" s="46"/>
    </row>
    <row r="24982" spans="19:21" x14ac:dyDescent="0.25">
      <c r="S24982" s="46"/>
      <c r="U24982" s="46"/>
    </row>
    <row r="24983" spans="19:21" x14ac:dyDescent="0.25">
      <c r="S24983" s="46"/>
      <c r="U24983" s="46"/>
    </row>
    <row r="24984" spans="19:21" x14ac:dyDescent="0.25">
      <c r="S24984" s="46"/>
      <c r="U24984" s="46"/>
    </row>
    <row r="24985" spans="19:21" x14ac:dyDescent="0.25">
      <c r="S24985" s="46"/>
      <c r="U24985" s="46"/>
    </row>
    <row r="24986" spans="19:21" x14ac:dyDescent="0.25">
      <c r="S24986" s="46"/>
      <c r="U24986" s="46"/>
    </row>
    <row r="24987" spans="19:21" x14ac:dyDescent="0.25">
      <c r="S24987" s="46"/>
      <c r="U24987" s="46"/>
    </row>
    <row r="24988" spans="19:21" x14ac:dyDescent="0.25">
      <c r="S24988" s="46"/>
      <c r="U24988" s="46"/>
    </row>
    <row r="24989" spans="19:21" x14ac:dyDescent="0.25">
      <c r="S24989" s="46"/>
      <c r="U24989" s="46"/>
    </row>
    <row r="24990" spans="19:21" x14ac:dyDescent="0.25">
      <c r="S24990" s="46"/>
      <c r="U24990" s="46"/>
    </row>
    <row r="24991" spans="19:21" x14ac:dyDescent="0.25">
      <c r="S24991" s="46"/>
      <c r="U24991" s="46"/>
    </row>
    <row r="24992" spans="19:21" x14ac:dyDescent="0.25">
      <c r="S24992" s="46"/>
      <c r="U24992" s="46"/>
    </row>
    <row r="24993" spans="19:21" x14ac:dyDescent="0.25">
      <c r="S24993" s="46"/>
      <c r="U24993" s="46"/>
    </row>
    <row r="24994" spans="19:21" x14ac:dyDescent="0.25">
      <c r="S24994" s="46"/>
      <c r="U24994" s="46"/>
    </row>
    <row r="24995" spans="19:21" x14ac:dyDescent="0.25">
      <c r="S24995" s="46"/>
      <c r="U24995" s="46"/>
    </row>
    <row r="24996" spans="19:21" x14ac:dyDescent="0.25">
      <c r="S24996" s="46"/>
      <c r="U24996" s="46"/>
    </row>
    <row r="24997" spans="19:21" x14ac:dyDescent="0.25">
      <c r="S24997" s="46"/>
      <c r="U24997" s="46"/>
    </row>
    <row r="24998" spans="19:21" x14ac:dyDescent="0.25">
      <c r="S24998" s="46"/>
      <c r="U24998" s="46"/>
    </row>
    <row r="24999" spans="19:21" x14ac:dyDescent="0.25">
      <c r="S24999" s="46"/>
      <c r="U24999" s="46"/>
    </row>
    <row r="25000" spans="19:21" x14ac:dyDescent="0.25">
      <c r="S25000" s="46"/>
      <c r="U25000" s="46"/>
    </row>
    <row r="25001" spans="19:21" x14ac:dyDescent="0.25">
      <c r="S25001" s="46"/>
      <c r="U25001" s="46"/>
    </row>
    <row r="25002" spans="19:21" x14ac:dyDescent="0.25">
      <c r="S25002" s="46"/>
      <c r="U25002" s="46"/>
    </row>
    <row r="25003" spans="19:21" x14ac:dyDescent="0.25">
      <c r="S25003" s="46"/>
      <c r="U25003" s="46"/>
    </row>
    <row r="25004" spans="19:21" x14ac:dyDescent="0.25">
      <c r="S25004" s="46"/>
      <c r="U25004" s="46"/>
    </row>
    <row r="25005" spans="19:21" x14ac:dyDescent="0.25">
      <c r="S25005" s="46"/>
      <c r="U25005" s="46"/>
    </row>
    <row r="25006" spans="19:21" x14ac:dyDescent="0.25">
      <c r="S25006" s="46"/>
      <c r="U25006" s="46"/>
    </row>
    <row r="25007" spans="19:21" x14ac:dyDescent="0.25">
      <c r="S25007" s="46"/>
      <c r="U25007" s="46"/>
    </row>
    <row r="25008" spans="19:21" x14ac:dyDescent="0.25">
      <c r="S25008" s="46"/>
      <c r="U25008" s="46"/>
    </row>
    <row r="25009" spans="19:21" x14ac:dyDescent="0.25">
      <c r="S25009" s="46"/>
      <c r="U25009" s="46"/>
    </row>
    <row r="25010" spans="19:21" x14ac:dyDescent="0.25">
      <c r="S25010" s="46"/>
      <c r="U25010" s="46"/>
    </row>
    <row r="25011" spans="19:21" x14ac:dyDescent="0.25">
      <c r="S25011" s="46"/>
      <c r="U25011" s="46"/>
    </row>
    <row r="25012" spans="19:21" x14ac:dyDescent="0.25">
      <c r="S25012" s="46"/>
      <c r="U25012" s="46"/>
    </row>
    <row r="25013" spans="19:21" x14ac:dyDescent="0.25">
      <c r="S25013" s="46"/>
      <c r="U25013" s="46"/>
    </row>
    <row r="25014" spans="19:21" x14ac:dyDescent="0.25">
      <c r="S25014" s="46"/>
      <c r="U25014" s="46"/>
    </row>
    <row r="25015" spans="19:21" x14ac:dyDescent="0.25">
      <c r="S25015" s="46"/>
      <c r="U25015" s="46"/>
    </row>
    <row r="25016" spans="19:21" x14ac:dyDescent="0.25">
      <c r="S25016" s="46"/>
      <c r="U25016" s="46"/>
    </row>
    <row r="25017" spans="19:21" x14ac:dyDescent="0.25">
      <c r="S25017" s="46"/>
      <c r="U25017" s="46"/>
    </row>
    <row r="25018" spans="19:21" x14ac:dyDescent="0.25">
      <c r="S25018" s="46"/>
      <c r="U25018" s="46"/>
    </row>
    <row r="25019" spans="19:21" x14ac:dyDescent="0.25">
      <c r="S25019" s="46"/>
      <c r="U25019" s="46"/>
    </row>
    <row r="25020" spans="19:21" x14ac:dyDescent="0.25">
      <c r="S25020" s="46"/>
      <c r="U25020" s="46"/>
    </row>
    <row r="25021" spans="19:21" x14ac:dyDescent="0.25">
      <c r="S25021" s="46"/>
      <c r="U25021" s="46"/>
    </row>
    <row r="25022" spans="19:21" x14ac:dyDescent="0.25">
      <c r="S25022" s="46"/>
      <c r="U25022" s="46"/>
    </row>
    <row r="25023" spans="19:21" x14ac:dyDescent="0.25">
      <c r="S25023" s="46"/>
      <c r="U25023" s="46"/>
    </row>
    <row r="25024" spans="19:21" x14ac:dyDescent="0.25">
      <c r="S25024" s="46"/>
      <c r="U25024" s="46"/>
    </row>
    <row r="25025" spans="19:21" x14ac:dyDescent="0.25">
      <c r="S25025" s="46"/>
      <c r="U25025" s="46"/>
    </row>
    <row r="25026" spans="19:21" x14ac:dyDescent="0.25">
      <c r="S25026" s="46"/>
      <c r="U25026" s="46"/>
    </row>
    <row r="25027" spans="19:21" x14ac:dyDescent="0.25">
      <c r="S25027" s="46"/>
      <c r="U25027" s="46"/>
    </row>
    <row r="25028" spans="19:21" x14ac:dyDescent="0.25">
      <c r="S25028" s="46"/>
      <c r="U25028" s="46"/>
    </row>
    <row r="25029" spans="19:21" x14ac:dyDescent="0.25">
      <c r="S25029" s="46"/>
      <c r="U25029" s="46"/>
    </row>
    <row r="25030" spans="19:21" x14ac:dyDescent="0.25">
      <c r="S25030" s="46"/>
      <c r="U25030" s="46"/>
    </row>
    <row r="25031" spans="19:21" x14ac:dyDescent="0.25">
      <c r="S25031" s="46"/>
      <c r="U25031" s="46"/>
    </row>
    <row r="25032" spans="19:21" x14ac:dyDescent="0.25">
      <c r="S25032" s="46"/>
      <c r="U25032" s="46"/>
    </row>
    <row r="25033" spans="19:21" x14ac:dyDescent="0.25">
      <c r="S25033" s="46"/>
      <c r="U25033" s="46"/>
    </row>
    <row r="25034" spans="19:21" x14ac:dyDescent="0.25">
      <c r="S25034" s="46"/>
      <c r="U25034" s="46"/>
    </row>
    <row r="25035" spans="19:21" x14ac:dyDescent="0.25">
      <c r="S25035" s="46"/>
      <c r="U25035" s="46"/>
    </row>
    <row r="25036" spans="19:21" x14ac:dyDescent="0.25">
      <c r="S25036" s="46"/>
      <c r="U25036" s="46"/>
    </row>
    <row r="25037" spans="19:21" x14ac:dyDescent="0.25">
      <c r="S25037" s="46"/>
      <c r="U25037" s="46"/>
    </row>
    <row r="25038" spans="19:21" x14ac:dyDescent="0.25">
      <c r="S25038" s="46"/>
      <c r="U25038" s="46"/>
    </row>
    <row r="25039" spans="19:21" x14ac:dyDescent="0.25">
      <c r="S25039" s="46"/>
      <c r="U25039" s="46"/>
    </row>
    <row r="25040" spans="19:21" x14ac:dyDescent="0.25">
      <c r="S25040" s="46"/>
      <c r="U25040" s="46"/>
    </row>
    <row r="25041" spans="19:21" x14ac:dyDescent="0.25">
      <c r="S25041" s="46"/>
      <c r="U25041" s="46"/>
    </row>
    <row r="25042" spans="19:21" x14ac:dyDescent="0.25">
      <c r="S25042" s="46"/>
      <c r="U25042" s="46"/>
    </row>
    <row r="25043" spans="19:21" x14ac:dyDescent="0.25">
      <c r="S25043" s="46"/>
      <c r="U25043" s="46"/>
    </row>
    <row r="25044" spans="19:21" x14ac:dyDescent="0.25">
      <c r="S25044" s="46"/>
      <c r="U25044" s="46"/>
    </row>
    <row r="25045" spans="19:21" x14ac:dyDescent="0.25">
      <c r="S25045" s="46"/>
      <c r="U25045" s="46"/>
    </row>
    <row r="25046" spans="19:21" x14ac:dyDescent="0.25">
      <c r="S25046" s="46"/>
      <c r="U25046" s="46"/>
    </row>
    <row r="25047" spans="19:21" x14ac:dyDescent="0.25">
      <c r="S25047" s="46"/>
      <c r="U25047" s="46"/>
    </row>
    <row r="25048" spans="19:21" x14ac:dyDescent="0.25">
      <c r="S25048" s="46"/>
      <c r="U25048" s="46"/>
    </row>
    <row r="25049" spans="19:21" x14ac:dyDescent="0.25">
      <c r="S25049" s="46"/>
      <c r="U25049" s="46"/>
    </row>
    <row r="25050" spans="19:21" x14ac:dyDescent="0.25">
      <c r="S25050" s="46"/>
      <c r="U25050" s="46"/>
    </row>
    <row r="25051" spans="19:21" x14ac:dyDescent="0.25">
      <c r="S25051" s="46"/>
      <c r="U25051" s="46"/>
    </row>
    <row r="25052" spans="19:21" x14ac:dyDescent="0.25">
      <c r="S25052" s="46"/>
      <c r="U25052" s="46"/>
    </row>
    <row r="25053" spans="19:21" x14ac:dyDescent="0.25">
      <c r="S25053" s="46"/>
      <c r="U25053" s="46"/>
    </row>
    <row r="25054" spans="19:21" x14ac:dyDescent="0.25">
      <c r="S25054" s="46"/>
      <c r="U25054" s="46"/>
    </row>
    <row r="25055" spans="19:21" x14ac:dyDescent="0.25">
      <c r="S25055" s="46"/>
      <c r="U25055" s="46"/>
    </row>
    <row r="25056" spans="19:21" x14ac:dyDescent="0.25">
      <c r="S25056" s="46"/>
      <c r="U25056" s="46"/>
    </row>
    <row r="25057" spans="19:21" x14ac:dyDescent="0.25">
      <c r="S25057" s="46"/>
      <c r="U25057" s="46"/>
    </row>
    <row r="25058" spans="19:21" x14ac:dyDescent="0.25">
      <c r="S25058" s="46"/>
      <c r="U25058" s="46"/>
    </row>
    <row r="25059" spans="19:21" x14ac:dyDescent="0.25">
      <c r="S25059" s="46"/>
      <c r="U25059" s="46"/>
    </row>
    <row r="25060" spans="19:21" x14ac:dyDescent="0.25">
      <c r="S25060" s="46"/>
      <c r="U25060" s="46"/>
    </row>
    <row r="25061" spans="19:21" x14ac:dyDescent="0.25">
      <c r="S25061" s="46"/>
      <c r="U25061" s="46"/>
    </row>
    <row r="25062" spans="19:21" x14ac:dyDescent="0.25">
      <c r="S25062" s="46"/>
      <c r="U25062" s="46"/>
    </row>
    <row r="25063" spans="19:21" x14ac:dyDescent="0.25">
      <c r="S25063" s="46"/>
      <c r="U25063" s="46"/>
    </row>
    <row r="25064" spans="19:21" x14ac:dyDescent="0.25">
      <c r="S25064" s="46"/>
      <c r="U25064" s="46"/>
    </row>
    <row r="25065" spans="19:21" x14ac:dyDescent="0.25">
      <c r="S25065" s="46"/>
      <c r="U25065" s="46"/>
    </row>
    <row r="25066" spans="19:21" x14ac:dyDescent="0.25">
      <c r="S25066" s="46"/>
      <c r="U25066" s="46"/>
    </row>
    <row r="25067" spans="19:21" x14ac:dyDescent="0.25">
      <c r="S25067" s="46"/>
      <c r="U25067" s="46"/>
    </row>
    <row r="25068" spans="19:21" x14ac:dyDescent="0.25">
      <c r="S25068" s="46"/>
      <c r="U25068" s="46"/>
    </row>
    <row r="25069" spans="19:21" x14ac:dyDescent="0.25">
      <c r="S25069" s="46"/>
      <c r="U25069" s="46"/>
    </row>
    <row r="25070" spans="19:21" x14ac:dyDescent="0.25">
      <c r="S25070" s="46"/>
      <c r="U25070" s="46"/>
    </row>
    <row r="25071" spans="19:21" x14ac:dyDescent="0.25">
      <c r="S25071" s="46"/>
      <c r="U25071" s="46"/>
    </row>
    <row r="25072" spans="19:21" x14ac:dyDescent="0.25">
      <c r="S25072" s="46"/>
      <c r="U25072" s="46"/>
    </row>
    <row r="25073" spans="19:21" x14ac:dyDescent="0.25">
      <c r="S25073" s="46"/>
      <c r="U25073" s="46"/>
    </row>
    <row r="25074" spans="19:21" x14ac:dyDescent="0.25">
      <c r="S25074" s="46"/>
      <c r="U25074" s="46"/>
    </row>
    <row r="25075" spans="19:21" x14ac:dyDescent="0.25">
      <c r="S25075" s="46"/>
      <c r="U25075" s="46"/>
    </row>
    <row r="25076" spans="19:21" x14ac:dyDescent="0.25">
      <c r="S25076" s="46"/>
      <c r="U25076" s="46"/>
    </row>
    <row r="25077" spans="19:21" x14ac:dyDescent="0.25">
      <c r="S25077" s="46"/>
      <c r="U25077" s="46"/>
    </row>
    <row r="25078" spans="19:21" x14ac:dyDescent="0.25">
      <c r="S25078" s="46"/>
      <c r="U25078" s="46"/>
    </row>
    <row r="25079" spans="19:21" x14ac:dyDescent="0.25">
      <c r="S25079" s="46"/>
      <c r="U25079" s="46"/>
    </row>
    <row r="25080" spans="19:21" x14ac:dyDescent="0.25">
      <c r="S25080" s="46"/>
      <c r="U25080" s="46"/>
    </row>
    <row r="25081" spans="19:21" x14ac:dyDescent="0.25">
      <c r="S25081" s="46"/>
      <c r="U25081" s="46"/>
    </row>
    <row r="25082" spans="19:21" x14ac:dyDescent="0.25">
      <c r="S25082" s="46"/>
      <c r="U25082" s="46"/>
    </row>
    <row r="25083" spans="19:21" x14ac:dyDescent="0.25">
      <c r="S25083" s="46"/>
      <c r="U25083" s="46"/>
    </row>
    <row r="25084" spans="19:21" x14ac:dyDescent="0.25">
      <c r="S25084" s="46"/>
      <c r="U25084" s="46"/>
    </row>
    <row r="25085" spans="19:21" x14ac:dyDescent="0.25">
      <c r="S25085" s="46"/>
      <c r="U25085" s="46"/>
    </row>
    <row r="25086" spans="19:21" x14ac:dyDescent="0.25">
      <c r="S25086" s="46"/>
      <c r="U25086" s="46"/>
    </row>
    <row r="25087" spans="19:21" x14ac:dyDescent="0.25">
      <c r="S25087" s="46"/>
      <c r="U25087" s="46"/>
    </row>
    <row r="25088" spans="19:21" x14ac:dyDescent="0.25">
      <c r="S25088" s="46"/>
      <c r="U25088" s="46"/>
    </row>
    <row r="25089" spans="19:21" x14ac:dyDescent="0.25">
      <c r="S25089" s="46"/>
      <c r="U25089" s="46"/>
    </row>
    <row r="25090" spans="19:21" x14ac:dyDescent="0.25">
      <c r="S25090" s="46"/>
      <c r="U25090" s="46"/>
    </row>
    <row r="25091" spans="19:21" x14ac:dyDescent="0.25">
      <c r="S25091" s="46"/>
      <c r="U25091" s="46"/>
    </row>
    <row r="25092" spans="19:21" x14ac:dyDescent="0.25">
      <c r="S25092" s="46"/>
      <c r="U25092" s="46"/>
    </row>
    <row r="25093" spans="19:21" x14ac:dyDescent="0.25">
      <c r="S25093" s="46"/>
      <c r="U25093" s="46"/>
    </row>
    <row r="25094" spans="19:21" x14ac:dyDescent="0.25">
      <c r="S25094" s="46"/>
      <c r="U25094" s="46"/>
    </row>
    <row r="25095" spans="19:21" x14ac:dyDescent="0.25">
      <c r="S25095" s="46"/>
      <c r="U25095" s="46"/>
    </row>
    <row r="25096" spans="19:21" x14ac:dyDescent="0.25">
      <c r="S25096" s="46"/>
      <c r="U25096" s="46"/>
    </row>
    <row r="25097" spans="19:21" x14ac:dyDescent="0.25">
      <c r="S25097" s="46"/>
      <c r="U25097" s="46"/>
    </row>
    <row r="25098" spans="19:21" x14ac:dyDescent="0.25">
      <c r="S25098" s="46"/>
      <c r="U25098" s="46"/>
    </row>
    <row r="25099" spans="19:21" x14ac:dyDescent="0.25">
      <c r="S25099" s="46"/>
      <c r="U25099" s="46"/>
    </row>
    <row r="25100" spans="19:21" x14ac:dyDescent="0.25">
      <c r="S25100" s="46"/>
      <c r="U25100" s="46"/>
    </row>
    <row r="25101" spans="19:21" x14ac:dyDescent="0.25">
      <c r="S25101" s="46"/>
      <c r="U25101" s="46"/>
    </row>
    <row r="25102" spans="19:21" x14ac:dyDescent="0.25">
      <c r="S25102" s="46"/>
      <c r="U25102" s="46"/>
    </row>
    <row r="25103" spans="19:21" x14ac:dyDescent="0.25">
      <c r="S25103" s="46"/>
      <c r="U25103" s="46"/>
    </row>
    <row r="25104" spans="19:21" x14ac:dyDescent="0.25">
      <c r="S25104" s="46"/>
      <c r="U25104" s="46"/>
    </row>
    <row r="25105" spans="19:21" x14ac:dyDescent="0.25">
      <c r="S25105" s="46"/>
      <c r="U25105" s="46"/>
    </row>
    <row r="25106" spans="19:21" x14ac:dyDescent="0.25">
      <c r="S25106" s="46"/>
      <c r="U25106" s="46"/>
    </row>
    <row r="25107" spans="19:21" x14ac:dyDescent="0.25">
      <c r="S25107" s="46"/>
      <c r="U25107" s="46"/>
    </row>
    <row r="25108" spans="19:21" x14ac:dyDescent="0.25">
      <c r="S25108" s="46"/>
      <c r="U25108" s="46"/>
    </row>
    <row r="25109" spans="19:21" x14ac:dyDescent="0.25">
      <c r="S25109" s="46"/>
      <c r="U25109" s="46"/>
    </row>
    <row r="25110" spans="19:21" x14ac:dyDescent="0.25">
      <c r="S25110" s="46"/>
      <c r="U25110" s="46"/>
    </row>
    <row r="25111" spans="19:21" x14ac:dyDescent="0.25">
      <c r="S25111" s="46"/>
      <c r="U25111" s="46"/>
    </row>
    <row r="25112" spans="19:21" x14ac:dyDescent="0.25">
      <c r="S25112" s="46"/>
      <c r="U25112" s="46"/>
    </row>
    <row r="25113" spans="19:21" x14ac:dyDescent="0.25">
      <c r="S25113" s="46"/>
      <c r="U25113" s="46"/>
    </row>
    <row r="25114" spans="19:21" x14ac:dyDescent="0.25">
      <c r="S25114" s="46"/>
      <c r="U25114" s="46"/>
    </row>
    <row r="25115" spans="19:21" x14ac:dyDescent="0.25">
      <c r="S25115" s="46"/>
      <c r="U25115" s="46"/>
    </row>
    <row r="25116" spans="19:21" x14ac:dyDescent="0.25">
      <c r="S25116" s="46"/>
      <c r="U25116" s="46"/>
    </row>
    <row r="25117" spans="19:21" x14ac:dyDescent="0.25">
      <c r="S25117" s="46"/>
      <c r="U25117" s="46"/>
    </row>
    <row r="25118" spans="19:21" x14ac:dyDescent="0.25">
      <c r="S25118" s="46"/>
      <c r="U25118" s="46"/>
    </row>
    <row r="25119" spans="19:21" x14ac:dyDescent="0.25">
      <c r="S25119" s="46"/>
      <c r="U25119" s="46"/>
    </row>
    <row r="25120" spans="19:21" x14ac:dyDescent="0.25">
      <c r="S25120" s="46"/>
      <c r="U25120" s="46"/>
    </row>
    <row r="25121" spans="19:21" x14ac:dyDescent="0.25">
      <c r="S25121" s="46"/>
      <c r="U25121" s="46"/>
    </row>
    <row r="25122" spans="19:21" x14ac:dyDescent="0.25">
      <c r="S25122" s="46"/>
      <c r="U25122" s="46"/>
    </row>
    <row r="25123" spans="19:21" x14ac:dyDescent="0.25">
      <c r="S25123" s="46"/>
      <c r="U25123" s="46"/>
    </row>
    <row r="25124" spans="19:21" x14ac:dyDescent="0.25">
      <c r="S25124" s="46"/>
      <c r="U25124" s="46"/>
    </row>
    <row r="25125" spans="19:21" x14ac:dyDescent="0.25">
      <c r="S25125" s="46"/>
      <c r="U25125" s="46"/>
    </row>
    <row r="25126" spans="19:21" x14ac:dyDescent="0.25">
      <c r="S25126" s="46"/>
      <c r="U25126" s="46"/>
    </row>
    <row r="25127" spans="19:21" x14ac:dyDescent="0.25">
      <c r="S25127" s="46"/>
      <c r="U25127" s="46"/>
    </row>
    <row r="25128" spans="19:21" x14ac:dyDescent="0.25">
      <c r="S25128" s="46"/>
      <c r="U25128" s="46"/>
    </row>
    <row r="25129" spans="19:21" x14ac:dyDescent="0.25">
      <c r="S25129" s="46"/>
      <c r="U25129" s="46"/>
    </row>
    <row r="25130" spans="19:21" x14ac:dyDescent="0.25">
      <c r="S25130" s="46"/>
      <c r="U25130" s="46"/>
    </row>
    <row r="25131" spans="19:21" x14ac:dyDescent="0.25">
      <c r="S25131" s="46"/>
      <c r="U25131" s="46"/>
    </row>
    <row r="25132" spans="19:21" x14ac:dyDescent="0.25">
      <c r="S25132" s="46"/>
      <c r="U25132" s="46"/>
    </row>
    <row r="25133" spans="19:21" x14ac:dyDescent="0.25">
      <c r="S25133" s="46"/>
      <c r="U25133" s="46"/>
    </row>
    <row r="25134" spans="19:21" x14ac:dyDescent="0.25">
      <c r="S25134" s="46"/>
      <c r="U25134" s="46"/>
    </row>
    <row r="25135" spans="19:21" x14ac:dyDescent="0.25">
      <c r="S25135" s="46"/>
      <c r="U25135" s="46"/>
    </row>
    <row r="25136" spans="19:21" x14ac:dyDescent="0.25">
      <c r="S25136" s="46"/>
      <c r="U25136" s="46"/>
    </row>
    <row r="25137" spans="19:21" x14ac:dyDescent="0.25">
      <c r="S25137" s="46"/>
      <c r="U25137" s="46"/>
    </row>
    <row r="25138" spans="19:21" x14ac:dyDescent="0.25">
      <c r="S25138" s="46"/>
      <c r="U25138" s="46"/>
    </row>
    <row r="25139" spans="19:21" x14ac:dyDescent="0.25">
      <c r="S25139" s="46"/>
      <c r="U25139" s="46"/>
    </row>
    <row r="25140" spans="19:21" x14ac:dyDescent="0.25">
      <c r="S25140" s="46"/>
      <c r="U25140" s="46"/>
    </row>
    <row r="25141" spans="19:21" x14ac:dyDescent="0.25">
      <c r="S25141" s="46"/>
      <c r="U25141" s="46"/>
    </row>
    <row r="25142" spans="19:21" x14ac:dyDescent="0.25">
      <c r="S25142" s="46"/>
      <c r="U25142" s="46"/>
    </row>
    <row r="25143" spans="19:21" x14ac:dyDescent="0.25">
      <c r="S25143" s="46"/>
      <c r="U25143" s="46"/>
    </row>
    <row r="25144" spans="19:21" x14ac:dyDescent="0.25">
      <c r="S25144" s="46"/>
      <c r="U25144" s="46"/>
    </row>
    <row r="25145" spans="19:21" x14ac:dyDescent="0.25">
      <c r="S25145" s="46"/>
      <c r="U25145" s="46"/>
    </row>
    <row r="25146" spans="19:21" x14ac:dyDescent="0.25">
      <c r="S25146" s="46"/>
      <c r="U25146" s="46"/>
    </row>
    <row r="25147" spans="19:21" x14ac:dyDescent="0.25">
      <c r="S25147" s="46"/>
      <c r="U25147" s="46"/>
    </row>
    <row r="25148" spans="19:21" x14ac:dyDescent="0.25">
      <c r="S25148" s="46"/>
      <c r="U25148" s="46"/>
    </row>
    <row r="25149" spans="19:21" x14ac:dyDescent="0.25">
      <c r="S25149" s="46"/>
      <c r="U25149" s="46"/>
    </row>
    <row r="25150" spans="19:21" x14ac:dyDescent="0.25">
      <c r="S25150" s="46"/>
      <c r="U25150" s="46"/>
    </row>
    <row r="25151" spans="19:21" x14ac:dyDescent="0.25">
      <c r="S25151" s="46"/>
      <c r="U25151" s="46"/>
    </row>
    <row r="25152" spans="19:21" x14ac:dyDescent="0.25">
      <c r="S25152" s="46"/>
      <c r="U25152" s="46"/>
    </row>
    <row r="25153" spans="19:21" x14ac:dyDescent="0.25">
      <c r="S25153" s="46"/>
      <c r="U25153" s="46"/>
    </row>
    <row r="25154" spans="19:21" x14ac:dyDescent="0.25">
      <c r="S25154" s="46"/>
      <c r="U25154" s="46"/>
    </row>
    <row r="25155" spans="19:21" x14ac:dyDescent="0.25">
      <c r="S25155" s="46"/>
      <c r="U25155" s="46"/>
    </row>
    <row r="25156" spans="19:21" x14ac:dyDescent="0.25">
      <c r="S25156" s="46"/>
      <c r="U25156" s="46"/>
    </row>
    <row r="25157" spans="19:21" x14ac:dyDescent="0.25">
      <c r="S25157" s="46"/>
      <c r="U25157" s="46"/>
    </row>
    <row r="25158" spans="19:21" x14ac:dyDescent="0.25">
      <c r="S25158" s="46"/>
      <c r="U25158" s="46"/>
    </row>
    <row r="25159" spans="19:21" x14ac:dyDescent="0.25">
      <c r="S25159" s="46"/>
      <c r="U25159" s="46"/>
    </row>
    <row r="25160" spans="19:21" x14ac:dyDescent="0.25">
      <c r="S25160" s="46"/>
      <c r="U25160" s="46"/>
    </row>
    <row r="25161" spans="19:21" x14ac:dyDescent="0.25">
      <c r="S25161" s="46"/>
      <c r="U25161" s="46"/>
    </row>
    <row r="25162" spans="19:21" x14ac:dyDescent="0.25">
      <c r="S25162" s="46"/>
      <c r="U25162" s="46"/>
    </row>
    <row r="25163" spans="19:21" x14ac:dyDescent="0.25">
      <c r="S25163" s="46"/>
      <c r="U25163" s="46"/>
    </row>
    <row r="25164" spans="19:21" x14ac:dyDescent="0.25">
      <c r="S25164" s="46"/>
      <c r="U25164" s="46"/>
    </row>
    <row r="25165" spans="19:21" x14ac:dyDescent="0.25">
      <c r="S25165" s="46"/>
      <c r="U25165" s="46"/>
    </row>
    <row r="25166" spans="19:21" x14ac:dyDescent="0.25">
      <c r="S25166" s="46"/>
      <c r="U25166" s="46"/>
    </row>
    <row r="25167" spans="19:21" x14ac:dyDescent="0.25">
      <c r="S25167" s="46"/>
      <c r="U25167" s="46"/>
    </row>
    <row r="25168" spans="19:21" x14ac:dyDescent="0.25">
      <c r="S25168" s="46"/>
      <c r="U25168" s="46"/>
    </row>
    <row r="25169" spans="19:21" x14ac:dyDescent="0.25">
      <c r="S25169" s="46"/>
      <c r="U25169" s="46"/>
    </row>
    <row r="25170" spans="19:21" x14ac:dyDescent="0.25">
      <c r="S25170" s="46"/>
      <c r="U25170" s="46"/>
    </row>
    <row r="25171" spans="19:21" x14ac:dyDescent="0.25">
      <c r="S25171" s="46"/>
      <c r="U25171" s="46"/>
    </row>
    <row r="25172" spans="19:21" x14ac:dyDescent="0.25">
      <c r="S25172" s="46"/>
      <c r="U25172" s="46"/>
    </row>
    <row r="25173" spans="19:21" x14ac:dyDescent="0.25">
      <c r="S25173" s="46"/>
      <c r="U25173" s="46"/>
    </row>
    <row r="25174" spans="19:21" x14ac:dyDescent="0.25">
      <c r="S25174" s="46"/>
      <c r="U25174" s="46"/>
    </row>
    <row r="25175" spans="19:21" x14ac:dyDescent="0.25">
      <c r="S25175" s="46"/>
      <c r="U25175" s="46"/>
    </row>
    <row r="25176" spans="19:21" x14ac:dyDescent="0.25">
      <c r="S25176" s="46"/>
      <c r="U25176" s="46"/>
    </row>
    <row r="25177" spans="19:21" x14ac:dyDescent="0.25">
      <c r="S25177" s="46"/>
      <c r="U25177" s="46"/>
    </row>
    <row r="25178" spans="19:21" x14ac:dyDescent="0.25">
      <c r="S25178" s="46"/>
      <c r="U25178" s="46"/>
    </row>
    <row r="25179" spans="19:21" x14ac:dyDescent="0.25">
      <c r="S25179" s="46"/>
      <c r="U25179" s="46"/>
    </row>
    <row r="25180" spans="19:21" x14ac:dyDescent="0.25">
      <c r="S25180" s="46"/>
      <c r="U25180" s="46"/>
    </row>
    <row r="25181" spans="19:21" x14ac:dyDescent="0.25">
      <c r="S25181" s="46"/>
      <c r="U25181" s="46"/>
    </row>
    <row r="25182" spans="19:21" x14ac:dyDescent="0.25">
      <c r="S25182" s="46"/>
      <c r="U25182" s="46"/>
    </row>
    <row r="25183" spans="19:21" x14ac:dyDescent="0.25">
      <c r="S25183" s="46"/>
      <c r="U25183" s="46"/>
    </row>
    <row r="25184" spans="19:21" x14ac:dyDescent="0.25">
      <c r="S25184" s="46"/>
      <c r="U25184" s="46"/>
    </row>
    <row r="25185" spans="19:21" x14ac:dyDescent="0.25">
      <c r="S25185" s="46"/>
      <c r="U25185" s="46"/>
    </row>
    <row r="25186" spans="19:21" x14ac:dyDescent="0.25">
      <c r="S25186" s="46"/>
      <c r="U25186" s="46"/>
    </row>
    <row r="25187" spans="19:21" x14ac:dyDescent="0.25">
      <c r="S25187" s="46"/>
      <c r="U25187" s="46"/>
    </row>
    <row r="25188" spans="19:21" x14ac:dyDescent="0.25">
      <c r="S25188" s="46"/>
      <c r="U25188" s="46"/>
    </row>
    <row r="25189" spans="19:21" x14ac:dyDescent="0.25">
      <c r="S25189" s="46"/>
      <c r="U25189" s="46"/>
    </row>
    <row r="25190" spans="19:21" x14ac:dyDescent="0.25">
      <c r="S25190" s="46"/>
      <c r="U25190" s="46"/>
    </row>
    <row r="25191" spans="19:21" x14ac:dyDescent="0.25">
      <c r="S25191" s="46"/>
      <c r="U25191" s="46"/>
    </row>
    <row r="25192" spans="19:21" x14ac:dyDescent="0.25">
      <c r="S25192" s="46"/>
      <c r="U25192" s="46"/>
    </row>
    <row r="25193" spans="19:21" x14ac:dyDescent="0.25">
      <c r="S25193" s="46"/>
      <c r="U25193" s="46"/>
    </row>
    <row r="25194" spans="19:21" x14ac:dyDescent="0.25">
      <c r="S25194" s="46"/>
      <c r="U25194" s="46"/>
    </row>
    <row r="25195" spans="19:21" x14ac:dyDescent="0.25">
      <c r="S25195" s="46"/>
      <c r="U25195" s="46"/>
    </row>
    <row r="25196" spans="19:21" x14ac:dyDescent="0.25">
      <c r="S25196" s="46"/>
      <c r="U25196" s="46"/>
    </row>
    <row r="25197" spans="19:21" x14ac:dyDescent="0.25">
      <c r="S25197" s="46"/>
      <c r="U25197" s="46"/>
    </row>
    <row r="25198" spans="19:21" x14ac:dyDescent="0.25">
      <c r="S25198" s="46"/>
      <c r="U25198" s="46"/>
    </row>
    <row r="25199" spans="19:21" x14ac:dyDescent="0.25">
      <c r="S25199" s="46"/>
      <c r="U25199" s="46"/>
    </row>
    <row r="25200" spans="19:21" x14ac:dyDescent="0.25">
      <c r="S25200" s="46"/>
      <c r="U25200" s="46"/>
    </row>
    <row r="25201" spans="19:21" x14ac:dyDescent="0.25">
      <c r="S25201" s="46"/>
      <c r="U25201" s="46"/>
    </row>
    <row r="25202" spans="19:21" x14ac:dyDescent="0.25">
      <c r="S25202" s="46"/>
      <c r="U25202" s="46"/>
    </row>
    <row r="25203" spans="19:21" x14ac:dyDescent="0.25">
      <c r="S25203" s="46"/>
      <c r="U25203" s="46"/>
    </row>
    <row r="25204" spans="19:21" x14ac:dyDescent="0.25">
      <c r="S25204" s="46"/>
      <c r="U25204" s="46"/>
    </row>
    <row r="25205" spans="19:21" x14ac:dyDescent="0.25">
      <c r="S25205" s="46"/>
      <c r="U25205" s="46"/>
    </row>
    <row r="25206" spans="19:21" x14ac:dyDescent="0.25">
      <c r="S25206" s="46"/>
      <c r="U25206" s="46"/>
    </row>
    <row r="25207" spans="19:21" x14ac:dyDescent="0.25">
      <c r="S25207" s="46"/>
      <c r="U25207" s="46"/>
    </row>
    <row r="25208" spans="19:21" x14ac:dyDescent="0.25">
      <c r="S25208" s="46"/>
      <c r="U25208" s="46"/>
    </row>
    <row r="25209" spans="19:21" x14ac:dyDescent="0.25">
      <c r="S25209" s="46"/>
      <c r="U25209" s="46"/>
    </row>
    <row r="25210" spans="19:21" x14ac:dyDescent="0.25">
      <c r="S25210" s="46"/>
      <c r="U25210" s="46"/>
    </row>
    <row r="25211" spans="19:21" x14ac:dyDescent="0.25">
      <c r="S25211" s="46"/>
      <c r="U25211" s="46"/>
    </row>
    <row r="25212" spans="19:21" x14ac:dyDescent="0.25">
      <c r="S25212" s="46"/>
      <c r="U25212" s="46"/>
    </row>
    <row r="25213" spans="19:21" x14ac:dyDescent="0.25">
      <c r="S25213" s="46"/>
      <c r="U25213" s="46"/>
    </row>
    <row r="25214" spans="19:21" x14ac:dyDescent="0.25">
      <c r="S25214" s="46"/>
      <c r="U25214" s="46"/>
    </row>
    <row r="25215" spans="19:21" x14ac:dyDescent="0.25">
      <c r="S25215" s="46"/>
      <c r="U25215" s="46"/>
    </row>
    <row r="25216" spans="19:21" x14ac:dyDescent="0.25">
      <c r="S25216" s="46"/>
      <c r="U25216" s="46"/>
    </row>
    <row r="25217" spans="19:21" x14ac:dyDescent="0.25">
      <c r="S25217" s="46"/>
      <c r="U25217" s="46"/>
    </row>
    <row r="25218" spans="19:21" x14ac:dyDescent="0.25">
      <c r="S25218" s="46"/>
      <c r="U25218" s="46"/>
    </row>
    <row r="25219" spans="19:21" x14ac:dyDescent="0.25">
      <c r="S25219" s="46"/>
      <c r="U25219" s="46"/>
    </row>
    <row r="25220" spans="19:21" x14ac:dyDescent="0.25">
      <c r="S25220" s="46"/>
      <c r="U25220" s="46"/>
    </row>
    <row r="25221" spans="19:21" x14ac:dyDescent="0.25">
      <c r="S25221" s="46"/>
      <c r="U25221" s="46"/>
    </row>
    <row r="25222" spans="19:21" x14ac:dyDescent="0.25">
      <c r="S25222" s="46"/>
      <c r="U25222" s="46"/>
    </row>
    <row r="25223" spans="19:21" x14ac:dyDescent="0.25">
      <c r="S25223" s="46"/>
      <c r="U25223" s="46"/>
    </row>
    <row r="25224" spans="19:21" x14ac:dyDescent="0.25">
      <c r="S25224" s="46"/>
      <c r="U25224" s="46"/>
    </row>
    <row r="25225" spans="19:21" x14ac:dyDescent="0.25">
      <c r="S25225" s="46"/>
      <c r="U25225" s="46"/>
    </row>
    <row r="25226" spans="19:21" x14ac:dyDescent="0.25">
      <c r="S25226" s="46"/>
      <c r="U25226" s="46"/>
    </row>
    <row r="25227" spans="19:21" x14ac:dyDescent="0.25">
      <c r="S25227" s="46"/>
      <c r="U25227" s="46"/>
    </row>
    <row r="25228" spans="19:21" x14ac:dyDescent="0.25">
      <c r="S25228" s="46"/>
      <c r="U25228" s="46"/>
    </row>
    <row r="25229" spans="19:21" x14ac:dyDescent="0.25">
      <c r="S25229" s="46"/>
      <c r="U25229" s="46"/>
    </row>
    <row r="25230" spans="19:21" x14ac:dyDescent="0.25">
      <c r="S25230" s="46"/>
      <c r="U25230" s="46"/>
    </row>
    <row r="25231" spans="19:21" x14ac:dyDescent="0.25">
      <c r="S25231" s="46"/>
      <c r="U25231" s="46"/>
    </row>
    <row r="25232" spans="19:21" x14ac:dyDescent="0.25">
      <c r="S25232" s="46"/>
      <c r="U25232" s="46"/>
    </row>
    <row r="25233" spans="19:21" x14ac:dyDescent="0.25">
      <c r="S25233" s="46"/>
      <c r="U25233" s="46"/>
    </row>
    <row r="25234" spans="19:21" x14ac:dyDescent="0.25">
      <c r="S25234" s="46"/>
      <c r="U25234" s="46"/>
    </row>
    <row r="25235" spans="19:21" x14ac:dyDescent="0.25">
      <c r="S25235" s="46"/>
      <c r="U25235" s="46"/>
    </row>
    <row r="25236" spans="19:21" x14ac:dyDescent="0.25">
      <c r="S25236" s="46"/>
      <c r="U25236" s="46"/>
    </row>
    <row r="25237" spans="19:21" x14ac:dyDescent="0.25">
      <c r="S25237" s="46"/>
      <c r="U25237" s="46"/>
    </row>
    <row r="25238" spans="19:21" x14ac:dyDescent="0.25">
      <c r="S25238" s="46"/>
      <c r="U25238" s="46"/>
    </row>
    <row r="25239" spans="19:21" x14ac:dyDescent="0.25">
      <c r="S25239" s="46"/>
      <c r="U25239" s="46"/>
    </row>
    <row r="25240" spans="19:21" x14ac:dyDescent="0.25">
      <c r="S25240" s="46"/>
      <c r="U25240" s="46"/>
    </row>
    <row r="25241" spans="19:21" x14ac:dyDescent="0.25">
      <c r="S25241" s="46"/>
      <c r="U25241" s="46"/>
    </row>
    <row r="25242" spans="19:21" x14ac:dyDescent="0.25">
      <c r="S25242" s="46"/>
      <c r="U25242" s="46"/>
    </row>
    <row r="25243" spans="19:21" x14ac:dyDescent="0.25">
      <c r="S25243" s="46"/>
      <c r="U25243" s="46"/>
    </row>
    <row r="25244" spans="19:21" x14ac:dyDescent="0.25">
      <c r="S25244" s="46"/>
      <c r="U25244" s="46"/>
    </row>
    <row r="25245" spans="19:21" x14ac:dyDescent="0.25">
      <c r="S25245" s="46"/>
      <c r="U25245" s="46"/>
    </row>
    <row r="25246" spans="19:21" x14ac:dyDescent="0.25">
      <c r="S25246" s="46"/>
      <c r="U25246" s="46"/>
    </row>
    <row r="25247" spans="19:21" x14ac:dyDescent="0.25">
      <c r="S25247" s="46"/>
      <c r="U25247" s="46"/>
    </row>
    <row r="25248" spans="19:21" x14ac:dyDescent="0.25">
      <c r="S25248" s="46"/>
      <c r="U25248" s="46"/>
    </row>
    <row r="25249" spans="19:21" x14ac:dyDescent="0.25">
      <c r="S25249" s="46"/>
      <c r="U25249" s="46"/>
    </row>
    <row r="25250" spans="19:21" x14ac:dyDescent="0.25">
      <c r="S25250" s="46"/>
      <c r="U25250" s="46"/>
    </row>
    <row r="25251" spans="19:21" x14ac:dyDescent="0.25">
      <c r="S25251" s="46"/>
      <c r="U25251" s="46"/>
    </row>
    <row r="25252" spans="19:21" x14ac:dyDescent="0.25">
      <c r="S25252" s="46"/>
      <c r="U25252" s="46"/>
    </row>
    <row r="25253" spans="19:21" x14ac:dyDescent="0.25">
      <c r="S25253" s="46"/>
      <c r="U25253" s="46"/>
    </row>
    <row r="25254" spans="19:21" x14ac:dyDescent="0.25">
      <c r="S25254" s="46"/>
      <c r="U25254" s="46"/>
    </row>
    <row r="25255" spans="19:21" x14ac:dyDescent="0.25">
      <c r="S25255" s="46"/>
      <c r="U25255" s="46"/>
    </row>
    <row r="25256" spans="19:21" x14ac:dyDescent="0.25">
      <c r="S25256" s="46"/>
      <c r="U25256" s="46"/>
    </row>
    <row r="25257" spans="19:21" x14ac:dyDescent="0.25">
      <c r="S25257" s="46"/>
      <c r="U25257" s="46"/>
    </row>
    <row r="25258" spans="19:21" x14ac:dyDescent="0.25">
      <c r="S25258" s="46"/>
      <c r="U25258" s="46"/>
    </row>
    <row r="25259" spans="19:21" x14ac:dyDescent="0.25">
      <c r="S25259" s="46"/>
      <c r="U25259" s="46"/>
    </row>
    <row r="25260" spans="19:21" x14ac:dyDescent="0.25">
      <c r="S25260" s="46"/>
      <c r="U25260" s="46"/>
    </row>
    <row r="25261" spans="19:21" x14ac:dyDescent="0.25">
      <c r="S25261" s="46"/>
      <c r="U25261" s="46"/>
    </row>
    <row r="25262" spans="19:21" x14ac:dyDescent="0.25">
      <c r="S25262" s="46"/>
      <c r="U25262" s="46"/>
    </row>
    <row r="25263" spans="19:21" x14ac:dyDescent="0.25">
      <c r="S25263" s="46"/>
      <c r="U25263" s="46"/>
    </row>
    <row r="25264" spans="19:21" x14ac:dyDescent="0.25">
      <c r="S25264" s="46"/>
      <c r="U25264" s="46"/>
    </row>
    <row r="25265" spans="19:21" x14ac:dyDescent="0.25">
      <c r="S25265" s="46"/>
      <c r="U25265" s="46"/>
    </row>
    <row r="25266" spans="19:21" x14ac:dyDescent="0.25">
      <c r="S25266" s="46"/>
      <c r="U25266" s="46"/>
    </row>
    <row r="25267" spans="19:21" x14ac:dyDescent="0.25">
      <c r="S25267" s="46"/>
      <c r="U25267" s="46"/>
    </row>
    <row r="25268" spans="19:21" x14ac:dyDescent="0.25">
      <c r="S25268" s="46"/>
      <c r="U25268" s="46"/>
    </row>
    <row r="25269" spans="19:21" x14ac:dyDescent="0.25">
      <c r="S25269" s="46"/>
      <c r="U25269" s="46"/>
    </row>
    <row r="25270" spans="19:21" x14ac:dyDescent="0.25">
      <c r="S25270" s="46"/>
      <c r="U25270" s="46"/>
    </row>
    <row r="25271" spans="19:21" x14ac:dyDescent="0.25">
      <c r="S25271" s="46"/>
      <c r="U25271" s="46"/>
    </row>
    <row r="25272" spans="19:21" x14ac:dyDescent="0.25">
      <c r="S25272" s="46"/>
      <c r="U25272" s="46"/>
    </row>
    <row r="25273" spans="19:21" x14ac:dyDescent="0.25">
      <c r="S25273" s="46"/>
      <c r="U25273" s="46"/>
    </row>
    <row r="25274" spans="19:21" x14ac:dyDescent="0.25">
      <c r="S25274" s="46"/>
      <c r="U25274" s="46"/>
    </row>
    <row r="25275" spans="19:21" x14ac:dyDescent="0.25">
      <c r="S25275" s="46"/>
      <c r="U25275" s="46"/>
    </row>
    <row r="25276" spans="19:21" x14ac:dyDescent="0.25">
      <c r="S25276" s="46"/>
      <c r="U25276" s="46"/>
    </row>
    <row r="25277" spans="19:21" x14ac:dyDescent="0.25">
      <c r="S25277" s="46"/>
      <c r="U25277" s="46"/>
    </row>
    <row r="25278" spans="19:21" x14ac:dyDescent="0.25">
      <c r="S25278" s="46"/>
      <c r="U25278" s="46"/>
    </row>
    <row r="25279" spans="19:21" x14ac:dyDescent="0.25">
      <c r="S25279" s="46"/>
      <c r="U25279" s="46"/>
    </row>
    <row r="25280" spans="19:21" x14ac:dyDescent="0.25">
      <c r="S25280" s="46"/>
      <c r="U25280" s="46"/>
    </row>
    <row r="25281" spans="19:21" x14ac:dyDescent="0.25">
      <c r="S25281" s="46"/>
      <c r="U25281" s="46"/>
    </row>
    <row r="25282" spans="19:21" x14ac:dyDescent="0.25">
      <c r="S25282" s="46"/>
      <c r="U25282" s="46"/>
    </row>
    <row r="25283" spans="19:21" x14ac:dyDescent="0.25">
      <c r="S25283" s="46"/>
      <c r="U25283" s="46"/>
    </row>
    <row r="25284" spans="19:21" x14ac:dyDescent="0.25">
      <c r="S25284" s="46"/>
      <c r="U25284" s="46"/>
    </row>
    <row r="25285" spans="19:21" x14ac:dyDescent="0.25">
      <c r="S25285" s="46"/>
      <c r="U25285" s="46"/>
    </row>
    <row r="25286" spans="19:21" x14ac:dyDescent="0.25">
      <c r="S25286" s="46"/>
      <c r="U25286" s="46"/>
    </row>
    <row r="25287" spans="19:21" x14ac:dyDescent="0.25">
      <c r="S25287" s="46"/>
      <c r="U25287" s="46"/>
    </row>
    <row r="25288" spans="19:21" x14ac:dyDescent="0.25">
      <c r="S25288" s="46"/>
      <c r="U25288" s="46"/>
    </row>
    <row r="25289" spans="19:21" x14ac:dyDescent="0.25">
      <c r="S25289" s="46"/>
      <c r="U25289" s="46"/>
    </row>
    <row r="25290" spans="19:21" x14ac:dyDescent="0.25">
      <c r="S25290" s="46"/>
      <c r="U25290" s="46"/>
    </row>
    <row r="25291" spans="19:21" x14ac:dyDescent="0.25">
      <c r="S25291" s="46"/>
      <c r="U25291" s="46"/>
    </row>
    <row r="25292" spans="19:21" x14ac:dyDescent="0.25">
      <c r="S25292" s="46"/>
      <c r="U25292" s="46"/>
    </row>
    <row r="25293" spans="19:21" x14ac:dyDescent="0.25">
      <c r="S25293" s="46"/>
      <c r="U25293" s="46"/>
    </row>
    <row r="25294" spans="19:21" x14ac:dyDescent="0.25">
      <c r="S25294" s="46"/>
      <c r="U25294" s="46"/>
    </row>
    <row r="25295" spans="19:21" x14ac:dyDescent="0.25">
      <c r="S25295" s="46"/>
      <c r="U25295" s="46"/>
    </row>
    <row r="25296" spans="19:21" x14ac:dyDescent="0.25">
      <c r="S25296" s="46"/>
      <c r="U25296" s="46"/>
    </row>
    <row r="25297" spans="19:21" x14ac:dyDescent="0.25">
      <c r="S25297" s="46"/>
      <c r="U25297" s="46"/>
    </row>
    <row r="25298" spans="19:21" x14ac:dyDescent="0.25">
      <c r="S25298" s="46"/>
      <c r="U25298" s="46"/>
    </row>
    <row r="25299" spans="19:21" x14ac:dyDescent="0.25">
      <c r="S25299" s="46"/>
      <c r="U25299" s="46"/>
    </row>
    <row r="25300" spans="19:21" x14ac:dyDescent="0.25">
      <c r="S25300" s="46"/>
      <c r="U25300" s="46"/>
    </row>
    <row r="25301" spans="19:21" x14ac:dyDescent="0.25">
      <c r="S25301" s="46"/>
      <c r="U25301" s="46"/>
    </row>
    <row r="25302" spans="19:21" x14ac:dyDescent="0.25">
      <c r="S25302" s="46"/>
      <c r="U25302" s="46"/>
    </row>
    <row r="25303" spans="19:21" x14ac:dyDescent="0.25">
      <c r="S25303" s="46"/>
      <c r="U25303" s="46"/>
    </row>
    <row r="25304" spans="19:21" x14ac:dyDescent="0.25">
      <c r="S25304" s="46"/>
      <c r="U25304" s="46"/>
    </row>
    <row r="25305" spans="19:21" x14ac:dyDescent="0.25">
      <c r="S25305" s="46"/>
      <c r="U25305" s="46"/>
    </row>
    <row r="25306" spans="19:21" x14ac:dyDescent="0.25">
      <c r="S25306" s="46"/>
      <c r="U25306" s="46"/>
    </row>
    <row r="25307" spans="19:21" x14ac:dyDescent="0.25">
      <c r="S25307" s="46"/>
      <c r="U25307" s="46"/>
    </row>
    <row r="25308" spans="19:21" x14ac:dyDescent="0.25">
      <c r="S25308" s="46"/>
      <c r="U25308" s="46"/>
    </row>
    <row r="25309" spans="19:21" x14ac:dyDescent="0.25">
      <c r="S25309" s="46"/>
      <c r="U25309" s="46"/>
    </row>
    <row r="25310" spans="19:21" x14ac:dyDescent="0.25">
      <c r="S25310" s="46"/>
      <c r="U25310" s="46"/>
    </row>
    <row r="25311" spans="19:21" x14ac:dyDescent="0.25">
      <c r="S25311" s="46"/>
      <c r="U25311" s="46"/>
    </row>
    <row r="25312" spans="19:21" x14ac:dyDescent="0.25">
      <c r="S25312" s="46"/>
      <c r="U25312" s="46"/>
    </row>
    <row r="25313" spans="19:21" x14ac:dyDescent="0.25">
      <c r="S25313" s="46"/>
      <c r="U25313" s="46"/>
    </row>
    <row r="25314" spans="19:21" x14ac:dyDescent="0.25">
      <c r="S25314" s="46"/>
      <c r="U25314" s="46"/>
    </row>
    <row r="25315" spans="19:21" x14ac:dyDescent="0.25">
      <c r="S25315" s="46"/>
      <c r="U25315" s="46"/>
    </row>
    <row r="25316" spans="19:21" x14ac:dyDescent="0.25">
      <c r="S25316" s="46"/>
      <c r="U25316" s="46"/>
    </row>
    <row r="25317" spans="19:21" x14ac:dyDescent="0.25">
      <c r="S25317" s="46"/>
      <c r="U25317" s="46"/>
    </row>
    <row r="25318" spans="19:21" x14ac:dyDescent="0.25">
      <c r="S25318" s="46"/>
      <c r="U25318" s="46"/>
    </row>
    <row r="25319" spans="19:21" x14ac:dyDescent="0.25">
      <c r="S25319" s="46"/>
      <c r="U25319" s="46"/>
    </row>
    <row r="25320" spans="19:21" x14ac:dyDescent="0.25">
      <c r="S25320" s="46"/>
      <c r="U25320" s="46"/>
    </row>
    <row r="25321" spans="19:21" x14ac:dyDescent="0.25">
      <c r="S25321" s="46"/>
      <c r="U25321" s="46"/>
    </row>
    <row r="25322" spans="19:21" x14ac:dyDescent="0.25">
      <c r="S25322" s="46"/>
      <c r="U25322" s="46"/>
    </row>
    <row r="25323" spans="19:21" x14ac:dyDescent="0.25">
      <c r="S25323" s="46"/>
      <c r="U25323" s="46"/>
    </row>
    <row r="25324" spans="19:21" x14ac:dyDescent="0.25">
      <c r="S25324" s="46"/>
      <c r="U25324" s="46"/>
    </row>
    <row r="25325" spans="19:21" x14ac:dyDescent="0.25">
      <c r="S25325" s="46"/>
      <c r="U25325" s="46"/>
    </row>
    <row r="25326" spans="19:21" x14ac:dyDescent="0.25">
      <c r="S25326" s="46"/>
      <c r="U25326" s="46"/>
    </row>
    <row r="25327" spans="19:21" x14ac:dyDescent="0.25">
      <c r="S25327" s="46"/>
      <c r="U25327" s="46"/>
    </row>
    <row r="25328" spans="19:21" x14ac:dyDescent="0.25">
      <c r="S25328" s="46"/>
      <c r="U25328" s="46"/>
    </row>
    <row r="25329" spans="19:21" x14ac:dyDescent="0.25">
      <c r="S25329" s="46"/>
      <c r="U25329" s="46"/>
    </row>
    <row r="25330" spans="19:21" x14ac:dyDescent="0.25">
      <c r="S25330" s="46"/>
      <c r="U25330" s="46"/>
    </row>
    <row r="25331" spans="19:21" x14ac:dyDescent="0.25">
      <c r="S25331" s="46"/>
      <c r="U25331" s="46"/>
    </row>
    <row r="25332" spans="19:21" x14ac:dyDescent="0.25">
      <c r="S25332" s="46"/>
      <c r="U25332" s="46"/>
    </row>
    <row r="25333" spans="19:21" x14ac:dyDescent="0.25">
      <c r="S25333" s="46"/>
      <c r="U25333" s="46"/>
    </row>
    <row r="25334" spans="19:21" x14ac:dyDescent="0.25">
      <c r="S25334" s="46"/>
      <c r="U25334" s="46"/>
    </row>
    <row r="25335" spans="19:21" x14ac:dyDescent="0.25">
      <c r="S25335" s="46"/>
      <c r="U25335" s="46"/>
    </row>
    <row r="25336" spans="19:21" x14ac:dyDescent="0.25">
      <c r="S25336" s="46"/>
      <c r="U25336" s="46"/>
    </row>
    <row r="25337" spans="19:21" x14ac:dyDescent="0.25">
      <c r="S25337" s="46"/>
      <c r="U25337" s="46"/>
    </row>
    <row r="25338" spans="19:21" x14ac:dyDescent="0.25">
      <c r="S25338" s="46"/>
      <c r="U25338" s="46"/>
    </row>
    <row r="25339" spans="19:21" x14ac:dyDescent="0.25">
      <c r="S25339" s="46"/>
      <c r="U25339" s="46"/>
    </row>
    <row r="25340" spans="19:21" x14ac:dyDescent="0.25">
      <c r="S25340" s="46"/>
      <c r="U25340" s="46"/>
    </row>
    <row r="25341" spans="19:21" x14ac:dyDescent="0.25">
      <c r="S25341" s="46"/>
      <c r="U25341" s="46"/>
    </row>
    <row r="25342" spans="19:21" x14ac:dyDescent="0.25">
      <c r="S25342" s="46"/>
      <c r="U25342" s="46"/>
    </row>
    <row r="25343" spans="19:21" x14ac:dyDescent="0.25">
      <c r="S25343" s="46"/>
      <c r="U25343" s="46"/>
    </row>
    <row r="25344" spans="19:21" x14ac:dyDescent="0.25">
      <c r="S25344" s="46"/>
      <c r="U25344" s="46"/>
    </row>
    <row r="25345" spans="19:21" x14ac:dyDescent="0.25">
      <c r="S25345" s="46"/>
      <c r="U25345" s="46"/>
    </row>
    <row r="25346" spans="19:21" x14ac:dyDescent="0.25">
      <c r="S25346" s="46"/>
      <c r="U25346" s="46"/>
    </row>
    <row r="25347" spans="19:21" x14ac:dyDescent="0.25">
      <c r="S25347" s="46"/>
      <c r="U25347" s="46"/>
    </row>
    <row r="25348" spans="19:21" x14ac:dyDescent="0.25">
      <c r="S25348" s="46"/>
      <c r="U25348" s="46"/>
    </row>
    <row r="25349" spans="19:21" x14ac:dyDescent="0.25">
      <c r="S25349" s="46"/>
      <c r="U25349" s="46"/>
    </row>
    <row r="25350" spans="19:21" x14ac:dyDescent="0.25">
      <c r="S25350" s="46"/>
      <c r="U25350" s="46"/>
    </row>
    <row r="25351" spans="19:21" x14ac:dyDescent="0.25">
      <c r="S25351" s="46"/>
      <c r="U25351" s="46"/>
    </row>
    <row r="25352" spans="19:21" x14ac:dyDescent="0.25">
      <c r="S25352" s="46"/>
      <c r="U25352" s="46"/>
    </row>
    <row r="25353" spans="19:21" x14ac:dyDescent="0.25">
      <c r="S25353" s="46"/>
      <c r="U25353" s="46"/>
    </row>
    <row r="25354" spans="19:21" x14ac:dyDescent="0.25">
      <c r="S25354" s="46"/>
      <c r="U25354" s="46"/>
    </row>
    <row r="25355" spans="19:21" x14ac:dyDescent="0.25">
      <c r="S25355" s="46"/>
      <c r="U25355" s="46"/>
    </row>
    <row r="25356" spans="19:21" x14ac:dyDescent="0.25">
      <c r="S25356" s="46"/>
      <c r="U25356" s="46"/>
    </row>
    <row r="25357" spans="19:21" x14ac:dyDescent="0.25">
      <c r="S25357" s="46"/>
      <c r="U25357" s="46"/>
    </row>
    <row r="25358" spans="19:21" x14ac:dyDescent="0.25">
      <c r="S25358" s="46"/>
      <c r="U25358" s="46"/>
    </row>
    <row r="25359" spans="19:21" x14ac:dyDescent="0.25">
      <c r="S25359" s="46"/>
      <c r="U25359" s="46"/>
    </row>
    <row r="25360" spans="19:21" x14ac:dyDescent="0.25">
      <c r="S25360" s="46"/>
      <c r="U25360" s="46"/>
    </row>
    <row r="25361" spans="19:21" x14ac:dyDescent="0.25">
      <c r="S25361" s="46"/>
      <c r="U25361" s="46"/>
    </row>
    <row r="25362" spans="19:21" x14ac:dyDescent="0.25">
      <c r="S25362" s="46"/>
      <c r="U25362" s="46"/>
    </row>
    <row r="25363" spans="19:21" x14ac:dyDescent="0.25">
      <c r="S25363" s="46"/>
      <c r="U25363" s="46"/>
    </row>
    <row r="25364" spans="19:21" x14ac:dyDescent="0.25">
      <c r="S25364" s="46"/>
      <c r="U25364" s="46"/>
    </row>
    <row r="25365" spans="19:21" x14ac:dyDescent="0.25">
      <c r="S25365" s="46"/>
      <c r="U25365" s="46"/>
    </row>
    <row r="25366" spans="19:21" x14ac:dyDescent="0.25">
      <c r="S25366" s="46"/>
      <c r="U25366" s="46"/>
    </row>
    <row r="25367" spans="19:21" x14ac:dyDescent="0.25">
      <c r="S25367" s="46"/>
      <c r="U25367" s="46"/>
    </row>
    <row r="25368" spans="19:21" x14ac:dyDescent="0.25">
      <c r="S25368" s="46"/>
      <c r="U25368" s="46"/>
    </row>
    <row r="25369" spans="19:21" x14ac:dyDescent="0.25">
      <c r="S25369" s="46"/>
      <c r="U25369" s="46"/>
    </row>
    <row r="25370" spans="19:21" x14ac:dyDescent="0.25">
      <c r="S25370" s="46"/>
      <c r="U25370" s="46"/>
    </row>
    <row r="25371" spans="19:21" x14ac:dyDescent="0.25">
      <c r="S25371" s="46"/>
      <c r="U25371" s="46"/>
    </row>
    <row r="25372" spans="19:21" x14ac:dyDescent="0.25">
      <c r="S25372" s="46"/>
      <c r="U25372" s="46"/>
    </row>
    <row r="25373" spans="19:21" x14ac:dyDescent="0.25">
      <c r="S25373" s="46"/>
      <c r="U25373" s="46"/>
    </row>
    <row r="25374" spans="19:21" x14ac:dyDescent="0.25">
      <c r="S25374" s="46"/>
      <c r="U25374" s="46"/>
    </row>
    <row r="25375" spans="19:21" x14ac:dyDescent="0.25">
      <c r="S25375" s="46"/>
      <c r="U25375" s="46"/>
    </row>
    <row r="25376" spans="19:21" x14ac:dyDescent="0.25">
      <c r="S25376" s="46"/>
      <c r="U25376" s="46"/>
    </row>
    <row r="25377" spans="19:21" x14ac:dyDescent="0.25">
      <c r="S25377" s="46"/>
      <c r="U25377" s="46"/>
    </row>
    <row r="25378" spans="19:21" x14ac:dyDescent="0.25">
      <c r="S25378" s="46"/>
      <c r="U25378" s="46"/>
    </row>
    <row r="25379" spans="19:21" x14ac:dyDescent="0.25">
      <c r="S25379" s="46"/>
      <c r="U25379" s="46"/>
    </row>
    <row r="25380" spans="19:21" x14ac:dyDescent="0.25">
      <c r="S25380" s="46"/>
      <c r="U25380" s="46"/>
    </row>
    <row r="25381" spans="19:21" x14ac:dyDescent="0.25">
      <c r="S25381" s="46"/>
      <c r="U25381" s="46"/>
    </row>
    <row r="25382" spans="19:21" x14ac:dyDescent="0.25">
      <c r="S25382" s="46"/>
      <c r="U25382" s="46"/>
    </row>
    <row r="25383" spans="19:21" x14ac:dyDescent="0.25">
      <c r="S25383" s="46"/>
      <c r="U25383" s="46"/>
    </row>
    <row r="25384" spans="19:21" x14ac:dyDescent="0.25">
      <c r="S25384" s="46"/>
      <c r="U25384" s="46"/>
    </row>
    <row r="25385" spans="19:21" x14ac:dyDescent="0.25">
      <c r="S25385" s="46"/>
      <c r="U25385" s="46"/>
    </row>
    <row r="25386" spans="19:21" x14ac:dyDescent="0.25">
      <c r="S25386" s="46"/>
      <c r="U25386" s="46"/>
    </row>
    <row r="25387" spans="19:21" x14ac:dyDescent="0.25">
      <c r="S25387" s="46"/>
      <c r="U25387" s="46"/>
    </row>
    <row r="25388" spans="19:21" x14ac:dyDescent="0.25">
      <c r="S25388" s="46"/>
      <c r="U25388" s="46"/>
    </row>
    <row r="25389" spans="19:21" x14ac:dyDescent="0.25">
      <c r="S25389" s="46"/>
      <c r="U25389" s="46"/>
    </row>
    <row r="25390" spans="19:21" x14ac:dyDescent="0.25">
      <c r="S25390" s="46"/>
      <c r="U25390" s="46"/>
    </row>
    <row r="25391" spans="19:21" x14ac:dyDescent="0.25">
      <c r="S25391" s="46"/>
      <c r="U25391" s="46"/>
    </row>
    <row r="25392" spans="19:21" x14ac:dyDescent="0.25">
      <c r="S25392" s="46"/>
      <c r="U25392" s="46"/>
    </row>
    <row r="25393" spans="19:21" x14ac:dyDescent="0.25">
      <c r="S25393" s="46"/>
      <c r="U25393" s="46"/>
    </row>
    <row r="25394" spans="19:21" x14ac:dyDescent="0.25">
      <c r="S25394" s="46"/>
      <c r="U25394" s="46"/>
    </row>
    <row r="25395" spans="19:21" x14ac:dyDescent="0.25">
      <c r="S25395" s="46"/>
      <c r="U25395" s="46"/>
    </row>
    <row r="25396" spans="19:21" x14ac:dyDescent="0.25">
      <c r="S25396" s="46"/>
      <c r="U25396" s="46"/>
    </row>
    <row r="25397" spans="19:21" x14ac:dyDescent="0.25">
      <c r="S25397" s="46"/>
      <c r="U25397" s="46"/>
    </row>
    <row r="25398" spans="19:21" x14ac:dyDescent="0.25">
      <c r="S25398" s="46"/>
      <c r="U25398" s="46"/>
    </row>
    <row r="25399" spans="19:21" x14ac:dyDescent="0.25">
      <c r="S25399" s="46"/>
      <c r="U25399" s="46"/>
    </row>
    <row r="25400" spans="19:21" x14ac:dyDescent="0.25">
      <c r="S25400" s="46"/>
      <c r="U25400" s="46"/>
    </row>
    <row r="25401" spans="19:21" x14ac:dyDescent="0.25">
      <c r="S25401" s="46"/>
      <c r="U25401" s="46"/>
    </row>
    <row r="25402" spans="19:21" x14ac:dyDescent="0.25">
      <c r="S25402" s="46"/>
      <c r="U25402" s="46"/>
    </row>
    <row r="25403" spans="19:21" x14ac:dyDescent="0.25">
      <c r="S25403" s="46"/>
      <c r="U25403" s="46"/>
    </row>
    <row r="25404" spans="19:21" x14ac:dyDescent="0.25">
      <c r="S25404" s="46"/>
      <c r="U25404" s="46"/>
    </row>
    <row r="25405" spans="19:21" x14ac:dyDescent="0.25">
      <c r="S25405" s="46"/>
      <c r="U25405" s="46"/>
    </row>
    <row r="25406" spans="19:21" x14ac:dyDescent="0.25">
      <c r="S25406" s="46"/>
      <c r="U25406" s="46"/>
    </row>
    <row r="25407" spans="19:21" x14ac:dyDescent="0.25">
      <c r="S25407" s="46"/>
      <c r="U25407" s="46"/>
    </row>
    <row r="25408" spans="19:21" x14ac:dyDescent="0.25">
      <c r="S25408" s="46"/>
      <c r="U25408" s="46"/>
    </row>
    <row r="25409" spans="19:21" x14ac:dyDescent="0.25">
      <c r="S25409" s="46"/>
      <c r="U25409" s="46"/>
    </row>
    <row r="25410" spans="19:21" x14ac:dyDescent="0.25">
      <c r="S25410" s="46"/>
      <c r="U25410" s="46"/>
    </row>
    <row r="25411" spans="19:21" x14ac:dyDescent="0.25">
      <c r="S25411" s="46"/>
      <c r="U25411" s="46"/>
    </row>
    <row r="25412" spans="19:21" x14ac:dyDescent="0.25">
      <c r="S25412" s="46"/>
      <c r="U25412" s="46"/>
    </row>
    <row r="25413" spans="19:21" x14ac:dyDescent="0.25">
      <c r="S25413" s="46"/>
      <c r="U25413" s="46"/>
    </row>
    <row r="25414" spans="19:21" x14ac:dyDescent="0.25">
      <c r="S25414" s="46"/>
      <c r="U25414" s="46"/>
    </row>
    <row r="25415" spans="19:21" x14ac:dyDescent="0.25">
      <c r="S25415" s="46"/>
      <c r="U25415" s="46"/>
    </row>
    <row r="25416" spans="19:21" x14ac:dyDescent="0.25">
      <c r="S25416" s="46"/>
      <c r="U25416" s="46"/>
    </row>
    <row r="25417" spans="19:21" x14ac:dyDescent="0.25">
      <c r="S25417" s="46"/>
      <c r="U25417" s="46"/>
    </row>
    <row r="25418" spans="19:21" x14ac:dyDescent="0.25">
      <c r="S25418" s="46"/>
      <c r="U25418" s="46"/>
    </row>
    <row r="25419" spans="19:21" x14ac:dyDescent="0.25">
      <c r="S25419" s="46"/>
      <c r="U25419" s="46"/>
    </row>
    <row r="25420" spans="19:21" x14ac:dyDescent="0.25">
      <c r="S25420" s="46"/>
      <c r="U25420" s="46"/>
    </row>
    <row r="25421" spans="19:21" x14ac:dyDescent="0.25">
      <c r="S25421" s="46"/>
      <c r="U25421" s="46"/>
    </row>
    <row r="25422" spans="19:21" x14ac:dyDescent="0.25">
      <c r="S25422" s="46"/>
      <c r="U25422" s="46"/>
    </row>
    <row r="25423" spans="19:21" x14ac:dyDescent="0.25">
      <c r="S25423" s="46"/>
      <c r="U25423" s="46"/>
    </row>
    <row r="25424" spans="19:21" x14ac:dyDescent="0.25">
      <c r="S25424" s="46"/>
      <c r="U25424" s="46"/>
    </row>
    <row r="25425" spans="19:21" x14ac:dyDescent="0.25">
      <c r="S25425" s="46"/>
      <c r="U25425" s="46"/>
    </row>
    <row r="25426" spans="19:21" x14ac:dyDescent="0.25">
      <c r="S25426" s="46"/>
      <c r="U25426" s="46"/>
    </row>
    <row r="25427" spans="19:21" x14ac:dyDescent="0.25">
      <c r="S25427" s="46"/>
      <c r="U25427" s="46"/>
    </row>
    <row r="25428" spans="19:21" x14ac:dyDescent="0.25">
      <c r="S25428" s="46"/>
      <c r="U25428" s="46"/>
    </row>
    <row r="25429" spans="19:21" x14ac:dyDescent="0.25">
      <c r="S25429" s="46"/>
      <c r="U25429" s="46"/>
    </row>
    <row r="25430" spans="19:21" x14ac:dyDescent="0.25">
      <c r="S25430" s="46"/>
      <c r="U25430" s="46"/>
    </row>
    <row r="25431" spans="19:21" x14ac:dyDescent="0.25">
      <c r="S25431" s="46"/>
      <c r="U25431" s="46"/>
    </row>
    <row r="25432" spans="19:21" x14ac:dyDescent="0.25">
      <c r="S25432" s="46"/>
      <c r="U25432" s="46"/>
    </row>
    <row r="25433" spans="19:21" x14ac:dyDescent="0.25">
      <c r="S25433" s="46"/>
      <c r="U25433" s="46"/>
    </row>
    <row r="25434" spans="19:21" x14ac:dyDescent="0.25">
      <c r="S25434" s="46"/>
      <c r="U25434" s="46"/>
    </row>
    <row r="25435" spans="19:21" x14ac:dyDescent="0.25">
      <c r="S25435" s="46"/>
      <c r="U25435" s="46"/>
    </row>
    <row r="25436" spans="19:21" x14ac:dyDescent="0.25">
      <c r="S25436" s="46"/>
      <c r="U25436" s="46"/>
    </row>
    <row r="25437" spans="19:21" x14ac:dyDescent="0.25">
      <c r="S25437" s="46"/>
      <c r="U25437" s="46"/>
    </row>
    <row r="25438" spans="19:21" x14ac:dyDescent="0.25">
      <c r="S25438" s="46"/>
      <c r="U25438" s="46"/>
    </row>
    <row r="25439" spans="19:21" x14ac:dyDescent="0.25">
      <c r="S25439" s="46"/>
      <c r="U25439" s="46"/>
    </row>
    <row r="25440" spans="19:21" x14ac:dyDescent="0.25">
      <c r="S25440" s="46"/>
      <c r="U25440" s="46"/>
    </row>
    <row r="25441" spans="19:21" x14ac:dyDescent="0.25">
      <c r="S25441" s="46"/>
      <c r="U25441" s="46"/>
    </row>
    <row r="25442" spans="19:21" x14ac:dyDescent="0.25">
      <c r="S25442" s="46"/>
      <c r="U25442" s="46"/>
    </row>
    <row r="25443" spans="19:21" x14ac:dyDescent="0.25">
      <c r="S25443" s="46"/>
      <c r="U25443" s="46"/>
    </row>
    <row r="25444" spans="19:21" x14ac:dyDescent="0.25">
      <c r="S25444" s="46"/>
      <c r="U25444" s="46"/>
    </row>
    <row r="25445" spans="19:21" x14ac:dyDescent="0.25">
      <c r="S25445" s="46"/>
      <c r="U25445" s="46"/>
    </row>
    <row r="25446" spans="19:21" x14ac:dyDescent="0.25">
      <c r="S25446" s="46"/>
      <c r="U25446" s="46"/>
    </row>
    <row r="25447" spans="19:21" x14ac:dyDescent="0.25">
      <c r="S25447" s="46"/>
      <c r="U25447" s="46"/>
    </row>
    <row r="25448" spans="19:21" x14ac:dyDescent="0.25">
      <c r="S25448" s="46"/>
      <c r="U25448" s="46"/>
    </row>
    <row r="25449" spans="19:21" x14ac:dyDescent="0.25">
      <c r="S25449" s="46"/>
      <c r="U25449" s="46"/>
    </row>
    <row r="25450" spans="19:21" x14ac:dyDescent="0.25">
      <c r="S25450" s="46"/>
      <c r="U25450" s="46"/>
    </row>
    <row r="25451" spans="19:21" x14ac:dyDescent="0.25">
      <c r="S25451" s="46"/>
      <c r="U25451" s="46"/>
    </row>
    <row r="25452" spans="19:21" x14ac:dyDescent="0.25">
      <c r="S25452" s="46"/>
      <c r="U25452" s="46"/>
    </row>
    <row r="25453" spans="19:21" x14ac:dyDescent="0.25">
      <c r="S25453" s="46"/>
      <c r="U25453" s="46"/>
    </row>
    <row r="25454" spans="19:21" x14ac:dyDescent="0.25">
      <c r="S25454" s="46"/>
      <c r="U25454" s="46"/>
    </row>
    <row r="25455" spans="19:21" x14ac:dyDescent="0.25">
      <c r="S25455" s="46"/>
      <c r="U25455" s="46"/>
    </row>
    <row r="25456" spans="19:21" x14ac:dyDescent="0.25">
      <c r="S25456" s="46"/>
      <c r="U25456" s="46"/>
    </row>
    <row r="25457" spans="19:21" x14ac:dyDescent="0.25">
      <c r="S25457" s="46"/>
      <c r="U25457" s="46"/>
    </row>
    <row r="25458" spans="19:21" x14ac:dyDescent="0.25">
      <c r="S25458" s="46"/>
      <c r="U25458" s="46"/>
    </row>
    <row r="25459" spans="19:21" x14ac:dyDescent="0.25">
      <c r="S25459" s="46"/>
      <c r="U25459" s="46"/>
    </row>
    <row r="25460" spans="19:21" x14ac:dyDescent="0.25">
      <c r="S25460" s="46"/>
      <c r="U25460" s="46"/>
    </row>
    <row r="25461" spans="19:21" x14ac:dyDescent="0.25">
      <c r="S25461" s="46"/>
      <c r="U25461" s="46"/>
    </row>
    <row r="25462" spans="19:21" x14ac:dyDescent="0.25">
      <c r="S25462" s="46"/>
      <c r="U25462" s="46"/>
    </row>
    <row r="25463" spans="19:21" x14ac:dyDescent="0.25">
      <c r="S25463" s="46"/>
      <c r="U25463" s="46"/>
    </row>
    <row r="25464" spans="19:21" x14ac:dyDescent="0.25">
      <c r="S25464" s="46"/>
      <c r="U25464" s="46"/>
    </row>
    <row r="25465" spans="19:21" x14ac:dyDescent="0.25">
      <c r="S25465" s="46"/>
      <c r="U25465" s="46"/>
    </row>
    <row r="25466" spans="19:21" x14ac:dyDescent="0.25">
      <c r="S25466" s="46"/>
      <c r="U25466" s="46"/>
    </row>
    <row r="25467" spans="19:21" x14ac:dyDescent="0.25">
      <c r="S25467" s="46"/>
      <c r="U25467" s="46"/>
    </row>
    <row r="25468" spans="19:21" x14ac:dyDescent="0.25">
      <c r="S25468" s="46"/>
      <c r="U25468" s="46"/>
    </row>
    <row r="25469" spans="19:21" x14ac:dyDescent="0.25">
      <c r="S25469" s="46"/>
      <c r="U25469" s="46"/>
    </row>
    <row r="25470" spans="19:21" x14ac:dyDescent="0.25">
      <c r="S25470" s="46"/>
      <c r="U25470" s="46"/>
    </row>
    <row r="25471" spans="19:21" x14ac:dyDescent="0.25">
      <c r="S25471" s="46"/>
      <c r="U25471" s="46"/>
    </row>
    <row r="25472" spans="19:21" x14ac:dyDescent="0.25">
      <c r="S25472" s="46"/>
      <c r="U25472" s="46"/>
    </row>
    <row r="25473" spans="19:21" x14ac:dyDescent="0.25">
      <c r="S25473" s="46"/>
      <c r="U25473" s="46"/>
    </row>
    <row r="25474" spans="19:21" x14ac:dyDescent="0.25">
      <c r="S25474" s="46"/>
      <c r="U25474" s="46"/>
    </row>
    <row r="25475" spans="19:21" x14ac:dyDescent="0.25">
      <c r="S25475" s="46"/>
      <c r="U25475" s="46"/>
    </row>
    <row r="25476" spans="19:21" x14ac:dyDescent="0.25">
      <c r="S25476" s="46"/>
      <c r="U25476" s="46"/>
    </row>
    <row r="25477" spans="19:21" x14ac:dyDescent="0.25">
      <c r="S25477" s="46"/>
      <c r="U25477" s="46"/>
    </row>
    <row r="25478" spans="19:21" x14ac:dyDescent="0.25">
      <c r="S25478" s="46"/>
      <c r="U25478" s="46"/>
    </row>
    <row r="25479" spans="19:21" x14ac:dyDescent="0.25">
      <c r="S25479" s="46"/>
      <c r="U25479" s="46"/>
    </row>
    <row r="25480" spans="19:21" x14ac:dyDescent="0.25">
      <c r="S25480" s="46"/>
      <c r="U25480" s="46"/>
    </row>
    <row r="25481" spans="19:21" x14ac:dyDescent="0.25">
      <c r="S25481" s="46"/>
      <c r="U25481" s="46"/>
    </row>
    <row r="25482" spans="19:21" x14ac:dyDescent="0.25">
      <c r="S25482" s="46"/>
      <c r="U25482" s="46"/>
    </row>
    <row r="25483" spans="19:21" x14ac:dyDescent="0.25">
      <c r="S25483" s="46"/>
      <c r="U25483" s="46"/>
    </row>
    <row r="25484" spans="19:21" x14ac:dyDescent="0.25">
      <c r="S25484" s="46"/>
      <c r="U25484" s="46"/>
    </row>
    <row r="25485" spans="19:21" x14ac:dyDescent="0.25">
      <c r="S25485" s="46"/>
      <c r="U25485" s="46"/>
    </row>
    <row r="25486" spans="19:21" x14ac:dyDescent="0.25">
      <c r="S25486" s="46"/>
      <c r="U25486" s="46"/>
    </row>
    <row r="25487" spans="19:21" x14ac:dyDescent="0.25">
      <c r="S25487" s="46"/>
      <c r="U25487" s="46"/>
    </row>
    <row r="25488" spans="19:21" x14ac:dyDescent="0.25">
      <c r="S25488" s="46"/>
      <c r="U25488" s="46"/>
    </row>
    <row r="25489" spans="19:21" x14ac:dyDescent="0.25">
      <c r="S25489" s="46"/>
      <c r="U25489" s="46"/>
    </row>
    <row r="25490" spans="19:21" x14ac:dyDescent="0.25">
      <c r="S25490" s="46"/>
      <c r="U25490" s="46"/>
    </row>
    <row r="25491" spans="19:21" x14ac:dyDescent="0.25">
      <c r="S25491" s="46"/>
      <c r="U25491" s="46"/>
    </row>
    <row r="25492" spans="19:21" x14ac:dyDescent="0.25">
      <c r="S25492" s="46"/>
      <c r="U25492" s="46"/>
    </row>
    <row r="25493" spans="19:21" x14ac:dyDescent="0.25">
      <c r="S25493" s="46"/>
      <c r="U25493" s="46"/>
    </row>
    <row r="25494" spans="19:21" x14ac:dyDescent="0.25">
      <c r="S25494" s="46"/>
      <c r="U25494" s="46"/>
    </row>
    <row r="25495" spans="19:21" x14ac:dyDescent="0.25">
      <c r="S25495" s="46"/>
      <c r="U25495" s="46"/>
    </row>
    <row r="25496" spans="19:21" x14ac:dyDescent="0.25">
      <c r="S25496" s="46"/>
      <c r="U25496" s="46"/>
    </row>
    <row r="25497" spans="19:21" x14ac:dyDescent="0.25">
      <c r="S25497" s="46"/>
      <c r="U25497" s="46"/>
    </row>
    <row r="25498" spans="19:21" x14ac:dyDescent="0.25">
      <c r="S25498" s="46"/>
      <c r="U25498" s="46"/>
    </row>
    <row r="25499" spans="19:21" x14ac:dyDescent="0.25">
      <c r="S25499" s="46"/>
      <c r="U25499" s="46"/>
    </row>
    <row r="25500" spans="19:21" x14ac:dyDescent="0.25">
      <c r="S25500" s="46"/>
      <c r="U25500" s="46"/>
    </row>
    <row r="25501" spans="19:21" x14ac:dyDescent="0.25">
      <c r="S25501" s="46"/>
      <c r="U25501" s="46"/>
    </row>
    <row r="25502" spans="19:21" x14ac:dyDescent="0.25">
      <c r="S25502" s="46"/>
      <c r="U25502" s="46"/>
    </row>
    <row r="25503" spans="19:21" x14ac:dyDescent="0.25">
      <c r="S25503" s="46"/>
      <c r="U25503" s="46"/>
    </row>
    <row r="25504" spans="19:21" x14ac:dyDescent="0.25">
      <c r="S25504" s="46"/>
      <c r="U25504" s="46"/>
    </row>
    <row r="25505" spans="19:21" x14ac:dyDescent="0.25">
      <c r="S25505" s="46"/>
      <c r="U25505" s="46"/>
    </row>
    <row r="25506" spans="19:21" x14ac:dyDescent="0.25">
      <c r="S25506" s="46"/>
      <c r="U25506" s="46"/>
    </row>
    <row r="25507" spans="19:21" x14ac:dyDescent="0.25">
      <c r="S25507" s="46"/>
      <c r="U25507" s="46"/>
    </row>
    <row r="25508" spans="19:21" x14ac:dyDescent="0.25">
      <c r="S25508" s="46"/>
      <c r="U25508" s="46"/>
    </row>
    <row r="25509" spans="19:21" x14ac:dyDescent="0.25">
      <c r="S25509" s="46"/>
      <c r="U25509" s="46"/>
    </row>
    <row r="25510" spans="19:21" x14ac:dyDescent="0.25">
      <c r="S25510" s="46"/>
      <c r="U25510" s="46"/>
    </row>
    <row r="25511" spans="19:21" x14ac:dyDescent="0.25">
      <c r="S25511" s="46"/>
      <c r="U25511" s="46"/>
    </row>
    <row r="25512" spans="19:21" x14ac:dyDescent="0.25">
      <c r="S25512" s="46"/>
      <c r="U25512" s="46"/>
    </row>
    <row r="25513" spans="19:21" x14ac:dyDescent="0.25">
      <c r="S25513" s="46"/>
      <c r="U25513" s="46"/>
    </row>
    <row r="25514" spans="19:21" x14ac:dyDescent="0.25">
      <c r="S25514" s="46"/>
      <c r="U25514" s="46"/>
    </row>
    <row r="25515" spans="19:21" x14ac:dyDescent="0.25">
      <c r="S25515" s="46"/>
      <c r="U25515" s="46"/>
    </row>
    <row r="25516" spans="19:21" x14ac:dyDescent="0.25">
      <c r="S25516" s="46"/>
      <c r="U25516" s="46"/>
    </row>
    <row r="25517" spans="19:21" x14ac:dyDescent="0.25">
      <c r="S25517" s="46"/>
      <c r="U25517" s="46"/>
    </row>
    <row r="25518" spans="19:21" x14ac:dyDescent="0.25">
      <c r="S25518" s="46"/>
      <c r="U25518" s="46"/>
    </row>
    <row r="25519" spans="19:21" x14ac:dyDescent="0.25">
      <c r="S25519" s="46"/>
      <c r="U25519" s="46"/>
    </row>
    <row r="25520" spans="19:21" x14ac:dyDescent="0.25">
      <c r="S25520" s="46"/>
      <c r="U25520" s="46"/>
    </row>
    <row r="25521" spans="19:21" x14ac:dyDescent="0.25">
      <c r="S25521" s="46"/>
      <c r="U25521" s="46"/>
    </row>
    <row r="25522" spans="19:21" x14ac:dyDescent="0.25">
      <c r="S25522" s="46"/>
      <c r="U25522" s="46"/>
    </row>
    <row r="25523" spans="19:21" x14ac:dyDescent="0.25">
      <c r="S25523" s="46"/>
      <c r="U25523" s="46"/>
    </row>
    <row r="25524" spans="19:21" x14ac:dyDescent="0.25">
      <c r="S25524" s="46"/>
      <c r="U25524" s="46"/>
    </row>
    <row r="25525" spans="19:21" x14ac:dyDescent="0.25">
      <c r="S25525" s="46"/>
      <c r="U25525" s="46"/>
    </row>
    <row r="25526" spans="19:21" x14ac:dyDescent="0.25">
      <c r="S25526" s="46"/>
      <c r="U25526" s="46"/>
    </row>
    <row r="25527" spans="19:21" x14ac:dyDescent="0.25">
      <c r="S25527" s="46"/>
      <c r="U25527" s="46"/>
    </row>
    <row r="25528" spans="19:21" x14ac:dyDescent="0.25">
      <c r="S25528" s="46"/>
      <c r="U25528" s="46"/>
    </row>
    <row r="25529" spans="19:21" x14ac:dyDescent="0.25">
      <c r="S25529" s="46"/>
      <c r="U25529" s="46"/>
    </row>
    <row r="25530" spans="19:21" x14ac:dyDescent="0.25">
      <c r="S25530" s="46"/>
      <c r="U25530" s="46"/>
    </row>
    <row r="25531" spans="19:21" x14ac:dyDescent="0.25">
      <c r="S25531" s="46"/>
      <c r="U25531" s="46"/>
    </row>
    <row r="25532" spans="19:21" x14ac:dyDescent="0.25">
      <c r="S25532" s="46"/>
      <c r="U25532" s="46"/>
    </row>
    <row r="25533" spans="19:21" x14ac:dyDescent="0.25">
      <c r="S25533" s="46"/>
      <c r="U25533" s="46"/>
    </row>
    <row r="25534" spans="19:21" x14ac:dyDescent="0.25">
      <c r="S25534" s="46"/>
      <c r="U25534" s="46"/>
    </row>
    <row r="25535" spans="19:21" x14ac:dyDescent="0.25">
      <c r="S25535" s="46"/>
      <c r="U25535" s="46"/>
    </row>
    <row r="25536" spans="19:21" x14ac:dyDescent="0.25">
      <c r="S25536" s="46"/>
      <c r="U25536" s="46"/>
    </row>
    <row r="25537" spans="19:21" x14ac:dyDescent="0.25">
      <c r="S25537" s="46"/>
      <c r="U25537" s="46"/>
    </row>
    <row r="25538" spans="19:21" x14ac:dyDescent="0.25">
      <c r="S25538" s="46"/>
      <c r="U25538" s="46"/>
    </row>
    <row r="25539" spans="19:21" x14ac:dyDescent="0.25">
      <c r="S25539" s="46"/>
      <c r="U25539" s="46"/>
    </row>
    <row r="25540" spans="19:21" x14ac:dyDescent="0.25">
      <c r="S25540" s="46"/>
      <c r="U25540" s="46"/>
    </row>
    <row r="25541" spans="19:21" x14ac:dyDescent="0.25">
      <c r="S25541" s="46"/>
      <c r="U25541" s="46"/>
    </row>
    <row r="25542" spans="19:21" x14ac:dyDescent="0.25">
      <c r="S25542" s="46"/>
      <c r="U25542" s="46"/>
    </row>
    <row r="25543" spans="19:21" x14ac:dyDescent="0.25">
      <c r="S25543" s="46"/>
      <c r="U25543" s="46"/>
    </row>
    <row r="25544" spans="19:21" x14ac:dyDescent="0.25">
      <c r="S25544" s="46"/>
      <c r="U25544" s="46"/>
    </row>
    <row r="25545" spans="19:21" x14ac:dyDescent="0.25">
      <c r="S25545" s="46"/>
      <c r="U25545" s="46"/>
    </row>
    <row r="25546" spans="19:21" x14ac:dyDescent="0.25">
      <c r="S25546" s="46"/>
      <c r="U25546" s="46"/>
    </row>
    <row r="25547" spans="19:21" x14ac:dyDescent="0.25">
      <c r="S25547" s="46"/>
      <c r="U25547" s="46"/>
    </row>
    <row r="25548" spans="19:21" x14ac:dyDescent="0.25">
      <c r="S25548" s="46"/>
      <c r="U25548" s="46"/>
    </row>
    <row r="25549" spans="19:21" x14ac:dyDescent="0.25">
      <c r="S25549" s="46"/>
      <c r="U25549" s="46"/>
    </row>
    <row r="25550" spans="19:21" x14ac:dyDescent="0.25">
      <c r="S25550" s="46"/>
      <c r="U25550" s="46"/>
    </row>
    <row r="25551" spans="19:21" x14ac:dyDescent="0.25">
      <c r="S25551" s="46"/>
      <c r="U25551" s="46"/>
    </row>
    <row r="25552" spans="19:21" x14ac:dyDescent="0.25">
      <c r="S25552" s="46"/>
      <c r="U25552" s="46"/>
    </row>
    <row r="25553" spans="19:21" x14ac:dyDescent="0.25">
      <c r="S25553" s="46"/>
      <c r="U25553" s="46"/>
    </row>
    <row r="25554" spans="19:21" x14ac:dyDescent="0.25">
      <c r="S25554" s="46"/>
      <c r="U25554" s="46"/>
    </row>
    <row r="25555" spans="19:21" x14ac:dyDescent="0.25">
      <c r="S25555" s="46"/>
      <c r="U25555" s="46"/>
    </row>
    <row r="25556" spans="19:21" x14ac:dyDescent="0.25">
      <c r="S25556" s="46"/>
      <c r="U25556" s="46"/>
    </row>
    <row r="25557" spans="19:21" x14ac:dyDescent="0.25">
      <c r="S25557" s="46"/>
      <c r="U25557" s="46"/>
    </row>
    <row r="25558" spans="19:21" x14ac:dyDescent="0.25">
      <c r="S25558" s="46"/>
      <c r="U25558" s="46"/>
    </row>
    <row r="25559" spans="19:21" x14ac:dyDescent="0.25">
      <c r="S25559" s="46"/>
      <c r="U25559" s="46"/>
    </row>
    <row r="25560" spans="19:21" x14ac:dyDescent="0.25">
      <c r="S25560" s="46"/>
      <c r="U25560" s="46"/>
    </row>
    <row r="25561" spans="19:21" x14ac:dyDescent="0.25">
      <c r="S25561" s="46"/>
      <c r="U25561" s="46"/>
    </row>
    <row r="25562" spans="19:21" x14ac:dyDescent="0.25">
      <c r="S25562" s="46"/>
      <c r="U25562" s="46"/>
    </row>
    <row r="25563" spans="19:21" x14ac:dyDescent="0.25">
      <c r="S25563" s="46"/>
      <c r="U25563" s="46"/>
    </row>
    <row r="25564" spans="19:21" x14ac:dyDescent="0.25">
      <c r="S25564" s="46"/>
      <c r="U25564" s="46"/>
    </row>
    <row r="25565" spans="19:21" x14ac:dyDescent="0.25">
      <c r="S25565" s="46"/>
      <c r="U25565" s="46"/>
    </row>
    <row r="25566" spans="19:21" x14ac:dyDescent="0.25">
      <c r="S25566" s="46"/>
      <c r="U25566" s="46"/>
    </row>
    <row r="25567" spans="19:21" x14ac:dyDescent="0.25">
      <c r="S25567" s="46"/>
      <c r="U25567" s="46"/>
    </row>
    <row r="25568" spans="19:21" x14ac:dyDescent="0.25">
      <c r="S25568" s="46"/>
      <c r="U25568" s="46"/>
    </row>
    <row r="25569" spans="19:21" x14ac:dyDescent="0.25">
      <c r="S25569" s="46"/>
      <c r="U25569" s="46"/>
    </row>
    <row r="25570" spans="19:21" x14ac:dyDescent="0.25">
      <c r="S25570" s="46"/>
      <c r="U25570" s="46"/>
    </row>
    <row r="25571" spans="19:21" x14ac:dyDescent="0.25">
      <c r="S25571" s="46"/>
      <c r="U25571" s="46"/>
    </row>
    <row r="25572" spans="19:21" x14ac:dyDescent="0.25">
      <c r="S25572" s="46"/>
      <c r="U25572" s="46"/>
    </row>
    <row r="25573" spans="19:21" x14ac:dyDescent="0.25">
      <c r="S25573" s="46"/>
      <c r="U25573" s="46"/>
    </row>
    <row r="25574" spans="19:21" x14ac:dyDescent="0.25">
      <c r="S25574" s="46"/>
      <c r="U25574" s="46"/>
    </row>
    <row r="25575" spans="19:21" x14ac:dyDescent="0.25">
      <c r="S25575" s="46"/>
      <c r="U25575" s="46"/>
    </row>
    <row r="25576" spans="19:21" x14ac:dyDescent="0.25">
      <c r="S25576" s="46"/>
      <c r="U25576" s="46"/>
    </row>
    <row r="25577" spans="19:21" x14ac:dyDescent="0.25">
      <c r="S25577" s="46"/>
      <c r="U25577" s="46"/>
    </row>
    <row r="25578" spans="19:21" x14ac:dyDescent="0.25">
      <c r="S25578" s="46"/>
      <c r="U25578" s="46"/>
    </row>
    <row r="25579" spans="19:21" x14ac:dyDescent="0.25">
      <c r="S25579" s="46"/>
      <c r="U25579" s="46"/>
    </row>
    <row r="25580" spans="19:21" x14ac:dyDescent="0.25">
      <c r="S25580" s="46"/>
      <c r="U25580" s="46"/>
    </row>
    <row r="25581" spans="19:21" x14ac:dyDescent="0.25">
      <c r="S25581" s="46"/>
      <c r="U25581" s="46"/>
    </row>
    <row r="25582" spans="19:21" x14ac:dyDescent="0.25">
      <c r="S25582" s="46"/>
      <c r="U25582" s="46"/>
    </row>
    <row r="25583" spans="19:21" x14ac:dyDescent="0.25">
      <c r="S25583" s="46"/>
      <c r="U25583" s="46"/>
    </row>
    <row r="25584" spans="19:21" x14ac:dyDescent="0.25">
      <c r="S25584" s="46"/>
      <c r="U25584" s="46"/>
    </row>
    <row r="25585" spans="19:21" x14ac:dyDescent="0.25">
      <c r="S25585" s="46"/>
      <c r="U25585" s="46"/>
    </row>
    <row r="25586" spans="19:21" x14ac:dyDescent="0.25">
      <c r="S25586" s="46"/>
      <c r="U25586" s="46"/>
    </row>
    <row r="25587" spans="19:21" x14ac:dyDescent="0.25">
      <c r="S25587" s="46"/>
      <c r="U25587" s="46"/>
    </row>
    <row r="25588" spans="19:21" x14ac:dyDescent="0.25">
      <c r="S25588" s="46"/>
      <c r="U25588" s="46"/>
    </row>
    <row r="25589" spans="19:21" x14ac:dyDescent="0.25">
      <c r="S25589" s="46"/>
      <c r="U25589" s="46"/>
    </row>
    <row r="25590" spans="19:21" x14ac:dyDescent="0.25">
      <c r="S25590" s="46"/>
      <c r="U25590" s="46"/>
    </row>
    <row r="25591" spans="19:21" x14ac:dyDescent="0.25">
      <c r="S25591" s="46"/>
      <c r="U25591" s="46"/>
    </row>
    <row r="25592" spans="19:21" x14ac:dyDescent="0.25">
      <c r="S25592" s="46"/>
      <c r="U25592" s="46"/>
    </row>
    <row r="25593" spans="19:21" x14ac:dyDescent="0.25">
      <c r="S25593" s="46"/>
      <c r="U25593" s="46"/>
    </row>
    <row r="25594" spans="19:21" x14ac:dyDescent="0.25">
      <c r="S25594" s="46"/>
      <c r="U25594" s="46"/>
    </row>
    <row r="25595" spans="19:21" x14ac:dyDescent="0.25">
      <c r="S25595" s="46"/>
      <c r="U25595" s="46"/>
    </row>
    <row r="25596" spans="19:21" x14ac:dyDescent="0.25">
      <c r="S25596" s="46"/>
      <c r="U25596" s="46"/>
    </row>
    <row r="25597" spans="19:21" x14ac:dyDescent="0.25">
      <c r="S25597" s="46"/>
      <c r="U25597" s="46"/>
    </row>
    <row r="25598" spans="19:21" x14ac:dyDescent="0.25">
      <c r="S25598" s="46"/>
      <c r="U25598" s="46"/>
    </row>
    <row r="25599" spans="19:21" x14ac:dyDescent="0.25">
      <c r="S25599" s="46"/>
      <c r="U25599" s="46"/>
    </row>
    <row r="25600" spans="19:21" x14ac:dyDescent="0.25">
      <c r="S25600" s="46"/>
      <c r="U25600" s="46"/>
    </row>
    <row r="25601" spans="19:21" x14ac:dyDescent="0.25">
      <c r="S25601" s="46"/>
      <c r="U25601" s="46"/>
    </row>
    <row r="25602" spans="19:21" x14ac:dyDescent="0.25">
      <c r="S25602" s="46"/>
      <c r="U25602" s="46"/>
    </row>
    <row r="25603" spans="19:21" x14ac:dyDescent="0.25">
      <c r="S25603" s="46"/>
      <c r="U25603" s="46"/>
    </row>
    <row r="25604" spans="19:21" x14ac:dyDescent="0.25">
      <c r="S25604" s="46"/>
      <c r="U25604" s="46"/>
    </row>
    <row r="25605" spans="19:21" x14ac:dyDescent="0.25">
      <c r="S25605" s="46"/>
      <c r="U25605" s="46"/>
    </row>
    <row r="25606" spans="19:21" x14ac:dyDescent="0.25">
      <c r="S25606" s="46"/>
      <c r="U25606" s="46"/>
    </row>
    <row r="25607" spans="19:21" x14ac:dyDescent="0.25">
      <c r="S25607" s="46"/>
      <c r="U25607" s="46"/>
    </row>
    <row r="25608" spans="19:21" x14ac:dyDescent="0.25">
      <c r="S25608" s="46"/>
      <c r="U25608" s="46"/>
    </row>
    <row r="25609" spans="19:21" x14ac:dyDescent="0.25">
      <c r="S25609" s="46"/>
      <c r="U25609" s="46"/>
    </row>
    <row r="25610" spans="19:21" x14ac:dyDescent="0.25">
      <c r="S25610" s="46"/>
      <c r="U25610" s="46"/>
    </row>
    <row r="25611" spans="19:21" x14ac:dyDescent="0.25">
      <c r="S25611" s="46"/>
      <c r="U25611" s="46"/>
    </row>
    <row r="25612" spans="19:21" x14ac:dyDescent="0.25">
      <c r="S25612" s="46"/>
      <c r="U25612" s="46"/>
    </row>
    <row r="25613" spans="19:21" x14ac:dyDescent="0.25">
      <c r="S25613" s="46"/>
      <c r="U25613" s="46"/>
    </row>
    <row r="25614" spans="19:21" x14ac:dyDescent="0.25">
      <c r="S25614" s="46"/>
      <c r="U25614" s="46"/>
    </row>
    <row r="25615" spans="19:21" x14ac:dyDescent="0.25">
      <c r="S25615" s="46"/>
      <c r="U25615" s="46"/>
    </row>
    <row r="25616" spans="19:21" x14ac:dyDescent="0.25">
      <c r="S25616" s="46"/>
      <c r="U25616" s="46"/>
    </row>
    <row r="25617" spans="19:21" x14ac:dyDescent="0.25">
      <c r="S25617" s="46"/>
      <c r="U25617" s="46"/>
    </row>
    <row r="25618" spans="19:21" x14ac:dyDescent="0.25">
      <c r="S25618" s="46"/>
      <c r="U25618" s="46"/>
    </row>
    <row r="25619" spans="19:21" x14ac:dyDescent="0.25">
      <c r="S25619" s="46"/>
      <c r="U25619" s="46"/>
    </row>
    <row r="25620" spans="19:21" x14ac:dyDescent="0.25">
      <c r="S25620" s="46"/>
      <c r="U25620" s="46"/>
    </row>
    <row r="25621" spans="19:21" x14ac:dyDescent="0.25">
      <c r="S25621" s="46"/>
      <c r="U25621" s="46"/>
    </row>
    <row r="25622" spans="19:21" x14ac:dyDescent="0.25">
      <c r="S25622" s="46"/>
      <c r="U25622" s="46"/>
    </row>
    <row r="25623" spans="19:21" x14ac:dyDescent="0.25">
      <c r="S25623" s="46"/>
      <c r="U25623" s="46"/>
    </row>
    <row r="25624" spans="19:21" x14ac:dyDescent="0.25">
      <c r="S25624" s="46"/>
      <c r="U25624" s="46"/>
    </row>
    <row r="25625" spans="19:21" x14ac:dyDescent="0.25">
      <c r="S25625" s="46"/>
      <c r="U25625" s="46"/>
    </row>
    <row r="25626" spans="19:21" x14ac:dyDescent="0.25">
      <c r="S25626" s="46"/>
      <c r="U25626" s="46"/>
    </row>
    <row r="25627" spans="19:21" x14ac:dyDescent="0.25">
      <c r="S25627" s="46"/>
      <c r="U25627" s="46"/>
    </row>
    <row r="25628" spans="19:21" x14ac:dyDescent="0.25">
      <c r="S25628" s="46"/>
      <c r="U25628" s="46"/>
    </row>
    <row r="25629" spans="19:21" x14ac:dyDescent="0.25">
      <c r="S25629" s="46"/>
      <c r="U25629" s="46"/>
    </row>
    <row r="25630" spans="19:21" x14ac:dyDescent="0.25">
      <c r="S25630" s="46"/>
      <c r="U25630" s="46"/>
    </row>
    <row r="25631" spans="19:21" x14ac:dyDescent="0.25">
      <c r="S25631" s="46"/>
      <c r="U25631" s="46"/>
    </row>
    <row r="25632" spans="19:21" x14ac:dyDescent="0.25">
      <c r="S25632" s="46"/>
      <c r="U25632" s="46"/>
    </row>
    <row r="25633" spans="19:21" x14ac:dyDescent="0.25">
      <c r="S25633" s="46"/>
      <c r="U25633" s="46"/>
    </row>
    <row r="25634" spans="19:21" x14ac:dyDescent="0.25">
      <c r="S25634" s="46"/>
      <c r="U25634" s="46"/>
    </row>
    <row r="25635" spans="19:21" x14ac:dyDescent="0.25">
      <c r="S25635" s="46"/>
      <c r="U25635" s="46"/>
    </row>
    <row r="25636" spans="19:21" x14ac:dyDescent="0.25">
      <c r="S25636" s="46"/>
      <c r="U25636" s="46"/>
    </row>
    <row r="25637" spans="19:21" x14ac:dyDescent="0.25">
      <c r="S25637" s="46"/>
      <c r="U25637" s="46"/>
    </row>
    <row r="25638" spans="19:21" x14ac:dyDescent="0.25">
      <c r="S25638" s="46"/>
      <c r="U25638" s="46"/>
    </row>
    <row r="25639" spans="19:21" x14ac:dyDescent="0.25">
      <c r="S25639" s="46"/>
      <c r="U25639" s="46"/>
    </row>
    <row r="25640" spans="19:21" x14ac:dyDescent="0.25">
      <c r="S25640" s="46"/>
      <c r="U25640" s="46"/>
    </row>
    <row r="25641" spans="19:21" x14ac:dyDescent="0.25">
      <c r="S25641" s="46"/>
      <c r="U25641" s="46"/>
    </row>
    <row r="25642" spans="19:21" x14ac:dyDescent="0.25">
      <c r="S25642" s="46"/>
      <c r="U25642" s="46"/>
    </row>
    <row r="25643" spans="19:21" x14ac:dyDescent="0.25">
      <c r="S25643" s="46"/>
      <c r="U25643" s="46"/>
    </row>
    <row r="25644" spans="19:21" x14ac:dyDescent="0.25">
      <c r="S25644" s="46"/>
      <c r="U25644" s="46"/>
    </row>
    <row r="25645" spans="19:21" x14ac:dyDescent="0.25">
      <c r="S25645" s="46"/>
      <c r="U25645" s="46"/>
    </row>
    <row r="25646" spans="19:21" x14ac:dyDescent="0.25">
      <c r="S25646" s="46"/>
      <c r="U25646" s="46"/>
    </row>
    <row r="25647" spans="19:21" x14ac:dyDescent="0.25">
      <c r="S25647" s="46"/>
      <c r="U25647" s="46"/>
    </row>
    <row r="25648" spans="19:21" x14ac:dyDescent="0.25">
      <c r="S25648" s="46"/>
      <c r="U25648" s="46"/>
    </row>
    <row r="25649" spans="19:21" x14ac:dyDescent="0.25">
      <c r="S25649" s="46"/>
      <c r="U25649" s="46"/>
    </row>
    <row r="25650" spans="19:21" x14ac:dyDescent="0.25">
      <c r="S25650" s="46"/>
      <c r="U25650" s="46"/>
    </row>
    <row r="25651" spans="19:21" x14ac:dyDescent="0.25">
      <c r="S25651" s="46"/>
      <c r="U25651" s="46"/>
    </row>
    <row r="25652" spans="19:21" x14ac:dyDescent="0.25">
      <c r="S25652" s="46"/>
      <c r="U25652" s="46"/>
    </row>
    <row r="25653" spans="19:21" x14ac:dyDescent="0.25">
      <c r="S25653" s="46"/>
      <c r="U25653" s="46"/>
    </row>
    <row r="25654" spans="19:21" x14ac:dyDescent="0.25">
      <c r="S25654" s="46"/>
      <c r="U25654" s="46"/>
    </row>
    <row r="25655" spans="19:21" x14ac:dyDescent="0.25">
      <c r="S25655" s="46"/>
      <c r="U25655" s="46"/>
    </row>
    <row r="25656" spans="19:21" x14ac:dyDescent="0.25">
      <c r="S25656" s="46"/>
      <c r="U25656" s="46"/>
    </row>
    <row r="25657" spans="19:21" x14ac:dyDescent="0.25">
      <c r="S25657" s="46"/>
      <c r="U25657" s="46"/>
    </row>
    <row r="25658" spans="19:21" x14ac:dyDescent="0.25">
      <c r="S25658" s="46"/>
      <c r="U25658" s="46"/>
    </row>
    <row r="25659" spans="19:21" x14ac:dyDescent="0.25">
      <c r="S25659" s="46"/>
      <c r="U25659" s="46"/>
    </row>
    <row r="25660" spans="19:21" x14ac:dyDescent="0.25">
      <c r="S25660" s="46"/>
      <c r="U25660" s="46"/>
    </row>
    <row r="25661" spans="19:21" x14ac:dyDescent="0.25">
      <c r="S25661" s="46"/>
      <c r="U25661" s="46"/>
    </row>
    <row r="25662" spans="19:21" x14ac:dyDescent="0.25">
      <c r="S25662" s="46"/>
      <c r="U25662" s="46"/>
    </row>
    <row r="25663" spans="19:21" x14ac:dyDescent="0.25">
      <c r="S25663" s="46"/>
      <c r="U25663" s="46"/>
    </row>
    <row r="25664" spans="19:21" x14ac:dyDescent="0.25">
      <c r="S25664" s="46"/>
      <c r="U25664" s="46"/>
    </row>
    <row r="25665" spans="19:21" x14ac:dyDescent="0.25">
      <c r="S25665" s="46"/>
      <c r="U25665" s="46"/>
    </row>
    <row r="25666" spans="19:21" x14ac:dyDescent="0.25">
      <c r="S25666" s="46"/>
      <c r="U25666" s="46"/>
    </row>
    <row r="25667" spans="19:21" x14ac:dyDescent="0.25">
      <c r="S25667" s="46"/>
      <c r="U25667" s="46"/>
    </row>
    <row r="25668" spans="19:21" x14ac:dyDescent="0.25">
      <c r="S25668" s="46"/>
      <c r="U25668" s="46"/>
    </row>
    <row r="25669" spans="19:21" x14ac:dyDescent="0.25">
      <c r="S25669" s="46"/>
      <c r="U25669" s="46"/>
    </row>
    <row r="25670" spans="19:21" x14ac:dyDescent="0.25">
      <c r="S25670" s="46"/>
      <c r="U25670" s="46"/>
    </row>
    <row r="25671" spans="19:21" x14ac:dyDescent="0.25">
      <c r="S25671" s="46"/>
      <c r="U25671" s="46"/>
    </row>
    <row r="25672" spans="19:21" x14ac:dyDescent="0.25">
      <c r="S25672" s="46"/>
      <c r="U25672" s="46"/>
    </row>
    <row r="25673" spans="19:21" x14ac:dyDescent="0.25">
      <c r="S25673" s="46"/>
      <c r="U25673" s="46"/>
    </row>
    <row r="25674" spans="19:21" x14ac:dyDescent="0.25">
      <c r="S25674" s="46"/>
      <c r="U25674" s="46"/>
    </row>
    <row r="25675" spans="19:21" x14ac:dyDescent="0.25">
      <c r="S25675" s="46"/>
      <c r="U25675" s="46"/>
    </row>
    <row r="25676" spans="19:21" x14ac:dyDescent="0.25">
      <c r="S25676" s="46"/>
      <c r="U25676" s="46"/>
    </row>
    <row r="25677" spans="19:21" x14ac:dyDescent="0.25">
      <c r="S25677" s="46"/>
      <c r="U25677" s="46"/>
    </row>
    <row r="25678" spans="19:21" x14ac:dyDescent="0.25">
      <c r="S25678" s="46"/>
      <c r="U25678" s="46"/>
    </row>
    <row r="25679" spans="19:21" x14ac:dyDescent="0.25">
      <c r="S25679" s="46"/>
      <c r="U25679" s="46"/>
    </row>
    <row r="25680" spans="19:21" x14ac:dyDescent="0.25">
      <c r="S25680" s="46"/>
      <c r="U25680" s="46"/>
    </row>
    <row r="25681" spans="19:21" x14ac:dyDescent="0.25">
      <c r="S25681" s="46"/>
      <c r="U25681" s="46"/>
    </row>
    <row r="25682" spans="19:21" x14ac:dyDescent="0.25">
      <c r="S25682" s="46"/>
      <c r="U25682" s="46"/>
    </row>
    <row r="25683" spans="19:21" x14ac:dyDescent="0.25">
      <c r="S25683" s="46"/>
      <c r="U25683" s="46"/>
    </row>
    <row r="25684" spans="19:21" x14ac:dyDescent="0.25">
      <c r="S25684" s="46"/>
      <c r="U25684" s="46"/>
    </row>
    <row r="25685" spans="19:21" x14ac:dyDescent="0.25">
      <c r="S25685" s="46"/>
      <c r="U25685" s="46"/>
    </row>
    <row r="25686" spans="19:21" x14ac:dyDescent="0.25">
      <c r="S25686" s="46"/>
      <c r="U25686" s="46"/>
    </row>
    <row r="25687" spans="19:21" x14ac:dyDescent="0.25">
      <c r="S25687" s="46"/>
      <c r="U25687" s="46"/>
    </row>
    <row r="25688" spans="19:21" x14ac:dyDescent="0.25">
      <c r="S25688" s="46"/>
      <c r="U25688" s="46"/>
    </row>
    <row r="25689" spans="19:21" x14ac:dyDescent="0.25">
      <c r="S25689" s="46"/>
      <c r="U25689" s="46"/>
    </row>
    <row r="25690" spans="19:21" x14ac:dyDescent="0.25">
      <c r="S25690" s="46"/>
      <c r="U25690" s="46"/>
    </row>
    <row r="25691" spans="19:21" x14ac:dyDescent="0.25">
      <c r="S25691" s="46"/>
      <c r="U25691" s="46"/>
    </row>
    <row r="25692" spans="19:21" x14ac:dyDescent="0.25">
      <c r="S25692" s="46"/>
      <c r="U25692" s="46"/>
    </row>
    <row r="25693" spans="19:21" x14ac:dyDescent="0.25">
      <c r="S25693" s="46"/>
      <c r="U25693" s="46"/>
    </row>
    <row r="25694" spans="19:21" x14ac:dyDescent="0.25">
      <c r="S25694" s="46"/>
      <c r="U25694" s="46"/>
    </row>
    <row r="25695" spans="19:21" x14ac:dyDescent="0.25">
      <c r="S25695" s="46"/>
      <c r="U25695" s="46"/>
    </row>
    <row r="25696" spans="19:21" x14ac:dyDescent="0.25">
      <c r="S25696" s="46"/>
      <c r="U25696" s="46"/>
    </row>
    <row r="25697" spans="19:21" x14ac:dyDescent="0.25">
      <c r="S25697" s="46"/>
      <c r="U25697" s="46"/>
    </row>
    <row r="25698" spans="19:21" x14ac:dyDescent="0.25">
      <c r="S25698" s="46"/>
      <c r="U25698" s="46"/>
    </row>
    <row r="25699" spans="19:21" x14ac:dyDescent="0.25">
      <c r="S25699" s="46"/>
      <c r="U25699" s="46"/>
    </row>
    <row r="25700" spans="19:21" x14ac:dyDescent="0.25">
      <c r="S25700" s="46"/>
      <c r="U25700" s="46"/>
    </row>
    <row r="25701" spans="19:21" x14ac:dyDescent="0.25">
      <c r="S25701" s="46"/>
      <c r="U25701" s="46"/>
    </row>
    <row r="25702" spans="19:21" x14ac:dyDescent="0.25">
      <c r="S25702" s="46"/>
      <c r="U25702" s="46"/>
    </row>
    <row r="25703" spans="19:21" x14ac:dyDescent="0.25">
      <c r="S25703" s="46"/>
      <c r="U25703" s="46"/>
    </row>
    <row r="25704" spans="19:21" x14ac:dyDescent="0.25">
      <c r="S25704" s="46"/>
      <c r="U25704" s="46"/>
    </row>
    <row r="25705" spans="19:21" x14ac:dyDescent="0.25">
      <c r="S25705" s="46"/>
      <c r="U25705" s="46"/>
    </row>
    <row r="25706" spans="19:21" x14ac:dyDescent="0.25">
      <c r="S25706" s="46"/>
      <c r="U25706" s="46"/>
    </row>
    <row r="25707" spans="19:21" x14ac:dyDescent="0.25">
      <c r="S25707" s="46"/>
      <c r="U25707" s="46"/>
    </row>
    <row r="25708" spans="19:21" x14ac:dyDescent="0.25">
      <c r="S25708" s="46"/>
      <c r="U25708" s="46"/>
    </row>
    <row r="25709" spans="19:21" x14ac:dyDescent="0.25">
      <c r="S25709" s="46"/>
      <c r="U25709" s="46"/>
    </row>
    <row r="25710" spans="19:21" x14ac:dyDescent="0.25">
      <c r="S25710" s="46"/>
      <c r="U25710" s="46"/>
    </row>
    <row r="25711" spans="19:21" x14ac:dyDescent="0.25">
      <c r="S25711" s="46"/>
      <c r="U25711" s="46"/>
    </row>
    <row r="25712" spans="19:21" x14ac:dyDescent="0.25">
      <c r="S25712" s="46"/>
      <c r="U25712" s="46"/>
    </row>
    <row r="25713" spans="19:21" x14ac:dyDescent="0.25">
      <c r="S25713" s="46"/>
      <c r="U25713" s="46"/>
    </row>
    <row r="25714" spans="19:21" x14ac:dyDescent="0.25">
      <c r="S25714" s="46"/>
      <c r="U25714" s="46"/>
    </row>
    <row r="25715" spans="19:21" x14ac:dyDescent="0.25">
      <c r="S25715" s="46"/>
      <c r="U25715" s="46"/>
    </row>
    <row r="25716" spans="19:21" x14ac:dyDescent="0.25">
      <c r="S25716" s="46"/>
      <c r="U25716" s="46"/>
    </row>
    <row r="25717" spans="19:21" x14ac:dyDescent="0.25">
      <c r="S25717" s="46"/>
      <c r="U25717" s="46"/>
    </row>
    <row r="25718" spans="19:21" x14ac:dyDescent="0.25">
      <c r="S25718" s="46"/>
      <c r="U25718" s="46"/>
    </row>
    <row r="25719" spans="19:21" x14ac:dyDescent="0.25">
      <c r="S25719" s="46"/>
      <c r="U25719" s="46"/>
    </row>
    <row r="25720" spans="19:21" x14ac:dyDescent="0.25">
      <c r="S25720" s="46"/>
      <c r="U25720" s="46"/>
    </row>
    <row r="25721" spans="19:21" x14ac:dyDescent="0.25">
      <c r="S25721" s="46"/>
      <c r="U25721" s="46"/>
    </row>
    <row r="25722" spans="19:21" x14ac:dyDescent="0.25">
      <c r="S25722" s="46"/>
      <c r="U25722" s="46"/>
    </row>
    <row r="25723" spans="19:21" x14ac:dyDescent="0.25">
      <c r="S25723" s="46"/>
      <c r="U25723" s="46"/>
    </row>
    <row r="25724" spans="19:21" x14ac:dyDescent="0.25">
      <c r="S25724" s="46"/>
      <c r="U25724" s="46"/>
    </row>
    <row r="25725" spans="19:21" x14ac:dyDescent="0.25">
      <c r="S25725" s="46"/>
      <c r="U25725" s="46"/>
    </row>
    <row r="25726" spans="19:21" x14ac:dyDescent="0.25">
      <c r="S25726" s="46"/>
      <c r="U25726" s="46"/>
    </row>
    <row r="25727" spans="19:21" x14ac:dyDescent="0.25">
      <c r="S25727" s="46"/>
      <c r="U25727" s="46"/>
    </row>
    <row r="25728" spans="19:21" x14ac:dyDescent="0.25">
      <c r="S25728" s="46"/>
      <c r="U25728" s="46"/>
    </row>
    <row r="25729" spans="19:21" x14ac:dyDescent="0.25">
      <c r="S25729" s="46"/>
      <c r="U25729" s="46"/>
    </row>
    <row r="25730" spans="19:21" x14ac:dyDescent="0.25">
      <c r="S25730" s="46"/>
      <c r="U25730" s="46"/>
    </row>
    <row r="25731" spans="19:21" x14ac:dyDescent="0.25">
      <c r="S25731" s="46"/>
      <c r="U25731" s="46"/>
    </row>
    <row r="25732" spans="19:21" x14ac:dyDescent="0.25">
      <c r="S25732" s="46"/>
      <c r="U25732" s="46"/>
    </row>
    <row r="25733" spans="19:21" x14ac:dyDescent="0.25">
      <c r="S25733" s="46"/>
      <c r="U25733" s="46"/>
    </row>
    <row r="25734" spans="19:21" x14ac:dyDescent="0.25">
      <c r="S25734" s="46"/>
      <c r="U25734" s="46"/>
    </row>
    <row r="25735" spans="19:21" x14ac:dyDescent="0.25">
      <c r="S25735" s="46"/>
      <c r="U25735" s="46"/>
    </row>
    <row r="25736" spans="19:21" x14ac:dyDescent="0.25">
      <c r="S25736" s="46"/>
      <c r="U25736" s="46"/>
    </row>
    <row r="25737" spans="19:21" x14ac:dyDescent="0.25">
      <c r="S25737" s="46"/>
      <c r="U25737" s="46"/>
    </row>
    <row r="25738" spans="19:21" x14ac:dyDescent="0.25">
      <c r="S25738" s="46"/>
      <c r="U25738" s="46"/>
    </row>
    <row r="25739" spans="19:21" x14ac:dyDescent="0.25">
      <c r="S25739" s="46"/>
      <c r="U25739" s="46"/>
    </row>
    <row r="25740" spans="19:21" x14ac:dyDescent="0.25">
      <c r="S25740" s="46"/>
      <c r="U25740" s="46"/>
    </row>
    <row r="25741" spans="19:21" x14ac:dyDescent="0.25">
      <c r="S25741" s="46"/>
      <c r="U25741" s="46"/>
    </row>
    <row r="25742" spans="19:21" x14ac:dyDescent="0.25">
      <c r="S25742" s="46"/>
      <c r="U25742" s="46"/>
    </row>
    <row r="25743" spans="19:21" x14ac:dyDescent="0.25">
      <c r="S25743" s="46"/>
      <c r="U25743" s="46"/>
    </row>
    <row r="25744" spans="19:21" x14ac:dyDescent="0.25">
      <c r="S25744" s="46"/>
      <c r="U25744" s="46"/>
    </row>
    <row r="25745" spans="19:21" x14ac:dyDescent="0.25">
      <c r="S25745" s="46"/>
      <c r="U25745" s="46"/>
    </row>
    <row r="25746" spans="19:21" x14ac:dyDescent="0.25">
      <c r="S25746" s="46"/>
      <c r="U25746" s="46"/>
    </row>
    <row r="25747" spans="19:21" x14ac:dyDescent="0.25">
      <c r="S25747" s="46"/>
      <c r="U25747" s="46"/>
    </row>
    <row r="25748" spans="19:21" x14ac:dyDescent="0.25">
      <c r="S25748" s="46"/>
      <c r="U25748" s="46"/>
    </row>
    <row r="25749" spans="19:21" x14ac:dyDescent="0.25">
      <c r="S25749" s="46"/>
      <c r="U25749" s="46"/>
    </row>
    <row r="25750" spans="19:21" x14ac:dyDescent="0.25">
      <c r="S25750" s="46"/>
      <c r="U25750" s="46"/>
    </row>
    <row r="25751" spans="19:21" x14ac:dyDescent="0.25">
      <c r="S25751" s="46"/>
      <c r="U25751" s="46"/>
    </row>
    <row r="25752" spans="19:21" x14ac:dyDescent="0.25">
      <c r="S25752" s="46"/>
      <c r="U25752" s="46"/>
    </row>
    <row r="25753" spans="19:21" x14ac:dyDescent="0.25">
      <c r="S25753" s="46"/>
      <c r="U25753" s="46"/>
    </row>
    <row r="25754" spans="19:21" x14ac:dyDescent="0.25">
      <c r="S25754" s="46"/>
      <c r="U25754" s="46"/>
    </row>
    <row r="25755" spans="19:21" x14ac:dyDescent="0.25">
      <c r="S25755" s="46"/>
      <c r="U25755" s="46"/>
    </row>
    <row r="25756" spans="19:21" x14ac:dyDescent="0.25">
      <c r="S25756" s="46"/>
      <c r="U25756" s="46"/>
    </row>
    <row r="25757" spans="19:21" x14ac:dyDescent="0.25">
      <c r="S25757" s="46"/>
      <c r="U25757" s="46"/>
    </row>
    <row r="25758" spans="19:21" x14ac:dyDescent="0.25">
      <c r="S25758" s="46"/>
      <c r="U25758" s="46"/>
    </row>
    <row r="25759" spans="19:21" x14ac:dyDescent="0.25">
      <c r="S25759" s="46"/>
      <c r="U25759" s="46"/>
    </row>
    <row r="25760" spans="19:21" x14ac:dyDescent="0.25">
      <c r="S25760" s="46"/>
      <c r="U25760" s="46"/>
    </row>
    <row r="25761" spans="19:21" x14ac:dyDescent="0.25">
      <c r="S25761" s="46"/>
      <c r="U25761" s="46"/>
    </row>
    <row r="25762" spans="19:21" x14ac:dyDescent="0.25">
      <c r="S25762" s="46"/>
      <c r="U25762" s="46"/>
    </row>
    <row r="25763" spans="19:21" x14ac:dyDescent="0.25">
      <c r="S25763" s="46"/>
      <c r="U25763" s="46"/>
    </row>
    <row r="25764" spans="19:21" x14ac:dyDescent="0.25">
      <c r="S25764" s="46"/>
      <c r="U25764" s="46"/>
    </row>
    <row r="25765" spans="19:21" x14ac:dyDescent="0.25">
      <c r="S25765" s="46"/>
      <c r="U25765" s="46"/>
    </row>
    <row r="25766" spans="19:21" x14ac:dyDescent="0.25">
      <c r="S25766" s="46"/>
      <c r="U25766" s="46"/>
    </row>
    <row r="25767" spans="19:21" x14ac:dyDescent="0.25">
      <c r="S25767" s="46"/>
      <c r="U25767" s="46"/>
    </row>
    <row r="25768" spans="19:21" x14ac:dyDescent="0.25">
      <c r="S25768" s="46"/>
      <c r="U25768" s="46"/>
    </row>
    <row r="25769" spans="19:21" x14ac:dyDescent="0.25">
      <c r="S25769" s="46"/>
      <c r="U25769" s="46"/>
    </row>
    <row r="25770" spans="19:21" x14ac:dyDescent="0.25">
      <c r="S25770" s="46"/>
      <c r="U25770" s="46"/>
    </row>
    <row r="25771" spans="19:21" x14ac:dyDescent="0.25">
      <c r="S25771" s="46"/>
      <c r="U25771" s="46"/>
    </row>
    <row r="25772" spans="19:21" x14ac:dyDescent="0.25">
      <c r="S25772" s="46"/>
      <c r="U25772" s="46"/>
    </row>
    <row r="25773" spans="19:21" x14ac:dyDescent="0.25">
      <c r="S25773" s="46"/>
      <c r="U25773" s="46"/>
    </row>
    <row r="25774" spans="19:21" x14ac:dyDescent="0.25">
      <c r="S25774" s="46"/>
      <c r="U25774" s="46"/>
    </row>
    <row r="25775" spans="19:21" x14ac:dyDescent="0.25">
      <c r="S25775" s="46"/>
      <c r="U25775" s="46"/>
    </row>
    <row r="25776" spans="19:21" x14ac:dyDescent="0.25">
      <c r="S25776" s="46"/>
      <c r="U25776" s="46"/>
    </row>
    <row r="25777" spans="19:21" x14ac:dyDescent="0.25">
      <c r="S25777" s="46"/>
      <c r="U25777" s="46"/>
    </row>
    <row r="25778" spans="19:21" x14ac:dyDescent="0.25">
      <c r="S25778" s="46"/>
      <c r="U25778" s="46"/>
    </row>
    <row r="25779" spans="19:21" x14ac:dyDescent="0.25">
      <c r="S25779" s="46"/>
      <c r="U25779" s="46"/>
    </row>
    <row r="25780" spans="19:21" x14ac:dyDescent="0.25">
      <c r="S25780" s="46"/>
      <c r="U25780" s="46"/>
    </row>
    <row r="25781" spans="19:21" x14ac:dyDescent="0.25">
      <c r="S25781" s="46"/>
      <c r="U25781" s="46"/>
    </row>
    <row r="25782" spans="19:21" x14ac:dyDescent="0.25">
      <c r="S25782" s="46"/>
      <c r="U25782" s="46"/>
    </row>
    <row r="25783" spans="19:21" x14ac:dyDescent="0.25">
      <c r="S25783" s="46"/>
      <c r="U25783" s="46"/>
    </row>
    <row r="25784" spans="19:21" x14ac:dyDescent="0.25">
      <c r="S25784" s="46"/>
      <c r="U25784" s="46"/>
    </row>
    <row r="25785" spans="19:21" x14ac:dyDescent="0.25">
      <c r="S25785" s="46"/>
      <c r="U25785" s="46"/>
    </row>
    <row r="25786" spans="19:21" x14ac:dyDescent="0.25">
      <c r="S25786" s="46"/>
      <c r="U25786" s="46"/>
    </row>
    <row r="25787" spans="19:21" x14ac:dyDescent="0.25">
      <c r="S25787" s="46"/>
      <c r="U25787" s="46"/>
    </row>
    <row r="25788" spans="19:21" x14ac:dyDescent="0.25">
      <c r="S25788" s="46"/>
      <c r="U25788" s="46"/>
    </row>
    <row r="25789" spans="19:21" x14ac:dyDescent="0.25">
      <c r="S25789" s="46"/>
      <c r="U25789" s="46"/>
    </row>
    <row r="25790" spans="19:21" x14ac:dyDescent="0.25">
      <c r="S25790" s="46"/>
      <c r="U25790" s="46"/>
    </row>
    <row r="25791" spans="19:21" x14ac:dyDescent="0.25">
      <c r="S25791" s="46"/>
      <c r="U25791" s="46"/>
    </row>
    <row r="25792" spans="19:21" x14ac:dyDescent="0.25">
      <c r="S25792" s="46"/>
      <c r="U25792" s="46"/>
    </row>
    <row r="25793" spans="19:21" x14ac:dyDescent="0.25">
      <c r="S25793" s="46"/>
      <c r="U25793" s="46"/>
    </row>
    <row r="25794" spans="19:21" x14ac:dyDescent="0.25">
      <c r="S25794" s="46"/>
      <c r="U25794" s="46"/>
    </row>
    <row r="25795" spans="19:21" x14ac:dyDescent="0.25">
      <c r="S25795" s="46"/>
      <c r="U25795" s="46"/>
    </row>
    <row r="25796" spans="19:21" x14ac:dyDescent="0.25">
      <c r="S25796" s="46"/>
      <c r="U25796" s="46"/>
    </row>
    <row r="25797" spans="19:21" x14ac:dyDescent="0.25">
      <c r="S25797" s="46"/>
      <c r="U25797" s="46"/>
    </row>
    <row r="25798" spans="19:21" x14ac:dyDescent="0.25">
      <c r="S25798" s="46"/>
      <c r="U25798" s="46"/>
    </row>
    <row r="25799" spans="19:21" x14ac:dyDescent="0.25">
      <c r="S25799" s="46"/>
      <c r="U25799" s="46"/>
    </row>
    <row r="25800" spans="19:21" x14ac:dyDescent="0.25">
      <c r="S25800" s="46"/>
      <c r="U25800" s="46"/>
    </row>
    <row r="25801" spans="19:21" x14ac:dyDescent="0.25">
      <c r="S25801" s="46"/>
      <c r="U25801" s="46"/>
    </row>
    <row r="25802" spans="19:21" x14ac:dyDescent="0.25">
      <c r="S25802" s="46"/>
      <c r="U25802" s="46"/>
    </row>
    <row r="25803" spans="19:21" x14ac:dyDescent="0.25">
      <c r="S25803" s="46"/>
      <c r="U25803" s="46"/>
    </row>
    <row r="25804" spans="19:21" x14ac:dyDescent="0.25">
      <c r="S25804" s="46"/>
      <c r="U25804" s="46"/>
    </row>
    <row r="25805" spans="19:21" x14ac:dyDescent="0.25">
      <c r="S25805" s="46"/>
      <c r="U25805" s="46"/>
    </row>
    <row r="25806" spans="19:21" x14ac:dyDescent="0.25">
      <c r="S25806" s="46"/>
      <c r="U25806" s="46"/>
    </row>
    <row r="25807" spans="19:21" x14ac:dyDescent="0.25">
      <c r="S25807" s="46"/>
      <c r="U25807" s="46"/>
    </row>
    <row r="25808" spans="19:21" x14ac:dyDescent="0.25">
      <c r="S25808" s="46"/>
      <c r="U25808" s="46"/>
    </row>
    <row r="25809" spans="19:21" x14ac:dyDescent="0.25">
      <c r="S25809" s="46"/>
      <c r="U25809" s="46"/>
    </row>
    <row r="25810" spans="19:21" x14ac:dyDescent="0.25">
      <c r="S25810" s="46"/>
      <c r="U25810" s="46"/>
    </row>
    <row r="25811" spans="19:21" x14ac:dyDescent="0.25">
      <c r="S25811" s="46"/>
      <c r="U25811" s="46"/>
    </row>
    <row r="25812" spans="19:21" x14ac:dyDescent="0.25">
      <c r="S25812" s="46"/>
      <c r="U25812" s="46"/>
    </row>
    <row r="25813" spans="19:21" x14ac:dyDescent="0.25">
      <c r="S25813" s="46"/>
      <c r="U25813" s="46"/>
    </row>
    <row r="25814" spans="19:21" x14ac:dyDescent="0.25">
      <c r="S25814" s="46"/>
      <c r="U25814" s="46"/>
    </row>
    <row r="25815" spans="19:21" x14ac:dyDescent="0.25">
      <c r="S25815" s="46"/>
      <c r="U25815" s="46"/>
    </row>
    <row r="25816" spans="19:21" x14ac:dyDescent="0.25">
      <c r="S25816" s="46"/>
      <c r="U25816" s="46"/>
    </row>
    <row r="25817" spans="19:21" x14ac:dyDescent="0.25">
      <c r="S25817" s="46"/>
      <c r="U25817" s="46"/>
    </row>
    <row r="25818" spans="19:21" x14ac:dyDescent="0.25">
      <c r="S25818" s="46"/>
      <c r="U25818" s="46"/>
    </row>
    <row r="25819" spans="19:21" x14ac:dyDescent="0.25">
      <c r="S25819" s="46"/>
      <c r="U25819" s="46"/>
    </row>
    <row r="25820" spans="19:21" x14ac:dyDescent="0.25">
      <c r="S25820" s="46"/>
      <c r="U25820" s="46"/>
    </row>
    <row r="25821" spans="19:21" x14ac:dyDescent="0.25">
      <c r="S25821" s="46"/>
      <c r="U25821" s="46"/>
    </row>
    <row r="25822" spans="19:21" x14ac:dyDescent="0.25">
      <c r="S25822" s="46"/>
      <c r="U25822" s="46"/>
    </row>
    <row r="25823" spans="19:21" x14ac:dyDescent="0.25">
      <c r="S25823" s="46"/>
      <c r="U25823" s="46"/>
    </row>
    <row r="25824" spans="19:21" x14ac:dyDescent="0.25">
      <c r="S25824" s="46"/>
      <c r="U25824" s="46"/>
    </row>
    <row r="25825" spans="19:21" x14ac:dyDescent="0.25">
      <c r="S25825" s="46"/>
      <c r="U25825" s="46"/>
    </row>
    <row r="25826" spans="19:21" x14ac:dyDescent="0.25">
      <c r="S25826" s="46"/>
      <c r="U25826" s="46"/>
    </row>
    <row r="25827" spans="19:21" x14ac:dyDescent="0.25">
      <c r="S25827" s="46"/>
      <c r="U25827" s="46"/>
    </row>
    <row r="25828" spans="19:21" x14ac:dyDescent="0.25">
      <c r="S25828" s="46"/>
      <c r="U25828" s="46"/>
    </row>
    <row r="25829" spans="19:21" x14ac:dyDescent="0.25">
      <c r="S25829" s="46"/>
      <c r="U25829" s="46"/>
    </row>
    <row r="25830" spans="19:21" x14ac:dyDescent="0.25">
      <c r="S25830" s="46"/>
      <c r="U25830" s="46"/>
    </row>
    <row r="25831" spans="19:21" x14ac:dyDescent="0.25">
      <c r="S25831" s="46"/>
      <c r="U25831" s="46"/>
    </row>
    <row r="25832" spans="19:21" x14ac:dyDescent="0.25">
      <c r="S25832" s="46"/>
      <c r="U25832" s="46"/>
    </row>
    <row r="25833" spans="19:21" x14ac:dyDescent="0.25">
      <c r="S25833" s="46"/>
      <c r="U25833" s="46"/>
    </row>
    <row r="25834" spans="19:21" x14ac:dyDescent="0.25">
      <c r="S25834" s="46"/>
      <c r="U25834" s="46"/>
    </row>
    <row r="25835" spans="19:21" x14ac:dyDescent="0.25">
      <c r="S25835" s="46"/>
      <c r="U25835" s="46"/>
    </row>
    <row r="25836" spans="19:21" x14ac:dyDescent="0.25">
      <c r="S25836" s="46"/>
      <c r="U25836" s="46"/>
    </row>
    <row r="25837" spans="19:21" x14ac:dyDescent="0.25">
      <c r="S25837" s="46"/>
      <c r="U25837" s="46"/>
    </row>
    <row r="25838" spans="19:21" x14ac:dyDescent="0.25">
      <c r="S25838" s="46"/>
      <c r="U25838" s="46"/>
    </row>
    <row r="25839" spans="19:21" x14ac:dyDescent="0.25">
      <c r="S25839" s="46"/>
      <c r="U25839" s="46"/>
    </row>
    <row r="25840" spans="19:21" x14ac:dyDescent="0.25">
      <c r="S25840" s="46"/>
      <c r="U25840" s="46"/>
    </row>
    <row r="25841" spans="19:21" x14ac:dyDescent="0.25">
      <c r="S25841" s="46"/>
      <c r="U25841" s="46"/>
    </row>
    <row r="25842" spans="19:21" x14ac:dyDescent="0.25">
      <c r="S25842" s="46"/>
      <c r="U25842" s="46"/>
    </row>
    <row r="25843" spans="19:21" x14ac:dyDescent="0.25">
      <c r="S25843" s="46"/>
      <c r="U25843" s="46"/>
    </row>
    <row r="25844" spans="19:21" x14ac:dyDescent="0.25">
      <c r="S25844" s="46"/>
      <c r="U25844" s="46"/>
    </row>
    <row r="25845" spans="19:21" x14ac:dyDescent="0.25">
      <c r="S25845" s="46"/>
      <c r="U25845" s="46"/>
    </row>
    <row r="25846" spans="19:21" x14ac:dyDescent="0.25">
      <c r="S25846" s="46"/>
      <c r="U25846" s="46"/>
    </row>
    <row r="25847" spans="19:21" x14ac:dyDescent="0.25">
      <c r="S25847" s="46"/>
      <c r="U25847" s="46"/>
    </row>
    <row r="25848" spans="19:21" x14ac:dyDescent="0.25">
      <c r="S25848" s="46"/>
      <c r="U25848" s="46"/>
    </row>
    <row r="25849" spans="19:21" x14ac:dyDescent="0.25">
      <c r="S25849" s="46"/>
      <c r="U25849" s="46"/>
    </row>
    <row r="25850" spans="19:21" x14ac:dyDescent="0.25">
      <c r="S25850" s="46"/>
      <c r="U25850" s="46"/>
    </row>
    <row r="25851" spans="19:21" x14ac:dyDescent="0.25">
      <c r="S25851" s="46"/>
      <c r="U25851" s="46"/>
    </row>
    <row r="25852" spans="19:21" x14ac:dyDescent="0.25">
      <c r="S25852" s="46"/>
      <c r="U25852" s="46"/>
    </row>
    <row r="25853" spans="19:21" x14ac:dyDescent="0.25">
      <c r="S25853" s="46"/>
      <c r="U25853" s="46"/>
    </row>
    <row r="25854" spans="19:21" x14ac:dyDescent="0.25">
      <c r="S25854" s="46"/>
      <c r="U25854" s="46"/>
    </row>
    <row r="25855" spans="19:21" x14ac:dyDescent="0.25">
      <c r="S25855" s="46"/>
      <c r="U25855" s="46"/>
    </row>
    <row r="25856" spans="19:21" x14ac:dyDescent="0.25">
      <c r="S25856" s="46"/>
      <c r="U25856" s="46"/>
    </row>
    <row r="25857" spans="19:21" x14ac:dyDescent="0.25">
      <c r="S25857" s="46"/>
      <c r="U25857" s="46"/>
    </row>
    <row r="25858" spans="19:21" x14ac:dyDescent="0.25">
      <c r="S25858" s="46"/>
      <c r="U25858" s="46"/>
    </row>
    <row r="25859" spans="19:21" x14ac:dyDescent="0.25">
      <c r="S25859" s="46"/>
      <c r="U25859" s="46"/>
    </row>
    <row r="25860" spans="19:21" x14ac:dyDescent="0.25">
      <c r="S25860" s="46"/>
      <c r="U25860" s="46"/>
    </row>
    <row r="25861" spans="19:21" x14ac:dyDescent="0.25">
      <c r="S25861" s="46"/>
      <c r="U25861" s="46"/>
    </row>
    <row r="25862" spans="19:21" x14ac:dyDescent="0.25">
      <c r="S25862" s="46"/>
      <c r="U25862" s="46"/>
    </row>
    <row r="25863" spans="19:21" x14ac:dyDescent="0.25">
      <c r="S25863" s="46"/>
      <c r="U25863" s="46"/>
    </row>
    <row r="25864" spans="19:21" x14ac:dyDescent="0.25">
      <c r="S25864" s="46"/>
      <c r="U25864" s="46"/>
    </row>
    <row r="25865" spans="19:21" x14ac:dyDescent="0.25">
      <c r="S25865" s="46"/>
      <c r="U25865" s="46"/>
    </row>
    <row r="25866" spans="19:21" x14ac:dyDescent="0.25">
      <c r="S25866" s="46"/>
      <c r="U25866" s="46"/>
    </row>
    <row r="25867" spans="19:21" x14ac:dyDescent="0.25">
      <c r="S25867" s="46"/>
      <c r="U25867" s="46"/>
    </row>
    <row r="25868" spans="19:21" x14ac:dyDescent="0.25">
      <c r="S25868" s="46"/>
      <c r="U25868" s="46"/>
    </row>
    <row r="25869" spans="19:21" x14ac:dyDescent="0.25">
      <c r="S25869" s="46"/>
      <c r="U25869" s="46"/>
    </row>
    <row r="25870" spans="19:21" x14ac:dyDescent="0.25">
      <c r="S25870" s="46"/>
      <c r="U25870" s="46"/>
    </row>
    <row r="25871" spans="19:21" x14ac:dyDescent="0.25">
      <c r="S25871" s="46"/>
      <c r="U25871" s="46"/>
    </row>
    <row r="25872" spans="19:21" x14ac:dyDescent="0.25">
      <c r="S25872" s="46"/>
      <c r="U25872" s="46"/>
    </row>
    <row r="25873" spans="19:21" x14ac:dyDescent="0.25">
      <c r="S25873" s="46"/>
      <c r="U25873" s="46"/>
    </row>
    <row r="25874" spans="19:21" x14ac:dyDescent="0.25">
      <c r="S25874" s="46"/>
      <c r="U25874" s="46"/>
    </row>
    <row r="25875" spans="19:21" x14ac:dyDescent="0.25">
      <c r="S25875" s="46"/>
      <c r="U25875" s="46"/>
    </row>
    <row r="25876" spans="19:21" x14ac:dyDescent="0.25">
      <c r="S25876" s="46"/>
      <c r="U25876" s="46"/>
    </row>
    <row r="25877" spans="19:21" x14ac:dyDescent="0.25">
      <c r="S25877" s="46"/>
      <c r="U25877" s="46"/>
    </row>
    <row r="25878" spans="19:21" x14ac:dyDescent="0.25">
      <c r="S25878" s="46"/>
      <c r="U25878" s="46"/>
    </row>
    <row r="25879" spans="19:21" x14ac:dyDescent="0.25">
      <c r="S25879" s="46"/>
      <c r="U25879" s="46"/>
    </row>
    <row r="25880" spans="19:21" x14ac:dyDescent="0.25">
      <c r="S25880" s="46"/>
      <c r="U25880" s="46"/>
    </row>
    <row r="25881" spans="19:21" x14ac:dyDescent="0.25">
      <c r="S25881" s="46"/>
      <c r="U25881" s="46"/>
    </row>
    <row r="25882" spans="19:21" x14ac:dyDescent="0.25">
      <c r="S25882" s="46"/>
      <c r="U25882" s="46"/>
    </row>
    <row r="25883" spans="19:21" x14ac:dyDescent="0.25">
      <c r="S25883" s="46"/>
      <c r="U25883" s="46"/>
    </row>
    <row r="25884" spans="19:21" x14ac:dyDescent="0.25">
      <c r="S25884" s="46"/>
      <c r="U25884" s="46"/>
    </row>
    <row r="25885" spans="19:21" x14ac:dyDescent="0.25">
      <c r="S25885" s="46"/>
      <c r="U25885" s="46"/>
    </row>
    <row r="25886" spans="19:21" x14ac:dyDescent="0.25">
      <c r="S25886" s="46"/>
      <c r="U25886" s="46"/>
    </row>
    <row r="25887" spans="19:21" x14ac:dyDescent="0.25">
      <c r="S25887" s="46"/>
      <c r="U25887" s="46"/>
    </row>
    <row r="25888" spans="19:21" x14ac:dyDescent="0.25">
      <c r="S25888" s="46"/>
      <c r="U25888" s="46"/>
    </row>
    <row r="25889" spans="19:21" x14ac:dyDescent="0.25">
      <c r="S25889" s="46"/>
      <c r="U25889" s="46"/>
    </row>
    <row r="25890" spans="19:21" x14ac:dyDescent="0.25">
      <c r="S25890" s="46"/>
      <c r="U25890" s="46"/>
    </row>
    <row r="25891" spans="19:21" x14ac:dyDescent="0.25">
      <c r="S25891" s="46"/>
      <c r="U25891" s="46"/>
    </row>
    <row r="25892" spans="19:21" x14ac:dyDescent="0.25">
      <c r="S25892" s="46"/>
      <c r="U25892" s="46"/>
    </row>
    <row r="25893" spans="19:21" x14ac:dyDescent="0.25">
      <c r="S25893" s="46"/>
      <c r="U25893" s="46"/>
    </row>
    <row r="25894" spans="19:21" x14ac:dyDescent="0.25">
      <c r="S25894" s="46"/>
      <c r="U25894" s="46"/>
    </row>
    <row r="25895" spans="19:21" x14ac:dyDescent="0.25">
      <c r="S25895" s="46"/>
      <c r="U25895" s="46"/>
    </row>
    <row r="25896" spans="19:21" x14ac:dyDescent="0.25">
      <c r="S25896" s="46"/>
      <c r="U25896" s="46"/>
    </row>
    <row r="25897" spans="19:21" x14ac:dyDescent="0.25">
      <c r="S25897" s="46"/>
      <c r="U25897" s="46"/>
    </row>
    <row r="25898" spans="19:21" x14ac:dyDescent="0.25">
      <c r="S25898" s="46"/>
      <c r="U25898" s="46"/>
    </row>
    <row r="25899" spans="19:21" x14ac:dyDescent="0.25">
      <c r="S25899" s="46"/>
      <c r="U25899" s="46"/>
    </row>
    <row r="25900" spans="19:21" x14ac:dyDescent="0.25">
      <c r="S25900" s="46"/>
      <c r="U25900" s="46"/>
    </row>
    <row r="25901" spans="19:21" x14ac:dyDescent="0.25">
      <c r="S25901" s="46"/>
      <c r="U25901" s="46"/>
    </row>
    <row r="25902" spans="19:21" x14ac:dyDescent="0.25">
      <c r="S25902" s="46"/>
      <c r="U25902" s="46"/>
    </row>
    <row r="25903" spans="19:21" x14ac:dyDescent="0.25">
      <c r="S25903" s="46"/>
      <c r="U25903" s="46"/>
    </row>
    <row r="25904" spans="19:21" x14ac:dyDescent="0.25">
      <c r="S25904" s="46"/>
      <c r="U25904" s="46"/>
    </row>
    <row r="25905" spans="19:21" x14ac:dyDescent="0.25">
      <c r="S25905" s="46"/>
      <c r="U25905" s="46"/>
    </row>
    <row r="25906" spans="19:21" x14ac:dyDescent="0.25">
      <c r="S25906" s="46"/>
      <c r="U25906" s="46"/>
    </row>
    <row r="25907" spans="19:21" x14ac:dyDescent="0.25">
      <c r="S25907" s="46"/>
      <c r="U25907" s="46"/>
    </row>
    <row r="25908" spans="19:21" x14ac:dyDescent="0.25">
      <c r="S25908" s="46"/>
      <c r="U25908" s="46"/>
    </row>
    <row r="25909" spans="19:21" x14ac:dyDescent="0.25">
      <c r="S25909" s="46"/>
      <c r="U25909" s="46"/>
    </row>
    <row r="25910" spans="19:21" x14ac:dyDescent="0.25">
      <c r="S25910" s="46"/>
      <c r="U25910" s="46"/>
    </row>
    <row r="25911" spans="19:21" x14ac:dyDescent="0.25">
      <c r="S25911" s="46"/>
      <c r="U25911" s="46"/>
    </row>
    <row r="25912" spans="19:21" x14ac:dyDescent="0.25">
      <c r="S25912" s="46"/>
      <c r="U25912" s="46"/>
    </row>
    <row r="25913" spans="19:21" x14ac:dyDescent="0.25">
      <c r="S25913" s="46"/>
      <c r="U25913" s="46"/>
    </row>
    <row r="25914" spans="19:21" x14ac:dyDescent="0.25">
      <c r="S25914" s="46"/>
      <c r="U25914" s="46"/>
    </row>
    <row r="25915" spans="19:21" x14ac:dyDescent="0.25">
      <c r="S25915" s="46"/>
      <c r="U25915" s="46"/>
    </row>
    <row r="25916" spans="19:21" x14ac:dyDescent="0.25">
      <c r="S25916" s="46"/>
      <c r="U25916" s="46"/>
    </row>
    <row r="25917" spans="19:21" x14ac:dyDescent="0.25">
      <c r="S25917" s="46"/>
      <c r="U25917" s="46"/>
    </row>
    <row r="25918" spans="19:21" x14ac:dyDescent="0.25">
      <c r="S25918" s="46"/>
      <c r="U25918" s="46"/>
    </row>
    <row r="25919" spans="19:21" x14ac:dyDescent="0.25">
      <c r="S25919" s="46"/>
      <c r="U25919" s="46"/>
    </row>
    <row r="25920" spans="19:21" x14ac:dyDescent="0.25">
      <c r="S25920" s="46"/>
      <c r="U25920" s="46"/>
    </row>
    <row r="25921" spans="19:21" x14ac:dyDescent="0.25">
      <c r="S25921" s="46"/>
      <c r="U25921" s="46"/>
    </row>
    <row r="25922" spans="19:21" x14ac:dyDescent="0.25">
      <c r="S25922" s="46"/>
      <c r="U25922" s="46"/>
    </row>
    <row r="25923" spans="19:21" x14ac:dyDescent="0.25">
      <c r="S25923" s="46"/>
      <c r="U25923" s="46"/>
    </row>
    <row r="25924" spans="19:21" x14ac:dyDescent="0.25">
      <c r="S25924" s="46"/>
      <c r="U25924" s="46"/>
    </row>
    <row r="25925" spans="19:21" x14ac:dyDescent="0.25">
      <c r="S25925" s="46"/>
      <c r="U25925" s="46"/>
    </row>
    <row r="25926" spans="19:21" x14ac:dyDescent="0.25">
      <c r="S25926" s="46"/>
      <c r="U25926" s="46"/>
    </row>
    <row r="25927" spans="19:21" x14ac:dyDescent="0.25">
      <c r="S25927" s="46"/>
      <c r="U25927" s="46"/>
    </row>
    <row r="25928" spans="19:21" x14ac:dyDescent="0.25">
      <c r="S25928" s="46"/>
      <c r="U25928" s="46"/>
    </row>
    <row r="25929" spans="19:21" x14ac:dyDescent="0.25">
      <c r="S25929" s="46"/>
      <c r="U25929" s="46"/>
    </row>
    <row r="25930" spans="19:21" x14ac:dyDescent="0.25">
      <c r="S25930" s="46"/>
      <c r="U25930" s="46"/>
    </row>
    <row r="25931" spans="19:21" x14ac:dyDescent="0.25">
      <c r="S25931" s="46"/>
      <c r="U25931" s="46"/>
    </row>
    <row r="25932" spans="19:21" x14ac:dyDescent="0.25">
      <c r="S25932" s="46"/>
      <c r="U25932" s="46"/>
    </row>
    <row r="25933" spans="19:21" x14ac:dyDescent="0.25">
      <c r="S25933" s="46"/>
      <c r="U25933" s="46"/>
    </row>
    <row r="25934" spans="19:21" x14ac:dyDescent="0.25">
      <c r="S25934" s="46"/>
      <c r="U25934" s="46"/>
    </row>
    <row r="25935" spans="19:21" x14ac:dyDescent="0.25">
      <c r="S25935" s="46"/>
      <c r="U25935" s="46"/>
    </row>
    <row r="25936" spans="19:21" x14ac:dyDescent="0.25">
      <c r="S25936" s="46"/>
      <c r="U25936" s="46"/>
    </row>
    <row r="25937" spans="19:21" x14ac:dyDescent="0.25">
      <c r="S25937" s="46"/>
      <c r="U25937" s="46"/>
    </row>
    <row r="25938" spans="19:21" x14ac:dyDescent="0.25">
      <c r="S25938" s="46"/>
      <c r="U25938" s="46"/>
    </row>
    <row r="25939" spans="19:21" x14ac:dyDescent="0.25">
      <c r="S25939" s="46"/>
      <c r="U25939" s="46"/>
    </row>
    <row r="25940" spans="19:21" x14ac:dyDescent="0.25">
      <c r="S25940" s="46"/>
      <c r="U25940" s="46"/>
    </row>
    <row r="25941" spans="19:21" x14ac:dyDescent="0.25">
      <c r="S25941" s="46"/>
      <c r="U25941" s="46"/>
    </row>
    <row r="25942" spans="19:21" x14ac:dyDescent="0.25">
      <c r="S25942" s="46"/>
      <c r="U25942" s="46"/>
    </row>
    <row r="25943" spans="19:21" x14ac:dyDescent="0.25">
      <c r="S25943" s="46"/>
      <c r="U25943" s="46"/>
    </row>
    <row r="25944" spans="19:21" x14ac:dyDescent="0.25">
      <c r="S25944" s="46"/>
      <c r="U25944" s="46"/>
    </row>
    <row r="25945" spans="19:21" x14ac:dyDescent="0.25">
      <c r="S25945" s="46"/>
      <c r="U25945" s="46"/>
    </row>
    <row r="25946" spans="19:21" x14ac:dyDescent="0.25">
      <c r="S25946" s="46"/>
      <c r="U25946" s="46"/>
    </row>
    <row r="25947" spans="19:21" x14ac:dyDescent="0.25">
      <c r="S25947" s="46"/>
      <c r="U25947" s="46"/>
    </row>
    <row r="25948" spans="19:21" x14ac:dyDescent="0.25">
      <c r="S25948" s="46"/>
      <c r="U25948" s="46"/>
    </row>
    <row r="25949" spans="19:21" x14ac:dyDescent="0.25">
      <c r="S25949" s="46"/>
      <c r="U25949" s="46"/>
    </row>
    <row r="25950" spans="19:21" x14ac:dyDescent="0.25">
      <c r="S25950" s="46"/>
      <c r="U25950" s="46"/>
    </row>
    <row r="25951" spans="19:21" x14ac:dyDescent="0.25">
      <c r="S25951" s="46"/>
      <c r="U25951" s="46"/>
    </row>
    <row r="25952" spans="19:21" x14ac:dyDescent="0.25">
      <c r="S25952" s="46"/>
      <c r="U25952" s="46"/>
    </row>
    <row r="25953" spans="19:21" x14ac:dyDescent="0.25">
      <c r="S25953" s="46"/>
      <c r="U25953" s="46"/>
    </row>
    <row r="25954" spans="19:21" x14ac:dyDescent="0.25">
      <c r="S25954" s="46"/>
      <c r="U25954" s="46"/>
    </row>
    <row r="25955" spans="19:21" x14ac:dyDescent="0.25">
      <c r="S25955" s="46"/>
      <c r="U25955" s="46"/>
    </row>
    <row r="25956" spans="19:21" x14ac:dyDescent="0.25">
      <c r="S25956" s="46"/>
      <c r="U25956" s="46"/>
    </row>
    <row r="25957" spans="19:21" x14ac:dyDescent="0.25">
      <c r="S25957" s="46"/>
      <c r="U25957" s="46"/>
    </row>
    <row r="25958" spans="19:21" x14ac:dyDescent="0.25">
      <c r="S25958" s="46"/>
      <c r="U25958" s="46"/>
    </row>
    <row r="25959" spans="19:21" x14ac:dyDescent="0.25">
      <c r="S25959" s="46"/>
      <c r="U25959" s="46"/>
    </row>
    <row r="25960" spans="19:21" x14ac:dyDescent="0.25">
      <c r="S25960" s="46"/>
      <c r="U25960" s="46"/>
    </row>
    <row r="25961" spans="19:21" x14ac:dyDescent="0.25">
      <c r="S25961" s="46"/>
      <c r="U25961" s="46"/>
    </row>
    <row r="25962" spans="19:21" x14ac:dyDescent="0.25">
      <c r="S25962" s="46"/>
      <c r="U25962" s="46"/>
    </row>
    <row r="25963" spans="19:21" x14ac:dyDescent="0.25">
      <c r="S25963" s="46"/>
      <c r="U25963" s="46"/>
    </row>
    <row r="25964" spans="19:21" x14ac:dyDescent="0.25">
      <c r="S25964" s="46"/>
      <c r="U25964" s="46"/>
    </row>
    <row r="25965" spans="19:21" x14ac:dyDescent="0.25">
      <c r="S25965" s="46"/>
      <c r="U25965" s="46"/>
    </row>
    <row r="25966" spans="19:21" x14ac:dyDescent="0.25">
      <c r="S25966" s="46"/>
      <c r="U25966" s="46"/>
    </row>
    <row r="25967" spans="19:21" x14ac:dyDescent="0.25">
      <c r="S25967" s="46"/>
      <c r="U25967" s="46"/>
    </row>
    <row r="25968" spans="19:21" x14ac:dyDescent="0.25">
      <c r="S25968" s="46"/>
      <c r="U25968" s="46"/>
    </row>
    <row r="25969" spans="19:21" x14ac:dyDescent="0.25">
      <c r="S25969" s="46"/>
      <c r="U25969" s="46"/>
    </row>
    <row r="25970" spans="19:21" x14ac:dyDescent="0.25">
      <c r="S25970" s="46"/>
      <c r="U25970" s="46"/>
    </row>
    <row r="25971" spans="19:21" x14ac:dyDescent="0.25">
      <c r="S25971" s="46"/>
      <c r="U25971" s="46"/>
    </row>
    <row r="25972" spans="19:21" x14ac:dyDescent="0.25">
      <c r="S25972" s="46"/>
      <c r="U25972" s="46"/>
    </row>
    <row r="25973" spans="19:21" x14ac:dyDescent="0.25">
      <c r="S25973" s="46"/>
      <c r="U25973" s="46"/>
    </row>
    <row r="25974" spans="19:21" x14ac:dyDescent="0.25">
      <c r="S25974" s="46"/>
      <c r="U25974" s="46"/>
    </row>
    <row r="25975" spans="19:21" x14ac:dyDescent="0.25">
      <c r="S25975" s="46"/>
      <c r="U25975" s="46"/>
    </row>
    <row r="25976" spans="19:21" x14ac:dyDescent="0.25">
      <c r="S25976" s="46"/>
      <c r="U25976" s="46"/>
    </row>
    <row r="25977" spans="19:21" x14ac:dyDescent="0.25">
      <c r="S25977" s="46"/>
      <c r="U25977" s="46"/>
    </row>
    <row r="25978" spans="19:21" x14ac:dyDescent="0.25">
      <c r="S25978" s="46"/>
      <c r="U25978" s="46"/>
    </row>
    <row r="25979" spans="19:21" x14ac:dyDescent="0.25">
      <c r="S25979" s="46"/>
      <c r="U25979" s="46"/>
    </row>
    <row r="25980" spans="19:21" x14ac:dyDescent="0.25">
      <c r="S25980" s="46"/>
      <c r="U25980" s="46"/>
    </row>
    <row r="25981" spans="19:21" x14ac:dyDescent="0.25">
      <c r="S25981" s="46"/>
      <c r="U25981" s="46"/>
    </row>
    <row r="25982" spans="19:21" x14ac:dyDescent="0.25">
      <c r="S25982" s="46"/>
      <c r="U25982" s="46"/>
    </row>
    <row r="25983" spans="19:21" x14ac:dyDescent="0.25">
      <c r="S25983" s="46"/>
      <c r="U25983" s="46"/>
    </row>
    <row r="25984" spans="19:21" x14ac:dyDescent="0.25">
      <c r="S25984" s="46"/>
      <c r="U25984" s="46"/>
    </row>
    <row r="25985" spans="19:21" x14ac:dyDescent="0.25">
      <c r="S25985" s="46"/>
      <c r="U25985" s="46"/>
    </row>
    <row r="25986" spans="19:21" x14ac:dyDescent="0.25">
      <c r="S25986" s="46"/>
      <c r="U25986" s="46"/>
    </row>
    <row r="25987" spans="19:21" x14ac:dyDescent="0.25">
      <c r="S25987" s="46"/>
      <c r="U25987" s="46"/>
    </row>
    <row r="25988" spans="19:21" x14ac:dyDescent="0.25">
      <c r="S25988" s="46"/>
      <c r="U25988" s="46"/>
    </row>
    <row r="25989" spans="19:21" x14ac:dyDescent="0.25">
      <c r="S25989" s="46"/>
      <c r="U25989" s="46"/>
    </row>
    <row r="25990" spans="19:21" x14ac:dyDescent="0.25">
      <c r="S25990" s="46"/>
      <c r="U25990" s="46"/>
    </row>
    <row r="25991" spans="19:21" x14ac:dyDescent="0.25">
      <c r="S25991" s="46"/>
      <c r="U25991" s="46"/>
    </row>
    <row r="25992" spans="19:21" x14ac:dyDescent="0.25">
      <c r="S25992" s="46"/>
      <c r="U25992" s="46"/>
    </row>
    <row r="25993" spans="19:21" x14ac:dyDescent="0.25">
      <c r="S25993" s="46"/>
      <c r="U25993" s="46"/>
    </row>
    <row r="25994" spans="19:21" x14ac:dyDescent="0.25">
      <c r="S25994" s="46"/>
      <c r="U25994" s="46"/>
    </row>
    <row r="25995" spans="19:21" x14ac:dyDescent="0.25">
      <c r="S25995" s="46"/>
      <c r="U25995" s="46"/>
    </row>
    <row r="25996" spans="19:21" x14ac:dyDescent="0.25">
      <c r="S25996" s="46"/>
      <c r="U25996" s="46"/>
    </row>
    <row r="25997" spans="19:21" x14ac:dyDescent="0.25">
      <c r="S25997" s="46"/>
      <c r="U25997" s="46"/>
    </row>
    <row r="25998" spans="19:21" x14ac:dyDescent="0.25">
      <c r="S25998" s="46"/>
      <c r="U25998" s="46"/>
    </row>
    <row r="25999" spans="19:21" x14ac:dyDescent="0.25">
      <c r="S25999" s="46"/>
      <c r="U25999" s="46"/>
    </row>
    <row r="26000" spans="19:21" x14ac:dyDescent="0.25">
      <c r="S26000" s="46"/>
      <c r="U26000" s="46"/>
    </row>
    <row r="26001" spans="19:21" x14ac:dyDescent="0.25">
      <c r="S26001" s="46"/>
      <c r="U26001" s="46"/>
    </row>
    <row r="26002" spans="19:21" x14ac:dyDescent="0.25">
      <c r="S26002" s="46"/>
      <c r="U26002" s="46"/>
    </row>
    <row r="26003" spans="19:21" x14ac:dyDescent="0.25">
      <c r="S26003" s="46"/>
      <c r="U26003" s="46"/>
    </row>
    <row r="26004" spans="19:21" x14ac:dyDescent="0.25">
      <c r="S26004" s="46"/>
      <c r="U26004" s="46"/>
    </row>
    <row r="26005" spans="19:21" x14ac:dyDescent="0.25">
      <c r="S26005" s="46"/>
      <c r="U26005" s="46"/>
    </row>
    <row r="26006" spans="19:21" x14ac:dyDescent="0.25">
      <c r="S26006" s="46"/>
      <c r="U26006" s="46"/>
    </row>
    <row r="26007" spans="19:21" x14ac:dyDescent="0.25">
      <c r="S26007" s="46"/>
      <c r="U26007" s="46"/>
    </row>
    <row r="26008" spans="19:21" x14ac:dyDescent="0.25">
      <c r="S26008" s="46"/>
      <c r="U26008" s="46"/>
    </row>
    <row r="26009" spans="19:21" x14ac:dyDescent="0.25">
      <c r="S26009" s="46"/>
      <c r="U26009" s="46"/>
    </row>
    <row r="26010" spans="19:21" x14ac:dyDescent="0.25">
      <c r="S26010" s="46"/>
      <c r="U26010" s="46"/>
    </row>
    <row r="26011" spans="19:21" x14ac:dyDescent="0.25">
      <c r="S26011" s="46"/>
      <c r="U26011" s="46"/>
    </row>
    <row r="26012" spans="19:21" x14ac:dyDescent="0.25">
      <c r="S26012" s="46"/>
      <c r="U26012" s="46"/>
    </row>
    <row r="26013" spans="19:21" x14ac:dyDescent="0.25">
      <c r="S26013" s="46"/>
      <c r="U26013" s="46"/>
    </row>
    <row r="26014" spans="19:21" x14ac:dyDescent="0.25">
      <c r="S26014" s="46"/>
      <c r="U26014" s="46"/>
    </row>
    <row r="26015" spans="19:21" x14ac:dyDescent="0.25">
      <c r="S26015" s="46"/>
      <c r="U26015" s="46"/>
    </row>
    <row r="26016" spans="19:21" x14ac:dyDescent="0.25">
      <c r="S26016" s="46"/>
      <c r="U26016" s="46"/>
    </row>
    <row r="26017" spans="19:21" x14ac:dyDescent="0.25">
      <c r="S26017" s="46"/>
      <c r="U26017" s="46"/>
    </row>
    <row r="26018" spans="19:21" x14ac:dyDescent="0.25">
      <c r="S26018" s="46"/>
      <c r="U26018" s="46"/>
    </row>
    <row r="26019" spans="19:21" x14ac:dyDescent="0.25">
      <c r="S26019" s="46"/>
      <c r="U26019" s="46"/>
    </row>
    <row r="26020" spans="19:21" x14ac:dyDescent="0.25">
      <c r="S26020" s="46"/>
      <c r="U26020" s="46"/>
    </row>
    <row r="26021" spans="19:21" x14ac:dyDescent="0.25">
      <c r="S26021" s="46"/>
      <c r="U26021" s="46"/>
    </row>
    <row r="26022" spans="19:21" x14ac:dyDescent="0.25">
      <c r="S26022" s="46"/>
      <c r="U26022" s="46"/>
    </row>
    <row r="26023" spans="19:21" x14ac:dyDescent="0.25">
      <c r="S26023" s="46"/>
      <c r="U26023" s="46"/>
    </row>
    <row r="26024" spans="19:21" x14ac:dyDescent="0.25">
      <c r="S26024" s="46"/>
      <c r="U26024" s="46"/>
    </row>
    <row r="26025" spans="19:21" x14ac:dyDescent="0.25">
      <c r="S26025" s="46"/>
      <c r="U26025" s="46"/>
    </row>
    <row r="26026" spans="19:21" x14ac:dyDescent="0.25">
      <c r="S26026" s="46"/>
      <c r="U26026" s="46"/>
    </row>
    <row r="26027" spans="19:21" x14ac:dyDescent="0.25">
      <c r="S26027" s="46"/>
      <c r="U26027" s="46"/>
    </row>
    <row r="26028" spans="19:21" x14ac:dyDescent="0.25">
      <c r="S26028" s="46"/>
      <c r="U26028" s="46"/>
    </row>
    <row r="26029" spans="19:21" x14ac:dyDescent="0.25">
      <c r="S26029" s="46"/>
      <c r="U26029" s="46"/>
    </row>
    <row r="26030" spans="19:21" x14ac:dyDescent="0.25">
      <c r="S26030" s="46"/>
      <c r="U26030" s="46"/>
    </row>
    <row r="26031" spans="19:21" x14ac:dyDescent="0.25">
      <c r="S26031" s="46"/>
      <c r="U26031" s="46"/>
    </row>
    <row r="26032" spans="19:21" x14ac:dyDescent="0.25">
      <c r="S26032" s="46"/>
      <c r="U26032" s="46"/>
    </row>
    <row r="26033" spans="19:21" x14ac:dyDescent="0.25">
      <c r="S26033" s="46"/>
      <c r="U26033" s="46"/>
    </row>
    <row r="26034" spans="19:21" x14ac:dyDescent="0.25">
      <c r="S26034" s="46"/>
      <c r="U26034" s="46"/>
    </row>
    <row r="26035" spans="19:21" x14ac:dyDescent="0.25">
      <c r="S26035" s="46"/>
      <c r="U26035" s="46"/>
    </row>
    <row r="26036" spans="19:21" x14ac:dyDescent="0.25">
      <c r="S26036" s="46"/>
      <c r="U26036" s="46"/>
    </row>
    <row r="26037" spans="19:21" x14ac:dyDescent="0.25">
      <c r="S26037" s="46"/>
      <c r="U26037" s="46"/>
    </row>
    <row r="26038" spans="19:21" x14ac:dyDescent="0.25">
      <c r="S26038" s="46"/>
      <c r="U26038" s="46"/>
    </row>
    <row r="26039" spans="19:21" x14ac:dyDescent="0.25">
      <c r="S26039" s="46"/>
      <c r="U26039" s="46"/>
    </row>
    <row r="26040" spans="19:21" x14ac:dyDescent="0.25">
      <c r="S26040" s="46"/>
      <c r="U26040" s="46"/>
    </row>
    <row r="26041" spans="19:21" x14ac:dyDescent="0.25">
      <c r="S26041" s="46"/>
      <c r="U26041" s="46"/>
    </row>
    <row r="26042" spans="19:21" x14ac:dyDescent="0.25">
      <c r="S26042" s="46"/>
      <c r="U26042" s="46"/>
    </row>
    <row r="26043" spans="19:21" x14ac:dyDescent="0.25">
      <c r="S26043" s="46"/>
      <c r="U26043" s="46"/>
    </row>
    <row r="26044" spans="19:21" x14ac:dyDescent="0.25">
      <c r="S26044" s="46"/>
      <c r="U26044" s="46"/>
    </row>
    <row r="26045" spans="19:21" x14ac:dyDescent="0.25">
      <c r="S26045" s="46"/>
      <c r="U26045" s="46"/>
    </row>
    <row r="26046" spans="19:21" x14ac:dyDescent="0.25">
      <c r="S26046" s="46"/>
      <c r="U26046" s="46"/>
    </row>
    <row r="26047" spans="19:21" x14ac:dyDescent="0.25">
      <c r="S26047" s="46"/>
      <c r="U26047" s="46"/>
    </row>
    <row r="26048" spans="19:21" x14ac:dyDescent="0.25">
      <c r="S26048" s="46"/>
      <c r="U26048" s="46"/>
    </row>
    <row r="26049" spans="19:21" x14ac:dyDescent="0.25">
      <c r="S26049" s="46"/>
      <c r="U26049" s="46"/>
    </row>
    <row r="26050" spans="19:21" x14ac:dyDescent="0.25">
      <c r="S26050" s="46"/>
      <c r="U26050" s="46"/>
    </row>
    <row r="26051" spans="19:21" x14ac:dyDescent="0.25">
      <c r="S26051" s="46"/>
      <c r="U26051" s="46"/>
    </row>
    <row r="26052" spans="19:21" x14ac:dyDescent="0.25">
      <c r="S26052" s="46"/>
      <c r="U26052" s="46"/>
    </row>
    <row r="26053" spans="19:21" x14ac:dyDescent="0.25">
      <c r="S26053" s="46"/>
      <c r="U26053" s="46"/>
    </row>
    <row r="26054" spans="19:21" x14ac:dyDescent="0.25">
      <c r="S26054" s="46"/>
      <c r="U26054" s="46"/>
    </row>
    <row r="26055" spans="19:21" x14ac:dyDescent="0.25">
      <c r="S26055" s="46"/>
      <c r="U26055" s="46"/>
    </row>
    <row r="26056" spans="19:21" x14ac:dyDescent="0.25">
      <c r="S26056" s="46"/>
      <c r="U26056" s="46"/>
    </row>
    <row r="26057" spans="19:21" x14ac:dyDescent="0.25">
      <c r="S26057" s="46"/>
      <c r="U26057" s="46"/>
    </row>
    <row r="26058" spans="19:21" x14ac:dyDescent="0.25">
      <c r="S26058" s="46"/>
      <c r="U26058" s="46"/>
    </row>
    <row r="26059" spans="19:21" x14ac:dyDescent="0.25">
      <c r="S26059" s="46"/>
      <c r="U26059" s="46"/>
    </row>
    <row r="26060" spans="19:21" x14ac:dyDescent="0.25">
      <c r="S26060" s="46"/>
      <c r="U26060" s="46"/>
    </row>
    <row r="26061" spans="19:21" x14ac:dyDescent="0.25">
      <c r="S26061" s="46"/>
      <c r="U26061" s="46"/>
    </row>
    <row r="26062" spans="19:21" x14ac:dyDescent="0.25">
      <c r="S26062" s="46"/>
      <c r="U26062" s="46"/>
    </row>
    <row r="26063" spans="19:21" x14ac:dyDescent="0.25">
      <c r="S26063" s="46"/>
      <c r="U26063" s="46"/>
    </row>
    <row r="26064" spans="19:21" x14ac:dyDescent="0.25">
      <c r="S26064" s="46"/>
      <c r="U26064" s="46"/>
    </row>
    <row r="26065" spans="19:21" x14ac:dyDescent="0.25">
      <c r="S26065" s="46"/>
      <c r="U26065" s="46"/>
    </row>
    <row r="26066" spans="19:21" x14ac:dyDescent="0.25">
      <c r="S26066" s="46"/>
      <c r="U26066" s="46"/>
    </row>
    <row r="26067" spans="19:21" x14ac:dyDescent="0.25">
      <c r="S26067" s="46"/>
      <c r="U26067" s="46"/>
    </row>
    <row r="26068" spans="19:21" x14ac:dyDescent="0.25">
      <c r="S26068" s="46"/>
      <c r="U26068" s="46"/>
    </row>
    <row r="26069" spans="19:21" x14ac:dyDescent="0.25">
      <c r="S26069" s="46"/>
      <c r="U26069" s="46"/>
    </row>
    <row r="26070" spans="19:21" x14ac:dyDescent="0.25">
      <c r="S26070" s="46"/>
      <c r="U26070" s="46"/>
    </row>
    <row r="26071" spans="19:21" x14ac:dyDescent="0.25">
      <c r="S26071" s="46"/>
      <c r="U26071" s="46"/>
    </row>
    <row r="26072" spans="19:21" x14ac:dyDescent="0.25">
      <c r="S26072" s="46"/>
      <c r="U26072" s="46"/>
    </row>
    <row r="26073" spans="19:21" x14ac:dyDescent="0.25">
      <c r="S26073" s="46"/>
      <c r="U26073" s="46"/>
    </row>
    <row r="26074" spans="19:21" x14ac:dyDescent="0.25">
      <c r="S26074" s="46"/>
      <c r="U26074" s="46"/>
    </row>
    <row r="26075" spans="19:21" x14ac:dyDescent="0.25">
      <c r="S26075" s="46"/>
      <c r="U26075" s="46"/>
    </row>
    <row r="26076" spans="19:21" x14ac:dyDescent="0.25">
      <c r="S26076" s="46"/>
      <c r="U26076" s="46"/>
    </row>
    <row r="26077" spans="19:21" x14ac:dyDescent="0.25">
      <c r="S26077" s="46"/>
      <c r="U26077" s="46"/>
    </row>
    <row r="26078" spans="19:21" x14ac:dyDescent="0.25">
      <c r="S26078" s="46"/>
      <c r="U26078" s="46"/>
    </row>
    <row r="26079" spans="19:21" x14ac:dyDescent="0.25">
      <c r="S26079" s="46"/>
      <c r="U26079" s="46"/>
    </row>
    <row r="26080" spans="19:21" x14ac:dyDescent="0.25">
      <c r="S26080" s="46"/>
      <c r="U26080" s="46"/>
    </row>
    <row r="26081" spans="19:21" x14ac:dyDescent="0.25">
      <c r="S26081" s="46"/>
      <c r="U26081" s="46"/>
    </row>
    <row r="26082" spans="19:21" x14ac:dyDescent="0.25">
      <c r="S26082" s="46"/>
      <c r="U26082" s="46"/>
    </row>
    <row r="26083" spans="19:21" x14ac:dyDescent="0.25">
      <c r="S26083" s="46"/>
      <c r="U26083" s="46"/>
    </row>
    <row r="26084" spans="19:21" x14ac:dyDescent="0.25">
      <c r="S26084" s="46"/>
      <c r="U26084" s="46"/>
    </row>
    <row r="26085" spans="19:21" x14ac:dyDescent="0.25">
      <c r="S26085" s="46"/>
      <c r="U26085" s="46"/>
    </row>
    <row r="26086" spans="19:21" x14ac:dyDescent="0.25">
      <c r="S26086" s="46"/>
      <c r="U26086" s="46"/>
    </row>
    <row r="26087" spans="19:21" x14ac:dyDescent="0.25">
      <c r="S26087" s="46"/>
      <c r="U26087" s="46"/>
    </row>
    <row r="26088" spans="19:21" x14ac:dyDescent="0.25">
      <c r="S26088" s="46"/>
      <c r="U26088" s="46"/>
    </row>
    <row r="26089" spans="19:21" x14ac:dyDescent="0.25">
      <c r="S26089" s="46"/>
      <c r="U26089" s="46"/>
    </row>
    <row r="26090" spans="19:21" x14ac:dyDescent="0.25">
      <c r="S26090" s="46"/>
      <c r="U26090" s="46"/>
    </row>
    <row r="26091" spans="19:21" x14ac:dyDescent="0.25">
      <c r="S26091" s="46"/>
      <c r="U26091" s="46"/>
    </row>
    <row r="26092" spans="19:21" x14ac:dyDescent="0.25">
      <c r="S26092" s="46"/>
      <c r="U26092" s="46"/>
    </row>
    <row r="26093" spans="19:21" x14ac:dyDescent="0.25">
      <c r="S26093" s="46"/>
      <c r="U26093" s="46"/>
    </row>
    <row r="26094" spans="19:21" x14ac:dyDescent="0.25">
      <c r="S26094" s="46"/>
      <c r="U26094" s="46"/>
    </row>
    <row r="26095" spans="19:21" x14ac:dyDescent="0.25">
      <c r="S26095" s="46"/>
      <c r="U26095" s="46"/>
    </row>
    <row r="26096" spans="19:21" x14ac:dyDescent="0.25">
      <c r="S26096" s="46"/>
      <c r="U26096" s="46"/>
    </row>
    <row r="26097" spans="19:21" x14ac:dyDescent="0.25">
      <c r="S26097" s="46"/>
      <c r="U26097" s="46"/>
    </row>
    <row r="26098" spans="19:21" x14ac:dyDescent="0.25">
      <c r="S26098" s="46"/>
      <c r="U26098" s="46"/>
    </row>
    <row r="26099" spans="19:21" x14ac:dyDescent="0.25">
      <c r="S26099" s="46"/>
      <c r="U26099" s="46"/>
    </row>
    <row r="26100" spans="19:21" x14ac:dyDescent="0.25">
      <c r="S26100" s="46"/>
      <c r="U26100" s="46"/>
    </row>
    <row r="26101" spans="19:21" x14ac:dyDescent="0.25">
      <c r="S26101" s="46"/>
      <c r="U26101" s="46"/>
    </row>
    <row r="26102" spans="19:21" x14ac:dyDescent="0.25">
      <c r="S26102" s="46"/>
      <c r="U26102" s="46"/>
    </row>
    <row r="26103" spans="19:21" x14ac:dyDescent="0.25">
      <c r="S26103" s="46"/>
      <c r="U26103" s="46"/>
    </row>
    <row r="26104" spans="19:21" x14ac:dyDescent="0.25">
      <c r="S26104" s="46"/>
      <c r="U26104" s="46"/>
    </row>
    <row r="26105" spans="19:21" x14ac:dyDescent="0.25">
      <c r="S26105" s="46"/>
      <c r="U26105" s="46"/>
    </row>
    <row r="26106" spans="19:21" x14ac:dyDescent="0.25">
      <c r="S26106" s="46"/>
      <c r="U26106" s="46"/>
    </row>
    <row r="26107" spans="19:21" x14ac:dyDescent="0.25">
      <c r="S26107" s="46"/>
      <c r="U26107" s="46"/>
    </row>
    <row r="26108" spans="19:21" x14ac:dyDescent="0.25">
      <c r="S26108" s="46"/>
      <c r="U26108" s="46"/>
    </row>
    <row r="26109" spans="19:21" x14ac:dyDescent="0.25">
      <c r="S26109" s="46"/>
      <c r="U26109" s="46"/>
    </row>
    <row r="26110" spans="19:21" x14ac:dyDescent="0.25">
      <c r="S26110" s="46"/>
      <c r="U26110" s="46"/>
    </row>
    <row r="26111" spans="19:21" x14ac:dyDescent="0.25">
      <c r="S26111" s="46"/>
      <c r="U26111" s="46"/>
    </row>
    <row r="26112" spans="19:21" x14ac:dyDescent="0.25">
      <c r="S26112" s="46"/>
      <c r="U26112" s="46"/>
    </row>
    <row r="26113" spans="19:21" x14ac:dyDescent="0.25">
      <c r="S26113" s="46"/>
      <c r="U26113" s="46"/>
    </row>
    <row r="26114" spans="19:21" x14ac:dyDescent="0.25">
      <c r="S26114" s="46"/>
      <c r="U26114" s="46"/>
    </row>
    <row r="26115" spans="19:21" x14ac:dyDescent="0.25">
      <c r="S26115" s="46"/>
      <c r="U26115" s="46"/>
    </row>
    <row r="26116" spans="19:21" x14ac:dyDescent="0.25">
      <c r="S26116" s="46"/>
      <c r="U26116" s="46"/>
    </row>
    <row r="26117" spans="19:21" x14ac:dyDescent="0.25">
      <c r="S26117" s="46"/>
      <c r="U26117" s="46"/>
    </row>
    <row r="26118" spans="19:21" x14ac:dyDescent="0.25">
      <c r="S26118" s="46"/>
      <c r="U26118" s="46"/>
    </row>
    <row r="26119" spans="19:21" x14ac:dyDescent="0.25">
      <c r="S26119" s="46"/>
      <c r="U26119" s="46"/>
    </row>
    <row r="26120" spans="19:21" x14ac:dyDescent="0.25">
      <c r="S26120" s="46"/>
      <c r="U26120" s="46"/>
    </row>
    <row r="26121" spans="19:21" x14ac:dyDescent="0.25">
      <c r="S26121" s="46"/>
      <c r="U26121" s="46"/>
    </row>
    <row r="26122" spans="19:21" x14ac:dyDescent="0.25">
      <c r="S26122" s="46"/>
      <c r="U26122" s="46"/>
    </row>
    <row r="26123" spans="19:21" x14ac:dyDescent="0.25">
      <c r="S26123" s="46"/>
      <c r="U26123" s="46"/>
    </row>
    <row r="26124" spans="19:21" x14ac:dyDescent="0.25">
      <c r="S26124" s="46"/>
      <c r="U26124" s="46"/>
    </row>
    <row r="26125" spans="19:21" x14ac:dyDescent="0.25">
      <c r="S26125" s="46"/>
      <c r="U26125" s="46"/>
    </row>
    <row r="26126" spans="19:21" x14ac:dyDescent="0.25">
      <c r="S26126" s="46"/>
      <c r="U26126" s="46"/>
    </row>
    <row r="26127" spans="19:21" x14ac:dyDescent="0.25">
      <c r="S26127" s="46"/>
      <c r="U26127" s="46"/>
    </row>
    <row r="26128" spans="19:21" x14ac:dyDescent="0.25">
      <c r="S26128" s="46"/>
      <c r="U26128" s="46"/>
    </row>
    <row r="26129" spans="19:21" x14ac:dyDescent="0.25">
      <c r="S26129" s="46"/>
      <c r="U26129" s="46"/>
    </row>
    <row r="26130" spans="19:21" x14ac:dyDescent="0.25">
      <c r="S26130" s="46"/>
      <c r="U26130" s="46"/>
    </row>
    <row r="26131" spans="19:21" x14ac:dyDescent="0.25">
      <c r="S26131" s="46"/>
      <c r="U26131" s="46"/>
    </row>
    <row r="26132" spans="19:21" x14ac:dyDescent="0.25">
      <c r="S26132" s="46"/>
      <c r="U26132" s="46"/>
    </row>
    <row r="26133" spans="19:21" x14ac:dyDescent="0.25">
      <c r="S26133" s="46"/>
      <c r="U26133" s="46"/>
    </row>
    <row r="26134" spans="19:21" x14ac:dyDescent="0.25">
      <c r="S26134" s="46"/>
      <c r="U26134" s="46"/>
    </row>
    <row r="26135" spans="19:21" x14ac:dyDescent="0.25">
      <c r="S26135" s="46"/>
      <c r="U26135" s="46"/>
    </row>
    <row r="26136" spans="19:21" x14ac:dyDescent="0.25">
      <c r="S26136" s="46"/>
      <c r="U26136" s="46"/>
    </row>
    <row r="26137" spans="19:21" x14ac:dyDescent="0.25">
      <c r="S26137" s="46"/>
      <c r="U26137" s="46"/>
    </row>
    <row r="26138" spans="19:21" x14ac:dyDescent="0.25">
      <c r="S26138" s="46"/>
      <c r="U26138" s="46"/>
    </row>
    <row r="26139" spans="19:21" x14ac:dyDescent="0.25">
      <c r="S26139" s="46"/>
      <c r="U26139" s="46"/>
    </row>
    <row r="26140" spans="19:21" x14ac:dyDescent="0.25">
      <c r="S26140" s="46"/>
      <c r="U26140" s="46"/>
    </row>
    <row r="26141" spans="19:21" x14ac:dyDescent="0.25">
      <c r="S26141" s="46"/>
      <c r="U26141" s="46"/>
    </row>
    <row r="26142" spans="19:21" x14ac:dyDescent="0.25">
      <c r="S26142" s="46"/>
      <c r="U26142" s="46"/>
    </row>
    <row r="26143" spans="19:21" x14ac:dyDescent="0.25">
      <c r="S26143" s="46"/>
      <c r="U26143" s="46"/>
    </row>
    <row r="26144" spans="19:21" x14ac:dyDescent="0.25">
      <c r="S26144" s="46"/>
      <c r="U26144" s="46"/>
    </row>
    <row r="26145" spans="19:21" x14ac:dyDescent="0.25">
      <c r="S26145" s="46"/>
      <c r="U26145" s="46"/>
    </row>
    <row r="26146" spans="19:21" x14ac:dyDescent="0.25">
      <c r="S26146" s="46"/>
      <c r="U26146" s="46"/>
    </row>
    <row r="26147" spans="19:21" x14ac:dyDescent="0.25">
      <c r="S26147" s="46"/>
      <c r="U26147" s="46"/>
    </row>
    <row r="26148" spans="19:21" x14ac:dyDescent="0.25">
      <c r="S26148" s="46"/>
      <c r="U26148" s="46"/>
    </row>
    <row r="26149" spans="19:21" x14ac:dyDescent="0.25">
      <c r="S26149" s="46"/>
      <c r="U26149" s="46"/>
    </row>
    <row r="26150" spans="19:21" x14ac:dyDescent="0.25">
      <c r="S26150" s="46"/>
      <c r="U26150" s="46"/>
    </row>
    <row r="26151" spans="19:21" x14ac:dyDescent="0.25">
      <c r="S26151" s="46"/>
      <c r="U26151" s="46"/>
    </row>
    <row r="26152" spans="19:21" x14ac:dyDescent="0.25">
      <c r="S26152" s="46"/>
      <c r="U26152" s="46"/>
    </row>
    <row r="26153" spans="19:21" x14ac:dyDescent="0.25">
      <c r="S26153" s="46"/>
      <c r="U26153" s="46"/>
    </row>
    <row r="26154" spans="19:21" x14ac:dyDescent="0.25">
      <c r="S26154" s="46"/>
      <c r="U26154" s="46"/>
    </row>
    <row r="26155" spans="19:21" x14ac:dyDescent="0.25">
      <c r="S26155" s="46"/>
      <c r="U26155" s="46"/>
    </row>
    <row r="26156" spans="19:21" x14ac:dyDescent="0.25">
      <c r="S26156" s="46"/>
      <c r="U26156" s="46"/>
    </row>
    <row r="26157" spans="19:21" x14ac:dyDescent="0.25">
      <c r="S26157" s="46"/>
      <c r="U26157" s="46"/>
    </row>
    <row r="26158" spans="19:21" x14ac:dyDescent="0.25">
      <c r="S26158" s="46"/>
      <c r="U26158" s="46"/>
    </row>
    <row r="26159" spans="19:21" x14ac:dyDescent="0.25">
      <c r="S26159" s="46"/>
      <c r="U26159" s="46"/>
    </row>
    <row r="26160" spans="19:21" x14ac:dyDescent="0.25">
      <c r="S26160" s="46"/>
      <c r="U26160" s="46"/>
    </row>
    <row r="26161" spans="19:21" x14ac:dyDescent="0.25">
      <c r="S26161" s="46"/>
      <c r="U26161" s="46"/>
    </row>
    <row r="26162" spans="19:21" x14ac:dyDescent="0.25">
      <c r="S26162" s="46"/>
      <c r="U26162" s="46"/>
    </row>
    <row r="26163" spans="19:21" x14ac:dyDescent="0.25">
      <c r="S26163" s="46"/>
      <c r="U26163" s="46"/>
    </row>
    <row r="26164" spans="19:21" x14ac:dyDescent="0.25">
      <c r="S26164" s="46"/>
      <c r="U26164" s="46"/>
    </row>
    <row r="26165" spans="19:21" x14ac:dyDescent="0.25">
      <c r="S26165" s="46"/>
      <c r="U26165" s="46"/>
    </row>
    <row r="26166" spans="19:21" x14ac:dyDescent="0.25">
      <c r="S26166" s="46"/>
      <c r="U26166" s="46"/>
    </row>
    <row r="26167" spans="19:21" x14ac:dyDescent="0.25">
      <c r="S26167" s="46"/>
      <c r="U26167" s="46"/>
    </row>
    <row r="26168" spans="19:21" x14ac:dyDescent="0.25">
      <c r="S26168" s="46"/>
      <c r="U26168" s="46"/>
    </row>
    <row r="26169" spans="19:21" x14ac:dyDescent="0.25">
      <c r="S26169" s="46"/>
      <c r="U26169" s="46"/>
    </row>
    <row r="26170" spans="19:21" x14ac:dyDescent="0.25">
      <c r="S26170" s="46"/>
      <c r="U26170" s="46"/>
    </row>
    <row r="26171" spans="19:21" x14ac:dyDescent="0.25">
      <c r="S26171" s="46"/>
      <c r="U26171" s="46"/>
    </row>
    <row r="26172" spans="19:21" x14ac:dyDescent="0.25">
      <c r="S26172" s="46"/>
      <c r="U26172" s="46"/>
    </row>
    <row r="26173" spans="19:21" x14ac:dyDescent="0.25">
      <c r="S26173" s="46"/>
      <c r="U26173" s="46"/>
    </row>
    <row r="26174" spans="19:21" x14ac:dyDescent="0.25">
      <c r="S26174" s="46"/>
      <c r="U26174" s="46"/>
    </row>
    <row r="26175" spans="19:21" x14ac:dyDescent="0.25">
      <c r="S26175" s="46"/>
      <c r="U26175" s="46"/>
    </row>
    <row r="26176" spans="19:21" x14ac:dyDescent="0.25">
      <c r="S26176" s="46"/>
      <c r="U26176" s="46"/>
    </row>
    <row r="26177" spans="19:21" x14ac:dyDescent="0.25">
      <c r="S26177" s="46"/>
      <c r="U26177" s="46"/>
    </row>
    <row r="26178" spans="19:21" x14ac:dyDescent="0.25">
      <c r="S26178" s="46"/>
      <c r="U26178" s="46"/>
    </row>
    <row r="26179" spans="19:21" x14ac:dyDescent="0.25">
      <c r="S26179" s="46"/>
      <c r="U26179" s="46"/>
    </row>
    <row r="26180" spans="19:21" x14ac:dyDescent="0.25">
      <c r="S26180" s="46"/>
      <c r="U26180" s="46"/>
    </row>
    <row r="26181" spans="19:21" x14ac:dyDescent="0.25">
      <c r="S26181" s="46"/>
      <c r="U26181" s="46"/>
    </row>
    <row r="26182" spans="19:21" x14ac:dyDescent="0.25">
      <c r="S26182" s="46"/>
      <c r="U26182" s="46"/>
    </row>
    <row r="26183" spans="19:21" x14ac:dyDescent="0.25">
      <c r="S26183" s="46"/>
      <c r="U26183" s="46"/>
    </row>
    <row r="26184" spans="19:21" x14ac:dyDescent="0.25">
      <c r="S26184" s="46"/>
      <c r="U26184" s="46"/>
    </row>
    <row r="26185" spans="19:21" x14ac:dyDescent="0.25">
      <c r="S26185" s="46"/>
      <c r="U26185" s="46"/>
    </row>
    <row r="26186" spans="19:21" x14ac:dyDescent="0.25">
      <c r="S26186" s="46"/>
      <c r="U26186" s="46"/>
    </row>
    <row r="26187" spans="19:21" x14ac:dyDescent="0.25">
      <c r="S26187" s="46"/>
      <c r="U26187" s="46"/>
    </row>
    <row r="26188" spans="19:21" x14ac:dyDescent="0.25">
      <c r="S26188" s="46"/>
      <c r="U26188" s="46"/>
    </row>
    <row r="26189" spans="19:21" x14ac:dyDescent="0.25">
      <c r="S26189" s="46"/>
      <c r="U26189" s="46"/>
    </row>
    <row r="26190" spans="19:21" x14ac:dyDescent="0.25">
      <c r="S26190" s="46"/>
      <c r="U26190" s="46"/>
    </row>
    <row r="26191" spans="19:21" x14ac:dyDescent="0.25">
      <c r="S26191" s="46"/>
      <c r="U26191" s="46"/>
    </row>
    <row r="26192" spans="19:21" x14ac:dyDescent="0.25">
      <c r="S26192" s="46"/>
      <c r="U26192" s="46"/>
    </row>
    <row r="26193" spans="19:21" x14ac:dyDescent="0.25">
      <c r="S26193" s="46"/>
      <c r="U26193" s="46"/>
    </row>
    <row r="26194" spans="19:21" x14ac:dyDescent="0.25">
      <c r="S26194" s="46"/>
      <c r="U26194" s="46"/>
    </row>
    <row r="26195" spans="19:21" x14ac:dyDescent="0.25">
      <c r="S26195" s="46"/>
      <c r="U26195" s="46"/>
    </row>
    <row r="26196" spans="19:21" x14ac:dyDescent="0.25">
      <c r="S26196" s="46"/>
      <c r="U26196" s="46"/>
    </row>
    <row r="26197" spans="19:21" x14ac:dyDescent="0.25">
      <c r="S26197" s="46"/>
      <c r="U26197" s="46"/>
    </row>
    <row r="26198" spans="19:21" x14ac:dyDescent="0.25">
      <c r="S26198" s="46"/>
      <c r="U26198" s="46"/>
    </row>
    <row r="26199" spans="19:21" x14ac:dyDescent="0.25">
      <c r="S26199" s="46"/>
      <c r="U26199" s="46"/>
    </row>
    <row r="26200" spans="19:21" x14ac:dyDescent="0.25">
      <c r="S26200" s="46"/>
      <c r="U26200" s="46"/>
    </row>
    <row r="26201" spans="19:21" x14ac:dyDescent="0.25">
      <c r="S26201" s="46"/>
      <c r="U26201" s="46"/>
    </row>
    <row r="26202" spans="19:21" x14ac:dyDescent="0.25">
      <c r="S26202" s="46"/>
      <c r="U26202" s="46"/>
    </row>
    <row r="26203" spans="19:21" x14ac:dyDescent="0.25">
      <c r="S26203" s="46"/>
      <c r="U26203" s="46"/>
    </row>
    <row r="26204" spans="19:21" x14ac:dyDescent="0.25">
      <c r="S26204" s="46"/>
      <c r="U26204" s="46"/>
    </row>
    <row r="26205" spans="19:21" x14ac:dyDescent="0.25">
      <c r="S26205" s="46"/>
      <c r="U26205" s="46"/>
    </row>
    <row r="26206" spans="19:21" x14ac:dyDescent="0.25">
      <c r="S26206" s="46"/>
      <c r="U26206" s="46"/>
    </row>
    <row r="26207" spans="19:21" x14ac:dyDescent="0.25">
      <c r="S26207" s="46"/>
      <c r="U26207" s="46"/>
    </row>
    <row r="26208" spans="19:21" x14ac:dyDescent="0.25">
      <c r="S26208" s="46"/>
      <c r="U26208" s="46"/>
    </row>
    <row r="26209" spans="19:21" x14ac:dyDescent="0.25">
      <c r="S26209" s="46"/>
      <c r="U26209" s="46"/>
    </row>
    <row r="26210" spans="19:21" x14ac:dyDescent="0.25">
      <c r="S26210" s="46"/>
      <c r="U26210" s="46"/>
    </row>
    <row r="26211" spans="19:21" x14ac:dyDescent="0.25">
      <c r="S26211" s="46"/>
      <c r="U26211" s="46"/>
    </row>
    <row r="26212" spans="19:21" x14ac:dyDescent="0.25">
      <c r="S26212" s="46"/>
      <c r="U26212" s="46"/>
    </row>
    <row r="26213" spans="19:21" x14ac:dyDescent="0.25">
      <c r="S26213" s="46"/>
      <c r="U26213" s="46"/>
    </row>
    <row r="26214" spans="19:21" x14ac:dyDescent="0.25">
      <c r="S26214" s="46"/>
      <c r="U26214" s="46"/>
    </row>
    <row r="26215" spans="19:21" x14ac:dyDescent="0.25">
      <c r="S26215" s="46"/>
      <c r="U26215" s="46"/>
    </row>
    <row r="26216" spans="19:21" x14ac:dyDescent="0.25">
      <c r="S26216" s="46"/>
      <c r="U26216" s="46"/>
    </row>
    <row r="26217" spans="19:21" x14ac:dyDescent="0.25">
      <c r="S26217" s="46"/>
      <c r="U26217" s="46"/>
    </row>
    <row r="26218" spans="19:21" x14ac:dyDescent="0.25">
      <c r="S26218" s="46"/>
      <c r="U26218" s="46"/>
    </row>
    <row r="26219" spans="19:21" x14ac:dyDescent="0.25">
      <c r="S26219" s="46"/>
      <c r="U26219" s="46"/>
    </row>
    <row r="26220" spans="19:21" x14ac:dyDescent="0.25">
      <c r="S26220" s="46"/>
      <c r="U26220" s="46"/>
    </row>
    <row r="26221" spans="19:21" x14ac:dyDescent="0.25">
      <c r="S26221" s="46"/>
      <c r="U26221" s="46"/>
    </row>
    <row r="26222" spans="19:21" x14ac:dyDescent="0.25">
      <c r="S26222" s="46"/>
      <c r="U26222" s="46"/>
    </row>
    <row r="26223" spans="19:21" x14ac:dyDescent="0.25">
      <c r="S26223" s="46"/>
      <c r="U26223" s="46"/>
    </row>
    <row r="26224" spans="19:21" x14ac:dyDescent="0.25">
      <c r="S26224" s="46"/>
      <c r="U26224" s="46"/>
    </row>
    <row r="26225" spans="19:21" x14ac:dyDescent="0.25">
      <c r="S26225" s="46"/>
      <c r="U26225" s="46"/>
    </row>
    <row r="26226" spans="19:21" x14ac:dyDescent="0.25">
      <c r="S26226" s="46"/>
      <c r="U26226" s="46"/>
    </row>
    <row r="26227" spans="19:21" x14ac:dyDescent="0.25">
      <c r="S26227" s="46"/>
      <c r="U26227" s="46"/>
    </row>
    <row r="26228" spans="19:21" x14ac:dyDescent="0.25">
      <c r="S26228" s="46"/>
      <c r="U26228" s="46"/>
    </row>
    <row r="26229" spans="19:21" x14ac:dyDescent="0.25">
      <c r="S26229" s="46"/>
      <c r="U26229" s="46"/>
    </row>
    <row r="26230" spans="19:21" x14ac:dyDescent="0.25">
      <c r="S26230" s="46"/>
      <c r="U26230" s="46"/>
    </row>
    <row r="26231" spans="19:21" x14ac:dyDescent="0.25">
      <c r="S26231" s="46"/>
      <c r="U26231" s="46"/>
    </row>
    <row r="26232" spans="19:21" x14ac:dyDescent="0.25">
      <c r="S26232" s="46"/>
      <c r="U26232" s="46"/>
    </row>
    <row r="26233" spans="19:21" x14ac:dyDescent="0.25">
      <c r="S26233" s="46"/>
      <c r="U26233" s="46"/>
    </row>
    <row r="26234" spans="19:21" x14ac:dyDescent="0.25">
      <c r="S26234" s="46"/>
      <c r="U26234" s="46"/>
    </row>
    <row r="26235" spans="19:21" x14ac:dyDescent="0.25">
      <c r="S26235" s="46"/>
      <c r="U26235" s="46"/>
    </row>
    <row r="26236" spans="19:21" x14ac:dyDescent="0.25">
      <c r="S26236" s="46"/>
      <c r="U26236" s="46"/>
    </row>
    <row r="26237" spans="19:21" x14ac:dyDescent="0.25">
      <c r="S26237" s="46"/>
      <c r="U26237" s="46"/>
    </row>
    <row r="26238" spans="19:21" x14ac:dyDescent="0.25">
      <c r="S26238" s="46"/>
      <c r="U26238" s="46"/>
    </row>
    <row r="26239" spans="19:21" x14ac:dyDescent="0.25">
      <c r="S26239" s="46"/>
      <c r="U26239" s="46"/>
    </row>
    <row r="26240" spans="19:21" x14ac:dyDescent="0.25">
      <c r="S26240" s="46"/>
      <c r="U26240" s="46"/>
    </row>
    <row r="26241" spans="19:21" x14ac:dyDescent="0.25">
      <c r="S26241" s="46"/>
      <c r="U26241" s="46"/>
    </row>
    <row r="26242" spans="19:21" x14ac:dyDescent="0.25">
      <c r="S26242" s="46"/>
      <c r="U26242" s="46"/>
    </row>
    <row r="26243" spans="19:21" x14ac:dyDescent="0.25">
      <c r="S26243" s="46"/>
      <c r="U26243" s="46"/>
    </row>
    <row r="26244" spans="19:21" x14ac:dyDescent="0.25">
      <c r="S26244" s="46"/>
      <c r="U26244" s="46"/>
    </row>
    <row r="26245" spans="19:21" x14ac:dyDescent="0.25">
      <c r="S26245" s="46"/>
      <c r="U26245" s="46"/>
    </row>
    <row r="26246" spans="19:21" x14ac:dyDescent="0.25">
      <c r="S26246" s="46"/>
      <c r="U26246" s="46"/>
    </row>
    <row r="26247" spans="19:21" x14ac:dyDescent="0.25">
      <c r="S26247" s="46"/>
      <c r="U26247" s="46"/>
    </row>
    <row r="26248" spans="19:21" x14ac:dyDescent="0.25">
      <c r="S26248" s="46"/>
      <c r="U26248" s="46"/>
    </row>
    <row r="26249" spans="19:21" x14ac:dyDescent="0.25">
      <c r="S26249" s="46"/>
      <c r="U26249" s="46"/>
    </row>
    <row r="26250" spans="19:21" x14ac:dyDescent="0.25">
      <c r="S26250" s="46"/>
      <c r="U26250" s="46"/>
    </row>
    <row r="26251" spans="19:21" x14ac:dyDescent="0.25">
      <c r="S26251" s="46"/>
      <c r="U26251" s="46"/>
    </row>
    <row r="26252" spans="19:21" x14ac:dyDescent="0.25">
      <c r="S26252" s="46"/>
      <c r="U26252" s="46"/>
    </row>
    <row r="26253" spans="19:21" x14ac:dyDescent="0.25">
      <c r="S26253" s="46"/>
      <c r="U26253" s="46"/>
    </row>
    <row r="26254" spans="19:21" x14ac:dyDescent="0.25">
      <c r="S26254" s="46"/>
      <c r="U26254" s="46"/>
    </row>
    <row r="26255" spans="19:21" x14ac:dyDescent="0.25">
      <c r="S26255" s="46"/>
      <c r="U26255" s="46"/>
    </row>
    <row r="26256" spans="19:21" x14ac:dyDescent="0.25">
      <c r="S26256" s="46"/>
      <c r="U26256" s="46"/>
    </row>
    <row r="26257" spans="19:21" x14ac:dyDescent="0.25">
      <c r="S26257" s="46"/>
      <c r="U26257" s="46"/>
    </row>
    <row r="26258" spans="19:21" x14ac:dyDescent="0.25">
      <c r="S26258" s="46"/>
      <c r="U26258" s="46"/>
    </row>
    <row r="26259" spans="19:21" x14ac:dyDescent="0.25">
      <c r="S26259" s="46"/>
      <c r="U26259" s="46"/>
    </row>
    <row r="26260" spans="19:21" x14ac:dyDescent="0.25">
      <c r="S26260" s="46"/>
      <c r="U26260" s="46"/>
    </row>
    <row r="26261" spans="19:21" x14ac:dyDescent="0.25">
      <c r="S26261" s="46"/>
      <c r="U26261" s="46"/>
    </row>
    <row r="26262" spans="19:21" x14ac:dyDescent="0.25">
      <c r="S26262" s="46"/>
      <c r="U26262" s="46"/>
    </row>
    <row r="26263" spans="19:21" x14ac:dyDescent="0.25">
      <c r="S26263" s="46"/>
      <c r="U26263" s="46"/>
    </row>
    <row r="26264" spans="19:21" x14ac:dyDescent="0.25">
      <c r="S26264" s="46"/>
      <c r="U26264" s="46"/>
    </row>
    <row r="26265" spans="19:21" x14ac:dyDescent="0.25">
      <c r="S26265" s="46"/>
      <c r="U26265" s="46"/>
    </row>
    <row r="26266" spans="19:21" x14ac:dyDescent="0.25">
      <c r="S26266" s="46"/>
      <c r="U26266" s="46"/>
    </row>
    <row r="26267" spans="19:21" x14ac:dyDescent="0.25">
      <c r="S26267" s="46"/>
      <c r="U26267" s="46"/>
    </row>
    <row r="26268" spans="19:21" x14ac:dyDescent="0.25">
      <c r="S26268" s="46"/>
      <c r="U26268" s="46"/>
    </row>
    <row r="26269" spans="19:21" x14ac:dyDescent="0.25">
      <c r="S26269" s="46"/>
      <c r="U26269" s="46"/>
    </row>
    <row r="26270" spans="19:21" x14ac:dyDescent="0.25">
      <c r="S26270" s="46"/>
      <c r="U26270" s="46"/>
    </row>
    <row r="26271" spans="19:21" x14ac:dyDescent="0.25">
      <c r="S26271" s="46"/>
      <c r="U26271" s="46"/>
    </row>
    <row r="26272" spans="19:21" x14ac:dyDescent="0.25">
      <c r="S26272" s="46"/>
      <c r="U26272" s="46"/>
    </row>
    <row r="26273" spans="19:21" x14ac:dyDescent="0.25">
      <c r="S26273" s="46"/>
      <c r="U26273" s="46"/>
    </row>
    <row r="26274" spans="19:21" x14ac:dyDescent="0.25">
      <c r="S26274" s="46"/>
      <c r="U26274" s="46"/>
    </row>
    <row r="26275" spans="19:21" x14ac:dyDescent="0.25">
      <c r="S26275" s="46"/>
      <c r="U26275" s="46"/>
    </row>
    <row r="26276" spans="19:21" x14ac:dyDescent="0.25">
      <c r="S26276" s="46"/>
      <c r="U26276" s="46"/>
    </row>
    <row r="26277" spans="19:21" x14ac:dyDescent="0.25">
      <c r="S26277" s="46"/>
      <c r="U26277" s="46"/>
    </row>
    <row r="26278" spans="19:21" x14ac:dyDescent="0.25">
      <c r="S26278" s="46"/>
      <c r="U26278" s="46"/>
    </row>
    <row r="26279" spans="19:21" x14ac:dyDescent="0.25">
      <c r="S26279" s="46"/>
      <c r="U26279" s="46"/>
    </row>
    <row r="26280" spans="19:21" x14ac:dyDescent="0.25">
      <c r="S26280" s="46"/>
      <c r="U26280" s="46"/>
    </row>
    <row r="26281" spans="19:21" x14ac:dyDescent="0.25">
      <c r="S26281" s="46"/>
      <c r="U26281" s="46"/>
    </row>
    <row r="26282" spans="19:21" x14ac:dyDescent="0.25">
      <c r="S26282" s="46"/>
      <c r="U26282" s="46"/>
    </row>
    <row r="26283" spans="19:21" x14ac:dyDescent="0.25">
      <c r="S26283" s="46"/>
      <c r="U26283" s="46"/>
    </row>
    <row r="26284" spans="19:21" x14ac:dyDescent="0.25">
      <c r="S26284" s="46"/>
      <c r="U26284" s="46"/>
    </row>
    <row r="26285" spans="19:21" x14ac:dyDescent="0.25">
      <c r="S26285" s="46"/>
      <c r="U26285" s="46"/>
    </row>
    <row r="26286" spans="19:21" x14ac:dyDescent="0.25">
      <c r="S26286" s="46"/>
      <c r="U26286" s="46"/>
    </row>
    <row r="26287" spans="19:21" x14ac:dyDescent="0.25">
      <c r="S26287" s="46"/>
      <c r="U26287" s="46"/>
    </row>
    <row r="26288" spans="19:21" x14ac:dyDescent="0.25">
      <c r="S26288" s="46"/>
      <c r="U26288" s="46"/>
    </row>
    <row r="26289" spans="19:21" x14ac:dyDescent="0.25">
      <c r="S26289" s="46"/>
      <c r="U26289" s="46"/>
    </row>
    <row r="26290" spans="19:21" x14ac:dyDescent="0.25">
      <c r="S26290" s="46"/>
      <c r="U26290" s="46"/>
    </row>
    <row r="26291" spans="19:21" x14ac:dyDescent="0.25">
      <c r="S26291" s="46"/>
      <c r="U26291" s="46"/>
    </row>
    <row r="26292" spans="19:21" x14ac:dyDescent="0.25">
      <c r="S26292" s="46"/>
      <c r="U26292" s="46"/>
    </row>
    <row r="26293" spans="19:21" x14ac:dyDescent="0.25">
      <c r="S26293" s="46"/>
      <c r="U26293" s="46"/>
    </row>
    <row r="26294" spans="19:21" x14ac:dyDescent="0.25">
      <c r="S26294" s="46"/>
      <c r="U26294" s="46"/>
    </row>
    <row r="26295" spans="19:21" x14ac:dyDescent="0.25">
      <c r="S26295" s="46"/>
      <c r="U26295" s="46"/>
    </row>
    <row r="26296" spans="19:21" x14ac:dyDescent="0.25">
      <c r="S26296" s="46"/>
      <c r="U26296" s="46"/>
    </row>
    <row r="26297" spans="19:21" x14ac:dyDescent="0.25">
      <c r="S26297" s="46"/>
      <c r="U26297" s="46"/>
    </row>
    <row r="26298" spans="19:21" x14ac:dyDescent="0.25">
      <c r="S26298" s="46"/>
      <c r="U26298" s="46"/>
    </row>
    <row r="26299" spans="19:21" x14ac:dyDescent="0.25">
      <c r="S26299" s="46"/>
      <c r="U26299" s="46"/>
    </row>
    <row r="26300" spans="19:21" x14ac:dyDescent="0.25">
      <c r="S26300" s="46"/>
      <c r="U26300" s="46"/>
    </row>
    <row r="26301" spans="19:21" x14ac:dyDescent="0.25">
      <c r="S26301" s="46"/>
      <c r="U26301" s="46"/>
    </row>
    <row r="26302" spans="19:21" x14ac:dyDescent="0.25">
      <c r="S26302" s="46"/>
      <c r="U26302" s="46"/>
    </row>
    <row r="26303" spans="19:21" x14ac:dyDescent="0.25">
      <c r="S26303" s="46"/>
      <c r="U26303" s="46"/>
    </row>
    <row r="26304" spans="19:21" x14ac:dyDescent="0.25">
      <c r="S26304" s="46"/>
      <c r="U26304" s="46"/>
    </row>
    <row r="26305" spans="19:21" x14ac:dyDescent="0.25">
      <c r="S26305" s="46"/>
      <c r="U26305" s="46"/>
    </row>
    <row r="26306" spans="19:21" x14ac:dyDescent="0.25">
      <c r="S26306" s="46"/>
      <c r="U26306" s="46"/>
    </row>
    <row r="26307" spans="19:21" x14ac:dyDescent="0.25">
      <c r="S26307" s="46"/>
      <c r="U26307" s="46"/>
    </row>
    <row r="26308" spans="19:21" x14ac:dyDescent="0.25">
      <c r="S26308" s="46"/>
      <c r="U26308" s="46"/>
    </row>
    <row r="26309" spans="19:21" x14ac:dyDescent="0.25">
      <c r="S26309" s="46"/>
      <c r="U26309" s="46"/>
    </row>
    <row r="26310" spans="19:21" x14ac:dyDescent="0.25">
      <c r="S26310" s="46"/>
      <c r="U26310" s="46"/>
    </row>
    <row r="26311" spans="19:21" x14ac:dyDescent="0.25">
      <c r="S26311" s="46"/>
      <c r="U26311" s="46"/>
    </row>
    <row r="26312" spans="19:21" x14ac:dyDescent="0.25">
      <c r="S26312" s="46"/>
      <c r="U26312" s="46"/>
    </row>
    <row r="26313" spans="19:21" x14ac:dyDescent="0.25">
      <c r="S26313" s="46"/>
      <c r="U26313" s="46"/>
    </row>
    <row r="26314" spans="19:21" x14ac:dyDescent="0.25">
      <c r="S26314" s="46"/>
      <c r="U26314" s="46"/>
    </row>
    <row r="26315" spans="19:21" x14ac:dyDescent="0.25">
      <c r="S26315" s="46"/>
      <c r="U26315" s="46"/>
    </row>
    <row r="26316" spans="19:21" x14ac:dyDescent="0.25">
      <c r="S26316" s="46"/>
      <c r="U26316" s="46"/>
    </row>
    <row r="26317" spans="19:21" x14ac:dyDescent="0.25">
      <c r="S26317" s="46"/>
      <c r="U26317" s="46"/>
    </row>
    <row r="26318" spans="19:21" x14ac:dyDescent="0.25">
      <c r="S26318" s="46"/>
      <c r="U26318" s="46"/>
    </row>
    <row r="26319" spans="19:21" x14ac:dyDescent="0.25">
      <c r="S26319" s="46"/>
      <c r="U26319" s="46"/>
    </row>
    <row r="26320" spans="19:21" x14ac:dyDescent="0.25">
      <c r="S26320" s="46"/>
      <c r="U26320" s="46"/>
    </row>
    <row r="26321" spans="19:21" x14ac:dyDescent="0.25">
      <c r="S26321" s="46"/>
      <c r="U26321" s="46"/>
    </row>
    <row r="26322" spans="19:21" x14ac:dyDescent="0.25">
      <c r="S26322" s="46"/>
      <c r="U26322" s="46"/>
    </row>
    <row r="26323" spans="19:21" x14ac:dyDescent="0.25">
      <c r="S26323" s="46"/>
      <c r="U26323" s="46"/>
    </row>
    <row r="26324" spans="19:21" x14ac:dyDescent="0.25">
      <c r="S26324" s="46"/>
      <c r="U26324" s="46"/>
    </row>
    <row r="26325" spans="19:21" x14ac:dyDescent="0.25">
      <c r="S26325" s="46"/>
      <c r="U26325" s="46"/>
    </row>
    <row r="26326" spans="19:21" x14ac:dyDescent="0.25">
      <c r="S26326" s="46"/>
      <c r="U26326" s="46"/>
    </row>
    <row r="26327" spans="19:21" x14ac:dyDescent="0.25">
      <c r="S26327" s="46"/>
      <c r="U26327" s="46"/>
    </row>
    <row r="26328" spans="19:21" x14ac:dyDescent="0.25">
      <c r="S26328" s="46"/>
      <c r="U26328" s="46"/>
    </row>
    <row r="26329" spans="19:21" x14ac:dyDescent="0.25">
      <c r="S26329" s="46"/>
      <c r="U26329" s="46"/>
    </row>
    <row r="26330" spans="19:21" x14ac:dyDescent="0.25">
      <c r="S26330" s="46"/>
      <c r="U26330" s="46"/>
    </row>
    <row r="26331" spans="19:21" x14ac:dyDescent="0.25">
      <c r="S26331" s="46"/>
      <c r="U26331" s="46"/>
    </row>
    <row r="26332" spans="19:21" x14ac:dyDescent="0.25">
      <c r="S26332" s="46"/>
      <c r="U26332" s="46"/>
    </row>
    <row r="26333" spans="19:21" x14ac:dyDescent="0.25">
      <c r="S26333" s="46"/>
      <c r="U26333" s="46"/>
    </row>
    <row r="26334" spans="19:21" x14ac:dyDescent="0.25">
      <c r="S26334" s="46"/>
      <c r="U26334" s="46"/>
    </row>
    <row r="26335" spans="19:21" x14ac:dyDescent="0.25">
      <c r="S26335" s="46"/>
      <c r="U26335" s="46"/>
    </row>
    <row r="26336" spans="19:21" x14ac:dyDescent="0.25">
      <c r="S26336" s="46"/>
      <c r="U26336" s="46"/>
    </row>
    <row r="26337" spans="19:21" x14ac:dyDescent="0.25">
      <c r="S26337" s="46"/>
      <c r="U26337" s="46"/>
    </row>
    <row r="26338" spans="19:21" x14ac:dyDescent="0.25">
      <c r="S26338" s="46"/>
      <c r="U26338" s="46"/>
    </row>
    <row r="26339" spans="19:21" x14ac:dyDescent="0.25">
      <c r="S26339" s="46"/>
      <c r="U26339" s="46"/>
    </row>
    <row r="26340" spans="19:21" x14ac:dyDescent="0.25">
      <c r="S26340" s="46"/>
      <c r="U26340" s="46"/>
    </row>
    <row r="26341" spans="19:21" x14ac:dyDescent="0.25">
      <c r="S26341" s="46"/>
      <c r="U26341" s="46"/>
    </row>
    <row r="26342" spans="19:21" x14ac:dyDescent="0.25">
      <c r="S26342" s="46"/>
      <c r="U26342" s="46"/>
    </row>
    <row r="26343" spans="19:21" x14ac:dyDescent="0.25">
      <c r="S26343" s="46"/>
      <c r="U26343" s="46"/>
    </row>
    <row r="26344" spans="19:21" x14ac:dyDescent="0.25">
      <c r="S26344" s="46"/>
      <c r="U26344" s="46"/>
    </row>
    <row r="26345" spans="19:21" x14ac:dyDescent="0.25">
      <c r="S26345" s="46"/>
      <c r="U26345" s="46"/>
    </row>
    <row r="26346" spans="19:21" x14ac:dyDescent="0.25">
      <c r="S26346" s="46"/>
      <c r="U26346" s="46"/>
    </row>
    <row r="26347" spans="19:21" x14ac:dyDescent="0.25">
      <c r="S26347" s="46"/>
      <c r="U26347" s="46"/>
    </row>
    <row r="26348" spans="19:21" x14ac:dyDescent="0.25">
      <c r="S26348" s="46"/>
      <c r="U26348" s="46"/>
    </row>
    <row r="26349" spans="19:21" x14ac:dyDescent="0.25">
      <c r="S26349" s="46"/>
      <c r="U26349" s="46"/>
    </row>
    <row r="26350" spans="19:21" x14ac:dyDescent="0.25">
      <c r="S26350" s="46"/>
      <c r="U26350" s="46"/>
    </row>
    <row r="26351" spans="19:21" x14ac:dyDescent="0.25">
      <c r="S26351" s="46"/>
      <c r="U26351" s="46"/>
    </row>
    <row r="26352" spans="19:21" x14ac:dyDescent="0.25">
      <c r="S26352" s="46"/>
      <c r="U26352" s="46"/>
    </row>
    <row r="26353" spans="19:21" x14ac:dyDescent="0.25">
      <c r="S26353" s="46"/>
      <c r="U26353" s="46"/>
    </row>
    <row r="26354" spans="19:21" x14ac:dyDescent="0.25">
      <c r="S26354" s="46"/>
      <c r="U26354" s="46"/>
    </row>
    <row r="26355" spans="19:21" x14ac:dyDescent="0.25">
      <c r="S26355" s="46"/>
      <c r="U26355" s="46"/>
    </row>
    <row r="26356" spans="19:21" x14ac:dyDescent="0.25">
      <c r="S26356" s="46"/>
      <c r="U26356" s="46"/>
    </row>
    <row r="26357" spans="19:21" x14ac:dyDescent="0.25">
      <c r="S26357" s="46"/>
      <c r="U26357" s="46"/>
    </row>
    <row r="26358" spans="19:21" x14ac:dyDescent="0.25">
      <c r="S26358" s="46"/>
      <c r="U26358" s="46"/>
    </row>
    <row r="26359" spans="19:21" x14ac:dyDescent="0.25">
      <c r="S26359" s="46"/>
      <c r="U26359" s="46"/>
    </row>
    <row r="26360" spans="19:21" x14ac:dyDescent="0.25">
      <c r="S26360" s="46"/>
      <c r="U26360" s="46"/>
    </row>
    <row r="26361" spans="19:21" x14ac:dyDescent="0.25">
      <c r="S26361" s="46"/>
      <c r="U26361" s="46"/>
    </row>
    <row r="26362" spans="19:21" x14ac:dyDescent="0.25">
      <c r="S26362" s="46"/>
      <c r="U26362" s="46"/>
    </row>
    <row r="26363" spans="19:21" x14ac:dyDescent="0.25">
      <c r="S26363" s="46"/>
      <c r="U26363" s="46"/>
    </row>
    <row r="26364" spans="19:21" x14ac:dyDescent="0.25">
      <c r="S26364" s="46"/>
      <c r="U26364" s="46"/>
    </row>
    <row r="26365" spans="19:21" x14ac:dyDescent="0.25">
      <c r="S26365" s="46"/>
      <c r="U26365" s="46"/>
    </row>
    <row r="26366" spans="19:21" x14ac:dyDescent="0.25">
      <c r="S26366" s="46"/>
      <c r="U26366" s="46"/>
    </row>
    <row r="26367" spans="19:21" x14ac:dyDescent="0.25">
      <c r="S26367" s="46"/>
      <c r="U26367" s="46"/>
    </row>
    <row r="26368" spans="19:21" x14ac:dyDescent="0.25">
      <c r="S26368" s="46"/>
      <c r="U26368" s="46"/>
    </row>
    <row r="26369" spans="19:21" x14ac:dyDescent="0.25">
      <c r="S26369" s="46"/>
      <c r="U26369" s="46"/>
    </row>
    <row r="26370" spans="19:21" x14ac:dyDescent="0.25">
      <c r="S26370" s="46"/>
      <c r="U26370" s="46"/>
    </row>
    <row r="26371" spans="19:21" x14ac:dyDescent="0.25">
      <c r="S26371" s="46"/>
      <c r="U26371" s="46"/>
    </row>
    <row r="26372" spans="19:21" x14ac:dyDescent="0.25">
      <c r="S26372" s="46"/>
      <c r="U26372" s="46"/>
    </row>
    <row r="26373" spans="19:21" x14ac:dyDescent="0.25">
      <c r="S26373" s="46"/>
      <c r="U26373" s="46"/>
    </row>
    <row r="26374" spans="19:21" x14ac:dyDescent="0.25">
      <c r="S26374" s="46"/>
      <c r="U26374" s="46"/>
    </row>
    <row r="26375" spans="19:21" x14ac:dyDescent="0.25">
      <c r="S26375" s="46"/>
      <c r="U26375" s="46"/>
    </row>
    <row r="26376" spans="19:21" x14ac:dyDescent="0.25">
      <c r="S26376" s="46"/>
      <c r="U26376" s="46"/>
    </row>
    <row r="26377" spans="19:21" x14ac:dyDescent="0.25">
      <c r="S26377" s="46"/>
      <c r="U26377" s="46"/>
    </row>
    <row r="26378" spans="19:21" x14ac:dyDescent="0.25">
      <c r="S26378" s="46"/>
      <c r="U26378" s="46"/>
    </row>
    <row r="26379" spans="19:21" x14ac:dyDescent="0.25">
      <c r="S26379" s="46"/>
      <c r="U26379" s="46"/>
    </row>
    <row r="26380" spans="19:21" x14ac:dyDescent="0.25">
      <c r="S26380" s="46"/>
      <c r="U26380" s="46"/>
    </row>
    <row r="26381" spans="19:21" x14ac:dyDescent="0.25">
      <c r="S26381" s="46"/>
      <c r="U26381" s="46"/>
    </row>
    <row r="26382" spans="19:21" x14ac:dyDescent="0.25">
      <c r="S26382" s="46"/>
      <c r="U26382" s="46"/>
    </row>
    <row r="26383" spans="19:21" x14ac:dyDescent="0.25">
      <c r="S26383" s="46"/>
      <c r="U26383" s="46"/>
    </row>
    <row r="26384" spans="19:21" x14ac:dyDescent="0.25">
      <c r="S26384" s="46"/>
      <c r="U26384" s="46"/>
    </row>
    <row r="26385" spans="19:21" x14ac:dyDescent="0.25">
      <c r="S26385" s="46"/>
      <c r="U26385" s="46"/>
    </row>
    <row r="26386" spans="19:21" x14ac:dyDescent="0.25">
      <c r="S26386" s="46"/>
      <c r="U26386" s="46"/>
    </row>
    <row r="26387" spans="19:21" x14ac:dyDescent="0.25">
      <c r="S26387" s="46"/>
      <c r="U26387" s="46"/>
    </row>
    <row r="26388" spans="19:21" x14ac:dyDescent="0.25">
      <c r="S26388" s="46"/>
      <c r="U26388" s="46"/>
    </row>
    <row r="26389" spans="19:21" x14ac:dyDescent="0.25">
      <c r="S26389" s="46"/>
      <c r="U26389" s="46"/>
    </row>
    <row r="26390" spans="19:21" x14ac:dyDescent="0.25">
      <c r="S26390" s="46"/>
      <c r="U26390" s="46"/>
    </row>
    <row r="26391" spans="19:21" x14ac:dyDescent="0.25">
      <c r="S26391" s="46"/>
      <c r="U26391" s="46"/>
    </row>
    <row r="26392" spans="19:21" x14ac:dyDescent="0.25">
      <c r="S26392" s="46"/>
      <c r="U26392" s="46"/>
    </row>
    <row r="26393" spans="19:21" x14ac:dyDescent="0.25">
      <c r="S26393" s="46"/>
      <c r="U26393" s="46"/>
    </row>
    <row r="26394" spans="19:21" x14ac:dyDescent="0.25">
      <c r="S26394" s="46"/>
      <c r="U26394" s="46"/>
    </row>
    <row r="26395" spans="19:21" x14ac:dyDescent="0.25">
      <c r="S26395" s="46"/>
      <c r="U26395" s="46"/>
    </row>
    <row r="26396" spans="19:21" x14ac:dyDescent="0.25">
      <c r="S26396" s="46"/>
      <c r="U26396" s="46"/>
    </row>
    <row r="26397" spans="19:21" x14ac:dyDescent="0.25">
      <c r="S26397" s="46"/>
      <c r="U26397" s="46"/>
    </row>
    <row r="26398" spans="19:21" x14ac:dyDescent="0.25">
      <c r="S26398" s="46"/>
      <c r="U26398" s="46"/>
    </row>
    <row r="26399" spans="19:21" x14ac:dyDescent="0.25">
      <c r="S26399" s="46"/>
      <c r="U26399" s="46"/>
    </row>
    <row r="26400" spans="19:21" x14ac:dyDescent="0.25">
      <c r="S26400" s="46"/>
      <c r="U26400" s="46"/>
    </row>
    <row r="26401" spans="19:21" x14ac:dyDescent="0.25">
      <c r="S26401" s="46"/>
      <c r="U26401" s="46"/>
    </row>
    <row r="26402" spans="19:21" x14ac:dyDescent="0.25">
      <c r="S26402" s="46"/>
      <c r="U26402" s="46"/>
    </row>
    <row r="26403" spans="19:21" x14ac:dyDescent="0.25">
      <c r="S26403" s="46"/>
      <c r="U26403" s="46"/>
    </row>
    <row r="26404" spans="19:21" x14ac:dyDescent="0.25">
      <c r="S26404" s="46"/>
      <c r="U26404" s="46"/>
    </row>
    <row r="26405" spans="19:21" x14ac:dyDescent="0.25">
      <c r="S26405" s="46"/>
      <c r="U26405" s="46"/>
    </row>
    <row r="26406" spans="19:21" x14ac:dyDescent="0.25">
      <c r="S26406" s="46"/>
      <c r="U26406" s="46"/>
    </row>
    <row r="26407" spans="19:21" x14ac:dyDescent="0.25">
      <c r="S26407" s="46"/>
      <c r="U26407" s="46"/>
    </row>
    <row r="26408" spans="19:21" x14ac:dyDescent="0.25">
      <c r="S26408" s="46"/>
      <c r="U26408" s="46"/>
    </row>
    <row r="26409" spans="19:21" x14ac:dyDescent="0.25">
      <c r="S26409" s="46"/>
      <c r="U26409" s="46"/>
    </row>
    <row r="26410" spans="19:21" x14ac:dyDescent="0.25">
      <c r="S26410" s="46"/>
      <c r="U26410" s="46"/>
    </row>
    <row r="26411" spans="19:21" x14ac:dyDescent="0.25">
      <c r="S26411" s="46"/>
      <c r="U26411" s="46"/>
    </row>
    <row r="26412" spans="19:21" x14ac:dyDescent="0.25">
      <c r="S26412" s="46"/>
      <c r="U26412" s="46"/>
    </row>
    <row r="26413" spans="19:21" x14ac:dyDescent="0.25">
      <c r="S26413" s="46"/>
      <c r="U26413" s="46"/>
    </row>
    <row r="26414" spans="19:21" x14ac:dyDescent="0.25">
      <c r="S26414" s="46"/>
      <c r="U26414" s="46"/>
    </row>
    <row r="26415" spans="19:21" x14ac:dyDescent="0.25">
      <c r="S26415" s="46"/>
      <c r="U26415" s="46"/>
    </row>
    <row r="26416" spans="19:21" x14ac:dyDescent="0.25">
      <c r="S26416" s="46"/>
      <c r="U26416" s="46"/>
    </row>
    <row r="26417" spans="19:21" x14ac:dyDescent="0.25">
      <c r="S26417" s="46"/>
      <c r="U26417" s="46"/>
    </row>
    <row r="26418" spans="19:21" x14ac:dyDescent="0.25">
      <c r="S26418" s="46"/>
      <c r="U26418" s="46"/>
    </row>
    <row r="26419" spans="19:21" x14ac:dyDescent="0.25">
      <c r="S26419" s="46"/>
      <c r="U26419" s="46"/>
    </row>
    <row r="26420" spans="19:21" x14ac:dyDescent="0.25">
      <c r="S26420" s="46"/>
      <c r="U26420" s="46"/>
    </row>
    <row r="26421" spans="19:21" x14ac:dyDescent="0.25">
      <c r="S26421" s="46"/>
      <c r="U26421" s="46"/>
    </row>
    <row r="26422" spans="19:21" x14ac:dyDescent="0.25">
      <c r="S26422" s="46"/>
      <c r="U26422" s="46"/>
    </row>
    <row r="26423" spans="19:21" x14ac:dyDescent="0.25">
      <c r="S26423" s="46"/>
      <c r="U26423" s="46"/>
    </row>
    <row r="26424" spans="19:21" x14ac:dyDescent="0.25">
      <c r="S26424" s="46"/>
      <c r="U26424" s="46"/>
    </row>
    <row r="26425" spans="19:21" x14ac:dyDescent="0.25">
      <c r="S26425" s="46"/>
      <c r="U26425" s="46"/>
    </row>
    <row r="26426" spans="19:21" x14ac:dyDescent="0.25">
      <c r="S26426" s="46"/>
      <c r="U26426" s="46"/>
    </row>
    <row r="26427" spans="19:21" x14ac:dyDescent="0.25">
      <c r="S26427" s="46"/>
      <c r="U26427" s="46"/>
    </row>
    <row r="26428" spans="19:21" x14ac:dyDescent="0.25">
      <c r="S26428" s="46"/>
      <c r="U26428" s="46"/>
    </row>
    <row r="26429" spans="19:21" x14ac:dyDescent="0.25">
      <c r="S26429" s="46"/>
      <c r="U26429" s="46"/>
    </row>
    <row r="26430" spans="19:21" x14ac:dyDescent="0.25">
      <c r="S26430" s="46"/>
      <c r="U26430" s="46"/>
    </row>
    <row r="26431" spans="19:21" x14ac:dyDescent="0.25">
      <c r="S26431" s="46"/>
      <c r="U26431" s="46"/>
    </row>
    <row r="26432" spans="19:21" x14ac:dyDescent="0.25">
      <c r="S26432" s="46"/>
      <c r="U26432" s="46"/>
    </row>
    <row r="26433" spans="19:21" x14ac:dyDescent="0.25">
      <c r="S26433" s="46"/>
      <c r="U26433" s="46"/>
    </row>
    <row r="26434" spans="19:21" x14ac:dyDescent="0.25">
      <c r="S26434" s="46"/>
      <c r="U26434" s="46"/>
    </row>
    <row r="26435" spans="19:21" x14ac:dyDescent="0.25">
      <c r="S26435" s="46"/>
      <c r="U26435" s="46"/>
    </row>
    <row r="26436" spans="19:21" x14ac:dyDescent="0.25">
      <c r="S26436" s="46"/>
      <c r="U26436" s="46"/>
    </row>
    <row r="26437" spans="19:21" x14ac:dyDescent="0.25">
      <c r="S26437" s="46"/>
      <c r="U26437" s="46"/>
    </row>
    <row r="26438" spans="19:21" x14ac:dyDescent="0.25">
      <c r="S26438" s="46"/>
      <c r="U26438" s="46"/>
    </row>
    <row r="26439" spans="19:21" x14ac:dyDescent="0.25">
      <c r="S26439" s="46"/>
      <c r="U26439" s="46"/>
    </row>
    <row r="26440" spans="19:21" x14ac:dyDescent="0.25">
      <c r="S26440" s="46"/>
      <c r="U26440" s="46"/>
    </row>
    <row r="26441" spans="19:21" x14ac:dyDescent="0.25">
      <c r="S26441" s="46"/>
      <c r="U26441" s="46"/>
    </row>
    <row r="26442" spans="19:21" x14ac:dyDescent="0.25">
      <c r="S26442" s="46"/>
      <c r="U26442" s="46"/>
    </row>
    <row r="26443" spans="19:21" x14ac:dyDescent="0.25">
      <c r="S26443" s="46"/>
      <c r="U26443" s="46"/>
    </row>
    <row r="26444" spans="19:21" x14ac:dyDescent="0.25">
      <c r="S26444" s="46"/>
      <c r="U26444" s="46"/>
    </row>
    <row r="26445" spans="19:21" x14ac:dyDescent="0.25">
      <c r="S26445" s="46"/>
      <c r="U26445" s="46"/>
    </row>
    <row r="26446" spans="19:21" x14ac:dyDescent="0.25">
      <c r="S26446" s="46"/>
      <c r="U26446" s="46"/>
    </row>
    <row r="26447" spans="19:21" x14ac:dyDescent="0.25">
      <c r="S26447" s="46"/>
      <c r="U26447" s="46"/>
    </row>
    <row r="26448" spans="19:21" x14ac:dyDescent="0.25">
      <c r="S26448" s="46"/>
      <c r="U26448" s="46"/>
    </row>
    <row r="26449" spans="19:21" x14ac:dyDescent="0.25">
      <c r="S26449" s="46"/>
      <c r="U26449" s="46"/>
    </row>
    <row r="26450" spans="19:21" x14ac:dyDescent="0.25">
      <c r="S26450" s="46"/>
      <c r="U26450" s="46"/>
    </row>
    <row r="26451" spans="19:21" x14ac:dyDescent="0.25">
      <c r="S26451" s="46"/>
      <c r="U26451" s="46"/>
    </row>
    <row r="26452" spans="19:21" x14ac:dyDescent="0.25">
      <c r="S26452" s="46"/>
      <c r="U26452" s="46"/>
    </row>
    <row r="26453" spans="19:21" x14ac:dyDescent="0.25">
      <c r="S26453" s="46"/>
      <c r="U26453" s="46"/>
    </row>
    <row r="26454" spans="19:21" x14ac:dyDescent="0.25">
      <c r="S26454" s="46"/>
      <c r="U26454" s="46"/>
    </row>
    <row r="26455" spans="19:21" x14ac:dyDescent="0.25">
      <c r="S26455" s="46"/>
      <c r="U26455" s="46"/>
    </row>
    <row r="26456" spans="19:21" x14ac:dyDescent="0.25">
      <c r="S26456" s="46"/>
      <c r="U26456" s="46"/>
    </row>
    <row r="26457" spans="19:21" x14ac:dyDescent="0.25">
      <c r="S26457" s="46"/>
      <c r="U26457" s="46"/>
    </row>
    <row r="26458" spans="19:21" x14ac:dyDescent="0.25">
      <c r="S26458" s="46"/>
      <c r="U26458" s="46"/>
    </row>
    <row r="26459" spans="19:21" x14ac:dyDescent="0.25">
      <c r="S26459" s="46"/>
      <c r="U26459" s="46"/>
    </row>
    <row r="26460" spans="19:21" x14ac:dyDescent="0.25">
      <c r="S26460" s="46"/>
      <c r="U26460" s="46"/>
    </row>
    <row r="26461" spans="19:21" x14ac:dyDescent="0.25">
      <c r="S26461" s="46"/>
      <c r="U26461" s="46"/>
    </row>
    <row r="26462" spans="19:21" x14ac:dyDescent="0.25">
      <c r="S26462" s="46"/>
      <c r="U26462" s="46"/>
    </row>
    <row r="26463" spans="19:21" x14ac:dyDescent="0.25">
      <c r="S26463" s="46"/>
      <c r="U26463" s="46"/>
    </row>
    <row r="26464" spans="19:21" x14ac:dyDescent="0.25">
      <c r="S26464" s="46"/>
      <c r="U26464" s="46"/>
    </row>
    <row r="26465" spans="19:21" x14ac:dyDescent="0.25">
      <c r="S26465" s="46"/>
      <c r="U26465" s="46"/>
    </row>
    <row r="26466" spans="19:21" x14ac:dyDescent="0.25">
      <c r="S26466" s="46"/>
      <c r="U26466" s="46"/>
    </row>
    <row r="26467" spans="19:21" x14ac:dyDescent="0.25">
      <c r="S26467" s="46"/>
      <c r="U26467" s="46"/>
    </row>
    <row r="26468" spans="19:21" x14ac:dyDescent="0.25">
      <c r="S26468" s="46"/>
      <c r="U26468" s="46"/>
    </row>
    <row r="26469" spans="19:21" x14ac:dyDescent="0.25">
      <c r="S26469" s="46"/>
      <c r="U26469" s="46"/>
    </row>
    <row r="26470" spans="19:21" x14ac:dyDescent="0.25">
      <c r="S26470" s="46"/>
      <c r="U26470" s="46"/>
    </row>
    <row r="26471" spans="19:21" x14ac:dyDescent="0.25">
      <c r="S26471" s="46"/>
      <c r="U26471" s="46"/>
    </row>
    <row r="26472" spans="19:21" x14ac:dyDescent="0.25">
      <c r="S26472" s="46"/>
      <c r="U26472" s="46"/>
    </row>
    <row r="26473" spans="19:21" x14ac:dyDescent="0.25">
      <c r="S26473" s="46"/>
      <c r="U26473" s="46"/>
    </row>
    <row r="26474" spans="19:21" x14ac:dyDescent="0.25">
      <c r="S26474" s="46"/>
      <c r="U26474" s="46"/>
    </row>
    <row r="26475" spans="19:21" x14ac:dyDescent="0.25">
      <c r="S26475" s="46"/>
      <c r="U26475" s="46"/>
    </row>
    <row r="26476" spans="19:21" x14ac:dyDescent="0.25">
      <c r="S26476" s="46"/>
      <c r="U26476" s="46"/>
    </row>
    <row r="26477" spans="19:21" x14ac:dyDescent="0.25">
      <c r="S26477" s="46"/>
      <c r="U26477" s="46"/>
    </row>
    <row r="26478" spans="19:21" x14ac:dyDescent="0.25">
      <c r="S26478" s="46"/>
      <c r="U26478" s="46"/>
    </row>
    <row r="26479" spans="19:21" x14ac:dyDescent="0.25">
      <c r="S26479" s="46"/>
      <c r="U26479" s="46"/>
    </row>
    <row r="26480" spans="19:21" x14ac:dyDescent="0.25">
      <c r="S26480" s="46"/>
      <c r="U26480" s="46"/>
    </row>
    <row r="26481" spans="19:21" x14ac:dyDescent="0.25">
      <c r="S26481" s="46"/>
      <c r="U26481" s="46"/>
    </row>
    <row r="26482" spans="19:21" x14ac:dyDescent="0.25">
      <c r="S26482" s="46"/>
      <c r="U26482" s="46"/>
    </row>
    <row r="26483" spans="19:21" x14ac:dyDescent="0.25">
      <c r="S26483" s="46"/>
      <c r="U26483" s="46"/>
    </row>
    <row r="26484" spans="19:21" x14ac:dyDescent="0.25">
      <c r="S26484" s="46"/>
      <c r="U26484" s="46"/>
    </row>
    <row r="26485" spans="19:21" x14ac:dyDescent="0.25">
      <c r="S26485" s="46"/>
      <c r="U26485" s="46"/>
    </row>
    <row r="26486" spans="19:21" x14ac:dyDescent="0.25">
      <c r="S26486" s="46"/>
      <c r="U26486" s="46"/>
    </row>
    <row r="26487" spans="19:21" x14ac:dyDescent="0.25">
      <c r="S26487" s="46"/>
      <c r="U26487" s="46"/>
    </row>
    <row r="26488" spans="19:21" x14ac:dyDescent="0.25">
      <c r="S26488" s="46"/>
      <c r="U26488" s="46"/>
    </row>
    <row r="26489" spans="19:21" x14ac:dyDescent="0.25">
      <c r="S26489" s="46"/>
      <c r="U26489" s="46"/>
    </row>
    <row r="26490" spans="19:21" x14ac:dyDescent="0.25">
      <c r="S26490" s="46"/>
      <c r="U26490" s="46"/>
    </row>
    <row r="26491" spans="19:21" x14ac:dyDescent="0.25">
      <c r="S26491" s="46"/>
      <c r="U26491" s="46"/>
    </row>
    <row r="26492" spans="19:21" x14ac:dyDescent="0.25">
      <c r="S26492" s="46"/>
      <c r="U26492" s="46"/>
    </row>
    <row r="26493" spans="19:21" x14ac:dyDescent="0.25">
      <c r="S26493" s="46"/>
      <c r="U26493" s="46"/>
    </row>
    <row r="26494" spans="19:21" x14ac:dyDescent="0.25">
      <c r="S26494" s="46"/>
      <c r="U26494" s="46"/>
    </row>
    <row r="26495" spans="19:21" x14ac:dyDescent="0.25">
      <c r="S26495" s="46"/>
      <c r="U26495" s="46"/>
    </row>
    <row r="26496" spans="19:21" x14ac:dyDescent="0.25">
      <c r="S26496" s="46"/>
      <c r="U26496" s="46"/>
    </row>
    <row r="26497" spans="19:21" x14ac:dyDescent="0.25">
      <c r="S26497" s="46"/>
      <c r="U26497" s="46"/>
    </row>
    <row r="26498" spans="19:21" x14ac:dyDescent="0.25">
      <c r="S26498" s="46"/>
      <c r="U26498" s="46"/>
    </row>
    <row r="26499" spans="19:21" x14ac:dyDescent="0.25">
      <c r="S26499" s="46"/>
      <c r="U26499" s="46"/>
    </row>
    <row r="26500" spans="19:21" x14ac:dyDescent="0.25">
      <c r="S26500" s="46"/>
      <c r="U26500" s="46"/>
    </row>
    <row r="26501" spans="19:21" x14ac:dyDescent="0.25">
      <c r="S26501" s="46"/>
      <c r="U26501" s="46"/>
    </row>
    <row r="26502" spans="19:21" x14ac:dyDescent="0.25">
      <c r="S26502" s="46"/>
      <c r="U26502" s="46"/>
    </row>
    <row r="26503" spans="19:21" x14ac:dyDescent="0.25">
      <c r="S26503" s="46"/>
      <c r="U26503" s="46"/>
    </row>
    <row r="26504" spans="19:21" x14ac:dyDescent="0.25">
      <c r="S26504" s="46"/>
      <c r="U26504" s="46"/>
    </row>
    <row r="26505" spans="19:21" x14ac:dyDescent="0.25">
      <c r="S26505" s="46"/>
      <c r="U26505" s="46"/>
    </row>
    <row r="26506" spans="19:21" x14ac:dyDescent="0.25">
      <c r="S26506" s="46"/>
      <c r="U26506" s="46"/>
    </row>
    <row r="26507" spans="19:21" x14ac:dyDescent="0.25">
      <c r="S26507" s="46"/>
      <c r="U26507" s="46"/>
    </row>
    <row r="26508" spans="19:21" x14ac:dyDescent="0.25">
      <c r="S26508" s="46"/>
      <c r="U26508" s="46"/>
    </row>
    <row r="26509" spans="19:21" x14ac:dyDescent="0.25">
      <c r="S26509" s="46"/>
      <c r="U26509" s="46"/>
    </row>
    <row r="26510" spans="19:21" x14ac:dyDescent="0.25">
      <c r="S26510" s="46"/>
      <c r="U26510" s="46"/>
    </row>
    <row r="26511" spans="19:21" x14ac:dyDescent="0.25">
      <c r="S26511" s="46"/>
      <c r="U26511" s="46"/>
    </row>
    <row r="26512" spans="19:21" x14ac:dyDescent="0.25">
      <c r="S26512" s="46"/>
      <c r="U26512" s="46"/>
    </row>
    <row r="26513" spans="19:21" x14ac:dyDescent="0.25">
      <c r="S26513" s="46"/>
      <c r="U26513" s="46"/>
    </row>
    <row r="26514" spans="19:21" x14ac:dyDescent="0.25">
      <c r="S26514" s="46"/>
      <c r="U26514" s="46"/>
    </row>
    <row r="26515" spans="19:21" x14ac:dyDescent="0.25">
      <c r="S26515" s="46"/>
      <c r="U26515" s="46"/>
    </row>
    <row r="26516" spans="19:21" x14ac:dyDescent="0.25">
      <c r="S26516" s="46"/>
      <c r="U26516" s="46"/>
    </row>
    <row r="26517" spans="19:21" x14ac:dyDescent="0.25">
      <c r="S26517" s="46"/>
      <c r="U26517" s="46"/>
    </row>
    <row r="26518" spans="19:21" x14ac:dyDescent="0.25">
      <c r="S26518" s="46"/>
      <c r="U26518" s="46"/>
    </row>
    <row r="26519" spans="19:21" x14ac:dyDescent="0.25">
      <c r="S26519" s="46"/>
      <c r="U26519" s="46"/>
    </row>
    <row r="26520" spans="19:21" x14ac:dyDescent="0.25">
      <c r="S26520" s="46"/>
      <c r="U26520" s="46"/>
    </row>
    <row r="26521" spans="19:21" x14ac:dyDescent="0.25">
      <c r="S26521" s="46"/>
      <c r="U26521" s="46"/>
    </row>
    <row r="26522" spans="19:21" x14ac:dyDescent="0.25">
      <c r="S26522" s="46"/>
      <c r="U26522" s="46"/>
    </row>
    <row r="26523" spans="19:21" x14ac:dyDescent="0.25">
      <c r="S26523" s="46"/>
      <c r="U26523" s="46"/>
    </row>
    <row r="26524" spans="19:21" x14ac:dyDescent="0.25">
      <c r="S26524" s="46"/>
      <c r="U26524" s="46"/>
    </row>
    <row r="26525" spans="19:21" x14ac:dyDescent="0.25">
      <c r="S26525" s="46"/>
      <c r="U26525" s="46"/>
    </row>
    <row r="26526" spans="19:21" x14ac:dyDescent="0.25">
      <c r="S26526" s="46"/>
      <c r="U26526" s="46"/>
    </row>
    <row r="26527" spans="19:21" x14ac:dyDescent="0.25">
      <c r="S26527" s="46"/>
      <c r="U26527" s="46"/>
    </row>
    <row r="26528" spans="19:21" x14ac:dyDescent="0.25">
      <c r="S26528" s="46"/>
      <c r="U26528" s="46"/>
    </row>
    <row r="26529" spans="19:21" x14ac:dyDescent="0.25">
      <c r="S26529" s="46"/>
      <c r="U26529" s="46"/>
    </row>
    <row r="26530" spans="19:21" x14ac:dyDescent="0.25">
      <c r="S26530" s="46"/>
      <c r="U26530" s="46"/>
    </row>
    <row r="26531" spans="19:21" x14ac:dyDescent="0.25">
      <c r="S26531" s="46"/>
      <c r="U26531" s="46"/>
    </row>
    <row r="26532" spans="19:21" x14ac:dyDescent="0.25">
      <c r="S26532" s="46"/>
      <c r="U26532" s="46"/>
    </row>
    <row r="26533" spans="19:21" x14ac:dyDescent="0.25">
      <c r="S26533" s="46"/>
      <c r="U26533" s="46"/>
    </row>
    <row r="26534" spans="19:21" x14ac:dyDescent="0.25">
      <c r="S26534" s="46"/>
      <c r="U26534" s="46"/>
    </row>
    <row r="26535" spans="19:21" x14ac:dyDescent="0.25">
      <c r="S26535" s="46"/>
      <c r="U26535" s="46"/>
    </row>
    <row r="26536" spans="19:21" x14ac:dyDescent="0.25">
      <c r="S26536" s="46"/>
      <c r="U26536" s="46"/>
    </row>
    <row r="26537" spans="19:21" x14ac:dyDescent="0.25">
      <c r="S26537" s="46"/>
      <c r="U26537" s="46"/>
    </row>
    <row r="26538" spans="19:21" x14ac:dyDescent="0.25">
      <c r="S26538" s="46"/>
      <c r="U26538" s="46"/>
    </row>
    <row r="26539" spans="19:21" x14ac:dyDescent="0.25">
      <c r="S26539" s="46"/>
      <c r="U26539" s="46"/>
    </row>
    <row r="26540" spans="19:21" x14ac:dyDescent="0.25">
      <c r="S26540" s="46"/>
      <c r="U26540" s="46"/>
    </row>
    <row r="26541" spans="19:21" x14ac:dyDescent="0.25">
      <c r="S26541" s="46"/>
      <c r="U26541" s="46"/>
    </row>
    <row r="26542" spans="19:21" x14ac:dyDescent="0.25">
      <c r="S26542" s="46"/>
      <c r="U26542" s="46"/>
    </row>
    <row r="26543" spans="19:21" x14ac:dyDescent="0.25">
      <c r="S26543" s="46"/>
      <c r="U26543" s="46"/>
    </row>
    <row r="26544" spans="19:21" x14ac:dyDescent="0.25">
      <c r="S26544" s="46"/>
      <c r="U26544" s="46"/>
    </row>
    <row r="26545" spans="19:21" x14ac:dyDescent="0.25">
      <c r="S26545" s="46"/>
      <c r="U26545" s="46"/>
    </row>
    <row r="26546" spans="19:21" x14ac:dyDescent="0.25">
      <c r="S26546" s="46"/>
      <c r="U26546" s="46"/>
    </row>
    <row r="26547" spans="19:21" x14ac:dyDescent="0.25">
      <c r="S26547" s="46"/>
      <c r="U26547" s="46"/>
    </row>
    <row r="26548" spans="19:21" x14ac:dyDescent="0.25">
      <c r="S26548" s="46"/>
      <c r="U26548" s="46"/>
    </row>
    <row r="26549" spans="19:21" x14ac:dyDescent="0.25">
      <c r="S26549" s="46"/>
      <c r="U26549" s="46"/>
    </row>
    <row r="26550" spans="19:21" x14ac:dyDescent="0.25">
      <c r="S26550" s="46"/>
      <c r="U26550" s="46"/>
    </row>
    <row r="26551" spans="19:21" x14ac:dyDescent="0.25">
      <c r="S26551" s="46"/>
      <c r="U26551" s="46"/>
    </row>
    <row r="26552" spans="19:21" x14ac:dyDescent="0.25">
      <c r="S26552" s="46"/>
      <c r="U26552" s="46"/>
    </row>
    <row r="26553" spans="19:21" x14ac:dyDescent="0.25">
      <c r="S26553" s="46"/>
      <c r="U26553" s="46"/>
    </row>
    <row r="26554" spans="19:21" x14ac:dyDescent="0.25">
      <c r="S26554" s="46"/>
      <c r="U26554" s="46"/>
    </row>
    <row r="26555" spans="19:21" x14ac:dyDescent="0.25">
      <c r="S26555" s="46"/>
      <c r="U26555" s="46"/>
    </row>
    <row r="26556" spans="19:21" x14ac:dyDescent="0.25">
      <c r="S26556" s="46"/>
      <c r="U26556" s="46"/>
    </row>
    <row r="26557" spans="19:21" x14ac:dyDescent="0.25">
      <c r="S26557" s="46"/>
      <c r="U26557" s="46"/>
    </row>
    <row r="26558" spans="19:21" x14ac:dyDescent="0.25">
      <c r="S26558" s="46"/>
      <c r="U26558" s="46"/>
    </row>
    <row r="26559" spans="19:21" x14ac:dyDescent="0.25">
      <c r="S26559" s="46"/>
      <c r="U26559" s="46"/>
    </row>
    <row r="26560" spans="19:21" x14ac:dyDescent="0.25">
      <c r="S26560" s="46"/>
      <c r="U26560" s="46"/>
    </row>
    <row r="26561" spans="19:21" x14ac:dyDescent="0.25">
      <c r="S26561" s="46"/>
      <c r="U26561" s="46"/>
    </row>
    <row r="26562" spans="19:21" x14ac:dyDescent="0.25">
      <c r="S26562" s="46"/>
      <c r="U26562" s="46"/>
    </row>
    <row r="26563" spans="19:21" x14ac:dyDescent="0.25">
      <c r="S26563" s="46"/>
      <c r="U26563" s="46"/>
    </row>
    <row r="26564" spans="19:21" x14ac:dyDescent="0.25">
      <c r="S26564" s="46"/>
      <c r="U26564" s="46"/>
    </row>
    <row r="26565" spans="19:21" x14ac:dyDescent="0.25">
      <c r="S26565" s="46"/>
      <c r="U26565" s="46"/>
    </row>
    <row r="26566" spans="19:21" x14ac:dyDescent="0.25">
      <c r="S26566" s="46"/>
      <c r="U26566" s="46"/>
    </row>
    <row r="26567" spans="19:21" x14ac:dyDescent="0.25">
      <c r="S26567" s="46"/>
      <c r="U26567" s="46"/>
    </row>
    <row r="26568" spans="19:21" x14ac:dyDescent="0.25">
      <c r="S26568" s="46"/>
      <c r="U26568" s="46"/>
    </row>
    <row r="26569" spans="19:21" x14ac:dyDescent="0.25">
      <c r="S26569" s="46"/>
      <c r="U26569" s="46"/>
    </row>
    <row r="26570" spans="19:21" x14ac:dyDescent="0.25">
      <c r="S26570" s="46"/>
      <c r="U26570" s="46"/>
    </row>
    <row r="26571" spans="19:21" x14ac:dyDescent="0.25">
      <c r="S26571" s="46"/>
      <c r="U26571" s="46"/>
    </row>
    <row r="26572" spans="19:21" x14ac:dyDescent="0.25">
      <c r="S26572" s="46"/>
      <c r="U26572" s="46"/>
    </row>
    <row r="26573" spans="19:21" x14ac:dyDescent="0.25">
      <c r="S26573" s="46"/>
      <c r="U26573" s="46"/>
    </row>
    <row r="26574" spans="19:21" x14ac:dyDescent="0.25">
      <c r="S26574" s="46"/>
      <c r="U26574" s="46"/>
    </row>
    <row r="26575" spans="19:21" x14ac:dyDescent="0.25">
      <c r="S26575" s="46"/>
      <c r="U26575" s="46"/>
    </row>
    <row r="26576" spans="19:21" x14ac:dyDescent="0.25">
      <c r="S26576" s="46"/>
      <c r="U26576" s="46"/>
    </row>
    <row r="26577" spans="19:21" x14ac:dyDescent="0.25">
      <c r="S26577" s="46"/>
      <c r="U26577" s="46"/>
    </row>
    <row r="26578" spans="19:21" x14ac:dyDescent="0.25">
      <c r="S26578" s="46"/>
      <c r="U26578" s="46"/>
    </row>
    <row r="26579" spans="19:21" x14ac:dyDescent="0.25">
      <c r="S26579" s="46"/>
      <c r="U26579" s="46"/>
    </row>
    <row r="26580" spans="19:21" x14ac:dyDescent="0.25">
      <c r="S26580" s="46"/>
      <c r="U26580" s="46"/>
    </row>
    <row r="26581" spans="19:21" x14ac:dyDescent="0.25">
      <c r="S26581" s="46"/>
      <c r="U26581" s="46"/>
    </row>
    <row r="26582" spans="19:21" x14ac:dyDescent="0.25">
      <c r="S26582" s="46"/>
      <c r="U26582" s="46"/>
    </row>
    <row r="26583" spans="19:21" x14ac:dyDescent="0.25">
      <c r="S26583" s="46"/>
      <c r="U26583" s="46"/>
    </row>
    <row r="26584" spans="19:21" x14ac:dyDescent="0.25">
      <c r="S26584" s="46"/>
      <c r="U26584" s="46"/>
    </row>
    <row r="26585" spans="19:21" x14ac:dyDescent="0.25">
      <c r="S26585" s="46"/>
      <c r="U26585" s="46"/>
    </row>
    <row r="26586" spans="19:21" x14ac:dyDescent="0.25">
      <c r="S26586" s="46"/>
      <c r="U26586" s="46"/>
    </row>
    <row r="26587" spans="19:21" x14ac:dyDescent="0.25">
      <c r="S26587" s="46"/>
      <c r="U26587" s="46"/>
    </row>
    <row r="26588" spans="19:21" x14ac:dyDescent="0.25">
      <c r="S26588" s="46"/>
      <c r="U26588" s="46"/>
    </row>
    <row r="26589" spans="19:21" x14ac:dyDescent="0.25">
      <c r="S26589" s="46"/>
      <c r="U26589" s="46"/>
    </row>
    <row r="26590" spans="19:21" x14ac:dyDescent="0.25">
      <c r="S26590" s="46"/>
      <c r="U26590" s="46"/>
    </row>
    <row r="26591" spans="19:21" x14ac:dyDescent="0.25">
      <c r="S26591" s="46"/>
      <c r="U26591" s="46"/>
    </row>
    <row r="26592" spans="19:21" x14ac:dyDescent="0.25">
      <c r="S26592" s="46"/>
      <c r="U26592" s="46"/>
    </row>
    <row r="26593" spans="19:21" x14ac:dyDescent="0.25">
      <c r="S26593" s="46"/>
      <c r="U26593" s="46"/>
    </row>
    <row r="26594" spans="19:21" x14ac:dyDescent="0.25">
      <c r="S26594" s="46"/>
      <c r="U26594" s="46"/>
    </row>
    <row r="26595" spans="19:21" x14ac:dyDescent="0.25">
      <c r="S26595" s="46"/>
      <c r="U26595" s="46"/>
    </row>
    <row r="26596" spans="19:21" x14ac:dyDescent="0.25">
      <c r="S26596" s="46"/>
      <c r="U26596" s="46"/>
    </row>
    <row r="26597" spans="19:21" x14ac:dyDescent="0.25">
      <c r="S26597" s="46"/>
      <c r="U26597" s="46"/>
    </row>
    <row r="26598" spans="19:21" x14ac:dyDescent="0.25">
      <c r="S26598" s="46"/>
      <c r="U26598" s="46"/>
    </row>
    <row r="26599" spans="19:21" x14ac:dyDescent="0.25">
      <c r="S26599" s="46"/>
      <c r="U26599" s="46"/>
    </row>
    <row r="26600" spans="19:21" x14ac:dyDescent="0.25">
      <c r="S26600" s="46"/>
      <c r="U26600" s="46"/>
    </row>
    <row r="26601" spans="19:21" x14ac:dyDescent="0.25">
      <c r="S26601" s="46"/>
      <c r="U26601" s="46"/>
    </row>
    <row r="26602" spans="19:21" x14ac:dyDescent="0.25">
      <c r="S26602" s="46"/>
      <c r="U26602" s="46"/>
    </row>
    <row r="26603" spans="19:21" x14ac:dyDescent="0.25">
      <c r="S26603" s="46"/>
      <c r="U26603" s="46"/>
    </row>
    <row r="26604" spans="19:21" x14ac:dyDescent="0.25">
      <c r="S26604" s="46"/>
      <c r="U26604" s="46"/>
    </row>
    <row r="26605" spans="19:21" x14ac:dyDescent="0.25">
      <c r="S26605" s="46"/>
      <c r="U26605" s="46"/>
    </row>
    <row r="26606" spans="19:21" x14ac:dyDescent="0.25">
      <c r="S26606" s="46"/>
      <c r="U26606" s="46"/>
    </row>
    <row r="26607" spans="19:21" x14ac:dyDescent="0.25">
      <c r="S26607" s="46"/>
      <c r="U26607" s="46"/>
    </row>
    <row r="26608" spans="19:21" x14ac:dyDescent="0.25">
      <c r="S26608" s="46"/>
      <c r="U26608" s="46"/>
    </row>
    <row r="26609" spans="19:21" x14ac:dyDescent="0.25">
      <c r="S26609" s="46"/>
      <c r="U26609" s="46"/>
    </row>
    <row r="26610" spans="19:21" x14ac:dyDescent="0.25">
      <c r="S26610" s="46"/>
      <c r="U26610" s="46"/>
    </row>
    <row r="26611" spans="19:21" x14ac:dyDescent="0.25">
      <c r="S26611" s="46"/>
      <c r="U26611" s="46"/>
    </row>
    <row r="26612" spans="19:21" x14ac:dyDescent="0.25">
      <c r="S26612" s="46"/>
      <c r="U26612" s="46"/>
    </row>
    <row r="26613" spans="19:21" x14ac:dyDescent="0.25">
      <c r="S26613" s="46"/>
      <c r="U26613" s="46"/>
    </row>
    <row r="26614" spans="19:21" x14ac:dyDescent="0.25">
      <c r="S26614" s="46"/>
      <c r="U26614" s="46"/>
    </row>
    <row r="26615" spans="19:21" x14ac:dyDescent="0.25">
      <c r="S26615" s="46"/>
      <c r="U26615" s="46"/>
    </row>
    <row r="26616" spans="19:21" x14ac:dyDescent="0.25">
      <c r="S26616" s="46"/>
      <c r="U26616" s="46"/>
    </row>
    <row r="26617" spans="19:21" x14ac:dyDescent="0.25">
      <c r="S26617" s="46"/>
      <c r="U26617" s="46"/>
    </row>
    <row r="26618" spans="19:21" x14ac:dyDescent="0.25">
      <c r="S26618" s="46"/>
      <c r="U26618" s="46"/>
    </row>
    <row r="26619" spans="19:21" x14ac:dyDescent="0.25">
      <c r="S26619" s="46"/>
      <c r="U26619" s="46"/>
    </row>
    <row r="26620" spans="19:21" x14ac:dyDescent="0.25">
      <c r="S26620" s="46"/>
      <c r="U26620" s="46"/>
    </row>
    <row r="26621" spans="19:21" x14ac:dyDescent="0.25">
      <c r="S26621" s="46"/>
      <c r="U26621" s="46"/>
    </row>
    <row r="26622" spans="19:21" x14ac:dyDescent="0.25">
      <c r="S26622" s="46"/>
      <c r="U26622" s="46"/>
    </row>
    <row r="26623" spans="19:21" x14ac:dyDescent="0.25">
      <c r="S26623" s="46"/>
      <c r="U26623" s="46"/>
    </row>
    <row r="26624" spans="19:21" x14ac:dyDescent="0.25">
      <c r="S26624" s="46"/>
      <c r="U26624" s="46"/>
    </row>
    <row r="26625" spans="19:21" x14ac:dyDescent="0.25">
      <c r="S26625" s="46"/>
      <c r="U26625" s="46"/>
    </row>
    <row r="26626" spans="19:21" x14ac:dyDescent="0.25">
      <c r="S26626" s="46"/>
      <c r="U26626" s="46"/>
    </row>
    <row r="26627" spans="19:21" x14ac:dyDescent="0.25">
      <c r="S26627" s="46"/>
      <c r="U26627" s="46"/>
    </row>
    <row r="26628" spans="19:21" x14ac:dyDescent="0.25">
      <c r="S26628" s="46"/>
      <c r="U26628" s="46"/>
    </row>
    <row r="26629" spans="19:21" x14ac:dyDescent="0.25">
      <c r="S26629" s="46"/>
      <c r="U26629" s="46"/>
    </row>
    <row r="26630" spans="19:21" x14ac:dyDescent="0.25">
      <c r="S26630" s="46"/>
      <c r="U26630" s="46"/>
    </row>
    <row r="26631" spans="19:21" x14ac:dyDescent="0.25">
      <c r="S26631" s="46"/>
      <c r="U26631" s="46"/>
    </row>
    <row r="26632" spans="19:21" x14ac:dyDescent="0.25">
      <c r="S26632" s="46"/>
      <c r="U26632" s="46"/>
    </row>
    <row r="26633" spans="19:21" x14ac:dyDescent="0.25">
      <c r="S26633" s="46"/>
      <c r="U26633" s="46"/>
    </row>
    <row r="26634" spans="19:21" x14ac:dyDescent="0.25">
      <c r="S26634" s="46"/>
      <c r="U26634" s="46"/>
    </row>
    <row r="26635" spans="19:21" x14ac:dyDescent="0.25">
      <c r="S26635" s="46"/>
      <c r="U26635" s="46"/>
    </row>
    <row r="26636" spans="19:21" x14ac:dyDescent="0.25">
      <c r="S26636" s="46"/>
      <c r="U26636" s="46"/>
    </row>
    <row r="26637" spans="19:21" x14ac:dyDescent="0.25">
      <c r="S26637" s="46"/>
      <c r="U26637" s="46"/>
    </row>
    <row r="26638" spans="19:21" x14ac:dyDescent="0.25">
      <c r="S26638" s="46"/>
      <c r="U26638" s="46"/>
    </row>
    <row r="26639" spans="19:21" x14ac:dyDescent="0.25">
      <c r="S26639" s="46"/>
      <c r="U26639" s="46"/>
    </row>
    <row r="26640" spans="19:21" x14ac:dyDescent="0.25">
      <c r="S26640" s="46"/>
      <c r="U26640" s="46"/>
    </row>
    <row r="26641" spans="19:21" x14ac:dyDescent="0.25">
      <c r="S26641" s="46"/>
      <c r="U26641" s="46"/>
    </row>
    <row r="26642" spans="19:21" x14ac:dyDescent="0.25">
      <c r="S26642" s="46"/>
      <c r="U26642" s="46"/>
    </row>
    <row r="26643" spans="19:21" x14ac:dyDescent="0.25">
      <c r="S26643" s="46"/>
      <c r="U26643" s="46"/>
    </row>
    <row r="26644" spans="19:21" x14ac:dyDescent="0.25">
      <c r="S26644" s="46"/>
      <c r="U26644" s="46"/>
    </row>
    <row r="26645" spans="19:21" x14ac:dyDescent="0.25">
      <c r="S26645" s="46"/>
      <c r="U26645" s="46"/>
    </row>
    <row r="26646" spans="19:21" x14ac:dyDescent="0.25">
      <c r="S26646" s="46"/>
      <c r="U26646" s="46"/>
    </row>
    <row r="26647" spans="19:21" x14ac:dyDescent="0.25">
      <c r="S26647" s="46"/>
      <c r="U26647" s="46"/>
    </row>
    <row r="26648" spans="19:21" x14ac:dyDescent="0.25">
      <c r="S26648" s="46"/>
      <c r="U26648" s="46"/>
    </row>
    <row r="26649" spans="19:21" x14ac:dyDescent="0.25">
      <c r="S26649" s="46"/>
      <c r="U26649" s="46"/>
    </row>
    <row r="26650" spans="19:21" x14ac:dyDescent="0.25">
      <c r="S26650" s="46"/>
      <c r="U26650" s="46"/>
    </row>
    <row r="26651" spans="19:21" x14ac:dyDescent="0.25">
      <c r="S26651" s="46"/>
      <c r="U26651" s="46"/>
    </row>
    <row r="26652" spans="19:21" x14ac:dyDescent="0.25">
      <c r="S26652" s="46"/>
      <c r="U26652" s="46"/>
    </row>
    <row r="26653" spans="19:21" x14ac:dyDescent="0.25">
      <c r="S26653" s="46"/>
      <c r="U26653" s="46"/>
    </row>
    <row r="26654" spans="19:21" x14ac:dyDescent="0.25">
      <c r="S26654" s="46"/>
      <c r="U26654" s="46"/>
    </row>
    <row r="26655" spans="19:21" x14ac:dyDescent="0.25">
      <c r="S26655" s="46"/>
      <c r="U26655" s="46"/>
    </row>
    <row r="26656" spans="19:21" x14ac:dyDescent="0.25">
      <c r="S26656" s="46"/>
      <c r="U26656" s="46"/>
    </row>
    <row r="26657" spans="19:21" x14ac:dyDescent="0.25">
      <c r="S26657" s="46"/>
      <c r="U26657" s="46"/>
    </row>
    <row r="26658" spans="19:21" x14ac:dyDescent="0.25">
      <c r="S26658" s="46"/>
      <c r="U26658" s="46"/>
    </row>
    <row r="26659" spans="19:21" x14ac:dyDescent="0.25">
      <c r="S26659" s="46"/>
      <c r="U26659" s="46"/>
    </row>
    <row r="26660" spans="19:21" x14ac:dyDescent="0.25">
      <c r="S26660" s="46"/>
      <c r="U26660" s="46"/>
    </row>
    <row r="26661" spans="19:21" x14ac:dyDescent="0.25">
      <c r="S26661" s="46"/>
      <c r="U26661" s="46"/>
    </row>
    <row r="26662" spans="19:21" x14ac:dyDescent="0.25">
      <c r="S26662" s="46"/>
      <c r="U26662" s="46"/>
    </row>
    <row r="26663" spans="19:21" x14ac:dyDescent="0.25">
      <c r="S26663" s="46"/>
      <c r="U26663" s="46"/>
    </row>
    <row r="26664" spans="19:21" x14ac:dyDescent="0.25">
      <c r="S26664" s="46"/>
      <c r="U26664" s="46"/>
    </row>
    <row r="26665" spans="19:21" x14ac:dyDescent="0.25">
      <c r="S26665" s="46"/>
      <c r="U26665" s="46"/>
    </row>
    <row r="26666" spans="19:21" x14ac:dyDescent="0.25">
      <c r="S26666" s="46"/>
      <c r="U26666" s="46"/>
    </row>
    <row r="26667" spans="19:21" x14ac:dyDescent="0.25">
      <c r="S26667" s="46"/>
      <c r="U26667" s="46"/>
    </row>
    <row r="26668" spans="19:21" x14ac:dyDescent="0.25">
      <c r="S26668" s="46"/>
      <c r="U26668" s="46"/>
    </row>
    <row r="26669" spans="19:21" x14ac:dyDescent="0.25">
      <c r="S26669" s="46"/>
      <c r="U26669" s="46"/>
    </row>
    <row r="26670" spans="19:21" x14ac:dyDescent="0.25">
      <c r="S26670" s="46"/>
      <c r="U26670" s="46"/>
    </row>
    <row r="26671" spans="19:21" x14ac:dyDescent="0.25">
      <c r="S26671" s="46"/>
      <c r="U26671" s="46"/>
    </row>
    <row r="26672" spans="19:21" x14ac:dyDescent="0.25">
      <c r="S26672" s="46"/>
      <c r="U26672" s="46"/>
    </row>
    <row r="26673" spans="19:21" x14ac:dyDescent="0.25">
      <c r="S26673" s="46"/>
      <c r="U26673" s="46"/>
    </row>
    <row r="26674" spans="19:21" x14ac:dyDescent="0.25">
      <c r="S26674" s="46"/>
      <c r="U26674" s="46"/>
    </row>
    <row r="26675" spans="19:21" x14ac:dyDescent="0.25">
      <c r="S26675" s="46"/>
      <c r="U26675" s="46"/>
    </row>
    <row r="26676" spans="19:21" x14ac:dyDescent="0.25">
      <c r="S26676" s="46"/>
      <c r="U26676" s="46"/>
    </row>
    <row r="26677" spans="19:21" x14ac:dyDescent="0.25">
      <c r="S26677" s="46"/>
      <c r="U26677" s="46"/>
    </row>
    <row r="26678" spans="19:21" x14ac:dyDescent="0.25">
      <c r="S26678" s="46"/>
      <c r="U26678" s="46"/>
    </row>
    <row r="26679" spans="19:21" x14ac:dyDescent="0.25">
      <c r="S26679" s="46"/>
      <c r="U26679" s="46"/>
    </row>
    <row r="26680" spans="19:21" x14ac:dyDescent="0.25">
      <c r="S26680" s="46"/>
      <c r="U26680" s="46"/>
    </row>
    <row r="26681" spans="19:21" x14ac:dyDescent="0.25">
      <c r="S26681" s="46"/>
      <c r="U26681" s="46"/>
    </row>
    <row r="26682" spans="19:21" x14ac:dyDescent="0.25">
      <c r="S26682" s="46"/>
      <c r="U26682" s="46"/>
    </row>
    <row r="26683" spans="19:21" x14ac:dyDescent="0.25">
      <c r="S26683" s="46"/>
      <c r="U26683" s="46"/>
    </row>
    <row r="26684" spans="19:21" x14ac:dyDescent="0.25">
      <c r="S26684" s="46"/>
      <c r="U26684" s="46"/>
    </row>
    <row r="26685" spans="19:21" x14ac:dyDescent="0.25">
      <c r="S26685" s="46"/>
      <c r="U26685" s="46"/>
    </row>
    <row r="26686" spans="19:21" x14ac:dyDescent="0.25">
      <c r="S26686" s="46"/>
      <c r="U26686" s="46"/>
    </row>
    <row r="26687" spans="19:21" x14ac:dyDescent="0.25">
      <c r="S26687" s="46"/>
      <c r="U26687" s="46"/>
    </row>
    <row r="26688" spans="19:21" x14ac:dyDescent="0.25">
      <c r="S26688" s="46"/>
      <c r="U26688" s="46"/>
    </row>
    <row r="26689" spans="19:21" x14ac:dyDescent="0.25">
      <c r="S26689" s="46"/>
      <c r="U26689" s="46"/>
    </row>
    <row r="26690" spans="19:21" x14ac:dyDescent="0.25">
      <c r="S26690" s="46"/>
      <c r="U26690" s="46"/>
    </row>
    <row r="26691" spans="19:21" x14ac:dyDescent="0.25">
      <c r="S26691" s="46"/>
      <c r="U26691" s="46"/>
    </row>
    <row r="26692" spans="19:21" x14ac:dyDescent="0.25">
      <c r="S26692" s="46"/>
      <c r="U26692" s="46"/>
    </row>
    <row r="26693" spans="19:21" x14ac:dyDescent="0.25">
      <c r="S26693" s="46"/>
      <c r="U26693" s="46"/>
    </row>
    <row r="26694" spans="19:21" x14ac:dyDescent="0.25">
      <c r="S26694" s="46"/>
      <c r="U26694" s="46"/>
    </row>
    <row r="26695" spans="19:21" x14ac:dyDescent="0.25">
      <c r="S26695" s="46"/>
      <c r="U26695" s="46"/>
    </row>
    <row r="26696" spans="19:21" x14ac:dyDescent="0.25">
      <c r="S26696" s="46"/>
      <c r="U26696" s="46"/>
    </row>
    <row r="26697" spans="19:21" x14ac:dyDescent="0.25">
      <c r="S26697" s="46"/>
      <c r="U26697" s="46"/>
    </row>
    <row r="26698" spans="19:21" x14ac:dyDescent="0.25">
      <c r="S26698" s="46"/>
      <c r="U26698" s="46"/>
    </row>
    <row r="26699" spans="19:21" x14ac:dyDescent="0.25">
      <c r="S26699" s="46"/>
      <c r="U26699" s="46"/>
    </row>
    <row r="26700" spans="19:21" x14ac:dyDescent="0.25">
      <c r="S26700" s="46"/>
      <c r="U26700" s="46"/>
    </row>
    <row r="26701" spans="19:21" x14ac:dyDescent="0.25">
      <c r="S26701" s="46"/>
      <c r="U26701" s="46"/>
    </row>
    <row r="26702" spans="19:21" x14ac:dyDescent="0.25">
      <c r="S26702" s="46"/>
      <c r="U26702" s="46"/>
    </row>
    <row r="26703" spans="19:21" x14ac:dyDescent="0.25">
      <c r="S26703" s="46"/>
      <c r="U26703" s="46"/>
    </row>
    <row r="26704" spans="19:21" x14ac:dyDescent="0.25">
      <c r="S26704" s="46"/>
      <c r="U26704" s="46"/>
    </row>
    <row r="26705" spans="19:21" x14ac:dyDescent="0.25">
      <c r="S26705" s="46"/>
      <c r="U26705" s="46"/>
    </row>
    <row r="26706" spans="19:21" x14ac:dyDescent="0.25">
      <c r="S26706" s="46"/>
      <c r="U26706" s="46"/>
    </row>
    <row r="26707" spans="19:21" x14ac:dyDescent="0.25">
      <c r="S26707" s="46"/>
      <c r="U26707" s="46"/>
    </row>
    <row r="26708" spans="19:21" x14ac:dyDescent="0.25">
      <c r="S26708" s="46"/>
      <c r="U26708" s="46"/>
    </row>
    <row r="26709" spans="19:21" x14ac:dyDescent="0.25">
      <c r="S26709" s="46"/>
      <c r="U26709" s="46"/>
    </row>
    <row r="26710" spans="19:21" x14ac:dyDescent="0.25">
      <c r="S26710" s="46"/>
      <c r="U26710" s="46"/>
    </row>
    <row r="26711" spans="19:21" x14ac:dyDescent="0.25">
      <c r="S26711" s="46"/>
      <c r="U26711" s="46"/>
    </row>
    <row r="26712" spans="19:21" x14ac:dyDescent="0.25">
      <c r="S26712" s="46"/>
      <c r="U26712" s="46"/>
    </row>
    <row r="26713" spans="19:21" x14ac:dyDescent="0.25">
      <c r="S26713" s="46"/>
      <c r="U26713" s="46"/>
    </row>
    <row r="26714" spans="19:21" x14ac:dyDescent="0.25">
      <c r="S26714" s="46"/>
      <c r="U26714" s="46"/>
    </row>
    <row r="26715" spans="19:21" x14ac:dyDescent="0.25">
      <c r="S26715" s="46"/>
      <c r="U26715" s="46"/>
    </row>
    <row r="26716" spans="19:21" x14ac:dyDescent="0.25">
      <c r="S26716" s="46"/>
      <c r="U26716" s="46"/>
    </row>
    <row r="26717" spans="19:21" x14ac:dyDescent="0.25">
      <c r="S26717" s="46"/>
      <c r="U26717" s="46"/>
    </row>
    <row r="26718" spans="19:21" x14ac:dyDescent="0.25">
      <c r="S26718" s="46"/>
      <c r="U26718" s="46"/>
    </row>
    <row r="26719" spans="19:21" x14ac:dyDescent="0.25">
      <c r="S26719" s="46"/>
      <c r="U26719" s="46"/>
    </row>
    <row r="26720" spans="19:21" x14ac:dyDescent="0.25">
      <c r="S26720" s="46"/>
      <c r="U26720" s="46"/>
    </row>
    <row r="26721" spans="19:21" x14ac:dyDescent="0.25">
      <c r="S26721" s="46"/>
      <c r="U26721" s="46"/>
    </row>
    <row r="26722" spans="19:21" x14ac:dyDescent="0.25">
      <c r="S26722" s="46"/>
      <c r="U26722" s="46"/>
    </row>
    <row r="26723" spans="19:21" x14ac:dyDescent="0.25">
      <c r="S26723" s="46"/>
      <c r="U26723" s="46"/>
    </row>
    <row r="26724" spans="19:21" x14ac:dyDescent="0.25">
      <c r="S26724" s="46"/>
      <c r="U26724" s="46"/>
    </row>
    <row r="26725" spans="19:21" x14ac:dyDescent="0.25">
      <c r="S26725" s="46"/>
      <c r="U26725" s="46"/>
    </row>
    <row r="26726" spans="19:21" x14ac:dyDescent="0.25">
      <c r="S26726" s="46"/>
      <c r="U26726" s="46"/>
    </row>
    <row r="26727" spans="19:21" x14ac:dyDescent="0.25">
      <c r="S26727" s="46"/>
      <c r="U26727" s="46"/>
    </row>
    <row r="26728" spans="19:21" x14ac:dyDescent="0.25">
      <c r="S26728" s="46"/>
      <c r="U26728" s="46"/>
    </row>
    <row r="26729" spans="19:21" x14ac:dyDescent="0.25">
      <c r="S26729" s="46"/>
      <c r="U26729" s="46"/>
    </row>
    <row r="26730" spans="19:21" x14ac:dyDescent="0.25">
      <c r="S26730" s="46"/>
      <c r="U26730" s="46"/>
    </row>
    <row r="26731" spans="19:21" x14ac:dyDescent="0.25">
      <c r="S26731" s="46"/>
      <c r="U26731" s="46"/>
    </row>
    <row r="26732" spans="19:21" x14ac:dyDescent="0.25">
      <c r="S26732" s="46"/>
      <c r="U26732" s="46"/>
    </row>
    <row r="26733" spans="19:21" x14ac:dyDescent="0.25">
      <c r="S26733" s="46"/>
      <c r="U26733" s="46"/>
    </row>
    <row r="26734" spans="19:21" x14ac:dyDescent="0.25">
      <c r="S26734" s="46"/>
      <c r="U26734" s="46"/>
    </row>
    <row r="26735" spans="19:21" x14ac:dyDescent="0.25">
      <c r="S26735" s="46"/>
      <c r="U26735" s="46"/>
    </row>
    <row r="26736" spans="19:21" x14ac:dyDescent="0.25">
      <c r="S26736" s="46"/>
      <c r="U26736" s="46"/>
    </row>
    <row r="26737" spans="19:21" x14ac:dyDescent="0.25">
      <c r="S26737" s="46"/>
      <c r="U26737" s="46"/>
    </row>
    <row r="26738" spans="19:21" x14ac:dyDescent="0.25">
      <c r="S26738" s="46"/>
      <c r="U26738" s="46"/>
    </row>
    <row r="26739" spans="19:21" x14ac:dyDescent="0.25">
      <c r="S26739" s="46"/>
      <c r="U26739" s="46"/>
    </row>
    <row r="26740" spans="19:21" x14ac:dyDescent="0.25">
      <c r="S26740" s="46"/>
      <c r="U26740" s="46"/>
    </row>
    <row r="26741" spans="19:21" x14ac:dyDescent="0.25">
      <c r="S26741" s="46"/>
      <c r="U26741" s="46"/>
    </row>
    <row r="26742" spans="19:21" x14ac:dyDescent="0.25">
      <c r="S26742" s="46"/>
      <c r="U26742" s="46"/>
    </row>
    <row r="26743" spans="19:21" x14ac:dyDescent="0.25">
      <c r="S26743" s="46"/>
      <c r="U26743" s="46"/>
    </row>
    <row r="26744" spans="19:21" x14ac:dyDescent="0.25">
      <c r="S26744" s="46"/>
      <c r="U26744" s="46"/>
    </row>
    <row r="26745" spans="19:21" x14ac:dyDescent="0.25">
      <c r="S26745" s="46"/>
      <c r="U26745" s="46"/>
    </row>
    <row r="26746" spans="19:21" x14ac:dyDescent="0.25">
      <c r="S26746" s="46"/>
      <c r="U26746" s="46"/>
    </row>
    <row r="26747" spans="19:21" x14ac:dyDescent="0.25">
      <c r="S26747" s="46"/>
      <c r="U26747" s="46"/>
    </row>
    <row r="26748" spans="19:21" x14ac:dyDescent="0.25">
      <c r="S26748" s="46"/>
      <c r="U26748" s="46"/>
    </row>
    <row r="26749" spans="19:21" x14ac:dyDescent="0.25">
      <c r="S26749" s="46"/>
      <c r="U26749" s="46"/>
    </row>
    <row r="26750" spans="19:21" x14ac:dyDescent="0.25">
      <c r="S26750" s="46"/>
      <c r="U26750" s="46"/>
    </row>
    <row r="26751" spans="19:21" x14ac:dyDescent="0.25">
      <c r="S26751" s="46"/>
      <c r="U26751" s="46"/>
    </row>
    <row r="26752" spans="19:21" x14ac:dyDescent="0.25">
      <c r="S26752" s="46"/>
      <c r="U26752" s="46"/>
    </row>
    <row r="26753" spans="19:21" x14ac:dyDescent="0.25">
      <c r="S26753" s="46"/>
      <c r="U26753" s="46"/>
    </row>
    <row r="26754" spans="19:21" x14ac:dyDescent="0.25">
      <c r="S26754" s="46"/>
      <c r="U26754" s="46"/>
    </row>
    <row r="26755" spans="19:21" x14ac:dyDescent="0.25">
      <c r="S26755" s="46"/>
      <c r="U26755" s="46"/>
    </row>
    <row r="26756" spans="19:21" x14ac:dyDescent="0.25">
      <c r="S26756" s="46"/>
      <c r="U26756" s="46"/>
    </row>
    <row r="26757" spans="19:21" x14ac:dyDescent="0.25">
      <c r="S26757" s="46"/>
      <c r="U26757" s="46"/>
    </row>
    <row r="26758" spans="19:21" x14ac:dyDescent="0.25">
      <c r="S26758" s="46"/>
      <c r="U26758" s="46"/>
    </row>
    <row r="26759" spans="19:21" x14ac:dyDescent="0.25">
      <c r="S26759" s="46"/>
      <c r="U26759" s="46"/>
    </row>
    <row r="26760" spans="19:21" x14ac:dyDescent="0.25">
      <c r="S26760" s="46"/>
      <c r="U26760" s="46"/>
    </row>
    <row r="26761" spans="19:21" x14ac:dyDescent="0.25">
      <c r="S26761" s="46"/>
      <c r="U26761" s="46"/>
    </row>
    <row r="26762" spans="19:21" x14ac:dyDescent="0.25">
      <c r="S26762" s="46"/>
      <c r="U26762" s="46"/>
    </row>
    <row r="26763" spans="19:21" x14ac:dyDescent="0.25">
      <c r="S26763" s="46"/>
      <c r="U26763" s="46"/>
    </row>
    <row r="26764" spans="19:21" x14ac:dyDescent="0.25">
      <c r="S26764" s="46"/>
      <c r="U26764" s="46"/>
    </row>
    <row r="26765" spans="19:21" x14ac:dyDescent="0.25">
      <c r="S26765" s="46"/>
      <c r="U26765" s="46"/>
    </row>
    <row r="26766" spans="19:21" x14ac:dyDescent="0.25">
      <c r="S26766" s="46"/>
      <c r="U26766" s="46"/>
    </row>
    <row r="26767" spans="19:21" x14ac:dyDescent="0.25">
      <c r="S26767" s="46"/>
      <c r="U26767" s="46"/>
    </row>
    <row r="26768" spans="19:21" x14ac:dyDescent="0.25">
      <c r="S26768" s="46"/>
      <c r="U26768" s="46"/>
    </row>
    <row r="26769" spans="19:21" x14ac:dyDescent="0.25">
      <c r="S26769" s="46"/>
      <c r="U26769" s="46"/>
    </row>
    <row r="26770" spans="19:21" x14ac:dyDescent="0.25">
      <c r="S26770" s="46"/>
      <c r="U26770" s="46"/>
    </row>
    <row r="26771" spans="19:21" x14ac:dyDescent="0.25">
      <c r="S26771" s="46"/>
      <c r="U26771" s="46"/>
    </row>
    <row r="26772" spans="19:21" x14ac:dyDescent="0.25">
      <c r="S26772" s="46"/>
      <c r="U26772" s="46"/>
    </row>
    <row r="26773" spans="19:21" x14ac:dyDescent="0.25">
      <c r="S26773" s="46"/>
      <c r="U26773" s="46"/>
    </row>
    <row r="26774" spans="19:21" x14ac:dyDescent="0.25">
      <c r="S26774" s="46"/>
      <c r="U26774" s="46"/>
    </row>
    <row r="26775" spans="19:21" x14ac:dyDescent="0.25">
      <c r="S26775" s="46"/>
      <c r="U26775" s="46"/>
    </row>
    <row r="26776" spans="19:21" x14ac:dyDescent="0.25">
      <c r="S26776" s="46"/>
      <c r="U26776" s="46"/>
    </row>
    <row r="26777" spans="19:21" x14ac:dyDescent="0.25">
      <c r="S26777" s="46"/>
      <c r="U26777" s="46"/>
    </row>
    <row r="26778" spans="19:21" x14ac:dyDescent="0.25">
      <c r="S26778" s="46"/>
      <c r="U26778" s="46"/>
    </row>
    <row r="26779" spans="19:21" x14ac:dyDescent="0.25">
      <c r="S26779" s="46"/>
      <c r="U26779" s="46"/>
    </row>
    <row r="26780" spans="19:21" x14ac:dyDescent="0.25">
      <c r="S26780" s="46"/>
      <c r="U26780" s="46"/>
    </row>
    <row r="26781" spans="19:21" x14ac:dyDescent="0.25">
      <c r="S26781" s="46"/>
      <c r="U26781" s="46"/>
    </row>
    <row r="26782" spans="19:21" x14ac:dyDescent="0.25">
      <c r="S26782" s="46"/>
      <c r="U26782" s="46"/>
    </row>
    <row r="26783" spans="19:21" x14ac:dyDescent="0.25">
      <c r="S26783" s="46"/>
      <c r="U26783" s="46"/>
    </row>
    <row r="26784" spans="19:21" x14ac:dyDescent="0.25">
      <c r="S26784" s="46"/>
      <c r="U26784" s="46"/>
    </row>
    <row r="26785" spans="19:21" x14ac:dyDescent="0.25">
      <c r="S26785" s="46"/>
      <c r="U26785" s="46"/>
    </row>
    <row r="26786" spans="19:21" x14ac:dyDescent="0.25">
      <c r="S26786" s="46"/>
      <c r="U26786" s="46"/>
    </row>
    <row r="26787" spans="19:21" x14ac:dyDescent="0.25">
      <c r="S26787" s="46"/>
      <c r="U26787" s="46"/>
    </row>
    <row r="26788" spans="19:21" x14ac:dyDescent="0.25">
      <c r="S26788" s="46"/>
      <c r="U26788" s="46"/>
    </row>
    <row r="26789" spans="19:21" x14ac:dyDescent="0.25">
      <c r="S26789" s="46"/>
      <c r="U26789" s="46"/>
    </row>
    <row r="26790" spans="19:21" x14ac:dyDescent="0.25">
      <c r="S26790" s="46"/>
      <c r="U26790" s="46"/>
    </row>
    <row r="26791" spans="19:21" x14ac:dyDescent="0.25">
      <c r="S26791" s="46"/>
      <c r="U26791" s="46"/>
    </row>
    <row r="26792" spans="19:21" x14ac:dyDescent="0.25">
      <c r="S26792" s="46"/>
      <c r="U26792" s="46"/>
    </row>
    <row r="26793" spans="19:21" x14ac:dyDescent="0.25">
      <c r="S26793" s="46"/>
      <c r="U26793" s="46"/>
    </row>
    <row r="26794" spans="19:21" x14ac:dyDescent="0.25">
      <c r="S26794" s="46"/>
      <c r="U26794" s="46"/>
    </row>
    <row r="26795" spans="19:21" x14ac:dyDescent="0.25">
      <c r="S26795" s="46"/>
      <c r="U26795" s="46"/>
    </row>
    <row r="26796" spans="19:21" x14ac:dyDescent="0.25">
      <c r="S26796" s="46"/>
      <c r="U26796" s="46"/>
    </row>
    <row r="26797" spans="19:21" x14ac:dyDescent="0.25">
      <c r="S26797" s="46"/>
      <c r="U26797" s="46"/>
    </row>
    <row r="26798" spans="19:21" x14ac:dyDescent="0.25">
      <c r="S26798" s="46"/>
      <c r="U26798" s="46"/>
    </row>
    <row r="26799" spans="19:21" x14ac:dyDescent="0.25">
      <c r="S26799" s="46"/>
      <c r="U26799" s="46"/>
    </row>
    <row r="26800" spans="19:21" x14ac:dyDescent="0.25">
      <c r="S26800" s="46"/>
      <c r="U26800" s="46"/>
    </row>
    <row r="26801" spans="19:21" x14ac:dyDescent="0.25">
      <c r="S26801" s="46"/>
      <c r="U26801" s="46"/>
    </row>
    <row r="26802" spans="19:21" x14ac:dyDescent="0.25">
      <c r="S26802" s="46"/>
      <c r="U26802" s="46"/>
    </row>
    <row r="26803" spans="19:21" x14ac:dyDescent="0.25">
      <c r="S26803" s="46"/>
      <c r="U26803" s="46"/>
    </row>
    <row r="26804" spans="19:21" x14ac:dyDescent="0.25">
      <c r="S26804" s="46"/>
      <c r="U26804" s="46"/>
    </row>
    <row r="26805" spans="19:21" x14ac:dyDescent="0.25">
      <c r="S26805" s="46"/>
      <c r="U26805" s="46"/>
    </row>
    <row r="26806" spans="19:21" x14ac:dyDescent="0.25">
      <c r="S26806" s="46"/>
      <c r="U26806" s="46"/>
    </row>
    <row r="26807" spans="19:21" x14ac:dyDescent="0.25">
      <c r="S26807" s="46"/>
      <c r="U26807" s="46"/>
    </row>
    <row r="26808" spans="19:21" x14ac:dyDescent="0.25">
      <c r="S26808" s="46"/>
      <c r="U26808" s="46"/>
    </row>
    <row r="26809" spans="19:21" x14ac:dyDescent="0.25">
      <c r="S26809" s="46"/>
      <c r="U26809" s="46"/>
    </row>
    <row r="26810" spans="19:21" x14ac:dyDescent="0.25">
      <c r="S26810" s="46"/>
      <c r="U26810" s="46"/>
    </row>
    <row r="26811" spans="19:21" x14ac:dyDescent="0.25">
      <c r="S26811" s="46"/>
      <c r="U26811" s="46"/>
    </row>
    <row r="26812" spans="19:21" x14ac:dyDescent="0.25">
      <c r="S26812" s="46"/>
      <c r="U26812" s="46"/>
    </row>
    <row r="26813" spans="19:21" x14ac:dyDescent="0.25">
      <c r="S26813" s="46"/>
      <c r="U26813" s="46"/>
    </row>
    <row r="26814" spans="19:21" x14ac:dyDescent="0.25">
      <c r="S26814" s="46"/>
      <c r="U26814" s="46"/>
    </row>
    <row r="26815" spans="19:21" x14ac:dyDescent="0.25">
      <c r="S26815" s="46"/>
      <c r="U26815" s="46"/>
    </row>
    <row r="26816" spans="19:21" x14ac:dyDescent="0.25">
      <c r="S26816" s="46"/>
      <c r="U26816" s="46"/>
    </row>
    <row r="26817" spans="19:21" x14ac:dyDescent="0.25">
      <c r="S26817" s="46"/>
      <c r="U26817" s="46"/>
    </row>
    <row r="26818" spans="19:21" x14ac:dyDescent="0.25">
      <c r="S26818" s="46"/>
      <c r="U26818" s="46"/>
    </row>
    <row r="26819" spans="19:21" x14ac:dyDescent="0.25">
      <c r="S26819" s="46"/>
      <c r="U26819" s="46"/>
    </row>
    <row r="26820" spans="19:21" x14ac:dyDescent="0.25">
      <c r="S26820" s="46"/>
      <c r="U26820" s="46"/>
    </row>
    <row r="26821" spans="19:21" x14ac:dyDescent="0.25">
      <c r="S26821" s="46"/>
      <c r="U26821" s="46"/>
    </row>
    <row r="26822" spans="19:21" x14ac:dyDescent="0.25">
      <c r="S26822" s="46"/>
      <c r="U26822" s="46"/>
    </row>
    <row r="26823" spans="19:21" x14ac:dyDescent="0.25">
      <c r="S26823" s="46"/>
      <c r="U26823" s="46"/>
    </row>
    <row r="26824" spans="19:21" x14ac:dyDescent="0.25">
      <c r="S26824" s="46"/>
      <c r="U26824" s="46"/>
    </row>
    <row r="26825" spans="19:21" x14ac:dyDescent="0.25">
      <c r="S26825" s="46"/>
      <c r="U26825" s="46"/>
    </row>
    <row r="26826" spans="19:21" x14ac:dyDescent="0.25">
      <c r="S26826" s="46"/>
      <c r="U26826" s="46"/>
    </row>
    <row r="26827" spans="19:21" x14ac:dyDescent="0.25">
      <c r="S26827" s="46"/>
      <c r="U26827" s="46"/>
    </row>
    <row r="26828" spans="19:21" x14ac:dyDescent="0.25">
      <c r="S26828" s="46"/>
      <c r="U26828" s="46"/>
    </row>
    <row r="26829" spans="19:21" x14ac:dyDescent="0.25">
      <c r="S26829" s="46"/>
      <c r="U26829" s="46"/>
    </row>
    <row r="26830" spans="19:21" x14ac:dyDescent="0.25">
      <c r="S26830" s="46"/>
      <c r="U26830" s="46"/>
    </row>
    <row r="26831" spans="19:21" x14ac:dyDescent="0.25">
      <c r="S26831" s="46"/>
      <c r="U26831" s="46"/>
    </row>
    <row r="26832" spans="19:21" x14ac:dyDescent="0.25">
      <c r="S26832" s="46"/>
      <c r="U26832" s="46"/>
    </row>
    <row r="26833" spans="19:21" x14ac:dyDescent="0.25">
      <c r="S26833" s="46"/>
      <c r="U26833" s="46"/>
    </row>
    <row r="26834" spans="19:21" x14ac:dyDescent="0.25">
      <c r="S26834" s="46"/>
      <c r="U26834" s="46"/>
    </row>
    <row r="26835" spans="19:21" x14ac:dyDescent="0.25">
      <c r="S26835" s="46"/>
      <c r="U26835" s="46"/>
    </row>
    <row r="26836" spans="19:21" x14ac:dyDescent="0.25">
      <c r="S26836" s="46"/>
      <c r="U26836" s="46"/>
    </row>
    <row r="26837" spans="19:21" x14ac:dyDescent="0.25">
      <c r="S26837" s="46"/>
      <c r="U26837" s="46"/>
    </row>
    <row r="26838" spans="19:21" x14ac:dyDescent="0.25">
      <c r="S26838" s="46"/>
      <c r="U26838" s="46"/>
    </row>
    <row r="26839" spans="19:21" x14ac:dyDescent="0.25">
      <c r="S26839" s="46"/>
      <c r="U26839" s="46"/>
    </row>
    <row r="26840" spans="19:21" x14ac:dyDescent="0.25">
      <c r="S26840" s="46"/>
      <c r="U26840" s="46"/>
    </row>
    <row r="26841" spans="19:21" x14ac:dyDescent="0.25">
      <c r="S26841" s="46"/>
      <c r="U26841" s="46"/>
    </row>
    <row r="26842" spans="19:21" x14ac:dyDescent="0.25">
      <c r="S26842" s="46"/>
      <c r="U26842" s="46"/>
    </row>
    <row r="26843" spans="19:21" x14ac:dyDescent="0.25">
      <c r="S26843" s="46"/>
      <c r="U26843" s="46"/>
    </row>
    <row r="26844" spans="19:21" x14ac:dyDescent="0.25">
      <c r="S26844" s="46"/>
      <c r="U26844" s="46"/>
    </row>
    <row r="26845" spans="19:21" x14ac:dyDescent="0.25">
      <c r="S26845" s="46"/>
      <c r="U26845" s="46"/>
    </row>
    <row r="26846" spans="19:21" x14ac:dyDescent="0.25">
      <c r="S26846" s="46"/>
      <c r="U26846" s="46"/>
    </row>
    <row r="26847" spans="19:21" x14ac:dyDescent="0.25">
      <c r="S26847" s="46"/>
      <c r="U26847" s="46"/>
    </row>
    <row r="26848" spans="19:21" x14ac:dyDescent="0.25">
      <c r="S26848" s="46"/>
      <c r="U26848" s="46"/>
    </row>
    <row r="26849" spans="19:21" x14ac:dyDescent="0.25">
      <c r="S26849" s="46"/>
      <c r="U26849" s="46"/>
    </row>
    <row r="26850" spans="19:21" x14ac:dyDescent="0.25">
      <c r="S26850" s="46"/>
      <c r="U26850" s="46"/>
    </row>
    <row r="26851" spans="19:21" x14ac:dyDescent="0.25">
      <c r="S26851" s="46"/>
      <c r="U26851" s="46"/>
    </row>
    <row r="26852" spans="19:21" x14ac:dyDescent="0.25">
      <c r="S26852" s="46"/>
      <c r="U26852" s="46"/>
    </row>
    <row r="26853" spans="19:21" x14ac:dyDescent="0.25">
      <c r="S26853" s="46"/>
      <c r="U26853" s="46"/>
    </row>
    <row r="26854" spans="19:21" x14ac:dyDescent="0.25">
      <c r="S26854" s="46"/>
      <c r="U26854" s="46"/>
    </row>
    <row r="26855" spans="19:21" x14ac:dyDescent="0.25">
      <c r="S26855" s="46"/>
      <c r="U26855" s="46"/>
    </row>
    <row r="26856" spans="19:21" x14ac:dyDescent="0.25">
      <c r="S26856" s="46"/>
      <c r="U26856" s="46"/>
    </row>
    <row r="26857" spans="19:21" x14ac:dyDescent="0.25">
      <c r="S26857" s="46"/>
      <c r="U26857" s="46"/>
    </row>
    <row r="26858" spans="19:21" x14ac:dyDescent="0.25">
      <c r="S26858" s="46"/>
      <c r="U26858" s="46"/>
    </row>
    <row r="26859" spans="19:21" x14ac:dyDescent="0.25">
      <c r="S26859" s="46"/>
      <c r="U26859" s="46"/>
    </row>
    <row r="26860" spans="19:21" x14ac:dyDescent="0.25">
      <c r="S26860" s="46"/>
      <c r="U26860" s="46"/>
    </row>
    <row r="26861" spans="19:21" x14ac:dyDescent="0.25">
      <c r="S26861" s="46"/>
      <c r="U26861" s="46"/>
    </row>
    <row r="26862" spans="19:21" x14ac:dyDescent="0.25">
      <c r="S26862" s="46"/>
      <c r="U26862" s="46"/>
    </row>
    <row r="26863" spans="19:21" x14ac:dyDescent="0.25">
      <c r="S26863" s="46"/>
      <c r="U26863" s="46"/>
    </row>
    <row r="26864" spans="19:21" x14ac:dyDescent="0.25">
      <c r="S26864" s="46"/>
      <c r="U26864" s="46"/>
    </row>
    <row r="26865" spans="19:21" x14ac:dyDescent="0.25">
      <c r="S26865" s="46"/>
      <c r="U26865" s="46"/>
    </row>
    <row r="26866" spans="19:21" x14ac:dyDescent="0.25">
      <c r="S26866" s="46"/>
      <c r="U26866" s="46"/>
    </row>
    <row r="26867" spans="19:21" x14ac:dyDescent="0.25">
      <c r="S26867" s="46"/>
      <c r="U26867" s="46"/>
    </row>
    <row r="26868" spans="19:21" x14ac:dyDescent="0.25">
      <c r="S26868" s="46"/>
      <c r="U26868" s="46"/>
    </row>
    <row r="26869" spans="19:21" x14ac:dyDescent="0.25">
      <c r="S26869" s="46"/>
      <c r="U26869" s="46"/>
    </row>
    <row r="26870" spans="19:21" x14ac:dyDescent="0.25">
      <c r="S26870" s="46"/>
      <c r="U26870" s="46"/>
    </row>
    <row r="26871" spans="19:21" x14ac:dyDescent="0.25">
      <c r="S26871" s="46"/>
      <c r="U26871" s="46"/>
    </row>
    <row r="26872" spans="19:21" x14ac:dyDescent="0.25">
      <c r="S26872" s="46"/>
      <c r="U26872" s="46"/>
    </row>
    <row r="26873" spans="19:21" x14ac:dyDescent="0.25">
      <c r="S26873" s="46"/>
      <c r="U26873" s="46"/>
    </row>
    <row r="26874" spans="19:21" x14ac:dyDescent="0.25">
      <c r="S26874" s="46"/>
      <c r="U26874" s="46"/>
    </row>
    <row r="26875" spans="19:21" x14ac:dyDescent="0.25">
      <c r="S26875" s="46"/>
      <c r="U26875" s="46"/>
    </row>
    <row r="26876" spans="19:21" x14ac:dyDescent="0.25">
      <c r="S26876" s="46"/>
      <c r="U26876" s="46"/>
    </row>
    <row r="26877" spans="19:21" x14ac:dyDescent="0.25">
      <c r="S26877" s="46"/>
      <c r="U26877" s="46"/>
    </row>
    <row r="26878" spans="19:21" x14ac:dyDescent="0.25">
      <c r="S26878" s="46"/>
      <c r="U26878" s="46"/>
    </row>
    <row r="26879" spans="19:21" x14ac:dyDescent="0.25">
      <c r="S26879" s="46"/>
      <c r="U26879" s="46"/>
    </row>
    <row r="26880" spans="19:21" x14ac:dyDescent="0.25">
      <c r="S26880" s="46"/>
      <c r="U26880" s="46"/>
    </row>
    <row r="26881" spans="19:21" x14ac:dyDescent="0.25">
      <c r="S26881" s="46"/>
      <c r="U26881" s="46"/>
    </row>
    <row r="26882" spans="19:21" x14ac:dyDescent="0.25">
      <c r="S26882" s="46"/>
      <c r="U26882" s="46"/>
    </row>
    <row r="26883" spans="19:21" x14ac:dyDescent="0.25">
      <c r="S26883" s="46"/>
      <c r="U26883" s="46"/>
    </row>
    <row r="26884" spans="19:21" x14ac:dyDescent="0.25">
      <c r="S26884" s="46"/>
      <c r="U26884" s="46"/>
    </row>
    <row r="26885" spans="19:21" x14ac:dyDescent="0.25">
      <c r="S26885" s="46"/>
      <c r="U26885" s="46"/>
    </row>
    <row r="26886" spans="19:21" x14ac:dyDescent="0.25">
      <c r="S26886" s="46"/>
      <c r="U26886" s="46"/>
    </row>
    <row r="26887" spans="19:21" x14ac:dyDescent="0.25">
      <c r="S26887" s="46"/>
      <c r="U26887" s="46"/>
    </row>
    <row r="26888" spans="19:21" x14ac:dyDescent="0.25">
      <c r="S26888" s="46"/>
      <c r="U26888" s="46"/>
    </row>
    <row r="26889" spans="19:21" x14ac:dyDescent="0.25">
      <c r="S26889" s="46"/>
      <c r="U26889" s="46"/>
    </row>
    <row r="26890" spans="19:21" x14ac:dyDescent="0.25">
      <c r="S26890" s="46"/>
      <c r="U26890" s="46"/>
    </row>
    <row r="26891" spans="19:21" x14ac:dyDescent="0.25">
      <c r="S26891" s="46"/>
      <c r="U26891" s="46"/>
    </row>
    <row r="26892" spans="19:21" x14ac:dyDescent="0.25">
      <c r="S26892" s="46"/>
      <c r="U26892" s="46"/>
    </row>
    <row r="26893" spans="19:21" x14ac:dyDescent="0.25">
      <c r="S26893" s="46"/>
      <c r="U26893" s="46"/>
    </row>
    <row r="26894" spans="19:21" x14ac:dyDescent="0.25">
      <c r="S26894" s="46"/>
      <c r="U26894" s="46"/>
    </row>
    <row r="26895" spans="19:21" x14ac:dyDescent="0.25">
      <c r="S26895" s="46"/>
      <c r="U26895" s="46"/>
    </row>
    <row r="26896" spans="19:21" x14ac:dyDescent="0.25">
      <c r="S26896" s="46"/>
      <c r="U26896" s="46"/>
    </row>
    <row r="26897" spans="19:21" x14ac:dyDescent="0.25">
      <c r="S26897" s="46"/>
      <c r="U26897" s="46"/>
    </row>
    <row r="26898" spans="19:21" x14ac:dyDescent="0.25">
      <c r="S26898" s="46"/>
      <c r="U26898" s="46"/>
    </row>
    <row r="26899" spans="19:21" x14ac:dyDescent="0.25">
      <c r="S26899" s="46"/>
      <c r="U26899" s="46"/>
    </row>
    <row r="26900" spans="19:21" x14ac:dyDescent="0.25">
      <c r="S26900" s="46"/>
      <c r="U26900" s="46"/>
    </row>
    <row r="26901" spans="19:21" x14ac:dyDescent="0.25">
      <c r="S26901" s="46"/>
      <c r="U26901" s="46"/>
    </row>
    <row r="26902" spans="19:21" x14ac:dyDescent="0.25">
      <c r="S26902" s="46"/>
      <c r="U26902" s="46"/>
    </row>
    <row r="26903" spans="19:21" x14ac:dyDescent="0.25">
      <c r="S26903" s="46"/>
      <c r="U26903" s="46"/>
    </row>
    <row r="26904" spans="19:21" x14ac:dyDescent="0.25">
      <c r="S26904" s="46"/>
      <c r="U26904" s="46"/>
    </row>
    <row r="26905" spans="19:21" x14ac:dyDescent="0.25">
      <c r="S26905" s="46"/>
      <c r="U26905" s="46"/>
    </row>
    <row r="26906" spans="19:21" x14ac:dyDescent="0.25">
      <c r="S26906" s="46"/>
      <c r="U26906" s="46"/>
    </row>
    <row r="26907" spans="19:21" x14ac:dyDescent="0.25">
      <c r="S26907" s="46"/>
      <c r="U26907" s="46"/>
    </row>
    <row r="26908" spans="19:21" x14ac:dyDescent="0.25">
      <c r="S26908" s="46"/>
      <c r="U26908" s="46"/>
    </row>
    <row r="26909" spans="19:21" x14ac:dyDescent="0.25">
      <c r="S26909" s="46"/>
      <c r="U26909" s="46"/>
    </row>
    <row r="26910" spans="19:21" x14ac:dyDescent="0.25">
      <c r="S26910" s="46"/>
      <c r="U26910" s="46"/>
    </row>
    <row r="26911" spans="19:21" x14ac:dyDescent="0.25">
      <c r="S26911" s="46"/>
      <c r="U26911" s="46"/>
    </row>
    <row r="26912" spans="19:21" x14ac:dyDescent="0.25">
      <c r="S26912" s="46"/>
      <c r="U26912" s="46"/>
    </row>
    <row r="26913" spans="19:21" x14ac:dyDescent="0.25">
      <c r="S26913" s="46"/>
      <c r="U26913" s="46"/>
    </row>
    <row r="26914" spans="19:21" x14ac:dyDescent="0.25">
      <c r="S26914" s="46"/>
      <c r="U26914" s="46"/>
    </row>
    <row r="26915" spans="19:21" x14ac:dyDescent="0.25">
      <c r="S26915" s="46"/>
      <c r="U26915" s="46"/>
    </row>
    <row r="26916" spans="19:21" x14ac:dyDescent="0.25">
      <c r="S26916" s="46"/>
      <c r="U26916" s="46"/>
    </row>
    <row r="26917" spans="19:21" x14ac:dyDescent="0.25">
      <c r="S26917" s="46"/>
      <c r="U26917" s="46"/>
    </row>
    <row r="26918" spans="19:21" x14ac:dyDescent="0.25">
      <c r="S26918" s="46"/>
      <c r="U26918" s="46"/>
    </row>
    <row r="26919" spans="19:21" x14ac:dyDescent="0.25">
      <c r="S26919" s="46"/>
      <c r="U26919" s="46"/>
    </row>
    <row r="26920" spans="19:21" x14ac:dyDescent="0.25">
      <c r="S26920" s="46"/>
      <c r="U26920" s="46"/>
    </row>
    <row r="26921" spans="19:21" x14ac:dyDescent="0.25">
      <c r="S26921" s="46"/>
      <c r="U26921" s="46"/>
    </row>
    <row r="26922" spans="19:21" x14ac:dyDescent="0.25">
      <c r="S26922" s="46"/>
      <c r="U26922" s="46"/>
    </row>
    <row r="26923" spans="19:21" x14ac:dyDescent="0.25">
      <c r="S26923" s="46"/>
      <c r="U26923" s="46"/>
    </row>
    <row r="26924" spans="19:21" x14ac:dyDescent="0.25">
      <c r="S26924" s="46"/>
      <c r="U26924" s="46"/>
    </row>
    <row r="26925" spans="19:21" x14ac:dyDescent="0.25">
      <c r="S26925" s="46"/>
      <c r="U26925" s="46"/>
    </row>
    <row r="26926" spans="19:21" x14ac:dyDescent="0.25">
      <c r="S26926" s="46"/>
      <c r="U26926" s="46"/>
    </row>
    <row r="26927" spans="19:21" x14ac:dyDescent="0.25">
      <c r="S26927" s="46"/>
      <c r="U26927" s="46"/>
    </row>
    <row r="26928" spans="19:21" x14ac:dyDescent="0.25">
      <c r="S26928" s="46"/>
      <c r="U26928" s="46"/>
    </row>
    <row r="26929" spans="19:21" x14ac:dyDescent="0.25">
      <c r="S26929" s="46"/>
      <c r="U26929" s="46"/>
    </row>
    <row r="26930" spans="19:21" x14ac:dyDescent="0.25">
      <c r="S26930" s="46"/>
      <c r="U26930" s="46"/>
    </row>
    <row r="26931" spans="19:21" x14ac:dyDescent="0.25">
      <c r="S26931" s="46"/>
      <c r="U26931" s="46"/>
    </row>
    <row r="26932" spans="19:21" x14ac:dyDescent="0.25">
      <c r="S26932" s="46"/>
      <c r="U26932" s="46"/>
    </row>
    <row r="26933" spans="19:21" x14ac:dyDescent="0.25">
      <c r="S26933" s="46"/>
      <c r="U26933" s="46"/>
    </row>
    <row r="26934" spans="19:21" x14ac:dyDescent="0.25">
      <c r="S26934" s="46"/>
      <c r="U26934" s="46"/>
    </row>
    <row r="26935" spans="19:21" x14ac:dyDescent="0.25">
      <c r="S26935" s="46"/>
      <c r="U26935" s="46"/>
    </row>
    <row r="26936" spans="19:21" x14ac:dyDescent="0.25">
      <c r="S26936" s="46"/>
      <c r="U26936" s="46"/>
    </row>
    <row r="26937" spans="19:21" x14ac:dyDescent="0.25">
      <c r="S26937" s="46"/>
      <c r="U26937" s="46"/>
    </row>
    <row r="26938" spans="19:21" x14ac:dyDescent="0.25">
      <c r="S26938" s="46"/>
      <c r="U26938" s="46"/>
    </row>
    <row r="26939" spans="19:21" x14ac:dyDescent="0.25">
      <c r="S26939" s="46"/>
      <c r="U26939" s="46"/>
    </row>
    <row r="26940" spans="19:21" x14ac:dyDescent="0.25">
      <c r="S26940" s="46"/>
      <c r="U26940" s="46"/>
    </row>
    <row r="26941" spans="19:21" x14ac:dyDescent="0.25">
      <c r="S26941" s="46"/>
      <c r="U26941" s="46"/>
    </row>
    <row r="26942" spans="19:21" x14ac:dyDescent="0.25">
      <c r="S26942" s="46"/>
      <c r="U26942" s="46"/>
    </row>
    <row r="26943" spans="19:21" x14ac:dyDescent="0.25">
      <c r="S26943" s="46"/>
      <c r="U26943" s="46"/>
    </row>
    <row r="26944" spans="19:21" x14ac:dyDescent="0.25">
      <c r="S26944" s="46"/>
      <c r="U26944" s="46"/>
    </row>
    <row r="26945" spans="19:21" x14ac:dyDescent="0.25">
      <c r="S26945" s="46"/>
      <c r="U26945" s="46"/>
    </row>
    <row r="26946" spans="19:21" x14ac:dyDescent="0.25">
      <c r="S26946" s="46"/>
      <c r="U26946" s="46"/>
    </row>
    <row r="26947" spans="19:21" x14ac:dyDescent="0.25">
      <c r="S26947" s="46"/>
      <c r="U26947" s="46"/>
    </row>
    <row r="26948" spans="19:21" x14ac:dyDescent="0.25">
      <c r="S26948" s="46"/>
      <c r="U26948" s="46"/>
    </row>
    <row r="26949" spans="19:21" x14ac:dyDescent="0.25">
      <c r="S26949" s="46"/>
      <c r="U26949" s="46"/>
    </row>
    <row r="26950" spans="19:21" x14ac:dyDescent="0.25">
      <c r="S26950" s="46"/>
      <c r="U26950" s="46"/>
    </row>
    <row r="26951" spans="19:21" x14ac:dyDescent="0.25">
      <c r="S26951" s="46"/>
      <c r="U26951" s="46"/>
    </row>
    <row r="26952" spans="19:21" x14ac:dyDescent="0.25">
      <c r="S26952" s="46"/>
      <c r="U26952" s="46"/>
    </row>
    <row r="26953" spans="19:21" x14ac:dyDescent="0.25">
      <c r="S26953" s="46"/>
      <c r="U26953" s="46"/>
    </row>
    <row r="26954" spans="19:21" x14ac:dyDescent="0.25">
      <c r="S26954" s="46"/>
      <c r="U26954" s="46"/>
    </row>
    <row r="26955" spans="19:21" x14ac:dyDescent="0.25">
      <c r="S26955" s="46"/>
      <c r="U26955" s="46"/>
    </row>
    <row r="26956" spans="19:21" x14ac:dyDescent="0.25">
      <c r="S26956" s="46"/>
      <c r="U26956" s="46"/>
    </row>
    <row r="26957" spans="19:21" x14ac:dyDescent="0.25">
      <c r="S26957" s="46"/>
      <c r="U26957" s="46"/>
    </row>
    <row r="26958" spans="19:21" x14ac:dyDescent="0.25">
      <c r="S26958" s="46"/>
      <c r="U26958" s="46"/>
    </row>
    <row r="26959" spans="19:21" x14ac:dyDescent="0.25">
      <c r="S26959" s="46"/>
      <c r="U26959" s="46"/>
    </row>
    <row r="26960" spans="19:21" x14ac:dyDescent="0.25">
      <c r="S26960" s="46"/>
      <c r="U26960" s="46"/>
    </row>
    <row r="26961" spans="19:21" x14ac:dyDescent="0.25">
      <c r="S26961" s="46"/>
      <c r="U26961" s="46"/>
    </row>
    <row r="26962" spans="19:21" x14ac:dyDescent="0.25">
      <c r="S26962" s="46"/>
      <c r="U26962" s="46"/>
    </row>
    <row r="26963" spans="19:21" x14ac:dyDescent="0.25">
      <c r="S26963" s="46"/>
      <c r="U26963" s="46"/>
    </row>
    <row r="26964" spans="19:21" x14ac:dyDescent="0.25">
      <c r="S26964" s="46"/>
      <c r="U26964" s="46"/>
    </row>
    <row r="26965" spans="19:21" x14ac:dyDescent="0.25">
      <c r="S26965" s="46"/>
      <c r="U26965" s="46"/>
    </row>
    <row r="26966" spans="19:21" x14ac:dyDescent="0.25">
      <c r="S26966" s="46"/>
      <c r="U26966" s="46"/>
    </row>
    <row r="26967" spans="19:21" x14ac:dyDescent="0.25">
      <c r="S26967" s="46"/>
      <c r="U26967" s="46"/>
    </row>
    <row r="26968" spans="19:21" x14ac:dyDescent="0.25">
      <c r="S26968" s="46"/>
      <c r="U26968" s="46"/>
    </row>
    <row r="26969" spans="19:21" x14ac:dyDescent="0.25">
      <c r="S26969" s="46"/>
      <c r="U26969" s="46"/>
    </row>
    <row r="26970" spans="19:21" x14ac:dyDescent="0.25">
      <c r="S26970" s="46"/>
      <c r="U26970" s="46"/>
    </row>
    <row r="26971" spans="19:21" x14ac:dyDescent="0.25">
      <c r="S26971" s="46"/>
      <c r="U26971" s="46"/>
    </row>
    <row r="26972" spans="19:21" x14ac:dyDescent="0.25">
      <c r="S26972" s="46"/>
      <c r="U26972" s="46"/>
    </row>
    <row r="26973" spans="19:21" x14ac:dyDescent="0.25">
      <c r="S26973" s="46"/>
      <c r="U26973" s="46"/>
    </row>
    <row r="26974" spans="19:21" x14ac:dyDescent="0.25">
      <c r="S26974" s="46"/>
      <c r="U26974" s="46"/>
    </row>
    <row r="26975" spans="19:21" x14ac:dyDescent="0.25">
      <c r="S26975" s="46"/>
      <c r="U26975" s="46"/>
    </row>
    <row r="26976" spans="19:21" x14ac:dyDescent="0.25">
      <c r="S26976" s="46"/>
      <c r="U26976" s="46"/>
    </row>
    <row r="26977" spans="19:21" x14ac:dyDescent="0.25">
      <c r="S26977" s="46"/>
      <c r="U26977" s="46"/>
    </row>
    <row r="26978" spans="19:21" x14ac:dyDescent="0.25">
      <c r="S26978" s="46"/>
      <c r="U26978" s="46"/>
    </row>
    <row r="26979" spans="19:21" x14ac:dyDescent="0.25">
      <c r="S26979" s="46"/>
      <c r="U26979" s="46"/>
    </row>
    <row r="26980" spans="19:21" x14ac:dyDescent="0.25">
      <c r="S26980" s="46"/>
      <c r="U26980" s="46"/>
    </row>
    <row r="26981" spans="19:21" x14ac:dyDescent="0.25">
      <c r="S26981" s="46"/>
      <c r="U26981" s="46"/>
    </row>
    <row r="26982" spans="19:21" x14ac:dyDescent="0.25">
      <c r="S26982" s="46"/>
      <c r="U26982" s="46"/>
    </row>
    <row r="26983" spans="19:21" x14ac:dyDescent="0.25">
      <c r="S26983" s="46"/>
      <c r="U26983" s="46"/>
    </row>
    <row r="26984" spans="19:21" x14ac:dyDescent="0.25">
      <c r="S26984" s="46"/>
      <c r="U26984" s="46"/>
    </row>
    <row r="26985" spans="19:21" x14ac:dyDescent="0.25">
      <c r="S26985" s="46"/>
      <c r="U26985" s="46"/>
    </row>
    <row r="26986" spans="19:21" x14ac:dyDescent="0.25">
      <c r="S26986" s="46"/>
      <c r="U26986" s="46"/>
    </row>
    <row r="26987" spans="19:21" x14ac:dyDescent="0.25">
      <c r="S26987" s="46"/>
      <c r="U26987" s="46"/>
    </row>
    <row r="26988" spans="19:21" x14ac:dyDescent="0.25">
      <c r="S26988" s="46"/>
      <c r="U26988" s="46"/>
    </row>
    <row r="26989" spans="19:21" x14ac:dyDescent="0.25">
      <c r="S26989" s="46"/>
      <c r="U26989" s="46"/>
    </row>
    <row r="26990" spans="19:21" x14ac:dyDescent="0.25">
      <c r="S26990" s="46"/>
      <c r="U26990" s="46"/>
    </row>
    <row r="26991" spans="19:21" x14ac:dyDescent="0.25">
      <c r="S26991" s="46"/>
      <c r="U26991" s="46"/>
    </row>
    <row r="26992" spans="19:21" x14ac:dyDescent="0.25">
      <c r="S26992" s="46"/>
      <c r="U26992" s="46"/>
    </row>
    <row r="26993" spans="19:21" x14ac:dyDescent="0.25">
      <c r="S26993" s="46"/>
      <c r="U26993" s="46"/>
    </row>
    <row r="26994" spans="19:21" x14ac:dyDescent="0.25">
      <c r="S26994" s="46"/>
      <c r="U26994" s="46"/>
    </row>
    <row r="26995" spans="19:21" x14ac:dyDescent="0.25">
      <c r="S26995" s="46"/>
      <c r="U26995" s="46"/>
    </row>
    <row r="26996" spans="19:21" x14ac:dyDescent="0.25">
      <c r="S26996" s="46"/>
      <c r="U26996" s="46"/>
    </row>
    <row r="26997" spans="19:21" x14ac:dyDescent="0.25">
      <c r="S26997" s="46"/>
      <c r="U26997" s="46"/>
    </row>
    <row r="26998" spans="19:21" x14ac:dyDescent="0.25">
      <c r="S26998" s="46"/>
      <c r="U26998" s="46"/>
    </row>
    <row r="26999" spans="19:21" x14ac:dyDescent="0.25">
      <c r="S26999" s="46"/>
      <c r="U26999" s="46"/>
    </row>
    <row r="27000" spans="19:21" x14ac:dyDescent="0.25">
      <c r="S27000" s="46"/>
      <c r="U27000" s="46"/>
    </row>
    <row r="27001" spans="19:21" x14ac:dyDescent="0.25">
      <c r="S27001" s="46"/>
      <c r="U27001" s="46"/>
    </row>
    <row r="27002" spans="19:21" x14ac:dyDescent="0.25">
      <c r="S27002" s="46"/>
      <c r="U27002" s="46"/>
    </row>
    <row r="27003" spans="19:21" x14ac:dyDescent="0.25">
      <c r="S27003" s="46"/>
      <c r="U27003" s="46"/>
    </row>
    <row r="27004" spans="19:21" x14ac:dyDescent="0.25">
      <c r="S27004" s="46"/>
      <c r="U27004" s="46"/>
    </row>
    <row r="27005" spans="19:21" x14ac:dyDescent="0.25">
      <c r="S27005" s="46"/>
      <c r="U27005" s="46"/>
    </row>
    <row r="27006" spans="19:21" x14ac:dyDescent="0.25">
      <c r="S27006" s="46"/>
      <c r="U27006" s="46"/>
    </row>
    <row r="27007" spans="19:21" x14ac:dyDescent="0.25">
      <c r="S27007" s="46"/>
      <c r="U27007" s="46"/>
    </row>
    <row r="27008" spans="19:21" x14ac:dyDescent="0.25">
      <c r="S27008" s="46"/>
      <c r="U27008" s="46"/>
    </row>
    <row r="27009" spans="19:21" x14ac:dyDescent="0.25">
      <c r="S27009" s="46"/>
      <c r="U27009" s="46"/>
    </row>
    <row r="27010" spans="19:21" x14ac:dyDescent="0.25">
      <c r="S27010" s="46"/>
      <c r="U27010" s="46"/>
    </row>
    <row r="27011" spans="19:21" x14ac:dyDescent="0.25">
      <c r="S27011" s="46"/>
      <c r="U27011" s="46"/>
    </row>
    <row r="27012" spans="19:21" x14ac:dyDescent="0.25">
      <c r="S27012" s="46"/>
      <c r="U27012" s="46"/>
    </row>
    <row r="27013" spans="19:21" x14ac:dyDescent="0.25">
      <c r="S27013" s="46"/>
      <c r="U27013" s="46"/>
    </row>
    <row r="27014" spans="19:21" x14ac:dyDescent="0.25">
      <c r="S27014" s="46"/>
      <c r="U27014" s="46"/>
    </row>
    <row r="27015" spans="19:21" x14ac:dyDescent="0.25">
      <c r="S27015" s="46"/>
      <c r="U27015" s="46"/>
    </row>
    <row r="27016" spans="19:21" x14ac:dyDescent="0.25">
      <c r="S27016" s="46"/>
      <c r="U27016" s="46"/>
    </row>
    <row r="27017" spans="19:21" x14ac:dyDescent="0.25">
      <c r="S27017" s="46"/>
      <c r="U27017" s="46"/>
    </row>
    <row r="27018" spans="19:21" x14ac:dyDescent="0.25">
      <c r="S27018" s="46"/>
      <c r="U27018" s="46"/>
    </row>
    <row r="27019" spans="19:21" x14ac:dyDescent="0.25">
      <c r="S27019" s="46"/>
      <c r="U27019" s="46"/>
    </row>
    <row r="27020" spans="19:21" x14ac:dyDescent="0.25">
      <c r="S27020" s="46"/>
      <c r="U27020" s="46"/>
    </row>
    <row r="27021" spans="19:21" x14ac:dyDescent="0.25">
      <c r="S27021" s="46"/>
      <c r="U27021" s="46"/>
    </row>
    <row r="27022" spans="19:21" x14ac:dyDescent="0.25">
      <c r="S27022" s="46"/>
      <c r="U27022" s="46"/>
    </row>
    <row r="27023" spans="19:21" x14ac:dyDescent="0.25">
      <c r="S27023" s="46"/>
      <c r="U27023" s="46"/>
    </row>
    <row r="27024" spans="19:21" x14ac:dyDescent="0.25">
      <c r="S27024" s="46"/>
      <c r="U27024" s="46"/>
    </row>
    <row r="27025" spans="19:21" x14ac:dyDescent="0.25">
      <c r="S27025" s="46"/>
      <c r="U27025" s="46"/>
    </row>
    <row r="27026" spans="19:21" x14ac:dyDescent="0.25">
      <c r="S27026" s="46"/>
      <c r="U27026" s="46"/>
    </row>
    <row r="27027" spans="19:21" x14ac:dyDescent="0.25">
      <c r="S27027" s="46"/>
      <c r="U27027" s="46"/>
    </row>
    <row r="27028" spans="19:21" x14ac:dyDescent="0.25">
      <c r="S27028" s="46"/>
      <c r="U27028" s="46"/>
    </row>
    <row r="27029" spans="19:21" x14ac:dyDescent="0.25">
      <c r="S27029" s="46"/>
      <c r="U27029" s="46"/>
    </row>
    <row r="27030" spans="19:21" x14ac:dyDescent="0.25">
      <c r="S27030" s="46"/>
      <c r="U27030" s="46"/>
    </row>
    <row r="27031" spans="19:21" x14ac:dyDescent="0.25">
      <c r="S27031" s="46"/>
      <c r="U27031" s="46"/>
    </row>
    <row r="27032" spans="19:21" x14ac:dyDescent="0.25">
      <c r="S27032" s="46"/>
      <c r="U27032" s="46"/>
    </row>
    <row r="27033" spans="19:21" x14ac:dyDescent="0.25">
      <c r="S27033" s="46"/>
      <c r="U27033" s="46"/>
    </row>
    <row r="27034" spans="19:21" x14ac:dyDescent="0.25">
      <c r="S27034" s="46"/>
      <c r="U27034" s="46"/>
    </row>
    <row r="27035" spans="19:21" x14ac:dyDescent="0.25">
      <c r="S27035" s="46"/>
      <c r="U27035" s="46"/>
    </row>
    <row r="27036" spans="19:21" x14ac:dyDescent="0.25">
      <c r="S27036" s="46"/>
      <c r="U27036" s="46"/>
    </row>
    <row r="27037" spans="19:21" x14ac:dyDescent="0.25">
      <c r="S27037" s="46"/>
      <c r="U27037" s="46"/>
    </row>
    <row r="27038" spans="19:21" x14ac:dyDescent="0.25">
      <c r="S27038" s="46"/>
      <c r="U27038" s="46"/>
    </row>
    <row r="27039" spans="19:21" x14ac:dyDescent="0.25">
      <c r="S27039" s="46"/>
      <c r="U27039" s="46"/>
    </row>
    <row r="27040" spans="19:21" x14ac:dyDescent="0.25">
      <c r="S27040" s="46"/>
      <c r="U27040" s="46"/>
    </row>
    <row r="27041" spans="19:21" x14ac:dyDescent="0.25">
      <c r="S27041" s="46"/>
      <c r="U27041" s="46"/>
    </row>
    <row r="27042" spans="19:21" x14ac:dyDescent="0.25">
      <c r="S27042" s="46"/>
      <c r="U27042" s="46"/>
    </row>
    <row r="27043" spans="19:21" x14ac:dyDescent="0.25">
      <c r="S27043" s="46"/>
      <c r="U27043" s="46"/>
    </row>
    <row r="27044" spans="19:21" x14ac:dyDescent="0.25">
      <c r="S27044" s="46"/>
      <c r="U27044" s="46"/>
    </row>
    <row r="27045" spans="19:21" x14ac:dyDescent="0.25">
      <c r="S27045" s="46"/>
      <c r="U27045" s="46"/>
    </row>
    <row r="27046" spans="19:21" x14ac:dyDescent="0.25">
      <c r="S27046" s="46"/>
      <c r="U27046" s="46"/>
    </row>
    <row r="27047" spans="19:21" x14ac:dyDescent="0.25">
      <c r="S27047" s="46"/>
      <c r="U27047" s="46"/>
    </row>
    <row r="27048" spans="19:21" x14ac:dyDescent="0.25">
      <c r="S27048" s="46"/>
      <c r="U27048" s="46"/>
    </row>
    <row r="27049" spans="19:21" x14ac:dyDescent="0.25">
      <c r="S27049" s="46"/>
      <c r="U27049" s="46"/>
    </row>
    <row r="27050" spans="19:21" x14ac:dyDescent="0.25">
      <c r="S27050" s="46"/>
      <c r="U27050" s="46"/>
    </row>
    <row r="27051" spans="19:21" x14ac:dyDescent="0.25">
      <c r="S27051" s="46"/>
      <c r="U27051" s="46"/>
    </row>
    <row r="27052" spans="19:21" x14ac:dyDescent="0.25">
      <c r="S27052" s="46"/>
      <c r="U27052" s="46"/>
    </row>
    <row r="27053" spans="19:21" x14ac:dyDescent="0.25">
      <c r="S27053" s="46"/>
      <c r="U27053" s="46"/>
    </row>
    <row r="27054" spans="19:21" x14ac:dyDescent="0.25">
      <c r="S27054" s="46"/>
      <c r="U27054" s="46"/>
    </row>
    <row r="27055" spans="19:21" x14ac:dyDescent="0.25">
      <c r="S27055" s="46"/>
      <c r="U27055" s="46"/>
    </row>
    <row r="27056" spans="19:21" x14ac:dyDescent="0.25">
      <c r="S27056" s="46"/>
      <c r="U27056" s="46"/>
    </row>
    <row r="27057" spans="19:21" x14ac:dyDescent="0.25">
      <c r="S27057" s="46"/>
      <c r="U27057" s="46"/>
    </row>
    <row r="27058" spans="19:21" x14ac:dyDescent="0.25">
      <c r="S27058" s="46"/>
      <c r="U27058" s="46"/>
    </row>
    <row r="27059" spans="19:21" x14ac:dyDescent="0.25">
      <c r="S27059" s="46"/>
      <c r="U27059" s="46"/>
    </row>
    <row r="27060" spans="19:21" x14ac:dyDescent="0.25">
      <c r="S27060" s="46"/>
      <c r="U27060" s="46"/>
    </row>
    <row r="27061" spans="19:21" x14ac:dyDescent="0.25">
      <c r="S27061" s="46"/>
      <c r="U27061" s="46"/>
    </row>
    <row r="27062" spans="19:21" x14ac:dyDescent="0.25">
      <c r="S27062" s="46"/>
      <c r="U27062" s="46"/>
    </row>
    <row r="27063" spans="19:21" x14ac:dyDescent="0.25">
      <c r="S27063" s="46"/>
      <c r="U27063" s="46"/>
    </row>
    <row r="27064" spans="19:21" x14ac:dyDescent="0.25">
      <c r="S27064" s="46"/>
      <c r="U27064" s="46"/>
    </row>
    <row r="27065" spans="19:21" x14ac:dyDescent="0.25">
      <c r="S27065" s="46"/>
      <c r="U27065" s="46"/>
    </row>
    <row r="27066" spans="19:21" x14ac:dyDescent="0.25">
      <c r="S27066" s="46"/>
      <c r="U27066" s="46"/>
    </row>
    <row r="27067" spans="19:21" x14ac:dyDescent="0.25">
      <c r="S27067" s="46"/>
      <c r="U27067" s="46"/>
    </row>
    <row r="27068" spans="19:21" x14ac:dyDescent="0.25">
      <c r="S27068" s="46"/>
      <c r="U27068" s="46"/>
    </row>
    <row r="27069" spans="19:21" x14ac:dyDescent="0.25">
      <c r="S27069" s="46"/>
      <c r="U27069" s="46"/>
    </row>
    <row r="27070" spans="19:21" x14ac:dyDescent="0.25">
      <c r="S27070" s="46"/>
      <c r="U27070" s="46"/>
    </row>
    <row r="27071" spans="19:21" x14ac:dyDescent="0.25">
      <c r="S27071" s="46"/>
      <c r="U27071" s="46"/>
    </row>
    <row r="27072" spans="19:21" x14ac:dyDescent="0.25">
      <c r="S27072" s="46"/>
      <c r="U27072" s="46"/>
    </row>
    <row r="27073" spans="19:21" x14ac:dyDescent="0.25">
      <c r="S27073" s="46"/>
      <c r="U27073" s="46"/>
    </row>
    <row r="27074" spans="19:21" x14ac:dyDescent="0.25">
      <c r="S27074" s="46"/>
      <c r="U27074" s="46"/>
    </row>
    <row r="27075" spans="19:21" x14ac:dyDescent="0.25">
      <c r="S27075" s="46"/>
      <c r="U27075" s="46"/>
    </row>
    <row r="27076" spans="19:21" x14ac:dyDescent="0.25">
      <c r="S27076" s="46"/>
      <c r="U27076" s="46"/>
    </row>
    <row r="27077" spans="19:21" x14ac:dyDescent="0.25">
      <c r="S27077" s="46"/>
      <c r="U27077" s="46"/>
    </row>
    <row r="27078" spans="19:21" x14ac:dyDescent="0.25">
      <c r="S27078" s="46"/>
      <c r="U27078" s="46"/>
    </row>
    <row r="27079" spans="19:21" x14ac:dyDescent="0.25">
      <c r="S27079" s="46"/>
      <c r="U27079" s="46"/>
    </row>
    <row r="27080" spans="19:21" x14ac:dyDescent="0.25">
      <c r="S27080" s="46"/>
      <c r="U27080" s="46"/>
    </row>
    <row r="27081" spans="19:21" x14ac:dyDescent="0.25">
      <c r="S27081" s="46"/>
      <c r="U27081" s="46"/>
    </row>
    <row r="27082" spans="19:21" x14ac:dyDescent="0.25">
      <c r="S27082" s="46"/>
      <c r="U27082" s="46"/>
    </row>
    <row r="27083" spans="19:21" x14ac:dyDescent="0.25">
      <c r="S27083" s="46"/>
      <c r="U27083" s="46"/>
    </row>
    <row r="27084" spans="19:21" x14ac:dyDescent="0.25">
      <c r="S27084" s="46"/>
      <c r="U27084" s="46"/>
    </row>
    <row r="27085" spans="19:21" x14ac:dyDescent="0.25">
      <c r="S27085" s="46"/>
      <c r="U27085" s="46"/>
    </row>
    <row r="27086" spans="19:21" x14ac:dyDescent="0.25">
      <c r="S27086" s="46"/>
      <c r="U27086" s="46"/>
    </row>
    <row r="27087" spans="19:21" x14ac:dyDescent="0.25">
      <c r="S27087" s="46"/>
      <c r="U27087" s="46"/>
    </row>
    <row r="27088" spans="19:21" x14ac:dyDescent="0.25">
      <c r="S27088" s="46"/>
      <c r="U27088" s="46"/>
    </row>
    <row r="27089" spans="19:21" x14ac:dyDescent="0.25">
      <c r="S27089" s="46"/>
      <c r="U27089" s="46"/>
    </row>
    <row r="27090" spans="19:21" x14ac:dyDescent="0.25">
      <c r="S27090" s="46"/>
      <c r="U27090" s="46"/>
    </row>
    <row r="27091" spans="19:21" x14ac:dyDescent="0.25">
      <c r="S27091" s="46"/>
      <c r="U27091" s="46"/>
    </row>
    <row r="27092" spans="19:21" x14ac:dyDescent="0.25">
      <c r="S27092" s="46"/>
      <c r="U27092" s="46"/>
    </row>
    <row r="27093" spans="19:21" x14ac:dyDescent="0.25">
      <c r="S27093" s="46"/>
      <c r="U27093" s="46"/>
    </row>
    <row r="27094" spans="19:21" x14ac:dyDescent="0.25">
      <c r="S27094" s="46"/>
      <c r="U27094" s="46"/>
    </row>
    <row r="27095" spans="19:21" x14ac:dyDescent="0.25">
      <c r="S27095" s="46"/>
      <c r="U27095" s="46"/>
    </row>
    <row r="27096" spans="19:21" x14ac:dyDescent="0.25">
      <c r="S27096" s="46"/>
      <c r="U27096" s="46"/>
    </row>
    <row r="27097" spans="19:21" x14ac:dyDescent="0.25">
      <c r="S27097" s="46"/>
      <c r="U27097" s="46"/>
    </row>
    <row r="27098" spans="19:21" x14ac:dyDescent="0.25">
      <c r="S27098" s="46"/>
      <c r="U27098" s="46"/>
    </row>
    <row r="27099" spans="19:21" x14ac:dyDescent="0.25">
      <c r="S27099" s="46"/>
      <c r="U27099" s="46"/>
    </row>
    <row r="27100" spans="19:21" x14ac:dyDescent="0.25">
      <c r="S27100" s="46"/>
      <c r="U27100" s="46"/>
    </row>
    <row r="27101" spans="19:21" x14ac:dyDescent="0.25">
      <c r="S27101" s="46"/>
      <c r="U27101" s="46"/>
    </row>
    <row r="27102" spans="19:21" x14ac:dyDescent="0.25">
      <c r="S27102" s="46"/>
      <c r="U27102" s="46"/>
    </row>
    <row r="27103" spans="19:21" x14ac:dyDescent="0.25">
      <c r="S27103" s="46"/>
      <c r="U27103" s="46"/>
    </row>
    <row r="27104" spans="19:21" x14ac:dyDescent="0.25">
      <c r="S27104" s="46"/>
      <c r="U27104" s="46"/>
    </row>
    <row r="27105" spans="19:21" x14ac:dyDescent="0.25">
      <c r="S27105" s="46"/>
      <c r="U27105" s="46"/>
    </row>
    <row r="27106" spans="19:21" x14ac:dyDescent="0.25">
      <c r="S27106" s="46"/>
      <c r="U27106" s="46"/>
    </row>
    <row r="27107" spans="19:21" x14ac:dyDescent="0.25">
      <c r="S27107" s="46"/>
      <c r="U27107" s="46"/>
    </row>
    <row r="27108" spans="19:21" x14ac:dyDescent="0.25">
      <c r="S27108" s="46"/>
      <c r="U27108" s="46"/>
    </row>
    <row r="27109" spans="19:21" x14ac:dyDescent="0.25">
      <c r="S27109" s="46"/>
      <c r="U27109" s="46"/>
    </row>
    <row r="27110" spans="19:21" x14ac:dyDescent="0.25">
      <c r="S27110" s="46"/>
      <c r="U27110" s="46"/>
    </row>
    <row r="27111" spans="19:21" x14ac:dyDescent="0.25">
      <c r="S27111" s="46"/>
      <c r="U27111" s="46"/>
    </row>
    <row r="27112" spans="19:21" x14ac:dyDescent="0.25">
      <c r="S27112" s="46"/>
      <c r="U27112" s="46"/>
    </row>
    <row r="27113" spans="19:21" x14ac:dyDescent="0.25">
      <c r="S27113" s="46"/>
      <c r="U27113" s="46"/>
    </row>
    <row r="27114" spans="19:21" x14ac:dyDescent="0.25">
      <c r="S27114" s="46"/>
      <c r="U27114" s="46"/>
    </row>
    <row r="27115" spans="19:21" x14ac:dyDescent="0.25">
      <c r="S27115" s="46"/>
      <c r="U27115" s="46"/>
    </row>
    <row r="27116" spans="19:21" x14ac:dyDescent="0.25">
      <c r="S27116" s="46"/>
      <c r="U27116" s="46"/>
    </row>
    <row r="27117" spans="19:21" x14ac:dyDescent="0.25">
      <c r="S27117" s="46"/>
      <c r="U27117" s="46"/>
    </row>
    <row r="27118" spans="19:21" x14ac:dyDescent="0.25">
      <c r="S27118" s="46"/>
      <c r="U27118" s="46"/>
    </row>
    <row r="27119" spans="19:21" x14ac:dyDescent="0.25">
      <c r="S27119" s="46"/>
      <c r="U27119" s="46"/>
    </row>
    <row r="27120" spans="19:21" x14ac:dyDescent="0.25">
      <c r="S27120" s="46"/>
      <c r="U27120" s="46"/>
    </row>
    <row r="27121" spans="19:21" x14ac:dyDescent="0.25">
      <c r="S27121" s="46"/>
      <c r="U27121" s="46"/>
    </row>
    <row r="27122" spans="19:21" x14ac:dyDescent="0.25">
      <c r="S27122" s="46"/>
      <c r="U27122" s="46"/>
    </row>
    <row r="27123" spans="19:21" x14ac:dyDescent="0.25">
      <c r="S27123" s="46"/>
      <c r="U27123" s="46"/>
    </row>
    <row r="27124" spans="19:21" x14ac:dyDescent="0.25">
      <c r="S27124" s="46"/>
      <c r="U27124" s="46"/>
    </row>
    <row r="27125" spans="19:21" x14ac:dyDescent="0.25">
      <c r="S27125" s="46"/>
      <c r="U27125" s="46"/>
    </row>
    <row r="27126" spans="19:21" x14ac:dyDescent="0.25">
      <c r="S27126" s="46"/>
      <c r="U27126" s="46"/>
    </row>
    <row r="27127" spans="19:21" x14ac:dyDescent="0.25">
      <c r="S27127" s="46"/>
      <c r="U27127" s="46"/>
    </row>
    <row r="27128" spans="19:21" x14ac:dyDescent="0.25">
      <c r="S27128" s="46"/>
      <c r="U27128" s="46"/>
    </row>
    <row r="27129" spans="19:21" x14ac:dyDescent="0.25">
      <c r="S27129" s="46"/>
      <c r="U27129" s="46"/>
    </row>
    <row r="27130" spans="19:21" x14ac:dyDescent="0.25">
      <c r="S27130" s="46"/>
      <c r="U27130" s="46"/>
    </row>
    <row r="27131" spans="19:21" x14ac:dyDescent="0.25">
      <c r="S27131" s="46"/>
      <c r="U27131" s="46"/>
    </row>
    <row r="27132" spans="19:21" x14ac:dyDescent="0.25">
      <c r="S27132" s="46"/>
      <c r="U27132" s="46"/>
    </row>
    <row r="27133" spans="19:21" x14ac:dyDescent="0.25">
      <c r="S27133" s="46"/>
      <c r="U27133" s="46"/>
    </row>
    <row r="27134" spans="19:21" x14ac:dyDescent="0.25">
      <c r="S27134" s="46"/>
      <c r="U27134" s="46"/>
    </row>
    <row r="27135" spans="19:21" x14ac:dyDescent="0.25">
      <c r="S27135" s="46"/>
      <c r="U27135" s="46"/>
    </row>
    <row r="27136" spans="19:21" x14ac:dyDescent="0.25">
      <c r="S27136" s="46"/>
      <c r="U27136" s="46"/>
    </row>
    <row r="27137" spans="19:21" x14ac:dyDescent="0.25">
      <c r="S27137" s="46"/>
      <c r="U27137" s="46"/>
    </row>
    <row r="27138" spans="19:21" x14ac:dyDescent="0.25">
      <c r="S27138" s="46"/>
      <c r="U27138" s="46"/>
    </row>
    <row r="27139" spans="19:21" x14ac:dyDescent="0.25">
      <c r="S27139" s="46"/>
      <c r="U27139" s="46"/>
    </row>
    <row r="27140" spans="19:21" x14ac:dyDescent="0.25">
      <c r="S27140" s="46"/>
      <c r="U27140" s="46"/>
    </row>
    <row r="27141" spans="19:21" x14ac:dyDescent="0.25">
      <c r="S27141" s="46"/>
      <c r="U27141" s="46"/>
    </row>
    <row r="27142" spans="19:21" x14ac:dyDescent="0.25">
      <c r="S27142" s="46"/>
      <c r="U27142" s="46"/>
    </row>
    <row r="27143" spans="19:21" x14ac:dyDescent="0.25">
      <c r="S27143" s="46"/>
      <c r="U27143" s="46"/>
    </row>
    <row r="27144" spans="19:21" x14ac:dyDescent="0.25">
      <c r="S27144" s="46"/>
      <c r="U27144" s="46"/>
    </row>
    <row r="27145" spans="19:21" x14ac:dyDescent="0.25">
      <c r="S27145" s="46"/>
      <c r="U27145" s="46"/>
    </row>
    <row r="27146" spans="19:21" x14ac:dyDescent="0.25">
      <c r="S27146" s="46"/>
      <c r="U27146" s="46"/>
    </row>
    <row r="27147" spans="19:21" x14ac:dyDescent="0.25">
      <c r="S27147" s="46"/>
      <c r="U27147" s="46"/>
    </row>
    <row r="27148" spans="19:21" x14ac:dyDescent="0.25">
      <c r="S27148" s="46"/>
      <c r="U27148" s="46"/>
    </row>
    <row r="27149" spans="19:21" x14ac:dyDescent="0.25">
      <c r="S27149" s="46"/>
      <c r="U27149" s="46"/>
    </row>
    <row r="27150" spans="19:21" x14ac:dyDescent="0.25">
      <c r="S27150" s="46"/>
      <c r="U27150" s="46"/>
    </row>
    <row r="27151" spans="19:21" x14ac:dyDescent="0.25">
      <c r="S27151" s="46"/>
      <c r="U27151" s="46"/>
    </row>
    <row r="27152" spans="19:21" x14ac:dyDescent="0.25">
      <c r="S27152" s="46"/>
      <c r="U27152" s="46"/>
    </row>
    <row r="27153" spans="19:21" x14ac:dyDescent="0.25">
      <c r="S27153" s="46"/>
      <c r="U27153" s="46"/>
    </row>
    <row r="27154" spans="19:21" x14ac:dyDescent="0.25">
      <c r="S27154" s="46"/>
      <c r="U27154" s="46"/>
    </row>
    <row r="27155" spans="19:21" x14ac:dyDescent="0.25">
      <c r="S27155" s="46"/>
      <c r="U27155" s="46"/>
    </row>
    <row r="27156" spans="19:21" x14ac:dyDescent="0.25">
      <c r="S27156" s="46"/>
      <c r="U27156" s="46"/>
    </row>
    <row r="27157" spans="19:21" x14ac:dyDescent="0.25">
      <c r="S27157" s="46"/>
      <c r="U27157" s="46"/>
    </row>
    <row r="27158" spans="19:21" x14ac:dyDescent="0.25">
      <c r="S27158" s="46"/>
      <c r="U27158" s="46"/>
    </row>
    <row r="27159" spans="19:21" x14ac:dyDescent="0.25">
      <c r="S27159" s="46"/>
      <c r="U27159" s="46"/>
    </row>
    <row r="27160" spans="19:21" x14ac:dyDescent="0.25">
      <c r="S27160" s="46"/>
      <c r="U27160" s="46"/>
    </row>
    <row r="27161" spans="19:21" x14ac:dyDescent="0.25">
      <c r="S27161" s="46"/>
      <c r="U27161" s="46"/>
    </row>
    <row r="27162" spans="19:21" x14ac:dyDescent="0.25">
      <c r="S27162" s="46"/>
      <c r="U27162" s="46"/>
    </row>
    <row r="27163" spans="19:21" x14ac:dyDescent="0.25">
      <c r="S27163" s="46"/>
      <c r="U27163" s="46"/>
    </row>
    <row r="27164" spans="19:21" x14ac:dyDescent="0.25">
      <c r="S27164" s="46"/>
      <c r="U27164" s="46"/>
    </row>
    <row r="27165" spans="19:21" x14ac:dyDescent="0.25">
      <c r="S27165" s="46"/>
      <c r="U27165" s="46"/>
    </row>
    <row r="27166" spans="19:21" x14ac:dyDescent="0.25">
      <c r="S27166" s="46"/>
      <c r="U27166" s="46"/>
    </row>
    <row r="27167" spans="19:21" x14ac:dyDescent="0.25">
      <c r="S27167" s="46"/>
      <c r="U27167" s="46"/>
    </row>
    <row r="27168" spans="19:21" x14ac:dyDescent="0.25">
      <c r="S27168" s="46"/>
      <c r="U27168" s="46"/>
    </row>
    <row r="27169" spans="19:21" x14ac:dyDescent="0.25">
      <c r="S27169" s="46"/>
      <c r="U27169" s="46"/>
    </row>
    <row r="27170" spans="19:21" x14ac:dyDescent="0.25">
      <c r="S27170" s="46"/>
      <c r="U27170" s="46"/>
    </row>
    <row r="27171" spans="19:21" x14ac:dyDescent="0.25">
      <c r="S27171" s="46"/>
      <c r="U27171" s="46"/>
    </row>
    <row r="27172" spans="19:21" x14ac:dyDescent="0.25">
      <c r="S27172" s="46"/>
      <c r="U27172" s="46"/>
    </row>
    <row r="27173" spans="19:21" x14ac:dyDescent="0.25">
      <c r="S27173" s="46"/>
      <c r="U27173" s="46"/>
    </row>
    <row r="27174" spans="19:21" x14ac:dyDescent="0.25">
      <c r="S27174" s="46"/>
      <c r="U27174" s="46"/>
    </row>
    <row r="27175" spans="19:21" x14ac:dyDescent="0.25">
      <c r="S27175" s="46"/>
      <c r="U27175" s="46"/>
    </row>
    <row r="27176" spans="19:21" x14ac:dyDescent="0.25">
      <c r="S27176" s="46"/>
      <c r="U27176" s="46"/>
    </row>
    <row r="27177" spans="19:21" x14ac:dyDescent="0.25">
      <c r="S27177" s="46"/>
      <c r="U27177" s="46"/>
    </row>
    <row r="27178" spans="19:21" x14ac:dyDescent="0.25">
      <c r="S27178" s="46"/>
      <c r="U27178" s="46"/>
    </row>
    <row r="27179" spans="19:21" x14ac:dyDescent="0.25">
      <c r="S27179" s="46"/>
      <c r="U27179" s="46"/>
    </row>
    <row r="27180" spans="19:21" x14ac:dyDescent="0.25">
      <c r="S27180" s="46"/>
      <c r="U27180" s="46"/>
    </row>
    <row r="27181" spans="19:21" x14ac:dyDescent="0.25">
      <c r="S27181" s="46"/>
      <c r="U27181" s="46"/>
    </row>
    <row r="27182" spans="19:21" x14ac:dyDescent="0.25">
      <c r="S27182" s="46"/>
      <c r="U27182" s="46"/>
    </row>
    <row r="27183" spans="19:21" x14ac:dyDescent="0.25">
      <c r="S27183" s="46"/>
      <c r="U27183" s="46"/>
    </row>
    <row r="27184" spans="19:21" x14ac:dyDescent="0.25">
      <c r="S27184" s="46"/>
      <c r="U27184" s="46"/>
    </row>
    <row r="27185" spans="19:21" x14ac:dyDescent="0.25">
      <c r="S27185" s="46"/>
      <c r="U27185" s="46"/>
    </row>
    <row r="27186" spans="19:21" x14ac:dyDescent="0.25">
      <c r="S27186" s="46"/>
      <c r="U27186" s="46"/>
    </row>
    <row r="27187" spans="19:21" x14ac:dyDescent="0.25">
      <c r="S27187" s="46"/>
      <c r="U27187" s="46"/>
    </row>
    <row r="27188" spans="19:21" x14ac:dyDescent="0.25">
      <c r="S27188" s="46"/>
      <c r="U27188" s="46"/>
    </row>
    <row r="27189" spans="19:21" x14ac:dyDescent="0.25">
      <c r="S27189" s="46"/>
      <c r="U27189" s="46"/>
    </row>
    <row r="27190" spans="19:21" x14ac:dyDescent="0.25">
      <c r="S27190" s="46"/>
      <c r="U27190" s="46"/>
    </row>
    <row r="27191" spans="19:21" x14ac:dyDescent="0.25">
      <c r="S27191" s="46"/>
      <c r="U27191" s="46"/>
    </row>
    <row r="27192" spans="19:21" x14ac:dyDescent="0.25">
      <c r="S27192" s="46"/>
      <c r="U27192" s="46"/>
    </row>
    <row r="27193" spans="19:21" x14ac:dyDescent="0.25">
      <c r="S27193" s="46"/>
      <c r="U27193" s="46"/>
    </row>
    <row r="27194" spans="19:21" x14ac:dyDescent="0.25">
      <c r="S27194" s="46"/>
      <c r="U27194" s="46"/>
    </row>
    <row r="27195" spans="19:21" x14ac:dyDescent="0.25">
      <c r="S27195" s="46"/>
      <c r="U27195" s="46"/>
    </row>
    <row r="27196" spans="19:21" x14ac:dyDescent="0.25">
      <c r="S27196" s="46"/>
      <c r="U27196" s="46"/>
    </row>
    <row r="27197" spans="19:21" x14ac:dyDescent="0.25">
      <c r="S27197" s="46"/>
      <c r="U27197" s="46"/>
    </row>
    <row r="27198" spans="19:21" x14ac:dyDescent="0.25">
      <c r="S27198" s="46"/>
      <c r="U27198" s="46"/>
    </row>
    <row r="27199" spans="19:21" x14ac:dyDescent="0.25">
      <c r="S27199" s="46"/>
      <c r="U27199" s="46"/>
    </row>
    <row r="27200" spans="19:21" x14ac:dyDescent="0.25">
      <c r="S27200" s="46"/>
      <c r="U27200" s="46"/>
    </row>
    <row r="27201" spans="19:21" x14ac:dyDescent="0.25">
      <c r="S27201" s="46"/>
      <c r="U27201" s="46"/>
    </row>
    <row r="27202" spans="19:21" x14ac:dyDescent="0.25">
      <c r="S27202" s="46"/>
      <c r="U27202" s="46"/>
    </row>
    <row r="27203" spans="19:21" x14ac:dyDescent="0.25">
      <c r="S27203" s="46"/>
      <c r="U27203" s="46"/>
    </row>
    <row r="27204" spans="19:21" x14ac:dyDescent="0.25">
      <c r="S27204" s="46"/>
      <c r="U27204" s="46"/>
    </row>
    <row r="27205" spans="19:21" x14ac:dyDescent="0.25">
      <c r="S27205" s="46"/>
      <c r="U27205" s="46"/>
    </row>
    <row r="27206" spans="19:21" x14ac:dyDescent="0.25">
      <c r="S27206" s="46"/>
      <c r="U27206" s="46"/>
    </row>
    <row r="27207" spans="19:21" x14ac:dyDescent="0.25">
      <c r="S27207" s="46"/>
      <c r="U27207" s="46"/>
    </row>
    <row r="27208" spans="19:21" x14ac:dyDescent="0.25">
      <c r="S27208" s="46"/>
      <c r="U27208" s="46"/>
    </row>
    <row r="27209" spans="19:21" x14ac:dyDescent="0.25">
      <c r="S27209" s="46"/>
      <c r="U27209" s="46"/>
    </row>
    <row r="27210" spans="19:21" x14ac:dyDescent="0.25">
      <c r="S27210" s="46"/>
      <c r="U27210" s="46"/>
    </row>
    <row r="27211" spans="19:21" x14ac:dyDescent="0.25">
      <c r="S27211" s="46"/>
      <c r="U27211" s="46"/>
    </row>
    <row r="27212" spans="19:21" x14ac:dyDescent="0.25">
      <c r="S27212" s="46"/>
      <c r="U27212" s="46"/>
    </row>
    <row r="27213" spans="19:21" x14ac:dyDescent="0.25">
      <c r="S27213" s="46"/>
      <c r="U27213" s="46"/>
    </row>
    <row r="27214" spans="19:21" x14ac:dyDescent="0.25">
      <c r="S27214" s="46"/>
      <c r="U27214" s="46"/>
    </row>
    <row r="27215" spans="19:21" x14ac:dyDescent="0.25">
      <c r="S27215" s="46"/>
      <c r="U27215" s="46"/>
    </row>
    <row r="27216" spans="19:21" x14ac:dyDescent="0.25">
      <c r="S27216" s="46"/>
      <c r="U27216" s="46"/>
    </row>
    <row r="27217" spans="19:21" x14ac:dyDescent="0.25">
      <c r="S27217" s="46"/>
      <c r="U27217" s="46"/>
    </row>
    <row r="27218" spans="19:21" x14ac:dyDescent="0.25">
      <c r="S27218" s="46"/>
      <c r="U27218" s="46"/>
    </row>
    <row r="27219" spans="19:21" x14ac:dyDescent="0.25">
      <c r="S27219" s="46"/>
      <c r="U27219" s="46"/>
    </row>
    <row r="27220" spans="19:21" x14ac:dyDescent="0.25">
      <c r="S27220" s="46"/>
      <c r="U27220" s="46"/>
    </row>
    <row r="27221" spans="19:21" x14ac:dyDescent="0.25">
      <c r="S27221" s="46"/>
      <c r="U27221" s="46"/>
    </row>
    <row r="27222" spans="19:21" x14ac:dyDescent="0.25">
      <c r="S27222" s="46"/>
      <c r="U27222" s="46"/>
    </row>
    <row r="27223" spans="19:21" x14ac:dyDescent="0.25">
      <c r="S27223" s="46"/>
      <c r="U27223" s="46"/>
    </row>
    <row r="27224" spans="19:21" x14ac:dyDescent="0.25">
      <c r="S27224" s="46"/>
      <c r="U27224" s="46"/>
    </row>
    <row r="27225" spans="19:21" x14ac:dyDescent="0.25">
      <c r="S27225" s="46"/>
      <c r="U27225" s="46"/>
    </row>
    <row r="27226" spans="19:21" x14ac:dyDescent="0.25">
      <c r="S27226" s="46"/>
      <c r="U27226" s="46"/>
    </row>
    <row r="27227" spans="19:21" x14ac:dyDescent="0.25">
      <c r="S27227" s="46"/>
      <c r="U27227" s="46"/>
    </row>
    <row r="27228" spans="19:21" x14ac:dyDescent="0.25">
      <c r="S27228" s="46"/>
      <c r="U27228" s="46"/>
    </row>
    <row r="27229" spans="19:21" x14ac:dyDescent="0.25">
      <c r="S27229" s="46"/>
      <c r="U27229" s="46"/>
    </row>
    <row r="27230" spans="19:21" x14ac:dyDescent="0.25">
      <c r="S27230" s="46"/>
      <c r="U27230" s="46"/>
    </row>
    <row r="27231" spans="19:21" x14ac:dyDescent="0.25">
      <c r="S27231" s="46"/>
      <c r="U27231" s="46"/>
    </row>
    <row r="27232" spans="19:21" x14ac:dyDescent="0.25">
      <c r="S27232" s="46"/>
      <c r="U27232" s="46"/>
    </row>
    <row r="27233" spans="19:21" x14ac:dyDescent="0.25">
      <c r="S27233" s="46"/>
      <c r="U27233" s="46"/>
    </row>
    <row r="27234" spans="19:21" x14ac:dyDescent="0.25">
      <c r="S27234" s="46"/>
      <c r="U27234" s="46"/>
    </row>
    <row r="27235" spans="19:21" x14ac:dyDescent="0.25">
      <c r="S27235" s="46"/>
      <c r="U27235" s="46"/>
    </row>
    <row r="27236" spans="19:21" x14ac:dyDescent="0.25">
      <c r="S27236" s="46"/>
      <c r="U27236" s="46"/>
    </row>
    <row r="27237" spans="19:21" x14ac:dyDescent="0.25">
      <c r="S27237" s="46"/>
      <c r="U27237" s="46"/>
    </row>
    <row r="27238" spans="19:21" x14ac:dyDescent="0.25">
      <c r="S27238" s="46"/>
      <c r="U27238" s="46"/>
    </row>
    <row r="27239" spans="19:21" x14ac:dyDescent="0.25">
      <c r="S27239" s="46"/>
      <c r="U27239" s="46"/>
    </row>
    <row r="27240" spans="19:21" x14ac:dyDescent="0.25">
      <c r="S27240" s="46"/>
      <c r="U27240" s="46"/>
    </row>
    <row r="27241" spans="19:21" x14ac:dyDescent="0.25">
      <c r="S27241" s="46"/>
      <c r="U27241" s="46"/>
    </row>
    <row r="27242" spans="19:21" x14ac:dyDescent="0.25">
      <c r="S27242" s="46"/>
      <c r="U27242" s="46"/>
    </row>
    <row r="27243" spans="19:21" x14ac:dyDescent="0.25">
      <c r="S27243" s="46"/>
      <c r="U27243" s="46"/>
    </row>
    <row r="27244" spans="19:21" x14ac:dyDescent="0.25">
      <c r="S27244" s="46"/>
      <c r="U27244" s="46"/>
    </row>
    <row r="27245" spans="19:21" x14ac:dyDescent="0.25">
      <c r="S27245" s="46"/>
      <c r="U27245" s="46"/>
    </row>
    <row r="27246" spans="19:21" x14ac:dyDescent="0.25">
      <c r="S27246" s="46"/>
      <c r="U27246" s="46"/>
    </row>
    <row r="27247" spans="19:21" x14ac:dyDescent="0.25">
      <c r="S27247" s="46"/>
      <c r="U27247" s="46"/>
    </row>
    <row r="27248" spans="19:21" x14ac:dyDescent="0.25">
      <c r="S27248" s="46"/>
      <c r="U27248" s="46"/>
    </row>
    <row r="27249" spans="19:21" x14ac:dyDescent="0.25">
      <c r="S27249" s="46"/>
      <c r="U27249" s="46"/>
    </row>
    <row r="27250" spans="19:21" x14ac:dyDescent="0.25">
      <c r="S27250" s="46"/>
      <c r="U27250" s="46"/>
    </row>
    <row r="27251" spans="19:21" x14ac:dyDescent="0.25">
      <c r="S27251" s="46"/>
      <c r="U27251" s="46"/>
    </row>
    <row r="27252" spans="19:21" x14ac:dyDescent="0.25">
      <c r="S27252" s="46"/>
      <c r="U27252" s="46"/>
    </row>
    <row r="27253" spans="19:21" x14ac:dyDescent="0.25">
      <c r="S27253" s="46"/>
      <c r="U27253" s="46"/>
    </row>
    <row r="27254" spans="19:21" x14ac:dyDescent="0.25">
      <c r="S27254" s="46"/>
      <c r="U27254" s="46"/>
    </row>
    <row r="27255" spans="19:21" x14ac:dyDescent="0.25">
      <c r="S27255" s="46"/>
      <c r="U27255" s="46"/>
    </row>
    <row r="27256" spans="19:21" x14ac:dyDescent="0.25">
      <c r="S27256" s="46"/>
      <c r="U27256" s="46"/>
    </row>
    <row r="27257" spans="19:21" x14ac:dyDescent="0.25">
      <c r="S27257" s="46"/>
      <c r="U27257" s="46"/>
    </row>
    <row r="27258" spans="19:21" x14ac:dyDescent="0.25">
      <c r="S27258" s="46"/>
      <c r="U27258" s="46"/>
    </row>
    <row r="27259" spans="19:21" x14ac:dyDescent="0.25">
      <c r="S27259" s="46"/>
      <c r="U27259" s="46"/>
    </row>
    <row r="27260" spans="19:21" x14ac:dyDescent="0.25">
      <c r="S27260" s="46"/>
      <c r="U27260" s="46"/>
    </row>
    <row r="27261" spans="19:21" x14ac:dyDescent="0.25">
      <c r="S27261" s="46"/>
      <c r="U27261" s="46"/>
    </row>
    <row r="27262" spans="19:21" x14ac:dyDescent="0.25">
      <c r="S27262" s="46"/>
      <c r="U27262" s="46"/>
    </row>
    <row r="27263" spans="19:21" x14ac:dyDescent="0.25">
      <c r="S27263" s="46"/>
      <c r="U27263" s="46"/>
    </row>
    <row r="27264" spans="19:21" x14ac:dyDescent="0.25">
      <c r="S27264" s="46"/>
      <c r="U27264" s="46"/>
    </row>
    <row r="27265" spans="19:21" x14ac:dyDescent="0.25">
      <c r="S27265" s="46"/>
      <c r="U27265" s="46"/>
    </row>
    <row r="27266" spans="19:21" x14ac:dyDescent="0.25">
      <c r="S27266" s="46"/>
      <c r="U27266" s="46"/>
    </row>
    <row r="27267" spans="19:21" x14ac:dyDescent="0.25">
      <c r="S27267" s="46"/>
      <c r="U27267" s="46"/>
    </row>
    <row r="27268" spans="19:21" x14ac:dyDescent="0.25">
      <c r="S27268" s="46"/>
      <c r="U27268" s="46"/>
    </row>
    <row r="27269" spans="19:21" x14ac:dyDescent="0.25">
      <c r="S27269" s="46"/>
      <c r="U27269" s="46"/>
    </row>
    <row r="27270" spans="19:21" x14ac:dyDescent="0.25">
      <c r="S27270" s="46"/>
      <c r="U27270" s="46"/>
    </row>
    <row r="27271" spans="19:21" x14ac:dyDescent="0.25">
      <c r="S27271" s="46"/>
      <c r="U27271" s="46"/>
    </row>
    <row r="27272" spans="19:21" x14ac:dyDescent="0.25">
      <c r="S27272" s="46"/>
      <c r="U27272" s="46"/>
    </row>
    <row r="27273" spans="19:21" x14ac:dyDescent="0.25">
      <c r="S27273" s="46"/>
      <c r="U27273" s="46"/>
    </row>
    <row r="27274" spans="19:21" x14ac:dyDescent="0.25">
      <c r="S27274" s="46"/>
      <c r="U27274" s="46"/>
    </row>
    <row r="27275" spans="19:21" x14ac:dyDescent="0.25">
      <c r="S27275" s="46"/>
      <c r="U27275" s="46"/>
    </row>
    <row r="27276" spans="19:21" x14ac:dyDescent="0.25">
      <c r="S27276" s="46"/>
      <c r="U27276" s="46"/>
    </row>
    <row r="27277" spans="19:21" x14ac:dyDescent="0.25">
      <c r="S27277" s="46"/>
      <c r="U27277" s="46"/>
    </row>
    <row r="27278" spans="19:21" x14ac:dyDescent="0.25">
      <c r="S27278" s="46"/>
      <c r="U27278" s="46"/>
    </row>
    <row r="27279" spans="19:21" x14ac:dyDescent="0.25">
      <c r="S27279" s="46"/>
      <c r="U27279" s="46"/>
    </row>
    <row r="27280" spans="19:21" x14ac:dyDescent="0.25">
      <c r="S27280" s="46"/>
      <c r="U27280" s="46"/>
    </row>
    <row r="27281" spans="19:21" x14ac:dyDescent="0.25">
      <c r="S27281" s="46"/>
      <c r="U27281" s="46"/>
    </row>
    <row r="27282" spans="19:21" x14ac:dyDescent="0.25">
      <c r="S27282" s="46"/>
      <c r="U27282" s="46"/>
    </row>
    <row r="27283" spans="19:21" x14ac:dyDescent="0.25">
      <c r="S27283" s="46"/>
      <c r="U27283" s="46"/>
    </row>
    <row r="27284" spans="19:21" x14ac:dyDescent="0.25">
      <c r="S27284" s="46"/>
      <c r="U27284" s="46"/>
    </row>
    <row r="27285" spans="19:21" x14ac:dyDescent="0.25">
      <c r="S27285" s="46"/>
      <c r="U27285" s="46"/>
    </row>
    <row r="27286" spans="19:21" x14ac:dyDescent="0.25">
      <c r="S27286" s="46"/>
      <c r="U27286" s="46"/>
    </row>
    <row r="27287" spans="19:21" x14ac:dyDescent="0.25">
      <c r="S27287" s="46"/>
      <c r="U27287" s="46"/>
    </row>
    <row r="27288" spans="19:21" x14ac:dyDescent="0.25">
      <c r="S27288" s="46"/>
      <c r="U27288" s="46"/>
    </row>
    <row r="27289" spans="19:21" x14ac:dyDescent="0.25">
      <c r="S27289" s="46"/>
      <c r="U27289" s="46"/>
    </row>
    <row r="27290" spans="19:21" x14ac:dyDescent="0.25">
      <c r="S27290" s="46"/>
      <c r="U27290" s="46"/>
    </row>
    <row r="27291" spans="19:21" x14ac:dyDescent="0.25">
      <c r="S27291" s="46"/>
      <c r="U27291" s="46"/>
    </row>
    <row r="27292" spans="19:21" x14ac:dyDescent="0.25">
      <c r="S27292" s="46"/>
      <c r="U27292" s="46"/>
    </row>
    <row r="27293" spans="19:21" x14ac:dyDescent="0.25">
      <c r="S27293" s="46"/>
      <c r="U27293" s="46"/>
    </row>
    <row r="27294" spans="19:21" x14ac:dyDescent="0.25">
      <c r="S27294" s="46"/>
      <c r="U27294" s="46"/>
    </row>
    <row r="27295" spans="19:21" x14ac:dyDescent="0.25">
      <c r="S27295" s="46"/>
      <c r="U27295" s="46"/>
    </row>
    <row r="27296" spans="19:21" x14ac:dyDescent="0.25">
      <c r="S27296" s="46"/>
      <c r="U27296" s="46"/>
    </row>
    <row r="27297" spans="19:21" x14ac:dyDescent="0.25">
      <c r="S27297" s="46"/>
      <c r="U27297" s="46"/>
    </row>
    <row r="27298" spans="19:21" x14ac:dyDescent="0.25">
      <c r="S27298" s="46"/>
      <c r="U27298" s="46"/>
    </row>
    <row r="27299" spans="19:21" x14ac:dyDescent="0.25">
      <c r="S27299" s="46"/>
      <c r="U27299" s="46"/>
    </row>
    <row r="27300" spans="19:21" x14ac:dyDescent="0.25">
      <c r="S27300" s="46"/>
      <c r="U27300" s="46"/>
    </row>
    <row r="27301" spans="19:21" x14ac:dyDescent="0.25">
      <c r="S27301" s="46"/>
      <c r="U27301" s="46"/>
    </row>
    <row r="27302" spans="19:21" x14ac:dyDescent="0.25">
      <c r="S27302" s="46"/>
      <c r="U27302" s="46"/>
    </row>
    <row r="27303" spans="19:21" x14ac:dyDescent="0.25">
      <c r="S27303" s="46"/>
      <c r="U27303" s="46"/>
    </row>
    <row r="27304" spans="19:21" x14ac:dyDescent="0.25">
      <c r="S27304" s="46"/>
      <c r="U27304" s="46"/>
    </row>
    <row r="27305" spans="19:21" x14ac:dyDescent="0.25">
      <c r="S27305" s="46"/>
      <c r="U27305" s="46"/>
    </row>
    <row r="27306" spans="19:21" x14ac:dyDescent="0.25">
      <c r="S27306" s="46"/>
      <c r="U27306" s="46"/>
    </row>
    <row r="27307" spans="19:21" x14ac:dyDescent="0.25">
      <c r="S27307" s="46"/>
      <c r="U27307" s="46"/>
    </row>
    <row r="27308" spans="19:21" x14ac:dyDescent="0.25">
      <c r="S27308" s="46"/>
      <c r="U27308" s="46"/>
    </row>
    <row r="27309" spans="19:21" x14ac:dyDescent="0.25">
      <c r="S27309" s="46"/>
      <c r="U27309" s="46"/>
    </row>
    <row r="27310" spans="19:21" x14ac:dyDescent="0.25">
      <c r="S27310" s="46"/>
      <c r="U27310" s="46"/>
    </row>
    <row r="27311" spans="19:21" x14ac:dyDescent="0.25">
      <c r="S27311" s="46"/>
      <c r="U27311" s="46"/>
    </row>
    <row r="27312" spans="19:21" x14ac:dyDescent="0.25">
      <c r="S27312" s="46"/>
      <c r="U27312" s="46"/>
    </row>
    <row r="27313" spans="19:21" x14ac:dyDescent="0.25">
      <c r="S27313" s="46"/>
      <c r="U27313" s="46"/>
    </row>
    <row r="27314" spans="19:21" x14ac:dyDescent="0.25">
      <c r="S27314" s="46"/>
      <c r="U27314" s="46"/>
    </row>
    <row r="27315" spans="19:21" x14ac:dyDescent="0.25">
      <c r="S27315" s="46"/>
      <c r="U27315" s="46"/>
    </row>
    <row r="27316" spans="19:21" x14ac:dyDescent="0.25">
      <c r="S27316" s="46"/>
      <c r="U27316" s="46"/>
    </row>
    <row r="27317" spans="19:21" x14ac:dyDescent="0.25">
      <c r="S27317" s="46"/>
      <c r="U27317" s="46"/>
    </row>
    <row r="27318" spans="19:21" x14ac:dyDescent="0.25">
      <c r="S27318" s="46"/>
      <c r="U27318" s="46"/>
    </row>
    <row r="27319" spans="19:21" x14ac:dyDescent="0.25">
      <c r="S27319" s="46"/>
      <c r="U27319" s="46"/>
    </row>
    <row r="27320" spans="19:21" x14ac:dyDescent="0.25">
      <c r="S27320" s="46"/>
      <c r="U27320" s="46"/>
    </row>
    <row r="27321" spans="19:21" x14ac:dyDescent="0.25">
      <c r="S27321" s="46"/>
      <c r="U27321" s="46"/>
    </row>
    <row r="27322" spans="19:21" x14ac:dyDescent="0.25">
      <c r="S27322" s="46"/>
      <c r="U27322" s="46"/>
    </row>
    <row r="27323" spans="19:21" x14ac:dyDescent="0.25">
      <c r="S27323" s="46"/>
      <c r="U27323" s="46"/>
    </row>
    <row r="27324" spans="19:21" x14ac:dyDescent="0.25">
      <c r="S27324" s="46"/>
      <c r="U27324" s="46"/>
    </row>
    <row r="27325" spans="19:21" x14ac:dyDescent="0.25">
      <c r="S27325" s="46"/>
      <c r="U27325" s="46"/>
    </row>
    <row r="27326" spans="19:21" x14ac:dyDescent="0.25">
      <c r="S27326" s="46"/>
      <c r="U27326" s="46"/>
    </row>
    <row r="27327" spans="19:21" x14ac:dyDescent="0.25">
      <c r="S27327" s="46"/>
      <c r="U27327" s="46"/>
    </row>
    <row r="27328" spans="19:21" x14ac:dyDescent="0.25">
      <c r="S27328" s="46"/>
      <c r="U27328" s="46"/>
    </row>
    <row r="27329" spans="19:21" x14ac:dyDescent="0.25">
      <c r="S27329" s="46"/>
      <c r="U27329" s="46"/>
    </row>
    <row r="27330" spans="19:21" x14ac:dyDescent="0.25">
      <c r="S27330" s="46"/>
      <c r="U27330" s="46"/>
    </row>
    <row r="27331" spans="19:21" x14ac:dyDescent="0.25">
      <c r="S27331" s="46"/>
      <c r="U27331" s="46"/>
    </row>
    <row r="27332" spans="19:21" x14ac:dyDescent="0.25">
      <c r="S27332" s="46"/>
      <c r="U27332" s="46"/>
    </row>
    <row r="27333" spans="19:21" x14ac:dyDescent="0.25">
      <c r="S27333" s="46"/>
      <c r="U27333" s="46"/>
    </row>
    <row r="27334" spans="19:21" x14ac:dyDescent="0.25">
      <c r="S27334" s="46"/>
      <c r="U27334" s="46"/>
    </row>
    <row r="27335" spans="19:21" x14ac:dyDescent="0.25">
      <c r="S27335" s="46"/>
      <c r="U27335" s="46"/>
    </row>
    <row r="27336" spans="19:21" x14ac:dyDescent="0.25">
      <c r="S27336" s="46"/>
      <c r="U27336" s="46"/>
    </row>
    <row r="27337" spans="19:21" x14ac:dyDescent="0.25">
      <c r="S27337" s="46"/>
      <c r="U27337" s="46"/>
    </row>
    <row r="27338" spans="19:21" x14ac:dyDescent="0.25">
      <c r="S27338" s="46"/>
      <c r="U27338" s="46"/>
    </row>
    <row r="27339" spans="19:21" x14ac:dyDescent="0.25">
      <c r="S27339" s="46"/>
      <c r="U27339" s="46"/>
    </row>
    <row r="27340" spans="19:21" x14ac:dyDescent="0.25">
      <c r="S27340" s="46"/>
      <c r="U27340" s="46"/>
    </row>
    <row r="27341" spans="19:21" x14ac:dyDescent="0.25">
      <c r="S27341" s="46"/>
      <c r="U27341" s="46"/>
    </row>
    <row r="27342" spans="19:21" x14ac:dyDescent="0.25">
      <c r="S27342" s="46"/>
      <c r="U27342" s="46"/>
    </row>
    <row r="27343" spans="19:21" x14ac:dyDescent="0.25">
      <c r="S27343" s="46"/>
      <c r="U27343" s="46"/>
    </row>
    <row r="27344" spans="19:21" x14ac:dyDescent="0.25">
      <c r="S27344" s="46"/>
      <c r="U27344" s="46"/>
    </row>
    <row r="27345" spans="19:21" x14ac:dyDescent="0.25">
      <c r="S27345" s="46"/>
      <c r="U27345" s="46"/>
    </row>
    <row r="27346" spans="19:21" x14ac:dyDescent="0.25">
      <c r="S27346" s="46"/>
      <c r="U27346" s="46"/>
    </row>
    <row r="27347" spans="19:21" x14ac:dyDescent="0.25">
      <c r="S27347" s="46"/>
      <c r="U27347" s="46"/>
    </row>
    <row r="27348" spans="19:21" x14ac:dyDescent="0.25">
      <c r="S27348" s="46"/>
      <c r="U27348" s="46"/>
    </row>
    <row r="27349" spans="19:21" x14ac:dyDescent="0.25">
      <c r="S27349" s="46"/>
      <c r="U27349" s="46"/>
    </row>
    <row r="27350" spans="19:21" x14ac:dyDescent="0.25">
      <c r="S27350" s="46"/>
      <c r="U27350" s="46"/>
    </row>
    <row r="27351" spans="19:21" x14ac:dyDescent="0.25">
      <c r="S27351" s="46"/>
      <c r="U27351" s="46"/>
    </row>
    <row r="27352" spans="19:21" x14ac:dyDescent="0.25">
      <c r="S27352" s="46"/>
      <c r="U27352" s="46"/>
    </row>
    <row r="27353" spans="19:21" x14ac:dyDescent="0.25">
      <c r="S27353" s="46"/>
      <c r="U27353" s="46"/>
    </row>
    <row r="27354" spans="19:21" x14ac:dyDescent="0.25">
      <c r="S27354" s="46"/>
      <c r="U27354" s="46"/>
    </row>
    <row r="27355" spans="19:21" x14ac:dyDescent="0.25">
      <c r="S27355" s="46"/>
      <c r="U27355" s="46"/>
    </row>
    <row r="27356" spans="19:21" x14ac:dyDescent="0.25">
      <c r="S27356" s="46"/>
      <c r="U27356" s="46"/>
    </row>
    <row r="27357" spans="19:21" x14ac:dyDescent="0.25">
      <c r="S27357" s="46"/>
      <c r="U27357" s="46"/>
    </row>
    <row r="27358" spans="19:21" x14ac:dyDescent="0.25">
      <c r="S27358" s="46"/>
      <c r="U27358" s="46"/>
    </row>
    <row r="27359" spans="19:21" x14ac:dyDescent="0.25">
      <c r="S27359" s="46"/>
      <c r="U27359" s="46"/>
    </row>
    <row r="27360" spans="19:21" x14ac:dyDescent="0.25">
      <c r="S27360" s="46"/>
      <c r="U27360" s="46"/>
    </row>
    <row r="27361" spans="19:21" x14ac:dyDescent="0.25">
      <c r="S27361" s="46"/>
      <c r="U27361" s="46"/>
    </row>
    <row r="27362" spans="19:21" x14ac:dyDescent="0.25">
      <c r="S27362" s="46"/>
      <c r="U27362" s="46"/>
    </row>
    <row r="27363" spans="19:21" x14ac:dyDescent="0.25">
      <c r="S27363" s="46"/>
      <c r="U27363" s="46"/>
    </row>
    <row r="27364" spans="19:21" x14ac:dyDescent="0.25">
      <c r="S27364" s="46"/>
      <c r="U27364" s="46"/>
    </row>
    <row r="27365" spans="19:21" x14ac:dyDescent="0.25">
      <c r="S27365" s="46"/>
      <c r="U27365" s="46"/>
    </row>
    <row r="27366" spans="19:21" x14ac:dyDescent="0.25">
      <c r="S27366" s="46"/>
      <c r="U27366" s="46"/>
    </row>
    <row r="27367" spans="19:21" x14ac:dyDescent="0.25">
      <c r="S27367" s="46"/>
      <c r="U27367" s="46"/>
    </row>
    <row r="27368" spans="19:21" x14ac:dyDescent="0.25">
      <c r="S27368" s="46"/>
      <c r="U27368" s="46"/>
    </row>
    <row r="27369" spans="19:21" x14ac:dyDescent="0.25">
      <c r="S27369" s="46"/>
      <c r="U27369" s="46"/>
    </row>
    <row r="27370" spans="19:21" x14ac:dyDescent="0.25">
      <c r="S27370" s="46"/>
      <c r="U27370" s="46"/>
    </row>
    <row r="27371" spans="19:21" x14ac:dyDescent="0.25">
      <c r="S27371" s="46"/>
      <c r="U27371" s="46"/>
    </row>
    <row r="27372" spans="19:21" x14ac:dyDescent="0.25">
      <c r="S27372" s="46"/>
      <c r="U27372" s="46"/>
    </row>
    <row r="27373" spans="19:21" x14ac:dyDescent="0.25">
      <c r="S27373" s="46"/>
      <c r="U27373" s="46"/>
    </row>
    <row r="27374" spans="19:21" x14ac:dyDescent="0.25">
      <c r="S27374" s="46"/>
      <c r="U27374" s="46"/>
    </row>
    <row r="27375" spans="19:21" x14ac:dyDescent="0.25">
      <c r="S27375" s="46"/>
      <c r="U27375" s="46"/>
    </row>
    <row r="27376" spans="19:21" x14ac:dyDescent="0.25">
      <c r="S27376" s="46"/>
      <c r="U27376" s="46"/>
    </row>
    <row r="27377" spans="19:21" x14ac:dyDescent="0.25">
      <c r="S27377" s="46"/>
      <c r="U27377" s="46"/>
    </row>
    <row r="27378" spans="19:21" x14ac:dyDescent="0.25">
      <c r="S27378" s="46"/>
      <c r="U27378" s="46"/>
    </row>
    <row r="27379" spans="19:21" x14ac:dyDescent="0.25">
      <c r="S27379" s="46"/>
      <c r="U27379" s="46"/>
    </row>
    <row r="27380" spans="19:21" x14ac:dyDescent="0.25">
      <c r="S27380" s="46"/>
      <c r="U27380" s="46"/>
    </row>
    <row r="27381" spans="19:21" x14ac:dyDescent="0.25">
      <c r="S27381" s="46"/>
      <c r="U27381" s="46"/>
    </row>
    <row r="27382" spans="19:21" x14ac:dyDescent="0.25">
      <c r="S27382" s="46"/>
      <c r="U27382" s="46"/>
    </row>
    <row r="27383" spans="19:21" x14ac:dyDescent="0.25">
      <c r="S27383" s="46"/>
      <c r="U27383" s="46"/>
    </row>
    <row r="27384" spans="19:21" x14ac:dyDescent="0.25">
      <c r="S27384" s="46"/>
      <c r="U27384" s="46"/>
    </row>
    <row r="27385" spans="19:21" x14ac:dyDescent="0.25">
      <c r="S27385" s="46"/>
      <c r="U27385" s="46"/>
    </row>
    <row r="27386" spans="19:21" x14ac:dyDescent="0.25">
      <c r="S27386" s="46"/>
      <c r="U27386" s="46"/>
    </row>
    <row r="27387" spans="19:21" x14ac:dyDescent="0.25">
      <c r="S27387" s="46"/>
      <c r="U27387" s="46"/>
    </row>
    <row r="27388" spans="19:21" x14ac:dyDescent="0.25">
      <c r="S27388" s="46"/>
      <c r="U27388" s="46"/>
    </row>
    <row r="27389" spans="19:21" x14ac:dyDescent="0.25">
      <c r="S27389" s="46"/>
      <c r="U27389" s="46"/>
    </row>
    <row r="27390" spans="19:21" x14ac:dyDescent="0.25">
      <c r="S27390" s="46"/>
      <c r="U27390" s="46"/>
    </row>
    <row r="27391" spans="19:21" x14ac:dyDescent="0.25">
      <c r="S27391" s="46"/>
      <c r="U27391" s="46"/>
    </row>
    <row r="27392" spans="19:21" x14ac:dyDescent="0.25">
      <c r="S27392" s="46"/>
      <c r="U27392" s="46"/>
    </row>
    <row r="27393" spans="19:21" x14ac:dyDescent="0.25">
      <c r="S27393" s="46"/>
      <c r="U27393" s="46"/>
    </row>
    <row r="27394" spans="19:21" x14ac:dyDescent="0.25">
      <c r="S27394" s="46"/>
      <c r="U27394" s="46"/>
    </row>
    <row r="27395" spans="19:21" x14ac:dyDescent="0.25">
      <c r="S27395" s="46"/>
      <c r="U27395" s="46"/>
    </row>
    <row r="27396" spans="19:21" x14ac:dyDescent="0.25">
      <c r="S27396" s="46"/>
      <c r="U27396" s="46"/>
    </row>
    <row r="27397" spans="19:21" x14ac:dyDescent="0.25">
      <c r="S27397" s="46"/>
      <c r="U27397" s="46"/>
    </row>
    <row r="27398" spans="19:21" x14ac:dyDescent="0.25">
      <c r="S27398" s="46"/>
      <c r="U27398" s="46"/>
    </row>
    <row r="27399" spans="19:21" x14ac:dyDescent="0.25">
      <c r="S27399" s="46"/>
      <c r="U27399" s="46"/>
    </row>
    <row r="27400" spans="19:21" x14ac:dyDescent="0.25">
      <c r="S27400" s="46"/>
      <c r="U27400" s="46"/>
    </row>
    <row r="27401" spans="19:21" x14ac:dyDescent="0.25">
      <c r="S27401" s="46"/>
      <c r="U27401" s="46"/>
    </row>
    <row r="27402" spans="19:21" x14ac:dyDescent="0.25">
      <c r="S27402" s="46"/>
      <c r="U27402" s="46"/>
    </row>
    <row r="27403" spans="19:21" x14ac:dyDescent="0.25">
      <c r="S27403" s="46"/>
      <c r="U27403" s="46"/>
    </row>
    <row r="27404" spans="19:21" x14ac:dyDescent="0.25">
      <c r="S27404" s="46"/>
      <c r="U27404" s="46"/>
    </row>
    <row r="27405" spans="19:21" x14ac:dyDescent="0.25">
      <c r="S27405" s="46"/>
      <c r="U27405" s="46"/>
    </row>
    <row r="27406" spans="19:21" x14ac:dyDescent="0.25">
      <c r="S27406" s="46"/>
      <c r="U27406" s="46"/>
    </row>
    <row r="27407" spans="19:21" x14ac:dyDescent="0.25">
      <c r="S27407" s="46"/>
      <c r="U27407" s="46"/>
    </row>
    <row r="27408" spans="19:21" x14ac:dyDescent="0.25">
      <c r="S27408" s="46"/>
      <c r="U27408" s="46"/>
    </row>
    <row r="27409" spans="19:21" x14ac:dyDescent="0.25">
      <c r="S27409" s="46"/>
      <c r="U27409" s="46"/>
    </row>
    <row r="27410" spans="19:21" x14ac:dyDescent="0.25">
      <c r="S27410" s="46"/>
      <c r="U27410" s="46"/>
    </row>
    <row r="27411" spans="19:21" x14ac:dyDescent="0.25">
      <c r="S27411" s="46"/>
      <c r="U27411" s="46"/>
    </row>
    <row r="27412" spans="19:21" x14ac:dyDescent="0.25">
      <c r="S27412" s="46"/>
      <c r="U27412" s="46"/>
    </row>
    <row r="27413" spans="19:21" x14ac:dyDescent="0.25">
      <c r="S27413" s="46"/>
      <c r="U27413" s="46"/>
    </row>
    <row r="27414" spans="19:21" x14ac:dyDescent="0.25">
      <c r="S27414" s="46"/>
      <c r="U27414" s="46"/>
    </row>
    <row r="27415" spans="19:21" x14ac:dyDescent="0.25">
      <c r="S27415" s="46"/>
      <c r="U27415" s="46"/>
    </row>
    <row r="27416" spans="19:21" x14ac:dyDescent="0.25">
      <c r="S27416" s="46"/>
      <c r="U27416" s="46"/>
    </row>
    <row r="27417" spans="19:21" x14ac:dyDescent="0.25">
      <c r="S27417" s="46"/>
      <c r="U27417" s="46"/>
    </row>
    <row r="27418" spans="19:21" x14ac:dyDescent="0.25">
      <c r="S27418" s="46"/>
      <c r="U27418" s="46"/>
    </row>
    <row r="27419" spans="19:21" x14ac:dyDescent="0.25">
      <c r="S27419" s="46"/>
      <c r="U27419" s="46"/>
    </row>
    <row r="27420" spans="19:21" x14ac:dyDescent="0.25">
      <c r="S27420" s="46"/>
      <c r="U27420" s="46"/>
    </row>
    <row r="27421" spans="19:21" x14ac:dyDescent="0.25">
      <c r="S27421" s="46"/>
      <c r="U27421" s="46"/>
    </row>
    <row r="27422" spans="19:21" x14ac:dyDescent="0.25">
      <c r="S27422" s="46"/>
      <c r="U27422" s="46"/>
    </row>
    <row r="27423" spans="19:21" x14ac:dyDescent="0.25">
      <c r="S27423" s="46"/>
      <c r="U27423" s="46"/>
    </row>
    <row r="27424" spans="19:21" x14ac:dyDescent="0.25">
      <c r="S27424" s="46"/>
      <c r="U27424" s="46"/>
    </row>
    <row r="27425" spans="19:21" x14ac:dyDescent="0.25">
      <c r="S27425" s="46"/>
      <c r="U27425" s="46"/>
    </row>
    <row r="27426" spans="19:21" x14ac:dyDescent="0.25">
      <c r="S27426" s="46"/>
      <c r="U27426" s="46"/>
    </row>
    <row r="27427" spans="19:21" x14ac:dyDescent="0.25">
      <c r="S27427" s="46"/>
      <c r="U27427" s="46"/>
    </row>
    <row r="27428" spans="19:21" x14ac:dyDescent="0.25">
      <c r="S27428" s="46"/>
      <c r="U27428" s="46"/>
    </row>
    <row r="27429" spans="19:21" x14ac:dyDescent="0.25">
      <c r="S27429" s="46"/>
      <c r="U27429" s="46"/>
    </row>
    <row r="27430" spans="19:21" x14ac:dyDescent="0.25">
      <c r="S27430" s="46"/>
      <c r="U27430" s="46"/>
    </row>
    <row r="27431" spans="19:21" x14ac:dyDescent="0.25">
      <c r="S27431" s="46"/>
      <c r="U27431" s="46"/>
    </row>
    <row r="27432" spans="19:21" x14ac:dyDescent="0.25">
      <c r="S27432" s="46"/>
      <c r="U27432" s="46"/>
    </row>
    <row r="27433" spans="19:21" x14ac:dyDescent="0.25">
      <c r="S27433" s="46"/>
      <c r="U27433" s="46"/>
    </row>
    <row r="27434" spans="19:21" x14ac:dyDescent="0.25">
      <c r="S27434" s="46"/>
      <c r="U27434" s="46"/>
    </row>
    <row r="27435" spans="19:21" x14ac:dyDescent="0.25">
      <c r="S27435" s="46"/>
      <c r="U27435" s="46"/>
    </row>
    <row r="27436" spans="19:21" x14ac:dyDescent="0.25">
      <c r="S27436" s="46"/>
      <c r="U27436" s="46"/>
    </row>
    <row r="27437" spans="19:21" x14ac:dyDescent="0.25">
      <c r="S27437" s="46"/>
      <c r="U27437" s="46"/>
    </row>
    <row r="27438" spans="19:21" x14ac:dyDescent="0.25">
      <c r="S27438" s="46"/>
      <c r="U27438" s="46"/>
    </row>
    <row r="27439" spans="19:21" x14ac:dyDescent="0.25">
      <c r="S27439" s="46"/>
      <c r="U27439" s="46"/>
    </row>
    <row r="27440" spans="19:21" x14ac:dyDescent="0.25">
      <c r="S27440" s="46"/>
      <c r="U27440" s="46"/>
    </row>
    <row r="27441" spans="19:21" x14ac:dyDescent="0.25">
      <c r="S27441" s="46"/>
      <c r="U27441" s="46"/>
    </row>
    <row r="27442" spans="19:21" x14ac:dyDescent="0.25">
      <c r="S27442" s="46"/>
      <c r="U27442" s="46"/>
    </row>
    <row r="27443" spans="19:21" x14ac:dyDescent="0.25">
      <c r="S27443" s="46"/>
      <c r="U27443" s="46"/>
    </row>
    <row r="27444" spans="19:21" x14ac:dyDescent="0.25">
      <c r="S27444" s="46"/>
      <c r="U27444" s="46"/>
    </row>
    <row r="27445" spans="19:21" x14ac:dyDescent="0.25">
      <c r="S27445" s="46"/>
      <c r="U27445" s="46"/>
    </row>
    <row r="27446" spans="19:21" x14ac:dyDescent="0.25">
      <c r="S27446" s="46"/>
      <c r="U27446" s="46"/>
    </row>
    <row r="27447" spans="19:21" x14ac:dyDescent="0.25">
      <c r="S27447" s="46"/>
      <c r="U27447" s="46"/>
    </row>
    <row r="27448" spans="19:21" x14ac:dyDescent="0.25">
      <c r="S27448" s="46"/>
      <c r="U27448" s="46"/>
    </row>
    <row r="27449" spans="19:21" x14ac:dyDescent="0.25">
      <c r="S27449" s="46"/>
      <c r="U27449" s="46"/>
    </row>
    <row r="27450" spans="19:21" x14ac:dyDescent="0.25">
      <c r="S27450" s="46"/>
      <c r="U27450" s="46"/>
    </row>
    <row r="27451" spans="19:21" x14ac:dyDescent="0.25">
      <c r="S27451" s="46"/>
      <c r="U27451" s="46"/>
    </row>
    <row r="27452" spans="19:21" x14ac:dyDescent="0.25">
      <c r="S27452" s="46"/>
      <c r="U27452" s="46"/>
    </row>
    <row r="27453" spans="19:21" x14ac:dyDescent="0.25">
      <c r="S27453" s="46"/>
      <c r="U27453" s="46"/>
    </row>
    <row r="27454" spans="19:21" x14ac:dyDescent="0.25">
      <c r="S27454" s="46"/>
      <c r="U27454" s="46"/>
    </row>
    <row r="27455" spans="19:21" x14ac:dyDescent="0.25">
      <c r="S27455" s="46"/>
      <c r="U27455" s="46"/>
    </row>
    <row r="27456" spans="19:21" x14ac:dyDescent="0.25">
      <c r="S27456" s="46"/>
      <c r="U27456" s="46"/>
    </row>
    <row r="27457" spans="19:21" x14ac:dyDescent="0.25">
      <c r="S27457" s="46"/>
      <c r="U27457" s="46"/>
    </row>
    <row r="27458" spans="19:21" x14ac:dyDescent="0.25">
      <c r="S27458" s="46"/>
      <c r="U27458" s="46"/>
    </row>
    <row r="27459" spans="19:21" x14ac:dyDescent="0.25">
      <c r="S27459" s="46"/>
      <c r="U27459" s="46"/>
    </row>
    <row r="27460" spans="19:21" x14ac:dyDescent="0.25">
      <c r="S27460" s="46"/>
      <c r="U27460" s="46"/>
    </row>
    <row r="27461" spans="19:21" x14ac:dyDescent="0.25">
      <c r="S27461" s="46"/>
      <c r="U27461" s="46"/>
    </row>
    <row r="27462" spans="19:21" x14ac:dyDescent="0.25">
      <c r="S27462" s="46"/>
      <c r="U27462" s="46"/>
    </row>
    <row r="27463" spans="19:21" x14ac:dyDescent="0.25">
      <c r="S27463" s="46"/>
      <c r="U27463" s="46"/>
    </row>
    <row r="27464" spans="19:21" x14ac:dyDescent="0.25">
      <c r="S27464" s="46"/>
      <c r="U27464" s="46"/>
    </row>
    <row r="27465" spans="19:21" x14ac:dyDescent="0.25">
      <c r="S27465" s="46"/>
      <c r="U27465" s="46"/>
    </row>
    <row r="27466" spans="19:21" x14ac:dyDescent="0.25">
      <c r="S27466" s="46"/>
      <c r="U27466" s="46"/>
    </row>
    <row r="27467" spans="19:21" x14ac:dyDescent="0.25">
      <c r="S27467" s="46"/>
      <c r="U27467" s="46"/>
    </row>
    <row r="27468" spans="19:21" x14ac:dyDescent="0.25">
      <c r="S27468" s="46"/>
      <c r="U27468" s="46"/>
    </row>
    <row r="27469" spans="19:21" x14ac:dyDescent="0.25">
      <c r="S27469" s="46"/>
      <c r="U27469" s="46"/>
    </row>
    <row r="27470" spans="19:21" x14ac:dyDescent="0.25">
      <c r="S27470" s="46"/>
      <c r="U27470" s="46"/>
    </row>
    <row r="27471" spans="19:21" x14ac:dyDescent="0.25">
      <c r="S27471" s="46"/>
      <c r="U27471" s="46"/>
    </row>
    <row r="27472" spans="19:21" x14ac:dyDescent="0.25">
      <c r="S27472" s="46"/>
      <c r="U27472" s="46"/>
    </row>
    <row r="27473" spans="19:21" x14ac:dyDescent="0.25">
      <c r="S27473" s="46"/>
      <c r="U27473" s="46"/>
    </row>
    <row r="27474" spans="19:21" x14ac:dyDescent="0.25">
      <c r="S27474" s="46"/>
      <c r="U27474" s="46"/>
    </row>
    <row r="27475" spans="19:21" x14ac:dyDescent="0.25">
      <c r="S27475" s="46"/>
      <c r="U27475" s="46"/>
    </row>
    <row r="27476" spans="19:21" x14ac:dyDescent="0.25">
      <c r="S27476" s="46"/>
      <c r="U27476" s="46"/>
    </row>
    <row r="27477" spans="19:21" x14ac:dyDescent="0.25">
      <c r="S27477" s="46"/>
      <c r="U27477" s="46"/>
    </row>
    <row r="27478" spans="19:21" x14ac:dyDescent="0.25">
      <c r="S27478" s="46"/>
      <c r="U27478" s="46"/>
    </row>
    <row r="27479" spans="19:21" x14ac:dyDescent="0.25">
      <c r="S27479" s="46"/>
      <c r="U27479" s="46"/>
    </row>
    <row r="27480" spans="19:21" x14ac:dyDescent="0.25">
      <c r="S27480" s="46"/>
      <c r="U27480" s="46"/>
    </row>
    <row r="27481" spans="19:21" x14ac:dyDescent="0.25">
      <c r="S27481" s="46"/>
      <c r="U27481" s="46"/>
    </row>
    <row r="27482" spans="19:21" x14ac:dyDescent="0.25">
      <c r="S27482" s="46"/>
      <c r="U27482" s="46"/>
    </row>
    <row r="27483" spans="19:21" x14ac:dyDescent="0.25">
      <c r="S27483" s="46"/>
      <c r="U27483" s="46"/>
    </row>
    <row r="27484" spans="19:21" x14ac:dyDescent="0.25">
      <c r="S27484" s="46"/>
      <c r="U27484" s="46"/>
    </row>
    <row r="27485" spans="19:21" x14ac:dyDescent="0.25">
      <c r="S27485" s="46"/>
      <c r="U27485" s="46"/>
    </row>
    <row r="27486" spans="19:21" x14ac:dyDescent="0.25">
      <c r="S27486" s="46"/>
      <c r="U27486" s="46"/>
    </row>
    <row r="27487" spans="19:21" x14ac:dyDescent="0.25">
      <c r="S27487" s="46"/>
      <c r="U27487" s="46"/>
    </row>
    <row r="27488" spans="19:21" x14ac:dyDescent="0.25">
      <c r="S27488" s="46"/>
      <c r="U27488" s="46"/>
    </row>
    <row r="27489" spans="19:21" x14ac:dyDescent="0.25">
      <c r="S27489" s="46"/>
      <c r="U27489" s="46"/>
    </row>
    <row r="27490" spans="19:21" x14ac:dyDescent="0.25">
      <c r="S27490" s="46"/>
      <c r="U27490" s="46"/>
    </row>
    <row r="27491" spans="19:21" x14ac:dyDescent="0.25">
      <c r="S27491" s="46"/>
      <c r="U27491" s="46"/>
    </row>
    <row r="27492" spans="19:21" x14ac:dyDescent="0.25">
      <c r="S27492" s="46"/>
      <c r="U27492" s="46"/>
    </row>
    <row r="27493" spans="19:21" x14ac:dyDescent="0.25">
      <c r="S27493" s="46"/>
      <c r="U27493" s="46"/>
    </row>
    <row r="27494" spans="19:21" x14ac:dyDescent="0.25">
      <c r="S27494" s="46"/>
      <c r="U27494" s="46"/>
    </row>
    <row r="27495" spans="19:21" x14ac:dyDescent="0.25">
      <c r="S27495" s="46"/>
      <c r="U27495" s="46"/>
    </row>
    <row r="27496" spans="19:21" x14ac:dyDescent="0.25">
      <c r="S27496" s="46"/>
      <c r="U27496" s="46"/>
    </row>
    <row r="27497" spans="19:21" x14ac:dyDescent="0.25">
      <c r="S27497" s="46"/>
      <c r="U27497" s="46"/>
    </row>
    <row r="27498" spans="19:21" x14ac:dyDescent="0.25">
      <c r="S27498" s="46"/>
      <c r="U27498" s="46"/>
    </row>
    <row r="27499" spans="19:21" x14ac:dyDescent="0.25">
      <c r="S27499" s="46"/>
      <c r="U27499" s="46"/>
    </row>
    <row r="27500" spans="19:21" x14ac:dyDescent="0.25">
      <c r="S27500" s="46"/>
      <c r="U27500" s="46"/>
    </row>
    <row r="27501" spans="19:21" x14ac:dyDescent="0.25">
      <c r="S27501" s="46"/>
      <c r="U27501" s="46"/>
    </row>
    <row r="27502" spans="19:21" x14ac:dyDescent="0.25">
      <c r="S27502" s="46"/>
      <c r="U27502" s="46"/>
    </row>
    <row r="27503" spans="19:21" x14ac:dyDescent="0.25">
      <c r="S27503" s="46"/>
      <c r="U27503" s="46"/>
    </row>
    <row r="27504" spans="19:21" x14ac:dyDescent="0.25">
      <c r="S27504" s="46"/>
      <c r="U27504" s="46"/>
    </row>
    <row r="27505" spans="19:21" x14ac:dyDescent="0.25">
      <c r="S27505" s="46"/>
      <c r="U27505" s="46"/>
    </row>
    <row r="27506" spans="19:21" x14ac:dyDescent="0.25">
      <c r="S27506" s="46"/>
      <c r="U27506" s="46"/>
    </row>
    <row r="27507" spans="19:21" x14ac:dyDescent="0.25">
      <c r="S27507" s="46"/>
      <c r="U27507" s="46"/>
    </row>
    <row r="27508" spans="19:21" x14ac:dyDescent="0.25">
      <c r="S27508" s="46"/>
      <c r="U27508" s="46"/>
    </row>
    <row r="27509" spans="19:21" x14ac:dyDescent="0.25">
      <c r="S27509" s="46"/>
      <c r="U27509" s="46"/>
    </row>
    <row r="27510" spans="19:21" x14ac:dyDescent="0.25">
      <c r="S27510" s="46"/>
      <c r="U27510" s="46"/>
    </row>
    <row r="27511" spans="19:21" x14ac:dyDescent="0.25">
      <c r="S27511" s="46"/>
      <c r="U27511" s="46"/>
    </row>
    <row r="27512" spans="19:21" x14ac:dyDescent="0.25">
      <c r="S27512" s="46"/>
      <c r="U27512" s="46"/>
    </row>
    <row r="27513" spans="19:21" x14ac:dyDescent="0.25">
      <c r="S27513" s="46"/>
      <c r="U27513" s="46"/>
    </row>
    <row r="27514" spans="19:21" x14ac:dyDescent="0.25">
      <c r="S27514" s="46"/>
      <c r="U27514" s="46"/>
    </row>
    <row r="27515" spans="19:21" x14ac:dyDescent="0.25">
      <c r="S27515" s="46"/>
      <c r="U27515" s="46"/>
    </row>
    <row r="27516" spans="19:21" x14ac:dyDescent="0.25">
      <c r="S27516" s="46"/>
      <c r="U27516" s="46"/>
    </row>
    <row r="27517" spans="19:21" x14ac:dyDescent="0.25">
      <c r="S27517" s="46"/>
      <c r="U27517" s="46"/>
    </row>
    <row r="27518" spans="19:21" x14ac:dyDescent="0.25">
      <c r="S27518" s="46"/>
      <c r="U27518" s="46"/>
    </row>
    <row r="27519" spans="19:21" x14ac:dyDescent="0.25">
      <c r="S27519" s="46"/>
      <c r="U27519" s="46"/>
    </row>
    <row r="27520" spans="19:21" x14ac:dyDescent="0.25">
      <c r="S27520" s="46"/>
      <c r="U27520" s="46"/>
    </row>
    <row r="27521" spans="19:21" x14ac:dyDescent="0.25">
      <c r="S27521" s="46"/>
      <c r="U27521" s="46"/>
    </row>
    <row r="27522" spans="19:21" x14ac:dyDescent="0.25">
      <c r="S27522" s="46"/>
      <c r="U27522" s="46"/>
    </row>
    <row r="27523" spans="19:21" x14ac:dyDescent="0.25">
      <c r="S27523" s="46"/>
      <c r="U27523" s="46"/>
    </row>
    <row r="27524" spans="19:21" x14ac:dyDescent="0.25">
      <c r="S27524" s="46"/>
      <c r="U27524" s="46"/>
    </row>
    <row r="27525" spans="19:21" x14ac:dyDescent="0.25">
      <c r="S27525" s="46"/>
      <c r="U27525" s="46"/>
    </row>
    <row r="27526" spans="19:21" x14ac:dyDescent="0.25">
      <c r="S27526" s="46"/>
      <c r="U27526" s="46"/>
    </row>
    <row r="27527" spans="19:21" x14ac:dyDescent="0.25">
      <c r="S27527" s="46"/>
      <c r="U27527" s="46"/>
    </row>
    <row r="27528" spans="19:21" x14ac:dyDescent="0.25">
      <c r="S27528" s="46"/>
      <c r="U27528" s="46"/>
    </row>
    <row r="27529" spans="19:21" x14ac:dyDescent="0.25">
      <c r="S27529" s="46"/>
      <c r="U27529" s="46"/>
    </row>
    <row r="27530" spans="19:21" x14ac:dyDescent="0.25">
      <c r="S27530" s="46"/>
      <c r="U27530" s="46"/>
    </row>
    <row r="27531" spans="19:21" x14ac:dyDescent="0.25">
      <c r="S27531" s="46"/>
      <c r="U27531" s="46"/>
    </row>
    <row r="27532" spans="19:21" x14ac:dyDescent="0.25">
      <c r="S27532" s="46"/>
      <c r="U27532" s="46"/>
    </row>
    <row r="27533" spans="19:21" x14ac:dyDescent="0.25">
      <c r="S27533" s="46"/>
      <c r="U27533" s="46"/>
    </row>
    <row r="27534" spans="19:21" x14ac:dyDescent="0.25">
      <c r="S27534" s="46"/>
      <c r="U27534" s="46"/>
    </row>
    <row r="27535" spans="19:21" x14ac:dyDescent="0.25">
      <c r="S27535" s="46"/>
      <c r="U27535" s="46"/>
    </row>
    <row r="27536" spans="19:21" x14ac:dyDescent="0.25">
      <c r="S27536" s="46"/>
      <c r="U27536" s="46"/>
    </row>
    <row r="27537" spans="19:21" x14ac:dyDescent="0.25">
      <c r="S27537" s="46"/>
      <c r="U27537" s="46"/>
    </row>
    <row r="27538" spans="19:21" x14ac:dyDescent="0.25">
      <c r="S27538" s="46"/>
      <c r="U27538" s="46"/>
    </row>
    <row r="27539" spans="19:21" x14ac:dyDescent="0.25">
      <c r="S27539" s="46"/>
      <c r="U27539" s="46"/>
    </row>
    <row r="27540" spans="19:21" x14ac:dyDescent="0.25">
      <c r="S27540" s="46"/>
      <c r="U27540" s="46"/>
    </row>
    <row r="27541" spans="19:21" x14ac:dyDescent="0.25">
      <c r="S27541" s="46"/>
      <c r="U27541" s="46"/>
    </row>
    <row r="27542" spans="19:21" x14ac:dyDescent="0.25">
      <c r="S27542" s="46"/>
      <c r="U27542" s="46"/>
    </row>
    <row r="27543" spans="19:21" x14ac:dyDescent="0.25">
      <c r="S27543" s="46"/>
      <c r="U27543" s="46"/>
    </row>
    <row r="27544" spans="19:21" x14ac:dyDescent="0.25">
      <c r="S27544" s="46"/>
      <c r="U27544" s="46"/>
    </row>
    <row r="27545" spans="19:21" x14ac:dyDescent="0.25">
      <c r="S27545" s="46"/>
      <c r="U27545" s="46"/>
    </row>
    <row r="27546" spans="19:21" x14ac:dyDescent="0.25">
      <c r="S27546" s="46"/>
      <c r="U27546" s="46"/>
    </row>
    <row r="27547" spans="19:21" x14ac:dyDescent="0.25">
      <c r="S27547" s="46"/>
      <c r="U27547" s="46"/>
    </row>
    <row r="27548" spans="19:21" x14ac:dyDescent="0.25">
      <c r="S27548" s="46"/>
      <c r="U27548" s="46"/>
    </row>
    <row r="27549" spans="19:21" x14ac:dyDescent="0.25">
      <c r="S27549" s="46"/>
      <c r="U27549" s="46"/>
    </row>
    <row r="27550" spans="19:21" x14ac:dyDescent="0.25">
      <c r="S27550" s="46"/>
      <c r="U27550" s="46"/>
    </row>
    <row r="27551" spans="19:21" x14ac:dyDescent="0.25">
      <c r="S27551" s="46"/>
      <c r="U27551" s="46"/>
    </row>
    <row r="27552" spans="19:21" x14ac:dyDescent="0.25">
      <c r="S27552" s="46"/>
      <c r="U27552" s="46"/>
    </row>
    <row r="27553" spans="19:21" x14ac:dyDescent="0.25">
      <c r="S27553" s="46"/>
      <c r="U27553" s="46"/>
    </row>
    <row r="27554" spans="19:21" x14ac:dyDescent="0.25">
      <c r="S27554" s="46"/>
      <c r="U27554" s="46"/>
    </row>
    <row r="27555" spans="19:21" x14ac:dyDescent="0.25">
      <c r="S27555" s="46"/>
      <c r="U27555" s="46"/>
    </row>
    <row r="27556" spans="19:21" x14ac:dyDescent="0.25">
      <c r="S27556" s="46"/>
      <c r="U27556" s="46"/>
    </row>
    <row r="27557" spans="19:21" x14ac:dyDescent="0.25">
      <c r="S27557" s="46"/>
      <c r="U27557" s="46"/>
    </row>
    <row r="27558" spans="19:21" x14ac:dyDescent="0.25">
      <c r="S27558" s="46"/>
      <c r="U27558" s="46"/>
    </row>
    <row r="27559" spans="19:21" x14ac:dyDescent="0.25">
      <c r="S27559" s="46"/>
      <c r="U27559" s="46"/>
    </row>
    <row r="27560" spans="19:21" x14ac:dyDescent="0.25">
      <c r="S27560" s="46"/>
      <c r="U27560" s="46"/>
    </row>
    <row r="27561" spans="19:21" x14ac:dyDescent="0.25">
      <c r="S27561" s="46"/>
      <c r="U27561" s="46"/>
    </row>
    <row r="27562" spans="19:21" x14ac:dyDescent="0.25">
      <c r="S27562" s="46"/>
      <c r="U27562" s="46"/>
    </row>
    <row r="27563" spans="19:21" x14ac:dyDescent="0.25">
      <c r="S27563" s="46"/>
      <c r="U27563" s="46"/>
    </row>
    <row r="27564" spans="19:21" x14ac:dyDescent="0.25">
      <c r="S27564" s="46"/>
      <c r="U27564" s="46"/>
    </row>
    <row r="27565" spans="19:21" x14ac:dyDescent="0.25">
      <c r="S27565" s="46"/>
      <c r="U27565" s="46"/>
    </row>
    <row r="27566" spans="19:21" x14ac:dyDescent="0.25">
      <c r="S27566" s="46"/>
      <c r="U27566" s="46"/>
    </row>
    <row r="27567" spans="19:21" x14ac:dyDescent="0.25">
      <c r="S27567" s="46"/>
      <c r="U27567" s="46"/>
    </row>
    <row r="27568" spans="19:21" x14ac:dyDescent="0.25">
      <c r="S27568" s="46"/>
      <c r="U27568" s="46"/>
    </row>
    <row r="27569" spans="19:21" x14ac:dyDescent="0.25">
      <c r="S27569" s="46"/>
      <c r="U27569" s="46"/>
    </row>
    <row r="27570" spans="19:21" x14ac:dyDescent="0.25">
      <c r="S27570" s="46"/>
      <c r="U27570" s="46"/>
    </row>
    <row r="27571" spans="19:21" x14ac:dyDescent="0.25">
      <c r="S27571" s="46"/>
      <c r="U27571" s="46"/>
    </row>
    <row r="27572" spans="19:21" x14ac:dyDescent="0.25">
      <c r="S27572" s="46"/>
      <c r="U27572" s="46"/>
    </row>
    <row r="27573" spans="19:21" x14ac:dyDescent="0.25">
      <c r="S27573" s="46"/>
      <c r="U27573" s="46"/>
    </row>
    <row r="27574" spans="19:21" x14ac:dyDescent="0.25">
      <c r="S27574" s="46"/>
      <c r="U27574" s="46"/>
    </row>
    <row r="27575" spans="19:21" x14ac:dyDescent="0.25">
      <c r="S27575" s="46"/>
      <c r="U27575" s="46"/>
    </row>
    <row r="27576" spans="19:21" x14ac:dyDescent="0.25">
      <c r="S27576" s="46"/>
      <c r="U27576" s="46"/>
    </row>
    <row r="27577" spans="19:21" x14ac:dyDescent="0.25">
      <c r="S27577" s="46"/>
      <c r="U27577" s="46"/>
    </row>
    <row r="27578" spans="19:21" x14ac:dyDescent="0.25">
      <c r="S27578" s="46"/>
      <c r="U27578" s="46"/>
    </row>
    <row r="27579" spans="19:21" x14ac:dyDescent="0.25">
      <c r="S27579" s="46"/>
      <c r="U27579" s="46"/>
    </row>
    <row r="27580" spans="19:21" x14ac:dyDescent="0.25">
      <c r="S27580" s="46"/>
      <c r="U27580" s="46"/>
    </row>
    <row r="27581" spans="19:21" x14ac:dyDescent="0.25">
      <c r="S27581" s="46"/>
      <c r="U27581" s="46"/>
    </row>
    <row r="27582" spans="19:21" x14ac:dyDescent="0.25">
      <c r="S27582" s="46"/>
      <c r="U27582" s="46"/>
    </row>
    <row r="27583" spans="19:21" x14ac:dyDescent="0.25">
      <c r="S27583" s="46"/>
      <c r="U27583" s="46"/>
    </row>
    <row r="27584" spans="19:21" x14ac:dyDescent="0.25">
      <c r="S27584" s="46"/>
      <c r="U27584" s="46"/>
    </row>
    <row r="27585" spans="19:21" x14ac:dyDescent="0.25">
      <c r="S27585" s="46"/>
      <c r="U27585" s="46"/>
    </row>
    <row r="27586" spans="19:21" x14ac:dyDescent="0.25">
      <c r="S27586" s="46"/>
      <c r="U27586" s="46"/>
    </row>
    <row r="27587" spans="19:21" x14ac:dyDescent="0.25">
      <c r="S27587" s="46"/>
      <c r="U27587" s="46"/>
    </row>
    <row r="27588" spans="19:21" x14ac:dyDescent="0.25">
      <c r="S27588" s="46"/>
      <c r="U27588" s="46"/>
    </row>
    <row r="27589" spans="19:21" x14ac:dyDescent="0.25">
      <c r="S27589" s="46"/>
      <c r="U27589" s="46"/>
    </row>
    <row r="27590" spans="19:21" x14ac:dyDescent="0.25">
      <c r="S27590" s="46"/>
      <c r="U27590" s="46"/>
    </row>
    <row r="27591" spans="19:21" x14ac:dyDescent="0.25">
      <c r="S27591" s="46"/>
      <c r="U27591" s="46"/>
    </row>
    <row r="27592" spans="19:21" x14ac:dyDescent="0.25">
      <c r="S27592" s="46"/>
      <c r="U27592" s="46"/>
    </row>
    <row r="27593" spans="19:21" x14ac:dyDescent="0.25">
      <c r="S27593" s="46"/>
      <c r="U27593" s="46"/>
    </row>
    <row r="27594" spans="19:21" x14ac:dyDescent="0.25">
      <c r="S27594" s="46"/>
      <c r="U27594" s="46"/>
    </row>
    <row r="27595" spans="19:21" x14ac:dyDescent="0.25">
      <c r="S27595" s="46"/>
      <c r="U27595" s="46"/>
    </row>
    <row r="27596" spans="19:21" x14ac:dyDescent="0.25">
      <c r="S27596" s="46"/>
      <c r="U27596" s="46"/>
    </row>
    <row r="27597" spans="19:21" x14ac:dyDescent="0.25">
      <c r="S27597" s="46"/>
      <c r="U27597" s="46"/>
    </row>
    <row r="27598" spans="19:21" x14ac:dyDescent="0.25">
      <c r="S27598" s="46"/>
      <c r="U27598" s="46"/>
    </row>
    <row r="27599" spans="19:21" x14ac:dyDescent="0.25">
      <c r="S27599" s="46"/>
      <c r="U27599" s="46"/>
    </row>
    <row r="27600" spans="19:21" x14ac:dyDescent="0.25">
      <c r="S27600" s="46"/>
      <c r="U27600" s="46"/>
    </row>
    <row r="27601" spans="19:21" x14ac:dyDescent="0.25">
      <c r="S27601" s="46"/>
      <c r="U27601" s="46"/>
    </row>
    <row r="27602" spans="19:21" x14ac:dyDescent="0.25">
      <c r="S27602" s="46"/>
      <c r="U27602" s="46"/>
    </row>
    <row r="27603" spans="19:21" x14ac:dyDescent="0.25">
      <c r="S27603" s="46"/>
      <c r="U27603" s="46"/>
    </row>
    <row r="27604" spans="19:21" x14ac:dyDescent="0.25">
      <c r="S27604" s="46"/>
      <c r="U27604" s="46"/>
    </row>
    <row r="27605" spans="19:21" x14ac:dyDescent="0.25">
      <c r="S27605" s="46"/>
      <c r="U27605" s="46"/>
    </row>
    <row r="27606" spans="19:21" x14ac:dyDescent="0.25">
      <c r="S27606" s="46"/>
      <c r="U27606" s="46"/>
    </row>
    <row r="27607" spans="19:21" x14ac:dyDescent="0.25">
      <c r="S27607" s="46"/>
      <c r="U27607" s="46"/>
    </row>
    <row r="27608" spans="19:21" x14ac:dyDescent="0.25">
      <c r="S27608" s="46"/>
      <c r="U27608" s="46"/>
    </row>
    <row r="27609" spans="19:21" x14ac:dyDescent="0.25">
      <c r="S27609" s="46"/>
      <c r="U27609" s="46"/>
    </row>
    <row r="27610" spans="19:21" x14ac:dyDescent="0.25">
      <c r="S27610" s="46"/>
      <c r="U27610" s="46"/>
    </row>
    <row r="27611" spans="19:21" x14ac:dyDescent="0.25">
      <c r="S27611" s="46"/>
      <c r="U27611" s="46"/>
    </row>
    <row r="27612" spans="19:21" x14ac:dyDescent="0.25">
      <c r="S27612" s="46"/>
      <c r="U27612" s="46"/>
    </row>
    <row r="27613" spans="19:21" x14ac:dyDescent="0.25">
      <c r="S27613" s="46"/>
      <c r="U27613" s="46"/>
    </row>
    <row r="27614" spans="19:21" x14ac:dyDescent="0.25">
      <c r="S27614" s="46"/>
      <c r="U27614" s="46"/>
    </row>
    <row r="27615" spans="19:21" x14ac:dyDescent="0.25">
      <c r="S27615" s="46"/>
      <c r="U27615" s="46"/>
    </row>
    <row r="27616" spans="19:21" x14ac:dyDescent="0.25">
      <c r="S27616" s="46"/>
      <c r="U27616" s="46"/>
    </row>
    <row r="27617" spans="19:21" x14ac:dyDescent="0.25">
      <c r="S27617" s="46"/>
      <c r="U27617" s="46"/>
    </row>
    <row r="27618" spans="19:21" x14ac:dyDescent="0.25">
      <c r="S27618" s="46"/>
      <c r="U27618" s="46"/>
    </row>
    <row r="27619" spans="19:21" x14ac:dyDescent="0.25">
      <c r="S27619" s="46"/>
      <c r="U27619" s="46"/>
    </row>
    <row r="27620" spans="19:21" x14ac:dyDescent="0.25">
      <c r="S27620" s="46"/>
      <c r="U27620" s="46"/>
    </row>
    <row r="27621" spans="19:21" x14ac:dyDescent="0.25">
      <c r="S27621" s="46"/>
      <c r="U27621" s="46"/>
    </row>
    <row r="27622" spans="19:21" x14ac:dyDescent="0.25">
      <c r="S27622" s="46"/>
      <c r="U27622" s="46"/>
    </row>
    <row r="27623" spans="19:21" x14ac:dyDescent="0.25">
      <c r="S27623" s="46"/>
      <c r="U27623" s="46"/>
    </row>
    <row r="27624" spans="19:21" x14ac:dyDescent="0.25">
      <c r="S27624" s="46"/>
      <c r="U27624" s="46"/>
    </row>
    <row r="27625" spans="19:21" x14ac:dyDescent="0.25">
      <c r="S27625" s="46"/>
      <c r="U27625" s="46"/>
    </row>
    <row r="27626" spans="19:21" x14ac:dyDescent="0.25">
      <c r="S27626" s="46"/>
      <c r="U27626" s="46"/>
    </row>
    <row r="27627" spans="19:21" x14ac:dyDescent="0.25">
      <c r="S27627" s="46"/>
      <c r="U27627" s="46"/>
    </row>
    <row r="27628" spans="19:21" x14ac:dyDescent="0.25">
      <c r="S27628" s="46"/>
      <c r="U27628" s="46"/>
    </row>
    <row r="27629" spans="19:21" x14ac:dyDescent="0.25">
      <c r="S27629" s="46"/>
      <c r="U27629" s="46"/>
    </row>
    <row r="27630" spans="19:21" x14ac:dyDescent="0.25">
      <c r="S27630" s="46"/>
      <c r="U27630" s="46"/>
    </row>
    <row r="27631" spans="19:21" x14ac:dyDescent="0.25">
      <c r="S27631" s="46"/>
      <c r="U27631" s="46"/>
    </row>
    <row r="27632" spans="19:21" x14ac:dyDescent="0.25">
      <c r="S27632" s="46"/>
      <c r="U27632" s="46"/>
    </row>
    <row r="27633" spans="19:21" x14ac:dyDescent="0.25">
      <c r="S27633" s="46"/>
      <c r="U27633" s="46"/>
    </row>
    <row r="27634" spans="19:21" x14ac:dyDescent="0.25">
      <c r="S27634" s="46"/>
      <c r="U27634" s="46"/>
    </row>
    <row r="27635" spans="19:21" x14ac:dyDescent="0.25">
      <c r="S27635" s="46"/>
      <c r="U27635" s="46"/>
    </row>
    <row r="27636" spans="19:21" x14ac:dyDescent="0.25">
      <c r="S27636" s="46"/>
      <c r="U27636" s="46"/>
    </row>
    <row r="27637" spans="19:21" x14ac:dyDescent="0.25">
      <c r="S27637" s="46"/>
      <c r="U27637" s="46"/>
    </row>
    <row r="27638" spans="19:21" x14ac:dyDescent="0.25">
      <c r="S27638" s="46"/>
      <c r="U27638" s="46"/>
    </row>
    <row r="27639" spans="19:21" x14ac:dyDescent="0.25">
      <c r="S27639" s="46"/>
      <c r="U27639" s="46"/>
    </row>
    <row r="27640" spans="19:21" x14ac:dyDescent="0.25">
      <c r="S27640" s="46"/>
      <c r="U27640" s="46"/>
    </row>
    <row r="27641" spans="19:21" x14ac:dyDescent="0.25">
      <c r="S27641" s="46"/>
      <c r="U27641" s="46"/>
    </row>
    <row r="27642" spans="19:21" x14ac:dyDescent="0.25">
      <c r="S27642" s="46"/>
      <c r="U27642" s="46"/>
    </row>
    <row r="27643" spans="19:21" x14ac:dyDescent="0.25">
      <c r="S27643" s="46"/>
      <c r="U27643" s="46"/>
    </row>
    <row r="27644" spans="19:21" x14ac:dyDescent="0.25">
      <c r="S27644" s="46"/>
      <c r="U27644" s="46"/>
    </row>
    <row r="27645" spans="19:21" x14ac:dyDescent="0.25">
      <c r="S27645" s="46"/>
      <c r="U27645" s="46"/>
    </row>
    <row r="27646" spans="19:21" x14ac:dyDescent="0.25">
      <c r="S27646" s="46"/>
      <c r="U27646" s="46"/>
    </row>
    <row r="27647" spans="19:21" x14ac:dyDescent="0.25">
      <c r="S27647" s="46"/>
      <c r="U27647" s="46"/>
    </row>
    <row r="27648" spans="19:21" x14ac:dyDescent="0.25">
      <c r="S27648" s="46"/>
      <c r="U27648" s="46"/>
    </row>
    <row r="27649" spans="19:21" x14ac:dyDescent="0.25">
      <c r="S27649" s="46"/>
      <c r="U27649" s="46"/>
    </row>
    <row r="27650" spans="19:21" x14ac:dyDescent="0.25">
      <c r="S27650" s="46"/>
      <c r="U27650" s="46"/>
    </row>
    <row r="27651" spans="19:21" x14ac:dyDescent="0.25">
      <c r="S27651" s="46"/>
      <c r="U27651" s="46"/>
    </row>
    <row r="27652" spans="19:21" x14ac:dyDescent="0.25">
      <c r="S27652" s="46"/>
      <c r="U27652" s="46"/>
    </row>
    <row r="27653" spans="19:21" x14ac:dyDescent="0.25">
      <c r="S27653" s="46"/>
      <c r="U27653" s="46"/>
    </row>
    <row r="27654" spans="19:21" x14ac:dyDescent="0.25">
      <c r="S27654" s="46"/>
      <c r="U27654" s="46"/>
    </row>
    <row r="27655" spans="19:21" x14ac:dyDescent="0.25">
      <c r="S27655" s="46"/>
      <c r="U27655" s="46"/>
    </row>
    <row r="27656" spans="19:21" x14ac:dyDescent="0.25">
      <c r="S27656" s="46"/>
      <c r="U27656" s="46"/>
    </row>
    <row r="27657" spans="19:21" x14ac:dyDescent="0.25">
      <c r="S27657" s="46"/>
      <c r="U27657" s="46"/>
    </row>
    <row r="27658" spans="19:21" x14ac:dyDescent="0.25">
      <c r="S27658" s="46"/>
      <c r="U27658" s="46"/>
    </row>
    <row r="27659" spans="19:21" x14ac:dyDescent="0.25">
      <c r="S27659" s="46"/>
      <c r="U27659" s="46"/>
    </row>
    <row r="27660" spans="19:21" x14ac:dyDescent="0.25">
      <c r="S27660" s="46"/>
      <c r="U27660" s="46"/>
    </row>
    <row r="27661" spans="19:21" x14ac:dyDescent="0.25">
      <c r="S27661" s="46"/>
      <c r="U27661" s="46"/>
    </row>
    <row r="27662" spans="19:21" x14ac:dyDescent="0.25">
      <c r="S27662" s="46"/>
      <c r="U27662" s="46"/>
    </row>
    <row r="27663" spans="19:21" x14ac:dyDescent="0.25">
      <c r="S27663" s="46"/>
      <c r="U27663" s="46"/>
    </row>
    <row r="27664" spans="19:21" x14ac:dyDescent="0.25">
      <c r="S27664" s="46"/>
      <c r="U27664" s="46"/>
    </row>
    <row r="27665" spans="19:21" x14ac:dyDescent="0.25">
      <c r="S27665" s="46"/>
      <c r="U27665" s="46"/>
    </row>
    <row r="27666" spans="19:21" x14ac:dyDescent="0.25">
      <c r="S27666" s="46"/>
      <c r="U27666" s="46"/>
    </row>
    <row r="27667" spans="19:21" x14ac:dyDescent="0.25">
      <c r="S27667" s="46"/>
      <c r="U27667" s="46"/>
    </row>
    <row r="27668" spans="19:21" x14ac:dyDescent="0.25">
      <c r="S27668" s="46"/>
      <c r="U27668" s="46"/>
    </row>
    <row r="27669" spans="19:21" x14ac:dyDescent="0.25">
      <c r="S27669" s="46"/>
      <c r="U27669" s="46"/>
    </row>
    <row r="27670" spans="19:21" x14ac:dyDescent="0.25">
      <c r="S27670" s="46"/>
      <c r="U27670" s="46"/>
    </row>
    <row r="27671" spans="19:21" x14ac:dyDescent="0.25">
      <c r="S27671" s="46"/>
      <c r="U27671" s="46"/>
    </row>
    <row r="27672" spans="19:21" x14ac:dyDescent="0.25">
      <c r="S27672" s="46"/>
      <c r="U27672" s="46"/>
    </row>
    <row r="27673" spans="19:21" x14ac:dyDescent="0.25">
      <c r="S27673" s="46"/>
      <c r="U27673" s="46"/>
    </row>
    <row r="27674" spans="19:21" x14ac:dyDescent="0.25">
      <c r="S27674" s="46"/>
      <c r="U27674" s="46"/>
    </row>
    <row r="27675" spans="19:21" x14ac:dyDescent="0.25">
      <c r="S27675" s="46"/>
      <c r="U27675" s="46"/>
    </row>
    <row r="27676" spans="19:21" x14ac:dyDescent="0.25">
      <c r="S27676" s="46"/>
      <c r="U27676" s="46"/>
    </row>
    <row r="27677" spans="19:21" x14ac:dyDescent="0.25">
      <c r="S27677" s="46"/>
      <c r="U27677" s="46"/>
    </row>
    <row r="27678" spans="19:21" x14ac:dyDescent="0.25">
      <c r="S27678" s="46"/>
      <c r="U27678" s="46"/>
    </row>
    <row r="27679" spans="19:21" x14ac:dyDescent="0.25">
      <c r="S27679" s="46"/>
      <c r="U27679" s="46"/>
    </row>
    <row r="27680" spans="19:21" x14ac:dyDescent="0.25">
      <c r="S27680" s="46"/>
      <c r="U27680" s="46"/>
    </row>
    <row r="27681" spans="19:21" x14ac:dyDescent="0.25">
      <c r="S27681" s="46"/>
      <c r="U27681" s="46"/>
    </row>
    <row r="27682" spans="19:21" x14ac:dyDescent="0.25">
      <c r="S27682" s="46"/>
      <c r="U27682" s="46"/>
    </row>
    <row r="27683" spans="19:21" x14ac:dyDescent="0.25">
      <c r="S27683" s="46"/>
      <c r="U27683" s="46"/>
    </row>
    <row r="27684" spans="19:21" x14ac:dyDescent="0.25">
      <c r="S27684" s="46"/>
      <c r="U27684" s="46"/>
    </row>
    <row r="27685" spans="19:21" x14ac:dyDescent="0.25">
      <c r="S27685" s="46"/>
      <c r="U27685" s="46"/>
    </row>
    <row r="27686" spans="19:21" x14ac:dyDescent="0.25">
      <c r="S27686" s="46"/>
      <c r="U27686" s="46"/>
    </row>
    <row r="27687" spans="19:21" x14ac:dyDescent="0.25">
      <c r="S27687" s="46"/>
      <c r="U27687" s="46"/>
    </row>
    <row r="27688" spans="19:21" x14ac:dyDescent="0.25">
      <c r="S27688" s="46"/>
      <c r="U27688" s="46"/>
    </row>
    <row r="27689" spans="19:21" x14ac:dyDescent="0.25">
      <c r="S27689" s="46"/>
      <c r="U27689" s="46"/>
    </row>
    <row r="27690" spans="19:21" x14ac:dyDescent="0.25">
      <c r="S27690" s="46"/>
      <c r="U27690" s="46"/>
    </row>
    <row r="27691" spans="19:21" x14ac:dyDescent="0.25">
      <c r="S27691" s="46"/>
      <c r="U27691" s="46"/>
    </row>
    <row r="27692" spans="19:21" x14ac:dyDescent="0.25">
      <c r="S27692" s="46"/>
      <c r="U27692" s="46"/>
    </row>
    <row r="27693" spans="19:21" x14ac:dyDescent="0.25">
      <c r="S27693" s="46"/>
      <c r="U27693" s="46"/>
    </row>
    <row r="27694" spans="19:21" x14ac:dyDescent="0.25">
      <c r="S27694" s="46"/>
      <c r="U27694" s="46"/>
    </row>
    <row r="27695" spans="19:21" x14ac:dyDescent="0.25">
      <c r="S27695" s="46"/>
      <c r="U27695" s="46"/>
    </row>
    <row r="27696" spans="19:21" x14ac:dyDescent="0.25">
      <c r="S27696" s="46"/>
      <c r="U27696" s="46"/>
    </row>
    <row r="27697" spans="19:21" x14ac:dyDescent="0.25">
      <c r="S27697" s="46"/>
      <c r="U27697" s="46"/>
    </row>
    <row r="27698" spans="19:21" x14ac:dyDescent="0.25">
      <c r="S27698" s="46"/>
      <c r="U27698" s="46"/>
    </row>
    <row r="27699" spans="19:21" x14ac:dyDescent="0.25">
      <c r="S27699" s="46"/>
      <c r="U27699" s="46"/>
    </row>
    <row r="27700" spans="19:21" x14ac:dyDescent="0.25">
      <c r="S27700" s="46"/>
      <c r="U27700" s="46"/>
    </row>
    <row r="27701" spans="19:21" x14ac:dyDescent="0.25">
      <c r="S27701" s="46"/>
      <c r="U27701" s="46"/>
    </row>
    <row r="27702" spans="19:21" x14ac:dyDescent="0.25">
      <c r="S27702" s="46"/>
      <c r="U27702" s="46"/>
    </row>
    <row r="27703" spans="19:21" x14ac:dyDescent="0.25">
      <c r="S27703" s="46"/>
      <c r="U27703" s="46"/>
    </row>
    <row r="27704" spans="19:21" x14ac:dyDescent="0.25">
      <c r="S27704" s="46"/>
      <c r="U27704" s="46"/>
    </row>
    <row r="27705" spans="19:21" x14ac:dyDescent="0.25">
      <c r="S27705" s="46"/>
      <c r="U27705" s="46"/>
    </row>
    <row r="27706" spans="19:21" x14ac:dyDescent="0.25">
      <c r="S27706" s="46"/>
      <c r="U27706" s="46"/>
    </row>
    <row r="27707" spans="19:21" x14ac:dyDescent="0.25">
      <c r="S27707" s="46"/>
      <c r="U27707" s="46"/>
    </row>
    <row r="27708" spans="19:21" x14ac:dyDescent="0.25">
      <c r="S27708" s="46"/>
      <c r="U27708" s="46"/>
    </row>
    <row r="27709" spans="19:21" x14ac:dyDescent="0.25">
      <c r="S27709" s="46"/>
      <c r="U27709" s="46"/>
    </row>
    <row r="27710" spans="19:21" x14ac:dyDescent="0.25">
      <c r="S27710" s="46"/>
      <c r="U27710" s="46"/>
    </row>
    <row r="27711" spans="19:21" x14ac:dyDescent="0.25">
      <c r="S27711" s="46"/>
      <c r="U27711" s="46"/>
    </row>
    <row r="27712" spans="19:21" x14ac:dyDescent="0.25">
      <c r="S27712" s="46"/>
      <c r="U27712" s="46"/>
    </row>
    <row r="27713" spans="19:21" x14ac:dyDescent="0.25">
      <c r="S27713" s="46"/>
      <c r="U27713" s="46"/>
    </row>
    <row r="27714" spans="19:21" x14ac:dyDescent="0.25">
      <c r="S27714" s="46"/>
      <c r="U27714" s="46"/>
    </row>
    <row r="27715" spans="19:21" x14ac:dyDescent="0.25">
      <c r="S27715" s="46"/>
      <c r="U27715" s="46"/>
    </row>
    <row r="27716" spans="19:21" x14ac:dyDescent="0.25">
      <c r="S27716" s="46"/>
      <c r="U27716" s="46"/>
    </row>
    <row r="27717" spans="19:21" x14ac:dyDescent="0.25">
      <c r="S27717" s="46"/>
      <c r="U27717" s="46"/>
    </row>
    <row r="27718" spans="19:21" x14ac:dyDescent="0.25">
      <c r="S27718" s="46"/>
      <c r="U27718" s="46"/>
    </row>
    <row r="27719" spans="19:21" x14ac:dyDescent="0.25">
      <c r="S27719" s="46"/>
      <c r="U27719" s="46"/>
    </row>
    <row r="27720" spans="19:21" x14ac:dyDescent="0.25">
      <c r="S27720" s="46"/>
      <c r="U27720" s="46"/>
    </row>
    <row r="27721" spans="19:21" x14ac:dyDescent="0.25">
      <c r="S27721" s="46"/>
      <c r="U27721" s="46"/>
    </row>
    <row r="27722" spans="19:21" x14ac:dyDescent="0.25">
      <c r="S27722" s="46"/>
      <c r="U27722" s="46"/>
    </row>
    <row r="27723" spans="19:21" x14ac:dyDescent="0.25">
      <c r="S27723" s="46"/>
      <c r="U27723" s="46"/>
    </row>
    <row r="27724" spans="19:21" x14ac:dyDescent="0.25">
      <c r="S27724" s="46"/>
      <c r="U27724" s="46"/>
    </row>
    <row r="27725" spans="19:21" x14ac:dyDescent="0.25">
      <c r="S27725" s="46"/>
      <c r="U27725" s="46"/>
    </row>
    <row r="27726" spans="19:21" x14ac:dyDescent="0.25">
      <c r="S27726" s="46"/>
      <c r="U27726" s="46"/>
    </row>
    <row r="27727" spans="19:21" x14ac:dyDescent="0.25">
      <c r="S27727" s="46"/>
      <c r="U27727" s="46"/>
    </row>
    <row r="27728" spans="19:21" x14ac:dyDescent="0.25">
      <c r="S27728" s="46"/>
      <c r="U27728" s="46"/>
    </row>
    <row r="27729" spans="19:21" x14ac:dyDescent="0.25">
      <c r="S27729" s="46"/>
      <c r="U27729" s="46"/>
    </row>
    <row r="27730" spans="19:21" x14ac:dyDescent="0.25">
      <c r="S27730" s="46"/>
      <c r="U27730" s="46"/>
    </row>
    <row r="27731" spans="19:21" x14ac:dyDescent="0.25">
      <c r="S27731" s="46"/>
      <c r="U27731" s="46"/>
    </row>
    <row r="27732" spans="19:21" x14ac:dyDescent="0.25">
      <c r="S27732" s="46"/>
      <c r="U27732" s="46"/>
    </row>
    <row r="27733" spans="19:21" x14ac:dyDescent="0.25">
      <c r="S27733" s="46"/>
      <c r="U27733" s="46"/>
    </row>
    <row r="27734" spans="19:21" x14ac:dyDescent="0.25">
      <c r="S27734" s="46"/>
      <c r="U27734" s="46"/>
    </row>
    <row r="27735" spans="19:21" x14ac:dyDescent="0.25">
      <c r="S27735" s="46"/>
      <c r="U27735" s="46"/>
    </row>
    <row r="27736" spans="19:21" x14ac:dyDescent="0.25">
      <c r="S27736" s="46"/>
      <c r="U27736" s="46"/>
    </row>
    <row r="27737" spans="19:21" x14ac:dyDescent="0.25">
      <c r="S27737" s="46"/>
      <c r="U27737" s="46"/>
    </row>
    <row r="27738" spans="19:21" x14ac:dyDescent="0.25">
      <c r="S27738" s="46"/>
      <c r="U27738" s="46"/>
    </row>
    <row r="27739" spans="19:21" x14ac:dyDescent="0.25">
      <c r="S27739" s="46"/>
      <c r="U27739" s="46"/>
    </row>
    <row r="27740" spans="19:21" x14ac:dyDescent="0.25">
      <c r="S27740" s="46"/>
      <c r="U27740" s="46"/>
    </row>
    <row r="27741" spans="19:21" x14ac:dyDescent="0.25">
      <c r="S27741" s="46"/>
      <c r="U27741" s="46"/>
    </row>
    <row r="27742" spans="19:21" x14ac:dyDescent="0.25">
      <c r="S27742" s="46"/>
      <c r="U27742" s="46"/>
    </row>
    <row r="27743" spans="19:21" x14ac:dyDescent="0.25">
      <c r="S27743" s="46"/>
      <c r="U27743" s="46"/>
    </row>
    <row r="27744" spans="19:21" x14ac:dyDescent="0.25">
      <c r="S27744" s="46"/>
      <c r="U27744" s="46"/>
    </row>
    <row r="27745" spans="19:21" x14ac:dyDescent="0.25">
      <c r="S27745" s="46"/>
      <c r="U27745" s="46"/>
    </row>
    <row r="27746" spans="19:21" x14ac:dyDescent="0.25">
      <c r="S27746" s="46"/>
      <c r="U27746" s="46"/>
    </row>
    <row r="27747" spans="19:21" x14ac:dyDescent="0.25">
      <c r="S27747" s="46"/>
      <c r="U27747" s="46"/>
    </row>
    <row r="27748" spans="19:21" x14ac:dyDescent="0.25">
      <c r="S27748" s="46"/>
      <c r="U27748" s="46"/>
    </row>
    <row r="27749" spans="19:21" x14ac:dyDescent="0.25">
      <c r="S27749" s="46"/>
      <c r="U27749" s="46"/>
    </row>
    <row r="27750" spans="19:21" x14ac:dyDescent="0.25">
      <c r="S27750" s="46"/>
      <c r="U27750" s="46"/>
    </row>
    <row r="27751" spans="19:21" x14ac:dyDescent="0.25">
      <c r="S27751" s="46"/>
      <c r="U27751" s="46"/>
    </row>
    <row r="27752" spans="19:21" x14ac:dyDescent="0.25">
      <c r="S27752" s="46"/>
      <c r="U27752" s="46"/>
    </row>
    <row r="27753" spans="19:21" x14ac:dyDescent="0.25">
      <c r="S27753" s="46"/>
      <c r="U27753" s="46"/>
    </row>
    <row r="27754" spans="19:21" x14ac:dyDescent="0.25">
      <c r="S27754" s="46"/>
      <c r="U27754" s="46"/>
    </row>
    <row r="27755" spans="19:21" x14ac:dyDescent="0.25">
      <c r="S27755" s="46"/>
      <c r="U27755" s="46"/>
    </row>
    <row r="27756" spans="19:21" x14ac:dyDescent="0.25">
      <c r="S27756" s="46"/>
      <c r="U27756" s="46"/>
    </row>
    <row r="27757" spans="19:21" x14ac:dyDescent="0.25">
      <c r="S27757" s="46"/>
      <c r="U27757" s="46"/>
    </row>
    <row r="27758" spans="19:21" x14ac:dyDescent="0.25">
      <c r="S27758" s="46"/>
      <c r="U27758" s="46"/>
    </row>
    <row r="27759" spans="19:21" x14ac:dyDescent="0.25">
      <c r="S27759" s="46"/>
      <c r="U27759" s="46"/>
    </row>
    <row r="27760" spans="19:21" x14ac:dyDescent="0.25">
      <c r="S27760" s="46"/>
      <c r="U27760" s="46"/>
    </row>
    <row r="27761" spans="19:21" x14ac:dyDescent="0.25">
      <c r="S27761" s="46"/>
      <c r="U27761" s="46"/>
    </row>
    <row r="27762" spans="19:21" x14ac:dyDescent="0.25">
      <c r="S27762" s="46"/>
      <c r="U27762" s="46"/>
    </row>
    <row r="27763" spans="19:21" x14ac:dyDescent="0.25">
      <c r="S27763" s="46"/>
      <c r="U27763" s="46"/>
    </row>
    <row r="27764" spans="19:21" x14ac:dyDescent="0.25">
      <c r="S27764" s="46"/>
      <c r="U27764" s="46"/>
    </row>
    <row r="27765" spans="19:21" x14ac:dyDescent="0.25">
      <c r="S27765" s="46"/>
      <c r="U27765" s="46"/>
    </row>
    <row r="27766" spans="19:21" x14ac:dyDescent="0.25">
      <c r="S27766" s="46"/>
      <c r="U27766" s="46"/>
    </row>
    <row r="27767" spans="19:21" x14ac:dyDescent="0.25">
      <c r="S27767" s="46"/>
      <c r="U27767" s="46"/>
    </row>
    <row r="27768" spans="19:21" x14ac:dyDescent="0.25">
      <c r="S27768" s="46"/>
      <c r="U27768" s="46"/>
    </row>
    <row r="27769" spans="19:21" x14ac:dyDescent="0.25">
      <c r="S27769" s="46"/>
      <c r="U27769" s="46"/>
    </row>
    <row r="27770" spans="19:21" x14ac:dyDescent="0.25">
      <c r="S27770" s="46"/>
      <c r="U27770" s="46"/>
    </row>
    <row r="27771" spans="19:21" x14ac:dyDescent="0.25">
      <c r="S27771" s="46"/>
      <c r="U27771" s="46"/>
    </row>
    <row r="27772" spans="19:21" x14ac:dyDescent="0.25">
      <c r="S27772" s="46"/>
      <c r="U27772" s="46"/>
    </row>
    <row r="27773" spans="19:21" x14ac:dyDescent="0.25">
      <c r="S27773" s="46"/>
      <c r="U27773" s="46"/>
    </row>
    <row r="27774" spans="19:21" x14ac:dyDescent="0.25">
      <c r="S27774" s="46"/>
      <c r="U27774" s="46"/>
    </row>
    <row r="27775" spans="19:21" x14ac:dyDescent="0.25">
      <c r="S27775" s="46"/>
      <c r="U27775" s="46"/>
    </row>
    <row r="27776" spans="19:21" x14ac:dyDescent="0.25">
      <c r="S27776" s="46"/>
      <c r="U27776" s="46"/>
    </row>
    <row r="27777" spans="19:21" x14ac:dyDescent="0.25">
      <c r="S27777" s="46"/>
      <c r="U27777" s="46"/>
    </row>
    <row r="27778" spans="19:21" x14ac:dyDescent="0.25">
      <c r="S27778" s="46"/>
      <c r="U27778" s="46"/>
    </row>
    <row r="27779" spans="19:21" x14ac:dyDescent="0.25">
      <c r="S27779" s="46"/>
      <c r="U27779" s="46"/>
    </row>
    <row r="27780" spans="19:21" x14ac:dyDescent="0.25">
      <c r="S27780" s="46"/>
      <c r="U27780" s="46"/>
    </row>
    <row r="27781" spans="19:21" x14ac:dyDescent="0.25">
      <c r="S27781" s="46"/>
      <c r="U27781" s="46"/>
    </row>
    <row r="27782" spans="19:21" x14ac:dyDescent="0.25">
      <c r="S27782" s="46"/>
      <c r="U27782" s="46"/>
    </row>
    <row r="27783" spans="19:21" x14ac:dyDescent="0.25">
      <c r="S27783" s="46"/>
      <c r="U27783" s="46"/>
    </row>
    <row r="27784" spans="19:21" x14ac:dyDescent="0.25">
      <c r="S27784" s="46"/>
      <c r="U27784" s="46"/>
    </row>
    <row r="27785" spans="19:21" x14ac:dyDescent="0.25">
      <c r="S27785" s="46"/>
      <c r="U27785" s="46"/>
    </row>
    <row r="27786" spans="19:21" x14ac:dyDescent="0.25">
      <c r="S27786" s="46"/>
      <c r="U27786" s="46"/>
    </row>
    <row r="27787" spans="19:21" x14ac:dyDescent="0.25">
      <c r="S27787" s="46"/>
      <c r="U27787" s="46"/>
    </row>
    <row r="27788" spans="19:21" x14ac:dyDescent="0.25">
      <c r="S27788" s="46"/>
      <c r="U27788" s="46"/>
    </row>
    <row r="27789" spans="19:21" x14ac:dyDescent="0.25">
      <c r="S27789" s="46"/>
      <c r="U27789" s="46"/>
    </row>
    <row r="27790" spans="19:21" x14ac:dyDescent="0.25">
      <c r="S27790" s="46"/>
      <c r="U27790" s="46"/>
    </row>
    <row r="27791" spans="19:21" x14ac:dyDescent="0.25">
      <c r="S27791" s="46"/>
      <c r="U27791" s="46"/>
    </row>
    <row r="27792" spans="19:21" x14ac:dyDescent="0.25">
      <c r="S27792" s="46"/>
      <c r="U27792" s="46"/>
    </row>
    <row r="27793" spans="19:21" x14ac:dyDescent="0.25">
      <c r="S27793" s="46"/>
      <c r="U27793" s="46"/>
    </row>
    <row r="27794" spans="19:21" x14ac:dyDescent="0.25">
      <c r="S27794" s="46"/>
      <c r="U27794" s="46"/>
    </row>
    <row r="27795" spans="19:21" x14ac:dyDescent="0.25">
      <c r="S27795" s="46"/>
      <c r="U27795" s="46"/>
    </row>
    <row r="27796" spans="19:21" x14ac:dyDescent="0.25">
      <c r="S27796" s="46"/>
      <c r="U27796" s="46"/>
    </row>
    <row r="27797" spans="19:21" x14ac:dyDescent="0.25">
      <c r="S27797" s="46"/>
      <c r="U27797" s="46"/>
    </row>
    <row r="27798" spans="19:21" x14ac:dyDescent="0.25">
      <c r="S27798" s="46"/>
      <c r="U27798" s="46"/>
    </row>
    <row r="27799" spans="19:21" x14ac:dyDescent="0.25">
      <c r="S27799" s="46"/>
      <c r="U27799" s="46"/>
    </row>
    <row r="27800" spans="19:21" x14ac:dyDescent="0.25">
      <c r="S27800" s="46"/>
      <c r="U27800" s="46"/>
    </row>
    <row r="27801" spans="19:21" x14ac:dyDescent="0.25">
      <c r="S27801" s="46"/>
      <c r="U27801" s="46"/>
    </row>
    <row r="27802" spans="19:21" x14ac:dyDescent="0.25">
      <c r="S27802" s="46"/>
      <c r="U27802" s="46"/>
    </row>
    <row r="27803" spans="19:21" x14ac:dyDescent="0.25">
      <c r="S27803" s="46"/>
      <c r="U27803" s="46"/>
    </row>
    <row r="27804" spans="19:21" x14ac:dyDescent="0.25">
      <c r="S27804" s="46"/>
      <c r="U27804" s="46"/>
    </row>
    <row r="27805" spans="19:21" x14ac:dyDescent="0.25">
      <c r="S27805" s="46"/>
      <c r="U27805" s="46"/>
    </row>
    <row r="27806" spans="19:21" x14ac:dyDescent="0.25">
      <c r="S27806" s="46"/>
      <c r="U27806" s="46"/>
    </row>
    <row r="27807" spans="19:21" x14ac:dyDescent="0.25">
      <c r="S27807" s="46"/>
      <c r="U27807" s="46"/>
    </row>
    <row r="27808" spans="19:21" x14ac:dyDescent="0.25">
      <c r="S27808" s="46"/>
      <c r="U27808" s="46"/>
    </row>
    <row r="27809" spans="19:21" x14ac:dyDescent="0.25">
      <c r="S27809" s="46"/>
      <c r="U27809" s="46"/>
    </row>
    <row r="27810" spans="19:21" x14ac:dyDescent="0.25">
      <c r="S27810" s="46"/>
      <c r="U27810" s="46"/>
    </row>
    <row r="27811" spans="19:21" x14ac:dyDescent="0.25">
      <c r="S27811" s="46"/>
      <c r="U27811" s="46"/>
    </row>
    <row r="27812" spans="19:21" x14ac:dyDescent="0.25">
      <c r="S27812" s="46"/>
      <c r="U27812" s="46"/>
    </row>
    <row r="27813" spans="19:21" x14ac:dyDescent="0.25">
      <c r="S27813" s="46"/>
      <c r="U27813" s="46"/>
    </row>
    <row r="27814" spans="19:21" x14ac:dyDescent="0.25">
      <c r="S27814" s="46"/>
      <c r="U27814" s="46"/>
    </row>
    <row r="27815" spans="19:21" x14ac:dyDescent="0.25">
      <c r="S27815" s="46"/>
      <c r="U27815" s="46"/>
    </row>
    <row r="27816" spans="19:21" x14ac:dyDescent="0.25">
      <c r="S27816" s="46"/>
      <c r="U27816" s="46"/>
    </row>
    <row r="27817" spans="19:21" x14ac:dyDescent="0.25">
      <c r="S27817" s="46"/>
      <c r="U27817" s="46"/>
    </row>
    <row r="27818" spans="19:21" x14ac:dyDescent="0.25">
      <c r="S27818" s="46"/>
      <c r="U27818" s="46"/>
    </row>
    <row r="27819" spans="19:21" x14ac:dyDescent="0.25">
      <c r="S27819" s="46"/>
      <c r="U27819" s="46"/>
    </row>
    <row r="27820" spans="19:21" x14ac:dyDescent="0.25">
      <c r="S27820" s="46"/>
      <c r="U27820" s="46"/>
    </row>
    <row r="27821" spans="19:21" x14ac:dyDescent="0.25">
      <c r="S27821" s="46"/>
      <c r="U27821" s="46"/>
    </row>
    <row r="27822" spans="19:21" x14ac:dyDescent="0.25">
      <c r="S27822" s="46"/>
      <c r="U27822" s="46"/>
    </row>
    <row r="27823" spans="19:21" x14ac:dyDescent="0.25">
      <c r="S27823" s="46"/>
      <c r="U27823" s="46"/>
    </row>
    <row r="27824" spans="19:21" x14ac:dyDescent="0.25">
      <c r="S27824" s="46"/>
      <c r="U27824" s="46"/>
    </row>
    <row r="27825" spans="19:21" x14ac:dyDescent="0.25">
      <c r="S27825" s="46"/>
      <c r="U27825" s="46"/>
    </row>
    <row r="27826" spans="19:21" x14ac:dyDescent="0.25">
      <c r="S27826" s="46"/>
      <c r="U27826" s="46"/>
    </row>
    <row r="27827" spans="19:21" x14ac:dyDescent="0.25">
      <c r="S27827" s="46"/>
      <c r="U27827" s="46"/>
    </row>
    <row r="27828" spans="19:21" x14ac:dyDescent="0.25">
      <c r="S27828" s="46"/>
      <c r="U27828" s="46"/>
    </row>
    <row r="27829" spans="19:21" x14ac:dyDescent="0.25">
      <c r="S27829" s="46"/>
      <c r="U27829" s="46"/>
    </row>
    <row r="27830" spans="19:21" x14ac:dyDescent="0.25">
      <c r="S27830" s="46"/>
      <c r="U27830" s="46"/>
    </row>
    <row r="27831" spans="19:21" x14ac:dyDescent="0.25">
      <c r="S27831" s="46"/>
      <c r="U27831" s="46"/>
    </row>
    <row r="27832" spans="19:21" x14ac:dyDescent="0.25">
      <c r="S27832" s="46"/>
      <c r="U27832" s="46"/>
    </row>
    <row r="27833" spans="19:21" x14ac:dyDescent="0.25">
      <c r="S27833" s="46"/>
      <c r="U27833" s="46"/>
    </row>
    <row r="27834" spans="19:21" x14ac:dyDescent="0.25">
      <c r="S27834" s="46"/>
      <c r="U27834" s="46"/>
    </row>
    <row r="27835" spans="19:21" x14ac:dyDescent="0.25">
      <c r="S27835" s="46"/>
      <c r="U27835" s="46"/>
    </row>
    <row r="27836" spans="19:21" x14ac:dyDescent="0.25">
      <c r="S27836" s="46"/>
      <c r="U27836" s="46"/>
    </row>
    <row r="27837" spans="19:21" x14ac:dyDescent="0.25">
      <c r="S27837" s="46"/>
      <c r="U27837" s="46"/>
    </row>
    <row r="27838" spans="19:21" x14ac:dyDescent="0.25">
      <c r="S27838" s="46"/>
      <c r="U27838" s="46"/>
    </row>
    <row r="27839" spans="19:21" x14ac:dyDescent="0.25">
      <c r="S27839" s="46"/>
      <c r="U27839" s="46"/>
    </row>
    <row r="27840" spans="19:21" x14ac:dyDescent="0.25">
      <c r="S27840" s="46"/>
      <c r="U27840" s="46"/>
    </row>
    <row r="27841" spans="19:21" x14ac:dyDescent="0.25">
      <c r="S27841" s="46"/>
      <c r="U27841" s="46"/>
    </row>
    <row r="27842" spans="19:21" x14ac:dyDescent="0.25">
      <c r="S27842" s="46"/>
      <c r="U27842" s="46"/>
    </row>
    <row r="27843" spans="19:21" x14ac:dyDescent="0.25">
      <c r="S27843" s="46"/>
      <c r="U27843" s="46"/>
    </row>
    <row r="27844" spans="19:21" x14ac:dyDescent="0.25">
      <c r="S27844" s="46"/>
      <c r="U27844" s="46"/>
    </row>
    <row r="27845" spans="19:21" x14ac:dyDescent="0.25">
      <c r="S27845" s="46"/>
      <c r="U27845" s="46"/>
    </row>
    <row r="27846" spans="19:21" x14ac:dyDescent="0.25">
      <c r="S27846" s="46"/>
      <c r="U27846" s="46"/>
    </row>
    <row r="27847" spans="19:21" x14ac:dyDescent="0.25">
      <c r="S27847" s="46"/>
      <c r="U27847" s="46"/>
    </row>
    <row r="27848" spans="19:21" x14ac:dyDescent="0.25">
      <c r="S27848" s="46"/>
      <c r="U27848" s="46"/>
    </row>
    <row r="27849" spans="19:21" x14ac:dyDescent="0.25">
      <c r="S27849" s="46"/>
      <c r="U27849" s="46"/>
    </row>
    <row r="27850" spans="19:21" x14ac:dyDescent="0.25">
      <c r="S27850" s="46"/>
      <c r="U27850" s="46"/>
    </row>
    <row r="27851" spans="19:21" x14ac:dyDescent="0.25">
      <c r="S27851" s="46"/>
      <c r="U27851" s="46"/>
    </row>
    <row r="27852" spans="19:21" x14ac:dyDescent="0.25">
      <c r="S27852" s="46"/>
      <c r="U27852" s="46"/>
    </row>
    <row r="27853" spans="19:21" x14ac:dyDescent="0.25">
      <c r="S27853" s="46"/>
      <c r="U27853" s="46"/>
    </row>
    <row r="27854" spans="19:21" x14ac:dyDescent="0.25">
      <c r="S27854" s="46"/>
      <c r="U27854" s="46"/>
    </row>
    <row r="27855" spans="19:21" x14ac:dyDescent="0.25">
      <c r="S27855" s="46"/>
      <c r="U27855" s="46"/>
    </row>
    <row r="27856" spans="19:21" x14ac:dyDescent="0.25">
      <c r="S27856" s="46"/>
      <c r="U27856" s="46"/>
    </row>
    <row r="27857" spans="19:21" x14ac:dyDescent="0.25">
      <c r="S27857" s="46"/>
      <c r="U27857" s="46"/>
    </row>
    <row r="27858" spans="19:21" x14ac:dyDescent="0.25">
      <c r="S27858" s="46"/>
      <c r="U27858" s="46"/>
    </row>
    <row r="27859" spans="19:21" x14ac:dyDescent="0.25">
      <c r="S27859" s="46"/>
      <c r="U27859" s="46"/>
    </row>
    <row r="27860" spans="19:21" x14ac:dyDescent="0.25">
      <c r="S27860" s="46"/>
      <c r="U27860" s="46"/>
    </row>
    <row r="27861" spans="19:21" x14ac:dyDescent="0.25">
      <c r="S27861" s="46"/>
      <c r="U27861" s="46"/>
    </row>
    <row r="27862" spans="19:21" x14ac:dyDescent="0.25">
      <c r="S27862" s="46"/>
      <c r="U27862" s="46"/>
    </row>
    <row r="27863" spans="19:21" x14ac:dyDescent="0.25">
      <c r="S27863" s="46"/>
      <c r="U27863" s="46"/>
    </row>
    <row r="27864" spans="19:21" x14ac:dyDescent="0.25">
      <c r="S27864" s="46"/>
      <c r="U27864" s="46"/>
    </row>
    <row r="27865" spans="19:21" x14ac:dyDescent="0.25">
      <c r="S27865" s="46"/>
      <c r="U27865" s="46"/>
    </row>
    <row r="27866" spans="19:21" x14ac:dyDescent="0.25">
      <c r="S27866" s="46"/>
      <c r="U27866" s="46"/>
    </row>
    <row r="27867" spans="19:21" x14ac:dyDescent="0.25">
      <c r="S27867" s="46"/>
      <c r="U27867" s="46"/>
    </row>
    <row r="27868" spans="19:21" x14ac:dyDescent="0.25">
      <c r="S27868" s="46"/>
      <c r="U27868" s="46"/>
    </row>
    <row r="27869" spans="19:21" x14ac:dyDescent="0.25">
      <c r="S27869" s="46"/>
      <c r="U27869" s="46"/>
    </row>
    <row r="27870" spans="19:21" x14ac:dyDescent="0.25">
      <c r="S27870" s="46"/>
      <c r="U27870" s="46"/>
    </row>
    <row r="27871" spans="19:21" x14ac:dyDescent="0.25">
      <c r="S27871" s="46"/>
      <c r="U27871" s="46"/>
    </row>
    <row r="27872" spans="19:21" x14ac:dyDescent="0.25">
      <c r="S27872" s="46"/>
      <c r="U27872" s="46"/>
    </row>
    <row r="27873" spans="19:21" x14ac:dyDescent="0.25">
      <c r="S27873" s="46"/>
      <c r="U27873" s="46"/>
    </row>
    <row r="27874" spans="19:21" x14ac:dyDescent="0.25">
      <c r="S27874" s="46"/>
      <c r="U27874" s="46"/>
    </row>
    <row r="27875" spans="19:21" x14ac:dyDescent="0.25">
      <c r="S27875" s="46"/>
      <c r="U27875" s="46"/>
    </row>
    <row r="27876" spans="19:21" x14ac:dyDescent="0.25">
      <c r="S27876" s="46"/>
      <c r="U27876" s="46"/>
    </row>
    <row r="27877" spans="19:21" x14ac:dyDescent="0.25">
      <c r="S27877" s="46"/>
      <c r="U27877" s="46"/>
    </row>
    <row r="27878" spans="19:21" x14ac:dyDescent="0.25">
      <c r="S27878" s="46"/>
      <c r="U27878" s="46"/>
    </row>
    <row r="27879" spans="19:21" x14ac:dyDescent="0.25">
      <c r="S27879" s="46"/>
      <c r="U27879" s="46"/>
    </row>
    <row r="27880" spans="19:21" x14ac:dyDescent="0.25">
      <c r="S27880" s="46"/>
      <c r="U27880" s="46"/>
    </row>
    <row r="27881" spans="19:21" x14ac:dyDescent="0.25">
      <c r="S27881" s="46"/>
      <c r="U27881" s="46"/>
    </row>
    <row r="27882" spans="19:21" x14ac:dyDescent="0.25">
      <c r="S27882" s="46"/>
      <c r="U27882" s="46"/>
    </row>
    <row r="27883" spans="19:21" x14ac:dyDescent="0.25">
      <c r="S27883" s="46"/>
      <c r="U27883" s="46"/>
    </row>
    <row r="27884" spans="19:21" x14ac:dyDescent="0.25">
      <c r="S27884" s="46"/>
      <c r="U27884" s="46"/>
    </row>
    <row r="27885" spans="19:21" x14ac:dyDescent="0.25">
      <c r="S27885" s="46"/>
      <c r="U27885" s="46"/>
    </row>
    <row r="27886" spans="19:21" x14ac:dyDescent="0.25">
      <c r="S27886" s="46"/>
      <c r="U27886" s="46"/>
    </row>
    <row r="27887" spans="19:21" x14ac:dyDescent="0.25">
      <c r="S27887" s="46"/>
      <c r="U27887" s="46"/>
    </row>
    <row r="27888" spans="19:21" x14ac:dyDescent="0.25">
      <c r="S27888" s="46"/>
      <c r="U27888" s="46"/>
    </row>
    <row r="27889" spans="19:21" x14ac:dyDescent="0.25">
      <c r="S27889" s="46"/>
      <c r="U27889" s="46"/>
    </row>
    <row r="27890" spans="19:21" x14ac:dyDescent="0.25">
      <c r="S27890" s="46"/>
      <c r="U27890" s="46"/>
    </row>
    <row r="27891" spans="19:21" x14ac:dyDescent="0.25">
      <c r="S27891" s="46"/>
      <c r="U27891" s="46"/>
    </row>
    <row r="27892" spans="19:21" x14ac:dyDescent="0.25">
      <c r="S27892" s="46"/>
      <c r="U27892" s="46"/>
    </row>
    <row r="27893" spans="19:21" x14ac:dyDescent="0.25">
      <c r="S27893" s="46"/>
      <c r="U27893" s="46"/>
    </row>
    <row r="27894" spans="19:21" x14ac:dyDescent="0.25">
      <c r="S27894" s="46"/>
      <c r="U27894" s="46"/>
    </row>
    <row r="27895" spans="19:21" x14ac:dyDescent="0.25">
      <c r="S27895" s="46"/>
      <c r="U27895" s="46"/>
    </row>
    <row r="27896" spans="19:21" x14ac:dyDescent="0.25">
      <c r="S27896" s="46"/>
      <c r="U27896" s="46"/>
    </row>
    <row r="27897" spans="19:21" x14ac:dyDescent="0.25">
      <c r="S27897" s="46"/>
      <c r="U27897" s="46"/>
    </row>
    <row r="27898" spans="19:21" x14ac:dyDescent="0.25">
      <c r="S27898" s="46"/>
      <c r="U27898" s="46"/>
    </row>
    <row r="27899" spans="19:21" x14ac:dyDescent="0.25">
      <c r="S27899" s="46"/>
      <c r="U27899" s="46"/>
    </row>
    <row r="27900" spans="19:21" x14ac:dyDescent="0.25">
      <c r="S27900" s="46"/>
      <c r="U27900" s="46"/>
    </row>
    <row r="27901" spans="19:21" x14ac:dyDescent="0.25">
      <c r="S27901" s="46"/>
      <c r="U27901" s="46"/>
    </row>
    <row r="27902" spans="19:21" x14ac:dyDescent="0.25">
      <c r="S27902" s="46"/>
      <c r="U27902" s="46"/>
    </row>
    <row r="27903" spans="19:21" x14ac:dyDescent="0.25">
      <c r="S27903" s="46"/>
      <c r="U27903" s="46"/>
    </row>
    <row r="27904" spans="19:21" x14ac:dyDescent="0.25">
      <c r="S27904" s="46"/>
      <c r="U27904" s="46"/>
    </row>
    <row r="27905" spans="19:21" x14ac:dyDescent="0.25">
      <c r="S27905" s="46"/>
      <c r="U27905" s="46"/>
    </row>
    <row r="27906" spans="19:21" x14ac:dyDescent="0.25">
      <c r="S27906" s="46"/>
      <c r="U27906" s="46"/>
    </row>
    <row r="27907" spans="19:21" x14ac:dyDescent="0.25">
      <c r="S27907" s="46"/>
      <c r="U27907" s="46"/>
    </row>
    <row r="27908" spans="19:21" x14ac:dyDescent="0.25">
      <c r="S27908" s="46"/>
      <c r="U27908" s="46"/>
    </row>
    <row r="27909" spans="19:21" x14ac:dyDescent="0.25">
      <c r="S27909" s="46"/>
      <c r="U27909" s="46"/>
    </row>
    <row r="27910" spans="19:21" x14ac:dyDescent="0.25">
      <c r="S27910" s="46"/>
      <c r="U27910" s="46"/>
    </row>
    <row r="27911" spans="19:21" x14ac:dyDescent="0.25">
      <c r="S27911" s="46"/>
      <c r="U27911" s="46"/>
    </row>
    <row r="27912" spans="19:21" x14ac:dyDescent="0.25">
      <c r="S27912" s="46"/>
      <c r="U27912" s="46"/>
    </row>
    <row r="27913" spans="19:21" x14ac:dyDescent="0.25">
      <c r="S27913" s="46"/>
      <c r="U27913" s="46"/>
    </row>
    <row r="27914" spans="19:21" x14ac:dyDescent="0.25">
      <c r="S27914" s="46"/>
      <c r="U27914" s="46"/>
    </row>
    <row r="27915" spans="19:21" x14ac:dyDescent="0.25">
      <c r="S27915" s="46"/>
      <c r="U27915" s="46"/>
    </row>
    <row r="27916" spans="19:21" x14ac:dyDescent="0.25">
      <c r="S27916" s="46"/>
      <c r="U27916" s="46"/>
    </row>
    <row r="27917" spans="19:21" x14ac:dyDescent="0.25">
      <c r="S27917" s="46"/>
      <c r="U27917" s="46"/>
    </row>
    <row r="27918" spans="19:21" x14ac:dyDescent="0.25">
      <c r="S27918" s="46"/>
      <c r="U27918" s="46"/>
    </row>
    <row r="27919" spans="19:21" x14ac:dyDescent="0.25">
      <c r="S27919" s="46"/>
      <c r="U27919" s="46"/>
    </row>
    <row r="27920" spans="19:21" x14ac:dyDescent="0.25">
      <c r="S27920" s="46"/>
      <c r="U27920" s="46"/>
    </row>
    <row r="27921" spans="19:21" x14ac:dyDescent="0.25">
      <c r="S27921" s="46"/>
      <c r="U27921" s="46"/>
    </row>
    <row r="27922" spans="19:21" x14ac:dyDescent="0.25">
      <c r="S27922" s="46"/>
      <c r="U27922" s="46"/>
    </row>
    <row r="27923" spans="19:21" x14ac:dyDescent="0.25">
      <c r="S27923" s="46"/>
      <c r="U27923" s="46"/>
    </row>
    <row r="27924" spans="19:21" x14ac:dyDescent="0.25">
      <c r="S27924" s="46"/>
      <c r="U27924" s="46"/>
    </row>
    <row r="27925" spans="19:21" x14ac:dyDescent="0.25">
      <c r="S27925" s="46"/>
      <c r="U27925" s="46"/>
    </row>
    <row r="27926" spans="19:21" x14ac:dyDescent="0.25">
      <c r="S27926" s="46"/>
      <c r="U27926" s="46"/>
    </row>
    <row r="27927" spans="19:21" x14ac:dyDescent="0.25">
      <c r="S27927" s="46"/>
      <c r="U27927" s="46"/>
    </row>
    <row r="27928" spans="19:21" x14ac:dyDescent="0.25">
      <c r="S27928" s="46"/>
      <c r="U27928" s="46"/>
    </row>
    <row r="27929" spans="19:21" x14ac:dyDescent="0.25">
      <c r="S27929" s="46"/>
      <c r="U27929" s="46"/>
    </row>
    <row r="27930" spans="19:21" x14ac:dyDescent="0.25">
      <c r="S27930" s="46"/>
      <c r="U27930" s="46"/>
    </row>
    <row r="27931" spans="19:21" x14ac:dyDescent="0.25">
      <c r="S27931" s="46"/>
      <c r="U27931" s="46"/>
    </row>
    <row r="27932" spans="19:21" x14ac:dyDescent="0.25">
      <c r="S27932" s="46"/>
      <c r="U27932" s="46"/>
    </row>
    <row r="27933" spans="19:21" x14ac:dyDescent="0.25">
      <c r="S27933" s="46"/>
      <c r="U27933" s="46"/>
    </row>
    <row r="27934" spans="19:21" x14ac:dyDescent="0.25">
      <c r="S27934" s="46"/>
      <c r="U27934" s="46"/>
    </row>
    <row r="27935" spans="19:21" x14ac:dyDescent="0.25">
      <c r="S27935" s="46"/>
      <c r="U27935" s="46"/>
    </row>
    <row r="27936" spans="19:21" x14ac:dyDescent="0.25">
      <c r="S27936" s="46"/>
      <c r="U27936" s="46"/>
    </row>
    <row r="27937" spans="19:21" x14ac:dyDescent="0.25">
      <c r="S27937" s="46"/>
      <c r="U27937" s="46"/>
    </row>
    <row r="27938" spans="19:21" x14ac:dyDescent="0.25">
      <c r="S27938" s="46"/>
      <c r="U27938" s="46"/>
    </row>
    <row r="27939" spans="19:21" x14ac:dyDescent="0.25">
      <c r="S27939" s="46"/>
      <c r="U27939" s="46"/>
    </row>
    <row r="27940" spans="19:21" x14ac:dyDescent="0.25">
      <c r="S27940" s="46"/>
      <c r="U27940" s="46"/>
    </row>
    <row r="27941" spans="19:21" x14ac:dyDescent="0.25">
      <c r="S27941" s="46"/>
      <c r="U27941" s="46"/>
    </row>
    <row r="27942" spans="19:21" x14ac:dyDescent="0.25">
      <c r="S27942" s="46"/>
      <c r="U27942" s="46"/>
    </row>
    <row r="27943" spans="19:21" x14ac:dyDescent="0.25">
      <c r="S27943" s="46"/>
      <c r="U27943" s="46"/>
    </row>
    <row r="27944" spans="19:21" x14ac:dyDescent="0.25">
      <c r="S27944" s="46"/>
      <c r="U27944" s="46"/>
    </row>
    <row r="27945" spans="19:21" x14ac:dyDescent="0.25">
      <c r="S27945" s="46"/>
      <c r="U27945" s="46"/>
    </row>
    <row r="27946" spans="19:21" x14ac:dyDescent="0.25">
      <c r="S27946" s="46"/>
      <c r="U27946" s="46"/>
    </row>
    <row r="27947" spans="19:21" x14ac:dyDescent="0.25">
      <c r="S27947" s="46"/>
      <c r="U27947" s="46"/>
    </row>
    <row r="27948" spans="19:21" x14ac:dyDescent="0.25">
      <c r="S27948" s="46"/>
      <c r="U27948" s="46"/>
    </row>
    <row r="27949" spans="19:21" x14ac:dyDescent="0.25">
      <c r="S27949" s="46"/>
      <c r="U27949" s="46"/>
    </row>
    <row r="27950" spans="19:21" x14ac:dyDescent="0.25">
      <c r="S27950" s="46"/>
      <c r="U27950" s="46"/>
    </row>
    <row r="27951" spans="19:21" x14ac:dyDescent="0.25">
      <c r="S27951" s="46"/>
      <c r="U27951" s="46"/>
    </row>
    <row r="27952" spans="19:21" x14ac:dyDescent="0.25">
      <c r="S27952" s="46"/>
      <c r="U27952" s="46"/>
    </row>
    <row r="27953" spans="19:21" x14ac:dyDescent="0.25">
      <c r="S27953" s="46"/>
      <c r="U27953" s="46"/>
    </row>
    <row r="27954" spans="19:21" x14ac:dyDescent="0.25">
      <c r="S27954" s="46"/>
      <c r="U27954" s="46"/>
    </row>
    <row r="27955" spans="19:21" x14ac:dyDescent="0.25">
      <c r="S27955" s="46"/>
      <c r="U27955" s="46"/>
    </row>
    <row r="27956" spans="19:21" x14ac:dyDescent="0.25">
      <c r="S27956" s="46"/>
      <c r="U27956" s="46"/>
    </row>
    <row r="27957" spans="19:21" x14ac:dyDescent="0.25">
      <c r="S27957" s="46"/>
      <c r="U27957" s="46"/>
    </row>
    <row r="27958" spans="19:21" x14ac:dyDescent="0.25">
      <c r="S27958" s="46"/>
      <c r="U27958" s="46"/>
    </row>
    <row r="27959" spans="19:21" x14ac:dyDescent="0.25">
      <c r="S27959" s="46"/>
      <c r="U27959" s="46"/>
    </row>
    <row r="27960" spans="19:21" x14ac:dyDescent="0.25">
      <c r="S27960" s="46"/>
      <c r="U27960" s="46"/>
    </row>
    <row r="27961" spans="19:21" x14ac:dyDescent="0.25">
      <c r="S27961" s="46"/>
      <c r="U27961" s="46"/>
    </row>
    <row r="27962" spans="19:21" x14ac:dyDescent="0.25">
      <c r="S27962" s="46"/>
      <c r="U27962" s="46"/>
    </row>
    <row r="27963" spans="19:21" x14ac:dyDescent="0.25">
      <c r="S27963" s="46"/>
      <c r="U27963" s="46"/>
    </row>
    <row r="27964" spans="19:21" x14ac:dyDescent="0.25">
      <c r="S27964" s="46"/>
      <c r="U27964" s="46"/>
    </row>
    <row r="27965" spans="19:21" x14ac:dyDescent="0.25">
      <c r="S27965" s="46"/>
      <c r="U27965" s="46"/>
    </row>
    <row r="27966" spans="19:21" x14ac:dyDescent="0.25">
      <c r="S27966" s="46"/>
      <c r="U27966" s="46"/>
    </row>
    <row r="27967" spans="19:21" x14ac:dyDescent="0.25">
      <c r="S27967" s="46"/>
      <c r="U27967" s="46"/>
    </row>
    <row r="27968" spans="19:21" x14ac:dyDescent="0.25">
      <c r="S27968" s="46"/>
      <c r="U27968" s="46"/>
    </row>
    <row r="27969" spans="19:21" x14ac:dyDescent="0.25">
      <c r="S27969" s="46"/>
      <c r="U27969" s="46"/>
    </row>
    <row r="27970" spans="19:21" x14ac:dyDescent="0.25">
      <c r="S27970" s="46"/>
      <c r="U27970" s="46"/>
    </row>
    <row r="27971" spans="19:21" x14ac:dyDescent="0.25">
      <c r="S27971" s="46"/>
      <c r="U27971" s="46"/>
    </row>
    <row r="27972" spans="19:21" x14ac:dyDescent="0.25">
      <c r="S27972" s="46"/>
      <c r="U27972" s="46"/>
    </row>
    <row r="27973" spans="19:21" x14ac:dyDescent="0.25">
      <c r="S27973" s="46"/>
      <c r="U27973" s="46"/>
    </row>
    <row r="27974" spans="19:21" x14ac:dyDescent="0.25">
      <c r="S27974" s="46"/>
      <c r="U27974" s="46"/>
    </row>
    <row r="27975" spans="19:21" x14ac:dyDescent="0.25">
      <c r="S27975" s="46"/>
      <c r="U27975" s="46"/>
    </row>
    <row r="27976" spans="19:21" x14ac:dyDescent="0.25">
      <c r="S27976" s="46"/>
      <c r="U27976" s="46"/>
    </row>
    <row r="27977" spans="19:21" x14ac:dyDescent="0.25">
      <c r="S27977" s="46"/>
      <c r="U27977" s="46"/>
    </row>
    <row r="27978" spans="19:21" x14ac:dyDescent="0.25">
      <c r="S27978" s="46"/>
      <c r="U27978" s="46"/>
    </row>
    <row r="27979" spans="19:21" x14ac:dyDescent="0.25">
      <c r="S27979" s="46"/>
      <c r="U27979" s="46"/>
    </row>
    <row r="27980" spans="19:21" x14ac:dyDescent="0.25">
      <c r="S27980" s="46"/>
      <c r="U27980" s="46"/>
    </row>
    <row r="27981" spans="19:21" x14ac:dyDescent="0.25">
      <c r="S27981" s="46"/>
      <c r="U27981" s="46"/>
    </row>
    <row r="27982" spans="19:21" x14ac:dyDescent="0.25">
      <c r="S27982" s="46"/>
      <c r="U27982" s="46"/>
    </row>
    <row r="27983" spans="19:21" x14ac:dyDescent="0.25">
      <c r="S27983" s="46"/>
      <c r="U27983" s="46"/>
    </row>
    <row r="27984" spans="19:21" x14ac:dyDescent="0.25">
      <c r="S27984" s="46"/>
      <c r="U27984" s="46"/>
    </row>
    <row r="27985" spans="19:21" x14ac:dyDescent="0.25">
      <c r="S27985" s="46"/>
      <c r="U27985" s="46"/>
    </row>
    <row r="27986" spans="19:21" x14ac:dyDescent="0.25">
      <c r="S27986" s="46"/>
      <c r="U27986" s="46"/>
    </row>
    <row r="27987" spans="19:21" x14ac:dyDescent="0.25">
      <c r="S27987" s="46"/>
      <c r="U27987" s="46"/>
    </row>
    <row r="27988" spans="19:21" x14ac:dyDescent="0.25">
      <c r="S27988" s="46"/>
      <c r="U27988" s="46"/>
    </row>
    <row r="27989" spans="19:21" x14ac:dyDescent="0.25">
      <c r="S27989" s="46"/>
      <c r="U27989" s="46"/>
    </row>
    <row r="27990" spans="19:21" x14ac:dyDescent="0.25">
      <c r="S27990" s="46"/>
      <c r="U27990" s="46"/>
    </row>
    <row r="27991" spans="19:21" x14ac:dyDescent="0.25">
      <c r="S27991" s="46"/>
      <c r="U27991" s="46"/>
    </row>
    <row r="27992" spans="19:21" x14ac:dyDescent="0.25">
      <c r="S27992" s="46"/>
      <c r="U27992" s="46"/>
    </row>
    <row r="27993" spans="19:21" x14ac:dyDescent="0.25">
      <c r="S27993" s="46"/>
      <c r="U27993" s="46"/>
    </row>
    <row r="27994" spans="19:21" x14ac:dyDescent="0.25">
      <c r="S27994" s="46"/>
      <c r="U27994" s="46"/>
    </row>
    <row r="27995" spans="19:21" x14ac:dyDescent="0.25">
      <c r="S27995" s="46"/>
      <c r="U27995" s="46"/>
    </row>
    <row r="27996" spans="19:21" x14ac:dyDescent="0.25">
      <c r="S27996" s="46"/>
      <c r="U27996" s="46"/>
    </row>
    <row r="27997" spans="19:21" x14ac:dyDescent="0.25">
      <c r="S27997" s="46"/>
      <c r="U27997" s="46"/>
    </row>
    <row r="27998" spans="19:21" x14ac:dyDescent="0.25">
      <c r="S27998" s="46"/>
      <c r="U27998" s="46"/>
    </row>
    <row r="27999" spans="19:21" x14ac:dyDescent="0.25">
      <c r="S27999" s="46"/>
      <c r="U27999" s="46"/>
    </row>
    <row r="28000" spans="19:21" x14ac:dyDescent="0.25">
      <c r="S28000" s="46"/>
      <c r="U28000" s="46"/>
    </row>
    <row r="28001" spans="19:21" x14ac:dyDescent="0.25">
      <c r="S28001" s="46"/>
      <c r="U28001" s="46"/>
    </row>
    <row r="28002" spans="19:21" x14ac:dyDescent="0.25">
      <c r="S28002" s="46"/>
      <c r="U28002" s="46"/>
    </row>
    <row r="28003" spans="19:21" x14ac:dyDescent="0.25">
      <c r="S28003" s="46"/>
      <c r="U28003" s="46"/>
    </row>
    <row r="28004" spans="19:21" x14ac:dyDescent="0.25">
      <c r="S28004" s="46"/>
      <c r="U28004" s="46"/>
    </row>
    <row r="28005" spans="19:21" x14ac:dyDescent="0.25">
      <c r="S28005" s="46"/>
      <c r="U28005" s="46"/>
    </row>
    <row r="28006" spans="19:21" x14ac:dyDescent="0.25">
      <c r="S28006" s="46"/>
      <c r="U28006" s="46"/>
    </row>
    <row r="28007" spans="19:21" x14ac:dyDescent="0.25">
      <c r="S28007" s="46"/>
      <c r="U28007" s="46"/>
    </row>
    <row r="28008" spans="19:21" x14ac:dyDescent="0.25">
      <c r="S28008" s="46"/>
      <c r="U28008" s="46"/>
    </row>
    <row r="28009" spans="19:21" x14ac:dyDescent="0.25">
      <c r="S28009" s="46"/>
      <c r="U28009" s="46"/>
    </row>
    <row r="28010" spans="19:21" x14ac:dyDescent="0.25">
      <c r="S28010" s="46"/>
      <c r="U28010" s="46"/>
    </row>
    <row r="28011" spans="19:21" x14ac:dyDescent="0.25">
      <c r="S28011" s="46"/>
      <c r="U28011" s="46"/>
    </row>
    <row r="28012" spans="19:21" x14ac:dyDescent="0.25">
      <c r="S28012" s="46"/>
      <c r="U28012" s="46"/>
    </row>
    <row r="28013" spans="19:21" x14ac:dyDescent="0.25">
      <c r="S28013" s="46"/>
      <c r="U28013" s="46"/>
    </row>
    <row r="28014" spans="19:21" x14ac:dyDescent="0.25">
      <c r="S28014" s="46"/>
      <c r="U28014" s="46"/>
    </row>
    <row r="28015" spans="19:21" x14ac:dyDescent="0.25">
      <c r="S28015" s="46"/>
      <c r="U28015" s="46"/>
    </row>
    <row r="28016" spans="19:21" x14ac:dyDescent="0.25">
      <c r="S28016" s="46"/>
      <c r="U28016" s="46"/>
    </row>
    <row r="28017" spans="19:21" x14ac:dyDescent="0.25">
      <c r="S28017" s="46"/>
      <c r="U28017" s="46"/>
    </row>
    <row r="28018" spans="19:21" x14ac:dyDescent="0.25">
      <c r="S28018" s="46"/>
      <c r="U28018" s="46"/>
    </row>
    <row r="28019" spans="19:21" x14ac:dyDescent="0.25">
      <c r="S28019" s="46"/>
      <c r="U28019" s="46"/>
    </row>
    <row r="28020" spans="19:21" x14ac:dyDescent="0.25">
      <c r="S28020" s="46"/>
      <c r="U28020" s="46"/>
    </row>
    <row r="28021" spans="19:21" x14ac:dyDescent="0.25">
      <c r="S28021" s="46"/>
      <c r="U28021" s="46"/>
    </row>
    <row r="28022" spans="19:21" x14ac:dyDescent="0.25">
      <c r="S28022" s="46"/>
      <c r="U28022" s="46"/>
    </row>
    <row r="28023" spans="19:21" x14ac:dyDescent="0.25">
      <c r="S28023" s="46"/>
      <c r="U28023" s="46"/>
    </row>
    <row r="28024" spans="19:21" x14ac:dyDescent="0.25">
      <c r="S28024" s="46"/>
      <c r="U28024" s="46"/>
    </row>
    <row r="28025" spans="19:21" x14ac:dyDescent="0.25">
      <c r="S28025" s="46"/>
      <c r="U28025" s="46"/>
    </row>
    <row r="28026" spans="19:21" x14ac:dyDescent="0.25">
      <c r="S28026" s="46"/>
      <c r="U28026" s="46"/>
    </row>
    <row r="28027" spans="19:21" x14ac:dyDescent="0.25">
      <c r="S28027" s="46"/>
      <c r="U28027" s="46"/>
    </row>
    <row r="28028" spans="19:21" x14ac:dyDescent="0.25">
      <c r="S28028" s="46"/>
      <c r="U28028" s="46"/>
    </row>
    <row r="28029" spans="19:21" x14ac:dyDescent="0.25">
      <c r="S28029" s="46"/>
      <c r="U28029" s="46"/>
    </row>
    <row r="28030" spans="19:21" x14ac:dyDescent="0.25">
      <c r="S28030" s="46"/>
      <c r="U28030" s="46"/>
    </row>
    <row r="28031" spans="19:21" x14ac:dyDescent="0.25">
      <c r="S28031" s="46"/>
      <c r="U28031" s="46"/>
    </row>
    <row r="28032" spans="19:21" x14ac:dyDescent="0.25">
      <c r="S28032" s="46"/>
      <c r="U28032" s="46"/>
    </row>
    <row r="28033" spans="19:21" x14ac:dyDescent="0.25">
      <c r="S28033" s="46"/>
      <c r="U28033" s="46"/>
    </row>
    <row r="28034" spans="19:21" x14ac:dyDescent="0.25">
      <c r="S28034" s="46"/>
      <c r="U28034" s="46"/>
    </row>
    <row r="28035" spans="19:21" x14ac:dyDescent="0.25">
      <c r="S28035" s="46"/>
      <c r="U28035" s="46"/>
    </row>
    <row r="28036" spans="19:21" x14ac:dyDescent="0.25">
      <c r="S28036" s="46"/>
      <c r="U28036" s="46"/>
    </row>
    <row r="28037" spans="19:21" x14ac:dyDescent="0.25">
      <c r="S28037" s="46"/>
      <c r="U28037" s="46"/>
    </row>
    <row r="28038" spans="19:21" x14ac:dyDescent="0.25">
      <c r="S28038" s="46"/>
      <c r="U28038" s="46"/>
    </row>
    <row r="28039" spans="19:21" x14ac:dyDescent="0.25">
      <c r="S28039" s="46"/>
      <c r="U28039" s="46"/>
    </row>
    <row r="28040" spans="19:21" x14ac:dyDescent="0.25">
      <c r="S28040" s="46"/>
      <c r="U28040" s="46"/>
    </row>
    <row r="28041" spans="19:21" x14ac:dyDescent="0.25">
      <c r="S28041" s="46"/>
      <c r="U28041" s="46"/>
    </row>
    <row r="28042" spans="19:21" x14ac:dyDescent="0.25">
      <c r="S28042" s="46"/>
      <c r="U28042" s="46"/>
    </row>
    <row r="28043" spans="19:21" x14ac:dyDescent="0.25">
      <c r="S28043" s="46"/>
      <c r="U28043" s="46"/>
    </row>
    <row r="28044" spans="19:21" x14ac:dyDescent="0.25">
      <c r="S28044" s="46"/>
      <c r="U28044" s="46"/>
    </row>
    <row r="28045" spans="19:21" x14ac:dyDescent="0.25">
      <c r="S28045" s="46"/>
      <c r="U28045" s="46"/>
    </row>
    <row r="28046" spans="19:21" x14ac:dyDescent="0.25">
      <c r="S28046" s="46"/>
      <c r="U28046" s="46"/>
    </row>
    <row r="28047" spans="19:21" x14ac:dyDescent="0.25">
      <c r="S28047" s="46"/>
      <c r="U28047" s="46"/>
    </row>
    <row r="28048" spans="19:21" x14ac:dyDescent="0.25">
      <c r="S28048" s="46"/>
      <c r="U28048" s="46"/>
    </row>
    <row r="28049" spans="19:21" x14ac:dyDescent="0.25">
      <c r="S28049" s="46"/>
      <c r="U28049" s="46"/>
    </row>
    <row r="28050" spans="19:21" x14ac:dyDescent="0.25">
      <c r="S28050" s="46"/>
      <c r="U28050" s="46"/>
    </row>
    <row r="28051" spans="19:21" x14ac:dyDescent="0.25">
      <c r="S28051" s="46"/>
      <c r="U28051" s="46"/>
    </row>
    <row r="28052" spans="19:21" x14ac:dyDescent="0.25">
      <c r="S28052" s="46"/>
      <c r="U28052" s="46"/>
    </row>
    <row r="28053" spans="19:21" x14ac:dyDescent="0.25">
      <c r="S28053" s="46"/>
      <c r="U28053" s="46"/>
    </row>
    <row r="28054" spans="19:21" x14ac:dyDescent="0.25">
      <c r="S28054" s="46"/>
      <c r="U28054" s="46"/>
    </row>
    <row r="28055" spans="19:21" x14ac:dyDescent="0.25">
      <c r="S28055" s="46"/>
      <c r="U28055" s="46"/>
    </row>
    <row r="28056" spans="19:21" x14ac:dyDescent="0.25">
      <c r="S28056" s="46"/>
      <c r="U28056" s="46"/>
    </row>
    <row r="28057" spans="19:21" x14ac:dyDescent="0.25">
      <c r="S28057" s="46"/>
      <c r="U28057" s="46"/>
    </row>
    <row r="28058" spans="19:21" x14ac:dyDescent="0.25">
      <c r="S28058" s="46"/>
      <c r="U28058" s="46"/>
    </row>
    <row r="28059" spans="19:21" x14ac:dyDescent="0.25">
      <c r="S28059" s="46"/>
      <c r="U28059" s="46"/>
    </row>
    <row r="28060" spans="19:21" x14ac:dyDescent="0.25">
      <c r="S28060" s="46"/>
      <c r="U28060" s="46"/>
    </row>
    <row r="28061" spans="19:21" x14ac:dyDescent="0.25">
      <c r="S28061" s="46"/>
      <c r="U28061" s="46"/>
    </row>
    <row r="28062" spans="19:21" x14ac:dyDescent="0.25">
      <c r="S28062" s="46"/>
      <c r="U28062" s="46"/>
    </row>
    <row r="28063" spans="19:21" x14ac:dyDescent="0.25">
      <c r="S28063" s="46"/>
      <c r="U28063" s="46"/>
    </row>
    <row r="28064" spans="19:21" x14ac:dyDescent="0.25">
      <c r="S28064" s="46"/>
      <c r="U28064" s="46"/>
    </row>
    <row r="28065" spans="19:21" x14ac:dyDescent="0.25">
      <c r="S28065" s="46"/>
      <c r="U28065" s="46"/>
    </row>
    <row r="28066" spans="19:21" x14ac:dyDescent="0.25">
      <c r="S28066" s="46"/>
      <c r="U28066" s="46"/>
    </row>
    <row r="28067" spans="19:21" x14ac:dyDescent="0.25">
      <c r="S28067" s="46"/>
      <c r="U28067" s="46"/>
    </row>
    <row r="28068" spans="19:21" x14ac:dyDescent="0.25">
      <c r="S28068" s="46"/>
      <c r="U28068" s="46"/>
    </row>
    <row r="28069" spans="19:21" x14ac:dyDescent="0.25">
      <c r="S28069" s="46"/>
      <c r="U28069" s="46"/>
    </row>
    <row r="28070" spans="19:21" x14ac:dyDescent="0.25">
      <c r="S28070" s="46"/>
      <c r="U28070" s="46"/>
    </row>
    <row r="28071" spans="19:21" x14ac:dyDescent="0.25">
      <c r="S28071" s="46"/>
      <c r="U28071" s="46"/>
    </row>
    <row r="28072" spans="19:21" x14ac:dyDescent="0.25">
      <c r="S28072" s="46"/>
      <c r="U28072" s="46"/>
    </row>
    <row r="28073" spans="19:21" x14ac:dyDescent="0.25">
      <c r="S28073" s="46"/>
      <c r="U28073" s="46"/>
    </row>
    <row r="28074" spans="19:21" x14ac:dyDescent="0.25">
      <c r="S28074" s="46"/>
      <c r="U28074" s="46"/>
    </row>
    <row r="28075" spans="19:21" x14ac:dyDescent="0.25">
      <c r="S28075" s="46"/>
      <c r="U28075" s="46"/>
    </row>
    <row r="28076" spans="19:21" x14ac:dyDescent="0.25">
      <c r="S28076" s="46"/>
      <c r="U28076" s="46"/>
    </row>
    <row r="28077" spans="19:21" x14ac:dyDescent="0.25">
      <c r="S28077" s="46"/>
      <c r="U28077" s="46"/>
    </row>
    <row r="28078" spans="19:21" x14ac:dyDescent="0.25">
      <c r="S28078" s="46"/>
      <c r="U28078" s="46"/>
    </row>
    <row r="28079" spans="19:21" x14ac:dyDescent="0.25">
      <c r="S28079" s="46"/>
      <c r="U28079" s="46"/>
    </row>
    <row r="28080" spans="19:21" x14ac:dyDescent="0.25">
      <c r="S28080" s="46"/>
      <c r="U28080" s="46"/>
    </row>
    <row r="28081" spans="19:21" x14ac:dyDescent="0.25">
      <c r="S28081" s="46"/>
      <c r="U28081" s="46"/>
    </row>
    <row r="28082" spans="19:21" x14ac:dyDescent="0.25">
      <c r="S28082" s="46"/>
      <c r="U28082" s="46"/>
    </row>
    <row r="28083" spans="19:21" x14ac:dyDescent="0.25">
      <c r="S28083" s="46"/>
      <c r="U28083" s="46"/>
    </row>
    <row r="28084" spans="19:21" x14ac:dyDescent="0.25">
      <c r="S28084" s="46"/>
      <c r="U28084" s="46"/>
    </row>
    <row r="28085" spans="19:21" x14ac:dyDescent="0.25">
      <c r="S28085" s="46"/>
      <c r="U28085" s="46"/>
    </row>
    <row r="28086" spans="19:21" x14ac:dyDescent="0.25">
      <c r="S28086" s="46"/>
      <c r="U28086" s="46"/>
    </row>
    <row r="28087" spans="19:21" x14ac:dyDescent="0.25">
      <c r="S28087" s="46"/>
      <c r="U28087" s="46"/>
    </row>
    <row r="28088" spans="19:21" x14ac:dyDescent="0.25">
      <c r="S28088" s="46"/>
      <c r="U28088" s="46"/>
    </row>
    <row r="28089" spans="19:21" x14ac:dyDescent="0.25">
      <c r="S28089" s="46"/>
      <c r="U28089" s="46"/>
    </row>
    <row r="28090" spans="19:21" x14ac:dyDescent="0.25">
      <c r="S28090" s="46"/>
      <c r="U28090" s="46"/>
    </row>
    <row r="28091" spans="19:21" x14ac:dyDescent="0.25">
      <c r="S28091" s="46"/>
      <c r="U28091" s="46"/>
    </row>
    <row r="28092" spans="19:21" x14ac:dyDescent="0.25">
      <c r="S28092" s="46"/>
      <c r="U28092" s="46"/>
    </row>
    <row r="28093" spans="19:21" x14ac:dyDescent="0.25">
      <c r="S28093" s="46"/>
      <c r="U28093" s="46"/>
    </row>
    <row r="28094" spans="19:21" x14ac:dyDescent="0.25">
      <c r="S28094" s="46"/>
      <c r="U28094" s="46"/>
    </row>
    <row r="28095" spans="19:21" x14ac:dyDescent="0.25">
      <c r="S28095" s="46"/>
      <c r="U28095" s="46"/>
    </row>
    <row r="28096" spans="19:21" x14ac:dyDescent="0.25">
      <c r="S28096" s="46"/>
      <c r="U28096" s="46"/>
    </row>
    <row r="28097" spans="19:21" x14ac:dyDescent="0.25">
      <c r="S28097" s="46"/>
      <c r="U28097" s="46"/>
    </row>
    <row r="28098" spans="19:21" x14ac:dyDescent="0.25">
      <c r="S28098" s="46"/>
      <c r="U28098" s="46"/>
    </row>
    <row r="28099" spans="19:21" x14ac:dyDescent="0.25">
      <c r="S28099" s="46"/>
      <c r="U28099" s="46"/>
    </row>
    <row r="28100" spans="19:21" x14ac:dyDescent="0.25">
      <c r="S28100" s="46"/>
      <c r="U28100" s="46"/>
    </row>
    <row r="28101" spans="19:21" x14ac:dyDescent="0.25">
      <c r="S28101" s="46"/>
      <c r="U28101" s="46"/>
    </row>
    <row r="28102" spans="19:21" x14ac:dyDescent="0.25">
      <c r="S28102" s="46"/>
      <c r="U28102" s="46"/>
    </row>
    <row r="28103" spans="19:21" x14ac:dyDescent="0.25">
      <c r="S28103" s="46"/>
      <c r="U28103" s="46"/>
    </row>
    <row r="28104" spans="19:21" x14ac:dyDescent="0.25">
      <c r="S28104" s="46"/>
      <c r="U28104" s="46"/>
    </row>
    <row r="28105" spans="19:21" x14ac:dyDescent="0.25">
      <c r="S28105" s="46"/>
      <c r="U28105" s="46"/>
    </row>
    <row r="28106" spans="19:21" x14ac:dyDescent="0.25">
      <c r="S28106" s="46"/>
      <c r="U28106" s="46"/>
    </row>
    <row r="28107" spans="19:21" x14ac:dyDescent="0.25">
      <c r="S28107" s="46"/>
      <c r="U28107" s="46"/>
    </row>
    <row r="28108" spans="19:21" x14ac:dyDescent="0.25">
      <c r="S28108" s="46"/>
      <c r="U28108" s="46"/>
    </row>
    <row r="28109" spans="19:21" x14ac:dyDescent="0.25">
      <c r="S28109" s="46"/>
      <c r="U28109" s="46"/>
    </row>
    <row r="28110" spans="19:21" x14ac:dyDescent="0.25">
      <c r="S28110" s="46"/>
      <c r="U28110" s="46"/>
    </row>
    <row r="28111" spans="19:21" x14ac:dyDescent="0.25">
      <c r="S28111" s="46"/>
      <c r="U28111" s="46"/>
    </row>
    <row r="28112" spans="19:21" x14ac:dyDescent="0.25">
      <c r="S28112" s="46"/>
      <c r="U28112" s="46"/>
    </row>
    <row r="28113" spans="19:21" x14ac:dyDescent="0.25">
      <c r="S28113" s="46"/>
      <c r="U28113" s="46"/>
    </row>
    <row r="28114" spans="19:21" x14ac:dyDescent="0.25">
      <c r="S28114" s="46"/>
      <c r="U28114" s="46"/>
    </row>
    <row r="28115" spans="19:21" x14ac:dyDescent="0.25">
      <c r="S28115" s="46"/>
      <c r="U28115" s="46"/>
    </row>
    <row r="28116" spans="19:21" x14ac:dyDescent="0.25">
      <c r="S28116" s="46"/>
      <c r="U28116" s="46"/>
    </row>
    <row r="28117" spans="19:21" x14ac:dyDescent="0.25">
      <c r="S28117" s="46"/>
      <c r="U28117" s="46"/>
    </row>
    <row r="28118" spans="19:21" x14ac:dyDescent="0.25">
      <c r="S28118" s="46"/>
      <c r="U28118" s="46"/>
    </row>
    <row r="28119" spans="19:21" x14ac:dyDescent="0.25">
      <c r="S28119" s="46"/>
      <c r="U28119" s="46"/>
    </row>
    <row r="28120" spans="19:21" x14ac:dyDescent="0.25">
      <c r="S28120" s="46"/>
      <c r="U28120" s="46"/>
    </row>
    <row r="28121" spans="19:21" x14ac:dyDescent="0.25">
      <c r="S28121" s="46"/>
      <c r="U28121" s="46"/>
    </row>
    <row r="28122" spans="19:21" x14ac:dyDescent="0.25">
      <c r="S28122" s="46"/>
      <c r="U28122" s="46"/>
    </row>
    <row r="28123" spans="19:21" x14ac:dyDescent="0.25">
      <c r="S28123" s="46"/>
      <c r="U28123" s="46"/>
    </row>
    <row r="28124" spans="19:21" x14ac:dyDescent="0.25">
      <c r="S28124" s="46"/>
      <c r="U28124" s="46"/>
    </row>
    <row r="28125" spans="19:21" x14ac:dyDescent="0.25">
      <c r="S28125" s="46"/>
      <c r="U28125" s="46"/>
    </row>
    <row r="28126" spans="19:21" x14ac:dyDescent="0.25">
      <c r="S28126" s="46"/>
      <c r="U28126" s="46"/>
    </row>
    <row r="28127" spans="19:21" x14ac:dyDescent="0.25">
      <c r="S28127" s="46"/>
      <c r="U28127" s="46"/>
    </row>
    <row r="28128" spans="19:21" x14ac:dyDescent="0.25">
      <c r="S28128" s="46"/>
      <c r="U28128" s="46"/>
    </row>
    <row r="28129" spans="19:21" x14ac:dyDescent="0.25">
      <c r="S28129" s="46"/>
      <c r="U28129" s="46"/>
    </row>
    <row r="28130" spans="19:21" x14ac:dyDescent="0.25">
      <c r="S28130" s="46"/>
      <c r="U28130" s="46"/>
    </row>
    <row r="28131" spans="19:21" x14ac:dyDescent="0.25">
      <c r="S28131" s="46"/>
      <c r="U28131" s="46"/>
    </row>
    <row r="28132" spans="19:21" x14ac:dyDescent="0.25">
      <c r="S28132" s="46"/>
      <c r="U28132" s="46"/>
    </row>
    <row r="28133" spans="19:21" x14ac:dyDescent="0.25">
      <c r="S28133" s="46"/>
      <c r="U28133" s="46"/>
    </row>
    <row r="28134" spans="19:21" x14ac:dyDescent="0.25">
      <c r="S28134" s="46"/>
      <c r="U28134" s="46"/>
    </row>
    <row r="28135" spans="19:21" x14ac:dyDescent="0.25">
      <c r="S28135" s="46"/>
      <c r="U28135" s="46"/>
    </row>
    <row r="28136" spans="19:21" x14ac:dyDescent="0.25">
      <c r="S28136" s="46"/>
      <c r="U28136" s="46"/>
    </row>
    <row r="28137" spans="19:21" x14ac:dyDescent="0.25">
      <c r="S28137" s="46"/>
      <c r="U28137" s="46"/>
    </row>
    <row r="28138" spans="19:21" x14ac:dyDescent="0.25">
      <c r="S28138" s="46"/>
      <c r="U28138" s="46"/>
    </row>
    <row r="28139" spans="19:21" x14ac:dyDescent="0.25">
      <c r="S28139" s="46"/>
      <c r="U28139" s="46"/>
    </row>
    <row r="28140" spans="19:21" x14ac:dyDescent="0.25">
      <c r="S28140" s="46"/>
      <c r="U28140" s="46"/>
    </row>
    <row r="28141" spans="19:21" x14ac:dyDescent="0.25">
      <c r="S28141" s="46"/>
      <c r="U28141" s="46"/>
    </row>
    <row r="28142" spans="19:21" x14ac:dyDescent="0.25">
      <c r="S28142" s="46"/>
      <c r="U28142" s="46"/>
    </row>
    <row r="28143" spans="19:21" x14ac:dyDescent="0.25">
      <c r="S28143" s="46"/>
      <c r="U28143" s="46"/>
    </row>
    <row r="28144" spans="19:21" x14ac:dyDescent="0.25">
      <c r="S28144" s="46"/>
      <c r="U28144" s="46"/>
    </row>
    <row r="28145" spans="19:21" x14ac:dyDescent="0.25">
      <c r="S28145" s="46"/>
      <c r="U28145" s="46"/>
    </row>
    <row r="28146" spans="19:21" x14ac:dyDescent="0.25">
      <c r="S28146" s="46"/>
      <c r="U28146" s="46"/>
    </row>
    <row r="28147" spans="19:21" x14ac:dyDescent="0.25">
      <c r="S28147" s="46"/>
      <c r="U28147" s="46"/>
    </row>
    <row r="28148" spans="19:21" x14ac:dyDescent="0.25">
      <c r="S28148" s="46"/>
      <c r="U28148" s="46"/>
    </row>
    <row r="28149" spans="19:21" x14ac:dyDescent="0.25">
      <c r="S28149" s="46"/>
      <c r="U28149" s="46"/>
    </row>
    <row r="28150" spans="19:21" x14ac:dyDescent="0.25">
      <c r="S28150" s="46"/>
      <c r="U28150" s="46"/>
    </row>
    <row r="28151" spans="19:21" x14ac:dyDescent="0.25">
      <c r="S28151" s="46"/>
      <c r="U28151" s="46"/>
    </row>
    <row r="28152" spans="19:21" x14ac:dyDescent="0.25">
      <c r="S28152" s="46"/>
      <c r="U28152" s="46"/>
    </row>
    <row r="28153" spans="19:21" x14ac:dyDescent="0.25">
      <c r="S28153" s="46"/>
      <c r="U28153" s="46"/>
    </row>
    <row r="28154" spans="19:21" x14ac:dyDescent="0.25">
      <c r="S28154" s="46"/>
      <c r="U28154" s="46"/>
    </row>
    <row r="28155" spans="19:21" x14ac:dyDescent="0.25">
      <c r="S28155" s="46"/>
      <c r="U28155" s="46"/>
    </row>
    <row r="28156" spans="19:21" x14ac:dyDescent="0.25">
      <c r="S28156" s="46"/>
      <c r="U28156" s="46"/>
    </row>
    <row r="28157" spans="19:21" x14ac:dyDescent="0.25">
      <c r="S28157" s="46"/>
      <c r="U28157" s="46"/>
    </row>
    <row r="28158" spans="19:21" x14ac:dyDescent="0.25">
      <c r="S28158" s="46"/>
      <c r="U28158" s="46"/>
    </row>
    <row r="28159" spans="19:21" x14ac:dyDescent="0.25">
      <c r="S28159" s="46"/>
      <c r="U28159" s="46"/>
    </row>
    <row r="28160" spans="19:21" x14ac:dyDescent="0.25">
      <c r="S28160" s="46"/>
      <c r="U28160" s="46"/>
    </row>
    <row r="28161" spans="19:21" x14ac:dyDescent="0.25">
      <c r="S28161" s="46"/>
      <c r="U28161" s="46"/>
    </row>
    <row r="28162" spans="19:21" x14ac:dyDescent="0.25">
      <c r="S28162" s="46"/>
      <c r="U28162" s="46"/>
    </row>
    <row r="28163" spans="19:21" x14ac:dyDescent="0.25">
      <c r="S28163" s="46"/>
      <c r="U28163" s="46"/>
    </row>
    <row r="28164" spans="19:21" x14ac:dyDescent="0.25">
      <c r="S28164" s="46"/>
      <c r="U28164" s="46"/>
    </row>
    <row r="28165" spans="19:21" x14ac:dyDescent="0.25">
      <c r="S28165" s="46"/>
      <c r="U28165" s="46"/>
    </row>
    <row r="28166" spans="19:21" x14ac:dyDescent="0.25">
      <c r="S28166" s="46"/>
      <c r="U28166" s="46"/>
    </row>
    <row r="28167" spans="19:21" x14ac:dyDescent="0.25">
      <c r="S28167" s="46"/>
      <c r="U28167" s="46"/>
    </row>
    <row r="28168" spans="19:21" x14ac:dyDescent="0.25">
      <c r="S28168" s="46"/>
      <c r="U28168" s="46"/>
    </row>
    <row r="28169" spans="19:21" x14ac:dyDescent="0.25">
      <c r="S28169" s="46"/>
      <c r="U28169" s="46"/>
    </row>
    <row r="28170" spans="19:21" x14ac:dyDescent="0.25">
      <c r="S28170" s="46"/>
      <c r="U28170" s="46"/>
    </row>
    <row r="28171" spans="19:21" x14ac:dyDescent="0.25">
      <c r="S28171" s="46"/>
      <c r="U28171" s="46"/>
    </row>
    <row r="28172" spans="19:21" x14ac:dyDescent="0.25">
      <c r="S28172" s="46"/>
      <c r="U28172" s="46"/>
    </row>
    <row r="28173" spans="19:21" x14ac:dyDescent="0.25">
      <c r="S28173" s="46"/>
      <c r="U28173" s="46"/>
    </row>
    <row r="28174" spans="19:21" x14ac:dyDescent="0.25">
      <c r="S28174" s="46"/>
      <c r="U28174" s="46"/>
    </row>
    <row r="28175" spans="19:21" x14ac:dyDescent="0.25">
      <c r="S28175" s="46"/>
      <c r="U28175" s="46"/>
    </row>
    <row r="28176" spans="19:21" x14ac:dyDescent="0.25">
      <c r="S28176" s="46"/>
      <c r="U28176" s="46"/>
    </row>
    <row r="28177" spans="19:21" x14ac:dyDescent="0.25">
      <c r="S28177" s="46"/>
      <c r="U28177" s="46"/>
    </row>
    <row r="28178" spans="19:21" x14ac:dyDescent="0.25">
      <c r="S28178" s="46"/>
      <c r="U28178" s="46"/>
    </row>
    <row r="28179" spans="19:21" x14ac:dyDescent="0.25">
      <c r="S28179" s="46"/>
      <c r="U28179" s="46"/>
    </row>
    <row r="28180" spans="19:21" x14ac:dyDescent="0.25">
      <c r="S28180" s="46"/>
      <c r="U28180" s="46"/>
    </row>
    <row r="28181" spans="19:21" x14ac:dyDescent="0.25">
      <c r="S28181" s="46"/>
      <c r="U28181" s="46"/>
    </row>
    <row r="28182" spans="19:21" x14ac:dyDescent="0.25">
      <c r="S28182" s="46"/>
      <c r="U28182" s="46"/>
    </row>
    <row r="28183" spans="19:21" x14ac:dyDescent="0.25">
      <c r="S28183" s="46"/>
      <c r="U28183" s="46"/>
    </row>
    <row r="28184" spans="19:21" x14ac:dyDescent="0.25">
      <c r="S28184" s="46"/>
      <c r="U28184" s="46"/>
    </row>
    <row r="28185" spans="19:21" x14ac:dyDescent="0.25">
      <c r="S28185" s="46"/>
      <c r="U28185" s="46"/>
    </row>
    <row r="28186" spans="19:21" x14ac:dyDescent="0.25">
      <c r="S28186" s="46"/>
      <c r="U28186" s="46"/>
    </row>
    <row r="28187" spans="19:21" x14ac:dyDescent="0.25">
      <c r="S28187" s="46"/>
      <c r="U28187" s="46"/>
    </row>
    <row r="28188" spans="19:21" x14ac:dyDescent="0.25">
      <c r="S28188" s="46"/>
      <c r="U28188" s="46"/>
    </row>
    <row r="28189" spans="19:21" x14ac:dyDescent="0.25">
      <c r="S28189" s="46"/>
      <c r="U28189" s="46"/>
    </row>
    <row r="28190" spans="19:21" x14ac:dyDescent="0.25">
      <c r="S28190" s="46"/>
      <c r="U28190" s="46"/>
    </row>
    <row r="28191" spans="19:21" x14ac:dyDescent="0.25">
      <c r="S28191" s="46"/>
      <c r="U28191" s="46"/>
    </row>
    <row r="28192" spans="19:21" x14ac:dyDescent="0.25">
      <c r="S28192" s="46"/>
      <c r="U28192" s="46"/>
    </row>
    <row r="28193" spans="19:21" x14ac:dyDescent="0.25">
      <c r="S28193" s="46"/>
      <c r="U28193" s="46"/>
    </row>
    <row r="28194" spans="19:21" x14ac:dyDescent="0.25">
      <c r="S28194" s="46"/>
      <c r="U28194" s="46"/>
    </row>
    <row r="28195" spans="19:21" x14ac:dyDescent="0.25">
      <c r="S28195" s="46"/>
      <c r="U28195" s="46"/>
    </row>
    <row r="28196" spans="19:21" x14ac:dyDescent="0.25">
      <c r="S28196" s="46"/>
      <c r="U28196" s="46"/>
    </row>
    <row r="28197" spans="19:21" x14ac:dyDescent="0.25">
      <c r="S28197" s="46"/>
      <c r="U28197" s="46"/>
    </row>
    <row r="28198" spans="19:21" x14ac:dyDescent="0.25">
      <c r="S28198" s="46"/>
      <c r="U28198" s="46"/>
    </row>
    <row r="28199" spans="19:21" x14ac:dyDescent="0.25">
      <c r="S28199" s="46"/>
      <c r="U28199" s="46"/>
    </row>
    <row r="28200" spans="19:21" x14ac:dyDescent="0.25">
      <c r="S28200" s="46"/>
      <c r="U28200" s="46"/>
    </row>
    <row r="28201" spans="19:21" x14ac:dyDescent="0.25">
      <c r="S28201" s="46"/>
      <c r="U28201" s="46"/>
    </row>
    <row r="28202" spans="19:21" x14ac:dyDescent="0.25">
      <c r="S28202" s="46"/>
      <c r="U28202" s="46"/>
    </row>
    <row r="28203" spans="19:21" x14ac:dyDescent="0.25">
      <c r="S28203" s="46"/>
      <c r="U28203" s="46"/>
    </row>
    <row r="28204" spans="19:21" x14ac:dyDescent="0.25">
      <c r="S28204" s="46"/>
      <c r="U28204" s="46"/>
    </row>
    <row r="28205" spans="19:21" x14ac:dyDescent="0.25">
      <c r="S28205" s="46"/>
      <c r="U28205" s="46"/>
    </row>
    <row r="28206" spans="19:21" x14ac:dyDescent="0.25">
      <c r="S28206" s="46"/>
      <c r="U28206" s="46"/>
    </row>
    <row r="28207" spans="19:21" x14ac:dyDescent="0.25">
      <c r="S28207" s="46"/>
      <c r="U28207" s="46"/>
    </row>
    <row r="28208" spans="19:21" x14ac:dyDescent="0.25">
      <c r="S28208" s="46"/>
      <c r="U28208" s="46"/>
    </row>
    <row r="28209" spans="19:21" x14ac:dyDescent="0.25">
      <c r="S28209" s="46"/>
      <c r="U28209" s="46"/>
    </row>
    <row r="28210" spans="19:21" x14ac:dyDescent="0.25">
      <c r="S28210" s="46"/>
      <c r="U28210" s="46"/>
    </row>
    <row r="28211" spans="19:21" x14ac:dyDescent="0.25">
      <c r="S28211" s="46"/>
      <c r="U28211" s="46"/>
    </row>
    <row r="28212" spans="19:21" x14ac:dyDescent="0.25">
      <c r="S28212" s="46"/>
      <c r="U28212" s="46"/>
    </row>
    <row r="28213" spans="19:21" x14ac:dyDescent="0.25">
      <c r="S28213" s="46"/>
      <c r="U28213" s="46"/>
    </row>
    <row r="28214" spans="19:21" x14ac:dyDescent="0.25">
      <c r="S28214" s="46"/>
      <c r="U28214" s="46"/>
    </row>
    <row r="28215" spans="19:21" x14ac:dyDescent="0.25">
      <c r="S28215" s="46"/>
      <c r="U28215" s="46"/>
    </row>
    <row r="28216" spans="19:21" x14ac:dyDescent="0.25">
      <c r="S28216" s="46"/>
      <c r="U28216" s="46"/>
    </row>
    <row r="28217" spans="19:21" x14ac:dyDescent="0.25">
      <c r="S28217" s="46"/>
      <c r="U28217" s="46"/>
    </row>
    <row r="28218" spans="19:21" x14ac:dyDescent="0.25">
      <c r="S28218" s="46"/>
      <c r="U28218" s="46"/>
    </row>
    <row r="28219" spans="19:21" x14ac:dyDescent="0.25">
      <c r="S28219" s="46"/>
      <c r="U28219" s="46"/>
    </row>
    <row r="28220" spans="19:21" x14ac:dyDescent="0.25">
      <c r="S28220" s="46"/>
      <c r="U28220" s="46"/>
    </row>
    <row r="28221" spans="19:21" x14ac:dyDescent="0.25">
      <c r="S28221" s="46"/>
      <c r="U28221" s="46"/>
    </row>
    <row r="28222" spans="19:21" x14ac:dyDescent="0.25">
      <c r="S28222" s="46"/>
      <c r="U28222" s="46"/>
    </row>
    <row r="28223" spans="19:21" x14ac:dyDescent="0.25">
      <c r="S28223" s="46"/>
      <c r="U28223" s="46"/>
    </row>
    <row r="28224" spans="19:21" x14ac:dyDescent="0.25">
      <c r="S28224" s="46"/>
      <c r="U28224" s="46"/>
    </row>
    <row r="28225" spans="19:21" x14ac:dyDescent="0.25">
      <c r="S28225" s="46"/>
      <c r="U28225" s="46"/>
    </row>
    <row r="28226" spans="19:21" x14ac:dyDescent="0.25">
      <c r="S28226" s="46"/>
      <c r="U28226" s="46"/>
    </row>
    <row r="28227" spans="19:21" x14ac:dyDescent="0.25">
      <c r="S28227" s="46"/>
      <c r="U28227" s="46"/>
    </row>
    <row r="28228" spans="19:21" x14ac:dyDescent="0.25">
      <c r="S28228" s="46"/>
      <c r="U28228" s="46"/>
    </row>
    <row r="28229" spans="19:21" x14ac:dyDescent="0.25">
      <c r="S28229" s="46"/>
      <c r="U28229" s="46"/>
    </row>
    <row r="28230" spans="19:21" x14ac:dyDescent="0.25">
      <c r="S28230" s="46"/>
      <c r="U28230" s="46"/>
    </row>
    <row r="28231" spans="19:21" x14ac:dyDescent="0.25">
      <c r="S28231" s="46"/>
      <c r="U28231" s="46"/>
    </row>
    <row r="28232" spans="19:21" x14ac:dyDescent="0.25">
      <c r="S28232" s="46"/>
      <c r="U28232" s="46"/>
    </row>
    <row r="28233" spans="19:21" x14ac:dyDescent="0.25">
      <c r="S28233" s="46"/>
      <c r="U28233" s="46"/>
    </row>
    <row r="28234" spans="19:21" x14ac:dyDescent="0.25">
      <c r="S28234" s="46"/>
      <c r="U28234" s="46"/>
    </row>
    <row r="28235" spans="19:21" x14ac:dyDescent="0.25">
      <c r="S28235" s="46"/>
      <c r="U28235" s="46"/>
    </row>
    <row r="28236" spans="19:21" x14ac:dyDescent="0.25">
      <c r="S28236" s="46"/>
      <c r="U28236" s="46"/>
    </row>
    <row r="28237" spans="19:21" x14ac:dyDescent="0.25">
      <c r="S28237" s="46"/>
      <c r="U28237" s="46"/>
    </row>
    <row r="28238" spans="19:21" x14ac:dyDescent="0.25">
      <c r="S28238" s="46"/>
      <c r="U28238" s="46"/>
    </row>
    <row r="28239" spans="19:21" x14ac:dyDescent="0.25">
      <c r="S28239" s="46"/>
      <c r="U28239" s="46"/>
    </row>
    <row r="28240" spans="19:21" x14ac:dyDescent="0.25">
      <c r="S28240" s="46"/>
      <c r="U28240" s="46"/>
    </row>
    <row r="28241" spans="19:21" x14ac:dyDescent="0.25">
      <c r="S28241" s="46"/>
      <c r="U28241" s="46"/>
    </row>
    <row r="28242" spans="19:21" x14ac:dyDescent="0.25">
      <c r="S28242" s="46"/>
      <c r="U28242" s="46"/>
    </row>
    <row r="28243" spans="19:21" x14ac:dyDescent="0.25">
      <c r="S28243" s="46"/>
      <c r="U28243" s="46"/>
    </row>
    <row r="28244" spans="19:21" x14ac:dyDescent="0.25">
      <c r="S28244" s="46"/>
      <c r="U28244" s="46"/>
    </row>
    <row r="28245" spans="19:21" x14ac:dyDescent="0.25">
      <c r="S28245" s="46"/>
      <c r="U28245" s="46"/>
    </row>
    <row r="28246" spans="19:21" x14ac:dyDescent="0.25">
      <c r="S28246" s="46"/>
      <c r="U28246" s="46"/>
    </row>
    <row r="28247" spans="19:21" x14ac:dyDescent="0.25">
      <c r="S28247" s="46"/>
      <c r="U28247" s="46"/>
    </row>
    <row r="28248" spans="19:21" x14ac:dyDescent="0.25">
      <c r="S28248" s="46"/>
      <c r="U28248" s="46"/>
    </row>
    <row r="28249" spans="19:21" x14ac:dyDescent="0.25">
      <c r="S28249" s="46"/>
      <c r="U28249" s="46"/>
    </row>
    <row r="28250" spans="19:21" x14ac:dyDescent="0.25">
      <c r="S28250" s="46"/>
      <c r="U28250" s="46"/>
    </row>
    <row r="28251" spans="19:21" x14ac:dyDescent="0.25">
      <c r="S28251" s="46"/>
      <c r="U28251" s="46"/>
    </row>
    <row r="28252" spans="19:21" x14ac:dyDescent="0.25">
      <c r="S28252" s="46"/>
      <c r="U28252" s="46"/>
    </row>
    <row r="28253" spans="19:21" x14ac:dyDescent="0.25">
      <c r="S28253" s="46"/>
      <c r="U28253" s="46"/>
    </row>
    <row r="28254" spans="19:21" x14ac:dyDescent="0.25">
      <c r="S28254" s="46"/>
      <c r="U28254" s="46"/>
    </row>
    <row r="28255" spans="19:21" x14ac:dyDescent="0.25">
      <c r="S28255" s="46"/>
      <c r="U28255" s="46"/>
    </row>
    <row r="28256" spans="19:21" x14ac:dyDescent="0.25">
      <c r="S28256" s="46"/>
      <c r="U28256" s="46"/>
    </row>
    <row r="28257" spans="19:21" x14ac:dyDescent="0.25">
      <c r="S28257" s="46"/>
      <c r="U28257" s="46"/>
    </row>
    <row r="28258" spans="19:21" x14ac:dyDescent="0.25">
      <c r="S28258" s="46"/>
      <c r="U28258" s="46"/>
    </row>
    <row r="28259" spans="19:21" x14ac:dyDescent="0.25">
      <c r="S28259" s="46"/>
      <c r="U28259" s="46"/>
    </row>
    <row r="28260" spans="19:21" x14ac:dyDescent="0.25">
      <c r="S28260" s="46"/>
      <c r="U28260" s="46"/>
    </row>
    <row r="28261" spans="19:21" x14ac:dyDescent="0.25">
      <c r="S28261" s="46"/>
      <c r="U28261" s="46"/>
    </row>
    <row r="28262" spans="19:21" x14ac:dyDescent="0.25">
      <c r="S28262" s="46"/>
      <c r="U28262" s="46"/>
    </row>
    <row r="28263" spans="19:21" x14ac:dyDescent="0.25">
      <c r="S28263" s="46"/>
      <c r="U28263" s="46"/>
    </row>
    <row r="28264" spans="19:21" x14ac:dyDescent="0.25">
      <c r="S28264" s="46"/>
      <c r="U28264" s="46"/>
    </row>
    <row r="28265" spans="19:21" x14ac:dyDescent="0.25">
      <c r="S28265" s="46"/>
      <c r="U28265" s="46"/>
    </row>
    <row r="28266" spans="19:21" x14ac:dyDescent="0.25">
      <c r="S28266" s="46"/>
      <c r="U28266" s="46"/>
    </row>
    <row r="28267" spans="19:21" x14ac:dyDescent="0.25">
      <c r="S28267" s="46"/>
      <c r="U28267" s="46"/>
    </row>
    <row r="28268" spans="19:21" x14ac:dyDescent="0.25">
      <c r="S28268" s="46"/>
      <c r="U28268" s="46"/>
    </row>
    <row r="28269" spans="19:21" x14ac:dyDescent="0.25">
      <c r="S28269" s="46"/>
      <c r="U28269" s="46"/>
    </row>
    <row r="28270" spans="19:21" x14ac:dyDescent="0.25">
      <c r="S28270" s="46"/>
      <c r="U28270" s="46"/>
    </row>
    <row r="28271" spans="19:21" x14ac:dyDescent="0.25">
      <c r="S28271" s="46"/>
      <c r="U28271" s="46"/>
    </row>
    <row r="28272" spans="19:21" x14ac:dyDescent="0.25">
      <c r="S28272" s="46"/>
      <c r="U28272" s="46"/>
    </row>
    <row r="28273" spans="19:21" x14ac:dyDescent="0.25">
      <c r="S28273" s="46"/>
      <c r="U28273" s="46"/>
    </row>
    <row r="28274" spans="19:21" x14ac:dyDescent="0.25">
      <c r="S28274" s="46"/>
      <c r="U28274" s="46"/>
    </row>
    <row r="28275" spans="19:21" x14ac:dyDescent="0.25">
      <c r="S28275" s="46"/>
      <c r="U28275" s="46"/>
    </row>
    <row r="28276" spans="19:21" x14ac:dyDescent="0.25">
      <c r="S28276" s="46"/>
      <c r="U28276" s="46"/>
    </row>
    <row r="28277" spans="19:21" x14ac:dyDescent="0.25">
      <c r="S28277" s="46"/>
      <c r="U28277" s="46"/>
    </row>
    <row r="28278" spans="19:21" x14ac:dyDescent="0.25">
      <c r="S28278" s="46"/>
      <c r="U28278" s="46"/>
    </row>
    <row r="28279" spans="19:21" x14ac:dyDescent="0.25">
      <c r="S28279" s="46"/>
      <c r="U28279" s="46"/>
    </row>
    <row r="28280" spans="19:21" x14ac:dyDescent="0.25">
      <c r="S28280" s="46"/>
      <c r="U28280" s="46"/>
    </row>
    <row r="28281" spans="19:21" x14ac:dyDescent="0.25">
      <c r="S28281" s="46"/>
      <c r="U28281" s="46"/>
    </row>
    <row r="28282" spans="19:21" x14ac:dyDescent="0.25">
      <c r="S28282" s="46"/>
      <c r="U28282" s="46"/>
    </row>
    <row r="28283" spans="19:21" x14ac:dyDescent="0.25">
      <c r="S28283" s="46"/>
      <c r="U28283" s="46"/>
    </row>
    <row r="28284" spans="19:21" x14ac:dyDescent="0.25">
      <c r="S28284" s="46"/>
      <c r="U28284" s="46"/>
    </row>
    <row r="28285" spans="19:21" x14ac:dyDescent="0.25">
      <c r="S28285" s="46"/>
      <c r="U28285" s="46"/>
    </row>
    <row r="28286" spans="19:21" x14ac:dyDescent="0.25">
      <c r="S28286" s="46"/>
      <c r="U28286" s="46"/>
    </row>
    <row r="28287" spans="19:21" x14ac:dyDescent="0.25">
      <c r="S28287" s="46"/>
      <c r="U28287" s="46"/>
    </row>
    <row r="28288" spans="19:21" x14ac:dyDescent="0.25">
      <c r="S28288" s="46"/>
      <c r="U28288" s="46"/>
    </row>
    <row r="28289" spans="19:21" x14ac:dyDescent="0.25">
      <c r="S28289" s="46"/>
      <c r="U28289" s="46"/>
    </row>
    <row r="28290" spans="19:21" x14ac:dyDescent="0.25">
      <c r="S28290" s="46"/>
      <c r="U28290" s="46"/>
    </row>
    <row r="28291" spans="19:21" x14ac:dyDescent="0.25">
      <c r="S28291" s="46"/>
      <c r="U28291" s="46"/>
    </row>
    <row r="28292" spans="19:21" x14ac:dyDescent="0.25">
      <c r="S28292" s="46"/>
      <c r="U28292" s="46"/>
    </row>
    <row r="28293" spans="19:21" x14ac:dyDescent="0.25">
      <c r="S28293" s="46"/>
      <c r="U28293" s="46"/>
    </row>
    <row r="28294" spans="19:21" x14ac:dyDescent="0.25">
      <c r="S28294" s="46"/>
      <c r="U28294" s="46"/>
    </row>
    <row r="28295" spans="19:21" x14ac:dyDescent="0.25">
      <c r="S28295" s="46"/>
      <c r="U28295" s="46"/>
    </row>
    <row r="28296" spans="19:21" x14ac:dyDescent="0.25">
      <c r="S28296" s="46"/>
      <c r="U28296" s="46"/>
    </row>
    <row r="28297" spans="19:21" x14ac:dyDescent="0.25">
      <c r="S28297" s="46"/>
      <c r="U28297" s="46"/>
    </row>
    <row r="28298" spans="19:21" x14ac:dyDescent="0.25">
      <c r="S28298" s="46"/>
      <c r="U28298" s="46"/>
    </row>
    <row r="28299" spans="19:21" x14ac:dyDescent="0.25">
      <c r="S28299" s="46"/>
      <c r="U28299" s="46"/>
    </row>
    <row r="28300" spans="19:21" x14ac:dyDescent="0.25">
      <c r="S28300" s="46"/>
      <c r="U28300" s="46"/>
    </row>
    <row r="28301" spans="19:21" x14ac:dyDescent="0.25">
      <c r="S28301" s="46"/>
      <c r="U28301" s="46"/>
    </row>
    <row r="28302" spans="19:21" x14ac:dyDescent="0.25">
      <c r="S28302" s="46"/>
      <c r="U28302" s="46"/>
    </row>
    <row r="28303" spans="19:21" x14ac:dyDescent="0.25">
      <c r="S28303" s="46"/>
      <c r="U28303" s="46"/>
    </row>
    <row r="28304" spans="19:21" x14ac:dyDescent="0.25">
      <c r="S28304" s="46"/>
      <c r="U28304" s="46"/>
    </row>
    <row r="28305" spans="19:21" x14ac:dyDescent="0.25">
      <c r="S28305" s="46"/>
      <c r="U28305" s="46"/>
    </row>
    <row r="28306" spans="19:21" x14ac:dyDescent="0.25">
      <c r="S28306" s="46"/>
      <c r="U28306" s="46"/>
    </row>
    <row r="28307" spans="19:21" x14ac:dyDescent="0.25">
      <c r="S28307" s="46"/>
      <c r="U28307" s="46"/>
    </row>
    <row r="28308" spans="19:21" x14ac:dyDescent="0.25">
      <c r="S28308" s="46"/>
      <c r="U28308" s="46"/>
    </row>
    <row r="28309" spans="19:21" x14ac:dyDescent="0.25">
      <c r="S28309" s="46"/>
      <c r="U28309" s="46"/>
    </row>
    <row r="28310" spans="19:21" x14ac:dyDescent="0.25">
      <c r="S28310" s="46"/>
      <c r="U28310" s="46"/>
    </row>
    <row r="28311" spans="19:21" x14ac:dyDescent="0.25">
      <c r="S28311" s="46"/>
      <c r="U28311" s="46"/>
    </row>
    <row r="28312" spans="19:21" x14ac:dyDescent="0.25">
      <c r="S28312" s="46"/>
      <c r="U28312" s="46"/>
    </row>
    <row r="28313" spans="19:21" x14ac:dyDescent="0.25">
      <c r="S28313" s="46"/>
      <c r="U28313" s="46"/>
    </row>
    <row r="28314" spans="19:21" x14ac:dyDescent="0.25">
      <c r="S28314" s="46"/>
      <c r="U28314" s="46"/>
    </row>
    <row r="28315" spans="19:21" x14ac:dyDescent="0.25">
      <c r="S28315" s="46"/>
      <c r="U28315" s="46"/>
    </row>
    <row r="28316" spans="19:21" x14ac:dyDescent="0.25">
      <c r="S28316" s="46"/>
      <c r="U28316" s="46"/>
    </row>
    <row r="28317" spans="19:21" x14ac:dyDescent="0.25">
      <c r="S28317" s="46"/>
      <c r="U28317" s="46"/>
    </row>
    <row r="28318" spans="19:21" x14ac:dyDescent="0.25">
      <c r="S28318" s="46"/>
      <c r="U28318" s="46"/>
    </row>
    <row r="28319" spans="19:21" x14ac:dyDescent="0.25">
      <c r="S28319" s="46"/>
      <c r="U28319" s="46"/>
    </row>
    <row r="28320" spans="19:21" x14ac:dyDescent="0.25">
      <c r="S28320" s="46"/>
      <c r="U28320" s="46"/>
    </row>
    <row r="28321" spans="19:21" x14ac:dyDescent="0.25">
      <c r="S28321" s="46"/>
      <c r="U28321" s="46"/>
    </row>
    <row r="28322" spans="19:21" x14ac:dyDescent="0.25">
      <c r="S28322" s="46"/>
      <c r="U28322" s="46"/>
    </row>
    <row r="28323" spans="19:21" x14ac:dyDescent="0.25">
      <c r="S28323" s="46"/>
      <c r="U28323" s="46"/>
    </row>
    <row r="28324" spans="19:21" x14ac:dyDescent="0.25">
      <c r="S28324" s="46"/>
      <c r="U28324" s="46"/>
    </row>
    <row r="28325" spans="19:21" x14ac:dyDescent="0.25">
      <c r="S28325" s="46"/>
      <c r="U28325" s="46"/>
    </row>
    <row r="28326" spans="19:21" x14ac:dyDescent="0.25">
      <c r="S28326" s="46"/>
      <c r="U28326" s="46"/>
    </row>
    <row r="28327" spans="19:21" x14ac:dyDescent="0.25">
      <c r="S28327" s="46"/>
      <c r="U28327" s="46"/>
    </row>
    <row r="28328" spans="19:21" x14ac:dyDescent="0.25">
      <c r="S28328" s="46"/>
      <c r="U28328" s="46"/>
    </row>
    <row r="28329" spans="19:21" x14ac:dyDescent="0.25">
      <c r="S28329" s="46"/>
      <c r="U28329" s="46"/>
    </row>
    <row r="28330" spans="19:21" x14ac:dyDescent="0.25">
      <c r="S28330" s="46"/>
      <c r="U28330" s="46"/>
    </row>
    <row r="28331" spans="19:21" x14ac:dyDescent="0.25">
      <c r="S28331" s="46"/>
      <c r="U28331" s="46"/>
    </row>
    <row r="28332" spans="19:21" x14ac:dyDescent="0.25">
      <c r="S28332" s="46"/>
      <c r="U28332" s="46"/>
    </row>
    <row r="28333" spans="19:21" x14ac:dyDescent="0.25">
      <c r="S28333" s="46"/>
      <c r="U28333" s="46"/>
    </row>
    <row r="28334" spans="19:21" x14ac:dyDescent="0.25">
      <c r="S28334" s="46"/>
      <c r="U28334" s="46"/>
    </row>
    <row r="28335" spans="19:21" x14ac:dyDescent="0.25">
      <c r="S28335" s="46"/>
      <c r="U28335" s="46"/>
    </row>
    <row r="28336" spans="19:21" x14ac:dyDescent="0.25">
      <c r="S28336" s="46"/>
      <c r="U28336" s="46"/>
    </row>
    <row r="28337" spans="19:21" x14ac:dyDescent="0.25">
      <c r="S28337" s="46"/>
      <c r="U28337" s="46"/>
    </row>
    <row r="28338" spans="19:21" x14ac:dyDescent="0.25">
      <c r="S28338" s="46"/>
      <c r="U28338" s="46"/>
    </row>
    <row r="28339" spans="19:21" x14ac:dyDescent="0.25">
      <c r="S28339" s="46"/>
      <c r="U28339" s="46"/>
    </row>
    <row r="28340" spans="19:21" x14ac:dyDescent="0.25">
      <c r="S28340" s="46"/>
      <c r="U28340" s="46"/>
    </row>
    <row r="28341" spans="19:21" x14ac:dyDescent="0.25">
      <c r="S28341" s="46"/>
      <c r="U28341" s="46"/>
    </row>
    <row r="28342" spans="19:21" x14ac:dyDescent="0.25">
      <c r="S28342" s="46"/>
      <c r="U28342" s="46"/>
    </row>
    <row r="28343" spans="19:21" x14ac:dyDescent="0.25">
      <c r="S28343" s="46"/>
      <c r="U28343" s="46"/>
    </row>
    <row r="28344" spans="19:21" x14ac:dyDescent="0.25">
      <c r="S28344" s="46"/>
      <c r="U28344" s="46"/>
    </row>
    <row r="28345" spans="19:21" x14ac:dyDescent="0.25">
      <c r="S28345" s="46"/>
      <c r="U28345" s="46"/>
    </row>
    <row r="28346" spans="19:21" x14ac:dyDescent="0.25">
      <c r="S28346" s="46"/>
      <c r="U28346" s="46"/>
    </row>
    <row r="28347" spans="19:21" x14ac:dyDescent="0.25">
      <c r="S28347" s="46"/>
      <c r="U28347" s="46"/>
    </row>
    <row r="28348" spans="19:21" x14ac:dyDescent="0.25">
      <c r="S28348" s="46"/>
      <c r="U28348" s="46"/>
    </row>
    <row r="28349" spans="19:21" x14ac:dyDescent="0.25">
      <c r="S28349" s="46"/>
      <c r="U28349" s="46"/>
    </row>
    <row r="28350" spans="19:21" x14ac:dyDescent="0.25">
      <c r="S28350" s="46"/>
      <c r="U28350" s="46"/>
    </row>
    <row r="28351" spans="19:21" x14ac:dyDescent="0.25">
      <c r="S28351" s="46"/>
      <c r="U28351" s="46"/>
    </row>
    <row r="28352" spans="19:21" x14ac:dyDescent="0.25">
      <c r="S28352" s="46"/>
      <c r="U28352" s="46"/>
    </row>
    <row r="28353" spans="19:21" x14ac:dyDescent="0.25">
      <c r="S28353" s="46"/>
      <c r="U28353" s="46"/>
    </row>
    <row r="28354" spans="19:21" x14ac:dyDescent="0.25">
      <c r="S28354" s="46"/>
      <c r="U28354" s="46"/>
    </row>
    <row r="28355" spans="19:21" x14ac:dyDescent="0.25">
      <c r="S28355" s="46"/>
      <c r="U28355" s="46"/>
    </row>
    <row r="28356" spans="19:21" x14ac:dyDescent="0.25">
      <c r="S28356" s="46"/>
      <c r="U28356" s="46"/>
    </row>
    <row r="28357" spans="19:21" x14ac:dyDescent="0.25">
      <c r="S28357" s="46"/>
      <c r="U28357" s="46"/>
    </row>
    <row r="28358" spans="19:21" x14ac:dyDescent="0.25">
      <c r="S28358" s="46"/>
      <c r="U28358" s="46"/>
    </row>
    <row r="28359" spans="19:21" x14ac:dyDescent="0.25">
      <c r="S28359" s="46"/>
      <c r="U28359" s="46"/>
    </row>
    <row r="28360" spans="19:21" x14ac:dyDescent="0.25">
      <c r="S28360" s="46"/>
      <c r="U28360" s="46"/>
    </row>
    <row r="28361" spans="19:21" x14ac:dyDescent="0.25">
      <c r="S28361" s="46"/>
      <c r="U28361" s="46"/>
    </row>
    <row r="28362" spans="19:21" x14ac:dyDescent="0.25">
      <c r="S28362" s="46"/>
      <c r="U28362" s="46"/>
    </row>
    <row r="28363" spans="19:21" x14ac:dyDescent="0.25">
      <c r="S28363" s="46"/>
      <c r="U28363" s="46"/>
    </row>
    <row r="28364" spans="19:21" x14ac:dyDescent="0.25">
      <c r="S28364" s="46"/>
      <c r="U28364" s="46"/>
    </row>
    <row r="28365" spans="19:21" x14ac:dyDescent="0.25">
      <c r="S28365" s="46"/>
      <c r="U28365" s="46"/>
    </row>
    <row r="28366" spans="19:21" x14ac:dyDescent="0.25">
      <c r="S28366" s="46"/>
      <c r="U28366" s="46"/>
    </row>
    <row r="28367" spans="19:21" x14ac:dyDescent="0.25">
      <c r="S28367" s="46"/>
      <c r="U28367" s="46"/>
    </row>
    <row r="28368" spans="19:21" x14ac:dyDescent="0.25">
      <c r="S28368" s="46"/>
      <c r="U28368" s="46"/>
    </row>
    <row r="28369" spans="19:21" x14ac:dyDescent="0.25">
      <c r="S28369" s="46"/>
      <c r="U28369" s="46"/>
    </row>
    <row r="28370" spans="19:21" x14ac:dyDescent="0.25">
      <c r="S28370" s="46"/>
      <c r="U28370" s="46"/>
    </row>
    <row r="28371" spans="19:21" x14ac:dyDescent="0.25">
      <c r="S28371" s="46"/>
      <c r="U28371" s="46"/>
    </row>
    <row r="28372" spans="19:21" x14ac:dyDescent="0.25">
      <c r="S28372" s="46"/>
      <c r="U28372" s="46"/>
    </row>
    <row r="28373" spans="19:21" x14ac:dyDescent="0.25">
      <c r="S28373" s="46"/>
      <c r="U28373" s="46"/>
    </row>
    <row r="28374" spans="19:21" x14ac:dyDescent="0.25">
      <c r="S28374" s="46"/>
      <c r="U28374" s="46"/>
    </row>
    <row r="28375" spans="19:21" x14ac:dyDescent="0.25">
      <c r="S28375" s="46"/>
      <c r="U28375" s="46"/>
    </row>
    <row r="28376" spans="19:21" x14ac:dyDescent="0.25">
      <c r="S28376" s="46"/>
      <c r="U28376" s="46"/>
    </row>
    <row r="28377" spans="19:21" x14ac:dyDescent="0.25">
      <c r="S28377" s="46"/>
      <c r="U28377" s="46"/>
    </row>
    <row r="28378" spans="19:21" x14ac:dyDescent="0.25">
      <c r="S28378" s="46"/>
      <c r="U28378" s="46"/>
    </row>
    <row r="28379" spans="19:21" x14ac:dyDescent="0.25">
      <c r="S28379" s="46"/>
      <c r="U28379" s="46"/>
    </row>
    <row r="28380" spans="19:21" x14ac:dyDescent="0.25">
      <c r="S28380" s="46"/>
      <c r="U28380" s="46"/>
    </row>
    <row r="28381" spans="19:21" x14ac:dyDescent="0.25">
      <c r="S28381" s="46"/>
      <c r="U28381" s="46"/>
    </row>
    <row r="28382" spans="19:21" x14ac:dyDescent="0.25">
      <c r="S28382" s="46"/>
      <c r="U28382" s="46"/>
    </row>
    <row r="28383" spans="19:21" x14ac:dyDescent="0.25">
      <c r="S28383" s="46"/>
      <c r="U28383" s="46"/>
    </row>
    <row r="28384" spans="19:21" x14ac:dyDescent="0.25">
      <c r="S28384" s="46"/>
      <c r="U28384" s="46"/>
    </row>
    <row r="28385" spans="19:21" x14ac:dyDescent="0.25">
      <c r="S28385" s="46"/>
      <c r="U28385" s="46"/>
    </row>
    <row r="28386" spans="19:21" x14ac:dyDescent="0.25">
      <c r="S28386" s="46"/>
      <c r="U28386" s="46"/>
    </row>
    <row r="28387" spans="19:21" x14ac:dyDescent="0.25">
      <c r="S28387" s="46"/>
      <c r="U28387" s="46"/>
    </row>
    <row r="28388" spans="19:21" x14ac:dyDescent="0.25">
      <c r="S28388" s="46"/>
      <c r="U28388" s="46"/>
    </row>
    <row r="28389" spans="19:21" x14ac:dyDescent="0.25">
      <c r="S28389" s="46"/>
      <c r="U28389" s="46"/>
    </row>
    <row r="28390" spans="19:21" x14ac:dyDescent="0.25">
      <c r="S28390" s="46"/>
      <c r="U28390" s="46"/>
    </row>
    <row r="28391" spans="19:21" x14ac:dyDescent="0.25">
      <c r="S28391" s="46"/>
      <c r="U28391" s="46"/>
    </row>
    <row r="28392" spans="19:21" x14ac:dyDescent="0.25">
      <c r="S28392" s="46"/>
      <c r="U28392" s="46"/>
    </row>
    <row r="28393" spans="19:21" x14ac:dyDescent="0.25">
      <c r="S28393" s="46"/>
      <c r="U28393" s="46"/>
    </row>
    <row r="28394" spans="19:21" x14ac:dyDescent="0.25">
      <c r="S28394" s="46"/>
      <c r="U28394" s="46"/>
    </row>
    <row r="28395" spans="19:21" x14ac:dyDescent="0.25">
      <c r="S28395" s="46"/>
      <c r="U28395" s="46"/>
    </row>
    <row r="28396" spans="19:21" x14ac:dyDescent="0.25">
      <c r="S28396" s="46"/>
      <c r="U28396" s="46"/>
    </row>
    <row r="28397" spans="19:21" x14ac:dyDescent="0.25">
      <c r="S28397" s="46"/>
      <c r="U28397" s="46"/>
    </row>
    <row r="28398" spans="19:21" x14ac:dyDescent="0.25">
      <c r="S28398" s="46"/>
      <c r="U28398" s="46"/>
    </row>
    <row r="28399" spans="19:21" x14ac:dyDescent="0.25">
      <c r="S28399" s="46"/>
      <c r="U28399" s="46"/>
    </row>
    <row r="28400" spans="19:21" x14ac:dyDescent="0.25">
      <c r="S28400" s="46"/>
      <c r="U28400" s="46"/>
    </row>
    <row r="28401" spans="19:21" x14ac:dyDescent="0.25">
      <c r="S28401" s="46"/>
      <c r="U28401" s="46"/>
    </row>
    <row r="28402" spans="19:21" x14ac:dyDescent="0.25">
      <c r="S28402" s="46"/>
      <c r="U28402" s="46"/>
    </row>
    <row r="28403" spans="19:21" x14ac:dyDescent="0.25">
      <c r="S28403" s="46"/>
      <c r="U28403" s="46"/>
    </row>
    <row r="28404" spans="19:21" x14ac:dyDescent="0.25">
      <c r="S28404" s="46"/>
      <c r="U28404" s="46"/>
    </row>
    <row r="28405" spans="19:21" x14ac:dyDescent="0.25">
      <c r="S28405" s="46"/>
      <c r="U28405" s="46"/>
    </row>
    <row r="28406" spans="19:21" x14ac:dyDescent="0.25">
      <c r="S28406" s="46"/>
      <c r="U28406" s="46"/>
    </row>
    <row r="28407" spans="19:21" x14ac:dyDescent="0.25">
      <c r="S28407" s="46"/>
      <c r="U28407" s="46"/>
    </row>
    <row r="28408" spans="19:21" x14ac:dyDescent="0.25">
      <c r="S28408" s="46"/>
      <c r="U28408" s="46"/>
    </row>
    <row r="28409" spans="19:21" x14ac:dyDescent="0.25">
      <c r="S28409" s="46"/>
      <c r="U28409" s="46"/>
    </row>
    <row r="28410" spans="19:21" x14ac:dyDescent="0.25">
      <c r="S28410" s="46"/>
      <c r="U28410" s="46"/>
    </row>
    <row r="28411" spans="19:21" x14ac:dyDescent="0.25">
      <c r="S28411" s="46"/>
      <c r="U28411" s="46"/>
    </row>
    <row r="28412" spans="19:21" x14ac:dyDescent="0.25">
      <c r="S28412" s="46"/>
      <c r="U28412" s="46"/>
    </row>
    <row r="28413" spans="19:21" x14ac:dyDescent="0.25">
      <c r="S28413" s="46"/>
      <c r="U28413" s="46"/>
    </row>
    <row r="28414" spans="19:21" x14ac:dyDescent="0.25">
      <c r="S28414" s="46"/>
      <c r="U28414" s="46"/>
    </row>
    <row r="28415" spans="19:21" x14ac:dyDescent="0.25">
      <c r="S28415" s="46"/>
      <c r="U28415" s="46"/>
    </row>
    <row r="28416" spans="19:21" x14ac:dyDescent="0.25">
      <c r="S28416" s="46"/>
      <c r="U28416" s="46"/>
    </row>
    <row r="28417" spans="19:21" x14ac:dyDescent="0.25">
      <c r="S28417" s="46"/>
      <c r="U28417" s="46"/>
    </row>
    <row r="28418" spans="19:21" x14ac:dyDescent="0.25">
      <c r="S28418" s="46"/>
      <c r="U28418" s="46"/>
    </row>
    <row r="28419" spans="19:21" x14ac:dyDescent="0.25">
      <c r="S28419" s="46"/>
      <c r="U28419" s="46"/>
    </row>
    <row r="28420" spans="19:21" x14ac:dyDescent="0.25">
      <c r="S28420" s="46"/>
      <c r="U28420" s="46"/>
    </row>
    <row r="28421" spans="19:21" x14ac:dyDescent="0.25">
      <c r="S28421" s="46"/>
      <c r="U28421" s="46"/>
    </row>
    <row r="28422" spans="19:21" x14ac:dyDescent="0.25">
      <c r="S28422" s="46"/>
      <c r="U28422" s="46"/>
    </row>
    <row r="28423" spans="19:21" x14ac:dyDescent="0.25">
      <c r="S28423" s="46"/>
      <c r="U28423" s="46"/>
    </row>
    <row r="28424" spans="19:21" x14ac:dyDescent="0.25">
      <c r="S28424" s="46"/>
      <c r="U28424" s="46"/>
    </row>
    <row r="28425" spans="19:21" x14ac:dyDescent="0.25">
      <c r="S28425" s="46"/>
      <c r="U28425" s="46"/>
    </row>
    <row r="28426" spans="19:21" x14ac:dyDescent="0.25">
      <c r="S28426" s="46"/>
      <c r="U28426" s="46"/>
    </row>
    <row r="28427" spans="19:21" x14ac:dyDescent="0.25">
      <c r="S28427" s="46"/>
      <c r="U28427" s="46"/>
    </row>
    <row r="28428" spans="19:21" x14ac:dyDescent="0.25">
      <c r="S28428" s="46"/>
      <c r="U28428" s="46"/>
    </row>
    <row r="28429" spans="19:21" x14ac:dyDescent="0.25">
      <c r="S28429" s="46"/>
      <c r="U28429" s="46"/>
    </row>
    <row r="28430" spans="19:21" x14ac:dyDescent="0.25">
      <c r="S28430" s="46"/>
      <c r="U28430" s="46"/>
    </row>
    <row r="28431" spans="19:21" x14ac:dyDescent="0.25">
      <c r="S28431" s="46"/>
      <c r="U28431" s="46"/>
    </row>
    <row r="28432" spans="19:21" x14ac:dyDescent="0.25">
      <c r="S28432" s="46"/>
      <c r="U28432" s="46"/>
    </row>
    <row r="28433" spans="19:21" x14ac:dyDescent="0.25">
      <c r="S28433" s="46"/>
      <c r="U28433" s="46"/>
    </row>
    <row r="28434" spans="19:21" x14ac:dyDescent="0.25">
      <c r="S28434" s="46"/>
      <c r="U28434" s="46"/>
    </row>
    <row r="28435" spans="19:21" x14ac:dyDescent="0.25">
      <c r="S28435" s="46"/>
      <c r="U28435" s="46"/>
    </row>
    <row r="28436" spans="19:21" x14ac:dyDescent="0.25">
      <c r="S28436" s="46"/>
      <c r="U28436" s="46"/>
    </row>
    <row r="28437" spans="19:21" x14ac:dyDescent="0.25">
      <c r="S28437" s="46"/>
      <c r="U28437" s="46"/>
    </row>
    <row r="28438" spans="19:21" x14ac:dyDescent="0.25">
      <c r="S28438" s="46"/>
      <c r="U28438" s="46"/>
    </row>
    <row r="28439" spans="19:21" x14ac:dyDescent="0.25">
      <c r="S28439" s="46"/>
      <c r="U28439" s="46"/>
    </row>
    <row r="28440" spans="19:21" x14ac:dyDescent="0.25">
      <c r="S28440" s="46"/>
      <c r="U28440" s="46"/>
    </row>
    <row r="28441" spans="19:21" x14ac:dyDescent="0.25">
      <c r="S28441" s="46"/>
      <c r="U28441" s="46"/>
    </row>
    <row r="28442" spans="19:21" x14ac:dyDescent="0.25">
      <c r="S28442" s="46"/>
      <c r="U28442" s="46"/>
    </row>
    <row r="28443" spans="19:21" x14ac:dyDescent="0.25">
      <c r="S28443" s="46"/>
      <c r="U28443" s="46"/>
    </row>
    <row r="28444" spans="19:21" x14ac:dyDescent="0.25">
      <c r="S28444" s="46"/>
      <c r="U28444" s="46"/>
    </row>
    <row r="28445" spans="19:21" x14ac:dyDescent="0.25">
      <c r="S28445" s="46"/>
      <c r="U28445" s="46"/>
    </row>
    <row r="28446" spans="19:21" x14ac:dyDescent="0.25">
      <c r="S28446" s="46"/>
      <c r="U28446" s="46"/>
    </row>
    <row r="28447" spans="19:21" x14ac:dyDescent="0.25">
      <c r="S28447" s="46"/>
      <c r="U28447" s="46"/>
    </row>
    <row r="28448" spans="19:21" x14ac:dyDescent="0.25">
      <c r="S28448" s="46"/>
      <c r="U28448" s="46"/>
    </row>
    <row r="28449" spans="19:21" x14ac:dyDescent="0.25">
      <c r="S28449" s="46"/>
      <c r="U28449" s="46"/>
    </row>
    <row r="28450" spans="19:21" x14ac:dyDescent="0.25">
      <c r="S28450" s="46"/>
      <c r="U28450" s="46"/>
    </row>
    <row r="28451" spans="19:21" x14ac:dyDescent="0.25">
      <c r="S28451" s="46"/>
      <c r="U28451" s="46"/>
    </row>
    <row r="28452" spans="19:21" x14ac:dyDescent="0.25">
      <c r="S28452" s="46"/>
      <c r="U28452" s="46"/>
    </row>
    <row r="28453" spans="19:21" x14ac:dyDescent="0.25">
      <c r="S28453" s="46"/>
      <c r="U28453" s="46"/>
    </row>
    <row r="28454" spans="19:21" x14ac:dyDescent="0.25">
      <c r="S28454" s="46"/>
      <c r="U28454" s="46"/>
    </row>
    <row r="28455" spans="19:21" x14ac:dyDescent="0.25">
      <c r="S28455" s="46"/>
      <c r="U28455" s="46"/>
    </row>
    <row r="28456" spans="19:21" x14ac:dyDescent="0.25">
      <c r="S28456" s="46"/>
      <c r="U28456" s="46"/>
    </row>
    <row r="28457" spans="19:21" x14ac:dyDescent="0.25">
      <c r="S28457" s="46"/>
      <c r="U28457" s="46"/>
    </row>
    <row r="28458" spans="19:21" x14ac:dyDescent="0.25">
      <c r="S28458" s="46"/>
      <c r="U28458" s="46"/>
    </row>
    <row r="28459" spans="19:21" x14ac:dyDescent="0.25">
      <c r="S28459" s="46"/>
      <c r="U28459" s="46"/>
    </row>
    <row r="28460" spans="19:21" x14ac:dyDescent="0.25">
      <c r="S28460" s="46"/>
      <c r="U28460" s="46"/>
    </row>
    <row r="28461" spans="19:21" x14ac:dyDescent="0.25">
      <c r="S28461" s="46"/>
      <c r="U28461" s="46"/>
    </row>
    <row r="28462" spans="19:21" x14ac:dyDescent="0.25">
      <c r="S28462" s="46"/>
      <c r="U28462" s="46"/>
    </row>
    <row r="28463" spans="19:21" x14ac:dyDescent="0.25">
      <c r="S28463" s="46"/>
      <c r="U28463" s="46"/>
    </row>
    <row r="28464" spans="19:21" x14ac:dyDescent="0.25">
      <c r="S28464" s="46"/>
      <c r="U28464" s="46"/>
    </row>
    <row r="28465" spans="19:21" x14ac:dyDescent="0.25">
      <c r="S28465" s="46"/>
      <c r="U28465" s="46"/>
    </row>
    <row r="28466" spans="19:21" x14ac:dyDescent="0.25">
      <c r="S28466" s="46"/>
      <c r="U28466" s="46"/>
    </row>
    <row r="28467" spans="19:21" x14ac:dyDescent="0.25">
      <c r="S28467" s="46"/>
      <c r="U28467" s="46"/>
    </row>
    <row r="28468" spans="19:21" x14ac:dyDescent="0.25">
      <c r="S28468" s="46"/>
      <c r="U28468" s="46"/>
    </row>
    <row r="28469" spans="19:21" x14ac:dyDescent="0.25">
      <c r="S28469" s="46"/>
      <c r="U28469" s="46"/>
    </row>
    <row r="28470" spans="19:21" x14ac:dyDescent="0.25">
      <c r="S28470" s="46"/>
      <c r="U28470" s="46"/>
    </row>
    <row r="28471" spans="19:21" x14ac:dyDescent="0.25">
      <c r="S28471" s="46"/>
      <c r="U28471" s="46"/>
    </row>
    <row r="28472" spans="19:21" x14ac:dyDescent="0.25">
      <c r="S28472" s="46"/>
      <c r="U28472" s="46"/>
    </row>
    <row r="28473" spans="19:21" x14ac:dyDescent="0.25">
      <c r="S28473" s="46"/>
      <c r="U28473" s="46"/>
    </row>
    <row r="28474" spans="19:21" x14ac:dyDescent="0.25">
      <c r="S28474" s="46"/>
      <c r="U28474" s="46"/>
    </row>
    <row r="28475" spans="19:21" x14ac:dyDescent="0.25">
      <c r="S28475" s="46"/>
      <c r="U28475" s="46"/>
    </row>
    <row r="28476" spans="19:21" x14ac:dyDescent="0.25">
      <c r="S28476" s="46"/>
      <c r="U28476" s="46"/>
    </row>
    <row r="28477" spans="19:21" x14ac:dyDescent="0.25">
      <c r="S28477" s="46"/>
      <c r="U28477" s="46"/>
    </row>
    <row r="28478" spans="19:21" x14ac:dyDescent="0.25">
      <c r="S28478" s="46"/>
      <c r="U28478" s="46"/>
    </row>
    <row r="28479" spans="19:21" x14ac:dyDescent="0.25">
      <c r="S28479" s="46"/>
      <c r="U28479" s="46"/>
    </row>
    <row r="28480" spans="19:21" x14ac:dyDescent="0.25">
      <c r="S28480" s="46"/>
      <c r="U28480" s="46"/>
    </row>
    <row r="28481" spans="19:21" x14ac:dyDescent="0.25">
      <c r="S28481" s="46"/>
      <c r="U28481" s="46"/>
    </row>
    <row r="28482" spans="19:21" x14ac:dyDescent="0.25">
      <c r="S28482" s="46"/>
      <c r="U28482" s="46"/>
    </row>
    <row r="28483" spans="19:21" x14ac:dyDescent="0.25">
      <c r="S28483" s="46"/>
      <c r="U28483" s="46"/>
    </row>
    <row r="28484" spans="19:21" x14ac:dyDescent="0.25">
      <c r="S28484" s="46"/>
      <c r="U28484" s="46"/>
    </row>
    <row r="28485" spans="19:21" x14ac:dyDescent="0.25">
      <c r="S28485" s="46"/>
      <c r="U28485" s="46"/>
    </row>
    <row r="28486" spans="19:21" x14ac:dyDescent="0.25">
      <c r="S28486" s="46"/>
      <c r="U28486" s="46"/>
    </row>
    <row r="28487" spans="19:21" x14ac:dyDescent="0.25">
      <c r="S28487" s="46"/>
      <c r="U28487" s="46"/>
    </row>
    <row r="28488" spans="19:21" x14ac:dyDescent="0.25">
      <c r="S28488" s="46"/>
      <c r="U28488" s="46"/>
    </row>
    <row r="28489" spans="19:21" x14ac:dyDescent="0.25">
      <c r="S28489" s="46"/>
      <c r="U28489" s="46"/>
    </row>
    <row r="28490" spans="19:21" x14ac:dyDescent="0.25">
      <c r="S28490" s="46"/>
      <c r="U28490" s="46"/>
    </row>
    <row r="28491" spans="19:21" x14ac:dyDescent="0.25">
      <c r="S28491" s="46"/>
      <c r="U28491" s="46"/>
    </row>
    <row r="28492" spans="19:21" x14ac:dyDescent="0.25">
      <c r="S28492" s="46"/>
      <c r="U28492" s="46"/>
    </row>
    <row r="28493" spans="19:21" x14ac:dyDescent="0.25">
      <c r="S28493" s="46"/>
      <c r="U28493" s="46"/>
    </row>
    <row r="28494" spans="19:21" x14ac:dyDescent="0.25">
      <c r="S28494" s="46"/>
      <c r="U28494" s="46"/>
    </row>
    <row r="28495" spans="19:21" x14ac:dyDescent="0.25">
      <c r="S28495" s="46"/>
      <c r="U28495" s="46"/>
    </row>
    <row r="28496" spans="19:21" x14ac:dyDescent="0.25">
      <c r="S28496" s="46"/>
      <c r="U28496" s="46"/>
    </row>
    <row r="28497" spans="19:21" x14ac:dyDescent="0.25">
      <c r="S28497" s="46"/>
      <c r="U28497" s="46"/>
    </row>
    <row r="28498" spans="19:21" x14ac:dyDescent="0.25">
      <c r="S28498" s="46"/>
      <c r="U28498" s="46"/>
    </row>
    <row r="28499" spans="19:21" x14ac:dyDescent="0.25">
      <c r="S28499" s="46"/>
      <c r="U28499" s="46"/>
    </row>
    <row r="28500" spans="19:21" x14ac:dyDescent="0.25">
      <c r="S28500" s="46"/>
      <c r="U28500" s="46"/>
    </row>
    <row r="28501" spans="19:21" x14ac:dyDescent="0.25">
      <c r="S28501" s="46"/>
      <c r="U28501" s="46"/>
    </row>
    <row r="28502" spans="19:21" x14ac:dyDescent="0.25">
      <c r="S28502" s="46"/>
      <c r="U28502" s="46"/>
    </row>
    <row r="28503" spans="19:21" x14ac:dyDescent="0.25">
      <c r="S28503" s="46"/>
      <c r="U28503" s="46"/>
    </row>
    <row r="28504" spans="19:21" x14ac:dyDescent="0.25">
      <c r="S28504" s="46"/>
      <c r="U28504" s="46"/>
    </row>
    <row r="28505" spans="19:21" x14ac:dyDescent="0.25">
      <c r="S28505" s="46"/>
      <c r="U28505" s="46"/>
    </row>
    <row r="28506" spans="19:21" x14ac:dyDescent="0.25">
      <c r="S28506" s="46"/>
      <c r="U28506" s="46"/>
    </row>
    <row r="28507" spans="19:21" x14ac:dyDescent="0.25">
      <c r="S28507" s="46"/>
      <c r="U28507" s="46"/>
    </row>
    <row r="28508" spans="19:21" x14ac:dyDescent="0.25">
      <c r="S28508" s="46"/>
      <c r="U28508" s="46"/>
    </row>
    <row r="28509" spans="19:21" x14ac:dyDescent="0.25">
      <c r="S28509" s="46"/>
      <c r="U28509" s="46"/>
    </row>
    <row r="28510" spans="19:21" x14ac:dyDescent="0.25">
      <c r="S28510" s="46"/>
      <c r="U28510" s="46"/>
    </row>
    <row r="28511" spans="19:21" x14ac:dyDescent="0.25">
      <c r="S28511" s="46"/>
      <c r="U28511" s="46"/>
    </row>
    <row r="28512" spans="19:21" x14ac:dyDescent="0.25">
      <c r="S28512" s="46"/>
      <c r="U28512" s="46"/>
    </row>
    <row r="28513" spans="19:21" x14ac:dyDescent="0.25">
      <c r="S28513" s="46"/>
      <c r="U28513" s="46"/>
    </row>
    <row r="28514" spans="19:21" x14ac:dyDescent="0.25">
      <c r="S28514" s="46"/>
      <c r="U28514" s="46"/>
    </row>
    <row r="28515" spans="19:21" x14ac:dyDescent="0.25">
      <c r="S28515" s="46"/>
      <c r="U28515" s="46"/>
    </row>
    <row r="28516" spans="19:21" x14ac:dyDescent="0.25">
      <c r="S28516" s="46"/>
      <c r="U28516" s="46"/>
    </row>
    <row r="28517" spans="19:21" x14ac:dyDescent="0.25">
      <c r="S28517" s="46"/>
      <c r="U28517" s="46"/>
    </row>
    <row r="28518" spans="19:21" x14ac:dyDescent="0.25">
      <c r="S28518" s="46"/>
      <c r="U28518" s="46"/>
    </row>
    <row r="28519" spans="19:21" x14ac:dyDescent="0.25">
      <c r="S28519" s="46"/>
      <c r="U28519" s="46"/>
    </row>
    <row r="28520" spans="19:21" x14ac:dyDescent="0.25">
      <c r="S28520" s="46"/>
      <c r="U28520" s="46"/>
    </row>
    <row r="28521" spans="19:21" x14ac:dyDescent="0.25">
      <c r="S28521" s="46"/>
      <c r="U28521" s="46"/>
    </row>
    <row r="28522" spans="19:21" x14ac:dyDescent="0.25">
      <c r="S28522" s="46"/>
      <c r="U28522" s="46"/>
    </row>
    <row r="28523" spans="19:21" x14ac:dyDescent="0.25">
      <c r="S28523" s="46"/>
      <c r="U28523" s="46"/>
    </row>
    <row r="28524" spans="19:21" x14ac:dyDescent="0.25">
      <c r="S28524" s="46"/>
      <c r="U28524" s="46"/>
    </row>
    <row r="28525" spans="19:21" x14ac:dyDescent="0.25">
      <c r="S28525" s="46"/>
      <c r="U28525" s="46"/>
    </row>
    <row r="28526" spans="19:21" x14ac:dyDescent="0.25">
      <c r="S28526" s="46"/>
      <c r="U28526" s="46"/>
    </row>
    <row r="28527" spans="19:21" x14ac:dyDescent="0.25">
      <c r="S28527" s="46"/>
      <c r="U28527" s="46"/>
    </row>
    <row r="28528" spans="19:21" x14ac:dyDescent="0.25">
      <c r="S28528" s="46"/>
      <c r="U28528" s="46"/>
    </row>
    <row r="28529" spans="19:21" x14ac:dyDescent="0.25">
      <c r="S28529" s="46"/>
      <c r="U28529" s="46"/>
    </row>
    <row r="28530" spans="19:21" x14ac:dyDescent="0.25">
      <c r="S28530" s="46"/>
      <c r="U28530" s="46"/>
    </row>
    <row r="28531" spans="19:21" x14ac:dyDescent="0.25">
      <c r="S28531" s="46"/>
      <c r="U28531" s="46"/>
    </row>
    <row r="28532" spans="19:21" x14ac:dyDescent="0.25">
      <c r="S28532" s="46"/>
      <c r="U28532" s="46"/>
    </row>
    <row r="28533" spans="19:21" x14ac:dyDescent="0.25">
      <c r="S28533" s="46"/>
      <c r="U28533" s="46"/>
    </row>
    <row r="28534" spans="19:21" x14ac:dyDescent="0.25">
      <c r="S28534" s="46"/>
      <c r="U28534" s="46"/>
    </row>
    <row r="28535" spans="19:21" x14ac:dyDescent="0.25">
      <c r="S28535" s="46"/>
      <c r="U28535" s="46"/>
    </row>
    <row r="28536" spans="19:21" x14ac:dyDescent="0.25">
      <c r="S28536" s="46"/>
      <c r="U28536" s="46"/>
    </row>
    <row r="28537" spans="19:21" x14ac:dyDescent="0.25">
      <c r="S28537" s="46"/>
      <c r="U28537" s="46"/>
    </row>
    <row r="28538" spans="19:21" x14ac:dyDescent="0.25">
      <c r="S28538" s="46"/>
      <c r="U28538" s="46"/>
    </row>
    <row r="28539" spans="19:21" x14ac:dyDescent="0.25">
      <c r="S28539" s="46"/>
      <c r="U28539" s="46"/>
    </row>
    <row r="28540" spans="19:21" x14ac:dyDescent="0.25">
      <c r="S28540" s="46"/>
      <c r="U28540" s="46"/>
    </row>
    <row r="28541" spans="19:21" x14ac:dyDescent="0.25">
      <c r="S28541" s="46"/>
      <c r="U28541" s="46"/>
    </row>
    <row r="28542" spans="19:21" x14ac:dyDescent="0.25">
      <c r="S28542" s="46"/>
      <c r="U28542" s="46"/>
    </row>
    <row r="28543" spans="19:21" x14ac:dyDescent="0.25">
      <c r="S28543" s="46"/>
      <c r="U28543" s="46"/>
    </row>
    <row r="28544" spans="19:21" x14ac:dyDescent="0.25">
      <c r="S28544" s="46"/>
      <c r="U28544" s="46"/>
    </row>
    <row r="28545" spans="19:21" x14ac:dyDescent="0.25">
      <c r="S28545" s="46"/>
      <c r="U28545" s="46"/>
    </row>
    <row r="28546" spans="19:21" x14ac:dyDescent="0.25">
      <c r="S28546" s="46"/>
      <c r="U28546" s="46"/>
    </row>
    <row r="28547" spans="19:21" x14ac:dyDescent="0.25">
      <c r="S28547" s="46"/>
      <c r="U28547" s="46"/>
    </row>
    <row r="28548" spans="19:21" x14ac:dyDescent="0.25">
      <c r="S28548" s="46"/>
      <c r="U28548" s="46"/>
    </row>
    <row r="28549" spans="19:21" x14ac:dyDescent="0.25">
      <c r="S28549" s="46"/>
      <c r="U28549" s="46"/>
    </row>
    <row r="28550" spans="19:21" x14ac:dyDescent="0.25">
      <c r="S28550" s="46"/>
      <c r="U28550" s="46"/>
    </row>
    <row r="28551" spans="19:21" x14ac:dyDescent="0.25">
      <c r="S28551" s="46"/>
      <c r="U28551" s="46"/>
    </row>
    <row r="28552" spans="19:21" x14ac:dyDescent="0.25">
      <c r="S28552" s="46"/>
      <c r="U28552" s="46"/>
    </row>
    <row r="28553" spans="19:21" x14ac:dyDescent="0.25">
      <c r="S28553" s="46"/>
      <c r="U28553" s="46"/>
    </row>
    <row r="28554" spans="19:21" x14ac:dyDescent="0.25">
      <c r="S28554" s="46"/>
      <c r="U28554" s="46"/>
    </row>
    <row r="28555" spans="19:21" x14ac:dyDescent="0.25">
      <c r="S28555" s="46"/>
      <c r="U28555" s="46"/>
    </row>
    <row r="28556" spans="19:21" x14ac:dyDescent="0.25">
      <c r="S28556" s="46"/>
      <c r="U28556" s="46"/>
    </row>
    <row r="28557" spans="19:21" x14ac:dyDescent="0.25">
      <c r="S28557" s="46"/>
      <c r="U28557" s="46"/>
    </row>
    <row r="28558" spans="19:21" x14ac:dyDescent="0.25">
      <c r="S28558" s="46"/>
      <c r="U28558" s="46"/>
    </row>
    <row r="28559" spans="19:21" x14ac:dyDescent="0.25">
      <c r="S28559" s="46"/>
      <c r="U28559" s="46"/>
    </row>
    <row r="28560" spans="19:21" x14ac:dyDescent="0.25">
      <c r="S28560" s="46"/>
      <c r="U28560" s="46"/>
    </row>
    <row r="28561" spans="19:21" x14ac:dyDescent="0.25">
      <c r="S28561" s="46"/>
      <c r="U28561" s="46"/>
    </row>
    <row r="28562" spans="19:21" x14ac:dyDescent="0.25">
      <c r="S28562" s="46"/>
      <c r="U28562" s="46"/>
    </row>
    <row r="28563" spans="19:21" x14ac:dyDescent="0.25">
      <c r="S28563" s="46"/>
      <c r="U28563" s="46"/>
    </row>
    <row r="28564" spans="19:21" x14ac:dyDescent="0.25">
      <c r="S28564" s="46"/>
      <c r="U28564" s="46"/>
    </row>
    <row r="28565" spans="19:21" x14ac:dyDescent="0.25">
      <c r="S28565" s="46"/>
      <c r="U28565" s="46"/>
    </row>
    <row r="28566" spans="19:21" x14ac:dyDescent="0.25">
      <c r="S28566" s="46"/>
      <c r="U28566" s="46"/>
    </row>
    <row r="28567" spans="19:21" x14ac:dyDescent="0.25">
      <c r="S28567" s="46"/>
      <c r="U28567" s="46"/>
    </row>
    <row r="28568" spans="19:21" x14ac:dyDescent="0.25">
      <c r="S28568" s="46"/>
      <c r="U28568" s="46"/>
    </row>
    <row r="28569" spans="19:21" x14ac:dyDescent="0.25">
      <c r="S28569" s="46"/>
      <c r="U28569" s="46"/>
    </row>
    <row r="28570" spans="19:21" x14ac:dyDescent="0.25">
      <c r="S28570" s="46"/>
      <c r="U28570" s="46"/>
    </row>
    <row r="28571" spans="19:21" x14ac:dyDescent="0.25">
      <c r="S28571" s="46"/>
      <c r="U28571" s="46"/>
    </row>
    <row r="28572" spans="19:21" x14ac:dyDescent="0.25">
      <c r="S28572" s="46"/>
      <c r="U28572" s="46"/>
    </row>
    <row r="28573" spans="19:21" x14ac:dyDescent="0.25">
      <c r="S28573" s="46"/>
      <c r="U28573" s="46"/>
    </row>
    <row r="28574" spans="19:21" x14ac:dyDescent="0.25">
      <c r="S28574" s="46"/>
      <c r="U28574" s="46"/>
    </row>
    <row r="28575" spans="19:21" x14ac:dyDescent="0.25">
      <c r="S28575" s="46"/>
      <c r="U28575" s="46"/>
    </row>
    <row r="28576" spans="19:21" x14ac:dyDescent="0.25">
      <c r="S28576" s="46"/>
      <c r="U28576" s="46"/>
    </row>
    <row r="28577" spans="19:21" x14ac:dyDescent="0.25">
      <c r="S28577" s="46"/>
      <c r="U28577" s="46"/>
    </row>
    <row r="28578" spans="19:21" x14ac:dyDescent="0.25">
      <c r="S28578" s="46"/>
      <c r="U28578" s="46"/>
    </row>
    <row r="28579" spans="19:21" x14ac:dyDescent="0.25">
      <c r="S28579" s="46"/>
      <c r="U28579" s="46"/>
    </row>
    <row r="28580" spans="19:21" x14ac:dyDescent="0.25">
      <c r="S28580" s="46"/>
      <c r="U28580" s="46"/>
    </row>
    <row r="28581" spans="19:21" x14ac:dyDescent="0.25">
      <c r="S28581" s="46"/>
      <c r="U28581" s="46"/>
    </row>
    <row r="28582" spans="19:21" x14ac:dyDescent="0.25">
      <c r="S28582" s="46"/>
      <c r="U28582" s="46"/>
    </row>
    <row r="28583" spans="19:21" x14ac:dyDescent="0.25">
      <c r="S28583" s="46"/>
      <c r="U28583" s="46"/>
    </row>
    <row r="28584" spans="19:21" x14ac:dyDescent="0.25">
      <c r="S28584" s="46"/>
      <c r="U28584" s="46"/>
    </row>
    <row r="28585" spans="19:21" x14ac:dyDescent="0.25">
      <c r="S28585" s="46"/>
      <c r="U28585" s="46"/>
    </row>
    <row r="28586" spans="19:21" x14ac:dyDescent="0.25">
      <c r="S28586" s="46"/>
      <c r="U28586" s="46"/>
    </row>
    <row r="28587" spans="19:21" x14ac:dyDescent="0.25">
      <c r="S28587" s="46"/>
      <c r="U28587" s="46"/>
    </row>
    <row r="28588" spans="19:21" x14ac:dyDescent="0.25">
      <c r="S28588" s="46"/>
      <c r="U28588" s="46"/>
    </row>
    <row r="28589" spans="19:21" x14ac:dyDescent="0.25">
      <c r="S28589" s="46"/>
      <c r="U28589" s="46"/>
    </row>
    <row r="28590" spans="19:21" x14ac:dyDescent="0.25">
      <c r="S28590" s="46"/>
      <c r="U28590" s="46"/>
    </row>
    <row r="28591" spans="19:21" x14ac:dyDescent="0.25">
      <c r="S28591" s="46"/>
      <c r="U28591" s="46"/>
    </row>
    <row r="28592" spans="19:21" x14ac:dyDescent="0.25">
      <c r="S28592" s="46"/>
      <c r="U28592" s="46"/>
    </row>
    <row r="28593" spans="19:21" x14ac:dyDescent="0.25">
      <c r="S28593" s="46"/>
      <c r="U28593" s="46"/>
    </row>
    <row r="28594" spans="19:21" x14ac:dyDescent="0.25">
      <c r="S28594" s="46"/>
      <c r="U28594" s="46"/>
    </row>
    <row r="28595" spans="19:21" x14ac:dyDescent="0.25">
      <c r="S28595" s="46"/>
      <c r="U28595" s="46"/>
    </row>
    <row r="28596" spans="19:21" x14ac:dyDescent="0.25">
      <c r="S28596" s="46"/>
      <c r="U28596" s="46"/>
    </row>
    <row r="28597" spans="19:21" x14ac:dyDescent="0.25">
      <c r="S28597" s="46"/>
      <c r="U28597" s="46"/>
    </row>
    <row r="28598" spans="19:21" x14ac:dyDescent="0.25">
      <c r="S28598" s="46"/>
      <c r="U28598" s="46"/>
    </row>
    <row r="28599" spans="19:21" x14ac:dyDescent="0.25">
      <c r="S28599" s="46"/>
      <c r="U28599" s="46"/>
    </row>
    <row r="28600" spans="19:21" x14ac:dyDescent="0.25">
      <c r="S28600" s="46"/>
      <c r="U28600" s="46"/>
    </row>
    <row r="28601" spans="19:21" x14ac:dyDescent="0.25">
      <c r="S28601" s="46"/>
      <c r="U28601" s="46"/>
    </row>
    <row r="28602" spans="19:21" x14ac:dyDescent="0.25">
      <c r="S28602" s="46"/>
      <c r="U28602" s="46"/>
    </row>
    <row r="28603" spans="19:21" x14ac:dyDescent="0.25">
      <c r="S28603" s="46"/>
      <c r="U28603" s="46"/>
    </row>
    <row r="28604" spans="19:21" x14ac:dyDescent="0.25">
      <c r="S28604" s="46"/>
      <c r="U28604" s="46"/>
    </row>
    <row r="28605" spans="19:21" x14ac:dyDescent="0.25">
      <c r="S28605" s="46"/>
      <c r="U28605" s="46"/>
    </row>
    <row r="28606" spans="19:21" x14ac:dyDescent="0.25">
      <c r="S28606" s="46"/>
      <c r="U28606" s="46"/>
    </row>
    <row r="28607" spans="19:21" x14ac:dyDescent="0.25">
      <c r="S28607" s="46"/>
      <c r="U28607" s="46"/>
    </row>
    <row r="28608" spans="19:21" x14ac:dyDescent="0.25">
      <c r="S28608" s="46"/>
      <c r="U28608" s="46"/>
    </row>
    <row r="28609" spans="19:21" x14ac:dyDescent="0.25">
      <c r="S28609" s="46"/>
      <c r="U28609" s="46"/>
    </row>
    <row r="28610" spans="19:21" x14ac:dyDescent="0.25">
      <c r="S28610" s="46"/>
      <c r="U28610" s="46"/>
    </row>
    <row r="28611" spans="19:21" x14ac:dyDescent="0.25">
      <c r="S28611" s="46"/>
      <c r="U28611" s="46"/>
    </row>
    <row r="28612" spans="19:21" x14ac:dyDescent="0.25">
      <c r="S28612" s="46"/>
      <c r="U28612" s="46"/>
    </row>
    <row r="28613" spans="19:21" x14ac:dyDescent="0.25">
      <c r="S28613" s="46"/>
      <c r="U28613" s="46"/>
    </row>
    <row r="28614" spans="19:21" x14ac:dyDescent="0.25">
      <c r="S28614" s="46"/>
      <c r="U28614" s="46"/>
    </row>
    <row r="28615" spans="19:21" x14ac:dyDescent="0.25">
      <c r="S28615" s="46"/>
      <c r="U28615" s="46"/>
    </row>
    <row r="28616" spans="19:21" x14ac:dyDescent="0.25">
      <c r="S28616" s="46"/>
      <c r="U28616" s="46"/>
    </row>
    <row r="28617" spans="19:21" x14ac:dyDescent="0.25">
      <c r="S28617" s="46"/>
      <c r="U28617" s="46"/>
    </row>
    <row r="28618" spans="19:21" x14ac:dyDescent="0.25">
      <c r="S28618" s="46"/>
      <c r="U28618" s="46"/>
    </row>
    <row r="28619" spans="19:21" x14ac:dyDescent="0.25">
      <c r="S28619" s="46"/>
      <c r="U28619" s="46"/>
    </row>
    <row r="28620" spans="19:21" x14ac:dyDescent="0.25">
      <c r="S28620" s="46"/>
      <c r="U28620" s="46"/>
    </row>
    <row r="28621" spans="19:21" x14ac:dyDescent="0.25">
      <c r="S28621" s="46"/>
      <c r="U28621" s="46"/>
    </row>
    <row r="28622" spans="19:21" x14ac:dyDescent="0.25">
      <c r="S28622" s="46"/>
      <c r="U28622" s="46"/>
    </row>
    <row r="28623" spans="19:21" x14ac:dyDescent="0.25">
      <c r="S28623" s="46"/>
      <c r="U28623" s="46"/>
    </row>
    <row r="28624" spans="19:21" x14ac:dyDescent="0.25">
      <c r="S28624" s="46"/>
      <c r="U28624" s="46"/>
    </row>
    <row r="28625" spans="19:21" x14ac:dyDescent="0.25">
      <c r="S28625" s="46"/>
      <c r="U28625" s="46"/>
    </row>
    <row r="28626" spans="19:21" x14ac:dyDescent="0.25">
      <c r="S28626" s="46"/>
      <c r="U28626" s="46"/>
    </row>
    <row r="28627" spans="19:21" x14ac:dyDescent="0.25">
      <c r="S28627" s="46"/>
      <c r="U28627" s="46"/>
    </row>
    <row r="28628" spans="19:21" x14ac:dyDescent="0.25">
      <c r="S28628" s="46"/>
      <c r="U28628" s="46"/>
    </row>
    <row r="28629" spans="19:21" x14ac:dyDescent="0.25">
      <c r="S28629" s="46"/>
      <c r="U28629" s="46"/>
    </row>
    <row r="28630" spans="19:21" x14ac:dyDescent="0.25">
      <c r="S28630" s="46"/>
      <c r="U28630" s="46"/>
    </row>
    <row r="28631" spans="19:21" x14ac:dyDescent="0.25">
      <c r="S28631" s="46"/>
      <c r="U28631" s="46"/>
    </row>
    <row r="28632" spans="19:21" x14ac:dyDescent="0.25">
      <c r="S28632" s="46"/>
      <c r="U28632" s="46"/>
    </row>
    <row r="28633" spans="19:21" x14ac:dyDescent="0.25">
      <c r="S28633" s="46"/>
      <c r="U28633" s="46"/>
    </row>
    <row r="28634" spans="19:21" x14ac:dyDescent="0.25">
      <c r="S28634" s="46"/>
      <c r="U28634" s="46"/>
    </row>
    <row r="28635" spans="19:21" x14ac:dyDescent="0.25">
      <c r="S28635" s="46"/>
      <c r="U28635" s="46"/>
    </row>
    <row r="28636" spans="19:21" x14ac:dyDescent="0.25">
      <c r="S28636" s="46"/>
      <c r="U28636" s="46"/>
    </row>
    <row r="28637" spans="19:21" x14ac:dyDescent="0.25">
      <c r="S28637" s="46"/>
      <c r="U28637" s="46"/>
    </row>
    <row r="28638" spans="19:21" x14ac:dyDescent="0.25">
      <c r="S28638" s="46"/>
      <c r="U28638" s="46"/>
    </row>
    <row r="28639" spans="19:21" x14ac:dyDescent="0.25">
      <c r="S28639" s="46"/>
      <c r="U28639" s="46"/>
    </row>
    <row r="28640" spans="19:21" x14ac:dyDescent="0.25">
      <c r="S28640" s="46"/>
      <c r="U28640" s="46"/>
    </row>
    <row r="28641" spans="19:21" x14ac:dyDescent="0.25">
      <c r="S28641" s="46"/>
      <c r="U28641" s="46"/>
    </row>
    <row r="28642" spans="19:21" x14ac:dyDescent="0.25">
      <c r="S28642" s="46"/>
      <c r="U28642" s="46"/>
    </row>
    <row r="28643" spans="19:21" x14ac:dyDescent="0.25">
      <c r="S28643" s="46"/>
      <c r="U28643" s="46"/>
    </row>
    <row r="28644" spans="19:21" x14ac:dyDescent="0.25">
      <c r="S28644" s="46"/>
      <c r="U28644" s="46"/>
    </row>
    <row r="28645" spans="19:21" x14ac:dyDescent="0.25">
      <c r="S28645" s="46"/>
      <c r="U28645" s="46"/>
    </row>
    <row r="28646" spans="19:21" x14ac:dyDescent="0.25">
      <c r="S28646" s="46"/>
      <c r="U28646" s="46"/>
    </row>
    <row r="28647" spans="19:21" x14ac:dyDescent="0.25">
      <c r="S28647" s="46"/>
      <c r="U28647" s="46"/>
    </row>
    <row r="28648" spans="19:21" x14ac:dyDescent="0.25">
      <c r="S28648" s="46"/>
      <c r="U28648" s="46"/>
    </row>
    <row r="28649" spans="19:21" x14ac:dyDescent="0.25">
      <c r="S28649" s="46"/>
      <c r="U28649" s="46"/>
    </row>
    <row r="28650" spans="19:21" x14ac:dyDescent="0.25">
      <c r="S28650" s="46"/>
      <c r="U28650" s="46"/>
    </row>
    <row r="28651" spans="19:21" x14ac:dyDescent="0.25">
      <c r="S28651" s="46"/>
      <c r="U28651" s="46"/>
    </row>
    <row r="28652" spans="19:21" x14ac:dyDescent="0.25">
      <c r="S28652" s="46"/>
      <c r="U28652" s="46"/>
    </row>
    <row r="28653" spans="19:21" x14ac:dyDescent="0.25">
      <c r="S28653" s="46"/>
      <c r="U28653" s="46"/>
    </row>
    <row r="28654" spans="19:21" x14ac:dyDescent="0.25">
      <c r="S28654" s="46"/>
      <c r="U28654" s="46"/>
    </row>
    <row r="28655" spans="19:21" x14ac:dyDescent="0.25">
      <c r="S28655" s="46"/>
      <c r="U28655" s="46"/>
    </row>
    <row r="28656" spans="19:21" x14ac:dyDescent="0.25">
      <c r="S28656" s="46"/>
      <c r="U28656" s="46"/>
    </row>
    <row r="28657" spans="19:21" x14ac:dyDescent="0.25">
      <c r="S28657" s="46"/>
      <c r="U28657" s="46"/>
    </row>
    <row r="28658" spans="19:21" x14ac:dyDescent="0.25">
      <c r="S28658" s="46"/>
      <c r="U28658" s="46"/>
    </row>
    <row r="28659" spans="19:21" x14ac:dyDescent="0.25">
      <c r="S28659" s="46"/>
      <c r="U28659" s="46"/>
    </row>
    <row r="28660" spans="19:21" x14ac:dyDescent="0.25">
      <c r="S28660" s="46"/>
      <c r="U28660" s="46"/>
    </row>
    <row r="28661" spans="19:21" x14ac:dyDescent="0.25">
      <c r="S28661" s="46"/>
      <c r="U28661" s="46"/>
    </row>
    <row r="28662" spans="19:21" x14ac:dyDescent="0.25">
      <c r="S28662" s="46"/>
      <c r="U28662" s="46"/>
    </row>
    <row r="28663" spans="19:21" x14ac:dyDescent="0.25">
      <c r="S28663" s="46"/>
      <c r="U28663" s="46"/>
    </row>
    <row r="28664" spans="19:21" x14ac:dyDescent="0.25">
      <c r="S28664" s="46"/>
      <c r="U28664" s="46"/>
    </row>
    <row r="28665" spans="19:21" x14ac:dyDescent="0.25">
      <c r="S28665" s="46"/>
      <c r="U28665" s="46"/>
    </row>
    <row r="28666" spans="19:21" x14ac:dyDescent="0.25">
      <c r="S28666" s="46"/>
      <c r="U28666" s="46"/>
    </row>
    <row r="28667" spans="19:21" x14ac:dyDescent="0.25">
      <c r="S28667" s="46"/>
      <c r="U28667" s="46"/>
    </row>
    <row r="28668" spans="19:21" x14ac:dyDescent="0.25">
      <c r="S28668" s="46"/>
      <c r="U28668" s="46"/>
    </row>
    <row r="28669" spans="19:21" x14ac:dyDescent="0.25">
      <c r="S28669" s="46"/>
      <c r="U28669" s="46"/>
    </row>
    <row r="28670" spans="19:21" x14ac:dyDescent="0.25">
      <c r="S28670" s="46"/>
      <c r="U28670" s="46"/>
    </row>
    <row r="28671" spans="19:21" x14ac:dyDescent="0.25">
      <c r="S28671" s="46"/>
      <c r="U28671" s="46"/>
    </row>
    <row r="28672" spans="19:21" x14ac:dyDescent="0.25">
      <c r="S28672" s="46"/>
      <c r="U28672" s="46"/>
    </row>
    <row r="28673" spans="19:21" x14ac:dyDescent="0.25">
      <c r="S28673" s="46"/>
      <c r="U28673" s="46"/>
    </row>
    <row r="28674" spans="19:21" x14ac:dyDescent="0.25">
      <c r="S28674" s="46"/>
      <c r="U28674" s="46"/>
    </row>
    <row r="28675" spans="19:21" x14ac:dyDescent="0.25">
      <c r="S28675" s="46"/>
      <c r="U28675" s="46"/>
    </row>
    <row r="28676" spans="19:21" x14ac:dyDescent="0.25">
      <c r="S28676" s="46"/>
      <c r="U28676" s="46"/>
    </row>
    <row r="28677" spans="19:21" x14ac:dyDescent="0.25">
      <c r="S28677" s="46"/>
      <c r="U28677" s="46"/>
    </row>
    <row r="28678" spans="19:21" x14ac:dyDescent="0.25">
      <c r="S28678" s="46"/>
      <c r="U28678" s="46"/>
    </row>
    <row r="28679" spans="19:21" x14ac:dyDescent="0.25">
      <c r="S28679" s="46"/>
      <c r="U28679" s="46"/>
    </row>
    <row r="28680" spans="19:21" x14ac:dyDescent="0.25">
      <c r="S28680" s="46"/>
      <c r="U28680" s="46"/>
    </row>
    <row r="28681" spans="19:21" x14ac:dyDescent="0.25">
      <c r="S28681" s="46"/>
      <c r="U28681" s="46"/>
    </row>
    <row r="28682" spans="19:21" x14ac:dyDescent="0.25">
      <c r="S28682" s="46"/>
      <c r="U28682" s="46"/>
    </row>
    <row r="28683" spans="19:21" x14ac:dyDescent="0.25">
      <c r="S28683" s="46"/>
      <c r="U28683" s="46"/>
    </row>
    <row r="28684" spans="19:21" x14ac:dyDescent="0.25">
      <c r="S28684" s="46"/>
      <c r="U28684" s="46"/>
    </row>
    <row r="28685" spans="19:21" x14ac:dyDescent="0.25">
      <c r="S28685" s="46"/>
      <c r="U28685" s="46"/>
    </row>
    <row r="28686" spans="19:21" x14ac:dyDescent="0.25">
      <c r="S28686" s="46"/>
      <c r="U28686" s="46"/>
    </row>
    <row r="28687" spans="19:21" x14ac:dyDescent="0.25">
      <c r="S28687" s="46"/>
      <c r="U28687" s="46"/>
    </row>
    <row r="28688" spans="19:21" x14ac:dyDescent="0.25">
      <c r="S28688" s="46"/>
      <c r="U28688" s="46"/>
    </row>
    <row r="28689" spans="19:21" x14ac:dyDescent="0.25">
      <c r="S28689" s="46"/>
      <c r="U28689" s="46"/>
    </row>
    <row r="28690" spans="19:21" x14ac:dyDescent="0.25">
      <c r="S28690" s="46"/>
      <c r="U28690" s="46"/>
    </row>
    <row r="28691" spans="19:21" x14ac:dyDescent="0.25">
      <c r="S28691" s="46"/>
      <c r="U28691" s="46"/>
    </row>
    <row r="28692" spans="19:21" x14ac:dyDescent="0.25">
      <c r="S28692" s="46"/>
      <c r="U28692" s="46"/>
    </row>
    <row r="28693" spans="19:21" x14ac:dyDescent="0.25">
      <c r="S28693" s="46"/>
      <c r="U28693" s="46"/>
    </row>
    <row r="28694" spans="19:21" x14ac:dyDescent="0.25">
      <c r="S28694" s="46"/>
      <c r="U28694" s="46"/>
    </row>
    <row r="28695" spans="19:21" x14ac:dyDescent="0.25">
      <c r="S28695" s="46"/>
      <c r="U28695" s="46"/>
    </row>
    <row r="28696" spans="19:21" x14ac:dyDescent="0.25">
      <c r="S28696" s="46"/>
      <c r="U28696" s="46"/>
    </row>
    <row r="28697" spans="19:21" x14ac:dyDescent="0.25">
      <c r="S28697" s="46"/>
      <c r="U28697" s="46"/>
    </row>
    <row r="28698" spans="19:21" x14ac:dyDescent="0.25">
      <c r="S28698" s="46"/>
      <c r="U28698" s="46"/>
    </row>
    <row r="28699" spans="19:21" x14ac:dyDescent="0.25">
      <c r="S28699" s="46"/>
      <c r="U28699" s="46"/>
    </row>
    <row r="28700" spans="19:21" x14ac:dyDescent="0.25">
      <c r="S28700" s="46"/>
      <c r="U28700" s="46"/>
    </row>
    <row r="28701" spans="19:21" x14ac:dyDescent="0.25">
      <c r="S28701" s="46"/>
      <c r="U28701" s="46"/>
    </row>
    <row r="28702" spans="19:21" x14ac:dyDescent="0.25">
      <c r="S28702" s="46"/>
      <c r="U28702" s="46"/>
    </row>
    <row r="28703" spans="19:21" x14ac:dyDescent="0.25">
      <c r="S28703" s="46"/>
      <c r="U28703" s="46"/>
    </row>
    <row r="28704" spans="19:21" x14ac:dyDescent="0.25">
      <c r="S28704" s="46"/>
      <c r="U28704" s="46"/>
    </row>
    <row r="28705" spans="19:21" x14ac:dyDescent="0.25">
      <c r="S28705" s="46"/>
      <c r="U28705" s="46"/>
    </row>
    <row r="28706" spans="19:21" x14ac:dyDescent="0.25">
      <c r="S28706" s="46"/>
      <c r="U28706" s="46"/>
    </row>
    <row r="28707" spans="19:21" x14ac:dyDescent="0.25">
      <c r="S28707" s="46"/>
      <c r="U28707" s="46"/>
    </row>
    <row r="28708" spans="19:21" x14ac:dyDescent="0.25">
      <c r="S28708" s="46"/>
      <c r="U28708" s="46"/>
    </row>
    <row r="28709" spans="19:21" x14ac:dyDescent="0.25">
      <c r="S28709" s="46"/>
      <c r="U28709" s="46"/>
    </row>
    <row r="28710" spans="19:21" x14ac:dyDescent="0.25">
      <c r="S28710" s="46"/>
      <c r="U28710" s="46"/>
    </row>
    <row r="28711" spans="19:21" x14ac:dyDescent="0.25">
      <c r="S28711" s="46"/>
      <c r="U28711" s="46"/>
    </row>
    <row r="28712" spans="19:21" x14ac:dyDescent="0.25">
      <c r="S28712" s="46"/>
      <c r="U28712" s="46"/>
    </row>
    <row r="28713" spans="19:21" x14ac:dyDescent="0.25">
      <c r="S28713" s="46"/>
      <c r="U28713" s="46"/>
    </row>
    <row r="28714" spans="19:21" x14ac:dyDescent="0.25">
      <c r="S28714" s="46"/>
      <c r="U28714" s="46"/>
    </row>
    <row r="28715" spans="19:21" x14ac:dyDescent="0.25">
      <c r="S28715" s="46"/>
      <c r="U28715" s="46"/>
    </row>
    <row r="28716" spans="19:21" x14ac:dyDescent="0.25">
      <c r="S28716" s="46"/>
      <c r="U28716" s="46"/>
    </row>
    <row r="28717" spans="19:21" x14ac:dyDescent="0.25">
      <c r="S28717" s="46"/>
      <c r="U28717" s="46"/>
    </row>
    <row r="28718" spans="19:21" x14ac:dyDescent="0.25">
      <c r="S28718" s="46"/>
      <c r="U28718" s="46"/>
    </row>
    <row r="28719" spans="19:21" x14ac:dyDescent="0.25">
      <c r="S28719" s="46"/>
      <c r="U28719" s="46"/>
    </row>
    <row r="28720" spans="19:21" x14ac:dyDescent="0.25">
      <c r="S28720" s="46"/>
      <c r="U28720" s="46"/>
    </row>
    <row r="28721" spans="19:21" x14ac:dyDescent="0.25">
      <c r="S28721" s="46"/>
      <c r="U28721" s="46"/>
    </row>
    <row r="28722" spans="19:21" x14ac:dyDescent="0.25">
      <c r="S28722" s="46"/>
      <c r="U28722" s="46"/>
    </row>
    <row r="28723" spans="19:21" x14ac:dyDescent="0.25">
      <c r="S28723" s="46"/>
      <c r="U28723" s="46"/>
    </row>
    <row r="28724" spans="19:21" x14ac:dyDescent="0.25">
      <c r="S28724" s="46"/>
      <c r="U28724" s="46"/>
    </row>
    <row r="28725" spans="19:21" x14ac:dyDescent="0.25">
      <c r="S28725" s="46"/>
      <c r="U28725" s="46"/>
    </row>
    <row r="28726" spans="19:21" x14ac:dyDescent="0.25">
      <c r="S28726" s="46"/>
      <c r="U28726" s="46"/>
    </row>
    <row r="28727" spans="19:21" x14ac:dyDescent="0.25">
      <c r="S28727" s="46"/>
      <c r="U28727" s="46"/>
    </row>
    <row r="28728" spans="19:21" x14ac:dyDescent="0.25">
      <c r="S28728" s="46"/>
      <c r="U28728" s="46"/>
    </row>
    <row r="28729" spans="19:21" x14ac:dyDescent="0.25">
      <c r="S28729" s="46"/>
      <c r="U28729" s="46"/>
    </row>
    <row r="28730" spans="19:21" x14ac:dyDescent="0.25">
      <c r="S28730" s="46"/>
      <c r="U28730" s="46"/>
    </row>
    <row r="28731" spans="19:21" x14ac:dyDescent="0.25">
      <c r="S28731" s="46"/>
      <c r="U28731" s="46"/>
    </row>
    <row r="28732" spans="19:21" x14ac:dyDescent="0.25">
      <c r="S28732" s="46"/>
      <c r="U28732" s="46"/>
    </row>
    <row r="28733" spans="19:21" x14ac:dyDescent="0.25">
      <c r="S28733" s="46"/>
      <c r="U28733" s="46"/>
    </row>
    <row r="28734" spans="19:21" x14ac:dyDescent="0.25">
      <c r="S28734" s="46"/>
      <c r="U28734" s="46"/>
    </row>
    <row r="28735" spans="19:21" x14ac:dyDescent="0.25">
      <c r="S28735" s="46"/>
      <c r="U28735" s="46"/>
    </row>
    <row r="28736" spans="19:21" x14ac:dyDescent="0.25">
      <c r="S28736" s="46"/>
      <c r="U28736" s="46"/>
    </row>
    <row r="28737" spans="19:21" x14ac:dyDescent="0.25">
      <c r="S28737" s="46"/>
      <c r="U28737" s="46"/>
    </row>
    <row r="28738" spans="19:21" x14ac:dyDescent="0.25">
      <c r="S28738" s="46"/>
      <c r="U28738" s="46"/>
    </row>
    <row r="28739" spans="19:21" x14ac:dyDescent="0.25">
      <c r="S28739" s="46"/>
      <c r="U28739" s="46"/>
    </row>
    <row r="28740" spans="19:21" x14ac:dyDescent="0.25">
      <c r="S28740" s="46"/>
      <c r="U28740" s="46"/>
    </row>
    <row r="28741" spans="19:21" x14ac:dyDescent="0.25">
      <c r="S28741" s="46"/>
      <c r="U28741" s="46"/>
    </row>
    <row r="28742" spans="19:21" x14ac:dyDescent="0.25">
      <c r="S28742" s="46"/>
      <c r="U28742" s="46"/>
    </row>
    <row r="28743" spans="19:21" x14ac:dyDescent="0.25">
      <c r="S28743" s="46"/>
      <c r="U28743" s="46"/>
    </row>
    <row r="28744" spans="19:21" x14ac:dyDescent="0.25">
      <c r="S28744" s="46"/>
      <c r="U28744" s="46"/>
    </row>
    <row r="28745" spans="19:21" x14ac:dyDescent="0.25">
      <c r="S28745" s="46"/>
      <c r="U28745" s="46"/>
    </row>
    <row r="28746" spans="19:21" x14ac:dyDescent="0.25">
      <c r="S28746" s="46"/>
      <c r="U28746" s="46"/>
    </row>
    <row r="28747" spans="19:21" x14ac:dyDescent="0.25">
      <c r="S28747" s="46"/>
      <c r="U28747" s="46"/>
    </row>
    <row r="28748" spans="19:21" x14ac:dyDescent="0.25">
      <c r="S28748" s="46"/>
      <c r="U28748" s="46"/>
    </row>
    <row r="28749" spans="19:21" x14ac:dyDescent="0.25">
      <c r="S28749" s="46"/>
      <c r="U28749" s="46"/>
    </row>
    <row r="28750" spans="19:21" x14ac:dyDescent="0.25">
      <c r="S28750" s="46"/>
      <c r="U28750" s="46"/>
    </row>
    <row r="28751" spans="19:21" x14ac:dyDescent="0.25">
      <c r="S28751" s="46"/>
      <c r="U28751" s="46"/>
    </row>
    <row r="28752" spans="19:21" x14ac:dyDescent="0.25">
      <c r="S28752" s="46"/>
      <c r="U28752" s="46"/>
    </row>
    <row r="28753" spans="19:21" x14ac:dyDescent="0.25">
      <c r="S28753" s="46"/>
      <c r="U28753" s="46"/>
    </row>
    <row r="28754" spans="19:21" x14ac:dyDescent="0.25">
      <c r="S28754" s="46"/>
      <c r="U28754" s="46"/>
    </row>
    <row r="28755" spans="19:21" x14ac:dyDescent="0.25">
      <c r="S28755" s="46"/>
      <c r="U28755" s="46"/>
    </row>
    <row r="28756" spans="19:21" x14ac:dyDescent="0.25">
      <c r="S28756" s="46"/>
      <c r="U28756" s="46"/>
    </row>
    <row r="28757" spans="19:21" x14ac:dyDescent="0.25">
      <c r="S28757" s="46"/>
      <c r="U28757" s="46"/>
    </row>
    <row r="28758" spans="19:21" x14ac:dyDescent="0.25">
      <c r="S28758" s="46"/>
      <c r="U28758" s="46"/>
    </row>
    <row r="28759" spans="19:21" x14ac:dyDescent="0.25">
      <c r="S28759" s="46"/>
      <c r="U28759" s="46"/>
    </row>
    <row r="28760" spans="19:21" x14ac:dyDescent="0.25">
      <c r="S28760" s="46"/>
      <c r="U28760" s="46"/>
    </row>
    <row r="28761" spans="19:21" x14ac:dyDescent="0.25">
      <c r="S28761" s="46"/>
      <c r="U28761" s="46"/>
    </row>
    <row r="28762" spans="19:21" x14ac:dyDescent="0.25">
      <c r="S28762" s="46"/>
      <c r="U28762" s="46"/>
    </row>
    <row r="28763" spans="19:21" x14ac:dyDescent="0.25">
      <c r="S28763" s="46"/>
      <c r="U28763" s="46"/>
    </row>
    <row r="28764" spans="19:21" x14ac:dyDescent="0.25">
      <c r="S28764" s="46"/>
      <c r="U28764" s="46"/>
    </row>
    <row r="28765" spans="19:21" x14ac:dyDescent="0.25">
      <c r="S28765" s="46"/>
      <c r="U28765" s="46"/>
    </row>
    <row r="28766" spans="19:21" x14ac:dyDescent="0.25">
      <c r="S28766" s="46"/>
      <c r="U28766" s="46"/>
    </row>
    <row r="28767" spans="19:21" x14ac:dyDescent="0.25">
      <c r="S28767" s="46"/>
      <c r="U28767" s="46"/>
    </row>
    <row r="28768" spans="19:21" x14ac:dyDescent="0.25">
      <c r="S28768" s="46"/>
      <c r="U28768" s="46"/>
    </row>
    <row r="28769" spans="19:21" x14ac:dyDescent="0.25">
      <c r="S28769" s="46"/>
      <c r="U28769" s="46"/>
    </row>
    <row r="28770" spans="19:21" x14ac:dyDescent="0.25">
      <c r="S28770" s="46"/>
      <c r="U28770" s="46"/>
    </row>
    <row r="28771" spans="19:21" x14ac:dyDescent="0.25">
      <c r="S28771" s="46"/>
      <c r="U28771" s="46"/>
    </row>
    <row r="28772" spans="19:21" x14ac:dyDescent="0.25">
      <c r="S28772" s="46"/>
      <c r="U28772" s="46"/>
    </row>
    <row r="28773" spans="19:21" x14ac:dyDescent="0.25">
      <c r="S28773" s="46"/>
      <c r="U28773" s="46"/>
    </row>
    <row r="28774" spans="19:21" x14ac:dyDescent="0.25">
      <c r="S28774" s="46"/>
      <c r="U28774" s="46"/>
    </row>
    <row r="28775" spans="19:21" x14ac:dyDescent="0.25">
      <c r="S28775" s="46"/>
      <c r="U28775" s="46"/>
    </row>
    <row r="28776" spans="19:21" x14ac:dyDescent="0.25">
      <c r="S28776" s="46"/>
      <c r="U28776" s="46"/>
    </row>
    <row r="28777" spans="19:21" x14ac:dyDescent="0.25">
      <c r="S28777" s="46"/>
      <c r="U28777" s="46"/>
    </row>
    <row r="28778" spans="19:21" x14ac:dyDescent="0.25">
      <c r="S28778" s="46"/>
      <c r="U28778" s="46"/>
    </row>
    <row r="28779" spans="19:21" x14ac:dyDescent="0.25">
      <c r="S28779" s="46"/>
      <c r="U28779" s="46"/>
    </row>
    <row r="28780" spans="19:21" x14ac:dyDescent="0.25">
      <c r="S28780" s="46"/>
      <c r="U28780" s="46"/>
    </row>
    <row r="28781" spans="19:21" x14ac:dyDescent="0.25">
      <c r="S28781" s="46"/>
      <c r="U28781" s="46"/>
    </row>
    <row r="28782" spans="19:21" x14ac:dyDescent="0.25">
      <c r="S28782" s="46"/>
      <c r="U28782" s="46"/>
    </row>
    <row r="28783" spans="19:21" x14ac:dyDescent="0.25">
      <c r="S28783" s="46"/>
      <c r="U28783" s="46"/>
    </row>
    <row r="28784" spans="19:21" x14ac:dyDescent="0.25">
      <c r="S28784" s="46"/>
      <c r="U28784" s="46"/>
    </row>
    <row r="28785" spans="19:21" x14ac:dyDescent="0.25">
      <c r="S28785" s="46"/>
      <c r="U28785" s="46"/>
    </row>
    <row r="28786" spans="19:21" x14ac:dyDescent="0.25">
      <c r="S28786" s="46"/>
      <c r="U28786" s="46"/>
    </row>
    <row r="28787" spans="19:21" x14ac:dyDescent="0.25">
      <c r="S28787" s="46"/>
      <c r="U28787" s="46"/>
    </row>
    <row r="28788" spans="19:21" x14ac:dyDescent="0.25">
      <c r="S28788" s="46"/>
      <c r="U28788" s="46"/>
    </row>
    <row r="28789" spans="19:21" x14ac:dyDescent="0.25">
      <c r="S28789" s="46"/>
      <c r="U28789" s="46"/>
    </row>
    <row r="28790" spans="19:21" x14ac:dyDescent="0.25">
      <c r="S28790" s="46"/>
      <c r="U28790" s="46"/>
    </row>
    <row r="28791" spans="19:21" x14ac:dyDescent="0.25">
      <c r="S28791" s="46"/>
      <c r="U28791" s="46"/>
    </row>
    <row r="28792" spans="19:21" x14ac:dyDescent="0.25">
      <c r="S28792" s="46"/>
      <c r="U28792" s="46"/>
    </row>
    <row r="28793" spans="19:21" x14ac:dyDescent="0.25">
      <c r="S28793" s="46"/>
      <c r="U28793" s="46"/>
    </row>
    <row r="28794" spans="19:21" x14ac:dyDescent="0.25">
      <c r="S28794" s="46"/>
      <c r="U28794" s="46"/>
    </row>
    <row r="28795" spans="19:21" x14ac:dyDescent="0.25">
      <c r="S28795" s="46"/>
      <c r="U28795" s="46"/>
    </row>
    <row r="28796" spans="19:21" x14ac:dyDescent="0.25">
      <c r="S28796" s="46"/>
      <c r="U28796" s="46"/>
    </row>
    <row r="28797" spans="19:21" x14ac:dyDescent="0.25">
      <c r="S28797" s="46"/>
      <c r="U28797" s="46"/>
    </row>
    <row r="28798" spans="19:21" x14ac:dyDescent="0.25">
      <c r="S28798" s="46"/>
      <c r="U28798" s="46"/>
    </row>
    <row r="28799" spans="19:21" x14ac:dyDescent="0.25">
      <c r="S28799" s="46"/>
      <c r="U28799" s="46"/>
    </row>
    <row r="28800" spans="19:21" x14ac:dyDescent="0.25">
      <c r="S28800" s="46"/>
      <c r="U28800" s="46"/>
    </row>
    <row r="28801" spans="19:21" x14ac:dyDescent="0.25">
      <c r="S28801" s="46"/>
      <c r="U28801" s="46"/>
    </row>
    <row r="28802" spans="19:21" x14ac:dyDescent="0.25">
      <c r="S28802" s="46"/>
      <c r="U28802" s="46"/>
    </row>
    <row r="28803" spans="19:21" x14ac:dyDescent="0.25">
      <c r="S28803" s="46"/>
      <c r="U28803" s="46"/>
    </row>
    <row r="28804" spans="19:21" x14ac:dyDescent="0.25">
      <c r="S28804" s="46"/>
      <c r="U28804" s="46"/>
    </row>
    <row r="28805" spans="19:21" x14ac:dyDescent="0.25">
      <c r="S28805" s="46"/>
      <c r="U28805" s="46"/>
    </row>
    <row r="28806" spans="19:21" x14ac:dyDescent="0.25">
      <c r="S28806" s="46"/>
      <c r="U28806" s="46"/>
    </row>
    <row r="28807" spans="19:21" x14ac:dyDescent="0.25">
      <c r="S28807" s="46"/>
      <c r="U28807" s="46"/>
    </row>
    <row r="28808" spans="19:21" x14ac:dyDescent="0.25">
      <c r="S28808" s="46"/>
      <c r="U28808" s="46"/>
    </row>
    <row r="28809" spans="19:21" x14ac:dyDescent="0.25">
      <c r="S28809" s="46"/>
      <c r="U28809" s="46"/>
    </row>
    <row r="28810" spans="19:21" x14ac:dyDescent="0.25">
      <c r="S28810" s="46"/>
      <c r="U28810" s="46"/>
    </row>
    <row r="28811" spans="19:21" x14ac:dyDescent="0.25">
      <c r="S28811" s="46"/>
      <c r="U28811" s="46"/>
    </row>
    <row r="28812" spans="19:21" x14ac:dyDescent="0.25">
      <c r="S28812" s="46"/>
      <c r="U28812" s="46"/>
    </row>
    <row r="28813" spans="19:21" x14ac:dyDescent="0.25">
      <c r="S28813" s="46"/>
      <c r="U28813" s="46"/>
    </row>
    <row r="28814" spans="19:21" x14ac:dyDescent="0.25">
      <c r="S28814" s="46"/>
      <c r="U28814" s="46"/>
    </row>
    <row r="28815" spans="19:21" x14ac:dyDescent="0.25">
      <c r="S28815" s="46"/>
      <c r="U28815" s="46"/>
    </row>
    <row r="28816" spans="19:21" x14ac:dyDescent="0.25">
      <c r="S28816" s="46"/>
      <c r="U28816" s="46"/>
    </row>
    <row r="28817" spans="19:21" x14ac:dyDescent="0.25">
      <c r="S28817" s="46"/>
      <c r="U28817" s="46"/>
    </row>
    <row r="28818" spans="19:21" x14ac:dyDescent="0.25">
      <c r="S28818" s="46"/>
      <c r="U28818" s="46"/>
    </row>
    <row r="28819" spans="19:21" x14ac:dyDescent="0.25">
      <c r="S28819" s="46"/>
      <c r="U28819" s="46"/>
    </row>
    <row r="28820" spans="19:21" x14ac:dyDescent="0.25">
      <c r="S28820" s="46"/>
      <c r="U28820" s="46"/>
    </row>
    <row r="28821" spans="19:21" x14ac:dyDescent="0.25">
      <c r="S28821" s="46"/>
      <c r="U28821" s="46"/>
    </row>
    <row r="28822" spans="19:21" x14ac:dyDescent="0.25">
      <c r="S28822" s="46"/>
      <c r="U28822" s="46"/>
    </row>
    <row r="28823" spans="19:21" x14ac:dyDescent="0.25">
      <c r="S28823" s="46"/>
      <c r="U28823" s="46"/>
    </row>
    <row r="28824" spans="19:21" x14ac:dyDescent="0.25">
      <c r="S28824" s="46"/>
      <c r="U28824" s="46"/>
    </row>
    <row r="28825" spans="19:21" x14ac:dyDescent="0.25">
      <c r="S28825" s="46"/>
      <c r="U28825" s="46"/>
    </row>
    <row r="28826" spans="19:21" x14ac:dyDescent="0.25">
      <c r="S28826" s="46"/>
      <c r="U28826" s="46"/>
    </row>
    <row r="28827" spans="19:21" x14ac:dyDescent="0.25">
      <c r="S28827" s="46"/>
      <c r="U28827" s="46"/>
    </row>
    <row r="28828" spans="19:21" x14ac:dyDescent="0.25">
      <c r="S28828" s="46"/>
      <c r="U28828" s="46"/>
    </row>
    <row r="28829" spans="19:21" x14ac:dyDescent="0.25">
      <c r="S28829" s="46"/>
      <c r="U28829" s="46"/>
    </row>
    <row r="28830" spans="19:21" x14ac:dyDescent="0.25">
      <c r="S28830" s="46"/>
      <c r="U28830" s="46"/>
    </row>
    <row r="28831" spans="19:21" x14ac:dyDescent="0.25">
      <c r="S28831" s="46"/>
      <c r="U28831" s="46"/>
    </row>
    <row r="28832" spans="19:21" x14ac:dyDescent="0.25">
      <c r="S28832" s="46"/>
      <c r="U28832" s="46"/>
    </row>
    <row r="28833" spans="19:21" x14ac:dyDescent="0.25">
      <c r="S28833" s="46"/>
      <c r="U28833" s="46"/>
    </row>
    <row r="28834" spans="19:21" x14ac:dyDescent="0.25">
      <c r="S28834" s="46"/>
      <c r="U28834" s="46"/>
    </row>
    <row r="28835" spans="19:21" x14ac:dyDescent="0.25">
      <c r="S28835" s="46"/>
      <c r="U28835" s="46"/>
    </row>
    <row r="28836" spans="19:21" x14ac:dyDescent="0.25">
      <c r="S28836" s="46"/>
      <c r="U28836" s="46"/>
    </row>
    <row r="28837" spans="19:21" x14ac:dyDescent="0.25">
      <c r="S28837" s="46"/>
      <c r="U28837" s="46"/>
    </row>
    <row r="28838" spans="19:21" x14ac:dyDescent="0.25">
      <c r="S28838" s="46"/>
      <c r="U28838" s="46"/>
    </row>
    <row r="28839" spans="19:21" x14ac:dyDescent="0.25">
      <c r="S28839" s="46"/>
      <c r="U28839" s="46"/>
    </row>
    <row r="28840" spans="19:21" x14ac:dyDescent="0.25">
      <c r="S28840" s="46"/>
      <c r="U28840" s="46"/>
    </row>
    <row r="28841" spans="19:21" x14ac:dyDescent="0.25">
      <c r="S28841" s="46"/>
      <c r="U28841" s="46"/>
    </row>
    <row r="28842" spans="19:21" x14ac:dyDescent="0.25">
      <c r="S28842" s="46"/>
      <c r="U28842" s="46"/>
    </row>
    <row r="28843" spans="19:21" x14ac:dyDescent="0.25">
      <c r="S28843" s="46"/>
      <c r="U28843" s="46"/>
    </row>
    <row r="28844" spans="19:21" x14ac:dyDescent="0.25">
      <c r="S28844" s="46"/>
      <c r="U28844" s="46"/>
    </row>
    <row r="28845" spans="19:21" x14ac:dyDescent="0.25">
      <c r="S28845" s="46"/>
      <c r="U28845" s="46"/>
    </row>
    <row r="28846" spans="19:21" x14ac:dyDescent="0.25">
      <c r="S28846" s="46"/>
      <c r="U28846" s="46"/>
    </row>
    <row r="28847" spans="19:21" x14ac:dyDescent="0.25">
      <c r="S28847" s="46"/>
      <c r="U28847" s="46"/>
    </row>
    <row r="28848" spans="19:21" x14ac:dyDescent="0.25">
      <c r="S28848" s="46"/>
      <c r="U28848" s="46"/>
    </row>
    <row r="28849" spans="19:21" x14ac:dyDescent="0.25">
      <c r="S28849" s="46"/>
      <c r="U28849" s="46"/>
    </row>
    <row r="28850" spans="19:21" x14ac:dyDescent="0.25">
      <c r="S28850" s="46"/>
      <c r="U28850" s="46"/>
    </row>
    <row r="28851" spans="19:21" x14ac:dyDescent="0.25">
      <c r="S28851" s="46"/>
      <c r="U28851" s="46"/>
    </row>
    <row r="28852" spans="19:21" x14ac:dyDescent="0.25">
      <c r="S28852" s="46"/>
      <c r="U28852" s="46"/>
    </row>
    <row r="28853" spans="19:21" x14ac:dyDescent="0.25">
      <c r="S28853" s="46"/>
      <c r="U28853" s="46"/>
    </row>
    <row r="28854" spans="19:21" x14ac:dyDescent="0.25">
      <c r="S28854" s="46"/>
      <c r="U28854" s="46"/>
    </row>
    <row r="28855" spans="19:21" x14ac:dyDescent="0.25">
      <c r="S28855" s="46"/>
      <c r="U28855" s="46"/>
    </row>
    <row r="28856" spans="19:21" x14ac:dyDescent="0.25">
      <c r="S28856" s="46"/>
      <c r="U28856" s="46"/>
    </row>
    <row r="28857" spans="19:21" x14ac:dyDescent="0.25">
      <c r="S28857" s="46"/>
      <c r="U28857" s="46"/>
    </row>
    <row r="28858" spans="19:21" x14ac:dyDescent="0.25">
      <c r="S28858" s="46"/>
      <c r="U28858" s="46"/>
    </row>
    <row r="28859" spans="19:21" x14ac:dyDescent="0.25">
      <c r="S28859" s="46"/>
      <c r="U28859" s="46"/>
    </row>
    <row r="28860" spans="19:21" x14ac:dyDescent="0.25">
      <c r="S28860" s="46"/>
      <c r="U28860" s="46"/>
    </row>
    <row r="28861" spans="19:21" x14ac:dyDescent="0.25">
      <c r="S28861" s="46"/>
      <c r="U28861" s="46"/>
    </row>
    <row r="28862" spans="19:21" x14ac:dyDescent="0.25">
      <c r="S28862" s="46"/>
      <c r="U28862" s="46"/>
    </row>
    <row r="28863" spans="19:21" x14ac:dyDescent="0.25">
      <c r="S28863" s="46"/>
      <c r="U28863" s="46"/>
    </row>
    <row r="28864" spans="19:21" x14ac:dyDescent="0.25">
      <c r="S28864" s="46"/>
      <c r="U28864" s="46"/>
    </row>
    <row r="28865" spans="19:21" x14ac:dyDescent="0.25">
      <c r="S28865" s="46"/>
      <c r="U28865" s="46"/>
    </row>
    <row r="28866" spans="19:21" x14ac:dyDescent="0.25">
      <c r="S28866" s="46"/>
      <c r="U28866" s="46"/>
    </row>
    <row r="28867" spans="19:21" x14ac:dyDescent="0.25">
      <c r="S28867" s="46"/>
      <c r="U28867" s="46"/>
    </row>
    <row r="28868" spans="19:21" x14ac:dyDescent="0.25">
      <c r="S28868" s="46"/>
      <c r="U28868" s="46"/>
    </row>
    <row r="28869" spans="19:21" x14ac:dyDescent="0.25">
      <c r="S28869" s="46"/>
      <c r="U28869" s="46"/>
    </row>
    <row r="28870" spans="19:21" x14ac:dyDescent="0.25">
      <c r="S28870" s="46"/>
      <c r="U28870" s="46"/>
    </row>
    <row r="28871" spans="19:21" x14ac:dyDescent="0.25">
      <c r="S28871" s="46"/>
      <c r="U28871" s="46"/>
    </row>
    <row r="28872" spans="19:21" x14ac:dyDescent="0.25">
      <c r="S28872" s="46"/>
      <c r="U28872" s="46"/>
    </row>
    <row r="28873" spans="19:21" x14ac:dyDescent="0.25">
      <c r="S28873" s="46"/>
      <c r="U28873" s="46"/>
    </row>
    <row r="28874" spans="19:21" x14ac:dyDescent="0.25">
      <c r="S28874" s="46"/>
      <c r="U28874" s="46"/>
    </row>
    <row r="28875" spans="19:21" x14ac:dyDescent="0.25">
      <c r="S28875" s="46"/>
      <c r="U28875" s="46"/>
    </row>
    <row r="28876" spans="19:21" x14ac:dyDescent="0.25">
      <c r="S28876" s="46"/>
      <c r="U28876" s="46"/>
    </row>
    <row r="28877" spans="19:21" x14ac:dyDescent="0.25">
      <c r="S28877" s="46"/>
      <c r="U28877" s="46"/>
    </row>
    <row r="28878" spans="19:21" x14ac:dyDescent="0.25">
      <c r="S28878" s="46"/>
      <c r="U28878" s="46"/>
    </row>
    <row r="28879" spans="19:21" x14ac:dyDescent="0.25">
      <c r="S28879" s="46"/>
      <c r="U28879" s="46"/>
    </row>
    <row r="28880" spans="19:21" x14ac:dyDescent="0.25">
      <c r="S28880" s="46"/>
      <c r="U28880" s="46"/>
    </row>
    <row r="28881" spans="19:21" x14ac:dyDescent="0.25">
      <c r="S28881" s="46"/>
      <c r="U28881" s="46"/>
    </row>
    <row r="28882" spans="19:21" x14ac:dyDescent="0.25">
      <c r="S28882" s="46"/>
      <c r="U28882" s="46"/>
    </row>
    <row r="28883" spans="19:21" x14ac:dyDescent="0.25">
      <c r="S28883" s="46"/>
      <c r="U28883" s="46"/>
    </row>
    <row r="28884" spans="19:21" x14ac:dyDescent="0.25">
      <c r="S28884" s="46"/>
      <c r="U28884" s="46"/>
    </row>
    <row r="28885" spans="19:21" x14ac:dyDescent="0.25">
      <c r="S28885" s="46"/>
      <c r="U28885" s="46"/>
    </row>
    <row r="28886" spans="19:21" x14ac:dyDescent="0.25">
      <c r="S28886" s="46"/>
      <c r="U28886" s="46"/>
    </row>
    <row r="28887" spans="19:21" x14ac:dyDescent="0.25">
      <c r="S28887" s="46"/>
      <c r="U28887" s="46"/>
    </row>
    <row r="28888" spans="19:21" x14ac:dyDescent="0.25">
      <c r="S28888" s="46"/>
      <c r="U28888" s="46"/>
    </row>
    <row r="28889" spans="19:21" x14ac:dyDescent="0.25">
      <c r="S28889" s="46"/>
      <c r="U28889" s="46"/>
    </row>
    <row r="28890" spans="19:21" x14ac:dyDescent="0.25">
      <c r="S28890" s="46"/>
      <c r="U28890" s="46"/>
    </row>
    <row r="28891" spans="19:21" x14ac:dyDescent="0.25">
      <c r="S28891" s="46"/>
      <c r="U28891" s="46"/>
    </row>
    <row r="28892" spans="19:21" x14ac:dyDescent="0.25">
      <c r="S28892" s="46"/>
      <c r="U28892" s="46"/>
    </row>
    <row r="28893" spans="19:21" x14ac:dyDescent="0.25">
      <c r="S28893" s="46"/>
      <c r="U28893" s="46"/>
    </row>
    <row r="28894" spans="19:21" x14ac:dyDescent="0.25">
      <c r="S28894" s="46"/>
      <c r="U28894" s="46"/>
    </row>
    <row r="28895" spans="19:21" x14ac:dyDescent="0.25">
      <c r="S28895" s="46"/>
      <c r="U28895" s="46"/>
    </row>
    <row r="28896" spans="19:21" x14ac:dyDescent="0.25">
      <c r="S28896" s="46"/>
      <c r="U28896" s="46"/>
    </row>
    <row r="28897" spans="19:21" x14ac:dyDescent="0.25">
      <c r="S28897" s="46"/>
      <c r="U28897" s="46"/>
    </row>
    <row r="28898" spans="19:21" x14ac:dyDescent="0.25">
      <c r="S28898" s="46"/>
      <c r="U28898" s="46"/>
    </row>
    <row r="28899" spans="19:21" x14ac:dyDescent="0.25">
      <c r="S28899" s="46"/>
      <c r="U28899" s="46"/>
    </row>
    <row r="28900" spans="19:21" x14ac:dyDescent="0.25">
      <c r="S28900" s="46"/>
      <c r="U28900" s="46"/>
    </row>
    <row r="28901" spans="19:21" x14ac:dyDescent="0.25">
      <c r="S28901" s="46"/>
      <c r="U28901" s="46"/>
    </row>
    <row r="28902" spans="19:21" x14ac:dyDescent="0.25">
      <c r="S28902" s="46"/>
      <c r="U28902" s="46"/>
    </row>
    <row r="28903" spans="19:21" x14ac:dyDescent="0.25">
      <c r="S28903" s="46"/>
      <c r="U28903" s="46"/>
    </row>
    <row r="28904" spans="19:21" x14ac:dyDescent="0.25">
      <c r="S28904" s="46"/>
      <c r="U28904" s="46"/>
    </row>
    <row r="28905" spans="19:21" x14ac:dyDescent="0.25">
      <c r="S28905" s="46"/>
      <c r="U28905" s="46"/>
    </row>
    <row r="28906" spans="19:21" x14ac:dyDescent="0.25">
      <c r="S28906" s="46"/>
      <c r="U28906" s="46"/>
    </row>
    <row r="28907" spans="19:21" x14ac:dyDescent="0.25">
      <c r="S28907" s="46"/>
      <c r="U28907" s="46"/>
    </row>
    <row r="28908" spans="19:21" x14ac:dyDescent="0.25">
      <c r="S28908" s="46"/>
      <c r="U28908" s="46"/>
    </row>
    <row r="28909" spans="19:21" x14ac:dyDescent="0.25">
      <c r="S28909" s="46"/>
      <c r="U28909" s="46"/>
    </row>
    <row r="28910" spans="19:21" x14ac:dyDescent="0.25">
      <c r="S28910" s="46"/>
      <c r="U28910" s="46"/>
    </row>
    <row r="28911" spans="19:21" x14ac:dyDescent="0.25">
      <c r="S28911" s="46"/>
      <c r="U28911" s="46"/>
    </row>
    <row r="28912" spans="19:21" x14ac:dyDescent="0.25">
      <c r="S28912" s="46"/>
      <c r="U28912" s="46"/>
    </row>
    <row r="28913" spans="19:21" x14ac:dyDescent="0.25">
      <c r="S28913" s="46"/>
      <c r="U28913" s="46"/>
    </row>
    <row r="28914" spans="19:21" x14ac:dyDescent="0.25">
      <c r="S28914" s="46"/>
      <c r="U28914" s="46"/>
    </row>
    <row r="28915" spans="19:21" x14ac:dyDescent="0.25">
      <c r="S28915" s="46"/>
      <c r="U28915" s="46"/>
    </row>
    <row r="28916" spans="19:21" x14ac:dyDescent="0.25">
      <c r="S28916" s="46"/>
      <c r="U28916" s="46"/>
    </row>
    <row r="28917" spans="19:21" x14ac:dyDescent="0.25">
      <c r="S28917" s="46"/>
      <c r="U28917" s="46"/>
    </row>
    <row r="28918" spans="19:21" x14ac:dyDescent="0.25">
      <c r="S28918" s="46"/>
      <c r="U28918" s="46"/>
    </row>
    <row r="28919" spans="19:21" x14ac:dyDescent="0.25">
      <c r="S28919" s="46"/>
      <c r="U28919" s="46"/>
    </row>
    <row r="28920" spans="19:21" x14ac:dyDescent="0.25">
      <c r="S28920" s="46"/>
      <c r="U28920" s="46"/>
    </row>
    <row r="28921" spans="19:21" x14ac:dyDescent="0.25">
      <c r="S28921" s="46"/>
      <c r="U28921" s="46"/>
    </row>
    <row r="28922" spans="19:21" x14ac:dyDescent="0.25">
      <c r="S28922" s="46"/>
      <c r="U28922" s="46"/>
    </row>
    <row r="28923" spans="19:21" x14ac:dyDescent="0.25">
      <c r="S28923" s="46"/>
      <c r="U28923" s="46"/>
    </row>
    <row r="28924" spans="19:21" x14ac:dyDescent="0.25">
      <c r="S28924" s="46"/>
      <c r="U28924" s="46"/>
    </row>
    <row r="28925" spans="19:21" x14ac:dyDescent="0.25">
      <c r="S28925" s="46"/>
      <c r="U28925" s="46"/>
    </row>
    <row r="28926" spans="19:21" x14ac:dyDescent="0.25">
      <c r="S28926" s="46"/>
      <c r="U28926" s="46"/>
    </row>
    <row r="28927" spans="19:21" x14ac:dyDescent="0.25">
      <c r="S28927" s="46"/>
      <c r="U28927" s="46"/>
    </row>
    <row r="28928" spans="19:21" x14ac:dyDescent="0.25">
      <c r="S28928" s="46"/>
      <c r="U28928" s="46"/>
    </row>
    <row r="28929" spans="19:21" x14ac:dyDescent="0.25">
      <c r="S28929" s="46"/>
      <c r="U28929" s="46"/>
    </row>
    <row r="28930" spans="19:21" x14ac:dyDescent="0.25">
      <c r="S28930" s="46"/>
      <c r="U28930" s="46"/>
    </row>
    <row r="28931" spans="19:21" x14ac:dyDescent="0.25">
      <c r="S28931" s="46"/>
      <c r="U28931" s="46"/>
    </row>
    <row r="28932" spans="19:21" x14ac:dyDescent="0.25">
      <c r="S28932" s="46"/>
      <c r="U28932" s="46"/>
    </row>
    <row r="28933" spans="19:21" x14ac:dyDescent="0.25">
      <c r="S28933" s="46"/>
      <c r="U28933" s="46"/>
    </row>
    <row r="28934" spans="19:21" x14ac:dyDescent="0.25">
      <c r="S28934" s="46"/>
      <c r="U28934" s="46"/>
    </row>
    <row r="28935" spans="19:21" x14ac:dyDescent="0.25">
      <c r="S28935" s="46"/>
      <c r="U28935" s="46"/>
    </row>
    <row r="28936" spans="19:21" x14ac:dyDescent="0.25">
      <c r="S28936" s="46"/>
      <c r="U28936" s="46"/>
    </row>
    <row r="28937" spans="19:21" x14ac:dyDescent="0.25">
      <c r="S28937" s="46"/>
      <c r="U28937" s="46"/>
    </row>
    <row r="28938" spans="19:21" x14ac:dyDescent="0.25">
      <c r="S28938" s="46"/>
      <c r="U28938" s="46"/>
    </row>
    <row r="28939" spans="19:21" x14ac:dyDescent="0.25">
      <c r="S28939" s="46"/>
      <c r="U28939" s="46"/>
    </row>
    <row r="28940" spans="19:21" x14ac:dyDescent="0.25">
      <c r="S28940" s="46"/>
      <c r="U28940" s="46"/>
    </row>
    <row r="28941" spans="19:21" x14ac:dyDescent="0.25">
      <c r="S28941" s="46"/>
      <c r="U28941" s="46"/>
    </row>
    <row r="28942" spans="19:21" x14ac:dyDescent="0.25">
      <c r="S28942" s="46"/>
      <c r="U28942" s="46"/>
    </row>
    <row r="28943" spans="19:21" x14ac:dyDescent="0.25">
      <c r="S28943" s="46"/>
      <c r="U28943" s="46"/>
    </row>
    <row r="28944" spans="19:21" x14ac:dyDescent="0.25">
      <c r="S28944" s="46"/>
      <c r="U28944" s="46"/>
    </row>
    <row r="28945" spans="19:21" x14ac:dyDescent="0.25">
      <c r="S28945" s="46"/>
      <c r="U28945" s="46"/>
    </row>
    <row r="28946" spans="19:21" x14ac:dyDescent="0.25">
      <c r="S28946" s="46"/>
      <c r="U28946" s="46"/>
    </row>
    <row r="28947" spans="19:21" x14ac:dyDescent="0.25">
      <c r="S28947" s="46"/>
      <c r="U28947" s="46"/>
    </row>
    <row r="28948" spans="19:21" x14ac:dyDescent="0.25">
      <c r="S28948" s="46"/>
      <c r="U28948" s="46"/>
    </row>
    <row r="28949" spans="19:21" x14ac:dyDescent="0.25">
      <c r="S28949" s="46"/>
      <c r="U28949" s="46"/>
    </row>
    <row r="28950" spans="19:21" x14ac:dyDescent="0.25">
      <c r="S28950" s="46"/>
      <c r="U28950" s="46"/>
    </row>
    <row r="28951" spans="19:21" x14ac:dyDescent="0.25">
      <c r="S28951" s="46"/>
      <c r="U28951" s="46"/>
    </row>
    <row r="28952" spans="19:21" x14ac:dyDescent="0.25">
      <c r="S28952" s="46"/>
      <c r="U28952" s="46"/>
    </row>
    <row r="28953" spans="19:21" x14ac:dyDescent="0.25">
      <c r="S28953" s="46"/>
      <c r="U28953" s="46"/>
    </row>
    <row r="28954" spans="19:21" x14ac:dyDescent="0.25">
      <c r="S28954" s="46"/>
      <c r="U28954" s="46"/>
    </row>
    <row r="28955" spans="19:21" x14ac:dyDescent="0.25">
      <c r="S28955" s="46"/>
      <c r="U28955" s="46"/>
    </row>
    <row r="28956" spans="19:21" x14ac:dyDescent="0.25">
      <c r="S28956" s="46"/>
      <c r="U28956" s="46"/>
    </row>
    <row r="28957" spans="19:21" x14ac:dyDescent="0.25">
      <c r="S28957" s="46"/>
      <c r="U28957" s="46"/>
    </row>
    <row r="28958" spans="19:21" x14ac:dyDescent="0.25">
      <c r="S28958" s="46"/>
      <c r="U28958" s="46"/>
    </row>
    <row r="28959" spans="19:21" x14ac:dyDescent="0.25">
      <c r="S28959" s="46"/>
      <c r="U28959" s="46"/>
    </row>
    <row r="28960" spans="19:21" x14ac:dyDescent="0.25">
      <c r="S28960" s="46"/>
      <c r="U28960" s="46"/>
    </row>
    <row r="28961" spans="19:21" x14ac:dyDescent="0.25">
      <c r="S28961" s="46"/>
      <c r="U28961" s="46"/>
    </row>
    <row r="28962" spans="19:21" x14ac:dyDescent="0.25">
      <c r="S28962" s="46"/>
      <c r="U28962" s="46"/>
    </row>
    <row r="28963" spans="19:21" x14ac:dyDescent="0.25">
      <c r="S28963" s="46"/>
      <c r="U28963" s="46"/>
    </row>
    <row r="28964" spans="19:21" x14ac:dyDescent="0.25">
      <c r="S28964" s="46"/>
      <c r="U28964" s="46"/>
    </row>
    <row r="28965" spans="19:21" x14ac:dyDescent="0.25">
      <c r="S28965" s="46"/>
      <c r="U28965" s="46"/>
    </row>
    <row r="28966" spans="19:21" x14ac:dyDescent="0.25">
      <c r="S28966" s="46"/>
      <c r="U28966" s="46"/>
    </row>
    <row r="28967" spans="19:21" x14ac:dyDescent="0.25">
      <c r="S28967" s="46"/>
      <c r="U28967" s="46"/>
    </row>
    <row r="28968" spans="19:21" x14ac:dyDescent="0.25">
      <c r="S28968" s="46"/>
      <c r="U28968" s="46"/>
    </row>
    <row r="28969" spans="19:21" x14ac:dyDescent="0.25">
      <c r="S28969" s="46"/>
      <c r="U28969" s="46"/>
    </row>
    <row r="28970" spans="19:21" x14ac:dyDescent="0.25">
      <c r="S28970" s="46"/>
      <c r="U28970" s="46"/>
    </row>
    <row r="28971" spans="19:21" x14ac:dyDescent="0.25">
      <c r="S28971" s="46"/>
      <c r="U28971" s="46"/>
    </row>
    <row r="28972" spans="19:21" x14ac:dyDescent="0.25">
      <c r="S28972" s="46"/>
      <c r="U28972" s="46"/>
    </row>
    <row r="28973" spans="19:21" x14ac:dyDescent="0.25">
      <c r="S28973" s="46"/>
      <c r="U28973" s="46"/>
    </row>
    <row r="28974" spans="19:21" x14ac:dyDescent="0.25">
      <c r="S28974" s="46"/>
      <c r="U28974" s="46"/>
    </row>
    <row r="28975" spans="19:21" x14ac:dyDescent="0.25">
      <c r="S28975" s="46"/>
      <c r="U28975" s="46"/>
    </row>
    <row r="28976" spans="19:21" x14ac:dyDescent="0.25">
      <c r="S28976" s="46"/>
      <c r="U28976" s="46"/>
    </row>
    <row r="28977" spans="19:21" x14ac:dyDescent="0.25">
      <c r="S28977" s="46"/>
      <c r="U28977" s="46"/>
    </row>
    <row r="28978" spans="19:21" x14ac:dyDescent="0.25">
      <c r="S28978" s="46"/>
      <c r="U28978" s="46"/>
    </row>
    <row r="28979" spans="19:21" x14ac:dyDescent="0.25">
      <c r="S28979" s="46"/>
      <c r="U28979" s="46"/>
    </row>
    <row r="28980" spans="19:21" x14ac:dyDescent="0.25">
      <c r="S28980" s="46"/>
      <c r="U28980" s="46"/>
    </row>
    <row r="28981" spans="19:21" x14ac:dyDescent="0.25">
      <c r="S28981" s="46"/>
      <c r="U28981" s="46"/>
    </row>
    <row r="28982" spans="19:21" x14ac:dyDescent="0.25">
      <c r="S28982" s="46"/>
      <c r="U28982" s="46"/>
    </row>
    <row r="28983" spans="19:21" x14ac:dyDescent="0.25">
      <c r="S28983" s="46"/>
      <c r="U28983" s="46"/>
    </row>
    <row r="28984" spans="19:21" x14ac:dyDescent="0.25">
      <c r="S28984" s="46"/>
      <c r="U28984" s="46"/>
    </row>
    <row r="28985" spans="19:21" x14ac:dyDescent="0.25">
      <c r="S28985" s="46"/>
      <c r="U28985" s="46"/>
    </row>
    <row r="28986" spans="19:21" x14ac:dyDescent="0.25">
      <c r="S28986" s="46"/>
      <c r="U28986" s="46"/>
    </row>
    <row r="28987" spans="19:21" x14ac:dyDescent="0.25">
      <c r="S28987" s="46"/>
      <c r="U28987" s="46"/>
    </row>
    <row r="28988" spans="19:21" x14ac:dyDescent="0.25">
      <c r="S28988" s="46"/>
      <c r="U28988" s="46"/>
    </row>
    <row r="28989" spans="19:21" x14ac:dyDescent="0.25">
      <c r="S28989" s="46"/>
      <c r="U28989" s="46"/>
    </row>
    <row r="28990" spans="19:21" x14ac:dyDescent="0.25">
      <c r="S28990" s="46"/>
      <c r="U28990" s="46"/>
    </row>
    <row r="28991" spans="19:21" x14ac:dyDescent="0.25">
      <c r="S28991" s="46"/>
      <c r="U28991" s="46"/>
    </row>
    <row r="28992" spans="19:21" x14ac:dyDescent="0.25">
      <c r="S28992" s="46"/>
      <c r="U28992" s="46"/>
    </row>
    <row r="28993" spans="19:21" x14ac:dyDescent="0.25">
      <c r="S28993" s="46"/>
      <c r="U28993" s="46"/>
    </row>
    <row r="28994" spans="19:21" x14ac:dyDescent="0.25">
      <c r="S28994" s="46"/>
      <c r="U28994" s="46"/>
    </row>
    <row r="28995" spans="19:21" x14ac:dyDescent="0.25">
      <c r="S28995" s="46"/>
      <c r="U28995" s="46"/>
    </row>
    <row r="28996" spans="19:21" x14ac:dyDescent="0.25">
      <c r="S28996" s="46"/>
      <c r="U28996" s="46"/>
    </row>
    <row r="28997" spans="19:21" x14ac:dyDescent="0.25">
      <c r="S28997" s="46"/>
      <c r="U28997" s="46"/>
    </row>
    <row r="28998" spans="19:21" x14ac:dyDescent="0.25">
      <c r="S28998" s="46"/>
      <c r="U28998" s="46"/>
    </row>
    <row r="28999" spans="19:21" x14ac:dyDescent="0.25">
      <c r="S28999" s="46"/>
      <c r="U28999" s="46"/>
    </row>
    <row r="29000" spans="19:21" x14ac:dyDescent="0.25">
      <c r="S29000" s="46"/>
      <c r="U29000" s="46"/>
    </row>
    <row r="29001" spans="19:21" x14ac:dyDescent="0.25">
      <c r="S29001" s="46"/>
      <c r="U29001" s="46"/>
    </row>
    <row r="29002" spans="19:21" x14ac:dyDescent="0.25">
      <c r="S29002" s="46"/>
      <c r="U29002" s="46"/>
    </row>
    <row r="29003" spans="19:21" x14ac:dyDescent="0.25">
      <c r="S29003" s="46"/>
      <c r="U29003" s="46"/>
    </row>
    <row r="29004" spans="19:21" x14ac:dyDescent="0.25">
      <c r="S29004" s="46"/>
      <c r="U29004" s="46"/>
    </row>
    <row r="29005" spans="19:21" x14ac:dyDescent="0.25">
      <c r="S29005" s="46"/>
      <c r="U29005" s="46"/>
    </row>
    <row r="29006" spans="19:21" x14ac:dyDescent="0.25">
      <c r="S29006" s="46"/>
      <c r="U29006" s="46"/>
    </row>
    <row r="29007" spans="19:21" x14ac:dyDescent="0.25">
      <c r="S29007" s="46"/>
      <c r="U29007" s="46"/>
    </row>
    <row r="29008" spans="19:21" x14ac:dyDescent="0.25">
      <c r="S29008" s="46"/>
      <c r="U29008" s="46"/>
    </row>
    <row r="29009" spans="19:21" x14ac:dyDescent="0.25">
      <c r="S29009" s="46"/>
      <c r="U29009" s="46"/>
    </row>
    <row r="29010" spans="19:21" x14ac:dyDescent="0.25">
      <c r="S29010" s="46"/>
      <c r="U29010" s="46"/>
    </row>
    <row r="29011" spans="19:21" x14ac:dyDescent="0.25">
      <c r="S29011" s="46"/>
      <c r="U29011" s="46"/>
    </row>
    <row r="29012" spans="19:21" x14ac:dyDescent="0.25">
      <c r="S29012" s="46"/>
      <c r="U29012" s="46"/>
    </row>
    <row r="29013" spans="19:21" x14ac:dyDescent="0.25">
      <c r="S29013" s="46"/>
      <c r="U29013" s="46"/>
    </row>
    <row r="29014" spans="19:21" x14ac:dyDescent="0.25">
      <c r="S29014" s="46"/>
      <c r="U29014" s="46"/>
    </row>
    <row r="29015" spans="19:21" x14ac:dyDescent="0.25">
      <c r="S29015" s="46"/>
      <c r="U29015" s="46"/>
    </row>
    <row r="29016" spans="19:21" x14ac:dyDescent="0.25">
      <c r="S29016" s="46"/>
      <c r="U29016" s="46"/>
    </row>
    <row r="29017" spans="19:21" x14ac:dyDescent="0.25">
      <c r="S29017" s="46"/>
      <c r="U29017" s="46"/>
    </row>
    <row r="29018" spans="19:21" x14ac:dyDescent="0.25">
      <c r="S29018" s="46"/>
      <c r="U29018" s="46"/>
    </row>
    <row r="29019" spans="19:21" x14ac:dyDescent="0.25">
      <c r="S29019" s="46"/>
      <c r="U29019" s="46"/>
    </row>
    <row r="29020" spans="19:21" x14ac:dyDescent="0.25">
      <c r="S29020" s="46"/>
      <c r="U29020" s="46"/>
    </row>
    <row r="29021" spans="19:21" x14ac:dyDescent="0.25">
      <c r="S29021" s="46"/>
      <c r="U29021" s="46"/>
    </row>
    <row r="29022" spans="19:21" x14ac:dyDescent="0.25">
      <c r="S29022" s="46"/>
      <c r="U29022" s="46"/>
    </row>
    <row r="29023" spans="19:21" x14ac:dyDescent="0.25">
      <c r="S29023" s="46"/>
      <c r="U29023" s="46"/>
    </row>
    <row r="29024" spans="19:21" x14ac:dyDescent="0.25">
      <c r="S29024" s="46"/>
      <c r="U29024" s="46"/>
    </row>
    <row r="29025" spans="19:21" x14ac:dyDescent="0.25">
      <c r="S29025" s="46"/>
      <c r="U29025" s="46"/>
    </row>
    <row r="29026" spans="19:21" x14ac:dyDescent="0.25">
      <c r="S29026" s="46"/>
      <c r="U29026" s="46"/>
    </row>
    <row r="29027" spans="19:21" x14ac:dyDescent="0.25">
      <c r="S29027" s="46"/>
      <c r="U29027" s="46"/>
    </row>
    <row r="29028" spans="19:21" x14ac:dyDescent="0.25">
      <c r="S29028" s="46"/>
      <c r="U29028" s="46"/>
    </row>
    <row r="29029" spans="19:21" x14ac:dyDescent="0.25">
      <c r="S29029" s="46"/>
      <c r="U29029" s="46"/>
    </row>
    <row r="29030" spans="19:21" x14ac:dyDescent="0.25">
      <c r="S29030" s="46"/>
      <c r="U29030" s="46"/>
    </row>
    <row r="29031" spans="19:21" x14ac:dyDescent="0.25">
      <c r="S29031" s="46"/>
      <c r="U29031" s="46"/>
    </row>
    <row r="29032" spans="19:21" x14ac:dyDescent="0.25">
      <c r="S29032" s="46"/>
      <c r="U29032" s="46"/>
    </row>
    <row r="29033" spans="19:21" x14ac:dyDescent="0.25">
      <c r="S29033" s="46"/>
      <c r="U29033" s="46"/>
    </row>
    <row r="29034" spans="19:21" x14ac:dyDescent="0.25">
      <c r="S29034" s="46"/>
      <c r="U29034" s="46"/>
    </row>
    <row r="29035" spans="19:21" x14ac:dyDescent="0.25">
      <c r="S29035" s="46"/>
      <c r="U29035" s="46"/>
    </row>
    <row r="29036" spans="19:21" x14ac:dyDescent="0.25">
      <c r="S29036" s="46"/>
      <c r="U29036" s="46"/>
    </row>
    <row r="29037" spans="19:21" x14ac:dyDescent="0.25">
      <c r="S29037" s="46"/>
      <c r="U29037" s="46"/>
    </row>
    <row r="29038" spans="19:21" x14ac:dyDescent="0.25">
      <c r="S29038" s="46"/>
      <c r="U29038" s="46"/>
    </row>
    <row r="29039" spans="19:21" x14ac:dyDescent="0.25">
      <c r="S29039" s="46"/>
      <c r="U29039" s="46"/>
    </row>
    <row r="29040" spans="19:21" x14ac:dyDescent="0.25">
      <c r="S29040" s="46"/>
      <c r="U29040" s="46"/>
    </row>
    <row r="29041" spans="19:21" x14ac:dyDescent="0.25">
      <c r="S29041" s="46"/>
      <c r="U29041" s="46"/>
    </row>
    <row r="29042" spans="19:21" x14ac:dyDescent="0.25">
      <c r="S29042" s="46"/>
      <c r="U29042" s="46"/>
    </row>
    <row r="29043" spans="19:21" x14ac:dyDescent="0.25">
      <c r="S29043" s="46"/>
      <c r="U29043" s="46"/>
    </row>
    <row r="29044" spans="19:21" x14ac:dyDescent="0.25">
      <c r="S29044" s="46"/>
      <c r="U29044" s="46"/>
    </row>
    <row r="29045" spans="19:21" x14ac:dyDescent="0.25">
      <c r="S29045" s="46"/>
      <c r="U29045" s="46"/>
    </row>
    <row r="29046" spans="19:21" x14ac:dyDescent="0.25">
      <c r="S29046" s="46"/>
      <c r="U29046" s="46"/>
    </row>
    <row r="29047" spans="19:21" x14ac:dyDescent="0.25">
      <c r="S29047" s="46"/>
      <c r="U29047" s="46"/>
    </row>
    <row r="29048" spans="19:21" x14ac:dyDescent="0.25">
      <c r="S29048" s="46"/>
      <c r="U29048" s="46"/>
    </row>
    <row r="29049" spans="19:21" x14ac:dyDescent="0.25">
      <c r="S29049" s="46"/>
      <c r="U29049" s="46"/>
    </row>
    <row r="29050" spans="19:21" x14ac:dyDescent="0.25">
      <c r="S29050" s="46"/>
      <c r="U29050" s="46"/>
    </row>
    <row r="29051" spans="19:21" x14ac:dyDescent="0.25">
      <c r="S29051" s="46"/>
      <c r="U29051" s="46"/>
    </row>
    <row r="29052" spans="19:21" x14ac:dyDescent="0.25">
      <c r="S29052" s="46"/>
      <c r="U29052" s="46"/>
    </row>
    <row r="29053" spans="19:21" x14ac:dyDescent="0.25">
      <c r="S29053" s="46"/>
      <c r="U29053" s="46"/>
    </row>
    <row r="29054" spans="19:21" x14ac:dyDescent="0.25">
      <c r="S29054" s="46"/>
      <c r="U29054" s="46"/>
    </row>
    <row r="29055" spans="19:21" x14ac:dyDescent="0.25">
      <c r="S29055" s="46"/>
      <c r="U29055" s="46"/>
    </row>
    <row r="29056" spans="19:21" x14ac:dyDescent="0.25">
      <c r="S29056" s="46"/>
      <c r="U29056" s="46"/>
    </row>
    <row r="29057" spans="19:21" x14ac:dyDescent="0.25">
      <c r="S29057" s="46"/>
      <c r="U29057" s="46"/>
    </row>
    <row r="29058" spans="19:21" x14ac:dyDescent="0.25">
      <c r="S29058" s="46"/>
      <c r="U29058" s="46"/>
    </row>
    <row r="29059" spans="19:21" x14ac:dyDescent="0.25">
      <c r="S29059" s="46"/>
      <c r="U29059" s="46"/>
    </row>
    <row r="29060" spans="19:21" x14ac:dyDescent="0.25">
      <c r="S29060" s="46"/>
      <c r="U29060" s="46"/>
    </row>
    <row r="29061" spans="19:21" x14ac:dyDescent="0.25">
      <c r="S29061" s="46"/>
      <c r="U29061" s="46"/>
    </row>
    <row r="29062" spans="19:21" x14ac:dyDescent="0.25">
      <c r="S29062" s="46"/>
      <c r="U29062" s="46"/>
    </row>
    <row r="29063" spans="19:21" x14ac:dyDescent="0.25">
      <c r="S29063" s="46"/>
      <c r="U29063" s="46"/>
    </row>
    <row r="29064" spans="19:21" x14ac:dyDescent="0.25">
      <c r="S29064" s="46"/>
      <c r="U29064" s="46"/>
    </row>
    <row r="29065" spans="19:21" x14ac:dyDescent="0.25">
      <c r="S29065" s="46"/>
      <c r="U29065" s="46"/>
    </row>
    <row r="29066" spans="19:21" x14ac:dyDescent="0.25">
      <c r="S29066" s="46"/>
      <c r="U29066" s="46"/>
    </row>
    <row r="29067" spans="19:21" x14ac:dyDescent="0.25">
      <c r="S29067" s="46"/>
      <c r="U29067" s="46"/>
    </row>
    <row r="29068" spans="19:21" x14ac:dyDescent="0.25">
      <c r="S29068" s="46"/>
      <c r="U29068" s="46"/>
    </row>
    <row r="29069" spans="19:21" x14ac:dyDescent="0.25">
      <c r="S29069" s="46"/>
      <c r="U29069" s="46"/>
    </row>
    <row r="29070" spans="19:21" x14ac:dyDescent="0.25">
      <c r="S29070" s="46"/>
      <c r="U29070" s="46"/>
    </row>
    <row r="29071" spans="19:21" x14ac:dyDescent="0.25">
      <c r="S29071" s="46"/>
      <c r="U29071" s="46"/>
    </row>
    <row r="29072" spans="19:21" x14ac:dyDescent="0.25">
      <c r="S29072" s="46"/>
      <c r="U29072" s="46"/>
    </row>
    <row r="29073" spans="19:21" x14ac:dyDescent="0.25">
      <c r="S29073" s="46"/>
      <c r="U29073" s="46"/>
    </row>
    <row r="29074" spans="19:21" x14ac:dyDescent="0.25">
      <c r="S29074" s="46"/>
      <c r="U29074" s="46"/>
    </row>
    <row r="29075" spans="19:21" x14ac:dyDescent="0.25">
      <c r="S29075" s="46"/>
      <c r="U29075" s="46"/>
    </row>
    <row r="29076" spans="19:21" x14ac:dyDescent="0.25">
      <c r="S29076" s="46"/>
      <c r="U29076" s="46"/>
    </row>
    <row r="29077" spans="19:21" x14ac:dyDescent="0.25">
      <c r="S29077" s="46"/>
      <c r="U29077" s="46"/>
    </row>
    <row r="29078" spans="19:21" x14ac:dyDescent="0.25">
      <c r="S29078" s="46"/>
      <c r="U29078" s="46"/>
    </row>
    <row r="29079" spans="19:21" x14ac:dyDescent="0.25">
      <c r="S29079" s="46"/>
      <c r="U29079" s="46"/>
    </row>
    <row r="29080" spans="19:21" x14ac:dyDescent="0.25">
      <c r="S29080" s="46"/>
      <c r="U29080" s="46"/>
    </row>
    <row r="29081" spans="19:21" x14ac:dyDescent="0.25">
      <c r="S29081" s="46"/>
      <c r="U29081" s="46"/>
    </row>
    <row r="29082" spans="19:21" x14ac:dyDescent="0.25">
      <c r="S29082" s="46"/>
      <c r="U29082" s="46"/>
    </row>
    <row r="29083" spans="19:21" x14ac:dyDescent="0.25">
      <c r="S29083" s="46"/>
      <c r="U29083" s="46"/>
    </row>
    <row r="29084" spans="19:21" x14ac:dyDescent="0.25">
      <c r="S29084" s="46"/>
      <c r="U29084" s="46"/>
    </row>
    <row r="29085" spans="19:21" x14ac:dyDescent="0.25">
      <c r="S29085" s="46"/>
      <c r="U29085" s="46"/>
    </row>
    <row r="29086" spans="19:21" x14ac:dyDescent="0.25">
      <c r="S29086" s="46"/>
      <c r="U29086" s="46"/>
    </row>
    <row r="29087" spans="19:21" x14ac:dyDescent="0.25">
      <c r="S29087" s="46"/>
      <c r="U29087" s="46"/>
    </row>
    <row r="29088" spans="19:21" x14ac:dyDescent="0.25">
      <c r="S29088" s="46"/>
      <c r="U29088" s="46"/>
    </row>
    <row r="29089" spans="19:21" x14ac:dyDescent="0.25">
      <c r="S29089" s="46"/>
      <c r="U29089" s="46"/>
    </row>
    <row r="29090" spans="19:21" x14ac:dyDescent="0.25">
      <c r="S29090" s="46"/>
      <c r="U29090" s="46"/>
    </row>
    <row r="29091" spans="19:21" x14ac:dyDescent="0.25">
      <c r="S29091" s="46"/>
      <c r="U29091" s="46"/>
    </row>
    <row r="29092" spans="19:21" x14ac:dyDescent="0.25">
      <c r="S29092" s="46"/>
      <c r="U29092" s="46"/>
    </row>
    <row r="29093" spans="19:21" x14ac:dyDescent="0.25">
      <c r="S29093" s="46"/>
      <c r="U29093" s="46"/>
    </row>
    <row r="29094" spans="19:21" x14ac:dyDescent="0.25">
      <c r="S29094" s="46"/>
      <c r="U29094" s="46"/>
    </row>
    <row r="29095" spans="19:21" x14ac:dyDescent="0.25">
      <c r="S29095" s="46"/>
      <c r="U29095" s="46"/>
    </row>
    <row r="29096" spans="19:21" x14ac:dyDescent="0.25">
      <c r="S29096" s="46"/>
      <c r="U29096" s="46"/>
    </row>
    <row r="29097" spans="19:21" x14ac:dyDescent="0.25">
      <c r="S29097" s="46"/>
      <c r="U29097" s="46"/>
    </row>
    <row r="29098" spans="19:21" x14ac:dyDescent="0.25">
      <c r="S29098" s="46"/>
      <c r="U29098" s="46"/>
    </row>
    <row r="29099" spans="19:21" x14ac:dyDescent="0.25">
      <c r="S29099" s="46"/>
      <c r="U29099" s="46"/>
    </row>
    <row r="29100" spans="19:21" x14ac:dyDescent="0.25">
      <c r="S29100" s="46"/>
      <c r="U29100" s="46"/>
    </row>
    <row r="29101" spans="19:21" x14ac:dyDescent="0.25">
      <c r="S29101" s="46"/>
      <c r="U29101" s="46"/>
    </row>
    <row r="29102" spans="19:21" x14ac:dyDescent="0.25">
      <c r="S29102" s="46"/>
      <c r="U29102" s="46"/>
    </row>
    <row r="29103" spans="19:21" x14ac:dyDescent="0.25">
      <c r="S29103" s="46"/>
      <c r="U29103" s="46"/>
    </row>
    <row r="29104" spans="19:21" x14ac:dyDescent="0.25">
      <c r="S29104" s="46"/>
      <c r="U29104" s="46"/>
    </row>
    <row r="29105" spans="19:21" x14ac:dyDescent="0.25">
      <c r="S29105" s="46"/>
      <c r="U29105" s="46"/>
    </row>
    <row r="29106" spans="19:21" x14ac:dyDescent="0.25">
      <c r="S29106" s="46"/>
      <c r="U29106" s="46"/>
    </row>
    <row r="29107" spans="19:21" x14ac:dyDescent="0.25">
      <c r="S29107" s="46"/>
      <c r="U29107" s="46"/>
    </row>
    <row r="29108" spans="19:21" x14ac:dyDescent="0.25">
      <c r="S29108" s="46"/>
      <c r="U29108" s="46"/>
    </row>
    <row r="29109" spans="19:21" x14ac:dyDescent="0.25">
      <c r="S29109" s="46"/>
      <c r="U29109" s="46"/>
    </row>
    <row r="29110" spans="19:21" x14ac:dyDescent="0.25">
      <c r="S29110" s="46"/>
      <c r="U29110" s="46"/>
    </row>
    <row r="29111" spans="19:21" x14ac:dyDescent="0.25">
      <c r="S29111" s="46"/>
      <c r="U29111" s="46"/>
    </row>
    <row r="29112" spans="19:21" x14ac:dyDescent="0.25">
      <c r="S29112" s="46"/>
      <c r="U29112" s="46"/>
    </row>
    <row r="29113" spans="19:21" x14ac:dyDescent="0.25">
      <c r="S29113" s="46"/>
      <c r="U29113" s="46"/>
    </row>
    <row r="29114" spans="19:21" x14ac:dyDescent="0.25">
      <c r="S29114" s="46"/>
      <c r="U29114" s="46"/>
    </row>
    <row r="29115" spans="19:21" x14ac:dyDescent="0.25">
      <c r="S29115" s="46"/>
      <c r="U29115" s="46"/>
    </row>
    <row r="29116" spans="19:21" x14ac:dyDescent="0.25">
      <c r="S29116" s="46"/>
      <c r="U29116" s="46"/>
    </row>
    <row r="29117" spans="19:21" x14ac:dyDescent="0.25">
      <c r="S29117" s="46"/>
      <c r="U29117" s="46"/>
    </row>
    <row r="29118" spans="19:21" x14ac:dyDescent="0.25">
      <c r="S29118" s="46"/>
      <c r="U29118" s="46"/>
    </row>
    <row r="29119" spans="19:21" x14ac:dyDescent="0.25">
      <c r="S29119" s="46"/>
      <c r="U29119" s="46"/>
    </row>
    <row r="29120" spans="19:21" x14ac:dyDescent="0.25">
      <c r="S29120" s="46"/>
      <c r="U29120" s="46"/>
    </row>
    <row r="29121" spans="19:21" x14ac:dyDescent="0.25">
      <c r="S29121" s="46"/>
      <c r="U29121" s="46"/>
    </row>
    <row r="29122" spans="19:21" x14ac:dyDescent="0.25">
      <c r="S29122" s="46"/>
      <c r="U29122" s="46"/>
    </row>
    <row r="29123" spans="19:21" x14ac:dyDescent="0.25">
      <c r="S29123" s="46"/>
      <c r="U29123" s="46"/>
    </row>
    <row r="29124" spans="19:21" x14ac:dyDescent="0.25">
      <c r="S29124" s="46"/>
      <c r="U29124" s="46"/>
    </row>
    <row r="29125" spans="19:21" x14ac:dyDescent="0.25">
      <c r="S29125" s="46"/>
      <c r="U29125" s="46"/>
    </row>
    <row r="29126" spans="19:21" x14ac:dyDescent="0.25">
      <c r="S29126" s="46"/>
      <c r="U29126" s="46"/>
    </row>
    <row r="29127" spans="19:21" x14ac:dyDescent="0.25">
      <c r="S29127" s="46"/>
      <c r="U29127" s="46"/>
    </row>
    <row r="29128" spans="19:21" x14ac:dyDescent="0.25">
      <c r="S29128" s="46"/>
      <c r="U29128" s="46"/>
    </row>
    <row r="29129" spans="19:21" x14ac:dyDescent="0.25">
      <c r="S29129" s="46"/>
      <c r="U29129" s="46"/>
    </row>
    <row r="29130" spans="19:21" x14ac:dyDescent="0.25">
      <c r="S29130" s="46"/>
      <c r="U29130" s="46"/>
    </row>
    <row r="29131" spans="19:21" x14ac:dyDescent="0.25">
      <c r="S29131" s="46"/>
      <c r="U29131" s="46"/>
    </row>
    <row r="29132" spans="19:21" x14ac:dyDescent="0.25">
      <c r="S29132" s="46"/>
      <c r="U29132" s="46"/>
    </row>
    <row r="29133" spans="19:21" x14ac:dyDescent="0.25">
      <c r="S29133" s="46"/>
      <c r="U29133" s="46"/>
    </row>
    <row r="29134" spans="19:21" x14ac:dyDescent="0.25">
      <c r="S29134" s="46"/>
      <c r="U29134" s="46"/>
    </row>
    <row r="29135" spans="19:21" x14ac:dyDescent="0.25">
      <c r="S29135" s="46"/>
      <c r="U29135" s="46"/>
    </row>
    <row r="29136" spans="19:21" x14ac:dyDescent="0.25">
      <c r="S29136" s="46"/>
      <c r="U29136" s="46"/>
    </row>
    <row r="29137" spans="19:21" x14ac:dyDescent="0.25">
      <c r="S29137" s="46"/>
      <c r="U29137" s="46"/>
    </row>
    <row r="29138" spans="19:21" x14ac:dyDescent="0.25">
      <c r="S29138" s="46"/>
      <c r="U29138" s="46"/>
    </row>
    <row r="29139" spans="19:21" x14ac:dyDescent="0.25">
      <c r="S29139" s="46"/>
      <c r="U29139" s="46"/>
    </row>
    <row r="29140" spans="19:21" x14ac:dyDescent="0.25">
      <c r="S29140" s="46"/>
      <c r="U29140" s="46"/>
    </row>
    <row r="29141" spans="19:21" x14ac:dyDescent="0.25">
      <c r="S29141" s="46"/>
      <c r="U29141" s="46"/>
    </row>
    <row r="29142" spans="19:21" x14ac:dyDescent="0.25">
      <c r="S29142" s="46"/>
      <c r="U29142" s="46"/>
    </row>
    <row r="29143" spans="19:21" x14ac:dyDescent="0.25">
      <c r="S29143" s="46"/>
      <c r="U29143" s="46"/>
    </row>
    <row r="29144" spans="19:21" x14ac:dyDescent="0.25">
      <c r="S29144" s="46"/>
      <c r="U29144" s="46"/>
    </row>
    <row r="29145" spans="19:21" x14ac:dyDescent="0.25">
      <c r="S29145" s="46"/>
      <c r="U29145" s="46"/>
    </row>
    <row r="29146" spans="19:21" x14ac:dyDescent="0.25">
      <c r="S29146" s="46"/>
      <c r="U29146" s="46"/>
    </row>
    <row r="29147" spans="19:21" x14ac:dyDescent="0.25">
      <c r="S29147" s="46"/>
      <c r="U29147" s="46"/>
    </row>
    <row r="29148" spans="19:21" x14ac:dyDescent="0.25">
      <c r="S29148" s="46"/>
      <c r="U29148" s="46"/>
    </row>
    <row r="29149" spans="19:21" x14ac:dyDescent="0.25">
      <c r="S29149" s="46"/>
      <c r="U29149" s="46"/>
    </row>
    <row r="29150" spans="19:21" x14ac:dyDescent="0.25">
      <c r="S29150" s="46"/>
      <c r="U29150" s="46"/>
    </row>
    <row r="29151" spans="19:21" x14ac:dyDescent="0.25">
      <c r="S29151" s="46"/>
      <c r="U29151" s="46"/>
    </row>
    <row r="29152" spans="19:21" x14ac:dyDescent="0.25">
      <c r="S29152" s="46"/>
      <c r="U29152" s="46"/>
    </row>
    <row r="29153" spans="19:21" x14ac:dyDescent="0.25">
      <c r="S29153" s="46"/>
      <c r="U29153" s="46"/>
    </row>
    <row r="29154" spans="19:21" x14ac:dyDescent="0.25">
      <c r="S29154" s="46"/>
      <c r="U29154" s="46"/>
    </row>
    <row r="29155" spans="19:21" x14ac:dyDescent="0.25">
      <c r="S29155" s="46"/>
      <c r="U29155" s="46"/>
    </row>
    <row r="29156" spans="19:21" x14ac:dyDescent="0.25">
      <c r="S29156" s="46"/>
      <c r="U29156" s="46"/>
    </row>
    <row r="29157" spans="19:21" x14ac:dyDescent="0.25">
      <c r="S29157" s="46"/>
      <c r="U29157" s="46"/>
    </row>
    <row r="29158" spans="19:21" x14ac:dyDescent="0.25">
      <c r="S29158" s="46"/>
      <c r="U29158" s="46"/>
    </row>
    <row r="29159" spans="19:21" x14ac:dyDescent="0.25">
      <c r="S29159" s="46"/>
      <c r="U29159" s="46"/>
    </row>
    <row r="29160" spans="19:21" x14ac:dyDescent="0.25">
      <c r="S29160" s="46"/>
      <c r="U29160" s="46"/>
    </row>
    <row r="29161" spans="19:21" x14ac:dyDescent="0.25">
      <c r="S29161" s="46"/>
      <c r="U29161" s="46"/>
    </row>
    <row r="29162" spans="19:21" x14ac:dyDescent="0.25">
      <c r="S29162" s="46"/>
      <c r="U29162" s="46"/>
    </row>
    <row r="29163" spans="19:21" x14ac:dyDescent="0.25">
      <c r="S29163" s="46"/>
      <c r="U29163" s="46"/>
    </row>
    <row r="29164" spans="19:21" x14ac:dyDescent="0.25">
      <c r="S29164" s="46"/>
      <c r="U29164" s="46"/>
    </row>
    <row r="29165" spans="19:21" x14ac:dyDescent="0.25">
      <c r="S29165" s="46"/>
      <c r="U29165" s="46"/>
    </row>
    <row r="29166" spans="19:21" x14ac:dyDescent="0.25">
      <c r="S29166" s="46"/>
      <c r="U29166" s="46"/>
    </row>
    <row r="29167" spans="19:21" x14ac:dyDescent="0.25">
      <c r="S29167" s="46"/>
      <c r="U29167" s="46"/>
    </row>
    <row r="29168" spans="19:21" x14ac:dyDescent="0.25">
      <c r="S29168" s="46"/>
      <c r="U29168" s="46"/>
    </row>
    <row r="29169" spans="19:21" x14ac:dyDescent="0.25">
      <c r="S29169" s="46"/>
      <c r="U29169" s="46"/>
    </row>
    <row r="29170" spans="19:21" x14ac:dyDescent="0.25">
      <c r="S29170" s="46"/>
      <c r="U29170" s="46"/>
    </row>
    <row r="29171" spans="19:21" x14ac:dyDescent="0.25">
      <c r="S29171" s="46"/>
      <c r="U29171" s="46"/>
    </row>
    <row r="29172" spans="19:21" x14ac:dyDescent="0.25">
      <c r="S29172" s="46"/>
      <c r="U29172" s="46"/>
    </row>
    <row r="29173" spans="19:21" x14ac:dyDescent="0.25">
      <c r="S29173" s="46"/>
      <c r="U29173" s="46"/>
    </row>
    <row r="29174" spans="19:21" x14ac:dyDescent="0.25">
      <c r="S29174" s="46"/>
      <c r="U29174" s="46"/>
    </row>
    <row r="29175" spans="19:21" x14ac:dyDescent="0.25">
      <c r="S29175" s="46"/>
      <c r="U29175" s="46"/>
    </row>
    <row r="29176" spans="19:21" x14ac:dyDescent="0.25">
      <c r="S29176" s="46"/>
      <c r="U29176" s="46"/>
    </row>
    <row r="29177" spans="19:21" x14ac:dyDescent="0.25">
      <c r="S29177" s="46"/>
      <c r="U29177" s="46"/>
    </row>
    <row r="29178" spans="19:21" x14ac:dyDescent="0.25">
      <c r="S29178" s="46"/>
      <c r="U29178" s="46"/>
    </row>
    <row r="29179" spans="19:21" x14ac:dyDescent="0.25">
      <c r="S29179" s="46"/>
      <c r="U29179" s="46"/>
    </row>
    <row r="29180" spans="19:21" x14ac:dyDescent="0.25">
      <c r="S29180" s="46"/>
      <c r="U29180" s="46"/>
    </row>
    <row r="29181" spans="19:21" x14ac:dyDescent="0.25">
      <c r="S29181" s="46"/>
      <c r="U29181" s="46"/>
    </row>
    <row r="29182" spans="19:21" x14ac:dyDescent="0.25">
      <c r="S29182" s="46"/>
      <c r="U29182" s="46"/>
    </row>
    <row r="29183" spans="19:21" x14ac:dyDescent="0.25">
      <c r="S29183" s="46"/>
      <c r="U29183" s="46"/>
    </row>
    <row r="29184" spans="19:21" x14ac:dyDescent="0.25">
      <c r="S29184" s="46"/>
      <c r="U29184" s="46"/>
    </row>
    <row r="29185" spans="19:21" x14ac:dyDescent="0.25">
      <c r="S29185" s="46"/>
      <c r="U29185" s="46"/>
    </row>
    <row r="29186" spans="19:21" x14ac:dyDescent="0.25">
      <c r="S29186" s="46"/>
      <c r="U29186" s="46"/>
    </row>
    <row r="29187" spans="19:21" x14ac:dyDescent="0.25">
      <c r="S29187" s="46"/>
      <c r="U29187" s="46"/>
    </row>
    <row r="29188" spans="19:21" x14ac:dyDescent="0.25">
      <c r="S29188" s="46"/>
      <c r="U29188" s="46"/>
    </row>
    <row r="29189" spans="19:21" x14ac:dyDescent="0.25">
      <c r="S29189" s="46"/>
      <c r="U29189" s="46"/>
    </row>
    <row r="29190" spans="19:21" x14ac:dyDescent="0.25">
      <c r="S29190" s="46"/>
      <c r="U29190" s="46"/>
    </row>
    <row r="29191" spans="19:21" x14ac:dyDescent="0.25">
      <c r="S29191" s="46"/>
      <c r="U29191" s="46"/>
    </row>
    <row r="29192" spans="19:21" x14ac:dyDescent="0.25">
      <c r="S29192" s="46"/>
      <c r="U29192" s="46"/>
    </row>
    <row r="29193" spans="19:21" x14ac:dyDescent="0.25">
      <c r="S29193" s="46"/>
      <c r="U29193" s="46"/>
    </row>
    <row r="29194" spans="19:21" x14ac:dyDescent="0.25">
      <c r="S29194" s="46"/>
      <c r="U29194" s="46"/>
    </row>
    <row r="29195" spans="19:21" x14ac:dyDescent="0.25">
      <c r="S29195" s="46"/>
      <c r="U29195" s="46"/>
    </row>
    <row r="29196" spans="19:21" x14ac:dyDescent="0.25">
      <c r="S29196" s="46"/>
      <c r="U29196" s="46"/>
    </row>
    <row r="29197" spans="19:21" x14ac:dyDescent="0.25">
      <c r="S29197" s="46"/>
      <c r="U29197" s="46"/>
    </row>
    <row r="29198" spans="19:21" x14ac:dyDescent="0.25">
      <c r="S29198" s="46"/>
      <c r="U29198" s="46"/>
    </row>
    <row r="29199" spans="19:21" x14ac:dyDescent="0.25">
      <c r="S29199" s="46"/>
      <c r="U29199" s="46"/>
    </row>
    <row r="29200" spans="19:21" x14ac:dyDescent="0.25">
      <c r="S29200" s="46"/>
      <c r="U29200" s="46"/>
    </row>
    <row r="29201" spans="19:21" x14ac:dyDescent="0.25">
      <c r="S29201" s="46"/>
      <c r="U29201" s="46"/>
    </row>
    <row r="29202" spans="19:21" x14ac:dyDescent="0.25">
      <c r="S29202" s="46"/>
      <c r="U29202" s="46"/>
    </row>
    <row r="29203" spans="19:21" x14ac:dyDescent="0.25">
      <c r="S29203" s="46"/>
      <c r="U29203" s="46"/>
    </row>
    <row r="29204" spans="19:21" x14ac:dyDescent="0.25">
      <c r="S29204" s="46"/>
      <c r="U29204" s="46"/>
    </row>
    <row r="29205" spans="19:21" x14ac:dyDescent="0.25">
      <c r="S29205" s="46"/>
      <c r="U29205" s="46"/>
    </row>
    <row r="29206" spans="19:21" x14ac:dyDescent="0.25">
      <c r="S29206" s="46"/>
      <c r="U29206" s="46"/>
    </row>
    <row r="29207" spans="19:21" x14ac:dyDescent="0.25">
      <c r="S29207" s="46"/>
      <c r="U29207" s="46"/>
    </row>
    <row r="29208" spans="19:21" x14ac:dyDescent="0.25">
      <c r="S29208" s="46"/>
      <c r="U29208" s="46"/>
    </row>
    <row r="29209" spans="19:21" x14ac:dyDescent="0.25">
      <c r="S29209" s="46"/>
      <c r="U29209" s="46"/>
    </row>
    <row r="29210" spans="19:21" x14ac:dyDescent="0.25">
      <c r="S29210" s="46"/>
      <c r="U29210" s="46"/>
    </row>
    <row r="29211" spans="19:21" x14ac:dyDescent="0.25">
      <c r="S29211" s="46"/>
      <c r="U29211" s="46"/>
    </row>
    <row r="29212" spans="19:21" x14ac:dyDescent="0.25">
      <c r="S29212" s="46"/>
      <c r="U29212" s="46"/>
    </row>
    <row r="29213" spans="19:21" x14ac:dyDescent="0.25">
      <c r="S29213" s="46"/>
      <c r="U29213" s="46"/>
    </row>
    <row r="29214" spans="19:21" x14ac:dyDescent="0.25">
      <c r="S29214" s="46"/>
      <c r="U29214" s="46"/>
    </row>
    <row r="29215" spans="19:21" x14ac:dyDescent="0.25">
      <c r="S29215" s="46"/>
      <c r="U29215" s="46"/>
    </row>
    <row r="29216" spans="19:21" x14ac:dyDescent="0.25">
      <c r="S29216" s="46"/>
      <c r="U29216" s="46"/>
    </row>
    <row r="29217" spans="19:21" x14ac:dyDescent="0.25">
      <c r="S29217" s="46"/>
      <c r="U29217" s="46"/>
    </row>
    <row r="29218" spans="19:21" x14ac:dyDescent="0.25">
      <c r="S29218" s="46"/>
      <c r="U29218" s="46"/>
    </row>
    <row r="29219" spans="19:21" x14ac:dyDescent="0.25">
      <c r="S29219" s="46"/>
      <c r="U29219" s="46"/>
    </row>
    <row r="29220" spans="19:21" x14ac:dyDescent="0.25">
      <c r="S29220" s="46"/>
      <c r="U29220" s="46"/>
    </row>
    <row r="29221" spans="19:21" x14ac:dyDescent="0.25">
      <c r="S29221" s="46"/>
      <c r="U29221" s="46"/>
    </row>
    <row r="29222" spans="19:21" x14ac:dyDescent="0.25">
      <c r="S29222" s="46"/>
      <c r="U29222" s="46"/>
    </row>
    <row r="29223" spans="19:21" x14ac:dyDescent="0.25">
      <c r="S29223" s="46"/>
      <c r="U29223" s="46"/>
    </row>
    <row r="29224" spans="19:21" x14ac:dyDescent="0.25">
      <c r="S29224" s="46"/>
      <c r="U29224" s="46"/>
    </row>
    <row r="29225" spans="19:21" x14ac:dyDescent="0.25">
      <c r="S29225" s="46"/>
      <c r="U29225" s="46"/>
    </row>
    <row r="29226" spans="19:21" x14ac:dyDescent="0.25">
      <c r="S29226" s="46"/>
      <c r="U29226" s="46"/>
    </row>
    <row r="29227" spans="19:21" x14ac:dyDescent="0.25">
      <c r="S29227" s="46"/>
      <c r="U29227" s="46"/>
    </row>
    <row r="29228" spans="19:21" x14ac:dyDescent="0.25">
      <c r="S29228" s="46"/>
      <c r="U29228" s="46"/>
    </row>
    <row r="29229" spans="19:21" x14ac:dyDescent="0.25">
      <c r="S29229" s="46"/>
      <c r="U29229" s="46"/>
    </row>
    <row r="29230" spans="19:21" x14ac:dyDescent="0.25">
      <c r="S29230" s="46"/>
      <c r="U29230" s="46"/>
    </row>
    <row r="29231" spans="19:21" x14ac:dyDescent="0.25">
      <c r="S29231" s="46"/>
      <c r="U29231" s="46"/>
    </row>
    <row r="29232" spans="19:21" x14ac:dyDescent="0.25">
      <c r="S29232" s="46"/>
      <c r="U29232" s="46"/>
    </row>
    <row r="29233" spans="19:21" x14ac:dyDescent="0.25">
      <c r="S29233" s="46"/>
      <c r="U29233" s="46"/>
    </row>
    <row r="29234" spans="19:21" x14ac:dyDescent="0.25">
      <c r="S29234" s="46"/>
      <c r="U29234" s="46"/>
    </row>
    <row r="29235" spans="19:21" x14ac:dyDescent="0.25">
      <c r="S29235" s="46"/>
      <c r="U29235" s="46"/>
    </row>
    <row r="29236" spans="19:21" x14ac:dyDescent="0.25">
      <c r="S29236" s="46"/>
      <c r="U29236" s="46"/>
    </row>
    <row r="29237" spans="19:21" x14ac:dyDescent="0.25">
      <c r="S29237" s="46"/>
      <c r="U29237" s="46"/>
    </row>
    <row r="29238" spans="19:21" x14ac:dyDescent="0.25">
      <c r="S29238" s="46"/>
      <c r="U29238" s="46"/>
    </row>
    <row r="29239" spans="19:21" x14ac:dyDescent="0.25">
      <c r="S29239" s="46"/>
      <c r="U29239" s="46"/>
    </row>
    <row r="29240" spans="19:21" x14ac:dyDescent="0.25">
      <c r="S29240" s="46"/>
      <c r="U29240" s="46"/>
    </row>
    <row r="29241" spans="19:21" x14ac:dyDescent="0.25">
      <c r="S29241" s="46"/>
      <c r="U29241" s="46"/>
    </row>
    <row r="29242" spans="19:21" x14ac:dyDescent="0.25">
      <c r="S29242" s="46"/>
      <c r="U29242" s="46"/>
    </row>
    <row r="29243" spans="19:21" x14ac:dyDescent="0.25">
      <c r="S29243" s="46"/>
      <c r="U29243" s="46"/>
    </row>
    <row r="29244" spans="19:21" x14ac:dyDescent="0.25">
      <c r="S29244" s="46"/>
      <c r="U29244" s="46"/>
    </row>
    <row r="29245" spans="19:21" x14ac:dyDescent="0.25">
      <c r="S29245" s="46"/>
      <c r="U29245" s="46"/>
    </row>
    <row r="29246" spans="19:21" x14ac:dyDescent="0.25">
      <c r="S29246" s="46"/>
      <c r="U29246" s="46"/>
    </row>
    <row r="29247" spans="19:21" x14ac:dyDescent="0.25">
      <c r="S29247" s="46"/>
      <c r="U29247" s="46"/>
    </row>
    <row r="29248" spans="19:21" x14ac:dyDescent="0.25">
      <c r="S29248" s="46"/>
      <c r="U29248" s="46"/>
    </row>
    <row r="29249" spans="19:21" x14ac:dyDescent="0.25">
      <c r="S29249" s="46"/>
      <c r="U29249" s="46"/>
    </row>
    <row r="29250" spans="19:21" x14ac:dyDescent="0.25">
      <c r="S29250" s="46"/>
      <c r="U29250" s="46"/>
    </row>
    <row r="29251" spans="19:21" x14ac:dyDescent="0.25">
      <c r="S29251" s="46"/>
      <c r="U29251" s="46"/>
    </row>
    <row r="29252" spans="19:21" x14ac:dyDescent="0.25">
      <c r="S29252" s="46"/>
      <c r="U29252" s="46"/>
    </row>
    <row r="29253" spans="19:21" x14ac:dyDescent="0.25">
      <c r="S29253" s="46"/>
      <c r="U29253" s="46"/>
    </row>
    <row r="29254" spans="19:21" x14ac:dyDescent="0.25">
      <c r="S29254" s="46"/>
      <c r="U29254" s="46"/>
    </row>
    <row r="29255" spans="19:21" x14ac:dyDescent="0.25">
      <c r="S29255" s="46"/>
      <c r="U29255" s="46"/>
    </row>
    <row r="29256" spans="19:21" x14ac:dyDescent="0.25">
      <c r="S29256" s="46"/>
      <c r="U29256" s="46"/>
    </row>
    <row r="29257" spans="19:21" x14ac:dyDescent="0.25">
      <c r="S29257" s="46"/>
      <c r="U29257" s="46"/>
    </row>
    <row r="29258" spans="19:21" x14ac:dyDescent="0.25">
      <c r="S29258" s="46"/>
      <c r="U29258" s="46"/>
    </row>
    <row r="29259" spans="19:21" x14ac:dyDescent="0.25">
      <c r="S29259" s="46"/>
      <c r="U29259" s="46"/>
    </row>
    <row r="29260" spans="19:21" x14ac:dyDescent="0.25">
      <c r="S29260" s="46"/>
      <c r="U29260" s="46"/>
    </row>
    <row r="29261" spans="19:21" x14ac:dyDescent="0.25">
      <c r="S29261" s="46"/>
      <c r="U29261" s="46"/>
    </row>
    <row r="29262" spans="19:21" x14ac:dyDescent="0.25">
      <c r="S29262" s="46"/>
      <c r="U29262" s="46"/>
    </row>
    <row r="29263" spans="19:21" x14ac:dyDescent="0.25">
      <c r="S29263" s="46"/>
      <c r="U29263" s="46"/>
    </row>
    <row r="29264" spans="19:21" x14ac:dyDescent="0.25">
      <c r="S29264" s="46"/>
      <c r="U29264" s="46"/>
    </row>
    <row r="29265" spans="19:21" x14ac:dyDescent="0.25">
      <c r="S29265" s="46"/>
      <c r="U29265" s="46"/>
    </row>
    <row r="29266" spans="19:21" x14ac:dyDescent="0.25">
      <c r="S29266" s="46"/>
      <c r="U29266" s="46"/>
    </row>
    <row r="29267" spans="19:21" x14ac:dyDescent="0.25">
      <c r="S29267" s="46"/>
      <c r="U29267" s="46"/>
    </row>
    <row r="29268" spans="19:21" x14ac:dyDescent="0.25">
      <c r="S29268" s="46"/>
      <c r="U29268" s="46"/>
    </row>
    <row r="29269" spans="19:21" x14ac:dyDescent="0.25">
      <c r="S29269" s="46"/>
      <c r="U29269" s="46"/>
    </row>
    <row r="29270" spans="19:21" x14ac:dyDescent="0.25">
      <c r="S29270" s="46"/>
      <c r="U29270" s="46"/>
    </row>
    <row r="29271" spans="19:21" x14ac:dyDescent="0.25">
      <c r="S29271" s="46"/>
      <c r="U29271" s="46"/>
    </row>
    <row r="29272" spans="19:21" x14ac:dyDescent="0.25">
      <c r="S29272" s="46"/>
      <c r="U29272" s="46"/>
    </row>
    <row r="29273" spans="19:21" x14ac:dyDescent="0.25">
      <c r="S29273" s="46"/>
      <c r="U29273" s="46"/>
    </row>
    <row r="29274" spans="19:21" x14ac:dyDescent="0.25">
      <c r="S29274" s="46"/>
      <c r="U29274" s="46"/>
    </row>
    <row r="29275" spans="19:21" x14ac:dyDescent="0.25">
      <c r="S29275" s="46"/>
      <c r="U29275" s="46"/>
    </row>
    <row r="29276" spans="19:21" x14ac:dyDescent="0.25">
      <c r="S29276" s="46"/>
      <c r="U29276" s="46"/>
    </row>
    <row r="29277" spans="19:21" x14ac:dyDescent="0.25">
      <c r="S29277" s="46"/>
      <c r="U29277" s="46"/>
    </row>
    <row r="29278" spans="19:21" x14ac:dyDescent="0.25">
      <c r="S29278" s="46"/>
      <c r="U29278" s="46"/>
    </row>
    <row r="29279" spans="19:21" x14ac:dyDescent="0.25">
      <c r="S29279" s="46"/>
      <c r="U29279" s="46"/>
    </row>
    <row r="29280" spans="19:21" x14ac:dyDescent="0.25">
      <c r="S29280" s="46"/>
      <c r="U29280" s="46"/>
    </row>
    <row r="29281" spans="19:21" x14ac:dyDescent="0.25">
      <c r="S29281" s="46"/>
      <c r="U29281" s="46"/>
    </row>
    <row r="29282" spans="19:21" x14ac:dyDescent="0.25">
      <c r="S29282" s="46"/>
      <c r="U29282" s="46"/>
    </row>
    <row r="29283" spans="19:21" x14ac:dyDescent="0.25">
      <c r="S29283" s="46"/>
      <c r="U29283" s="46"/>
    </row>
    <row r="29284" spans="19:21" x14ac:dyDescent="0.25">
      <c r="S29284" s="46"/>
      <c r="U29284" s="46"/>
    </row>
    <row r="29285" spans="19:21" x14ac:dyDescent="0.25">
      <c r="S29285" s="46"/>
      <c r="U29285" s="46"/>
    </row>
    <row r="29286" spans="19:21" x14ac:dyDescent="0.25">
      <c r="S29286" s="46"/>
      <c r="U29286" s="46"/>
    </row>
    <row r="29287" spans="19:21" x14ac:dyDescent="0.25">
      <c r="S29287" s="46"/>
      <c r="U29287" s="46"/>
    </row>
    <row r="29288" spans="19:21" x14ac:dyDescent="0.25">
      <c r="S29288" s="46"/>
      <c r="U29288" s="46"/>
    </row>
    <row r="29289" spans="19:21" x14ac:dyDescent="0.25">
      <c r="S29289" s="46"/>
      <c r="U29289" s="46"/>
    </row>
    <row r="29290" spans="19:21" x14ac:dyDescent="0.25">
      <c r="S29290" s="46"/>
      <c r="U29290" s="46"/>
    </row>
    <row r="29291" spans="19:21" x14ac:dyDescent="0.25">
      <c r="S29291" s="46"/>
      <c r="U29291" s="46"/>
    </row>
    <row r="29292" spans="19:21" x14ac:dyDescent="0.25">
      <c r="S29292" s="46"/>
      <c r="U29292" s="46"/>
    </row>
    <row r="29293" spans="19:21" x14ac:dyDescent="0.25">
      <c r="S29293" s="46"/>
      <c r="U29293" s="46"/>
    </row>
    <row r="29294" spans="19:21" x14ac:dyDescent="0.25">
      <c r="S29294" s="46"/>
      <c r="U29294" s="46"/>
    </row>
    <row r="29295" spans="19:21" x14ac:dyDescent="0.25">
      <c r="S29295" s="46"/>
      <c r="U29295" s="46"/>
    </row>
    <row r="29296" spans="19:21" x14ac:dyDescent="0.25">
      <c r="S29296" s="46"/>
      <c r="U29296" s="46"/>
    </row>
    <row r="29297" spans="19:21" x14ac:dyDescent="0.25">
      <c r="S29297" s="46"/>
      <c r="U29297" s="46"/>
    </row>
    <row r="29298" spans="19:21" x14ac:dyDescent="0.25">
      <c r="S29298" s="46"/>
      <c r="U29298" s="46"/>
    </row>
    <row r="29299" spans="19:21" x14ac:dyDescent="0.25">
      <c r="S29299" s="46"/>
      <c r="U29299" s="46"/>
    </row>
    <row r="29300" spans="19:21" x14ac:dyDescent="0.25">
      <c r="S29300" s="46"/>
      <c r="U29300" s="46"/>
    </row>
    <row r="29301" spans="19:21" x14ac:dyDescent="0.25">
      <c r="S29301" s="46"/>
      <c r="U29301" s="46"/>
    </row>
    <row r="29302" spans="19:21" x14ac:dyDescent="0.25">
      <c r="S29302" s="46"/>
      <c r="U29302" s="46"/>
    </row>
    <row r="29303" spans="19:21" x14ac:dyDescent="0.25">
      <c r="S29303" s="46"/>
      <c r="U29303" s="46"/>
    </row>
    <row r="29304" spans="19:21" x14ac:dyDescent="0.25">
      <c r="S29304" s="46"/>
      <c r="U29304" s="46"/>
    </row>
    <row r="29305" spans="19:21" x14ac:dyDescent="0.25">
      <c r="S29305" s="46"/>
      <c r="U29305" s="46"/>
    </row>
    <row r="29306" spans="19:21" x14ac:dyDescent="0.25">
      <c r="S29306" s="46"/>
      <c r="U29306" s="46"/>
    </row>
    <row r="29307" spans="19:21" x14ac:dyDescent="0.25">
      <c r="S29307" s="46"/>
      <c r="U29307" s="46"/>
    </row>
    <row r="29308" spans="19:21" x14ac:dyDescent="0.25">
      <c r="S29308" s="46"/>
      <c r="U29308" s="46"/>
    </row>
    <row r="29309" spans="19:21" x14ac:dyDescent="0.25">
      <c r="S29309" s="46"/>
      <c r="U29309" s="46"/>
    </row>
    <row r="29310" spans="19:21" x14ac:dyDescent="0.25">
      <c r="S29310" s="46"/>
      <c r="U29310" s="46"/>
    </row>
    <row r="29311" spans="19:21" x14ac:dyDescent="0.25">
      <c r="S29311" s="46"/>
      <c r="U29311" s="46"/>
    </row>
    <row r="29312" spans="19:21" x14ac:dyDescent="0.25">
      <c r="S29312" s="46"/>
      <c r="U29312" s="46"/>
    </row>
    <row r="29313" spans="19:21" x14ac:dyDescent="0.25">
      <c r="S29313" s="46"/>
      <c r="U29313" s="46"/>
    </row>
    <row r="29314" spans="19:21" x14ac:dyDescent="0.25">
      <c r="S29314" s="46"/>
      <c r="U29314" s="46"/>
    </row>
    <row r="29315" spans="19:21" x14ac:dyDescent="0.25">
      <c r="S29315" s="46"/>
      <c r="U29315" s="46"/>
    </row>
    <row r="29316" spans="19:21" x14ac:dyDescent="0.25">
      <c r="S29316" s="46"/>
      <c r="U29316" s="46"/>
    </row>
    <row r="29317" spans="19:21" x14ac:dyDescent="0.25">
      <c r="S29317" s="46"/>
      <c r="U29317" s="46"/>
    </row>
    <row r="29318" spans="19:21" x14ac:dyDescent="0.25">
      <c r="S29318" s="46"/>
      <c r="U29318" s="46"/>
    </row>
    <row r="29319" spans="19:21" x14ac:dyDescent="0.25">
      <c r="S29319" s="46"/>
      <c r="U29319" s="46"/>
    </row>
    <row r="29320" spans="19:21" x14ac:dyDescent="0.25">
      <c r="S29320" s="46"/>
      <c r="U29320" s="46"/>
    </row>
    <row r="29321" spans="19:21" x14ac:dyDescent="0.25">
      <c r="S29321" s="46"/>
      <c r="U29321" s="46"/>
    </row>
    <row r="29322" spans="19:21" x14ac:dyDescent="0.25">
      <c r="S29322" s="46"/>
      <c r="U29322" s="46"/>
    </row>
    <row r="29323" spans="19:21" x14ac:dyDescent="0.25">
      <c r="S29323" s="46"/>
      <c r="U29323" s="46"/>
    </row>
    <row r="29324" spans="19:21" x14ac:dyDescent="0.25">
      <c r="S29324" s="46"/>
      <c r="U29324" s="46"/>
    </row>
    <row r="29325" spans="19:21" x14ac:dyDescent="0.25">
      <c r="S29325" s="46"/>
      <c r="U29325" s="46"/>
    </row>
    <row r="29326" spans="19:21" x14ac:dyDescent="0.25">
      <c r="S29326" s="46"/>
      <c r="U29326" s="46"/>
    </row>
    <row r="29327" spans="19:21" x14ac:dyDescent="0.25">
      <c r="S29327" s="46"/>
      <c r="U29327" s="46"/>
    </row>
    <row r="29328" spans="19:21" x14ac:dyDescent="0.25">
      <c r="S29328" s="46"/>
      <c r="U29328" s="46"/>
    </row>
    <row r="29329" spans="19:21" x14ac:dyDescent="0.25">
      <c r="S29329" s="46"/>
      <c r="U29329" s="46"/>
    </row>
    <row r="29330" spans="19:21" x14ac:dyDescent="0.25">
      <c r="S29330" s="46"/>
      <c r="U29330" s="46"/>
    </row>
    <row r="29331" spans="19:21" x14ac:dyDescent="0.25">
      <c r="S29331" s="46"/>
      <c r="U29331" s="46"/>
    </row>
    <row r="29332" spans="19:21" x14ac:dyDescent="0.25">
      <c r="S29332" s="46"/>
      <c r="U29332" s="46"/>
    </row>
    <row r="29333" spans="19:21" x14ac:dyDescent="0.25">
      <c r="S29333" s="46"/>
      <c r="U29333" s="46"/>
    </row>
    <row r="29334" spans="19:21" x14ac:dyDescent="0.25">
      <c r="S29334" s="46"/>
      <c r="U29334" s="46"/>
    </row>
    <row r="29335" spans="19:21" x14ac:dyDescent="0.25">
      <c r="S29335" s="46"/>
      <c r="U29335" s="46"/>
    </row>
    <row r="29336" spans="19:21" x14ac:dyDescent="0.25">
      <c r="S29336" s="46"/>
      <c r="U29336" s="46"/>
    </row>
    <row r="29337" spans="19:21" x14ac:dyDescent="0.25">
      <c r="S29337" s="46"/>
      <c r="U29337" s="46"/>
    </row>
    <row r="29338" spans="19:21" x14ac:dyDescent="0.25">
      <c r="S29338" s="46"/>
      <c r="U29338" s="46"/>
    </row>
    <row r="29339" spans="19:21" x14ac:dyDescent="0.25">
      <c r="S29339" s="46"/>
      <c r="U29339" s="46"/>
    </row>
    <row r="29340" spans="19:21" x14ac:dyDescent="0.25">
      <c r="S29340" s="46"/>
      <c r="U29340" s="46"/>
    </row>
    <row r="29341" spans="19:21" x14ac:dyDescent="0.25">
      <c r="S29341" s="46"/>
      <c r="U29341" s="46"/>
    </row>
    <row r="29342" spans="19:21" x14ac:dyDescent="0.25">
      <c r="S29342" s="46"/>
      <c r="U29342" s="46"/>
    </row>
    <row r="29343" spans="19:21" x14ac:dyDescent="0.25">
      <c r="S29343" s="46"/>
      <c r="U29343" s="46"/>
    </row>
    <row r="29344" spans="19:21" x14ac:dyDescent="0.25">
      <c r="S29344" s="46"/>
      <c r="U29344" s="46"/>
    </row>
    <row r="29345" spans="19:21" x14ac:dyDescent="0.25">
      <c r="S29345" s="46"/>
      <c r="U29345" s="46"/>
    </row>
    <row r="29346" spans="19:21" x14ac:dyDescent="0.25">
      <c r="S29346" s="46"/>
      <c r="U29346" s="46"/>
    </row>
    <row r="29347" spans="19:21" x14ac:dyDescent="0.25">
      <c r="S29347" s="46"/>
      <c r="U29347" s="46"/>
    </row>
    <row r="29348" spans="19:21" x14ac:dyDescent="0.25">
      <c r="S29348" s="46"/>
      <c r="U29348" s="46"/>
    </row>
    <row r="29349" spans="19:21" x14ac:dyDescent="0.25">
      <c r="S29349" s="46"/>
      <c r="U29349" s="46"/>
    </row>
    <row r="29350" spans="19:21" x14ac:dyDescent="0.25">
      <c r="S29350" s="46"/>
      <c r="U29350" s="46"/>
    </row>
    <row r="29351" spans="19:21" x14ac:dyDescent="0.25">
      <c r="S29351" s="46"/>
      <c r="U29351" s="46"/>
    </row>
    <row r="29352" spans="19:21" x14ac:dyDescent="0.25">
      <c r="S29352" s="46"/>
      <c r="U29352" s="46"/>
    </row>
    <row r="29353" spans="19:21" x14ac:dyDescent="0.25">
      <c r="S29353" s="46"/>
      <c r="U29353" s="46"/>
    </row>
    <row r="29354" spans="19:21" x14ac:dyDescent="0.25">
      <c r="S29354" s="46"/>
      <c r="U29354" s="46"/>
    </row>
    <row r="29355" spans="19:21" x14ac:dyDescent="0.25">
      <c r="S29355" s="46"/>
      <c r="U29355" s="46"/>
    </row>
    <row r="29356" spans="19:21" x14ac:dyDescent="0.25">
      <c r="S29356" s="46"/>
      <c r="U29356" s="46"/>
    </row>
    <row r="29357" spans="19:21" x14ac:dyDescent="0.25">
      <c r="S29357" s="46"/>
      <c r="U29357" s="46"/>
    </row>
    <row r="29358" spans="19:21" x14ac:dyDescent="0.25">
      <c r="S29358" s="46"/>
      <c r="U29358" s="46"/>
    </row>
    <row r="29359" spans="19:21" x14ac:dyDescent="0.25">
      <c r="S29359" s="46"/>
      <c r="U29359" s="46"/>
    </row>
    <row r="29360" spans="19:21" x14ac:dyDescent="0.25">
      <c r="S29360" s="46"/>
      <c r="U29360" s="46"/>
    </row>
    <row r="29361" spans="19:21" x14ac:dyDescent="0.25">
      <c r="S29361" s="46"/>
      <c r="U29361" s="46"/>
    </row>
    <row r="29362" spans="19:21" x14ac:dyDescent="0.25">
      <c r="S29362" s="46"/>
      <c r="U29362" s="46"/>
    </row>
    <row r="29363" spans="19:21" x14ac:dyDescent="0.25">
      <c r="S29363" s="46"/>
      <c r="U29363" s="46"/>
    </row>
    <row r="29364" spans="19:21" x14ac:dyDescent="0.25">
      <c r="S29364" s="46"/>
      <c r="U29364" s="46"/>
    </row>
    <row r="29365" spans="19:21" x14ac:dyDescent="0.25">
      <c r="S29365" s="46"/>
      <c r="U29365" s="46"/>
    </row>
    <row r="29366" spans="19:21" x14ac:dyDescent="0.25">
      <c r="S29366" s="46"/>
      <c r="U29366" s="46"/>
    </row>
    <row r="29367" spans="19:21" x14ac:dyDescent="0.25">
      <c r="S29367" s="46"/>
      <c r="U29367" s="46"/>
    </row>
    <row r="29368" spans="19:21" x14ac:dyDescent="0.25">
      <c r="S29368" s="46"/>
      <c r="U29368" s="46"/>
    </row>
    <row r="29369" spans="19:21" x14ac:dyDescent="0.25">
      <c r="S29369" s="46"/>
      <c r="U29369" s="46"/>
    </row>
    <row r="29370" spans="19:21" x14ac:dyDescent="0.25">
      <c r="S29370" s="46"/>
      <c r="U29370" s="46"/>
    </row>
    <row r="29371" spans="19:21" x14ac:dyDescent="0.25">
      <c r="S29371" s="46"/>
      <c r="U29371" s="46"/>
    </row>
    <row r="29372" spans="19:21" x14ac:dyDescent="0.25">
      <c r="S29372" s="46"/>
      <c r="U29372" s="46"/>
    </row>
    <row r="29373" spans="19:21" x14ac:dyDescent="0.25">
      <c r="S29373" s="46"/>
      <c r="U29373" s="46"/>
    </row>
    <row r="29374" spans="19:21" x14ac:dyDescent="0.25">
      <c r="S29374" s="46"/>
      <c r="U29374" s="46"/>
    </row>
    <row r="29375" spans="19:21" x14ac:dyDescent="0.25">
      <c r="S29375" s="46"/>
      <c r="U29375" s="46"/>
    </row>
    <row r="29376" spans="19:21" x14ac:dyDescent="0.25">
      <c r="S29376" s="46"/>
      <c r="U29376" s="46"/>
    </row>
    <row r="29377" spans="19:21" x14ac:dyDescent="0.25">
      <c r="S29377" s="46"/>
      <c r="U29377" s="46"/>
    </row>
    <row r="29378" spans="19:21" x14ac:dyDescent="0.25">
      <c r="S29378" s="46"/>
      <c r="U29378" s="46"/>
    </row>
    <row r="29379" spans="19:21" x14ac:dyDescent="0.25">
      <c r="S29379" s="46"/>
      <c r="U29379" s="46"/>
    </row>
    <row r="29380" spans="19:21" x14ac:dyDescent="0.25">
      <c r="S29380" s="46"/>
      <c r="U29380" s="46"/>
    </row>
    <row r="29381" spans="19:21" x14ac:dyDescent="0.25">
      <c r="S29381" s="46"/>
      <c r="U29381" s="46"/>
    </row>
    <row r="29382" spans="19:21" x14ac:dyDescent="0.25">
      <c r="S29382" s="46"/>
      <c r="U29382" s="46"/>
    </row>
    <row r="29383" spans="19:21" x14ac:dyDescent="0.25">
      <c r="S29383" s="46"/>
      <c r="U29383" s="46"/>
    </row>
    <row r="29384" spans="19:21" x14ac:dyDescent="0.25">
      <c r="S29384" s="46"/>
      <c r="U29384" s="46"/>
    </row>
    <row r="29385" spans="19:21" x14ac:dyDescent="0.25">
      <c r="S29385" s="46"/>
      <c r="U29385" s="46"/>
    </row>
    <row r="29386" spans="19:21" x14ac:dyDescent="0.25">
      <c r="S29386" s="46"/>
      <c r="U29386" s="46"/>
    </row>
    <row r="29387" spans="19:21" x14ac:dyDescent="0.25">
      <c r="S29387" s="46"/>
      <c r="U29387" s="46"/>
    </row>
    <row r="29388" spans="19:21" x14ac:dyDescent="0.25">
      <c r="S29388" s="46"/>
      <c r="U29388" s="46"/>
    </row>
    <row r="29389" spans="19:21" x14ac:dyDescent="0.25">
      <c r="S29389" s="46"/>
      <c r="U29389" s="46"/>
    </row>
    <row r="29390" spans="19:21" x14ac:dyDescent="0.25">
      <c r="S29390" s="46"/>
      <c r="U29390" s="46"/>
    </row>
    <row r="29391" spans="19:21" x14ac:dyDescent="0.25">
      <c r="S29391" s="46"/>
      <c r="U29391" s="46"/>
    </row>
    <row r="29392" spans="19:21" x14ac:dyDescent="0.25">
      <c r="S29392" s="46"/>
      <c r="U29392" s="46"/>
    </row>
    <row r="29393" spans="19:21" x14ac:dyDescent="0.25">
      <c r="S29393" s="46"/>
      <c r="U29393" s="46"/>
    </row>
    <row r="29394" spans="19:21" x14ac:dyDescent="0.25">
      <c r="S29394" s="46"/>
      <c r="U29394" s="46"/>
    </row>
    <row r="29395" spans="19:21" x14ac:dyDescent="0.25">
      <c r="S29395" s="46"/>
      <c r="U29395" s="46"/>
    </row>
    <row r="29396" spans="19:21" x14ac:dyDescent="0.25">
      <c r="S29396" s="46"/>
      <c r="U29396" s="46"/>
    </row>
    <row r="29397" spans="19:21" x14ac:dyDescent="0.25">
      <c r="S29397" s="46"/>
      <c r="U29397" s="46"/>
    </row>
    <row r="29398" spans="19:21" x14ac:dyDescent="0.25">
      <c r="S29398" s="46"/>
      <c r="U29398" s="46"/>
    </row>
    <row r="29399" spans="19:21" x14ac:dyDescent="0.25">
      <c r="S29399" s="46"/>
      <c r="U29399" s="46"/>
    </row>
    <row r="29400" spans="19:21" x14ac:dyDescent="0.25">
      <c r="S29400" s="46"/>
      <c r="U29400" s="46"/>
    </row>
    <row r="29401" spans="19:21" x14ac:dyDescent="0.25">
      <c r="S29401" s="46"/>
      <c r="U29401" s="46"/>
    </row>
    <row r="29402" spans="19:21" x14ac:dyDescent="0.25">
      <c r="S29402" s="46"/>
      <c r="U29402" s="46"/>
    </row>
    <row r="29403" spans="19:21" x14ac:dyDescent="0.25">
      <c r="S29403" s="46"/>
      <c r="U29403" s="46"/>
    </row>
    <row r="29404" spans="19:21" x14ac:dyDescent="0.25">
      <c r="S29404" s="46"/>
      <c r="U29404" s="46"/>
    </row>
    <row r="29405" spans="19:21" x14ac:dyDescent="0.25">
      <c r="S29405" s="46"/>
      <c r="U29405" s="46"/>
    </row>
    <row r="29406" spans="19:21" x14ac:dyDescent="0.25">
      <c r="S29406" s="46"/>
      <c r="U29406" s="46"/>
    </row>
    <row r="29407" spans="19:21" x14ac:dyDescent="0.25">
      <c r="S29407" s="46"/>
      <c r="U29407" s="46"/>
    </row>
    <row r="29408" spans="19:21" x14ac:dyDescent="0.25">
      <c r="S29408" s="46"/>
      <c r="U29408" s="46"/>
    </row>
    <row r="29409" spans="19:21" x14ac:dyDescent="0.25">
      <c r="S29409" s="46"/>
      <c r="U29409" s="46"/>
    </row>
    <row r="29410" spans="19:21" x14ac:dyDescent="0.25">
      <c r="S29410" s="46"/>
      <c r="U29410" s="46"/>
    </row>
    <row r="29411" spans="19:21" x14ac:dyDescent="0.25">
      <c r="S29411" s="46"/>
      <c r="U29411" s="46"/>
    </row>
    <row r="29412" spans="19:21" x14ac:dyDescent="0.25">
      <c r="S29412" s="46"/>
      <c r="U29412" s="46"/>
    </row>
    <row r="29413" spans="19:21" x14ac:dyDescent="0.25">
      <c r="S29413" s="46"/>
      <c r="U29413" s="46"/>
    </row>
    <row r="29414" spans="19:21" x14ac:dyDescent="0.25">
      <c r="S29414" s="46"/>
      <c r="U29414" s="46"/>
    </row>
    <row r="29415" spans="19:21" x14ac:dyDescent="0.25">
      <c r="S29415" s="46"/>
      <c r="U29415" s="46"/>
    </row>
    <row r="29416" spans="19:21" x14ac:dyDescent="0.25">
      <c r="S29416" s="46"/>
      <c r="U29416" s="46"/>
    </row>
    <row r="29417" spans="19:21" x14ac:dyDescent="0.25">
      <c r="S29417" s="46"/>
      <c r="U29417" s="46"/>
    </row>
    <row r="29418" spans="19:21" x14ac:dyDescent="0.25">
      <c r="S29418" s="46"/>
      <c r="U29418" s="46"/>
    </row>
    <row r="29419" spans="19:21" x14ac:dyDescent="0.25">
      <c r="S29419" s="46"/>
      <c r="U29419" s="46"/>
    </row>
    <row r="29420" spans="19:21" x14ac:dyDescent="0.25">
      <c r="S29420" s="46"/>
      <c r="U29420" s="46"/>
    </row>
    <row r="29421" spans="19:21" x14ac:dyDescent="0.25">
      <c r="S29421" s="46"/>
      <c r="U29421" s="46"/>
    </row>
    <row r="29422" spans="19:21" x14ac:dyDescent="0.25">
      <c r="S29422" s="46"/>
      <c r="U29422" s="46"/>
    </row>
    <row r="29423" spans="19:21" x14ac:dyDescent="0.25">
      <c r="S29423" s="46"/>
      <c r="U29423" s="46"/>
    </row>
    <row r="29424" spans="19:21" x14ac:dyDescent="0.25">
      <c r="S29424" s="46"/>
      <c r="U29424" s="46"/>
    </row>
    <row r="29425" spans="19:21" x14ac:dyDescent="0.25">
      <c r="S29425" s="46"/>
      <c r="U29425" s="46"/>
    </row>
    <row r="29426" spans="19:21" x14ac:dyDescent="0.25">
      <c r="S29426" s="46"/>
      <c r="U29426" s="46"/>
    </row>
    <row r="29427" spans="19:21" x14ac:dyDescent="0.25">
      <c r="S29427" s="46"/>
      <c r="U29427" s="46"/>
    </row>
    <row r="29428" spans="19:21" x14ac:dyDescent="0.25">
      <c r="S29428" s="46"/>
      <c r="U29428" s="46"/>
    </row>
    <row r="29429" spans="19:21" x14ac:dyDescent="0.25">
      <c r="S29429" s="46"/>
      <c r="U29429" s="46"/>
    </row>
    <row r="29430" spans="19:21" x14ac:dyDescent="0.25">
      <c r="S29430" s="46"/>
      <c r="U29430" s="46"/>
    </row>
    <row r="29431" spans="19:21" x14ac:dyDescent="0.25">
      <c r="S29431" s="46"/>
      <c r="U29431" s="46"/>
    </row>
    <row r="29432" spans="19:21" x14ac:dyDescent="0.25">
      <c r="S29432" s="46"/>
      <c r="U29432" s="46"/>
    </row>
    <row r="29433" spans="19:21" x14ac:dyDescent="0.25">
      <c r="S29433" s="46"/>
      <c r="U29433" s="46"/>
    </row>
    <row r="29434" spans="19:21" x14ac:dyDescent="0.25">
      <c r="S29434" s="46"/>
      <c r="U29434" s="46"/>
    </row>
    <row r="29435" spans="19:21" x14ac:dyDescent="0.25">
      <c r="S29435" s="46"/>
      <c r="U29435" s="46"/>
    </row>
    <row r="29436" spans="19:21" x14ac:dyDescent="0.25">
      <c r="S29436" s="46"/>
      <c r="U29436" s="46"/>
    </row>
    <row r="29437" spans="19:21" x14ac:dyDescent="0.25">
      <c r="S29437" s="46"/>
      <c r="U29437" s="46"/>
    </row>
    <row r="29438" spans="19:21" x14ac:dyDescent="0.25">
      <c r="S29438" s="46"/>
      <c r="U29438" s="46"/>
    </row>
    <row r="29439" spans="19:21" x14ac:dyDescent="0.25">
      <c r="S29439" s="46"/>
      <c r="U29439" s="46"/>
    </row>
    <row r="29440" spans="19:21" x14ac:dyDescent="0.25">
      <c r="S29440" s="46"/>
      <c r="U29440" s="46"/>
    </row>
    <row r="29441" spans="19:21" x14ac:dyDescent="0.25">
      <c r="S29441" s="46"/>
      <c r="U29441" s="46"/>
    </row>
    <row r="29442" spans="19:21" x14ac:dyDescent="0.25">
      <c r="S29442" s="46"/>
      <c r="U29442" s="46"/>
    </row>
    <row r="29443" spans="19:21" x14ac:dyDescent="0.25">
      <c r="S29443" s="46"/>
      <c r="U29443" s="46"/>
    </row>
    <row r="29444" spans="19:21" x14ac:dyDescent="0.25">
      <c r="S29444" s="46"/>
      <c r="U29444" s="46"/>
    </row>
    <row r="29445" spans="19:21" x14ac:dyDescent="0.25">
      <c r="S29445" s="46"/>
      <c r="U29445" s="46"/>
    </row>
    <row r="29446" spans="19:21" x14ac:dyDescent="0.25">
      <c r="S29446" s="46"/>
      <c r="U29446" s="46"/>
    </row>
    <row r="29447" spans="19:21" x14ac:dyDescent="0.25">
      <c r="S29447" s="46"/>
      <c r="U29447" s="46"/>
    </row>
    <row r="29448" spans="19:21" x14ac:dyDescent="0.25">
      <c r="S29448" s="46"/>
      <c r="U29448" s="46"/>
    </row>
    <row r="29449" spans="19:21" x14ac:dyDescent="0.25">
      <c r="S29449" s="46"/>
      <c r="U29449" s="46"/>
    </row>
    <row r="29450" spans="19:21" x14ac:dyDescent="0.25">
      <c r="S29450" s="46"/>
      <c r="U29450" s="46"/>
    </row>
    <row r="29451" spans="19:21" x14ac:dyDescent="0.25">
      <c r="S29451" s="46"/>
      <c r="U29451" s="46"/>
    </row>
    <row r="29452" spans="19:21" x14ac:dyDescent="0.25">
      <c r="S29452" s="46"/>
      <c r="U29452" s="46"/>
    </row>
    <row r="29453" spans="19:21" x14ac:dyDescent="0.25">
      <c r="S29453" s="46"/>
      <c r="U29453" s="46"/>
    </row>
    <row r="29454" spans="19:21" x14ac:dyDescent="0.25">
      <c r="S29454" s="46"/>
      <c r="U29454" s="46"/>
    </row>
    <row r="29455" spans="19:21" x14ac:dyDescent="0.25">
      <c r="S29455" s="46"/>
      <c r="U29455" s="46"/>
    </row>
    <row r="29456" spans="19:21" x14ac:dyDescent="0.25">
      <c r="S29456" s="46"/>
      <c r="U29456" s="46"/>
    </row>
    <row r="29457" spans="19:21" x14ac:dyDescent="0.25">
      <c r="S29457" s="46"/>
      <c r="U29457" s="46"/>
    </row>
    <row r="29458" spans="19:21" x14ac:dyDescent="0.25">
      <c r="S29458" s="46"/>
      <c r="U29458" s="46"/>
    </row>
    <row r="29459" spans="19:21" x14ac:dyDescent="0.25">
      <c r="S29459" s="46"/>
      <c r="U29459" s="46"/>
    </row>
    <row r="29460" spans="19:21" x14ac:dyDescent="0.25">
      <c r="S29460" s="46"/>
      <c r="U29460" s="46"/>
    </row>
    <row r="29461" spans="19:21" x14ac:dyDescent="0.25">
      <c r="S29461" s="46"/>
      <c r="U29461" s="46"/>
    </row>
    <row r="29462" spans="19:21" x14ac:dyDescent="0.25">
      <c r="S29462" s="46"/>
      <c r="U29462" s="46"/>
    </row>
    <row r="29463" spans="19:21" x14ac:dyDescent="0.25">
      <c r="S29463" s="46"/>
      <c r="U29463" s="46"/>
    </row>
    <row r="29464" spans="19:21" x14ac:dyDescent="0.25">
      <c r="S29464" s="46"/>
      <c r="U29464" s="46"/>
    </row>
    <row r="29465" spans="19:21" x14ac:dyDescent="0.25">
      <c r="S29465" s="46"/>
      <c r="U29465" s="46"/>
    </row>
    <row r="29466" spans="19:21" x14ac:dyDescent="0.25">
      <c r="S29466" s="46"/>
      <c r="U29466" s="46"/>
    </row>
    <row r="29467" spans="19:21" x14ac:dyDescent="0.25">
      <c r="S29467" s="46"/>
      <c r="U29467" s="46"/>
    </row>
    <row r="29468" spans="19:21" x14ac:dyDescent="0.25">
      <c r="S29468" s="46"/>
      <c r="U29468" s="46"/>
    </row>
    <row r="29469" spans="19:21" x14ac:dyDescent="0.25">
      <c r="S29469" s="46"/>
      <c r="U29469" s="46"/>
    </row>
    <row r="29470" spans="19:21" x14ac:dyDescent="0.25">
      <c r="S29470" s="46"/>
      <c r="U29470" s="46"/>
    </row>
    <row r="29471" spans="19:21" x14ac:dyDescent="0.25">
      <c r="S29471" s="46"/>
      <c r="U29471" s="46"/>
    </row>
    <row r="29472" spans="19:21" x14ac:dyDescent="0.25">
      <c r="S29472" s="46"/>
      <c r="U29472" s="46"/>
    </row>
    <row r="29473" spans="19:21" x14ac:dyDescent="0.25">
      <c r="S29473" s="46"/>
      <c r="U29473" s="46"/>
    </row>
    <row r="29474" spans="19:21" x14ac:dyDescent="0.25">
      <c r="S29474" s="46"/>
      <c r="U29474" s="46"/>
    </row>
    <row r="29475" spans="19:21" x14ac:dyDescent="0.25">
      <c r="S29475" s="46"/>
      <c r="U29475" s="46"/>
    </row>
    <row r="29476" spans="19:21" x14ac:dyDescent="0.25">
      <c r="S29476" s="46"/>
      <c r="U29476" s="46"/>
    </row>
    <row r="29477" spans="19:21" x14ac:dyDescent="0.25">
      <c r="S29477" s="46"/>
      <c r="U29477" s="46"/>
    </row>
    <row r="29478" spans="19:21" x14ac:dyDescent="0.25">
      <c r="S29478" s="46"/>
      <c r="U29478" s="46"/>
    </row>
    <row r="29479" spans="19:21" x14ac:dyDescent="0.25">
      <c r="S29479" s="46"/>
      <c r="U29479" s="46"/>
    </row>
    <row r="29480" spans="19:21" x14ac:dyDescent="0.25">
      <c r="S29480" s="46"/>
      <c r="U29480" s="46"/>
    </row>
    <row r="29481" spans="19:21" x14ac:dyDescent="0.25">
      <c r="S29481" s="46"/>
      <c r="U29481" s="46"/>
    </row>
    <row r="29482" spans="19:21" x14ac:dyDescent="0.25">
      <c r="S29482" s="46"/>
      <c r="U29482" s="46"/>
    </row>
    <row r="29483" spans="19:21" x14ac:dyDescent="0.25">
      <c r="S29483" s="46"/>
      <c r="U29483" s="46"/>
    </row>
    <row r="29484" spans="19:21" x14ac:dyDescent="0.25">
      <c r="S29484" s="46"/>
      <c r="U29484" s="46"/>
    </row>
    <row r="29485" spans="19:21" x14ac:dyDescent="0.25">
      <c r="S29485" s="46"/>
      <c r="U29485" s="46"/>
    </row>
    <row r="29486" spans="19:21" x14ac:dyDescent="0.25">
      <c r="S29486" s="46"/>
      <c r="U29486" s="46"/>
    </row>
    <row r="29487" spans="19:21" x14ac:dyDescent="0.25">
      <c r="S29487" s="46"/>
      <c r="U29487" s="46"/>
    </row>
    <row r="29488" spans="19:21" x14ac:dyDescent="0.25">
      <c r="S29488" s="46"/>
      <c r="U29488" s="46"/>
    </row>
    <row r="29489" spans="19:21" x14ac:dyDescent="0.25">
      <c r="S29489" s="46"/>
      <c r="U29489" s="46"/>
    </row>
    <row r="29490" spans="19:21" x14ac:dyDescent="0.25">
      <c r="S29490" s="46"/>
      <c r="U29490" s="46"/>
    </row>
    <row r="29491" spans="19:21" x14ac:dyDescent="0.25">
      <c r="S29491" s="46"/>
      <c r="U29491" s="46"/>
    </row>
    <row r="29492" spans="19:21" x14ac:dyDescent="0.25">
      <c r="S29492" s="46"/>
      <c r="U29492" s="46"/>
    </row>
    <row r="29493" spans="19:21" x14ac:dyDescent="0.25">
      <c r="S29493" s="46"/>
      <c r="U29493" s="46"/>
    </row>
    <row r="29494" spans="19:21" x14ac:dyDescent="0.25">
      <c r="S29494" s="46"/>
      <c r="U29494" s="46"/>
    </row>
    <row r="29495" spans="19:21" x14ac:dyDescent="0.25">
      <c r="S29495" s="46"/>
      <c r="U29495" s="46"/>
    </row>
    <row r="29496" spans="19:21" x14ac:dyDescent="0.25">
      <c r="S29496" s="46"/>
      <c r="U29496" s="46"/>
    </row>
    <row r="29497" spans="19:21" x14ac:dyDescent="0.25">
      <c r="S29497" s="46"/>
      <c r="U29497" s="46"/>
    </row>
    <row r="29498" spans="19:21" x14ac:dyDescent="0.25">
      <c r="S29498" s="46"/>
      <c r="U29498" s="46"/>
    </row>
    <row r="29499" spans="19:21" x14ac:dyDescent="0.25">
      <c r="S29499" s="46"/>
      <c r="U29499" s="46"/>
    </row>
    <row r="29500" spans="19:21" x14ac:dyDescent="0.25">
      <c r="S29500" s="46"/>
      <c r="U29500" s="46"/>
    </row>
    <row r="29501" spans="19:21" x14ac:dyDescent="0.25">
      <c r="S29501" s="46"/>
      <c r="U29501" s="46"/>
    </row>
    <row r="29502" spans="19:21" x14ac:dyDescent="0.25">
      <c r="S29502" s="46"/>
      <c r="U29502" s="46"/>
    </row>
    <row r="29503" spans="19:21" x14ac:dyDescent="0.25">
      <c r="S29503" s="46"/>
      <c r="U29503" s="46"/>
    </row>
    <row r="29504" spans="19:21" x14ac:dyDescent="0.25">
      <c r="S29504" s="46"/>
      <c r="U29504" s="46"/>
    </row>
    <row r="29505" spans="19:21" x14ac:dyDescent="0.25">
      <c r="S29505" s="46"/>
      <c r="U29505" s="46"/>
    </row>
    <row r="29506" spans="19:21" x14ac:dyDescent="0.25">
      <c r="S29506" s="46"/>
      <c r="U29506" s="46"/>
    </row>
    <row r="29507" spans="19:21" x14ac:dyDescent="0.25">
      <c r="S29507" s="46"/>
      <c r="U29507" s="46"/>
    </row>
    <row r="29508" spans="19:21" x14ac:dyDescent="0.25">
      <c r="S29508" s="46"/>
      <c r="U29508" s="46"/>
    </row>
    <row r="29509" spans="19:21" x14ac:dyDescent="0.25">
      <c r="S29509" s="46"/>
      <c r="U29509" s="46"/>
    </row>
    <row r="29510" spans="19:21" x14ac:dyDescent="0.25">
      <c r="S29510" s="46"/>
      <c r="U29510" s="46"/>
    </row>
    <row r="29511" spans="19:21" x14ac:dyDescent="0.25">
      <c r="S29511" s="46"/>
      <c r="U29511" s="46"/>
    </row>
    <row r="29512" spans="19:21" x14ac:dyDescent="0.25">
      <c r="S29512" s="46"/>
      <c r="U29512" s="46"/>
    </row>
    <row r="29513" spans="19:21" x14ac:dyDescent="0.25">
      <c r="S29513" s="46"/>
      <c r="U29513" s="46"/>
    </row>
    <row r="29514" spans="19:21" x14ac:dyDescent="0.25">
      <c r="S29514" s="46"/>
      <c r="U29514" s="46"/>
    </row>
    <row r="29515" spans="19:21" x14ac:dyDescent="0.25">
      <c r="S29515" s="46"/>
      <c r="U29515" s="46"/>
    </row>
    <row r="29516" spans="19:21" x14ac:dyDescent="0.25">
      <c r="S29516" s="46"/>
      <c r="U29516" s="46"/>
    </row>
    <row r="29517" spans="19:21" x14ac:dyDescent="0.25">
      <c r="S29517" s="46"/>
      <c r="U29517" s="46"/>
    </row>
    <row r="29518" spans="19:21" x14ac:dyDescent="0.25">
      <c r="S29518" s="46"/>
      <c r="U29518" s="46"/>
    </row>
    <row r="29519" spans="19:21" x14ac:dyDescent="0.25">
      <c r="S29519" s="46"/>
      <c r="U29519" s="46"/>
    </row>
    <row r="29520" spans="19:21" x14ac:dyDescent="0.25">
      <c r="S29520" s="46"/>
      <c r="U29520" s="46"/>
    </row>
    <row r="29521" spans="19:21" x14ac:dyDescent="0.25">
      <c r="S29521" s="46"/>
      <c r="U29521" s="46"/>
    </row>
    <row r="29522" spans="19:21" x14ac:dyDescent="0.25">
      <c r="S29522" s="46"/>
      <c r="U29522" s="46"/>
    </row>
    <row r="29523" spans="19:21" x14ac:dyDescent="0.25">
      <c r="S29523" s="46"/>
      <c r="U29523" s="46"/>
    </row>
    <row r="29524" spans="19:21" x14ac:dyDescent="0.25">
      <c r="S29524" s="46"/>
      <c r="U29524" s="46"/>
    </row>
    <row r="29525" spans="19:21" x14ac:dyDescent="0.25">
      <c r="S29525" s="46"/>
      <c r="U29525" s="46"/>
    </row>
    <row r="29526" spans="19:21" x14ac:dyDescent="0.25">
      <c r="S29526" s="46"/>
      <c r="U29526" s="46"/>
    </row>
    <row r="29527" spans="19:21" x14ac:dyDescent="0.25">
      <c r="S29527" s="46"/>
      <c r="U29527" s="46"/>
    </row>
    <row r="29528" spans="19:21" x14ac:dyDescent="0.25">
      <c r="S29528" s="46"/>
      <c r="U29528" s="46"/>
    </row>
    <row r="29529" spans="19:21" x14ac:dyDescent="0.25">
      <c r="S29529" s="46"/>
      <c r="U29529" s="46"/>
    </row>
    <row r="29530" spans="19:21" x14ac:dyDescent="0.25">
      <c r="S29530" s="46"/>
      <c r="U29530" s="46"/>
    </row>
    <row r="29531" spans="19:21" x14ac:dyDescent="0.25">
      <c r="S29531" s="46"/>
      <c r="U29531" s="46"/>
    </row>
    <row r="29532" spans="19:21" x14ac:dyDescent="0.25">
      <c r="S29532" s="46"/>
      <c r="U29532" s="46"/>
    </row>
    <row r="29533" spans="19:21" x14ac:dyDescent="0.25">
      <c r="S29533" s="46"/>
      <c r="U29533" s="46"/>
    </row>
    <row r="29534" spans="19:21" x14ac:dyDescent="0.25">
      <c r="S29534" s="46"/>
      <c r="U29534" s="46"/>
    </row>
    <row r="29535" spans="19:21" x14ac:dyDescent="0.25">
      <c r="S29535" s="46"/>
      <c r="U29535" s="46"/>
    </row>
    <row r="29536" spans="19:21" x14ac:dyDescent="0.25">
      <c r="S29536" s="46"/>
      <c r="U29536" s="46"/>
    </row>
    <row r="29537" spans="19:21" x14ac:dyDescent="0.25">
      <c r="S29537" s="46"/>
      <c r="U29537" s="46"/>
    </row>
    <row r="29538" spans="19:21" x14ac:dyDescent="0.25">
      <c r="S29538" s="46"/>
      <c r="U29538" s="46"/>
    </row>
    <row r="29539" spans="19:21" x14ac:dyDescent="0.25">
      <c r="S29539" s="46"/>
      <c r="U29539" s="46"/>
    </row>
    <row r="29540" spans="19:21" x14ac:dyDescent="0.25">
      <c r="S29540" s="46"/>
      <c r="U29540" s="46"/>
    </row>
    <row r="29541" spans="19:21" x14ac:dyDescent="0.25">
      <c r="S29541" s="46"/>
      <c r="U29541" s="46"/>
    </row>
    <row r="29542" spans="19:21" x14ac:dyDescent="0.25">
      <c r="S29542" s="46"/>
      <c r="U29542" s="46"/>
    </row>
    <row r="29543" spans="19:21" x14ac:dyDescent="0.25">
      <c r="S29543" s="46"/>
      <c r="U29543" s="46"/>
    </row>
    <row r="29544" spans="19:21" x14ac:dyDescent="0.25">
      <c r="S29544" s="46"/>
      <c r="U29544" s="46"/>
    </row>
    <row r="29545" spans="19:21" x14ac:dyDescent="0.25">
      <c r="S29545" s="46"/>
      <c r="U29545" s="46"/>
    </row>
    <row r="29546" spans="19:21" x14ac:dyDescent="0.25">
      <c r="S29546" s="46"/>
      <c r="U29546" s="46"/>
    </row>
    <row r="29547" spans="19:21" x14ac:dyDescent="0.25">
      <c r="S29547" s="46"/>
      <c r="U29547" s="46"/>
    </row>
    <row r="29548" spans="19:21" x14ac:dyDescent="0.25">
      <c r="S29548" s="46"/>
      <c r="U29548" s="46"/>
    </row>
    <row r="29549" spans="19:21" x14ac:dyDescent="0.25">
      <c r="S29549" s="46"/>
      <c r="U29549" s="46"/>
    </row>
    <row r="29550" spans="19:21" x14ac:dyDescent="0.25">
      <c r="S29550" s="46"/>
      <c r="U29550" s="46"/>
    </row>
    <row r="29551" spans="19:21" x14ac:dyDescent="0.25">
      <c r="S29551" s="46"/>
      <c r="U29551" s="46"/>
    </row>
    <row r="29552" spans="19:21" x14ac:dyDescent="0.25">
      <c r="S29552" s="46"/>
      <c r="U29552" s="46"/>
    </row>
    <row r="29553" spans="19:21" x14ac:dyDescent="0.25">
      <c r="S29553" s="46"/>
      <c r="U29553" s="46"/>
    </row>
    <row r="29554" spans="19:21" x14ac:dyDescent="0.25">
      <c r="S29554" s="46"/>
      <c r="U29554" s="46"/>
    </row>
    <row r="29555" spans="19:21" x14ac:dyDescent="0.25">
      <c r="S29555" s="46"/>
      <c r="U29555" s="46"/>
    </row>
    <row r="29556" spans="19:21" x14ac:dyDescent="0.25">
      <c r="S29556" s="46"/>
      <c r="U29556" s="46"/>
    </row>
    <row r="29557" spans="19:21" x14ac:dyDescent="0.25">
      <c r="S29557" s="46"/>
      <c r="U29557" s="46"/>
    </row>
    <row r="29558" spans="19:21" x14ac:dyDescent="0.25">
      <c r="S29558" s="46"/>
      <c r="U29558" s="46"/>
    </row>
    <row r="29559" spans="19:21" x14ac:dyDescent="0.25">
      <c r="S29559" s="46"/>
      <c r="U29559" s="46"/>
    </row>
    <row r="29560" spans="19:21" x14ac:dyDescent="0.25">
      <c r="S29560" s="46"/>
      <c r="U29560" s="46"/>
    </row>
    <row r="29561" spans="19:21" x14ac:dyDescent="0.25">
      <c r="S29561" s="46"/>
      <c r="U29561" s="46"/>
    </row>
    <row r="29562" spans="19:21" x14ac:dyDescent="0.25">
      <c r="S29562" s="46"/>
      <c r="U29562" s="46"/>
    </row>
    <row r="29563" spans="19:21" x14ac:dyDescent="0.25">
      <c r="S29563" s="46"/>
      <c r="U29563" s="46"/>
    </row>
    <row r="29564" spans="19:21" x14ac:dyDescent="0.25">
      <c r="S29564" s="46"/>
      <c r="U29564" s="46"/>
    </row>
    <row r="29565" spans="19:21" x14ac:dyDescent="0.25">
      <c r="S29565" s="46"/>
      <c r="U29565" s="46"/>
    </row>
    <row r="29566" spans="19:21" x14ac:dyDescent="0.25">
      <c r="S29566" s="46"/>
      <c r="U29566" s="46"/>
    </row>
    <row r="29567" spans="19:21" x14ac:dyDescent="0.25">
      <c r="S29567" s="46"/>
      <c r="U29567" s="46"/>
    </row>
    <row r="29568" spans="19:21" x14ac:dyDescent="0.25">
      <c r="S29568" s="46"/>
      <c r="U29568" s="46"/>
    </row>
    <row r="29569" spans="19:21" x14ac:dyDescent="0.25">
      <c r="S29569" s="46"/>
      <c r="U29569" s="46"/>
    </row>
    <row r="29570" spans="19:21" x14ac:dyDescent="0.25">
      <c r="S29570" s="46"/>
      <c r="U29570" s="46"/>
    </row>
    <row r="29571" spans="19:21" x14ac:dyDescent="0.25">
      <c r="S29571" s="46"/>
      <c r="U29571" s="46"/>
    </row>
    <row r="29572" spans="19:21" x14ac:dyDescent="0.25">
      <c r="S29572" s="46"/>
      <c r="U29572" s="46"/>
    </row>
    <row r="29573" spans="19:21" x14ac:dyDescent="0.25">
      <c r="S29573" s="46"/>
      <c r="U29573" s="46"/>
    </row>
    <row r="29574" spans="19:21" x14ac:dyDescent="0.25">
      <c r="S29574" s="46"/>
      <c r="U29574" s="46"/>
    </row>
    <row r="29575" spans="19:21" x14ac:dyDescent="0.25">
      <c r="S29575" s="46"/>
      <c r="U29575" s="46"/>
    </row>
    <row r="29576" spans="19:21" x14ac:dyDescent="0.25">
      <c r="S29576" s="46"/>
      <c r="U29576" s="46"/>
    </row>
    <row r="29577" spans="19:21" x14ac:dyDescent="0.25">
      <c r="S29577" s="46"/>
      <c r="U29577" s="46"/>
    </row>
    <row r="29578" spans="19:21" x14ac:dyDescent="0.25">
      <c r="S29578" s="46"/>
      <c r="U29578" s="46"/>
    </row>
    <row r="29579" spans="19:21" x14ac:dyDescent="0.25">
      <c r="S29579" s="46"/>
      <c r="U29579" s="46"/>
    </row>
    <row r="29580" spans="19:21" x14ac:dyDescent="0.25">
      <c r="S29580" s="46"/>
      <c r="U29580" s="46"/>
    </row>
    <row r="29581" spans="19:21" x14ac:dyDescent="0.25">
      <c r="S29581" s="46"/>
      <c r="U29581" s="46"/>
    </row>
    <row r="29582" spans="19:21" x14ac:dyDescent="0.25">
      <c r="S29582" s="46"/>
      <c r="U29582" s="46"/>
    </row>
    <row r="29583" spans="19:21" x14ac:dyDescent="0.25">
      <c r="S29583" s="46"/>
      <c r="U29583" s="46"/>
    </row>
    <row r="29584" spans="19:21" x14ac:dyDescent="0.25">
      <c r="S29584" s="46"/>
      <c r="U29584" s="46"/>
    </row>
    <row r="29585" spans="19:21" x14ac:dyDescent="0.25">
      <c r="S29585" s="46"/>
      <c r="U29585" s="46"/>
    </row>
    <row r="29586" spans="19:21" x14ac:dyDescent="0.25">
      <c r="S29586" s="46"/>
      <c r="U29586" s="46"/>
    </row>
    <row r="29587" spans="19:21" x14ac:dyDescent="0.25">
      <c r="S29587" s="46"/>
      <c r="U29587" s="46"/>
    </row>
    <row r="29588" spans="19:21" x14ac:dyDescent="0.25">
      <c r="S29588" s="46"/>
      <c r="U29588" s="46"/>
    </row>
    <row r="29589" spans="19:21" x14ac:dyDescent="0.25">
      <c r="S29589" s="46"/>
      <c r="U29589" s="46"/>
    </row>
    <row r="29590" spans="19:21" x14ac:dyDescent="0.25">
      <c r="S29590" s="46"/>
      <c r="U29590" s="46"/>
    </row>
    <row r="29591" spans="19:21" x14ac:dyDescent="0.25">
      <c r="S29591" s="46"/>
      <c r="U29591" s="46"/>
    </row>
    <row r="29592" spans="19:21" x14ac:dyDescent="0.25">
      <c r="S29592" s="46"/>
      <c r="U29592" s="46"/>
    </row>
    <row r="29593" spans="19:21" x14ac:dyDescent="0.25">
      <c r="S29593" s="46"/>
      <c r="U29593" s="46"/>
    </row>
    <row r="29594" spans="19:21" x14ac:dyDescent="0.25">
      <c r="S29594" s="46"/>
      <c r="U29594" s="46"/>
    </row>
    <row r="29595" spans="19:21" x14ac:dyDescent="0.25">
      <c r="S29595" s="46"/>
      <c r="U29595" s="46"/>
    </row>
    <row r="29596" spans="19:21" x14ac:dyDescent="0.25">
      <c r="S29596" s="46"/>
      <c r="U29596" s="46"/>
    </row>
    <row r="29597" spans="19:21" x14ac:dyDescent="0.25">
      <c r="S29597" s="46"/>
      <c r="U29597" s="46"/>
    </row>
    <row r="29598" spans="19:21" x14ac:dyDescent="0.25">
      <c r="S29598" s="46"/>
      <c r="U29598" s="46"/>
    </row>
    <row r="29599" spans="19:21" x14ac:dyDescent="0.25">
      <c r="S29599" s="46"/>
      <c r="U29599" s="46"/>
    </row>
    <row r="29600" spans="19:21" x14ac:dyDescent="0.25">
      <c r="S29600" s="46"/>
      <c r="U29600" s="46"/>
    </row>
    <row r="29601" spans="19:21" x14ac:dyDescent="0.25">
      <c r="S29601" s="46"/>
      <c r="U29601" s="46"/>
    </row>
    <row r="29602" spans="19:21" x14ac:dyDescent="0.25">
      <c r="S29602" s="46"/>
      <c r="U29602" s="46"/>
    </row>
    <row r="29603" spans="19:21" x14ac:dyDescent="0.25">
      <c r="S29603" s="46"/>
      <c r="U29603" s="46"/>
    </row>
    <row r="29604" spans="19:21" x14ac:dyDescent="0.25">
      <c r="S29604" s="46"/>
      <c r="U29604" s="46"/>
    </row>
    <row r="29605" spans="19:21" x14ac:dyDescent="0.25">
      <c r="S29605" s="46"/>
      <c r="U29605" s="46"/>
    </row>
    <row r="29606" spans="19:21" x14ac:dyDescent="0.25">
      <c r="S29606" s="46"/>
      <c r="U29606" s="46"/>
    </row>
    <row r="29607" spans="19:21" x14ac:dyDescent="0.25">
      <c r="S29607" s="46"/>
      <c r="U29607" s="46"/>
    </row>
    <row r="29608" spans="19:21" x14ac:dyDescent="0.25">
      <c r="S29608" s="46"/>
      <c r="U29608" s="46"/>
    </row>
    <row r="29609" spans="19:21" x14ac:dyDescent="0.25">
      <c r="S29609" s="46"/>
      <c r="U29609" s="46"/>
    </row>
    <row r="29610" spans="19:21" x14ac:dyDescent="0.25">
      <c r="S29610" s="46"/>
      <c r="U29610" s="46"/>
    </row>
    <row r="29611" spans="19:21" x14ac:dyDescent="0.25">
      <c r="S29611" s="46"/>
      <c r="U29611" s="46"/>
    </row>
    <row r="29612" spans="19:21" x14ac:dyDescent="0.25">
      <c r="S29612" s="46"/>
      <c r="U29612" s="46"/>
    </row>
    <row r="29613" spans="19:21" x14ac:dyDescent="0.25">
      <c r="S29613" s="46"/>
      <c r="U29613" s="46"/>
    </row>
    <row r="29614" spans="19:21" x14ac:dyDescent="0.25">
      <c r="S29614" s="46"/>
      <c r="U29614" s="46"/>
    </row>
    <row r="29615" spans="19:21" x14ac:dyDescent="0.25">
      <c r="S29615" s="46"/>
      <c r="U29615" s="46"/>
    </row>
    <row r="29616" spans="19:21" x14ac:dyDescent="0.25">
      <c r="S29616" s="46"/>
      <c r="U29616" s="46"/>
    </row>
    <row r="29617" spans="19:21" x14ac:dyDescent="0.25">
      <c r="S29617" s="46"/>
      <c r="U29617" s="46"/>
    </row>
    <row r="29618" spans="19:21" x14ac:dyDescent="0.25">
      <c r="S29618" s="46"/>
      <c r="U29618" s="46"/>
    </row>
    <row r="29619" spans="19:21" x14ac:dyDescent="0.25">
      <c r="S29619" s="46"/>
      <c r="U29619" s="46"/>
    </row>
    <row r="29620" spans="19:21" x14ac:dyDescent="0.25">
      <c r="S29620" s="46"/>
      <c r="U29620" s="46"/>
    </row>
    <row r="29621" spans="19:21" x14ac:dyDescent="0.25">
      <c r="S29621" s="46"/>
      <c r="U29621" s="46"/>
    </row>
    <row r="29622" spans="19:21" x14ac:dyDescent="0.25">
      <c r="S29622" s="46"/>
      <c r="U29622" s="46"/>
    </row>
    <row r="29623" spans="19:21" x14ac:dyDescent="0.25">
      <c r="S29623" s="46"/>
      <c r="U29623" s="46"/>
    </row>
    <row r="29624" spans="19:21" x14ac:dyDescent="0.25">
      <c r="S29624" s="46"/>
      <c r="U29624" s="46"/>
    </row>
    <row r="29625" spans="19:21" x14ac:dyDescent="0.25">
      <c r="S29625" s="46"/>
      <c r="U29625" s="46"/>
    </row>
    <row r="29626" spans="19:21" x14ac:dyDescent="0.25">
      <c r="S29626" s="46"/>
      <c r="U29626" s="46"/>
    </row>
    <row r="29627" spans="19:21" x14ac:dyDescent="0.25">
      <c r="S29627" s="46"/>
      <c r="U29627" s="46"/>
    </row>
    <row r="29628" spans="19:21" x14ac:dyDescent="0.25">
      <c r="S29628" s="46"/>
      <c r="U29628" s="46"/>
    </row>
    <row r="29629" spans="19:21" x14ac:dyDescent="0.25">
      <c r="S29629" s="46"/>
      <c r="U29629" s="46"/>
    </row>
    <row r="29630" spans="19:21" x14ac:dyDescent="0.25">
      <c r="S29630" s="46"/>
      <c r="U29630" s="46"/>
    </row>
    <row r="29631" spans="19:21" x14ac:dyDescent="0.25">
      <c r="S29631" s="46"/>
      <c r="U29631" s="46"/>
    </row>
    <row r="29632" spans="19:21" x14ac:dyDescent="0.25">
      <c r="S29632" s="46"/>
      <c r="U29632" s="46"/>
    </row>
    <row r="29633" spans="19:21" x14ac:dyDescent="0.25">
      <c r="S29633" s="46"/>
      <c r="U29633" s="46"/>
    </row>
    <row r="29634" spans="19:21" x14ac:dyDescent="0.25">
      <c r="S29634" s="46"/>
      <c r="U29634" s="46"/>
    </row>
    <row r="29635" spans="19:21" x14ac:dyDescent="0.25">
      <c r="S29635" s="46"/>
      <c r="U29635" s="46"/>
    </row>
    <row r="29636" spans="19:21" x14ac:dyDescent="0.25">
      <c r="S29636" s="46"/>
      <c r="U29636" s="46"/>
    </row>
    <row r="29637" spans="19:21" x14ac:dyDescent="0.25">
      <c r="S29637" s="46"/>
      <c r="U29637" s="46"/>
    </row>
    <row r="29638" spans="19:21" x14ac:dyDescent="0.25">
      <c r="S29638" s="46"/>
      <c r="U29638" s="46"/>
    </row>
    <row r="29639" spans="19:21" x14ac:dyDescent="0.25">
      <c r="S29639" s="46"/>
      <c r="U29639" s="46"/>
    </row>
    <row r="29640" spans="19:21" x14ac:dyDescent="0.25">
      <c r="S29640" s="46"/>
      <c r="U29640" s="46"/>
    </row>
    <row r="29641" spans="19:21" x14ac:dyDescent="0.25">
      <c r="S29641" s="46"/>
      <c r="U29641" s="46"/>
    </row>
    <row r="29642" spans="19:21" x14ac:dyDescent="0.25">
      <c r="S29642" s="46"/>
      <c r="U29642" s="46"/>
    </row>
    <row r="29643" spans="19:21" x14ac:dyDescent="0.25">
      <c r="S29643" s="46"/>
      <c r="U29643" s="46"/>
    </row>
    <row r="29644" spans="19:21" x14ac:dyDescent="0.25">
      <c r="S29644" s="46"/>
      <c r="U29644" s="46"/>
    </row>
    <row r="29645" spans="19:21" x14ac:dyDescent="0.25">
      <c r="S29645" s="46"/>
      <c r="U29645" s="46"/>
    </row>
    <row r="29646" spans="19:21" x14ac:dyDescent="0.25">
      <c r="S29646" s="46"/>
      <c r="U29646" s="46"/>
    </row>
    <row r="29647" spans="19:21" x14ac:dyDescent="0.25">
      <c r="S29647" s="46"/>
      <c r="U29647" s="46"/>
    </row>
    <row r="29648" spans="19:21" x14ac:dyDescent="0.25">
      <c r="S29648" s="46"/>
      <c r="U29648" s="46"/>
    </row>
    <row r="29649" spans="19:21" x14ac:dyDescent="0.25">
      <c r="S29649" s="46"/>
      <c r="U29649" s="46"/>
    </row>
    <row r="29650" spans="19:21" x14ac:dyDescent="0.25">
      <c r="S29650" s="46"/>
      <c r="U29650" s="46"/>
    </row>
    <row r="29651" spans="19:21" x14ac:dyDescent="0.25">
      <c r="S29651" s="46"/>
      <c r="U29651" s="46"/>
    </row>
    <row r="29652" spans="19:21" x14ac:dyDescent="0.25">
      <c r="S29652" s="46"/>
      <c r="U29652" s="46"/>
    </row>
    <row r="29653" spans="19:21" x14ac:dyDescent="0.25">
      <c r="S29653" s="46"/>
      <c r="U29653" s="46"/>
    </row>
    <row r="29654" spans="19:21" x14ac:dyDescent="0.25">
      <c r="S29654" s="46"/>
      <c r="U29654" s="46"/>
    </row>
    <row r="29655" spans="19:21" x14ac:dyDescent="0.25">
      <c r="S29655" s="46"/>
      <c r="U29655" s="46"/>
    </row>
    <row r="29656" spans="19:21" x14ac:dyDescent="0.25">
      <c r="S29656" s="46"/>
      <c r="U29656" s="46"/>
    </row>
    <row r="29657" spans="19:21" x14ac:dyDescent="0.25">
      <c r="S29657" s="46"/>
      <c r="U29657" s="46"/>
    </row>
    <row r="29658" spans="19:21" x14ac:dyDescent="0.25">
      <c r="S29658" s="46"/>
      <c r="U29658" s="46"/>
    </row>
    <row r="29659" spans="19:21" x14ac:dyDescent="0.25">
      <c r="S29659" s="46"/>
      <c r="U29659" s="46"/>
    </row>
    <row r="29660" spans="19:21" x14ac:dyDescent="0.25">
      <c r="S29660" s="46"/>
      <c r="U29660" s="46"/>
    </row>
    <row r="29661" spans="19:21" x14ac:dyDescent="0.25">
      <c r="S29661" s="46"/>
      <c r="U29661" s="46"/>
    </row>
    <row r="29662" spans="19:21" x14ac:dyDescent="0.25">
      <c r="S29662" s="46"/>
      <c r="U29662" s="46"/>
    </row>
    <row r="29663" spans="19:21" x14ac:dyDescent="0.25">
      <c r="S29663" s="46"/>
      <c r="U29663" s="46"/>
    </row>
    <row r="29664" spans="19:21" x14ac:dyDescent="0.25">
      <c r="S29664" s="46"/>
      <c r="U29664" s="46"/>
    </row>
    <row r="29665" spans="19:21" x14ac:dyDescent="0.25">
      <c r="S29665" s="46"/>
      <c r="U29665" s="46"/>
    </row>
    <row r="29666" spans="19:21" x14ac:dyDescent="0.25">
      <c r="S29666" s="46"/>
      <c r="U29666" s="46"/>
    </row>
    <row r="29667" spans="19:21" x14ac:dyDescent="0.25">
      <c r="S29667" s="46"/>
      <c r="U29667" s="46"/>
    </row>
    <row r="29668" spans="19:21" x14ac:dyDescent="0.25">
      <c r="S29668" s="46"/>
      <c r="U29668" s="46"/>
    </row>
    <row r="29669" spans="19:21" x14ac:dyDescent="0.25">
      <c r="S29669" s="46"/>
      <c r="U29669" s="46"/>
    </row>
    <row r="29670" spans="19:21" x14ac:dyDescent="0.25">
      <c r="S29670" s="46"/>
      <c r="U29670" s="46"/>
    </row>
    <row r="29671" spans="19:21" x14ac:dyDescent="0.25">
      <c r="S29671" s="46"/>
      <c r="U29671" s="46"/>
    </row>
    <row r="29672" spans="19:21" x14ac:dyDescent="0.25">
      <c r="S29672" s="46"/>
      <c r="U29672" s="46"/>
    </row>
    <row r="29673" spans="19:21" x14ac:dyDescent="0.25">
      <c r="S29673" s="46"/>
      <c r="U29673" s="46"/>
    </row>
    <row r="29674" spans="19:21" x14ac:dyDescent="0.25">
      <c r="S29674" s="46"/>
      <c r="U29674" s="46"/>
    </row>
    <row r="29675" spans="19:21" x14ac:dyDescent="0.25">
      <c r="S29675" s="46"/>
      <c r="U29675" s="46"/>
    </row>
    <row r="29676" spans="19:21" x14ac:dyDescent="0.25">
      <c r="S29676" s="46"/>
      <c r="U29676" s="46"/>
    </row>
    <row r="29677" spans="19:21" x14ac:dyDescent="0.25">
      <c r="S29677" s="46"/>
      <c r="U29677" s="46"/>
    </row>
    <row r="29678" spans="19:21" x14ac:dyDescent="0.25">
      <c r="S29678" s="46"/>
      <c r="U29678" s="46"/>
    </row>
    <row r="29679" spans="19:21" x14ac:dyDescent="0.25">
      <c r="S29679" s="46"/>
      <c r="U29679" s="46"/>
    </row>
    <row r="29680" spans="19:21" x14ac:dyDescent="0.25">
      <c r="S29680" s="46"/>
      <c r="U29680" s="46"/>
    </row>
    <row r="29681" spans="19:21" x14ac:dyDescent="0.25">
      <c r="S29681" s="46"/>
      <c r="U29681" s="46"/>
    </row>
    <row r="29682" spans="19:21" x14ac:dyDescent="0.25">
      <c r="S29682" s="46"/>
      <c r="U29682" s="46"/>
    </row>
    <row r="29683" spans="19:21" x14ac:dyDescent="0.25">
      <c r="S29683" s="46"/>
      <c r="U29683" s="46"/>
    </row>
    <row r="29684" spans="19:21" x14ac:dyDescent="0.25">
      <c r="S29684" s="46"/>
      <c r="U29684" s="46"/>
    </row>
    <row r="29685" spans="19:21" x14ac:dyDescent="0.25">
      <c r="S29685" s="46"/>
      <c r="U29685" s="46"/>
    </row>
    <row r="29686" spans="19:21" x14ac:dyDescent="0.25">
      <c r="S29686" s="46"/>
      <c r="U29686" s="46"/>
    </row>
    <row r="29687" spans="19:21" x14ac:dyDescent="0.25">
      <c r="S29687" s="46"/>
      <c r="U29687" s="46"/>
    </row>
    <row r="29688" spans="19:21" x14ac:dyDescent="0.25">
      <c r="S29688" s="46"/>
      <c r="U29688" s="46"/>
    </row>
    <row r="29689" spans="19:21" x14ac:dyDescent="0.25">
      <c r="S29689" s="46"/>
      <c r="U29689" s="46"/>
    </row>
    <row r="29690" spans="19:21" x14ac:dyDescent="0.25">
      <c r="S29690" s="46"/>
      <c r="U29690" s="46"/>
    </row>
    <row r="29691" spans="19:21" x14ac:dyDescent="0.25">
      <c r="S29691" s="46"/>
      <c r="U29691" s="46"/>
    </row>
    <row r="29692" spans="19:21" x14ac:dyDescent="0.25">
      <c r="S29692" s="46"/>
      <c r="U29692" s="46"/>
    </row>
    <row r="29693" spans="19:21" x14ac:dyDescent="0.25">
      <c r="S29693" s="46"/>
      <c r="U29693" s="46"/>
    </row>
    <row r="29694" spans="19:21" x14ac:dyDescent="0.25">
      <c r="S29694" s="46"/>
      <c r="U29694" s="46"/>
    </row>
    <row r="29695" spans="19:21" x14ac:dyDescent="0.25">
      <c r="S29695" s="46"/>
      <c r="U29695" s="46"/>
    </row>
    <row r="29696" spans="19:21" x14ac:dyDescent="0.25">
      <c r="S29696" s="46"/>
      <c r="U29696" s="46"/>
    </row>
    <row r="29697" spans="19:21" x14ac:dyDescent="0.25">
      <c r="S29697" s="46"/>
      <c r="U29697" s="46"/>
    </row>
    <row r="29698" spans="19:21" x14ac:dyDescent="0.25">
      <c r="S29698" s="46"/>
      <c r="U29698" s="46"/>
    </row>
    <row r="29699" spans="19:21" x14ac:dyDescent="0.25">
      <c r="S29699" s="46"/>
      <c r="U29699" s="46"/>
    </row>
    <row r="29700" spans="19:21" x14ac:dyDescent="0.25">
      <c r="S29700" s="46"/>
      <c r="U29700" s="46"/>
    </row>
    <row r="29701" spans="19:21" x14ac:dyDescent="0.25">
      <c r="S29701" s="46"/>
      <c r="U29701" s="46"/>
    </row>
    <row r="29702" spans="19:21" x14ac:dyDescent="0.25">
      <c r="S29702" s="46"/>
      <c r="U29702" s="46"/>
    </row>
    <row r="29703" spans="19:21" x14ac:dyDescent="0.25">
      <c r="S29703" s="46"/>
      <c r="U29703" s="46"/>
    </row>
    <row r="29704" spans="19:21" x14ac:dyDescent="0.25">
      <c r="S29704" s="46"/>
      <c r="U29704" s="46"/>
    </row>
    <row r="29705" spans="19:21" x14ac:dyDescent="0.25">
      <c r="S29705" s="46"/>
      <c r="U29705" s="46"/>
    </row>
    <row r="29706" spans="19:21" x14ac:dyDescent="0.25">
      <c r="S29706" s="46"/>
      <c r="U29706" s="46"/>
    </row>
    <row r="29707" spans="19:21" x14ac:dyDescent="0.25">
      <c r="S29707" s="46"/>
      <c r="U29707" s="46"/>
    </row>
    <row r="29708" spans="19:21" x14ac:dyDescent="0.25">
      <c r="S29708" s="46"/>
      <c r="U29708" s="46"/>
    </row>
    <row r="29709" spans="19:21" x14ac:dyDescent="0.25">
      <c r="S29709" s="46"/>
      <c r="U29709" s="46"/>
    </row>
    <row r="29710" spans="19:21" x14ac:dyDescent="0.25">
      <c r="S29710" s="46"/>
      <c r="U29710" s="46"/>
    </row>
    <row r="29711" spans="19:21" x14ac:dyDescent="0.25">
      <c r="S29711" s="46"/>
      <c r="U29711" s="46"/>
    </row>
    <row r="29712" spans="19:21" x14ac:dyDescent="0.25">
      <c r="S29712" s="46"/>
      <c r="U29712" s="46"/>
    </row>
    <row r="29713" spans="19:21" x14ac:dyDescent="0.25">
      <c r="S29713" s="46"/>
      <c r="U29713" s="46"/>
    </row>
    <row r="29714" spans="19:21" x14ac:dyDescent="0.25">
      <c r="S29714" s="46"/>
      <c r="U29714" s="46"/>
    </row>
    <row r="29715" spans="19:21" x14ac:dyDescent="0.25">
      <c r="S29715" s="46"/>
      <c r="U29715" s="46"/>
    </row>
    <row r="29716" spans="19:21" x14ac:dyDescent="0.25">
      <c r="S29716" s="46"/>
      <c r="U29716" s="46"/>
    </row>
    <row r="29717" spans="19:21" x14ac:dyDescent="0.25">
      <c r="S29717" s="46"/>
      <c r="U29717" s="46"/>
    </row>
    <row r="29718" spans="19:21" x14ac:dyDescent="0.25">
      <c r="S29718" s="46"/>
      <c r="U29718" s="46"/>
    </row>
    <row r="29719" spans="19:21" x14ac:dyDescent="0.25">
      <c r="S29719" s="46"/>
      <c r="U29719" s="46"/>
    </row>
    <row r="29720" spans="19:21" x14ac:dyDescent="0.25">
      <c r="S29720" s="46"/>
      <c r="U29720" s="46"/>
    </row>
    <row r="29721" spans="19:21" x14ac:dyDescent="0.25">
      <c r="S29721" s="46"/>
      <c r="U29721" s="46"/>
    </row>
    <row r="29722" spans="19:21" x14ac:dyDescent="0.25">
      <c r="S29722" s="46"/>
      <c r="U29722" s="46"/>
    </row>
    <row r="29723" spans="19:21" x14ac:dyDescent="0.25">
      <c r="S29723" s="46"/>
      <c r="U29723" s="46"/>
    </row>
    <row r="29724" spans="19:21" x14ac:dyDescent="0.25">
      <c r="S29724" s="46"/>
      <c r="U29724" s="46"/>
    </row>
    <row r="29725" spans="19:21" x14ac:dyDescent="0.25">
      <c r="S29725" s="46"/>
      <c r="U29725" s="46"/>
    </row>
    <row r="29726" spans="19:21" x14ac:dyDescent="0.25">
      <c r="S29726" s="46"/>
      <c r="U29726" s="46"/>
    </row>
    <row r="29727" spans="19:21" x14ac:dyDescent="0.25">
      <c r="S29727" s="46"/>
      <c r="U29727" s="46"/>
    </row>
    <row r="29728" spans="19:21" x14ac:dyDescent="0.25">
      <c r="S29728" s="46"/>
      <c r="U29728" s="46"/>
    </row>
    <row r="29729" spans="19:21" x14ac:dyDescent="0.25">
      <c r="S29729" s="46"/>
      <c r="U29729" s="46"/>
    </row>
    <row r="29730" spans="19:21" x14ac:dyDescent="0.25">
      <c r="S29730" s="46"/>
      <c r="U29730" s="46"/>
    </row>
    <row r="29731" spans="19:21" x14ac:dyDescent="0.25">
      <c r="S29731" s="46"/>
      <c r="U29731" s="46"/>
    </row>
    <row r="29732" spans="19:21" x14ac:dyDescent="0.25">
      <c r="S29732" s="46"/>
      <c r="U29732" s="46"/>
    </row>
    <row r="29733" spans="19:21" x14ac:dyDescent="0.25">
      <c r="S29733" s="46"/>
      <c r="U29733" s="46"/>
    </row>
    <row r="29734" spans="19:21" x14ac:dyDescent="0.25">
      <c r="S29734" s="46"/>
      <c r="U29734" s="46"/>
    </row>
    <row r="29735" spans="19:21" x14ac:dyDescent="0.25">
      <c r="S29735" s="46"/>
      <c r="U29735" s="46"/>
    </row>
    <row r="29736" spans="19:21" x14ac:dyDescent="0.25">
      <c r="S29736" s="46"/>
      <c r="U29736" s="46"/>
    </row>
    <row r="29737" spans="19:21" x14ac:dyDescent="0.25">
      <c r="S29737" s="46"/>
      <c r="U29737" s="46"/>
    </row>
    <row r="29738" spans="19:21" x14ac:dyDescent="0.25">
      <c r="S29738" s="46"/>
      <c r="U29738" s="46"/>
    </row>
    <row r="29739" spans="19:21" x14ac:dyDescent="0.25">
      <c r="S29739" s="46"/>
      <c r="U29739" s="46"/>
    </row>
    <row r="29740" spans="19:21" x14ac:dyDescent="0.25">
      <c r="S29740" s="46"/>
      <c r="U29740" s="46"/>
    </row>
    <row r="29741" spans="19:21" x14ac:dyDescent="0.25">
      <c r="S29741" s="46"/>
      <c r="U29741" s="46"/>
    </row>
    <row r="29742" spans="19:21" x14ac:dyDescent="0.25">
      <c r="S29742" s="46"/>
      <c r="U29742" s="46"/>
    </row>
    <row r="29743" spans="19:21" x14ac:dyDescent="0.25">
      <c r="S29743" s="46"/>
      <c r="U29743" s="46"/>
    </row>
    <row r="29744" spans="19:21" x14ac:dyDescent="0.25">
      <c r="S29744" s="46"/>
      <c r="U29744" s="46"/>
    </row>
    <row r="29745" spans="19:21" x14ac:dyDescent="0.25">
      <c r="S29745" s="46"/>
      <c r="U29745" s="46"/>
    </row>
    <row r="29746" spans="19:21" x14ac:dyDescent="0.25">
      <c r="S29746" s="46"/>
      <c r="U29746" s="46"/>
    </row>
    <row r="29747" spans="19:21" x14ac:dyDescent="0.25">
      <c r="S29747" s="46"/>
      <c r="U29747" s="46"/>
    </row>
    <row r="29748" spans="19:21" x14ac:dyDescent="0.25">
      <c r="S29748" s="46"/>
      <c r="U29748" s="46"/>
    </row>
    <row r="29749" spans="19:21" x14ac:dyDescent="0.25">
      <c r="S29749" s="46"/>
      <c r="U29749" s="46"/>
    </row>
    <row r="29750" spans="19:21" x14ac:dyDescent="0.25">
      <c r="S29750" s="46"/>
      <c r="U29750" s="46"/>
    </row>
    <row r="29751" spans="19:21" x14ac:dyDescent="0.25">
      <c r="S29751" s="46"/>
      <c r="U29751" s="46"/>
    </row>
    <row r="29752" spans="19:21" x14ac:dyDescent="0.25">
      <c r="S29752" s="46"/>
      <c r="U29752" s="46"/>
    </row>
    <row r="29753" spans="19:21" x14ac:dyDescent="0.25">
      <c r="S29753" s="46"/>
      <c r="U29753" s="46"/>
    </row>
    <row r="29754" spans="19:21" x14ac:dyDescent="0.25">
      <c r="S29754" s="46"/>
      <c r="U29754" s="46"/>
    </row>
    <row r="29755" spans="19:21" x14ac:dyDescent="0.25">
      <c r="S29755" s="46"/>
      <c r="U29755" s="46"/>
    </row>
    <row r="29756" spans="19:21" x14ac:dyDescent="0.25">
      <c r="S29756" s="46"/>
      <c r="U29756" s="46"/>
    </row>
    <row r="29757" spans="19:21" x14ac:dyDescent="0.25">
      <c r="S29757" s="46"/>
      <c r="U29757" s="46"/>
    </row>
    <row r="29758" spans="19:21" x14ac:dyDescent="0.25">
      <c r="S29758" s="46"/>
      <c r="U29758" s="46"/>
    </row>
    <row r="29759" spans="19:21" x14ac:dyDescent="0.25">
      <c r="S29759" s="46"/>
      <c r="U29759" s="46"/>
    </row>
    <row r="29760" spans="19:21" x14ac:dyDescent="0.25">
      <c r="S29760" s="46"/>
      <c r="U29760" s="46"/>
    </row>
    <row r="29761" spans="19:21" x14ac:dyDescent="0.25">
      <c r="S29761" s="46"/>
      <c r="U29761" s="46"/>
    </row>
    <row r="29762" spans="19:21" x14ac:dyDescent="0.25">
      <c r="S29762" s="46"/>
      <c r="U29762" s="46"/>
    </row>
    <row r="29763" spans="19:21" x14ac:dyDescent="0.25">
      <c r="S29763" s="46"/>
      <c r="U29763" s="46"/>
    </row>
    <row r="29764" spans="19:21" x14ac:dyDescent="0.25">
      <c r="S29764" s="46"/>
      <c r="U29764" s="46"/>
    </row>
    <row r="29765" spans="19:21" x14ac:dyDescent="0.25">
      <c r="S29765" s="46"/>
      <c r="U29765" s="46"/>
    </row>
    <row r="29766" spans="19:21" x14ac:dyDescent="0.25">
      <c r="S29766" s="46"/>
      <c r="U29766" s="46"/>
    </row>
    <row r="29767" spans="19:21" x14ac:dyDescent="0.25">
      <c r="S29767" s="46"/>
      <c r="U29767" s="46"/>
    </row>
    <row r="29768" spans="19:21" x14ac:dyDescent="0.25">
      <c r="S29768" s="46"/>
      <c r="U29768" s="46"/>
    </row>
    <row r="29769" spans="19:21" x14ac:dyDescent="0.25">
      <c r="S29769" s="46"/>
      <c r="U29769" s="46"/>
    </row>
    <row r="29770" spans="19:21" x14ac:dyDescent="0.25">
      <c r="S29770" s="46"/>
      <c r="U29770" s="46"/>
    </row>
    <row r="29771" spans="19:21" x14ac:dyDescent="0.25">
      <c r="S29771" s="46"/>
      <c r="U29771" s="46"/>
    </row>
    <row r="29772" spans="19:21" x14ac:dyDescent="0.25">
      <c r="S29772" s="46"/>
      <c r="U29772" s="46"/>
    </row>
    <row r="29773" spans="19:21" x14ac:dyDescent="0.25">
      <c r="S29773" s="46"/>
      <c r="U29773" s="46"/>
    </row>
    <row r="29774" spans="19:21" x14ac:dyDescent="0.25">
      <c r="S29774" s="46"/>
      <c r="U29774" s="46"/>
    </row>
    <row r="29775" spans="19:21" x14ac:dyDescent="0.25">
      <c r="S29775" s="46"/>
      <c r="U29775" s="46"/>
    </row>
    <row r="29776" spans="19:21" x14ac:dyDescent="0.25">
      <c r="S29776" s="46"/>
      <c r="U29776" s="46"/>
    </row>
    <row r="29777" spans="19:21" x14ac:dyDescent="0.25">
      <c r="S29777" s="46"/>
      <c r="U29777" s="46"/>
    </row>
    <row r="29778" spans="19:21" x14ac:dyDescent="0.25">
      <c r="S29778" s="46"/>
      <c r="U29778" s="46"/>
    </row>
    <row r="29779" spans="19:21" x14ac:dyDescent="0.25">
      <c r="S29779" s="46"/>
      <c r="U29779" s="46"/>
    </row>
    <row r="29780" spans="19:21" x14ac:dyDescent="0.25">
      <c r="S29780" s="46"/>
      <c r="U29780" s="46"/>
    </row>
    <row r="29781" spans="19:21" x14ac:dyDescent="0.25">
      <c r="S29781" s="46"/>
      <c r="U29781" s="46"/>
    </row>
    <row r="29782" spans="19:21" x14ac:dyDescent="0.25">
      <c r="S29782" s="46"/>
      <c r="U29782" s="46"/>
    </row>
    <row r="29783" spans="19:21" x14ac:dyDescent="0.25">
      <c r="S29783" s="46"/>
      <c r="U29783" s="46"/>
    </row>
    <row r="29784" spans="19:21" x14ac:dyDescent="0.25">
      <c r="S29784" s="46"/>
      <c r="U29784" s="46"/>
    </row>
    <row r="29785" spans="19:21" x14ac:dyDescent="0.25">
      <c r="S29785" s="46"/>
      <c r="U29785" s="46"/>
    </row>
    <row r="29786" spans="19:21" x14ac:dyDescent="0.25">
      <c r="S29786" s="46"/>
      <c r="U29786" s="46"/>
    </row>
    <row r="29787" spans="19:21" x14ac:dyDescent="0.25">
      <c r="S29787" s="46"/>
      <c r="U29787" s="46"/>
    </row>
    <row r="29788" spans="19:21" x14ac:dyDescent="0.25">
      <c r="S29788" s="46"/>
      <c r="U29788" s="46"/>
    </row>
    <row r="29789" spans="19:21" x14ac:dyDescent="0.25">
      <c r="S29789" s="46"/>
      <c r="U29789" s="46"/>
    </row>
    <row r="29790" spans="19:21" x14ac:dyDescent="0.25">
      <c r="S29790" s="46"/>
      <c r="U29790" s="46"/>
    </row>
    <row r="29791" spans="19:21" x14ac:dyDescent="0.25">
      <c r="S29791" s="46"/>
      <c r="U29791" s="46"/>
    </row>
    <row r="29792" spans="19:21" x14ac:dyDescent="0.25">
      <c r="S29792" s="46"/>
      <c r="U29792" s="46"/>
    </row>
    <row r="29793" spans="19:21" x14ac:dyDescent="0.25">
      <c r="S29793" s="46"/>
      <c r="U29793" s="46"/>
    </row>
    <row r="29794" spans="19:21" x14ac:dyDescent="0.25">
      <c r="S29794" s="46"/>
      <c r="U29794" s="46"/>
    </row>
    <row r="29795" spans="19:21" x14ac:dyDescent="0.25">
      <c r="S29795" s="46"/>
      <c r="U29795" s="46"/>
    </row>
    <row r="29796" spans="19:21" x14ac:dyDescent="0.25">
      <c r="S29796" s="46"/>
      <c r="U29796" s="46"/>
    </row>
    <row r="29797" spans="19:21" x14ac:dyDescent="0.25">
      <c r="S29797" s="46"/>
      <c r="U29797" s="46"/>
    </row>
    <row r="29798" spans="19:21" x14ac:dyDescent="0.25">
      <c r="S29798" s="46"/>
      <c r="U29798" s="46"/>
    </row>
    <row r="29799" spans="19:21" x14ac:dyDescent="0.25">
      <c r="S29799" s="46"/>
      <c r="U29799" s="46"/>
    </row>
    <row r="29800" spans="19:21" x14ac:dyDescent="0.25">
      <c r="S29800" s="46"/>
      <c r="U29800" s="46"/>
    </row>
    <row r="29801" spans="19:21" x14ac:dyDescent="0.25">
      <c r="S29801" s="46"/>
      <c r="U29801" s="46"/>
    </row>
    <row r="29802" spans="19:21" x14ac:dyDescent="0.25">
      <c r="S29802" s="46"/>
      <c r="U29802" s="46"/>
    </row>
    <row r="29803" spans="19:21" x14ac:dyDescent="0.25">
      <c r="S29803" s="46"/>
      <c r="U29803" s="46"/>
    </row>
    <row r="29804" spans="19:21" x14ac:dyDescent="0.25">
      <c r="S29804" s="46"/>
      <c r="U29804" s="46"/>
    </row>
    <row r="29805" spans="19:21" x14ac:dyDescent="0.25">
      <c r="S29805" s="46"/>
      <c r="U29805" s="46"/>
    </row>
    <row r="29806" spans="19:21" x14ac:dyDescent="0.25">
      <c r="S29806" s="46"/>
      <c r="U29806" s="46"/>
    </row>
    <row r="29807" spans="19:21" x14ac:dyDescent="0.25">
      <c r="S29807" s="46"/>
      <c r="U29807" s="46"/>
    </row>
    <row r="29808" spans="19:21" x14ac:dyDescent="0.25">
      <c r="S29808" s="46"/>
      <c r="U29808" s="46"/>
    </row>
    <row r="29809" spans="19:21" x14ac:dyDescent="0.25">
      <c r="S29809" s="46"/>
      <c r="U29809" s="46"/>
    </row>
    <row r="29810" spans="19:21" x14ac:dyDescent="0.25">
      <c r="S29810" s="46"/>
      <c r="U29810" s="46"/>
    </row>
    <row r="29811" spans="19:21" x14ac:dyDescent="0.25">
      <c r="S29811" s="46"/>
      <c r="U29811" s="46"/>
    </row>
    <row r="29812" spans="19:21" x14ac:dyDescent="0.25">
      <c r="S29812" s="46"/>
      <c r="U29812" s="46"/>
    </row>
    <row r="29813" spans="19:21" x14ac:dyDescent="0.25">
      <c r="S29813" s="46"/>
      <c r="U29813" s="46"/>
    </row>
    <row r="29814" spans="19:21" x14ac:dyDescent="0.25">
      <c r="S29814" s="46"/>
      <c r="U29814" s="46"/>
    </row>
    <row r="29815" spans="19:21" x14ac:dyDescent="0.25">
      <c r="S29815" s="46"/>
      <c r="U29815" s="46"/>
    </row>
    <row r="29816" spans="19:21" x14ac:dyDescent="0.25">
      <c r="S29816" s="46"/>
      <c r="U29816" s="46"/>
    </row>
    <row r="29817" spans="19:21" x14ac:dyDescent="0.25">
      <c r="S29817" s="46"/>
      <c r="U29817" s="46"/>
    </row>
    <row r="29818" spans="19:21" x14ac:dyDescent="0.25">
      <c r="S29818" s="46"/>
      <c r="U29818" s="46"/>
    </row>
    <row r="29819" spans="19:21" x14ac:dyDescent="0.25">
      <c r="S29819" s="46"/>
      <c r="U29819" s="46"/>
    </row>
    <row r="29820" spans="19:21" x14ac:dyDescent="0.25">
      <c r="S29820" s="46"/>
      <c r="U29820" s="46"/>
    </row>
    <row r="29821" spans="19:21" x14ac:dyDescent="0.25">
      <c r="S29821" s="46"/>
      <c r="U29821" s="46"/>
    </row>
    <row r="29822" spans="19:21" x14ac:dyDescent="0.25">
      <c r="S29822" s="46"/>
      <c r="U29822" s="46"/>
    </row>
    <row r="29823" spans="19:21" x14ac:dyDescent="0.25">
      <c r="S29823" s="46"/>
      <c r="U29823" s="46"/>
    </row>
    <row r="29824" spans="19:21" x14ac:dyDescent="0.25">
      <c r="S29824" s="46"/>
      <c r="U29824" s="46"/>
    </row>
    <row r="29825" spans="19:21" x14ac:dyDescent="0.25">
      <c r="S29825" s="46"/>
      <c r="U29825" s="46"/>
    </row>
    <row r="29826" spans="19:21" x14ac:dyDescent="0.25">
      <c r="S29826" s="46"/>
      <c r="U29826" s="46"/>
    </row>
    <row r="29827" spans="19:21" x14ac:dyDescent="0.25">
      <c r="S29827" s="46"/>
      <c r="U29827" s="46"/>
    </row>
    <row r="29828" spans="19:21" x14ac:dyDescent="0.25">
      <c r="S29828" s="46"/>
      <c r="U29828" s="46"/>
    </row>
    <row r="29829" spans="19:21" x14ac:dyDescent="0.25">
      <c r="S29829" s="46"/>
      <c r="U29829" s="46"/>
    </row>
    <row r="29830" spans="19:21" x14ac:dyDescent="0.25">
      <c r="S29830" s="46"/>
      <c r="U29830" s="46"/>
    </row>
    <row r="29831" spans="19:21" x14ac:dyDescent="0.25">
      <c r="S29831" s="46"/>
      <c r="U29831" s="46"/>
    </row>
    <row r="29832" spans="19:21" x14ac:dyDescent="0.25">
      <c r="S29832" s="46"/>
      <c r="U29832" s="46"/>
    </row>
    <row r="29833" spans="19:21" x14ac:dyDescent="0.25">
      <c r="S29833" s="46"/>
      <c r="U29833" s="46"/>
    </row>
    <row r="29834" spans="19:21" x14ac:dyDescent="0.25">
      <c r="S29834" s="46"/>
      <c r="U29834" s="46"/>
    </row>
    <row r="29835" spans="19:21" x14ac:dyDescent="0.25">
      <c r="S29835" s="46"/>
      <c r="U29835" s="46"/>
    </row>
    <row r="29836" spans="19:21" x14ac:dyDescent="0.25">
      <c r="S29836" s="46"/>
      <c r="U29836" s="46"/>
    </row>
    <row r="29837" spans="19:21" x14ac:dyDescent="0.25">
      <c r="S29837" s="46"/>
      <c r="U29837" s="46"/>
    </row>
    <row r="29838" spans="19:21" x14ac:dyDescent="0.25">
      <c r="S29838" s="46"/>
      <c r="U29838" s="46"/>
    </row>
    <row r="29839" spans="19:21" x14ac:dyDescent="0.25">
      <c r="S29839" s="46"/>
      <c r="U29839" s="46"/>
    </row>
    <row r="29840" spans="19:21" x14ac:dyDescent="0.25">
      <c r="S29840" s="46"/>
      <c r="U29840" s="46"/>
    </row>
    <row r="29841" spans="19:21" x14ac:dyDescent="0.25">
      <c r="S29841" s="46"/>
      <c r="U29841" s="46"/>
    </row>
    <row r="29842" spans="19:21" x14ac:dyDescent="0.25">
      <c r="S29842" s="46"/>
      <c r="U29842" s="46"/>
    </row>
    <row r="29843" spans="19:21" x14ac:dyDescent="0.25">
      <c r="S29843" s="46"/>
      <c r="U29843" s="46"/>
    </row>
    <row r="29844" spans="19:21" x14ac:dyDescent="0.25">
      <c r="S29844" s="46"/>
      <c r="U29844" s="46"/>
    </row>
    <row r="29845" spans="19:21" x14ac:dyDescent="0.25">
      <c r="S29845" s="46"/>
      <c r="U29845" s="46"/>
    </row>
    <row r="29846" spans="19:21" x14ac:dyDescent="0.25">
      <c r="S29846" s="46"/>
      <c r="U29846" s="46"/>
    </row>
    <row r="29847" spans="19:21" x14ac:dyDescent="0.25">
      <c r="S29847" s="46"/>
      <c r="U29847" s="46"/>
    </row>
    <row r="29848" spans="19:21" x14ac:dyDescent="0.25">
      <c r="S29848" s="46"/>
      <c r="U29848" s="46"/>
    </row>
    <row r="29849" spans="19:21" x14ac:dyDescent="0.25">
      <c r="S29849" s="46"/>
      <c r="U29849" s="46"/>
    </row>
    <row r="29850" spans="19:21" x14ac:dyDescent="0.25">
      <c r="S29850" s="46"/>
      <c r="U29850" s="46"/>
    </row>
    <row r="29851" spans="19:21" x14ac:dyDescent="0.25">
      <c r="S29851" s="46"/>
      <c r="U29851" s="46"/>
    </row>
    <row r="29852" spans="19:21" x14ac:dyDescent="0.25">
      <c r="S29852" s="46"/>
      <c r="U29852" s="46"/>
    </row>
    <row r="29853" spans="19:21" x14ac:dyDescent="0.25">
      <c r="S29853" s="46"/>
      <c r="U29853" s="46"/>
    </row>
    <row r="29854" spans="19:21" x14ac:dyDescent="0.25">
      <c r="S29854" s="46"/>
      <c r="U29854" s="46"/>
    </row>
    <row r="29855" spans="19:21" x14ac:dyDescent="0.25">
      <c r="S29855" s="46"/>
      <c r="U29855" s="46"/>
    </row>
    <row r="29856" spans="19:21" x14ac:dyDescent="0.25">
      <c r="S29856" s="46"/>
      <c r="U29856" s="46"/>
    </row>
    <row r="29857" spans="19:21" x14ac:dyDescent="0.25">
      <c r="S29857" s="46"/>
      <c r="U29857" s="46"/>
    </row>
    <row r="29858" spans="19:21" x14ac:dyDescent="0.25">
      <c r="S29858" s="46"/>
      <c r="U29858" s="46"/>
    </row>
    <row r="29859" spans="19:21" x14ac:dyDescent="0.25">
      <c r="S29859" s="46"/>
      <c r="U29859" s="46"/>
    </row>
    <row r="29860" spans="19:21" x14ac:dyDescent="0.25">
      <c r="S29860" s="46"/>
      <c r="U29860" s="46"/>
    </row>
    <row r="29861" spans="19:21" x14ac:dyDescent="0.25">
      <c r="S29861" s="46"/>
      <c r="U29861" s="46"/>
    </row>
    <row r="29862" spans="19:21" x14ac:dyDescent="0.25">
      <c r="S29862" s="46"/>
      <c r="U29862" s="46"/>
    </row>
    <row r="29863" spans="19:21" x14ac:dyDescent="0.25">
      <c r="S29863" s="46"/>
      <c r="U29863" s="46"/>
    </row>
    <row r="29864" spans="19:21" x14ac:dyDescent="0.25">
      <c r="S29864" s="46"/>
      <c r="U29864" s="46"/>
    </row>
    <row r="29865" spans="19:21" x14ac:dyDescent="0.25">
      <c r="S29865" s="46"/>
      <c r="U29865" s="46"/>
    </row>
    <row r="29866" spans="19:21" x14ac:dyDescent="0.25">
      <c r="S29866" s="46"/>
      <c r="U29866" s="46"/>
    </row>
    <row r="29867" spans="19:21" x14ac:dyDescent="0.25">
      <c r="S29867" s="46"/>
      <c r="U29867" s="46"/>
    </row>
    <row r="29868" spans="19:21" x14ac:dyDescent="0.25">
      <c r="S29868" s="46"/>
      <c r="U29868" s="46"/>
    </row>
    <row r="29869" spans="19:21" x14ac:dyDescent="0.25">
      <c r="S29869" s="46"/>
      <c r="U29869" s="46"/>
    </row>
    <row r="29870" spans="19:21" x14ac:dyDescent="0.25">
      <c r="S29870" s="46"/>
      <c r="U29870" s="46"/>
    </row>
    <row r="29871" spans="19:21" x14ac:dyDescent="0.25">
      <c r="S29871" s="46"/>
      <c r="U29871" s="46"/>
    </row>
    <row r="29872" spans="19:21" x14ac:dyDescent="0.25">
      <c r="S29872" s="46"/>
      <c r="U29872" s="46"/>
    </row>
    <row r="29873" spans="19:21" x14ac:dyDescent="0.25">
      <c r="S29873" s="46"/>
      <c r="U29873" s="46"/>
    </row>
    <row r="29874" spans="19:21" x14ac:dyDescent="0.25">
      <c r="S29874" s="46"/>
      <c r="U29874" s="46"/>
    </row>
    <row r="29875" spans="19:21" x14ac:dyDescent="0.25">
      <c r="S29875" s="46"/>
      <c r="U29875" s="46"/>
    </row>
    <row r="29876" spans="19:21" x14ac:dyDescent="0.25">
      <c r="S29876" s="46"/>
      <c r="U29876" s="46"/>
    </row>
    <row r="29877" spans="19:21" x14ac:dyDescent="0.25">
      <c r="S29877" s="46"/>
      <c r="U29877" s="46"/>
    </row>
    <row r="29878" spans="19:21" x14ac:dyDescent="0.25">
      <c r="S29878" s="46"/>
      <c r="U29878" s="46"/>
    </row>
    <row r="29879" spans="19:21" x14ac:dyDescent="0.25">
      <c r="S29879" s="46"/>
      <c r="U29879" s="46"/>
    </row>
    <row r="29880" spans="19:21" x14ac:dyDescent="0.25">
      <c r="S29880" s="46"/>
      <c r="U29880" s="46"/>
    </row>
    <row r="29881" spans="19:21" x14ac:dyDescent="0.25">
      <c r="S29881" s="46"/>
      <c r="U29881" s="46"/>
    </row>
    <row r="29882" spans="19:21" x14ac:dyDescent="0.25">
      <c r="S29882" s="46"/>
      <c r="U29882" s="46"/>
    </row>
    <row r="29883" spans="19:21" x14ac:dyDescent="0.25">
      <c r="S29883" s="46"/>
      <c r="U29883" s="46"/>
    </row>
    <row r="29884" spans="19:21" x14ac:dyDescent="0.25">
      <c r="S29884" s="46"/>
      <c r="U29884" s="46"/>
    </row>
    <row r="29885" spans="19:21" x14ac:dyDescent="0.25">
      <c r="S29885" s="46"/>
      <c r="U29885" s="46"/>
    </row>
    <row r="29886" spans="19:21" x14ac:dyDescent="0.25">
      <c r="S29886" s="46"/>
      <c r="U29886" s="46"/>
    </row>
    <row r="29887" spans="19:21" x14ac:dyDescent="0.25">
      <c r="S29887" s="46"/>
      <c r="U29887" s="46"/>
    </row>
    <row r="29888" spans="19:21" x14ac:dyDescent="0.25">
      <c r="S29888" s="46"/>
      <c r="U29888" s="46"/>
    </row>
    <row r="29889" spans="19:21" x14ac:dyDescent="0.25">
      <c r="S29889" s="46"/>
      <c r="U29889" s="46"/>
    </row>
    <row r="29890" spans="19:21" x14ac:dyDescent="0.25">
      <c r="S29890" s="46"/>
      <c r="U29890" s="46"/>
    </row>
    <row r="29891" spans="19:21" x14ac:dyDescent="0.25">
      <c r="S29891" s="46"/>
      <c r="U29891" s="46"/>
    </row>
    <row r="29892" spans="19:21" x14ac:dyDescent="0.25">
      <c r="S29892" s="46"/>
      <c r="U29892" s="46"/>
    </row>
    <row r="29893" spans="19:21" x14ac:dyDescent="0.25">
      <c r="S29893" s="46"/>
      <c r="U29893" s="46"/>
    </row>
    <row r="29894" spans="19:21" x14ac:dyDescent="0.25">
      <c r="S29894" s="46"/>
      <c r="U29894" s="46"/>
    </row>
    <row r="29895" spans="19:21" x14ac:dyDescent="0.25">
      <c r="S29895" s="46"/>
      <c r="U29895" s="46"/>
    </row>
    <row r="29896" spans="19:21" x14ac:dyDescent="0.25">
      <c r="S29896" s="46"/>
      <c r="U29896" s="46"/>
    </row>
    <row r="29897" spans="19:21" x14ac:dyDescent="0.25">
      <c r="S29897" s="46"/>
      <c r="U29897" s="46"/>
    </row>
    <row r="29898" spans="19:21" x14ac:dyDescent="0.25">
      <c r="S29898" s="46"/>
      <c r="U29898" s="46"/>
    </row>
    <row r="29899" spans="19:21" x14ac:dyDescent="0.25">
      <c r="S29899" s="46"/>
      <c r="U29899" s="46"/>
    </row>
    <row r="29900" spans="19:21" x14ac:dyDescent="0.25">
      <c r="S29900" s="46"/>
      <c r="U29900" s="46"/>
    </row>
    <row r="29901" spans="19:21" x14ac:dyDescent="0.25">
      <c r="S29901" s="46"/>
      <c r="U29901" s="46"/>
    </row>
    <row r="29902" spans="19:21" x14ac:dyDescent="0.25">
      <c r="S29902" s="46"/>
      <c r="U29902" s="46"/>
    </row>
    <row r="29903" spans="19:21" x14ac:dyDescent="0.25">
      <c r="S29903" s="46"/>
      <c r="U29903" s="46"/>
    </row>
    <row r="29904" spans="19:21" x14ac:dyDescent="0.25">
      <c r="S29904" s="46"/>
      <c r="U29904" s="46"/>
    </row>
    <row r="29905" spans="19:21" x14ac:dyDescent="0.25">
      <c r="S29905" s="46"/>
      <c r="U29905" s="46"/>
    </row>
    <row r="29906" spans="19:21" x14ac:dyDescent="0.25">
      <c r="S29906" s="46"/>
      <c r="U29906" s="46"/>
    </row>
    <row r="29907" spans="19:21" x14ac:dyDescent="0.25">
      <c r="S29907" s="46"/>
      <c r="U29907" s="46"/>
    </row>
    <row r="29908" spans="19:21" x14ac:dyDescent="0.25">
      <c r="S29908" s="46"/>
      <c r="U29908" s="46"/>
    </row>
    <row r="29909" spans="19:21" x14ac:dyDescent="0.25">
      <c r="S29909" s="46"/>
      <c r="U29909" s="46"/>
    </row>
    <row r="29910" spans="19:21" x14ac:dyDescent="0.25">
      <c r="S29910" s="46"/>
      <c r="U29910" s="46"/>
    </row>
    <row r="29911" spans="19:21" x14ac:dyDescent="0.25">
      <c r="S29911" s="46"/>
      <c r="U29911" s="46"/>
    </row>
    <row r="29912" spans="19:21" x14ac:dyDescent="0.25">
      <c r="S29912" s="46"/>
      <c r="U29912" s="46"/>
    </row>
    <row r="29913" spans="19:21" x14ac:dyDescent="0.25">
      <c r="S29913" s="46"/>
      <c r="U29913" s="46"/>
    </row>
    <row r="29914" spans="19:21" x14ac:dyDescent="0.25">
      <c r="S29914" s="46"/>
      <c r="U29914" s="46"/>
    </row>
    <row r="29915" spans="19:21" x14ac:dyDescent="0.25">
      <c r="S29915" s="46"/>
      <c r="U29915" s="46"/>
    </row>
    <row r="29916" spans="19:21" x14ac:dyDescent="0.25">
      <c r="S29916" s="46"/>
      <c r="U29916" s="46"/>
    </row>
    <row r="29917" spans="19:21" x14ac:dyDescent="0.25">
      <c r="S29917" s="46"/>
      <c r="U29917" s="46"/>
    </row>
    <row r="29918" spans="19:21" x14ac:dyDescent="0.25">
      <c r="S29918" s="46"/>
      <c r="U29918" s="46"/>
    </row>
    <row r="29919" spans="19:21" x14ac:dyDescent="0.25">
      <c r="S29919" s="46"/>
      <c r="U29919" s="46"/>
    </row>
    <row r="29920" spans="19:21" x14ac:dyDescent="0.25">
      <c r="S29920" s="46"/>
      <c r="U29920" s="46"/>
    </row>
    <row r="29921" spans="19:21" x14ac:dyDescent="0.25">
      <c r="S29921" s="46"/>
      <c r="U29921" s="46"/>
    </row>
    <row r="29922" spans="19:21" x14ac:dyDescent="0.25">
      <c r="S29922" s="46"/>
      <c r="U29922" s="46"/>
    </row>
    <row r="29923" spans="19:21" x14ac:dyDescent="0.25">
      <c r="S29923" s="46"/>
      <c r="U29923" s="46"/>
    </row>
    <row r="29924" spans="19:21" x14ac:dyDescent="0.25">
      <c r="S29924" s="46"/>
      <c r="U29924" s="46"/>
    </row>
    <row r="29925" spans="19:21" x14ac:dyDescent="0.25">
      <c r="S29925" s="46"/>
      <c r="U29925" s="46"/>
    </row>
    <row r="29926" spans="19:21" x14ac:dyDescent="0.25">
      <c r="S29926" s="46"/>
      <c r="U29926" s="46"/>
    </row>
    <row r="29927" spans="19:21" x14ac:dyDescent="0.25">
      <c r="S29927" s="46"/>
      <c r="U29927" s="46"/>
    </row>
    <row r="29928" spans="19:21" x14ac:dyDescent="0.25">
      <c r="S29928" s="46"/>
      <c r="U29928" s="46"/>
    </row>
    <row r="29929" spans="19:21" x14ac:dyDescent="0.25">
      <c r="S29929" s="46"/>
      <c r="U29929" s="46"/>
    </row>
    <row r="29930" spans="19:21" x14ac:dyDescent="0.25">
      <c r="S29930" s="46"/>
      <c r="U29930" s="46"/>
    </row>
    <row r="29931" spans="19:21" x14ac:dyDescent="0.25">
      <c r="S29931" s="46"/>
      <c r="U29931" s="46"/>
    </row>
    <row r="29932" spans="19:21" x14ac:dyDescent="0.25">
      <c r="S29932" s="46"/>
      <c r="U29932" s="46"/>
    </row>
    <row r="29933" spans="19:21" x14ac:dyDescent="0.25">
      <c r="S29933" s="46"/>
      <c r="U29933" s="46"/>
    </row>
    <row r="29934" spans="19:21" x14ac:dyDescent="0.25">
      <c r="S29934" s="46"/>
      <c r="U29934" s="46"/>
    </row>
    <row r="29935" spans="19:21" x14ac:dyDescent="0.25">
      <c r="S29935" s="46"/>
      <c r="U29935" s="46"/>
    </row>
    <row r="29936" spans="19:21" x14ac:dyDescent="0.25">
      <c r="S29936" s="46"/>
      <c r="U29936" s="46"/>
    </row>
    <row r="29937" spans="19:21" x14ac:dyDescent="0.25">
      <c r="S29937" s="46"/>
      <c r="U29937" s="46"/>
    </row>
    <row r="29938" spans="19:21" x14ac:dyDescent="0.25">
      <c r="S29938" s="46"/>
      <c r="U29938" s="46"/>
    </row>
    <row r="29939" spans="19:21" x14ac:dyDescent="0.25">
      <c r="S29939" s="46"/>
      <c r="U29939" s="46"/>
    </row>
    <row r="29940" spans="19:21" x14ac:dyDescent="0.25">
      <c r="S29940" s="46"/>
      <c r="U29940" s="46"/>
    </row>
    <row r="29941" spans="19:21" x14ac:dyDescent="0.25">
      <c r="S29941" s="46"/>
      <c r="U29941" s="46"/>
    </row>
    <row r="29942" spans="19:21" x14ac:dyDescent="0.25">
      <c r="S29942" s="46"/>
      <c r="U29942" s="46"/>
    </row>
    <row r="29943" spans="19:21" x14ac:dyDescent="0.25">
      <c r="S29943" s="46"/>
      <c r="U29943" s="46"/>
    </row>
    <row r="29944" spans="19:21" x14ac:dyDescent="0.25">
      <c r="S29944" s="46"/>
      <c r="U29944" s="46"/>
    </row>
    <row r="29945" spans="19:21" x14ac:dyDescent="0.25">
      <c r="S29945" s="46"/>
      <c r="U29945" s="46"/>
    </row>
    <row r="29946" spans="19:21" x14ac:dyDescent="0.25">
      <c r="S29946" s="46"/>
      <c r="U29946" s="46"/>
    </row>
    <row r="29947" spans="19:21" x14ac:dyDescent="0.25">
      <c r="S29947" s="46"/>
      <c r="U29947" s="46"/>
    </row>
    <row r="29948" spans="19:21" x14ac:dyDescent="0.25">
      <c r="S29948" s="46"/>
      <c r="U29948" s="46"/>
    </row>
    <row r="29949" spans="19:21" x14ac:dyDescent="0.25">
      <c r="S29949" s="46"/>
      <c r="U29949" s="46"/>
    </row>
    <row r="29950" spans="19:21" x14ac:dyDescent="0.25">
      <c r="S29950" s="46"/>
      <c r="U29950" s="46"/>
    </row>
    <row r="29951" spans="19:21" x14ac:dyDescent="0.25">
      <c r="S29951" s="46"/>
      <c r="U29951" s="46"/>
    </row>
    <row r="29952" spans="19:21" x14ac:dyDescent="0.25">
      <c r="S29952" s="46"/>
      <c r="U29952" s="46"/>
    </row>
    <row r="29953" spans="19:21" x14ac:dyDescent="0.25">
      <c r="S29953" s="46"/>
      <c r="U29953" s="46"/>
    </row>
    <row r="29954" spans="19:21" x14ac:dyDescent="0.25">
      <c r="S29954" s="46"/>
      <c r="U29954" s="46"/>
    </row>
    <row r="29955" spans="19:21" x14ac:dyDescent="0.25">
      <c r="S29955" s="46"/>
      <c r="U29955" s="46"/>
    </row>
    <row r="29956" spans="19:21" x14ac:dyDescent="0.25">
      <c r="S29956" s="46"/>
      <c r="U29956" s="46"/>
    </row>
    <row r="29957" spans="19:21" x14ac:dyDescent="0.25">
      <c r="S29957" s="46"/>
      <c r="U29957" s="46"/>
    </row>
    <row r="29958" spans="19:21" x14ac:dyDescent="0.25">
      <c r="S29958" s="46"/>
      <c r="U29958" s="46"/>
    </row>
    <row r="29959" spans="19:21" x14ac:dyDescent="0.25">
      <c r="S29959" s="46"/>
      <c r="U29959" s="46"/>
    </row>
    <row r="29960" spans="19:21" x14ac:dyDescent="0.25">
      <c r="S29960" s="46"/>
      <c r="U29960" s="46"/>
    </row>
    <row r="29961" spans="19:21" x14ac:dyDescent="0.25">
      <c r="S29961" s="46"/>
      <c r="U29961" s="46"/>
    </row>
    <row r="29962" spans="19:21" x14ac:dyDescent="0.25">
      <c r="S29962" s="46"/>
      <c r="U29962" s="46"/>
    </row>
    <row r="29963" spans="19:21" x14ac:dyDescent="0.25">
      <c r="S29963" s="46"/>
      <c r="U29963" s="46"/>
    </row>
    <row r="29964" spans="19:21" x14ac:dyDescent="0.25">
      <c r="S29964" s="46"/>
      <c r="U29964" s="46"/>
    </row>
    <row r="29965" spans="19:21" x14ac:dyDescent="0.25">
      <c r="S29965" s="46"/>
      <c r="U29965" s="46"/>
    </row>
    <row r="29966" spans="19:21" x14ac:dyDescent="0.25">
      <c r="S29966" s="46"/>
      <c r="U29966" s="46"/>
    </row>
    <row r="29967" spans="19:21" x14ac:dyDescent="0.25">
      <c r="S29967" s="46"/>
      <c r="U29967" s="46"/>
    </row>
    <row r="29968" spans="19:21" x14ac:dyDescent="0.25">
      <c r="S29968" s="46"/>
      <c r="U29968" s="46"/>
    </row>
    <row r="29969" spans="19:21" x14ac:dyDescent="0.25">
      <c r="S29969" s="46"/>
      <c r="U29969" s="46"/>
    </row>
    <row r="29970" spans="19:21" x14ac:dyDescent="0.25">
      <c r="S29970" s="46"/>
      <c r="U29970" s="46"/>
    </row>
    <row r="29971" spans="19:21" x14ac:dyDescent="0.25">
      <c r="S29971" s="46"/>
      <c r="U29971" s="46"/>
    </row>
    <row r="29972" spans="19:21" x14ac:dyDescent="0.25">
      <c r="S29972" s="46"/>
      <c r="U29972" s="46"/>
    </row>
    <row r="29973" spans="19:21" x14ac:dyDescent="0.25">
      <c r="S29973" s="46"/>
      <c r="U29973" s="46"/>
    </row>
    <row r="29974" spans="19:21" x14ac:dyDescent="0.25">
      <c r="S29974" s="46"/>
      <c r="U29974" s="46"/>
    </row>
    <row r="29975" spans="19:21" x14ac:dyDescent="0.25">
      <c r="S29975" s="46"/>
      <c r="U29975" s="46"/>
    </row>
    <row r="29976" spans="19:21" x14ac:dyDescent="0.25">
      <c r="S29976" s="46"/>
      <c r="U29976" s="46"/>
    </row>
    <row r="29977" spans="19:21" x14ac:dyDescent="0.25">
      <c r="S29977" s="46"/>
      <c r="U29977" s="46"/>
    </row>
    <row r="29978" spans="19:21" x14ac:dyDescent="0.25">
      <c r="S29978" s="46"/>
      <c r="U29978" s="46"/>
    </row>
    <row r="29979" spans="19:21" x14ac:dyDescent="0.25">
      <c r="S29979" s="46"/>
      <c r="U29979" s="46"/>
    </row>
    <row r="29980" spans="19:21" x14ac:dyDescent="0.25">
      <c r="S29980" s="46"/>
      <c r="U29980" s="46"/>
    </row>
    <row r="29981" spans="19:21" x14ac:dyDescent="0.25">
      <c r="S29981" s="46"/>
      <c r="U29981" s="46"/>
    </row>
    <row r="29982" spans="19:21" x14ac:dyDescent="0.25">
      <c r="S29982" s="46"/>
      <c r="U29982" s="46"/>
    </row>
    <row r="29983" spans="19:21" x14ac:dyDescent="0.25">
      <c r="S29983" s="46"/>
      <c r="U29983" s="46"/>
    </row>
    <row r="29984" spans="19:21" x14ac:dyDescent="0.25">
      <c r="S29984" s="46"/>
      <c r="U29984" s="46"/>
    </row>
    <row r="29985" spans="19:21" x14ac:dyDescent="0.25">
      <c r="S29985" s="46"/>
      <c r="U29985" s="46"/>
    </row>
    <row r="29986" spans="19:21" x14ac:dyDescent="0.25">
      <c r="S29986" s="46"/>
      <c r="U29986" s="46"/>
    </row>
    <row r="29987" spans="19:21" x14ac:dyDescent="0.25">
      <c r="S29987" s="46"/>
      <c r="U29987" s="46"/>
    </row>
    <row r="29988" spans="19:21" x14ac:dyDescent="0.25">
      <c r="S29988" s="46"/>
      <c r="U29988" s="46"/>
    </row>
    <row r="29989" spans="19:21" x14ac:dyDescent="0.25">
      <c r="S29989" s="46"/>
      <c r="U29989" s="46"/>
    </row>
    <row r="29990" spans="19:21" x14ac:dyDescent="0.25">
      <c r="S29990" s="46"/>
      <c r="U29990" s="46"/>
    </row>
    <row r="29991" spans="19:21" x14ac:dyDescent="0.25">
      <c r="S29991" s="46"/>
      <c r="U29991" s="46"/>
    </row>
    <row r="29992" spans="19:21" x14ac:dyDescent="0.25">
      <c r="S29992" s="46"/>
      <c r="U29992" s="46"/>
    </row>
    <row r="29993" spans="19:21" x14ac:dyDescent="0.25">
      <c r="S29993" s="46"/>
      <c r="U29993" s="46"/>
    </row>
    <row r="29994" spans="19:21" x14ac:dyDescent="0.25">
      <c r="S29994" s="46"/>
      <c r="U29994" s="46"/>
    </row>
    <row r="29995" spans="19:21" x14ac:dyDescent="0.25">
      <c r="S29995" s="46"/>
      <c r="U29995" s="46"/>
    </row>
    <row r="29996" spans="19:21" x14ac:dyDescent="0.25">
      <c r="S29996" s="46"/>
      <c r="U29996" s="46"/>
    </row>
    <row r="29997" spans="19:21" x14ac:dyDescent="0.25">
      <c r="S29997" s="46"/>
      <c r="U29997" s="46"/>
    </row>
    <row r="29998" spans="19:21" x14ac:dyDescent="0.25">
      <c r="S29998" s="46"/>
      <c r="U29998" s="46"/>
    </row>
    <row r="29999" spans="19:21" x14ac:dyDescent="0.25">
      <c r="S29999" s="46"/>
      <c r="U29999" s="46"/>
    </row>
    <row r="30000" spans="19:21" x14ac:dyDescent="0.25">
      <c r="S30000" s="46"/>
      <c r="U30000" s="46"/>
    </row>
    <row r="30001" spans="19:21" x14ac:dyDescent="0.25">
      <c r="S30001" s="46"/>
      <c r="U30001" s="46"/>
    </row>
    <row r="30002" spans="19:21" x14ac:dyDescent="0.25">
      <c r="S30002" s="46"/>
      <c r="U30002" s="46"/>
    </row>
    <row r="30003" spans="19:21" x14ac:dyDescent="0.25">
      <c r="S30003" s="46"/>
      <c r="U30003" s="46"/>
    </row>
    <row r="30004" spans="19:21" x14ac:dyDescent="0.25">
      <c r="S30004" s="46"/>
      <c r="U30004" s="46"/>
    </row>
    <row r="30005" spans="19:21" x14ac:dyDescent="0.25">
      <c r="S30005" s="46"/>
      <c r="U30005" s="46"/>
    </row>
    <row r="30006" spans="19:21" x14ac:dyDescent="0.25">
      <c r="S30006" s="46"/>
      <c r="U30006" s="46"/>
    </row>
    <row r="30007" spans="19:21" x14ac:dyDescent="0.25">
      <c r="S30007" s="46"/>
      <c r="U30007" s="46"/>
    </row>
    <row r="30008" spans="19:21" x14ac:dyDescent="0.25">
      <c r="S30008" s="46"/>
      <c r="U30008" s="46"/>
    </row>
    <row r="30009" spans="19:21" x14ac:dyDescent="0.25">
      <c r="S30009" s="46"/>
      <c r="U30009" s="46"/>
    </row>
    <row r="30010" spans="19:21" x14ac:dyDescent="0.25">
      <c r="S30010" s="46"/>
      <c r="U30010" s="46"/>
    </row>
    <row r="30011" spans="19:21" x14ac:dyDescent="0.25">
      <c r="S30011" s="46"/>
      <c r="U30011" s="46"/>
    </row>
    <row r="30012" spans="19:21" x14ac:dyDescent="0.25">
      <c r="S30012" s="46"/>
      <c r="U30012" s="46"/>
    </row>
    <row r="30013" spans="19:21" x14ac:dyDescent="0.25">
      <c r="S30013" s="46"/>
      <c r="U30013" s="46"/>
    </row>
    <row r="30014" spans="19:21" x14ac:dyDescent="0.25">
      <c r="S30014" s="46"/>
      <c r="U30014" s="46"/>
    </row>
    <row r="30015" spans="19:21" x14ac:dyDescent="0.25">
      <c r="S30015" s="46"/>
      <c r="U30015" s="46"/>
    </row>
    <row r="30016" spans="19:21" x14ac:dyDescent="0.25">
      <c r="S30016" s="46"/>
      <c r="U30016" s="46"/>
    </row>
    <row r="30017" spans="19:21" x14ac:dyDescent="0.25">
      <c r="S30017" s="46"/>
      <c r="U30017" s="46"/>
    </row>
    <row r="30018" spans="19:21" x14ac:dyDescent="0.25">
      <c r="S30018" s="46"/>
      <c r="U30018" s="46"/>
    </row>
    <row r="30019" spans="19:21" x14ac:dyDescent="0.25">
      <c r="S30019" s="46"/>
      <c r="U30019" s="46"/>
    </row>
    <row r="30020" spans="19:21" x14ac:dyDescent="0.25">
      <c r="S30020" s="46"/>
      <c r="U30020" s="46"/>
    </row>
    <row r="30021" spans="19:21" x14ac:dyDescent="0.25">
      <c r="S30021" s="46"/>
      <c r="U30021" s="46"/>
    </row>
    <row r="30022" spans="19:21" x14ac:dyDescent="0.25">
      <c r="S30022" s="46"/>
      <c r="U30022" s="46"/>
    </row>
    <row r="30023" spans="19:21" x14ac:dyDescent="0.25">
      <c r="S30023" s="46"/>
      <c r="U30023" s="46"/>
    </row>
    <row r="30024" spans="19:21" x14ac:dyDescent="0.25">
      <c r="S30024" s="46"/>
      <c r="U30024" s="46"/>
    </row>
    <row r="30025" spans="19:21" x14ac:dyDescent="0.25">
      <c r="S30025" s="46"/>
      <c r="U30025" s="46"/>
    </row>
    <row r="30026" spans="19:21" x14ac:dyDescent="0.25">
      <c r="S30026" s="46"/>
      <c r="U30026" s="46"/>
    </row>
    <row r="30027" spans="19:21" x14ac:dyDescent="0.25">
      <c r="S30027" s="46"/>
      <c r="U30027" s="46"/>
    </row>
    <row r="30028" spans="19:21" x14ac:dyDescent="0.25">
      <c r="S30028" s="46"/>
      <c r="U30028" s="46"/>
    </row>
    <row r="30029" spans="19:21" x14ac:dyDescent="0.25">
      <c r="S30029" s="46"/>
      <c r="U30029" s="46"/>
    </row>
    <row r="30030" spans="19:21" x14ac:dyDescent="0.25">
      <c r="S30030" s="46"/>
      <c r="U30030" s="46"/>
    </row>
    <row r="30031" spans="19:21" x14ac:dyDescent="0.25">
      <c r="S30031" s="46"/>
      <c r="U30031" s="46"/>
    </row>
    <row r="30032" spans="19:21" x14ac:dyDescent="0.25">
      <c r="S30032" s="46"/>
      <c r="U30032" s="46"/>
    </row>
    <row r="30033" spans="19:21" x14ac:dyDescent="0.25">
      <c r="S30033" s="46"/>
      <c r="U30033" s="46"/>
    </row>
    <row r="30034" spans="19:21" x14ac:dyDescent="0.25">
      <c r="S30034" s="46"/>
      <c r="U30034" s="46"/>
    </row>
    <row r="30035" spans="19:21" x14ac:dyDescent="0.25">
      <c r="S30035" s="46"/>
      <c r="U30035" s="46"/>
    </row>
    <row r="30036" spans="19:21" x14ac:dyDescent="0.25">
      <c r="S30036" s="46"/>
      <c r="U30036" s="46"/>
    </row>
    <row r="30037" spans="19:21" x14ac:dyDescent="0.25">
      <c r="S30037" s="46"/>
      <c r="U30037" s="46"/>
    </row>
    <row r="30038" spans="19:21" x14ac:dyDescent="0.25">
      <c r="S30038" s="46"/>
      <c r="U30038" s="46"/>
    </row>
    <row r="30039" spans="19:21" x14ac:dyDescent="0.25">
      <c r="S30039" s="46"/>
      <c r="U30039" s="46"/>
    </row>
    <row r="30040" spans="19:21" x14ac:dyDescent="0.25">
      <c r="S30040" s="46"/>
      <c r="U30040" s="46"/>
    </row>
    <row r="30041" spans="19:21" x14ac:dyDescent="0.25">
      <c r="S30041" s="46"/>
      <c r="U30041" s="46"/>
    </row>
    <row r="30042" spans="19:21" x14ac:dyDescent="0.25">
      <c r="S30042" s="46"/>
      <c r="U30042" s="46"/>
    </row>
    <row r="30043" spans="19:21" x14ac:dyDescent="0.25">
      <c r="S30043" s="46"/>
      <c r="U30043" s="46"/>
    </row>
    <row r="30044" spans="19:21" x14ac:dyDescent="0.25">
      <c r="S30044" s="46"/>
      <c r="U30044" s="46"/>
    </row>
    <row r="30045" spans="19:21" x14ac:dyDescent="0.25">
      <c r="S30045" s="46"/>
      <c r="U30045" s="46"/>
    </row>
    <row r="30046" spans="19:21" x14ac:dyDescent="0.25">
      <c r="S30046" s="46"/>
      <c r="U30046" s="46"/>
    </row>
    <row r="30047" spans="19:21" x14ac:dyDescent="0.25">
      <c r="S30047" s="46"/>
      <c r="U30047" s="46"/>
    </row>
    <row r="30048" spans="19:21" x14ac:dyDescent="0.25">
      <c r="S30048" s="46"/>
      <c r="U30048" s="46"/>
    </row>
    <row r="30049" spans="19:21" x14ac:dyDescent="0.25">
      <c r="S30049" s="46"/>
      <c r="U30049" s="46"/>
    </row>
    <row r="30050" spans="19:21" x14ac:dyDescent="0.25">
      <c r="S30050" s="46"/>
      <c r="U30050" s="46"/>
    </row>
    <row r="30051" spans="19:21" x14ac:dyDescent="0.25">
      <c r="S30051" s="46"/>
      <c r="U30051" s="46"/>
    </row>
    <row r="30052" spans="19:21" x14ac:dyDescent="0.25">
      <c r="S30052" s="46"/>
      <c r="U30052" s="46"/>
    </row>
    <row r="30053" spans="19:21" x14ac:dyDescent="0.25">
      <c r="S30053" s="46"/>
      <c r="U30053" s="46"/>
    </row>
    <row r="30054" spans="19:21" x14ac:dyDescent="0.25">
      <c r="S30054" s="46"/>
      <c r="U30054" s="46"/>
    </row>
    <row r="30055" spans="19:21" x14ac:dyDescent="0.25">
      <c r="S30055" s="46"/>
      <c r="U30055" s="46"/>
    </row>
    <row r="30056" spans="19:21" x14ac:dyDescent="0.25">
      <c r="S30056" s="46"/>
      <c r="U30056" s="46"/>
    </row>
    <row r="30057" spans="19:21" x14ac:dyDescent="0.25">
      <c r="S30057" s="46"/>
      <c r="U30057" s="46"/>
    </row>
    <row r="30058" spans="19:21" x14ac:dyDescent="0.25">
      <c r="S30058" s="46"/>
      <c r="U30058" s="46"/>
    </row>
    <row r="30059" spans="19:21" x14ac:dyDescent="0.25">
      <c r="S30059" s="46"/>
      <c r="U30059" s="46"/>
    </row>
    <row r="30060" spans="19:21" x14ac:dyDescent="0.25">
      <c r="S30060" s="46"/>
      <c r="U30060" s="46"/>
    </row>
    <row r="30061" spans="19:21" x14ac:dyDescent="0.25">
      <c r="S30061" s="46"/>
      <c r="U30061" s="46"/>
    </row>
    <row r="30062" spans="19:21" x14ac:dyDescent="0.25">
      <c r="S30062" s="46"/>
      <c r="U30062" s="46"/>
    </row>
    <row r="30063" spans="19:21" x14ac:dyDescent="0.25">
      <c r="S30063" s="46"/>
      <c r="U30063" s="46"/>
    </row>
    <row r="30064" spans="19:21" x14ac:dyDescent="0.25">
      <c r="S30064" s="46"/>
      <c r="U30064" s="46"/>
    </row>
    <row r="30065" spans="19:21" x14ac:dyDescent="0.25">
      <c r="S30065" s="46"/>
      <c r="U30065" s="46"/>
    </row>
    <row r="30066" spans="19:21" x14ac:dyDescent="0.25">
      <c r="S30066" s="46"/>
      <c r="U30066" s="46"/>
    </row>
    <row r="30067" spans="19:21" x14ac:dyDescent="0.25">
      <c r="S30067" s="46"/>
      <c r="U30067" s="46"/>
    </row>
    <row r="30068" spans="19:21" x14ac:dyDescent="0.25">
      <c r="S30068" s="46"/>
      <c r="U30068" s="46"/>
    </row>
    <row r="30069" spans="19:21" x14ac:dyDescent="0.25">
      <c r="S30069" s="46"/>
      <c r="U30069" s="46"/>
    </row>
    <row r="30070" spans="19:21" x14ac:dyDescent="0.25">
      <c r="S30070" s="46"/>
      <c r="U30070" s="46"/>
    </row>
    <row r="30071" spans="19:21" x14ac:dyDescent="0.25">
      <c r="S30071" s="46"/>
      <c r="U30071" s="46"/>
    </row>
    <row r="30072" spans="19:21" x14ac:dyDescent="0.25">
      <c r="S30072" s="46"/>
      <c r="U30072" s="46"/>
    </row>
    <row r="30073" spans="19:21" x14ac:dyDescent="0.25">
      <c r="S30073" s="46"/>
      <c r="U30073" s="46"/>
    </row>
    <row r="30074" spans="19:21" x14ac:dyDescent="0.25">
      <c r="S30074" s="46"/>
      <c r="U30074" s="46"/>
    </row>
    <row r="30075" spans="19:21" x14ac:dyDescent="0.25">
      <c r="S30075" s="46"/>
      <c r="U30075" s="46"/>
    </row>
    <row r="30076" spans="19:21" x14ac:dyDescent="0.25">
      <c r="S30076" s="46"/>
      <c r="U30076" s="46"/>
    </row>
    <row r="30077" spans="19:21" x14ac:dyDescent="0.25">
      <c r="S30077" s="46"/>
      <c r="U30077" s="46"/>
    </row>
    <row r="30078" spans="19:21" x14ac:dyDescent="0.25">
      <c r="S30078" s="46"/>
      <c r="U30078" s="46"/>
    </row>
    <row r="30079" spans="19:21" x14ac:dyDescent="0.25">
      <c r="S30079" s="46"/>
      <c r="U30079" s="46"/>
    </row>
    <row r="30080" spans="19:21" x14ac:dyDescent="0.25">
      <c r="S30080" s="46"/>
      <c r="U30080" s="46"/>
    </row>
    <row r="30081" spans="19:21" x14ac:dyDescent="0.25">
      <c r="S30081" s="46"/>
      <c r="U30081" s="46"/>
    </row>
    <row r="30082" spans="19:21" x14ac:dyDescent="0.25">
      <c r="S30082" s="46"/>
      <c r="U30082" s="46"/>
    </row>
    <row r="30083" spans="19:21" x14ac:dyDescent="0.25">
      <c r="S30083" s="46"/>
      <c r="U30083" s="46"/>
    </row>
    <row r="30084" spans="19:21" x14ac:dyDescent="0.25">
      <c r="S30084" s="46"/>
      <c r="U30084" s="46"/>
    </row>
    <row r="30085" spans="19:21" x14ac:dyDescent="0.25">
      <c r="S30085" s="46"/>
      <c r="U30085" s="46"/>
    </row>
    <row r="30086" spans="19:21" x14ac:dyDescent="0.25">
      <c r="S30086" s="46"/>
      <c r="U30086" s="46"/>
    </row>
    <row r="30087" spans="19:21" x14ac:dyDescent="0.25">
      <c r="S30087" s="46"/>
      <c r="U30087" s="46"/>
    </row>
    <row r="30088" spans="19:21" x14ac:dyDescent="0.25">
      <c r="S30088" s="46"/>
      <c r="U30088" s="46"/>
    </row>
    <row r="30089" spans="19:21" x14ac:dyDescent="0.25">
      <c r="S30089" s="46"/>
      <c r="U30089" s="46"/>
    </row>
    <row r="30090" spans="19:21" x14ac:dyDescent="0.25">
      <c r="S30090" s="46"/>
      <c r="U30090" s="46"/>
    </row>
    <row r="30091" spans="19:21" x14ac:dyDescent="0.25">
      <c r="S30091" s="46"/>
      <c r="U30091" s="46"/>
    </row>
    <row r="30092" spans="19:21" x14ac:dyDescent="0.25">
      <c r="S30092" s="46"/>
      <c r="U30092" s="46"/>
    </row>
    <row r="30093" spans="19:21" x14ac:dyDescent="0.25">
      <c r="S30093" s="46"/>
      <c r="U30093" s="46"/>
    </row>
    <row r="30094" spans="19:21" x14ac:dyDescent="0.25">
      <c r="S30094" s="46"/>
      <c r="U30094" s="46"/>
    </row>
    <row r="30095" spans="19:21" x14ac:dyDescent="0.25">
      <c r="S30095" s="46"/>
      <c r="U30095" s="46"/>
    </row>
    <row r="30096" spans="19:21" x14ac:dyDescent="0.25">
      <c r="S30096" s="46"/>
      <c r="U30096" s="46"/>
    </row>
    <row r="30097" spans="19:21" x14ac:dyDescent="0.25">
      <c r="S30097" s="46"/>
      <c r="U30097" s="46"/>
    </row>
    <row r="30098" spans="19:21" x14ac:dyDescent="0.25">
      <c r="S30098" s="46"/>
      <c r="U30098" s="46"/>
    </row>
    <row r="30099" spans="19:21" x14ac:dyDescent="0.25">
      <c r="S30099" s="46"/>
      <c r="U30099" s="46"/>
    </row>
    <row r="30100" spans="19:21" x14ac:dyDescent="0.25">
      <c r="S30100" s="46"/>
      <c r="U30100" s="46"/>
    </row>
    <row r="30101" spans="19:21" x14ac:dyDescent="0.25">
      <c r="S30101" s="46"/>
      <c r="U30101" s="46"/>
    </row>
    <row r="30102" spans="19:21" x14ac:dyDescent="0.25">
      <c r="S30102" s="46"/>
      <c r="U30102" s="46"/>
    </row>
    <row r="30103" spans="19:21" x14ac:dyDescent="0.25">
      <c r="S30103" s="46"/>
      <c r="U30103" s="46"/>
    </row>
    <row r="30104" spans="19:21" x14ac:dyDescent="0.25">
      <c r="S30104" s="46"/>
      <c r="U30104" s="46"/>
    </row>
    <row r="30105" spans="19:21" x14ac:dyDescent="0.25">
      <c r="S30105" s="46"/>
      <c r="U30105" s="46"/>
    </row>
    <row r="30106" spans="19:21" x14ac:dyDescent="0.25">
      <c r="S30106" s="46"/>
      <c r="U30106" s="46"/>
    </row>
    <row r="30107" spans="19:21" x14ac:dyDescent="0.25">
      <c r="S30107" s="46"/>
      <c r="U30107" s="46"/>
    </row>
    <row r="30108" spans="19:21" x14ac:dyDescent="0.25">
      <c r="S30108" s="46"/>
      <c r="U30108" s="46"/>
    </row>
    <row r="30109" spans="19:21" x14ac:dyDescent="0.25">
      <c r="S30109" s="46"/>
      <c r="U30109" s="46"/>
    </row>
    <row r="30110" spans="19:21" x14ac:dyDescent="0.25">
      <c r="S30110" s="46"/>
      <c r="U30110" s="46"/>
    </row>
    <row r="30111" spans="19:21" x14ac:dyDescent="0.25">
      <c r="S30111" s="46"/>
      <c r="U30111" s="46"/>
    </row>
    <row r="30112" spans="19:21" x14ac:dyDescent="0.25">
      <c r="S30112" s="46"/>
      <c r="U30112" s="46"/>
    </row>
    <row r="30113" spans="19:21" x14ac:dyDescent="0.25">
      <c r="S30113" s="46"/>
      <c r="U30113" s="46"/>
    </row>
    <row r="30114" spans="19:21" x14ac:dyDescent="0.25">
      <c r="S30114" s="46"/>
      <c r="U30114" s="46"/>
    </row>
    <row r="30115" spans="19:21" x14ac:dyDescent="0.25">
      <c r="S30115" s="46"/>
      <c r="U30115" s="46"/>
    </row>
    <row r="30116" spans="19:21" x14ac:dyDescent="0.25">
      <c r="S30116" s="46"/>
      <c r="U30116" s="46"/>
    </row>
    <row r="30117" spans="19:21" x14ac:dyDescent="0.25">
      <c r="S30117" s="46"/>
      <c r="U30117" s="46"/>
    </row>
    <row r="30118" spans="19:21" x14ac:dyDescent="0.25">
      <c r="S30118" s="46"/>
      <c r="U30118" s="46"/>
    </row>
    <row r="30119" spans="19:21" x14ac:dyDescent="0.25">
      <c r="S30119" s="46"/>
      <c r="U30119" s="46"/>
    </row>
    <row r="30120" spans="19:21" x14ac:dyDescent="0.25">
      <c r="S30120" s="46"/>
      <c r="U30120" s="46"/>
    </row>
    <row r="30121" spans="19:21" x14ac:dyDescent="0.25">
      <c r="S30121" s="46"/>
      <c r="U30121" s="46"/>
    </row>
    <row r="30122" spans="19:21" x14ac:dyDescent="0.25">
      <c r="S30122" s="46"/>
      <c r="U30122" s="46"/>
    </row>
    <row r="30123" spans="19:21" x14ac:dyDescent="0.25">
      <c r="S30123" s="46"/>
      <c r="U30123" s="46"/>
    </row>
    <row r="30124" spans="19:21" x14ac:dyDescent="0.25">
      <c r="S30124" s="46"/>
      <c r="U30124" s="46"/>
    </row>
    <row r="30125" spans="19:21" x14ac:dyDescent="0.25">
      <c r="S30125" s="46"/>
      <c r="U30125" s="46"/>
    </row>
    <row r="30126" spans="19:21" x14ac:dyDescent="0.25">
      <c r="S30126" s="46"/>
      <c r="U30126" s="46"/>
    </row>
    <row r="30127" spans="19:21" x14ac:dyDescent="0.25">
      <c r="S30127" s="46"/>
      <c r="U30127" s="46"/>
    </row>
    <row r="30128" spans="19:21" x14ac:dyDescent="0.25">
      <c r="S30128" s="46"/>
      <c r="U30128" s="46"/>
    </row>
    <row r="30129" spans="19:21" x14ac:dyDescent="0.25">
      <c r="S30129" s="46"/>
      <c r="U30129" s="46"/>
    </row>
    <row r="30130" spans="19:21" x14ac:dyDescent="0.25">
      <c r="S30130" s="46"/>
      <c r="U30130" s="46"/>
    </row>
    <row r="30131" spans="19:21" x14ac:dyDescent="0.25">
      <c r="S30131" s="46"/>
      <c r="U30131" s="46"/>
    </row>
    <row r="30132" spans="19:21" x14ac:dyDescent="0.25">
      <c r="S30132" s="46"/>
      <c r="U30132" s="46"/>
    </row>
    <row r="30133" spans="19:21" x14ac:dyDescent="0.25">
      <c r="S30133" s="46"/>
      <c r="U30133" s="46"/>
    </row>
    <row r="30134" spans="19:21" x14ac:dyDescent="0.25">
      <c r="S30134" s="46"/>
      <c r="U30134" s="46"/>
    </row>
    <row r="30135" spans="19:21" x14ac:dyDescent="0.25">
      <c r="S30135" s="46"/>
      <c r="U30135" s="46"/>
    </row>
    <row r="30136" spans="19:21" x14ac:dyDescent="0.25">
      <c r="S30136" s="46"/>
      <c r="U30136" s="46"/>
    </row>
    <row r="30137" spans="19:21" x14ac:dyDescent="0.25">
      <c r="S30137" s="46"/>
      <c r="U30137" s="46"/>
    </row>
    <row r="30138" spans="19:21" x14ac:dyDescent="0.25">
      <c r="S30138" s="46"/>
      <c r="U30138" s="46"/>
    </row>
    <row r="30139" spans="19:21" x14ac:dyDescent="0.25">
      <c r="S30139" s="46"/>
      <c r="U30139" s="46"/>
    </row>
    <row r="30140" spans="19:21" x14ac:dyDescent="0.25">
      <c r="S30140" s="46"/>
      <c r="U30140" s="46"/>
    </row>
    <row r="30141" spans="19:21" x14ac:dyDescent="0.25">
      <c r="S30141" s="46"/>
      <c r="U30141" s="46"/>
    </row>
    <row r="30142" spans="19:21" x14ac:dyDescent="0.25">
      <c r="S30142" s="46"/>
      <c r="U30142" s="46"/>
    </row>
    <row r="30143" spans="19:21" x14ac:dyDescent="0.25">
      <c r="S30143" s="46"/>
      <c r="U30143" s="46"/>
    </row>
    <row r="30144" spans="19:21" x14ac:dyDescent="0.25">
      <c r="S30144" s="46"/>
      <c r="U30144" s="46"/>
    </row>
    <row r="30145" spans="19:21" x14ac:dyDescent="0.25">
      <c r="S30145" s="46"/>
      <c r="U30145" s="46"/>
    </row>
    <row r="30146" spans="19:21" x14ac:dyDescent="0.25">
      <c r="S30146" s="46"/>
      <c r="U30146" s="46"/>
    </row>
    <row r="30147" spans="19:21" x14ac:dyDescent="0.25">
      <c r="S30147" s="46"/>
      <c r="U30147" s="46"/>
    </row>
    <row r="30148" spans="19:21" x14ac:dyDescent="0.25">
      <c r="S30148" s="46"/>
      <c r="U30148" s="46"/>
    </row>
    <row r="30149" spans="19:21" x14ac:dyDescent="0.25">
      <c r="S30149" s="46"/>
      <c r="U30149" s="46"/>
    </row>
    <row r="30150" spans="19:21" x14ac:dyDescent="0.25">
      <c r="S30150" s="46"/>
      <c r="U30150" s="46"/>
    </row>
    <row r="30151" spans="19:21" x14ac:dyDescent="0.25">
      <c r="S30151" s="46"/>
      <c r="U30151" s="46"/>
    </row>
    <row r="30152" spans="19:21" x14ac:dyDescent="0.25">
      <c r="S30152" s="46"/>
      <c r="U30152" s="46"/>
    </row>
    <row r="30153" spans="19:21" x14ac:dyDescent="0.25">
      <c r="S30153" s="46"/>
      <c r="U30153" s="46"/>
    </row>
    <row r="30154" spans="19:21" x14ac:dyDescent="0.25">
      <c r="S30154" s="46"/>
      <c r="U30154" s="46"/>
    </row>
    <row r="30155" spans="19:21" x14ac:dyDescent="0.25">
      <c r="S30155" s="46"/>
      <c r="U30155" s="46"/>
    </row>
    <row r="30156" spans="19:21" x14ac:dyDescent="0.25">
      <c r="S30156" s="46"/>
      <c r="U30156" s="46"/>
    </row>
    <row r="30157" spans="19:21" x14ac:dyDescent="0.25">
      <c r="S30157" s="46"/>
      <c r="U30157" s="46"/>
    </row>
    <row r="30158" spans="19:21" x14ac:dyDescent="0.25">
      <c r="S30158" s="46"/>
      <c r="U30158" s="46"/>
    </row>
    <row r="30159" spans="19:21" x14ac:dyDescent="0.25">
      <c r="S30159" s="46"/>
      <c r="U30159" s="46"/>
    </row>
    <row r="30160" spans="19:21" x14ac:dyDescent="0.25">
      <c r="S30160" s="46"/>
      <c r="U30160" s="46"/>
    </row>
    <row r="30161" spans="19:21" x14ac:dyDescent="0.25">
      <c r="S30161" s="46"/>
      <c r="U30161" s="46"/>
    </row>
    <row r="30162" spans="19:21" x14ac:dyDescent="0.25">
      <c r="S30162" s="46"/>
      <c r="U30162" s="46"/>
    </row>
    <row r="30163" spans="19:21" x14ac:dyDescent="0.25">
      <c r="S30163" s="46"/>
      <c r="U30163" s="46"/>
    </row>
    <row r="30164" spans="19:21" x14ac:dyDescent="0.25">
      <c r="S30164" s="46"/>
      <c r="U30164" s="46"/>
    </row>
    <row r="30165" spans="19:21" x14ac:dyDescent="0.25">
      <c r="S30165" s="46"/>
      <c r="U30165" s="46"/>
    </row>
    <row r="30166" spans="19:21" x14ac:dyDescent="0.25">
      <c r="S30166" s="46"/>
      <c r="U30166" s="46"/>
    </row>
    <row r="30167" spans="19:21" x14ac:dyDescent="0.25">
      <c r="S30167" s="46"/>
      <c r="U30167" s="46"/>
    </row>
    <row r="30168" spans="19:21" x14ac:dyDescent="0.25">
      <c r="S30168" s="46"/>
      <c r="U30168" s="46"/>
    </row>
    <row r="30169" spans="19:21" x14ac:dyDescent="0.25">
      <c r="S30169" s="46"/>
      <c r="U30169" s="46"/>
    </row>
    <row r="30170" spans="19:21" x14ac:dyDescent="0.25">
      <c r="S30170" s="46"/>
      <c r="U30170" s="46"/>
    </row>
    <row r="30171" spans="19:21" x14ac:dyDescent="0.25">
      <c r="S30171" s="46"/>
      <c r="U30171" s="46"/>
    </row>
    <row r="30172" spans="19:21" x14ac:dyDescent="0.25">
      <c r="S30172" s="46"/>
      <c r="U30172" s="46"/>
    </row>
    <row r="30173" spans="19:21" x14ac:dyDescent="0.25">
      <c r="S30173" s="46"/>
      <c r="U30173" s="46"/>
    </row>
    <row r="30174" spans="19:21" x14ac:dyDescent="0.25">
      <c r="S30174" s="46"/>
      <c r="U30174" s="46"/>
    </row>
    <row r="30175" spans="19:21" x14ac:dyDescent="0.25">
      <c r="S30175" s="46"/>
      <c r="U30175" s="46"/>
    </row>
    <row r="30176" spans="19:21" x14ac:dyDescent="0.25">
      <c r="S30176" s="46"/>
      <c r="U30176" s="46"/>
    </row>
    <row r="30177" spans="19:21" x14ac:dyDescent="0.25">
      <c r="S30177" s="46"/>
      <c r="U30177" s="46"/>
    </row>
    <row r="30178" spans="19:21" x14ac:dyDescent="0.25">
      <c r="S30178" s="46"/>
      <c r="U30178" s="46"/>
    </row>
    <row r="30179" spans="19:21" x14ac:dyDescent="0.25">
      <c r="S30179" s="46"/>
      <c r="U30179" s="46"/>
    </row>
    <row r="30180" spans="19:21" x14ac:dyDescent="0.25">
      <c r="S30180" s="46"/>
      <c r="U30180" s="46"/>
    </row>
    <row r="30181" spans="19:21" x14ac:dyDescent="0.25">
      <c r="S30181" s="46"/>
      <c r="U30181" s="46"/>
    </row>
    <row r="30182" spans="19:21" x14ac:dyDescent="0.25">
      <c r="S30182" s="46"/>
      <c r="U30182" s="46"/>
    </row>
    <row r="30183" spans="19:21" x14ac:dyDescent="0.25">
      <c r="S30183" s="46"/>
      <c r="U30183" s="46"/>
    </row>
    <row r="30184" spans="19:21" x14ac:dyDescent="0.25">
      <c r="S30184" s="46"/>
      <c r="U30184" s="46"/>
    </row>
    <row r="30185" spans="19:21" x14ac:dyDescent="0.25">
      <c r="S30185" s="46"/>
      <c r="U30185" s="46"/>
    </row>
    <row r="30186" spans="19:21" x14ac:dyDescent="0.25">
      <c r="S30186" s="46"/>
      <c r="U30186" s="46"/>
    </row>
    <row r="30187" spans="19:21" x14ac:dyDescent="0.25">
      <c r="S30187" s="46"/>
      <c r="U30187" s="46"/>
    </row>
    <row r="30188" spans="19:21" x14ac:dyDescent="0.25">
      <c r="S30188" s="46"/>
      <c r="U30188" s="46"/>
    </row>
    <row r="30189" spans="19:21" x14ac:dyDescent="0.25">
      <c r="S30189" s="46"/>
      <c r="U30189" s="46"/>
    </row>
    <row r="30190" spans="19:21" x14ac:dyDescent="0.25">
      <c r="S30190" s="46"/>
      <c r="U30190" s="46"/>
    </row>
    <row r="30191" spans="19:21" x14ac:dyDescent="0.25">
      <c r="S30191" s="46"/>
      <c r="U30191" s="46"/>
    </row>
    <row r="30192" spans="19:21" x14ac:dyDescent="0.25">
      <c r="S30192" s="46"/>
      <c r="U30192" s="46"/>
    </row>
    <row r="30193" spans="19:21" x14ac:dyDescent="0.25">
      <c r="S30193" s="46"/>
      <c r="U30193" s="46"/>
    </row>
    <row r="30194" spans="19:21" x14ac:dyDescent="0.25">
      <c r="S30194" s="46"/>
      <c r="U30194" s="46"/>
    </row>
    <row r="30195" spans="19:21" x14ac:dyDescent="0.25">
      <c r="S30195" s="46"/>
      <c r="U30195" s="46"/>
    </row>
    <row r="30196" spans="19:21" x14ac:dyDescent="0.25">
      <c r="S30196" s="46"/>
      <c r="U30196" s="46"/>
    </row>
    <row r="30197" spans="19:21" x14ac:dyDescent="0.25">
      <c r="S30197" s="46"/>
      <c r="U30197" s="46"/>
    </row>
    <row r="30198" spans="19:21" x14ac:dyDescent="0.25">
      <c r="S30198" s="46"/>
      <c r="U30198" s="46"/>
    </row>
    <row r="30199" spans="19:21" x14ac:dyDescent="0.25">
      <c r="S30199" s="46"/>
      <c r="U30199" s="46"/>
    </row>
    <row r="30200" spans="19:21" x14ac:dyDescent="0.25">
      <c r="S30200" s="46"/>
      <c r="U30200" s="46"/>
    </row>
    <row r="30201" spans="19:21" x14ac:dyDescent="0.25">
      <c r="S30201" s="46"/>
      <c r="U30201" s="46"/>
    </row>
    <row r="30202" spans="19:21" x14ac:dyDescent="0.25">
      <c r="S30202" s="46"/>
      <c r="U30202" s="46"/>
    </row>
    <row r="30203" spans="19:21" x14ac:dyDescent="0.25">
      <c r="S30203" s="46"/>
      <c r="U30203" s="46"/>
    </row>
    <row r="30204" spans="19:21" x14ac:dyDescent="0.25">
      <c r="S30204" s="46"/>
      <c r="U30204" s="46"/>
    </row>
    <row r="30205" spans="19:21" x14ac:dyDescent="0.25">
      <c r="S30205" s="46"/>
      <c r="U30205" s="46"/>
    </row>
    <row r="30206" spans="19:21" x14ac:dyDescent="0.25">
      <c r="S30206" s="46"/>
      <c r="U30206" s="46"/>
    </row>
    <row r="30207" spans="19:21" x14ac:dyDescent="0.25">
      <c r="S30207" s="46"/>
      <c r="U30207" s="46"/>
    </row>
    <row r="30208" spans="19:21" x14ac:dyDescent="0.25">
      <c r="S30208" s="46"/>
      <c r="U30208" s="46"/>
    </row>
    <row r="30209" spans="19:21" x14ac:dyDescent="0.25">
      <c r="S30209" s="46"/>
      <c r="U30209" s="46"/>
    </row>
    <row r="30210" spans="19:21" x14ac:dyDescent="0.25">
      <c r="S30210" s="46"/>
      <c r="U30210" s="46"/>
    </row>
    <row r="30211" spans="19:21" x14ac:dyDescent="0.25">
      <c r="S30211" s="46"/>
      <c r="U30211" s="46"/>
    </row>
    <row r="30212" spans="19:21" x14ac:dyDescent="0.25">
      <c r="S30212" s="46"/>
      <c r="U30212" s="46"/>
    </row>
    <row r="30213" spans="19:21" x14ac:dyDescent="0.25">
      <c r="S30213" s="46"/>
      <c r="U30213" s="46"/>
    </row>
    <row r="30214" spans="19:21" x14ac:dyDescent="0.25">
      <c r="S30214" s="46"/>
      <c r="U30214" s="46"/>
    </row>
    <row r="30215" spans="19:21" x14ac:dyDescent="0.25">
      <c r="S30215" s="46"/>
      <c r="U30215" s="46"/>
    </row>
    <row r="30216" spans="19:21" x14ac:dyDescent="0.25">
      <c r="S30216" s="46"/>
      <c r="U30216" s="46"/>
    </row>
    <row r="30217" spans="19:21" x14ac:dyDescent="0.25">
      <c r="S30217" s="46"/>
      <c r="U30217" s="46"/>
    </row>
    <row r="30218" spans="19:21" x14ac:dyDescent="0.25">
      <c r="S30218" s="46"/>
      <c r="U30218" s="46"/>
    </row>
    <row r="30219" spans="19:21" x14ac:dyDescent="0.25">
      <c r="S30219" s="46"/>
      <c r="U30219" s="46"/>
    </row>
    <row r="30220" spans="19:21" x14ac:dyDescent="0.25">
      <c r="S30220" s="46"/>
      <c r="U30220" s="46"/>
    </row>
    <row r="30221" spans="19:21" x14ac:dyDescent="0.25">
      <c r="S30221" s="46"/>
      <c r="U30221" s="46"/>
    </row>
    <row r="30222" spans="19:21" x14ac:dyDescent="0.25">
      <c r="S30222" s="46"/>
      <c r="U30222" s="46"/>
    </row>
    <row r="30223" spans="19:21" x14ac:dyDescent="0.25">
      <c r="S30223" s="46"/>
      <c r="U30223" s="46"/>
    </row>
    <row r="30224" spans="19:21" x14ac:dyDescent="0.25">
      <c r="S30224" s="46"/>
      <c r="U30224" s="46"/>
    </row>
    <row r="30225" spans="19:21" x14ac:dyDescent="0.25">
      <c r="S30225" s="46"/>
      <c r="U30225" s="46"/>
    </row>
    <row r="30226" spans="19:21" x14ac:dyDescent="0.25">
      <c r="S30226" s="46"/>
      <c r="U30226" s="46"/>
    </row>
    <row r="30227" spans="19:21" x14ac:dyDescent="0.25">
      <c r="S30227" s="46"/>
      <c r="U30227" s="46"/>
    </row>
    <row r="30228" spans="19:21" x14ac:dyDescent="0.25">
      <c r="S30228" s="46"/>
      <c r="U30228" s="46"/>
    </row>
    <row r="30229" spans="19:21" x14ac:dyDescent="0.25">
      <c r="S30229" s="46"/>
      <c r="U30229" s="46"/>
    </row>
    <row r="30230" spans="19:21" x14ac:dyDescent="0.25">
      <c r="S30230" s="46"/>
      <c r="U30230" s="46"/>
    </row>
    <row r="30231" spans="19:21" x14ac:dyDescent="0.25">
      <c r="S30231" s="46"/>
      <c r="U30231" s="46"/>
    </row>
    <row r="30232" spans="19:21" x14ac:dyDescent="0.25">
      <c r="S30232" s="46"/>
      <c r="U30232" s="46"/>
    </row>
    <row r="30233" spans="19:21" x14ac:dyDescent="0.25">
      <c r="S30233" s="46"/>
      <c r="U30233" s="46"/>
    </row>
    <row r="30234" spans="19:21" x14ac:dyDescent="0.25">
      <c r="S30234" s="46"/>
      <c r="U30234" s="46"/>
    </row>
    <row r="30235" spans="19:21" x14ac:dyDescent="0.25">
      <c r="S30235" s="46"/>
      <c r="U30235" s="46"/>
    </row>
    <row r="30236" spans="19:21" x14ac:dyDescent="0.25">
      <c r="S30236" s="46"/>
      <c r="U30236" s="46"/>
    </row>
    <row r="30237" spans="19:21" x14ac:dyDescent="0.25">
      <c r="S30237" s="46"/>
      <c r="U30237" s="46"/>
    </row>
    <row r="30238" spans="19:21" x14ac:dyDescent="0.25">
      <c r="S30238" s="46"/>
      <c r="U30238" s="46"/>
    </row>
    <row r="30239" spans="19:21" x14ac:dyDescent="0.25">
      <c r="S30239" s="46"/>
      <c r="U30239" s="46"/>
    </row>
    <row r="30240" spans="19:21" x14ac:dyDescent="0.25">
      <c r="S30240" s="46"/>
      <c r="U30240" s="46"/>
    </row>
    <row r="30241" spans="19:21" x14ac:dyDescent="0.25">
      <c r="S30241" s="46"/>
      <c r="U30241" s="46"/>
    </row>
    <row r="30242" spans="19:21" x14ac:dyDescent="0.25">
      <c r="S30242" s="46"/>
      <c r="U30242" s="46"/>
    </row>
    <row r="30243" spans="19:21" x14ac:dyDescent="0.25">
      <c r="S30243" s="46"/>
      <c r="U30243" s="46"/>
    </row>
    <row r="30244" spans="19:21" x14ac:dyDescent="0.25">
      <c r="S30244" s="46"/>
      <c r="U30244" s="46"/>
    </row>
    <row r="30245" spans="19:21" x14ac:dyDescent="0.25">
      <c r="S30245" s="46"/>
      <c r="U30245" s="46"/>
    </row>
    <row r="30246" spans="19:21" x14ac:dyDescent="0.25">
      <c r="S30246" s="46"/>
      <c r="U30246" s="46"/>
    </row>
    <row r="30247" spans="19:21" x14ac:dyDescent="0.25">
      <c r="S30247" s="46"/>
      <c r="U30247" s="46"/>
    </row>
    <row r="30248" spans="19:21" x14ac:dyDescent="0.25">
      <c r="S30248" s="46"/>
      <c r="U30248" s="46"/>
    </row>
    <row r="30249" spans="19:21" x14ac:dyDescent="0.25">
      <c r="S30249" s="46"/>
      <c r="U30249" s="46"/>
    </row>
    <row r="30250" spans="19:21" x14ac:dyDescent="0.25">
      <c r="S30250" s="46"/>
      <c r="U30250" s="46"/>
    </row>
    <row r="30251" spans="19:21" x14ac:dyDescent="0.25">
      <c r="S30251" s="46"/>
      <c r="U30251" s="46"/>
    </row>
    <row r="30252" spans="19:21" x14ac:dyDescent="0.25">
      <c r="S30252" s="46"/>
      <c r="U30252" s="46"/>
    </row>
    <row r="30253" spans="19:21" x14ac:dyDescent="0.25">
      <c r="S30253" s="46"/>
      <c r="U30253" s="46"/>
    </row>
    <row r="30254" spans="19:21" x14ac:dyDescent="0.25">
      <c r="S30254" s="46"/>
      <c r="U30254" s="46"/>
    </row>
    <row r="30255" spans="19:21" x14ac:dyDescent="0.25">
      <c r="S30255" s="46"/>
      <c r="U30255" s="46"/>
    </row>
    <row r="30256" spans="19:21" x14ac:dyDescent="0.25">
      <c r="S30256" s="46"/>
      <c r="U30256" s="46"/>
    </row>
    <row r="30257" spans="19:21" x14ac:dyDescent="0.25">
      <c r="S30257" s="46"/>
      <c r="U30257" s="46"/>
    </row>
    <row r="30258" spans="19:21" x14ac:dyDescent="0.25">
      <c r="S30258" s="46"/>
      <c r="U30258" s="46"/>
    </row>
    <row r="30259" spans="19:21" x14ac:dyDescent="0.25">
      <c r="S30259" s="46"/>
      <c r="U30259" s="46"/>
    </row>
    <row r="30260" spans="19:21" x14ac:dyDescent="0.25">
      <c r="S30260" s="46"/>
      <c r="U30260" s="46"/>
    </row>
    <row r="30261" spans="19:21" x14ac:dyDescent="0.25">
      <c r="S30261" s="46"/>
      <c r="U30261" s="46"/>
    </row>
    <row r="30262" spans="19:21" x14ac:dyDescent="0.25">
      <c r="S30262" s="46"/>
      <c r="U30262" s="46"/>
    </row>
    <row r="30263" spans="19:21" x14ac:dyDescent="0.25">
      <c r="S30263" s="46"/>
      <c r="U30263" s="46"/>
    </row>
    <row r="30264" spans="19:21" x14ac:dyDescent="0.25">
      <c r="S30264" s="46"/>
      <c r="U30264" s="46"/>
    </row>
    <row r="30265" spans="19:21" x14ac:dyDescent="0.25">
      <c r="S30265" s="46"/>
      <c r="U30265" s="46"/>
    </row>
    <row r="30266" spans="19:21" x14ac:dyDescent="0.25">
      <c r="S30266" s="46"/>
      <c r="U30266" s="46"/>
    </row>
    <row r="30267" spans="19:21" x14ac:dyDescent="0.25">
      <c r="S30267" s="46"/>
      <c r="U30267" s="46"/>
    </row>
    <row r="30268" spans="19:21" x14ac:dyDescent="0.25">
      <c r="S30268" s="46"/>
      <c r="U30268" s="46"/>
    </row>
    <row r="30269" spans="19:21" x14ac:dyDescent="0.25">
      <c r="S30269" s="46"/>
      <c r="U30269" s="46"/>
    </row>
    <row r="30270" spans="19:21" x14ac:dyDescent="0.25">
      <c r="S30270" s="46"/>
      <c r="U30270" s="46"/>
    </row>
    <row r="30271" spans="19:21" x14ac:dyDescent="0.25">
      <c r="S30271" s="46"/>
      <c r="U30271" s="46"/>
    </row>
    <row r="30272" spans="19:21" x14ac:dyDescent="0.25">
      <c r="S30272" s="46"/>
      <c r="U30272" s="46"/>
    </row>
    <row r="30273" spans="19:21" x14ac:dyDescent="0.25">
      <c r="S30273" s="46"/>
      <c r="U30273" s="46"/>
    </row>
    <row r="30274" spans="19:21" x14ac:dyDescent="0.25">
      <c r="S30274" s="46"/>
      <c r="U30274" s="46"/>
    </row>
    <row r="30275" spans="19:21" x14ac:dyDescent="0.25">
      <c r="S30275" s="46"/>
      <c r="U30275" s="46"/>
    </row>
    <row r="30276" spans="19:21" x14ac:dyDescent="0.25">
      <c r="S30276" s="46"/>
      <c r="U30276" s="46"/>
    </row>
    <row r="30277" spans="19:21" x14ac:dyDescent="0.25">
      <c r="S30277" s="46"/>
      <c r="U30277" s="46"/>
    </row>
    <row r="30278" spans="19:21" x14ac:dyDescent="0.25">
      <c r="S30278" s="46"/>
      <c r="U30278" s="46"/>
    </row>
    <row r="30279" spans="19:21" x14ac:dyDescent="0.25">
      <c r="S30279" s="46"/>
      <c r="U30279" s="46"/>
    </row>
    <row r="30280" spans="19:21" x14ac:dyDescent="0.25">
      <c r="S30280" s="46"/>
      <c r="U30280" s="46"/>
    </row>
    <row r="30281" spans="19:21" x14ac:dyDescent="0.25">
      <c r="S30281" s="46"/>
      <c r="U30281" s="46"/>
    </row>
    <row r="30282" spans="19:21" x14ac:dyDescent="0.25">
      <c r="S30282" s="46"/>
      <c r="U30282" s="46"/>
    </row>
    <row r="30283" spans="19:21" x14ac:dyDescent="0.25">
      <c r="S30283" s="46"/>
      <c r="U30283" s="46"/>
    </row>
    <row r="30284" spans="19:21" x14ac:dyDescent="0.25">
      <c r="S30284" s="46"/>
      <c r="U30284" s="46"/>
    </row>
    <row r="30285" spans="19:21" x14ac:dyDescent="0.25">
      <c r="S30285" s="46"/>
      <c r="U30285" s="46"/>
    </row>
    <row r="30286" spans="19:21" x14ac:dyDescent="0.25">
      <c r="S30286" s="46"/>
      <c r="U30286" s="46"/>
    </row>
    <row r="30287" spans="19:21" x14ac:dyDescent="0.25">
      <c r="S30287" s="46"/>
      <c r="U30287" s="46"/>
    </row>
    <row r="30288" spans="19:21" x14ac:dyDescent="0.25">
      <c r="S30288" s="46"/>
      <c r="U30288" s="46"/>
    </row>
    <row r="30289" spans="19:21" x14ac:dyDescent="0.25">
      <c r="S30289" s="46"/>
      <c r="U30289" s="46"/>
    </row>
    <row r="30290" spans="19:21" x14ac:dyDescent="0.25">
      <c r="S30290" s="46"/>
      <c r="U30290" s="46"/>
    </row>
    <row r="30291" spans="19:21" x14ac:dyDescent="0.25">
      <c r="S30291" s="46"/>
      <c r="U30291" s="46"/>
    </row>
    <row r="30292" spans="19:21" x14ac:dyDescent="0.25">
      <c r="S30292" s="46"/>
      <c r="U30292" s="46"/>
    </row>
    <row r="30293" spans="19:21" x14ac:dyDescent="0.25">
      <c r="S30293" s="46"/>
      <c r="U30293" s="46"/>
    </row>
    <row r="30294" spans="19:21" x14ac:dyDescent="0.25">
      <c r="S30294" s="46"/>
      <c r="U30294" s="46"/>
    </row>
    <row r="30295" spans="19:21" x14ac:dyDescent="0.25">
      <c r="S30295" s="46"/>
      <c r="U30295" s="46"/>
    </row>
    <row r="30296" spans="19:21" x14ac:dyDescent="0.25">
      <c r="S30296" s="46"/>
      <c r="U30296" s="46"/>
    </row>
    <row r="30297" spans="19:21" x14ac:dyDescent="0.25">
      <c r="S30297" s="46"/>
      <c r="U30297" s="46"/>
    </row>
    <row r="30298" spans="19:21" x14ac:dyDescent="0.25">
      <c r="S30298" s="46"/>
      <c r="U30298" s="46"/>
    </row>
    <row r="30299" spans="19:21" x14ac:dyDescent="0.25">
      <c r="S30299" s="46"/>
      <c r="U30299" s="46"/>
    </row>
    <row r="30300" spans="19:21" x14ac:dyDescent="0.25">
      <c r="S30300" s="46"/>
      <c r="U30300" s="46"/>
    </row>
    <row r="30301" spans="19:21" x14ac:dyDescent="0.25">
      <c r="S30301" s="46"/>
      <c r="U30301" s="46"/>
    </row>
    <row r="30302" spans="19:21" x14ac:dyDescent="0.25">
      <c r="S30302" s="46"/>
      <c r="U30302" s="46"/>
    </row>
    <row r="30303" spans="19:21" x14ac:dyDescent="0.25">
      <c r="S30303" s="46"/>
      <c r="U30303" s="46"/>
    </row>
    <row r="30304" spans="19:21" x14ac:dyDescent="0.25">
      <c r="S30304" s="46"/>
      <c r="U30304" s="46"/>
    </row>
    <row r="30305" spans="19:21" x14ac:dyDescent="0.25">
      <c r="S30305" s="46"/>
      <c r="U30305" s="46"/>
    </row>
    <row r="30306" spans="19:21" x14ac:dyDescent="0.25">
      <c r="S30306" s="46"/>
      <c r="U30306" s="46"/>
    </row>
    <row r="30307" spans="19:21" x14ac:dyDescent="0.25">
      <c r="S30307" s="46"/>
      <c r="U30307" s="46"/>
    </row>
    <row r="30308" spans="19:21" x14ac:dyDescent="0.25">
      <c r="S30308" s="46"/>
      <c r="U30308" s="46"/>
    </row>
    <row r="30309" spans="19:21" x14ac:dyDescent="0.25">
      <c r="S30309" s="46"/>
      <c r="U30309" s="46"/>
    </row>
    <row r="30310" spans="19:21" x14ac:dyDescent="0.25">
      <c r="S30310" s="46"/>
      <c r="U30310" s="46"/>
    </row>
    <row r="30311" spans="19:21" x14ac:dyDescent="0.25">
      <c r="S30311" s="46"/>
      <c r="U30311" s="46"/>
    </row>
    <row r="30312" spans="19:21" x14ac:dyDescent="0.25">
      <c r="S30312" s="46"/>
      <c r="U30312" s="46"/>
    </row>
    <row r="30313" spans="19:21" x14ac:dyDescent="0.25">
      <c r="S30313" s="46"/>
      <c r="U30313" s="46"/>
    </row>
    <row r="30314" spans="19:21" x14ac:dyDescent="0.25">
      <c r="S30314" s="46"/>
      <c r="U30314" s="46"/>
    </row>
    <row r="30315" spans="19:21" x14ac:dyDescent="0.25">
      <c r="S30315" s="46"/>
      <c r="U30315" s="46"/>
    </row>
    <row r="30316" spans="19:21" x14ac:dyDescent="0.25">
      <c r="S30316" s="46"/>
      <c r="U30316" s="46"/>
    </row>
    <row r="30317" spans="19:21" x14ac:dyDescent="0.25">
      <c r="S30317" s="46"/>
      <c r="U30317" s="46"/>
    </row>
    <row r="30318" spans="19:21" x14ac:dyDescent="0.25">
      <c r="S30318" s="46"/>
      <c r="U30318" s="46"/>
    </row>
    <row r="30319" spans="19:21" x14ac:dyDescent="0.25">
      <c r="S30319" s="46"/>
      <c r="U30319" s="46"/>
    </row>
    <row r="30320" spans="19:21" x14ac:dyDescent="0.25">
      <c r="S30320" s="46"/>
      <c r="U30320" s="46"/>
    </row>
    <row r="30321" spans="19:21" x14ac:dyDescent="0.25">
      <c r="S30321" s="46"/>
      <c r="U30321" s="46"/>
    </row>
    <row r="30322" spans="19:21" x14ac:dyDescent="0.25">
      <c r="S30322" s="46"/>
      <c r="U30322" s="46"/>
    </row>
    <row r="30323" spans="19:21" x14ac:dyDescent="0.25">
      <c r="S30323" s="46"/>
      <c r="U30323" s="46"/>
    </row>
    <row r="30324" spans="19:21" x14ac:dyDescent="0.25">
      <c r="S30324" s="46"/>
      <c r="U30324" s="46"/>
    </row>
    <row r="30325" spans="19:21" x14ac:dyDescent="0.25">
      <c r="S30325" s="46"/>
      <c r="U30325" s="46"/>
    </row>
    <row r="30326" spans="19:21" x14ac:dyDescent="0.25">
      <c r="S30326" s="46"/>
      <c r="U30326" s="46"/>
    </row>
    <row r="30327" spans="19:21" x14ac:dyDescent="0.25">
      <c r="S30327" s="46"/>
      <c r="U30327" s="46"/>
    </row>
    <row r="30328" spans="19:21" x14ac:dyDescent="0.25">
      <c r="S30328" s="46"/>
      <c r="U30328" s="46"/>
    </row>
    <row r="30329" spans="19:21" x14ac:dyDescent="0.25">
      <c r="S30329" s="46"/>
      <c r="U30329" s="46"/>
    </row>
    <row r="30330" spans="19:21" x14ac:dyDescent="0.25">
      <c r="S30330" s="46"/>
      <c r="U30330" s="46"/>
    </row>
    <row r="30331" spans="19:21" x14ac:dyDescent="0.25">
      <c r="S30331" s="46"/>
      <c r="U30331" s="46"/>
    </row>
    <row r="30332" spans="19:21" x14ac:dyDescent="0.25">
      <c r="S30332" s="46"/>
      <c r="U30332" s="46"/>
    </row>
    <row r="30333" spans="19:21" x14ac:dyDescent="0.25">
      <c r="S30333" s="46"/>
      <c r="U30333" s="46"/>
    </row>
    <row r="30334" spans="19:21" x14ac:dyDescent="0.25">
      <c r="S30334" s="46"/>
      <c r="U30334" s="46"/>
    </row>
    <row r="30335" spans="19:21" x14ac:dyDescent="0.25">
      <c r="S30335" s="46"/>
      <c r="U30335" s="46"/>
    </row>
    <row r="30336" spans="19:21" x14ac:dyDescent="0.25">
      <c r="S30336" s="46"/>
      <c r="U30336" s="46"/>
    </row>
    <row r="30337" spans="19:21" x14ac:dyDescent="0.25">
      <c r="S30337" s="46"/>
      <c r="U30337" s="46"/>
    </row>
    <row r="30338" spans="19:21" x14ac:dyDescent="0.25">
      <c r="S30338" s="46"/>
      <c r="U30338" s="46"/>
    </row>
    <row r="30339" spans="19:21" x14ac:dyDescent="0.25">
      <c r="S30339" s="46"/>
      <c r="U30339" s="46"/>
    </row>
    <row r="30340" spans="19:21" x14ac:dyDescent="0.25">
      <c r="S30340" s="46"/>
      <c r="U30340" s="46"/>
    </row>
    <row r="30341" spans="19:21" x14ac:dyDescent="0.25">
      <c r="S30341" s="46"/>
      <c r="U30341" s="46"/>
    </row>
    <row r="30342" spans="19:21" x14ac:dyDescent="0.25">
      <c r="S30342" s="46"/>
      <c r="U30342" s="46"/>
    </row>
    <row r="30343" spans="19:21" x14ac:dyDescent="0.25">
      <c r="S30343" s="46"/>
      <c r="U30343" s="46"/>
    </row>
    <row r="30344" spans="19:21" x14ac:dyDescent="0.25">
      <c r="S30344" s="46"/>
      <c r="U30344" s="46"/>
    </row>
    <row r="30345" spans="19:21" x14ac:dyDescent="0.25">
      <c r="S30345" s="46"/>
      <c r="U30345" s="46"/>
    </row>
    <row r="30346" spans="19:21" x14ac:dyDescent="0.25">
      <c r="S30346" s="46"/>
      <c r="U30346" s="46"/>
    </row>
    <row r="30347" spans="19:21" x14ac:dyDescent="0.25">
      <c r="S30347" s="46"/>
      <c r="U30347" s="46"/>
    </row>
    <row r="30348" spans="19:21" x14ac:dyDescent="0.25">
      <c r="S30348" s="46"/>
      <c r="U30348" s="46"/>
    </row>
    <row r="30349" spans="19:21" x14ac:dyDescent="0.25">
      <c r="S30349" s="46"/>
      <c r="U30349" s="46"/>
    </row>
    <row r="30350" spans="19:21" x14ac:dyDescent="0.25">
      <c r="S30350" s="46"/>
      <c r="U30350" s="46"/>
    </row>
    <row r="30351" spans="19:21" x14ac:dyDescent="0.25">
      <c r="S30351" s="46"/>
      <c r="U30351" s="46"/>
    </row>
    <row r="30352" spans="19:21" x14ac:dyDescent="0.25">
      <c r="S30352" s="46"/>
      <c r="U30352" s="46"/>
    </row>
    <row r="30353" spans="19:21" x14ac:dyDescent="0.25">
      <c r="S30353" s="46"/>
      <c r="U30353" s="46"/>
    </row>
    <row r="30354" spans="19:21" x14ac:dyDescent="0.25">
      <c r="S30354" s="46"/>
      <c r="U30354" s="46"/>
    </row>
    <row r="30355" spans="19:21" x14ac:dyDescent="0.25">
      <c r="S30355" s="46"/>
      <c r="U30355" s="46"/>
    </row>
    <row r="30356" spans="19:21" x14ac:dyDescent="0.25">
      <c r="S30356" s="46"/>
      <c r="U30356" s="46"/>
    </row>
    <row r="30357" spans="19:21" x14ac:dyDescent="0.25">
      <c r="S30357" s="46"/>
      <c r="U30357" s="46"/>
    </row>
    <row r="30358" spans="19:21" x14ac:dyDescent="0.25">
      <c r="S30358" s="46"/>
      <c r="U30358" s="46"/>
    </row>
    <row r="30359" spans="19:21" x14ac:dyDescent="0.25">
      <c r="S30359" s="46"/>
      <c r="U30359" s="46"/>
    </row>
    <row r="30360" spans="19:21" x14ac:dyDescent="0.25">
      <c r="S30360" s="46"/>
      <c r="U30360" s="46"/>
    </row>
    <row r="30361" spans="19:21" x14ac:dyDescent="0.25">
      <c r="S30361" s="46"/>
      <c r="U30361" s="46"/>
    </row>
    <row r="30362" spans="19:21" x14ac:dyDescent="0.25">
      <c r="S30362" s="46"/>
      <c r="U30362" s="46"/>
    </row>
    <row r="30363" spans="19:21" x14ac:dyDescent="0.25">
      <c r="S30363" s="46"/>
      <c r="U30363" s="46"/>
    </row>
    <row r="30364" spans="19:21" x14ac:dyDescent="0.25">
      <c r="S30364" s="46"/>
      <c r="U30364" s="46"/>
    </row>
    <row r="30365" spans="19:21" x14ac:dyDescent="0.25">
      <c r="S30365" s="46"/>
      <c r="U30365" s="46"/>
    </row>
    <row r="30366" spans="19:21" x14ac:dyDescent="0.25">
      <c r="S30366" s="46"/>
      <c r="U30366" s="46"/>
    </row>
    <row r="30367" spans="19:21" x14ac:dyDescent="0.25">
      <c r="S30367" s="46"/>
      <c r="U30367" s="46"/>
    </row>
    <row r="30368" spans="19:21" x14ac:dyDescent="0.25">
      <c r="S30368" s="46"/>
      <c r="U30368" s="46"/>
    </row>
    <row r="30369" spans="19:21" x14ac:dyDescent="0.25">
      <c r="S30369" s="46"/>
      <c r="U30369" s="46"/>
    </row>
    <row r="30370" spans="19:21" x14ac:dyDescent="0.25">
      <c r="S30370" s="46"/>
      <c r="U30370" s="46"/>
    </row>
    <row r="30371" spans="19:21" x14ac:dyDescent="0.25">
      <c r="S30371" s="46"/>
      <c r="U30371" s="46"/>
    </row>
    <row r="30372" spans="19:21" x14ac:dyDescent="0.25">
      <c r="S30372" s="46"/>
      <c r="U30372" s="46"/>
    </row>
    <row r="30373" spans="19:21" x14ac:dyDescent="0.25">
      <c r="S30373" s="46"/>
      <c r="U30373" s="46"/>
    </row>
    <row r="30374" spans="19:21" x14ac:dyDescent="0.25">
      <c r="S30374" s="46"/>
      <c r="U30374" s="46"/>
    </row>
    <row r="30375" spans="19:21" x14ac:dyDescent="0.25">
      <c r="S30375" s="46"/>
      <c r="U30375" s="46"/>
    </row>
    <row r="30376" spans="19:21" x14ac:dyDescent="0.25">
      <c r="S30376" s="46"/>
      <c r="U30376" s="46"/>
    </row>
    <row r="30377" spans="19:21" x14ac:dyDescent="0.25">
      <c r="S30377" s="46"/>
      <c r="U30377" s="46"/>
    </row>
    <row r="30378" spans="19:21" x14ac:dyDescent="0.25">
      <c r="S30378" s="46"/>
      <c r="U30378" s="46"/>
    </row>
    <row r="30379" spans="19:21" x14ac:dyDescent="0.25">
      <c r="S30379" s="46"/>
      <c r="U30379" s="46"/>
    </row>
    <row r="30380" spans="19:21" x14ac:dyDescent="0.25">
      <c r="S30380" s="46"/>
      <c r="U30380" s="46"/>
    </row>
    <row r="30381" spans="19:21" x14ac:dyDescent="0.25">
      <c r="S30381" s="46"/>
      <c r="U30381" s="46"/>
    </row>
    <row r="30382" spans="19:21" x14ac:dyDescent="0.25">
      <c r="S30382" s="46"/>
      <c r="U30382" s="46"/>
    </row>
    <row r="30383" spans="19:21" x14ac:dyDescent="0.25">
      <c r="S30383" s="46"/>
      <c r="U30383" s="46"/>
    </row>
    <row r="30384" spans="19:21" x14ac:dyDescent="0.25">
      <c r="S30384" s="46"/>
      <c r="U30384" s="46"/>
    </row>
    <row r="30385" spans="19:21" x14ac:dyDescent="0.25">
      <c r="S30385" s="46"/>
      <c r="U30385" s="46"/>
    </row>
    <row r="30386" spans="19:21" x14ac:dyDescent="0.25">
      <c r="S30386" s="46"/>
      <c r="U30386" s="46"/>
    </row>
    <row r="30387" spans="19:21" x14ac:dyDescent="0.25">
      <c r="S30387" s="46"/>
      <c r="U30387" s="46"/>
    </row>
    <row r="30388" spans="19:21" x14ac:dyDescent="0.25">
      <c r="S30388" s="46"/>
      <c r="U30388" s="46"/>
    </row>
    <row r="30389" spans="19:21" x14ac:dyDescent="0.25">
      <c r="S30389" s="46"/>
      <c r="U30389" s="46"/>
    </row>
    <row r="30390" spans="19:21" x14ac:dyDescent="0.25">
      <c r="S30390" s="46"/>
      <c r="U30390" s="46"/>
    </row>
    <row r="30391" spans="19:21" x14ac:dyDescent="0.25">
      <c r="S30391" s="46"/>
      <c r="U30391" s="46"/>
    </row>
    <row r="30392" spans="19:21" x14ac:dyDescent="0.25">
      <c r="S30392" s="46"/>
      <c r="U30392" s="46"/>
    </row>
    <row r="30393" spans="19:21" x14ac:dyDescent="0.25">
      <c r="S30393" s="46"/>
      <c r="U30393" s="46"/>
    </row>
    <row r="30394" spans="19:21" x14ac:dyDescent="0.25">
      <c r="S30394" s="46"/>
      <c r="U30394" s="46"/>
    </row>
    <row r="30395" spans="19:21" x14ac:dyDescent="0.25">
      <c r="S30395" s="46"/>
      <c r="U30395" s="46"/>
    </row>
    <row r="30396" spans="19:21" x14ac:dyDescent="0.25">
      <c r="S30396" s="46"/>
      <c r="U30396" s="46"/>
    </row>
    <row r="30397" spans="19:21" x14ac:dyDescent="0.25">
      <c r="S30397" s="46"/>
      <c r="U30397" s="46"/>
    </row>
    <row r="30398" spans="19:21" x14ac:dyDescent="0.25">
      <c r="S30398" s="46"/>
      <c r="U30398" s="46"/>
    </row>
    <row r="30399" spans="19:21" x14ac:dyDescent="0.25">
      <c r="S30399" s="46"/>
      <c r="U30399" s="46"/>
    </row>
    <row r="30400" spans="19:21" x14ac:dyDescent="0.25">
      <c r="S30400" s="46"/>
      <c r="U30400" s="46"/>
    </row>
    <row r="30401" spans="19:21" x14ac:dyDescent="0.25">
      <c r="S30401" s="46"/>
      <c r="U30401" s="46"/>
    </row>
    <row r="30402" spans="19:21" x14ac:dyDescent="0.25">
      <c r="S30402" s="46"/>
      <c r="U30402" s="46"/>
    </row>
    <row r="30403" spans="19:21" x14ac:dyDescent="0.25">
      <c r="S30403" s="46"/>
      <c r="U30403" s="46"/>
    </row>
    <row r="30404" spans="19:21" x14ac:dyDescent="0.25">
      <c r="S30404" s="46"/>
      <c r="U30404" s="46"/>
    </row>
    <row r="30405" spans="19:21" x14ac:dyDescent="0.25">
      <c r="S30405" s="46"/>
      <c r="U30405" s="46"/>
    </row>
    <row r="30406" spans="19:21" x14ac:dyDescent="0.25">
      <c r="S30406" s="46"/>
      <c r="U30406" s="46"/>
    </row>
    <row r="30407" spans="19:21" x14ac:dyDescent="0.25">
      <c r="S30407" s="46"/>
      <c r="U30407" s="46"/>
    </row>
    <row r="30408" spans="19:21" x14ac:dyDescent="0.25">
      <c r="S30408" s="46"/>
      <c r="U30408" s="46"/>
    </row>
    <row r="30409" spans="19:21" x14ac:dyDescent="0.25">
      <c r="S30409" s="46"/>
      <c r="U30409" s="46"/>
    </row>
    <row r="30410" spans="19:21" x14ac:dyDescent="0.25">
      <c r="S30410" s="46"/>
      <c r="U30410" s="46"/>
    </row>
    <row r="30411" spans="19:21" x14ac:dyDescent="0.25">
      <c r="S30411" s="46"/>
      <c r="U30411" s="46"/>
    </row>
    <row r="30412" spans="19:21" x14ac:dyDescent="0.25">
      <c r="S30412" s="46"/>
      <c r="U30412" s="46"/>
    </row>
    <row r="30413" spans="19:21" x14ac:dyDescent="0.25">
      <c r="S30413" s="46"/>
      <c r="U30413" s="46"/>
    </row>
    <row r="30414" spans="19:21" x14ac:dyDescent="0.25">
      <c r="S30414" s="46"/>
      <c r="U30414" s="46"/>
    </row>
    <row r="30415" spans="19:21" x14ac:dyDescent="0.25">
      <c r="S30415" s="46"/>
      <c r="U30415" s="46"/>
    </row>
    <row r="30416" spans="19:21" x14ac:dyDescent="0.25">
      <c r="S30416" s="46"/>
      <c r="U30416" s="46"/>
    </row>
    <row r="30417" spans="19:21" x14ac:dyDescent="0.25">
      <c r="S30417" s="46"/>
      <c r="U30417" s="46"/>
    </row>
    <row r="30418" spans="19:21" x14ac:dyDescent="0.25">
      <c r="S30418" s="46"/>
      <c r="U30418" s="46"/>
    </row>
    <row r="30419" spans="19:21" x14ac:dyDescent="0.25">
      <c r="S30419" s="46"/>
      <c r="U30419" s="46"/>
    </row>
    <row r="30420" spans="19:21" x14ac:dyDescent="0.25">
      <c r="S30420" s="46"/>
      <c r="U30420" s="46"/>
    </row>
    <row r="30421" spans="19:21" x14ac:dyDescent="0.25">
      <c r="S30421" s="46"/>
      <c r="U30421" s="46"/>
    </row>
    <row r="30422" spans="19:21" x14ac:dyDescent="0.25">
      <c r="S30422" s="46"/>
      <c r="U30422" s="46"/>
    </row>
    <row r="30423" spans="19:21" x14ac:dyDescent="0.25">
      <c r="S30423" s="46"/>
      <c r="U30423" s="46"/>
    </row>
    <row r="30424" spans="19:21" x14ac:dyDescent="0.25">
      <c r="S30424" s="46"/>
      <c r="U30424" s="46"/>
    </row>
    <row r="30425" spans="19:21" x14ac:dyDescent="0.25">
      <c r="S30425" s="46"/>
      <c r="U30425" s="46"/>
    </row>
    <row r="30426" spans="19:21" x14ac:dyDescent="0.25">
      <c r="S30426" s="46"/>
      <c r="U30426" s="46"/>
    </row>
    <row r="30427" spans="19:21" x14ac:dyDescent="0.25">
      <c r="S30427" s="46"/>
      <c r="U30427" s="46"/>
    </row>
    <row r="30428" spans="19:21" x14ac:dyDescent="0.25">
      <c r="S30428" s="46"/>
      <c r="U30428" s="46"/>
    </row>
    <row r="30429" spans="19:21" x14ac:dyDescent="0.25">
      <c r="S30429" s="46"/>
      <c r="U30429" s="46"/>
    </row>
    <row r="30430" spans="19:21" x14ac:dyDescent="0.25">
      <c r="S30430" s="46"/>
      <c r="U30430" s="46"/>
    </row>
    <row r="30431" spans="19:21" x14ac:dyDescent="0.25">
      <c r="S30431" s="46"/>
      <c r="U30431" s="46"/>
    </row>
    <row r="30432" spans="19:21" x14ac:dyDescent="0.25">
      <c r="S30432" s="46"/>
      <c r="U30432" s="46"/>
    </row>
    <row r="30433" spans="19:21" x14ac:dyDescent="0.25">
      <c r="S30433" s="46"/>
      <c r="U30433" s="46"/>
    </row>
    <row r="30434" spans="19:21" x14ac:dyDescent="0.25">
      <c r="S30434" s="46"/>
      <c r="U30434" s="46"/>
    </row>
    <row r="30435" spans="19:21" x14ac:dyDescent="0.25">
      <c r="S30435" s="46"/>
      <c r="U30435" s="46"/>
    </row>
    <row r="30436" spans="19:21" x14ac:dyDescent="0.25">
      <c r="S30436" s="46"/>
      <c r="U30436" s="46"/>
    </row>
    <row r="30437" spans="19:21" x14ac:dyDescent="0.25">
      <c r="S30437" s="46"/>
      <c r="U30437" s="46"/>
    </row>
    <row r="30438" spans="19:21" x14ac:dyDescent="0.25">
      <c r="S30438" s="46"/>
      <c r="U30438" s="46"/>
    </row>
    <row r="30439" spans="19:21" x14ac:dyDescent="0.25">
      <c r="S30439" s="46"/>
      <c r="U30439" s="46"/>
    </row>
    <row r="30440" spans="19:21" x14ac:dyDescent="0.25">
      <c r="S30440" s="46"/>
      <c r="U30440" s="46"/>
    </row>
    <row r="30441" spans="19:21" x14ac:dyDescent="0.25">
      <c r="S30441" s="46"/>
      <c r="U30441" s="46"/>
    </row>
    <row r="30442" spans="19:21" x14ac:dyDescent="0.25">
      <c r="S30442" s="46"/>
      <c r="U30442" s="46"/>
    </row>
    <row r="30443" spans="19:21" x14ac:dyDescent="0.25">
      <c r="S30443" s="46"/>
      <c r="U30443" s="46"/>
    </row>
    <row r="30444" spans="19:21" x14ac:dyDescent="0.25">
      <c r="S30444" s="46"/>
      <c r="U30444" s="46"/>
    </row>
    <row r="30445" spans="19:21" x14ac:dyDescent="0.25">
      <c r="S30445" s="46"/>
      <c r="U30445" s="46"/>
    </row>
    <row r="30446" spans="19:21" x14ac:dyDescent="0.25">
      <c r="S30446" s="46"/>
      <c r="U30446" s="46"/>
    </row>
    <row r="30447" spans="19:21" x14ac:dyDescent="0.25">
      <c r="S30447" s="46"/>
      <c r="U30447" s="46"/>
    </row>
    <row r="30448" spans="19:21" x14ac:dyDescent="0.25">
      <c r="S30448" s="46"/>
      <c r="U30448" s="46"/>
    </row>
    <row r="30449" spans="19:21" x14ac:dyDescent="0.25">
      <c r="S30449" s="46"/>
      <c r="U30449" s="46"/>
    </row>
    <row r="30450" spans="19:21" x14ac:dyDescent="0.25">
      <c r="S30450" s="46"/>
      <c r="U30450" s="46"/>
    </row>
    <row r="30451" spans="19:21" x14ac:dyDescent="0.25">
      <c r="S30451" s="46"/>
      <c r="U30451" s="46"/>
    </row>
    <row r="30452" spans="19:21" x14ac:dyDescent="0.25">
      <c r="S30452" s="46"/>
      <c r="U30452" s="46"/>
    </row>
    <row r="30453" spans="19:21" x14ac:dyDescent="0.25">
      <c r="S30453" s="46"/>
      <c r="U30453" s="46"/>
    </row>
    <row r="30454" spans="19:21" x14ac:dyDescent="0.25">
      <c r="S30454" s="46"/>
      <c r="U30454" s="46"/>
    </row>
    <row r="30455" spans="19:21" x14ac:dyDescent="0.25">
      <c r="S30455" s="46"/>
      <c r="U30455" s="46"/>
    </row>
    <row r="30456" spans="19:21" x14ac:dyDescent="0.25">
      <c r="S30456" s="46"/>
      <c r="U30456" s="46"/>
    </row>
    <row r="30457" spans="19:21" x14ac:dyDescent="0.25">
      <c r="S30457" s="46"/>
      <c r="U30457" s="46"/>
    </row>
    <row r="30458" spans="19:21" x14ac:dyDescent="0.25">
      <c r="S30458" s="46"/>
      <c r="U30458" s="46"/>
    </row>
    <row r="30459" spans="19:21" x14ac:dyDescent="0.25">
      <c r="S30459" s="46"/>
      <c r="U30459" s="46"/>
    </row>
    <row r="30460" spans="19:21" x14ac:dyDescent="0.25">
      <c r="S30460" s="46"/>
      <c r="U30460" s="46"/>
    </row>
    <row r="30461" spans="19:21" x14ac:dyDescent="0.25">
      <c r="S30461" s="46"/>
      <c r="U30461" s="46"/>
    </row>
    <row r="30462" spans="19:21" x14ac:dyDescent="0.25">
      <c r="S30462" s="46"/>
      <c r="U30462" s="46"/>
    </row>
    <row r="30463" spans="19:21" x14ac:dyDescent="0.25">
      <c r="S30463" s="46"/>
      <c r="U30463" s="46"/>
    </row>
    <row r="30464" spans="19:21" x14ac:dyDescent="0.25">
      <c r="S30464" s="46"/>
      <c r="U30464" s="46"/>
    </row>
    <row r="30465" spans="19:21" x14ac:dyDescent="0.25">
      <c r="S30465" s="46"/>
      <c r="U30465" s="46"/>
    </row>
    <row r="30466" spans="19:21" x14ac:dyDescent="0.25">
      <c r="S30466" s="46"/>
      <c r="U30466" s="46"/>
    </row>
    <row r="30467" spans="19:21" x14ac:dyDescent="0.25">
      <c r="S30467" s="46"/>
      <c r="U30467" s="46"/>
    </row>
    <row r="30468" spans="19:21" x14ac:dyDescent="0.25">
      <c r="S30468" s="46"/>
      <c r="U30468" s="46"/>
    </row>
    <row r="30469" spans="19:21" x14ac:dyDescent="0.25">
      <c r="S30469" s="46"/>
      <c r="U30469" s="46"/>
    </row>
    <row r="30470" spans="19:21" x14ac:dyDescent="0.25">
      <c r="S30470" s="46"/>
      <c r="U30470" s="46"/>
    </row>
    <row r="30471" spans="19:21" x14ac:dyDescent="0.25">
      <c r="S30471" s="46"/>
      <c r="U30471" s="46"/>
    </row>
    <row r="30472" spans="19:21" x14ac:dyDescent="0.25">
      <c r="S30472" s="46"/>
      <c r="U30472" s="46"/>
    </row>
    <row r="30473" spans="19:21" x14ac:dyDescent="0.25">
      <c r="S30473" s="46"/>
      <c r="U30473" s="46"/>
    </row>
    <row r="30474" spans="19:21" x14ac:dyDescent="0.25">
      <c r="S30474" s="46"/>
      <c r="U30474" s="46"/>
    </row>
    <row r="30475" spans="19:21" x14ac:dyDescent="0.25">
      <c r="S30475" s="46"/>
      <c r="U30475" s="46"/>
    </row>
    <row r="30476" spans="19:21" x14ac:dyDescent="0.25">
      <c r="S30476" s="46"/>
      <c r="U30476" s="46"/>
    </row>
    <row r="30477" spans="19:21" x14ac:dyDescent="0.25">
      <c r="S30477" s="46"/>
      <c r="U30477" s="46"/>
    </row>
    <row r="30478" spans="19:21" x14ac:dyDescent="0.25">
      <c r="S30478" s="46"/>
      <c r="U30478" s="46"/>
    </row>
    <row r="30479" spans="19:21" x14ac:dyDescent="0.25">
      <c r="S30479" s="46"/>
      <c r="U30479" s="46"/>
    </row>
    <row r="30480" spans="19:21" x14ac:dyDescent="0.25">
      <c r="S30480" s="46"/>
      <c r="U30480" s="46"/>
    </row>
    <row r="30481" spans="19:21" x14ac:dyDescent="0.25">
      <c r="S30481" s="46"/>
      <c r="U30481" s="46"/>
    </row>
    <row r="30482" spans="19:21" x14ac:dyDescent="0.25">
      <c r="S30482" s="46"/>
      <c r="U30482" s="46"/>
    </row>
    <row r="30483" spans="19:21" x14ac:dyDescent="0.25">
      <c r="S30483" s="46"/>
      <c r="U30483" s="46"/>
    </row>
    <row r="30484" spans="19:21" x14ac:dyDescent="0.25">
      <c r="S30484" s="46"/>
      <c r="U30484" s="46"/>
    </row>
    <row r="30485" spans="19:21" x14ac:dyDescent="0.25">
      <c r="S30485" s="46"/>
      <c r="U30485" s="46"/>
    </row>
    <row r="30486" spans="19:21" x14ac:dyDescent="0.25">
      <c r="S30486" s="46"/>
      <c r="U30486" s="46"/>
    </row>
    <row r="30487" spans="19:21" x14ac:dyDescent="0.25">
      <c r="S30487" s="46"/>
      <c r="U30487" s="46"/>
    </row>
    <row r="30488" spans="19:21" x14ac:dyDescent="0.25">
      <c r="S30488" s="46"/>
      <c r="U30488" s="46"/>
    </row>
    <row r="30489" spans="19:21" x14ac:dyDescent="0.25">
      <c r="S30489" s="46"/>
      <c r="U30489" s="46"/>
    </row>
    <row r="30490" spans="19:21" x14ac:dyDescent="0.25">
      <c r="S30490" s="46"/>
      <c r="U30490" s="46"/>
    </row>
    <row r="30491" spans="19:21" x14ac:dyDescent="0.25">
      <c r="S30491" s="46"/>
      <c r="U30491" s="46"/>
    </row>
    <row r="30492" spans="19:21" x14ac:dyDescent="0.25">
      <c r="S30492" s="46"/>
      <c r="U30492" s="46"/>
    </row>
    <row r="30493" spans="19:21" x14ac:dyDescent="0.25">
      <c r="S30493" s="46"/>
      <c r="U30493" s="46"/>
    </row>
    <row r="30494" spans="19:21" x14ac:dyDescent="0.25">
      <c r="S30494" s="46"/>
      <c r="U30494" s="46"/>
    </row>
    <row r="30495" spans="19:21" x14ac:dyDescent="0.25">
      <c r="S30495" s="46"/>
      <c r="U30495" s="46"/>
    </row>
    <row r="30496" spans="19:21" x14ac:dyDescent="0.25">
      <c r="S30496" s="46"/>
      <c r="U30496" s="46"/>
    </row>
    <row r="30497" spans="19:21" x14ac:dyDescent="0.25">
      <c r="S30497" s="46"/>
      <c r="U30497" s="46"/>
    </row>
    <row r="30498" spans="19:21" x14ac:dyDescent="0.25">
      <c r="S30498" s="46"/>
      <c r="U30498" s="46"/>
    </row>
    <row r="30499" spans="19:21" x14ac:dyDescent="0.25">
      <c r="S30499" s="46"/>
      <c r="U30499" s="46"/>
    </row>
    <row r="30500" spans="19:21" x14ac:dyDescent="0.25">
      <c r="S30500" s="46"/>
      <c r="U30500" s="46"/>
    </row>
    <row r="30501" spans="19:21" x14ac:dyDescent="0.25">
      <c r="S30501" s="46"/>
      <c r="U30501" s="46"/>
    </row>
    <row r="30502" spans="19:21" x14ac:dyDescent="0.25">
      <c r="S30502" s="46"/>
      <c r="U30502" s="46"/>
    </row>
    <row r="30503" spans="19:21" x14ac:dyDescent="0.25">
      <c r="S30503" s="46"/>
      <c r="U30503" s="46"/>
    </row>
    <row r="30504" spans="19:21" x14ac:dyDescent="0.25">
      <c r="S30504" s="46"/>
      <c r="U30504" s="46"/>
    </row>
    <row r="30505" spans="19:21" x14ac:dyDescent="0.25">
      <c r="S30505" s="46"/>
      <c r="U30505" s="46"/>
    </row>
    <row r="30506" spans="19:21" x14ac:dyDescent="0.25">
      <c r="S30506" s="46"/>
      <c r="U30506" s="46"/>
    </row>
    <row r="30507" spans="19:21" x14ac:dyDescent="0.25">
      <c r="S30507" s="46"/>
      <c r="U30507" s="46"/>
    </row>
    <row r="30508" spans="19:21" x14ac:dyDescent="0.25">
      <c r="S30508" s="46"/>
      <c r="U30508" s="46"/>
    </row>
    <row r="30509" spans="19:21" x14ac:dyDescent="0.25">
      <c r="S30509" s="46"/>
      <c r="U30509" s="46"/>
    </row>
    <row r="30510" spans="19:21" x14ac:dyDescent="0.25">
      <c r="S30510" s="46"/>
      <c r="U30510" s="46"/>
    </row>
    <row r="30511" spans="19:21" x14ac:dyDescent="0.25">
      <c r="S30511" s="46"/>
      <c r="U30511" s="46"/>
    </row>
    <row r="30512" spans="19:21" x14ac:dyDescent="0.25">
      <c r="S30512" s="46"/>
      <c r="U30512" s="46"/>
    </row>
    <row r="30513" spans="19:21" x14ac:dyDescent="0.25">
      <c r="S30513" s="46"/>
      <c r="U30513" s="46"/>
    </row>
    <row r="30514" spans="19:21" x14ac:dyDescent="0.25">
      <c r="S30514" s="46"/>
      <c r="U30514" s="46"/>
    </row>
    <row r="30515" spans="19:21" x14ac:dyDescent="0.25">
      <c r="S30515" s="46"/>
      <c r="U30515" s="46"/>
    </row>
    <row r="30516" spans="19:21" x14ac:dyDescent="0.25">
      <c r="S30516" s="46"/>
      <c r="U30516" s="46"/>
    </row>
    <row r="30517" spans="19:21" x14ac:dyDescent="0.25">
      <c r="S30517" s="46"/>
      <c r="U30517" s="46"/>
    </row>
    <row r="30518" spans="19:21" x14ac:dyDescent="0.25">
      <c r="S30518" s="46"/>
      <c r="U30518" s="46"/>
    </row>
    <row r="30519" spans="19:21" x14ac:dyDescent="0.25">
      <c r="S30519" s="46"/>
      <c r="U30519" s="46"/>
    </row>
    <row r="30520" spans="19:21" x14ac:dyDescent="0.25">
      <c r="S30520" s="46"/>
      <c r="U30520" s="46"/>
    </row>
    <row r="30521" spans="19:21" x14ac:dyDescent="0.25">
      <c r="S30521" s="46"/>
      <c r="U30521" s="46"/>
    </row>
    <row r="30522" spans="19:21" x14ac:dyDescent="0.25">
      <c r="S30522" s="46"/>
      <c r="U30522" s="46"/>
    </row>
    <row r="30523" spans="19:21" x14ac:dyDescent="0.25">
      <c r="S30523" s="46"/>
      <c r="U30523" s="46"/>
    </row>
    <row r="30524" spans="19:21" x14ac:dyDescent="0.25">
      <c r="S30524" s="46"/>
      <c r="U30524" s="46"/>
    </row>
    <row r="30525" spans="19:21" x14ac:dyDescent="0.25">
      <c r="S30525" s="46"/>
      <c r="U30525" s="46"/>
    </row>
    <row r="30526" spans="19:21" x14ac:dyDescent="0.25">
      <c r="S30526" s="46"/>
      <c r="U30526" s="46"/>
    </row>
    <row r="30527" spans="19:21" x14ac:dyDescent="0.25">
      <c r="S30527" s="46"/>
      <c r="U30527" s="46"/>
    </row>
    <row r="30528" spans="19:21" x14ac:dyDescent="0.25">
      <c r="S30528" s="46"/>
      <c r="U30528" s="46"/>
    </row>
    <row r="30529" spans="19:21" x14ac:dyDescent="0.25">
      <c r="S30529" s="46"/>
      <c r="U30529" s="46"/>
    </row>
    <row r="30530" spans="19:21" x14ac:dyDescent="0.25">
      <c r="S30530" s="46"/>
      <c r="U30530" s="46"/>
    </row>
    <row r="30531" spans="19:21" x14ac:dyDescent="0.25">
      <c r="S30531" s="46"/>
      <c r="U30531" s="46"/>
    </row>
    <row r="30532" spans="19:21" x14ac:dyDescent="0.25">
      <c r="S30532" s="46"/>
      <c r="U30532" s="46"/>
    </row>
    <row r="30533" spans="19:21" x14ac:dyDescent="0.25">
      <c r="S30533" s="46"/>
      <c r="U30533" s="46"/>
    </row>
    <row r="30534" spans="19:21" x14ac:dyDescent="0.25">
      <c r="S30534" s="46"/>
      <c r="U30534" s="46"/>
    </row>
    <row r="30535" spans="19:21" x14ac:dyDescent="0.25">
      <c r="S30535" s="46"/>
      <c r="U30535" s="46"/>
    </row>
    <row r="30536" spans="19:21" x14ac:dyDescent="0.25">
      <c r="S30536" s="46"/>
      <c r="U30536" s="46"/>
    </row>
    <row r="30537" spans="19:21" x14ac:dyDescent="0.25">
      <c r="S30537" s="46"/>
      <c r="U30537" s="46"/>
    </row>
    <row r="30538" spans="19:21" x14ac:dyDescent="0.25">
      <c r="S30538" s="46"/>
      <c r="U30538" s="46"/>
    </row>
    <row r="30539" spans="19:21" x14ac:dyDescent="0.25">
      <c r="S30539" s="46"/>
      <c r="U30539" s="46"/>
    </row>
    <row r="30540" spans="19:21" x14ac:dyDescent="0.25">
      <c r="S30540" s="46"/>
      <c r="U30540" s="46"/>
    </row>
    <row r="30541" spans="19:21" x14ac:dyDescent="0.25">
      <c r="S30541" s="46"/>
      <c r="U30541" s="46"/>
    </row>
    <row r="30542" spans="19:21" x14ac:dyDescent="0.25">
      <c r="S30542" s="46"/>
      <c r="U30542" s="46"/>
    </row>
    <row r="30543" spans="19:21" x14ac:dyDescent="0.25">
      <c r="S30543" s="46"/>
      <c r="U30543" s="46"/>
    </row>
    <row r="30544" spans="19:21" x14ac:dyDescent="0.25">
      <c r="S30544" s="46"/>
      <c r="U30544" s="46"/>
    </row>
    <row r="30545" spans="19:21" x14ac:dyDescent="0.25">
      <c r="S30545" s="46"/>
      <c r="U30545" s="46"/>
    </row>
    <row r="30546" spans="19:21" x14ac:dyDescent="0.25">
      <c r="S30546" s="46"/>
      <c r="U30546" s="46"/>
    </row>
    <row r="30547" spans="19:21" x14ac:dyDescent="0.25">
      <c r="S30547" s="46"/>
      <c r="U30547" s="46"/>
    </row>
    <row r="30548" spans="19:21" x14ac:dyDescent="0.25">
      <c r="S30548" s="46"/>
      <c r="U30548" s="46"/>
    </row>
    <row r="30549" spans="19:21" x14ac:dyDescent="0.25">
      <c r="S30549" s="46"/>
      <c r="U30549" s="46"/>
    </row>
    <row r="30550" spans="19:21" x14ac:dyDescent="0.25">
      <c r="S30550" s="46"/>
      <c r="U30550" s="46"/>
    </row>
    <row r="30551" spans="19:21" x14ac:dyDescent="0.25">
      <c r="S30551" s="46"/>
      <c r="U30551" s="46"/>
    </row>
    <row r="30552" spans="19:21" x14ac:dyDescent="0.25">
      <c r="S30552" s="46"/>
      <c r="U30552" s="46"/>
    </row>
    <row r="30553" spans="19:21" x14ac:dyDescent="0.25">
      <c r="S30553" s="46"/>
      <c r="U30553" s="46"/>
    </row>
    <row r="30554" spans="19:21" x14ac:dyDescent="0.25">
      <c r="S30554" s="46"/>
      <c r="U30554" s="46"/>
    </row>
    <row r="30555" spans="19:21" x14ac:dyDescent="0.25">
      <c r="S30555" s="46"/>
      <c r="U30555" s="46"/>
    </row>
    <row r="30556" spans="19:21" x14ac:dyDescent="0.25">
      <c r="S30556" s="46"/>
      <c r="U30556" s="46"/>
    </row>
    <row r="30557" spans="19:21" x14ac:dyDescent="0.25">
      <c r="S30557" s="46"/>
      <c r="U30557" s="46"/>
    </row>
    <row r="30558" spans="19:21" x14ac:dyDescent="0.25">
      <c r="S30558" s="46"/>
      <c r="U30558" s="46"/>
    </row>
    <row r="30559" spans="19:21" x14ac:dyDescent="0.25">
      <c r="S30559" s="46"/>
      <c r="U30559" s="46"/>
    </row>
    <row r="30560" spans="19:21" x14ac:dyDescent="0.25">
      <c r="S30560" s="46"/>
      <c r="U30560" s="46"/>
    </row>
    <row r="30561" spans="19:21" x14ac:dyDescent="0.25">
      <c r="S30561" s="46"/>
      <c r="U30561" s="46"/>
    </row>
    <row r="30562" spans="19:21" x14ac:dyDescent="0.25">
      <c r="S30562" s="46"/>
      <c r="U30562" s="46"/>
    </row>
    <row r="30563" spans="19:21" x14ac:dyDescent="0.25">
      <c r="S30563" s="46"/>
      <c r="U30563" s="46"/>
    </row>
    <row r="30564" spans="19:21" x14ac:dyDescent="0.25">
      <c r="S30564" s="46"/>
      <c r="U30564" s="46"/>
    </row>
    <row r="30565" spans="19:21" x14ac:dyDescent="0.25">
      <c r="S30565" s="46"/>
      <c r="U30565" s="46"/>
    </row>
    <row r="30566" spans="19:21" x14ac:dyDescent="0.25">
      <c r="S30566" s="46"/>
      <c r="U30566" s="46"/>
    </row>
    <row r="30567" spans="19:21" x14ac:dyDescent="0.25">
      <c r="S30567" s="46"/>
      <c r="U30567" s="46"/>
    </row>
    <row r="30568" spans="19:21" x14ac:dyDescent="0.25">
      <c r="S30568" s="46"/>
      <c r="U30568" s="46"/>
    </row>
    <row r="30569" spans="19:21" x14ac:dyDescent="0.25">
      <c r="S30569" s="46"/>
      <c r="U30569" s="46"/>
    </row>
    <row r="30570" spans="19:21" x14ac:dyDescent="0.25">
      <c r="S30570" s="46"/>
      <c r="U30570" s="46"/>
    </row>
    <row r="30571" spans="19:21" x14ac:dyDescent="0.25">
      <c r="S30571" s="46"/>
      <c r="U30571" s="46"/>
    </row>
    <row r="30572" spans="19:21" x14ac:dyDescent="0.25">
      <c r="S30572" s="46"/>
      <c r="U30572" s="46"/>
    </row>
    <row r="30573" spans="19:21" x14ac:dyDescent="0.25">
      <c r="S30573" s="46"/>
      <c r="U30573" s="46"/>
    </row>
    <row r="30574" spans="19:21" x14ac:dyDescent="0.25">
      <c r="S30574" s="46"/>
      <c r="U30574" s="46"/>
    </row>
    <row r="30575" spans="19:21" x14ac:dyDescent="0.25">
      <c r="S30575" s="46"/>
      <c r="U30575" s="46"/>
    </row>
    <row r="30576" spans="19:21" x14ac:dyDescent="0.25">
      <c r="S30576" s="46"/>
      <c r="U30576" s="46"/>
    </row>
    <row r="30577" spans="19:21" x14ac:dyDescent="0.25">
      <c r="S30577" s="46"/>
      <c r="U30577" s="46"/>
    </row>
    <row r="30578" spans="19:21" x14ac:dyDescent="0.25">
      <c r="S30578" s="46"/>
      <c r="U30578" s="46"/>
    </row>
    <row r="30579" spans="19:21" x14ac:dyDescent="0.25">
      <c r="S30579" s="46"/>
      <c r="U30579" s="46"/>
    </row>
    <row r="30580" spans="19:21" x14ac:dyDescent="0.25">
      <c r="S30580" s="46"/>
      <c r="U30580" s="46"/>
    </row>
    <row r="30581" spans="19:21" x14ac:dyDescent="0.25">
      <c r="S30581" s="46"/>
      <c r="U30581" s="46"/>
    </row>
    <row r="30582" spans="19:21" x14ac:dyDescent="0.25">
      <c r="S30582" s="46"/>
      <c r="U30582" s="46"/>
    </row>
    <row r="30583" spans="19:21" x14ac:dyDescent="0.25">
      <c r="S30583" s="46"/>
      <c r="U30583" s="46"/>
    </row>
    <row r="30584" spans="19:21" x14ac:dyDescent="0.25">
      <c r="S30584" s="46"/>
      <c r="U30584" s="46"/>
    </row>
    <row r="30585" spans="19:21" x14ac:dyDescent="0.25">
      <c r="S30585" s="46"/>
      <c r="U30585" s="46"/>
    </row>
    <row r="30586" spans="19:21" x14ac:dyDescent="0.25">
      <c r="S30586" s="46"/>
      <c r="U30586" s="46"/>
    </row>
    <row r="30587" spans="19:21" x14ac:dyDescent="0.25">
      <c r="S30587" s="46"/>
      <c r="U30587" s="46"/>
    </row>
    <row r="30588" spans="19:21" x14ac:dyDescent="0.25">
      <c r="S30588" s="46"/>
      <c r="U30588" s="46"/>
    </row>
    <row r="30589" spans="19:21" x14ac:dyDescent="0.25">
      <c r="S30589" s="46"/>
      <c r="U30589" s="46"/>
    </row>
    <row r="30590" spans="19:21" x14ac:dyDescent="0.25">
      <c r="S30590" s="46"/>
      <c r="U30590" s="46"/>
    </row>
    <row r="30591" spans="19:21" x14ac:dyDescent="0.25">
      <c r="S30591" s="46"/>
      <c r="U30591" s="46"/>
    </row>
    <row r="30592" spans="19:21" x14ac:dyDescent="0.25">
      <c r="S30592" s="46"/>
      <c r="U30592" s="46"/>
    </row>
    <row r="30593" spans="19:21" x14ac:dyDescent="0.25">
      <c r="S30593" s="46"/>
      <c r="U30593" s="46"/>
    </row>
    <row r="30594" spans="19:21" x14ac:dyDescent="0.25">
      <c r="S30594" s="46"/>
      <c r="U30594" s="46"/>
    </row>
    <row r="30595" spans="19:21" x14ac:dyDescent="0.25">
      <c r="S30595" s="46"/>
      <c r="U30595" s="46"/>
    </row>
    <row r="30596" spans="19:21" x14ac:dyDescent="0.25">
      <c r="S30596" s="46"/>
      <c r="U30596" s="46"/>
    </row>
    <row r="30597" spans="19:21" x14ac:dyDescent="0.25">
      <c r="S30597" s="46"/>
      <c r="U30597" s="46"/>
    </row>
    <row r="30598" spans="19:21" x14ac:dyDescent="0.25">
      <c r="S30598" s="46"/>
      <c r="U30598" s="46"/>
    </row>
    <row r="30599" spans="19:21" x14ac:dyDescent="0.25">
      <c r="S30599" s="46"/>
      <c r="U30599" s="46"/>
    </row>
    <row r="30600" spans="19:21" x14ac:dyDescent="0.25">
      <c r="S30600" s="46"/>
      <c r="U30600" s="46"/>
    </row>
    <row r="30601" spans="19:21" x14ac:dyDescent="0.25">
      <c r="S30601" s="46"/>
      <c r="U30601" s="46"/>
    </row>
    <row r="30602" spans="19:21" x14ac:dyDescent="0.25">
      <c r="S30602" s="46"/>
      <c r="U30602" s="46"/>
    </row>
    <row r="30603" spans="19:21" x14ac:dyDescent="0.25">
      <c r="S30603" s="46"/>
      <c r="U30603" s="46"/>
    </row>
    <row r="30604" spans="19:21" x14ac:dyDescent="0.25">
      <c r="S30604" s="46"/>
      <c r="U30604" s="46"/>
    </row>
    <row r="30605" spans="19:21" x14ac:dyDescent="0.25">
      <c r="S30605" s="46"/>
      <c r="U30605" s="46"/>
    </row>
    <row r="30606" spans="19:21" x14ac:dyDescent="0.25">
      <c r="S30606" s="46"/>
      <c r="U30606" s="46"/>
    </row>
    <row r="30607" spans="19:21" x14ac:dyDescent="0.25">
      <c r="S30607" s="46"/>
      <c r="U30607" s="46"/>
    </row>
    <row r="30608" spans="19:21" x14ac:dyDescent="0.25">
      <c r="S30608" s="46"/>
      <c r="U30608" s="46"/>
    </row>
    <row r="30609" spans="19:21" x14ac:dyDescent="0.25">
      <c r="S30609" s="46"/>
      <c r="U30609" s="46"/>
    </row>
    <row r="30610" spans="19:21" x14ac:dyDescent="0.25">
      <c r="S30610" s="46"/>
      <c r="U30610" s="46"/>
    </row>
    <row r="30611" spans="19:21" x14ac:dyDescent="0.25">
      <c r="S30611" s="46"/>
      <c r="U30611" s="46"/>
    </row>
    <row r="30612" spans="19:21" x14ac:dyDescent="0.25">
      <c r="S30612" s="46"/>
      <c r="U30612" s="46"/>
    </row>
    <row r="30613" spans="19:21" x14ac:dyDescent="0.25">
      <c r="S30613" s="46"/>
      <c r="U30613" s="46"/>
    </row>
    <row r="30614" spans="19:21" x14ac:dyDescent="0.25">
      <c r="S30614" s="46"/>
      <c r="U30614" s="46"/>
    </row>
    <row r="30615" spans="19:21" x14ac:dyDescent="0.25">
      <c r="S30615" s="46"/>
      <c r="U30615" s="46"/>
    </row>
    <row r="30616" spans="19:21" x14ac:dyDescent="0.25">
      <c r="S30616" s="46"/>
      <c r="U30616" s="46"/>
    </row>
    <row r="30617" spans="19:21" x14ac:dyDescent="0.25">
      <c r="S30617" s="46"/>
      <c r="U30617" s="46"/>
    </row>
    <row r="30618" spans="19:21" x14ac:dyDescent="0.25">
      <c r="S30618" s="46"/>
      <c r="U30618" s="46"/>
    </row>
    <row r="30619" spans="19:21" x14ac:dyDescent="0.25">
      <c r="S30619" s="46"/>
      <c r="U30619" s="46"/>
    </row>
    <row r="30620" spans="19:21" x14ac:dyDescent="0.25">
      <c r="S30620" s="46"/>
      <c r="U30620" s="46"/>
    </row>
    <row r="30621" spans="19:21" x14ac:dyDescent="0.25">
      <c r="S30621" s="46"/>
      <c r="U30621" s="46"/>
    </row>
    <row r="30622" spans="19:21" x14ac:dyDescent="0.25">
      <c r="S30622" s="46"/>
      <c r="U30622" s="46"/>
    </row>
    <row r="30623" spans="19:21" x14ac:dyDescent="0.25">
      <c r="S30623" s="46"/>
      <c r="U30623" s="46"/>
    </row>
    <row r="30624" spans="19:21" x14ac:dyDescent="0.25">
      <c r="S30624" s="46"/>
      <c r="U30624" s="46"/>
    </row>
    <row r="30625" spans="19:21" x14ac:dyDescent="0.25">
      <c r="S30625" s="46"/>
      <c r="U30625" s="46"/>
    </row>
    <row r="30626" spans="19:21" x14ac:dyDescent="0.25">
      <c r="S30626" s="46"/>
      <c r="U30626" s="46"/>
    </row>
    <row r="30627" spans="19:21" x14ac:dyDescent="0.25">
      <c r="S30627" s="46"/>
      <c r="U30627" s="46"/>
    </row>
    <row r="30628" spans="19:21" x14ac:dyDescent="0.25">
      <c r="S30628" s="46"/>
      <c r="U30628" s="46"/>
    </row>
    <row r="30629" spans="19:21" x14ac:dyDescent="0.25">
      <c r="S30629" s="46"/>
      <c r="U30629" s="46"/>
    </row>
    <row r="30630" spans="19:21" x14ac:dyDescent="0.25">
      <c r="S30630" s="46"/>
      <c r="U30630" s="46"/>
    </row>
    <row r="30631" spans="19:21" x14ac:dyDescent="0.25">
      <c r="S30631" s="46"/>
      <c r="U30631" s="46"/>
    </row>
    <row r="30632" spans="19:21" x14ac:dyDescent="0.25">
      <c r="S30632" s="46"/>
      <c r="U30632" s="46"/>
    </row>
    <row r="30633" spans="19:21" x14ac:dyDescent="0.25">
      <c r="S30633" s="46"/>
      <c r="U30633" s="46"/>
    </row>
    <row r="30634" spans="19:21" x14ac:dyDescent="0.25">
      <c r="S30634" s="46"/>
      <c r="U30634" s="46"/>
    </row>
    <row r="30635" spans="19:21" x14ac:dyDescent="0.25">
      <c r="S30635" s="46"/>
      <c r="U30635" s="46"/>
    </row>
    <row r="30636" spans="19:21" x14ac:dyDescent="0.25">
      <c r="S30636" s="46"/>
      <c r="U30636" s="46"/>
    </row>
    <row r="30637" spans="19:21" x14ac:dyDescent="0.25">
      <c r="S30637" s="46"/>
      <c r="U30637" s="46"/>
    </row>
    <row r="30638" spans="19:21" x14ac:dyDescent="0.25">
      <c r="S30638" s="46"/>
      <c r="U30638" s="46"/>
    </row>
    <row r="30639" spans="19:21" x14ac:dyDescent="0.25">
      <c r="S30639" s="46"/>
      <c r="U30639" s="46"/>
    </row>
    <row r="30640" spans="19:21" x14ac:dyDescent="0.25">
      <c r="S30640" s="46"/>
      <c r="U30640" s="46"/>
    </row>
    <row r="30641" spans="19:21" x14ac:dyDescent="0.25">
      <c r="S30641" s="46"/>
      <c r="U30641" s="46"/>
    </row>
    <row r="30642" spans="19:21" x14ac:dyDescent="0.25">
      <c r="S30642" s="46"/>
      <c r="U30642" s="46"/>
    </row>
    <row r="30643" spans="19:21" x14ac:dyDescent="0.25">
      <c r="S30643" s="46"/>
      <c r="U30643" s="46"/>
    </row>
    <row r="30644" spans="19:21" x14ac:dyDescent="0.25">
      <c r="S30644" s="46"/>
      <c r="U30644" s="46"/>
    </row>
    <row r="30645" spans="19:21" x14ac:dyDescent="0.25">
      <c r="S30645" s="46"/>
      <c r="U30645" s="46"/>
    </row>
    <row r="30646" spans="19:21" x14ac:dyDescent="0.25">
      <c r="S30646" s="46"/>
      <c r="U30646" s="46"/>
    </row>
    <row r="30647" spans="19:21" x14ac:dyDescent="0.25">
      <c r="S30647" s="46"/>
      <c r="U30647" s="46"/>
    </row>
    <row r="30648" spans="19:21" x14ac:dyDescent="0.25">
      <c r="S30648" s="46"/>
      <c r="U30648" s="46"/>
    </row>
    <row r="30649" spans="19:21" x14ac:dyDescent="0.25">
      <c r="S30649" s="46"/>
      <c r="U30649" s="46"/>
    </row>
    <row r="30650" spans="19:21" x14ac:dyDescent="0.25">
      <c r="S30650" s="46"/>
      <c r="U30650" s="46"/>
    </row>
    <row r="30651" spans="19:21" x14ac:dyDescent="0.25">
      <c r="S30651" s="46"/>
      <c r="U30651" s="46"/>
    </row>
    <row r="30652" spans="19:21" x14ac:dyDescent="0.25">
      <c r="S30652" s="46"/>
      <c r="U30652" s="46"/>
    </row>
    <row r="30653" spans="19:21" x14ac:dyDescent="0.25">
      <c r="S30653" s="46"/>
      <c r="U30653" s="46"/>
    </row>
    <row r="30654" spans="19:21" x14ac:dyDescent="0.25">
      <c r="S30654" s="46"/>
      <c r="U30654" s="46"/>
    </row>
    <row r="30655" spans="19:21" x14ac:dyDescent="0.25">
      <c r="S30655" s="46"/>
      <c r="U30655" s="46"/>
    </row>
    <row r="30656" spans="19:21" x14ac:dyDescent="0.25">
      <c r="S30656" s="46"/>
      <c r="U30656" s="46"/>
    </row>
    <row r="30657" spans="19:21" x14ac:dyDescent="0.25">
      <c r="S30657" s="46"/>
      <c r="U30657" s="46"/>
    </row>
    <row r="30658" spans="19:21" x14ac:dyDescent="0.25">
      <c r="S30658" s="46"/>
      <c r="U30658" s="46"/>
    </row>
    <row r="30659" spans="19:21" x14ac:dyDescent="0.25">
      <c r="S30659" s="46"/>
      <c r="U30659" s="46"/>
    </row>
    <row r="30660" spans="19:21" x14ac:dyDescent="0.25">
      <c r="S30660" s="46"/>
      <c r="U30660" s="46"/>
    </row>
    <row r="30661" spans="19:21" x14ac:dyDescent="0.25">
      <c r="S30661" s="46"/>
      <c r="U30661" s="46"/>
    </row>
    <row r="30662" spans="19:21" x14ac:dyDescent="0.25">
      <c r="S30662" s="46"/>
      <c r="U30662" s="46"/>
    </row>
    <row r="30663" spans="19:21" x14ac:dyDescent="0.25">
      <c r="S30663" s="46"/>
      <c r="U30663" s="46"/>
    </row>
    <row r="30664" spans="19:21" x14ac:dyDescent="0.25">
      <c r="S30664" s="46"/>
      <c r="U30664" s="46"/>
    </row>
    <row r="30665" spans="19:21" x14ac:dyDescent="0.25">
      <c r="S30665" s="46"/>
      <c r="U30665" s="46"/>
    </row>
    <row r="30666" spans="19:21" x14ac:dyDescent="0.25">
      <c r="S30666" s="46"/>
      <c r="U30666" s="46"/>
    </row>
    <row r="30667" spans="19:21" x14ac:dyDescent="0.25">
      <c r="S30667" s="46"/>
      <c r="U30667" s="46"/>
    </row>
    <row r="30668" spans="19:21" x14ac:dyDescent="0.25">
      <c r="S30668" s="46"/>
      <c r="U30668" s="46"/>
    </row>
    <row r="30669" spans="19:21" x14ac:dyDescent="0.25">
      <c r="S30669" s="46"/>
      <c r="U30669" s="46"/>
    </row>
    <row r="30670" spans="19:21" x14ac:dyDescent="0.25">
      <c r="S30670" s="46"/>
      <c r="U30670" s="46"/>
    </row>
    <row r="30671" spans="19:21" x14ac:dyDescent="0.25">
      <c r="S30671" s="46"/>
      <c r="U30671" s="46"/>
    </row>
    <row r="30672" spans="19:21" x14ac:dyDescent="0.25">
      <c r="S30672" s="46"/>
      <c r="U30672" s="46"/>
    </row>
    <row r="30673" spans="19:21" x14ac:dyDescent="0.25">
      <c r="S30673" s="46"/>
      <c r="U30673" s="46"/>
    </row>
    <row r="30674" spans="19:21" x14ac:dyDescent="0.25">
      <c r="S30674" s="46"/>
      <c r="U30674" s="46"/>
    </row>
    <row r="30675" spans="19:21" x14ac:dyDescent="0.25">
      <c r="S30675" s="46"/>
      <c r="U30675" s="46"/>
    </row>
    <row r="30676" spans="19:21" x14ac:dyDescent="0.25">
      <c r="S30676" s="46"/>
      <c r="U30676" s="46"/>
    </row>
    <row r="30677" spans="19:21" x14ac:dyDescent="0.25">
      <c r="S30677" s="46"/>
      <c r="U30677" s="46"/>
    </row>
    <row r="30678" spans="19:21" x14ac:dyDescent="0.25">
      <c r="S30678" s="46"/>
      <c r="U30678" s="46"/>
    </row>
    <row r="30679" spans="19:21" x14ac:dyDescent="0.25">
      <c r="S30679" s="46"/>
      <c r="U30679" s="46"/>
    </row>
    <row r="30680" spans="19:21" x14ac:dyDescent="0.25">
      <c r="S30680" s="46"/>
      <c r="U30680" s="46"/>
    </row>
    <row r="30681" spans="19:21" x14ac:dyDescent="0.25">
      <c r="S30681" s="46"/>
      <c r="U30681" s="46"/>
    </row>
    <row r="30682" spans="19:21" x14ac:dyDescent="0.25">
      <c r="S30682" s="46"/>
      <c r="U30682" s="46"/>
    </row>
    <row r="30683" spans="19:21" x14ac:dyDescent="0.25">
      <c r="S30683" s="46"/>
      <c r="U30683" s="46"/>
    </row>
    <row r="30684" spans="19:21" x14ac:dyDescent="0.25">
      <c r="S30684" s="46"/>
      <c r="U30684" s="46"/>
    </row>
    <row r="30685" spans="19:21" x14ac:dyDescent="0.25">
      <c r="S30685" s="46"/>
      <c r="U30685" s="46"/>
    </row>
    <row r="30686" spans="19:21" x14ac:dyDescent="0.25">
      <c r="S30686" s="46"/>
      <c r="U30686" s="46"/>
    </row>
    <row r="30687" spans="19:21" x14ac:dyDescent="0.25">
      <c r="S30687" s="46"/>
      <c r="U30687" s="46"/>
    </row>
    <row r="30688" spans="19:21" x14ac:dyDescent="0.25">
      <c r="S30688" s="46"/>
      <c r="U30688" s="46"/>
    </row>
    <row r="30689" spans="19:21" x14ac:dyDescent="0.25">
      <c r="S30689" s="46"/>
      <c r="U30689" s="46"/>
    </row>
    <row r="30690" spans="19:21" x14ac:dyDescent="0.25">
      <c r="S30690" s="46"/>
      <c r="U30690" s="46"/>
    </row>
    <row r="30691" spans="19:21" x14ac:dyDescent="0.25">
      <c r="S30691" s="46"/>
      <c r="U30691" s="46"/>
    </row>
    <row r="30692" spans="19:21" x14ac:dyDescent="0.25">
      <c r="S30692" s="46"/>
      <c r="U30692" s="46"/>
    </row>
    <row r="30693" spans="19:21" x14ac:dyDescent="0.25">
      <c r="S30693" s="46"/>
      <c r="U30693" s="46"/>
    </row>
    <row r="30694" spans="19:21" x14ac:dyDescent="0.25">
      <c r="S30694" s="46"/>
      <c r="U30694" s="46"/>
    </row>
    <row r="30695" spans="19:21" x14ac:dyDescent="0.25">
      <c r="S30695" s="46"/>
      <c r="U30695" s="46"/>
    </row>
    <row r="30696" spans="19:21" x14ac:dyDescent="0.25">
      <c r="S30696" s="46"/>
      <c r="U30696" s="46"/>
    </row>
    <row r="30697" spans="19:21" x14ac:dyDescent="0.25">
      <c r="S30697" s="46"/>
      <c r="U30697" s="46"/>
    </row>
    <row r="30698" spans="19:21" x14ac:dyDescent="0.25">
      <c r="S30698" s="46"/>
      <c r="U30698" s="46"/>
    </row>
    <row r="30699" spans="19:21" x14ac:dyDescent="0.25">
      <c r="S30699" s="46"/>
      <c r="U30699" s="46"/>
    </row>
    <row r="30700" spans="19:21" x14ac:dyDescent="0.25">
      <c r="S30700" s="46"/>
      <c r="U30700" s="46"/>
    </row>
    <row r="30701" spans="19:21" x14ac:dyDescent="0.25">
      <c r="S30701" s="46"/>
      <c r="U30701" s="46"/>
    </row>
    <row r="30702" spans="19:21" x14ac:dyDescent="0.25">
      <c r="S30702" s="46"/>
      <c r="U30702" s="46"/>
    </row>
    <row r="30703" spans="19:21" x14ac:dyDescent="0.25">
      <c r="S30703" s="46"/>
      <c r="U30703" s="46"/>
    </row>
    <row r="30704" spans="19:21" x14ac:dyDescent="0.25">
      <c r="S30704" s="46"/>
      <c r="U30704" s="46"/>
    </row>
    <row r="30705" spans="19:21" x14ac:dyDescent="0.25">
      <c r="S30705" s="46"/>
      <c r="U30705" s="46"/>
    </row>
    <row r="30706" spans="19:21" x14ac:dyDescent="0.25">
      <c r="S30706" s="46"/>
      <c r="U30706" s="46"/>
    </row>
    <row r="30707" spans="19:21" x14ac:dyDescent="0.25">
      <c r="S30707" s="46"/>
      <c r="U30707" s="46"/>
    </row>
    <row r="30708" spans="19:21" x14ac:dyDescent="0.25">
      <c r="S30708" s="46"/>
      <c r="U30708" s="46"/>
    </row>
    <row r="30709" spans="19:21" x14ac:dyDescent="0.25">
      <c r="S30709" s="46"/>
      <c r="U30709" s="46"/>
    </row>
    <row r="30710" spans="19:21" x14ac:dyDescent="0.25">
      <c r="S30710" s="46"/>
      <c r="U30710" s="46"/>
    </row>
    <row r="30711" spans="19:21" x14ac:dyDescent="0.25">
      <c r="S30711" s="46"/>
      <c r="U30711" s="46"/>
    </row>
    <row r="30712" spans="19:21" x14ac:dyDescent="0.25">
      <c r="S30712" s="46"/>
      <c r="U30712" s="46"/>
    </row>
    <row r="30713" spans="19:21" x14ac:dyDescent="0.25">
      <c r="S30713" s="46"/>
      <c r="U30713" s="46"/>
    </row>
    <row r="30714" spans="19:21" x14ac:dyDescent="0.25">
      <c r="S30714" s="46"/>
      <c r="U30714" s="46"/>
    </row>
    <row r="30715" spans="19:21" x14ac:dyDescent="0.25">
      <c r="S30715" s="46"/>
      <c r="U30715" s="46"/>
    </row>
    <row r="30716" spans="19:21" x14ac:dyDescent="0.25">
      <c r="S30716" s="46"/>
      <c r="U30716" s="46"/>
    </row>
    <row r="30717" spans="19:21" x14ac:dyDescent="0.25">
      <c r="S30717" s="46"/>
      <c r="U30717" s="46"/>
    </row>
    <row r="30718" spans="19:21" x14ac:dyDescent="0.25">
      <c r="S30718" s="46"/>
      <c r="U30718" s="46"/>
    </row>
    <row r="30719" spans="19:21" x14ac:dyDescent="0.25">
      <c r="S30719" s="46"/>
      <c r="U30719" s="46"/>
    </row>
    <row r="30720" spans="19:21" x14ac:dyDescent="0.25">
      <c r="S30720" s="46"/>
      <c r="U30720" s="46"/>
    </row>
    <row r="30721" spans="19:21" x14ac:dyDescent="0.25">
      <c r="S30721" s="46"/>
      <c r="U30721" s="46"/>
    </row>
    <row r="30722" spans="19:21" x14ac:dyDescent="0.25">
      <c r="S30722" s="46"/>
      <c r="U30722" s="46"/>
    </row>
    <row r="30723" spans="19:21" x14ac:dyDescent="0.25">
      <c r="S30723" s="46"/>
      <c r="U30723" s="46"/>
    </row>
    <row r="30724" spans="19:21" x14ac:dyDescent="0.25">
      <c r="S30724" s="46"/>
      <c r="U30724" s="46"/>
    </row>
    <row r="30725" spans="19:21" x14ac:dyDescent="0.25">
      <c r="S30725" s="46"/>
      <c r="U30725" s="46"/>
    </row>
    <row r="30726" spans="19:21" x14ac:dyDescent="0.25">
      <c r="S30726" s="46"/>
      <c r="U30726" s="46"/>
    </row>
    <row r="30727" spans="19:21" x14ac:dyDescent="0.25">
      <c r="S30727" s="46"/>
      <c r="U30727" s="46"/>
    </row>
    <row r="30728" spans="19:21" x14ac:dyDescent="0.25">
      <c r="S30728" s="46"/>
      <c r="U30728" s="46"/>
    </row>
    <row r="30729" spans="19:21" x14ac:dyDescent="0.25">
      <c r="S30729" s="46"/>
      <c r="U30729" s="46"/>
    </row>
    <row r="30730" spans="19:21" x14ac:dyDescent="0.25">
      <c r="S30730" s="46"/>
      <c r="U30730" s="46"/>
    </row>
    <row r="30731" spans="19:21" x14ac:dyDescent="0.25">
      <c r="S30731" s="46"/>
      <c r="U30731" s="46"/>
    </row>
    <row r="30732" spans="19:21" x14ac:dyDescent="0.25">
      <c r="S30732" s="46"/>
      <c r="U30732" s="46"/>
    </row>
    <row r="30733" spans="19:21" x14ac:dyDescent="0.25">
      <c r="S30733" s="46"/>
      <c r="U30733" s="46"/>
    </row>
    <row r="30734" spans="19:21" x14ac:dyDescent="0.25">
      <c r="S30734" s="46"/>
      <c r="U30734" s="46"/>
    </row>
    <row r="30735" spans="19:21" x14ac:dyDescent="0.25">
      <c r="S30735" s="46"/>
      <c r="U30735" s="46"/>
    </row>
    <row r="30736" spans="19:21" x14ac:dyDescent="0.25">
      <c r="S30736" s="46"/>
      <c r="U30736" s="46"/>
    </row>
    <row r="30737" spans="19:21" x14ac:dyDescent="0.25">
      <c r="S30737" s="46"/>
      <c r="U30737" s="46"/>
    </row>
    <row r="30738" spans="19:21" x14ac:dyDescent="0.25">
      <c r="S30738" s="46"/>
      <c r="U30738" s="46"/>
    </row>
    <row r="30739" spans="19:21" x14ac:dyDescent="0.25">
      <c r="S30739" s="46"/>
      <c r="U30739" s="46"/>
    </row>
    <row r="30740" spans="19:21" x14ac:dyDescent="0.25">
      <c r="S30740" s="46"/>
      <c r="U30740" s="46"/>
    </row>
    <row r="30741" spans="19:21" x14ac:dyDescent="0.25">
      <c r="S30741" s="46"/>
      <c r="U30741" s="46"/>
    </row>
    <row r="30742" spans="19:21" x14ac:dyDescent="0.25">
      <c r="S30742" s="46"/>
      <c r="U30742" s="46"/>
    </row>
    <row r="30743" spans="19:21" x14ac:dyDescent="0.25">
      <c r="S30743" s="46"/>
      <c r="U30743" s="46"/>
    </row>
    <row r="30744" spans="19:21" x14ac:dyDescent="0.25">
      <c r="S30744" s="46"/>
      <c r="U30744" s="46"/>
    </row>
    <row r="30745" spans="19:21" x14ac:dyDescent="0.25">
      <c r="S30745" s="46"/>
      <c r="U30745" s="46"/>
    </row>
    <row r="30746" spans="19:21" x14ac:dyDescent="0.25">
      <c r="S30746" s="46"/>
      <c r="U30746" s="46"/>
    </row>
    <row r="30747" spans="19:21" x14ac:dyDescent="0.25">
      <c r="S30747" s="46"/>
      <c r="U30747" s="46"/>
    </row>
    <row r="30748" spans="19:21" x14ac:dyDescent="0.25">
      <c r="S30748" s="46"/>
      <c r="U30748" s="46"/>
    </row>
    <row r="30749" spans="19:21" x14ac:dyDescent="0.25">
      <c r="S30749" s="46"/>
      <c r="U30749" s="46"/>
    </row>
    <row r="30750" spans="19:21" x14ac:dyDescent="0.25">
      <c r="S30750" s="46"/>
      <c r="U30750" s="46"/>
    </row>
    <row r="30751" spans="19:21" x14ac:dyDescent="0.25">
      <c r="S30751" s="46"/>
      <c r="U30751" s="46"/>
    </row>
    <row r="30752" spans="19:21" x14ac:dyDescent="0.25">
      <c r="S30752" s="46"/>
      <c r="U30752" s="46"/>
    </row>
    <row r="30753" spans="19:21" x14ac:dyDescent="0.25">
      <c r="S30753" s="46"/>
      <c r="U30753" s="46"/>
    </row>
    <row r="30754" spans="19:21" x14ac:dyDescent="0.25">
      <c r="S30754" s="46"/>
      <c r="U30754" s="46"/>
    </row>
    <row r="30755" spans="19:21" x14ac:dyDescent="0.25">
      <c r="S30755" s="46"/>
      <c r="U30755" s="46"/>
    </row>
    <row r="30756" spans="19:21" x14ac:dyDescent="0.25">
      <c r="S30756" s="46"/>
      <c r="U30756" s="46"/>
    </row>
    <row r="30757" spans="19:21" x14ac:dyDescent="0.25">
      <c r="S30757" s="46"/>
      <c r="U30757" s="46"/>
    </row>
    <row r="30758" spans="19:21" x14ac:dyDescent="0.25">
      <c r="S30758" s="46"/>
      <c r="U30758" s="46"/>
    </row>
    <row r="30759" spans="19:21" x14ac:dyDescent="0.25">
      <c r="S30759" s="46"/>
      <c r="U30759" s="46"/>
    </row>
    <row r="30760" spans="19:21" x14ac:dyDescent="0.25">
      <c r="S30760" s="46"/>
      <c r="U30760" s="46"/>
    </row>
    <row r="30761" spans="19:21" x14ac:dyDescent="0.25">
      <c r="S30761" s="46"/>
      <c r="U30761" s="46"/>
    </row>
    <row r="30762" spans="19:21" x14ac:dyDescent="0.25">
      <c r="S30762" s="46"/>
      <c r="U30762" s="46"/>
    </row>
    <row r="30763" spans="19:21" x14ac:dyDescent="0.25">
      <c r="S30763" s="46"/>
      <c r="U30763" s="46"/>
    </row>
    <row r="30764" spans="19:21" x14ac:dyDescent="0.25">
      <c r="S30764" s="46"/>
      <c r="U30764" s="46"/>
    </row>
    <row r="30765" spans="19:21" x14ac:dyDescent="0.25">
      <c r="S30765" s="46"/>
      <c r="U30765" s="46"/>
    </row>
    <row r="30766" spans="19:21" x14ac:dyDescent="0.25">
      <c r="S30766" s="46"/>
      <c r="U30766" s="46"/>
    </row>
    <row r="30767" spans="19:21" x14ac:dyDescent="0.25">
      <c r="S30767" s="46"/>
      <c r="U30767" s="46"/>
    </row>
    <row r="30768" spans="19:21" x14ac:dyDescent="0.25">
      <c r="S30768" s="46"/>
      <c r="U30768" s="46"/>
    </row>
    <row r="30769" spans="19:21" x14ac:dyDescent="0.25">
      <c r="S30769" s="46"/>
      <c r="U30769" s="46"/>
    </row>
    <row r="30770" spans="19:21" x14ac:dyDescent="0.25">
      <c r="S30770" s="46"/>
      <c r="U30770" s="46"/>
    </row>
    <row r="30771" spans="19:21" x14ac:dyDescent="0.25">
      <c r="S30771" s="46"/>
      <c r="U30771" s="46"/>
    </row>
    <row r="30772" spans="19:21" x14ac:dyDescent="0.25">
      <c r="S30772" s="46"/>
      <c r="U30772" s="46"/>
    </row>
    <row r="30773" spans="19:21" x14ac:dyDescent="0.25">
      <c r="S30773" s="46"/>
      <c r="U30773" s="46"/>
    </row>
    <row r="30774" spans="19:21" x14ac:dyDescent="0.25">
      <c r="S30774" s="46"/>
      <c r="U30774" s="46"/>
    </row>
    <row r="30775" spans="19:21" x14ac:dyDescent="0.25">
      <c r="S30775" s="46"/>
      <c r="U30775" s="46"/>
    </row>
    <row r="30776" spans="19:21" x14ac:dyDescent="0.25">
      <c r="S30776" s="46"/>
      <c r="U30776" s="46"/>
    </row>
    <row r="30777" spans="19:21" x14ac:dyDescent="0.25">
      <c r="S30777" s="46"/>
      <c r="U30777" s="46"/>
    </row>
    <row r="30778" spans="19:21" x14ac:dyDescent="0.25">
      <c r="S30778" s="46"/>
      <c r="U30778" s="46"/>
    </row>
    <row r="30779" spans="19:21" x14ac:dyDescent="0.25">
      <c r="S30779" s="46"/>
      <c r="U30779" s="46"/>
    </row>
    <row r="30780" spans="19:21" x14ac:dyDescent="0.25">
      <c r="S30780" s="46"/>
      <c r="U30780" s="46"/>
    </row>
    <row r="30781" spans="19:21" x14ac:dyDescent="0.25">
      <c r="S30781" s="46"/>
      <c r="U30781" s="46"/>
    </row>
    <row r="30782" spans="19:21" x14ac:dyDescent="0.25">
      <c r="S30782" s="46"/>
      <c r="U30782" s="46"/>
    </row>
    <row r="30783" spans="19:21" x14ac:dyDescent="0.25">
      <c r="S30783" s="46"/>
      <c r="U30783" s="46"/>
    </row>
    <row r="30784" spans="19:21" x14ac:dyDescent="0.25">
      <c r="S30784" s="46"/>
      <c r="U30784" s="46"/>
    </row>
    <row r="30785" spans="19:21" x14ac:dyDescent="0.25">
      <c r="S30785" s="46"/>
      <c r="U30785" s="46"/>
    </row>
    <row r="30786" spans="19:21" x14ac:dyDescent="0.25">
      <c r="S30786" s="46"/>
      <c r="U30786" s="46"/>
    </row>
    <row r="30787" spans="19:21" x14ac:dyDescent="0.25">
      <c r="S30787" s="46"/>
      <c r="U30787" s="46"/>
    </row>
    <row r="30788" spans="19:21" x14ac:dyDescent="0.25">
      <c r="S30788" s="46"/>
      <c r="U30788" s="46"/>
    </row>
    <row r="30789" spans="19:21" x14ac:dyDescent="0.25">
      <c r="S30789" s="46"/>
      <c r="U30789" s="46"/>
    </row>
    <row r="30790" spans="19:21" x14ac:dyDescent="0.25">
      <c r="S30790" s="46"/>
      <c r="U30790" s="46"/>
    </row>
    <row r="30791" spans="19:21" x14ac:dyDescent="0.25">
      <c r="S30791" s="46"/>
      <c r="U30791" s="46"/>
    </row>
    <row r="30792" spans="19:21" x14ac:dyDescent="0.25">
      <c r="S30792" s="46"/>
      <c r="U30792" s="46"/>
    </row>
    <row r="30793" spans="19:21" x14ac:dyDescent="0.25">
      <c r="S30793" s="46"/>
      <c r="U30793" s="46"/>
    </row>
    <row r="30794" spans="19:21" x14ac:dyDescent="0.25">
      <c r="S30794" s="46"/>
      <c r="U30794" s="46"/>
    </row>
    <row r="30795" spans="19:21" x14ac:dyDescent="0.25">
      <c r="S30795" s="46"/>
      <c r="U30795" s="46"/>
    </row>
    <row r="30796" spans="19:21" x14ac:dyDescent="0.25">
      <c r="S30796" s="46"/>
      <c r="U30796" s="46"/>
    </row>
    <row r="30797" spans="19:21" x14ac:dyDescent="0.25">
      <c r="S30797" s="46"/>
      <c r="U30797" s="46"/>
    </row>
    <row r="30798" spans="19:21" x14ac:dyDescent="0.25">
      <c r="S30798" s="46"/>
      <c r="U30798" s="46"/>
    </row>
    <row r="30799" spans="19:21" x14ac:dyDescent="0.25">
      <c r="S30799" s="46"/>
      <c r="U30799" s="46"/>
    </row>
    <row r="30800" spans="19:21" x14ac:dyDescent="0.25">
      <c r="S30800" s="46"/>
      <c r="U30800" s="46"/>
    </row>
    <row r="30801" spans="19:21" x14ac:dyDescent="0.25">
      <c r="S30801" s="46"/>
      <c r="U30801" s="46"/>
    </row>
    <row r="30802" spans="19:21" x14ac:dyDescent="0.25">
      <c r="S30802" s="46"/>
      <c r="U30802" s="46"/>
    </row>
    <row r="30803" spans="19:21" x14ac:dyDescent="0.25">
      <c r="S30803" s="46"/>
      <c r="U30803" s="46"/>
    </row>
    <row r="30804" spans="19:21" x14ac:dyDescent="0.25">
      <c r="S30804" s="46"/>
      <c r="U30804" s="46"/>
    </row>
    <row r="30805" spans="19:21" x14ac:dyDescent="0.25">
      <c r="S30805" s="46"/>
      <c r="U30805" s="46"/>
    </row>
    <row r="30806" spans="19:21" x14ac:dyDescent="0.25">
      <c r="S30806" s="46"/>
      <c r="U30806" s="46"/>
    </row>
    <row r="30807" spans="19:21" x14ac:dyDescent="0.25">
      <c r="S30807" s="46"/>
      <c r="U30807" s="46"/>
    </row>
    <row r="30808" spans="19:21" x14ac:dyDescent="0.25">
      <c r="S30808" s="46"/>
      <c r="U30808" s="46"/>
    </row>
    <row r="30809" spans="19:21" x14ac:dyDescent="0.25">
      <c r="S30809" s="46"/>
      <c r="U30809" s="46"/>
    </row>
    <row r="30810" spans="19:21" x14ac:dyDescent="0.25">
      <c r="S30810" s="46"/>
      <c r="U30810" s="46"/>
    </row>
    <row r="30811" spans="19:21" x14ac:dyDescent="0.25">
      <c r="S30811" s="46"/>
      <c r="U30811" s="46"/>
    </row>
    <row r="30812" spans="19:21" x14ac:dyDescent="0.25">
      <c r="S30812" s="46"/>
      <c r="U30812" s="46"/>
    </row>
    <row r="30813" spans="19:21" x14ac:dyDescent="0.25">
      <c r="S30813" s="46"/>
      <c r="U30813" s="46"/>
    </row>
    <row r="30814" spans="19:21" x14ac:dyDescent="0.25">
      <c r="S30814" s="46"/>
      <c r="U30814" s="46"/>
    </row>
    <row r="30815" spans="19:21" x14ac:dyDescent="0.25">
      <c r="S30815" s="46"/>
      <c r="U30815" s="46"/>
    </row>
    <row r="30816" spans="19:21" x14ac:dyDescent="0.25">
      <c r="S30816" s="46"/>
      <c r="U30816" s="46"/>
    </row>
    <row r="30817" spans="19:21" x14ac:dyDescent="0.25">
      <c r="S30817" s="46"/>
      <c r="U30817" s="46"/>
    </row>
    <row r="30818" spans="19:21" x14ac:dyDescent="0.25">
      <c r="S30818" s="46"/>
      <c r="U30818" s="46"/>
    </row>
    <row r="30819" spans="19:21" x14ac:dyDescent="0.25">
      <c r="S30819" s="46"/>
      <c r="U30819" s="46"/>
    </row>
    <row r="30820" spans="19:21" x14ac:dyDescent="0.25">
      <c r="S30820" s="46"/>
      <c r="U30820" s="46"/>
    </row>
    <row r="30821" spans="19:21" x14ac:dyDescent="0.25">
      <c r="S30821" s="46"/>
      <c r="U30821" s="46"/>
    </row>
    <row r="30822" spans="19:21" x14ac:dyDescent="0.25">
      <c r="S30822" s="46"/>
      <c r="U30822" s="46"/>
    </row>
    <row r="30823" spans="19:21" x14ac:dyDescent="0.25">
      <c r="S30823" s="46"/>
      <c r="U30823" s="46"/>
    </row>
    <row r="30824" spans="19:21" x14ac:dyDescent="0.25">
      <c r="S30824" s="46"/>
      <c r="U30824" s="46"/>
    </row>
    <row r="30825" spans="19:21" x14ac:dyDescent="0.25">
      <c r="S30825" s="46"/>
      <c r="U30825" s="46"/>
    </row>
    <row r="30826" spans="19:21" x14ac:dyDescent="0.25">
      <c r="S30826" s="46"/>
      <c r="U30826" s="46"/>
    </row>
    <row r="30827" spans="19:21" x14ac:dyDescent="0.25">
      <c r="S30827" s="46"/>
      <c r="U30827" s="46"/>
    </row>
    <row r="30828" spans="19:21" x14ac:dyDescent="0.25">
      <c r="S30828" s="46"/>
      <c r="U30828" s="46"/>
    </row>
    <row r="30829" spans="19:21" x14ac:dyDescent="0.25">
      <c r="S30829" s="46"/>
      <c r="U30829" s="46"/>
    </row>
    <row r="30830" spans="19:21" x14ac:dyDescent="0.25">
      <c r="S30830" s="46"/>
      <c r="U30830" s="46"/>
    </row>
    <row r="30831" spans="19:21" x14ac:dyDescent="0.25">
      <c r="S30831" s="46"/>
      <c r="U30831" s="46"/>
    </row>
    <row r="30832" spans="19:21" x14ac:dyDescent="0.25">
      <c r="S30832" s="46"/>
      <c r="U30832" s="46"/>
    </row>
    <row r="30833" spans="19:21" x14ac:dyDescent="0.25">
      <c r="S30833" s="46"/>
      <c r="U30833" s="46"/>
    </row>
    <row r="30834" spans="19:21" x14ac:dyDescent="0.25">
      <c r="S30834" s="46"/>
      <c r="U30834" s="46"/>
    </row>
    <row r="30835" spans="19:21" x14ac:dyDescent="0.25">
      <c r="S30835" s="46"/>
      <c r="U30835" s="46"/>
    </row>
    <row r="30836" spans="19:21" x14ac:dyDescent="0.25">
      <c r="S30836" s="46"/>
      <c r="U30836" s="46"/>
    </row>
    <row r="30837" spans="19:21" x14ac:dyDescent="0.25">
      <c r="S30837" s="46"/>
      <c r="U30837" s="46"/>
    </row>
    <row r="30838" spans="19:21" x14ac:dyDescent="0.25">
      <c r="S30838" s="46"/>
      <c r="U30838" s="46"/>
    </row>
    <row r="30839" spans="19:21" x14ac:dyDescent="0.25">
      <c r="S30839" s="46"/>
      <c r="U30839" s="46"/>
    </row>
    <row r="30840" spans="19:21" x14ac:dyDescent="0.25">
      <c r="S30840" s="46"/>
      <c r="U30840" s="46"/>
    </row>
    <row r="30841" spans="19:21" x14ac:dyDescent="0.25">
      <c r="S30841" s="46"/>
      <c r="U30841" s="46"/>
    </row>
    <row r="30842" spans="19:21" x14ac:dyDescent="0.25">
      <c r="S30842" s="46"/>
      <c r="U30842" s="46"/>
    </row>
    <row r="30843" spans="19:21" x14ac:dyDescent="0.25">
      <c r="S30843" s="46"/>
      <c r="U30843" s="46"/>
    </row>
    <row r="30844" spans="19:21" x14ac:dyDescent="0.25">
      <c r="S30844" s="46"/>
      <c r="U30844" s="46"/>
    </row>
    <row r="30845" spans="19:21" x14ac:dyDescent="0.25">
      <c r="S30845" s="46"/>
      <c r="U30845" s="46"/>
    </row>
    <row r="30846" spans="19:21" x14ac:dyDescent="0.25">
      <c r="S30846" s="46"/>
      <c r="U30846" s="46"/>
    </row>
    <row r="30847" spans="19:21" x14ac:dyDescent="0.25">
      <c r="S30847" s="46"/>
      <c r="U30847" s="46"/>
    </row>
    <row r="30848" spans="19:21" x14ac:dyDescent="0.25">
      <c r="S30848" s="46"/>
      <c r="U30848" s="46"/>
    </row>
    <row r="30849" spans="19:21" x14ac:dyDescent="0.25">
      <c r="S30849" s="46"/>
      <c r="U30849" s="46"/>
    </row>
    <row r="30850" spans="19:21" x14ac:dyDescent="0.25">
      <c r="S30850" s="46"/>
      <c r="U30850" s="46"/>
    </row>
    <row r="30851" spans="19:21" x14ac:dyDescent="0.25">
      <c r="S30851" s="46"/>
      <c r="U30851" s="46"/>
    </row>
    <row r="30852" spans="19:21" x14ac:dyDescent="0.25">
      <c r="S30852" s="46"/>
      <c r="U30852" s="46"/>
    </row>
    <row r="30853" spans="19:21" x14ac:dyDescent="0.25">
      <c r="S30853" s="46"/>
      <c r="U30853" s="46"/>
    </row>
    <row r="30854" spans="19:21" x14ac:dyDescent="0.25">
      <c r="S30854" s="46"/>
      <c r="U30854" s="46"/>
    </row>
    <row r="30855" spans="19:21" x14ac:dyDescent="0.25">
      <c r="S30855" s="46"/>
      <c r="U30855" s="46"/>
    </row>
    <row r="30856" spans="19:21" x14ac:dyDescent="0.25">
      <c r="S30856" s="46"/>
      <c r="U30856" s="46"/>
    </row>
    <row r="30857" spans="19:21" x14ac:dyDescent="0.25">
      <c r="S30857" s="46"/>
      <c r="U30857" s="46"/>
    </row>
    <row r="30858" spans="19:21" x14ac:dyDescent="0.25">
      <c r="S30858" s="46"/>
      <c r="U30858" s="46"/>
    </row>
    <row r="30859" spans="19:21" x14ac:dyDescent="0.25">
      <c r="S30859" s="46"/>
      <c r="U30859" s="46"/>
    </row>
    <row r="30860" spans="19:21" x14ac:dyDescent="0.25">
      <c r="S30860" s="46"/>
      <c r="U30860" s="46"/>
    </row>
    <row r="30861" spans="19:21" x14ac:dyDescent="0.25">
      <c r="S30861" s="46"/>
      <c r="U30861" s="46"/>
    </row>
    <row r="30862" spans="19:21" x14ac:dyDescent="0.25">
      <c r="S30862" s="46"/>
      <c r="U30862" s="46"/>
    </row>
    <row r="30863" spans="19:21" x14ac:dyDescent="0.25">
      <c r="S30863" s="46"/>
      <c r="U30863" s="46"/>
    </row>
    <row r="30864" spans="19:21" x14ac:dyDescent="0.25">
      <c r="S30864" s="46"/>
      <c r="U30864" s="46"/>
    </row>
    <row r="30865" spans="19:21" x14ac:dyDescent="0.25">
      <c r="S30865" s="46"/>
      <c r="U30865" s="46"/>
    </row>
    <row r="30866" spans="19:21" x14ac:dyDescent="0.25">
      <c r="S30866" s="46"/>
      <c r="U30866" s="46"/>
    </row>
    <row r="30867" spans="19:21" x14ac:dyDescent="0.25">
      <c r="S30867" s="46"/>
      <c r="U30867" s="46"/>
    </row>
    <row r="30868" spans="19:21" x14ac:dyDescent="0.25">
      <c r="S30868" s="46"/>
      <c r="U30868" s="46"/>
    </row>
    <row r="30869" spans="19:21" x14ac:dyDescent="0.25">
      <c r="S30869" s="46"/>
      <c r="U30869" s="46"/>
    </row>
    <row r="30870" spans="19:21" x14ac:dyDescent="0.25">
      <c r="S30870" s="46"/>
      <c r="U30870" s="46"/>
    </row>
    <row r="30871" spans="19:21" x14ac:dyDescent="0.25">
      <c r="S30871" s="46"/>
      <c r="U30871" s="46"/>
    </row>
    <row r="30872" spans="19:21" x14ac:dyDescent="0.25">
      <c r="S30872" s="46"/>
      <c r="U30872" s="46"/>
    </row>
    <row r="30873" spans="19:21" x14ac:dyDescent="0.25">
      <c r="S30873" s="46"/>
      <c r="U30873" s="46"/>
    </row>
    <row r="30874" spans="19:21" x14ac:dyDescent="0.25">
      <c r="S30874" s="46"/>
      <c r="U30874" s="46"/>
    </row>
    <row r="30875" spans="19:21" x14ac:dyDescent="0.25">
      <c r="S30875" s="46"/>
      <c r="U30875" s="46"/>
    </row>
    <row r="30876" spans="19:21" x14ac:dyDescent="0.25">
      <c r="S30876" s="46"/>
      <c r="U30876" s="46"/>
    </row>
    <row r="30877" spans="19:21" x14ac:dyDescent="0.25">
      <c r="S30877" s="46"/>
      <c r="U30877" s="46"/>
    </row>
    <row r="30878" spans="19:21" x14ac:dyDescent="0.25">
      <c r="S30878" s="46"/>
      <c r="U30878" s="46"/>
    </row>
    <row r="30879" spans="19:21" x14ac:dyDescent="0.25">
      <c r="S30879" s="46"/>
      <c r="U30879" s="46"/>
    </row>
    <row r="30880" spans="19:21" x14ac:dyDescent="0.25">
      <c r="S30880" s="46"/>
      <c r="U30880" s="46"/>
    </row>
    <row r="30881" spans="19:21" x14ac:dyDescent="0.25">
      <c r="S30881" s="46"/>
      <c r="U30881" s="46"/>
    </row>
    <row r="30882" spans="19:21" x14ac:dyDescent="0.25">
      <c r="S30882" s="46"/>
      <c r="U30882" s="46"/>
    </row>
    <row r="30883" spans="19:21" x14ac:dyDescent="0.25">
      <c r="S30883" s="46"/>
      <c r="U30883" s="46"/>
    </row>
    <row r="30884" spans="19:21" x14ac:dyDescent="0.25">
      <c r="S30884" s="46"/>
      <c r="U30884" s="46"/>
    </row>
    <row r="30885" spans="19:21" x14ac:dyDescent="0.25">
      <c r="S30885" s="46"/>
      <c r="U30885" s="46"/>
    </row>
    <row r="30886" spans="19:21" x14ac:dyDescent="0.25">
      <c r="S30886" s="46"/>
      <c r="U30886" s="46"/>
    </row>
    <row r="30887" spans="19:21" x14ac:dyDescent="0.25">
      <c r="S30887" s="46"/>
      <c r="U30887" s="46"/>
    </row>
    <row r="30888" spans="19:21" x14ac:dyDescent="0.25">
      <c r="S30888" s="46"/>
      <c r="U30888" s="46"/>
    </row>
    <row r="30889" spans="19:21" x14ac:dyDescent="0.25">
      <c r="S30889" s="46"/>
      <c r="U30889" s="46"/>
    </row>
    <row r="30890" spans="19:21" x14ac:dyDescent="0.25">
      <c r="S30890" s="46"/>
      <c r="U30890" s="46"/>
    </row>
    <row r="30891" spans="19:21" x14ac:dyDescent="0.25">
      <c r="S30891" s="46"/>
      <c r="U30891" s="46"/>
    </row>
    <row r="30892" spans="19:21" x14ac:dyDescent="0.25">
      <c r="S30892" s="46"/>
      <c r="U30892" s="46"/>
    </row>
    <row r="30893" spans="19:21" x14ac:dyDescent="0.25">
      <c r="S30893" s="46"/>
      <c r="U30893" s="46"/>
    </row>
    <row r="30894" spans="19:21" x14ac:dyDescent="0.25">
      <c r="S30894" s="46"/>
      <c r="U30894" s="46"/>
    </row>
    <row r="30895" spans="19:21" x14ac:dyDescent="0.25">
      <c r="S30895" s="46"/>
      <c r="U30895" s="46"/>
    </row>
    <row r="30896" spans="19:21" x14ac:dyDescent="0.25">
      <c r="S30896" s="46"/>
      <c r="U30896" s="46"/>
    </row>
    <row r="30897" spans="19:21" x14ac:dyDescent="0.25">
      <c r="S30897" s="46"/>
      <c r="U30897" s="46"/>
    </row>
    <row r="30898" spans="19:21" x14ac:dyDescent="0.25">
      <c r="S30898" s="46"/>
      <c r="U30898" s="46"/>
    </row>
    <row r="30899" spans="19:21" x14ac:dyDescent="0.25">
      <c r="S30899" s="46"/>
      <c r="U30899" s="46"/>
    </row>
    <row r="30900" spans="19:21" x14ac:dyDescent="0.25">
      <c r="S30900" s="46"/>
      <c r="U30900" s="46"/>
    </row>
    <row r="30901" spans="19:21" x14ac:dyDescent="0.25">
      <c r="S30901" s="46"/>
      <c r="U30901" s="46"/>
    </row>
    <row r="30902" spans="19:21" x14ac:dyDescent="0.25">
      <c r="S30902" s="46"/>
      <c r="U30902" s="46"/>
    </row>
    <row r="30903" spans="19:21" x14ac:dyDescent="0.25">
      <c r="S30903" s="46"/>
      <c r="U30903" s="46"/>
    </row>
    <row r="30904" spans="19:21" x14ac:dyDescent="0.25">
      <c r="S30904" s="46"/>
      <c r="U30904" s="46"/>
    </row>
    <row r="30905" spans="19:21" x14ac:dyDescent="0.25">
      <c r="S30905" s="46"/>
      <c r="U30905" s="46"/>
    </row>
    <row r="30906" spans="19:21" x14ac:dyDescent="0.25">
      <c r="S30906" s="46"/>
      <c r="U30906" s="46"/>
    </row>
    <row r="30907" spans="19:21" x14ac:dyDescent="0.25">
      <c r="S30907" s="46"/>
      <c r="U30907" s="46"/>
    </row>
    <row r="30908" spans="19:21" x14ac:dyDescent="0.25">
      <c r="S30908" s="46"/>
      <c r="U30908" s="46"/>
    </row>
    <row r="30909" spans="19:21" x14ac:dyDescent="0.25">
      <c r="S30909" s="46"/>
      <c r="U30909" s="46"/>
    </row>
    <row r="30910" spans="19:21" x14ac:dyDescent="0.25">
      <c r="S30910" s="46"/>
      <c r="U30910" s="46"/>
    </row>
    <row r="30911" spans="19:21" x14ac:dyDescent="0.25">
      <c r="S30911" s="46"/>
      <c r="U30911" s="46"/>
    </row>
    <row r="30912" spans="19:21" x14ac:dyDescent="0.25">
      <c r="S30912" s="46"/>
      <c r="U30912" s="46"/>
    </row>
    <row r="30913" spans="19:21" x14ac:dyDescent="0.25">
      <c r="S30913" s="46"/>
      <c r="U30913" s="46"/>
    </row>
    <row r="30914" spans="19:21" x14ac:dyDescent="0.25">
      <c r="S30914" s="46"/>
      <c r="U30914" s="46"/>
    </row>
    <row r="30915" spans="19:21" x14ac:dyDescent="0.25">
      <c r="S30915" s="46"/>
      <c r="U30915" s="46"/>
    </row>
    <row r="30916" spans="19:21" x14ac:dyDescent="0.25">
      <c r="S30916" s="46"/>
      <c r="U30916" s="46"/>
    </row>
    <row r="30917" spans="19:21" x14ac:dyDescent="0.25">
      <c r="S30917" s="46"/>
      <c r="U30917" s="46"/>
    </row>
    <row r="30918" spans="19:21" x14ac:dyDescent="0.25">
      <c r="S30918" s="46"/>
      <c r="U30918" s="46"/>
    </row>
    <row r="30919" spans="19:21" x14ac:dyDescent="0.25">
      <c r="S30919" s="46"/>
      <c r="U30919" s="46"/>
    </row>
    <row r="30920" spans="19:21" x14ac:dyDescent="0.25">
      <c r="S30920" s="46"/>
      <c r="U30920" s="46"/>
    </row>
    <row r="30921" spans="19:21" x14ac:dyDescent="0.25">
      <c r="S30921" s="46"/>
      <c r="U30921" s="46"/>
    </row>
    <row r="30922" spans="19:21" x14ac:dyDescent="0.25">
      <c r="S30922" s="46"/>
      <c r="U30922" s="46"/>
    </row>
    <row r="30923" spans="19:21" x14ac:dyDescent="0.25">
      <c r="S30923" s="46"/>
      <c r="U30923" s="46"/>
    </row>
    <row r="30924" spans="19:21" x14ac:dyDescent="0.25">
      <c r="S30924" s="46"/>
      <c r="U30924" s="46"/>
    </row>
    <row r="30925" spans="19:21" x14ac:dyDescent="0.25">
      <c r="S30925" s="46"/>
      <c r="U30925" s="46"/>
    </row>
    <row r="30926" spans="19:21" x14ac:dyDescent="0.25">
      <c r="S30926" s="46"/>
      <c r="U30926" s="46"/>
    </row>
    <row r="30927" spans="19:21" x14ac:dyDescent="0.25">
      <c r="S30927" s="46"/>
      <c r="U30927" s="46"/>
    </row>
    <row r="30928" spans="19:21" x14ac:dyDescent="0.25">
      <c r="S30928" s="46"/>
      <c r="U30928" s="46"/>
    </row>
    <row r="30929" spans="19:21" x14ac:dyDescent="0.25">
      <c r="S30929" s="46"/>
      <c r="U30929" s="46"/>
    </row>
    <row r="30930" spans="19:21" x14ac:dyDescent="0.25">
      <c r="S30930" s="46"/>
      <c r="U30930" s="46"/>
    </row>
    <row r="30931" spans="19:21" x14ac:dyDescent="0.25">
      <c r="S30931" s="46"/>
      <c r="U30931" s="46"/>
    </row>
    <row r="30932" spans="19:21" x14ac:dyDescent="0.25">
      <c r="S30932" s="46"/>
      <c r="U30932" s="46"/>
    </row>
    <row r="30933" spans="19:21" x14ac:dyDescent="0.25">
      <c r="S30933" s="46"/>
      <c r="U30933" s="46"/>
    </row>
    <row r="30934" spans="19:21" x14ac:dyDescent="0.25">
      <c r="S30934" s="46"/>
      <c r="U30934" s="46"/>
    </row>
    <row r="30935" spans="19:21" x14ac:dyDescent="0.25">
      <c r="S30935" s="46"/>
      <c r="U30935" s="46"/>
    </row>
    <row r="30936" spans="19:21" x14ac:dyDescent="0.25">
      <c r="S30936" s="46"/>
      <c r="U30936" s="46"/>
    </row>
    <row r="30937" spans="19:21" x14ac:dyDescent="0.25">
      <c r="S30937" s="46"/>
      <c r="U30937" s="46"/>
    </row>
    <row r="30938" spans="19:21" x14ac:dyDescent="0.25">
      <c r="S30938" s="46"/>
      <c r="U30938" s="46"/>
    </row>
    <row r="30939" spans="19:21" x14ac:dyDescent="0.25">
      <c r="S30939" s="46"/>
      <c r="U30939" s="46"/>
    </row>
    <row r="30940" spans="19:21" x14ac:dyDescent="0.25">
      <c r="S30940" s="46"/>
      <c r="U30940" s="46"/>
    </row>
    <row r="30941" spans="19:21" x14ac:dyDescent="0.25">
      <c r="S30941" s="46"/>
      <c r="U30941" s="46"/>
    </row>
    <row r="30942" spans="19:21" x14ac:dyDescent="0.25">
      <c r="S30942" s="46"/>
      <c r="U30942" s="46"/>
    </row>
    <row r="30943" spans="19:21" x14ac:dyDescent="0.25">
      <c r="S30943" s="46"/>
      <c r="U30943" s="46"/>
    </row>
    <row r="30944" spans="19:21" x14ac:dyDescent="0.25">
      <c r="S30944" s="46"/>
      <c r="U30944" s="46"/>
    </row>
    <row r="30945" spans="19:21" x14ac:dyDescent="0.25">
      <c r="S30945" s="46"/>
      <c r="U30945" s="46"/>
    </row>
    <row r="30946" spans="19:21" x14ac:dyDescent="0.25">
      <c r="S30946" s="46"/>
      <c r="U30946" s="46"/>
    </row>
    <row r="30947" spans="19:21" x14ac:dyDescent="0.25">
      <c r="S30947" s="46"/>
      <c r="U30947" s="46"/>
    </row>
    <row r="30948" spans="19:21" x14ac:dyDescent="0.25">
      <c r="S30948" s="46"/>
      <c r="U30948" s="46"/>
    </row>
    <row r="30949" spans="19:21" x14ac:dyDescent="0.25">
      <c r="S30949" s="46"/>
      <c r="U30949" s="46"/>
    </row>
    <row r="30950" spans="19:21" x14ac:dyDescent="0.25">
      <c r="S30950" s="46"/>
      <c r="U30950" s="46"/>
    </row>
    <row r="30951" spans="19:21" x14ac:dyDescent="0.25">
      <c r="S30951" s="46"/>
      <c r="U30951" s="46"/>
    </row>
    <row r="30952" spans="19:21" x14ac:dyDescent="0.25">
      <c r="S30952" s="46"/>
      <c r="U30952" s="46"/>
    </row>
    <row r="30953" spans="19:21" x14ac:dyDescent="0.25">
      <c r="S30953" s="46"/>
      <c r="U30953" s="46"/>
    </row>
    <row r="30954" spans="19:21" x14ac:dyDescent="0.25">
      <c r="S30954" s="46"/>
      <c r="U30954" s="46"/>
    </row>
    <row r="30955" spans="19:21" x14ac:dyDescent="0.25">
      <c r="S30955" s="46"/>
      <c r="U30955" s="46"/>
    </row>
    <row r="30956" spans="19:21" x14ac:dyDescent="0.25">
      <c r="S30956" s="46"/>
      <c r="U30956" s="46"/>
    </row>
    <row r="30957" spans="19:21" x14ac:dyDescent="0.25">
      <c r="S30957" s="46"/>
      <c r="U30957" s="46"/>
    </row>
    <row r="30958" spans="19:21" x14ac:dyDescent="0.25">
      <c r="S30958" s="46"/>
      <c r="U30958" s="46"/>
    </row>
    <row r="30959" spans="19:21" x14ac:dyDescent="0.25">
      <c r="S30959" s="46"/>
      <c r="U30959" s="46"/>
    </row>
    <row r="30960" spans="19:21" x14ac:dyDescent="0.25">
      <c r="S30960" s="46"/>
      <c r="U30960" s="46"/>
    </row>
    <row r="30961" spans="19:21" x14ac:dyDescent="0.25">
      <c r="S30961" s="46"/>
      <c r="U30961" s="46"/>
    </row>
    <row r="30962" spans="19:21" x14ac:dyDescent="0.25">
      <c r="S30962" s="46"/>
      <c r="U30962" s="46"/>
    </row>
    <row r="30963" spans="19:21" x14ac:dyDescent="0.25">
      <c r="S30963" s="46"/>
      <c r="U30963" s="46"/>
    </row>
    <row r="30964" spans="19:21" x14ac:dyDescent="0.25">
      <c r="S30964" s="46"/>
      <c r="U30964" s="46"/>
    </row>
    <row r="30965" spans="19:21" x14ac:dyDescent="0.25">
      <c r="S30965" s="46"/>
      <c r="U30965" s="46"/>
    </row>
    <row r="30966" spans="19:21" x14ac:dyDescent="0.25">
      <c r="S30966" s="46"/>
      <c r="U30966" s="46"/>
    </row>
    <row r="30967" spans="19:21" x14ac:dyDescent="0.25">
      <c r="S30967" s="46"/>
      <c r="U30967" s="46"/>
    </row>
    <row r="30968" spans="19:21" x14ac:dyDescent="0.25">
      <c r="S30968" s="46"/>
      <c r="U30968" s="46"/>
    </row>
    <row r="30969" spans="19:21" x14ac:dyDescent="0.25">
      <c r="S30969" s="46"/>
      <c r="U30969" s="46"/>
    </row>
    <row r="30970" spans="19:21" x14ac:dyDescent="0.25">
      <c r="S30970" s="46"/>
      <c r="U30970" s="46"/>
    </row>
    <row r="30971" spans="19:21" x14ac:dyDescent="0.25">
      <c r="S30971" s="46"/>
      <c r="U30971" s="46"/>
    </row>
    <row r="30972" spans="19:21" x14ac:dyDescent="0.25">
      <c r="S30972" s="46"/>
      <c r="U30972" s="46"/>
    </row>
    <row r="30973" spans="19:21" x14ac:dyDescent="0.25">
      <c r="S30973" s="46"/>
      <c r="U30973" s="46"/>
    </row>
    <row r="30974" spans="19:21" x14ac:dyDescent="0.25">
      <c r="S30974" s="46"/>
      <c r="U30974" s="46"/>
    </row>
    <row r="30975" spans="19:21" x14ac:dyDescent="0.25">
      <c r="S30975" s="46"/>
      <c r="U30975" s="46"/>
    </row>
    <row r="30976" spans="19:21" x14ac:dyDescent="0.25">
      <c r="S30976" s="46"/>
      <c r="U30976" s="46"/>
    </row>
    <row r="30977" spans="19:21" x14ac:dyDescent="0.25">
      <c r="S30977" s="46"/>
      <c r="U30977" s="46"/>
    </row>
    <row r="30978" spans="19:21" x14ac:dyDescent="0.25">
      <c r="S30978" s="46"/>
      <c r="U30978" s="46"/>
    </row>
    <row r="30979" spans="19:21" x14ac:dyDescent="0.25">
      <c r="S30979" s="46"/>
      <c r="U30979" s="46"/>
    </row>
    <row r="30980" spans="19:21" x14ac:dyDescent="0.25">
      <c r="S30980" s="46"/>
      <c r="U30980" s="46"/>
    </row>
    <row r="30981" spans="19:21" x14ac:dyDescent="0.25">
      <c r="S30981" s="46"/>
      <c r="U30981" s="46"/>
    </row>
    <row r="30982" spans="19:21" x14ac:dyDescent="0.25">
      <c r="S30982" s="46"/>
      <c r="U30982" s="46"/>
    </row>
    <row r="30983" spans="19:21" x14ac:dyDescent="0.25">
      <c r="S30983" s="46"/>
      <c r="U30983" s="46"/>
    </row>
    <row r="30984" spans="19:21" x14ac:dyDescent="0.25">
      <c r="S30984" s="46"/>
      <c r="U30984" s="46"/>
    </row>
    <row r="30985" spans="19:21" x14ac:dyDescent="0.25">
      <c r="S30985" s="46"/>
      <c r="U30985" s="46"/>
    </row>
    <row r="30986" spans="19:21" x14ac:dyDescent="0.25">
      <c r="S30986" s="46"/>
      <c r="U30986" s="46"/>
    </row>
    <row r="30987" spans="19:21" x14ac:dyDescent="0.25">
      <c r="S30987" s="46"/>
      <c r="U30987" s="46"/>
    </row>
    <row r="30988" spans="19:21" x14ac:dyDescent="0.25">
      <c r="S30988" s="46"/>
      <c r="U30988" s="46"/>
    </row>
    <row r="30989" spans="19:21" x14ac:dyDescent="0.25">
      <c r="S30989" s="46"/>
      <c r="U30989" s="46"/>
    </row>
    <row r="30990" spans="19:21" x14ac:dyDescent="0.25">
      <c r="S30990" s="46"/>
      <c r="U30990" s="46"/>
    </row>
    <row r="30991" spans="19:21" x14ac:dyDescent="0.25">
      <c r="S30991" s="46"/>
      <c r="U30991" s="46"/>
    </row>
    <row r="30992" spans="19:21" x14ac:dyDescent="0.25">
      <c r="S30992" s="46"/>
      <c r="U30992" s="46"/>
    </row>
    <row r="30993" spans="19:21" x14ac:dyDescent="0.25">
      <c r="S30993" s="46"/>
      <c r="U30993" s="46"/>
    </row>
    <row r="30994" spans="19:21" x14ac:dyDescent="0.25">
      <c r="S30994" s="46"/>
      <c r="U30994" s="46"/>
    </row>
    <row r="30995" spans="19:21" x14ac:dyDescent="0.25">
      <c r="S30995" s="46"/>
      <c r="U30995" s="46"/>
    </row>
    <row r="30996" spans="19:21" x14ac:dyDescent="0.25">
      <c r="S30996" s="46"/>
      <c r="U30996" s="46"/>
    </row>
    <row r="30997" spans="19:21" x14ac:dyDescent="0.25">
      <c r="S30997" s="46"/>
      <c r="U30997" s="46"/>
    </row>
    <row r="30998" spans="19:21" x14ac:dyDescent="0.25">
      <c r="S30998" s="46"/>
      <c r="U30998" s="46"/>
    </row>
    <row r="30999" spans="19:21" x14ac:dyDescent="0.25">
      <c r="S30999" s="46"/>
      <c r="U30999" s="46"/>
    </row>
    <row r="31000" spans="19:21" x14ac:dyDescent="0.25">
      <c r="S31000" s="46"/>
      <c r="U31000" s="46"/>
    </row>
    <row r="31001" spans="19:21" x14ac:dyDescent="0.25">
      <c r="S31001" s="46"/>
      <c r="U31001" s="46"/>
    </row>
    <row r="31002" spans="19:21" x14ac:dyDescent="0.25">
      <c r="S31002" s="46"/>
      <c r="U31002" s="46"/>
    </row>
    <row r="31003" spans="19:21" x14ac:dyDescent="0.25">
      <c r="S31003" s="46"/>
      <c r="U31003" s="46"/>
    </row>
    <row r="31004" spans="19:21" x14ac:dyDescent="0.25">
      <c r="S31004" s="46"/>
      <c r="U31004" s="46"/>
    </row>
    <row r="31005" spans="19:21" x14ac:dyDescent="0.25">
      <c r="S31005" s="46"/>
      <c r="U31005" s="46"/>
    </row>
    <row r="31006" spans="19:21" x14ac:dyDescent="0.25">
      <c r="S31006" s="46"/>
      <c r="U31006" s="46"/>
    </row>
    <row r="31007" spans="19:21" x14ac:dyDescent="0.25">
      <c r="S31007" s="46"/>
      <c r="U31007" s="46"/>
    </row>
    <row r="31008" spans="19:21" x14ac:dyDescent="0.25">
      <c r="S31008" s="46"/>
      <c r="U31008" s="46"/>
    </row>
    <row r="31009" spans="19:21" x14ac:dyDescent="0.25">
      <c r="S31009" s="46"/>
      <c r="U31009" s="46"/>
    </row>
    <row r="31010" spans="19:21" x14ac:dyDescent="0.25">
      <c r="S31010" s="46"/>
      <c r="U31010" s="46"/>
    </row>
    <row r="31011" spans="19:21" x14ac:dyDescent="0.25">
      <c r="S31011" s="46"/>
      <c r="U31011" s="46"/>
    </row>
    <row r="31012" spans="19:21" x14ac:dyDescent="0.25">
      <c r="S31012" s="46"/>
      <c r="U31012" s="46"/>
    </row>
    <row r="31013" spans="19:21" x14ac:dyDescent="0.25">
      <c r="S31013" s="46"/>
      <c r="U31013" s="46"/>
    </row>
    <row r="31014" spans="19:21" x14ac:dyDescent="0.25">
      <c r="S31014" s="46"/>
      <c r="U31014" s="46"/>
    </row>
    <row r="31015" spans="19:21" x14ac:dyDescent="0.25">
      <c r="S31015" s="46"/>
      <c r="U31015" s="46"/>
    </row>
    <row r="31016" spans="19:21" x14ac:dyDescent="0.25">
      <c r="S31016" s="46"/>
      <c r="U31016" s="46"/>
    </row>
    <row r="31017" spans="19:21" x14ac:dyDescent="0.25">
      <c r="S31017" s="46"/>
      <c r="U31017" s="46"/>
    </row>
    <row r="31018" spans="19:21" x14ac:dyDescent="0.25">
      <c r="S31018" s="46"/>
      <c r="U31018" s="46"/>
    </row>
    <row r="31019" spans="19:21" x14ac:dyDescent="0.25">
      <c r="S31019" s="46"/>
      <c r="U31019" s="46"/>
    </row>
    <row r="31020" spans="19:21" x14ac:dyDescent="0.25">
      <c r="S31020" s="46"/>
      <c r="U31020" s="46"/>
    </row>
    <row r="31021" spans="19:21" x14ac:dyDescent="0.25">
      <c r="S31021" s="46"/>
      <c r="U31021" s="46"/>
    </row>
    <row r="31022" spans="19:21" x14ac:dyDescent="0.25">
      <c r="S31022" s="46"/>
      <c r="U31022" s="46"/>
    </row>
    <row r="31023" spans="19:21" x14ac:dyDescent="0.25">
      <c r="S31023" s="46"/>
      <c r="U31023" s="46"/>
    </row>
    <row r="31024" spans="19:21" x14ac:dyDescent="0.25">
      <c r="S31024" s="46"/>
      <c r="U31024" s="46"/>
    </row>
    <row r="31025" spans="19:21" x14ac:dyDescent="0.25">
      <c r="S31025" s="46"/>
      <c r="U31025" s="46"/>
    </row>
    <row r="31026" spans="19:21" x14ac:dyDescent="0.25">
      <c r="S31026" s="46"/>
      <c r="U31026" s="46"/>
    </row>
    <row r="31027" spans="19:21" x14ac:dyDescent="0.25">
      <c r="S31027" s="46"/>
      <c r="U31027" s="46"/>
    </row>
    <row r="31028" spans="19:21" x14ac:dyDescent="0.25">
      <c r="S31028" s="46"/>
      <c r="U31028" s="46"/>
    </row>
    <row r="31029" spans="19:21" x14ac:dyDescent="0.25">
      <c r="S31029" s="46"/>
      <c r="U31029" s="46"/>
    </row>
    <row r="31030" spans="19:21" x14ac:dyDescent="0.25">
      <c r="S31030" s="46"/>
      <c r="U31030" s="46"/>
    </row>
    <row r="31031" spans="19:21" x14ac:dyDescent="0.25">
      <c r="S31031" s="46"/>
      <c r="U31031" s="46"/>
    </row>
    <row r="31032" spans="19:21" x14ac:dyDescent="0.25">
      <c r="S31032" s="46"/>
      <c r="U31032" s="46"/>
    </row>
    <row r="31033" spans="19:21" x14ac:dyDescent="0.25">
      <c r="S31033" s="46"/>
      <c r="U31033" s="46"/>
    </row>
    <row r="31034" spans="19:21" x14ac:dyDescent="0.25">
      <c r="S31034" s="46"/>
      <c r="U31034" s="46"/>
    </row>
    <row r="31035" spans="19:21" x14ac:dyDescent="0.25">
      <c r="S31035" s="46"/>
      <c r="U31035" s="46"/>
    </row>
    <row r="31036" spans="19:21" x14ac:dyDescent="0.25">
      <c r="S31036" s="46"/>
      <c r="U31036" s="46"/>
    </row>
    <row r="31037" spans="19:21" x14ac:dyDescent="0.25">
      <c r="S31037" s="46"/>
      <c r="U31037" s="46"/>
    </row>
    <row r="31038" spans="19:21" x14ac:dyDescent="0.25">
      <c r="S31038" s="46"/>
      <c r="U31038" s="46"/>
    </row>
    <row r="31039" spans="19:21" x14ac:dyDescent="0.25">
      <c r="S31039" s="46"/>
      <c r="U31039" s="46"/>
    </row>
    <row r="31040" spans="19:21" x14ac:dyDescent="0.25">
      <c r="S31040" s="46"/>
      <c r="U31040" s="46"/>
    </row>
    <row r="31041" spans="19:21" x14ac:dyDescent="0.25">
      <c r="S31041" s="46"/>
      <c r="U31041" s="46"/>
    </row>
    <row r="31042" spans="19:21" x14ac:dyDescent="0.25">
      <c r="S31042" s="46"/>
      <c r="U31042" s="46"/>
    </row>
    <row r="31043" spans="19:21" x14ac:dyDescent="0.25">
      <c r="S31043" s="46"/>
      <c r="U31043" s="46"/>
    </row>
    <row r="31044" spans="19:21" x14ac:dyDescent="0.25">
      <c r="S31044" s="46"/>
      <c r="U31044" s="46"/>
    </row>
    <row r="31045" spans="19:21" x14ac:dyDescent="0.25">
      <c r="S31045" s="46"/>
      <c r="U31045" s="46"/>
    </row>
    <row r="31046" spans="19:21" x14ac:dyDescent="0.25">
      <c r="S31046" s="46"/>
      <c r="U31046" s="46"/>
    </row>
    <row r="31047" spans="19:21" x14ac:dyDescent="0.25">
      <c r="S31047" s="46"/>
      <c r="U31047" s="46"/>
    </row>
    <row r="31048" spans="19:21" x14ac:dyDescent="0.25">
      <c r="S31048" s="46"/>
      <c r="U31048" s="46"/>
    </row>
    <row r="31049" spans="19:21" x14ac:dyDescent="0.25">
      <c r="S31049" s="46"/>
      <c r="U31049" s="46"/>
    </row>
    <row r="31050" spans="19:21" x14ac:dyDescent="0.25">
      <c r="S31050" s="46"/>
      <c r="U31050" s="46"/>
    </row>
    <row r="31051" spans="19:21" x14ac:dyDescent="0.25">
      <c r="S31051" s="46"/>
      <c r="U31051" s="46"/>
    </row>
    <row r="31052" spans="19:21" x14ac:dyDescent="0.25">
      <c r="S31052" s="46"/>
      <c r="U31052" s="46"/>
    </row>
    <row r="31053" spans="19:21" x14ac:dyDescent="0.25">
      <c r="S31053" s="46"/>
      <c r="U31053" s="46"/>
    </row>
    <row r="31054" spans="19:21" x14ac:dyDescent="0.25">
      <c r="S31054" s="46"/>
      <c r="U31054" s="46"/>
    </row>
    <row r="31055" spans="19:21" x14ac:dyDescent="0.25">
      <c r="S31055" s="46"/>
      <c r="U31055" s="46"/>
    </row>
    <row r="31056" spans="19:21" x14ac:dyDescent="0.25">
      <c r="S31056" s="46"/>
      <c r="U31056" s="46"/>
    </row>
    <row r="31057" spans="19:21" x14ac:dyDescent="0.25">
      <c r="S31057" s="46"/>
      <c r="U31057" s="46"/>
    </row>
    <row r="31058" spans="19:21" x14ac:dyDescent="0.25">
      <c r="S31058" s="46"/>
      <c r="U31058" s="46"/>
    </row>
    <row r="31059" spans="19:21" x14ac:dyDescent="0.25">
      <c r="S31059" s="46"/>
      <c r="U31059" s="46"/>
    </row>
    <row r="31060" spans="19:21" x14ac:dyDescent="0.25">
      <c r="S31060" s="46"/>
      <c r="U31060" s="46"/>
    </row>
    <row r="31061" spans="19:21" x14ac:dyDescent="0.25">
      <c r="S31061" s="46"/>
      <c r="U31061" s="46"/>
    </row>
    <row r="31062" spans="19:21" x14ac:dyDescent="0.25">
      <c r="S31062" s="46"/>
      <c r="U31062" s="46"/>
    </row>
    <row r="31063" spans="19:21" x14ac:dyDescent="0.25">
      <c r="S31063" s="46"/>
      <c r="U31063" s="46"/>
    </row>
    <row r="31064" spans="19:21" x14ac:dyDescent="0.25">
      <c r="S31064" s="46"/>
      <c r="U31064" s="46"/>
    </row>
    <row r="31065" spans="19:21" x14ac:dyDescent="0.25">
      <c r="S31065" s="46"/>
      <c r="U31065" s="46"/>
    </row>
    <row r="31066" spans="19:21" x14ac:dyDescent="0.25">
      <c r="S31066" s="46"/>
      <c r="U31066" s="46"/>
    </row>
    <row r="31067" spans="19:21" x14ac:dyDescent="0.25">
      <c r="S31067" s="46"/>
      <c r="U31067" s="46"/>
    </row>
    <row r="31068" spans="19:21" x14ac:dyDescent="0.25">
      <c r="S31068" s="46"/>
      <c r="U31068" s="46"/>
    </row>
    <row r="31069" spans="19:21" x14ac:dyDescent="0.25">
      <c r="S31069" s="46"/>
      <c r="U31069" s="46"/>
    </row>
    <row r="31070" spans="19:21" x14ac:dyDescent="0.25">
      <c r="S31070" s="46"/>
      <c r="U31070" s="46"/>
    </row>
    <row r="31071" spans="19:21" x14ac:dyDescent="0.25">
      <c r="S31071" s="46"/>
      <c r="U31071" s="46"/>
    </row>
    <row r="31072" spans="19:21" x14ac:dyDescent="0.25">
      <c r="S31072" s="46"/>
      <c r="U31072" s="46"/>
    </row>
    <row r="31073" spans="19:21" x14ac:dyDescent="0.25">
      <c r="S31073" s="46"/>
      <c r="U31073" s="46"/>
    </row>
    <row r="31074" spans="19:21" x14ac:dyDescent="0.25">
      <c r="S31074" s="46"/>
      <c r="U31074" s="46"/>
    </row>
    <row r="31075" spans="19:21" x14ac:dyDescent="0.25">
      <c r="S31075" s="46"/>
      <c r="U31075" s="46"/>
    </row>
    <row r="31076" spans="19:21" x14ac:dyDescent="0.25">
      <c r="S31076" s="46"/>
      <c r="U31076" s="46"/>
    </row>
    <row r="31077" spans="19:21" x14ac:dyDescent="0.25">
      <c r="S31077" s="46"/>
      <c r="U31077" s="46"/>
    </row>
    <row r="31078" spans="19:21" x14ac:dyDescent="0.25">
      <c r="S31078" s="46"/>
      <c r="U31078" s="46"/>
    </row>
    <row r="31079" spans="19:21" x14ac:dyDescent="0.25">
      <c r="S31079" s="46"/>
      <c r="U31079" s="46"/>
    </row>
    <row r="31080" spans="19:21" x14ac:dyDescent="0.25">
      <c r="S31080" s="46"/>
      <c r="U31080" s="46"/>
    </row>
    <row r="31081" spans="19:21" x14ac:dyDescent="0.25">
      <c r="S31081" s="46"/>
      <c r="U31081" s="46"/>
    </row>
    <row r="31082" spans="19:21" x14ac:dyDescent="0.25">
      <c r="S31082" s="46"/>
      <c r="U31082" s="46"/>
    </row>
    <row r="31083" spans="19:21" x14ac:dyDescent="0.25">
      <c r="S31083" s="46"/>
      <c r="U31083" s="46"/>
    </row>
    <row r="31084" spans="19:21" x14ac:dyDescent="0.25">
      <c r="S31084" s="46"/>
      <c r="U31084" s="46"/>
    </row>
    <row r="31085" spans="19:21" x14ac:dyDescent="0.25">
      <c r="S31085" s="46"/>
      <c r="U31085" s="46"/>
    </row>
    <row r="31086" spans="19:21" x14ac:dyDescent="0.25">
      <c r="S31086" s="46"/>
      <c r="U31086" s="46"/>
    </row>
    <row r="31087" spans="19:21" x14ac:dyDescent="0.25">
      <c r="S31087" s="46"/>
      <c r="U31087" s="46"/>
    </row>
    <row r="31088" spans="19:21" x14ac:dyDescent="0.25">
      <c r="S31088" s="46"/>
      <c r="U31088" s="46"/>
    </row>
    <row r="31089" spans="19:21" x14ac:dyDescent="0.25">
      <c r="S31089" s="46"/>
      <c r="U31089" s="46"/>
    </row>
    <row r="31090" spans="19:21" x14ac:dyDescent="0.25">
      <c r="S31090" s="46"/>
      <c r="U31090" s="46"/>
    </row>
    <row r="31091" spans="19:21" x14ac:dyDescent="0.25">
      <c r="S31091" s="46"/>
      <c r="U31091" s="46"/>
    </row>
    <row r="31092" spans="19:21" x14ac:dyDescent="0.25">
      <c r="S31092" s="46"/>
      <c r="U31092" s="46"/>
    </row>
    <row r="31093" spans="19:21" x14ac:dyDescent="0.25">
      <c r="S31093" s="46"/>
      <c r="U31093" s="46"/>
    </row>
    <row r="31094" spans="19:21" x14ac:dyDescent="0.25">
      <c r="S31094" s="46"/>
      <c r="U31094" s="46"/>
    </row>
    <row r="31095" spans="19:21" x14ac:dyDescent="0.25">
      <c r="S31095" s="46"/>
      <c r="U31095" s="46"/>
    </row>
    <row r="31096" spans="19:21" x14ac:dyDescent="0.25">
      <c r="S31096" s="46"/>
      <c r="U31096" s="46"/>
    </row>
    <row r="31097" spans="19:21" x14ac:dyDescent="0.25">
      <c r="S31097" s="46"/>
      <c r="U31097" s="46"/>
    </row>
  </sheetData>
  <autoFilter ref="A1:IP7547" xr:uid="{B949CA01-55D2-408E-B8FF-ED2F96EC9A00}">
    <filterColumn colId="10">
      <filters>
        <filter val="From 3/22/2023 To 3/31/2023"/>
      </filters>
    </filterColumn>
    <filterColumn colId="13">
      <filters>
        <filter val="Prime Notes Series A1-1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1322-624F-4959-A55A-ADF211A24691}">
  <dimension ref="A1:BE503"/>
  <sheetViews>
    <sheetView showGridLines="0" topLeftCell="A13" zoomScale="80" zoomScaleNormal="80" workbookViewId="0">
      <selection activeCell="A70" sqref="A70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433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712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86049380.450000003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45000</v>
      </c>
      <c r="C4" s="119"/>
      <c r="D4" s="119"/>
      <c r="E4" s="119"/>
      <c r="F4" s="119"/>
      <c r="G4" s="119"/>
      <c r="H4" s="125">
        <f>+E77</f>
        <v>86274535.776685104</v>
      </c>
      <c r="I4" s="126" t="s">
        <v>438</v>
      </c>
      <c r="J4" s="119"/>
      <c r="K4" s="127" t="s">
        <v>439</v>
      </c>
      <c r="L4" s="128">
        <v>1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80">
        <f>(H4*L4/H3-1)*L3/(B3-B4)</f>
        <v>5.8873112437554664E-2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45554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0" t="s">
        <v>444</v>
      </c>
      <c r="C8" s="181"/>
      <c r="D8" s="181"/>
      <c r="E8" s="182"/>
      <c r="F8" s="117"/>
      <c r="G8" s="138"/>
      <c r="H8" s="135"/>
      <c r="I8" s="180"/>
      <c r="J8" s="181"/>
      <c r="K8" s="181"/>
      <c r="L8" s="182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713</v>
      </c>
      <c r="B10" s="142">
        <v>45000</v>
      </c>
      <c r="C10" s="142">
        <v>45553</v>
      </c>
      <c r="D10" s="81">
        <v>10000000</v>
      </c>
      <c r="E10" s="82">
        <v>10029195.560000001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714</v>
      </c>
      <c r="B11" s="142">
        <v>45000</v>
      </c>
      <c r="C11" s="142">
        <v>45553</v>
      </c>
      <c r="D11" s="81">
        <v>844000</v>
      </c>
      <c r="E11" s="82">
        <v>846464.1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715</v>
      </c>
      <c r="B12" s="142">
        <v>45000</v>
      </c>
      <c r="C12" s="142">
        <v>45553</v>
      </c>
      <c r="D12" s="81">
        <v>1559000</v>
      </c>
      <c r="E12" s="82">
        <v>1563551.59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716</v>
      </c>
      <c r="B13" s="142">
        <v>45000</v>
      </c>
      <c r="C13" s="142">
        <v>45553</v>
      </c>
      <c r="D13" s="81">
        <v>3239000</v>
      </c>
      <c r="E13" s="82">
        <v>3248456.44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717</v>
      </c>
      <c r="B14" s="142">
        <v>45000</v>
      </c>
      <c r="C14" s="142">
        <v>45553</v>
      </c>
      <c r="D14" s="81">
        <v>990000</v>
      </c>
      <c r="E14" s="82">
        <v>992890.36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718</v>
      </c>
      <c r="B15" s="142">
        <v>45000</v>
      </c>
      <c r="C15" s="142">
        <v>45554</v>
      </c>
      <c r="D15" s="81">
        <v>41728000</v>
      </c>
      <c r="E15" s="82">
        <v>41851703.950000003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719</v>
      </c>
      <c r="B16" s="142">
        <v>45000</v>
      </c>
      <c r="C16" s="142">
        <v>45553</v>
      </c>
      <c r="D16" s="81">
        <v>7217000</v>
      </c>
      <c r="E16" s="82">
        <v>7237749.6799999997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720</v>
      </c>
      <c r="B17" s="142">
        <v>45000</v>
      </c>
      <c r="C17" s="142">
        <v>45553</v>
      </c>
      <c r="D17" s="81">
        <v>5923000</v>
      </c>
      <c r="E17" s="82">
        <v>5940029.2800000003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721</v>
      </c>
      <c r="B18" s="142">
        <v>45000</v>
      </c>
      <c r="C18" s="142">
        <v>45553</v>
      </c>
      <c r="D18" s="81">
        <v>7623000</v>
      </c>
      <c r="E18" s="82">
        <v>7644916.9699999997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722</v>
      </c>
      <c r="B19" s="142">
        <v>45000</v>
      </c>
      <c r="C19" s="142">
        <v>45553</v>
      </c>
      <c r="D19" s="81">
        <v>4995000</v>
      </c>
      <c r="E19" s="82">
        <v>5009694.18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448</v>
      </c>
      <c r="B20" s="142">
        <v>45016</v>
      </c>
      <c r="C20" s="142">
        <v>45016</v>
      </c>
      <c r="D20" s="81">
        <v>87000000</v>
      </c>
      <c r="E20" s="82">
        <v>0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448</v>
      </c>
      <c r="B21" s="142">
        <v>45016</v>
      </c>
      <c r="C21" s="142">
        <v>45016</v>
      </c>
      <c r="D21" s="81">
        <v>87000000</v>
      </c>
      <c r="E21" s="82">
        <v>0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448</v>
      </c>
      <c r="B22" s="142">
        <v>45016</v>
      </c>
      <c r="C22" s="142">
        <v>45016</v>
      </c>
      <c r="D22" s="81">
        <v>87000000</v>
      </c>
      <c r="E22" s="82">
        <v>0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448</v>
      </c>
      <c r="B23" s="142">
        <v>45016</v>
      </c>
      <c r="C23" s="142">
        <v>45016</v>
      </c>
      <c r="D23" s="81">
        <v>87000000</v>
      </c>
      <c r="E23" s="82">
        <v>0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448</v>
      </c>
      <c r="B24" s="142">
        <v>45016</v>
      </c>
      <c r="C24" s="142">
        <v>45016</v>
      </c>
      <c r="D24" s="81">
        <v>87000000</v>
      </c>
      <c r="E24" s="82">
        <v>0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449</v>
      </c>
      <c r="B25" s="142">
        <v>45016</v>
      </c>
      <c r="C25" s="142">
        <v>45016</v>
      </c>
      <c r="D25" s="81">
        <v>1600581.9</v>
      </c>
      <c r="E25" s="82">
        <v>1600581.9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425</v>
      </c>
      <c r="B26" s="142">
        <v>45016</v>
      </c>
      <c r="C26" s="142">
        <v>45016</v>
      </c>
      <c r="D26" s="81">
        <v>0</v>
      </c>
      <c r="E26" s="82">
        <v>0</v>
      </c>
      <c r="F26" s="83"/>
      <c r="G26" s="84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423</v>
      </c>
      <c r="B27" s="144">
        <v>45016</v>
      </c>
      <c r="C27" s="142">
        <v>45016</v>
      </c>
      <c r="D27" s="81">
        <v>189560.48</v>
      </c>
      <c r="E27" s="81">
        <v>189560.48</v>
      </c>
      <c r="F27" s="83"/>
      <c r="G27" s="138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/>
      <c r="B28" s="117"/>
      <c r="C28" s="117"/>
      <c r="D28" s="117"/>
      <c r="E28" s="83"/>
      <c r="F28" s="83"/>
      <c r="G28" s="138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tr">
        <f>"MMF Unpaid Int Due to "&amp;MONTH($B$3)&amp;"/"&amp;DAY($B$3)</f>
        <v>MMF Unpaid Int Due to 3/31</v>
      </c>
      <c r="B29" s="117"/>
      <c r="C29" s="117" t="s">
        <v>450</v>
      </c>
      <c r="D29" s="145">
        <v>-2501.48</v>
      </c>
      <c r="E29" s="85">
        <v>-2501.48</v>
      </c>
      <c r="F29" s="83"/>
      <c r="G29" s="138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tr">
        <f>"MMF Unpaid Int Due to "&amp;MONTH($B$3)&amp;"/"&amp;DAY($B$3)</f>
        <v>MMF Unpaid Int Due to 3/31</v>
      </c>
      <c r="B30" s="117"/>
      <c r="C30" s="117" t="s">
        <v>451</v>
      </c>
      <c r="D30" s="145">
        <v>25.2</v>
      </c>
      <c r="E30" s="85">
        <v>25.2</v>
      </c>
      <c r="F30" s="83"/>
      <c r="G30" s="138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452</v>
      </c>
      <c r="B31" s="117"/>
      <c r="C31" s="117" t="s">
        <v>452</v>
      </c>
      <c r="D31" s="145">
        <v>0</v>
      </c>
      <c r="E31" s="85">
        <v>0</v>
      </c>
      <c r="F31" s="83"/>
      <c r="G31" s="138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tr">
        <f>"MMF Unpaid Int Due to "&amp;MONTH($B$3)&amp;"/"&amp;DAY($B$3)</f>
        <v>MMF Unpaid Int Due to 3/31</v>
      </c>
      <c r="B32" s="117"/>
      <c r="C32" s="117" t="s">
        <v>453</v>
      </c>
      <c r="D32" s="145">
        <v>9599.6</v>
      </c>
      <c r="E32" s="85">
        <v>9599.6</v>
      </c>
      <c r="F32" s="83"/>
      <c r="G32" s="138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46" t="str">
        <f>"MMF Unpaid Int Due to "&amp;MONTH($B$3)&amp;"/"&amp;DAY($B$3)</f>
        <v>MMF Unpaid Int Due to 3/31</v>
      </c>
      <c r="B33" s="146"/>
      <c r="C33" s="146" t="s">
        <v>454</v>
      </c>
      <c r="D33" s="147">
        <v>239.24</v>
      </c>
      <c r="E33" s="86">
        <v>239.24</v>
      </c>
      <c r="F33" s="83"/>
      <c r="G33" s="138"/>
      <c r="H33" s="146"/>
      <c r="I33" s="117"/>
      <c r="J33" s="117"/>
      <c r="K33" s="117"/>
      <c r="L33" s="87"/>
      <c r="M33" s="117"/>
      <c r="N33" s="117"/>
      <c r="O33" s="117"/>
      <c r="P33" s="117"/>
      <c r="Q33" s="117"/>
      <c r="R33" s="117"/>
      <c r="S33" s="148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49" t="s">
        <v>455</v>
      </c>
      <c r="B34" s="149"/>
      <c r="C34" s="149"/>
      <c r="D34" s="149"/>
      <c r="E34" s="88">
        <f>SUM(E10:E33)</f>
        <v>86162157.049999982</v>
      </c>
      <c r="F34" s="88"/>
      <c r="G34" s="150"/>
      <c r="H34" s="149"/>
      <c r="I34" s="149"/>
      <c r="J34" s="149"/>
      <c r="K34" s="149"/>
      <c r="L34" s="88"/>
      <c r="M34" s="149"/>
      <c r="N34" s="149"/>
      <c r="O34" s="117"/>
      <c r="P34" s="117"/>
      <c r="Q34" s="117"/>
      <c r="R34" s="117"/>
      <c r="S34" s="148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49"/>
      <c r="B35" s="149"/>
      <c r="C35" s="149"/>
      <c r="D35" s="149"/>
      <c r="E35" s="88"/>
      <c r="F35" s="88"/>
      <c r="G35" s="150"/>
      <c r="H35" s="149"/>
      <c r="I35" s="149"/>
      <c r="J35" s="149"/>
      <c r="K35" s="149"/>
      <c r="L35" s="88"/>
      <c r="M35" s="149"/>
      <c r="N35" s="149"/>
      <c r="O35" s="117"/>
      <c r="P35" s="117"/>
      <c r="Q35" s="117"/>
      <c r="R35" s="117"/>
      <c r="S35" s="148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49"/>
      <c r="B36" s="180" t="s">
        <v>456</v>
      </c>
      <c r="C36" s="181"/>
      <c r="D36" s="181"/>
      <c r="E36" s="182"/>
      <c r="F36" s="88"/>
      <c r="G36" s="150"/>
      <c r="H36" s="149"/>
      <c r="I36" s="149"/>
      <c r="J36" s="149"/>
      <c r="K36" s="149"/>
      <c r="L36" s="88"/>
      <c r="M36" s="149"/>
      <c r="N36" s="149"/>
      <c r="O36" s="117"/>
      <c r="P36" s="117"/>
      <c r="Q36" s="117"/>
      <c r="R36" s="117"/>
      <c r="S36" s="148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39" t="s">
        <v>445</v>
      </c>
      <c r="B37" s="139" t="s">
        <v>2</v>
      </c>
      <c r="C37" s="139" t="s">
        <v>3</v>
      </c>
      <c r="D37" s="139" t="s">
        <v>457</v>
      </c>
      <c r="E37" s="139" t="s">
        <v>458</v>
      </c>
      <c r="F37" s="135"/>
      <c r="G37" s="138"/>
      <c r="H37" s="135"/>
      <c r="I37" s="135"/>
      <c r="J37" s="135"/>
      <c r="K37" s="135"/>
      <c r="L37" s="135"/>
      <c r="M37" s="117"/>
      <c r="N37" s="117"/>
      <c r="O37" s="117"/>
      <c r="P37" s="117"/>
      <c r="Q37" s="117"/>
      <c r="R37" s="117"/>
      <c r="S37" s="148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422</v>
      </c>
      <c r="B38" s="135"/>
      <c r="C38" s="142">
        <f>$B$3</f>
        <v>45016</v>
      </c>
      <c r="D38" s="81">
        <v>0</v>
      </c>
      <c r="E38" s="81">
        <v>0</v>
      </c>
      <c r="F38" s="135"/>
      <c r="G38" s="138"/>
      <c r="H38" s="151"/>
      <c r="I38" s="135"/>
      <c r="J38" s="135"/>
      <c r="K38" s="135"/>
      <c r="L38" s="135"/>
      <c r="M38" s="117"/>
      <c r="N38" s="117"/>
      <c r="O38" s="117"/>
      <c r="P38" s="117"/>
      <c r="Q38" s="117"/>
      <c r="R38" s="117"/>
      <c r="S38" s="148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421</v>
      </c>
      <c r="B39" s="135"/>
      <c r="C39" s="142">
        <f>$B$3</f>
        <v>45016</v>
      </c>
      <c r="D39" s="81">
        <v>3248.1</v>
      </c>
      <c r="E39" s="81">
        <v>3248.1</v>
      </c>
      <c r="F39" s="135"/>
      <c r="G39" s="138"/>
      <c r="H39" s="151"/>
      <c r="I39" s="135"/>
      <c r="J39" s="135"/>
      <c r="K39" s="135"/>
      <c r="L39" s="135"/>
      <c r="M39" s="117"/>
      <c r="N39" s="117"/>
      <c r="O39" s="117"/>
      <c r="P39" s="117"/>
      <c r="Q39" s="117"/>
      <c r="R39" s="117"/>
      <c r="S39" s="148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459</v>
      </c>
      <c r="B40" s="135"/>
      <c r="C40" s="142">
        <f>$B$3</f>
        <v>45016</v>
      </c>
      <c r="D40" s="81">
        <v>0</v>
      </c>
      <c r="E40" s="81">
        <v>0</v>
      </c>
      <c r="F40" s="135"/>
      <c r="G40" s="138"/>
      <c r="H40" s="151"/>
      <c r="I40" s="135"/>
      <c r="J40" s="135"/>
      <c r="K40" s="135"/>
      <c r="L40" s="135"/>
      <c r="M40" s="117"/>
      <c r="N40" s="117"/>
      <c r="O40" s="117"/>
      <c r="P40" s="117"/>
      <c r="Q40" s="117"/>
      <c r="R40" s="117"/>
      <c r="S40" s="148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460</v>
      </c>
      <c r="B41" s="135"/>
      <c r="C41" s="142">
        <f>$B$3</f>
        <v>45016</v>
      </c>
      <c r="D41" s="81">
        <v>1.9326762412674725E-12</v>
      </c>
      <c r="E41" s="81">
        <v>1.9326762412674725E-12</v>
      </c>
      <c r="F41" s="135"/>
      <c r="G41" s="138"/>
      <c r="H41" s="151"/>
      <c r="I41" s="135"/>
      <c r="J41" s="135"/>
      <c r="K41" s="135"/>
      <c r="L41" s="135"/>
      <c r="M41" s="117"/>
      <c r="N41" s="117"/>
      <c r="O41" s="117"/>
      <c r="P41" s="117"/>
      <c r="Q41" s="117"/>
      <c r="R41" s="117"/>
      <c r="S41" s="148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461</v>
      </c>
      <c r="B42" s="135"/>
      <c r="C42" s="142">
        <f>$B$3</f>
        <v>45016</v>
      </c>
      <c r="D42" s="81">
        <v>1226341.25</v>
      </c>
      <c r="E42" s="81">
        <v>1226341.25</v>
      </c>
      <c r="F42" s="135"/>
      <c r="G42" s="138"/>
      <c r="H42" s="151"/>
      <c r="I42" s="135"/>
      <c r="J42" s="135"/>
      <c r="K42" s="135"/>
      <c r="L42" s="135"/>
      <c r="M42" s="117"/>
      <c r="N42" s="117"/>
      <c r="O42" s="117"/>
      <c r="P42" s="117"/>
      <c r="Q42" s="117"/>
      <c r="R42" s="117"/>
      <c r="S42" s="148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49" t="s">
        <v>462</v>
      </c>
      <c r="B43" s="149"/>
      <c r="C43" s="149"/>
      <c r="D43" s="149"/>
      <c r="E43" s="88">
        <f>SUM(E38:E42)</f>
        <v>1229589.3500000001</v>
      </c>
      <c r="F43" s="83"/>
      <c r="G43" s="138"/>
      <c r="H43" s="117"/>
      <c r="I43" s="117"/>
      <c r="J43" s="117"/>
      <c r="K43" s="117"/>
      <c r="L43" s="152"/>
      <c r="M43" s="117"/>
      <c r="N43" s="117"/>
      <c r="O43" s="117"/>
      <c r="P43" s="117"/>
      <c r="Q43" s="117"/>
      <c r="R43" s="117"/>
      <c r="S43" s="117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thickBot="1" x14ac:dyDescent="0.25">
      <c r="A44" s="149"/>
      <c r="B44" s="149"/>
      <c r="C44" s="149"/>
      <c r="D44" s="149"/>
      <c r="E44" s="88"/>
      <c r="F44" s="83"/>
      <c r="G44" s="138"/>
      <c r="H44" s="117"/>
      <c r="I44" s="117"/>
      <c r="J44" s="117"/>
      <c r="K44" s="117"/>
      <c r="L44" s="152"/>
      <c r="M44" s="117"/>
      <c r="N44" s="117"/>
      <c r="O44" s="117"/>
      <c r="P44" s="117"/>
      <c r="Q44" s="117"/>
      <c r="R44" s="117"/>
      <c r="S44" s="117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thickBot="1" x14ac:dyDescent="0.25">
      <c r="A45" s="149" t="s">
        <v>463</v>
      </c>
      <c r="B45" s="149"/>
      <c r="C45" s="149"/>
      <c r="D45" s="149"/>
      <c r="E45" s="89">
        <f>E34+E43</f>
        <v>87391746.399999976</v>
      </c>
      <c r="F45" s="83"/>
      <c r="G45" s="138"/>
      <c r="H45" s="149"/>
      <c r="I45" s="149"/>
      <c r="J45" s="149"/>
      <c r="K45" s="149"/>
      <c r="L45" s="89"/>
      <c r="M45" s="117"/>
      <c r="N45" s="117"/>
      <c r="O45" s="117"/>
      <c r="P45" s="117"/>
      <c r="Q45" s="117"/>
      <c r="R45" s="117"/>
      <c r="S45" s="117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thickBot="1" x14ac:dyDescent="0.25">
      <c r="A46" s="153"/>
      <c r="B46" s="153"/>
      <c r="C46" s="153"/>
      <c r="D46" s="153"/>
      <c r="E46" s="90"/>
      <c r="F46" s="91"/>
      <c r="G46" s="154"/>
      <c r="H46" s="155"/>
      <c r="I46" s="155"/>
      <c r="J46" s="155"/>
      <c r="K46" s="155"/>
      <c r="L46" s="156"/>
      <c r="M46" s="155"/>
      <c r="N46" s="155"/>
      <c r="O46" s="155"/>
      <c r="P46" s="155"/>
      <c r="Q46" s="155"/>
      <c r="R46" s="155"/>
      <c r="S46" s="155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thickTop="1" x14ac:dyDescent="0.2">
      <c r="A47" s="149"/>
      <c r="B47" s="149"/>
      <c r="C47" s="149"/>
      <c r="D47" s="149"/>
      <c r="E47" s="92"/>
      <c r="F47" s="83"/>
      <c r="G47" s="138"/>
      <c r="H47" s="117"/>
      <c r="I47" s="117"/>
      <c r="J47" s="117"/>
      <c r="K47" s="117"/>
      <c r="L47" s="152"/>
      <c r="M47" s="117"/>
      <c r="N47" s="117"/>
      <c r="O47" s="117"/>
      <c r="P47" s="117"/>
      <c r="Q47" s="117"/>
      <c r="R47" s="117"/>
      <c r="S47" s="117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34" t="s">
        <v>464</v>
      </c>
      <c r="B48" s="149"/>
      <c r="C48" s="149"/>
      <c r="D48" s="149"/>
      <c r="E48" s="92"/>
      <c r="F48" s="83"/>
      <c r="G48" s="138"/>
      <c r="H48" s="134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49"/>
      <c r="B49" s="149"/>
      <c r="C49" s="149"/>
      <c r="D49" s="149"/>
      <c r="E49" s="92"/>
      <c r="F49" s="83"/>
      <c r="G49" s="138"/>
      <c r="H49" s="149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39" t="str">
        <f>"Accruals since "&amp;MONTH(B5)&amp;"/"&amp;DAY(B5)</f>
        <v>Accruals since 3/21</v>
      </c>
      <c r="B50" s="146" t="s">
        <v>465</v>
      </c>
      <c r="C50" s="139"/>
      <c r="D50" s="139"/>
      <c r="E50" s="139" t="s">
        <v>457</v>
      </c>
      <c r="F50" s="83"/>
      <c r="G50" s="138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5">
      <c r="A51" s="117" t="s">
        <v>466</v>
      </c>
      <c r="B51" s="93">
        <v>1069.6400000000001</v>
      </c>
      <c r="C51" s="149"/>
      <c r="D51" s="149"/>
      <c r="E51" s="83">
        <f>+B51*($B$3-$B$5)</f>
        <v>10696.400000000001</v>
      </c>
      <c r="F51" s="83"/>
      <c r="G51" s="138"/>
      <c r="H51" s="117"/>
      <c r="I51" s="117"/>
      <c r="J51" s="135"/>
      <c r="K51" s="117"/>
      <c r="L51" s="94"/>
      <c r="M51" s="117"/>
      <c r="N51" s="117"/>
      <c r="O51" s="117"/>
      <c r="P51" s="117"/>
      <c r="Q51" s="117"/>
      <c r="R51" s="117"/>
      <c r="S51" s="117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5">
      <c r="A52" s="117" t="s">
        <v>467</v>
      </c>
      <c r="B52" s="93">
        <v>-534.82000000000005</v>
      </c>
      <c r="C52" s="149"/>
      <c r="D52" s="149"/>
      <c r="E52" s="83">
        <f t="shared" ref="E52:E58" si="0">+B52*($B$3-$B$5)</f>
        <v>-5348.2000000000007</v>
      </c>
      <c r="F52" s="83"/>
      <c r="G52" s="138"/>
      <c r="H52" s="117"/>
      <c r="I52" s="117"/>
      <c r="J52" s="135"/>
      <c r="K52" s="117"/>
      <c r="L52" s="94"/>
      <c r="M52" s="117"/>
      <c r="N52" s="117"/>
      <c r="O52" s="117"/>
      <c r="P52" s="117"/>
      <c r="Q52" s="117"/>
      <c r="R52" s="117"/>
      <c r="S52" s="117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5">
      <c r="A53" s="117" t="s">
        <v>468</v>
      </c>
      <c r="B53" s="93">
        <v>-118803.1242851319</v>
      </c>
      <c r="C53" s="149"/>
      <c r="D53" s="149"/>
      <c r="E53" s="95">
        <f>+B53</f>
        <v>-118803.1242851319</v>
      </c>
      <c r="F53" s="83"/>
      <c r="G53" s="138"/>
      <c r="H53" s="117"/>
      <c r="I53" s="117"/>
      <c r="J53" s="135"/>
      <c r="K53" s="117"/>
      <c r="L53" s="94"/>
      <c r="M53" s="117"/>
      <c r="N53" s="117"/>
      <c r="O53" s="117"/>
      <c r="P53" s="117"/>
      <c r="Q53" s="117"/>
      <c r="R53" s="117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5">
      <c r="A54" s="117" t="s">
        <v>469</v>
      </c>
      <c r="B54" s="158">
        <v>59.55</v>
      </c>
      <c r="C54" s="149"/>
      <c r="D54" s="149"/>
      <c r="E54" s="83">
        <f t="shared" si="0"/>
        <v>595.5</v>
      </c>
      <c r="F54" s="83"/>
      <c r="G54" s="138"/>
      <c r="H54" s="117"/>
      <c r="I54" s="152"/>
      <c r="J54" s="151"/>
      <c r="K54" s="94"/>
      <c r="L54" s="96"/>
      <c r="M54" s="157"/>
      <c r="N54" s="117"/>
      <c r="O54" s="117"/>
      <c r="P54" s="117"/>
      <c r="Q54" s="117"/>
      <c r="R54" s="117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5">
      <c r="A55" s="117" t="s">
        <v>470</v>
      </c>
      <c r="B55" s="158">
        <v>29.91</v>
      </c>
      <c r="C55" s="149"/>
      <c r="D55" s="149"/>
      <c r="E55" s="83">
        <f t="shared" si="0"/>
        <v>299.10000000000002</v>
      </c>
      <c r="F55" s="83"/>
      <c r="G55" s="138"/>
      <c r="H55" s="117"/>
      <c r="I55" s="152"/>
      <c r="J55" s="151"/>
      <c r="K55" s="94"/>
      <c r="L55" s="94"/>
      <c r="M55" s="9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5">
      <c r="A56" s="117" t="s">
        <v>471</v>
      </c>
      <c r="B56" s="158">
        <v>16.670000000000002</v>
      </c>
      <c r="C56" s="149"/>
      <c r="D56" s="149"/>
      <c r="E56" s="83">
        <f t="shared" si="0"/>
        <v>166.70000000000002</v>
      </c>
      <c r="F56" s="83"/>
      <c r="G56" s="138"/>
      <c r="H56" s="117"/>
      <c r="I56" s="152"/>
      <c r="J56" s="151"/>
      <c r="K56" s="94"/>
      <c r="L56" s="94"/>
      <c r="M56" s="9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5">
      <c r="A57" s="117" t="s">
        <v>472</v>
      </c>
      <c r="B57" s="158">
        <v>0.7</v>
      </c>
      <c r="C57" s="149"/>
      <c r="D57" s="149"/>
      <c r="E57" s="83">
        <f t="shared" si="0"/>
        <v>7</v>
      </c>
      <c r="F57" s="83"/>
      <c r="G57" s="138"/>
      <c r="H57" s="117"/>
      <c r="I57" s="152"/>
      <c r="J57" s="151"/>
      <c r="K57" s="94"/>
      <c r="L57" s="94"/>
      <c r="M57" s="98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5">
      <c r="A58" s="117" t="s">
        <v>473</v>
      </c>
      <c r="B58" s="158">
        <v>0.79</v>
      </c>
      <c r="C58" s="149"/>
      <c r="D58" s="149"/>
      <c r="E58" s="83">
        <f t="shared" si="0"/>
        <v>7.9</v>
      </c>
      <c r="F58" s="83"/>
      <c r="G58" s="138"/>
      <c r="H58" s="117"/>
      <c r="I58" s="152"/>
      <c r="J58" s="151"/>
      <c r="K58" s="94"/>
      <c r="L58" s="94"/>
      <c r="M58" s="98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5">
      <c r="A59" s="160" t="str">
        <f>"TOTAL Liabilities Accrued since "&amp;MONTH(B5)&amp;"/"&amp;DAY(B5)</f>
        <v>TOTAL Liabilities Accrued since 3/21</v>
      </c>
      <c r="B59" s="161"/>
      <c r="C59" s="161"/>
      <c r="D59" s="161"/>
      <c r="E59" s="99">
        <f>SUM(E51:E58)</f>
        <v>-112378.7242851319</v>
      </c>
      <c r="F59" s="83"/>
      <c r="G59" s="138"/>
      <c r="H59" s="117"/>
      <c r="I59" s="117"/>
      <c r="J59" s="151"/>
      <c r="K59" s="117"/>
      <c r="L59" s="94"/>
      <c r="M59" s="157"/>
      <c r="N59" s="117"/>
      <c r="O59" s="117"/>
      <c r="P59" s="117"/>
      <c r="Q59" s="117"/>
      <c r="R59" s="135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17"/>
      <c r="B60" s="117"/>
      <c r="C60" s="117"/>
      <c r="D60" s="117"/>
      <c r="E60" s="83"/>
      <c r="F60" s="83"/>
      <c r="G60" s="138"/>
      <c r="H60" s="117"/>
      <c r="I60" s="117"/>
      <c r="J60" s="117"/>
      <c r="K60" s="117"/>
      <c r="L60" s="157"/>
      <c r="M60" s="117"/>
      <c r="N60" s="117"/>
      <c r="O60" s="117"/>
      <c r="P60" s="117"/>
      <c r="Q60" s="117"/>
      <c r="R60" s="135"/>
      <c r="S60" s="117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62" t="s">
        <v>474</v>
      </c>
      <c r="B61" s="146"/>
      <c r="C61" s="146"/>
      <c r="D61" s="146"/>
      <c r="E61" s="100" t="s">
        <v>475</v>
      </c>
      <c r="F61" s="83"/>
      <c r="G61" s="138"/>
      <c r="H61" s="117"/>
      <c r="I61" s="152"/>
      <c r="J61" s="117"/>
      <c r="K61" s="117"/>
      <c r="L61" s="117"/>
      <c r="M61" s="117"/>
      <c r="N61" s="117"/>
      <c r="O61" s="117"/>
      <c r="P61" s="117"/>
      <c r="Q61" s="117"/>
      <c r="R61" s="135"/>
      <c r="S61" s="117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17" t="s">
        <v>466</v>
      </c>
      <c r="B62" s="101">
        <v>0</v>
      </c>
      <c r="C62" s="117"/>
      <c r="D62" s="117"/>
      <c r="E62" s="102">
        <v>6496.2</v>
      </c>
      <c r="F62" s="83"/>
      <c r="G62" s="138"/>
      <c r="H62" s="135"/>
      <c r="I62" s="117"/>
      <c r="J62" s="117"/>
      <c r="K62" s="159"/>
      <c r="L62" s="135"/>
      <c r="M62" s="117"/>
      <c r="N62" s="117"/>
      <c r="O62" s="117"/>
      <c r="P62" s="117"/>
      <c r="Q62" s="117"/>
      <c r="R62" s="135"/>
      <c r="S62" s="117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17" t="s">
        <v>467</v>
      </c>
      <c r="B63" s="101">
        <v>0</v>
      </c>
      <c r="C63" s="117"/>
      <c r="D63" s="117"/>
      <c r="E63" s="102">
        <v>-3248.1</v>
      </c>
      <c r="F63" s="83"/>
      <c r="G63" s="138"/>
      <c r="H63" s="135"/>
      <c r="I63" s="117"/>
      <c r="J63" s="117"/>
      <c r="K63" s="159"/>
      <c r="L63" s="135"/>
      <c r="M63" s="117"/>
      <c r="N63" s="117"/>
      <c r="O63" s="117"/>
      <c r="P63" s="117"/>
      <c r="Q63" s="117"/>
      <c r="R63" s="135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17" t="s">
        <v>468</v>
      </c>
      <c r="B64" s="101">
        <v>0</v>
      </c>
      <c r="C64" s="117"/>
      <c r="D64" s="117"/>
      <c r="E64" s="102">
        <v>0</v>
      </c>
      <c r="F64" s="83"/>
      <c r="G64" s="138"/>
      <c r="H64" s="135"/>
      <c r="I64" s="117"/>
      <c r="J64" s="117"/>
      <c r="K64" s="159"/>
      <c r="L64" s="135"/>
      <c r="M64" s="117"/>
      <c r="N64" s="117"/>
      <c r="O64" s="117"/>
      <c r="P64" s="117"/>
      <c r="Q64" s="117"/>
      <c r="R64" s="135"/>
      <c r="S64" s="117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5">
      <c r="A65" s="117" t="s">
        <v>469</v>
      </c>
      <c r="B65" s="163">
        <v>0</v>
      </c>
      <c r="C65" s="117"/>
      <c r="D65" s="117"/>
      <c r="E65" s="102">
        <v>0</v>
      </c>
      <c r="F65" s="83"/>
      <c r="G65" s="138"/>
      <c r="H65" s="130"/>
      <c r="I65" s="152"/>
      <c r="J65" s="117"/>
      <c r="K65" s="159"/>
      <c r="L65" s="135"/>
      <c r="M65" s="117"/>
      <c r="N65" s="117"/>
      <c r="O65" s="117"/>
      <c r="P65" s="117"/>
      <c r="Q65" s="117"/>
      <c r="R65" s="135"/>
      <c r="S65" s="117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5">
      <c r="A66" s="117" t="s">
        <v>470</v>
      </c>
      <c r="B66" s="163">
        <v>0</v>
      </c>
      <c r="C66" s="117"/>
      <c r="D66" s="117"/>
      <c r="E66" s="102">
        <v>0</v>
      </c>
      <c r="F66" s="83"/>
      <c r="G66" s="138"/>
      <c r="H66" s="135"/>
      <c r="I66" s="152"/>
      <c r="J66" s="117"/>
      <c r="K66" s="159"/>
      <c r="L66" s="135"/>
      <c r="M66" s="117"/>
      <c r="N66" s="117"/>
      <c r="O66" s="117"/>
      <c r="P66" s="117"/>
      <c r="Q66" s="117"/>
      <c r="R66" s="135"/>
      <c r="S66" s="117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5">
      <c r="A67" s="117" t="s">
        <v>471</v>
      </c>
      <c r="B67" s="163">
        <v>0</v>
      </c>
      <c r="C67" s="117"/>
      <c r="D67" s="117"/>
      <c r="E67" s="102">
        <v>0</v>
      </c>
      <c r="F67" s="83"/>
      <c r="G67" s="138"/>
      <c r="H67" s="117"/>
      <c r="I67" s="152"/>
      <c r="J67" s="117"/>
      <c r="K67" s="159"/>
      <c r="L67" s="135"/>
      <c r="M67" s="117"/>
      <c r="N67" s="117"/>
      <c r="O67" s="117"/>
      <c r="P67" s="117"/>
      <c r="Q67" s="117"/>
      <c r="R67" s="135"/>
      <c r="S67" s="117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5">
      <c r="A68" s="117" t="s">
        <v>472</v>
      </c>
      <c r="B68" s="163">
        <v>0</v>
      </c>
      <c r="C68" s="117"/>
      <c r="D68" s="117"/>
      <c r="E68" s="102">
        <v>0</v>
      </c>
      <c r="F68" s="83"/>
      <c r="G68" s="138"/>
      <c r="H68" s="135"/>
      <c r="I68" s="152"/>
      <c r="J68" s="117"/>
      <c r="K68" s="159"/>
      <c r="L68" s="117"/>
      <c r="M68" s="117"/>
      <c r="N68" s="117"/>
      <c r="O68" s="117"/>
      <c r="P68" s="117"/>
      <c r="Q68" s="117"/>
      <c r="R68" s="135"/>
      <c r="S68" s="117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5">
      <c r="A69" s="117" t="s">
        <v>473</v>
      </c>
      <c r="B69" s="163">
        <v>0</v>
      </c>
      <c r="C69" s="117"/>
      <c r="D69" s="117"/>
      <c r="E69" s="102">
        <v>0</v>
      </c>
      <c r="F69" s="83"/>
      <c r="G69" s="138"/>
      <c r="H69" s="135"/>
      <c r="I69" s="152"/>
      <c r="J69" s="117"/>
      <c r="K69" s="159"/>
      <c r="L69" s="117"/>
      <c r="M69" s="117"/>
      <c r="N69" s="117"/>
      <c r="O69" s="117"/>
      <c r="P69" s="117"/>
      <c r="Q69" s="117"/>
      <c r="R69" s="135"/>
      <c r="S69" s="117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60" t="str">
        <f>"TOTAL Liabilities Accrued as of "&amp;MONTH(B5)&amp;"/"&amp;DAY(B5)</f>
        <v>TOTAL Liabilities Accrued as of 3/21</v>
      </c>
      <c r="B70" s="161"/>
      <c r="C70" s="161"/>
      <c r="D70" s="161"/>
      <c r="E70" s="99">
        <f>SUM(E62:E69)</f>
        <v>3248.1</v>
      </c>
      <c r="F70" s="88"/>
      <c r="G70" s="138"/>
      <c r="H70" s="135"/>
      <c r="I70" s="135"/>
      <c r="J70" s="151"/>
      <c r="K70" s="117"/>
      <c r="L70" s="117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">
      <c r="A71" s="149"/>
      <c r="B71" s="117"/>
      <c r="C71" s="117"/>
      <c r="D71" s="117"/>
      <c r="E71" s="88"/>
      <c r="F71" s="88"/>
      <c r="G71" s="138"/>
      <c r="H71" s="135"/>
      <c r="I71" s="135"/>
      <c r="J71" s="151"/>
      <c r="K71" s="117"/>
      <c r="L71" s="117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">
      <c r="A72" s="117" t="s">
        <v>413</v>
      </c>
      <c r="B72" s="117"/>
      <c r="C72" s="117"/>
      <c r="D72" s="117"/>
      <c r="E72" s="103">
        <v>1226341.2476000001</v>
      </c>
      <c r="F72" s="83"/>
      <c r="G72" s="138"/>
      <c r="H72" s="135"/>
      <c r="I72" s="135"/>
      <c r="J72" s="135"/>
      <c r="K72" s="117"/>
      <c r="L72" s="117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">
      <c r="A73" s="117" t="s">
        <v>476</v>
      </c>
      <c r="B73" s="117"/>
      <c r="C73" s="117"/>
      <c r="D73" s="117"/>
      <c r="E73" s="104">
        <v>0</v>
      </c>
      <c r="F73" s="83"/>
      <c r="G73" s="138"/>
      <c r="H73" s="135"/>
      <c r="I73" s="135"/>
      <c r="J73" s="135"/>
      <c r="K73" s="117"/>
      <c r="L73" s="117"/>
      <c r="M73" s="117"/>
      <c r="N73" s="117"/>
      <c r="O73" s="117"/>
      <c r="P73" s="117"/>
      <c r="Q73" s="117"/>
      <c r="R73" s="117"/>
      <c r="S73" s="117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">
      <c r="A74" s="135"/>
      <c r="B74" s="117"/>
      <c r="C74" s="117"/>
      <c r="D74" s="117"/>
      <c r="E74" s="83"/>
      <c r="F74" s="83"/>
      <c r="G74" s="138"/>
      <c r="H74" s="135"/>
      <c r="I74" s="135"/>
      <c r="J74" s="135"/>
      <c r="K74" s="117"/>
      <c r="L74" s="117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49" t="s">
        <v>477</v>
      </c>
      <c r="B75" s="117"/>
      <c r="C75" s="117"/>
      <c r="D75" s="117"/>
      <c r="E75" s="105">
        <f>E59+E70+E72+E73</f>
        <v>1117210.6233148682</v>
      </c>
      <c r="F75" s="83"/>
      <c r="G75" s="138"/>
      <c r="H75" s="149"/>
      <c r="I75" s="117"/>
      <c r="J75" s="117"/>
      <c r="K75" s="117"/>
      <c r="L75" s="88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thickBot="1" x14ac:dyDescent="0.25">
      <c r="A76" s="149"/>
      <c r="B76" s="117"/>
      <c r="C76" s="117"/>
      <c r="D76" s="117"/>
      <c r="E76" s="83"/>
      <c r="F76" s="83"/>
      <c r="G76" s="138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thickBot="1" x14ac:dyDescent="0.25">
      <c r="A77" s="149" t="s">
        <v>478</v>
      </c>
      <c r="B77" s="117"/>
      <c r="C77" s="117"/>
      <c r="D77" s="117"/>
      <c r="E77" s="89">
        <f>E45-E75</f>
        <v>86274535.776685104</v>
      </c>
      <c r="F77" s="92"/>
      <c r="G77" s="138"/>
      <c r="H77" s="149"/>
      <c r="I77" s="117"/>
      <c r="J77" s="117"/>
      <c r="K77" s="117"/>
      <c r="L77" s="89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">
      <c r="A78" s="149"/>
      <c r="B78" s="117"/>
      <c r="C78" s="117"/>
      <c r="D78" s="117"/>
      <c r="E78" s="83"/>
      <c r="F78" s="83"/>
      <c r="G78" s="138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">
      <c r="A79" s="117"/>
      <c r="B79" s="117"/>
      <c r="C79" s="117"/>
      <c r="D79" s="148"/>
      <c r="E79" s="83"/>
      <c r="F79" s="83"/>
      <c r="G79" s="138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17"/>
      <c r="B80" s="117"/>
      <c r="C80" s="117"/>
      <c r="D80" s="117"/>
      <c r="E80" s="83"/>
      <c r="F80" s="83"/>
      <c r="G80" s="138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17"/>
      <c r="B81" s="117"/>
      <c r="C81" s="117"/>
      <c r="D81" s="117"/>
      <c r="E81" s="106"/>
      <c r="F81" s="83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">
      <c r="A82" s="117"/>
      <c r="B82" s="117"/>
      <c r="C82" s="117"/>
      <c r="D82" s="117"/>
      <c r="E82" s="83"/>
      <c r="F82" s="83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">
      <c r="A83" s="117"/>
      <c r="B83" s="117"/>
      <c r="C83" s="117"/>
      <c r="D83" s="117"/>
      <c r="E83" s="83"/>
      <c r="F83" s="83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">
      <c r="A84" s="117"/>
      <c r="B84" s="117"/>
      <c r="C84" s="117"/>
      <c r="D84" s="135"/>
      <c r="E84" s="151"/>
      <c r="F84" s="83"/>
      <c r="G84" s="117"/>
      <c r="H84" s="88"/>
      <c r="I84" s="117"/>
      <c r="J84" s="117"/>
      <c r="K84" s="117"/>
      <c r="L84" s="152"/>
      <c r="M84" s="107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">
      <c r="A85" s="117"/>
      <c r="B85" s="148"/>
      <c r="C85" s="117"/>
      <c r="D85" s="117"/>
      <c r="E85" s="83"/>
      <c r="F85" s="83"/>
      <c r="G85" s="117"/>
      <c r="H85" s="88"/>
      <c r="I85" s="117"/>
      <c r="J85" s="117"/>
      <c r="K85" s="117"/>
      <c r="L85" s="152"/>
      <c r="M85" s="117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">
      <c r="A86" s="117"/>
      <c r="B86" s="148"/>
      <c r="C86" s="117"/>
      <c r="D86" s="117"/>
      <c r="E86" s="83"/>
      <c r="F86" s="83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48"/>
      <c r="C87" s="117"/>
      <c r="D87" s="117"/>
      <c r="E87" s="83"/>
      <c r="F87" s="83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17"/>
      <c r="B88" s="148"/>
      <c r="C88" s="117"/>
      <c r="D88" s="117"/>
      <c r="E88" s="83"/>
      <c r="F88" s="83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64"/>
      <c r="B89" s="148"/>
      <c r="C89" s="117"/>
      <c r="D89" s="117"/>
      <c r="E89" s="83"/>
      <c r="F89" s="83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/>
      <c r="B90" s="148"/>
      <c r="C90" s="117"/>
      <c r="D90" s="117"/>
      <c r="E90" s="83"/>
      <c r="F90" s="83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/>
      <c r="B91" s="148"/>
      <c r="C91" s="117"/>
      <c r="D91" s="117"/>
      <c r="E91" s="83"/>
      <c r="F91" s="83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17"/>
      <c r="B92" s="148"/>
      <c r="C92" s="117"/>
      <c r="D92" s="117"/>
      <c r="E92" s="83"/>
      <c r="F92" s="83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17"/>
      <c r="B93" s="148"/>
      <c r="C93" s="117"/>
      <c r="D93" s="117"/>
      <c r="E93" s="83"/>
      <c r="F93" s="83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17"/>
      <c r="B94" s="148"/>
      <c r="C94" s="117"/>
      <c r="D94" s="117"/>
      <c r="E94" s="83"/>
      <c r="F94" s="83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">
      <c r="A95" s="117"/>
      <c r="B95" s="148"/>
      <c r="C95" s="117"/>
      <c r="D95" s="117"/>
      <c r="E95" s="83"/>
      <c r="F95" s="83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">
      <c r="A96" s="117"/>
      <c r="B96" s="148"/>
      <c r="C96" s="117"/>
      <c r="D96" s="117"/>
      <c r="E96" s="83"/>
      <c r="F96" s="83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17"/>
      <c r="B97" s="14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17"/>
      <c r="B98" s="14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/>
      <c r="B99" s="148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/>
      <c r="B100" s="148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17"/>
      <c r="B101" s="148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17"/>
      <c r="B102" s="148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/>
      <c r="B103" s="148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/>
      <c r="B104" s="148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17"/>
      <c r="B105" s="148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48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48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4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48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48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48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17"/>
      <c r="B116" s="148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17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17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17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1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17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17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35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15">
      <c r="A130" s="135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15">
      <c r="A131" s="135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15">
      <c r="A132" s="135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15">
      <c r="A133" s="135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15">
      <c r="A134" s="135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15">
      <c r="A135" s="135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15">
      <c r="A136" s="135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15">
      <c r="A137" s="135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15">
      <c r="A138" s="135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15">
      <c r="A139" s="135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15">
      <c r="A140" s="135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15">
      <c r="A141" s="135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15">
      <c r="A142" s="135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15">
      <c r="A143" s="135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15">
      <c r="A144" s="135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15">
      <c r="A145" s="135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15">
      <c r="A146" s="135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15">
      <c r="A147" s="135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15">
      <c r="A148" s="135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15">
      <c r="A149" s="13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15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15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15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15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15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15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15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36:E36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62919-B92A-41A2-A0E5-3CD25E7AD8E1}">
  <dimension ref="A1:BE503"/>
  <sheetViews>
    <sheetView showGridLines="0" topLeftCell="A19" zoomScale="80" zoomScaleNormal="80" workbookViewId="0">
      <selection activeCell="A19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479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724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75000000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45016</v>
      </c>
      <c r="C4" s="119"/>
      <c r="D4" s="119"/>
      <c r="E4" s="119"/>
      <c r="F4" s="119"/>
      <c r="G4" s="119"/>
      <c r="H4" s="125">
        <f>+E62</f>
        <v>74999999.999999985</v>
      </c>
      <c r="I4" s="126" t="s">
        <v>438</v>
      </c>
      <c r="J4" s="119"/>
      <c r="K4" s="127" t="s">
        <v>439</v>
      </c>
      <c r="L4" s="128">
        <v>1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19"/>
      <c r="F5" s="119"/>
      <c r="G5" s="119"/>
      <c r="H5" s="80" t="e">
        <f>(H4*L4/H3-1)*L3/(B3-B4)</f>
        <v>#DIV/0!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45107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0" t="s">
        <v>444</v>
      </c>
      <c r="C8" s="181"/>
      <c r="D8" s="181"/>
      <c r="E8" s="182"/>
      <c r="F8" s="117"/>
      <c r="G8" s="138"/>
      <c r="H8" s="135"/>
      <c r="I8" s="180"/>
      <c r="J8" s="181"/>
      <c r="K8" s="181"/>
      <c r="L8" s="182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725</v>
      </c>
      <c r="B10" s="142">
        <v>45016</v>
      </c>
      <c r="C10" s="142">
        <v>45425</v>
      </c>
      <c r="D10" s="81">
        <v>75000000.010000005</v>
      </c>
      <c r="E10" s="82">
        <v>75000000.010000005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425</v>
      </c>
      <c r="B11" s="142">
        <v>45016</v>
      </c>
      <c r="C11" s="142">
        <v>45016</v>
      </c>
      <c r="D11" s="81">
        <v>0</v>
      </c>
      <c r="E11" s="82">
        <v>0</v>
      </c>
      <c r="F11" s="83"/>
      <c r="G11" s="84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423</v>
      </c>
      <c r="B12" s="144">
        <v>45016</v>
      </c>
      <c r="C12" s="142">
        <v>45016</v>
      </c>
      <c r="D12" s="81">
        <v>2113863.38</v>
      </c>
      <c r="E12" s="81">
        <v>2113863.38</v>
      </c>
      <c r="F12" s="83"/>
      <c r="G12" s="138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/>
      <c r="B13" s="117"/>
      <c r="C13" s="117"/>
      <c r="D13" s="117"/>
      <c r="E13" s="83"/>
      <c r="F13" s="83"/>
      <c r="G13" s="138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tr">
        <f>"MMF Unpaid Int Due to "&amp;MONTH($B$3)&amp;"/"&amp;DAY($B$3)</f>
        <v>MMF Unpaid Int Due to 3/31</v>
      </c>
      <c r="B14" s="117"/>
      <c r="C14" s="117" t="s">
        <v>450</v>
      </c>
      <c r="D14" s="145">
        <v>7147.57</v>
      </c>
      <c r="E14" s="85">
        <v>7147.57</v>
      </c>
      <c r="F14" s="83"/>
      <c r="G14" s="138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tr">
        <f>"MMF Unpaid Int Due to "&amp;MONTH($B$3)&amp;"/"&amp;DAY($B$3)</f>
        <v>MMF Unpaid Int Due to 3/31</v>
      </c>
      <c r="B15" s="117"/>
      <c r="C15" s="117" t="s">
        <v>451</v>
      </c>
      <c r="D15" s="145">
        <v>21.91</v>
      </c>
      <c r="E15" s="85">
        <v>21.91</v>
      </c>
      <c r="F15" s="83"/>
      <c r="G15" s="138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452</v>
      </c>
      <c r="B16" s="117"/>
      <c r="C16" s="117" t="s">
        <v>452</v>
      </c>
      <c r="D16" s="145">
        <v>0</v>
      </c>
      <c r="E16" s="85">
        <v>0</v>
      </c>
      <c r="F16" s="83"/>
      <c r="G16" s="138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tr">
        <f>"MMF Unpaid Int Due to "&amp;MONTH($B$3)&amp;"/"&amp;DAY($B$3)</f>
        <v>MMF Unpaid Int Due to 3/31</v>
      </c>
      <c r="B17" s="117"/>
      <c r="C17" s="117" t="s">
        <v>453</v>
      </c>
      <c r="D17" s="145">
        <v>0</v>
      </c>
      <c r="E17" s="85">
        <v>0</v>
      </c>
      <c r="F17" s="83"/>
      <c r="G17" s="138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46" t="str">
        <f>"MMF Unpaid Int Due to "&amp;MONTH($B$3)&amp;"/"&amp;DAY($B$3)</f>
        <v>MMF Unpaid Int Due to 3/31</v>
      </c>
      <c r="B18" s="146"/>
      <c r="C18" s="146" t="s">
        <v>454</v>
      </c>
      <c r="D18" s="147">
        <v>219.38</v>
      </c>
      <c r="E18" s="86">
        <v>219.38</v>
      </c>
      <c r="F18" s="83"/>
      <c r="G18" s="138"/>
      <c r="H18" s="146"/>
      <c r="I18" s="117"/>
      <c r="J18" s="117"/>
      <c r="K18" s="117"/>
      <c r="L18" s="87"/>
      <c r="M18" s="117"/>
      <c r="N18" s="117"/>
      <c r="O18" s="117"/>
      <c r="P18" s="117"/>
      <c r="Q18" s="117"/>
      <c r="R18" s="117"/>
      <c r="S18" s="148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49" t="s">
        <v>455</v>
      </c>
      <c r="B19" s="149"/>
      <c r="C19" s="149"/>
      <c r="D19" s="149"/>
      <c r="E19" s="88">
        <f>SUM(E10:E18)</f>
        <v>77121252.249999985</v>
      </c>
      <c r="F19" s="88"/>
      <c r="G19" s="150"/>
      <c r="H19" s="149"/>
      <c r="I19" s="149"/>
      <c r="J19" s="149"/>
      <c r="K19" s="149"/>
      <c r="L19" s="88"/>
      <c r="M19" s="149"/>
      <c r="N19" s="149"/>
      <c r="O19" s="117"/>
      <c r="P19" s="117"/>
      <c r="Q19" s="117"/>
      <c r="R19" s="117"/>
      <c r="S19" s="148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49"/>
      <c r="B20" s="149"/>
      <c r="C20" s="149"/>
      <c r="D20" s="149"/>
      <c r="E20" s="88"/>
      <c r="F20" s="88"/>
      <c r="G20" s="150"/>
      <c r="H20" s="149"/>
      <c r="I20" s="149"/>
      <c r="J20" s="149"/>
      <c r="K20" s="149"/>
      <c r="L20" s="88"/>
      <c r="M20" s="149"/>
      <c r="N20" s="149"/>
      <c r="O20" s="117"/>
      <c r="P20" s="117"/>
      <c r="Q20" s="117"/>
      <c r="R20" s="117"/>
      <c r="S20" s="148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49"/>
      <c r="B21" s="180" t="s">
        <v>456</v>
      </c>
      <c r="C21" s="181"/>
      <c r="D21" s="181"/>
      <c r="E21" s="182"/>
      <c r="F21" s="88"/>
      <c r="G21" s="150"/>
      <c r="H21" s="149"/>
      <c r="I21" s="149"/>
      <c r="J21" s="149"/>
      <c r="K21" s="149"/>
      <c r="L21" s="88"/>
      <c r="M21" s="149"/>
      <c r="N21" s="149"/>
      <c r="O21" s="117"/>
      <c r="P21" s="117"/>
      <c r="Q21" s="117"/>
      <c r="R21" s="117"/>
      <c r="S21" s="148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39" t="s">
        <v>445</v>
      </c>
      <c r="B22" s="139" t="s">
        <v>2</v>
      </c>
      <c r="C22" s="139" t="s">
        <v>3</v>
      </c>
      <c r="D22" s="139" t="s">
        <v>457</v>
      </c>
      <c r="E22" s="139" t="s">
        <v>458</v>
      </c>
      <c r="F22" s="135"/>
      <c r="G22" s="138"/>
      <c r="H22" s="135"/>
      <c r="I22" s="135"/>
      <c r="J22" s="135"/>
      <c r="K22" s="135"/>
      <c r="L22" s="135"/>
      <c r="M22" s="117"/>
      <c r="N22" s="117"/>
      <c r="O22" s="117"/>
      <c r="P22" s="117"/>
      <c r="Q22" s="117"/>
      <c r="R22" s="117"/>
      <c r="S22" s="148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422</v>
      </c>
      <c r="B23" s="135"/>
      <c r="C23" s="142">
        <f>$B$3</f>
        <v>45016</v>
      </c>
      <c r="D23" s="81">
        <v>0</v>
      </c>
      <c r="E23" s="81">
        <v>0</v>
      </c>
      <c r="F23" s="135"/>
      <c r="G23" s="138"/>
      <c r="H23" s="151"/>
      <c r="I23" s="135"/>
      <c r="J23" s="135"/>
      <c r="K23" s="135"/>
      <c r="L23" s="135"/>
      <c r="M23" s="117"/>
      <c r="N23" s="117"/>
      <c r="O23" s="117"/>
      <c r="P23" s="117"/>
      <c r="Q23" s="117"/>
      <c r="R23" s="117"/>
      <c r="S23" s="148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421</v>
      </c>
      <c r="B24" s="135"/>
      <c r="C24" s="142">
        <f>$B$3</f>
        <v>45016</v>
      </c>
      <c r="D24" s="81">
        <v>69577.78</v>
      </c>
      <c r="E24" s="81">
        <v>69577.78</v>
      </c>
      <c r="F24" s="135"/>
      <c r="G24" s="138"/>
      <c r="H24" s="151"/>
      <c r="I24" s="135"/>
      <c r="J24" s="135"/>
      <c r="K24" s="135"/>
      <c r="L24" s="135"/>
      <c r="M24" s="117"/>
      <c r="N24" s="117"/>
      <c r="O24" s="117"/>
      <c r="P24" s="117"/>
      <c r="Q24" s="117"/>
      <c r="R24" s="117"/>
      <c r="S24" s="148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459</v>
      </c>
      <c r="B25" s="135"/>
      <c r="C25" s="142">
        <f>$B$3</f>
        <v>45016</v>
      </c>
      <c r="D25" s="81">
        <v>0</v>
      </c>
      <c r="E25" s="81">
        <v>0</v>
      </c>
      <c r="F25" s="135"/>
      <c r="G25" s="138"/>
      <c r="H25" s="151"/>
      <c r="I25" s="135"/>
      <c r="J25" s="135"/>
      <c r="K25" s="135"/>
      <c r="L25" s="135"/>
      <c r="M25" s="117"/>
      <c r="N25" s="117"/>
      <c r="O25" s="117"/>
      <c r="P25" s="117"/>
      <c r="Q25" s="117"/>
      <c r="R25" s="117"/>
      <c r="S25" s="148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460</v>
      </c>
      <c r="B26" s="135"/>
      <c r="C26" s="142">
        <f>$B$3</f>
        <v>45016</v>
      </c>
      <c r="D26" s="81">
        <v>0</v>
      </c>
      <c r="E26" s="81">
        <v>0</v>
      </c>
      <c r="F26" s="135"/>
      <c r="G26" s="138"/>
      <c r="H26" s="151"/>
      <c r="I26" s="135"/>
      <c r="J26" s="135"/>
      <c r="K26" s="135"/>
      <c r="L26" s="135"/>
      <c r="M26" s="117"/>
      <c r="N26" s="117"/>
      <c r="O26" s="117"/>
      <c r="P26" s="117"/>
      <c r="Q26" s="117"/>
      <c r="R26" s="117"/>
      <c r="S26" s="148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461</v>
      </c>
      <c r="B27" s="135"/>
      <c r="C27" s="142">
        <f>$B$3</f>
        <v>45016</v>
      </c>
      <c r="D27" s="81">
        <v>0</v>
      </c>
      <c r="E27" s="81">
        <v>0</v>
      </c>
      <c r="F27" s="135"/>
      <c r="G27" s="138"/>
      <c r="H27" s="151"/>
      <c r="I27" s="135"/>
      <c r="J27" s="135"/>
      <c r="K27" s="135"/>
      <c r="L27" s="135"/>
      <c r="M27" s="117"/>
      <c r="N27" s="117"/>
      <c r="O27" s="117"/>
      <c r="P27" s="117"/>
      <c r="Q27" s="117"/>
      <c r="R27" s="117"/>
      <c r="S27" s="148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49" t="s">
        <v>462</v>
      </c>
      <c r="B28" s="149"/>
      <c r="C28" s="149"/>
      <c r="D28" s="149"/>
      <c r="E28" s="88">
        <f>SUM(E23:E27)</f>
        <v>69577.78</v>
      </c>
      <c r="F28" s="83"/>
      <c r="G28" s="138"/>
      <c r="H28" s="117"/>
      <c r="I28" s="117"/>
      <c r="J28" s="117"/>
      <c r="K28" s="117"/>
      <c r="L28" s="152"/>
      <c r="M28" s="117"/>
      <c r="N28" s="117"/>
      <c r="O28" s="117"/>
      <c r="P28" s="117"/>
      <c r="Q28" s="117"/>
      <c r="R28" s="117"/>
      <c r="S28" s="117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thickBot="1" x14ac:dyDescent="0.25">
      <c r="A29" s="149"/>
      <c r="B29" s="149"/>
      <c r="C29" s="149"/>
      <c r="D29" s="149"/>
      <c r="E29" s="88"/>
      <c r="F29" s="83"/>
      <c r="G29" s="138"/>
      <c r="H29" s="117"/>
      <c r="I29" s="117"/>
      <c r="J29" s="117"/>
      <c r="K29" s="117"/>
      <c r="L29" s="152"/>
      <c r="M29" s="117"/>
      <c r="N29" s="117"/>
      <c r="O29" s="117"/>
      <c r="P29" s="117"/>
      <c r="Q29" s="117"/>
      <c r="R29" s="117"/>
      <c r="S29" s="117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thickBot="1" x14ac:dyDescent="0.25">
      <c r="A30" s="149" t="s">
        <v>463</v>
      </c>
      <c r="B30" s="149"/>
      <c r="C30" s="149"/>
      <c r="D30" s="149"/>
      <c r="E30" s="89">
        <f>E19+E28</f>
        <v>77190830.029999986</v>
      </c>
      <c r="F30" s="83"/>
      <c r="G30" s="138"/>
      <c r="H30" s="149"/>
      <c r="I30" s="149"/>
      <c r="J30" s="149"/>
      <c r="K30" s="149"/>
      <c r="L30" s="89"/>
      <c r="M30" s="117"/>
      <c r="N30" s="117"/>
      <c r="O30" s="117"/>
      <c r="P30" s="117"/>
      <c r="Q30" s="117"/>
      <c r="R30" s="117"/>
      <c r="S30" s="117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thickBot="1" x14ac:dyDescent="0.25">
      <c r="A31" s="153"/>
      <c r="B31" s="153"/>
      <c r="C31" s="153"/>
      <c r="D31" s="153"/>
      <c r="E31" s="90"/>
      <c r="F31" s="91"/>
      <c r="G31" s="154"/>
      <c r="H31" s="155"/>
      <c r="I31" s="155"/>
      <c r="J31" s="155"/>
      <c r="K31" s="155"/>
      <c r="L31" s="156"/>
      <c r="M31" s="155"/>
      <c r="N31" s="155"/>
      <c r="O31" s="155"/>
      <c r="P31" s="155"/>
      <c r="Q31" s="155"/>
      <c r="R31" s="155"/>
      <c r="S31" s="155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thickTop="1" x14ac:dyDescent="0.2">
      <c r="A32" s="149"/>
      <c r="B32" s="149"/>
      <c r="C32" s="149"/>
      <c r="D32" s="149"/>
      <c r="E32" s="92"/>
      <c r="F32" s="83"/>
      <c r="G32" s="138"/>
      <c r="H32" s="117"/>
      <c r="I32" s="117"/>
      <c r="J32" s="117"/>
      <c r="K32" s="117"/>
      <c r="L32" s="152"/>
      <c r="M32" s="117"/>
      <c r="N32" s="117"/>
      <c r="O32" s="117"/>
      <c r="P32" s="117"/>
      <c r="Q32" s="117"/>
      <c r="R32" s="117"/>
      <c r="S32" s="117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34" t="s">
        <v>464</v>
      </c>
      <c r="B33" s="149"/>
      <c r="C33" s="149"/>
      <c r="D33" s="149"/>
      <c r="E33" s="92"/>
      <c r="F33" s="83"/>
      <c r="G33" s="138"/>
      <c r="H33" s="134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49"/>
      <c r="B34" s="149"/>
      <c r="C34" s="149"/>
      <c r="D34" s="149"/>
      <c r="E34" s="92"/>
      <c r="F34" s="83"/>
      <c r="G34" s="138"/>
      <c r="H34" s="149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39" t="str">
        <f>"Accruals since "&amp;MONTH(B5)&amp;"/"&amp;DAY(B5)</f>
        <v>Accruals since 3/21</v>
      </c>
      <c r="B35" s="146" t="s">
        <v>465</v>
      </c>
      <c r="C35" s="139"/>
      <c r="D35" s="139"/>
      <c r="E35" s="139" t="s">
        <v>457</v>
      </c>
      <c r="F35" s="83"/>
      <c r="G35" s="138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5">
      <c r="A36" s="117" t="s">
        <v>466</v>
      </c>
      <c r="B36" s="93">
        <v>1036.45</v>
      </c>
      <c r="C36" s="149"/>
      <c r="D36" s="149"/>
      <c r="E36" s="83">
        <f>+B36*($B$3-$B$5)</f>
        <v>10364.5</v>
      </c>
      <c r="F36" s="83"/>
      <c r="G36" s="138"/>
      <c r="H36" s="117"/>
      <c r="I36" s="117"/>
      <c r="J36" s="135"/>
      <c r="K36" s="117"/>
      <c r="L36" s="94"/>
      <c r="M36" s="117"/>
      <c r="N36" s="117"/>
      <c r="O36" s="117"/>
      <c r="P36" s="117"/>
      <c r="Q36" s="117"/>
      <c r="R36" s="117"/>
      <c r="S36" s="117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5">
      <c r="A37" s="117" t="s">
        <v>467</v>
      </c>
      <c r="B37" s="93">
        <v>1437.54</v>
      </c>
      <c r="C37" s="149"/>
      <c r="D37" s="149"/>
      <c r="E37" s="83">
        <f t="shared" ref="E37:E43" si="0">+B37*($B$3-$B$5)</f>
        <v>14375.4</v>
      </c>
      <c r="F37" s="83"/>
      <c r="G37" s="138"/>
      <c r="H37" s="117"/>
      <c r="I37" s="117"/>
      <c r="J37" s="135"/>
      <c r="K37" s="117"/>
      <c r="L37" s="94"/>
      <c r="M37" s="117"/>
      <c r="N37" s="117"/>
      <c r="O37" s="117"/>
      <c r="P37" s="117"/>
      <c r="Q37" s="117"/>
      <c r="R37" s="117"/>
      <c r="S37" s="117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5">
      <c r="A38" s="117" t="s">
        <v>468</v>
      </c>
      <c r="B38" s="93">
        <v>54695.15</v>
      </c>
      <c r="C38" s="149"/>
      <c r="D38" s="149"/>
      <c r="E38" s="95">
        <f>+B38</f>
        <v>54695.15</v>
      </c>
      <c r="F38" s="83"/>
      <c r="G38" s="138"/>
      <c r="H38" s="117"/>
      <c r="I38" s="117"/>
      <c r="J38" s="135"/>
      <c r="K38" s="117"/>
      <c r="L38" s="94"/>
      <c r="M38" s="117"/>
      <c r="N38" s="117"/>
      <c r="O38" s="117"/>
      <c r="P38" s="117"/>
      <c r="Q38" s="117"/>
      <c r="R38" s="117"/>
      <c r="S38" s="117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5">
      <c r="A39" s="117" t="s">
        <v>469</v>
      </c>
      <c r="B39" s="158">
        <v>52.58</v>
      </c>
      <c r="C39" s="149"/>
      <c r="D39" s="149"/>
      <c r="E39" s="83">
        <f t="shared" si="0"/>
        <v>525.79999999999995</v>
      </c>
      <c r="F39" s="83"/>
      <c r="G39" s="138"/>
      <c r="H39" s="117"/>
      <c r="I39" s="152"/>
      <c r="J39" s="151"/>
      <c r="K39" s="94"/>
      <c r="L39" s="96"/>
      <c r="M39" s="157"/>
      <c r="N39" s="117"/>
      <c r="O39" s="117"/>
      <c r="P39" s="117"/>
      <c r="Q39" s="117"/>
      <c r="R39" s="117"/>
      <c r="S39" s="117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5">
      <c r="A40" s="117" t="s">
        <v>470</v>
      </c>
      <c r="B40" s="158">
        <v>26.41</v>
      </c>
      <c r="C40" s="149"/>
      <c r="D40" s="149"/>
      <c r="E40" s="83">
        <f t="shared" si="0"/>
        <v>264.10000000000002</v>
      </c>
      <c r="F40" s="83"/>
      <c r="G40" s="138"/>
      <c r="H40" s="117"/>
      <c r="I40" s="152"/>
      <c r="J40" s="151"/>
      <c r="K40" s="94"/>
      <c r="L40" s="94"/>
      <c r="M40" s="97"/>
      <c r="N40" s="117"/>
      <c r="O40" s="117"/>
      <c r="P40" s="117"/>
      <c r="Q40" s="117"/>
      <c r="R40" s="117"/>
      <c r="S40" s="117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5">
      <c r="A41" s="117" t="s">
        <v>471</v>
      </c>
      <c r="B41" s="158">
        <v>14.71</v>
      </c>
      <c r="C41" s="149"/>
      <c r="D41" s="149"/>
      <c r="E41" s="83">
        <f t="shared" si="0"/>
        <v>147.10000000000002</v>
      </c>
      <c r="F41" s="83"/>
      <c r="G41" s="138"/>
      <c r="H41" s="117"/>
      <c r="I41" s="152"/>
      <c r="J41" s="151"/>
      <c r="K41" s="94"/>
      <c r="L41" s="94"/>
      <c r="M41" s="97"/>
      <c r="N41" s="117"/>
      <c r="O41" s="117"/>
      <c r="P41" s="117"/>
      <c r="Q41" s="117"/>
      <c r="R41" s="117"/>
      <c r="S41" s="117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5">
      <c r="A42" s="117" t="s">
        <v>472</v>
      </c>
      <c r="B42" s="158">
        <v>0.62</v>
      </c>
      <c r="C42" s="149"/>
      <c r="D42" s="149"/>
      <c r="E42" s="83">
        <f t="shared" si="0"/>
        <v>6.2</v>
      </c>
      <c r="F42" s="83"/>
      <c r="G42" s="138"/>
      <c r="H42" s="117"/>
      <c r="I42" s="152"/>
      <c r="J42" s="151"/>
      <c r="K42" s="94"/>
      <c r="L42" s="94"/>
      <c r="M42" s="98"/>
      <c r="N42" s="117"/>
      <c r="O42" s="117"/>
      <c r="P42" s="117"/>
      <c r="Q42" s="117"/>
      <c r="R42" s="117"/>
      <c r="S42" s="117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5">
      <c r="A43" s="117" t="s">
        <v>473</v>
      </c>
      <c r="B43" s="158">
        <v>0.7</v>
      </c>
      <c r="C43" s="149"/>
      <c r="D43" s="149"/>
      <c r="E43" s="83">
        <f t="shared" si="0"/>
        <v>7</v>
      </c>
      <c r="F43" s="83"/>
      <c r="G43" s="138"/>
      <c r="H43" s="117"/>
      <c r="I43" s="152"/>
      <c r="J43" s="151"/>
      <c r="K43" s="94"/>
      <c r="L43" s="94"/>
      <c r="M43" s="98"/>
      <c r="N43" s="117"/>
      <c r="O43" s="117"/>
      <c r="P43" s="117"/>
      <c r="Q43" s="117"/>
      <c r="R43" s="117"/>
      <c r="S43" s="117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5">
      <c r="A44" s="160" t="str">
        <f>"TOTAL Liabilities Accrued since "&amp;MONTH(B5)&amp;"/"&amp;DAY(B5)</f>
        <v>TOTAL Liabilities Accrued since 3/21</v>
      </c>
      <c r="B44" s="161"/>
      <c r="C44" s="161"/>
      <c r="D44" s="161"/>
      <c r="E44" s="99">
        <f>SUM(E36:E43)</f>
        <v>80385.250000000015</v>
      </c>
      <c r="F44" s="83"/>
      <c r="G44" s="138"/>
      <c r="H44" s="117"/>
      <c r="I44" s="117"/>
      <c r="J44" s="151"/>
      <c r="K44" s="117"/>
      <c r="L44" s="94"/>
      <c r="M44" s="157"/>
      <c r="N44" s="117"/>
      <c r="O44" s="117"/>
      <c r="P44" s="117"/>
      <c r="Q44" s="117"/>
      <c r="R44" s="135"/>
      <c r="S44" s="117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/>
      <c r="B45" s="117"/>
      <c r="C45" s="117"/>
      <c r="D45" s="117"/>
      <c r="E45" s="83"/>
      <c r="F45" s="83"/>
      <c r="G45" s="138"/>
      <c r="H45" s="117"/>
      <c r="I45" s="117"/>
      <c r="J45" s="117"/>
      <c r="K45" s="117"/>
      <c r="L45" s="157"/>
      <c r="M45" s="117"/>
      <c r="N45" s="117"/>
      <c r="O45" s="117"/>
      <c r="P45" s="117"/>
      <c r="Q45" s="117"/>
      <c r="R45" s="135"/>
      <c r="S45" s="117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62" t="s">
        <v>474</v>
      </c>
      <c r="B46" s="146"/>
      <c r="C46" s="146"/>
      <c r="D46" s="146"/>
      <c r="E46" s="100" t="s">
        <v>475</v>
      </c>
      <c r="F46" s="83"/>
      <c r="G46" s="138"/>
      <c r="H46" s="117"/>
      <c r="I46" s="152"/>
      <c r="J46" s="117"/>
      <c r="K46" s="117"/>
      <c r="L46" s="117"/>
      <c r="M46" s="117"/>
      <c r="N46" s="117"/>
      <c r="O46" s="117"/>
      <c r="P46" s="117"/>
      <c r="Q46" s="117"/>
      <c r="R46" s="135"/>
      <c r="S46" s="117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466</v>
      </c>
      <c r="B47" s="101">
        <v>0</v>
      </c>
      <c r="C47" s="117"/>
      <c r="D47" s="117"/>
      <c r="E47" s="102">
        <v>84088.08</v>
      </c>
      <c r="F47" s="83"/>
      <c r="G47" s="138"/>
      <c r="H47" s="135"/>
      <c r="I47" s="117"/>
      <c r="J47" s="117"/>
      <c r="K47" s="159"/>
      <c r="L47" s="135"/>
      <c r="M47" s="117"/>
      <c r="N47" s="117"/>
      <c r="O47" s="117"/>
      <c r="P47" s="117"/>
      <c r="Q47" s="117"/>
      <c r="R47" s="135"/>
      <c r="S47" s="117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467</v>
      </c>
      <c r="B48" s="101">
        <v>0</v>
      </c>
      <c r="C48" s="117"/>
      <c r="D48" s="117"/>
      <c r="E48" s="102">
        <v>-14510.3</v>
      </c>
      <c r="F48" s="83"/>
      <c r="G48" s="138"/>
      <c r="H48" s="135"/>
      <c r="I48" s="117"/>
      <c r="J48" s="117"/>
      <c r="K48" s="159"/>
      <c r="L48" s="135"/>
      <c r="M48" s="117"/>
      <c r="N48" s="117"/>
      <c r="O48" s="117"/>
      <c r="P48" s="117"/>
      <c r="Q48" s="117"/>
      <c r="R48" s="135"/>
      <c r="S48" s="117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468</v>
      </c>
      <c r="B49" s="101">
        <v>0</v>
      </c>
      <c r="C49" s="117"/>
      <c r="D49" s="117"/>
      <c r="E49" s="102">
        <v>0</v>
      </c>
      <c r="F49" s="83"/>
      <c r="G49" s="138"/>
      <c r="H49" s="135"/>
      <c r="I49" s="117"/>
      <c r="J49" s="117"/>
      <c r="K49" s="159"/>
      <c r="L49" s="135"/>
      <c r="M49" s="117"/>
      <c r="N49" s="117"/>
      <c r="O49" s="117"/>
      <c r="P49" s="117"/>
      <c r="Q49" s="117"/>
      <c r="R49" s="135"/>
      <c r="S49" s="117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5">
      <c r="A50" s="117" t="s">
        <v>469</v>
      </c>
      <c r="B50" s="163">
        <v>0</v>
      </c>
      <c r="C50" s="117"/>
      <c r="D50" s="117"/>
      <c r="E50" s="102">
        <v>0</v>
      </c>
      <c r="F50" s="83"/>
      <c r="G50" s="138"/>
      <c r="H50" s="130"/>
      <c r="I50" s="152"/>
      <c r="J50" s="117"/>
      <c r="K50" s="159"/>
      <c r="L50" s="135"/>
      <c r="M50" s="117"/>
      <c r="N50" s="117"/>
      <c r="O50" s="117"/>
      <c r="P50" s="117"/>
      <c r="Q50" s="117"/>
      <c r="R50" s="135"/>
      <c r="S50" s="117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5">
      <c r="A51" s="117" t="s">
        <v>470</v>
      </c>
      <c r="B51" s="163">
        <v>0</v>
      </c>
      <c r="C51" s="117"/>
      <c r="D51" s="117"/>
      <c r="E51" s="102">
        <v>0</v>
      </c>
      <c r="F51" s="83"/>
      <c r="G51" s="138"/>
      <c r="H51" s="135"/>
      <c r="I51" s="152"/>
      <c r="J51" s="117"/>
      <c r="K51" s="159"/>
      <c r="L51" s="135"/>
      <c r="M51" s="117"/>
      <c r="N51" s="117"/>
      <c r="O51" s="117"/>
      <c r="P51" s="117"/>
      <c r="Q51" s="117"/>
      <c r="R51" s="135"/>
      <c r="S51" s="117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5">
      <c r="A52" s="117" t="s">
        <v>471</v>
      </c>
      <c r="B52" s="163">
        <v>0</v>
      </c>
      <c r="C52" s="117"/>
      <c r="D52" s="117"/>
      <c r="E52" s="102">
        <v>0</v>
      </c>
      <c r="F52" s="83"/>
      <c r="G52" s="138"/>
      <c r="H52" s="117"/>
      <c r="I52" s="152"/>
      <c r="J52" s="117"/>
      <c r="K52" s="159"/>
      <c r="L52" s="135"/>
      <c r="M52" s="117"/>
      <c r="N52" s="117"/>
      <c r="O52" s="117"/>
      <c r="P52" s="117"/>
      <c r="Q52" s="117"/>
      <c r="R52" s="135"/>
      <c r="S52" s="117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5">
      <c r="A53" s="117" t="s">
        <v>472</v>
      </c>
      <c r="B53" s="163">
        <v>0</v>
      </c>
      <c r="C53" s="117"/>
      <c r="D53" s="117"/>
      <c r="E53" s="102">
        <v>0</v>
      </c>
      <c r="F53" s="83"/>
      <c r="G53" s="138"/>
      <c r="H53" s="135"/>
      <c r="I53" s="152"/>
      <c r="J53" s="117"/>
      <c r="K53" s="159"/>
      <c r="L53" s="117"/>
      <c r="M53" s="117"/>
      <c r="N53" s="117"/>
      <c r="O53" s="117"/>
      <c r="P53" s="117"/>
      <c r="Q53" s="117"/>
      <c r="R53" s="135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5">
      <c r="A54" s="117" t="s">
        <v>473</v>
      </c>
      <c r="B54" s="163">
        <v>0</v>
      </c>
      <c r="C54" s="117"/>
      <c r="D54" s="117"/>
      <c r="E54" s="102">
        <v>0</v>
      </c>
      <c r="F54" s="83"/>
      <c r="G54" s="138"/>
      <c r="H54" s="135"/>
      <c r="I54" s="152"/>
      <c r="J54" s="117"/>
      <c r="K54" s="159"/>
      <c r="L54" s="117"/>
      <c r="M54" s="117"/>
      <c r="N54" s="117"/>
      <c r="O54" s="117"/>
      <c r="P54" s="117"/>
      <c r="Q54" s="117"/>
      <c r="R54" s="135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60" t="str">
        <f>"TOTAL Liabilities Accrued as of "&amp;MONTH(B5)&amp;"/"&amp;DAY(B5)</f>
        <v>TOTAL Liabilities Accrued as of 3/21</v>
      </c>
      <c r="B55" s="161"/>
      <c r="C55" s="161"/>
      <c r="D55" s="161"/>
      <c r="E55" s="99">
        <f>SUM(E47:E54)</f>
        <v>69577.78</v>
      </c>
      <c r="F55" s="88"/>
      <c r="G55" s="138"/>
      <c r="H55" s="135"/>
      <c r="I55" s="135"/>
      <c r="J55" s="151"/>
      <c r="K55" s="117"/>
      <c r="L55" s="117"/>
      <c r="M55" s="11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49"/>
      <c r="B56" s="117"/>
      <c r="C56" s="117"/>
      <c r="D56" s="117"/>
      <c r="E56" s="88"/>
      <c r="F56" s="88"/>
      <c r="G56" s="138"/>
      <c r="H56" s="135"/>
      <c r="I56" s="135"/>
      <c r="J56" s="151"/>
      <c r="K56" s="117"/>
      <c r="L56" s="117"/>
      <c r="M56" s="11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">
        <v>413</v>
      </c>
      <c r="B57" s="117"/>
      <c r="C57" s="117"/>
      <c r="D57" s="117"/>
      <c r="E57" s="103">
        <v>0</v>
      </c>
      <c r="F57" s="83"/>
      <c r="G57" s="138"/>
      <c r="H57" s="135"/>
      <c r="I57" s="135"/>
      <c r="J57" s="135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476</v>
      </c>
      <c r="B58" s="117"/>
      <c r="C58" s="117"/>
      <c r="D58" s="117"/>
      <c r="E58" s="104">
        <v>2040866.9999999995</v>
      </c>
      <c r="F58" s="83"/>
      <c r="G58" s="138"/>
      <c r="H58" s="135"/>
      <c r="I58" s="135"/>
      <c r="J58" s="135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35"/>
      <c r="B59" s="117"/>
      <c r="C59" s="117"/>
      <c r="D59" s="117"/>
      <c r="E59" s="83"/>
      <c r="F59" s="83"/>
      <c r="G59" s="138"/>
      <c r="H59" s="135"/>
      <c r="I59" s="135"/>
      <c r="J59" s="135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49" t="s">
        <v>477</v>
      </c>
      <c r="B60" s="117"/>
      <c r="C60" s="117"/>
      <c r="D60" s="117"/>
      <c r="E60" s="105">
        <f>E44+E55+E57+E58</f>
        <v>2190830.0299999993</v>
      </c>
      <c r="F60" s="83"/>
      <c r="G60" s="138"/>
      <c r="H60" s="149"/>
      <c r="I60" s="117"/>
      <c r="J60" s="117"/>
      <c r="K60" s="117"/>
      <c r="L60" s="88"/>
      <c r="M60" s="117"/>
      <c r="N60" s="117"/>
      <c r="O60" s="117"/>
      <c r="P60" s="117"/>
      <c r="Q60" s="117"/>
      <c r="R60" s="117"/>
      <c r="S60" s="117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thickBot="1" x14ac:dyDescent="0.25">
      <c r="A61" s="149"/>
      <c r="B61" s="117"/>
      <c r="C61" s="117"/>
      <c r="D61" s="117"/>
      <c r="E61" s="83"/>
      <c r="F61" s="83"/>
      <c r="G61" s="138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thickBot="1" x14ac:dyDescent="0.25">
      <c r="A62" s="149" t="s">
        <v>478</v>
      </c>
      <c r="B62" s="117"/>
      <c r="C62" s="117"/>
      <c r="D62" s="117"/>
      <c r="E62" s="89">
        <f>E30-E60</f>
        <v>74999999.999999985</v>
      </c>
      <c r="F62" s="92"/>
      <c r="G62" s="138"/>
      <c r="H62" s="149"/>
      <c r="I62" s="117"/>
      <c r="J62" s="117"/>
      <c r="K62" s="117"/>
      <c r="L62" s="89"/>
      <c r="M62" s="117"/>
      <c r="N62" s="117"/>
      <c r="O62" s="117"/>
      <c r="P62" s="117"/>
      <c r="Q62" s="117"/>
      <c r="R62" s="117"/>
      <c r="S62" s="117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/>
      <c r="B63" s="117"/>
      <c r="C63" s="117"/>
      <c r="D63" s="117"/>
      <c r="E63" s="83"/>
      <c r="F63" s="83"/>
      <c r="G63" s="138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17"/>
      <c r="B64" s="117"/>
      <c r="C64" s="117"/>
      <c r="D64" s="148"/>
      <c r="E64" s="83"/>
      <c r="F64" s="83"/>
      <c r="G64" s="138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17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17"/>
      <c r="B65" s="117"/>
      <c r="C65" s="117"/>
      <c r="D65" s="117"/>
      <c r="E65" s="83"/>
      <c r="F65" s="83"/>
      <c r="G65" s="138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17"/>
      <c r="B66" s="117"/>
      <c r="C66" s="117"/>
      <c r="D66" s="117"/>
      <c r="E66" s="106"/>
      <c r="F66" s="83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17"/>
      <c r="B67" s="117"/>
      <c r="C67" s="117"/>
      <c r="D67" s="117"/>
      <c r="E67" s="83"/>
      <c r="F67" s="83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17"/>
      <c r="B68" s="117"/>
      <c r="C68" s="117"/>
      <c r="D68" s="117"/>
      <c r="E68" s="83"/>
      <c r="F68" s="83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/>
      <c r="B69" s="117"/>
      <c r="C69" s="117"/>
      <c r="D69" s="135"/>
      <c r="E69" s="151"/>
      <c r="F69" s="83"/>
      <c r="G69" s="117"/>
      <c r="H69" s="88"/>
      <c r="I69" s="117"/>
      <c r="J69" s="117"/>
      <c r="K69" s="117"/>
      <c r="L69" s="152"/>
      <c r="M69" s="107"/>
      <c r="N69" s="117"/>
      <c r="O69" s="117"/>
      <c r="P69" s="117"/>
      <c r="Q69" s="117"/>
      <c r="R69" s="117"/>
      <c r="S69" s="117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17"/>
      <c r="B70" s="148"/>
      <c r="C70" s="117"/>
      <c r="D70" s="117"/>
      <c r="E70" s="83"/>
      <c r="F70" s="83"/>
      <c r="G70" s="117"/>
      <c r="H70" s="88"/>
      <c r="I70" s="117"/>
      <c r="J70" s="117"/>
      <c r="K70" s="117"/>
      <c r="L70" s="152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">
      <c r="A71" s="117"/>
      <c r="B71" s="148"/>
      <c r="C71" s="117"/>
      <c r="D71" s="117"/>
      <c r="E71" s="83"/>
      <c r="F71" s="83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">
      <c r="A72" s="117"/>
      <c r="B72" s="148"/>
      <c r="C72" s="117"/>
      <c r="D72" s="117"/>
      <c r="E72" s="83"/>
      <c r="F72" s="83"/>
      <c r="G72" s="117"/>
      <c r="H72" s="117"/>
      <c r="I72" s="117"/>
      <c r="J72" s="117"/>
      <c r="K72" s="117"/>
      <c r="L72" s="117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">
      <c r="A73" s="117"/>
      <c r="B73" s="148"/>
      <c r="C73" s="117"/>
      <c r="D73" s="117"/>
      <c r="E73" s="83"/>
      <c r="F73" s="83"/>
      <c r="G73" s="117"/>
      <c r="H73" s="117"/>
      <c r="I73" s="117"/>
      <c r="J73" s="117"/>
      <c r="K73" s="117"/>
      <c r="L73" s="117"/>
      <c r="M73" s="117"/>
      <c r="N73" s="117"/>
      <c r="O73" s="117"/>
      <c r="P73" s="117"/>
      <c r="Q73" s="117"/>
      <c r="R73" s="117"/>
      <c r="S73" s="117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">
      <c r="A74" s="164"/>
      <c r="B74" s="148"/>
      <c r="C74" s="117"/>
      <c r="D74" s="117"/>
      <c r="E74" s="83"/>
      <c r="F74" s="83"/>
      <c r="G74" s="117"/>
      <c r="H74" s="117"/>
      <c r="I74" s="117"/>
      <c r="J74" s="117"/>
      <c r="K74" s="117"/>
      <c r="L74" s="117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17"/>
      <c r="B75" s="148"/>
      <c r="C75" s="117"/>
      <c r="D75" s="117"/>
      <c r="E75" s="83"/>
      <c r="F75" s="83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">
      <c r="A76" s="117"/>
      <c r="B76" s="148"/>
      <c r="C76" s="117"/>
      <c r="D76" s="117"/>
      <c r="E76" s="83"/>
      <c r="F76" s="83"/>
      <c r="G76" s="117"/>
      <c r="H76" s="117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">
      <c r="A77" s="117"/>
      <c r="B77" s="148"/>
      <c r="C77" s="117"/>
      <c r="D77" s="117"/>
      <c r="E77" s="83"/>
      <c r="F77" s="83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">
      <c r="A78" s="117"/>
      <c r="B78" s="148"/>
      <c r="C78" s="117"/>
      <c r="D78" s="117"/>
      <c r="E78" s="83"/>
      <c r="F78" s="83"/>
      <c r="G78" s="117"/>
      <c r="H78" s="117"/>
      <c r="I78" s="117"/>
      <c r="J78" s="117"/>
      <c r="K78" s="117"/>
      <c r="L78" s="117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">
      <c r="A79" s="117"/>
      <c r="B79" s="148"/>
      <c r="C79" s="117"/>
      <c r="D79" s="117"/>
      <c r="E79" s="83"/>
      <c r="F79" s="83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17"/>
      <c r="B80" s="148"/>
      <c r="C80" s="117"/>
      <c r="D80" s="117"/>
      <c r="E80" s="83"/>
      <c r="F80" s="83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17"/>
      <c r="B81" s="148"/>
      <c r="C81" s="117"/>
      <c r="D81" s="117"/>
      <c r="E81" s="83"/>
      <c r="F81" s="83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">
      <c r="A82" s="117"/>
      <c r="B82" s="148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">
      <c r="A83" s="117"/>
      <c r="B83" s="148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">
      <c r="A84" s="117"/>
      <c r="B84" s="148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">
      <c r="A85" s="117"/>
      <c r="B85" s="148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">
      <c r="A86" s="117"/>
      <c r="B86" s="148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48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117"/>
      <c r="Q87" s="117"/>
      <c r="R87" s="117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17"/>
      <c r="B88" s="14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17"/>
      <c r="B89" s="148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/>
      <c r="B90" s="148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/>
      <c r="B91" s="148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117"/>
      <c r="Q91" s="117"/>
      <c r="R91" s="117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17"/>
      <c r="B92" s="148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17"/>
      <c r="B93" s="14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17"/>
      <c r="B94" s="14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">
      <c r="A95" s="117"/>
      <c r="B95" s="14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">
      <c r="A96" s="117"/>
      <c r="B96" s="14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17"/>
      <c r="B97" s="14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17"/>
      <c r="B98" s="14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/>
      <c r="B99" s="148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/>
      <c r="B100" s="148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17"/>
      <c r="B101" s="148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17"/>
      <c r="B102" s="148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/>
      <c r="B103" s="148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/>
      <c r="B104" s="148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17"/>
      <c r="B105" s="148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48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48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4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17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17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17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35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15">
      <c r="A115" s="135"/>
      <c r="B115" s="135"/>
      <c r="C115" s="135"/>
      <c r="D115" s="135"/>
      <c r="E115" s="135"/>
      <c r="F115" s="135"/>
      <c r="G115" s="135"/>
      <c r="H115" s="135"/>
      <c r="I115" s="135"/>
      <c r="J115" s="135"/>
      <c r="K115" s="135"/>
      <c r="L115" s="135"/>
      <c r="M115" s="135"/>
      <c r="N115" s="135"/>
      <c r="O115" s="135"/>
      <c r="P115" s="135"/>
      <c r="Q115" s="135"/>
      <c r="R115" s="135"/>
      <c r="S115" s="135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15">
      <c r="A116" s="135"/>
      <c r="B116" s="135"/>
      <c r="C116" s="135"/>
      <c r="D116" s="135"/>
      <c r="E116" s="135"/>
      <c r="F116" s="135"/>
      <c r="G116" s="135"/>
      <c r="H116" s="135"/>
      <c r="I116" s="135"/>
      <c r="J116" s="135"/>
      <c r="K116" s="135"/>
      <c r="L116" s="135"/>
      <c r="M116" s="135"/>
      <c r="N116" s="135"/>
      <c r="O116" s="135"/>
      <c r="P116" s="135"/>
      <c r="Q116" s="135"/>
      <c r="R116" s="135"/>
      <c r="S116" s="135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15">
      <c r="A117" s="135"/>
      <c r="B117" s="135"/>
      <c r="C117" s="135"/>
      <c r="D117" s="135"/>
      <c r="E117" s="135"/>
      <c r="F117" s="135"/>
      <c r="G117" s="135"/>
      <c r="H117" s="135"/>
      <c r="I117" s="135"/>
      <c r="J117" s="135"/>
      <c r="K117" s="135"/>
      <c r="L117" s="135"/>
      <c r="M117" s="135"/>
      <c r="N117" s="135"/>
      <c r="O117" s="135"/>
      <c r="P117" s="135"/>
      <c r="Q117" s="135"/>
      <c r="R117" s="135"/>
      <c r="S117" s="135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15">
      <c r="A118" s="135"/>
      <c r="B118" s="135"/>
      <c r="C118" s="135"/>
      <c r="D118" s="135"/>
      <c r="E118" s="135"/>
      <c r="F118" s="135"/>
      <c r="G118" s="135"/>
      <c r="H118" s="135"/>
      <c r="I118" s="135"/>
      <c r="J118" s="135"/>
      <c r="K118" s="135"/>
      <c r="L118" s="135"/>
      <c r="M118" s="135"/>
      <c r="N118" s="135"/>
      <c r="O118" s="135"/>
      <c r="P118" s="135"/>
      <c r="Q118" s="135"/>
      <c r="R118" s="135"/>
      <c r="S118" s="135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15">
      <c r="A119" s="135"/>
      <c r="B119" s="135"/>
      <c r="C119" s="135"/>
      <c r="D119" s="135"/>
      <c r="E119" s="135"/>
      <c r="F119" s="135"/>
      <c r="G119" s="135"/>
      <c r="H119" s="135"/>
      <c r="I119" s="135"/>
      <c r="J119" s="135"/>
      <c r="K119" s="135"/>
      <c r="L119" s="135"/>
      <c r="M119" s="135"/>
      <c r="N119" s="135"/>
      <c r="O119" s="135"/>
      <c r="P119" s="135"/>
      <c r="Q119" s="135"/>
      <c r="R119" s="135"/>
      <c r="S119" s="135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15">
      <c r="A120" s="135"/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15">
      <c r="A121" s="135"/>
      <c r="B121" s="135"/>
      <c r="C121" s="135"/>
      <c r="D121" s="135"/>
      <c r="E121" s="135"/>
      <c r="F121" s="135"/>
      <c r="G121" s="135"/>
      <c r="H121" s="135"/>
      <c r="I121" s="135"/>
      <c r="J121" s="135"/>
      <c r="K121" s="135"/>
      <c r="L121" s="135"/>
      <c r="M121" s="135"/>
      <c r="N121" s="135"/>
      <c r="O121" s="135"/>
      <c r="P121" s="135"/>
      <c r="Q121" s="135"/>
      <c r="R121" s="135"/>
      <c r="S121" s="135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15">
      <c r="A122" s="135"/>
      <c r="B122" s="135"/>
      <c r="C122" s="135"/>
      <c r="D122" s="135"/>
      <c r="E122" s="135"/>
      <c r="F122" s="135"/>
      <c r="G122" s="135"/>
      <c r="H122" s="135"/>
      <c r="I122" s="135"/>
      <c r="J122" s="135"/>
      <c r="K122" s="135"/>
      <c r="L122" s="135"/>
      <c r="M122" s="135"/>
      <c r="N122" s="135"/>
      <c r="O122" s="135"/>
      <c r="P122" s="135"/>
      <c r="Q122" s="135"/>
      <c r="R122" s="135"/>
      <c r="S122" s="135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15">
      <c r="A123" s="135"/>
      <c r="B123" s="135"/>
      <c r="C123" s="135"/>
      <c r="D123" s="135"/>
      <c r="E123" s="135"/>
      <c r="F123" s="135"/>
      <c r="G123" s="135"/>
      <c r="H123" s="135"/>
      <c r="I123" s="135"/>
      <c r="J123" s="135"/>
      <c r="K123" s="135"/>
      <c r="L123" s="135"/>
      <c r="M123" s="135"/>
      <c r="N123" s="135"/>
      <c r="O123" s="135"/>
      <c r="P123" s="135"/>
      <c r="Q123" s="135"/>
      <c r="R123" s="135"/>
      <c r="S123" s="135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15">
      <c r="A124" s="135"/>
      <c r="B124" s="135"/>
      <c r="C124" s="135"/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15">
      <c r="A125" s="135"/>
      <c r="B125" s="135"/>
      <c r="C125" s="135"/>
      <c r="D125" s="135"/>
      <c r="E125" s="135"/>
      <c r="F125" s="135"/>
      <c r="G125" s="135"/>
      <c r="H125" s="135"/>
      <c r="I125" s="135"/>
      <c r="J125" s="135"/>
      <c r="K125" s="135"/>
      <c r="L125" s="135"/>
      <c r="M125" s="135"/>
      <c r="N125" s="135"/>
      <c r="O125" s="135"/>
      <c r="P125" s="135"/>
      <c r="Q125" s="135"/>
      <c r="R125" s="135"/>
      <c r="S125" s="135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15">
      <c r="A126" s="135"/>
      <c r="B126" s="135"/>
      <c r="C126" s="135"/>
      <c r="D126" s="135"/>
      <c r="E126" s="135"/>
      <c r="F126" s="135"/>
      <c r="G126" s="135"/>
      <c r="H126" s="135"/>
      <c r="I126" s="135"/>
      <c r="J126" s="135"/>
      <c r="K126" s="135"/>
      <c r="L126" s="135"/>
      <c r="M126" s="135"/>
      <c r="N126" s="135"/>
      <c r="O126" s="135"/>
      <c r="P126" s="135"/>
      <c r="Q126" s="135"/>
      <c r="R126" s="135"/>
      <c r="S126" s="135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15">
      <c r="A127" s="135"/>
      <c r="B127" s="135"/>
      <c r="C127" s="135"/>
      <c r="D127" s="135"/>
      <c r="E127" s="135"/>
      <c r="F127" s="135"/>
      <c r="G127" s="135"/>
      <c r="H127" s="135"/>
      <c r="I127" s="135"/>
      <c r="J127" s="135"/>
      <c r="K127" s="135"/>
      <c r="L127" s="135"/>
      <c r="M127" s="135"/>
      <c r="N127" s="135"/>
      <c r="O127" s="135"/>
      <c r="P127" s="135"/>
      <c r="Q127" s="135"/>
      <c r="R127" s="135"/>
      <c r="S127" s="135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15">
      <c r="A128" s="135"/>
      <c r="B128" s="135"/>
      <c r="C128" s="135"/>
      <c r="D128" s="135"/>
      <c r="E128" s="135"/>
      <c r="F128" s="135"/>
      <c r="G128" s="135"/>
      <c r="H128" s="135"/>
      <c r="I128" s="135"/>
      <c r="J128" s="135"/>
      <c r="K128" s="135"/>
      <c r="L128" s="135"/>
      <c r="M128" s="135"/>
      <c r="N128" s="135"/>
      <c r="O128" s="135"/>
      <c r="P128" s="135"/>
      <c r="Q128" s="135"/>
      <c r="R128" s="135"/>
      <c r="S128" s="135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15">
      <c r="A129" s="135"/>
      <c r="B129" s="135"/>
      <c r="C129" s="135"/>
      <c r="D129" s="135"/>
      <c r="E129" s="135"/>
      <c r="F129" s="135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135"/>
      <c r="R129" s="135"/>
      <c r="S129" s="135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15">
      <c r="A130" s="135"/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15">
      <c r="A131" s="135"/>
      <c r="B131" s="135"/>
      <c r="C131" s="135"/>
      <c r="D131" s="135"/>
      <c r="E131" s="135"/>
      <c r="F131" s="135"/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35"/>
      <c r="R131" s="135"/>
      <c r="S131" s="135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15">
      <c r="A132" s="135"/>
      <c r="B132" s="135"/>
      <c r="C132" s="135"/>
      <c r="D132" s="135"/>
      <c r="E132" s="135"/>
      <c r="F132" s="135"/>
      <c r="G132" s="135"/>
      <c r="H132" s="135"/>
      <c r="I132" s="135"/>
      <c r="J132" s="135"/>
      <c r="K132" s="135"/>
      <c r="L132" s="135"/>
      <c r="M132" s="135"/>
      <c r="N132" s="135"/>
      <c r="O132" s="135"/>
      <c r="P132" s="135"/>
      <c r="Q132" s="135"/>
      <c r="R132" s="135"/>
      <c r="S132" s="135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15">
      <c r="A133" s="135"/>
      <c r="B133" s="135"/>
      <c r="C133" s="135"/>
      <c r="D133" s="135"/>
      <c r="E133" s="135"/>
      <c r="F133" s="135"/>
      <c r="G133" s="135"/>
      <c r="H133" s="135"/>
      <c r="I133" s="135"/>
      <c r="J133" s="135"/>
      <c r="K133" s="135"/>
      <c r="L133" s="135"/>
      <c r="M133" s="135"/>
      <c r="N133" s="135"/>
      <c r="O133" s="135"/>
      <c r="P133" s="135"/>
      <c r="Q133" s="135"/>
      <c r="R133" s="135"/>
      <c r="S133" s="135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15">
      <c r="A134" s="135"/>
      <c r="B134" s="135"/>
      <c r="C134" s="135"/>
      <c r="D134" s="135"/>
      <c r="E134" s="135"/>
      <c r="F134" s="135"/>
      <c r="G134" s="135"/>
      <c r="H134" s="135"/>
      <c r="I134" s="135"/>
      <c r="J134" s="135"/>
      <c r="K134" s="135"/>
      <c r="L134" s="135"/>
      <c r="M134" s="135"/>
      <c r="N134" s="135"/>
      <c r="O134" s="135"/>
      <c r="P134" s="135"/>
      <c r="Q134" s="135"/>
      <c r="R134" s="135"/>
      <c r="S134" s="135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15">
      <c r="A135" s="135"/>
      <c r="B135" s="135"/>
      <c r="C135" s="135"/>
      <c r="D135" s="135"/>
      <c r="E135" s="135"/>
      <c r="F135" s="135"/>
      <c r="G135" s="135"/>
      <c r="H135" s="135"/>
      <c r="I135" s="135"/>
      <c r="J135" s="135"/>
      <c r="K135" s="135"/>
      <c r="L135" s="135"/>
      <c r="M135" s="135"/>
      <c r="N135" s="135"/>
      <c r="O135" s="135"/>
      <c r="P135" s="135"/>
      <c r="Q135" s="135"/>
      <c r="R135" s="135"/>
      <c r="S135" s="135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15">
      <c r="A136" s="135"/>
      <c r="B136" s="135"/>
      <c r="C136" s="135"/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/>
      <c r="O136" s="135"/>
      <c r="P136" s="135"/>
      <c r="Q136" s="135"/>
      <c r="R136" s="135"/>
      <c r="S136" s="135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15">
      <c r="A137" s="135"/>
      <c r="B137" s="135"/>
      <c r="C137" s="135"/>
      <c r="D137" s="135"/>
      <c r="E137" s="135"/>
      <c r="F137" s="135"/>
      <c r="G137" s="135"/>
      <c r="H137" s="135"/>
      <c r="I137" s="135"/>
      <c r="J137" s="135"/>
      <c r="K137" s="135"/>
      <c r="L137" s="135"/>
      <c r="M137" s="135"/>
      <c r="N137" s="135"/>
      <c r="O137" s="135"/>
      <c r="P137" s="135"/>
      <c r="Q137" s="135"/>
      <c r="R137" s="135"/>
      <c r="S137" s="135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15">
      <c r="A138" s="135"/>
      <c r="B138" s="135"/>
      <c r="C138" s="135"/>
      <c r="D138" s="135"/>
      <c r="E138" s="135"/>
      <c r="F138" s="135"/>
      <c r="G138" s="135"/>
      <c r="H138" s="135"/>
      <c r="I138" s="135"/>
      <c r="J138" s="135"/>
      <c r="K138" s="135"/>
      <c r="L138" s="135"/>
      <c r="M138" s="135"/>
      <c r="N138" s="135"/>
      <c r="O138" s="135"/>
      <c r="P138" s="135"/>
      <c r="Q138" s="135"/>
      <c r="R138" s="135"/>
      <c r="S138" s="135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15">
      <c r="A139" s="135"/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15">
      <c r="A140" s="135"/>
      <c r="B140" s="135"/>
      <c r="C140" s="135"/>
      <c r="D140" s="135"/>
      <c r="E140" s="135"/>
      <c r="F140" s="135"/>
      <c r="G140" s="135"/>
      <c r="H140" s="135"/>
      <c r="I140" s="135"/>
      <c r="J140" s="135"/>
      <c r="K140" s="135"/>
      <c r="L140" s="135"/>
      <c r="M140" s="135"/>
      <c r="N140" s="135"/>
      <c r="O140" s="135"/>
      <c r="P140" s="135"/>
      <c r="Q140" s="135"/>
      <c r="R140" s="135"/>
      <c r="S140" s="135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15">
      <c r="A141" s="135"/>
      <c r="B141" s="135"/>
      <c r="C141" s="135"/>
      <c r="D141" s="135"/>
      <c r="E141" s="135"/>
      <c r="F141" s="135"/>
      <c r="G141" s="135"/>
      <c r="H141" s="135"/>
      <c r="I141" s="135"/>
      <c r="J141" s="135"/>
      <c r="K141" s="135"/>
      <c r="L141" s="135"/>
      <c r="M141" s="135"/>
      <c r="N141" s="135"/>
      <c r="O141" s="135"/>
      <c r="P141" s="135"/>
      <c r="Q141" s="135"/>
      <c r="R141" s="135"/>
      <c r="S141" s="135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15">
      <c r="A142" s="135"/>
      <c r="B142" s="135"/>
      <c r="C142" s="135"/>
      <c r="D142" s="135"/>
      <c r="E142" s="135"/>
      <c r="F142" s="135"/>
      <c r="G142" s="135"/>
      <c r="H142" s="135"/>
      <c r="I142" s="135"/>
      <c r="J142" s="135"/>
      <c r="K142" s="135"/>
      <c r="L142" s="135"/>
      <c r="M142" s="135"/>
      <c r="N142" s="135"/>
      <c r="O142" s="135"/>
      <c r="P142" s="135"/>
      <c r="Q142" s="135"/>
      <c r="R142" s="135"/>
      <c r="S142" s="135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15">
      <c r="A143" s="135"/>
      <c r="B143" s="135"/>
      <c r="C143" s="135"/>
      <c r="D143" s="135"/>
      <c r="E143" s="135"/>
      <c r="F143" s="135"/>
      <c r="G143" s="135"/>
      <c r="H143" s="135"/>
      <c r="I143" s="135"/>
      <c r="J143" s="135"/>
      <c r="K143" s="135"/>
      <c r="L143" s="135"/>
      <c r="M143" s="135"/>
      <c r="N143" s="135"/>
      <c r="O143" s="135"/>
      <c r="P143" s="135"/>
      <c r="Q143" s="135"/>
      <c r="R143" s="135"/>
      <c r="S143" s="135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15">
      <c r="A144" s="135"/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15">
      <c r="A145" s="135"/>
      <c r="B145" s="135"/>
      <c r="C145" s="135"/>
      <c r="D145" s="135"/>
      <c r="E145" s="135"/>
      <c r="F145" s="135"/>
      <c r="G145" s="135"/>
      <c r="H145" s="135"/>
      <c r="I145" s="135"/>
      <c r="J145" s="135"/>
      <c r="K145" s="135"/>
      <c r="L145" s="135"/>
      <c r="M145" s="135"/>
      <c r="N145" s="135"/>
      <c r="O145" s="135"/>
      <c r="P145" s="135"/>
      <c r="Q145" s="135"/>
      <c r="R145" s="135"/>
      <c r="S145" s="135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15">
      <c r="A146" s="135"/>
      <c r="B146" s="135"/>
      <c r="C146" s="135"/>
      <c r="D146" s="135"/>
      <c r="E146" s="135"/>
      <c r="F146" s="135"/>
      <c r="G146" s="135"/>
      <c r="H146" s="135"/>
      <c r="I146" s="135"/>
      <c r="J146" s="135"/>
      <c r="K146" s="135"/>
      <c r="L146" s="135"/>
      <c r="M146" s="135"/>
      <c r="N146" s="135"/>
      <c r="O146" s="135"/>
      <c r="P146" s="135"/>
      <c r="Q146" s="135"/>
      <c r="R146" s="135"/>
      <c r="S146" s="135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15">
      <c r="A147" s="135"/>
      <c r="B147" s="135"/>
      <c r="C147" s="135"/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15">
      <c r="A148" s="135"/>
      <c r="B148" s="135"/>
      <c r="C148" s="135"/>
      <c r="D148" s="135"/>
      <c r="E148" s="135"/>
      <c r="F148" s="135"/>
      <c r="G148" s="135"/>
      <c r="H148" s="135"/>
      <c r="I148" s="135"/>
      <c r="J148" s="135"/>
      <c r="K148" s="135"/>
      <c r="L148" s="135"/>
      <c r="M148" s="135"/>
      <c r="N148" s="135"/>
      <c r="O148" s="135"/>
      <c r="P148" s="135"/>
      <c r="Q148" s="135"/>
      <c r="R148" s="135"/>
      <c r="S148" s="135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15">
      <c r="A149" s="13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15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15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15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15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15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15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15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21:E2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B58B2-3572-4080-8300-E6D2BEC1B2AE}">
  <dimension ref="A1:BE503"/>
  <sheetViews>
    <sheetView showGridLines="0" topLeftCell="A43" zoomScale="80" zoomScaleNormal="80" workbookViewId="0">
      <selection activeCell="A43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480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726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142213330.25999999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44938</v>
      </c>
      <c r="C4" s="119"/>
      <c r="D4" s="119"/>
      <c r="E4" s="174"/>
      <c r="F4" s="119"/>
      <c r="G4" s="119"/>
      <c r="H4" s="125">
        <f>+E96</f>
        <v>174287408.47673422</v>
      </c>
      <c r="I4" s="126" t="s">
        <v>438</v>
      </c>
      <c r="J4" s="119"/>
      <c r="K4" s="127" t="s">
        <v>439</v>
      </c>
      <c r="L4" s="128">
        <v>0.82627725605963875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80">
        <f>(H4*L4/H3-1)*L3/(B3-B4)</f>
        <v>5.8299999951335016E-2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24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0" t="s">
        <v>444</v>
      </c>
      <c r="C8" s="181"/>
      <c r="D8" s="181"/>
      <c r="E8" s="182"/>
      <c r="F8" s="117"/>
      <c r="G8" s="138"/>
      <c r="H8" s="135"/>
      <c r="I8" s="180"/>
      <c r="J8" s="181"/>
      <c r="K8" s="181"/>
      <c r="L8" s="182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497</v>
      </c>
      <c r="B10" s="142">
        <v>44999</v>
      </c>
      <c r="C10" s="142">
        <v>45029</v>
      </c>
      <c r="D10" s="81">
        <v>463000</v>
      </c>
      <c r="E10" s="82">
        <v>464368.75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498</v>
      </c>
      <c r="B11" s="142">
        <v>44938</v>
      </c>
      <c r="C11" s="142">
        <v>45211</v>
      </c>
      <c r="D11" s="81">
        <v>14801000</v>
      </c>
      <c r="E11" s="82">
        <v>14977429.34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499</v>
      </c>
      <c r="B12" s="142">
        <v>44938</v>
      </c>
      <c r="C12" s="142">
        <v>45211</v>
      </c>
      <c r="D12" s="81">
        <v>2030840</v>
      </c>
      <c r="E12" s="82">
        <v>2038927.66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727</v>
      </c>
      <c r="B13" s="142">
        <v>44938</v>
      </c>
      <c r="C13" s="142">
        <v>45029</v>
      </c>
      <c r="D13" s="81">
        <v>6079862.5099999998</v>
      </c>
      <c r="E13" s="82">
        <v>6114824.1799999997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728</v>
      </c>
      <c r="B14" s="142">
        <v>44938</v>
      </c>
      <c r="C14" s="142">
        <v>45211</v>
      </c>
      <c r="D14" s="81">
        <v>6664000</v>
      </c>
      <c r="E14" s="82">
        <v>6734497.5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500</v>
      </c>
      <c r="B15" s="142">
        <v>44938</v>
      </c>
      <c r="C15" s="142">
        <v>45029</v>
      </c>
      <c r="D15" s="81">
        <v>3590450</v>
      </c>
      <c r="E15" s="82">
        <v>3635215.02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501</v>
      </c>
      <c r="B16" s="142">
        <v>44938</v>
      </c>
      <c r="C16" s="142">
        <v>45029</v>
      </c>
      <c r="D16" s="81">
        <v>153600</v>
      </c>
      <c r="E16" s="82">
        <v>155671.81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502</v>
      </c>
      <c r="B17" s="142">
        <v>44938</v>
      </c>
      <c r="C17" s="142">
        <v>45029</v>
      </c>
      <c r="D17" s="81">
        <v>281200</v>
      </c>
      <c r="E17" s="82">
        <v>284992.92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503</v>
      </c>
      <c r="B18" s="142">
        <v>44938</v>
      </c>
      <c r="C18" s="142">
        <v>45211</v>
      </c>
      <c r="D18" s="81">
        <v>8573000</v>
      </c>
      <c r="E18" s="82">
        <v>8686052.4800000004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729</v>
      </c>
      <c r="B19" s="142">
        <v>45015</v>
      </c>
      <c r="C19" s="142">
        <v>45120</v>
      </c>
      <c r="D19" s="81">
        <v>6874000</v>
      </c>
      <c r="E19" s="82">
        <v>6875147.1600000001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730</v>
      </c>
      <c r="B20" s="142">
        <v>45015</v>
      </c>
      <c r="C20" s="142">
        <v>45120</v>
      </c>
      <c r="D20" s="81">
        <v>14995000</v>
      </c>
      <c r="E20" s="82">
        <v>14997500.99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504</v>
      </c>
      <c r="B21" s="142">
        <v>44938</v>
      </c>
      <c r="C21" s="142">
        <v>45029</v>
      </c>
      <c r="D21" s="81">
        <v>313200</v>
      </c>
      <c r="E21" s="82">
        <v>317424.55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505</v>
      </c>
      <c r="B22" s="142">
        <v>44938</v>
      </c>
      <c r="C22" s="142">
        <v>45029</v>
      </c>
      <c r="D22" s="81">
        <v>820140.4</v>
      </c>
      <c r="E22" s="82">
        <v>829852.22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506</v>
      </c>
      <c r="B23" s="142">
        <v>44994</v>
      </c>
      <c r="C23" s="142">
        <v>45029</v>
      </c>
      <c r="D23" s="81">
        <v>434500</v>
      </c>
      <c r="E23" s="82">
        <v>436138.04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507</v>
      </c>
      <c r="B24" s="142">
        <v>44938</v>
      </c>
      <c r="C24" s="142">
        <v>45029</v>
      </c>
      <c r="D24" s="81">
        <v>159464.70000000001</v>
      </c>
      <c r="E24" s="82">
        <v>161353.03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731</v>
      </c>
      <c r="B25" s="142">
        <v>44938</v>
      </c>
      <c r="C25" s="142">
        <v>45211</v>
      </c>
      <c r="D25" s="81">
        <v>30486000</v>
      </c>
      <c r="E25" s="82">
        <v>30707557.84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508</v>
      </c>
      <c r="B26" s="142">
        <v>44994</v>
      </c>
      <c r="C26" s="142">
        <v>45029</v>
      </c>
      <c r="D26" s="81">
        <v>307750</v>
      </c>
      <c r="E26" s="82">
        <v>308966.62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509</v>
      </c>
      <c r="B27" s="142">
        <v>44994</v>
      </c>
      <c r="C27" s="142">
        <v>45029</v>
      </c>
      <c r="D27" s="81">
        <v>1879750</v>
      </c>
      <c r="E27" s="82">
        <v>1886893.99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510</v>
      </c>
      <c r="B28" s="142">
        <v>44994</v>
      </c>
      <c r="C28" s="142">
        <v>45029</v>
      </c>
      <c r="D28" s="81">
        <v>858250</v>
      </c>
      <c r="E28" s="82">
        <v>861698.11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511</v>
      </c>
      <c r="B29" s="142">
        <v>44938</v>
      </c>
      <c r="C29" s="142">
        <v>45029</v>
      </c>
      <c r="D29" s="81">
        <v>674500</v>
      </c>
      <c r="E29" s="82">
        <v>682764.31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512</v>
      </c>
      <c r="B30" s="142">
        <v>44938</v>
      </c>
      <c r="C30" s="142">
        <v>45029</v>
      </c>
      <c r="D30" s="81">
        <v>159464.70000000001</v>
      </c>
      <c r="E30" s="82">
        <v>161353.03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513</v>
      </c>
      <c r="B31" s="142">
        <v>44938</v>
      </c>
      <c r="C31" s="142">
        <v>45211</v>
      </c>
      <c r="D31" s="81">
        <v>28930000</v>
      </c>
      <c r="E31" s="82">
        <v>29318613.550000001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514</v>
      </c>
      <c r="B32" s="142">
        <v>44938</v>
      </c>
      <c r="C32" s="142">
        <v>45211</v>
      </c>
      <c r="D32" s="81">
        <v>10090400</v>
      </c>
      <c r="E32" s="82">
        <v>10222284.02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515</v>
      </c>
      <c r="B33" s="142">
        <v>44938</v>
      </c>
      <c r="C33" s="142">
        <v>45211</v>
      </c>
      <c r="D33" s="81">
        <v>2704800</v>
      </c>
      <c r="E33" s="82">
        <v>2740839.17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516</v>
      </c>
      <c r="B34" s="142">
        <v>44938</v>
      </c>
      <c r="C34" s="142">
        <v>45211</v>
      </c>
      <c r="D34" s="81">
        <v>606200</v>
      </c>
      <c r="E34" s="82">
        <v>614289.36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517</v>
      </c>
      <c r="B35" s="142">
        <v>44994</v>
      </c>
      <c r="C35" s="142">
        <v>45029</v>
      </c>
      <c r="D35" s="81">
        <v>548250</v>
      </c>
      <c r="E35" s="82">
        <v>550338.5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518</v>
      </c>
      <c r="B36" s="142">
        <v>44952</v>
      </c>
      <c r="C36" s="165" t="s">
        <v>482</v>
      </c>
      <c r="D36" s="81">
        <v>6588063.0899999999</v>
      </c>
      <c r="E36" s="82">
        <v>6598004.3799999999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732</v>
      </c>
      <c r="B37" s="142">
        <v>44937</v>
      </c>
      <c r="C37" s="142">
        <v>45029</v>
      </c>
      <c r="D37" s="81">
        <v>4397400</v>
      </c>
      <c r="E37" s="82">
        <v>4436461.51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519</v>
      </c>
      <c r="B38" s="142">
        <v>44937</v>
      </c>
      <c r="C38" s="142">
        <v>45029</v>
      </c>
      <c r="D38" s="81">
        <v>5359300</v>
      </c>
      <c r="E38" s="82">
        <v>5408731.1500000004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733</v>
      </c>
      <c r="B39" s="142">
        <v>44937</v>
      </c>
      <c r="C39" s="142">
        <v>45029</v>
      </c>
      <c r="D39" s="81">
        <v>2215400</v>
      </c>
      <c r="E39" s="82">
        <v>2244955.2999999998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734</v>
      </c>
      <c r="B40" s="142">
        <v>44938</v>
      </c>
      <c r="C40" s="142">
        <v>45029</v>
      </c>
      <c r="D40" s="81">
        <v>1306500</v>
      </c>
      <c r="E40" s="82">
        <v>1312068.6299999999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735</v>
      </c>
      <c r="B41" s="142">
        <v>45001</v>
      </c>
      <c r="C41" s="142">
        <v>45029</v>
      </c>
      <c r="D41" s="81">
        <v>613800</v>
      </c>
      <c r="E41" s="82">
        <v>615348.06999999995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736</v>
      </c>
      <c r="B42" s="142">
        <v>45001</v>
      </c>
      <c r="C42" s="142">
        <v>45029</v>
      </c>
      <c r="D42" s="81">
        <v>305200</v>
      </c>
      <c r="E42" s="82">
        <v>305976.93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520</v>
      </c>
      <c r="B43" s="142">
        <v>44938</v>
      </c>
      <c r="C43" s="142">
        <v>45029</v>
      </c>
      <c r="D43" s="81">
        <v>175600</v>
      </c>
      <c r="E43" s="82">
        <v>177922.9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521</v>
      </c>
      <c r="B44" s="142">
        <v>44938</v>
      </c>
      <c r="C44" s="142">
        <v>45029</v>
      </c>
      <c r="D44" s="81">
        <v>59800</v>
      </c>
      <c r="E44" s="82">
        <v>60545.71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425</v>
      </c>
      <c r="B45" s="142">
        <v>45016</v>
      </c>
      <c r="C45" s="142">
        <v>45016</v>
      </c>
      <c r="D45" s="81">
        <v>0</v>
      </c>
      <c r="E45" s="82">
        <v>0</v>
      </c>
      <c r="F45" s="83"/>
      <c r="G45" s="84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423</v>
      </c>
      <c r="B46" s="144">
        <v>45016</v>
      </c>
      <c r="C46" s="142">
        <v>45016</v>
      </c>
      <c r="D46" s="81">
        <v>15549215.029999999</v>
      </c>
      <c r="E46" s="81">
        <v>15549215.029999999</v>
      </c>
      <c r="F46" s="83"/>
      <c r="G46" s="138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/>
      <c r="B47" s="117"/>
      <c r="C47" s="117"/>
      <c r="D47" s="117"/>
      <c r="E47" s="83"/>
      <c r="F47" s="83"/>
      <c r="G47" s="138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tr">
        <f>"MMF Unpaid Int Due to "&amp;MONTH($B$3)&amp;"/"&amp;DAY($B$3)</f>
        <v>MMF Unpaid Int Due to 3/31</v>
      </c>
      <c r="B48" s="117"/>
      <c r="C48" s="117" t="s">
        <v>450</v>
      </c>
      <c r="D48" s="145">
        <v>11848.6</v>
      </c>
      <c r="E48" s="85">
        <v>11848.6</v>
      </c>
      <c r="F48" s="83"/>
      <c r="G48" s="138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tr">
        <f>"MMF Unpaid Int Due to "&amp;MONTH($B$3)&amp;"/"&amp;DAY($B$3)</f>
        <v>MMF Unpaid Int Due to 3/31</v>
      </c>
      <c r="B49" s="117"/>
      <c r="C49" s="117" t="s">
        <v>451</v>
      </c>
      <c r="D49" s="145">
        <v>41.43</v>
      </c>
      <c r="E49" s="85">
        <v>41.43</v>
      </c>
      <c r="F49" s="83"/>
      <c r="G49" s="138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452</v>
      </c>
      <c r="B50" s="117"/>
      <c r="C50" s="117" t="s">
        <v>452</v>
      </c>
      <c r="D50" s="145">
        <v>0</v>
      </c>
      <c r="E50" s="85">
        <v>0</v>
      </c>
      <c r="F50" s="83"/>
      <c r="G50" s="138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tr">
        <f>"MMF Unpaid Int Due to "&amp;MONTH($B$3)&amp;"/"&amp;DAY($B$3)</f>
        <v>MMF Unpaid Int Due to 3/31</v>
      </c>
      <c r="B51" s="117"/>
      <c r="C51" s="117" t="s">
        <v>453</v>
      </c>
      <c r="D51" s="145">
        <v>28475.360000000001</v>
      </c>
      <c r="E51" s="85">
        <v>28475.360000000001</v>
      </c>
      <c r="F51" s="83"/>
      <c r="G51" s="138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46" t="str">
        <f>"MMF Unpaid Int Due to "&amp;MONTH($B$3)&amp;"/"&amp;DAY($B$3)</f>
        <v>MMF Unpaid Int Due to 3/31</v>
      </c>
      <c r="B52" s="146"/>
      <c r="C52" s="146" t="s">
        <v>454</v>
      </c>
      <c r="D52" s="147">
        <v>190.21</v>
      </c>
      <c r="E52" s="86">
        <v>190.21</v>
      </c>
      <c r="F52" s="83"/>
      <c r="G52" s="138"/>
      <c r="H52" s="146"/>
      <c r="I52" s="117"/>
      <c r="J52" s="117"/>
      <c r="K52" s="117"/>
      <c r="L52" s="87"/>
      <c r="M52" s="117"/>
      <c r="N52" s="117"/>
      <c r="O52" s="117"/>
      <c r="P52" s="117"/>
      <c r="Q52" s="117"/>
      <c r="R52" s="117"/>
      <c r="S52" s="148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49" t="s">
        <v>455</v>
      </c>
      <c r="B53" s="149"/>
      <c r="C53" s="149"/>
      <c r="D53" s="149"/>
      <c r="E53" s="88">
        <f>SUM(E10:E52)</f>
        <v>181514779.36000004</v>
      </c>
      <c r="F53" s="88"/>
      <c r="G53" s="150"/>
      <c r="H53" s="149"/>
      <c r="I53" s="149"/>
      <c r="J53" s="149"/>
      <c r="K53" s="149"/>
      <c r="L53" s="88"/>
      <c r="M53" s="149"/>
      <c r="N53" s="149"/>
      <c r="O53" s="117"/>
      <c r="P53" s="117"/>
      <c r="Q53" s="117"/>
      <c r="R53" s="117"/>
      <c r="S53" s="148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49"/>
      <c r="B54" s="149"/>
      <c r="C54" s="149"/>
      <c r="D54" s="149"/>
      <c r="E54" s="88"/>
      <c r="F54" s="88"/>
      <c r="G54" s="150"/>
      <c r="H54" s="149"/>
      <c r="I54" s="149"/>
      <c r="J54" s="149"/>
      <c r="K54" s="149"/>
      <c r="L54" s="88"/>
      <c r="M54" s="149"/>
      <c r="N54" s="149"/>
      <c r="O54" s="117"/>
      <c r="P54" s="117"/>
      <c r="Q54" s="117"/>
      <c r="R54" s="117"/>
      <c r="S54" s="148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49"/>
      <c r="B55" s="180" t="s">
        <v>456</v>
      </c>
      <c r="C55" s="181"/>
      <c r="D55" s="181"/>
      <c r="E55" s="182"/>
      <c r="F55" s="88"/>
      <c r="G55" s="150"/>
      <c r="H55" s="149"/>
      <c r="I55" s="149"/>
      <c r="J55" s="149"/>
      <c r="K55" s="149"/>
      <c r="L55" s="88"/>
      <c r="M55" s="149"/>
      <c r="N55" s="149"/>
      <c r="O55" s="117"/>
      <c r="P55" s="117"/>
      <c r="Q55" s="117"/>
      <c r="R55" s="117"/>
      <c r="S55" s="148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39" t="s">
        <v>445</v>
      </c>
      <c r="B56" s="139" t="s">
        <v>2</v>
      </c>
      <c r="C56" s="139" t="s">
        <v>3</v>
      </c>
      <c r="D56" s="139" t="s">
        <v>457</v>
      </c>
      <c r="E56" s="139" t="s">
        <v>458</v>
      </c>
      <c r="F56" s="135"/>
      <c r="G56" s="138"/>
      <c r="H56" s="135"/>
      <c r="I56" s="135"/>
      <c r="J56" s="135"/>
      <c r="K56" s="135"/>
      <c r="L56" s="135"/>
      <c r="M56" s="117"/>
      <c r="N56" s="117"/>
      <c r="O56" s="117"/>
      <c r="P56" s="117"/>
      <c r="Q56" s="117"/>
      <c r="R56" s="117"/>
      <c r="S56" s="148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">
        <v>422</v>
      </c>
      <c r="B57" s="135"/>
      <c r="C57" s="142">
        <f>$B$3</f>
        <v>45016</v>
      </c>
      <c r="D57" s="81">
        <v>0</v>
      </c>
      <c r="E57" s="81">
        <v>0</v>
      </c>
      <c r="F57" s="135"/>
      <c r="G57" s="138"/>
      <c r="H57" s="151"/>
      <c r="I57" s="135"/>
      <c r="J57" s="135"/>
      <c r="K57" s="135"/>
      <c r="L57" s="135"/>
      <c r="M57" s="117"/>
      <c r="N57" s="117"/>
      <c r="O57" s="117"/>
      <c r="P57" s="117"/>
      <c r="Q57" s="117"/>
      <c r="R57" s="117"/>
      <c r="S57" s="148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421</v>
      </c>
      <c r="B58" s="135"/>
      <c r="C58" s="142">
        <f>$B$3</f>
        <v>45016</v>
      </c>
      <c r="D58" s="81">
        <v>64677.7</v>
      </c>
      <c r="E58" s="81">
        <v>64677.7</v>
      </c>
      <c r="F58" s="135"/>
      <c r="G58" s="138"/>
      <c r="H58" s="151"/>
      <c r="I58" s="135"/>
      <c r="J58" s="135"/>
      <c r="K58" s="135"/>
      <c r="L58" s="135"/>
      <c r="M58" s="117"/>
      <c r="N58" s="117"/>
      <c r="O58" s="117"/>
      <c r="P58" s="117"/>
      <c r="Q58" s="117"/>
      <c r="R58" s="117"/>
      <c r="S58" s="148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">
        <v>459</v>
      </c>
      <c r="B59" s="135"/>
      <c r="C59" s="142">
        <f>$B$3</f>
        <v>45016</v>
      </c>
      <c r="D59" s="81">
        <v>16629.7</v>
      </c>
      <c r="E59" s="81">
        <v>16629.7</v>
      </c>
      <c r="F59" s="135"/>
      <c r="G59" s="138"/>
      <c r="H59" s="151"/>
      <c r="I59" s="135"/>
      <c r="J59" s="135"/>
      <c r="K59" s="135"/>
      <c r="L59" s="135"/>
      <c r="M59" s="117"/>
      <c r="N59" s="117"/>
      <c r="O59" s="117"/>
      <c r="P59" s="117"/>
      <c r="Q59" s="117"/>
      <c r="R59" s="117"/>
      <c r="S59" s="148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17" t="s">
        <v>460</v>
      </c>
      <c r="B60" s="135"/>
      <c r="C60" s="142">
        <f>$B$3</f>
        <v>45016</v>
      </c>
      <c r="D60" s="81">
        <v>2301042.42</v>
      </c>
      <c r="E60" s="81">
        <v>2301042.42</v>
      </c>
      <c r="F60" s="135"/>
      <c r="G60" s="138"/>
      <c r="H60" s="151"/>
      <c r="I60" s="135"/>
      <c r="J60" s="135"/>
      <c r="K60" s="135"/>
      <c r="L60" s="135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17" t="s">
        <v>461</v>
      </c>
      <c r="B61" s="135"/>
      <c r="C61" s="142">
        <f>$B$3</f>
        <v>45016</v>
      </c>
      <c r="D61" s="81">
        <v>10838497.7089161</v>
      </c>
      <c r="E61" s="81">
        <v>10838497.7089161</v>
      </c>
      <c r="F61" s="135"/>
      <c r="G61" s="138"/>
      <c r="H61" s="151"/>
      <c r="I61" s="135"/>
      <c r="J61" s="135"/>
      <c r="K61" s="135"/>
      <c r="L61" s="135"/>
      <c r="M61" s="117"/>
      <c r="N61" s="117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49" t="s">
        <v>462</v>
      </c>
      <c r="B62" s="149"/>
      <c r="C62" s="149"/>
      <c r="D62" s="149"/>
      <c r="E62" s="88">
        <f>SUM(E57:E61)</f>
        <v>13220847.5289161</v>
      </c>
      <c r="F62" s="83"/>
      <c r="G62" s="138"/>
      <c r="H62" s="117"/>
      <c r="I62" s="117"/>
      <c r="J62" s="117"/>
      <c r="K62" s="117"/>
      <c r="L62" s="152"/>
      <c r="M62" s="117"/>
      <c r="N62" s="117"/>
      <c r="O62" s="117"/>
      <c r="P62" s="117"/>
      <c r="Q62" s="117"/>
      <c r="R62" s="117"/>
      <c r="S62" s="117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thickBot="1" x14ac:dyDescent="0.25">
      <c r="A63" s="149"/>
      <c r="B63" s="149"/>
      <c r="C63" s="149"/>
      <c r="D63" s="149"/>
      <c r="E63" s="88"/>
      <c r="F63" s="83"/>
      <c r="G63" s="138"/>
      <c r="H63" s="117"/>
      <c r="I63" s="117"/>
      <c r="J63" s="117"/>
      <c r="K63" s="117"/>
      <c r="L63" s="152"/>
      <c r="M63" s="117"/>
      <c r="N63" s="117"/>
      <c r="O63" s="117"/>
      <c r="P63" s="117"/>
      <c r="Q63" s="117"/>
      <c r="R63" s="117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thickBot="1" x14ac:dyDescent="0.25">
      <c r="A64" s="149" t="s">
        <v>463</v>
      </c>
      <c r="B64" s="149"/>
      <c r="C64" s="149"/>
      <c r="D64" s="149"/>
      <c r="E64" s="89">
        <f>E53+E62</f>
        <v>194735626.88891613</v>
      </c>
      <c r="F64" s="83"/>
      <c r="G64" s="138"/>
      <c r="H64" s="149"/>
      <c r="I64" s="149"/>
      <c r="J64" s="149"/>
      <c r="K64" s="149"/>
      <c r="L64" s="89"/>
      <c r="M64" s="117"/>
      <c r="N64" s="117"/>
      <c r="O64" s="117"/>
      <c r="P64" s="117"/>
      <c r="Q64" s="117"/>
      <c r="R64" s="117"/>
      <c r="S64" s="117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thickBot="1" x14ac:dyDescent="0.25">
      <c r="A65" s="153"/>
      <c r="B65" s="153"/>
      <c r="C65" s="153"/>
      <c r="D65" s="153"/>
      <c r="E65" s="90"/>
      <c r="F65" s="91"/>
      <c r="G65" s="154"/>
      <c r="H65" s="155"/>
      <c r="I65" s="155"/>
      <c r="J65" s="155"/>
      <c r="K65" s="155"/>
      <c r="L65" s="156"/>
      <c r="M65" s="155"/>
      <c r="N65" s="155"/>
      <c r="O65" s="155"/>
      <c r="P65" s="155"/>
      <c r="Q65" s="155"/>
      <c r="R65" s="155"/>
      <c r="S65" s="155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thickTop="1" x14ac:dyDescent="0.2">
      <c r="A66" s="149"/>
      <c r="B66" s="149"/>
      <c r="C66" s="149"/>
      <c r="D66" s="149"/>
      <c r="E66" s="92"/>
      <c r="F66" s="83"/>
      <c r="G66" s="138"/>
      <c r="H66" s="117"/>
      <c r="I66" s="117"/>
      <c r="J66" s="117"/>
      <c r="K66" s="117"/>
      <c r="L66" s="152"/>
      <c r="M66" s="117"/>
      <c r="N66" s="117"/>
      <c r="O66" s="117"/>
      <c r="P66" s="117"/>
      <c r="Q66" s="117"/>
      <c r="R66" s="117"/>
      <c r="S66" s="117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34" t="s">
        <v>464</v>
      </c>
      <c r="B67" s="149"/>
      <c r="C67" s="149"/>
      <c r="D67" s="149"/>
      <c r="E67" s="92"/>
      <c r="F67" s="83"/>
      <c r="G67" s="138"/>
      <c r="H67" s="134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49"/>
      <c r="B68" s="149"/>
      <c r="C68" s="149"/>
      <c r="D68" s="149"/>
      <c r="E68" s="92"/>
      <c r="F68" s="83"/>
      <c r="G68" s="138"/>
      <c r="H68" s="149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39" t="str">
        <f>"Accruals since "&amp;MONTH(B5)&amp;"/"&amp;DAY(B5)</f>
        <v>Accruals since 3/21</v>
      </c>
      <c r="B69" s="146" t="s">
        <v>465</v>
      </c>
      <c r="C69" s="139"/>
      <c r="D69" s="139"/>
      <c r="E69" s="139" t="s">
        <v>457</v>
      </c>
      <c r="F69" s="83"/>
      <c r="G69" s="138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5">
      <c r="A70" s="117" t="s">
        <v>466</v>
      </c>
      <c r="B70" s="93">
        <v>2139.46</v>
      </c>
      <c r="C70" s="149"/>
      <c r="D70" s="149"/>
      <c r="E70" s="83">
        <f>+B70*($B$3-$B$5)</f>
        <v>21394.6</v>
      </c>
      <c r="F70" s="83"/>
      <c r="G70" s="138"/>
      <c r="H70" s="117"/>
      <c r="I70" s="117"/>
      <c r="J70" s="135"/>
      <c r="K70" s="117"/>
      <c r="L70" s="94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5">
      <c r="A71" s="117" t="s">
        <v>467</v>
      </c>
      <c r="B71" s="93">
        <v>-99.7544518083334</v>
      </c>
      <c r="C71" s="149"/>
      <c r="D71" s="149"/>
      <c r="E71" s="83">
        <f t="shared" ref="E71:E77" si="0">+B71*($B$3-$B$5)</f>
        <v>-997.54451808333397</v>
      </c>
      <c r="F71" s="83"/>
      <c r="G71" s="138"/>
      <c r="H71" s="117"/>
      <c r="I71" s="117"/>
      <c r="J71" s="135"/>
      <c r="K71" s="117"/>
      <c r="L71" s="94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5">
      <c r="A72" s="117" t="s">
        <v>468</v>
      </c>
      <c r="B72" s="93">
        <v>0</v>
      </c>
      <c r="C72" s="149"/>
      <c r="D72" s="149"/>
      <c r="E72" s="95">
        <f>+B72</f>
        <v>0</v>
      </c>
      <c r="F72" s="83"/>
      <c r="G72" s="138"/>
      <c r="H72" s="117"/>
      <c r="I72" s="117"/>
      <c r="J72" s="135"/>
      <c r="K72" s="117"/>
      <c r="L72" s="94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5">
      <c r="A73" s="117" t="s">
        <v>469</v>
      </c>
      <c r="B73" s="158">
        <v>120.28</v>
      </c>
      <c r="C73" s="149"/>
      <c r="D73" s="149"/>
      <c r="E73" s="83">
        <f t="shared" si="0"/>
        <v>1202.8</v>
      </c>
      <c r="F73" s="83"/>
      <c r="G73" s="138"/>
      <c r="H73" s="117"/>
      <c r="I73" s="152"/>
      <c r="J73" s="151"/>
      <c r="K73" s="94"/>
      <c r="L73" s="96"/>
      <c r="M73" s="157"/>
      <c r="N73" s="117"/>
      <c r="O73" s="117"/>
      <c r="P73" s="117"/>
      <c r="Q73" s="117"/>
      <c r="R73" s="117"/>
      <c r="S73" s="117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5">
      <c r="A74" s="117" t="s">
        <v>470</v>
      </c>
      <c r="B74" s="158">
        <v>60.42</v>
      </c>
      <c r="C74" s="149"/>
      <c r="D74" s="149"/>
      <c r="E74" s="83">
        <f t="shared" si="0"/>
        <v>604.20000000000005</v>
      </c>
      <c r="F74" s="83"/>
      <c r="G74" s="138"/>
      <c r="H74" s="117"/>
      <c r="I74" s="152"/>
      <c r="J74" s="151"/>
      <c r="K74" s="94"/>
      <c r="L74" s="94"/>
      <c r="M74" s="9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5">
      <c r="A75" s="117" t="s">
        <v>471</v>
      </c>
      <c r="B75" s="158">
        <v>33.659999999999997</v>
      </c>
      <c r="C75" s="149"/>
      <c r="D75" s="149"/>
      <c r="E75" s="83">
        <f t="shared" si="0"/>
        <v>336.59999999999997</v>
      </c>
      <c r="F75" s="83"/>
      <c r="G75" s="138"/>
      <c r="H75" s="117"/>
      <c r="I75" s="152"/>
      <c r="J75" s="151"/>
      <c r="K75" s="94"/>
      <c r="L75" s="94"/>
      <c r="M75" s="9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5">
      <c r="A76" s="117" t="s">
        <v>472</v>
      </c>
      <c r="B76" s="158">
        <v>1.42</v>
      </c>
      <c r="C76" s="149"/>
      <c r="D76" s="149"/>
      <c r="E76" s="83">
        <f t="shared" si="0"/>
        <v>14.2</v>
      </c>
      <c r="F76" s="83"/>
      <c r="G76" s="138"/>
      <c r="H76" s="117"/>
      <c r="I76" s="152"/>
      <c r="J76" s="151"/>
      <c r="K76" s="94"/>
      <c r="L76" s="94"/>
      <c r="M76" s="98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5">
      <c r="A77" s="117" t="s">
        <v>473</v>
      </c>
      <c r="B77" s="158">
        <v>1.6</v>
      </c>
      <c r="C77" s="149"/>
      <c r="D77" s="149"/>
      <c r="E77" s="83">
        <f t="shared" si="0"/>
        <v>16</v>
      </c>
      <c r="F77" s="83"/>
      <c r="G77" s="138"/>
      <c r="H77" s="117"/>
      <c r="I77" s="152"/>
      <c r="J77" s="151"/>
      <c r="K77" s="94"/>
      <c r="L77" s="94"/>
      <c r="M77" s="98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60" t="str">
        <f>"TOTAL Liabilities Accrued since "&amp;MONTH(B5)&amp;"/"&amp;DAY(B5)</f>
        <v>TOTAL Liabilities Accrued since 3/21</v>
      </c>
      <c r="B78" s="161"/>
      <c r="C78" s="161"/>
      <c r="D78" s="161"/>
      <c r="E78" s="99">
        <f>SUM(E70:E77)</f>
        <v>22570.855481916664</v>
      </c>
      <c r="F78" s="83"/>
      <c r="G78" s="138"/>
      <c r="H78" s="117"/>
      <c r="I78" s="117"/>
      <c r="J78" s="151"/>
      <c r="K78" s="117"/>
      <c r="L78" s="94"/>
      <c r="M78" s="157"/>
      <c r="N78" s="117"/>
      <c r="O78" s="117"/>
      <c r="P78" s="117"/>
      <c r="Q78" s="117"/>
      <c r="R78" s="135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">
      <c r="A79" s="117"/>
      <c r="B79" s="117"/>
      <c r="C79" s="117"/>
      <c r="D79" s="117"/>
      <c r="E79" s="83"/>
      <c r="F79" s="83"/>
      <c r="G79" s="138"/>
      <c r="H79" s="117"/>
      <c r="I79" s="117"/>
      <c r="J79" s="117"/>
      <c r="K79" s="117"/>
      <c r="L79" s="157"/>
      <c r="M79" s="117"/>
      <c r="N79" s="117"/>
      <c r="O79" s="117"/>
      <c r="P79" s="117"/>
      <c r="Q79" s="117"/>
      <c r="R79" s="135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62" t="s">
        <v>474</v>
      </c>
      <c r="B80" s="146"/>
      <c r="C80" s="146"/>
      <c r="D80" s="146"/>
      <c r="E80" s="100" t="s">
        <v>475</v>
      </c>
      <c r="F80" s="83"/>
      <c r="G80" s="138"/>
      <c r="H80" s="117"/>
      <c r="I80" s="152"/>
      <c r="J80" s="117"/>
      <c r="K80" s="117"/>
      <c r="L80" s="117"/>
      <c r="M80" s="117"/>
      <c r="N80" s="117"/>
      <c r="O80" s="117"/>
      <c r="P80" s="117"/>
      <c r="Q80" s="117"/>
      <c r="R80" s="135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17" t="s">
        <v>466</v>
      </c>
      <c r="B81" s="101">
        <v>0</v>
      </c>
      <c r="C81" s="117"/>
      <c r="D81" s="117"/>
      <c r="E81" s="102">
        <v>120209.72</v>
      </c>
      <c r="F81" s="83"/>
      <c r="G81" s="138"/>
      <c r="H81" s="135"/>
      <c r="I81" s="117"/>
      <c r="J81" s="117"/>
      <c r="K81" s="159"/>
      <c r="L81" s="135"/>
      <c r="M81" s="117"/>
      <c r="N81" s="117"/>
      <c r="O81" s="117"/>
      <c r="P81" s="117"/>
      <c r="Q81" s="117"/>
      <c r="R81" s="135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">
      <c r="A82" s="117" t="s">
        <v>467</v>
      </c>
      <c r="B82" s="101">
        <v>0</v>
      </c>
      <c r="C82" s="117"/>
      <c r="D82" s="117"/>
      <c r="E82" s="102">
        <v>-55532.02</v>
      </c>
      <c r="F82" s="83"/>
      <c r="G82" s="138"/>
      <c r="H82" s="135"/>
      <c r="I82" s="117"/>
      <c r="J82" s="117"/>
      <c r="K82" s="159"/>
      <c r="L82" s="135"/>
      <c r="M82" s="117"/>
      <c r="N82" s="117"/>
      <c r="O82" s="117"/>
      <c r="P82" s="117"/>
      <c r="Q82" s="117"/>
      <c r="R82" s="135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">
      <c r="A83" s="117" t="s">
        <v>468</v>
      </c>
      <c r="B83" s="101">
        <v>0</v>
      </c>
      <c r="C83" s="117"/>
      <c r="D83" s="117"/>
      <c r="E83" s="102">
        <v>0</v>
      </c>
      <c r="F83" s="83"/>
      <c r="G83" s="138"/>
      <c r="H83" s="135"/>
      <c r="I83" s="117"/>
      <c r="J83" s="117"/>
      <c r="K83" s="159"/>
      <c r="L83" s="135"/>
      <c r="M83" s="117"/>
      <c r="N83" s="117"/>
      <c r="O83" s="117"/>
      <c r="P83" s="117"/>
      <c r="Q83" s="117"/>
      <c r="R83" s="135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469</v>
      </c>
      <c r="B84" s="163">
        <v>0</v>
      </c>
      <c r="C84" s="117"/>
      <c r="D84" s="117"/>
      <c r="E84" s="102">
        <v>0</v>
      </c>
      <c r="F84" s="83"/>
      <c r="G84" s="138"/>
      <c r="H84" s="130"/>
      <c r="I84" s="152"/>
      <c r="J84" s="117"/>
      <c r="K84" s="159"/>
      <c r="L84" s="135"/>
      <c r="M84" s="117"/>
      <c r="N84" s="117"/>
      <c r="O84" s="117"/>
      <c r="P84" s="117"/>
      <c r="Q84" s="117"/>
      <c r="R84" s="135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470</v>
      </c>
      <c r="B85" s="163">
        <v>0</v>
      </c>
      <c r="C85" s="117"/>
      <c r="D85" s="117"/>
      <c r="E85" s="102">
        <v>0</v>
      </c>
      <c r="F85" s="83"/>
      <c r="G85" s="138"/>
      <c r="H85" s="135"/>
      <c r="I85" s="152"/>
      <c r="J85" s="117"/>
      <c r="K85" s="159"/>
      <c r="L85" s="135"/>
      <c r="M85" s="117"/>
      <c r="N85" s="117"/>
      <c r="O85" s="117"/>
      <c r="P85" s="117"/>
      <c r="Q85" s="117"/>
      <c r="R85" s="135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17" t="s">
        <v>471</v>
      </c>
      <c r="B86" s="163">
        <v>0</v>
      </c>
      <c r="C86" s="117"/>
      <c r="D86" s="117"/>
      <c r="E86" s="102">
        <v>0</v>
      </c>
      <c r="F86" s="83"/>
      <c r="G86" s="138"/>
      <c r="H86" s="117"/>
      <c r="I86" s="152"/>
      <c r="J86" s="117"/>
      <c r="K86" s="159"/>
      <c r="L86" s="135"/>
      <c r="M86" s="11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5">
      <c r="A87" s="117" t="s">
        <v>472</v>
      </c>
      <c r="B87" s="163">
        <v>0</v>
      </c>
      <c r="C87" s="117"/>
      <c r="D87" s="117"/>
      <c r="E87" s="102">
        <v>0</v>
      </c>
      <c r="F87" s="83"/>
      <c r="G87" s="138"/>
      <c r="H87" s="135"/>
      <c r="I87" s="152"/>
      <c r="J87" s="117"/>
      <c r="K87" s="159"/>
      <c r="L87" s="117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5">
      <c r="A88" s="117" t="s">
        <v>473</v>
      </c>
      <c r="B88" s="163">
        <v>0</v>
      </c>
      <c r="C88" s="117"/>
      <c r="D88" s="117"/>
      <c r="E88" s="102">
        <v>0</v>
      </c>
      <c r="F88" s="83"/>
      <c r="G88" s="138"/>
      <c r="H88" s="135"/>
      <c r="I88" s="152"/>
      <c r="J88" s="117"/>
      <c r="K88" s="159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60" t="str">
        <f>"TOTAL Liabilities Accrued as of "&amp;MONTH(B5)&amp;"/"&amp;DAY(B5)</f>
        <v>TOTAL Liabilities Accrued as of 3/21</v>
      </c>
      <c r="B89" s="161"/>
      <c r="C89" s="161"/>
      <c r="D89" s="161"/>
      <c r="E89" s="99">
        <f>SUM(E81:E88)</f>
        <v>64677.700000000004</v>
      </c>
      <c r="F89" s="88"/>
      <c r="G89" s="138"/>
      <c r="H89" s="135"/>
      <c r="I89" s="135"/>
      <c r="J89" s="151"/>
      <c r="K89" s="117"/>
      <c r="L89" s="117"/>
      <c r="M89" s="117"/>
      <c r="N89" s="117"/>
      <c r="O89" s="117"/>
      <c r="P89" s="117"/>
      <c r="Q89" s="117"/>
      <c r="R89" s="117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49"/>
      <c r="B90" s="117"/>
      <c r="C90" s="117"/>
      <c r="D90" s="117"/>
      <c r="E90" s="88"/>
      <c r="F90" s="88"/>
      <c r="G90" s="138"/>
      <c r="H90" s="135"/>
      <c r="I90" s="135"/>
      <c r="J90" s="151"/>
      <c r="K90" s="117"/>
      <c r="L90" s="117"/>
      <c r="M90" s="117"/>
      <c r="N90" s="117"/>
      <c r="O90" s="117"/>
      <c r="P90" s="117"/>
      <c r="Q90" s="117"/>
      <c r="R90" s="117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 t="s">
        <v>413</v>
      </c>
      <c r="B91" s="117"/>
      <c r="C91" s="117"/>
      <c r="D91" s="117"/>
      <c r="E91" s="103">
        <v>13139540.036700001</v>
      </c>
      <c r="F91" s="83"/>
      <c r="G91" s="138"/>
      <c r="H91" s="135"/>
      <c r="I91" s="135"/>
      <c r="J91" s="135"/>
      <c r="K91" s="117"/>
      <c r="L91" s="117"/>
      <c r="M91" s="117"/>
      <c r="N91" s="117"/>
      <c r="O91" s="117"/>
      <c r="P91" s="117"/>
      <c r="Q91" s="117"/>
      <c r="R91" s="117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17" t="s">
        <v>476</v>
      </c>
      <c r="B92" s="117"/>
      <c r="C92" s="117"/>
      <c r="D92" s="117"/>
      <c r="E92" s="104">
        <v>7221429.8200000003</v>
      </c>
      <c r="F92" s="83"/>
      <c r="G92" s="138"/>
      <c r="H92" s="135"/>
      <c r="I92" s="135"/>
      <c r="J92" s="135"/>
      <c r="K92" s="117"/>
      <c r="L92" s="117"/>
      <c r="M92" s="117"/>
      <c r="N92" s="117"/>
      <c r="O92" s="117"/>
      <c r="P92" s="117"/>
      <c r="Q92" s="117"/>
      <c r="R92" s="117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35"/>
      <c r="B93" s="117"/>
      <c r="C93" s="117"/>
      <c r="D93" s="117"/>
      <c r="E93" s="83"/>
      <c r="F93" s="83"/>
      <c r="G93" s="138"/>
      <c r="H93" s="135"/>
      <c r="I93" s="135"/>
      <c r="J93" s="135"/>
      <c r="K93" s="117"/>
      <c r="L93" s="117"/>
      <c r="M93" s="117"/>
      <c r="N93" s="117"/>
      <c r="O93" s="117"/>
      <c r="P93" s="117"/>
      <c r="Q93" s="117"/>
      <c r="R93" s="117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49" t="s">
        <v>477</v>
      </c>
      <c r="B94" s="117"/>
      <c r="C94" s="117"/>
      <c r="D94" s="117"/>
      <c r="E94" s="105">
        <f>E78+E89+E91+E92</f>
        <v>20448218.412181918</v>
      </c>
      <c r="F94" s="83"/>
      <c r="G94" s="138"/>
      <c r="H94" s="149"/>
      <c r="I94" s="117"/>
      <c r="J94" s="117"/>
      <c r="K94" s="117"/>
      <c r="L94" s="88"/>
      <c r="M94" s="117"/>
      <c r="N94" s="117"/>
      <c r="O94" s="117"/>
      <c r="P94" s="117"/>
      <c r="Q94" s="117"/>
      <c r="R94" s="117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thickBot="1" x14ac:dyDescent="0.25">
      <c r="A95" s="149"/>
      <c r="B95" s="117"/>
      <c r="C95" s="117"/>
      <c r="D95" s="117"/>
      <c r="E95" s="83"/>
      <c r="F95" s="83"/>
      <c r="G95" s="138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thickBot="1" x14ac:dyDescent="0.25">
      <c r="A96" s="149" t="s">
        <v>478</v>
      </c>
      <c r="B96" s="117"/>
      <c r="C96" s="117"/>
      <c r="D96" s="117"/>
      <c r="E96" s="89">
        <f>E64-E94</f>
        <v>174287408.47673422</v>
      </c>
      <c r="F96" s="92"/>
      <c r="G96" s="138"/>
      <c r="H96" s="149"/>
      <c r="I96" s="117"/>
      <c r="J96" s="117"/>
      <c r="K96" s="117"/>
      <c r="L96" s="89"/>
      <c r="M96" s="117"/>
      <c r="N96" s="117"/>
      <c r="O96" s="117"/>
      <c r="P96" s="117"/>
      <c r="Q96" s="117"/>
      <c r="R96" s="117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49"/>
      <c r="B97" s="117"/>
      <c r="C97" s="117"/>
      <c r="D97" s="117"/>
      <c r="E97" s="83"/>
      <c r="F97" s="83"/>
      <c r="G97" s="138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17"/>
      <c r="B98" s="117"/>
      <c r="C98" s="117"/>
      <c r="D98" s="148"/>
      <c r="E98" s="83"/>
      <c r="F98" s="83"/>
      <c r="G98" s="138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/>
      <c r="B99" s="117"/>
      <c r="C99" s="117"/>
      <c r="D99" s="117"/>
      <c r="E99" s="83"/>
      <c r="F99" s="83"/>
      <c r="G99" s="138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/>
      <c r="B100" s="117"/>
      <c r="C100" s="117"/>
      <c r="D100" s="117"/>
      <c r="E100" s="106"/>
      <c r="F100" s="83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17"/>
      <c r="B101" s="117"/>
      <c r="C101" s="117"/>
      <c r="D101" s="117"/>
      <c r="E101" s="83"/>
      <c r="F101" s="83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17"/>
      <c r="B102" s="117"/>
      <c r="C102" s="117"/>
      <c r="D102" s="117"/>
      <c r="E102" s="83"/>
      <c r="F102" s="83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/>
      <c r="B103" s="117"/>
      <c r="C103" s="117"/>
      <c r="D103" s="135"/>
      <c r="E103" s="151"/>
      <c r="F103" s="83"/>
      <c r="G103" s="117"/>
      <c r="H103" s="88"/>
      <c r="I103" s="117"/>
      <c r="J103" s="117"/>
      <c r="K103" s="117"/>
      <c r="L103" s="152"/>
      <c r="M103" s="10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/>
      <c r="B104" s="148"/>
      <c r="C104" s="117"/>
      <c r="D104" s="117"/>
      <c r="E104" s="83"/>
      <c r="F104" s="83"/>
      <c r="G104" s="117"/>
      <c r="H104" s="88"/>
      <c r="I104" s="117"/>
      <c r="J104" s="117"/>
      <c r="K104" s="117"/>
      <c r="L104" s="152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17"/>
      <c r="B105" s="148"/>
      <c r="C105" s="117"/>
      <c r="D105" s="117"/>
      <c r="E105" s="83"/>
      <c r="F105" s="83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48"/>
      <c r="C106" s="117"/>
      <c r="D106" s="117"/>
      <c r="E106" s="83"/>
      <c r="F106" s="83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48"/>
      <c r="C107" s="117"/>
      <c r="D107" s="117"/>
      <c r="E107" s="83"/>
      <c r="F107" s="83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64"/>
      <c r="B108" s="148"/>
      <c r="C108" s="117"/>
      <c r="D108" s="117"/>
      <c r="E108" s="83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48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48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48"/>
      <c r="C111" s="117"/>
      <c r="D111" s="117"/>
      <c r="E111" s="83"/>
      <c r="F111" s="83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17"/>
      <c r="B116" s="148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17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17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17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17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1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17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35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15">
      <c r="A149" s="135"/>
      <c r="B149" s="135"/>
      <c r="C149" s="135"/>
      <c r="D149" s="135"/>
      <c r="E149" s="135"/>
      <c r="F149" s="135"/>
      <c r="G149" s="135"/>
      <c r="H149" s="135"/>
      <c r="I149" s="135"/>
      <c r="J149" s="135"/>
      <c r="K149" s="135"/>
      <c r="L149" s="135"/>
      <c r="M149" s="135"/>
      <c r="N149" s="135"/>
      <c r="O149" s="135"/>
      <c r="P149" s="135"/>
      <c r="Q149" s="135"/>
      <c r="R149" s="135"/>
      <c r="S149" s="135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15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15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15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15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15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15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15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55:E55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4B732-841C-462C-8E34-A085BCE8045E}">
  <dimension ref="A1:BE503"/>
  <sheetViews>
    <sheetView showGridLines="0" topLeftCell="A67" zoomScale="80" zoomScaleNormal="80" workbookViewId="0">
      <selection activeCell="A67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25.14062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483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737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207495790.81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44938</v>
      </c>
      <c r="C4" s="119"/>
      <c r="D4" s="119"/>
      <c r="E4" s="119"/>
      <c r="F4" s="119"/>
      <c r="G4" s="119"/>
      <c r="H4" s="125">
        <f>+E97</f>
        <v>216547503.68196639</v>
      </c>
      <c r="I4" s="126" t="s">
        <v>438</v>
      </c>
      <c r="J4" s="119"/>
      <c r="K4" s="127" t="s">
        <v>439</v>
      </c>
      <c r="L4" s="128">
        <v>0.96978451087695572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75"/>
      <c r="F5" s="119"/>
      <c r="G5" s="119"/>
      <c r="H5" s="80">
        <f>(H4*L4/H3-1)*L3/(B3-B4)</f>
        <v>5.5800000421479985E-2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0" t="s">
        <v>444</v>
      </c>
      <c r="C8" s="181"/>
      <c r="D8" s="181"/>
      <c r="E8" s="182"/>
      <c r="F8" s="117"/>
      <c r="G8" s="138"/>
      <c r="H8" s="135"/>
      <c r="I8" s="180"/>
      <c r="J8" s="181"/>
      <c r="K8" s="181"/>
      <c r="L8" s="182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522</v>
      </c>
      <c r="B10" s="142">
        <v>44999</v>
      </c>
      <c r="C10" s="142">
        <v>45029</v>
      </c>
      <c r="D10" s="81">
        <v>1389000</v>
      </c>
      <c r="E10" s="82">
        <v>1393106.24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523</v>
      </c>
      <c r="B11" s="142">
        <v>44938</v>
      </c>
      <c r="C11" s="142">
        <v>45029</v>
      </c>
      <c r="D11" s="81">
        <v>5830650</v>
      </c>
      <c r="E11" s="82">
        <v>5907774.9199999999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524</v>
      </c>
      <c r="B12" s="142">
        <v>44938</v>
      </c>
      <c r="C12" s="142">
        <v>45029</v>
      </c>
      <c r="D12" s="81">
        <v>762000</v>
      </c>
      <c r="E12" s="82">
        <v>772492.11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525</v>
      </c>
      <c r="B13" s="142">
        <v>44938</v>
      </c>
      <c r="C13" s="142">
        <v>45029</v>
      </c>
      <c r="D13" s="81">
        <v>15800243.029999999</v>
      </c>
      <c r="E13" s="82">
        <v>15946830.5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526</v>
      </c>
      <c r="B14" s="142">
        <v>44938</v>
      </c>
      <c r="C14" s="142">
        <v>45029</v>
      </c>
      <c r="D14" s="81">
        <v>27344450</v>
      </c>
      <c r="E14" s="82">
        <v>27686336.460000001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527</v>
      </c>
      <c r="B15" s="142">
        <v>44938</v>
      </c>
      <c r="C15" s="142">
        <v>45029</v>
      </c>
      <c r="D15" s="81">
        <v>230400</v>
      </c>
      <c r="E15" s="82">
        <v>233507.71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528</v>
      </c>
      <c r="B16" s="142">
        <v>44938</v>
      </c>
      <c r="C16" s="142">
        <v>45029</v>
      </c>
      <c r="D16" s="81">
        <v>421800</v>
      </c>
      <c r="E16" s="82">
        <v>427489.38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529</v>
      </c>
      <c r="B17" s="142">
        <v>44938</v>
      </c>
      <c r="C17" s="142">
        <v>45029</v>
      </c>
      <c r="D17" s="81">
        <v>469800</v>
      </c>
      <c r="E17" s="82">
        <v>476136.82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530</v>
      </c>
      <c r="B18" s="142">
        <v>44938</v>
      </c>
      <c r="C18" s="142">
        <v>45029</v>
      </c>
      <c r="D18" s="81">
        <v>6533322.0999999996</v>
      </c>
      <c r="E18" s="82">
        <v>6610390.6500000004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531</v>
      </c>
      <c r="B19" s="142">
        <v>44994</v>
      </c>
      <c r="C19" s="142">
        <v>45029</v>
      </c>
      <c r="D19" s="81">
        <v>1303500</v>
      </c>
      <c r="E19" s="82">
        <v>1308414.1200000001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738</v>
      </c>
      <c r="B20" s="142">
        <v>44938</v>
      </c>
      <c r="C20" s="142">
        <v>45029</v>
      </c>
      <c r="D20" s="81">
        <v>1270367.55</v>
      </c>
      <c r="E20" s="82">
        <v>1285353.08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532</v>
      </c>
      <c r="B21" s="142">
        <v>44938</v>
      </c>
      <c r="C21" s="142">
        <v>45029</v>
      </c>
      <c r="D21" s="81">
        <v>30875400</v>
      </c>
      <c r="E21" s="82">
        <v>31282466.420000002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533</v>
      </c>
      <c r="B22" s="142">
        <v>44938</v>
      </c>
      <c r="C22" s="142">
        <v>45127</v>
      </c>
      <c r="D22" s="81">
        <v>3407600</v>
      </c>
      <c r="E22" s="82">
        <v>3427092.42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534</v>
      </c>
      <c r="B23" s="142">
        <v>44994</v>
      </c>
      <c r="C23" s="142">
        <v>45029</v>
      </c>
      <c r="D23" s="81">
        <v>923250</v>
      </c>
      <c r="E23" s="82">
        <v>926899.86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535</v>
      </c>
      <c r="B24" s="142">
        <v>44994</v>
      </c>
      <c r="C24" s="142">
        <v>45029</v>
      </c>
      <c r="D24" s="81">
        <v>5639250</v>
      </c>
      <c r="E24" s="82">
        <v>5660681.9699999997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739</v>
      </c>
      <c r="B25" s="142">
        <v>44994</v>
      </c>
      <c r="C25" s="142">
        <v>45029</v>
      </c>
      <c r="D25" s="81">
        <v>2574750</v>
      </c>
      <c r="E25" s="82">
        <v>2585094.34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536</v>
      </c>
      <c r="B26" s="142">
        <v>44938</v>
      </c>
      <c r="C26" s="142">
        <v>45029</v>
      </c>
      <c r="D26" s="81">
        <v>4721500</v>
      </c>
      <c r="E26" s="82">
        <v>4779350.18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740</v>
      </c>
      <c r="B27" s="142">
        <v>44938</v>
      </c>
      <c r="C27" s="142">
        <v>45029</v>
      </c>
      <c r="D27" s="81">
        <v>1270367.55</v>
      </c>
      <c r="E27" s="82">
        <v>1285353.08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537</v>
      </c>
      <c r="B28" s="142">
        <v>44938</v>
      </c>
      <c r="C28" s="142">
        <v>45029</v>
      </c>
      <c r="D28" s="81">
        <v>10042000</v>
      </c>
      <c r="E28" s="82">
        <v>10173235.039999999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741</v>
      </c>
      <c r="B29" s="142">
        <v>44938</v>
      </c>
      <c r="C29" s="142">
        <v>45029</v>
      </c>
      <c r="D29" s="81">
        <v>3719800</v>
      </c>
      <c r="E29" s="82">
        <v>3769422.21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538</v>
      </c>
      <c r="B30" s="142">
        <v>44938</v>
      </c>
      <c r="C30" s="142">
        <v>45029</v>
      </c>
      <c r="D30" s="81">
        <v>6781200</v>
      </c>
      <c r="E30" s="82">
        <v>6871473.9800000004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539</v>
      </c>
      <c r="B31" s="142">
        <v>44938</v>
      </c>
      <c r="C31" s="142">
        <v>45029</v>
      </c>
      <c r="D31" s="81">
        <v>1882450</v>
      </c>
      <c r="E31" s="82">
        <v>1907533.81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540</v>
      </c>
      <c r="B32" s="142">
        <v>44994</v>
      </c>
      <c r="C32" s="142">
        <v>45029</v>
      </c>
      <c r="D32" s="81">
        <v>1644750</v>
      </c>
      <c r="E32" s="82">
        <v>1651015.49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541</v>
      </c>
      <c r="B33" s="142">
        <v>44938</v>
      </c>
      <c r="C33" s="142">
        <v>45029</v>
      </c>
      <c r="D33" s="81">
        <v>29068000</v>
      </c>
      <c r="E33" s="82">
        <v>29467623.23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742</v>
      </c>
      <c r="B34" s="142">
        <v>45014</v>
      </c>
      <c r="C34" s="142">
        <v>45019</v>
      </c>
      <c r="D34" s="81">
        <v>8114045.0899999999</v>
      </c>
      <c r="E34" s="82">
        <v>8114558.0300000003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743</v>
      </c>
      <c r="B35" s="142">
        <v>44952</v>
      </c>
      <c r="C35" s="165" t="s">
        <v>482</v>
      </c>
      <c r="D35" s="81">
        <v>4450415.6399999997</v>
      </c>
      <c r="E35" s="82">
        <v>4461374.78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542</v>
      </c>
      <c r="B36" s="142">
        <v>44938</v>
      </c>
      <c r="C36" s="142">
        <v>45029</v>
      </c>
      <c r="D36" s="81">
        <v>6402094.0800000001</v>
      </c>
      <c r="E36" s="82">
        <v>6493270.4100000001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543</v>
      </c>
      <c r="B37" s="142">
        <v>44938</v>
      </c>
      <c r="C37" s="142">
        <v>45029</v>
      </c>
      <c r="D37" s="81">
        <v>6348000</v>
      </c>
      <c r="E37" s="82">
        <v>6433862.6500000004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744</v>
      </c>
      <c r="B38" s="142">
        <v>44938</v>
      </c>
      <c r="C38" s="142">
        <v>45029</v>
      </c>
      <c r="D38" s="81">
        <v>6875900</v>
      </c>
      <c r="E38" s="82">
        <v>6926088.1799999997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745</v>
      </c>
      <c r="B39" s="142">
        <v>44938</v>
      </c>
      <c r="C39" s="142">
        <v>45029</v>
      </c>
      <c r="D39" s="81">
        <v>6423150</v>
      </c>
      <c r="E39" s="82">
        <v>6496023.0899999999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544</v>
      </c>
      <c r="B40" s="142">
        <v>44938</v>
      </c>
      <c r="C40" s="142">
        <v>45029</v>
      </c>
      <c r="D40" s="81">
        <v>1351350</v>
      </c>
      <c r="E40" s="82">
        <v>1369295.01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746</v>
      </c>
      <c r="B41" s="142">
        <v>44938</v>
      </c>
      <c r="C41" s="142">
        <v>45029</v>
      </c>
      <c r="D41" s="81">
        <v>3243750</v>
      </c>
      <c r="E41" s="82">
        <v>3262582.62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747</v>
      </c>
      <c r="B42" s="142">
        <v>44960</v>
      </c>
      <c r="C42" s="142">
        <v>45029</v>
      </c>
      <c r="D42" s="81">
        <v>3714750</v>
      </c>
      <c r="E42" s="82">
        <v>3733146.49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545</v>
      </c>
      <c r="B43" s="142">
        <v>44938</v>
      </c>
      <c r="C43" s="142">
        <v>45029</v>
      </c>
      <c r="D43" s="81">
        <v>809250</v>
      </c>
      <c r="E43" s="82">
        <v>811940.69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546</v>
      </c>
      <c r="B44" s="142">
        <v>44938</v>
      </c>
      <c r="C44" s="142">
        <v>45029</v>
      </c>
      <c r="D44" s="81">
        <v>1489400</v>
      </c>
      <c r="E44" s="82">
        <v>1503113.61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748</v>
      </c>
      <c r="B45" s="142">
        <v>44938</v>
      </c>
      <c r="C45" s="142">
        <v>45029</v>
      </c>
      <c r="D45" s="81">
        <v>418600</v>
      </c>
      <c r="E45" s="82">
        <v>423819.95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425</v>
      </c>
      <c r="B46" s="142">
        <v>45016</v>
      </c>
      <c r="C46" s="142">
        <v>45016</v>
      </c>
      <c r="D46" s="81">
        <v>0</v>
      </c>
      <c r="E46" s="82">
        <v>0</v>
      </c>
      <c r="F46" s="83"/>
      <c r="G46" s="84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423</v>
      </c>
      <c r="B47" s="144">
        <v>45016</v>
      </c>
      <c r="C47" s="142">
        <v>45016</v>
      </c>
      <c r="D47" s="81">
        <v>673942.36</v>
      </c>
      <c r="E47" s="81">
        <v>673942.36</v>
      </c>
      <c r="F47" s="83"/>
      <c r="G47" s="138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/>
      <c r="B48" s="117"/>
      <c r="C48" s="117"/>
      <c r="D48" s="117"/>
      <c r="E48" s="83"/>
      <c r="F48" s="83"/>
      <c r="G48" s="138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tr">
        <f>"MMF Unpaid Int Due to "&amp;MONTH($B$3)&amp;"/"&amp;DAY($B$3)</f>
        <v>MMF Unpaid Int Due to 3/31</v>
      </c>
      <c r="B49" s="117"/>
      <c r="C49" s="117" t="s">
        <v>450</v>
      </c>
      <c r="D49" s="145">
        <v>16351.19</v>
      </c>
      <c r="E49" s="85">
        <v>16351.19</v>
      </c>
      <c r="F49" s="83"/>
      <c r="G49" s="138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tr">
        <f>"MMF Unpaid Int Due to "&amp;MONTH($B$3)&amp;"/"&amp;DAY($B$3)</f>
        <v>MMF Unpaid Int Due to 3/31</v>
      </c>
      <c r="B50" s="117"/>
      <c r="C50" s="117" t="s">
        <v>451</v>
      </c>
      <c r="D50" s="145">
        <v>61.73</v>
      </c>
      <c r="E50" s="85">
        <v>61.73</v>
      </c>
      <c r="F50" s="83"/>
      <c r="G50" s="138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452</v>
      </c>
      <c r="B51" s="117"/>
      <c r="C51" s="117" t="s">
        <v>452</v>
      </c>
      <c r="D51" s="145">
        <v>0</v>
      </c>
      <c r="E51" s="85">
        <v>0</v>
      </c>
      <c r="F51" s="83"/>
      <c r="G51" s="138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17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tr">
        <f>"MMF Unpaid Int Due to "&amp;MONTH($B$3)&amp;"/"&amp;DAY($B$3)</f>
        <v>MMF Unpaid Int Due to 3/31</v>
      </c>
      <c r="B52" s="117"/>
      <c r="C52" s="117" t="s">
        <v>453</v>
      </c>
      <c r="D52" s="145">
        <v>21974.799999999999</v>
      </c>
      <c r="E52" s="85">
        <v>21974.799999999999</v>
      </c>
      <c r="F52" s="83"/>
      <c r="G52" s="138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17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46" t="str">
        <f>"MMF Unpaid Int Due to "&amp;MONTH($B$3)&amp;"/"&amp;DAY($B$3)</f>
        <v>MMF Unpaid Int Due to 3/31</v>
      </c>
      <c r="B53" s="146"/>
      <c r="C53" s="146" t="s">
        <v>454</v>
      </c>
      <c r="D53" s="147">
        <v>426.14</v>
      </c>
      <c r="E53" s="86">
        <v>426.14</v>
      </c>
      <c r="F53" s="83"/>
      <c r="G53" s="138"/>
      <c r="H53" s="146"/>
      <c r="I53" s="117"/>
      <c r="J53" s="117"/>
      <c r="K53" s="117"/>
      <c r="L53" s="87"/>
      <c r="M53" s="117"/>
      <c r="N53" s="117"/>
      <c r="O53" s="117"/>
      <c r="P53" s="117"/>
      <c r="Q53" s="117"/>
      <c r="R53" s="117"/>
      <c r="S53" s="148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49" t="s">
        <v>455</v>
      </c>
      <c r="B54" s="149"/>
      <c r="C54" s="149"/>
      <c r="D54" s="149"/>
      <c r="E54" s="88">
        <f>SUM(E10:E53)</f>
        <v>216576905.75000003</v>
      </c>
      <c r="F54" s="88"/>
      <c r="G54" s="150"/>
      <c r="H54" s="149"/>
      <c r="I54" s="149"/>
      <c r="J54" s="149"/>
      <c r="K54" s="149"/>
      <c r="L54" s="88"/>
      <c r="M54" s="149"/>
      <c r="N54" s="149"/>
      <c r="O54" s="117"/>
      <c r="P54" s="117"/>
      <c r="Q54" s="117"/>
      <c r="R54" s="117"/>
      <c r="S54" s="148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49"/>
      <c r="B55" s="149"/>
      <c r="C55" s="149"/>
      <c r="D55" s="149"/>
      <c r="E55" s="88"/>
      <c r="F55" s="88"/>
      <c r="G55" s="150"/>
      <c r="H55" s="149"/>
      <c r="I55" s="149"/>
      <c r="J55" s="149"/>
      <c r="K55" s="149"/>
      <c r="L55" s="88"/>
      <c r="M55" s="149"/>
      <c r="N55" s="149"/>
      <c r="O55" s="117"/>
      <c r="P55" s="117"/>
      <c r="Q55" s="117"/>
      <c r="R55" s="117"/>
      <c r="S55" s="148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49"/>
      <c r="B56" s="180" t="s">
        <v>456</v>
      </c>
      <c r="C56" s="181"/>
      <c r="D56" s="181"/>
      <c r="E56" s="182"/>
      <c r="F56" s="88"/>
      <c r="G56" s="150"/>
      <c r="H56" s="149"/>
      <c r="I56" s="149"/>
      <c r="J56" s="149"/>
      <c r="K56" s="149"/>
      <c r="L56" s="88"/>
      <c r="M56" s="149"/>
      <c r="N56" s="149"/>
      <c r="O56" s="117"/>
      <c r="P56" s="117"/>
      <c r="Q56" s="117"/>
      <c r="R56" s="117"/>
      <c r="S56" s="148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39" t="s">
        <v>445</v>
      </c>
      <c r="B57" s="139" t="s">
        <v>2</v>
      </c>
      <c r="C57" s="139" t="s">
        <v>3</v>
      </c>
      <c r="D57" s="139" t="s">
        <v>457</v>
      </c>
      <c r="E57" s="139" t="s">
        <v>458</v>
      </c>
      <c r="F57" s="135"/>
      <c r="G57" s="138"/>
      <c r="H57" s="135"/>
      <c r="I57" s="135"/>
      <c r="J57" s="135"/>
      <c r="K57" s="135"/>
      <c r="L57" s="135"/>
      <c r="M57" s="117"/>
      <c r="N57" s="117"/>
      <c r="O57" s="117"/>
      <c r="P57" s="117"/>
      <c r="Q57" s="117"/>
      <c r="R57" s="117"/>
      <c r="S57" s="148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422</v>
      </c>
      <c r="B58" s="135"/>
      <c r="C58" s="142">
        <f>$B$3</f>
        <v>45016</v>
      </c>
      <c r="D58" s="81">
        <v>0</v>
      </c>
      <c r="E58" s="81">
        <v>0</v>
      </c>
      <c r="F58" s="135"/>
      <c r="G58" s="138"/>
      <c r="H58" s="151"/>
      <c r="I58" s="135"/>
      <c r="J58" s="135"/>
      <c r="K58" s="135"/>
      <c r="L58" s="135"/>
      <c r="M58" s="117"/>
      <c r="N58" s="117"/>
      <c r="O58" s="117"/>
      <c r="P58" s="117"/>
      <c r="Q58" s="117"/>
      <c r="R58" s="117"/>
      <c r="S58" s="148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">
        <v>421</v>
      </c>
      <c r="B59" s="135"/>
      <c r="C59" s="142">
        <f>$B$3</f>
        <v>45016</v>
      </c>
      <c r="D59" s="81">
        <v>148930.73000000001</v>
      </c>
      <c r="E59" s="81">
        <v>148930.73000000001</v>
      </c>
      <c r="F59" s="135"/>
      <c r="G59" s="138"/>
      <c r="H59" s="151"/>
      <c r="I59" s="135"/>
      <c r="J59" s="135"/>
      <c r="K59" s="135"/>
      <c r="L59" s="135"/>
      <c r="M59" s="117"/>
      <c r="N59" s="117"/>
      <c r="O59" s="117"/>
      <c r="P59" s="117"/>
      <c r="Q59" s="117"/>
      <c r="R59" s="117"/>
      <c r="S59" s="148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17" t="s">
        <v>459</v>
      </c>
      <c r="B60" s="135"/>
      <c r="C60" s="142">
        <f>$B$3</f>
        <v>45016</v>
      </c>
      <c r="D60" s="81">
        <v>0</v>
      </c>
      <c r="E60" s="81">
        <v>0</v>
      </c>
      <c r="F60" s="135"/>
      <c r="G60" s="138"/>
      <c r="H60" s="151"/>
      <c r="I60" s="135"/>
      <c r="J60" s="135"/>
      <c r="K60" s="135"/>
      <c r="L60" s="135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17" t="s">
        <v>460</v>
      </c>
      <c r="B61" s="135"/>
      <c r="C61" s="142">
        <f>$B$3</f>
        <v>45016</v>
      </c>
      <c r="D61" s="81">
        <v>0</v>
      </c>
      <c r="E61" s="81">
        <v>0</v>
      </c>
      <c r="F61" s="135"/>
      <c r="G61" s="138"/>
      <c r="H61" s="151"/>
      <c r="I61" s="135"/>
      <c r="J61" s="135"/>
      <c r="K61" s="135"/>
      <c r="L61" s="135"/>
      <c r="M61" s="117"/>
      <c r="N61" s="117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17" t="s">
        <v>461</v>
      </c>
      <c r="B62" s="135"/>
      <c r="C62" s="142">
        <f>$B$3</f>
        <v>45016</v>
      </c>
      <c r="D62" s="81">
        <v>5599775.9814663799</v>
      </c>
      <c r="E62" s="81">
        <v>5599775.9814663799</v>
      </c>
      <c r="F62" s="135"/>
      <c r="G62" s="138"/>
      <c r="H62" s="151"/>
      <c r="I62" s="135"/>
      <c r="J62" s="135"/>
      <c r="K62" s="135"/>
      <c r="L62" s="135"/>
      <c r="M62" s="117"/>
      <c r="N62" s="117"/>
      <c r="O62" s="117"/>
      <c r="P62" s="117"/>
      <c r="Q62" s="117"/>
      <c r="R62" s="117"/>
      <c r="S62" s="148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 t="s">
        <v>462</v>
      </c>
      <c r="B63" s="149"/>
      <c r="C63" s="149"/>
      <c r="D63" s="149"/>
      <c r="E63" s="88">
        <f>SUM(E58:E62)</f>
        <v>5748706.7114663804</v>
      </c>
      <c r="F63" s="83"/>
      <c r="G63" s="138"/>
      <c r="H63" s="117"/>
      <c r="I63" s="117"/>
      <c r="J63" s="117"/>
      <c r="K63" s="117"/>
      <c r="L63" s="152"/>
      <c r="M63" s="117"/>
      <c r="N63" s="117"/>
      <c r="O63" s="117"/>
      <c r="P63" s="117"/>
      <c r="Q63" s="117"/>
      <c r="R63" s="117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thickBot="1" x14ac:dyDescent="0.25">
      <c r="A64" s="149"/>
      <c r="B64" s="149"/>
      <c r="C64" s="149"/>
      <c r="D64" s="149"/>
      <c r="E64" s="88"/>
      <c r="F64" s="83"/>
      <c r="G64" s="138"/>
      <c r="H64" s="117"/>
      <c r="I64" s="117"/>
      <c r="J64" s="117"/>
      <c r="K64" s="117"/>
      <c r="L64" s="152"/>
      <c r="M64" s="117"/>
      <c r="N64" s="117"/>
      <c r="O64" s="117"/>
      <c r="P64" s="117"/>
      <c r="Q64" s="117"/>
      <c r="R64" s="117"/>
      <c r="S64" s="117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thickBot="1" x14ac:dyDescent="0.25">
      <c r="A65" s="149" t="s">
        <v>463</v>
      </c>
      <c r="B65" s="149"/>
      <c r="C65" s="149"/>
      <c r="D65" s="149"/>
      <c r="E65" s="89">
        <f>E54+E63</f>
        <v>222325612.4614664</v>
      </c>
      <c r="F65" s="83"/>
      <c r="G65" s="138"/>
      <c r="H65" s="149"/>
      <c r="I65" s="149"/>
      <c r="J65" s="149"/>
      <c r="K65" s="149"/>
      <c r="L65" s="89"/>
      <c r="M65" s="117"/>
      <c r="N65" s="117"/>
      <c r="O65" s="117"/>
      <c r="P65" s="117"/>
      <c r="Q65" s="117"/>
      <c r="R65" s="117"/>
      <c r="S65" s="117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thickBot="1" x14ac:dyDescent="0.25">
      <c r="A66" s="153"/>
      <c r="B66" s="153"/>
      <c r="C66" s="153"/>
      <c r="D66" s="153"/>
      <c r="E66" s="90"/>
      <c r="F66" s="91"/>
      <c r="G66" s="154"/>
      <c r="H66" s="155"/>
      <c r="I66" s="155"/>
      <c r="J66" s="155"/>
      <c r="K66" s="155"/>
      <c r="L66" s="156"/>
      <c r="M66" s="155"/>
      <c r="N66" s="155"/>
      <c r="O66" s="155"/>
      <c r="P66" s="155"/>
      <c r="Q66" s="155"/>
      <c r="R66" s="155"/>
      <c r="S66" s="155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thickTop="1" x14ac:dyDescent="0.2">
      <c r="A67" s="149"/>
      <c r="B67" s="149"/>
      <c r="C67" s="149"/>
      <c r="D67" s="149"/>
      <c r="E67" s="92"/>
      <c r="F67" s="83"/>
      <c r="G67" s="138"/>
      <c r="H67" s="117"/>
      <c r="I67" s="117"/>
      <c r="J67" s="117"/>
      <c r="K67" s="117"/>
      <c r="L67" s="152"/>
      <c r="M67" s="117"/>
      <c r="N67" s="117"/>
      <c r="O67" s="117"/>
      <c r="P67" s="117"/>
      <c r="Q67" s="117"/>
      <c r="R67" s="117"/>
      <c r="S67" s="117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34" t="s">
        <v>464</v>
      </c>
      <c r="B68" s="149"/>
      <c r="C68" s="149"/>
      <c r="D68" s="176"/>
      <c r="E68" s="92"/>
      <c r="F68" s="83"/>
      <c r="G68" s="138"/>
      <c r="H68" s="134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49"/>
      <c r="B69" s="149"/>
      <c r="C69" s="149"/>
      <c r="D69" s="149"/>
      <c r="E69" s="92"/>
      <c r="F69" s="83"/>
      <c r="G69" s="138"/>
      <c r="H69" s="149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39" t="str">
        <f>"Accruals since "&amp;MONTH(B5)&amp;"/"&amp;DAY(B5)</f>
        <v>Accruals since 3/21</v>
      </c>
      <c r="B70" s="146" t="s">
        <v>465</v>
      </c>
      <c r="C70" s="139"/>
      <c r="D70" s="139"/>
      <c r="E70" s="139" t="s">
        <v>457</v>
      </c>
      <c r="F70" s="83"/>
      <c r="G70" s="138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5">
      <c r="A71" s="117" t="s">
        <v>466</v>
      </c>
      <c r="B71" s="93">
        <v>2659.65</v>
      </c>
      <c r="C71" s="149"/>
      <c r="D71" s="149"/>
      <c r="E71" s="83">
        <f>+B71*($B$3-$B$5)</f>
        <v>26596.5</v>
      </c>
      <c r="F71" s="83"/>
      <c r="G71" s="138"/>
      <c r="H71" s="117"/>
      <c r="I71" s="117"/>
      <c r="J71" s="135"/>
      <c r="K71" s="117"/>
      <c r="L71" s="94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5">
      <c r="A72" s="117" t="s">
        <v>467</v>
      </c>
      <c r="B72" s="93">
        <v>223.70500000000001</v>
      </c>
      <c r="C72" s="177"/>
      <c r="D72" s="149"/>
      <c r="E72" s="83">
        <f t="shared" ref="E72:E78" si="0">+B72*($B$3-$B$5)</f>
        <v>2237.0500000000002</v>
      </c>
      <c r="F72" s="83"/>
      <c r="G72" s="138"/>
      <c r="H72" s="117"/>
      <c r="I72" s="117"/>
      <c r="J72" s="135"/>
      <c r="K72" s="117"/>
      <c r="L72" s="94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5">
      <c r="A73" s="117" t="s">
        <v>468</v>
      </c>
      <c r="B73" s="93">
        <v>0</v>
      </c>
      <c r="C73" s="149"/>
      <c r="D73" s="149"/>
      <c r="E73" s="95">
        <f>+B73</f>
        <v>0</v>
      </c>
      <c r="F73" s="83"/>
      <c r="G73" s="138"/>
      <c r="H73" s="117"/>
      <c r="I73" s="117"/>
      <c r="J73" s="135"/>
      <c r="K73" s="117"/>
      <c r="L73" s="94"/>
      <c r="M73" s="117"/>
      <c r="N73" s="117"/>
      <c r="O73" s="117"/>
      <c r="P73" s="117"/>
      <c r="Q73" s="117"/>
      <c r="R73" s="117"/>
      <c r="S73" s="117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5">
      <c r="A74" s="117" t="s">
        <v>469</v>
      </c>
      <c r="B74" s="158">
        <v>149.44999999999999</v>
      </c>
      <c r="C74" s="149"/>
      <c r="D74" s="149"/>
      <c r="E74" s="83">
        <f t="shared" si="0"/>
        <v>1494.5</v>
      </c>
      <c r="F74" s="83"/>
      <c r="G74" s="138"/>
      <c r="H74" s="117"/>
      <c r="I74" s="152"/>
      <c r="J74" s="151"/>
      <c r="K74" s="94"/>
      <c r="L74" s="96"/>
      <c r="M74" s="15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5">
      <c r="A75" s="117" t="s">
        <v>470</v>
      </c>
      <c r="B75" s="158">
        <v>75.069999999999993</v>
      </c>
      <c r="C75" s="149"/>
      <c r="D75" s="149"/>
      <c r="E75" s="83">
        <f t="shared" si="0"/>
        <v>750.69999999999993</v>
      </c>
      <c r="F75" s="83"/>
      <c r="G75" s="138"/>
      <c r="H75" s="117"/>
      <c r="I75" s="152"/>
      <c r="J75" s="151"/>
      <c r="K75" s="94"/>
      <c r="L75" s="94"/>
      <c r="M75" s="9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5">
      <c r="A76" s="117" t="s">
        <v>471</v>
      </c>
      <c r="B76" s="158">
        <v>41.83</v>
      </c>
      <c r="C76" s="149"/>
      <c r="D76" s="149"/>
      <c r="E76" s="83">
        <f t="shared" si="0"/>
        <v>418.29999999999995</v>
      </c>
      <c r="F76" s="83"/>
      <c r="G76" s="138"/>
      <c r="H76" s="117"/>
      <c r="I76" s="152"/>
      <c r="J76" s="151"/>
      <c r="K76" s="94"/>
      <c r="L76" s="94"/>
      <c r="M76" s="9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5">
      <c r="A77" s="117" t="s">
        <v>472</v>
      </c>
      <c r="B77" s="158">
        <v>1.77</v>
      </c>
      <c r="C77" s="149"/>
      <c r="D77" s="149"/>
      <c r="E77" s="83">
        <f t="shared" si="0"/>
        <v>17.7</v>
      </c>
      <c r="F77" s="83"/>
      <c r="G77" s="138"/>
      <c r="H77" s="117"/>
      <c r="I77" s="152"/>
      <c r="J77" s="151"/>
      <c r="K77" s="94"/>
      <c r="L77" s="94"/>
      <c r="M77" s="98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17" t="s">
        <v>473</v>
      </c>
      <c r="B78" s="158">
        <v>1.98</v>
      </c>
      <c r="C78" s="149"/>
      <c r="D78" s="149"/>
      <c r="E78" s="83">
        <f t="shared" si="0"/>
        <v>19.8</v>
      </c>
      <c r="F78" s="83"/>
      <c r="G78" s="138"/>
      <c r="H78" s="117"/>
      <c r="I78" s="152"/>
      <c r="J78" s="151"/>
      <c r="K78" s="94"/>
      <c r="L78" s="94"/>
      <c r="M78" s="98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5">
      <c r="A79" s="160" t="str">
        <f>"TOTAL Liabilities Accrued since "&amp;MONTH(B5)&amp;"/"&amp;DAY(B5)</f>
        <v>TOTAL Liabilities Accrued since 3/21</v>
      </c>
      <c r="B79" s="161"/>
      <c r="C79" s="161"/>
      <c r="D79" s="161"/>
      <c r="E79" s="99">
        <f>SUM(E71:E78)</f>
        <v>31534.55</v>
      </c>
      <c r="F79" s="83"/>
      <c r="G79" s="138"/>
      <c r="H79" s="117"/>
      <c r="I79" s="117"/>
      <c r="J79" s="151"/>
      <c r="K79" s="117"/>
      <c r="L79" s="94"/>
      <c r="M79" s="157"/>
      <c r="N79" s="117"/>
      <c r="O79" s="117"/>
      <c r="P79" s="117"/>
      <c r="Q79" s="117"/>
      <c r="R79" s="135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17"/>
      <c r="B80" s="117"/>
      <c r="C80" s="117"/>
      <c r="D80" s="117"/>
      <c r="E80" s="83"/>
      <c r="F80" s="83"/>
      <c r="G80" s="138"/>
      <c r="H80" s="117"/>
      <c r="I80" s="117"/>
      <c r="J80" s="117"/>
      <c r="K80" s="117"/>
      <c r="L80" s="157"/>
      <c r="M80" s="117"/>
      <c r="N80" s="117"/>
      <c r="O80" s="117"/>
      <c r="P80" s="117"/>
      <c r="Q80" s="117"/>
      <c r="R80" s="135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62" t="s">
        <v>474</v>
      </c>
      <c r="B81" s="146"/>
      <c r="C81" s="146"/>
      <c r="D81" s="146"/>
      <c r="E81" s="100" t="s">
        <v>475</v>
      </c>
      <c r="F81" s="83"/>
      <c r="G81" s="138"/>
      <c r="H81" s="117"/>
      <c r="I81" s="152"/>
      <c r="J81" s="117"/>
      <c r="K81" s="117"/>
      <c r="L81" s="117"/>
      <c r="M81" s="117"/>
      <c r="N81" s="117"/>
      <c r="O81" s="117"/>
      <c r="P81" s="117"/>
      <c r="Q81" s="117"/>
      <c r="R81" s="135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">
      <c r="A82" s="117" t="s">
        <v>466</v>
      </c>
      <c r="B82" s="101">
        <v>0</v>
      </c>
      <c r="C82" s="117"/>
      <c r="D82" s="117"/>
      <c r="E82" s="102">
        <v>178605.84</v>
      </c>
      <c r="F82" s="83"/>
      <c r="G82" s="138"/>
      <c r="H82" s="135"/>
      <c r="I82" s="117"/>
      <c r="J82" s="117"/>
      <c r="K82" s="159"/>
      <c r="L82" s="135"/>
      <c r="M82" s="117"/>
      <c r="N82" s="117"/>
      <c r="O82" s="117"/>
      <c r="P82" s="117"/>
      <c r="Q82" s="117"/>
      <c r="R82" s="135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">
      <c r="A83" s="117" t="s">
        <v>467</v>
      </c>
      <c r="B83" s="101">
        <v>0</v>
      </c>
      <c r="C83" s="117"/>
      <c r="D83" s="117"/>
      <c r="E83" s="102">
        <v>-29675.11</v>
      </c>
      <c r="F83" s="83"/>
      <c r="G83" s="138"/>
      <c r="H83" s="135"/>
      <c r="I83" s="117"/>
      <c r="J83" s="117"/>
      <c r="K83" s="159"/>
      <c r="L83" s="135"/>
      <c r="M83" s="117"/>
      <c r="N83" s="117"/>
      <c r="O83" s="117"/>
      <c r="P83" s="117"/>
      <c r="Q83" s="117"/>
      <c r="R83" s="135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">
      <c r="A84" s="117" t="s">
        <v>468</v>
      </c>
      <c r="B84" s="101">
        <v>0</v>
      </c>
      <c r="C84" s="117"/>
      <c r="D84" s="117"/>
      <c r="E84" s="102">
        <v>0</v>
      </c>
      <c r="F84" s="83"/>
      <c r="G84" s="138"/>
      <c r="H84" s="135"/>
      <c r="I84" s="117"/>
      <c r="J84" s="117"/>
      <c r="K84" s="159"/>
      <c r="L84" s="135"/>
      <c r="M84" s="117"/>
      <c r="N84" s="117"/>
      <c r="O84" s="117"/>
      <c r="P84" s="117"/>
      <c r="Q84" s="117"/>
      <c r="R84" s="135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469</v>
      </c>
      <c r="B85" s="163">
        <v>0</v>
      </c>
      <c r="C85" s="117"/>
      <c r="D85" s="117"/>
      <c r="E85" s="102">
        <v>0</v>
      </c>
      <c r="F85" s="83"/>
      <c r="G85" s="138"/>
      <c r="H85" s="130"/>
      <c r="I85" s="152"/>
      <c r="J85" s="117"/>
      <c r="K85" s="159"/>
      <c r="L85" s="135"/>
      <c r="M85" s="117"/>
      <c r="N85" s="117"/>
      <c r="O85" s="117"/>
      <c r="P85" s="117"/>
      <c r="Q85" s="117"/>
      <c r="R85" s="135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17" t="s">
        <v>470</v>
      </c>
      <c r="B86" s="163">
        <v>0</v>
      </c>
      <c r="C86" s="117"/>
      <c r="D86" s="117"/>
      <c r="E86" s="102">
        <v>0</v>
      </c>
      <c r="F86" s="83"/>
      <c r="G86" s="138"/>
      <c r="H86" s="135"/>
      <c r="I86" s="152"/>
      <c r="J86" s="117"/>
      <c r="K86" s="159"/>
      <c r="L86" s="135"/>
      <c r="M86" s="11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5">
      <c r="A87" s="117" t="s">
        <v>471</v>
      </c>
      <c r="B87" s="163">
        <v>0</v>
      </c>
      <c r="C87" s="117"/>
      <c r="D87" s="117"/>
      <c r="E87" s="102">
        <v>0</v>
      </c>
      <c r="F87" s="83"/>
      <c r="G87" s="138"/>
      <c r="H87" s="117"/>
      <c r="I87" s="152"/>
      <c r="J87" s="117"/>
      <c r="K87" s="159"/>
      <c r="L87" s="135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5">
      <c r="A88" s="117" t="s">
        <v>472</v>
      </c>
      <c r="B88" s="163">
        <v>0</v>
      </c>
      <c r="C88" s="117"/>
      <c r="D88" s="117"/>
      <c r="E88" s="102">
        <v>0</v>
      </c>
      <c r="F88" s="83"/>
      <c r="G88" s="138"/>
      <c r="H88" s="135"/>
      <c r="I88" s="152"/>
      <c r="J88" s="117"/>
      <c r="K88" s="159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5">
      <c r="A89" s="117" t="s">
        <v>473</v>
      </c>
      <c r="B89" s="163">
        <v>0</v>
      </c>
      <c r="C89" s="117"/>
      <c r="D89" s="117"/>
      <c r="E89" s="102">
        <v>0</v>
      </c>
      <c r="F89" s="83"/>
      <c r="G89" s="138"/>
      <c r="H89" s="135"/>
      <c r="I89" s="152"/>
      <c r="J89" s="117"/>
      <c r="K89" s="159"/>
      <c r="L89" s="117"/>
      <c r="M89" s="117"/>
      <c r="N89" s="117"/>
      <c r="O89" s="117"/>
      <c r="P89" s="117"/>
      <c r="Q89" s="117"/>
      <c r="R89" s="135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60" t="str">
        <f>"TOTAL Liabilities Accrued as of "&amp;MONTH(B5)&amp;"/"&amp;DAY(B5)</f>
        <v>TOTAL Liabilities Accrued as of 3/21</v>
      </c>
      <c r="B90" s="161"/>
      <c r="C90" s="161"/>
      <c r="D90" s="161"/>
      <c r="E90" s="99">
        <f>SUM(E82:E89)</f>
        <v>148930.72999999998</v>
      </c>
      <c r="F90" s="88"/>
      <c r="G90" s="138"/>
      <c r="H90" s="135"/>
      <c r="I90" s="135"/>
      <c r="J90" s="151"/>
      <c r="K90" s="117"/>
      <c r="L90" s="117"/>
      <c r="M90" s="117"/>
      <c r="N90" s="117"/>
      <c r="O90" s="117"/>
      <c r="P90" s="117"/>
      <c r="Q90" s="117"/>
      <c r="R90" s="117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49"/>
      <c r="B91" s="117"/>
      <c r="C91" s="117"/>
      <c r="D91" s="117"/>
      <c r="E91" s="88"/>
      <c r="F91" s="88"/>
      <c r="G91" s="138"/>
      <c r="H91" s="135"/>
      <c r="I91" s="135"/>
      <c r="J91" s="151"/>
      <c r="K91" s="117"/>
      <c r="L91" s="117"/>
      <c r="M91" s="117"/>
      <c r="N91" s="117"/>
      <c r="O91" s="117"/>
      <c r="P91" s="117"/>
      <c r="Q91" s="117"/>
      <c r="R91" s="117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17" t="s">
        <v>413</v>
      </c>
      <c r="B92" s="117"/>
      <c r="C92" s="117"/>
      <c r="D92" s="117"/>
      <c r="E92" s="103">
        <v>5599775.8995000003</v>
      </c>
      <c r="F92" s="83"/>
      <c r="G92" s="138"/>
      <c r="H92" s="135"/>
      <c r="I92" s="135"/>
      <c r="J92" s="135"/>
      <c r="K92" s="117"/>
      <c r="L92" s="117"/>
      <c r="M92" s="117"/>
      <c r="N92" s="117"/>
      <c r="O92" s="117"/>
      <c r="P92" s="117"/>
      <c r="Q92" s="117"/>
      <c r="R92" s="117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17" t="s">
        <v>476</v>
      </c>
      <c r="B93" s="117"/>
      <c r="C93" s="117"/>
      <c r="D93" s="117"/>
      <c r="E93" s="104">
        <v>-2132.4</v>
      </c>
      <c r="F93" s="83"/>
      <c r="G93" s="138"/>
      <c r="H93" s="135"/>
      <c r="I93" s="135"/>
      <c r="J93" s="135"/>
      <c r="K93" s="117"/>
      <c r="L93" s="117"/>
      <c r="M93" s="117"/>
      <c r="N93" s="117"/>
      <c r="O93" s="117"/>
      <c r="P93" s="117"/>
      <c r="Q93" s="117"/>
      <c r="R93" s="117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35"/>
      <c r="B94" s="117"/>
      <c r="C94" s="117"/>
      <c r="D94" s="117"/>
      <c r="E94" s="83"/>
      <c r="F94" s="83"/>
      <c r="G94" s="138"/>
      <c r="H94" s="135"/>
      <c r="I94" s="135"/>
      <c r="J94" s="135"/>
      <c r="K94" s="117"/>
      <c r="L94" s="117"/>
      <c r="M94" s="117"/>
      <c r="N94" s="117"/>
      <c r="O94" s="117"/>
      <c r="P94" s="117"/>
      <c r="Q94" s="117"/>
      <c r="R94" s="117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">
      <c r="A95" s="149" t="s">
        <v>477</v>
      </c>
      <c r="B95" s="117"/>
      <c r="C95" s="117"/>
      <c r="D95" s="117"/>
      <c r="E95" s="105">
        <f>E79+E90+E92+E93</f>
        <v>5778108.7795000002</v>
      </c>
      <c r="F95" s="83"/>
      <c r="G95" s="138"/>
      <c r="H95" s="149"/>
      <c r="I95" s="117"/>
      <c r="J95" s="117"/>
      <c r="K95" s="117"/>
      <c r="L95" s="88"/>
      <c r="M95" s="117"/>
      <c r="N95" s="117"/>
      <c r="O95" s="117"/>
      <c r="P95" s="117"/>
      <c r="Q95" s="117"/>
      <c r="R95" s="117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thickBot="1" x14ac:dyDescent="0.25">
      <c r="A96" s="149"/>
      <c r="B96" s="117"/>
      <c r="C96" s="117"/>
      <c r="D96" s="117"/>
      <c r="E96" s="83"/>
      <c r="F96" s="83"/>
      <c r="G96" s="138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thickBot="1" x14ac:dyDescent="0.25">
      <c r="A97" s="149" t="s">
        <v>478</v>
      </c>
      <c r="B97" s="117"/>
      <c r="C97" s="117"/>
      <c r="D97" s="117"/>
      <c r="E97" s="89">
        <f>E65-E95</f>
        <v>216547503.68196639</v>
      </c>
      <c r="F97" s="92"/>
      <c r="G97" s="138"/>
      <c r="H97" s="149"/>
      <c r="I97" s="117"/>
      <c r="J97" s="117"/>
      <c r="K97" s="117"/>
      <c r="L97" s="89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49"/>
      <c r="B98" s="117"/>
      <c r="C98" s="117"/>
      <c r="D98" s="117"/>
      <c r="E98" s="83"/>
      <c r="F98" s="83"/>
      <c r="G98" s="138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/>
      <c r="B99" s="117"/>
      <c r="C99" s="117"/>
      <c r="D99" s="148"/>
      <c r="E99" s="83"/>
      <c r="F99" s="83"/>
      <c r="G99" s="138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/>
      <c r="B100" s="117"/>
      <c r="C100" s="117"/>
      <c r="D100" s="117"/>
      <c r="E100" s="83"/>
      <c r="F100" s="83"/>
      <c r="G100" s="138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17"/>
      <c r="B101" s="117"/>
      <c r="C101" s="117"/>
      <c r="D101" s="117"/>
      <c r="E101" s="106"/>
      <c r="F101" s="83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17"/>
      <c r="B102" s="117"/>
      <c r="C102" s="117"/>
      <c r="D102" s="117"/>
      <c r="E102" s="83"/>
      <c r="F102" s="83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/>
      <c r="B103" s="117"/>
      <c r="C103" s="117"/>
      <c r="D103" s="117"/>
      <c r="E103" s="83"/>
      <c r="F103" s="83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/>
      <c r="B104" s="117"/>
      <c r="C104" s="117"/>
      <c r="D104" s="135"/>
      <c r="E104" s="151"/>
      <c r="F104" s="83"/>
      <c r="G104" s="117"/>
      <c r="H104" s="88"/>
      <c r="I104" s="117"/>
      <c r="J104" s="117"/>
      <c r="K104" s="117"/>
      <c r="L104" s="152"/>
      <c r="M104" s="10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17"/>
      <c r="B105" s="148"/>
      <c r="C105" s="117"/>
      <c r="D105" s="117"/>
      <c r="E105" s="83"/>
      <c r="F105" s="83"/>
      <c r="G105" s="117"/>
      <c r="H105" s="88"/>
      <c r="I105" s="117"/>
      <c r="J105" s="117"/>
      <c r="K105" s="117"/>
      <c r="L105" s="152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48"/>
      <c r="C106" s="117"/>
      <c r="D106" s="117"/>
      <c r="E106" s="83"/>
      <c r="F106" s="83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48"/>
      <c r="C107" s="117"/>
      <c r="D107" s="117"/>
      <c r="E107" s="83"/>
      <c r="F107" s="83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48"/>
      <c r="C108" s="117"/>
      <c r="D108" s="117"/>
      <c r="E108" s="83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64"/>
      <c r="B109" s="148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48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48"/>
      <c r="C111" s="117"/>
      <c r="D111" s="117"/>
      <c r="E111" s="83"/>
      <c r="F111" s="83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17"/>
      <c r="B116" s="148"/>
      <c r="C116" s="117"/>
      <c r="D116" s="117"/>
      <c r="E116" s="83"/>
      <c r="F116" s="83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17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17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17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1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17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17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35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15">
      <c r="A150" s="135"/>
      <c r="B150" s="135"/>
      <c r="C150" s="135"/>
      <c r="D150" s="135"/>
      <c r="E150" s="135"/>
      <c r="F150" s="135"/>
      <c r="G150" s="135"/>
      <c r="H150" s="135"/>
      <c r="I150" s="135"/>
      <c r="J150" s="135"/>
      <c r="K150" s="135"/>
      <c r="L150" s="135"/>
      <c r="M150" s="135"/>
      <c r="N150" s="135"/>
      <c r="O150" s="135"/>
      <c r="P150" s="135"/>
      <c r="Q150" s="135"/>
      <c r="R150" s="135"/>
      <c r="S150" s="135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15">
      <c r="A151" s="135"/>
      <c r="B151" s="135"/>
      <c r="C151" s="135"/>
      <c r="D151" s="135"/>
      <c r="E151" s="135"/>
      <c r="F151" s="135"/>
      <c r="G151" s="135"/>
      <c r="H151" s="135"/>
      <c r="I151" s="135"/>
      <c r="J151" s="135"/>
      <c r="K151" s="135"/>
      <c r="L151" s="135"/>
      <c r="M151" s="135"/>
      <c r="N151" s="135"/>
      <c r="O151" s="135"/>
      <c r="P151" s="135"/>
      <c r="Q151" s="135"/>
      <c r="R151" s="135"/>
      <c r="S151" s="135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15">
      <c r="A152" s="135"/>
      <c r="B152" s="135"/>
      <c r="C152" s="135"/>
      <c r="D152" s="135"/>
      <c r="E152" s="135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135"/>
      <c r="S152" s="135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15">
      <c r="A153" s="135"/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15">
      <c r="A154" s="135"/>
      <c r="B154" s="135"/>
      <c r="C154" s="135"/>
      <c r="D154" s="135"/>
      <c r="E154" s="135"/>
      <c r="F154" s="135"/>
      <c r="G154" s="135"/>
      <c r="H154" s="135"/>
      <c r="I154" s="135"/>
      <c r="J154" s="135"/>
      <c r="K154" s="135"/>
      <c r="L154" s="135"/>
      <c r="M154" s="135"/>
      <c r="N154" s="135"/>
      <c r="O154" s="135"/>
      <c r="P154" s="135"/>
      <c r="Q154" s="135"/>
      <c r="R154" s="135"/>
      <c r="S154" s="135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15">
      <c r="A155" s="135"/>
      <c r="B155" s="135"/>
      <c r="C155" s="135"/>
      <c r="D155" s="135"/>
      <c r="E155" s="135"/>
      <c r="F155" s="135"/>
      <c r="G155" s="135"/>
      <c r="H155" s="135"/>
      <c r="I155" s="135"/>
      <c r="J155" s="135"/>
      <c r="K155" s="135"/>
      <c r="L155" s="135"/>
      <c r="M155" s="135"/>
      <c r="N155" s="135"/>
      <c r="O155" s="135"/>
      <c r="P155" s="135"/>
      <c r="Q155" s="135"/>
      <c r="R155" s="135"/>
      <c r="S155" s="135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15">
      <c r="A156" s="135"/>
      <c r="B156" s="135"/>
      <c r="C156" s="135"/>
      <c r="D156" s="135"/>
      <c r="E156" s="135"/>
      <c r="F156" s="135"/>
      <c r="G156" s="135"/>
      <c r="H156" s="135"/>
      <c r="I156" s="135"/>
      <c r="J156" s="135"/>
      <c r="K156" s="135"/>
      <c r="L156" s="135"/>
      <c r="M156" s="135"/>
      <c r="N156" s="135"/>
      <c r="O156" s="135"/>
      <c r="P156" s="135"/>
      <c r="Q156" s="135"/>
      <c r="R156" s="135"/>
      <c r="S156" s="135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56:E56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D332-5B6F-4963-8614-FA0C85A07817}">
  <dimension ref="A1:BE503"/>
  <sheetViews>
    <sheetView showGridLines="0" topLeftCell="A52" zoomScale="80" zoomScaleNormal="80" workbookViewId="0">
      <selection activeCell="A52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484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749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330839835.26631373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44938</v>
      </c>
      <c r="C4" s="119"/>
      <c r="D4" s="119"/>
      <c r="E4" s="119"/>
      <c r="F4" s="119"/>
      <c r="G4" s="119"/>
      <c r="H4" s="125">
        <f>+E108</f>
        <v>517486453.1305809</v>
      </c>
      <c r="I4" s="126" t="s">
        <v>438</v>
      </c>
      <c r="J4" s="119"/>
      <c r="K4" s="127" t="s">
        <v>439</v>
      </c>
      <c r="L4" s="128">
        <v>0.64670635096669749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178">
        <f>(H4*L4/H3-1)*L3/(B3-B4)</f>
        <v>5.3318021476882811E-2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24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0" t="s">
        <v>444</v>
      </c>
      <c r="C8" s="181"/>
      <c r="D8" s="181"/>
      <c r="E8" s="182"/>
      <c r="F8" s="117"/>
      <c r="G8" s="138"/>
      <c r="H8" s="135"/>
      <c r="I8" s="180"/>
      <c r="J8" s="181"/>
      <c r="K8" s="181"/>
      <c r="L8" s="182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547</v>
      </c>
      <c r="B10" s="142">
        <v>44994</v>
      </c>
      <c r="C10" s="142">
        <v>45029</v>
      </c>
      <c r="D10" s="81">
        <v>2969200</v>
      </c>
      <c r="E10" s="82">
        <v>2979343.43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750</v>
      </c>
      <c r="B11" s="142">
        <v>44938</v>
      </c>
      <c r="C11" s="142">
        <v>45029</v>
      </c>
      <c r="D11" s="81">
        <v>8649850</v>
      </c>
      <c r="E11" s="82">
        <v>8749717.6500000004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751</v>
      </c>
      <c r="B12" s="142">
        <v>44938</v>
      </c>
      <c r="C12" s="142">
        <v>45029</v>
      </c>
      <c r="D12" s="81">
        <v>124054494.45</v>
      </c>
      <c r="E12" s="82">
        <v>124993225.47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548</v>
      </c>
      <c r="B13" s="142">
        <v>44994</v>
      </c>
      <c r="C13" s="142">
        <v>45029</v>
      </c>
      <c r="D13" s="81">
        <v>4243700</v>
      </c>
      <c r="E13" s="82">
        <v>4258958.21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549</v>
      </c>
      <c r="B14" s="142">
        <v>44938</v>
      </c>
      <c r="C14" s="142">
        <v>45029</v>
      </c>
      <c r="D14" s="81">
        <v>6509000</v>
      </c>
      <c r="E14" s="82">
        <v>6592628.1600000001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550</v>
      </c>
      <c r="B15" s="142">
        <v>44938</v>
      </c>
      <c r="C15" s="142">
        <v>45029</v>
      </c>
      <c r="D15" s="81">
        <v>45788100</v>
      </c>
      <c r="E15" s="82">
        <v>46360151.859999999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551</v>
      </c>
      <c r="B16" s="142">
        <v>44994</v>
      </c>
      <c r="C16" s="142">
        <v>45029</v>
      </c>
      <c r="D16" s="81">
        <v>539900</v>
      </c>
      <c r="E16" s="82">
        <v>541895.21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752</v>
      </c>
      <c r="B17" s="142">
        <v>44938</v>
      </c>
      <c r="C17" s="142">
        <v>45029</v>
      </c>
      <c r="D17" s="81">
        <v>1228300</v>
      </c>
      <c r="E17" s="82">
        <v>1243437.83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552</v>
      </c>
      <c r="B18" s="142">
        <v>44938</v>
      </c>
      <c r="C18" s="142">
        <v>45029</v>
      </c>
      <c r="D18" s="81">
        <v>1492000</v>
      </c>
      <c r="E18" s="82">
        <v>1510993.18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553</v>
      </c>
      <c r="B19" s="142">
        <v>44938</v>
      </c>
      <c r="C19" s="142">
        <v>45029</v>
      </c>
      <c r="D19" s="81">
        <v>1483000</v>
      </c>
      <c r="E19" s="82">
        <v>1501557.29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753</v>
      </c>
      <c r="B20" s="142">
        <v>44938</v>
      </c>
      <c r="C20" s="142">
        <v>45029</v>
      </c>
      <c r="D20" s="81">
        <v>35392660.340000004</v>
      </c>
      <c r="E20" s="82">
        <v>35635426.350000001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554</v>
      </c>
      <c r="B21" s="142">
        <v>44994</v>
      </c>
      <c r="C21" s="142">
        <v>45029</v>
      </c>
      <c r="D21" s="81">
        <v>335700</v>
      </c>
      <c r="E21" s="82">
        <v>336958.3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754</v>
      </c>
      <c r="B22" s="142">
        <v>45001</v>
      </c>
      <c r="C22" s="142">
        <v>45029</v>
      </c>
      <c r="D22" s="81">
        <v>1582100</v>
      </c>
      <c r="E22" s="82">
        <v>1585896.68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755</v>
      </c>
      <c r="B23" s="142">
        <v>44938</v>
      </c>
      <c r="C23" s="142">
        <v>45029</v>
      </c>
      <c r="D23" s="81">
        <v>6804511.0999999996</v>
      </c>
      <c r="E23" s="82">
        <v>6851447.9299999997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555</v>
      </c>
      <c r="B24" s="142">
        <v>44938</v>
      </c>
      <c r="C24" s="142">
        <v>45029</v>
      </c>
      <c r="D24" s="81">
        <v>45952900</v>
      </c>
      <c r="E24" s="82">
        <v>46480871.100000001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556</v>
      </c>
      <c r="B25" s="142">
        <v>44988</v>
      </c>
      <c r="C25" s="142">
        <v>45029</v>
      </c>
      <c r="D25" s="81">
        <v>2560000</v>
      </c>
      <c r="E25" s="82">
        <v>2571277.86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557</v>
      </c>
      <c r="B26" s="142">
        <v>44951</v>
      </c>
      <c r="C26" s="142">
        <v>45029</v>
      </c>
      <c r="D26" s="81">
        <v>3032400</v>
      </c>
      <c r="E26" s="82">
        <v>3056382.94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558</v>
      </c>
      <c r="B27" s="142">
        <v>44938</v>
      </c>
      <c r="C27" s="142">
        <v>45029</v>
      </c>
      <c r="D27" s="81">
        <v>1996023.3</v>
      </c>
      <c r="E27" s="82">
        <v>2018207.36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559</v>
      </c>
      <c r="B28" s="142">
        <v>44981</v>
      </c>
      <c r="C28" s="142">
        <v>45029</v>
      </c>
      <c r="D28" s="81">
        <v>14883000</v>
      </c>
      <c r="E28" s="82">
        <v>14967463.59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560</v>
      </c>
      <c r="B29" s="142">
        <v>44970</v>
      </c>
      <c r="C29" s="142">
        <v>45029</v>
      </c>
      <c r="D29" s="81">
        <v>21446000</v>
      </c>
      <c r="E29" s="82">
        <v>21603550.84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756</v>
      </c>
      <c r="B30" s="142">
        <v>44981</v>
      </c>
      <c r="C30" s="142">
        <v>45029</v>
      </c>
      <c r="D30" s="81">
        <v>2395000</v>
      </c>
      <c r="E30" s="82">
        <v>2408402.38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561</v>
      </c>
      <c r="B31" s="142">
        <v>44981</v>
      </c>
      <c r="C31" s="142">
        <v>45029</v>
      </c>
      <c r="D31" s="81">
        <v>4903000</v>
      </c>
      <c r="E31" s="82">
        <v>4929122.09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562</v>
      </c>
      <c r="B32" s="142">
        <v>44938</v>
      </c>
      <c r="C32" s="142">
        <v>45029</v>
      </c>
      <c r="D32" s="81">
        <v>1577400</v>
      </c>
      <c r="E32" s="82">
        <v>1596625.9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563</v>
      </c>
      <c r="B33" s="142">
        <v>44994</v>
      </c>
      <c r="C33" s="142">
        <v>45029</v>
      </c>
      <c r="D33" s="81">
        <v>160600</v>
      </c>
      <c r="E33" s="82">
        <v>161195.64000000001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757</v>
      </c>
      <c r="B34" s="142">
        <v>44994</v>
      </c>
      <c r="C34" s="142">
        <v>45029</v>
      </c>
      <c r="D34" s="81">
        <v>903800</v>
      </c>
      <c r="E34" s="82">
        <v>906559.1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564</v>
      </c>
      <c r="B35" s="142">
        <v>44988</v>
      </c>
      <c r="C35" s="142">
        <v>45029</v>
      </c>
      <c r="D35" s="81">
        <v>413000</v>
      </c>
      <c r="E35" s="82">
        <v>414918.66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565</v>
      </c>
      <c r="B36" s="142">
        <v>44938</v>
      </c>
      <c r="C36" s="142">
        <v>45029</v>
      </c>
      <c r="D36" s="81">
        <v>8094000</v>
      </c>
      <c r="E36" s="82">
        <v>8193171.7400000002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566</v>
      </c>
      <c r="B37" s="142">
        <v>44938</v>
      </c>
      <c r="C37" s="142">
        <v>45029</v>
      </c>
      <c r="D37" s="81">
        <v>3364000</v>
      </c>
      <c r="E37" s="82">
        <v>3407071.41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567</v>
      </c>
      <c r="B38" s="142">
        <v>44938</v>
      </c>
      <c r="C38" s="142">
        <v>45029</v>
      </c>
      <c r="D38" s="81">
        <v>7075027.7000000002</v>
      </c>
      <c r="E38" s="82">
        <v>7123057.4100000001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568</v>
      </c>
      <c r="B39" s="142">
        <v>44938</v>
      </c>
      <c r="C39" s="142">
        <v>45029</v>
      </c>
      <c r="D39" s="81">
        <v>328800</v>
      </c>
      <c r="E39" s="82">
        <v>333006.71999999997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569</v>
      </c>
      <c r="B40" s="142">
        <v>44938</v>
      </c>
      <c r="C40" s="142">
        <v>45029</v>
      </c>
      <c r="D40" s="81">
        <v>610350</v>
      </c>
      <c r="E40" s="82">
        <v>618291.16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570</v>
      </c>
      <c r="B41" s="142">
        <v>44994</v>
      </c>
      <c r="C41" s="142">
        <v>45029</v>
      </c>
      <c r="D41" s="81">
        <v>2592400</v>
      </c>
      <c r="E41" s="82">
        <v>2599637.96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758</v>
      </c>
      <c r="B42" s="142">
        <v>44994</v>
      </c>
      <c r="C42" s="142">
        <v>45029</v>
      </c>
      <c r="D42" s="81">
        <v>955600</v>
      </c>
      <c r="E42" s="82">
        <v>958735.41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571</v>
      </c>
      <c r="B43" s="142">
        <v>44938</v>
      </c>
      <c r="C43" s="142">
        <v>45029</v>
      </c>
      <c r="D43" s="81">
        <v>20343000</v>
      </c>
      <c r="E43" s="82">
        <v>20612033.190000001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572</v>
      </c>
      <c r="B44" s="142">
        <v>44994</v>
      </c>
      <c r="C44" s="142">
        <v>45029</v>
      </c>
      <c r="D44" s="81">
        <v>214700</v>
      </c>
      <c r="E44" s="82">
        <v>215464.93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759</v>
      </c>
      <c r="B45" s="142">
        <v>45014</v>
      </c>
      <c r="C45" s="142">
        <v>45019</v>
      </c>
      <c r="D45" s="81">
        <v>52228647.729999997</v>
      </c>
      <c r="E45" s="82">
        <v>52232506.18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760</v>
      </c>
      <c r="B46" s="142">
        <v>44952</v>
      </c>
      <c r="C46" s="165" t="s">
        <v>482</v>
      </c>
      <c r="D46" s="81">
        <v>28720903.02</v>
      </c>
      <c r="E46" s="82">
        <v>28775903.030000001</v>
      </c>
      <c r="F46" s="83"/>
      <c r="G46" s="84"/>
      <c r="H46" s="117"/>
      <c r="I46" s="142"/>
      <c r="J46" s="142"/>
      <c r="K46" s="83"/>
      <c r="L46" s="83"/>
      <c r="M46" s="135"/>
      <c r="N46" s="117"/>
      <c r="O46" s="117"/>
      <c r="P46" s="117"/>
      <c r="Q46" s="132"/>
      <c r="R46" s="132"/>
      <c r="S46" s="132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573</v>
      </c>
      <c r="B47" s="142">
        <v>44938</v>
      </c>
      <c r="C47" s="142">
        <v>45029</v>
      </c>
      <c r="D47" s="81">
        <v>8489207.5999999996</v>
      </c>
      <c r="E47" s="82">
        <v>8581430.3300000001</v>
      </c>
      <c r="F47" s="83"/>
      <c r="G47" s="84"/>
      <c r="H47" s="117"/>
      <c r="I47" s="142"/>
      <c r="J47" s="142"/>
      <c r="K47" s="83"/>
      <c r="L47" s="83"/>
      <c r="M47" s="135"/>
      <c r="N47" s="117"/>
      <c r="O47" s="117"/>
      <c r="P47" s="117"/>
      <c r="Q47" s="132"/>
      <c r="R47" s="132"/>
      <c r="S47" s="132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574</v>
      </c>
      <c r="B48" s="142">
        <v>44994</v>
      </c>
      <c r="C48" s="142">
        <v>45029</v>
      </c>
      <c r="D48" s="81">
        <v>342000</v>
      </c>
      <c r="E48" s="82">
        <v>343229.66</v>
      </c>
      <c r="F48" s="83"/>
      <c r="G48" s="84"/>
      <c r="H48" s="117"/>
      <c r="I48" s="142"/>
      <c r="J48" s="142"/>
      <c r="K48" s="83"/>
      <c r="L48" s="83"/>
      <c r="M48" s="135"/>
      <c r="N48" s="117"/>
      <c r="O48" s="117"/>
      <c r="P48" s="117"/>
      <c r="Q48" s="132"/>
      <c r="R48" s="132"/>
      <c r="S48" s="132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575</v>
      </c>
      <c r="B49" s="142">
        <v>44938</v>
      </c>
      <c r="C49" s="142">
        <v>45029</v>
      </c>
      <c r="D49" s="81">
        <v>15437000</v>
      </c>
      <c r="E49" s="82">
        <v>15636188.939999999</v>
      </c>
      <c r="F49" s="83"/>
      <c r="G49" s="84"/>
      <c r="H49" s="117"/>
      <c r="I49" s="142"/>
      <c r="J49" s="142"/>
      <c r="K49" s="83"/>
      <c r="L49" s="83"/>
      <c r="M49" s="135"/>
      <c r="N49" s="117"/>
      <c r="O49" s="117"/>
      <c r="P49" s="117"/>
      <c r="Q49" s="132"/>
      <c r="R49" s="132"/>
      <c r="S49" s="132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761</v>
      </c>
      <c r="B50" s="142">
        <v>44938</v>
      </c>
      <c r="C50" s="142">
        <v>45029</v>
      </c>
      <c r="D50" s="81">
        <v>6139700</v>
      </c>
      <c r="E50" s="82">
        <v>6173255.7800000003</v>
      </c>
      <c r="F50" s="83"/>
      <c r="G50" s="84"/>
      <c r="H50" s="117"/>
      <c r="I50" s="142"/>
      <c r="J50" s="142"/>
      <c r="K50" s="83"/>
      <c r="L50" s="83"/>
      <c r="M50" s="135"/>
      <c r="N50" s="117"/>
      <c r="O50" s="117"/>
      <c r="P50" s="117"/>
      <c r="Q50" s="132"/>
      <c r="R50" s="132"/>
      <c r="S50" s="132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576</v>
      </c>
      <c r="B51" s="142">
        <v>44938</v>
      </c>
      <c r="C51" s="142">
        <v>45029</v>
      </c>
      <c r="D51" s="81">
        <v>2787550</v>
      </c>
      <c r="E51" s="82">
        <v>2803307.96</v>
      </c>
      <c r="F51" s="83"/>
      <c r="G51" s="84"/>
      <c r="H51" s="117"/>
      <c r="I51" s="142"/>
      <c r="J51" s="142"/>
      <c r="K51" s="83"/>
      <c r="L51" s="83"/>
      <c r="M51" s="135"/>
      <c r="N51" s="117"/>
      <c r="O51" s="117"/>
      <c r="P51" s="117"/>
      <c r="Q51" s="132"/>
      <c r="R51" s="132"/>
      <c r="S51" s="132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">
        <v>577</v>
      </c>
      <c r="B52" s="142">
        <v>44938</v>
      </c>
      <c r="C52" s="142">
        <v>45029</v>
      </c>
      <c r="D52" s="81">
        <v>437250</v>
      </c>
      <c r="E52" s="82">
        <v>442986.73</v>
      </c>
      <c r="F52" s="83"/>
      <c r="G52" s="84"/>
      <c r="H52" s="117"/>
      <c r="I52" s="142"/>
      <c r="J52" s="142"/>
      <c r="K52" s="83"/>
      <c r="L52" s="83"/>
      <c r="M52" s="135"/>
      <c r="N52" s="117"/>
      <c r="O52" s="117"/>
      <c r="P52" s="117"/>
      <c r="Q52" s="132"/>
      <c r="R52" s="132"/>
      <c r="S52" s="132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17" t="s">
        <v>578</v>
      </c>
      <c r="B53" s="142">
        <v>44964</v>
      </c>
      <c r="C53" s="142">
        <v>45029</v>
      </c>
      <c r="D53" s="81">
        <v>1109750</v>
      </c>
      <c r="E53" s="82">
        <v>1115097.1299999999</v>
      </c>
      <c r="F53" s="83"/>
      <c r="G53" s="84"/>
      <c r="H53" s="117"/>
      <c r="I53" s="142"/>
      <c r="J53" s="142"/>
      <c r="K53" s="83"/>
      <c r="L53" s="83"/>
      <c r="M53" s="135"/>
      <c r="N53" s="117"/>
      <c r="O53" s="117"/>
      <c r="P53" s="117"/>
      <c r="Q53" s="132"/>
      <c r="R53" s="132"/>
      <c r="S53" s="132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17" t="s">
        <v>762</v>
      </c>
      <c r="B54" s="142">
        <v>44960</v>
      </c>
      <c r="C54" s="142">
        <v>45029</v>
      </c>
      <c r="D54" s="81">
        <v>3839450</v>
      </c>
      <c r="E54" s="82">
        <v>3860120.34</v>
      </c>
      <c r="F54" s="83"/>
      <c r="G54" s="84"/>
      <c r="H54" s="117"/>
      <c r="I54" s="142"/>
      <c r="J54" s="142"/>
      <c r="K54" s="83"/>
      <c r="L54" s="83"/>
      <c r="M54" s="135"/>
      <c r="N54" s="117"/>
      <c r="O54" s="117"/>
      <c r="P54" s="117"/>
      <c r="Q54" s="132"/>
      <c r="R54" s="132"/>
      <c r="S54" s="132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17" t="s">
        <v>579</v>
      </c>
      <c r="B55" s="142">
        <v>44938</v>
      </c>
      <c r="C55" s="142">
        <v>45029</v>
      </c>
      <c r="D55" s="81">
        <v>1242550</v>
      </c>
      <c r="E55" s="82">
        <v>1246369.1399999999</v>
      </c>
      <c r="F55" s="83"/>
      <c r="G55" s="84"/>
      <c r="H55" s="117"/>
      <c r="I55" s="142"/>
      <c r="J55" s="142"/>
      <c r="K55" s="83"/>
      <c r="L55" s="83"/>
      <c r="M55" s="135"/>
      <c r="N55" s="117"/>
      <c r="O55" s="117"/>
      <c r="P55" s="117"/>
      <c r="Q55" s="132"/>
      <c r="R55" s="132"/>
      <c r="S55" s="132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17" t="s">
        <v>580</v>
      </c>
      <c r="B56" s="142">
        <v>44938</v>
      </c>
      <c r="C56" s="142">
        <v>45029</v>
      </c>
      <c r="D56" s="81">
        <v>2406600</v>
      </c>
      <c r="E56" s="82">
        <v>2425614.4500000002</v>
      </c>
      <c r="F56" s="83"/>
      <c r="G56" s="84"/>
      <c r="H56" s="117"/>
      <c r="I56" s="142"/>
      <c r="J56" s="142"/>
      <c r="K56" s="83"/>
      <c r="L56" s="83"/>
      <c r="M56" s="135"/>
      <c r="N56" s="117"/>
      <c r="O56" s="117"/>
      <c r="P56" s="117"/>
      <c r="Q56" s="132"/>
      <c r="R56" s="132"/>
      <c r="S56" s="132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">
        <v>425</v>
      </c>
      <c r="B57" s="142">
        <v>45016</v>
      </c>
      <c r="C57" s="142">
        <v>45016</v>
      </c>
      <c r="D57" s="81">
        <v>0</v>
      </c>
      <c r="E57" s="82">
        <v>0</v>
      </c>
      <c r="F57" s="83"/>
      <c r="G57" s="84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423</v>
      </c>
      <c r="B58" s="144">
        <v>45016</v>
      </c>
      <c r="C58" s="142">
        <v>45016</v>
      </c>
      <c r="D58" s="81">
        <v>-6409150.4400000004</v>
      </c>
      <c r="E58" s="81">
        <v>-6409150.4400000004</v>
      </c>
      <c r="F58" s="83"/>
      <c r="G58" s="138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/>
      <c r="B59" s="117"/>
      <c r="C59" s="117"/>
      <c r="D59" s="117"/>
      <c r="E59" s="83"/>
      <c r="F59" s="83"/>
      <c r="G59" s="138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17" t="str">
        <f>"MMF Unpaid Int Due to "&amp;MONTH($B$3)&amp;"/"&amp;DAY($B$3)</f>
        <v>MMF Unpaid Int Due to 3/31</v>
      </c>
      <c r="B60" s="117"/>
      <c r="C60" s="117" t="s">
        <v>450</v>
      </c>
      <c r="D60" s="145">
        <v>69454.38</v>
      </c>
      <c r="E60" s="85">
        <v>69454.38</v>
      </c>
      <c r="F60" s="83"/>
      <c r="G60" s="138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17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17" t="str">
        <f>"MMF Unpaid Int Due to "&amp;MONTH($B$3)&amp;"/"&amp;DAY($B$3)</f>
        <v>MMF Unpaid Int Due to 3/31</v>
      </c>
      <c r="B61" s="117"/>
      <c r="C61" s="117" t="s">
        <v>451</v>
      </c>
      <c r="D61" s="145">
        <v>139.55000000000001</v>
      </c>
      <c r="E61" s="85">
        <v>139.55000000000001</v>
      </c>
      <c r="F61" s="83"/>
      <c r="G61" s="138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17" t="s">
        <v>452</v>
      </c>
      <c r="B62" s="117"/>
      <c r="C62" s="117" t="s">
        <v>452</v>
      </c>
      <c r="D62" s="145">
        <v>0</v>
      </c>
      <c r="E62" s="85">
        <v>0</v>
      </c>
      <c r="F62" s="83"/>
      <c r="G62" s="138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17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17" t="str">
        <f>"MMF Unpaid Int Due to "&amp;MONTH($B$3)&amp;"/"&amp;DAY($B$3)</f>
        <v>MMF Unpaid Int Due to 3/31</v>
      </c>
      <c r="B63" s="117"/>
      <c r="C63" s="117" t="s">
        <v>453</v>
      </c>
      <c r="D63" s="145">
        <v>19915.59</v>
      </c>
      <c r="E63" s="85">
        <v>19915.59</v>
      </c>
      <c r="F63" s="83"/>
      <c r="G63" s="138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46" t="str">
        <f>"MMF Unpaid Int Due to "&amp;MONTH($B$3)&amp;"/"&amp;DAY($B$3)</f>
        <v>MMF Unpaid Int Due to 3/31</v>
      </c>
      <c r="B64" s="146"/>
      <c r="C64" s="146" t="s">
        <v>454</v>
      </c>
      <c r="D64" s="147">
        <v>439.37</v>
      </c>
      <c r="E64" s="86">
        <v>439.37</v>
      </c>
      <c r="F64" s="83"/>
      <c r="G64" s="138"/>
      <c r="H64" s="146"/>
      <c r="I64" s="117"/>
      <c r="J64" s="117"/>
      <c r="K64" s="117"/>
      <c r="L64" s="87"/>
      <c r="M64" s="117"/>
      <c r="N64" s="117"/>
      <c r="O64" s="117"/>
      <c r="P64" s="117"/>
      <c r="Q64" s="117"/>
      <c r="R64" s="117"/>
      <c r="S64" s="148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49" t="s">
        <v>455</v>
      </c>
      <c r="B65" s="149"/>
      <c r="C65" s="149"/>
      <c r="D65" s="149"/>
      <c r="E65" s="88">
        <f>SUM(E10:E64)</f>
        <v>505633493.06000012</v>
      </c>
      <c r="F65" s="88"/>
      <c r="G65" s="150"/>
      <c r="H65" s="149"/>
      <c r="I65" s="149"/>
      <c r="J65" s="149"/>
      <c r="K65" s="149"/>
      <c r="L65" s="88"/>
      <c r="M65" s="149"/>
      <c r="N65" s="149"/>
      <c r="O65" s="117"/>
      <c r="P65" s="117"/>
      <c r="Q65" s="117"/>
      <c r="R65" s="117"/>
      <c r="S65" s="148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49"/>
      <c r="B66" s="149"/>
      <c r="C66" s="149"/>
      <c r="D66" s="149"/>
      <c r="E66" s="88"/>
      <c r="F66" s="88"/>
      <c r="G66" s="150"/>
      <c r="H66" s="149"/>
      <c r="I66" s="149"/>
      <c r="J66" s="149"/>
      <c r="K66" s="149"/>
      <c r="L66" s="88"/>
      <c r="M66" s="149"/>
      <c r="N66" s="149"/>
      <c r="O66" s="117"/>
      <c r="P66" s="117"/>
      <c r="Q66" s="117"/>
      <c r="R66" s="117"/>
      <c r="S66" s="148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49"/>
      <c r="B67" s="180" t="s">
        <v>456</v>
      </c>
      <c r="C67" s="181"/>
      <c r="D67" s="181"/>
      <c r="E67" s="182"/>
      <c r="F67" s="88"/>
      <c r="G67" s="150"/>
      <c r="H67" s="149"/>
      <c r="I67" s="149"/>
      <c r="J67" s="149"/>
      <c r="K67" s="149"/>
      <c r="L67" s="88"/>
      <c r="M67" s="149"/>
      <c r="N67" s="149"/>
      <c r="O67" s="117"/>
      <c r="P67" s="117"/>
      <c r="Q67" s="117"/>
      <c r="R67" s="117"/>
      <c r="S67" s="148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39" t="s">
        <v>445</v>
      </c>
      <c r="B68" s="139" t="s">
        <v>2</v>
      </c>
      <c r="C68" s="139" t="s">
        <v>3</v>
      </c>
      <c r="D68" s="139" t="s">
        <v>457</v>
      </c>
      <c r="E68" s="139" t="s">
        <v>458</v>
      </c>
      <c r="F68" s="135"/>
      <c r="G68" s="138"/>
      <c r="H68" s="135"/>
      <c r="I68" s="135"/>
      <c r="J68" s="135"/>
      <c r="K68" s="135"/>
      <c r="L68" s="135"/>
      <c r="M68" s="117"/>
      <c r="N68" s="117"/>
      <c r="O68" s="117"/>
      <c r="P68" s="117"/>
      <c r="Q68" s="117"/>
      <c r="R68" s="117"/>
      <c r="S68" s="148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 t="s">
        <v>422</v>
      </c>
      <c r="B69" s="135"/>
      <c r="C69" s="142">
        <f>$B$3</f>
        <v>45016</v>
      </c>
      <c r="D69" s="81">
        <v>0</v>
      </c>
      <c r="E69" s="81">
        <v>0</v>
      </c>
      <c r="F69" s="135"/>
      <c r="G69" s="138"/>
      <c r="H69" s="151"/>
      <c r="I69" s="135"/>
      <c r="J69" s="135"/>
      <c r="K69" s="135"/>
      <c r="L69" s="135"/>
      <c r="M69" s="117"/>
      <c r="N69" s="117"/>
      <c r="O69" s="117"/>
      <c r="P69" s="117"/>
      <c r="Q69" s="117"/>
      <c r="R69" s="117"/>
      <c r="S69" s="148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17" t="s">
        <v>421</v>
      </c>
      <c r="B70" s="135"/>
      <c r="C70" s="142">
        <f>$B$3</f>
        <v>45016</v>
      </c>
      <c r="D70" s="81">
        <v>157220.26</v>
      </c>
      <c r="E70" s="81">
        <v>157220.26</v>
      </c>
      <c r="F70" s="135"/>
      <c r="G70" s="138"/>
      <c r="H70" s="151"/>
      <c r="I70" s="135"/>
      <c r="J70" s="135"/>
      <c r="K70" s="135"/>
      <c r="L70" s="135"/>
      <c r="M70" s="117"/>
      <c r="N70" s="117"/>
      <c r="O70" s="117"/>
      <c r="P70" s="117"/>
      <c r="Q70" s="117"/>
      <c r="R70" s="117"/>
      <c r="S70" s="148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x14ac:dyDescent="0.2">
      <c r="A71" s="117" t="s">
        <v>459</v>
      </c>
      <c r="B71" s="135"/>
      <c r="C71" s="142">
        <f>$B$3</f>
        <v>45016</v>
      </c>
      <c r="D71" s="81">
        <v>1784640.64</v>
      </c>
      <c r="E71" s="81">
        <v>1784640.64</v>
      </c>
      <c r="F71" s="135"/>
      <c r="G71" s="138"/>
      <c r="H71" s="151"/>
      <c r="I71" s="135"/>
      <c r="J71" s="135"/>
      <c r="K71" s="135"/>
      <c r="L71" s="135"/>
      <c r="M71" s="117"/>
      <c r="N71" s="117"/>
      <c r="O71" s="117"/>
      <c r="P71" s="117"/>
      <c r="Q71" s="117"/>
      <c r="R71" s="117"/>
      <c r="S71" s="148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x14ac:dyDescent="0.2">
      <c r="A72" s="117" t="s">
        <v>460</v>
      </c>
      <c r="B72" s="135"/>
      <c r="C72" s="142">
        <f>$B$3</f>
        <v>45016</v>
      </c>
      <c r="D72" s="81">
        <v>1477957.58</v>
      </c>
      <c r="E72" s="81">
        <v>1477957.58</v>
      </c>
      <c r="F72" s="135"/>
      <c r="G72" s="138"/>
      <c r="H72" s="151"/>
      <c r="I72" s="135"/>
      <c r="J72" s="135"/>
      <c r="K72" s="135"/>
      <c r="L72" s="135"/>
      <c r="M72" s="117"/>
      <c r="N72" s="117"/>
      <c r="O72" s="117"/>
      <c r="P72" s="117"/>
      <c r="Q72" s="117"/>
      <c r="R72" s="117"/>
      <c r="S72" s="148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x14ac:dyDescent="0.2">
      <c r="A73" s="117" t="s">
        <v>461</v>
      </c>
      <c r="B73" s="135"/>
      <c r="C73" s="142">
        <f>$B$3</f>
        <v>45016</v>
      </c>
      <c r="D73" s="81">
        <v>7341933.2820999902</v>
      </c>
      <c r="E73" s="81">
        <v>7341933.2820999902</v>
      </c>
      <c r="F73" s="135"/>
      <c r="G73" s="138"/>
      <c r="H73" s="151"/>
      <c r="I73" s="135"/>
      <c r="J73" s="135"/>
      <c r="K73" s="135"/>
      <c r="L73" s="135"/>
      <c r="M73" s="117"/>
      <c r="N73" s="117"/>
      <c r="O73" s="117"/>
      <c r="P73" s="117"/>
      <c r="Q73" s="117"/>
      <c r="R73" s="117"/>
      <c r="S73" s="148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x14ac:dyDescent="0.2">
      <c r="A74" s="149" t="s">
        <v>462</v>
      </c>
      <c r="B74" s="149"/>
      <c r="C74" s="149"/>
      <c r="D74" s="149"/>
      <c r="E74" s="88">
        <f>SUM(E69:E73)</f>
        <v>10761751.762099991</v>
      </c>
      <c r="F74" s="83"/>
      <c r="G74" s="138"/>
      <c r="H74" s="117"/>
      <c r="I74" s="117"/>
      <c r="J74" s="117"/>
      <c r="K74" s="117"/>
      <c r="L74" s="152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thickBot="1" x14ac:dyDescent="0.25">
      <c r="A75" s="149"/>
      <c r="B75" s="149"/>
      <c r="C75" s="149"/>
      <c r="D75" s="149"/>
      <c r="E75" s="88"/>
      <c r="F75" s="83"/>
      <c r="G75" s="138"/>
      <c r="H75" s="117"/>
      <c r="I75" s="117"/>
      <c r="J75" s="117"/>
      <c r="K75" s="117"/>
      <c r="L75" s="152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thickBot="1" x14ac:dyDescent="0.25">
      <c r="A76" s="149" t="s">
        <v>463</v>
      </c>
      <c r="B76" s="149"/>
      <c r="C76" s="149"/>
      <c r="D76" s="149"/>
      <c r="E76" s="89">
        <f>E65+E74</f>
        <v>516395244.8221001</v>
      </c>
      <c r="F76" s="83"/>
      <c r="G76" s="138"/>
      <c r="H76" s="149"/>
      <c r="I76" s="149"/>
      <c r="J76" s="149"/>
      <c r="K76" s="149"/>
      <c r="L76" s="89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thickBot="1" x14ac:dyDescent="0.25">
      <c r="A77" s="153"/>
      <c r="B77" s="153"/>
      <c r="C77" s="153"/>
      <c r="D77" s="153"/>
      <c r="E77" s="90"/>
      <c r="F77" s="91"/>
      <c r="G77" s="154"/>
      <c r="H77" s="155"/>
      <c r="I77" s="155"/>
      <c r="J77" s="155"/>
      <c r="K77" s="155"/>
      <c r="L77" s="156"/>
      <c r="M77" s="155"/>
      <c r="N77" s="155"/>
      <c r="O77" s="155"/>
      <c r="P77" s="155"/>
      <c r="Q77" s="155"/>
      <c r="R77" s="155"/>
      <c r="S77" s="155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thickTop="1" x14ac:dyDescent="0.2">
      <c r="A78" s="149"/>
      <c r="B78" s="149"/>
      <c r="C78" s="149"/>
      <c r="D78" s="149"/>
      <c r="E78" s="92"/>
      <c r="F78" s="83"/>
      <c r="G78" s="138"/>
      <c r="H78" s="117"/>
      <c r="I78" s="117"/>
      <c r="J78" s="117"/>
      <c r="K78" s="117"/>
      <c r="L78" s="152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">
      <c r="A79" s="134" t="s">
        <v>464</v>
      </c>
      <c r="B79" s="149"/>
      <c r="C79" s="149"/>
      <c r="D79" s="149"/>
      <c r="E79" s="92"/>
      <c r="F79" s="83"/>
      <c r="G79" s="138"/>
      <c r="H79" s="134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">
      <c r="A80" s="149"/>
      <c r="B80" s="149"/>
      <c r="C80" s="149"/>
      <c r="D80" s="149"/>
      <c r="E80" s="92"/>
      <c r="F80" s="83"/>
      <c r="G80" s="138"/>
      <c r="H80" s="149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">
      <c r="A81" s="139" t="str">
        <f>"Accruals since "&amp;MONTH(B5)&amp;"/"&amp;DAY(B5)</f>
        <v>Accruals since 3/21</v>
      </c>
      <c r="B81" s="146" t="s">
        <v>465</v>
      </c>
      <c r="C81" s="139"/>
      <c r="D81" s="139"/>
      <c r="E81" s="139" t="s">
        <v>457</v>
      </c>
      <c r="F81" s="83"/>
      <c r="G81" s="138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5">
      <c r="A82" s="117" t="s">
        <v>466</v>
      </c>
      <c r="B82" s="93">
        <v>6359.18</v>
      </c>
      <c r="C82" s="149"/>
      <c r="D82" s="149"/>
      <c r="E82" s="83">
        <f>+B82*($B$3-$B$5)</f>
        <v>63591.8</v>
      </c>
      <c r="F82" s="83"/>
      <c r="G82" s="138"/>
      <c r="H82" s="117"/>
      <c r="I82" s="117"/>
      <c r="J82" s="135"/>
      <c r="K82" s="117"/>
      <c r="L82" s="94"/>
      <c r="M82" s="11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5">
      <c r="A83" s="117" t="s">
        <v>467</v>
      </c>
      <c r="B83" s="93">
        <v>-1587.9328280806542</v>
      </c>
      <c r="C83" s="149"/>
      <c r="D83" s="149"/>
      <c r="E83" s="83">
        <f t="shared" ref="E83:E89" si="0">+B83*($B$3-$B$5)</f>
        <v>-15879.328280806541</v>
      </c>
      <c r="F83" s="83"/>
      <c r="G83" s="138"/>
      <c r="H83" s="117"/>
      <c r="I83" s="117"/>
      <c r="J83" s="135"/>
      <c r="K83" s="117"/>
      <c r="L83" s="94"/>
      <c r="M83" s="11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468</v>
      </c>
      <c r="B84" s="93">
        <v>0</v>
      </c>
      <c r="C84" s="149"/>
      <c r="D84" s="149"/>
      <c r="E84" s="95">
        <f>+B84</f>
        <v>0</v>
      </c>
      <c r="F84" s="83"/>
      <c r="G84" s="138"/>
      <c r="H84" s="117"/>
      <c r="I84" s="117"/>
      <c r="J84" s="135"/>
      <c r="K84" s="117"/>
      <c r="L84" s="94"/>
      <c r="M84" s="117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469</v>
      </c>
      <c r="B85" s="158">
        <v>357.17</v>
      </c>
      <c r="C85" s="149"/>
      <c r="D85" s="149"/>
      <c r="E85" s="83">
        <f t="shared" si="0"/>
        <v>3571.7000000000003</v>
      </c>
      <c r="F85" s="83"/>
      <c r="G85" s="138"/>
      <c r="H85" s="117"/>
      <c r="I85" s="152"/>
      <c r="J85" s="151"/>
      <c r="K85" s="94"/>
      <c r="L85" s="96"/>
      <c r="M85" s="157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17" t="s">
        <v>470</v>
      </c>
      <c r="B86" s="158">
        <v>179.42</v>
      </c>
      <c r="C86" s="149"/>
      <c r="D86" s="149"/>
      <c r="E86" s="83">
        <f t="shared" si="0"/>
        <v>1794.1999999999998</v>
      </c>
      <c r="F86" s="83"/>
      <c r="G86" s="138"/>
      <c r="H86" s="117"/>
      <c r="I86" s="152"/>
      <c r="J86" s="151"/>
      <c r="K86" s="94"/>
      <c r="L86" s="94"/>
      <c r="M86" s="97"/>
      <c r="N86" s="117"/>
      <c r="O86" s="117"/>
      <c r="P86" s="117"/>
      <c r="Q86" s="117"/>
      <c r="R86" s="117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5">
      <c r="A87" s="117" t="s">
        <v>471</v>
      </c>
      <c r="B87" s="158">
        <v>99.96</v>
      </c>
      <c r="C87" s="149"/>
      <c r="D87" s="149"/>
      <c r="E87" s="83">
        <f t="shared" si="0"/>
        <v>999.59999999999991</v>
      </c>
      <c r="F87" s="83"/>
      <c r="G87" s="138"/>
      <c r="H87" s="117"/>
      <c r="I87" s="152"/>
      <c r="J87" s="151"/>
      <c r="K87" s="94"/>
      <c r="L87" s="94"/>
      <c r="M87" s="97"/>
      <c r="N87" s="117"/>
      <c r="O87" s="117"/>
      <c r="P87" s="117"/>
      <c r="Q87" s="117"/>
      <c r="R87" s="117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5">
      <c r="A88" s="117" t="s">
        <v>472</v>
      </c>
      <c r="B88" s="158">
        <v>4.22</v>
      </c>
      <c r="C88" s="149"/>
      <c r="D88" s="149"/>
      <c r="E88" s="83">
        <f t="shared" si="0"/>
        <v>42.199999999999996</v>
      </c>
      <c r="F88" s="83"/>
      <c r="G88" s="138"/>
      <c r="H88" s="117"/>
      <c r="I88" s="152"/>
      <c r="J88" s="151"/>
      <c r="K88" s="94"/>
      <c r="L88" s="94"/>
      <c r="M88" s="98"/>
      <c r="N88" s="117"/>
      <c r="O88" s="117"/>
      <c r="P88" s="117"/>
      <c r="Q88" s="117"/>
      <c r="R88" s="117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5">
      <c r="A89" s="117" t="s">
        <v>473</v>
      </c>
      <c r="B89" s="158">
        <v>4.74</v>
      </c>
      <c r="C89" s="149"/>
      <c r="D89" s="149"/>
      <c r="E89" s="83">
        <f t="shared" si="0"/>
        <v>47.400000000000006</v>
      </c>
      <c r="F89" s="83"/>
      <c r="G89" s="138"/>
      <c r="H89" s="117"/>
      <c r="I89" s="152"/>
      <c r="J89" s="151"/>
      <c r="K89" s="94"/>
      <c r="L89" s="94"/>
      <c r="M89" s="98"/>
      <c r="N89" s="117"/>
      <c r="O89" s="117"/>
      <c r="P89" s="117"/>
      <c r="Q89" s="117"/>
      <c r="R89" s="117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5">
      <c r="A90" s="160" t="str">
        <f>"TOTAL Liabilities Accrued since "&amp;MONTH(B5)&amp;"/"&amp;DAY(B5)</f>
        <v>TOTAL Liabilities Accrued since 3/21</v>
      </c>
      <c r="B90" s="161"/>
      <c r="C90" s="161"/>
      <c r="D90" s="161"/>
      <c r="E90" s="99">
        <f>SUM(E82:E89)</f>
        <v>54167.571719193453</v>
      </c>
      <c r="F90" s="83"/>
      <c r="G90" s="138"/>
      <c r="H90" s="117"/>
      <c r="I90" s="117"/>
      <c r="J90" s="151"/>
      <c r="K90" s="117"/>
      <c r="L90" s="94"/>
      <c r="M90" s="157"/>
      <c r="N90" s="117"/>
      <c r="O90" s="117"/>
      <c r="P90" s="117"/>
      <c r="Q90" s="117"/>
      <c r="R90" s="135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/>
      <c r="B91" s="117"/>
      <c r="C91" s="117"/>
      <c r="D91" s="117"/>
      <c r="E91" s="83"/>
      <c r="F91" s="83"/>
      <c r="G91" s="138"/>
      <c r="H91" s="117"/>
      <c r="I91" s="117"/>
      <c r="J91" s="117"/>
      <c r="K91" s="117"/>
      <c r="L91" s="157"/>
      <c r="M91" s="117"/>
      <c r="N91" s="117"/>
      <c r="O91" s="117"/>
      <c r="P91" s="117"/>
      <c r="Q91" s="117"/>
      <c r="R91" s="135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">
      <c r="A92" s="162" t="s">
        <v>474</v>
      </c>
      <c r="B92" s="146"/>
      <c r="C92" s="146"/>
      <c r="D92" s="146"/>
      <c r="E92" s="100" t="s">
        <v>475</v>
      </c>
      <c r="F92" s="83"/>
      <c r="G92" s="138"/>
      <c r="H92" s="117"/>
      <c r="I92" s="152"/>
      <c r="J92" s="117"/>
      <c r="K92" s="117"/>
      <c r="L92" s="117"/>
      <c r="M92" s="117"/>
      <c r="N92" s="117"/>
      <c r="O92" s="117"/>
      <c r="P92" s="117"/>
      <c r="Q92" s="117"/>
      <c r="R92" s="135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">
      <c r="A93" s="117" t="s">
        <v>466</v>
      </c>
      <c r="B93" s="101">
        <v>0</v>
      </c>
      <c r="C93" s="117"/>
      <c r="D93" s="117"/>
      <c r="E93" s="102">
        <v>328629.46000000002</v>
      </c>
      <c r="F93" s="83"/>
      <c r="G93" s="138"/>
      <c r="H93" s="135"/>
      <c r="I93" s="117"/>
      <c r="J93" s="117"/>
      <c r="K93" s="159"/>
      <c r="L93" s="135"/>
      <c r="M93" s="117"/>
      <c r="N93" s="117"/>
      <c r="O93" s="117"/>
      <c r="P93" s="117"/>
      <c r="Q93" s="117"/>
      <c r="R93" s="135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">
      <c r="A94" s="117" t="s">
        <v>467</v>
      </c>
      <c r="B94" s="101">
        <v>0</v>
      </c>
      <c r="C94" s="117"/>
      <c r="D94" s="117"/>
      <c r="E94" s="102">
        <v>-171409.2</v>
      </c>
      <c r="F94" s="83"/>
      <c r="G94" s="138"/>
      <c r="H94" s="135"/>
      <c r="I94" s="117"/>
      <c r="J94" s="117"/>
      <c r="K94" s="159"/>
      <c r="L94" s="135"/>
      <c r="M94" s="117"/>
      <c r="N94" s="117"/>
      <c r="O94" s="117"/>
      <c r="P94" s="117"/>
      <c r="Q94" s="117"/>
      <c r="R94" s="135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">
      <c r="A95" s="117" t="s">
        <v>468</v>
      </c>
      <c r="B95" s="101">
        <v>0</v>
      </c>
      <c r="C95" s="117"/>
      <c r="D95" s="117"/>
      <c r="E95" s="102">
        <v>0</v>
      </c>
      <c r="F95" s="83"/>
      <c r="G95" s="138"/>
      <c r="H95" s="135"/>
      <c r="I95" s="117"/>
      <c r="J95" s="117"/>
      <c r="K95" s="159"/>
      <c r="L95" s="135"/>
      <c r="M95" s="117"/>
      <c r="N95" s="117"/>
      <c r="O95" s="117"/>
      <c r="P95" s="117"/>
      <c r="Q95" s="117"/>
      <c r="R95" s="135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5">
      <c r="A96" s="117" t="s">
        <v>469</v>
      </c>
      <c r="B96" s="163">
        <v>0</v>
      </c>
      <c r="C96" s="117"/>
      <c r="D96" s="117"/>
      <c r="E96" s="102">
        <v>0</v>
      </c>
      <c r="F96" s="83"/>
      <c r="G96" s="138"/>
      <c r="H96" s="130"/>
      <c r="I96" s="152"/>
      <c r="J96" s="117"/>
      <c r="K96" s="159"/>
      <c r="L96" s="135"/>
      <c r="M96" s="117"/>
      <c r="N96" s="117"/>
      <c r="O96" s="117"/>
      <c r="P96" s="117"/>
      <c r="Q96" s="117"/>
      <c r="R96" s="135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5">
      <c r="A97" s="117" t="s">
        <v>470</v>
      </c>
      <c r="B97" s="163">
        <v>0</v>
      </c>
      <c r="C97" s="117"/>
      <c r="D97" s="117"/>
      <c r="E97" s="102">
        <v>0</v>
      </c>
      <c r="F97" s="83"/>
      <c r="G97" s="138"/>
      <c r="H97" s="135"/>
      <c r="I97" s="152"/>
      <c r="J97" s="117"/>
      <c r="K97" s="159"/>
      <c r="L97" s="135"/>
      <c r="M97" s="117"/>
      <c r="N97" s="117"/>
      <c r="O97" s="117"/>
      <c r="P97" s="117"/>
      <c r="Q97" s="117"/>
      <c r="R97" s="135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5">
      <c r="A98" s="117" t="s">
        <v>471</v>
      </c>
      <c r="B98" s="163">
        <v>0</v>
      </c>
      <c r="C98" s="117"/>
      <c r="D98" s="117"/>
      <c r="E98" s="102">
        <v>0</v>
      </c>
      <c r="F98" s="83"/>
      <c r="G98" s="138"/>
      <c r="H98" s="117"/>
      <c r="I98" s="152"/>
      <c r="J98" s="117"/>
      <c r="K98" s="159"/>
      <c r="L98" s="135"/>
      <c r="M98" s="117"/>
      <c r="N98" s="117"/>
      <c r="O98" s="117"/>
      <c r="P98" s="117"/>
      <c r="Q98" s="117"/>
      <c r="R98" s="135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5">
      <c r="A99" s="117" t="s">
        <v>472</v>
      </c>
      <c r="B99" s="163">
        <v>0</v>
      </c>
      <c r="C99" s="117"/>
      <c r="D99" s="117"/>
      <c r="E99" s="102">
        <v>0</v>
      </c>
      <c r="F99" s="83"/>
      <c r="G99" s="138"/>
      <c r="H99" s="135"/>
      <c r="I99" s="152"/>
      <c r="J99" s="117"/>
      <c r="K99" s="159"/>
      <c r="L99" s="117"/>
      <c r="M99" s="117"/>
      <c r="N99" s="117"/>
      <c r="O99" s="117"/>
      <c r="P99" s="117"/>
      <c r="Q99" s="117"/>
      <c r="R99" s="135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5">
      <c r="A100" s="117" t="s">
        <v>473</v>
      </c>
      <c r="B100" s="163">
        <v>0</v>
      </c>
      <c r="C100" s="117"/>
      <c r="D100" s="117"/>
      <c r="E100" s="102">
        <v>0</v>
      </c>
      <c r="F100" s="83"/>
      <c r="G100" s="138"/>
      <c r="H100" s="135"/>
      <c r="I100" s="152"/>
      <c r="J100" s="117"/>
      <c r="K100" s="159"/>
      <c r="L100" s="117"/>
      <c r="M100" s="117"/>
      <c r="N100" s="117"/>
      <c r="O100" s="117"/>
      <c r="P100" s="117"/>
      <c r="Q100" s="117"/>
      <c r="R100" s="135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60" t="str">
        <f>"TOTAL Liabilities Accrued as of "&amp;MONTH(B5)&amp;"/"&amp;DAY(B5)</f>
        <v>TOTAL Liabilities Accrued as of 3/21</v>
      </c>
      <c r="B101" s="161"/>
      <c r="C101" s="161"/>
      <c r="D101" s="161"/>
      <c r="E101" s="99">
        <f>SUM(E93:E100)</f>
        <v>157220.26</v>
      </c>
      <c r="F101" s="88"/>
      <c r="G101" s="138"/>
      <c r="H101" s="135"/>
      <c r="I101" s="135"/>
      <c r="J101" s="151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49"/>
      <c r="B102" s="117"/>
      <c r="C102" s="117"/>
      <c r="D102" s="117"/>
      <c r="E102" s="88"/>
      <c r="F102" s="88"/>
      <c r="G102" s="138"/>
      <c r="H102" s="135"/>
      <c r="I102" s="135"/>
      <c r="J102" s="151"/>
      <c r="K102" s="117"/>
      <c r="L102" s="117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x14ac:dyDescent="0.2">
      <c r="A103" s="117" t="s">
        <v>413</v>
      </c>
      <c r="B103" s="117"/>
      <c r="C103" s="117"/>
      <c r="D103" s="117"/>
      <c r="E103" s="103">
        <v>8819890.8898000009</v>
      </c>
      <c r="F103" s="83"/>
      <c r="G103" s="138"/>
      <c r="H103" s="135"/>
      <c r="I103" s="135"/>
      <c r="J103" s="135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x14ac:dyDescent="0.2">
      <c r="A104" s="117" t="s">
        <v>476</v>
      </c>
      <c r="B104" s="117"/>
      <c r="C104" s="117"/>
      <c r="D104" s="117"/>
      <c r="E104" s="104">
        <v>-10122487.029999999</v>
      </c>
      <c r="F104" s="83"/>
      <c r="G104" s="138"/>
      <c r="H104" s="135"/>
      <c r="I104" s="135"/>
      <c r="J104" s="135"/>
      <c r="K104" s="117"/>
      <c r="L104" s="117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35"/>
      <c r="B105" s="117"/>
      <c r="C105" s="117"/>
      <c r="D105" s="117"/>
      <c r="E105" s="83"/>
      <c r="F105" s="83"/>
      <c r="G105" s="138"/>
      <c r="H105" s="135"/>
      <c r="I105" s="135"/>
      <c r="J105" s="135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49" t="s">
        <v>477</v>
      </c>
      <c r="B106" s="117"/>
      <c r="C106" s="117"/>
      <c r="D106" s="117"/>
      <c r="E106" s="105">
        <f>E90+E101+E103+E104</f>
        <v>-1091208.3084808048</v>
      </c>
      <c r="F106" s="83"/>
      <c r="G106" s="138"/>
      <c r="H106" s="149"/>
      <c r="I106" s="117"/>
      <c r="J106" s="117"/>
      <c r="K106" s="117"/>
      <c r="L106" s="88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thickBot="1" x14ac:dyDescent="0.25">
      <c r="A107" s="149"/>
      <c r="B107" s="117"/>
      <c r="C107" s="117"/>
      <c r="D107" s="117"/>
      <c r="E107" s="83"/>
      <c r="F107" s="83"/>
      <c r="G107" s="138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thickBot="1" x14ac:dyDescent="0.25">
      <c r="A108" s="149" t="s">
        <v>478</v>
      </c>
      <c r="B108" s="117"/>
      <c r="C108" s="117"/>
      <c r="D108" s="117"/>
      <c r="E108" s="89">
        <f>E76-E106</f>
        <v>517486453.1305809</v>
      </c>
      <c r="F108" s="92"/>
      <c r="G108" s="138"/>
      <c r="H108" s="149"/>
      <c r="I108" s="117"/>
      <c r="J108" s="117"/>
      <c r="K108" s="117"/>
      <c r="L108" s="89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49"/>
      <c r="B109" s="117"/>
      <c r="C109" s="117"/>
      <c r="D109" s="117"/>
      <c r="E109" s="83"/>
      <c r="F109" s="83"/>
      <c r="G109" s="138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48"/>
      <c r="E110" s="83"/>
      <c r="F110" s="83"/>
      <c r="G110" s="138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17"/>
      <c r="E111" s="83"/>
      <c r="F111" s="83"/>
      <c r="G111" s="138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17"/>
      <c r="C112" s="117"/>
      <c r="D112" s="117"/>
      <c r="E112" s="106"/>
      <c r="F112" s="83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17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17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17"/>
      <c r="C115" s="117"/>
      <c r="D115" s="135"/>
      <c r="E115" s="151"/>
      <c r="F115" s="83"/>
      <c r="G115" s="117"/>
      <c r="H115" s="88"/>
      <c r="I115" s="117"/>
      <c r="J115" s="117"/>
      <c r="K115" s="117"/>
      <c r="L115" s="152"/>
      <c r="M115" s="10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17"/>
      <c r="B116" s="148"/>
      <c r="C116" s="117"/>
      <c r="D116" s="117"/>
      <c r="E116" s="83"/>
      <c r="F116" s="83"/>
      <c r="G116" s="117"/>
      <c r="H116" s="88"/>
      <c r="I116" s="117"/>
      <c r="J116" s="117"/>
      <c r="K116" s="117"/>
      <c r="L116" s="152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83"/>
      <c r="F117" s="83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83"/>
      <c r="F118" s="83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83"/>
      <c r="F119" s="83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64"/>
      <c r="B120" s="148"/>
      <c r="C120" s="117"/>
      <c r="D120" s="117"/>
      <c r="E120" s="83"/>
      <c r="F120" s="83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83"/>
      <c r="F121" s="83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83"/>
      <c r="F122" s="83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83"/>
      <c r="F123" s="83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83"/>
      <c r="F124" s="83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83"/>
      <c r="F125" s="83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83"/>
      <c r="F126" s="83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83"/>
      <c r="F127" s="83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48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48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48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48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48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2">
      <c r="A150" s="117"/>
      <c r="B150" s="148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2">
      <c r="A151" s="117"/>
      <c r="B151" s="148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2">
      <c r="A152" s="117"/>
      <c r="B152" s="148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2">
      <c r="A153" s="117"/>
      <c r="B153" s="148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2">
      <c r="A154" s="117"/>
      <c r="B154" s="148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2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2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2">
      <c r="A157" s="117"/>
      <c r="B157" s="11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2">
      <c r="A158" s="117"/>
      <c r="B158" s="117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2">
      <c r="A159" s="117"/>
      <c r="B159" s="117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S159" s="117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2">
      <c r="A160" s="117"/>
      <c r="B160" s="117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35"/>
      <c r="N160" s="117"/>
      <c r="O160" s="117"/>
      <c r="P160" s="117"/>
      <c r="Q160" s="117"/>
      <c r="R160" s="117"/>
      <c r="S160" s="117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67:E67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ED2FF-3FC1-417C-8627-9D1CCD4E4C0B}">
  <dimension ref="A1:BE503"/>
  <sheetViews>
    <sheetView showGridLines="0" topLeftCell="A61" zoomScale="80" zoomScaleNormal="80" workbookViewId="0">
      <selection activeCell="A61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485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763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388933962.50989997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44994</v>
      </c>
      <c r="C4" s="119"/>
      <c r="D4" s="119"/>
      <c r="E4" s="119"/>
      <c r="F4" s="119"/>
      <c r="G4" s="119"/>
      <c r="H4" s="125">
        <f>+E104</f>
        <v>381251752.47242737</v>
      </c>
      <c r="I4" s="126" t="s">
        <v>438</v>
      </c>
      <c r="J4" s="119"/>
      <c r="K4" s="127" t="s">
        <v>439</v>
      </c>
      <c r="L4" s="128">
        <v>1.0234728217165856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80">
        <f>(H4*L4/H3-1)*L3/(B3-B4)</f>
        <v>5.3300001337261579E-2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0" t="s">
        <v>444</v>
      </c>
      <c r="C8" s="181"/>
      <c r="D8" s="181"/>
      <c r="E8" s="182"/>
      <c r="F8" s="117"/>
      <c r="G8" s="138"/>
      <c r="H8" s="135"/>
      <c r="I8" s="180"/>
      <c r="J8" s="181"/>
      <c r="K8" s="181"/>
      <c r="L8" s="182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581</v>
      </c>
      <c r="B10" s="142">
        <v>44994</v>
      </c>
      <c r="C10" s="142">
        <v>45029</v>
      </c>
      <c r="D10" s="81">
        <v>4697500</v>
      </c>
      <c r="E10" s="82">
        <v>4712510.0199999996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582</v>
      </c>
      <c r="B11" s="142">
        <v>44994</v>
      </c>
      <c r="C11" s="142">
        <v>45029</v>
      </c>
      <c r="D11" s="81">
        <v>303000</v>
      </c>
      <c r="E11" s="82">
        <v>303984.90000000002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764</v>
      </c>
      <c r="B12" s="142">
        <v>44994</v>
      </c>
      <c r="C12" s="142">
        <v>45029</v>
      </c>
      <c r="D12" s="81">
        <v>20175500</v>
      </c>
      <c r="E12" s="82">
        <v>20244070.079999998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765</v>
      </c>
      <c r="B13" s="142">
        <v>44994</v>
      </c>
      <c r="C13" s="142">
        <v>45029</v>
      </c>
      <c r="D13" s="81">
        <v>134500</v>
      </c>
      <c r="E13" s="82">
        <v>134888.07999999999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766</v>
      </c>
      <c r="B14" s="142">
        <v>44994</v>
      </c>
      <c r="C14" s="142">
        <v>45029</v>
      </c>
      <c r="D14" s="81">
        <v>10569500</v>
      </c>
      <c r="E14" s="82">
        <v>10608377.560000001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767</v>
      </c>
      <c r="B15" s="142">
        <v>44994</v>
      </c>
      <c r="C15" s="142">
        <v>45029</v>
      </c>
      <c r="D15" s="81">
        <v>24597750</v>
      </c>
      <c r="E15" s="82">
        <v>24675150.120000001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768</v>
      </c>
      <c r="B16" s="142">
        <v>44994</v>
      </c>
      <c r="C16" s="142">
        <v>45029</v>
      </c>
      <c r="D16" s="81">
        <v>22193000</v>
      </c>
      <c r="E16" s="82">
        <v>22272586.420000002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583</v>
      </c>
      <c r="B17" s="142">
        <v>44994</v>
      </c>
      <c r="C17" s="142">
        <v>45029</v>
      </c>
      <c r="D17" s="81">
        <v>4132500</v>
      </c>
      <c r="E17" s="82">
        <v>4146600.77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584</v>
      </c>
      <c r="B18" s="142">
        <v>44994</v>
      </c>
      <c r="C18" s="142">
        <v>45029</v>
      </c>
      <c r="D18" s="81">
        <v>487000</v>
      </c>
      <c r="E18" s="82">
        <v>488655.96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585</v>
      </c>
      <c r="B19" s="142">
        <v>44994</v>
      </c>
      <c r="C19" s="142">
        <v>45029</v>
      </c>
      <c r="D19" s="81">
        <v>3079250</v>
      </c>
      <c r="E19" s="82">
        <v>3090614.64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586</v>
      </c>
      <c r="B20" s="142">
        <v>44994</v>
      </c>
      <c r="C20" s="142">
        <v>45029</v>
      </c>
      <c r="D20" s="81">
        <v>152500</v>
      </c>
      <c r="E20" s="82">
        <v>153041.79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587</v>
      </c>
      <c r="B21" s="142">
        <v>44994</v>
      </c>
      <c r="C21" s="142">
        <v>45029</v>
      </c>
      <c r="D21" s="81">
        <v>411500</v>
      </c>
      <c r="E21" s="82">
        <v>413004.69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588</v>
      </c>
      <c r="B22" s="142">
        <v>44994</v>
      </c>
      <c r="C22" s="142">
        <v>45029</v>
      </c>
      <c r="D22" s="81">
        <v>416750</v>
      </c>
      <c r="E22" s="82">
        <v>418188.65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769</v>
      </c>
      <c r="B23" s="142">
        <v>44994</v>
      </c>
      <c r="C23" s="142">
        <v>45029</v>
      </c>
      <c r="D23" s="81">
        <v>1372250</v>
      </c>
      <c r="E23" s="82">
        <v>1376978.9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589</v>
      </c>
      <c r="B24" s="142">
        <v>44994</v>
      </c>
      <c r="C24" s="142">
        <v>45029</v>
      </c>
      <c r="D24" s="81">
        <v>252250</v>
      </c>
      <c r="E24" s="82">
        <v>253138.47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770</v>
      </c>
      <c r="B25" s="142">
        <v>44994</v>
      </c>
      <c r="C25" s="142">
        <v>45029</v>
      </c>
      <c r="D25" s="81">
        <v>91249655.459999993</v>
      </c>
      <c r="E25" s="82">
        <v>91544100.579999998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590</v>
      </c>
      <c r="B26" s="142">
        <v>44994</v>
      </c>
      <c r="C26" s="142">
        <v>45029</v>
      </c>
      <c r="D26" s="81">
        <v>1929500</v>
      </c>
      <c r="E26" s="82">
        <v>1936722.4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771</v>
      </c>
      <c r="B27" s="142">
        <v>45001</v>
      </c>
      <c r="C27" s="142">
        <v>45029</v>
      </c>
      <c r="D27" s="81">
        <v>7910500</v>
      </c>
      <c r="E27" s="82">
        <v>7929483.4100000001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772</v>
      </c>
      <c r="B28" s="142">
        <v>44994</v>
      </c>
      <c r="C28" s="142">
        <v>45029</v>
      </c>
      <c r="D28" s="81">
        <v>17493155.780000001</v>
      </c>
      <c r="E28" s="82">
        <v>17549527.84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773</v>
      </c>
      <c r="B29" s="142">
        <v>44994</v>
      </c>
      <c r="C29" s="142">
        <v>45029</v>
      </c>
      <c r="D29" s="81">
        <v>3156500</v>
      </c>
      <c r="E29" s="82">
        <v>3166916.45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774</v>
      </c>
      <c r="B30" s="142">
        <v>44994</v>
      </c>
      <c r="C30" s="142">
        <v>45029</v>
      </c>
      <c r="D30" s="81">
        <v>70409000</v>
      </c>
      <c r="E30" s="82">
        <v>70663230.409999996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591</v>
      </c>
      <c r="B31" s="142">
        <v>44998</v>
      </c>
      <c r="C31" s="142">
        <v>45029</v>
      </c>
      <c r="D31" s="81">
        <v>2637750</v>
      </c>
      <c r="E31" s="82">
        <v>2645978.7200000002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592</v>
      </c>
      <c r="B32" s="142">
        <v>44998</v>
      </c>
      <c r="C32" s="142">
        <v>45029</v>
      </c>
      <c r="D32" s="81">
        <v>1510750</v>
      </c>
      <c r="E32" s="82">
        <v>1515462.94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593</v>
      </c>
      <c r="B33" s="142">
        <v>44994</v>
      </c>
      <c r="C33" s="142">
        <v>45029</v>
      </c>
      <c r="D33" s="81">
        <v>2453250</v>
      </c>
      <c r="E33" s="82">
        <v>2461449.17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594</v>
      </c>
      <c r="B34" s="142">
        <v>44994</v>
      </c>
      <c r="C34" s="142">
        <v>45029</v>
      </c>
      <c r="D34" s="81">
        <v>2015116.5</v>
      </c>
      <c r="E34" s="82">
        <v>2022405.51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775</v>
      </c>
      <c r="B35" s="142">
        <v>44994</v>
      </c>
      <c r="C35" s="142">
        <v>45029</v>
      </c>
      <c r="D35" s="81">
        <v>307250</v>
      </c>
      <c r="E35" s="82">
        <v>308323.82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595</v>
      </c>
      <c r="B36" s="142">
        <v>44994</v>
      </c>
      <c r="C36" s="142">
        <v>45029</v>
      </c>
      <c r="D36" s="81">
        <v>803000</v>
      </c>
      <c r="E36" s="82">
        <v>805978.19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776</v>
      </c>
      <c r="B37" s="142">
        <v>44994</v>
      </c>
      <c r="C37" s="142">
        <v>45029</v>
      </c>
      <c r="D37" s="81">
        <v>14447000</v>
      </c>
      <c r="E37" s="82">
        <v>14494592.539999999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777</v>
      </c>
      <c r="B38" s="142">
        <v>44994</v>
      </c>
      <c r="C38" s="142">
        <v>45029</v>
      </c>
      <c r="D38" s="81">
        <v>331000</v>
      </c>
      <c r="E38" s="82">
        <v>332051.40000000002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778</v>
      </c>
      <c r="B39" s="142">
        <v>44994</v>
      </c>
      <c r="C39" s="142">
        <v>45029</v>
      </c>
      <c r="D39" s="81">
        <v>16863782.530000001</v>
      </c>
      <c r="E39" s="82">
        <v>16918198.489999998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596</v>
      </c>
      <c r="B40" s="142">
        <v>44994</v>
      </c>
      <c r="C40" s="142">
        <v>45029</v>
      </c>
      <c r="D40" s="81">
        <v>671000</v>
      </c>
      <c r="E40" s="82">
        <v>673029.78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597</v>
      </c>
      <c r="B41" s="142">
        <v>44994</v>
      </c>
      <c r="C41" s="142">
        <v>45029</v>
      </c>
      <c r="D41" s="81">
        <v>976000</v>
      </c>
      <c r="E41" s="82">
        <v>979221.93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598</v>
      </c>
      <c r="B42" s="142">
        <v>44994</v>
      </c>
      <c r="C42" s="142">
        <v>45029</v>
      </c>
      <c r="D42" s="81">
        <v>75000</v>
      </c>
      <c r="E42" s="82">
        <v>75246.080000000002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779</v>
      </c>
      <c r="B43" s="142">
        <v>44994</v>
      </c>
      <c r="C43" s="142">
        <v>45029</v>
      </c>
      <c r="D43" s="81">
        <v>934250</v>
      </c>
      <c r="E43" s="82">
        <v>937375.71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780</v>
      </c>
      <c r="B44" s="142">
        <v>44994</v>
      </c>
      <c r="C44" s="142">
        <v>45029</v>
      </c>
      <c r="D44" s="81">
        <v>7793000</v>
      </c>
      <c r="E44" s="82">
        <v>7821757.9400000004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781</v>
      </c>
      <c r="B45" s="142">
        <v>44994</v>
      </c>
      <c r="C45" s="142">
        <v>45029</v>
      </c>
      <c r="D45" s="81">
        <v>4778000</v>
      </c>
      <c r="E45" s="82">
        <v>4793677.04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599</v>
      </c>
      <c r="B46" s="142">
        <v>44994</v>
      </c>
      <c r="C46" s="142">
        <v>45029</v>
      </c>
      <c r="D46" s="81">
        <v>2580000</v>
      </c>
      <c r="E46" s="82">
        <v>2588622.79</v>
      </c>
      <c r="F46" s="83"/>
      <c r="G46" s="84"/>
      <c r="H46" s="117"/>
      <c r="I46" s="142"/>
      <c r="J46" s="142"/>
      <c r="K46" s="83"/>
      <c r="L46" s="83"/>
      <c r="M46" s="135"/>
      <c r="N46" s="117"/>
      <c r="O46" s="117"/>
      <c r="P46" s="117"/>
      <c r="Q46" s="132"/>
      <c r="R46" s="132"/>
      <c r="S46" s="132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600</v>
      </c>
      <c r="B47" s="142">
        <v>44994</v>
      </c>
      <c r="C47" s="142">
        <v>45029</v>
      </c>
      <c r="D47" s="81">
        <v>1073500</v>
      </c>
      <c r="E47" s="82">
        <v>1077324.6399999999</v>
      </c>
      <c r="F47" s="83"/>
      <c r="G47" s="84"/>
      <c r="H47" s="117"/>
      <c r="I47" s="142"/>
      <c r="J47" s="142"/>
      <c r="K47" s="83"/>
      <c r="L47" s="83"/>
      <c r="M47" s="135"/>
      <c r="N47" s="117"/>
      <c r="O47" s="117"/>
      <c r="P47" s="117"/>
      <c r="Q47" s="132"/>
      <c r="R47" s="132"/>
      <c r="S47" s="132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782</v>
      </c>
      <c r="B48" s="142">
        <v>45014</v>
      </c>
      <c r="C48" s="142">
        <v>45019</v>
      </c>
      <c r="D48" s="81">
        <v>8408025.2699999996</v>
      </c>
      <c r="E48" s="82">
        <v>8408629.5899999999</v>
      </c>
      <c r="F48" s="83"/>
      <c r="G48" s="84"/>
      <c r="H48" s="117"/>
      <c r="I48" s="142"/>
      <c r="J48" s="142"/>
      <c r="K48" s="83"/>
      <c r="L48" s="83"/>
      <c r="M48" s="135"/>
      <c r="N48" s="117"/>
      <c r="O48" s="117"/>
      <c r="P48" s="117"/>
      <c r="Q48" s="132"/>
      <c r="R48" s="132"/>
      <c r="S48" s="132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783</v>
      </c>
      <c r="B49" s="142">
        <v>44952</v>
      </c>
      <c r="C49" s="165" t="s">
        <v>482</v>
      </c>
      <c r="D49" s="81">
        <v>9145521.6999999993</v>
      </c>
      <c r="E49" s="82">
        <v>9169716.0800000001</v>
      </c>
      <c r="F49" s="83"/>
      <c r="G49" s="84"/>
      <c r="H49" s="117"/>
      <c r="I49" s="142"/>
      <c r="J49" s="142"/>
      <c r="K49" s="83"/>
      <c r="L49" s="83"/>
      <c r="M49" s="135"/>
      <c r="N49" s="117"/>
      <c r="O49" s="117"/>
      <c r="P49" s="117"/>
      <c r="Q49" s="132"/>
      <c r="R49" s="132"/>
      <c r="S49" s="132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601</v>
      </c>
      <c r="B50" s="142">
        <v>44994</v>
      </c>
      <c r="C50" s="142">
        <v>45029</v>
      </c>
      <c r="D50" s="81">
        <v>13954341.74</v>
      </c>
      <c r="E50" s="82">
        <v>14005096.189999999</v>
      </c>
      <c r="F50" s="83"/>
      <c r="G50" s="84"/>
      <c r="H50" s="117"/>
      <c r="I50" s="142"/>
      <c r="J50" s="142"/>
      <c r="K50" s="83"/>
      <c r="L50" s="83"/>
      <c r="M50" s="135"/>
      <c r="N50" s="117"/>
      <c r="O50" s="117"/>
      <c r="P50" s="117"/>
      <c r="Q50" s="132"/>
      <c r="R50" s="132"/>
      <c r="S50" s="132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784</v>
      </c>
      <c r="B51" s="142">
        <v>44994</v>
      </c>
      <c r="C51" s="142">
        <v>45029</v>
      </c>
      <c r="D51" s="81">
        <v>1710000</v>
      </c>
      <c r="E51" s="82">
        <v>1716148.3</v>
      </c>
      <c r="F51" s="83"/>
      <c r="G51" s="84"/>
      <c r="H51" s="117"/>
      <c r="I51" s="142"/>
      <c r="J51" s="142"/>
      <c r="K51" s="83"/>
      <c r="L51" s="83"/>
      <c r="M51" s="135"/>
      <c r="N51" s="117"/>
      <c r="O51" s="117"/>
      <c r="P51" s="117"/>
      <c r="Q51" s="132"/>
      <c r="R51" s="132"/>
      <c r="S51" s="132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">
        <v>602</v>
      </c>
      <c r="B52" s="142">
        <v>44994</v>
      </c>
      <c r="C52" s="142">
        <v>45029</v>
      </c>
      <c r="D52" s="81">
        <v>480000</v>
      </c>
      <c r="E52" s="82">
        <v>481752.24</v>
      </c>
      <c r="F52" s="83"/>
      <c r="G52" s="84"/>
      <c r="H52" s="117"/>
      <c r="I52" s="142"/>
      <c r="J52" s="142"/>
      <c r="K52" s="83"/>
      <c r="L52" s="83"/>
      <c r="M52" s="135"/>
      <c r="N52" s="117"/>
      <c r="O52" s="117"/>
      <c r="P52" s="117"/>
      <c r="Q52" s="132"/>
      <c r="R52" s="132"/>
      <c r="S52" s="132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17" t="s">
        <v>425</v>
      </c>
      <c r="B53" s="142">
        <v>45016</v>
      </c>
      <c r="C53" s="142">
        <v>45016</v>
      </c>
      <c r="D53" s="81">
        <v>0</v>
      </c>
      <c r="E53" s="82">
        <v>0</v>
      </c>
      <c r="F53" s="83"/>
      <c r="G53" s="84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17" t="s">
        <v>423</v>
      </c>
      <c r="B54" s="144">
        <v>45016</v>
      </c>
      <c r="C54" s="142">
        <v>45016</v>
      </c>
      <c r="D54" s="81">
        <v>625784.14</v>
      </c>
      <c r="E54" s="81">
        <v>625784.14</v>
      </c>
      <c r="F54" s="83"/>
      <c r="G54" s="138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17"/>
      <c r="B55" s="117"/>
      <c r="C55" s="117"/>
      <c r="D55" s="117"/>
      <c r="E55" s="83"/>
      <c r="F55" s="83"/>
      <c r="G55" s="138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17" t="str">
        <f>"MMF Unpaid Int Due to "&amp;MONTH($B$3)&amp;"/"&amp;DAY($B$3)</f>
        <v>MMF Unpaid Int Due to 3/31</v>
      </c>
      <c r="B56" s="117"/>
      <c r="C56" s="117" t="s">
        <v>450</v>
      </c>
      <c r="D56" s="145">
        <v>32849.96</v>
      </c>
      <c r="E56" s="85">
        <v>32849.96</v>
      </c>
      <c r="F56" s="83"/>
      <c r="G56" s="138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tr">
        <f>"MMF Unpaid Int Due to "&amp;MONTH($B$3)&amp;"/"&amp;DAY($B$3)</f>
        <v>MMF Unpaid Int Due to 3/31</v>
      </c>
      <c r="B57" s="117"/>
      <c r="C57" s="117" t="s">
        <v>451</v>
      </c>
      <c r="D57" s="145">
        <v>101.7</v>
      </c>
      <c r="E57" s="85">
        <v>101.7</v>
      </c>
      <c r="F57" s="83"/>
      <c r="G57" s="138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452</v>
      </c>
      <c r="B58" s="117"/>
      <c r="C58" s="117" t="s">
        <v>452</v>
      </c>
      <c r="D58" s="145">
        <v>0</v>
      </c>
      <c r="E58" s="85">
        <v>0</v>
      </c>
      <c r="F58" s="83"/>
      <c r="G58" s="138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tr">
        <f>"MMF Unpaid Int Due to "&amp;MONTH($B$3)&amp;"/"&amp;DAY($B$3)</f>
        <v>MMF Unpaid Int Due to 3/31</v>
      </c>
      <c r="B59" s="117"/>
      <c r="C59" s="117" t="s">
        <v>453</v>
      </c>
      <c r="D59" s="145">
        <v>11467.59</v>
      </c>
      <c r="E59" s="85">
        <v>11467.59</v>
      </c>
      <c r="F59" s="83"/>
      <c r="G59" s="138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46" t="str">
        <f>"MMF Unpaid Int Due to "&amp;MONTH($B$3)&amp;"/"&amp;DAY($B$3)</f>
        <v>MMF Unpaid Int Due to 3/31</v>
      </c>
      <c r="B60" s="146"/>
      <c r="C60" s="146" t="s">
        <v>454</v>
      </c>
      <c r="D60" s="147">
        <v>97.44</v>
      </c>
      <c r="E60" s="86">
        <v>97.44</v>
      </c>
      <c r="F60" s="83"/>
      <c r="G60" s="138"/>
      <c r="H60" s="146"/>
      <c r="I60" s="117"/>
      <c r="J60" s="117"/>
      <c r="K60" s="117"/>
      <c r="L60" s="87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49" t="s">
        <v>455</v>
      </c>
      <c r="B61" s="149"/>
      <c r="C61" s="149"/>
      <c r="D61" s="149"/>
      <c r="E61" s="88">
        <f>SUM(E10:E60)</f>
        <v>380984112.05999988</v>
      </c>
      <c r="F61" s="88"/>
      <c r="G61" s="150"/>
      <c r="H61" s="149"/>
      <c r="I61" s="149"/>
      <c r="J61" s="149"/>
      <c r="K61" s="149"/>
      <c r="L61" s="88"/>
      <c r="M61" s="149"/>
      <c r="N61" s="149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49"/>
      <c r="B62" s="149"/>
      <c r="C62" s="149"/>
      <c r="D62" s="149"/>
      <c r="E62" s="88"/>
      <c r="F62" s="88"/>
      <c r="G62" s="150"/>
      <c r="H62" s="149"/>
      <c r="I62" s="149"/>
      <c r="J62" s="149"/>
      <c r="K62" s="149"/>
      <c r="L62" s="88"/>
      <c r="M62" s="149"/>
      <c r="N62" s="149"/>
      <c r="O62" s="117"/>
      <c r="P62" s="117"/>
      <c r="Q62" s="117"/>
      <c r="R62" s="117"/>
      <c r="S62" s="148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/>
      <c r="B63" s="180" t="s">
        <v>456</v>
      </c>
      <c r="C63" s="181"/>
      <c r="D63" s="181"/>
      <c r="E63" s="182"/>
      <c r="F63" s="88"/>
      <c r="G63" s="150"/>
      <c r="H63" s="149"/>
      <c r="I63" s="149"/>
      <c r="J63" s="149"/>
      <c r="K63" s="149"/>
      <c r="L63" s="88"/>
      <c r="M63" s="149"/>
      <c r="N63" s="149"/>
      <c r="O63" s="117"/>
      <c r="P63" s="117"/>
      <c r="Q63" s="117"/>
      <c r="R63" s="117"/>
      <c r="S63" s="148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39" t="s">
        <v>445</v>
      </c>
      <c r="B64" s="139" t="s">
        <v>2</v>
      </c>
      <c r="C64" s="139" t="s">
        <v>3</v>
      </c>
      <c r="D64" s="139" t="s">
        <v>457</v>
      </c>
      <c r="E64" s="139" t="s">
        <v>458</v>
      </c>
      <c r="F64" s="135"/>
      <c r="G64" s="138"/>
      <c r="H64" s="135"/>
      <c r="I64" s="135"/>
      <c r="J64" s="135"/>
      <c r="K64" s="135"/>
      <c r="L64" s="135"/>
      <c r="M64" s="117"/>
      <c r="N64" s="117"/>
      <c r="O64" s="117"/>
      <c r="P64" s="117"/>
      <c r="Q64" s="117"/>
      <c r="R64" s="117"/>
      <c r="S64" s="148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17" t="s">
        <v>422</v>
      </c>
      <c r="B65" s="135"/>
      <c r="C65" s="142">
        <f>$B$3</f>
        <v>45016</v>
      </c>
      <c r="D65" s="81">
        <v>0</v>
      </c>
      <c r="E65" s="81">
        <v>0</v>
      </c>
      <c r="F65" s="135"/>
      <c r="G65" s="138"/>
      <c r="H65" s="151"/>
      <c r="I65" s="135"/>
      <c r="J65" s="135"/>
      <c r="K65" s="135"/>
      <c r="L65" s="135"/>
      <c r="M65" s="117"/>
      <c r="N65" s="117"/>
      <c r="O65" s="117"/>
      <c r="P65" s="117"/>
      <c r="Q65" s="117"/>
      <c r="R65" s="117"/>
      <c r="S65" s="148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17" t="s">
        <v>421</v>
      </c>
      <c r="B66" s="135"/>
      <c r="C66" s="142">
        <f>$B$3</f>
        <v>45016</v>
      </c>
      <c r="D66" s="81">
        <v>27244.15</v>
      </c>
      <c r="E66" s="81">
        <v>27244.15</v>
      </c>
      <c r="F66" s="135"/>
      <c r="G66" s="138"/>
      <c r="H66" s="151"/>
      <c r="I66" s="135"/>
      <c r="J66" s="135"/>
      <c r="K66" s="135"/>
      <c r="L66" s="135"/>
      <c r="M66" s="117"/>
      <c r="N66" s="117"/>
      <c r="O66" s="117"/>
      <c r="P66" s="117"/>
      <c r="Q66" s="117"/>
      <c r="R66" s="117"/>
      <c r="S66" s="148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17" t="s">
        <v>459</v>
      </c>
      <c r="B67" s="135"/>
      <c r="C67" s="142">
        <f>$B$3</f>
        <v>45016</v>
      </c>
      <c r="D67" s="81">
        <v>303751</v>
      </c>
      <c r="E67" s="81">
        <v>303751</v>
      </c>
      <c r="F67" s="135"/>
      <c r="G67" s="138"/>
      <c r="H67" s="151"/>
      <c r="I67" s="135"/>
      <c r="J67" s="135"/>
      <c r="K67" s="135"/>
      <c r="L67" s="135"/>
      <c r="M67" s="117"/>
      <c r="N67" s="117"/>
      <c r="O67" s="117"/>
      <c r="P67" s="117"/>
      <c r="Q67" s="117"/>
      <c r="R67" s="117"/>
      <c r="S67" s="148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17" t="s">
        <v>460</v>
      </c>
      <c r="B68" s="135"/>
      <c r="C68" s="142">
        <f>$B$3</f>
        <v>45016</v>
      </c>
      <c r="D68" s="81">
        <v>4.3655745685100555E-10</v>
      </c>
      <c r="E68" s="81">
        <v>4.3655745685100555E-10</v>
      </c>
      <c r="F68" s="135"/>
      <c r="G68" s="138"/>
      <c r="H68" s="151"/>
      <c r="I68" s="135"/>
      <c r="J68" s="135"/>
      <c r="K68" s="135"/>
      <c r="L68" s="135"/>
      <c r="M68" s="117"/>
      <c r="N68" s="117"/>
      <c r="O68" s="117"/>
      <c r="P68" s="117"/>
      <c r="Q68" s="117"/>
      <c r="R68" s="117"/>
      <c r="S68" s="148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 t="s">
        <v>461</v>
      </c>
      <c r="B69" s="135"/>
      <c r="C69" s="142">
        <f>$B$3</f>
        <v>45016</v>
      </c>
      <c r="D69" s="81">
        <v>2707989.7725274791</v>
      </c>
      <c r="E69" s="81">
        <v>2707989.7725274791</v>
      </c>
      <c r="F69" s="135"/>
      <c r="G69" s="138"/>
      <c r="H69" s="151"/>
      <c r="I69" s="135"/>
      <c r="J69" s="135"/>
      <c r="K69" s="135"/>
      <c r="L69" s="135"/>
      <c r="M69" s="117"/>
      <c r="N69" s="117"/>
      <c r="O69" s="117"/>
      <c r="P69" s="117"/>
      <c r="Q69" s="117"/>
      <c r="R69" s="117"/>
      <c r="S69" s="148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49" t="s">
        <v>462</v>
      </c>
      <c r="B70" s="149"/>
      <c r="C70" s="149"/>
      <c r="D70" s="149"/>
      <c r="E70" s="88">
        <f>SUM(E65:E69)</f>
        <v>3038984.9225274795</v>
      </c>
      <c r="F70" s="83"/>
      <c r="G70" s="138"/>
      <c r="H70" s="117"/>
      <c r="I70" s="117"/>
      <c r="J70" s="117"/>
      <c r="K70" s="117"/>
      <c r="L70" s="152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thickBot="1" x14ac:dyDescent="0.25">
      <c r="A71" s="149"/>
      <c r="B71" s="149"/>
      <c r="C71" s="149"/>
      <c r="D71" s="149"/>
      <c r="E71" s="88"/>
      <c r="F71" s="83"/>
      <c r="G71" s="138"/>
      <c r="H71" s="117"/>
      <c r="I71" s="117"/>
      <c r="J71" s="117"/>
      <c r="K71" s="117"/>
      <c r="L71" s="152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thickBot="1" x14ac:dyDescent="0.25">
      <c r="A72" s="149" t="s">
        <v>463</v>
      </c>
      <c r="B72" s="149"/>
      <c r="C72" s="149"/>
      <c r="D72" s="149"/>
      <c r="E72" s="89">
        <f>E61+E70</f>
        <v>384023096.98252738</v>
      </c>
      <c r="F72" s="83"/>
      <c r="G72" s="138"/>
      <c r="H72" s="149"/>
      <c r="I72" s="149"/>
      <c r="J72" s="149"/>
      <c r="K72" s="149"/>
      <c r="L72" s="89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thickBot="1" x14ac:dyDescent="0.25">
      <c r="A73" s="153"/>
      <c r="B73" s="153"/>
      <c r="C73" s="153"/>
      <c r="D73" s="153"/>
      <c r="E73" s="90"/>
      <c r="F73" s="91"/>
      <c r="G73" s="154"/>
      <c r="H73" s="155"/>
      <c r="I73" s="155"/>
      <c r="J73" s="155"/>
      <c r="K73" s="155"/>
      <c r="L73" s="156"/>
      <c r="M73" s="155"/>
      <c r="N73" s="155"/>
      <c r="O73" s="155"/>
      <c r="P73" s="155"/>
      <c r="Q73" s="155"/>
      <c r="R73" s="155"/>
      <c r="S73" s="155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thickTop="1" x14ac:dyDescent="0.2">
      <c r="A74" s="149"/>
      <c r="B74" s="149"/>
      <c r="C74" s="149"/>
      <c r="D74" s="149"/>
      <c r="E74" s="92"/>
      <c r="F74" s="83"/>
      <c r="G74" s="138"/>
      <c r="H74" s="117"/>
      <c r="I74" s="117"/>
      <c r="J74" s="117"/>
      <c r="K74" s="117"/>
      <c r="L74" s="152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34" t="s">
        <v>464</v>
      </c>
      <c r="B75" s="149"/>
      <c r="C75" s="149"/>
      <c r="D75" s="149"/>
      <c r="E75" s="92"/>
      <c r="F75" s="83"/>
      <c r="G75" s="138"/>
      <c r="H75" s="134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">
      <c r="A76" s="149"/>
      <c r="B76" s="149"/>
      <c r="C76" s="149"/>
      <c r="D76" s="149"/>
      <c r="E76" s="92"/>
      <c r="F76" s="83"/>
      <c r="G76" s="138"/>
      <c r="H76" s="149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">
      <c r="A77" s="139" t="str">
        <f>"Accruals since "&amp;MONTH(B5)&amp;"/"&amp;DAY(B5)</f>
        <v>Accruals since 3/21</v>
      </c>
      <c r="B77" s="146" t="s">
        <v>465</v>
      </c>
      <c r="C77" s="139"/>
      <c r="D77" s="139"/>
      <c r="E77" s="139" t="s">
        <v>457</v>
      </c>
      <c r="F77" s="83"/>
      <c r="G77" s="138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17" t="s">
        <v>466</v>
      </c>
      <c r="B78" s="93">
        <v>3668.19</v>
      </c>
      <c r="C78" s="149"/>
      <c r="D78" s="149"/>
      <c r="E78" s="83">
        <f>+B78*($B$3-$B$5)</f>
        <v>36681.9</v>
      </c>
      <c r="F78" s="83"/>
      <c r="G78" s="138"/>
      <c r="H78" s="117"/>
      <c r="I78" s="117"/>
      <c r="J78" s="135"/>
      <c r="K78" s="117"/>
      <c r="L78" s="94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5">
      <c r="A79" s="117" t="s">
        <v>467</v>
      </c>
      <c r="B79" s="93">
        <v>-532.69000000000005</v>
      </c>
      <c r="C79" s="149"/>
      <c r="D79" s="149"/>
      <c r="E79" s="83">
        <f t="shared" ref="E79:E85" si="0">+B79*($B$3-$B$5)</f>
        <v>-5326.9000000000005</v>
      </c>
      <c r="F79" s="83"/>
      <c r="G79" s="138"/>
      <c r="H79" s="117"/>
      <c r="I79" s="117"/>
      <c r="J79" s="135"/>
      <c r="K79" s="117"/>
      <c r="L79" s="94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5">
      <c r="A80" s="117" t="s">
        <v>468</v>
      </c>
      <c r="B80" s="93">
        <v>0</v>
      </c>
      <c r="C80" s="149"/>
      <c r="D80" s="149"/>
      <c r="E80" s="95">
        <f>+B80</f>
        <v>0</v>
      </c>
      <c r="F80" s="83"/>
      <c r="G80" s="138"/>
      <c r="H80" s="117"/>
      <c r="I80" s="117"/>
      <c r="J80" s="135"/>
      <c r="K80" s="117"/>
      <c r="L80" s="94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5">
      <c r="A81" s="117" t="s">
        <v>469</v>
      </c>
      <c r="B81" s="158">
        <v>263.14</v>
      </c>
      <c r="C81" s="149"/>
      <c r="D81" s="149"/>
      <c r="E81" s="83">
        <f t="shared" si="0"/>
        <v>2631.3999999999996</v>
      </c>
      <c r="F81" s="83"/>
      <c r="G81" s="138"/>
      <c r="H81" s="117"/>
      <c r="I81" s="152"/>
      <c r="J81" s="151"/>
      <c r="K81" s="94"/>
      <c r="L81" s="96"/>
      <c r="M81" s="15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5">
      <c r="A82" s="117" t="s">
        <v>470</v>
      </c>
      <c r="B82" s="158">
        <v>132.18</v>
      </c>
      <c r="C82" s="149"/>
      <c r="D82" s="149"/>
      <c r="E82" s="83">
        <f t="shared" si="0"/>
        <v>1321.8000000000002</v>
      </c>
      <c r="F82" s="83"/>
      <c r="G82" s="138"/>
      <c r="H82" s="117"/>
      <c r="I82" s="152"/>
      <c r="J82" s="151"/>
      <c r="K82" s="94"/>
      <c r="L82" s="94"/>
      <c r="M82" s="9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5">
      <c r="A83" s="117" t="s">
        <v>471</v>
      </c>
      <c r="B83" s="158">
        <v>73.64</v>
      </c>
      <c r="C83" s="149"/>
      <c r="D83" s="149"/>
      <c r="E83" s="83">
        <f t="shared" si="0"/>
        <v>736.4</v>
      </c>
      <c r="F83" s="83"/>
      <c r="G83" s="138"/>
      <c r="H83" s="117"/>
      <c r="I83" s="152"/>
      <c r="J83" s="151"/>
      <c r="K83" s="94"/>
      <c r="L83" s="94"/>
      <c r="M83" s="9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472</v>
      </c>
      <c r="B84" s="158">
        <v>3.11</v>
      </c>
      <c r="C84" s="149"/>
      <c r="D84" s="149"/>
      <c r="E84" s="83">
        <f t="shared" si="0"/>
        <v>31.099999999999998</v>
      </c>
      <c r="F84" s="83"/>
      <c r="G84" s="138"/>
      <c r="H84" s="117"/>
      <c r="I84" s="152"/>
      <c r="J84" s="151"/>
      <c r="K84" s="94"/>
      <c r="L84" s="94"/>
      <c r="M84" s="98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473</v>
      </c>
      <c r="B85" s="158">
        <v>3.49</v>
      </c>
      <c r="C85" s="149"/>
      <c r="D85" s="149"/>
      <c r="E85" s="83">
        <f t="shared" si="0"/>
        <v>34.900000000000006</v>
      </c>
      <c r="F85" s="83"/>
      <c r="G85" s="138"/>
      <c r="H85" s="117"/>
      <c r="I85" s="152"/>
      <c r="J85" s="151"/>
      <c r="K85" s="94"/>
      <c r="L85" s="94"/>
      <c r="M85" s="98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60" t="str">
        <f>"TOTAL Liabilities Accrued since "&amp;MONTH(B5)&amp;"/"&amp;DAY(B5)</f>
        <v>TOTAL Liabilities Accrued since 3/21</v>
      </c>
      <c r="B86" s="161"/>
      <c r="C86" s="161"/>
      <c r="D86" s="161"/>
      <c r="E86" s="99">
        <f>SUM(E78:E85)</f>
        <v>36110.600000000006</v>
      </c>
      <c r="F86" s="83"/>
      <c r="G86" s="138"/>
      <c r="H86" s="117"/>
      <c r="I86" s="117"/>
      <c r="J86" s="151"/>
      <c r="K86" s="117"/>
      <c r="L86" s="94"/>
      <c r="M86" s="15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17"/>
      <c r="C87" s="117"/>
      <c r="D87" s="117"/>
      <c r="E87" s="83"/>
      <c r="F87" s="83"/>
      <c r="G87" s="138"/>
      <c r="H87" s="117"/>
      <c r="I87" s="117"/>
      <c r="J87" s="117"/>
      <c r="K87" s="117"/>
      <c r="L87" s="157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62" t="s">
        <v>474</v>
      </c>
      <c r="B88" s="146"/>
      <c r="C88" s="146"/>
      <c r="D88" s="146"/>
      <c r="E88" s="100" t="s">
        <v>475</v>
      </c>
      <c r="F88" s="83"/>
      <c r="G88" s="138"/>
      <c r="H88" s="117"/>
      <c r="I88" s="152"/>
      <c r="J88" s="117"/>
      <c r="K88" s="117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17" t="s">
        <v>466</v>
      </c>
      <c r="B89" s="101">
        <v>0</v>
      </c>
      <c r="C89" s="117"/>
      <c r="D89" s="117"/>
      <c r="E89" s="102">
        <v>45051.48</v>
      </c>
      <c r="F89" s="83"/>
      <c r="G89" s="138"/>
      <c r="H89" s="135"/>
      <c r="I89" s="117"/>
      <c r="J89" s="117"/>
      <c r="K89" s="159"/>
      <c r="L89" s="135"/>
      <c r="M89" s="117"/>
      <c r="N89" s="117"/>
      <c r="O89" s="117"/>
      <c r="P89" s="117"/>
      <c r="Q89" s="117"/>
      <c r="R89" s="135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 t="s">
        <v>467</v>
      </c>
      <c r="B90" s="101">
        <v>0</v>
      </c>
      <c r="C90" s="117"/>
      <c r="D90" s="117"/>
      <c r="E90" s="102">
        <v>-17807.34</v>
      </c>
      <c r="F90" s="83"/>
      <c r="G90" s="138"/>
      <c r="H90" s="135"/>
      <c r="I90" s="117"/>
      <c r="J90" s="117"/>
      <c r="K90" s="159"/>
      <c r="L90" s="135"/>
      <c r="M90" s="117"/>
      <c r="N90" s="117"/>
      <c r="O90" s="117"/>
      <c r="P90" s="117"/>
      <c r="Q90" s="117"/>
      <c r="R90" s="135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 t="s">
        <v>468</v>
      </c>
      <c r="B91" s="101">
        <v>0</v>
      </c>
      <c r="C91" s="117"/>
      <c r="D91" s="117"/>
      <c r="E91" s="102">
        <v>0</v>
      </c>
      <c r="F91" s="83"/>
      <c r="G91" s="138"/>
      <c r="H91" s="135"/>
      <c r="I91" s="117"/>
      <c r="J91" s="117"/>
      <c r="K91" s="159"/>
      <c r="L91" s="135"/>
      <c r="M91" s="117"/>
      <c r="N91" s="117"/>
      <c r="O91" s="117"/>
      <c r="P91" s="117"/>
      <c r="Q91" s="117"/>
      <c r="R91" s="135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5">
      <c r="A92" s="117" t="s">
        <v>469</v>
      </c>
      <c r="B92" s="163">
        <v>0</v>
      </c>
      <c r="C92" s="117"/>
      <c r="D92" s="117"/>
      <c r="E92" s="102">
        <v>0</v>
      </c>
      <c r="F92" s="83"/>
      <c r="G92" s="138"/>
      <c r="H92" s="130"/>
      <c r="I92" s="152"/>
      <c r="J92" s="117"/>
      <c r="K92" s="159"/>
      <c r="L92" s="135"/>
      <c r="M92" s="117"/>
      <c r="N92" s="117"/>
      <c r="O92" s="117"/>
      <c r="P92" s="117"/>
      <c r="Q92" s="117"/>
      <c r="R92" s="135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5">
      <c r="A93" s="117" t="s">
        <v>470</v>
      </c>
      <c r="B93" s="163">
        <v>0</v>
      </c>
      <c r="C93" s="117"/>
      <c r="D93" s="117"/>
      <c r="E93" s="102">
        <v>0</v>
      </c>
      <c r="F93" s="83"/>
      <c r="G93" s="138"/>
      <c r="H93" s="135"/>
      <c r="I93" s="152"/>
      <c r="J93" s="117"/>
      <c r="K93" s="159"/>
      <c r="L93" s="135"/>
      <c r="M93" s="117"/>
      <c r="N93" s="117"/>
      <c r="O93" s="117"/>
      <c r="P93" s="117"/>
      <c r="Q93" s="117"/>
      <c r="R93" s="135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5">
      <c r="A94" s="117" t="s">
        <v>471</v>
      </c>
      <c r="B94" s="163">
        <v>0</v>
      </c>
      <c r="C94" s="117"/>
      <c r="D94" s="117"/>
      <c r="E94" s="102">
        <v>0</v>
      </c>
      <c r="F94" s="83"/>
      <c r="G94" s="138"/>
      <c r="H94" s="117"/>
      <c r="I94" s="152"/>
      <c r="J94" s="117"/>
      <c r="K94" s="159"/>
      <c r="L94" s="135"/>
      <c r="M94" s="117"/>
      <c r="N94" s="117"/>
      <c r="O94" s="117"/>
      <c r="P94" s="117"/>
      <c r="Q94" s="117"/>
      <c r="R94" s="135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5">
      <c r="A95" s="117" t="s">
        <v>472</v>
      </c>
      <c r="B95" s="163">
        <v>0</v>
      </c>
      <c r="C95" s="117"/>
      <c r="D95" s="117"/>
      <c r="E95" s="102">
        <v>0</v>
      </c>
      <c r="F95" s="83"/>
      <c r="G95" s="138"/>
      <c r="H95" s="135"/>
      <c r="I95" s="152"/>
      <c r="J95" s="117"/>
      <c r="K95" s="159"/>
      <c r="L95" s="117"/>
      <c r="M95" s="117"/>
      <c r="N95" s="117"/>
      <c r="O95" s="117"/>
      <c r="P95" s="117"/>
      <c r="Q95" s="117"/>
      <c r="R95" s="135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5">
      <c r="A96" s="117" t="s">
        <v>473</v>
      </c>
      <c r="B96" s="163">
        <v>0</v>
      </c>
      <c r="C96" s="117"/>
      <c r="D96" s="117"/>
      <c r="E96" s="102">
        <v>0</v>
      </c>
      <c r="F96" s="83"/>
      <c r="G96" s="138"/>
      <c r="H96" s="135"/>
      <c r="I96" s="152"/>
      <c r="J96" s="117"/>
      <c r="K96" s="159"/>
      <c r="L96" s="117"/>
      <c r="M96" s="117"/>
      <c r="N96" s="117"/>
      <c r="O96" s="117"/>
      <c r="P96" s="117"/>
      <c r="Q96" s="117"/>
      <c r="R96" s="135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60" t="str">
        <f>"TOTAL Liabilities Accrued as of "&amp;MONTH(B5)&amp;"/"&amp;DAY(B5)</f>
        <v>TOTAL Liabilities Accrued as of 3/21</v>
      </c>
      <c r="B97" s="161"/>
      <c r="C97" s="161"/>
      <c r="D97" s="161"/>
      <c r="E97" s="99">
        <f>SUM(E89:E96)</f>
        <v>27244.140000000003</v>
      </c>
      <c r="F97" s="88"/>
      <c r="G97" s="138"/>
      <c r="H97" s="135"/>
      <c r="I97" s="135"/>
      <c r="J97" s="151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49"/>
      <c r="B98" s="117"/>
      <c r="C98" s="117"/>
      <c r="D98" s="117"/>
      <c r="E98" s="88"/>
      <c r="F98" s="88"/>
      <c r="G98" s="138"/>
      <c r="H98" s="135"/>
      <c r="I98" s="135"/>
      <c r="J98" s="151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 t="s">
        <v>413</v>
      </c>
      <c r="B99" s="117"/>
      <c r="C99" s="117"/>
      <c r="D99" s="117"/>
      <c r="E99" s="103">
        <v>2707989.7700999994</v>
      </c>
      <c r="F99" s="83"/>
      <c r="G99" s="138"/>
      <c r="H99" s="135"/>
      <c r="I99" s="135"/>
      <c r="J99" s="135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 t="s">
        <v>476</v>
      </c>
      <c r="B100" s="117"/>
      <c r="C100" s="117"/>
      <c r="D100" s="117"/>
      <c r="E100" s="104">
        <v>0</v>
      </c>
      <c r="F100" s="83"/>
      <c r="G100" s="138"/>
      <c r="H100" s="135"/>
      <c r="I100" s="135"/>
      <c r="J100" s="135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35"/>
      <c r="B101" s="117"/>
      <c r="C101" s="117"/>
      <c r="D101" s="117"/>
      <c r="E101" s="83"/>
      <c r="F101" s="83"/>
      <c r="G101" s="138"/>
      <c r="H101" s="135"/>
      <c r="I101" s="135"/>
      <c r="J101" s="135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49" t="s">
        <v>477</v>
      </c>
      <c r="B102" s="117"/>
      <c r="C102" s="117"/>
      <c r="D102" s="117"/>
      <c r="E102" s="105">
        <f>E86+E97+E99+E100</f>
        <v>2771344.5100999996</v>
      </c>
      <c r="F102" s="83"/>
      <c r="G102" s="138"/>
      <c r="H102" s="149"/>
      <c r="I102" s="117"/>
      <c r="J102" s="117"/>
      <c r="K102" s="117"/>
      <c r="L102" s="88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thickBot="1" x14ac:dyDescent="0.25">
      <c r="A103" s="149"/>
      <c r="B103" s="117"/>
      <c r="C103" s="117"/>
      <c r="D103" s="117"/>
      <c r="E103" s="83"/>
      <c r="F103" s="83"/>
      <c r="G103" s="138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thickBot="1" x14ac:dyDescent="0.25">
      <c r="A104" s="149" t="s">
        <v>478</v>
      </c>
      <c r="B104" s="117"/>
      <c r="C104" s="117"/>
      <c r="D104" s="117"/>
      <c r="E104" s="89">
        <f>E72-E102</f>
        <v>381251752.47242737</v>
      </c>
      <c r="F104" s="92"/>
      <c r="G104" s="138"/>
      <c r="H104" s="149"/>
      <c r="I104" s="117"/>
      <c r="J104" s="117"/>
      <c r="K104" s="117"/>
      <c r="L104" s="89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49"/>
      <c r="B105" s="117"/>
      <c r="C105" s="117"/>
      <c r="D105" s="117"/>
      <c r="E105" s="83"/>
      <c r="F105" s="83"/>
      <c r="G105" s="138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17"/>
      <c r="C106" s="117"/>
      <c r="D106" s="148"/>
      <c r="E106" s="83"/>
      <c r="F106" s="83"/>
      <c r="G106" s="138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17"/>
      <c r="C107" s="117"/>
      <c r="D107" s="117"/>
      <c r="E107" s="83"/>
      <c r="F107" s="83"/>
      <c r="G107" s="138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17"/>
      <c r="C108" s="117"/>
      <c r="D108" s="117"/>
      <c r="E108" s="106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17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35"/>
      <c r="E111" s="151"/>
      <c r="F111" s="83"/>
      <c r="G111" s="117"/>
      <c r="H111" s="88"/>
      <c r="I111" s="117"/>
      <c r="J111" s="117"/>
      <c r="K111" s="117"/>
      <c r="L111" s="152"/>
      <c r="M111" s="10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88"/>
      <c r="I112" s="117"/>
      <c r="J112" s="117"/>
      <c r="K112" s="117"/>
      <c r="L112" s="152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64"/>
      <c r="B116" s="148"/>
      <c r="C116" s="117"/>
      <c r="D116" s="117"/>
      <c r="E116" s="83"/>
      <c r="F116" s="83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83"/>
      <c r="F117" s="83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83"/>
      <c r="F118" s="83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83"/>
      <c r="F119" s="83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83"/>
      <c r="F120" s="83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83"/>
      <c r="F121" s="83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83"/>
      <c r="F122" s="83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83"/>
      <c r="F123" s="83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48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48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48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48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48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2">
      <c r="A150" s="117"/>
      <c r="B150" s="148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2">
      <c r="A151" s="117"/>
      <c r="B151" s="117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2">
      <c r="A152" s="117"/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2">
      <c r="A153" s="117"/>
      <c r="B153" s="117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2">
      <c r="A154" s="117"/>
      <c r="B154" s="117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2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2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35"/>
      <c r="N156" s="117"/>
      <c r="O156" s="117"/>
      <c r="P156" s="117"/>
      <c r="Q156" s="117"/>
      <c r="R156" s="117"/>
      <c r="S156" s="117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63:E6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30EAD-EE8B-4814-A76D-39D683979430}">
  <dimension ref="A1:BE503"/>
  <sheetViews>
    <sheetView showGridLines="0" topLeftCell="A37" zoomScale="80" zoomScaleNormal="80" workbookViewId="0">
      <selection activeCell="A37" sqref="A1:XFD1048576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486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785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73833066.650000006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44994</v>
      </c>
      <c r="C4" s="119"/>
      <c r="D4" s="119"/>
      <c r="E4" s="119"/>
      <c r="F4" s="119"/>
      <c r="G4" s="119"/>
      <c r="H4" s="125">
        <f>+E104</f>
        <v>74068142.930539533</v>
      </c>
      <c r="I4" s="126" t="s">
        <v>438</v>
      </c>
      <c r="J4" s="119"/>
      <c r="K4" s="127" t="s">
        <v>439</v>
      </c>
      <c r="L4" s="128">
        <v>1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80">
        <f>(H4*L4/H3-1)*L3/(B3-B4)</f>
        <v>5.2099999999999771E-2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0" t="s">
        <v>444</v>
      </c>
      <c r="C8" s="181"/>
      <c r="D8" s="181"/>
      <c r="E8" s="182"/>
      <c r="F8" s="117"/>
      <c r="G8" s="138"/>
      <c r="H8" s="135"/>
      <c r="I8" s="180"/>
      <c r="J8" s="181"/>
      <c r="K8" s="181"/>
      <c r="L8" s="182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603</v>
      </c>
      <c r="B10" s="142">
        <v>44994</v>
      </c>
      <c r="C10" s="142">
        <v>45029</v>
      </c>
      <c r="D10" s="81">
        <v>1425169.71</v>
      </c>
      <c r="E10" s="82">
        <v>1429723.59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604</v>
      </c>
      <c r="B11" s="142">
        <v>44994</v>
      </c>
      <c r="C11" s="142">
        <v>45029</v>
      </c>
      <c r="D11" s="81">
        <v>91926.9</v>
      </c>
      <c r="E11" s="82">
        <v>92225.71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786</v>
      </c>
      <c r="B12" s="142">
        <v>44994</v>
      </c>
      <c r="C12" s="142">
        <v>45029</v>
      </c>
      <c r="D12" s="81">
        <v>2818009.44</v>
      </c>
      <c r="E12" s="82">
        <v>2827529.03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787</v>
      </c>
      <c r="B13" s="142">
        <v>44994</v>
      </c>
      <c r="C13" s="142">
        <v>45029</v>
      </c>
      <c r="D13" s="81">
        <v>40805.83</v>
      </c>
      <c r="E13" s="82">
        <v>40923.57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605</v>
      </c>
      <c r="B14" s="142">
        <v>44994</v>
      </c>
      <c r="C14" s="142">
        <v>45029</v>
      </c>
      <c r="D14" s="81">
        <v>1511889.02</v>
      </c>
      <c r="E14" s="82">
        <v>1517450.17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788</v>
      </c>
      <c r="B15" s="142">
        <v>44994</v>
      </c>
      <c r="C15" s="142">
        <v>45029</v>
      </c>
      <c r="D15" s="81">
        <v>6843512.5700000003</v>
      </c>
      <c r="E15" s="82">
        <v>6864844.3499999996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606</v>
      </c>
      <c r="B16" s="142">
        <v>44994</v>
      </c>
      <c r="C16" s="142">
        <v>45029</v>
      </c>
      <c r="D16" s="81">
        <v>2012309.12</v>
      </c>
      <c r="E16" s="82">
        <v>2019481.13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607</v>
      </c>
      <c r="B17" s="142">
        <v>44994</v>
      </c>
      <c r="C17" s="142">
        <v>45029</v>
      </c>
      <c r="D17" s="81">
        <v>1253755.46</v>
      </c>
      <c r="E17" s="82">
        <v>1258033.48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608</v>
      </c>
      <c r="B18" s="142">
        <v>44994</v>
      </c>
      <c r="C18" s="142">
        <v>45029</v>
      </c>
      <c r="D18" s="81">
        <v>147750.49</v>
      </c>
      <c r="E18" s="82">
        <v>148252.89000000001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789</v>
      </c>
      <c r="B19" s="142">
        <v>44994</v>
      </c>
      <c r="C19" s="142">
        <v>45029</v>
      </c>
      <c r="D19" s="81">
        <v>333611.71000000002</v>
      </c>
      <c r="E19" s="82">
        <v>334840.09999999998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790</v>
      </c>
      <c r="B20" s="142">
        <v>44994</v>
      </c>
      <c r="C20" s="142">
        <v>45029</v>
      </c>
      <c r="D20" s="81">
        <v>46266.84</v>
      </c>
      <c r="E20" s="82">
        <v>46431.21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609</v>
      </c>
      <c r="B21" s="142">
        <v>44994</v>
      </c>
      <c r="C21" s="142">
        <v>45029</v>
      </c>
      <c r="D21" s="81">
        <v>33291.9</v>
      </c>
      <c r="E21" s="82">
        <v>33413.629999999997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791</v>
      </c>
      <c r="B22" s="142">
        <v>44994</v>
      </c>
      <c r="C22" s="142">
        <v>45029</v>
      </c>
      <c r="D22" s="81">
        <v>126437.41</v>
      </c>
      <c r="E22" s="82">
        <v>126873.88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792</v>
      </c>
      <c r="B23" s="142">
        <v>44994</v>
      </c>
      <c r="C23" s="142">
        <v>45029</v>
      </c>
      <c r="D23" s="81">
        <v>416325.69</v>
      </c>
      <c r="E23" s="82">
        <v>417760.39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610</v>
      </c>
      <c r="B24" s="142">
        <v>44994</v>
      </c>
      <c r="C24" s="142">
        <v>45029</v>
      </c>
      <c r="D24" s="81">
        <v>76529.899999999994</v>
      </c>
      <c r="E24" s="82">
        <v>76799.45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793</v>
      </c>
      <c r="B25" s="142">
        <v>44994</v>
      </c>
      <c r="C25" s="142">
        <v>45029</v>
      </c>
      <c r="D25" s="81">
        <v>17835072.949999999</v>
      </c>
      <c r="E25" s="82">
        <v>17890513.030000001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611</v>
      </c>
      <c r="B26" s="142">
        <v>44994</v>
      </c>
      <c r="C26" s="142">
        <v>45029</v>
      </c>
      <c r="D26" s="81">
        <v>211947.63</v>
      </c>
      <c r="E26" s="82">
        <v>212739.06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794</v>
      </c>
      <c r="B27" s="142">
        <v>45001</v>
      </c>
      <c r="C27" s="142">
        <v>45029</v>
      </c>
      <c r="D27" s="81">
        <v>639989.19999999995</v>
      </c>
      <c r="E27" s="82">
        <v>641525.03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795</v>
      </c>
      <c r="B28" s="142">
        <v>44994</v>
      </c>
      <c r="C28" s="142">
        <v>45029</v>
      </c>
      <c r="D28" s="81">
        <v>3476312.28</v>
      </c>
      <c r="E28" s="82">
        <v>3487114.04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796</v>
      </c>
      <c r="B29" s="142">
        <v>44994</v>
      </c>
      <c r="C29" s="142">
        <v>45029</v>
      </c>
      <c r="D29" s="81">
        <v>957647.7</v>
      </c>
      <c r="E29" s="82">
        <v>960807.94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797</v>
      </c>
      <c r="B30" s="142">
        <v>44994</v>
      </c>
      <c r="C30" s="142">
        <v>45029</v>
      </c>
      <c r="D30" s="81">
        <v>12221291.710000001</v>
      </c>
      <c r="E30" s="82">
        <v>12264554.09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612</v>
      </c>
      <c r="B31" s="142">
        <v>44998</v>
      </c>
      <c r="C31" s="142">
        <v>45029</v>
      </c>
      <c r="D31" s="81">
        <v>244051.7</v>
      </c>
      <c r="E31" s="82">
        <v>244810.86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613</v>
      </c>
      <c r="B32" s="142">
        <v>44998</v>
      </c>
      <c r="C32" s="142">
        <v>45029</v>
      </c>
      <c r="D32" s="81">
        <v>139746.32999999999</v>
      </c>
      <c r="E32" s="82">
        <v>140181.04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614</v>
      </c>
      <c r="B33" s="142">
        <v>44994</v>
      </c>
      <c r="C33" s="142">
        <v>45029</v>
      </c>
      <c r="D33" s="81">
        <v>744289.31</v>
      </c>
      <c r="E33" s="82">
        <v>746776.85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615</v>
      </c>
      <c r="B34" s="142">
        <v>44994</v>
      </c>
      <c r="C34" s="142">
        <v>45029</v>
      </c>
      <c r="D34" s="81">
        <v>163030.5</v>
      </c>
      <c r="E34" s="82">
        <v>163620.21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616</v>
      </c>
      <c r="B35" s="142">
        <v>44994</v>
      </c>
      <c r="C35" s="142">
        <v>45029</v>
      </c>
      <c r="D35" s="81">
        <v>93216.3</v>
      </c>
      <c r="E35" s="82">
        <v>93542.09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617</v>
      </c>
      <c r="B36" s="142">
        <v>44994</v>
      </c>
      <c r="C36" s="142">
        <v>45029</v>
      </c>
      <c r="D36" s="81">
        <v>64965.72</v>
      </c>
      <c r="E36" s="82">
        <v>65206.67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798</v>
      </c>
      <c r="B37" s="142">
        <v>44994</v>
      </c>
      <c r="C37" s="142">
        <v>45029</v>
      </c>
      <c r="D37" s="81">
        <v>3377651.09</v>
      </c>
      <c r="E37" s="82">
        <v>3389020.85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799</v>
      </c>
      <c r="B38" s="142">
        <v>44994</v>
      </c>
      <c r="C38" s="142">
        <v>45029</v>
      </c>
      <c r="D38" s="81">
        <v>100421.79</v>
      </c>
      <c r="E38" s="82">
        <v>100740.78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618</v>
      </c>
      <c r="B39" s="142">
        <v>44994</v>
      </c>
      <c r="C39" s="142">
        <v>45029</v>
      </c>
      <c r="D39" s="81">
        <v>3169164.87</v>
      </c>
      <c r="E39" s="82">
        <v>3178973.47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619</v>
      </c>
      <c r="B40" s="142">
        <v>44994</v>
      </c>
      <c r="C40" s="142">
        <v>45029</v>
      </c>
      <c r="D40" s="81">
        <v>203574.09</v>
      </c>
      <c r="E40" s="82">
        <v>204189.9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620</v>
      </c>
      <c r="B41" s="142">
        <v>44994</v>
      </c>
      <c r="C41" s="142">
        <v>45029</v>
      </c>
      <c r="D41" s="81">
        <v>296107.76</v>
      </c>
      <c r="E41" s="82">
        <v>297085.26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621</v>
      </c>
      <c r="B42" s="142">
        <v>44994</v>
      </c>
      <c r="C42" s="142">
        <v>45029</v>
      </c>
      <c r="D42" s="81">
        <v>22754.18</v>
      </c>
      <c r="E42" s="82">
        <v>22828.84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800</v>
      </c>
      <c r="B43" s="142">
        <v>44994</v>
      </c>
      <c r="C43" s="142">
        <v>45029</v>
      </c>
      <c r="D43" s="81">
        <v>283441.27</v>
      </c>
      <c r="E43" s="82">
        <v>284389.58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801</v>
      </c>
      <c r="B44" s="142">
        <v>44994</v>
      </c>
      <c r="C44" s="142">
        <v>45029</v>
      </c>
      <c r="D44" s="81">
        <v>928127.94</v>
      </c>
      <c r="E44" s="82">
        <v>931395.25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802</v>
      </c>
      <c r="B45" s="142">
        <v>44994</v>
      </c>
      <c r="C45" s="142">
        <v>45029</v>
      </c>
      <c r="D45" s="81">
        <v>386558.17</v>
      </c>
      <c r="E45" s="82">
        <v>387826.5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622</v>
      </c>
      <c r="B46" s="142">
        <v>44994</v>
      </c>
      <c r="C46" s="142">
        <v>45029</v>
      </c>
      <c r="D46" s="81">
        <v>782743.88</v>
      </c>
      <c r="E46" s="82">
        <v>785359.94</v>
      </c>
      <c r="F46" s="83"/>
      <c r="G46" s="84"/>
      <c r="H46" s="117"/>
      <c r="I46" s="142"/>
      <c r="J46" s="142"/>
      <c r="K46" s="83"/>
      <c r="L46" s="83"/>
      <c r="M46" s="135"/>
      <c r="N46" s="117"/>
      <c r="O46" s="117"/>
      <c r="P46" s="117"/>
      <c r="Q46" s="132"/>
      <c r="R46" s="132"/>
      <c r="S46" s="132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623</v>
      </c>
      <c r="B47" s="142">
        <v>44994</v>
      </c>
      <c r="C47" s="142">
        <v>45029</v>
      </c>
      <c r="D47" s="81">
        <v>86850.19</v>
      </c>
      <c r="E47" s="82">
        <v>87159.61</v>
      </c>
      <c r="F47" s="83"/>
      <c r="G47" s="84"/>
      <c r="H47" s="117"/>
      <c r="I47" s="142"/>
      <c r="J47" s="142"/>
      <c r="K47" s="83"/>
      <c r="L47" s="83"/>
      <c r="M47" s="135"/>
      <c r="N47" s="117"/>
      <c r="O47" s="117"/>
      <c r="P47" s="117"/>
      <c r="Q47" s="132"/>
      <c r="R47" s="132"/>
      <c r="S47" s="132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803</v>
      </c>
      <c r="B48" s="142">
        <v>45014</v>
      </c>
      <c r="C48" s="142">
        <v>45019</v>
      </c>
      <c r="D48" s="81">
        <v>4626228.91</v>
      </c>
      <c r="E48" s="82">
        <v>4626564.33</v>
      </c>
      <c r="F48" s="83"/>
      <c r="G48" s="84"/>
      <c r="H48" s="117"/>
      <c r="I48" s="142"/>
      <c r="J48" s="142"/>
      <c r="K48" s="83"/>
      <c r="L48" s="83"/>
      <c r="M48" s="135"/>
      <c r="N48" s="117"/>
      <c r="O48" s="117"/>
      <c r="P48" s="117"/>
      <c r="Q48" s="132"/>
      <c r="R48" s="132"/>
      <c r="S48" s="132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804</v>
      </c>
      <c r="B49" s="142">
        <v>44952</v>
      </c>
      <c r="C49" s="165" t="s">
        <v>482</v>
      </c>
      <c r="D49" s="81">
        <v>3400826.08</v>
      </c>
      <c r="E49" s="82">
        <v>3408996.42</v>
      </c>
      <c r="F49" s="83"/>
      <c r="G49" s="84"/>
      <c r="H49" s="117"/>
      <c r="I49" s="142"/>
      <c r="J49" s="142"/>
      <c r="K49" s="83"/>
      <c r="L49" s="83"/>
      <c r="M49" s="135"/>
      <c r="N49" s="117"/>
      <c r="O49" s="117"/>
      <c r="P49" s="117"/>
      <c r="Q49" s="132"/>
      <c r="R49" s="132"/>
      <c r="S49" s="132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624</v>
      </c>
      <c r="B50" s="142">
        <v>44994</v>
      </c>
      <c r="C50" s="142">
        <v>45029</v>
      </c>
      <c r="D50" s="81">
        <v>1597223.62</v>
      </c>
      <c r="E50" s="82">
        <v>1603023.64</v>
      </c>
      <c r="F50" s="83"/>
      <c r="G50" s="84"/>
      <c r="H50" s="117"/>
      <c r="I50" s="142"/>
      <c r="J50" s="142"/>
      <c r="K50" s="83"/>
      <c r="L50" s="83"/>
      <c r="M50" s="135"/>
      <c r="N50" s="117"/>
      <c r="O50" s="117"/>
      <c r="P50" s="117"/>
      <c r="Q50" s="132"/>
      <c r="R50" s="132"/>
      <c r="S50" s="132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625</v>
      </c>
      <c r="B51" s="142">
        <v>44994</v>
      </c>
      <c r="C51" s="142">
        <v>45029</v>
      </c>
      <c r="D51" s="81">
        <v>138345.43</v>
      </c>
      <c r="E51" s="82">
        <v>138842.85</v>
      </c>
      <c r="F51" s="83"/>
      <c r="G51" s="84"/>
      <c r="H51" s="117"/>
      <c r="I51" s="142"/>
      <c r="J51" s="142"/>
      <c r="K51" s="83"/>
      <c r="L51" s="83"/>
      <c r="M51" s="135"/>
      <c r="N51" s="117"/>
      <c r="O51" s="117"/>
      <c r="P51" s="117"/>
      <c r="Q51" s="132"/>
      <c r="R51" s="132"/>
      <c r="S51" s="132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">
        <v>626</v>
      </c>
      <c r="B52" s="142">
        <v>44994</v>
      </c>
      <c r="C52" s="142">
        <v>45029</v>
      </c>
      <c r="D52" s="81">
        <v>38833.81</v>
      </c>
      <c r="E52" s="82">
        <v>38975.57</v>
      </c>
      <c r="F52" s="83"/>
      <c r="G52" s="84"/>
      <c r="H52" s="117"/>
      <c r="I52" s="142"/>
      <c r="J52" s="142"/>
      <c r="K52" s="83"/>
      <c r="L52" s="83"/>
      <c r="M52" s="135"/>
      <c r="N52" s="117"/>
      <c r="O52" s="117"/>
      <c r="P52" s="117"/>
      <c r="Q52" s="132"/>
      <c r="R52" s="132"/>
      <c r="S52" s="132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17" t="s">
        <v>425</v>
      </c>
      <c r="B53" s="142">
        <v>45016</v>
      </c>
      <c r="C53" s="142">
        <v>45016</v>
      </c>
      <c r="D53" s="81">
        <v>0</v>
      </c>
      <c r="E53" s="82">
        <v>0</v>
      </c>
      <c r="F53" s="83"/>
      <c r="G53" s="84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17" t="s">
        <v>423</v>
      </c>
      <c r="B54" s="144">
        <v>45016</v>
      </c>
      <c r="C54" s="142">
        <v>45016</v>
      </c>
      <c r="D54" s="81">
        <v>338801.42</v>
      </c>
      <c r="E54" s="81">
        <v>338801.42</v>
      </c>
      <c r="F54" s="83"/>
      <c r="G54" s="138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17"/>
      <c r="B55" s="117"/>
      <c r="C55" s="117"/>
      <c r="D55" s="117"/>
      <c r="E55" s="83"/>
      <c r="F55" s="83"/>
      <c r="G55" s="138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17" t="str">
        <f>"MMF Unpaid Int Due to "&amp;MONTH($B$3)&amp;"/"&amp;DAY($B$3)</f>
        <v>MMF Unpaid Int Due to 3/31</v>
      </c>
      <c r="B56" s="117"/>
      <c r="C56" s="117" t="s">
        <v>450</v>
      </c>
      <c r="D56" s="145">
        <v>10665.13</v>
      </c>
      <c r="E56" s="85">
        <v>10665.13</v>
      </c>
      <c r="F56" s="83"/>
      <c r="G56" s="138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tr">
        <f>"MMF Unpaid Int Due to "&amp;MONTH($B$3)&amp;"/"&amp;DAY($B$3)</f>
        <v>MMF Unpaid Int Due to 3/31</v>
      </c>
      <c r="B57" s="117"/>
      <c r="C57" s="117" t="s">
        <v>451</v>
      </c>
      <c r="D57" s="145">
        <v>21.32</v>
      </c>
      <c r="E57" s="85">
        <v>21.32</v>
      </c>
      <c r="F57" s="83"/>
      <c r="G57" s="138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452</v>
      </c>
      <c r="B58" s="117"/>
      <c r="C58" s="117" t="s">
        <v>452</v>
      </c>
      <c r="D58" s="145">
        <v>0</v>
      </c>
      <c r="E58" s="85">
        <v>0</v>
      </c>
      <c r="F58" s="83"/>
      <c r="G58" s="138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tr">
        <f>"MMF Unpaid Int Due to "&amp;MONTH($B$3)&amp;"/"&amp;DAY($B$3)</f>
        <v>MMF Unpaid Int Due to 3/31</v>
      </c>
      <c r="B59" s="117"/>
      <c r="C59" s="117" t="s">
        <v>453</v>
      </c>
      <c r="D59" s="145">
        <v>3119.54</v>
      </c>
      <c r="E59" s="85">
        <v>3119.54</v>
      </c>
      <c r="F59" s="83"/>
      <c r="G59" s="138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46" t="str">
        <f>"MMF Unpaid Int Due to "&amp;MONTH($B$3)&amp;"/"&amp;DAY($B$3)</f>
        <v>MMF Unpaid Int Due to 3/31</v>
      </c>
      <c r="B60" s="146"/>
      <c r="C60" s="146" t="s">
        <v>454</v>
      </c>
      <c r="D60" s="147">
        <v>19.55</v>
      </c>
      <c r="E60" s="86">
        <v>19.55</v>
      </c>
      <c r="F60" s="83"/>
      <c r="G60" s="138"/>
      <c r="H60" s="146"/>
      <c r="I60" s="117"/>
      <c r="J60" s="117"/>
      <c r="K60" s="117"/>
      <c r="L60" s="87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49" t="s">
        <v>455</v>
      </c>
      <c r="B61" s="149"/>
      <c r="C61" s="149"/>
      <c r="D61" s="149"/>
      <c r="E61" s="88">
        <f>SUM(E10:E60)</f>
        <v>73983973.23999998</v>
      </c>
      <c r="F61" s="88"/>
      <c r="G61" s="150"/>
      <c r="H61" s="149"/>
      <c r="I61" s="149"/>
      <c r="J61" s="149"/>
      <c r="K61" s="149"/>
      <c r="L61" s="88"/>
      <c r="M61" s="149"/>
      <c r="N61" s="149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49"/>
      <c r="B62" s="149"/>
      <c r="C62" s="149"/>
      <c r="D62" s="149"/>
      <c r="E62" s="88"/>
      <c r="F62" s="88"/>
      <c r="G62" s="150"/>
      <c r="H62" s="149"/>
      <c r="I62" s="149"/>
      <c r="J62" s="149"/>
      <c r="K62" s="149"/>
      <c r="L62" s="88"/>
      <c r="M62" s="149"/>
      <c r="N62" s="149"/>
      <c r="O62" s="117"/>
      <c r="P62" s="117"/>
      <c r="Q62" s="117"/>
      <c r="R62" s="117"/>
      <c r="S62" s="148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/>
      <c r="B63" s="180" t="s">
        <v>456</v>
      </c>
      <c r="C63" s="181"/>
      <c r="D63" s="181"/>
      <c r="E63" s="182"/>
      <c r="F63" s="88"/>
      <c r="G63" s="150"/>
      <c r="H63" s="149"/>
      <c r="I63" s="149"/>
      <c r="J63" s="149"/>
      <c r="K63" s="149"/>
      <c r="L63" s="88"/>
      <c r="M63" s="149"/>
      <c r="N63" s="149"/>
      <c r="O63" s="117"/>
      <c r="P63" s="117"/>
      <c r="Q63" s="117"/>
      <c r="R63" s="117"/>
      <c r="S63" s="148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39" t="s">
        <v>445</v>
      </c>
      <c r="B64" s="139" t="s">
        <v>2</v>
      </c>
      <c r="C64" s="139" t="s">
        <v>3</v>
      </c>
      <c r="D64" s="139" t="s">
        <v>457</v>
      </c>
      <c r="E64" s="139" t="s">
        <v>458</v>
      </c>
      <c r="F64" s="135"/>
      <c r="G64" s="138"/>
      <c r="H64" s="135"/>
      <c r="I64" s="135"/>
      <c r="J64" s="135"/>
      <c r="K64" s="135"/>
      <c r="L64" s="135"/>
      <c r="M64" s="117"/>
      <c r="N64" s="117"/>
      <c r="O64" s="117"/>
      <c r="P64" s="117"/>
      <c r="Q64" s="117"/>
      <c r="R64" s="117"/>
      <c r="S64" s="148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17" t="s">
        <v>422</v>
      </c>
      <c r="B65" s="135"/>
      <c r="C65" s="142">
        <f>$B$3</f>
        <v>45016</v>
      </c>
      <c r="D65" s="81">
        <v>0</v>
      </c>
      <c r="E65" s="81">
        <v>0</v>
      </c>
      <c r="F65" s="135"/>
      <c r="G65" s="138"/>
      <c r="H65" s="151"/>
      <c r="I65" s="135"/>
      <c r="J65" s="135"/>
      <c r="K65" s="135"/>
      <c r="L65" s="135"/>
      <c r="M65" s="117"/>
      <c r="N65" s="117"/>
      <c r="O65" s="117"/>
      <c r="P65" s="117"/>
      <c r="Q65" s="117"/>
      <c r="R65" s="117"/>
      <c r="S65" s="148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17" t="s">
        <v>421</v>
      </c>
      <c r="B66" s="135"/>
      <c r="C66" s="142">
        <f>$B$3</f>
        <v>45016</v>
      </c>
      <c r="D66" s="81">
        <v>4812.12</v>
      </c>
      <c r="E66" s="81">
        <v>4812.12</v>
      </c>
      <c r="F66" s="135"/>
      <c r="G66" s="138"/>
      <c r="H66" s="151"/>
      <c r="I66" s="135"/>
      <c r="J66" s="135"/>
      <c r="K66" s="135"/>
      <c r="L66" s="135"/>
      <c r="M66" s="117"/>
      <c r="N66" s="117"/>
      <c r="O66" s="117"/>
      <c r="P66" s="117"/>
      <c r="Q66" s="117"/>
      <c r="R66" s="117"/>
      <c r="S66" s="148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17" t="s">
        <v>459</v>
      </c>
      <c r="B67" s="135"/>
      <c r="C67" s="142">
        <f>$B$3</f>
        <v>45016</v>
      </c>
      <c r="D67" s="81">
        <v>90792.77</v>
      </c>
      <c r="E67" s="81">
        <v>90792.77</v>
      </c>
      <c r="F67" s="135"/>
      <c r="G67" s="138"/>
      <c r="H67" s="151"/>
      <c r="I67" s="135"/>
      <c r="J67" s="135"/>
      <c r="K67" s="135"/>
      <c r="L67" s="135"/>
      <c r="M67" s="117"/>
      <c r="N67" s="117"/>
      <c r="O67" s="117"/>
      <c r="P67" s="117"/>
      <c r="Q67" s="117"/>
      <c r="R67" s="117"/>
      <c r="S67" s="148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17" t="s">
        <v>460</v>
      </c>
      <c r="B68" s="135"/>
      <c r="C68" s="142">
        <f>$B$3</f>
        <v>45016</v>
      </c>
      <c r="D68" s="81">
        <v>1.1641532182693481E-10</v>
      </c>
      <c r="E68" s="81">
        <v>1.1641532182693481E-10</v>
      </c>
      <c r="F68" s="135"/>
      <c r="G68" s="138"/>
      <c r="H68" s="151"/>
      <c r="I68" s="135"/>
      <c r="J68" s="135"/>
      <c r="K68" s="135"/>
      <c r="L68" s="135"/>
      <c r="M68" s="117"/>
      <c r="N68" s="117"/>
      <c r="O68" s="117"/>
      <c r="P68" s="117"/>
      <c r="Q68" s="117"/>
      <c r="R68" s="117"/>
      <c r="S68" s="148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 t="s">
        <v>461</v>
      </c>
      <c r="B69" s="135"/>
      <c r="C69" s="142">
        <f>$B$3</f>
        <v>45016</v>
      </c>
      <c r="D69" s="81">
        <v>671534.04627320019</v>
      </c>
      <c r="E69" s="81">
        <v>671534.04627320019</v>
      </c>
      <c r="F69" s="135"/>
      <c r="G69" s="138"/>
      <c r="H69" s="151"/>
      <c r="I69" s="135"/>
      <c r="J69" s="135"/>
      <c r="K69" s="135"/>
      <c r="L69" s="135"/>
      <c r="M69" s="117"/>
      <c r="N69" s="117"/>
      <c r="O69" s="117"/>
      <c r="P69" s="117"/>
      <c r="Q69" s="117"/>
      <c r="R69" s="117"/>
      <c r="S69" s="148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49" t="s">
        <v>462</v>
      </c>
      <c r="B70" s="149"/>
      <c r="C70" s="149"/>
      <c r="D70" s="149"/>
      <c r="E70" s="88">
        <f>SUM(E65:E69)</f>
        <v>767138.93627320032</v>
      </c>
      <c r="F70" s="83"/>
      <c r="G70" s="138"/>
      <c r="H70" s="117"/>
      <c r="I70" s="117"/>
      <c r="J70" s="117"/>
      <c r="K70" s="117"/>
      <c r="L70" s="152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thickBot="1" x14ac:dyDescent="0.25">
      <c r="A71" s="149"/>
      <c r="B71" s="149"/>
      <c r="C71" s="149"/>
      <c r="D71" s="149"/>
      <c r="E71" s="88"/>
      <c r="F71" s="83"/>
      <c r="G71" s="138"/>
      <c r="H71" s="117"/>
      <c r="I71" s="117"/>
      <c r="J71" s="117"/>
      <c r="K71" s="117"/>
      <c r="L71" s="152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thickBot="1" x14ac:dyDescent="0.25">
      <c r="A72" s="149" t="s">
        <v>463</v>
      </c>
      <c r="B72" s="149"/>
      <c r="C72" s="149"/>
      <c r="D72" s="149"/>
      <c r="E72" s="89">
        <f>E61+E70</f>
        <v>74751112.176273182</v>
      </c>
      <c r="F72" s="83"/>
      <c r="G72" s="138"/>
      <c r="H72" s="149"/>
      <c r="I72" s="149"/>
      <c r="J72" s="149"/>
      <c r="K72" s="149"/>
      <c r="L72" s="89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thickBot="1" x14ac:dyDescent="0.25">
      <c r="A73" s="153"/>
      <c r="B73" s="153"/>
      <c r="C73" s="153"/>
      <c r="D73" s="153"/>
      <c r="E73" s="90"/>
      <c r="F73" s="91"/>
      <c r="G73" s="154"/>
      <c r="H73" s="155"/>
      <c r="I73" s="155"/>
      <c r="J73" s="155"/>
      <c r="K73" s="155"/>
      <c r="L73" s="156"/>
      <c r="M73" s="155"/>
      <c r="N73" s="155"/>
      <c r="O73" s="155"/>
      <c r="P73" s="155"/>
      <c r="Q73" s="155"/>
      <c r="R73" s="155"/>
      <c r="S73" s="155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thickTop="1" x14ac:dyDescent="0.2">
      <c r="A74" s="149"/>
      <c r="B74" s="149"/>
      <c r="C74" s="149"/>
      <c r="D74" s="149"/>
      <c r="E74" s="92"/>
      <c r="F74" s="83"/>
      <c r="G74" s="138"/>
      <c r="H74" s="117"/>
      <c r="I74" s="117"/>
      <c r="J74" s="117"/>
      <c r="K74" s="117"/>
      <c r="L74" s="152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34" t="s">
        <v>464</v>
      </c>
      <c r="B75" s="149"/>
      <c r="C75" s="149"/>
      <c r="D75" s="149"/>
      <c r="E75" s="92"/>
      <c r="F75" s="83"/>
      <c r="G75" s="138"/>
      <c r="H75" s="134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">
      <c r="A76" s="149"/>
      <c r="B76" s="149"/>
      <c r="C76" s="149"/>
      <c r="D76" s="149"/>
      <c r="E76" s="92"/>
      <c r="F76" s="83"/>
      <c r="G76" s="138"/>
      <c r="H76" s="149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">
      <c r="A77" s="139" t="str">
        <f>"Accruals since "&amp;MONTH(B5)&amp;"/"&amp;DAY(B5)</f>
        <v>Accruals since 3/21</v>
      </c>
      <c r="B77" s="146" t="s">
        <v>465</v>
      </c>
      <c r="C77" s="139"/>
      <c r="D77" s="139"/>
      <c r="E77" s="139" t="s">
        <v>457</v>
      </c>
      <c r="F77" s="83"/>
      <c r="G77" s="138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17" t="s">
        <v>466</v>
      </c>
      <c r="B78" s="93">
        <v>564</v>
      </c>
      <c r="C78" s="149"/>
      <c r="D78" s="149"/>
      <c r="E78" s="83">
        <f>+B78*($B$3-$B$5)</f>
        <v>5640</v>
      </c>
      <c r="F78" s="83"/>
      <c r="G78" s="138"/>
      <c r="H78" s="117"/>
      <c r="I78" s="117"/>
      <c r="J78" s="135"/>
      <c r="K78" s="117"/>
      <c r="L78" s="94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5">
      <c r="A79" s="117" t="s">
        <v>467</v>
      </c>
      <c r="B79" s="93">
        <v>5.9177333652973179</v>
      </c>
      <c r="C79" s="149"/>
      <c r="D79" s="149"/>
      <c r="E79" s="83">
        <f t="shared" ref="E79:E85" si="0">+B79*($B$3-$B$5)</f>
        <v>59.177333652973175</v>
      </c>
      <c r="F79" s="83"/>
      <c r="G79" s="138"/>
      <c r="H79" s="117"/>
      <c r="I79" s="117"/>
      <c r="J79" s="135"/>
      <c r="K79" s="117"/>
      <c r="L79" s="94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5">
      <c r="A80" s="117" t="s">
        <v>468</v>
      </c>
      <c r="B80" s="93">
        <v>0</v>
      </c>
      <c r="C80" s="149"/>
      <c r="D80" s="149"/>
      <c r="E80" s="95">
        <f>+B80</f>
        <v>0</v>
      </c>
      <c r="F80" s="83"/>
      <c r="G80" s="138"/>
      <c r="H80" s="117"/>
      <c r="I80" s="117"/>
      <c r="J80" s="135"/>
      <c r="K80" s="117"/>
      <c r="L80" s="94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5">
      <c r="A81" s="117" t="s">
        <v>469</v>
      </c>
      <c r="B81" s="158">
        <v>51.12</v>
      </c>
      <c r="C81" s="149"/>
      <c r="D81" s="149"/>
      <c r="E81" s="83">
        <f t="shared" si="0"/>
        <v>511.2</v>
      </c>
      <c r="F81" s="83"/>
      <c r="G81" s="138"/>
      <c r="H81" s="117"/>
      <c r="I81" s="152"/>
      <c r="J81" s="151"/>
      <c r="K81" s="94"/>
      <c r="L81" s="96"/>
      <c r="M81" s="15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5">
      <c r="A82" s="117" t="s">
        <v>470</v>
      </c>
      <c r="B82" s="158">
        <v>25.68</v>
      </c>
      <c r="C82" s="149"/>
      <c r="D82" s="149"/>
      <c r="E82" s="83">
        <f t="shared" si="0"/>
        <v>256.8</v>
      </c>
      <c r="F82" s="83"/>
      <c r="G82" s="138"/>
      <c r="H82" s="117"/>
      <c r="I82" s="152"/>
      <c r="J82" s="151"/>
      <c r="K82" s="94"/>
      <c r="L82" s="94"/>
      <c r="M82" s="9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5">
      <c r="A83" s="117" t="s">
        <v>471</v>
      </c>
      <c r="B83" s="158">
        <v>14.31</v>
      </c>
      <c r="C83" s="149"/>
      <c r="D83" s="149"/>
      <c r="E83" s="83">
        <f t="shared" si="0"/>
        <v>143.1</v>
      </c>
      <c r="F83" s="83"/>
      <c r="G83" s="138"/>
      <c r="H83" s="117"/>
      <c r="I83" s="152"/>
      <c r="J83" s="151"/>
      <c r="K83" s="94"/>
      <c r="L83" s="94"/>
      <c r="M83" s="9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472</v>
      </c>
      <c r="B84" s="158">
        <v>0.6</v>
      </c>
      <c r="C84" s="149"/>
      <c r="D84" s="149"/>
      <c r="E84" s="83">
        <f t="shared" si="0"/>
        <v>6</v>
      </c>
      <c r="F84" s="83"/>
      <c r="G84" s="138"/>
      <c r="H84" s="117"/>
      <c r="I84" s="152"/>
      <c r="J84" s="151"/>
      <c r="K84" s="94"/>
      <c r="L84" s="94"/>
      <c r="M84" s="98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473</v>
      </c>
      <c r="B85" s="158">
        <v>0.68</v>
      </c>
      <c r="C85" s="149"/>
      <c r="D85" s="149"/>
      <c r="E85" s="83">
        <f t="shared" si="0"/>
        <v>6.8000000000000007</v>
      </c>
      <c r="F85" s="83"/>
      <c r="G85" s="138"/>
      <c r="H85" s="117"/>
      <c r="I85" s="152"/>
      <c r="J85" s="151"/>
      <c r="K85" s="94"/>
      <c r="L85" s="94"/>
      <c r="M85" s="98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60" t="str">
        <f>"TOTAL Liabilities Accrued since "&amp;MONTH(B5)&amp;"/"&amp;DAY(B5)</f>
        <v>TOTAL Liabilities Accrued since 3/21</v>
      </c>
      <c r="B86" s="161"/>
      <c r="C86" s="161"/>
      <c r="D86" s="161"/>
      <c r="E86" s="99">
        <f>SUM(E78:E85)</f>
        <v>6623.0773336529737</v>
      </c>
      <c r="F86" s="83"/>
      <c r="G86" s="138"/>
      <c r="H86" s="117"/>
      <c r="I86" s="117"/>
      <c r="J86" s="151"/>
      <c r="K86" s="117"/>
      <c r="L86" s="94"/>
      <c r="M86" s="15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17"/>
      <c r="C87" s="117"/>
      <c r="D87" s="117"/>
      <c r="E87" s="83"/>
      <c r="F87" s="83"/>
      <c r="G87" s="138"/>
      <c r="H87" s="117"/>
      <c r="I87" s="117"/>
      <c r="J87" s="117"/>
      <c r="K87" s="117"/>
      <c r="L87" s="157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62" t="s">
        <v>474</v>
      </c>
      <c r="B88" s="146"/>
      <c r="C88" s="146"/>
      <c r="D88" s="146"/>
      <c r="E88" s="100" t="s">
        <v>475</v>
      </c>
      <c r="F88" s="83"/>
      <c r="G88" s="138"/>
      <c r="H88" s="117"/>
      <c r="I88" s="152"/>
      <c r="J88" s="117"/>
      <c r="K88" s="117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17" t="s">
        <v>466</v>
      </c>
      <c r="B89" s="101">
        <v>0</v>
      </c>
      <c r="C89" s="117"/>
      <c r="D89" s="117"/>
      <c r="E89" s="102">
        <v>6768</v>
      </c>
      <c r="F89" s="83"/>
      <c r="G89" s="138"/>
      <c r="H89" s="135"/>
      <c r="I89" s="117"/>
      <c r="J89" s="117"/>
      <c r="K89" s="159"/>
      <c r="L89" s="135"/>
      <c r="M89" s="117"/>
      <c r="N89" s="117"/>
      <c r="O89" s="117"/>
      <c r="P89" s="117"/>
      <c r="Q89" s="117"/>
      <c r="R89" s="135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 t="s">
        <v>467</v>
      </c>
      <c r="B90" s="101">
        <v>0</v>
      </c>
      <c r="C90" s="117"/>
      <c r="D90" s="117"/>
      <c r="E90" s="102">
        <v>-1955.88</v>
      </c>
      <c r="F90" s="83"/>
      <c r="G90" s="138"/>
      <c r="H90" s="135"/>
      <c r="I90" s="117"/>
      <c r="J90" s="117"/>
      <c r="K90" s="159"/>
      <c r="L90" s="135"/>
      <c r="M90" s="117"/>
      <c r="N90" s="117"/>
      <c r="O90" s="117"/>
      <c r="P90" s="117"/>
      <c r="Q90" s="117"/>
      <c r="R90" s="135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 t="s">
        <v>468</v>
      </c>
      <c r="B91" s="101">
        <v>0</v>
      </c>
      <c r="C91" s="117"/>
      <c r="D91" s="117"/>
      <c r="E91" s="102">
        <v>0</v>
      </c>
      <c r="F91" s="83"/>
      <c r="G91" s="138"/>
      <c r="H91" s="135"/>
      <c r="I91" s="117"/>
      <c r="J91" s="117"/>
      <c r="K91" s="159"/>
      <c r="L91" s="135"/>
      <c r="M91" s="117"/>
      <c r="N91" s="117"/>
      <c r="O91" s="117"/>
      <c r="P91" s="117"/>
      <c r="Q91" s="117"/>
      <c r="R91" s="135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5">
      <c r="A92" s="117" t="s">
        <v>469</v>
      </c>
      <c r="B92" s="163">
        <v>0</v>
      </c>
      <c r="C92" s="117"/>
      <c r="D92" s="117"/>
      <c r="E92" s="102">
        <v>0</v>
      </c>
      <c r="F92" s="83"/>
      <c r="G92" s="138"/>
      <c r="H92" s="130"/>
      <c r="I92" s="152"/>
      <c r="J92" s="117"/>
      <c r="K92" s="159"/>
      <c r="L92" s="135"/>
      <c r="M92" s="117"/>
      <c r="N92" s="117"/>
      <c r="O92" s="117"/>
      <c r="P92" s="117"/>
      <c r="Q92" s="117"/>
      <c r="R92" s="135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5">
      <c r="A93" s="117" t="s">
        <v>470</v>
      </c>
      <c r="B93" s="163">
        <v>0</v>
      </c>
      <c r="C93" s="117"/>
      <c r="D93" s="117"/>
      <c r="E93" s="102">
        <v>0</v>
      </c>
      <c r="F93" s="83"/>
      <c r="G93" s="138"/>
      <c r="H93" s="135"/>
      <c r="I93" s="152"/>
      <c r="J93" s="117"/>
      <c r="K93" s="159"/>
      <c r="L93" s="135"/>
      <c r="M93" s="117"/>
      <c r="N93" s="117"/>
      <c r="O93" s="117"/>
      <c r="P93" s="117"/>
      <c r="Q93" s="117"/>
      <c r="R93" s="135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5">
      <c r="A94" s="117" t="s">
        <v>471</v>
      </c>
      <c r="B94" s="163">
        <v>0</v>
      </c>
      <c r="C94" s="117"/>
      <c r="D94" s="117"/>
      <c r="E94" s="102">
        <v>0</v>
      </c>
      <c r="F94" s="83"/>
      <c r="G94" s="138"/>
      <c r="H94" s="117"/>
      <c r="I94" s="152"/>
      <c r="J94" s="117"/>
      <c r="K94" s="159"/>
      <c r="L94" s="135"/>
      <c r="M94" s="117"/>
      <c r="N94" s="117"/>
      <c r="O94" s="117"/>
      <c r="P94" s="117"/>
      <c r="Q94" s="117"/>
      <c r="R94" s="135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5">
      <c r="A95" s="117" t="s">
        <v>472</v>
      </c>
      <c r="B95" s="163">
        <v>0</v>
      </c>
      <c r="C95" s="117"/>
      <c r="D95" s="117"/>
      <c r="E95" s="102">
        <v>0</v>
      </c>
      <c r="F95" s="83"/>
      <c r="G95" s="138"/>
      <c r="H95" s="135"/>
      <c r="I95" s="152"/>
      <c r="J95" s="117"/>
      <c r="K95" s="159"/>
      <c r="L95" s="117"/>
      <c r="M95" s="117"/>
      <c r="N95" s="117"/>
      <c r="O95" s="117"/>
      <c r="P95" s="117"/>
      <c r="Q95" s="117"/>
      <c r="R95" s="135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5">
      <c r="A96" s="117" t="s">
        <v>473</v>
      </c>
      <c r="B96" s="163">
        <v>0</v>
      </c>
      <c r="C96" s="117"/>
      <c r="D96" s="117"/>
      <c r="E96" s="102">
        <v>0</v>
      </c>
      <c r="F96" s="83"/>
      <c r="G96" s="138"/>
      <c r="H96" s="135"/>
      <c r="I96" s="152"/>
      <c r="J96" s="117"/>
      <c r="K96" s="159"/>
      <c r="L96" s="117"/>
      <c r="M96" s="117"/>
      <c r="N96" s="117"/>
      <c r="O96" s="117"/>
      <c r="P96" s="117"/>
      <c r="Q96" s="117"/>
      <c r="R96" s="135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60" t="str">
        <f>"TOTAL Liabilities Accrued as of "&amp;MONTH(B5)&amp;"/"&amp;DAY(B5)</f>
        <v>TOTAL Liabilities Accrued as of 3/21</v>
      </c>
      <c r="B97" s="161"/>
      <c r="C97" s="161"/>
      <c r="D97" s="161"/>
      <c r="E97" s="99">
        <f>SUM(E89:E96)</f>
        <v>4812.12</v>
      </c>
      <c r="F97" s="88"/>
      <c r="G97" s="138"/>
      <c r="H97" s="135"/>
      <c r="I97" s="135"/>
      <c r="J97" s="151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49"/>
      <c r="B98" s="117"/>
      <c r="C98" s="117"/>
      <c r="D98" s="117"/>
      <c r="E98" s="88"/>
      <c r="F98" s="88"/>
      <c r="G98" s="138"/>
      <c r="H98" s="135"/>
      <c r="I98" s="135"/>
      <c r="J98" s="151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 t="s">
        <v>413</v>
      </c>
      <c r="B99" s="117"/>
      <c r="C99" s="117"/>
      <c r="D99" s="117"/>
      <c r="E99" s="103">
        <v>671534.02839999984</v>
      </c>
      <c r="F99" s="83"/>
      <c r="G99" s="138"/>
      <c r="H99" s="135"/>
      <c r="I99" s="135"/>
      <c r="J99" s="135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 t="s">
        <v>476</v>
      </c>
      <c r="B100" s="117"/>
      <c r="C100" s="117"/>
      <c r="D100" s="117"/>
      <c r="E100" s="104">
        <v>0.02</v>
      </c>
      <c r="F100" s="83"/>
      <c r="G100" s="138"/>
      <c r="H100" s="135"/>
      <c r="I100" s="135"/>
      <c r="J100" s="135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35"/>
      <c r="B101" s="117"/>
      <c r="C101" s="117"/>
      <c r="D101" s="117"/>
      <c r="E101" s="83"/>
      <c r="F101" s="83"/>
      <c r="G101" s="138"/>
      <c r="H101" s="135"/>
      <c r="I101" s="135"/>
      <c r="J101" s="135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49" t="s">
        <v>477</v>
      </c>
      <c r="B102" s="117"/>
      <c r="C102" s="117"/>
      <c r="D102" s="117"/>
      <c r="E102" s="105">
        <f>E86+E97+E99+E100</f>
        <v>682969.24573365285</v>
      </c>
      <c r="F102" s="83"/>
      <c r="G102" s="138"/>
      <c r="H102" s="149"/>
      <c r="I102" s="117"/>
      <c r="J102" s="117"/>
      <c r="K102" s="117"/>
      <c r="L102" s="88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thickBot="1" x14ac:dyDescent="0.25">
      <c r="A103" s="149"/>
      <c r="B103" s="117"/>
      <c r="C103" s="117"/>
      <c r="D103" s="117"/>
      <c r="E103" s="83"/>
      <c r="F103" s="83"/>
      <c r="G103" s="138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thickBot="1" x14ac:dyDescent="0.25">
      <c r="A104" s="149" t="s">
        <v>478</v>
      </c>
      <c r="B104" s="117"/>
      <c r="C104" s="117"/>
      <c r="D104" s="117"/>
      <c r="E104" s="89">
        <f>E72-E102</f>
        <v>74068142.930539533</v>
      </c>
      <c r="F104" s="92"/>
      <c r="G104" s="138"/>
      <c r="H104" s="149"/>
      <c r="I104" s="117"/>
      <c r="J104" s="117"/>
      <c r="K104" s="117"/>
      <c r="L104" s="89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49"/>
      <c r="B105" s="117"/>
      <c r="C105" s="117"/>
      <c r="D105" s="117"/>
      <c r="E105" s="83"/>
      <c r="F105" s="83"/>
      <c r="G105" s="138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17"/>
      <c r="C106" s="117"/>
      <c r="D106" s="148"/>
      <c r="E106" s="83"/>
      <c r="F106" s="83"/>
      <c r="G106" s="138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17"/>
      <c r="C107" s="117"/>
      <c r="D107" s="117"/>
      <c r="E107" s="83"/>
      <c r="F107" s="83"/>
      <c r="G107" s="138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17"/>
      <c r="C108" s="117"/>
      <c r="D108" s="117"/>
      <c r="E108" s="106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17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35"/>
      <c r="E111" s="151"/>
      <c r="F111" s="83"/>
      <c r="G111" s="117"/>
      <c r="H111" s="88"/>
      <c r="I111" s="117"/>
      <c r="J111" s="117"/>
      <c r="K111" s="117"/>
      <c r="L111" s="152"/>
      <c r="M111" s="10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88"/>
      <c r="I112" s="117"/>
      <c r="J112" s="117"/>
      <c r="K112" s="117"/>
      <c r="L112" s="152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64"/>
      <c r="B116" s="148"/>
      <c r="C116" s="117"/>
      <c r="D116" s="117"/>
      <c r="E116" s="83"/>
      <c r="F116" s="83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83"/>
      <c r="F117" s="83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83"/>
      <c r="F118" s="83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83"/>
      <c r="F119" s="83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83"/>
      <c r="F120" s="83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83"/>
      <c r="F121" s="83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83"/>
      <c r="F122" s="83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83"/>
      <c r="F123" s="83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48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48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48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48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48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2">
      <c r="A150" s="117"/>
      <c r="B150" s="148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2">
      <c r="A151" s="117"/>
      <c r="B151" s="117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2">
      <c r="A152" s="117"/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2">
      <c r="A153" s="117"/>
      <c r="B153" s="117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2">
      <c r="A154" s="117"/>
      <c r="B154" s="117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2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2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35"/>
      <c r="N156" s="117"/>
      <c r="O156" s="117"/>
      <c r="P156" s="117"/>
      <c r="Q156" s="117"/>
      <c r="R156" s="117"/>
      <c r="S156" s="117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63:E6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3AE7-1702-4C5F-A19E-31553FE9E0C0}">
  <dimension ref="A1:BE503"/>
  <sheetViews>
    <sheetView showGridLines="0" topLeftCell="A52" zoomScale="80" zoomScaleNormal="80" workbookViewId="0">
      <selection activeCell="M95" sqref="M95"/>
    </sheetView>
  </sheetViews>
  <sheetFormatPr defaultColWidth="9.140625" defaultRowHeight="15" customHeight="1" x14ac:dyDescent="0.15"/>
  <cols>
    <col min="1" max="1" width="19.140625" style="76" customWidth="1"/>
    <col min="2" max="2" width="14.7109375" style="76" customWidth="1"/>
    <col min="3" max="3" width="12.5703125" style="76" customWidth="1"/>
    <col min="4" max="4" width="21.5703125" style="76" customWidth="1"/>
    <col min="5" max="5" width="18.85546875" style="76" bestFit="1" customWidth="1"/>
    <col min="6" max="7" width="3.7109375" style="76" customWidth="1"/>
    <col min="8" max="8" width="16.5703125" style="76" bestFit="1" customWidth="1"/>
    <col min="9" max="9" width="11.7109375" style="76" customWidth="1"/>
    <col min="10" max="10" width="11.85546875" style="76" customWidth="1"/>
    <col min="11" max="11" width="15.140625" style="76" bestFit="1" customWidth="1"/>
    <col min="12" max="12" width="16.28515625" style="76" bestFit="1" customWidth="1"/>
    <col min="13" max="13" width="17.7109375" style="76" bestFit="1" customWidth="1"/>
    <col min="14" max="14" width="3" style="76" customWidth="1"/>
    <col min="15" max="15" width="13.28515625" style="76" customWidth="1"/>
    <col min="16" max="16" width="10" style="76" customWidth="1"/>
    <col min="17" max="17" width="7" style="76" bestFit="1" customWidth="1"/>
    <col min="18" max="18" width="17.42578125" style="76" bestFit="1" customWidth="1"/>
    <col min="19" max="19" width="16.5703125" style="76" bestFit="1" customWidth="1"/>
    <col min="20" max="20" width="18.140625" style="76" bestFit="1" customWidth="1"/>
    <col min="21" max="21" width="15.140625" style="76" bestFit="1" customWidth="1"/>
    <col min="22" max="22" width="16.5703125" style="76" bestFit="1" customWidth="1"/>
    <col min="23" max="16384" width="9.140625" style="76"/>
  </cols>
  <sheetData>
    <row r="1" spans="1:57" ht="49.5" customHeight="1" thickBot="1" x14ac:dyDescent="0.25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</row>
    <row r="2" spans="1:57" s="78" customFormat="1" ht="24.75" thickTop="1" thickBot="1" x14ac:dyDescent="0.4">
      <c r="A2" s="113" t="s">
        <v>432</v>
      </c>
      <c r="B2" s="114"/>
      <c r="C2" s="114"/>
      <c r="D2" s="113" t="s">
        <v>487</v>
      </c>
      <c r="E2" s="114"/>
      <c r="F2" s="114"/>
      <c r="G2" s="114"/>
      <c r="H2" s="115"/>
      <c r="I2" s="115"/>
      <c r="J2" s="114"/>
      <c r="K2" s="115"/>
      <c r="L2" s="115"/>
      <c r="M2" s="114"/>
      <c r="N2" s="114"/>
      <c r="O2" s="114"/>
      <c r="P2" s="114"/>
      <c r="Q2" s="114"/>
      <c r="R2" s="114"/>
      <c r="S2" s="116" t="s">
        <v>805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</row>
    <row r="3" spans="1:57" s="78" customFormat="1" ht="15" customHeight="1" thickTop="1" x14ac:dyDescent="0.25">
      <c r="A3" s="117" t="s">
        <v>434</v>
      </c>
      <c r="B3" s="118">
        <v>45016</v>
      </c>
      <c r="C3" s="119"/>
      <c r="D3" s="120"/>
      <c r="E3" s="119"/>
      <c r="F3" s="119"/>
      <c r="G3" s="119"/>
      <c r="H3" s="79">
        <v>677535752.76630008</v>
      </c>
      <c r="I3" s="121" t="s">
        <v>435</v>
      </c>
      <c r="J3" s="119"/>
      <c r="K3" s="122" t="s">
        <v>436</v>
      </c>
      <c r="L3" s="123">
        <v>360</v>
      </c>
      <c r="M3" s="119"/>
      <c r="N3" s="119"/>
      <c r="O3" s="119"/>
      <c r="P3" s="119"/>
      <c r="Q3" s="119"/>
      <c r="R3" s="119"/>
      <c r="S3" s="119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</row>
    <row r="4" spans="1:57" s="78" customFormat="1" ht="15" customHeight="1" thickBot="1" x14ac:dyDescent="0.3">
      <c r="A4" s="117" t="s">
        <v>437</v>
      </c>
      <c r="B4" s="118">
        <v>44994</v>
      </c>
      <c r="C4" s="119"/>
      <c r="D4" s="119"/>
      <c r="E4" s="119"/>
      <c r="F4" s="119"/>
      <c r="G4" s="119"/>
      <c r="H4" s="125">
        <f>+E104</f>
        <v>658646153.33246875</v>
      </c>
      <c r="I4" s="126" t="s">
        <v>438</v>
      </c>
      <c r="J4" s="119"/>
      <c r="K4" s="127" t="s">
        <v>439</v>
      </c>
      <c r="L4" s="128">
        <v>1.0319546358597178</v>
      </c>
      <c r="M4" s="119"/>
      <c r="N4" s="129"/>
      <c r="O4" s="119"/>
      <c r="P4" s="119"/>
      <c r="Q4" s="119"/>
      <c r="R4" s="119"/>
      <c r="S4" s="119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</row>
    <row r="5" spans="1:57" s="78" customFormat="1" ht="15" customHeight="1" thickBot="1" x14ac:dyDescent="0.3">
      <c r="A5" s="117" t="s">
        <v>440</v>
      </c>
      <c r="B5" s="118">
        <v>45006</v>
      </c>
      <c r="C5" s="119"/>
      <c r="D5" s="119"/>
      <c r="E5" s="124"/>
      <c r="F5" s="119"/>
      <c r="G5" s="119"/>
      <c r="H5" s="179">
        <f>(H4*L4/H3-1)*L3/(B3-B4)</f>
        <v>5.2100000030288272E-2</v>
      </c>
      <c r="I5" s="131" t="s">
        <v>441</v>
      </c>
      <c r="J5" s="119"/>
      <c r="K5" s="119"/>
      <c r="L5" s="119"/>
      <c r="M5" s="119"/>
      <c r="N5" s="129"/>
      <c r="O5" s="119"/>
      <c r="P5" s="119"/>
      <c r="Q5" s="132"/>
      <c r="R5" s="132"/>
      <c r="S5" s="132"/>
      <c r="T5" s="132"/>
      <c r="U5" s="132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</row>
    <row r="6" spans="1:57" s="78" customFormat="1" ht="15" customHeight="1" x14ac:dyDescent="0.25">
      <c r="A6" s="117" t="s">
        <v>442</v>
      </c>
      <c r="B6" s="118">
        <v>45029</v>
      </c>
      <c r="C6" s="119"/>
      <c r="D6" s="119"/>
      <c r="E6" s="119"/>
      <c r="F6" s="119"/>
      <c r="G6" s="133"/>
      <c r="H6" s="119"/>
      <c r="I6" s="119"/>
      <c r="J6" s="119"/>
      <c r="K6" s="119"/>
      <c r="L6" s="119"/>
      <c r="M6" s="119"/>
      <c r="N6" s="129"/>
      <c r="O6" s="119"/>
      <c r="P6" s="119"/>
      <c r="Q6" s="132"/>
      <c r="R6" s="132"/>
      <c r="S6" s="132"/>
      <c r="T6" s="132"/>
      <c r="U6" s="132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</row>
    <row r="7" spans="1:57" s="78" customFormat="1" ht="15" customHeight="1" x14ac:dyDescent="0.2">
      <c r="A7" s="134" t="s">
        <v>443</v>
      </c>
      <c r="B7" s="135"/>
      <c r="C7" s="135"/>
      <c r="D7" s="135"/>
      <c r="E7" s="135"/>
      <c r="F7" s="136"/>
      <c r="G7" s="137"/>
      <c r="H7" s="134"/>
      <c r="I7" s="135"/>
      <c r="J7" s="135"/>
      <c r="K7" s="135"/>
      <c r="L7" s="135"/>
      <c r="M7" s="117"/>
      <c r="N7" s="117"/>
      <c r="O7" s="117"/>
      <c r="P7" s="117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</row>
    <row r="8" spans="1:57" s="78" customFormat="1" ht="15" customHeight="1" x14ac:dyDescent="0.2">
      <c r="A8" s="135"/>
      <c r="B8" s="180" t="s">
        <v>444</v>
      </c>
      <c r="C8" s="181"/>
      <c r="D8" s="181"/>
      <c r="E8" s="182"/>
      <c r="F8" s="117"/>
      <c r="G8" s="138"/>
      <c r="H8" s="135"/>
      <c r="I8" s="180"/>
      <c r="J8" s="181"/>
      <c r="K8" s="181"/>
      <c r="L8" s="182"/>
      <c r="M8" s="117"/>
      <c r="N8" s="117"/>
      <c r="O8" s="117"/>
      <c r="P8" s="117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</row>
    <row r="9" spans="1:57" s="78" customFormat="1" ht="15" customHeight="1" x14ac:dyDescent="0.2">
      <c r="A9" s="139" t="s">
        <v>445</v>
      </c>
      <c r="B9" s="139" t="s">
        <v>2</v>
      </c>
      <c r="C9" s="139" t="s">
        <v>3</v>
      </c>
      <c r="D9" s="139" t="s">
        <v>446</v>
      </c>
      <c r="E9" s="140" t="s">
        <v>447</v>
      </c>
      <c r="F9" s="141"/>
      <c r="G9" s="138"/>
      <c r="H9" s="139"/>
      <c r="I9" s="139"/>
      <c r="J9" s="139"/>
      <c r="K9" s="139"/>
      <c r="L9" s="139"/>
      <c r="M9" s="135"/>
      <c r="N9" s="117"/>
      <c r="O9" s="117"/>
      <c r="P9" s="117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</row>
    <row r="10" spans="1:57" s="78" customFormat="1" ht="15" customHeight="1" x14ac:dyDescent="0.2">
      <c r="A10" s="117" t="s">
        <v>627</v>
      </c>
      <c r="B10" s="142">
        <v>44994</v>
      </c>
      <c r="C10" s="142">
        <v>45029</v>
      </c>
      <c r="D10" s="81">
        <v>12667330.289999999</v>
      </c>
      <c r="E10" s="82">
        <v>12707806.470000001</v>
      </c>
      <c r="F10" s="83"/>
      <c r="G10" s="84"/>
      <c r="H10" s="117"/>
      <c r="I10" s="142"/>
      <c r="J10" s="142"/>
      <c r="K10" s="83"/>
      <c r="L10" s="83"/>
      <c r="M10" s="135"/>
      <c r="N10" s="117"/>
      <c r="O10" s="117"/>
      <c r="P10" s="117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</row>
    <row r="11" spans="1:57" s="78" customFormat="1" ht="15" customHeight="1" x14ac:dyDescent="0.2">
      <c r="A11" s="117" t="s">
        <v>628</v>
      </c>
      <c r="B11" s="142">
        <v>44994</v>
      </c>
      <c r="C11" s="142">
        <v>45029</v>
      </c>
      <c r="D11" s="81">
        <v>817073.1</v>
      </c>
      <c r="E11" s="82">
        <v>819729</v>
      </c>
      <c r="F11" s="83"/>
      <c r="G11" s="84"/>
      <c r="H11" s="117"/>
      <c r="I11" s="142"/>
      <c r="J11" s="142"/>
      <c r="K11" s="83"/>
      <c r="L11" s="83"/>
      <c r="M11" s="135"/>
      <c r="N11" s="117"/>
      <c r="O11" s="117"/>
      <c r="P11" s="117"/>
      <c r="Q11" s="132"/>
      <c r="R11" s="132"/>
      <c r="S11" s="132"/>
      <c r="T11" s="143"/>
      <c r="U11" s="143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</row>
    <row r="12" spans="1:57" s="78" customFormat="1" ht="15" customHeight="1" x14ac:dyDescent="0.2">
      <c r="A12" s="117" t="s">
        <v>806</v>
      </c>
      <c r="B12" s="142">
        <v>44994</v>
      </c>
      <c r="C12" s="142">
        <v>45029</v>
      </c>
      <c r="D12" s="81">
        <v>25047290.559999999</v>
      </c>
      <c r="E12" s="82">
        <v>25131903.43</v>
      </c>
      <c r="F12" s="83"/>
      <c r="G12" s="84"/>
      <c r="H12" s="117"/>
      <c r="I12" s="142"/>
      <c r="J12" s="142"/>
      <c r="K12" s="83"/>
      <c r="L12" s="83"/>
      <c r="M12" s="135"/>
      <c r="N12" s="117"/>
      <c r="O12" s="117"/>
      <c r="P12" s="117"/>
      <c r="Q12" s="132"/>
      <c r="R12" s="132"/>
      <c r="S12" s="132"/>
      <c r="T12" s="143"/>
      <c r="U12" s="143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</row>
    <row r="13" spans="1:57" s="78" customFormat="1" ht="15" customHeight="1" x14ac:dyDescent="0.2">
      <c r="A13" s="117" t="s">
        <v>629</v>
      </c>
      <c r="B13" s="142">
        <v>44994</v>
      </c>
      <c r="C13" s="142">
        <v>45029</v>
      </c>
      <c r="D13" s="81">
        <v>362694.17</v>
      </c>
      <c r="E13" s="82">
        <v>363740.67</v>
      </c>
      <c r="F13" s="83"/>
      <c r="G13" s="84"/>
      <c r="H13" s="117"/>
      <c r="I13" s="142"/>
      <c r="J13" s="142"/>
      <c r="K13" s="83"/>
      <c r="L13" s="83"/>
      <c r="M13" s="135"/>
      <c r="N13" s="117"/>
      <c r="O13" s="117"/>
      <c r="P13" s="117"/>
      <c r="Q13" s="132"/>
      <c r="R13" s="132"/>
      <c r="S13" s="132"/>
      <c r="T13" s="143"/>
      <c r="U13" s="143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</row>
    <row r="14" spans="1:57" s="78" customFormat="1" ht="15" customHeight="1" x14ac:dyDescent="0.2">
      <c r="A14" s="117" t="s">
        <v>630</v>
      </c>
      <c r="B14" s="142">
        <v>44994</v>
      </c>
      <c r="C14" s="142">
        <v>45029</v>
      </c>
      <c r="D14" s="81">
        <v>13438110.98</v>
      </c>
      <c r="E14" s="82">
        <v>13487540.08</v>
      </c>
      <c r="F14" s="83"/>
      <c r="G14" s="84"/>
      <c r="H14" s="117"/>
      <c r="I14" s="142"/>
      <c r="J14" s="142"/>
      <c r="K14" s="83"/>
      <c r="L14" s="83"/>
      <c r="M14" s="135"/>
      <c r="N14" s="117"/>
      <c r="O14" s="117"/>
      <c r="P14" s="117"/>
      <c r="Q14" s="132"/>
      <c r="R14" s="132"/>
      <c r="S14" s="132"/>
      <c r="T14" s="143"/>
      <c r="U14" s="143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</row>
    <row r="15" spans="1:57" s="78" customFormat="1" ht="15" customHeight="1" x14ac:dyDescent="0.2">
      <c r="A15" s="117" t="s">
        <v>631</v>
      </c>
      <c r="B15" s="142">
        <v>44994</v>
      </c>
      <c r="C15" s="142">
        <v>45029</v>
      </c>
      <c r="D15" s="81">
        <v>60827137.43</v>
      </c>
      <c r="E15" s="82">
        <v>61016740.530000001</v>
      </c>
      <c r="F15" s="83"/>
      <c r="G15" s="84"/>
      <c r="H15" s="117"/>
      <c r="I15" s="142"/>
      <c r="J15" s="142"/>
      <c r="K15" s="83"/>
      <c r="L15" s="83"/>
      <c r="M15" s="135"/>
      <c r="N15" s="117"/>
      <c r="O15" s="117"/>
      <c r="P15" s="117"/>
      <c r="Q15" s="132"/>
      <c r="R15" s="132"/>
      <c r="S15" s="132"/>
      <c r="T15" s="143"/>
      <c r="U15" s="143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</row>
    <row r="16" spans="1:57" s="78" customFormat="1" ht="15" customHeight="1" x14ac:dyDescent="0.2">
      <c r="A16" s="117" t="s">
        <v>807</v>
      </c>
      <c r="B16" s="142">
        <v>44994</v>
      </c>
      <c r="C16" s="142">
        <v>45029</v>
      </c>
      <c r="D16" s="81">
        <v>17885990.879999999</v>
      </c>
      <c r="E16" s="82">
        <v>17949737.829999998</v>
      </c>
      <c r="F16" s="83"/>
      <c r="G16" s="84"/>
      <c r="H16" s="117"/>
      <c r="I16" s="142"/>
      <c r="J16" s="142"/>
      <c r="K16" s="83"/>
      <c r="L16" s="83"/>
      <c r="M16" s="135"/>
      <c r="N16" s="117"/>
      <c r="O16" s="117"/>
      <c r="P16" s="117"/>
      <c r="Q16" s="132"/>
      <c r="R16" s="132"/>
      <c r="S16" s="132"/>
      <c r="T16" s="143"/>
      <c r="U16" s="143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</row>
    <row r="17" spans="1:39" s="78" customFormat="1" ht="15" customHeight="1" x14ac:dyDescent="0.2">
      <c r="A17" s="117" t="s">
        <v>632</v>
      </c>
      <c r="B17" s="142">
        <v>44994</v>
      </c>
      <c r="C17" s="142">
        <v>45029</v>
      </c>
      <c r="D17" s="81">
        <v>11143744.539999999</v>
      </c>
      <c r="E17" s="82">
        <v>11181768.810000001</v>
      </c>
      <c r="F17" s="83"/>
      <c r="G17" s="84"/>
      <c r="H17" s="117"/>
      <c r="I17" s="142"/>
      <c r="J17" s="142"/>
      <c r="K17" s="83"/>
      <c r="L17" s="83"/>
      <c r="M17" s="135"/>
      <c r="N17" s="117"/>
      <c r="O17" s="117"/>
      <c r="P17" s="117"/>
      <c r="Q17" s="132"/>
      <c r="R17" s="132"/>
      <c r="S17" s="132"/>
      <c r="T17" s="143"/>
      <c r="U17" s="143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</row>
    <row r="18" spans="1:39" s="78" customFormat="1" ht="15" customHeight="1" x14ac:dyDescent="0.2">
      <c r="A18" s="117" t="s">
        <v>633</v>
      </c>
      <c r="B18" s="142">
        <v>44994</v>
      </c>
      <c r="C18" s="142">
        <v>45029</v>
      </c>
      <c r="D18" s="81">
        <v>1313249.51</v>
      </c>
      <c r="E18" s="82">
        <v>1317714.99</v>
      </c>
      <c r="F18" s="83"/>
      <c r="G18" s="84"/>
      <c r="H18" s="117"/>
      <c r="I18" s="142"/>
      <c r="J18" s="142"/>
      <c r="K18" s="83"/>
      <c r="L18" s="83"/>
      <c r="M18" s="135"/>
      <c r="N18" s="117"/>
      <c r="O18" s="117"/>
      <c r="P18" s="117"/>
      <c r="Q18" s="132"/>
      <c r="R18" s="132"/>
      <c r="S18" s="132"/>
      <c r="T18" s="143"/>
      <c r="U18" s="143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</row>
    <row r="19" spans="1:39" s="78" customFormat="1" ht="15" customHeight="1" x14ac:dyDescent="0.2">
      <c r="A19" s="117" t="s">
        <v>808</v>
      </c>
      <c r="B19" s="142">
        <v>44994</v>
      </c>
      <c r="C19" s="142">
        <v>45029</v>
      </c>
      <c r="D19" s="81">
        <v>2965238.29</v>
      </c>
      <c r="E19" s="82">
        <v>2976156.53</v>
      </c>
      <c r="F19" s="83"/>
      <c r="G19" s="84"/>
      <c r="H19" s="117"/>
      <c r="I19" s="142"/>
      <c r="J19" s="142"/>
      <c r="K19" s="83"/>
      <c r="L19" s="83"/>
      <c r="M19" s="135"/>
      <c r="N19" s="117"/>
      <c r="O19" s="117"/>
      <c r="P19" s="117"/>
      <c r="Q19" s="132"/>
      <c r="R19" s="132"/>
      <c r="S19" s="132"/>
      <c r="T19" s="143"/>
      <c r="U19" s="143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</row>
    <row r="20" spans="1:39" s="78" customFormat="1" ht="15" customHeight="1" x14ac:dyDescent="0.2">
      <c r="A20" s="117" t="s">
        <v>809</v>
      </c>
      <c r="B20" s="142">
        <v>44994</v>
      </c>
      <c r="C20" s="142">
        <v>45029</v>
      </c>
      <c r="D20" s="81">
        <v>411233.16</v>
      </c>
      <c r="E20" s="82">
        <v>412694.16</v>
      </c>
      <c r="F20" s="83"/>
      <c r="G20" s="84"/>
      <c r="H20" s="117"/>
      <c r="I20" s="142"/>
      <c r="J20" s="142"/>
      <c r="K20" s="83"/>
      <c r="L20" s="83"/>
      <c r="M20" s="135"/>
      <c r="N20" s="117"/>
      <c r="O20" s="117"/>
      <c r="P20" s="117"/>
      <c r="Q20" s="132"/>
      <c r="R20" s="132"/>
      <c r="S20" s="132"/>
      <c r="T20" s="143"/>
      <c r="U20" s="143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</row>
    <row r="21" spans="1:39" s="78" customFormat="1" ht="15" customHeight="1" x14ac:dyDescent="0.2">
      <c r="A21" s="117" t="s">
        <v>634</v>
      </c>
      <c r="B21" s="142">
        <v>44994</v>
      </c>
      <c r="C21" s="142">
        <v>45029</v>
      </c>
      <c r="D21" s="81">
        <v>295908.09999999998</v>
      </c>
      <c r="E21" s="82">
        <v>296990.12</v>
      </c>
      <c r="F21" s="83"/>
      <c r="G21" s="84"/>
      <c r="H21" s="117"/>
      <c r="I21" s="142"/>
      <c r="J21" s="142"/>
      <c r="K21" s="83"/>
      <c r="L21" s="83"/>
      <c r="M21" s="135"/>
      <c r="N21" s="117"/>
      <c r="O21" s="117"/>
      <c r="P21" s="117"/>
      <c r="Q21" s="132"/>
      <c r="R21" s="132"/>
      <c r="S21" s="132"/>
      <c r="T21" s="143"/>
      <c r="U21" s="143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</row>
    <row r="22" spans="1:39" s="78" customFormat="1" ht="15" customHeight="1" x14ac:dyDescent="0.2">
      <c r="A22" s="117" t="s">
        <v>810</v>
      </c>
      <c r="B22" s="142">
        <v>44994</v>
      </c>
      <c r="C22" s="142">
        <v>45029</v>
      </c>
      <c r="D22" s="81">
        <v>1123812.5900000001</v>
      </c>
      <c r="E22" s="82">
        <v>1127692.07</v>
      </c>
      <c r="F22" s="83"/>
      <c r="G22" s="84"/>
      <c r="H22" s="117"/>
      <c r="I22" s="142"/>
      <c r="J22" s="142"/>
      <c r="K22" s="83"/>
      <c r="L22" s="83"/>
      <c r="M22" s="135"/>
      <c r="N22" s="117"/>
      <c r="O22" s="117"/>
      <c r="P22" s="117"/>
      <c r="Q22" s="132"/>
      <c r="R22" s="132"/>
      <c r="S22" s="132"/>
      <c r="T22" s="143"/>
      <c r="U22" s="143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</row>
    <row r="23" spans="1:39" s="78" customFormat="1" ht="15" customHeight="1" x14ac:dyDescent="0.2">
      <c r="A23" s="117" t="s">
        <v>811</v>
      </c>
      <c r="B23" s="142">
        <v>44994</v>
      </c>
      <c r="C23" s="142">
        <v>45029</v>
      </c>
      <c r="D23" s="81">
        <v>3700424.31</v>
      </c>
      <c r="E23" s="82">
        <v>3713176.31</v>
      </c>
      <c r="F23" s="83"/>
      <c r="G23" s="84"/>
      <c r="H23" s="117"/>
      <c r="I23" s="142"/>
      <c r="J23" s="142"/>
      <c r="K23" s="83"/>
      <c r="L23" s="83"/>
      <c r="M23" s="135"/>
      <c r="N23" s="117"/>
      <c r="O23" s="117"/>
      <c r="P23" s="117"/>
      <c r="Q23" s="132"/>
      <c r="R23" s="132"/>
      <c r="S23" s="132"/>
      <c r="T23" s="143"/>
      <c r="U23" s="143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</row>
    <row r="24" spans="1:39" s="78" customFormat="1" ht="15" customHeight="1" x14ac:dyDescent="0.2">
      <c r="A24" s="117" t="s">
        <v>635</v>
      </c>
      <c r="B24" s="142">
        <v>44994</v>
      </c>
      <c r="C24" s="142">
        <v>45029</v>
      </c>
      <c r="D24" s="81">
        <v>680220.1</v>
      </c>
      <c r="E24" s="82">
        <v>682615.95</v>
      </c>
      <c r="F24" s="83"/>
      <c r="G24" s="84"/>
      <c r="H24" s="117"/>
      <c r="I24" s="142"/>
      <c r="J24" s="142"/>
      <c r="K24" s="83"/>
      <c r="L24" s="83"/>
      <c r="M24" s="135"/>
      <c r="N24" s="117"/>
      <c r="O24" s="117"/>
      <c r="P24" s="117"/>
      <c r="Q24" s="132"/>
      <c r="R24" s="132"/>
      <c r="S24" s="132"/>
      <c r="T24" s="143"/>
      <c r="U24" s="143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</row>
    <row r="25" spans="1:39" s="78" customFormat="1" ht="15" customHeight="1" x14ac:dyDescent="0.2">
      <c r="A25" s="117" t="s">
        <v>812</v>
      </c>
      <c r="B25" s="142">
        <v>44994</v>
      </c>
      <c r="C25" s="142">
        <v>45029</v>
      </c>
      <c r="D25" s="81">
        <v>158523334.72</v>
      </c>
      <c r="E25" s="82">
        <v>159016102.33000001</v>
      </c>
      <c r="F25" s="83"/>
      <c r="G25" s="84"/>
      <c r="H25" s="117"/>
      <c r="I25" s="142"/>
      <c r="J25" s="142"/>
      <c r="K25" s="83"/>
      <c r="L25" s="83"/>
      <c r="M25" s="135"/>
      <c r="N25" s="117"/>
      <c r="O25" s="117"/>
      <c r="P25" s="117"/>
      <c r="Q25" s="132"/>
      <c r="R25" s="132"/>
      <c r="S25" s="132"/>
      <c r="T25" s="143"/>
      <c r="U25" s="143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</row>
    <row r="26" spans="1:39" s="78" customFormat="1" ht="15" customHeight="1" x14ac:dyDescent="0.2">
      <c r="A26" s="117" t="s">
        <v>636</v>
      </c>
      <c r="B26" s="142">
        <v>44994</v>
      </c>
      <c r="C26" s="142">
        <v>45029</v>
      </c>
      <c r="D26" s="81">
        <v>1883852.37</v>
      </c>
      <c r="E26" s="82">
        <v>1890886.87</v>
      </c>
      <c r="F26" s="83"/>
      <c r="G26" s="84"/>
      <c r="H26" s="117"/>
      <c r="I26" s="142"/>
      <c r="J26" s="142"/>
      <c r="K26" s="83"/>
      <c r="L26" s="83"/>
      <c r="M26" s="135"/>
      <c r="N26" s="117"/>
      <c r="O26" s="117"/>
      <c r="P26" s="117"/>
      <c r="Q26" s="132"/>
      <c r="R26" s="132"/>
      <c r="S26" s="132"/>
      <c r="T26" s="143"/>
      <c r="U26" s="143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</row>
    <row r="27" spans="1:39" s="78" customFormat="1" ht="15" customHeight="1" x14ac:dyDescent="0.2">
      <c r="A27" s="117" t="s">
        <v>813</v>
      </c>
      <c r="B27" s="142">
        <v>45001</v>
      </c>
      <c r="C27" s="142">
        <v>45029</v>
      </c>
      <c r="D27" s="81">
        <v>5688410.7999999998</v>
      </c>
      <c r="E27" s="82">
        <v>5702061.7000000002</v>
      </c>
      <c r="F27" s="83"/>
      <c r="G27" s="84"/>
      <c r="H27" s="117"/>
      <c r="I27" s="142"/>
      <c r="J27" s="142"/>
      <c r="K27" s="83"/>
      <c r="L27" s="83"/>
      <c r="M27" s="135"/>
      <c r="N27" s="117"/>
      <c r="O27" s="117"/>
      <c r="P27" s="117"/>
      <c r="Q27" s="132"/>
      <c r="R27" s="132"/>
      <c r="S27" s="132"/>
      <c r="T27" s="143"/>
      <c r="U27" s="143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</row>
    <row r="28" spans="1:39" s="78" customFormat="1" ht="15" customHeight="1" x14ac:dyDescent="0.2">
      <c r="A28" s="117" t="s">
        <v>814</v>
      </c>
      <c r="B28" s="142">
        <v>44994</v>
      </c>
      <c r="C28" s="142">
        <v>45029</v>
      </c>
      <c r="D28" s="81">
        <v>30898478.359999999</v>
      </c>
      <c r="E28" s="82">
        <v>30994487.5</v>
      </c>
      <c r="F28" s="83"/>
      <c r="G28" s="84"/>
      <c r="H28" s="117"/>
      <c r="I28" s="142"/>
      <c r="J28" s="142"/>
      <c r="K28" s="83"/>
      <c r="L28" s="83"/>
      <c r="M28" s="135"/>
      <c r="N28" s="117"/>
      <c r="O28" s="117"/>
      <c r="P28" s="117"/>
      <c r="Q28" s="132"/>
      <c r="R28" s="132"/>
      <c r="S28" s="132"/>
      <c r="T28" s="143"/>
      <c r="U28" s="143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</row>
    <row r="29" spans="1:39" s="78" customFormat="1" ht="15" customHeight="1" x14ac:dyDescent="0.2">
      <c r="A29" s="117" t="s">
        <v>815</v>
      </c>
      <c r="B29" s="142">
        <v>44994</v>
      </c>
      <c r="C29" s="142">
        <v>45029</v>
      </c>
      <c r="D29" s="81">
        <v>8511852.3000000007</v>
      </c>
      <c r="E29" s="82">
        <v>8539941.4100000001</v>
      </c>
      <c r="F29" s="83"/>
      <c r="G29" s="84"/>
      <c r="H29" s="117"/>
      <c r="I29" s="142"/>
      <c r="J29" s="142"/>
      <c r="K29" s="83"/>
      <c r="L29" s="83"/>
      <c r="M29" s="135"/>
      <c r="N29" s="117"/>
      <c r="O29" s="117"/>
      <c r="P29" s="117"/>
      <c r="Q29" s="132"/>
      <c r="R29" s="132"/>
      <c r="S29" s="132"/>
      <c r="T29" s="143"/>
      <c r="U29" s="143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</row>
    <row r="30" spans="1:39" s="78" customFormat="1" ht="15" customHeight="1" x14ac:dyDescent="0.2">
      <c r="A30" s="117" t="s">
        <v>816</v>
      </c>
      <c r="B30" s="142">
        <v>44994</v>
      </c>
      <c r="C30" s="142">
        <v>45029</v>
      </c>
      <c r="D30" s="81">
        <v>108626408.29000001</v>
      </c>
      <c r="E30" s="82">
        <v>109010936.95999999</v>
      </c>
      <c r="F30" s="83"/>
      <c r="G30" s="84"/>
      <c r="H30" s="117"/>
      <c r="I30" s="142"/>
      <c r="J30" s="142"/>
      <c r="K30" s="83"/>
      <c r="L30" s="83"/>
      <c r="M30" s="135"/>
      <c r="N30" s="117"/>
      <c r="O30" s="117"/>
      <c r="P30" s="117"/>
      <c r="Q30" s="132"/>
      <c r="R30" s="132"/>
      <c r="S30" s="132"/>
      <c r="T30" s="143"/>
      <c r="U30" s="143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</row>
    <row r="31" spans="1:39" s="78" customFormat="1" ht="15" customHeight="1" x14ac:dyDescent="0.2">
      <c r="A31" s="117" t="s">
        <v>637</v>
      </c>
      <c r="B31" s="142">
        <v>44998</v>
      </c>
      <c r="C31" s="142">
        <v>45029</v>
      </c>
      <c r="D31" s="81">
        <v>2169198.2999999998</v>
      </c>
      <c r="E31" s="82">
        <v>2175945.9700000002</v>
      </c>
      <c r="F31" s="83"/>
      <c r="G31" s="84"/>
      <c r="H31" s="117"/>
      <c r="I31" s="142"/>
      <c r="J31" s="142"/>
      <c r="K31" s="83"/>
      <c r="L31" s="83"/>
      <c r="M31" s="135"/>
      <c r="N31" s="117"/>
      <c r="O31" s="117"/>
      <c r="P31" s="117"/>
      <c r="Q31" s="132"/>
      <c r="R31" s="132"/>
      <c r="S31" s="132"/>
      <c r="T31" s="143"/>
      <c r="U31" s="143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</row>
    <row r="32" spans="1:39" s="78" customFormat="1" ht="15" customHeight="1" x14ac:dyDescent="0.2">
      <c r="A32" s="117" t="s">
        <v>638</v>
      </c>
      <c r="B32" s="142">
        <v>44998</v>
      </c>
      <c r="C32" s="142">
        <v>45029</v>
      </c>
      <c r="D32" s="81">
        <v>1242103.67</v>
      </c>
      <c r="E32" s="82">
        <v>1245967.47</v>
      </c>
      <c r="F32" s="83"/>
      <c r="G32" s="84"/>
      <c r="H32" s="117"/>
      <c r="I32" s="142"/>
      <c r="J32" s="142"/>
      <c r="K32" s="83"/>
      <c r="L32" s="83"/>
      <c r="M32" s="135"/>
      <c r="N32" s="117"/>
      <c r="O32" s="117"/>
      <c r="P32" s="117"/>
      <c r="Q32" s="132"/>
      <c r="R32" s="132"/>
      <c r="S32" s="132"/>
      <c r="T32" s="143"/>
      <c r="U32" s="143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</row>
    <row r="33" spans="1:39" s="78" customFormat="1" ht="15" customHeight="1" x14ac:dyDescent="0.2">
      <c r="A33" s="117" t="s">
        <v>639</v>
      </c>
      <c r="B33" s="142">
        <v>44994</v>
      </c>
      <c r="C33" s="142">
        <v>45029</v>
      </c>
      <c r="D33" s="81">
        <v>6615460.6900000004</v>
      </c>
      <c r="E33" s="82">
        <v>6637570.6600000001</v>
      </c>
      <c r="F33" s="83"/>
      <c r="G33" s="84"/>
      <c r="H33" s="117"/>
      <c r="I33" s="142"/>
      <c r="J33" s="142"/>
      <c r="K33" s="83"/>
      <c r="L33" s="83"/>
      <c r="M33" s="135"/>
      <c r="N33" s="117"/>
      <c r="O33" s="117"/>
      <c r="P33" s="117"/>
      <c r="Q33" s="132"/>
      <c r="R33" s="132"/>
      <c r="S33" s="132"/>
      <c r="T33" s="143"/>
      <c r="U33" s="143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</row>
    <row r="34" spans="1:39" s="78" customFormat="1" ht="15" customHeight="1" x14ac:dyDescent="0.2">
      <c r="A34" s="117" t="s">
        <v>640</v>
      </c>
      <c r="B34" s="142">
        <v>44994</v>
      </c>
      <c r="C34" s="142">
        <v>45029</v>
      </c>
      <c r="D34" s="81">
        <v>1449062.7</v>
      </c>
      <c r="E34" s="82">
        <v>1454304.2</v>
      </c>
      <c r="F34" s="83"/>
      <c r="G34" s="84"/>
      <c r="H34" s="117"/>
      <c r="I34" s="142"/>
      <c r="J34" s="142"/>
      <c r="K34" s="83"/>
      <c r="L34" s="83"/>
      <c r="M34" s="135"/>
      <c r="N34" s="117"/>
      <c r="O34" s="117"/>
      <c r="P34" s="117"/>
      <c r="Q34" s="132"/>
      <c r="R34" s="132"/>
      <c r="S34" s="132"/>
      <c r="T34" s="143"/>
      <c r="U34" s="143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</row>
    <row r="35" spans="1:39" s="78" customFormat="1" ht="15" customHeight="1" x14ac:dyDescent="0.2">
      <c r="A35" s="117" t="s">
        <v>641</v>
      </c>
      <c r="B35" s="142">
        <v>44994</v>
      </c>
      <c r="C35" s="142">
        <v>45029</v>
      </c>
      <c r="D35" s="81">
        <v>828533.7</v>
      </c>
      <c r="E35" s="82">
        <v>831429.38</v>
      </c>
      <c r="F35" s="83"/>
      <c r="G35" s="84"/>
      <c r="H35" s="117"/>
      <c r="I35" s="142"/>
      <c r="J35" s="142"/>
      <c r="K35" s="83"/>
      <c r="L35" s="83"/>
      <c r="M35" s="135"/>
      <c r="N35" s="117"/>
      <c r="O35" s="117"/>
      <c r="P35" s="117"/>
      <c r="Q35" s="132"/>
      <c r="R35" s="132"/>
      <c r="S35" s="132"/>
      <c r="T35" s="143"/>
      <c r="U35" s="143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</row>
    <row r="36" spans="1:39" s="78" customFormat="1" ht="15" customHeight="1" x14ac:dyDescent="0.2">
      <c r="A36" s="117" t="s">
        <v>642</v>
      </c>
      <c r="B36" s="142">
        <v>44994</v>
      </c>
      <c r="C36" s="142">
        <v>45029</v>
      </c>
      <c r="D36" s="81">
        <v>577434.28</v>
      </c>
      <c r="E36" s="82">
        <v>579575.89</v>
      </c>
      <c r="F36" s="83"/>
      <c r="G36" s="84"/>
      <c r="H36" s="117"/>
      <c r="I36" s="142"/>
      <c r="J36" s="142"/>
      <c r="K36" s="83"/>
      <c r="L36" s="83"/>
      <c r="M36" s="135"/>
      <c r="N36" s="117"/>
      <c r="O36" s="117"/>
      <c r="P36" s="117"/>
      <c r="Q36" s="132"/>
      <c r="R36" s="132"/>
      <c r="S36" s="132"/>
      <c r="T36" s="143"/>
      <c r="U36" s="143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</row>
    <row r="37" spans="1:39" s="78" customFormat="1" ht="15" customHeight="1" x14ac:dyDescent="0.2">
      <c r="A37" s="117" t="s">
        <v>817</v>
      </c>
      <c r="B37" s="142">
        <v>44994</v>
      </c>
      <c r="C37" s="142">
        <v>45029</v>
      </c>
      <c r="D37" s="81">
        <v>30021548.91</v>
      </c>
      <c r="E37" s="82">
        <v>30122606.620000001</v>
      </c>
      <c r="F37" s="83"/>
      <c r="G37" s="84"/>
      <c r="H37" s="117"/>
      <c r="I37" s="142"/>
      <c r="J37" s="142"/>
      <c r="K37" s="83"/>
      <c r="L37" s="83"/>
      <c r="M37" s="135"/>
      <c r="N37" s="117"/>
      <c r="O37" s="117"/>
      <c r="P37" s="117"/>
      <c r="Q37" s="132"/>
      <c r="R37" s="132"/>
      <c r="S37" s="132"/>
      <c r="T37" s="143"/>
      <c r="U37" s="143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</row>
    <row r="38" spans="1:39" s="78" customFormat="1" ht="15" customHeight="1" x14ac:dyDescent="0.2">
      <c r="A38" s="117" t="s">
        <v>818</v>
      </c>
      <c r="B38" s="142">
        <v>44994</v>
      </c>
      <c r="C38" s="142">
        <v>45029</v>
      </c>
      <c r="D38" s="81">
        <v>892578.21</v>
      </c>
      <c r="E38" s="82">
        <v>895413.43</v>
      </c>
      <c r="F38" s="83"/>
      <c r="G38" s="84"/>
      <c r="H38" s="117"/>
      <c r="I38" s="142"/>
      <c r="J38" s="142"/>
      <c r="K38" s="83"/>
      <c r="L38" s="83"/>
      <c r="M38" s="135"/>
      <c r="N38" s="117"/>
      <c r="O38" s="117"/>
      <c r="P38" s="117"/>
      <c r="Q38" s="132"/>
      <c r="R38" s="132"/>
      <c r="S38" s="132"/>
      <c r="T38" s="143"/>
      <c r="U38" s="143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</row>
    <row r="39" spans="1:39" s="78" customFormat="1" ht="15" customHeight="1" x14ac:dyDescent="0.2">
      <c r="A39" s="117" t="s">
        <v>819</v>
      </c>
      <c r="B39" s="142">
        <v>44994</v>
      </c>
      <c r="C39" s="142">
        <v>45029</v>
      </c>
      <c r="D39" s="81">
        <v>28168462.52</v>
      </c>
      <c r="E39" s="82">
        <v>28255644.199999999</v>
      </c>
      <c r="F39" s="83"/>
      <c r="G39" s="84"/>
      <c r="H39" s="117"/>
      <c r="I39" s="142"/>
      <c r="J39" s="142"/>
      <c r="K39" s="83"/>
      <c r="L39" s="83"/>
      <c r="M39" s="135"/>
      <c r="N39" s="117"/>
      <c r="O39" s="117"/>
      <c r="P39" s="117"/>
      <c r="Q39" s="132"/>
      <c r="R39" s="132"/>
      <c r="S39" s="132"/>
      <c r="T39" s="143"/>
      <c r="U39" s="143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</row>
    <row r="40" spans="1:39" s="78" customFormat="1" ht="15" customHeight="1" x14ac:dyDescent="0.2">
      <c r="A40" s="117" t="s">
        <v>643</v>
      </c>
      <c r="B40" s="142">
        <v>44994</v>
      </c>
      <c r="C40" s="142">
        <v>45029</v>
      </c>
      <c r="D40" s="81">
        <v>1809425.91</v>
      </c>
      <c r="E40" s="82">
        <v>1814899.43</v>
      </c>
      <c r="F40" s="83"/>
      <c r="G40" s="84"/>
      <c r="H40" s="117"/>
      <c r="I40" s="142"/>
      <c r="J40" s="142"/>
      <c r="K40" s="83"/>
      <c r="L40" s="83"/>
      <c r="M40" s="135"/>
      <c r="N40" s="117"/>
      <c r="O40" s="117"/>
      <c r="P40" s="117"/>
      <c r="Q40" s="132"/>
      <c r="R40" s="132"/>
      <c r="S40" s="132"/>
      <c r="T40" s="143"/>
      <c r="U40" s="143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</row>
    <row r="41" spans="1:39" s="78" customFormat="1" ht="15" customHeight="1" x14ac:dyDescent="0.2">
      <c r="A41" s="117" t="s">
        <v>644</v>
      </c>
      <c r="B41" s="142">
        <v>44994</v>
      </c>
      <c r="C41" s="142">
        <v>45029</v>
      </c>
      <c r="D41" s="81">
        <v>2631892.2400000002</v>
      </c>
      <c r="E41" s="82">
        <v>2640580.52</v>
      </c>
      <c r="F41" s="83"/>
      <c r="G41" s="84"/>
      <c r="H41" s="117"/>
      <c r="I41" s="142"/>
      <c r="J41" s="142"/>
      <c r="K41" s="83"/>
      <c r="L41" s="83"/>
      <c r="M41" s="135"/>
      <c r="N41" s="117"/>
      <c r="O41" s="117"/>
      <c r="P41" s="117"/>
      <c r="Q41" s="132"/>
      <c r="R41" s="132"/>
      <c r="S41" s="132"/>
      <c r="T41" s="143"/>
      <c r="U41" s="143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</row>
    <row r="42" spans="1:39" s="78" customFormat="1" ht="15" customHeight="1" x14ac:dyDescent="0.2">
      <c r="A42" s="117" t="s">
        <v>645</v>
      </c>
      <c r="B42" s="142">
        <v>44994</v>
      </c>
      <c r="C42" s="142">
        <v>45029</v>
      </c>
      <c r="D42" s="81">
        <v>202245.82</v>
      </c>
      <c r="E42" s="82">
        <v>202909.4</v>
      </c>
      <c r="F42" s="83"/>
      <c r="G42" s="84"/>
      <c r="H42" s="117"/>
      <c r="I42" s="142"/>
      <c r="J42" s="142"/>
      <c r="K42" s="83"/>
      <c r="L42" s="83"/>
      <c r="M42" s="135"/>
      <c r="N42" s="117"/>
      <c r="O42" s="117"/>
      <c r="P42" s="117"/>
      <c r="Q42" s="132"/>
      <c r="R42" s="132"/>
      <c r="S42" s="132"/>
      <c r="T42" s="143"/>
      <c r="U42" s="143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</row>
    <row r="43" spans="1:39" s="78" customFormat="1" ht="15" customHeight="1" x14ac:dyDescent="0.2">
      <c r="A43" s="117" t="s">
        <v>820</v>
      </c>
      <c r="B43" s="142">
        <v>44994</v>
      </c>
      <c r="C43" s="142">
        <v>45029</v>
      </c>
      <c r="D43" s="81">
        <v>2519308.73</v>
      </c>
      <c r="E43" s="82">
        <v>2527737.56</v>
      </c>
      <c r="F43" s="83"/>
      <c r="G43" s="84"/>
      <c r="H43" s="117"/>
      <c r="I43" s="142"/>
      <c r="J43" s="142"/>
      <c r="K43" s="83"/>
      <c r="L43" s="83"/>
      <c r="M43" s="135"/>
      <c r="N43" s="117"/>
      <c r="O43" s="117"/>
      <c r="P43" s="117"/>
      <c r="Q43" s="132"/>
      <c r="R43" s="132"/>
      <c r="S43" s="132"/>
      <c r="T43" s="143"/>
      <c r="U43" s="143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</row>
    <row r="44" spans="1:39" s="78" customFormat="1" ht="15" customHeight="1" x14ac:dyDescent="0.2">
      <c r="A44" s="117" t="s">
        <v>821</v>
      </c>
      <c r="B44" s="142">
        <v>44994</v>
      </c>
      <c r="C44" s="142">
        <v>45029</v>
      </c>
      <c r="D44" s="81">
        <v>8249472.0599999996</v>
      </c>
      <c r="E44" s="82">
        <v>8278512.8899999997</v>
      </c>
      <c r="F44" s="83"/>
      <c r="G44" s="84"/>
      <c r="H44" s="117"/>
      <c r="I44" s="142"/>
      <c r="J44" s="142"/>
      <c r="K44" s="83"/>
      <c r="L44" s="83"/>
      <c r="M44" s="135"/>
      <c r="N44" s="117"/>
      <c r="O44" s="117"/>
      <c r="P44" s="117"/>
      <c r="Q44" s="132"/>
      <c r="R44" s="132"/>
      <c r="S44" s="132"/>
      <c r="T44" s="143"/>
      <c r="U44" s="143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</row>
    <row r="45" spans="1:39" s="78" customFormat="1" ht="15" customHeight="1" x14ac:dyDescent="0.2">
      <c r="A45" s="117" t="s">
        <v>822</v>
      </c>
      <c r="B45" s="142">
        <v>44994</v>
      </c>
      <c r="C45" s="142">
        <v>45029</v>
      </c>
      <c r="D45" s="81">
        <v>3435841.83</v>
      </c>
      <c r="E45" s="82">
        <v>3447115.13</v>
      </c>
      <c r="F45" s="83"/>
      <c r="G45" s="84"/>
      <c r="H45" s="117"/>
      <c r="I45" s="142"/>
      <c r="J45" s="142"/>
      <c r="K45" s="83"/>
      <c r="L45" s="83"/>
      <c r="M45" s="135"/>
      <c r="N45" s="117"/>
      <c r="O45" s="117"/>
      <c r="P45" s="117"/>
      <c r="Q45" s="132"/>
      <c r="R45" s="132"/>
      <c r="S45" s="132"/>
      <c r="T45" s="143"/>
      <c r="U45" s="143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</row>
    <row r="46" spans="1:39" s="78" customFormat="1" ht="15" customHeight="1" x14ac:dyDescent="0.2">
      <c r="A46" s="117" t="s">
        <v>646</v>
      </c>
      <c r="B46" s="142">
        <v>44994</v>
      </c>
      <c r="C46" s="142">
        <v>45029</v>
      </c>
      <c r="D46" s="81">
        <v>6957256.1200000001</v>
      </c>
      <c r="E46" s="82">
        <v>6980508.4299999997</v>
      </c>
      <c r="F46" s="83"/>
      <c r="G46" s="84"/>
      <c r="H46" s="117"/>
      <c r="I46" s="142"/>
      <c r="J46" s="142"/>
      <c r="K46" s="83"/>
      <c r="L46" s="83"/>
      <c r="M46" s="135"/>
      <c r="N46" s="117"/>
      <c r="O46" s="117"/>
      <c r="P46" s="117"/>
      <c r="Q46" s="132"/>
      <c r="R46" s="132"/>
      <c r="S46" s="132"/>
      <c r="T46" s="143"/>
      <c r="U46" s="143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</row>
    <row r="47" spans="1:39" s="78" customFormat="1" ht="15" customHeight="1" x14ac:dyDescent="0.2">
      <c r="A47" s="117" t="s">
        <v>647</v>
      </c>
      <c r="B47" s="142">
        <v>44994</v>
      </c>
      <c r="C47" s="142">
        <v>45029</v>
      </c>
      <c r="D47" s="81">
        <v>771949.81</v>
      </c>
      <c r="E47" s="82">
        <v>774700.1</v>
      </c>
      <c r="F47" s="83"/>
      <c r="G47" s="84"/>
      <c r="H47" s="117"/>
      <c r="I47" s="142"/>
      <c r="J47" s="142"/>
      <c r="K47" s="83"/>
      <c r="L47" s="83"/>
      <c r="M47" s="135"/>
      <c r="N47" s="117"/>
      <c r="O47" s="117"/>
      <c r="P47" s="117"/>
      <c r="Q47" s="132"/>
      <c r="R47" s="132"/>
      <c r="S47" s="132"/>
      <c r="T47" s="143"/>
      <c r="U47" s="143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</row>
    <row r="48" spans="1:39" s="78" customFormat="1" ht="15" customHeight="1" x14ac:dyDescent="0.2">
      <c r="A48" s="117" t="s">
        <v>823</v>
      </c>
      <c r="B48" s="142">
        <v>45014</v>
      </c>
      <c r="C48" s="142">
        <v>45019</v>
      </c>
      <c r="D48" s="81">
        <v>39503952.009999998</v>
      </c>
      <c r="E48" s="82">
        <v>39506815.079999998</v>
      </c>
      <c r="F48" s="83"/>
      <c r="G48" s="84"/>
      <c r="H48" s="117"/>
      <c r="I48" s="142"/>
      <c r="J48" s="142"/>
      <c r="K48" s="83"/>
      <c r="L48" s="83"/>
      <c r="M48" s="135"/>
      <c r="N48" s="117"/>
      <c r="O48" s="117"/>
      <c r="P48" s="117"/>
      <c r="Q48" s="132"/>
      <c r="R48" s="132"/>
      <c r="S48" s="132"/>
      <c r="T48" s="143"/>
      <c r="U48" s="143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</row>
    <row r="49" spans="1:39" s="78" customFormat="1" ht="15" customHeight="1" x14ac:dyDescent="0.2">
      <c r="A49" s="117" t="s">
        <v>824</v>
      </c>
      <c r="B49" s="142">
        <v>44952</v>
      </c>
      <c r="C49" s="165" t="s">
        <v>482</v>
      </c>
      <c r="D49" s="81">
        <v>32240270.460000001</v>
      </c>
      <c r="E49" s="82">
        <v>32319798.469999999</v>
      </c>
      <c r="F49" s="83"/>
      <c r="G49" s="84"/>
      <c r="H49" s="117"/>
      <c r="I49" s="142"/>
      <c r="J49" s="142"/>
      <c r="K49" s="83"/>
      <c r="L49" s="83"/>
      <c r="M49" s="135"/>
      <c r="N49" s="117"/>
      <c r="O49" s="117"/>
      <c r="P49" s="117"/>
      <c r="Q49" s="132"/>
      <c r="R49" s="132"/>
      <c r="S49" s="132"/>
      <c r="T49" s="143"/>
      <c r="U49" s="143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</row>
    <row r="50" spans="1:39" s="78" customFormat="1" ht="15" customHeight="1" x14ac:dyDescent="0.2">
      <c r="A50" s="117" t="s">
        <v>648</v>
      </c>
      <c r="B50" s="142">
        <v>44994</v>
      </c>
      <c r="C50" s="142">
        <v>45029</v>
      </c>
      <c r="D50" s="81">
        <v>14196589.77</v>
      </c>
      <c r="E50" s="82">
        <v>14248142.029999999</v>
      </c>
      <c r="F50" s="83"/>
      <c r="G50" s="84"/>
      <c r="H50" s="117"/>
      <c r="I50" s="142"/>
      <c r="J50" s="142"/>
      <c r="K50" s="83"/>
      <c r="L50" s="83"/>
      <c r="M50" s="135"/>
      <c r="N50" s="117"/>
      <c r="O50" s="117"/>
      <c r="P50" s="117"/>
      <c r="Q50" s="132"/>
      <c r="R50" s="132"/>
      <c r="S50" s="132"/>
      <c r="T50" s="143"/>
      <c r="U50" s="143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</row>
    <row r="51" spans="1:39" s="78" customFormat="1" ht="15" customHeight="1" x14ac:dyDescent="0.2">
      <c r="A51" s="117" t="s">
        <v>825</v>
      </c>
      <c r="B51" s="142">
        <v>44994</v>
      </c>
      <c r="C51" s="142">
        <v>45029</v>
      </c>
      <c r="D51" s="81">
        <v>1229654.57</v>
      </c>
      <c r="E51" s="82">
        <v>1234075.79</v>
      </c>
      <c r="F51" s="83"/>
      <c r="G51" s="84"/>
      <c r="H51" s="117"/>
      <c r="I51" s="142"/>
      <c r="J51" s="142"/>
      <c r="K51" s="83"/>
      <c r="L51" s="83"/>
      <c r="M51" s="135"/>
      <c r="N51" s="117"/>
      <c r="O51" s="117"/>
      <c r="P51" s="117"/>
      <c r="Q51" s="132"/>
      <c r="R51" s="132"/>
      <c r="S51" s="132"/>
      <c r="T51" s="143"/>
      <c r="U51" s="143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</row>
    <row r="52" spans="1:39" s="78" customFormat="1" ht="15" customHeight="1" x14ac:dyDescent="0.2">
      <c r="A52" s="117" t="s">
        <v>649</v>
      </c>
      <c r="B52" s="142">
        <v>44994</v>
      </c>
      <c r="C52" s="142">
        <v>45029</v>
      </c>
      <c r="D52" s="81">
        <v>345166.2</v>
      </c>
      <c r="E52" s="82">
        <v>346426.22</v>
      </c>
      <c r="F52" s="83"/>
      <c r="G52" s="84"/>
      <c r="H52" s="117"/>
      <c r="I52" s="142"/>
      <c r="J52" s="142"/>
      <c r="K52" s="83"/>
      <c r="L52" s="83"/>
      <c r="M52" s="135"/>
      <c r="N52" s="117"/>
      <c r="O52" s="117"/>
      <c r="P52" s="117"/>
      <c r="Q52" s="132"/>
      <c r="R52" s="132"/>
      <c r="S52" s="132"/>
      <c r="T52" s="143"/>
      <c r="U52" s="143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</row>
    <row r="53" spans="1:39" s="78" customFormat="1" ht="15" customHeight="1" x14ac:dyDescent="0.2">
      <c r="A53" s="117" t="s">
        <v>425</v>
      </c>
      <c r="B53" s="142">
        <v>45016</v>
      </c>
      <c r="C53" s="142">
        <v>45016</v>
      </c>
      <c r="D53" s="81">
        <v>0</v>
      </c>
      <c r="E53" s="82">
        <v>0</v>
      </c>
      <c r="F53" s="83"/>
      <c r="G53" s="84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43"/>
      <c r="U53" s="143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</row>
    <row r="54" spans="1:39" s="78" customFormat="1" ht="15" customHeight="1" x14ac:dyDescent="0.2">
      <c r="A54" s="117" t="s">
        <v>423</v>
      </c>
      <c r="B54" s="144">
        <v>45016</v>
      </c>
      <c r="C54" s="142">
        <v>45016</v>
      </c>
      <c r="D54" s="81">
        <v>2895629.89</v>
      </c>
      <c r="E54" s="81">
        <v>2895629.89</v>
      </c>
      <c r="F54" s="83"/>
      <c r="G54" s="138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17"/>
      <c r="T54" s="143"/>
      <c r="U54" s="143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</row>
    <row r="55" spans="1:39" s="78" customFormat="1" ht="15" customHeight="1" x14ac:dyDescent="0.2">
      <c r="A55" s="117"/>
      <c r="B55" s="117"/>
      <c r="C55" s="117"/>
      <c r="D55" s="117"/>
      <c r="E55" s="83"/>
      <c r="F55" s="83"/>
      <c r="G55" s="138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43"/>
      <c r="U55" s="143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</row>
    <row r="56" spans="1:39" s="78" customFormat="1" ht="15" customHeight="1" x14ac:dyDescent="0.2">
      <c r="A56" s="117" t="str">
        <f>"MMF Unpaid Int Due to "&amp;MONTH($B$3)&amp;"/"&amp;DAY($B$3)</f>
        <v>MMF Unpaid Int Due to 3/31</v>
      </c>
      <c r="B56" s="117"/>
      <c r="C56" s="117" t="s">
        <v>450</v>
      </c>
      <c r="D56" s="145">
        <v>111694.77</v>
      </c>
      <c r="E56" s="85">
        <v>111694.77</v>
      </c>
      <c r="F56" s="83"/>
      <c r="G56" s="138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43"/>
      <c r="U56" s="143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</row>
    <row r="57" spans="1:39" s="78" customFormat="1" ht="15" customHeight="1" x14ac:dyDescent="0.2">
      <c r="A57" s="117" t="str">
        <f>"MMF Unpaid Int Due to "&amp;MONTH($B$3)&amp;"/"&amp;DAY($B$3)</f>
        <v>MMF Unpaid Int Due to 3/31</v>
      </c>
      <c r="B57" s="117"/>
      <c r="C57" s="117" t="s">
        <v>451</v>
      </c>
      <c r="D57" s="145">
        <v>208.3</v>
      </c>
      <c r="E57" s="85">
        <v>208.3</v>
      </c>
      <c r="F57" s="83"/>
      <c r="G57" s="138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</row>
    <row r="58" spans="1:39" s="78" customFormat="1" ht="15" customHeight="1" x14ac:dyDescent="0.2">
      <c r="A58" s="117" t="s">
        <v>452</v>
      </c>
      <c r="B58" s="117"/>
      <c r="C58" s="117" t="s">
        <v>452</v>
      </c>
      <c r="D58" s="145">
        <v>0</v>
      </c>
      <c r="E58" s="85">
        <v>0</v>
      </c>
      <c r="F58" s="83"/>
      <c r="G58" s="138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</row>
    <row r="59" spans="1:39" s="78" customFormat="1" ht="15" customHeight="1" x14ac:dyDescent="0.2">
      <c r="A59" s="117" t="str">
        <f>"MMF Unpaid Int Due to "&amp;MONTH($B$3)&amp;"/"&amp;DAY($B$3)</f>
        <v>MMF Unpaid Int Due to 3/31</v>
      </c>
      <c r="B59" s="117"/>
      <c r="C59" s="117" t="s">
        <v>453</v>
      </c>
      <c r="D59" s="145">
        <v>30078.27</v>
      </c>
      <c r="E59" s="85">
        <v>30078.27</v>
      </c>
      <c r="F59" s="83"/>
      <c r="G59" s="138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</row>
    <row r="60" spans="1:39" s="78" customFormat="1" ht="15" customHeight="1" x14ac:dyDescent="0.2">
      <c r="A60" s="146" t="str">
        <f>"MMF Unpaid Int Due to "&amp;MONTH($B$3)&amp;"/"&amp;DAY($B$3)</f>
        <v>MMF Unpaid Int Due to 3/31</v>
      </c>
      <c r="B60" s="146"/>
      <c r="C60" s="146" t="s">
        <v>454</v>
      </c>
      <c r="D60" s="147">
        <v>186.7</v>
      </c>
      <c r="E60" s="86">
        <v>186.7</v>
      </c>
      <c r="F60" s="83"/>
      <c r="G60" s="138"/>
      <c r="H60" s="146"/>
      <c r="I60" s="117"/>
      <c r="J60" s="117"/>
      <c r="K60" s="117"/>
      <c r="L60" s="87"/>
      <c r="M60" s="117"/>
      <c r="N60" s="117"/>
      <c r="O60" s="117"/>
      <c r="P60" s="117"/>
      <c r="Q60" s="117"/>
      <c r="R60" s="117"/>
      <c r="S60" s="148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</row>
    <row r="61" spans="1:39" s="78" customFormat="1" ht="15" customHeight="1" x14ac:dyDescent="0.2">
      <c r="A61" s="149" t="s">
        <v>455</v>
      </c>
      <c r="B61" s="149"/>
      <c r="C61" s="149"/>
      <c r="D61" s="149"/>
      <c r="E61" s="88">
        <f>SUM(E10:E60)</f>
        <v>657898900.51999986</v>
      </c>
      <c r="F61" s="88"/>
      <c r="G61" s="150"/>
      <c r="H61" s="149"/>
      <c r="I61" s="149"/>
      <c r="J61" s="149"/>
      <c r="K61" s="149"/>
      <c r="L61" s="88"/>
      <c r="M61" s="149"/>
      <c r="N61" s="149"/>
      <c r="O61" s="117"/>
      <c r="P61" s="117"/>
      <c r="Q61" s="117"/>
      <c r="R61" s="117"/>
      <c r="S61" s="148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</row>
    <row r="62" spans="1:39" s="78" customFormat="1" ht="15" customHeight="1" x14ac:dyDescent="0.2">
      <c r="A62" s="149"/>
      <c r="B62" s="149"/>
      <c r="C62" s="149"/>
      <c r="D62" s="149"/>
      <c r="E62" s="88"/>
      <c r="F62" s="88"/>
      <c r="G62" s="150"/>
      <c r="H62" s="149"/>
      <c r="I62" s="149"/>
      <c r="J62" s="149"/>
      <c r="K62" s="149"/>
      <c r="L62" s="88"/>
      <c r="M62" s="149"/>
      <c r="N62" s="149"/>
      <c r="O62" s="117"/>
      <c r="P62" s="117"/>
      <c r="Q62" s="117"/>
      <c r="R62" s="117"/>
      <c r="S62" s="148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</row>
    <row r="63" spans="1:39" s="78" customFormat="1" ht="15" customHeight="1" x14ac:dyDescent="0.2">
      <c r="A63" s="149"/>
      <c r="B63" s="180" t="s">
        <v>456</v>
      </c>
      <c r="C63" s="181"/>
      <c r="D63" s="181"/>
      <c r="E63" s="182"/>
      <c r="F63" s="88"/>
      <c r="G63" s="150"/>
      <c r="H63" s="149"/>
      <c r="I63" s="149"/>
      <c r="J63" s="149"/>
      <c r="K63" s="149"/>
      <c r="L63" s="88"/>
      <c r="M63" s="149"/>
      <c r="N63" s="149"/>
      <c r="O63" s="117"/>
      <c r="P63" s="117"/>
      <c r="Q63" s="117"/>
      <c r="R63" s="117"/>
      <c r="S63" s="148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</row>
    <row r="64" spans="1:39" s="78" customFormat="1" ht="15" customHeight="1" x14ac:dyDescent="0.2">
      <c r="A64" s="139" t="s">
        <v>445</v>
      </c>
      <c r="B64" s="139" t="s">
        <v>2</v>
      </c>
      <c r="C64" s="139" t="s">
        <v>3</v>
      </c>
      <c r="D64" s="139" t="s">
        <v>457</v>
      </c>
      <c r="E64" s="139" t="s">
        <v>458</v>
      </c>
      <c r="F64" s="135"/>
      <c r="G64" s="138"/>
      <c r="H64" s="135"/>
      <c r="I64" s="135"/>
      <c r="J64" s="135"/>
      <c r="K64" s="135"/>
      <c r="L64" s="135"/>
      <c r="M64" s="117"/>
      <c r="N64" s="117"/>
      <c r="O64" s="117"/>
      <c r="P64" s="117"/>
      <c r="Q64" s="117"/>
      <c r="R64" s="117"/>
      <c r="S64" s="148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</row>
    <row r="65" spans="1:39" s="78" customFormat="1" ht="15" customHeight="1" x14ac:dyDescent="0.2">
      <c r="A65" s="117" t="s">
        <v>422</v>
      </c>
      <c r="B65" s="135"/>
      <c r="C65" s="142">
        <f>$B$3</f>
        <v>45016</v>
      </c>
      <c r="D65" s="81">
        <v>0</v>
      </c>
      <c r="E65" s="81">
        <v>0</v>
      </c>
      <c r="F65" s="135"/>
      <c r="G65" s="138"/>
      <c r="H65" s="151"/>
      <c r="I65" s="135"/>
      <c r="J65" s="135"/>
      <c r="K65" s="135"/>
      <c r="L65" s="135"/>
      <c r="M65" s="117"/>
      <c r="N65" s="117"/>
      <c r="O65" s="117"/>
      <c r="P65" s="117"/>
      <c r="Q65" s="117"/>
      <c r="R65" s="117"/>
      <c r="S65" s="148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</row>
    <row r="66" spans="1:39" s="78" customFormat="1" ht="15" customHeight="1" x14ac:dyDescent="0.2">
      <c r="A66" s="117" t="s">
        <v>421</v>
      </c>
      <c r="B66" s="135"/>
      <c r="C66" s="142">
        <f>$B$3</f>
        <v>45016</v>
      </c>
      <c r="D66" s="81">
        <v>38350.800000000003</v>
      </c>
      <c r="E66" s="81">
        <v>38350.800000000003</v>
      </c>
      <c r="F66" s="135"/>
      <c r="G66" s="138"/>
      <c r="H66" s="151"/>
      <c r="I66" s="135"/>
      <c r="J66" s="135"/>
      <c r="K66" s="135"/>
      <c r="L66" s="135"/>
      <c r="M66" s="117"/>
      <c r="N66" s="117"/>
      <c r="O66" s="117"/>
      <c r="P66" s="117"/>
      <c r="Q66" s="117"/>
      <c r="R66" s="117"/>
      <c r="S66" s="148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</row>
    <row r="67" spans="1:39" s="78" customFormat="1" ht="15" customHeight="1" x14ac:dyDescent="0.2">
      <c r="A67" s="117" t="s">
        <v>459</v>
      </c>
      <c r="B67" s="135"/>
      <c r="C67" s="142">
        <f>$B$3</f>
        <v>45016</v>
      </c>
      <c r="D67" s="81">
        <v>806996.11</v>
      </c>
      <c r="E67" s="81">
        <v>806996.11</v>
      </c>
      <c r="F67" s="135"/>
      <c r="G67" s="138"/>
      <c r="H67" s="151"/>
      <c r="I67" s="135"/>
      <c r="J67" s="135"/>
      <c r="K67" s="135"/>
      <c r="L67" s="135"/>
      <c r="M67" s="117"/>
      <c r="N67" s="117"/>
      <c r="O67" s="117"/>
      <c r="P67" s="117"/>
      <c r="Q67" s="117"/>
      <c r="R67" s="117"/>
      <c r="S67" s="148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</row>
    <row r="68" spans="1:39" s="78" customFormat="1" ht="15" customHeight="1" x14ac:dyDescent="0.2">
      <c r="A68" s="117" t="s">
        <v>460</v>
      </c>
      <c r="B68" s="135"/>
      <c r="C68" s="142">
        <f>$B$3</f>
        <v>45016</v>
      </c>
      <c r="D68" s="81">
        <v>1.1641532182693481E-10</v>
      </c>
      <c r="E68" s="81">
        <v>1.1641532182693481E-10</v>
      </c>
      <c r="F68" s="135"/>
      <c r="G68" s="138"/>
      <c r="H68" s="151"/>
      <c r="I68" s="135"/>
      <c r="J68" s="135"/>
      <c r="K68" s="135"/>
      <c r="L68" s="135"/>
      <c r="M68" s="117"/>
      <c r="N68" s="117"/>
      <c r="O68" s="117"/>
      <c r="P68" s="117"/>
      <c r="Q68" s="117"/>
      <c r="R68" s="117"/>
      <c r="S68" s="148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</row>
    <row r="69" spans="1:39" s="78" customFormat="1" ht="15" customHeight="1" x14ac:dyDescent="0.2">
      <c r="A69" s="117" t="s">
        <v>461</v>
      </c>
      <c r="B69" s="135"/>
      <c r="C69" s="142">
        <f>$B$3</f>
        <v>45016</v>
      </c>
      <c r="D69" s="81">
        <v>6651805.9181309026</v>
      </c>
      <c r="E69" s="81">
        <v>6651805.9181309026</v>
      </c>
      <c r="F69" s="135"/>
      <c r="G69" s="138"/>
      <c r="H69" s="151"/>
      <c r="I69" s="135"/>
      <c r="J69" s="135"/>
      <c r="K69" s="135"/>
      <c r="L69" s="135"/>
      <c r="M69" s="117"/>
      <c r="N69" s="117"/>
      <c r="O69" s="117"/>
      <c r="P69" s="117"/>
      <c r="Q69" s="117"/>
      <c r="R69" s="117"/>
      <c r="S69" s="148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</row>
    <row r="70" spans="1:39" s="78" customFormat="1" ht="15" customHeight="1" x14ac:dyDescent="0.2">
      <c r="A70" s="149" t="s">
        <v>462</v>
      </c>
      <c r="B70" s="149"/>
      <c r="C70" s="149"/>
      <c r="D70" s="149"/>
      <c r="E70" s="88">
        <f>SUM(E65:E69)</f>
        <v>7497152.8281309027</v>
      </c>
      <c r="F70" s="83"/>
      <c r="G70" s="138"/>
      <c r="H70" s="117"/>
      <c r="I70" s="117"/>
      <c r="J70" s="117"/>
      <c r="K70" s="117"/>
      <c r="L70" s="152"/>
      <c r="M70" s="117"/>
      <c r="N70" s="117"/>
      <c r="O70" s="117"/>
      <c r="P70" s="117"/>
      <c r="Q70" s="117"/>
      <c r="R70" s="117"/>
      <c r="S70" s="117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</row>
    <row r="71" spans="1:39" s="78" customFormat="1" ht="15" customHeight="1" thickBot="1" x14ac:dyDescent="0.25">
      <c r="A71" s="149"/>
      <c r="B71" s="149"/>
      <c r="C71" s="149"/>
      <c r="D71" s="149"/>
      <c r="E71" s="88"/>
      <c r="F71" s="83"/>
      <c r="G71" s="138"/>
      <c r="H71" s="117"/>
      <c r="I71" s="117"/>
      <c r="J71" s="117"/>
      <c r="K71" s="117"/>
      <c r="L71" s="152"/>
      <c r="M71" s="117"/>
      <c r="N71" s="117"/>
      <c r="O71" s="117"/>
      <c r="P71" s="117"/>
      <c r="Q71" s="117"/>
      <c r="R71" s="117"/>
      <c r="S71" s="117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</row>
    <row r="72" spans="1:39" s="78" customFormat="1" ht="15" customHeight="1" thickBot="1" x14ac:dyDescent="0.25">
      <c r="A72" s="149" t="s">
        <v>463</v>
      </c>
      <c r="B72" s="149"/>
      <c r="C72" s="149"/>
      <c r="D72" s="149"/>
      <c r="E72" s="89">
        <f>E61+E70</f>
        <v>665396053.34813082</v>
      </c>
      <c r="F72" s="83"/>
      <c r="G72" s="138"/>
      <c r="H72" s="149"/>
      <c r="I72" s="149"/>
      <c r="J72" s="149"/>
      <c r="K72" s="149"/>
      <c r="L72" s="89"/>
      <c r="M72" s="117"/>
      <c r="N72" s="117"/>
      <c r="O72" s="117"/>
      <c r="P72" s="117"/>
      <c r="Q72" s="117"/>
      <c r="R72" s="117"/>
      <c r="S72" s="117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</row>
    <row r="73" spans="1:39" s="78" customFormat="1" ht="15" customHeight="1" thickBot="1" x14ac:dyDescent="0.25">
      <c r="A73" s="153"/>
      <c r="B73" s="153"/>
      <c r="C73" s="153"/>
      <c r="D73" s="153"/>
      <c r="E73" s="90"/>
      <c r="F73" s="91"/>
      <c r="G73" s="154"/>
      <c r="H73" s="155"/>
      <c r="I73" s="155"/>
      <c r="J73" s="155"/>
      <c r="K73" s="155"/>
      <c r="L73" s="156"/>
      <c r="M73" s="155"/>
      <c r="N73" s="155"/>
      <c r="O73" s="155"/>
      <c r="P73" s="155"/>
      <c r="Q73" s="155"/>
      <c r="R73" s="155"/>
      <c r="S73" s="155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</row>
    <row r="74" spans="1:39" s="78" customFormat="1" ht="15" customHeight="1" thickTop="1" x14ac:dyDescent="0.2">
      <c r="A74" s="149"/>
      <c r="B74" s="149"/>
      <c r="C74" s="149"/>
      <c r="D74" s="149"/>
      <c r="E74" s="92"/>
      <c r="F74" s="83"/>
      <c r="G74" s="138"/>
      <c r="H74" s="117"/>
      <c r="I74" s="117"/>
      <c r="J74" s="117"/>
      <c r="K74" s="117"/>
      <c r="L74" s="152"/>
      <c r="M74" s="117"/>
      <c r="N74" s="117"/>
      <c r="O74" s="117"/>
      <c r="P74" s="117"/>
      <c r="Q74" s="117"/>
      <c r="R74" s="117"/>
      <c r="S74" s="117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</row>
    <row r="75" spans="1:39" s="78" customFormat="1" ht="15" customHeight="1" x14ac:dyDescent="0.2">
      <c r="A75" s="134" t="s">
        <v>464</v>
      </c>
      <c r="B75" s="149"/>
      <c r="C75" s="149"/>
      <c r="D75" s="149"/>
      <c r="E75" s="92"/>
      <c r="F75" s="83"/>
      <c r="G75" s="138"/>
      <c r="H75" s="134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</row>
    <row r="76" spans="1:39" s="78" customFormat="1" ht="15" customHeight="1" x14ac:dyDescent="0.2">
      <c r="A76" s="149"/>
      <c r="B76" s="149"/>
      <c r="C76" s="149"/>
      <c r="D76" s="149"/>
      <c r="E76" s="92"/>
      <c r="F76" s="83"/>
      <c r="G76" s="138"/>
      <c r="H76" s="149"/>
      <c r="I76" s="117"/>
      <c r="J76" s="117"/>
      <c r="K76" s="117"/>
      <c r="L76" s="117"/>
      <c r="M76" s="117"/>
      <c r="N76" s="117"/>
      <c r="O76" s="117"/>
      <c r="P76" s="117"/>
      <c r="Q76" s="117"/>
      <c r="R76" s="117"/>
      <c r="S76" s="117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</row>
    <row r="77" spans="1:39" s="78" customFormat="1" ht="15" customHeight="1" x14ac:dyDescent="0.2">
      <c r="A77" s="139" t="str">
        <f>"Accruals since "&amp;MONTH(B5)&amp;"/"&amp;DAY(B5)</f>
        <v>Accruals since 3/21</v>
      </c>
      <c r="B77" s="146" t="s">
        <v>465</v>
      </c>
      <c r="C77" s="139"/>
      <c r="D77" s="139"/>
      <c r="E77" s="139" t="s">
        <v>457</v>
      </c>
      <c r="F77" s="83"/>
      <c r="G77" s="138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</row>
    <row r="78" spans="1:39" s="78" customFormat="1" ht="15" customHeight="1" x14ac:dyDescent="0.25">
      <c r="A78" s="117" t="s">
        <v>466</v>
      </c>
      <c r="B78" s="93">
        <v>5015.3500000000004</v>
      </c>
      <c r="C78" s="149"/>
      <c r="D78" s="149"/>
      <c r="E78" s="83">
        <f>+B78*($B$3-$B$5)</f>
        <v>50153.5</v>
      </c>
      <c r="F78" s="83"/>
      <c r="G78" s="138"/>
      <c r="H78" s="117"/>
      <c r="I78" s="117"/>
      <c r="J78" s="135"/>
      <c r="K78" s="117"/>
      <c r="L78" s="94"/>
      <c r="M78" s="117"/>
      <c r="N78" s="117"/>
      <c r="O78" s="117"/>
      <c r="P78" s="117"/>
      <c r="Q78" s="117"/>
      <c r="R78" s="117"/>
      <c r="S78" s="117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</row>
    <row r="79" spans="1:39" s="78" customFormat="1" ht="15" customHeight="1" x14ac:dyDescent="0.25">
      <c r="A79" s="117" t="s">
        <v>467</v>
      </c>
      <c r="B79" s="93">
        <v>137.37965620756148</v>
      </c>
      <c r="C79" s="149"/>
      <c r="D79" s="149"/>
      <c r="E79" s="83">
        <f t="shared" ref="E79:E85" si="0">+B79*($B$3-$B$5)</f>
        <v>1373.7965620756149</v>
      </c>
      <c r="F79" s="83"/>
      <c r="G79" s="138"/>
      <c r="H79" s="117"/>
      <c r="I79" s="117"/>
      <c r="J79" s="135"/>
      <c r="K79" s="117"/>
      <c r="L79" s="94"/>
      <c r="M79" s="117"/>
      <c r="N79" s="117"/>
      <c r="O79" s="117"/>
      <c r="P79" s="117"/>
      <c r="Q79" s="117"/>
      <c r="R79" s="117"/>
      <c r="S79" s="117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</row>
    <row r="80" spans="1:39" s="78" customFormat="1" ht="15" customHeight="1" x14ac:dyDescent="0.25">
      <c r="A80" s="117" t="s">
        <v>468</v>
      </c>
      <c r="B80" s="93">
        <v>0</v>
      </c>
      <c r="C80" s="149"/>
      <c r="D80" s="149"/>
      <c r="E80" s="95">
        <f>+B80</f>
        <v>0</v>
      </c>
      <c r="F80" s="83"/>
      <c r="G80" s="138"/>
      <c r="H80" s="117"/>
      <c r="I80" s="117"/>
      <c r="J80" s="135"/>
      <c r="K80" s="117"/>
      <c r="L80" s="94"/>
      <c r="M80" s="117"/>
      <c r="N80" s="117"/>
      <c r="O80" s="117"/>
      <c r="P80" s="117"/>
      <c r="Q80" s="117"/>
      <c r="R80" s="117"/>
      <c r="S80" s="117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</row>
    <row r="81" spans="1:39" s="78" customFormat="1" ht="15" customHeight="1" x14ac:dyDescent="0.25">
      <c r="A81" s="117" t="s">
        <v>469</v>
      </c>
      <c r="B81" s="158">
        <v>454.6</v>
      </c>
      <c r="C81" s="149"/>
      <c r="D81" s="149"/>
      <c r="E81" s="83">
        <f t="shared" si="0"/>
        <v>4546</v>
      </c>
      <c r="F81" s="83"/>
      <c r="G81" s="138"/>
      <c r="H81" s="117"/>
      <c r="I81" s="152"/>
      <c r="J81" s="151"/>
      <c r="K81" s="94"/>
      <c r="L81" s="96"/>
      <c r="M81" s="157"/>
      <c r="N81" s="117"/>
      <c r="O81" s="117"/>
      <c r="P81" s="117"/>
      <c r="Q81" s="117"/>
      <c r="R81" s="117"/>
      <c r="S81" s="117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</row>
    <row r="82" spans="1:39" s="78" customFormat="1" ht="15" customHeight="1" x14ac:dyDescent="0.25">
      <c r="A82" s="117" t="s">
        <v>470</v>
      </c>
      <c r="B82" s="158">
        <v>228.37</v>
      </c>
      <c r="C82" s="149"/>
      <c r="D82" s="149"/>
      <c r="E82" s="83">
        <f t="shared" si="0"/>
        <v>2283.6999999999998</v>
      </c>
      <c r="F82" s="83"/>
      <c r="G82" s="138"/>
      <c r="H82" s="117"/>
      <c r="I82" s="152"/>
      <c r="J82" s="151"/>
      <c r="K82" s="94"/>
      <c r="L82" s="94"/>
      <c r="M82" s="97"/>
      <c r="N82" s="117"/>
      <c r="O82" s="117"/>
      <c r="P82" s="117"/>
      <c r="Q82" s="117"/>
      <c r="R82" s="117"/>
      <c r="S82" s="117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</row>
    <row r="83" spans="1:39" s="78" customFormat="1" ht="15" customHeight="1" x14ac:dyDescent="0.25">
      <c r="A83" s="117" t="s">
        <v>471</v>
      </c>
      <c r="B83" s="158">
        <v>127.23</v>
      </c>
      <c r="C83" s="149"/>
      <c r="D83" s="149"/>
      <c r="E83" s="83">
        <f t="shared" si="0"/>
        <v>1272.3</v>
      </c>
      <c r="F83" s="83"/>
      <c r="G83" s="138"/>
      <c r="H83" s="117"/>
      <c r="I83" s="152"/>
      <c r="J83" s="151"/>
      <c r="K83" s="94"/>
      <c r="L83" s="94"/>
      <c r="M83" s="97"/>
      <c r="N83" s="117"/>
      <c r="O83" s="117"/>
      <c r="P83" s="117"/>
      <c r="Q83" s="117"/>
      <c r="R83" s="117"/>
      <c r="S83" s="117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</row>
    <row r="84" spans="1:39" s="78" customFormat="1" ht="15" customHeight="1" x14ac:dyDescent="0.25">
      <c r="A84" s="117" t="s">
        <v>472</v>
      </c>
      <c r="B84" s="158">
        <v>5.37</v>
      </c>
      <c r="C84" s="149"/>
      <c r="D84" s="149"/>
      <c r="E84" s="83">
        <f t="shared" si="0"/>
        <v>53.7</v>
      </c>
      <c r="F84" s="83"/>
      <c r="G84" s="138"/>
      <c r="H84" s="117"/>
      <c r="I84" s="152"/>
      <c r="J84" s="151"/>
      <c r="K84" s="94"/>
      <c r="L84" s="94"/>
      <c r="M84" s="98"/>
      <c r="N84" s="117"/>
      <c r="O84" s="117"/>
      <c r="P84" s="117"/>
      <c r="Q84" s="117"/>
      <c r="R84" s="117"/>
      <c r="S84" s="117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</row>
    <row r="85" spans="1:39" s="78" customFormat="1" ht="15" customHeight="1" x14ac:dyDescent="0.25">
      <c r="A85" s="117" t="s">
        <v>473</v>
      </c>
      <c r="B85" s="158">
        <v>6.03</v>
      </c>
      <c r="C85" s="149"/>
      <c r="D85" s="149"/>
      <c r="E85" s="83">
        <f t="shared" si="0"/>
        <v>60.300000000000004</v>
      </c>
      <c r="F85" s="83"/>
      <c r="G85" s="138"/>
      <c r="H85" s="117"/>
      <c r="I85" s="152"/>
      <c r="J85" s="151"/>
      <c r="K85" s="94"/>
      <c r="L85" s="94"/>
      <c r="M85" s="98"/>
      <c r="N85" s="117"/>
      <c r="O85" s="117"/>
      <c r="P85" s="117"/>
      <c r="Q85" s="117"/>
      <c r="R85" s="117"/>
      <c r="S85" s="117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</row>
    <row r="86" spans="1:39" s="78" customFormat="1" ht="15" customHeight="1" x14ac:dyDescent="0.25">
      <c r="A86" s="160" t="str">
        <f>"TOTAL Liabilities Accrued since "&amp;MONTH(B5)&amp;"/"&amp;DAY(B5)</f>
        <v>TOTAL Liabilities Accrued since 3/21</v>
      </c>
      <c r="B86" s="161"/>
      <c r="C86" s="161"/>
      <c r="D86" s="161"/>
      <c r="E86" s="99">
        <f>SUM(E78:E85)</f>
        <v>59743.296562075615</v>
      </c>
      <c r="F86" s="83"/>
      <c r="G86" s="138"/>
      <c r="H86" s="117"/>
      <c r="I86" s="117"/>
      <c r="J86" s="151"/>
      <c r="K86" s="117"/>
      <c r="L86" s="94"/>
      <c r="M86" s="157"/>
      <c r="N86" s="117"/>
      <c r="O86" s="117"/>
      <c r="P86" s="117"/>
      <c r="Q86" s="117"/>
      <c r="R86" s="135"/>
      <c r="S86" s="117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</row>
    <row r="87" spans="1:39" s="78" customFormat="1" ht="15" customHeight="1" x14ac:dyDescent="0.2">
      <c r="A87" s="117"/>
      <c r="B87" s="117"/>
      <c r="C87" s="117"/>
      <c r="D87" s="117"/>
      <c r="E87" s="83"/>
      <c r="F87" s="83"/>
      <c r="G87" s="138"/>
      <c r="H87" s="117"/>
      <c r="I87" s="117"/>
      <c r="J87" s="117"/>
      <c r="K87" s="117"/>
      <c r="L87" s="157"/>
      <c r="M87" s="117"/>
      <c r="N87" s="117"/>
      <c r="O87" s="117"/>
      <c r="P87" s="117"/>
      <c r="Q87" s="117"/>
      <c r="R87" s="135"/>
      <c r="S87" s="117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</row>
    <row r="88" spans="1:39" s="78" customFormat="1" ht="15" customHeight="1" x14ac:dyDescent="0.2">
      <c r="A88" s="162" t="s">
        <v>474</v>
      </c>
      <c r="B88" s="146"/>
      <c r="C88" s="146"/>
      <c r="D88" s="146"/>
      <c r="E88" s="100" t="s">
        <v>475</v>
      </c>
      <c r="F88" s="83"/>
      <c r="G88" s="138"/>
      <c r="H88" s="117"/>
      <c r="I88" s="152"/>
      <c r="J88" s="117"/>
      <c r="K88" s="117"/>
      <c r="L88" s="117"/>
      <c r="M88" s="117"/>
      <c r="N88" s="117"/>
      <c r="O88" s="117"/>
      <c r="P88" s="117"/>
      <c r="Q88" s="117"/>
      <c r="R88" s="135"/>
      <c r="S88" s="117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</row>
    <row r="89" spans="1:39" s="78" customFormat="1" ht="15" customHeight="1" x14ac:dyDescent="0.2">
      <c r="A89" s="117" t="s">
        <v>466</v>
      </c>
      <c r="B89" s="101">
        <v>0</v>
      </c>
      <c r="C89" s="117"/>
      <c r="D89" s="117"/>
      <c r="E89" s="102">
        <v>62107.44</v>
      </c>
      <c r="F89" s="83"/>
      <c r="G89" s="138"/>
      <c r="H89" s="135"/>
      <c r="I89" s="117"/>
      <c r="J89" s="117"/>
      <c r="K89" s="159"/>
      <c r="L89" s="135"/>
      <c r="M89" s="117"/>
      <c r="N89" s="117"/>
      <c r="O89" s="117"/>
      <c r="P89" s="117"/>
      <c r="Q89" s="117"/>
      <c r="R89" s="135"/>
      <c r="S89" s="117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</row>
    <row r="90" spans="1:39" s="78" customFormat="1" ht="15" customHeight="1" x14ac:dyDescent="0.2">
      <c r="A90" s="117" t="s">
        <v>467</v>
      </c>
      <c r="B90" s="101">
        <v>0</v>
      </c>
      <c r="C90" s="117"/>
      <c r="D90" s="117"/>
      <c r="E90" s="102">
        <v>-23756.639999999999</v>
      </c>
      <c r="F90" s="83"/>
      <c r="G90" s="138"/>
      <c r="H90" s="135"/>
      <c r="I90" s="117"/>
      <c r="J90" s="117"/>
      <c r="K90" s="159"/>
      <c r="L90" s="135"/>
      <c r="M90" s="117"/>
      <c r="N90" s="117"/>
      <c r="O90" s="117"/>
      <c r="P90" s="117"/>
      <c r="Q90" s="117"/>
      <c r="R90" s="135"/>
      <c r="S90" s="117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</row>
    <row r="91" spans="1:39" s="78" customFormat="1" ht="15" customHeight="1" x14ac:dyDescent="0.2">
      <c r="A91" s="117" t="s">
        <v>468</v>
      </c>
      <c r="B91" s="101">
        <v>0</v>
      </c>
      <c r="C91" s="117"/>
      <c r="D91" s="117"/>
      <c r="E91" s="102">
        <v>0</v>
      </c>
      <c r="F91" s="83"/>
      <c r="G91" s="138"/>
      <c r="H91" s="135"/>
      <c r="I91" s="117"/>
      <c r="J91" s="117"/>
      <c r="K91" s="159"/>
      <c r="L91" s="135"/>
      <c r="M91" s="117"/>
      <c r="N91" s="117"/>
      <c r="O91" s="117"/>
      <c r="P91" s="117"/>
      <c r="Q91" s="117"/>
      <c r="R91" s="135"/>
      <c r="S91" s="117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</row>
    <row r="92" spans="1:39" s="78" customFormat="1" ht="15" customHeight="1" x14ac:dyDescent="0.25">
      <c r="A92" s="117" t="s">
        <v>469</v>
      </c>
      <c r="B92" s="163">
        <v>0</v>
      </c>
      <c r="C92" s="117"/>
      <c r="D92" s="117"/>
      <c r="E92" s="102">
        <v>0</v>
      </c>
      <c r="F92" s="83"/>
      <c r="G92" s="138"/>
      <c r="H92" s="130"/>
      <c r="I92" s="152"/>
      <c r="J92" s="117"/>
      <c r="K92" s="159"/>
      <c r="L92" s="135"/>
      <c r="M92" s="117"/>
      <c r="N92" s="117"/>
      <c r="O92" s="117"/>
      <c r="P92" s="117"/>
      <c r="Q92" s="117"/>
      <c r="R92" s="135"/>
      <c r="S92" s="117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</row>
    <row r="93" spans="1:39" s="78" customFormat="1" ht="15" customHeight="1" x14ac:dyDescent="0.25">
      <c r="A93" s="117" t="s">
        <v>470</v>
      </c>
      <c r="B93" s="163">
        <v>0</v>
      </c>
      <c r="C93" s="117"/>
      <c r="D93" s="117"/>
      <c r="E93" s="102">
        <v>0</v>
      </c>
      <c r="F93" s="83"/>
      <c r="G93" s="138"/>
      <c r="H93" s="135"/>
      <c r="I93" s="152"/>
      <c r="J93" s="117"/>
      <c r="K93" s="159"/>
      <c r="L93" s="135"/>
      <c r="M93" s="117"/>
      <c r="N93" s="117"/>
      <c r="O93" s="117"/>
      <c r="P93" s="117"/>
      <c r="Q93" s="117"/>
      <c r="R93" s="135"/>
      <c r="S93" s="117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</row>
    <row r="94" spans="1:39" s="78" customFormat="1" ht="15" customHeight="1" x14ac:dyDescent="0.25">
      <c r="A94" s="117" t="s">
        <v>471</v>
      </c>
      <c r="B94" s="163">
        <v>0</v>
      </c>
      <c r="C94" s="117"/>
      <c r="D94" s="117"/>
      <c r="E94" s="102">
        <v>0</v>
      </c>
      <c r="F94" s="83"/>
      <c r="G94" s="138"/>
      <c r="H94" s="117"/>
      <c r="I94" s="152"/>
      <c r="J94" s="117"/>
      <c r="K94" s="159"/>
      <c r="L94" s="135"/>
      <c r="M94" s="117"/>
      <c r="N94" s="117"/>
      <c r="O94" s="117"/>
      <c r="P94" s="117"/>
      <c r="Q94" s="117"/>
      <c r="R94" s="135"/>
      <c r="S94" s="117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</row>
    <row r="95" spans="1:39" s="78" customFormat="1" ht="15" customHeight="1" x14ac:dyDescent="0.25">
      <c r="A95" s="117" t="s">
        <v>472</v>
      </c>
      <c r="B95" s="163">
        <v>0</v>
      </c>
      <c r="C95" s="117"/>
      <c r="D95" s="117"/>
      <c r="E95" s="102">
        <v>0</v>
      </c>
      <c r="F95" s="83"/>
      <c r="G95" s="138"/>
      <c r="H95" s="135"/>
      <c r="I95" s="152"/>
      <c r="J95" s="117"/>
      <c r="K95" s="159"/>
      <c r="L95" s="117"/>
      <c r="M95" s="117"/>
      <c r="N95" s="117"/>
      <c r="O95" s="117"/>
      <c r="P95" s="117"/>
      <c r="Q95" s="117"/>
      <c r="R95" s="135"/>
      <c r="S95" s="117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</row>
    <row r="96" spans="1:39" s="78" customFormat="1" ht="15" customHeight="1" x14ac:dyDescent="0.25">
      <c r="A96" s="117" t="s">
        <v>473</v>
      </c>
      <c r="B96" s="163">
        <v>0</v>
      </c>
      <c r="C96" s="117"/>
      <c r="D96" s="117"/>
      <c r="E96" s="102">
        <v>0</v>
      </c>
      <c r="F96" s="83"/>
      <c r="G96" s="138"/>
      <c r="H96" s="135"/>
      <c r="I96" s="152"/>
      <c r="J96" s="117"/>
      <c r="K96" s="159"/>
      <c r="L96" s="117"/>
      <c r="M96" s="117"/>
      <c r="N96" s="117"/>
      <c r="O96" s="117"/>
      <c r="P96" s="117"/>
      <c r="Q96" s="117"/>
      <c r="R96" s="135"/>
      <c r="S96" s="117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</row>
    <row r="97" spans="1:39" s="78" customFormat="1" ht="15" customHeight="1" x14ac:dyDescent="0.2">
      <c r="A97" s="160" t="str">
        <f>"TOTAL Liabilities Accrued as of "&amp;MONTH(B5)&amp;"/"&amp;DAY(B5)</f>
        <v>TOTAL Liabilities Accrued as of 3/21</v>
      </c>
      <c r="B97" s="161"/>
      <c r="C97" s="161"/>
      <c r="D97" s="161"/>
      <c r="E97" s="99">
        <f>SUM(E89:E96)</f>
        <v>38350.800000000003</v>
      </c>
      <c r="F97" s="88"/>
      <c r="G97" s="138"/>
      <c r="H97" s="135"/>
      <c r="I97" s="135"/>
      <c r="J97" s="151"/>
      <c r="K97" s="117"/>
      <c r="L97" s="117"/>
      <c r="M97" s="117"/>
      <c r="N97" s="117"/>
      <c r="O97" s="117"/>
      <c r="P97" s="117"/>
      <c r="Q97" s="117"/>
      <c r="R97" s="117"/>
      <c r="S97" s="117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</row>
    <row r="98" spans="1:39" s="78" customFormat="1" ht="15" customHeight="1" x14ac:dyDescent="0.2">
      <c r="A98" s="149"/>
      <c r="B98" s="117"/>
      <c r="C98" s="117"/>
      <c r="D98" s="117"/>
      <c r="E98" s="88"/>
      <c r="F98" s="88"/>
      <c r="G98" s="138"/>
      <c r="H98" s="135"/>
      <c r="I98" s="135"/>
      <c r="J98" s="151"/>
      <c r="K98" s="117"/>
      <c r="L98" s="117"/>
      <c r="M98" s="117"/>
      <c r="N98" s="117"/>
      <c r="O98" s="117"/>
      <c r="P98" s="117"/>
      <c r="Q98" s="117"/>
      <c r="R98" s="117"/>
      <c r="S98" s="117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</row>
    <row r="99" spans="1:39" s="78" customFormat="1" ht="15" customHeight="1" x14ac:dyDescent="0.2">
      <c r="A99" s="117" t="s">
        <v>413</v>
      </c>
      <c r="B99" s="117"/>
      <c r="C99" s="117"/>
      <c r="D99" s="117"/>
      <c r="E99" s="103">
        <v>6651805.9791000001</v>
      </c>
      <c r="F99" s="83"/>
      <c r="G99" s="138"/>
      <c r="H99" s="135"/>
      <c r="I99" s="135"/>
      <c r="J99" s="135"/>
      <c r="K99" s="117"/>
      <c r="L99" s="117"/>
      <c r="M99" s="117"/>
      <c r="N99" s="117"/>
      <c r="O99" s="117"/>
      <c r="P99" s="117"/>
      <c r="Q99" s="117"/>
      <c r="R99" s="117"/>
      <c r="S99" s="117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</row>
    <row r="100" spans="1:39" s="78" customFormat="1" ht="15" customHeight="1" x14ac:dyDescent="0.2">
      <c r="A100" s="117" t="s">
        <v>476</v>
      </c>
      <c r="B100" s="117"/>
      <c r="C100" s="117"/>
      <c r="D100" s="117"/>
      <c r="E100" s="104">
        <v>-0.06</v>
      </c>
      <c r="F100" s="83"/>
      <c r="G100" s="138"/>
      <c r="H100" s="135"/>
      <c r="I100" s="135"/>
      <c r="J100" s="135"/>
      <c r="K100" s="117"/>
      <c r="L100" s="117"/>
      <c r="M100" s="117"/>
      <c r="N100" s="117"/>
      <c r="O100" s="117"/>
      <c r="P100" s="117"/>
      <c r="Q100" s="117"/>
      <c r="R100" s="117"/>
      <c r="S100" s="117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</row>
    <row r="101" spans="1:39" s="78" customFormat="1" ht="15" customHeight="1" x14ac:dyDescent="0.2">
      <c r="A101" s="135"/>
      <c r="B101" s="117"/>
      <c r="C101" s="117"/>
      <c r="D101" s="117"/>
      <c r="E101" s="83"/>
      <c r="F101" s="83"/>
      <c r="G101" s="138"/>
      <c r="H101" s="135"/>
      <c r="I101" s="135"/>
      <c r="J101" s="135"/>
      <c r="K101" s="117"/>
      <c r="L101" s="117"/>
      <c r="M101" s="117"/>
      <c r="N101" s="117"/>
      <c r="O101" s="117"/>
      <c r="P101" s="117"/>
      <c r="Q101" s="117"/>
      <c r="R101" s="117"/>
      <c r="S101" s="117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</row>
    <row r="102" spans="1:39" s="78" customFormat="1" ht="15" customHeight="1" x14ac:dyDescent="0.2">
      <c r="A102" s="149" t="s">
        <v>477</v>
      </c>
      <c r="B102" s="117"/>
      <c r="C102" s="117"/>
      <c r="D102" s="117"/>
      <c r="E102" s="105">
        <f>E86+E97+E99+E100</f>
        <v>6749900.015662076</v>
      </c>
      <c r="F102" s="83"/>
      <c r="G102" s="138"/>
      <c r="H102" s="149"/>
      <c r="I102" s="117"/>
      <c r="J102" s="117"/>
      <c r="K102" s="117"/>
      <c r="L102" s="88"/>
      <c r="M102" s="117"/>
      <c r="N102" s="117"/>
      <c r="O102" s="117"/>
      <c r="P102" s="117"/>
      <c r="Q102" s="117"/>
      <c r="R102" s="117"/>
      <c r="S102" s="117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</row>
    <row r="103" spans="1:39" s="78" customFormat="1" ht="15" customHeight="1" thickBot="1" x14ac:dyDescent="0.25">
      <c r="A103" s="149"/>
      <c r="B103" s="117"/>
      <c r="C103" s="117"/>
      <c r="D103" s="117"/>
      <c r="E103" s="83"/>
      <c r="F103" s="83"/>
      <c r="G103" s="138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</row>
    <row r="104" spans="1:39" s="78" customFormat="1" ht="15" customHeight="1" thickBot="1" x14ac:dyDescent="0.25">
      <c r="A104" s="149" t="s">
        <v>478</v>
      </c>
      <c r="B104" s="117"/>
      <c r="C104" s="117"/>
      <c r="D104" s="117"/>
      <c r="E104" s="89">
        <f>E72-E102</f>
        <v>658646153.33246875</v>
      </c>
      <c r="F104" s="92"/>
      <c r="G104" s="138"/>
      <c r="H104" s="149"/>
      <c r="I104" s="117"/>
      <c r="J104" s="117"/>
      <c r="K104" s="117"/>
      <c r="L104" s="89"/>
      <c r="M104" s="117"/>
      <c r="N104" s="117"/>
      <c r="O104" s="117"/>
      <c r="P104" s="117"/>
      <c r="Q104" s="117"/>
      <c r="R104" s="117"/>
      <c r="S104" s="117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</row>
    <row r="105" spans="1:39" s="78" customFormat="1" ht="15" customHeight="1" x14ac:dyDescent="0.2">
      <c r="A105" s="149"/>
      <c r="B105" s="117"/>
      <c r="C105" s="117"/>
      <c r="D105" s="117"/>
      <c r="E105" s="83"/>
      <c r="F105" s="83"/>
      <c r="G105" s="138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</row>
    <row r="106" spans="1:39" s="78" customFormat="1" ht="15" customHeight="1" x14ac:dyDescent="0.2">
      <c r="A106" s="117"/>
      <c r="B106" s="117"/>
      <c r="C106" s="117"/>
      <c r="D106" s="148"/>
      <c r="E106" s="83"/>
      <c r="F106" s="83"/>
      <c r="G106" s="138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</row>
    <row r="107" spans="1:39" s="78" customFormat="1" ht="15" customHeight="1" x14ac:dyDescent="0.2">
      <c r="A107" s="117"/>
      <c r="B107" s="117"/>
      <c r="C107" s="117"/>
      <c r="D107" s="117"/>
      <c r="E107" s="83"/>
      <c r="F107" s="83"/>
      <c r="G107" s="138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</row>
    <row r="108" spans="1:39" s="78" customFormat="1" ht="15" customHeight="1" x14ac:dyDescent="0.2">
      <c r="A108" s="117"/>
      <c r="B108" s="117"/>
      <c r="C108" s="117"/>
      <c r="D108" s="117"/>
      <c r="E108" s="106"/>
      <c r="F108" s="83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</row>
    <row r="109" spans="1:39" s="78" customFormat="1" ht="15" customHeight="1" x14ac:dyDescent="0.2">
      <c r="A109" s="117"/>
      <c r="B109" s="117"/>
      <c r="C109" s="117"/>
      <c r="D109" s="117"/>
      <c r="E109" s="83"/>
      <c r="F109" s="83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</row>
    <row r="110" spans="1:39" s="78" customFormat="1" ht="15" customHeight="1" x14ac:dyDescent="0.2">
      <c r="A110" s="117"/>
      <c r="B110" s="117"/>
      <c r="C110" s="117"/>
      <c r="D110" s="117"/>
      <c r="E110" s="83"/>
      <c r="F110" s="83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</row>
    <row r="111" spans="1:39" s="78" customFormat="1" ht="15" customHeight="1" x14ac:dyDescent="0.2">
      <c r="A111" s="117"/>
      <c r="B111" s="117"/>
      <c r="C111" s="117"/>
      <c r="D111" s="135"/>
      <c r="E111" s="151"/>
      <c r="F111" s="83"/>
      <c r="G111" s="117"/>
      <c r="H111" s="88"/>
      <c r="I111" s="117"/>
      <c r="J111" s="117"/>
      <c r="K111" s="117"/>
      <c r="L111" s="152"/>
      <c r="M111" s="107"/>
      <c r="N111" s="117"/>
      <c r="O111" s="117"/>
      <c r="P111" s="117"/>
      <c r="Q111" s="117"/>
      <c r="R111" s="117"/>
      <c r="S111" s="117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</row>
    <row r="112" spans="1:39" s="78" customFormat="1" ht="15" customHeight="1" x14ac:dyDescent="0.2">
      <c r="A112" s="117"/>
      <c r="B112" s="148"/>
      <c r="C112" s="117"/>
      <c r="D112" s="117"/>
      <c r="E112" s="83"/>
      <c r="F112" s="83"/>
      <c r="G112" s="117"/>
      <c r="H112" s="88"/>
      <c r="I112" s="117"/>
      <c r="J112" s="117"/>
      <c r="K112" s="117"/>
      <c r="L112" s="152"/>
      <c r="M112" s="117"/>
      <c r="N112" s="117"/>
      <c r="O112" s="117"/>
      <c r="P112" s="117"/>
      <c r="Q112" s="117"/>
      <c r="R112" s="117"/>
      <c r="S112" s="117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</row>
    <row r="113" spans="1:39" s="78" customFormat="1" ht="15" customHeight="1" x14ac:dyDescent="0.2">
      <c r="A113" s="117"/>
      <c r="B113" s="148"/>
      <c r="C113" s="117"/>
      <c r="D113" s="117"/>
      <c r="E113" s="83"/>
      <c r="F113" s="83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</row>
    <row r="114" spans="1:39" s="78" customFormat="1" ht="15" customHeight="1" x14ac:dyDescent="0.2">
      <c r="A114" s="117"/>
      <c r="B114" s="148"/>
      <c r="C114" s="117"/>
      <c r="D114" s="117"/>
      <c r="E114" s="83"/>
      <c r="F114" s="83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</row>
    <row r="115" spans="1:39" s="78" customFormat="1" ht="15" customHeight="1" x14ac:dyDescent="0.2">
      <c r="A115" s="117"/>
      <c r="B115" s="148"/>
      <c r="C115" s="117"/>
      <c r="D115" s="117"/>
      <c r="E115" s="83"/>
      <c r="F115" s="83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</row>
    <row r="116" spans="1:39" s="78" customFormat="1" ht="15" customHeight="1" x14ac:dyDescent="0.2">
      <c r="A116" s="164"/>
      <c r="B116" s="148"/>
      <c r="C116" s="117"/>
      <c r="D116" s="117"/>
      <c r="E116" s="83"/>
      <c r="F116" s="83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</row>
    <row r="117" spans="1:39" s="78" customFormat="1" ht="15" customHeight="1" x14ac:dyDescent="0.2">
      <c r="A117" s="117"/>
      <c r="B117" s="148"/>
      <c r="C117" s="117"/>
      <c r="D117" s="117"/>
      <c r="E117" s="83"/>
      <c r="F117" s="83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</row>
    <row r="118" spans="1:39" s="78" customFormat="1" ht="15" customHeight="1" x14ac:dyDescent="0.2">
      <c r="A118" s="117"/>
      <c r="B118" s="148"/>
      <c r="C118" s="117"/>
      <c r="D118" s="117"/>
      <c r="E118" s="83"/>
      <c r="F118" s="83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  <c r="AD118" s="132"/>
      <c r="AE118" s="132"/>
      <c r="AF118" s="132"/>
      <c r="AG118" s="132"/>
      <c r="AH118" s="132"/>
      <c r="AI118" s="132"/>
      <c r="AJ118" s="132"/>
      <c r="AK118" s="132"/>
      <c r="AL118" s="132"/>
      <c r="AM118" s="132"/>
    </row>
    <row r="119" spans="1:39" s="78" customFormat="1" ht="15" customHeight="1" x14ac:dyDescent="0.2">
      <c r="A119" s="117"/>
      <c r="B119" s="148"/>
      <c r="C119" s="117"/>
      <c r="D119" s="117"/>
      <c r="E119" s="83"/>
      <c r="F119" s="83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  <c r="AD119" s="132"/>
      <c r="AE119" s="132"/>
      <c r="AF119" s="132"/>
      <c r="AG119" s="132"/>
      <c r="AH119" s="132"/>
      <c r="AI119" s="132"/>
      <c r="AJ119" s="132"/>
      <c r="AK119" s="132"/>
      <c r="AL119" s="132"/>
      <c r="AM119" s="132"/>
    </row>
    <row r="120" spans="1:39" s="78" customFormat="1" ht="15" customHeight="1" x14ac:dyDescent="0.2">
      <c r="A120" s="117"/>
      <c r="B120" s="148"/>
      <c r="C120" s="117"/>
      <c r="D120" s="117"/>
      <c r="E120" s="83"/>
      <c r="F120" s="83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/>
      <c r="AJ120" s="132"/>
      <c r="AK120" s="132"/>
      <c r="AL120" s="132"/>
      <c r="AM120" s="132"/>
    </row>
    <row r="121" spans="1:39" s="78" customFormat="1" ht="15" customHeight="1" x14ac:dyDescent="0.2">
      <c r="A121" s="117"/>
      <c r="B121" s="148"/>
      <c r="C121" s="117"/>
      <c r="D121" s="117"/>
      <c r="E121" s="83"/>
      <c r="F121" s="83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/>
      <c r="AK121" s="132"/>
      <c r="AL121" s="132"/>
      <c r="AM121" s="132"/>
    </row>
    <row r="122" spans="1:39" s="78" customFormat="1" ht="15" customHeight="1" x14ac:dyDescent="0.2">
      <c r="A122" s="117"/>
      <c r="B122" s="148"/>
      <c r="C122" s="117"/>
      <c r="D122" s="117"/>
      <c r="E122" s="83"/>
      <c r="F122" s="83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/>
      <c r="AK122" s="132"/>
      <c r="AL122" s="132"/>
      <c r="AM122" s="132"/>
    </row>
    <row r="123" spans="1:39" s="78" customFormat="1" ht="15" customHeight="1" x14ac:dyDescent="0.2">
      <c r="A123" s="117"/>
      <c r="B123" s="148"/>
      <c r="C123" s="117"/>
      <c r="D123" s="117"/>
      <c r="E123" s="83"/>
      <c r="F123" s="83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/>
      <c r="AK123" s="132"/>
      <c r="AL123" s="132"/>
      <c r="AM123" s="132"/>
    </row>
    <row r="124" spans="1:39" s="78" customFormat="1" ht="15" customHeight="1" x14ac:dyDescent="0.2">
      <c r="A124" s="117"/>
      <c r="B124" s="148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  <c r="AD124" s="132"/>
      <c r="AE124" s="132"/>
      <c r="AF124" s="132"/>
      <c r="AG124" s="132"/>
      <c r="AH124" s="132"/>
      <c r="AI124" s="132"/>
      <c r="AJ124" s="132"/>
      <c r="AK124" s="132"/>
      <c r="AL124" s="132"/>
      <c r="AM124" s="132"/>
    </row>
    <row r="125" spans="1:39" s="78" customFormat="1" ht="15" customHeight="1" x14ac:dyDescent="0.2">
      <c r="A125" s="117"/>
      <c r="B125" s="148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</row>
    <row r="126" spans="1:39" s="78" customFormat="1" ht="15" customHeight="1" x14ac:dyDescent="0.2">
      <c r="A126" s="117"/>
      <c r="B126" s="148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</row>
    <row r="127" spans="1:39" s="78" customFormat="1" ht="15" customHeight="1" x14ac:dyDescent="0.2">
      <c r="A127" s="117"/>
      <c r="B127" s="148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</row>
    <row r="128" spans="1:39" s="78" customFormat="1" ht="15" customHeight="1" x14ac:dyDescent="0.2">
      <c r="A128" s="117"/>
      <c r="B128" s="14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</row>
    <row r="129" spans="1:39" s="78" customFormat="1" ht="15" customHeight="1" x14ac:dyDescent="0.2">
      <c r="A129" s="117"/>
      <c r="B129" s="148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</row>
    <row r="130" spans="1:39" s="78" customFormat="1" ht="15" customHeight="1" x14ac:dyDescent="0.2">
      <c r="A130" s="117"/>
      <c r="B130" s="148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/>
      <c r="AI130" s="132"/>
      <c r="AJ130" s="132"/>
      <c r="AK130" s="132"/>
      <c r="AL130" s="132"/>
      <c r="AM130" s="132"/>
    </row>
    <row r="131" spans="1:39" s="78" customFormat="1" ht="15" customHeight="1" x14ac:dyDescent="0.2">
      <c r="A131" s="117"/>
      <c r="B131" s="148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  <c r="AD131" s="132"/>
      <c r="AE131" s="132"/>
      <c r="AF131" s="132"/>
      <c r="AG131" s="132"/>
      <c r="AH131" s="132"/>
      <c r="AI131" s="132"/>
      <c r="AJ131" s="132"/>
      <c r="AK131" s="132"/>
      <c r="AL131" s="132"/>
      <c r="AM131" s="132"/>
    </row>
    <row r="132" spans="1:39" s="78" customFormat="1" ht="15" customHeight="1" x14ac:dyDescent="0.2">
      <c r="A132" s="117"/>
      <c r="B132" s="148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  <c r="AD132" s="132"/>
      <c r="AE132" s="132"/>
      <c r="AF132" s="132"/>
      <c r="AG132" s="132"/>
      <c r="AH132" s="132"/>
      <c r="AI132" s="132"/>
      <c r="AJ132" s="132"/>
      <c r="AK132" s="132"/>
      <c r="AL132" s="132"/>
      <c r="AM132" s="132"/>
    </row>
    <row r="133" spans="1:39" s="78" customFormat="1" ht="15" customHeight="1" x14ac:dyDescent="0.2">
      <c r="A133" s="117"/>
      <c r="B133" s="148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  <c r="AD133" s="132"/>
      <c r="AE133" s="132"/>
      <c r="AF133" s="132"/>
      <c r="AG133" s="132"/>
      <c r="AH133" s="132"/>
      <c r="AI133" s="132"/>
      <c r="AJ133" s="132"/>
      <c r="AK133" s="132"/>
      <c r="AL133" s="132"/>
      <c r="AM133" s="132"/>
    </row>
    <row r="134" spans="1:39" s="78" customFormat="1" ht="15" customHeight="1" x14ac:dyDescent="0.2">
      <c r="A134" s="117"/>
      <c r="B134" s="148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/>
      <c r="AK134" s="132"/>
      <c r="AL134" s="132"/>
      <c r="AM134" s="132"/>
    </row>
    <row r="135" spans="1:39" s="78" customFormat="1" ht="15" customHeight="1" x14ac:dyDescent="0.2">
      <c r="A135" s="117"/>
      <c r="B135" s="148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</row>
    <row r="136" spans="1:39" s="78" customFormat="1" ht="15" customHeight="1" x14ac:dyDescent="0.2">
      <c r="A136" s="117"/>
      <c r="B136" s="148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</row>
    <row r="137" spans="1:39" s="78" customFormat="1" ht="15" customHeight="1" x14ac:dyDescent="0.2">
      <c r="A137" s="117"/>
      <c r="B137" s="148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/>
      <c r="AK137" s="132"/>
      <c r="AL137" s="132"/>
      <c r="AM137" s="132"/>
    </row>
    <row r="138" spans="1:39" s="78" customFormat="1" ht="15" customHeight="1" x14ac:dyDescent="0.2">
      <c r="A138" s="117"/>
      <c r="B138" s="14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/>
      <c r="AG138" s="132"/>
      <c r="AH138" s="132"/>
      <c r="AI138" s="132"/>
      <c r="AJ138" s="132"/>
      <c r="AK138" s="132"/>
      <c r="AL138" s="132"/>
      <c r="AM138" s="132"/>
    </row>
    <row r="139" spans="1:39" s="78" customFormat="1" ht="15" customHeight="1" x14ac:dyDescent="0.2">
      <c r="A139" s="117"/>
      <c r="B139" s="148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/>
      <c r="AJ139" s="132"/>
      <c r="AK139" s="132"/>
      <c r="AL139" s="132"/>
      <c r="AM139" s="132"/>
    </row>
    <row r="140" spans="1:39" s="78" customFormat="1" ht="15" customHeight="1" x14ac:dyDescent="0.2">
      <c r="A140" s="117"/>
      <c r="B140" s="148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/>
      <c r="AK140" s="132"/>
      <c r="AL140" s="132"/>
      <c r="AM140" s="132"/>
    </row>
    <row r="141" spans="1:39" s="78" customFormat="1" ht="15" customHeight="1" x14ac:dyDescent="0.2">
      <c r="A141" s="117"/>
      <c r="B141" s="148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</row>
    <row r="142" spans="1:39" s="78" customFormat="1" ht="15" customHeight="1" x14ac:dyDescent="0.2">
      <c r="A142" s="117"/>
      <c r="B142" s="148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</row>
    <row r="143" spans="1:39" s="78" customFormat="1" ht="15" customHeight="1" x14ac:dyDescent="0.2">
      <c r="A143" s="117"/>
      <c r="B143" s="148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/>
      <c r="AK143" s="132"/>
      <c r="AL143" s="132"/>
      <c r="AM143" s="132"/>
    </row>
    <row r="144" spans="1:39" s="78" customFormat="1" ht="15" customHeight="1" x14ac:dyDescent="0.2">
      <c r="A144" s="117"/>
      <c r="B144" s="148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/>
    </row>
    <row r="145" spans="1:39" s="78" customFormat="1" ht="15" customHeight="1" x14ac:dyDescent="0.2">
      <c r="A145" s="117"/>
      <c r="B145" s="148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  <c r="AD145" s="132"/>
      <c r="AE145" s="132"/>
      <c r="AF145" s="132"/>
      <c r="AG145" s="132"/>
      <c r="AH145" s="132"/>
      <c r="AI145" s="132"/>
      <c r="AJ145" s="132"/>
      <c r="AK145" s="132"/>
      <c r="AL145" s="132"/>
      <c r="AM145" s="132"/>
    </row>
    <row r="146" spans="1:39" s="78" customFormat="1" ht="15" customHeight="1" x14ac:dyDescent="0.2">
      <c r="A146" s="117"/>
      <c r="B146" s="148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</row>
    <row r="147" spans="1:39" s="78" customFormat="1" ht="15" customHeight="1" x14ac:dyDescent="0.2">
      <c r="A147" s="117"/>
      <c r="B147" s="148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/>
      <c r="AK147" s="132"/>
      <c r="AL147" s="132"/>
      <c r="AM147" s="132"/>
    </row>
    <row r="148" spans="1:39" s="78" customFormat="1" ht="15" customHeight="1" x14ac:dyDescent="0.2">
      <c r="A148" s="117"/>
      <c r="B148" s="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  <c r="AD148" s="132"/>
      <c r="AE148" s="132"/>
      <c r="AF148" s="132"/>
      <c r="AG148" s="132"/>
      <c r="AH148" s="132"/>
      <c r="AI148" s="132"/>
      <c r="AJ148" s="132"/>
      <c r="AK148" s="132"/>
      <c r="AL148" s="132"/>
      <c r="AM148" s="132"/>
    </row>
    <row r="149" spans="1:39" s="78" customFormat="1" ht="15" customHeight="1" x14ac:dyDescent="0.2">
      <c r="A149" s="117"/>
      <c r="B149" s="148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</row>
    <row r="150" spans="1:39" s="78" customFormat="1" ht="15" customHeight="1" x14ac:dyDescent="0.2">
      <c r="A150" s="117"/>
      <c r="B150" s="148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</row>
    <row r="151" spans="1:39" s="78" customFormat="1" ht="15" customHeight="1" x14ac:dyDescent="0.2">
      <c r="A151" s="117"/>
      <c r="B151" s="117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</row>
    <row r="152" spans="1:39" s="78" customFormat="1" ht="15" customHeight="1" x14ac:dyDescent="0.2">
      <c r="A152" s="117"/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</row>
    <row r="153" spans="1:39" s="78" customFormat="1" ht="15" customHeight="1" x14ac:dyDescent="0.2">
      <c r="A153" s="117"/>
      <c r="B153" s="117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32"/>
      <c r="AG153" s="132"/>
      <c r="AH153" s="132"/>
      <c r="AI153" s="132"/>
      <c r="AJ153" s="132"/>
      <c r="AK153" s="132"/>
      <c r="AL153" s="132"/>
      <c r="AM153" s="132"/>
    </row>
    <row r="154" spans="1:39" s="78" customFormat="1" ht="15" customHeight="1" x14ac:dyDescent="0.2">
      <c r="A154" s="117"/>
      <c r="B154" s="117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S154" s="117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</row>
    <row r="155" spans="1:39" s="78" customFormat="1" ht="15" customHeight="1" x14ac:dyDescent="0.2">
      <c r="A155" s="117"/>
      <c r="B155" s="117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</row>
    <row r="156" spans="1:39" s="78" customFormat="1" ht="15" customHeight="1" x14ac:dyDescent="0.2">
      <c r="A156" s="117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35"/>
      <c r="N156" s="117"/>
      <c r="O156" s="117"/>
      <c r="P156" s="117"/>
      <c r="Q156" s="117"/>
      <c r="R156" s="117"/>
      <c r="S156" s="117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32"/>
      <c r="AG156" s="132"/>
      <c r="AH156" s="132"/>
      <c r="AI156" s="132"/>
      <c r="AJ156" s="132"/>
      <c r="AK156" s="132"/>
      <c r="AL156" s="132"/>
      <c r="AM156" s="132"/>
    </row>
    <row r="157" spans="1:39" s="78" customFormat="1" ht="15" customHeight="1" x14ac:dyDescent="0.15">
      <c r="A157" s="135"/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32"/>
      <c r="AG157" s="132"/>
      <c r="AH157" s="132"/>
      <c r="AI157" s="132"/>
      <c r="AJ157" s="132"/>
      <c r="AK157" s="132"/>
      <c r="AL157" s="132"/>
      <c r="AM157" s="132"/>
    </row>
    <row r="158" spans="1:39" s="78" customFormat="1" ht="15" customHeight="1" x14ac:dyDescent="0.15">
      <c r="A158" s="135"/>
      <c r="B158" s="135"/>
      <c r="C158" s="135"/>
      <c r="D158" s="135"/>
      <c r="E158" s="135"/>
      <c r="F158" s="135"/>
      <c r="G158" s="135"/>
      <c r="H158" s="135"/>
      <c r="I158" s="135"/>
      <c r="J158" s="135"/>
      <c r="K158" s="135"/>
      <c r="L158" s="135"/>
      <c r="M158" s="135"/>
      <c r="N158" s="135"/>
      <c r="O158" s="135"/>
      <c r="P158" s="135"/>
      <c r="Q158" s="135"/>
      <c r="R158" s="135"/>
      <c r="S158" s="135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</row>
    <row r="159" spans="1:39" s="78" customFormat="1" ht="15" customHeight="1" x14ac:dyDescent="0.15">
      <c r="A159" s="135"/>
      <c r="B159" s="135"/>
      <c r="C159" s="135"/>
      <c r="D159" s="135"/>
      <c r="E159" s="135"/>
      <c r="F159" s="135"/>
      <c r="G159" s="135"/>
      <c r="H159" s="135"/>
      <c r="I159" s="135"/>
      <c r="J159" s="135"/>
      <c r="K159" s="135"/>
      <c r="L159" s="135"/>
      <c r="M159" s="135"/>
      <c r="N159" s="135"/>
      <c r="O159" s="135"/>
      <c r="P159" s="135"/>
      <c r="Q159" s="135"/>
      <c r="R159" s="135"/>
      <c r="S159" s="135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32"/>
      <c r="AG159" s="132"/>
      <c r="AH159" s="132"/>
      <c r="AI159" s="132"/>
      <c r="AJ159" s="132"/>
      <c r="AK159" s="132"/>
      <c r="AL159" s="132"/>
      <c r="AM159" s="132"/>
    </row>
    <row r="160" spans="1:39" s="78" customFormat="1" ht="15" customHeight="1" x14ac:dyDescent="0.15">
      <c r="A160" s="135"/>
      <c r="B160" s="135"/>
      <c r="C160" s="135"/>
      <c r="D160" s="135"/>
      <c r="E160" s="135"/>
      <c r="F160" s="135"/>
      <c r="G160" s="135"/>
      <c r="H160" s="135"/>
      <c r="I160" s="135"/>
      <c r="J160" s="135"/>
      <c r="K160" s="135"/>
      <c r="L160" s="135"/>
      <c r="M160" s="135"/>
      <c r="N160" s="135"/>
      <c r="O160" s="135"/>
      <c r="P160" s="135"/>
      <c r="Q160" s="135"/>
      <c r="R160" s="135"/>
      <c r="S160" s="135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2"/>
      <c r="AK160" s="132"/>
      <c r="AL160" s="132"/>
      <c r="AM160" s="132"/>
    </row>
    <row r="161" spans="1:39" s="78" customFormat="1" ht="15" customHeight="1" x14ac:dyDescent="0.15">
      <c r="A161" s="135"/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32"/>
      <c r="AG161" s="132"/>
      <c r="AH161" s="132"/>
      <c r="AI161" s="132"/>
      <c r="AJ161" s="132"/>
      <c r="AK161" s="132"/>
      <c r="AL161" s="132"/>
      <c r="AM161" s="132"/>
    </row>
    <row r="162" spans="1:39" s="78" customFormat="1" ht="15" customHeight="1" x14ac:dyDescent="0.15">
      <c r="A162" s="135"/>
      <c r="B162" s="135"/>
      <c r="C162" s="135"/>
      <c r="D162" s="135"/>
      <c r="E162" s="135"/>
      <c r="F162" s="135"/>
      <c r="G162" s="135"/>
      <c r="H162" s="135"/>
      <c r="I162" s="135"/>
      <c r="J162" s="135"/>
      <c r="K162" s="135"/>
      <c r="L162" s="135"/>
      <c r="M162" s="135"/>
      <c r="N162" s="135"/>
      <c r="O162" s="135"/>
      <c r="P162" s="135"/>
      <c r="Q162" s="135"/>
      <c r="R162" s="135"/>
      <c r="S162" s="135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2"/>
      <c r="AJ162" s="132"/>
      <c r="AK162" s="132"/>
      <c r="AL162" s="132"/>
      <c r="AM162" s="132"/>
    </row>
    <row r="163" spans="1:39" s="78" customFormat="1" ht="15" customHeight="1" x14ac:dyDescent="0.15">
      <c r="A163" s="135"/>
      <c r="B163" s="135"/>
      <c r="C163" s="135"/>
      <c r="D163" s="135"/>
      <c r="E163" s="135"/>
      <c r="F163" s="135"/>
      <c r="G163" s="135"/>
      <c r="H163" s="135"/>
      <c r="I163" s="135"/>
      <c r="J163" s="135"/>
      <c r="K163" s="135"/>
      <c r="L163" s="135"/>
      <c r="M163" s="135"/>
      <c r="N163" s="135"/>
      <c r="O163" s="135"/>
      <c r="P163" s="135"/>
      <c r="Q163" s="135"/>
      <c r="R163" s="135"/>
      <c r="S163" s="135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</row>
    <row r="164" spans="1:39" s="78" customFormat="1" ht="15" customHeight="1" x14ac:dyDescent="0.15">
      <c r="A164" s="135"/>
      <c r="B164" s="135"/>
      <c r="C164" s="135"/>
      <c r="D164" s="135"/>
      <c r="E164" s="135"/>
      <c r="F164" s="135"/>
      <c r="G164" s="135"/>
      <c r="H164" s="135"/>
      <c r="I164" s="135"/>
      <c r="J164" s="135"/>
      <c r="K164" s="135"/>
      <c r="L164" s="135"/>
      <c r="M164" s="135"/>
      <c r="N164" s="135"/>
      <c r="O164" s="135"/>
      <c r="P164" s="135"/>
      <c r="Q164" s="135"/>
      <c r="R164" s="135"/>
      <c r="S164" s="135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2"/>
      <c r="AJ164" s="132"/>
      <c r="AK164" s="132"/>
      <c r="AL164" s="132"/>
      <c r="AM164" s="132"/>
    </row>
    <row r="165" spans="1:39" s="78" customFormat="1" ht="15" customHeight="1" x14ac:dyDescent="0.15">
      <c r="A165" s="135"/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</row>
    <row r="166" spans="1:39" s="78" customFormat="1" ht="15" customHeight="1" x14ac:dyDescent="0.15">
      <c r="A166" s="135"/>
      <c r="B166" s="135"/>
      <c r="C166" s="135"/>
      <c r="D166" s="135"/>
      <c r="E166" s="135"/>
      <c r="F166" s="135"/>
      <c r="G166" s="135"/>
      <c r="H166" s="135"/>
      <c r="I166" s="135"/>
      <c r="J166" s="135"/>
      <c r="K166" s="135"/>
      <c r="L166" s="135"/>
      <c r="M166" s="135"/>
      <c r="N166" s="135"/>
      <c r="O166" s="135"/>
      <c r="P166" s="135"/>
      <c r="Q166" s="135"/>
      <c r="R166" s="135"/>
      <c r="S166" s="135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</row>
    <row r="167" spans="1:39" s="78" customFormat="1" ht="15" customHeight="1" x14ac:dyDescent="0.15">
      <c r="A167" s="135"/>
      <c r="B167" s="135"/>
      <c r="C167" s="135"/>
      <c r="D167" s="135"/>
      <c r="E167" s="135"/>
      <c r="F167" s="135"/>
      <c r="G167" s="135"/>
      <c r="H167" s="135"/>
      <c r="I167" s="135"/>
      <c r="J167" s="135"/>
      <c r="K167" s="135"/>
      <c r="L167" s="135"/>
      <c r="M167" s="135"/>
      <c r="N167" s="135"/>
      <c r="O167" s="135"/>
      <c r="P167" s="135"/>
      <c r="Q167" s="135"/>
      <c r="R167" s="135"/>
      <c r="S167" s="135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132"/>
      <c r="AG167" s="132"/>
      <c r="AH167" s="132"/>
      <c r="AI167" s="132"/>
      <c r="AJ167" s="132"/>
      <c r="AK167" s="132"/>
      <c r="AL167" s="132"/>
      <c r="AM167" s="132"/>
    </row>
    <row r="168" spans="1:39" s="78" customFormat="1" ht="15" customHeight="1" x14ac:dyDescent="0.15">
      <c r="A168" s="135"/>
      <c r="B168" s="135"/>
      <c r="C168" s="135"/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135"/>
      <c r="S168" s="135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</row>
    <row r="169" spans="1:39" s="78" customFormat="1" ht="15" customHeight="1" x14ac:dyDescent="0.15">
      <c r="A169" s="135"/>
      <c r="B169" s="135"/>
      <c r="C169" s="135"/>
      <c r="D169" s="135"/>
      <c r="E169" s="135"/>
      <c r="F169" s="135"/>
      <c r="G169" s="135"/>
      <c r="H169" s="135"/>
      <c r="I169" s="135"/>
      <c r="J169" s="135"/>
      <c r="K169" s="135"/>
      <c r="L169" s="135"/>
      <c r="M169" s="135"/>
      <c r="N169" s="135"/>
      <c r="O169" s="135"/>
      <c r="P169" s="135"/>
      <c r="Q169" s="135"/>
      <c r="R169" s="135"/>
      <c r="S169" s="135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</row>
    <row r="170" spans="1:39" s="78" customFormat="1" ht="15" customHeight="1" x14ac:dyDescent="0.15">
      <c r="A170" s="135"/>
      <c r="B170" s="135"/>
      <c r="C170" s="135"/>
      <c r="D170" s="135"/>
      <c r="E170" s="135"/>
      <c r="F170" s="135"/>
      <c r="G170" s="135"/>
      <c r="H170" s="135"/>
      <c r="I170" s="135"/>
      <c r="J170" s="135"/>
      <c r="K170" s="135"/>
      <c r="L170" s="135"/>
      <c r="M170" s="135"/>
      <c r="N170" s="135"/>
      <c r="O170" s="135"/>
      <c r="P170" s="135"/>
      <c r="Q170" s="135"/>
      <c r="R170" s="135"/>
      <c r="S170" s="135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132"/>
      <c r="AG170" s="132"/>
      <c r="AH170" s="132"/>
      <c r="AI170" s="132"/>
      <c r="AJ170" s="132"/>
      <c r="AK170" s="132"/>
      <c r="AL170" s="132"/>
      <c r="AM170" s="132"/>
    </row>
    <row r="171" spans="1:39" s="78" customFormat="1" ht="15" customHeight="1" x14ac:dyDescent="0.15">
      <c r="A171" s="135"/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132"/>
      <c r="AG171" s="132"/>
      <c r="AH171" s="132"/>
      <c r="AI171" s="132"/>
      <c r="AJ171" s="132"/>
      <c r="AK171" s="132"/>
      <c r="AL171" s="132"/>
      <c r="AM171" s="132"/>
    </row>
    <row r="172" spans="1:39" s="78" customFormat="1" ht="15" customHeight="1" x14ac:dyDescent="0.15">
      <c r="A172" s="135"/>
      <c r="B172" s="135"/>
      <c r="C172" s="135"/>
      <c r="D172" s="135"/>
      <c r="E172" s="135"/>
      <c r="F172" s="135"/>
      <c r="G172" s="135"/>
      <c r="H172" s="135"/>
      <c r="I172" s="135"/>
      <c r="J172" s="135"/>
      <c r="K172" s="135"/>
      <c r="L172" s="135"/>
      <c r="M172" s="135"/>
      <c r="N172" s="135"/>
      <c r="O172" s="135"/>
      <c r="P172" s="135"/>
      <c r="Q172" s="135"/>
      <c r="R172" s="135"/>
      <c r="S172" s="135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</row>
    <row r="173" spans="1:39" s="78" customFormat="1" ht="15" customHeight="1" x14ac:dyDescent="0.15">
      <c r="A173" s="135"/>
      <c r="B173" s="135"/>
      <c r="C173" s="135"/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</row>
    <row r="174" spans="1:39" s="78" customFormat="1" ht="15" customHeight="1" x14ac:dyDescent="0.15">
      <c r="A174" s="135"/>
      <c r="B174" s="135"/>
      <c r="C174" s="135"/>
      <c r="D174" s="135"/>
      <c r="E174" s="135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135"/>
      <c r="S174" s="135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</row>
    <row r="175" spans="1:39" s="78" customFormat="1" ht="15" customHeight="1" x14ac:dyDescent="0.15">
      <c r="A175" s="135"/>
      <c r="B175" s="135"/>
      <c r="C175" s="135"/>
      <c r="D175" s="135"/>
      <c r="E175" s="135"/>
      <c r="F175" s="135"/>
      <c r="G175" s="135"/>
      <c r="H175" s="135"/>
      <c r="I175" s="135"/>
      <c r="J175" s="135"/>
      <c r="K175" s="135"/>
      <c r="L175" s="135"/>
      <c r="M175" s="135"/>
      <c r="N175" s="135"/>
      <c r="O175" s="135"/>
      <c r="P175" s="135"/>
      <c r="Q175" s="135"/>
      <c r="R175" s="135"/>
      <c r="S175" s="135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</row>
    <row r="176" spans="1:39" s="78" customFormat="1" ht="15" customHeight="1" x14ac:dyDescent="0.15">
      <c r="A176" s="135"/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</row>
    <row r="177" spans="1:39" s="78" customFormat="1" ht="15" customHeight="1" x14ac:dyDescent="0.15">
      <c r="A177" s="135"/>
      <c r="B177" s="135"/>
      <c r="C177" s="135"/>
      <c r="D177" s="135"/>
      <c r="E177" s="135"/>
      <c r="F177" s="135"/>
      <c r="G177" s="135"/>
      <c r="H177" s="135"/>
      <c r="I177" s="135"/>
      <c r="J177" s="135"/>
      <c r="K177" s="135"/>
      <c r="L177" s="135"/>
      <c r="M177" s="135"/>
      <c r="N177" s="135"/>
      <c r="O177" s="135"/>
      <c r="P177" s="135"/>
      <c r="Q177" s="135"/>
      <c r="R177" s="135"/>
      <c r="S177" s="135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</row>
    <row r="178" spans="1:39" s="78" customFormat="1" ht="15" customHeight="1" x14ac:dyDescent="0.15">
      <c r="A178" s="135"/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</row>
    <row r="179" spans="1:39" s="78" customFormat="1" ht="15" customHeight="1" x14ac:dyDescent="0.15">
      <c r="A179" s="135"/>
      <c r="B179" s="135"/>
      <c r="C179" s="135"/>
      <c r="D179" s="135"/>
      <c r="E179" s="135"/>
      <c r="F179" s="135"/>
      <c r="G179" s="135"/>
      <c r="H179" s="135"/>
      <c r="I179" s="135"/>
      <c r="J179" s="135"/>
      <c r="K179" s="135"/>
      <c r="L179" s="135"/>
      <c r="M179" s="135"/>
      <c r="N179" s="135"/>
      <c r="O179" s="135"/>
      <c r="P179" s="135"/>
      <c r="Q179" s="135"/>
      <c r="R179" s="135"/>
      <c r="S179" s="135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</row>
    <row r="180" spans="1:39" s="78" customFormat="1" ht="15" customHeight="1" x14ac:dyDescent="0.15">
      <c r="A180" s="135"/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</row>
    <row r="181" spans="1:39" s="78" customFormat="1" ht="15" customHeight="1" x14ac:dyDescent="0.15">
      <c r="A181" s="135"/>
      <c r="B181" s="135"/>
      <c r="C181" s="135"/>
      <c r="D181" s="135"/>
      <c r="E181" s="135"/>
      <c r="F181" s="135"/>
      <c r="G181" s="135"/>
      <c r="H181" s="135"/>
      <c r="I181" s="135"/>
      <c r="J181" s="135"/>
      <c r="K181" s="135"/>
      <c r="L181" s="135"/>
      <c r="M181" s="135"/>
      <c r="N181" s="135"/>
      <c r="O181" s="135"/>
      <c r="P181" s="135"/>
      <c r="Q181" s="135"/>
      <c r="R181" s="135"/>
      <c r="S181" s="135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</row>
    <row r="182" spans="1:39" s="78" customFormat="1" ht="15" customHeight="1" x14ac:dyDescent="0.15">
      <c r="A182" s="135"/>
      <c r="B182" s="135"/>
      <c r="C182" s="135"/>
      <c r="D182" s="135"/>
      <c r="E182" s="135"/>
      <c r="F182" s="135"/>
      <c r="G182" s="135"/>
      <c r="H182" s="135"/>
      <c r="I182" s="135"/>
      <c r="J182" s="135"/>
      <c r="K182" s="135"/>
      <c r="L182" s="135"/>
      <c r="M182" s="135"/>
      <c r="N182" s="135"/>
      <c r="O182" s="135"/>
      <c r="P182" s="135"/>
      <c r="Q182" s="135"/>
      <c r="R182" s="135"/>
      <c r="S182" s="135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</row>
    <row r="183" spans="1:39" s="78" customFormat="1" ht="15" customHeight="1" x14ac:dyDescent="0.15">
      <c r="A183" s="135"/>
      <c r="B183" s="135"/>
      <c r="C183" s="135"/>
      <c r="D183" s="135"/>
      <c r="E183" s="135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135"/>
      <c r="S183" s="135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</row>
    <row r="184" spans="1:39" s="78" customFormat="1" ht="15" customHeight="1" x14ac:dyDescent="0.15">
      <c r="A184" s="135"/>
      <c r="B184" s="135"/>
      <c r="C184" s="135"/>
      <c r="D184" s="135"/>
      <c r="E184" s="135"/>
      <c r="F184" s="135"/>
      <c r="G184" s="135"/>
      <c r="H184" s="135"/>
      <c r="I184" s="135"/>
      <c r="J184" s="135"/>
      <c r="K184" s="135"/>
      <c r="L184" s="135"/>
      <c r="M184" s="135"/>
      <c r="N184" s="135"/>
      <c r="O184" s="135"/>
      <c r="P184" s="135"/>
      <c r="Q184" s="135"/>
      <c r="R184" s="135"/>
      <c r="S184" s="135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</row>
    <row r="185" spans="1:39" s="78" customFormat="1" ht="15" customHeight="1" x14ac:dyDescent="0.15">
      <c r="A185" s="135"/>
      <c r="B185" s="135"/>
      <c r="C185" s="135"/>
      <c r="D185" s="135"/>
      <c r="E185" s="135"/>
      <c r="F185" s="135"/>
      <c r="G185" s="135"/>
      <c r="H185" s="135"/>
      <c r="I185" s="135"/>
      <c r="J185" s="135"/>
      <c r="K185" s="135"/>
      <c r="L185" s="135"/>
      <c r="M185" s="135"/>
      <c r="N185" s="135"/>
      <c r="O185" s="135"/>
      <c r="P185" s="135"/>
      <c r="Q185" s="135"/>
      <c r="R185" s="135"/>
      <c r="S185" s="135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</row>
    <row r="186" spans="1:39" s="78" customFormat="1" ht="15" customHeight="1" x14ac:dyDescent="0.15">
      <c r="A186" s="135"/>
      <c r="B186" s="135"/>
      <c r="C186" s="135"/>
      <c r="D186" s="135"/>
      <c r="E186" s="135"/>
      <c r="F186" s="135"/>
      <c r="G186" s="135"/>
      <c r="H186" s="135"/>
      <c r="I186" s="135"/>
      <c r="J186" s="135"/>
      <c r="K186" s="135"/>
      <c r="L186" s="135"/>
      <c r="M186" s="135"/>
      <c r="N186" s="135"/>
      <c r="O186" s="135"/>
      <c r="P186" s="135"/>
      <c r="Q186" s="135"/>
      <c r="R186" s="135"/>
      <c r="S186" s="135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</row>
    <row r="187" spans="1:39" s="78" customFormat="1" ht="15" customHeight="1" x14ac:dyDescent="0.15">
      <c r="A187" s="135"/>
      <c r="B187" s="135"/>
      <c r="C187" s="135"/>
      <c r="D187" s="135"/>
      <c r="E187" s="135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135"/>
      <c r="S187" s="135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</row>
    <row r="188" spans="1:39" s="78" customFormat="1" ht="15" customHeight="1" x14ac:dyDescent="0.15">
      <c r="A188" s="135"/>
      <c r="B188" s="135"/>
      <c r="C188" s="135"/>
      <c r="D188" s="135"/>
      <c r="E188" s="135"/>
      <c r="F188" s="135"/>
      <c r="G188" s="135"/>
      <c r="H188" s="135"/>
      <c r="I188" s="135"/>
      <c r="J188" s="135"/>
      <c r="K188" s="135"/>
      <c r="L188" s="135"/>
      <c r="M188" s="135"/>
      <c r="N188" s="135"/>
      <c r="O188" s="135"/>
      <c r="P188" s="135"/>
      <c r="Q188" s="135"/>
      <c r="R188" s="135"/>
      <c r="S188" s="135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</row>
    <row r="189" spans="1:39" s="78" customFormat="1" ht="15" customHeight="1" x14ac:dyDescent="0.15">
      <c r="A189" s="135"/>
      <c r="B189" s="135"/>
      <c r="C189" s="135"/>
      <c r="D189" s="135"/>
      <c r="E189" s="135"/>
      <c r="F189" s="135"/>
      <c r="G189" s="135"/>
      <c r="H189" s="135"/>
      <c r="I189" s="135"/>
      <c r="J189" s="135"/>
      <c r="K189" s="135"/>
      <c r="L189" s="135"/>
      <c r="M189" s="135"/>
      <c r="N189" s="135"/>
      <c r="O189" s="135"/>
      <c r="P189" s="135"/>
      <c r="Q189" s="135"/>
      <c r="R189" s="135"/>
      <c r="S189" s="135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</row>
    <row r="190" spans="1:39" s="78" customFormat="1" ht="15" customHeight="1" x14ac:dyDescent="0.15">
      <c r="A190" s="135"/>
      <c r="B190" s="135"/>
      <c r="C190" s="135"/>
      <c r="D190" s="135"/>
      <c r="E190" s="135"/>
      <c r="F190" s="135"/>
      <c r="G190" s="135"/>
      <c r="H190" s="135"/>
      <c r="I190" s="135"/>
      <c r="J190" s="135"/>
      <c r="K190" s="135"/>
      <c r="L190" s="135"/>
      <c r="M190" s="135"/>
      <c r="N190" s="135"/>
      <c r="O190" s="135"/>
      <c r="P190" s="135"/>
      <c r="Q190" s="135"/>
      <c r="R190" s="135"/>
      <c r="S190" s="135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</row>
    <row r="191" spans="1:39" s="78" customFormat="1" ht="15" customHeight="1" x14ac:dyDescent="0.15">
      <c r="A191" s="135"/>
      <c r="B191" s="135"/>
      <c r="C191" s="135"/>
      <c r="D191" s="135"/>
      <c r="E191" s="135"/>
      <c r="F191" s="135"/>
      <c r="G191" s="135"/>
      <c r="H191" s="135"/>
      <c r="I191" s="135"/>
      <c r="J191" s="135"/>
      <c r="K191" s="135"/>
      <c r="L191" s="135"/>
      <c r="M191" s="135"/>
      <c r="N191" s="135"/>
      <c r="O191" s="135"/>
      <c r="P191" s="135"/>
      <c r="Q191" s="135"/>
      <c r="R191" s="135"/>
      <c r="S191" s="135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</row>
    <row r="192" spans="1:39" s="78" customFormat="1" ht="15" customHeight="1" x14ac:dyDescent="0.15">
      <c r="A192" s="135"/>
      <c r="B192" s="135"/>
      <c r="C192" s="135"/>
      <c r="D192" s="135"/>
      <c r="E192" s="135"/>
      <c r="F192" s="135"/>
      <c r="G192" s="135"/>
      <c r="H192" s="135"/>
      <c r="I192" s="135"/>
      <c r="J192" s="135"/>
      <c r="K192" s="135"/>
      <c r="L192" s="135"/>
      <c r="M192" s="135"/>
      <c r="N192" s="135"/>
      <c r="O192" s="135"/>
      <c r="P192" s="135"/>
      <c r="Q192" s="135"/>
      <c r="R192" s="135"/>
      <c r="S192" s="135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</row>
    <row r="193" spans="1:39" s="78" customFormat="1" ht="15" customHeight="1" x14ac:dyDescent="0.15">
      <c r="A193" s="135"/>
      <c r="B193" s="135"/>
      <c r="C193" s="135"/>
      <c r="D193" s="135"/>
      <c r="E193" s="135"/>
      <c r="F193" s="135"/>
      <c r="G193" s="135"/>
      <c r="H193" s="135"/>
      <c r="I193" s="135"/>
      <c r="J193" s="135"/>
      <c r="K193" s="135"/>
      <c r="L193" s="135"/>
      <c r="M193" s="135"/>
      <c r="N193" s="135"/>
      <c r="O193" s="135"/>
      <c r="P193" s="135"/>
      <c r="Q193" s="135"/>
      <c r="R193" s="135"/>
      <c r="S193" s="135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</row>
    <row r="194" spans="1:39" s="78" customFormat="1" ht="15" customHeight="1" x14ac:dyDescent="0.15">
      <c r="A194" s="135"/>
      <c r="B194" s="135"/>
      <c r="C194" s="135"/>
      <c r="D194" s="135"/>
      <c r="E194" s="135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135"/>
      <c r="S194" s="135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</row>
    <row r="195" spans="1:39" s="78" customFormat="1" ht="15" customHeight="1" x14ac:dyDescent="0.15">
      <c r="A195" s="135"/>
      <c r="B195" s="135"/>
      <c r="C195" s="135"/>
      <c r="D195" s="135"/>
      <c r="E195" s="135"/>
      <c r="F195" s="135"/>
      <c r="G195" s="135"/>
      <c r="H195" s="135"/>
      <c r="I195" s="135"/>
      <c r="J195" s="135"/>
      <c r="K195" s="135"/>
      <c r="L195" s="135"/>
      <c r="M195" s="135"/>
      <c r="N195" s="135"/>
      <c r="O195" s="135"/>
      <c r="P195" s="135"/>
      <c r="Q195" s="135"/>
      <c r="R195" s="135"/>
      <c r="S195" s="135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</row>
    <row r="196" spans="1:39" s="78" customFormat="1" ht="15" customHeight="1" x14ac:dyDescent="0.15">
      <c r="A196" s="135"/>
      <c r="B196" s="135"/>
      <c r="C196" s="135"/>
      <c r="D196" s="135"/>
      <c r="E196" s="135"/>
      <c r="F196" s="135"/>
      <c r="G196" s="135"/>
      <c r="H196" s="135"/>
      <c r="I196" s="135"/>
      <c r="J196" s="135"/>
      <c r="K196" s="135"/>
      <c r="L196" s="135"/>
      <c r="M196" s="135"/>
      <c r="N196" s="135"/>
      <c r="O196" s="135"/>
      <c r="P196" s="135"/>
      <c r="Q196" s="135"/>
      <c r="R196" s="135"/>
      <c r="S196" s="135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</row>
    <row r="197" spans="1:39" s="78" customFormat="1" ht="15" customHeight="1" x14ac:dyDescent="0.15">
      <c r="A197" s="135"/>
      <c r="B197" s="135"/>
      <c r="C197" s="135"/>
      <c r="D197" s="135"/>
      <c r="E197" s="135"/>
      <c r="F197" s="135"/>
      <c r="G197" s="135"/>
      <c r="H197" s="135"/>
      <c r="I197" s="135"/>
      <c r="J197" s="135"/>
      <c r="K197" s="135"/>
      <c r="L197" s="135"/>
      <c r="M197" s="135"/>
      <c r="N197" s="135"/>
      <c r="O197" s="135"/>
      <c r="P197" s="135"/>
      <c r="Q197" s="135"/>
      <c r="R197" s="135"/>
      <c r="S197" s="135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</row>
    <row r="198" spans="1:39" s="78" customFormat="1" ht="15" customHeight="1" x14ac:dyDescent="0.15">
      <c r="A198" s="135"/>
      <c r="B198" s="135"/>
      <c r="C198" s="135"/>
      <c r="D198" s="135"/>
      <c r="E198" s="135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135"/>
      <c r="S198" s="135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</row>
    <row r="199" spans="1:39" s="78" customFormat="1" ht="15" customHeight="1" x14ac:dyDescent="0.15">
      <c r="A199" s="135"/>
      <c r="B199" s="135"/>
      <c r="C199" s="135"/>
      <c r="D199" s="135"/>
      <c r="E199" s="135"/>
      <c r="F199" s="135"/>
      <c r="G199" s="135"/>
      <c r="H199" s="135"/>
      <c r="I199" s="135"/>
      <c r="J199" s="135"/>
      <c r="K199" s="135"/>
      <c r="L199" s="135"/>
      <c r="M199" s="135"/>
      <c r="N199" s="135"/>
      <c r="O199" s="135"/>
      <c r="P199" s="135"/>
      <c r="Q199" s="135"/>
      <c r="R199" s="135"/>
      <c r="S199" s="135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</row>
    <row r="200" spans="1:39" s="78" customFormat="1" ht="15" customHeight="1" x14ac:dyDescent="0.15">
      <c r="A200" s="135"/>
      <c r="B200" s="135"/>
      <c r="C200" s="135"/>
      <c r="D200" s="135"/>
      <c r="E200" s="135"/>
      <c r="F200" s="135"/>
      <c r="G200" s="135"/>
      <c r="H200" s="135"/>
      <c r="I200" s="135"/>
      <c r="J200" s="135"/>
      <c r="K200" s="135"/>
      <c r="L200" s="135"/>
      <c r="M200" s="135"/>
      <c r="N200" s="135"/>
      <c r="O200" s="135"/>
      <c r="P200" s="135"/>
      <c r="Q200" s="135"/>
      <c r="R200" s="135"/>
      <c r="S200" s="135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</row>
    <row r="201" spans="1:39" s="78" customFormat="1" ht="15" customHeight="1" x14ac:dyDescent="0.15">
      <c r="A201" s="135"/>
      <c r="B201" s="135"/>
      <c r="C201" s="135"/>
      <c r="D201" s="135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5"/>
      <c r="P201" s="135"/>
      <c r="Q201" s="135"/>
      <c r="R201" s="135"/>
      <c r="S201" s="135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</row>
    <row r="202" spans="1:39" s="78" customFormat="1" ht="15" customHeight="1" x14ac:dyDescent="0.15">
      <c r="A202" s="135"/>
      <c r="B202" s="135"/>
      <c r="C202" s="135"/>
      <c r="D202" s="135"/>
      <c r="E202" s="135"/>
      <c r="F202" s="135"/>
      <c r="G202" s="135"/>
      <c r="H202" s="135"/>
      <c r="I202" s="135"/>
      <c r="J202" s="135"/>
      <c r="K202" s="135"/>
      <c r="L202" s="135"/>
      <c r="M202" s="135"/>
      <c r="N202" s="135"/>
      <c r="O202" s="135"/>
      <c r="P202" s="135"/>
      <c r="Q202" s="135"/>
      <c r="R202" s="135"/>
      <c r="S202" s="135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</row>
    <row r="203" spans="1:39" s="78" customFormat="1" ht="15" customHeight="1" x14ac:dyDescent="0.15">
      <c r="A203" s="135"/>
      <c r="B203" s="135"/>
      <c r="C203" s="135"/>
      <c r="D203" s="135"/>
      <c r="E203" s="135"/>
      <c r="F203" s="135"/>
      <c r="G203" s="135"/>
      <c r="H203" s="135"/>
      <c r="I203" s="135"/>
      <c r="J203" s="135"/>
      <c r="K203" s="135"/>
      <c r="L203" s="135"/>
      <c r="M203" s="135"/>
      <c r="N203" s="135"/>
      <c r="O203" s="135"/>
      <c r="P203" s="135"/>
      <c r="Q203" s="135"/>
      <c r="R203" s="135"/>
      <c r="S203" s="135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</row>
    <row r="204" spans="1:39" s="78" customFormat="1" ht="15" customHeight="1" x14ac:dyDescent="0.15">
      <c r="A204" s="135"/>
      <c r="B204" s="135"/>
      <c r="C204" s="135"/>
      <c r="D204" s="135"/>
      <c r="E204" s="135"/>
      <c r="F204" s="135"/>
      <c r="G204" s="135"/>
      <c r="H204" s="135"/>
      <c r="I204" s="135"/>
      <c r="J204" s="135"/>
      <c r="K204" s="135"/>
      <c r="L204" s="135"/>
      <c r="M204" s="135"/>
      <c r="N204" s="135"/>
      <c r="O204" s="135"/>
      <c r="P204" s="135"/>
      <c r="Q204" s="135"/>
      <c r="R204" s="135"/>
      <c r="S204" s="135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</row>
    <row r="205" spans="1:39" s="78" customFormat="1" ht="15" customHeight="1" x14ac:dyDescent="0.15">
      <c r="A205" s="135"/>
      <c r="B205" s="135"/>
      <c r="C205" s="135"/>
      <c r="D205" s="135"/>
      <c r="E205" s="135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135"/>
      <c r="S205" s="135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</row>
    <row r="206" spans="1:39" s="78" customFormat="1" ht="15" customHeight="1" x14ac:dyDescent="0.15">
      <c r="A206" s="135"/>
      <c r="B206" s="135"/>
      <c r="C206" s="135"/>
      <c r="D206" s="135"/>
      <c r="E206" s="135"/>
      <c r="F206" s="135"/>
      <c r="G206" s="135"/>
      <c r="H206" s="135"/>
      <c r="I206" s="135"/>
      <c r="J206" s="135"/>
      <c r="K206" s="135"/>
      <c r="L206" s="135"/>
      <c r="M206" s="135"/>
      <c r="N206" s="135"/>
      <c r="O206" s="135"/>
      <c r="P206" s="135"/>
      <c r="Q206" s="135"/>
      <c r="R206" s="135"/>
      <c r="S206" s="135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</row>
    <row r="207" spans="1:39" s="78" customFormat="1" ht="15" customHeight="1" x14ac:dyDescent="0.15">
      <c r="A207" s="135"/>
      <c r="B207" s="135"/>
      <c r="C207" s="135"/>
      <c r="D207" s="135"/>
      <c r="E207" s="135"/>
      <c r="F207" s="135"/>
      <c r="G207" s="135"/>
      <c r="H207" s="135"/>
      <c r="I207" s="135"/>
      <c r="J207" s="135"/>
      <c r="K207" s="135"/>
      <c r="L207" s="135"/>
      <c r="M207" s="135"/>
      <c r="N207" s="135"/>
      <c r="O207" s="135"/>
      <c r="P207" s="135"/>
      <c r="Q207" s="135"/>
      <c r="R207" s="135"/>
      <c r="S207" s="135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</row>
    <row r="208" spans="1:39" s="78" customFormat="1" ht="15" customHeight="1" x14ac:dyDescent="0.15">
      <c r="A208" s="135"/>
      <c r="B208" s="135"/>
      <c r="C208" s="135"/>
      <c r="D208" s="135"/>
      <c r="E208" s="135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135"/>
      <c r="S208" s="135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</row>
    <row r="209" spans="1:39" s="78" customFormat="1" ht="15" customHeight="1" x14ac:dyDescent="0.15">
      <c r="A209" s="135"/>
      <c r="B209" s="135"/>
      <c r="C209" s="135"/>
      <c r="D209" s="135"/>
      <c r="E209" s="135"/>
      <c r="F209" s="135"/>
      <c r="G209" s="135"/>
      <c r="H209" s="135"/>
      <c r="I209" s="135"/>
      <c r="J209" s="135"/>
      <c r="K209" s="135"/>
      <c r="L209" s="135"/>
      <c r="M209" s="135"/>
      <c r="N209" s="135"/>
      <c r="O209" s="135"/>
      <c r="P209" s="135"/>
      <c r="Q209" s="135"/>
      <c r="R209" s="135"/>
      <c r="S209" s="135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32"/>
      <c r="AK209" s="132"/>
      <c r="AL209" s="132"/>
      <c r="AM209" s="132"/>
    </row>
    <row r="210" spans="1:39" s="78" customFormat="1" ht="15" customHeight="1" x14ac:dyDescent="0.15">
      <c r="A210" s="135"/>
      <c r="B210" s="135"/>
      <c r="C210" s="135"/>
      <c r="D210" s="135"/>
      <c r="E210" s="135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135"/>
      <c r="S210" s="135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</row>
    <row r="211" spans="1:39" s="78" customFormat="1" ht="15" customHeight="1" x14ac:dyDescent="0.15">
      <c r="A211" s="135"/>
      <c r="B211" s="135"/>
      <c r="C211" s="135"/>
      <c r="D211" s="135"/>
      <c r="E211" s="135"/>
      <c r="F211" s="135"/>
      <c r="G211" s="135"/>
      <c r="H211" s="135"/>
      <c r="I211" s="135"/>
      <c r="J211" s="135"/>
      <c r="K211" s="135"/>
      <c r="L211" s="135"/>
      <c r="M211" s="135"/>
      <c r="N211" s="135"/>
      <c r="O211" s="135"/>
      <c r="P211" s="135"/>
      <c r="Q211" s="135"/>
      <c r="R211" s="135"/>
      <c r="S211" s="135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</row>
    <row r="212" spans="1:39" s="78" customFormat="1" ht="15" customHeight="1" x14ac:dyDescent="0.15">
      <c r="A212" s="135"/>
      <c r="B212" s="135"/>
      <c r="C212" s="135"/>
      <c r="D212" s="135"/>
      <c r="E212" s="135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135"/>
      <c r="S212" s="135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</row>
    <row r="213" spans="1:39" s="78" customFormat="1" ht="15" customHeight="1" x14ac:dyDescent="0.15">
      <c r="A213" s="135"/>
      <c r="B213" s="135"/>
      <c r="C213" s="135"/>
      <c r="D213" s="135"/>
      <c r="E213" s="135"/>
      <c r="F213" s="135"/>
      <c r="G213" s="135"/>
      <c r="H213" s="135"/>
      <c r="I213" s="135"/>
      <c r="J213" s="135"/>
      <c r="K213" s="135"/>
      <c r="L213" s="135"/>
      <c r="M213" s="135"/>
      <c r="N213" s="135"/>
      <c r="O213" s="135"/>
      <c r="P213" s="135"/>
      <c r="Q213" s="135"/>
      <c r="R213" s="135"/>
      <c r="S213" s="135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32"/>
      <c r="AG213" s="132"/>
      <c r="AH213" s="132"/>
      <c r="AI213" s="132"/>
      <c r="AJ213" s="132"/>
      <c r="AK213" s="132"/>
      <c r="AL213" s="132"/>
      <c r="AM213" s="132"/>
    </row>
    <row r="214" spans="1:39" s="78" customFormat="1" ht="15" customHeight="1" x14ac:dyDescent="0.15">
      <c r="A214" s="135"/>
      <c r="B214" s="135"/>
      <c r="C214" s="135"/>
      <c r="D214" s="135"/>
      <c r="E214" s="135"/>
      <c r="F214" s="135"/>
      <c r="G214" s="135"/>
      <c r="H214" s="135"/>
      <c r="I214" s="135"/>
      <c r="J214" s="135"/>
      <c r="K214" s="135"/>
      <c r="L214" s="135"/>
      <c r="M214" s="135"/>
      <c r="N214" s="135"/>
      <c r="O214" s="135"/>
      <c r="P214" s="135"/>
      <c r="Q214" s="135"/>
      <c r="R214" s="135"/>
      <c r="S214" s="135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</row>
    <row r="215" spans="1:39" s="78" customFormat="1" ht="15" customHeight="1" x14ac:dyDescent="0.15">
      <c r="A215" s="135"/>
      <c r="B215" s="135"/>
      <c r="C215" s="135"/>
      <c r="D215" s="135"/>
      <c r="E215" s="135"/>
      <c r="F215" s="135"/>
      <c r="G215" s="135"/>
      <c r="H215" s="135"/>
      <c r="I215" s="135"/>
      <c r="J215" s="135"/>
      <c r="K215" s="135"/>
      <c r="L215" s="135"/>
      <c r="M215" s="135"/>
      <c r="N215" s="135"/>
      <c r="O215" s="135"/>
      <c r="P215" s="135"/>
      <c r="Q215" s="135"/>
      <c r="R215" s="135"/>
      <c r="S215" s="135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32"/>
      <c r="AK215" s="132"/>
      <c r="AL215" s="132"/>
      <c r="AM215" s="132"/>
    </row>
    <row r="216" spans="1:39" s="78" customFormat="1" ht="15" customHeight="1" x14ac:dyDescent="0.15">
      <c r="A216" s="135"/>
      <c r="B216" s="135"/>
      <c r="C216" s="135"/>
      <c r="D216" s="135"/>
      <c r="E216" s="135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135"/>
      <c r="S216" s="135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32"/>
      <c r="AK216" s="132"/>
      <c r="AL216" s="132"/>
      <c r="AM216" s="132"/>
    </row>
    <row r="217" spans="1:39" s="78" customFormat="1" ht="15" customHeight="1" x14ac:dyDescent="0.15">
      <c r="A217" s="135"/>
      <c r="B217" s="135"/>
      <c r="C217" s="135"/>
      <c r="D217" s="135"/>
      <c r="E217" s="135"/>
      <c r="F217" s="135"/>
      <c r="G217" s="135"/>
      <c r="H217" s="135"/>
      <c r="I217" s="135"/>
      <c r="J217" s="135"/>
      <c r="K217" s="135"/>
      <c r="L217" s="135"/>
      <c r="M217" s="135"/>
      <c r="N217" s="135"/>
      <c r="O217" s="135"/>
      <c r="P217" s="135"/>
      <c r="Q217" s="135"/>
      <c r="R217" s="135"/>
      <c r="S217" s="135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32"/>
      <c r="AK217" s="132"/>
      <c r="AL217" s="132"/>
      <c r="AM217" s="132"/>
    </row>
    <row r="218" spans="1:39" s="78" customFormat="1" ht="15" customHeight="1" x14ac:dyDescent="0.15">
      <c r="A218" s="135"/>
      <c r="B218" s="135"/>
      <c r="C218" s="135"/>
      <c r="D218" s="135"/>
      <c r="E218" s="135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135"/>
      <c r="S218" s="135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</row>
    <row r="219" spans="1:39" s="78" customFormat="1" ht="15" customHeight="1" x14ac:dyDescent="0.15">
      <c r="A219" s="135"/>
      <c r="B219" s="135"/>
      <c r="C219" s="135"/>
      <c r="D219" s="135"/>
      <c r="E219" s="135"/>
      <c r="F219" s="135"/>
      <c r="G219" s="135"/>
      <c r="H219" s="135"/>
      <c r="I219" s="135"/>
      <c r="J219" s="135"/>
      <c r="K219" s="135"/>
      <c r="L219" s="135"/>
      <c r="M219" s="135"/>
      <c r="N219" s="135"/>
      <c r="O219" s="135"/>
      <c r="P219" s="135"/>
      <c r="Q219" s="135"/>
      <c r="R219" s="135"/>
      <c r="S219" s="135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32"/>
      <c r="AK219" s="132"/>
      <c r="AL219" s="132"/>
      <c r="AM219" s="132"/>
    </row>
    <row r="220" spans="1:39" s="78" customFormat="1" ht="15" customHeight="1" x14ac:dyDescent="0.15">
      <c r="A220" s="135"/>
      <c r="B220" s="135"/>
      <c r="C220" s="135"/>
      <c r="D220" s="135"/>
      <c r="E220" s="135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135"/>
      <c r="S220" s="135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32"/>
      <c r="AG220" s="132"/>
      <c r="AH220" s="132"/>
      <c r="AI220" s="132"/>
      <c r="AJ220" s="132"/>
      <c r="AK220" s="132"/>
      <c r="AL220" s="132"/>
      <c r="AM220" s="132"/>
    </row>
    <row r="221" spans="1:39" s="78" customFormat="1" ht="15" customHeight="1" x14ac:dyDescent="0.15">
      <c r="A221" s="135"/>
      <c r="B221" s="135"/>
      <c r="C221" s="135"/>
      <c r="D221" s="135"/>
      <c r="E221" s="135"/>
      <c r="F221" s="135"/>
      <c r="G221" s="135"/>
      <c r="H221" s="135"/>
      <c r="I221" s="135"/>
      <c r="J221" s="135"/>
      <c r="K221" s="135"/>
      <c r="L221" s="135"/>
      <c r="M221" s="135"/>
      <c r="N221" s="135"/>
      <c r="O221" s="135"/>
      <c r="P221" s="135"/>
      <c r="Q221" s="135"/>
      <c r="R221" s="135"/>
      <c r="S221" s="135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</row>
    <row r="222" spans="1:39" s="78" customFormat="1" ht="15" customHeight="1" x14ac:dyDescent="0.15">
      <c r="A222" s="135"/>
      <c r="B222" s="135"/>
      <c r="C222" s="135"/>
      <c r="D222" s="135"/>
      <c r="E222" s="135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135"/>
      <c r="S222" s="135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</row>
    <row r="223" spans="1:39" s="78" customFormat="1" ht="15" customHeight="1" x14ac:dyDescent="0.15">
      <c r="A223" s="135"/>
      <c r="B223" s="135"/>
      <c r="C223" s="135"/>
      <c r="D223" s="135"/>
      <c r="E223" s="135"/>
      <c r="F223" s="135"/>
      <c r="G223" s="135"/>
      <c r="H223" s="135"/>
      <c r="I223" s="135"/>
      <c r="J223" s="135"/>
      <c r="K223" s="135"/>
      <c r="L223" s="135"/>
      <c r="M223" s="135"/>
      <c r="N223" s="135"/>
      <c r="O223" s="135"/>
      <c r="P223" s="135"/>
      <c r="Q223" s="135"/>
      <c r="R223" s="135"/>
      <c r="S223" s="135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</row>
    <row r="224" spans="1:39" s="78" customFormat="1" ht="15" customHeight="1" x14ac:dyDescent="0.15">
      <c r="A224" s="135"/>
      <c r="B224" s="135"/>
      <c r="C224" s="135"/>
      <c r="D224" s="135"/>
      <c r="E224" s="135"/>
      <c r="F224" s="135"/>
      <c r="G224" s="135"/>
      <c r="H224" s="135"/>
      <c r="I224" s="135"/>
      <c r="J224" s="135"/>
      <c r="K224" s="135"/>
      <c r="L224" s="135"/>
      <c r="M224" s="135"/>
      <c r="N224" s="135"/>
      <c r="O224" s="135"/>
      <c r="P224" s="135"/>
      <c r="Q224" s="135"/>
      <c r="R224" s="135"/>
      <c r="S224" s="135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32"/>
      <c r="AG224" s="132"/>
      <c r="AH224" s="132"/>
      <c r="AI224" s="132"/>
      <c r="AJ224" s="132"/>
      <c r="AK224" s="132"/>
      <c r="AL224" s="132"/>
      <c r="AM224" s="132"/>
    </row>
    <row r="225" spans="1:39" s="78" customFormat="1" ht="15" customHeight="1" x14ac:dyDescent="0.15">
      <c r="A225" s="135"/>
      <c r="B225" s="135"/>
      <c r="C225" s="135"/>
      <c r="D225" s="135"/>
      <c r="E225" s="135"/>
      <c r="F225" s="135"/>
      <c r="G225" s="135"/>
      <c r="H225" s="135"/>
      <c r="I225" s="135"/>
      <c r="J225" s="135"/>
      <c r="K225" s="135"/>
      <c r="L225" s="135"/>
      <c r="M225" s="135"/>
      <c r="N225" s="135"/>
      <c r="O225" s="135"/>
      <c r="P225" s="135"/>
      <c r="Q225" s="135"/>
      <c r="R225" s="135"/>
      <c r="S225" s="135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  <c r="AH225" s="132"/>
      <c r="AI225" s="132"/>
      <c r="AJ225" s="132"/>
      <c r="AK225" s="132"/>
      <c r="AL225" s="132"/>
      <c r="AM225" s="132"/>
    </row>
    <row r="226" spans="1:39" s="78" customFormat="1" ht="15" customHeight="1" x14ac:dyDescent="0.15">
      <c r="A226" s="135"/>
      <c r="B226" s="135"/>
      <c r="C226" s="135"/>
      <c r="D226" s="135"/>
      <c r="E226" s="135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135"/>
      <c r="S226" s="135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32"/>
      <c r="AG226" s="132"/>
      <c r="AH226" s="132"/>
      <c r="AI226" s="132"/>
      <c r="AJ226" s="132"/>
      <c r="AK226" s="132"/>
      <c r="AL226" s="132"/>
      <c r="AM226" s="132"/>
    </row>
    <row r="227" spans="1:39" s="78" customFormat="1" ht="15" customHeight="1" x14ac:dyDescent="0.15">
      <c r="A227" s="135"/>
      <c r="B227" s="135"/>
      <c r="C227" s="135"/>
      <c r="D227" s="135"/>
      <c r="E227" s="135"/>
      <c r="F227" s="135"/>
      <c r="G227" s="135"/>
      <c r="H227" s="135"/>
      <c r="I227" s="135"/>
      <c r="J227" s="135"/>
      <c r="K227" s="135"/>
      <c r="L227" s="135"/>
      <c r="M227" s="135"/>
      <c r="N227" s="135"/>
      <c r="O227" s="135"/>
      <c r="P227" s="135"/>
      <c r="Q227" s="135"/>
      <c r="R227" s="135"/>
      <c r="S227" s="135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32"/>
      <c r="AG227" s="132"/>
      <c r="AH227" s="132"/>
      <c r="AI227" s="132"/>
      <c r="AJ227" s="132"/>
      <c r="AK227" s="132"/>
      <c r="AL227" s="132"/>
      <c r="AM227" s="132"/>
    </row>
    <row r="228" spans="1:39" s="78" customFormat="1" ht="15" customHeight="1" x14ac:dyDescent="0.15">
      <c r="A228" s="135"/>
      <c r="B228" s="135"/>
      <c r="C228" s="135"/>
      <c r="D228" s="135"/>
      <c r="E228" s="135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135"/>
      <c r="S228" s="135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32"/>
      <c r="AG228" s="132"/>
      <c r="AH228" s="132"/>
      <c r="AI228" s="132"/>
      <c r="AJ228" s="132"/>
      <c r="AK228" s="132"/>
      <c r="AL228" s="132"/>
      <c r="AM228" s="132"/>
    </row>
    <row r="229" spans="1:39" s="78" customFormat="1" ht="15" customHeight="1" x14ac:dyDescent="0.15">
      <c r="A229" s="135"/>
      <c r="B229" s="135"/>
      <c r="C229" s="135"/>
      <c r="D229" s="135"/>
      <c r="E229" s="135"/>
      <c r="F229" s="135"/>
      <c r="G229" s="135"/>
      <c r="H229" s="135"/>
      <c r="I229" s="135"/>
      <c r="J229" s="135"/>
      <c r="K229" s="135"/>
      <c r="L229" s="135"/>
      <c r="M229" s="135"/>
      <c r="N229" s="135"/>
      <c r="O229" s="135"/>
      <c r="P229" s="135"/>
      <c r="Q229" s="135"/>
      <c r="R229" s="135"/>
      <c r="S229" s="135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32"/>
      <c r="AG229" s="132"/>
      <c r="AH229" s="132"/>
      <c r="AI229" s="132"/>
      <c r="AJ229" s="132"/>
      <c r="AK229" s="132"/>
      <c r="AL229" s="132"/>
      <c r="AM229" s="132"/>
    </row>
    <row r="230" spans="1:39" s="78" customFormat="1" ht="15" customHeight="1" x14ac:dyDescent="0.15">
      <c r="A230" s="135"/>
      <c r="B230" s="135"/>
      <c r="C230" s="135"/>
      <c r="D230" s="135"/>
      <c r="E230" s="135"/>
      <c r="F230" s="135"/>
      <c r="G230" s="135"/>
      <c r="H230" s="135"/>
      <c r="I230" s="135"/>
      <c r="J230" s="135"/>
      <c r="K230" s="135"/>
      <c r="L230" s="135"/>
      <c r="M230" s="135"/>
      <c r="N230" s="135"/>
      <c r="O230" s="135"/>
      <c r="P230" s="135"/>
      <c r="Q230" s="135"/>
      <c r="R230" s="135"/>
      <c r="S230" s="135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32"/>
      <c r="AG230" s="132"/>
      <c r="AH230" s="132"/>
      <c r="AI230" s="132"/>
      <c r="AJ230" s="132"/>
      <c r="AK230" s="132"/>
      <c r="AL230" s="132"/>
      <c r="AM230" s="132"/>
    </row>
    <row r="231" spans="1:39" s="78" customFormat="1" ht="15" customHeight="1" x14ac:dyDescent="0.15">
      <c r="A231" s="135"/>
      <c r="B231" s="135"/>
      <c r="C231" s="135"/>
      <c r="D231" s="135"/>
      <c r="E231" s="135"/>
      <c r="F231" s="135"/>
      <c r="G231" s="135"/>
      <c r="H231" s="135"/>
      <c r="I231" s="135"/>
      <c r="J231" s="135"/>
      <c r="K231" s="135"/>
      <c r="L231" s="135"/>
      <c r="M231" s="135"/>
      <c r="N231" s="135"/>
      <c r="O231" s="135"/>
      <c r="P231" s="135"/>
      <c r="Q231" s="135"/>
      <c r="R231" s="135"/>
      <c r="S231" s="135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32"/>
      <c r="AG231" s="132"/>
      <c r="AH231" s="132"/>
      <c r="AI231" s="132"/>
      <c r="AJ231" s="132"/>
      <c r="AK231" s="132"/>
      <c r="AL231" s="132"/>
      <c r="AM231" s="132"/>
    </row>
    <row r="232" spans="1:39" s="78" customFormat="1" ht="15" customHeight="1" x14ac:dyDescent="0.15">
      <c r="A232" s="135"/>
      <c r="B232" s="135"/>
      <c r="C232" s="135"/>
      <c r="D232" s="135"/>
      <c r="E232" s="135"/>
      <c r="F232" s="135"/>
      <c r="G232" s="135"/>
      <c r="H232" s="135"/>
      <c r="I232" s="135"/>
      <c r="J232" s="135"/>
      <c r="K232" s="135"/>
      <c r="L232" s="135"/>
      <c r="M232" s="135"/>
      <c r="N232" s="135"/>
      <c r="O232" s="135"/>
      <c r="P232" s="135"/>
      <c r="Q232" s="135"/>
      <c r="R232" s="135"/>
      <c r="S232" s="135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32"/>
      <c r="AG232" s="132"/>
      <c r="AH232" s="132"/>
      <c r="AI232" s="132"/>
      <c r="AJ232" s="132"/>
      <c r="AK232" s="132"/>
      <c r="AL232" s="132"/>
      <c r="AM232" s="132"/>
    </row>
    <row r="233" spans="1:39" s="78" customFormat="1" ht="15" customHeight="1" x14ac:dyDescent="0.15">
      <c r="A233" s="135"/>
      <c r="B233" s="135"/>
      <c r="C233" s="135"/>
      <c r="D233" s="135"/>
      <c r="E233" s="135"/>
      <c r="F233" s="135"/>
      <c r="G233" s="135"/>
      <c r="H233" s="135"/>
      <c r="I233" s="135"/>
      <c r="J233" s="135"/>
      <c r="K233" s="135"/>
      <c r="L233" s="135"/>
      <c r="M233" s="135"/>
      <c r="N233" s="135"/>
      <c r="O233" s="135"/>
      <c r="P233" s="135"/>
      <c r="Q233" s="135"/>
      <c r="R233" s="135"/>
      <c r="S233" s="135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32"/>
      <c r="AG233" s="132"/>
      <c r="AH233" s="132"/>
      <c r="AI233" s="132"/>
      <c r="AJ233" s="132"/>
      <c r="AK233" s="132"/>
      <c r="AL233" s="132"/>
      <c r="AM233" s="132"/>
    </row>
    <row r="234" spans="1:39" s="78" customFormat="1" ht="15" customHeight="1" x14ac:dyDescent="0.15">
      <c r="A234" s="135"/>
      <c r="B234" s="135"/>
      <c r="C234" s="135"/>
      <c r="D234" s="135"/>
      <c r="E234" s="135"/>
      <c r="F234" s="135"/>
      <c r="G234" s="135"/>
      <c r="H234" s="135"/>
      <c r="I234" s="135"/>
      <c r="J234" s="135"/>
      <c r="K234" s="135"/>
      <c r="L234" s="135"/>
      <c r="M234" s="135"/>
      <c r="N234" s="135"/>
      <c r="O234" s="135"/>
      <c r="P234" s="135"/>
      <c r="Q234" s="135"/>
      <c r="R234" s="135"/>
      <c r="S234" s="135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</row>
    <row r="235" spans="1:39" s="78" customFormat="1" ht="15" customHeight="1" x14ac:dyDescent="0.15">
      <c r="A235" s="135"/>
      <c r="B235" s="135"/>
      <c r="C235" s="135"/>
      <c r="D235" s="135"/>
      <c r="E235" s="135"/>
      <c r="F235" s="135"/>
      <c r="G235" s="135"/>
      <c r="H235" s="135"/>
      <c r="I235" s="135"/>
      <c r="J235" s="135"/>
      <c r="K235" s="135"/>
      <c r="L235" s="135"/>
      <c r="M235" s="135"/>
      <c r="N235" s="135"/>
      <c r="O235" s="135"/>
      <c r="P235" s="135"/>
      <c r="Q235" s="135"/>
      <c r="R235" s="135"/>
      <c r="S235" s="135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</row>
    <row r="236" spans="1:39" s="78" customFormat="1" ht="15" customHeight="1" x14ac:dyDescent="0.15">
      <c r="A236" s="135"/>
      <c r="B236" s="135"/>
      <c r="C236" s="135"/>
      <c r="D236" s="135"/>
      <c r="E236" s="135"/>
      <c r="F236" s="135"/>
      <c r="G236" s="135"/>
      <c r="H236" s="135"/>
      <c r="I236" s="135"/>
      <c r="J236" s="135"/>
      <c r="K236" s="135"/>
      <c r="L236" s="135"/>
      <c r="M236" s="135"/>
      <c r="N236" s="135"/>
      <c r="O236" s="135"/>
      <c r="P236" s="135"/>
      <c r="Q236" s="135"/>
      <c r="R236" s="135"/>
      <c r="S236" s="135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32"/>
      <c r="AG236" s="132"/>
      <c r="AH236" s="132"/>
      <c r="AI236" s="132"/>
      <c r="AJ236" s="132"/>
      <c r="AK236" s="132"/>
      <c r="AL236" s="132"/>
      <c r="AM236" s="132"/>
    </row>
    <row r="237" spans="1:39" s="78" customFormat="1" ht="15" customHeight="1" x14ac:dyDescent="0.15">
      <c r="A237" s="135"/>
      <c r="B237" s="135"/>
      <c r="C237" s="135"/>
      <c r="D237" s="135"/>
      <c r="E237" s="135"/>
      <c r="F237" s="135"/>
      <c r="G237" s="135"/>
      <c r="H237" s="135"/>
      <c r="I237" s="135"/>
      <c r="J237" s="135"/>
      <c r="K237" s="135"/>
      <c r="L237" s="135"/>
      <c r="M237" s="135"/>
      <c r="N237" s="135"/>
      <c r="O237" s="135"/>
      <c r="P237" s="135"/>
      <c r="Q237" s="135"/>
      <c r="R237" s="135"/>
      <c r="S237" s="135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32"/>
      <c r="AG237" s="132"/>
      <c r="AH237" s="132"/>
      <c r="AI237" s="132"/>
      <c r="AJ237" s="132"/>
      <c r="AK237" s="132"/>
      <c r="AL237" s="132"/>
      <c r="AM237" s="132"/>
    </row>
    <row r="238" spans="1:39" s="78" customFormat="1" ht="15" customHeight="1" x14ac:dyDescent="0.15">
      <c r="A238" s="135"/>
      <c r="B238" s="135"/>
      <c r="C238" s="135"/>
      <c r="D238" s="135"/>
      <c r="E238" s="135"/>
      <c r="F238" s="135"/>
      <c r="G238" s="135"/>
      <c r="H238" s="135"/>
      <c r="I238" s="135"/>
      <c r="J238" s="135"/>
      <c r="K238" s="135"/>
      <c r="L238" s="135"/>
      <c r="M238" s="135"/>
      <c r="N238" s="135"/>
      <c r="O238" s="135"/>
      <c r="P238" s="135"/>
      <c r="Q238" s="135"/>
      <c r="R238" s="135"/>
      <c r="S238" s="135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132"/>
      <c r="AH238" s="132"/>
      <c r="AI238" s="132"/>
      <c r="AJ238" s="132"/>
      <c r="AK238" s="132"/>
      <c r="AL238" s="132"/>
      <c r="AM238" s="132"/>
    </row>
    <row r="239" spans="1:39" s="78" customFormat="1" ht="15" customHeight="1" x14ac:dyDescent="0.15">
      <c r="A239" s="135"/>
      <c r="B239" s="135"/>
      <c r="C239" s="135"/>
      <c r="D239" s="135"/>
      <c r="E239" s="135"/>
      <c r="F239" s="135"/>
      <c r="G239" s="135"/>
      <c r="H239" s="135"/>
      <c r="I239" s="135"/>
      <c r="J239" s="135"/>
      <c r="K239" s="135"/>
      <c r="L239" s="135"/>
      <c r="M239" s="135"/>
      <c r="N239" s="135"/>
      <c r="O239" s="135"/>
      <c r="P239" s="135"/>
      <c r="Q239" s="135"/>
      <c r="R239" s="135"/>
      <c r="S239" s="135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39" s="78" customFormat="1" ht="15" customHeight="1" x14ac:dyDescent="0.15">
      <c r="A240" s="135"/>
      <c r="B240" s="135"/>
      <c r="C240" s="135"/>
      <c r="D240" s="135"/>
      <c r="E240" s="135"/>
      <c r="F240" s="135"/>
      <c r="G240" s="135"/>
      <c r="H240" s="135"/>
      <c r="I240" s="135"/>
      <c r="J240" s="135"/>
      <c r="K240" s="135"/>
      <c r="L240" s="135"/>
      <c r="M240" s="135"/>
      <c r="N240" s="135"/>
      <c r="O240" s="135"/>
      <c r="P240" s="135"/>
      <c r="Q240" s="135"/>
      <c r="R240" s="135"/>
      <c r="S240" s="135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32"/>
      <c r="AG240" s="132"/>
      <c r="AH240" s="132"/>
      <c r="AI240" s="132"/>
      <c r="AJ240" s="132"/>
      <c r="AK240" s="132"/>
      <c r="AL240" s="132"/>
      <c r="AM240" s="132"/>
    </row>
    <row r="241" spans="1:39" s="78" customFormat="1" ht="15" customHeight="1" x14ac:dyDescent="0.15">
      <c r="A241" s="135"/>
      <c r="B241" s="135"/>
      <c r="C241" s="135"/>
      <c r="D241" s="135"/>
      <c r="E241" s="135"/>
      <c r="F241" s="135"/>
      <c r="G241" s="135"/>
      <c r="H241" s="135"/>
      <c r="I241" s="135"/>
      <c r="J241" s="135"/>
      <c r="K241" s="135"/>
      <c r="L241" s="135"/>
      <c r="M241" s="135"/>
      <c r="N241" s="135"/>
      <c r="O241" s="135"/>
      <c r="P241" s="135"/>
      <c r="Q241" s="135"/>
      <c r="R241" s="135"/>
      <c r="S241" s="135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</row>
    <row r="242" spans="1:39" s="78" customFormat="1" ht="15" customHeight="1" x14ac:dyDescent="0.15">
      <c r="A242" s="135"/>
      <c r="B242" s="135"/>
      <c r="C242" s="135"/>
      <c r="D242" s="135"/>
      <c r="E242" s="135"/>
      <c r="F242" s="135"/>
      <c r="G242" s="135"/>
      <c r="H242" s="135"/>
      <c r="I242" s="135"/>
      <c r="J242" s="135"/>
      <c r="K242" s="135"/>
      <c r="L242" s="135"/>
      <c r="M242" s="135"/>
      <c r="N242" s="135"/>
      <c r="O242" s="135"/>
      <c r="P242" s="135"/>
      <c r="Q242" s="135"/>
      <c r="R242" s="135"/>
      <c r="S242" s="135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32"/>
      <c r="AG242" s="132"/>
      <c r="AH242" s="132"/>
      <c r="AI242" s="132"/>
      <c r="AJ242" s="132"/>
      <c r="AK242" s="132"/>
      <c r="AL242" s="132"/>
      <c r="AM242" s="132"/>
    </row>
    <row r="243" spans="1:39" s="78" customFormat="1" ht="15" customHeight="1" x14ac:dyDescent="0.15">
      <c r="A243" s="135"/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</row>
    <row r="244" spans="1:39" s="78" customFormat="1" ht="15" customHeight="1" x14ac:dyDescent="0.15">
      <c r="A244" s="135"/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</row>
    <row r="245" spans="1:39" s="78" customFormat="1" ht="15" customHeight="1" x14ac:dyDescent="0.15">
      <c r="A245" s="135"/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32"/>
      <c r="AG245" s="132"/>
      <c r="AH245" s="132"/>
      <c r="AI245" s="132"/>
      <c r="AJ245" s="132"/>
      <c r="AK245" s="132"/>
      <c r="AL245" s="132"/>
      <c r="AM245" s="132"/>
    </row>
    <row r="246" spans="1:39" s="78" customFormat="1" ht="15" customHeight="1" x14ac:dyDescent="0.15">
      <c r="A246" s="135"/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32"/>
      <c r="AG246" s="132"/>
      <c r="AH246" s="132"/>
      <c r="AI246" s="132"/>
      <c r="AJ246" s="132"/>
      <c r="AK246" s="132"/>
      <c r="AL246" s="132"/>
      <c r="AM246" s="132"/>
    </row>
    <row r="247" spans="1:39" s="78" customFormat="1" ht="15" customHeight="1" x14ac:dyDescent="0.15">
      <c r="A247" s="135"/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32"/>
      <c r="AG247" s="132"/>
      <c r="AH247" s="132"/>
      <c r="AI247" s="132"/>
      <c r="AJ247" s="132"/>
      <c r="AK247" s="132"/>
      <c r="AL247" s="132"/>
      <c r="AM247" s="132"/>
    </row>
    <row r="248" spans="1:39" s="78" customFormat="1" ht="15" customHeight="1" x14ac:dyDescent="0.15">
      <c r="A248" s="135"/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</row>
    <row r="249" spans="1:39" s="78" customFormat="1" ht="15" customHeight="1" x14ac:dyDescent="0.15">
      <c r="A249" s="135"/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</row>
    <row r="250" spans="1:39" s="78" customFormat="1" ht="15" customHeight="1" x14ac:dyDescent="0.15">
      <c r="A250" s="135"/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</row>
    <row r="251" spans="1:39" s="78" customFormat="1" ht="15" customHeight="1" x14ac:dyDescent="0.15">
      <c r="A251" s="135"/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</row>
    <row r="252" spans="1:39" s="78" customFormat="1" ht="15" customHeight="1" x14ac:dyDescent="0.15">
      <c r="A252" s="135"/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</row>
    <row r="253" spans="1:39" s="78" customFormat="1" ht="15" customHeight="1" x14ac:dyDescent="0.15">
      <c r="A253" s="135"/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</row>
    <row r="254" spans="1:39" s="78" customFormat="1" ht="15" customHeight="1" x14ac:dyDescent="0.15">
      <c r="A254" s="135"/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32"/>
      <c r="AG254" s="132"/>
      <c r="AH254" s="132"/>
      <c r="AI254" s="132"/>
      <c r="AJ254" s="132"/>
      <c r="AK254" s="132"/>
      <c r="AL254" s="132"/>
      <c r="AM254" s="132"/>
    </row>
    <row r="255" spans="1:39" s="78" customFormat="1" ht="15" customHeight="1" x14ac:dyDescent="0.15">
      <c r="A255" s="135"/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32"/>
      <c r="AG255" s="132"/>
      <c r="AH255" s="132"/>
      <c r="AI255" s="132"/>
      <c r="AJ255" s="132"/>
      <c r="AK255" s="132"/>
      <c r="AL255" s="132"/>
      <c r="AM255" s="132"/>
    </row>
    <row r="256" spans="1:39" s="78" customFormat="1" ht="15" customHeight="1" x14ac:dyDescent="0.15">
      <c r="A256" s="135"/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32"/>
      <c r="AG256" s="132"/>
      <c r="AH256" s="132"/>
      <c r="AI256" s="132"/>
      <c r="AJ256" s="132"/>
      <c r="AK256" s="132"/>
      <c r="AL256" s="132"/>
      <c r="AM256" s="132"/>
    </row>
    <row r="257" spans="1:39" s="78" customFormat="1" ht="15" customHeight="1" x14ac:dyDescent="0.15">
      <c r="A257" s="135"/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</row>
    <row r="258" spans="1:39" s="78" customFormat="1" ht="15" customHeight="1" x14ac:dyDescent="0.15">
      <c r="A258" s="135"/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32"/>
      <c r="AG258" s="132"/>
      <c r="AH258" s="132"/>
      <c r="AI258" s="132"/>
      <c r="AJ258" s="132"/>
      <c r="AK258" s="132"/>
      <c r="AL258" s="132"/>
      <c r="AM258" s="132"/>
    </row>
    <row r="259" spans="1:39" s="78" customFormat="1" ht="15" customHeight="1" x14ac:dyDescent="0.15">
      <c r="A259" s="135"/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32"/>
      <c r="AG259" s="132"/>
      <c r="AH259" s="132"/>
      <c r="AI259" s="132"/>
      <c r="AJ259" s="132"/>
      <c r="AK259" s="132"/>
      <c r="AL259" s="132"/>
      <c r="AM259" s="132"/>
    </row>
    <row r="260" spans="1:39" s="78" customFormat="1" ht="15" customHeight="1" x14ac:dyDescent="0.15">
      <c r="A260" s="135"/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</row>
    <row r="261" spans="1:39" s="78" customFormat="1" ht="15" customHeight="1" x14ac:dyDescent="0.15">
      <c r="A261" s="135"/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32"/>
      <c r="AG261" s="132"/>
      <c r="AH261" s="132"/>
      <c r="AI261" s="132"/>
      <c r="AJ261" s="132"/>
      <c r="AK261" s="132"/>
      <c r="AL261" s="132"/>
      <c r="AM261" s="132"/>
    </row>
    <row r="262" spans="1:39" s="78" customFormat="1" ht="15" customHeight="1" x14ac:dyDescent="0.15">
      <c r="A262" s="135"/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32"/>
      <c r="AG262" s="132"/>
      <c r="AH262" s="132"/>
      <c r="AI262" s="132"/>
      <c r="AJ262" s="132"/>
      <c r="AK262" s="132"/>
      <c r="AL262" s="132"/>
      <c r="AM262" s="132"/>
    </row>
    <row r="263" spans="1:39" s="78" customFormat="1" ht="15" customHeight="1" x14ac:dyDescent="0.15">
      <c r="A263" s="135"/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</row>
    <row r="264" spans="1:39" s="78" customFormat="1" ht="15" customHeight="1" x14ac:dyDescent="0.15">
      <c r="A264" s="135"/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</row>
    <row r="265" spans="1:39" s="78" customFormat="1" ht="15" customHeight="1" x14ac:dyDescent="0.15">
      <c r="A265" s="135"/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32"/>
      <c r="AG265" s="132"/>
      <c r="AH265" s="132"/>
      <c r="AI265" s="132"/>
      <c r="AJ265" s="132"/>
      <c r="AK265" s="132"/>
      <c r="AL265" s="132"/>
      <c r="AM265" s="132"/>
    </row>
    <row r="266" spans="1:39" s="78" customFormat="1" ht="15" customHeight="1" x14ac:dyDescent="0.15">
      <c r="A266" s="135"/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32"/>
      <c r="AG266" s="132"/>
      <c r="AH266" s="132"/>
      <c r="AI266" s="132"/>
      <c r="AJ266" s="132"/>
      <c r="AK266" s="132"/>
      <c r="AL266" s="132"/>
      <c r="AM266" s="132"/>
    </row>
    <row r="267" spans="1:39" s="78" customFormat="1" ht="15" customHeight="1" x14ac:dyDescent="0.15">
      <c r="A267" s="135"/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32"/>
      <c r="AG267" s="132"/>
      <c r="AH267" s="132"/>
      <c r="AI267" s="132"/>
      <c r="AJ267" s="132"/>
      <c r="AK267" s="132"/>
      <c r="AL267" s="132"/>
      <c r="AM267" s="132"/>
    </row>
    <row r="268" spans="1:39" s="78" customFormat="1" ht="15" customHeight="1" x14ac:dyDescent="0.15">
      <c r="A268" s="135"/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  <c r="AD268" s="132"/>
      <c r="AE268" s="132"/>
      <c r="AF268" s="132"/>
      <c r="AG268" s="132"/>
      <c r="AH268" s="132"/>
      <c r="AI268" s="132"/>
      <c r="AJ268" s="132"/>
      <c r="AK268" s="132"/>
      <c r="AL268" s="132"/>
      <c r="AM268" s="132"/>
    </row>
    <row r="269" spans="1:39" s="78" customFormat="1" ht="15" customHeight="1" x14ac:dyDescent="0.15">
      <c r="A269" s="135"/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32"/>
      <c r="AG269" s="132"/>
      <c r="AH269" s="132"/>
      <c r="AI269" s="132"/>
      <c r="AJ269" s="132"/>
      <c r="AK269" s="132"/>
      <c r="AL269" s="132"/>
      <c r="AM269" s="132"/>
    </row>
    <row r="270" spans="1:39" s="78" customFormat="1" ht="15" customHeight="1" x14ac:dyDescent="0.15">
      <c r="A270" s="135"/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32"/>
      <c r="AG270" s="132"/>
      <c r="AH270" s="132"/>
      <c r="AI270" s="132"/>
      <c r="AJ270" s="132"/>
      <c r="AK270" s="132"/>
      <c r="AL270" s="132"/>
      <c r="AM270" s="132"/>
    </row>
    <row r="271" spans="1:39" s="78" customFormat="1" ht="15" customHeight="1" x14ac:dyDescent="0.15">
      <c r="A271" s="135"/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32"/>
      <c r="AG271" s="132"/>
      <c r="AH271" s="132"/>
      <c r="AI271" s="132"/>
      <c r="AJ271" s="132"/>
      <c r="AK271" s="132"/>
      <c r="AL271" s="132"/>
      <c r="AM271" s="132"/>
    </row>
    <row r="272" spans="1:39" s="78" customFormat="1" ht="15" customHeight="1" x14ac:dyDescent="0.15">
      <c r="A272" s="135"/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</row>
    <row r="273" spans="1:39" s="78" customFormat="1" ht="15" customHeight="1" x14ac:dyDescent="0.15">
      <c r="A273" s="135"/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32"/>
      <c r="AG273" s="132"/>
      <c r="AH273" s="132"/>
      <c r="AI273" s="132"/>
      <c r="AJ273" s="132"/>
      <c r="AK273" s="132"/>
      <c r="AL273" s="132"/>
      <c r="AM273" s="132"/>
    </row>
    <row r="274" spans="1:39" s="78" customFormat="1" ht="15" customHeight="1" x14ac:dyDescent="0.15">
      <c r="A274" s="135"/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</row>
    <row r="275" spans="1:39" s="78" customFormat="1" ht="15" customHeight="1" x14ac:dyDescent="0.15">
      <c r="A275" s="135"/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</row>
    <row r="276" spans="1:39" s="78" customFormat="1" ht="15" customHeight="1" x14ac:dyDescent="0.15">
      <c r="A276" s="135"/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</row>
    <row r="277" spans="1:39" s="78" customFormat="1" ht="15" customHeight="1" x14ac:dyDescent="0.15">
      <c r="A277" s="135"/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</row>
    <row r="278" spans="1:39" s="78" customFormat="1" ht="15" customHeight="1" x14ac:dyDescent="0.15">
      <c r="A278" s="135"/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32"/>
      <c r="AG278" s="132"/>
      <c r="AH278" s="132"/>
      <c r="AI278" s="132"/>
      <c r="AJ278" s="132"/>
      <c r="AK278" s="132"/>
      <c r="AL278" s="132"/>
      <c r="AM278" s="132"/>
    </row>
    <row r="279" spans="1:39" s="78" customFormat="1" ht="15" customHeight="1" x14ac:dyDescent="0.15">
      <c r="A279" s="135"/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32"/>
      <c r="AG279" s="132"/>
      <c r="AH279" s="132"/>
      <c r="AI279" s="132"/>
      <c r="AJ279" s="132"/>
      <c r="AK279" s="132"/>
      <c r="AL279" s="132"/>
      <c r="AM279" s="132"/>
    </row>
    <row r="280" spans="1:39" s="78" customFormat="1" ht="15" customHeight="1" x14ac:dyDescent="0.15">
      <c r="A280" s="135"/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AG280" s="132"/>
      <c r="AH280" s="132"/>
      <c r="AI280" s="132"/>
      <c r="AJ280" s="132"/>
      <c r="AK280" s="132"/>
      <c r="AL280" s="132"/>
      <c r="AM280" s="132"/>
    </row>
    <row r="281" spans="1:39" s="78" customFormat="1" ht="15" customHeight="1" x14ac:dyDescent="0.15">
      <c r="A281" s="135"/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32"/>
      <c r="AG281" s="132"/>
      <c r="AH281" s="132"/>
      <c r="AI281" s="132"/>
      <c r="AJ281" s="132"/>
      <c r="AK281" s="132"/>
      <c r="AL281" s="132"/>
      <c r="AM281" s="132"/>
    </row>
    <row r="282" spans="1:39" s="78" customFormat="1" ht="15" customHeight="1" x14ac:dyDescent="0.15">
      <c r="A282" s="135"/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32"/>
      <c r="AG282" s="132"/>
      <c r="AH282" s="132"/>
      <c r="AI282" s="132"/>
      <c r="AJ282" s="132"/>
      <c r="AK282" s="132"/>
      <c r="AL282" s="132"/>
      <c r="AM282" s="132"/>
    </row>
    <row r="283" spans="1:39" s="78" customFormat="1" ht="15" customHeight="1" x14ac:dyDescent="0.15">
      <c r="A283" s="135"/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32"/>
      <c r="AG283" s="132"/>
      <c r="AH283" s="132"/>
      <c r="AI283" s="132"/>
      <c r="AJ283" s="132"/>
      <c r="AK283" s="132"/>
      <c r="AL283" s="132"/>
      <c r="AM283" s="132"/>
    </row>
    <row r="284" spans="1:39" s="78" customFormat="1" ht="15" customHeight="1" x14ac:dyDescent="0.15">
      <c r="A284" s="135"/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</row>
    <row r="285" spans="1:39" s="78" customFormat="1" ht="15" customHeight="1" x14ac:dyDescent="0.15">
      <c r="A285" s="135"/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  <c r="AD285" s="132"/>
      <c r="AE285" s="132"/>
      <c r="AF285" s="132"/>
      <c r="AG285" s="132"/>
      <c r="AH285" s="132"/>
      <c r="AI285" s="132"/>
      <c r="AJ285" s="132"/>
      <c r="AK285" s="132"/>
      <c r="AL285" s="132"/>
      <c r="AM285" s="132"/>
    </row>
    <row r="286" spans="1:39" s="78" customFormat="1" ht="15" customHeight="1" x14ac:dyDescent="0.15">
      <c r="A286" s="135"/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32"/>
      <c r="AG286" s="132"/>
      <c r="AH286" s="132"/>
      <c r="AI286" s="132"/>
      <c r="AJ286" s="132"/>
      <c r="AK286" s="132"/>
      <c r="AL286" s="132"/>
      <c r="AM286" s="132"/>
    </row>
    <row r="287" spans="1:39" ht="15" customHeight="1" x14ac:dyDescent="0.15">
      <c r="A287" s="135"/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32"/>
      <c r="AG287" s="132"/>
      <c r="AH287" s="132"/>
      <c r="AI287" s="132"/>
      <c r="AJ287" s="132"/>
      <c r="AK287" s="132"/>
      <c r="AL287" s="132"/>
      <c r="AM287" s="132"/>
    </row>
    <row r="288" spans="1:39" ht="15" customHeight="1" x14ac:dyDescent="0.15">
      <c r="A288" s="135"/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32"/>
      <c r="AG288" s="132"/>
      <c r="AH288" s="132"/>
      <c r="AI288" s="132"/>
      <c r="AJ288" s="132"/>
      <c r="AK288" s="132"/>
      <c r="AL288" s="132"/>
      <c r="AM288" s="132"/>
    </row>
    <row r="289" spans="1:39" ht="15" customHeight="1" x14ac:dyDescent="0.15">
      <c r="A289" s="135"/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32"/>
      <c r="AG289" s="132"/>
      <c r="AH289" s="132"/>
      <c r="AI289" s="132"/>
      <c r="AJ289" s="132"/>
      <c r="AK289" s="132"/>
      <c r="AL289" s="132"/>
      <c r="AM289" s="132"/>
    </row>
    <row r="290" spans="1:39" ht="15" customHeight="1" x14ac:dyDescent="0.15">
      <c r="A290" s="135"/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32"/>
      <c r="AG290" s="132"/>
      <c r="AH290" s="132"/>
      <c r="AI290" s="132"/>
      <c r="AJ290" s="132"/>
      <c r="AK290" s="132"/>
      <c r="AL290" s="132"/>
      <c r="AM290" s="132"/>
    </row>
    <row r="291" spans="1:39" ht="15" customHeight="1" x14ac:dyDescent="0.15">
      <c r="A291" s="135"/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32"/>
      <c r="AG291" s="132"/>
      <c r="AH291" s="132"/>
      <c r="AI291" s="132"/>
      <c r="AJ291" s="132"/>
      <c r="AK291" s="132"/>
      <c r="AL291" s="132"/>
      <c r="AM291" s="132"/>
    </row>
    <row r="292" spans="1:39" ht="15" customHeight="1" x14ac:dyDescent="0.15">
      <c r="A292" s="135"/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32"/>
      <c r="AG292" s="132"/>
      <c r="AH292" s="132"/>
      <c r="AI292" s="132"/>
      <c r="AJ292" s="132"/>
      <c r="AK292" s="132"/>
      <c r="AL292" s="132"/>
      <c r="AM292" s="132"/>
    </row>
    <row r="293" spans="1:39" ht="15" customHeight="1" x14ac:dyDescent="0.15">
      <c r="A293" s="135"/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32"/>
      <c r="AG293" s="132"/>
      <c r="AH293" s="132"/>
      <c r="AI293" s="132"/>
      <c r="AJ293" s="132"/>
      <c r="AK293" s="132"/>
      <c r="AL293" s="132"/>
      <c r="AM293" s="132"/>
    </row>
    <row r="294" spans="1:39" ht="15" customHeight="1" x14ac:dyDescent="0.15">
      <c r="A294" s="135"/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32"/>
      <c r="AG294" s="132"/>
      <c r="AH294" s="132"/>
      <c r="AI294" s="132"/>
      <c r="AJ294" s="132"/>
      <c r="AK294" s="132"/>
      <c r="AL294" s="132"/>
      <c r="AM294" s="132"/>
    </row>
    <row r="295" spans="1:39" ht="15" customHeight="1" x14ac:dyDescent="0.15">
      <c r="A295" s="135"/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</row>
    <row r="296" spans="1:39" ht="15" customHeight="1" x14ac:dyDescent="0.15">
      <c r="A296" s="135"/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32"/>
      <c r="AG296" s="132"/>
      <c r="AH296" s="132"/>
      <c r="AI296" s="132"/>
      <c r="AJ296" s="132"/>
      <c r="AK296" s="132"/>
      <c r="AL296" s="132"/>
      <c r="AM296" s="132"/>
    </row>
    <row r="297" spans="1:39" ht="15" customHeight="1" x14ac:dyDescent="0.15">
      <c r="A297" s="135"/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32"/>
      <c r="AG297" s="132"/>
      <c r="AH297" s="132"/>
      <c r="AI297" s="132"/>
      <c r="AJ297" s="132"/>
      <c r="AK297" s="132"/>
      <c r="AL297" s="132"/>
      <c r="AM297" s="132"/>
    </row>
    <row r="298" spans="1:39" ht="15" customHeight="1" x14ac:dyDescent="0.15">
      <c r="A298" s="135"/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32"/>
      <c r="AG298" s="132"/>
      <c r="AH298" s="132"/>
      <c r="AI298" s="132"/>
      <c r="AJ298" s="132"/>
      <c r="AK298" s="132"/>
      <c r="AL298" s="132"/>
      <c r="AM298" s="132"/>
    </row>
    <row r="299" spans="1:39" ht="15" customHeight="1" x14ac:dyDescent="0.15">
      <c r="A299" s="135"/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32"/>
      <c r="AG299" s="132"/>
      <c r="AH299" s="132"/>
      <c r="AI299" s="132"/>
      <c r="AJ299" s="132"/>
      <c r="AK299" s="132"/>
      <c r="AL299" s="132"/>
      <c r="AM299" s="132"/>
    </row>
    <row r="300" spans="1:39" ht="15" customHeight="1" x14ac:dyDescent="0.15">
      <c r="A300" s="135"/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32"/>
      <c r="AG300" s="132"/>
      <c r="AH300" s="132"/>
      <c r="AI300" s="132"/>
      <c r="AJ300" s="132"/>
      <c r="AK300" s="132"/>
      <c r="AL300" s="132"/>
      <c r="AM300" s="132"/>
    </row>
    <row r="301" spans="1:39" ht="15" customHeight="1" x14ac:dyDescent="0.15">
      <c r="A301" s="135"/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32"/>
      <c r="AG301" s="132"/>
      <c r="AH301" s="132"/>
      <c r="AI301" s="132"/>
      <c r="AJ301" s="132"/>
      <c r="AK301" s="132"/>
      <c r="AL301" s="132"/>
      <c r="AM301" s="132"/>
    </row>
    <row r="302" spans="1:39" ht="15" customHeight="1" x14ac:dyDescent="0.15">
      <c r="A302" s="135"/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</row>
    <row r="303" spans="1:39" ht="15" customHeight="1" x14ac:dyDescent="0.15">
      <c r="A303" s="135"/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32"/>
      <c r="AG303" s="132"/>
      <c r="AH303" s="132"/>
      <c r="AI303" s="132"/>
      <c r="AJ303" s="132"/>
      <c r="AK303" s="132"/>
      <c r="AL303" s="132"/>
      <c r="AM303" s="132"/>
    </row>
    <row r="304" spans="1:39" ht="15" customHeight="1" x14ac:dyDescent="0.15">
      <c r="A304" s="135"/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32"/>
      <c r="AG304" s="132"/>
      <c r="AH304" s="132"/>
      <c r="AI304" s="132"/>
      <c r="AJ304" s="132"/>
      <c r="AK304" s="132"/>
      <c r="AL304" s="132"/>
      <c r="AM304" s="132"/>
    </row>
    <row r="305" spans="1:39" ht="15" customHeight="1" x14ac:dyDescent="0.15">
      <c r="A305" s="135"/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32"/>
      <c r="AG305" s="132"/>
      <c r="AH305" s="132"/>
      <c r="AI305" s="132"/>
      <c r="AJ305" s="132"/>
      <c r="AK305" s="132"/>
      <c r="AL305" s="132"/>
      <c r="AM305" s="132"/>
    </row>
    <row r="306" spans="1:39" ht="15" customHeight="1" x14ac:dyDescent="0.15">
      <c r="A306" s="135"/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32"/>
      <c r="AG306" s="132"/>
      <c r="AH306" s="132"/>
      <c r="AI306" s="132"/>
      <c r="AJ306" s="132"/>
      <c r="AK306" s="132"/>
      <c r="AL306" s="132"/>
      <c r="AM306" s="132"/>
    </row>
    <row r="307" spans="1:39" ht="15" customHeight="1" x14ac:dyDescent="0.15">
      <c r="A307" s="135"/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32"/>
      <c r="AG307" s="132"/>
      <c r="AH307" s="132"/>
      <c r="AI307" s="132"/>
      <c r="AJ307" s="132"/>
      <c r="AK307" s="132"/>
      <c r="AL307" s="132"/>
      <c r="AM307" s="132"/>
    </row>
    <row r="308" spans="1:39" ht="15" customHeight="1" x14ac:dyDescent="0.15">
      <c r="A308" s="135"/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  <c r="AH308" s="132"/>
      <c r="AI308" s="132"/>
      <c r="AJ308" s="132"/>
      <c r="AK308" s="132"/>
      <c r="AL308" s="132"/>
      <c r="AM308" s="132"/>
    </row>
    <row r="309" spans="1:39" ht="15" customHeight="1" x14ac:dyDescent="0.15">
      <c r="A309" s="135"/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32"/>
      <c r="AG309" s="132"/>
      <c r="AH309" s="132"/>
      <c r="AI309" s="132"/>
      <c r="AJ309" s="132"/>
      <c r="AK309" s="132"/>
      <c r="AL309" s="132"/>
      <c r="AM309" s="132"/>
    </row>
    <row r="310" spans="1:39" ht="15" customHeight="1" x14ac:dyDescent="0.15">
      <c r="A310" s="135"/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</row>
    <row r="311" spans="1:39" ht="15" customHeight="1" x14ac:dyDescent="0.15">
      <c r="A311" s="135"/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</row>
    <row r="312" spans="1:39" ht="15" customHeight="1" x14ac:dyDescent="0.15">
      <c r="A312" s="135"/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</row>
    <row r="313" spans="1:39" ht="15" customHeight="1" x14ac:dyDescent="0.15">
      <c r="A313" s="135"/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</row>
    <row r="314" spans="1:39" ht="15" customHeight="1" x14ac:dyDescent="0.15">
      <c r="A314" s="135"/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32"/>
      <c r="AG314" s="132"/>
      <c r="AH314" s="132"/>
      <c r="AI314" s="132"/>
      <c r="AJ314" s="132"/>
      <c r="AK314" s="132"/>
      <c r="AL314" s="132"/>
      <c r="AM314" s="132"/>
    </row>
    <row r="315" spans="1:39" ht="15" customHeight="1" x14ac:dyDescent="0.15">
      <c r="A315" s="135"/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</row>
    <row r="316" spans="1:39" ht="15" customHeight="1" x14ac:dyDescent="0.15">
      <c r="A316" s="135"/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</row>
    <row r="317" spans="1:39" ht="15" customHeight="1" x14ac:dyDescent="0.15">
      <c r="A317" s="135"/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</row>
    <row r="318" spans="1:39" ht="15" customHeight="1" x14ac:dyDescent="0.15">
      <c r="A318" s="135"/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</row>
    <row r="319" spans="1:39" ht="15" customHeight="1" x14ac:dyDescent="0.15">
      <c r="A319" s="135"/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</row>
    <row r="320" spans="1:39" ht="15" customHeight="1" x14ac:dyDescent="0.15">
      <c r="A320" s="135"/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</row>
    <row r="321" spans="1:39" ht="15" customHeight="1" x14ac:dyDescent="0.15">
      <c r="A321" s="135"/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</row>
    <row r="322" spans="1:39" ht="15" customHeight="1" x14ac:dyDescent="0.15">
      <c r="A322" s="135"/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</row>
    <row r="323" spans="1:39" ht="15" customHeight="1" x14ac:dyDescent="0.15">
      <c r="A323" s="135"/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</row>
    <row r="324" spans="1:39" ht="15" customHeight="1" x14ac:dyDescent="0.15">
      <c r="A324" s="135"/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</row>
    <row r="325" spans="1:39" ht="15" customHeight="1" x14ac:dyDescent="0.15">
      <c r="A325" s="135"/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</row>
    <row r="326" spans="1:39" ht="15" customHeight="1" x14ac:dyDescent="0.15">
      <c r="A326" s="135"/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</row>
    <row r="327" spans="1:39" ht="15" customHeight="1" x14ac:dyDescent="0.15">
      <c r="A327" s="135"/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</row>
    <row r="328" spans="1:39" ht="15" customHeight="1" x14ac:dyDescent="0.15">
      <c r="A328" s="135"/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</row>
    <row r="329" spans="1:39" ht="15" customHeight="1" x14ac:dyDescent="0.15">
      <c r="A329" s="135"/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</row>
    <row r="330" spans="1:39" ht="15" customHeight="1" x14ac:dyDescent="0.15">
      <c r="A330" s="135"/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</row>
    <row r="331" spans="1:39" ht="15" customHeight="1" x14ac:dyDescent="0.15">
      <c r="A331" s="135"/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</row>
    <row r="332" spans="1:39" ht="15" customHeight="1" x14ac:dyDescent="0.15">
      <c r="A332" s="135"/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</row>
    <row r="333" spans="1:39" ht="15" customHeight="1" x14ac:dyDescent="0.15">
      <c r="A333" s="135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</row>
    <row r="334" spans="1:39" ht="15" customHeight="1" x14ac:dyDescent="0.15">
      <c r="A334" s="135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</row>
    <row r="335" spans="1:39" ht="15" customHeight="1" x14ac:dyDescent="0.15">
      <c r="A335" s="135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</row>
    <row r="336" spans="1:39" ht="15" customHeight="1" x14ac:dyDescent="0.15">
      <c r="A336" s="135"/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</row>
    <row r="337" spans="1:39" ht="15" customHeight="1" x14ac:dyDescent="0.15">
      <c r="A337" s="135"/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</row>
    <row r="338" spans="1:39" ht="15" customHeight="1" x14ac:dyDescent="0.15">
      <c r="A338" s="135"/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</row>
    <row r="339" spans="1:39" ht="15" customHeight="1" x14ac:dyDescent="0.15">
      <c r="A339" s="135"/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</row>
    <row r="340" spans="1:39" ht="15" customHeight="1" x14ac:dyDescent="0.15">
      <c r="A340" s="135"/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</row>
    <row r="341" spans="1:39" ht="15" customHeight="1" x14ac:dyDescent="0.15">
      <c r="A341" s="135"/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</row>
    <row r="342" spans="1:39" ht="15" customHeight="1" x14ac:dyDescent="0.15">
      <c r="A342" s="135"/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</row>
    <row r="343" spans="1:39" ht="15" customHeight="1" x14ac:dyDescent="0.15">
      <c r="A343" s="135"/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</row>
    <row r="344" spans="1:39" ht="15" customHeight="1" x14ac:dyDescent="0.15">
      <c r="A344" s="135"/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</row>
    <row r="345" spans="1:39" ht="15" customHeight="1" x14ac:dyDescent="0.15">
      <c r="A345" s="135"/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</row>
    <row r="346" spans="1:39" ht="15" customHeight="1" x14ac:dyDescent="0.15">
      <c r="A346" s="135"/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</row>
    <row r="347" spans="1:39" ht="15" customHeight="1" x14ac:dyDescent="0.15">
      <c r="A347" s="135"/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</row>
    <row r="348" spans="1:39" ht="15" customHeight="1" x14ac:dyDescent="0.15">
      <c r="A348" s="135"/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</row>
    <row r="349" spans="1:39" ht="15" customHeight="1" x14ac:dyDescent="0.15">
      <c r="A349" s="135"/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</row>
    <row r="350" spans="1:39" ht="15" customHeight="1" x14ac:dyDescent="0.15">
      <c r="A350" s="135"/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</row>
    <row r="351" spans="1:39" ht="15" customHeight="1" x14ac:dyDescent="0.15">
      <c r="A351" s="135"/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</row>
    <row r="352" spans="1:39" ht="15" customHeight="1" x14ac:dyDescent="0.15">
      <c r="A352" s="135"/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</row>
    <row r="353" spans="1:39" ht="15" customHeight="1" x14ac:dyDescent="0.15">
      <c r="A353" s="135"/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</row>
    <row r="354" spans="1:39" ht="15" customHeight="1" x14ac:dyDescent="0.15">
      <c r="A354" s="135"/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</row>
    <row r="355" spans="1:39" ht="15" customHeight="1" x14ac:dyDescent="0.15">
      <c r="A355" s="135"/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</row>
    <row r="356" spans="1:39" ht="15" customHeight="1" x14ac:dyDescent="0.15">
      <c r="A356" s="135"/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</row>
    <row r="357" spans="1:39" ht="15" customHeight="1" x14ac:dyDescent="0.15">
      <c r="A357" s="135"/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</row>
    <row r="358" spans="1:39" ht="15" customHeight="1" x14ac:dyDescent="0.15">
      <c r="A358" s="135"/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</row>
    <row r="359" spans="1:39" ht="15" customHeight="1" x14ac:dyDescent="0.15">
      <c r="A359" s="135"/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</row>
    <row r="360" spans="1:39" ht="15" customHeight="1" x14ac:dyDescent="0.15">
      <c r="A360" s="135"/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</row>
    <row r="361" spans="1:39" ht="15" customHeight="1" x14ac:dyDescent="0.15">
      <c r="A361" s="135"/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</row>
    <row r="362" spans="1:39" ht="15" customHeight="1" x14ac:dyDescent="0.15">
      <c r="A362" s="135"/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</row>
    <row r="363" spans="1:39" ht="15" customHeight="1" x14ac:dyDescent="0.15">
      <c r="A363" s="135"/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</row>
    <row r="364" spans="1:39" ht="15" customHeight="1" x14ac:dyDescent="0.15">
      <c r="A364" s="135"/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</row>
    <row r="365" spans="1:39" ht="15" customHeight="1" x14ac:dyDescent="0.15">
      <c r="A365" s="135"/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</row>
    <row r="366" spans="1:39" ht="15" customHeight="1" x14ac:dyDescent="0.15">
      <c r="A366" s="135"/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</row>
    <row r="367" spans="1:39" ht="15" customHeight="1" x14ac:dyDescent="0.15">
      <c r="A367" s="135"/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</row>
    <row r="368" spans="1:39" ht="15" customHeight="1" x14ac:dyDescent="0.15">
      <c r="A368" s="135"/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</row>
    <row r="369" spans="1:39" ht="15" customHeight="1" x14ac:dyDescent="0.15">
      <c r="A369" s="135"/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</row>
    <row r="370" spans="1:39" ht="15" customHeight="1" x14ac:dyDescent="0.15">
      <c r="A370" s="135"/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</row>
    <row r="371" spans="1:39" ht="15" customHeight="1" x14ac:dyDescent="0.15">
      <c r="A371" s="135"/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</row>
    <row r="372" spans="1:39" ht="15" customHeight="1" x14ac:dyDescent="0.15">
      <c r="A372" s="135"/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</row>
    <row r="373" spans="1:39" ht="15" customHeight="1" x14ac:dyDescent="0.15">
      <c r="A373" s="135"/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</row>
    <row r="374" spans="1:39" ht="15" customHeight="1" x14ac:dyDescent="0.15">
      <c r="A374" s="135"/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</row>
    <row r="375" spans="1:39" ht="15" customHeight="1" x14ac:dyDescent="0.15">
      <c r="A375" s="135"/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</row>
    <row r="376" spans="1:39" ht="15" customHeight="1" x14ac:dyDescent="0.15">
      <c r="A376" s="135"/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</row>
    <row r="377" spans="1:39" ht="15" customHeight="1" x14ac:dyDescent="0.15">
      <c r="A377" s="135"/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</row>
    <row r="378" spans="1:39" ht="15" customHeight="1" x14ac:dyDescent="0.15">
      <c r="A378" s="135"/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</row>
    <row r="379" spans="1:39" ht="15" customHeight="1" x14ac:dyDescent="0.15">
      <c r="A379" s="135"/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</row>
    <row r="380" spans="1:39" ht="15" customHeight="1" x14ac:dyDescent="0.15">
      <c r="A380" s="135"/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</row>
    <row r="381" spans="1:39" ht="15" customHeight="1" x14ac:dyDescent="0.15">
      <c r="A381" s="135"/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</row>
    <row r="382" spans="1:39" ht="15" customHeight="1" x14ac:dyDescent="0.15">
      <c r="A382" s="135"/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</row>
    <row r="383" spans="1:39" ht="15" customHeight="1" x14ac:dyDescent="0.15">
      <c r="A383" s="135"/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</row>
    <row r="384" spans="1:39" ht="15" customHeight="1" x14ac:dyDescent="0.15">
      <c r="A384" s="135"/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</row>
    <row r="385" spans="1:39" ht="15" customHeight="1" x14ac:dyDescent="0.15">
      <c r="A385" s="135"/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</row>
    <row r="386" spans="1:39" ht="15" customHeight="1" x14ac:dyDescent="0.15">
      <c r="A386" s="135"/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</row>
    <row r="387" spans="1:39" ht="15" customHeight="1" x14ac:dyDescent="0.15">
      <c r="A387" s="135"/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</row>
    <row r="388" spans="1:39" ht="15" customHeight="1" x14ac:dyDescent="0.15">
      <c r="A388" s="135"/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</row>
    <row r="389" spans="1:39" ht="15" customHeight="1" x14ac:dyDescent="0.15">
      <c r="A389" s="135"/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</row>
    <row r="390" spans="1:39" ht="15" customHeight="1" x14ac:dyDescent="0.15">
      <c r="A390" s="135"/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</row>
    <row r="391" spans="1:39" ht="15" customHeight="1" x14ac:dyDescent="0.15">
      <c r="A391" s="135"/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</row>
    <row r="392" spans="1:39" ht="15" customHeight="1" x14ac:dyDescent="0.15">
      <c r="A392" s="135"/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</row>
    <row r="393" spans="1:39" ht="15" customHeight="1" x14ac:dyDescent="0.15">
      <c r="A393" s="135"/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</row>
    <row r="394" spans="1:39" ht="15" customHeight="1" x14ac:dyDescent="0.15">
      <c r="A394" s="135"/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</row>
    <row r="395" spans="1:39" ht="15" customHeight="1" x14ac:dyDescent="0.15">
      <c r="A395" s="135"/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</row>
    <row r="396" spans="1:39" ht="15" customHeight="1" x14ac:dyDescent="0.15">
      <c r="A396" s="135"/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</row>
    <row r="397" spans="1:39" ht="15" customHeight="1" x14ac:dyDescent="0.15">
      <c r="A397" s="135"/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</row>
    <row r="398" spans="1:39" ht="15" customHeight="1" x14ac:dyDescent="0.15">
      <c r="A398" s="135"/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</row>
    <row r="399" spans="1:39" ht="15" customHeight="1" x14ac:dyDescent="0.15">
      <c r="A399" s="135"/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</row>
    <row r="400" spans="1:39" ht="15" customHeight="1" x14ac:dyDescent="0.15">
      <c r="A400" s="135"/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</row>
    <row r="401" spans="1:39" ht="15" customHeight="1" x14ac:dyDescent="0.15">
      <c r="A401" s="135"/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</row>
    <row r="402" spans="1:39" ht="15" customHeight="1" x14ac:dyDescent="0.15">
      <c r="A402" s="135"/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</row>
    <row r="403" spans="1:39" ht="15" customHeight="1" x14ac:dyDescent="0.15">
      <c r="A403" s="135"/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</row>
    <row r="404" spans="1:39" ht="15" customHeight="1" x14ac:dyDescent="0.15">
      <c r="A404" s="135"/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</row>
    <row r="405" spans="1:39" ht="15" customHeight="1" x14ac:dyDescent="0.15">
      <c r="A405" s="135"/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</row>
    <row r="406" spans="1:39" ht="15" customHeight="1" x14ac:dyDescent="0.15">
      <c r="A406" s="135"/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</row>
    <row r="407" spans="1:39" ht="15" customHeight="1" x14ac:dyDescent="0.15">
      <c r="A407" s="135"/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</row>
    <row r="408" spans="1:39" ht="15" customHeight="1" x14ac:dyDescent="0.15">
      <c r="A408" s="135"/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</row>
    <row r="409" spans="1:39" ht="15" customHeight="1" x14ac:dyDescent="0.15">
      <c r="A409" s="135"/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</row>
    <row r="410" spans="1:39" ht="15" customHeight="1" x14ac:dyDescent="0.15">
      <c r="A410" s="135"/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</row>
    <row r="411" spans="1:39" ht="15" customHeight="1" x14ac:dyDescent="0.15">
      <c r="A411" s="135"/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</row>
    <row r="412" spans="1:39" ht="15" customHeight="1" x14ac:dyDescent="0.15">
      <c r="A412" s="135"/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</row>
    <row r="413" spans="1:39" ht="15" customHeight="1" x14ac:dyDescent="0.15">
      <c r="A413" s="135"/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</row>
    <row r="414" spans="1:39" ht="15" customHeight="1" x14ac:dyDescent="0.15">
      <c r="A414" s="135"/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</row>
    <row r="415" spans="1:39" ht="15" customHeight="1" x14ac:dyDescent="0.15">
      <c r="A415" s="135"/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</row>
    <row r="416" spans="1:39" ht="15" customHeight="1" x14ac:dyDescent="0.15">
      <c r="A416" s="135"/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</row>
    <row r="417" spans="1:39" ht="15" customHeight="1" x14ac:dyDescent="0.15">
      <c r="A417" s="135"/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</row>
    <row r="418" spans="1:39" ht="15" customHeight="1" x14ac:dyDescent="0.15">
      <c r="A418" s="135"/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</row>
    <row r="419" spans="1:39" ht="15" customHeight="1" x14ac:dyDescent="0.15">
      <c r="A419" s="135"/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</row>
    <row r="420" spans="1:39" ht="15" customHeight="1" x14ac:dyDescent="0.15">
      <c r="A420" s="135"/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</row>
    <row r="421" spans="1:39" ht="15" customHeight="1" x14ac:dyDescent="0.15">
      <c r="A421" s="135"/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</row>
    <row r="422" spans="1:39" ht="15" customHeight="1" x14ac:dyDescent="0.15">
      <c r="A422" s="135"/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</row>
    <row r="423" spans="1:39" ht="15" customHeight="1" x14ac:dyDescent="0.15">
      <c r="A423" s="135"/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</row>
    <row r="424" spans="1:39" ht="15" customHeight="1" x14ac:dyDescent="0.15">
      <c r="A424" s="135"/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</row>
    <row r="425" spans="1:39" ht="15" customHeight="1" x14ac:dyDescent="0.15">
      <c r="A425" s="135"/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</row>
    <row r="426" spans="1:39" ht="15" customHeight="1" x14ac:dyDescent="0.15">
      <c r="A426" s="135"/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</row>
    <row r="427" spans="1:39" ht="15" customHeight="1" x14ac:dyDescent="0.15">
      <c r="A427" s="135"/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</row>
    <row r="428" spans="1:39" ht="15" customHeight="1" x14ac:dyDescent="0.15">
      <c r="A428" s="135"/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</row>
    <row r="429" spans="1:39" ht="15" customHeight="1" x14ac:dyDescent="0.15">
      <c r="A429" s="135"/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</row>
    <row r="430" spans="1:39" ht="15" customHeight="1" x14ac:dyDescent="0.15">
      <c r="A430" s="135"/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</row>
    <row r="431" spans="1:39" ht="15" customHeight="1" x14ac:dyDescent="0.15">
      <c r="A431" s="135"/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</row>
    <row r="432" spans="1:39" ht="15" customHeight="1" x14ac:dyDescent="0.15">
      <c r="A432" s="135"/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</row>
    <row r="433" spans="1:39" ht="15" customHeight="1" x14ac:dyDescent="0.15">
      <c r="A433" s="135"/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</row>
    <row r="434" spans="1:39" ht="15" customHeight="1" x14ac:dyDescent="0.15">
      <c r="A434" s="135"/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</row>
    <row r="435" spans="1:39" ht="15" customHeight="1" x14ac:dyDescent="0.15">
      <c r="A435" s="135"/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</row>
    <row r="436" spans="1:39" ht="15" customHeight="1" x14ac:dyDescent="0.15">
      <c r="A436" s="135"/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</row>
    <row r="437" spans="1:39" ht="15" customHeight="1" x14ac:dyDescent="0.15">
      <c r="A437" s="135"/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</row>
    <row r="438" spans="1:39" ht="15" customHeight="1" x14ac:dyDescent="0.15">
      <c r="A438" s="135"/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</row>
    <row r="439" spans="1:39" ht="15" customHeight="1" x14ac:dyDescent="0.15">
      <c r="A439" s="135"/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</row>
    <row r="440" spans="1:39" ht="15" customHeight="1" x14ac:dyDescent="0.15">
      <c r="A440" s="135"/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</row>
    <row r="441" spans="1:39" ht="15" customHeight="1" x14ac:dyDescent="0.15">
      <c r="A441" s="135"/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</row>
    <row r="442" spans="1:39" ht="15" customHeight="1" x14ac:dyDescent="0.15">
      <c r="A442" s="135"/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</row>
    <row r="443" spans="1:39" ht="15" customHeight="1" x14ac:dyDescent="0.15">
      <c r="A443" s="135"/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</row>
    <row r="444" spans="1:39" ht="15" customHeight="1" x14ac:dyDescent="0.15">
      <c r="A444" s="135"/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</row>
    <row r="445" spans="1:39" ht="15" customHeight="1" x14ac:dyDescent="0.15">
      <c r="A445" s="135"/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</row>
    <row r="446" spans="1:39" ht="15" customHeight="1" x14ac:dyDescent="0.15">
      <c r="A446" s="135"/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</row>
    <row r="447" spans="1:39" ht="15" customHeight="1" x14ac:dyDescent="0.15">
      <c r="A447" s="135"/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</row>
    <row r="448" spans="1:39" ht="15" customHeight="1" x14ac:dyDescent="0.15">
      <c r="A448" s="135"/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</row>
    <row r="449" spans="1:39" ht="15" customHeight="1" x14ac:dyDescent="0.15">
      <c r="A449" s="135"/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</row>
    <row r="450" spans="1:39" ht="15" customHeight="1" x14ac:dyDescent="0.15">
      <c r="A450" s="135"/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</row>
    <row r="451" spans="1:39" ht="15" customHeight="1" x14ac:dyDescent="0.15">
      <c r="A451" s="135"/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</row>
    <row r="452" spans="1:39" ht="15" customHeight="1" x14ac:dyDescent="0.15">
      <c r="A452" s="135"/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</row>
    <row r="453" spans="1:39" ht="15" customHeight="1" x14ac:dyDescent="0.15">
      <c r="A453" s="135"/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</row>
    <row r="454" spans="1:39" ht="15" customHeight="1" x14ac:dyDescent="0.15">
      <c r="A454" s="135"/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</row>
    <row r="455" spans="1:39" ht="15" customHeight="1" x14ac:dyDescent="0.15">
      <c r="A455" s="135"/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</row>
    <row r="456" spans="1:39" ht="15" customHeight="1" x14ac:dyDescent="0.15">
      <c r="A456" s="135"/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</row>
    <row r="457" spans="1:39" ht="15" customHeight="1" x14ac:dyDescent="0.15">
      <c r="A457" s="135"/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</row>
    <row r="458" spans="1:39" ht="15" customHeight="1" x14ac:dyDescent="0.15">
      <c r="A458" s="135"/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</row>
    <row r="459" spans="1:39" ht="15" customHeight="1" x14ac:dyDescent="0.15">
      <c r="A459" s="135"/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</row>
    <row r="460" spans="1:39" ht="15" customHeight="1" x14ac:dyDescent="0.15">
      <c r="A460" s="135"/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</row>
    <row r="461" spans="1:39" ht="15" customHeight="1" x14ac:dyDescent="0.15">
      <c r="A461" s="135"/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</row>
    <row r="462" spans="1:39" ht="15" customHeight="1" x14ac:dyDescent="0.15">
      <c r="A462" s="135"/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</row>
    <row r="463" spans="1:39" ht="15" customHeight="1" x14ac:dyDescent="0.15">
      <c r="A463" s="135"/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</row>
    <row r="464" spans="1:39" ht="15" customHeight="1" x14ac:dyDescent="0.15">
      <c r="A464" s="135"/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</row>
    <row r="465" spans="1:39" ht="15" customHeight="1" x14ac:dyDescent="0.15">
      <c r="A465" s="135"/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</row>
    <row r="466" spans="1:39" ht="15" customHeight="1" x14ac:dyDescent="0.15">
      <c r="A466" s="135"/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</row>
    <row r="467" spans="1:39" ht="15" customHeight="1" x14ac:dyDescent="0.15">
      <c r="A467" s="135"/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</row>
    <row r="468" spans="1:39" ht="15" customHeight="1" x14ac:dyDescent="0.15">
      <c r="A468" s="135"/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</row>
    <row r="469" spans="1:39" ht="15" customHeight="1" x14ac:dyDescent="0.15">
      <c r="A469" s="135"/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</row>
    <row r="470" spans="1:39" ht="15" customHeight="1" x14ac:dyDescent="0.15">
      <c r="A470" s="135"/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</row>
    <row r="471" spans="1:39" ht="15" customHeight="1" x14ac:dyDescent="0.15">
      <c r="A471" s="135"/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</row>
    <row r="472" spans="1:39" ht="15" customHeight="1" x14ac:dyDescent="0.15">
      <c r="A472" s="135"/>
      <c r="B472" s="135"/>
      <c r="C472" s="135"/>
      <c r="D472" s="135"/>
      <c r="E472" s="135"/>
      <c r="F472" s="135"/>
      <c r="G472" s="135"/>
      <c r="H472" s="135"/>
      <c r="I472" s="135"/>
      <c r="J472" s="135"/>
      <c r="K472" s="135"/>
      <c r="L472" s="135"/>
      <c r="M472" s="135"/>
      <c r="N472" s="135"/>
      <c r="O472" s="135"/>
      <c r="P472" s="135"/>
      <c r="Q472" s="135"/>
      <c r="R472" s="135"/>
      <c r="S472" s="135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</row>
    <row r="473" spans="1:39" ht="15" customHeight="1" x14ac:dyDescent="0.15">
      <c r="A473" s="135"/>
      <c r="B473" s="135"/>
      <c r="C473" s="135"/>
      <c r="D473" s="135"/>
      <c r="E473" s="135"/>
      <c r="F473" s="135"/>
      <c r="G473" s="135"/>
      <c r="H473" s="135"/>
      <c r="I473" s="135"/>
      <c r="J473" s="135"/>
      <c r="K473" s="135"/>
      <c r="L473" s="135"/>
      <c r="M473" s="135"/>
      <c r="N473" s="135"/>
      <c r="O473" s="135"/>
      <c r="P473" s="135"/>
      <c r="Q473" s="135"/>
      <c r="R473" s="135"/>
      <c r="S473" s="135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</row>
    <row r="474" spans="1:39" ht="15" customHeight="1" x14ac:dyDescent="0.15">
      <c r="A474" s="135"/>
      <c r="B474" s="135"/>
      <c r="C474" s="135"/>
      <c r="D474" s="135"/>
      <c r="E474" s="135"/>
      <c r="F474" s="135"/>
      <c r="G474" s="135"/>
      <c r="H474" s="135"/>
      <c r="I474" s="135"/>
      <c r="J474" s="135"/>
      <c r="K474" s="135"/>
      <c r="L474" s="135"/>
      <c r="M474" s="135"/>
      <c r="N474" s="135"/>
      <c r="O474" s="135"/>
      <c r="P474" s="135"/>
      <c r="Q474" s="135"/>
      <c r="R474" s="135"/>
      <c r="S474" s="135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</row>
    <row r="475" spans="1:39" ht="15" customHeight="1" x14ac:dyDescent="0.15">
      <c r="A475" s="135"/>
      <c r="B475" s="135"/>
      <c r="C475" s="135"/>
      <c r="D475" s="135"/>
      <c r="E475" s="135"/>
      <c r="F475" s="135"/>
      <c r="G475" s="135"/>
      <c r="H475" s="135"/>
      <c r="I475" s="135"/>
      <c r="J475" s="135"/>
      <c r="K475" s="135"/>
      <c r="L475" s="135"/>
      <c r="M475" s="135"/>
      <c r="N475" s="135"/>
      <c r="O475" s="135"/>
      <c r="P475" s="135"/>
      <c r="Q475" s="135"/>
      <c r="R475" s="135"/>
      <c r="S475" s="135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</row>
    <row r="476" spans="1:39" ht="15" customHeight="1" x14ac:dyDescent="0.15">
      <c r="A476" s="135"/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</row>
    <row r="477" spans="1:39" ht="15" customHeight="1" x14ac:dyDescent="0.15">
      <c r="A477" s="135"/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</row>
    <row r="478" spans="1:39" ht="15" customHeight="1" x14ac:dyDescent="0.15">
      <c r="A478" s="135"/>
      <c r="B478" s="135"/>
      <c r="C478" s="135"/>
      <c r="D478" s="135"/>
      <c r="E478" s="135"/>
      <c r="F478" s="135"/>
      <c r="G478" s="135"/>
      <c r="H478" s="135"/>
      <c r="I478" s="135"/>
      <c r="J478" s="135"/>
      <c r="K478" s="135"/>
      <c r="L478" s="135"/>
      <c r="M478" s="135"/>
      <c r="N478" s="135"/>
      <c r="O478" s="135"/>
      <c r="P478" s="135"/>
      <c r="Q478" s="135"/>
      <c r="R478" s="135"/>
      <c r="S478" s="135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</row>
    <row r="479" spans="1:39" ht="15" customHeight="1" x14ac:dyDescent="0.15">
      <c r="A479" s="135"/>
      <c r="B479" s="135"/>
      <c r="C479" s="135"/>
      <c r="D479" s="135"/>
      <c r="E479" s="135"/>
      <c r="F479" s="135"/>
      <c r="G479" s="135"/>
      <c r="H479" s="135"/>
      <c r="I479" s="135"/>
      <c r="J479" s="135"/>
      <c r="K479" s="135"/>
      <c r="L479" s="135"/>
      <c r="M479" s="135"/>
      <c r="N479" s="135"/>
      <c r="O479" s="135"/>
      <c r="P479" s="135"/>
      <c r="Q479" s="135"/>
      <c r="R479" s="135"/>
      <c r="S479" s="135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</row>
    <row r="480" spans="1:39" ht="15" customHeight="1" x14ac:dyDescent="0.15">
      <c r="A480" s="135"/>
      <c r="B480" s="135"/>
      <c r="C480" s="135"/>
      <c r="D480" s="135"/>
      <c r="E480" s="135"/>
      <c r="F480" s="135"/>
      <c r="G480" s="135"/>
      <c r="H480" s="135"/>
      <c r="I480" s="135"/>
      <c r="J480" s="135"/>
      <c r="K480" s="135"/>
      <c r="L480" s="135"/>
      <c r="M480" s="135"/>
      <c r="N480" s="135"/>
      <c r="O480" s="135"/>
      <c r="P480" s="135"/>
      <c r="Q480" s="135"/>
      <c r="R480" s="135"/>
      <c r="S480" s="135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</row>
    <row r="481" spans="1:39" ht="15" customHeight="1" x14ac:dyDescent="0.15">
      <c r="A481" s="135"/>
      <c r="B481" s="135"/>
      <c r="C481" s="135"/>
      <c r="D481" s="135"/>
      <c r="E481" s="135"/>
      <c r="F481" s="135"/>
      <c r="G481" s="135"/>
      <c r="H481" s="135"/>
      <c r="I481" s="135"/>
      <c r="J481" s="135"/>
      <c r="K481" s="135"/>
      <c r="L481" s="135"/>
      <c r="M481" s="135"/>
      <c r="N481" s="135"/>
      <c r="O481" s="135"/>
      <c r="P481" s="135"/>
      <c r="Q481" s="135"/>
      <c r="R481" s="135"/>
      <c r="S481" s="135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</row>
    <row r="482" spans="1:39" ht="15" customHeight="1" x14ac:dyDescent="0.15">
      <c r="A482" s="135"/>
      <c r="B482" s="135"/>
      <c r="C482" s="135"/>
      <c r="D482" s="135"/>
      <c r="E482" s="135"/>
      <c r="F482" s="135"/>
      <c r="G482" s="135"/>
      <c r="H482" s="135"/>
      <c r="I482" s="135"/>
      <c r="J482" s="135"/>
      <c r="K482" s="135"/>
      <c r="L482" s="135"/>
      <c r="M482" s="135"/>
      <c r="N482" s="135"/>
      <c r="O482" s="135"/>
      <c r="P482" s="135"/>
      <c r="Q482" s="135"/>
      <c r="R482" s="135"/>
      <c r="S482" s="135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</row>
    <row r="483" spans="1:39" ht="15" customHeight="1" x14ac:dyDescent="0.15">
      <c r="A483" s="135"/>
      <c r="B483" s="135"/>
      <c r="C483" s="135"/>
      <c r="D483" s="135"/>
      <c r="E483" s="135"/>
      <c r="F483" s="135"/>
      <c r="G483" s="135"/>
      <c r="H483" s="135"/>
      <c r="I483" s="135"/>
      <c r="J483" s="135"/>
      <c r="K483" s="135"/>
      <c r="L483" s="135"/>
      <c r="M483" s="135"/>
      <c r="N483" s="135"/>
      <c r="O483" s="135"/>
      <c r="P483" s="135"/>
      <c r="Q483" s="135"/>
      <c r="R483" s="135"/>
      <c r="S483" s="135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</row>
    <row r="484" spans="1:39" ht="15" customHeight="1" x14ac:dyDescent="0.15">
      <c r="A484" s="135"/>
      <c r="B484" s="135"/>
      <c r="C484" s="135"/>
      <c r="D484" s="135"/>
      <c r="E484" s="135"/>
      <c r="F484" s="135"/>
      <c r="G484" s="135"/>
      <c r="H484" s="135"/>
      <c r="I484" s="135"/>
      <c r="J484" s="135"/>
      <c r="K484" s="135"/>
      <c r="L484" s="135"/>
      <c r="M484" s="135"/>
      <c r="N484" s="135"/>
      <c r="O484" s="135"/>
      <c r="P484" s="135"/>
      <c r="Q484" s="135"/>
      <c r="R484" s="135"/>
      <c r="S484" s="135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</row>
    <row r="485" spans="1:39" ht="15" customHeight="1" x14ac:dyDescent="0.15">
      <c r="A485" s="135"/>
      <c r="B485" s="135"/>
      <c r="C485" s="135"/>
      <c r="D485" s="135"/>
      <c r="E485" s="135"/>
      <c r="F485" s="135"/>
      <c r="G485" s="135"/>
      <c r="H485" s="135"/>
      <c r="I485" s="135"/>
      <c r="J485" s="135"/>
      <c r="K485" s="135"/>
      <c r="L485" s="135"/>
      <c r="M485" s="135"/>
      <c r="N485" s="135"/>
      <c r="O485" s="135"/>
      <c r="P485" s="135"/>
      <c r="Q485" s="135"/>
      <c r="R485" s="135"/>
      <c r="S485" s="135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</row>
    <row r="486" spans="1:39" ht="15" customHeight="1" x14ac:dyDescent="0.15">
      <c r="A486" s="135"/>
      <c r="B486" s="135"/>
      <c r="C486" s="135"/>
      <c r="D486" s="135"/>
      <c r="E486" s="135"/>
      <c r="F486" s="135"/>
      <c r="G486" s="135"/>
      <c r="H486" s="135"/>
      <c r="I486" s="135"/>
      <c r="J486" s="135"/>
      <c r="K486" s="135"/>
      <c r="L486" s="135"/>
      <c r="M486" s="135"/>
      <c r="N486" s="135"/>
      <c r="O486" s="135"/>
      <c r="P486" s="135"/>
      <c r="Q486" s="135"/>
      <c r="R486" s="135"/>
      <c r="S486" s="135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</row>
    <row r="487" spans="1:39" ht="15" customHeight="1" x14ac:dyDescent="0.15">
      <c r="A487" s="135"/>
      <c r="B487" s="135"/>
      <c r="C487" s="135"/>
      <c r="D487" s="135"/>
      <c r="E487" s="135"/>
      <c r="F487" s="135"/>
      <c r="G487" s="135"/>
      <c r="H487" s="135"/>
      <c r="I487" s="135"/>
      <c r="J487" s="135"/>
      <c r="K487" s="135"/>
      <c r="L487" s="135"/>
      <c r="M487" s="135"/>
      <c r="N487" s="135"/>
      <c r="O487" s="135"/>
      <c r="P487" s="135"/>
      <c r="Q487" s="135"/>
      <c r="R487" s="135"/>
      <c r="S487" s="135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</row>
    <row r="488" spans="1:39" ht="15" customHeight="1" x14ac:dyDescent="0.15">
      <c r="A488" s="135"/>
      <c r="B488" s="135"/>
      <c r="C488" s="135"/>
      <c r="D488" s="135"/>
      <c r="E488" s="135"/>
      <c r="F488" s="135"/>
      <c r="G488" s="135"/>
      <c r="H488" s="135"/>
      <c r="I488" s="135"/>
      <c r="J488" s="135"/>
      <c r="K488" s="135"/>
      <c r="L488" s="135"/>
      <c r="M488" s="135"/>
      <c r="N488" s="135"/>
      <c r="O488" s="135"/>
      <c r="P488" s="135"/>
      <c r="Q488" s="135"/>
      <c r="R488" s="135"/>
      <c r="S488" s="135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</row>
    <row r="489" spans="1:39" ht="15" customHeight="1" x14ac:dyDescent="0.15">
      <c r="A489" s="135"/>
      <c r="B489" s="135"/>
      <c r="C489" s="135"/>
      <c r="D489" s="135"/>
      <c r="E489" s="135"/>
      <c r="F489" s="135"/>
      <c r="G489" s="135"/>
      <c r="H489" s="135"/>
      <c r="I489" s="135"/>
      <c r="J489" s="135"/>
      <c r="K489" s="135"/>
      <c r="L489" s="135"/>
      <c r="M489" s="135"/>
      <c r="N489" s="135"/>
      <c r="O489" s="135"/>
      <c r="P489" s="135"/>
      <c r="Q489" s="135"/>
      <c r="R489" s="135"/>
      <c r="S489" s="135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</row>
    <row r="490" spans="1:39" ht="15" customHeight="1" x14ac:dyDescent="0.15">
      <c r="A490" s="135"/>
      <c r="B490" s="135"/>
      <c r="C490" s="135"/>
      <c r="D490" s="135"/>
      <c r="E490" s="135"/>
      <c r="F490" s="135"/>
      <c r="G490" s="135"/>
      <c r="H490" s="135"/>
      <c r="I490" s="135"/>
      <c r="J490" s="135"/>
      <c r="K490" s="135"/>
      <c r="L490" s="135"/>
      <c r="M490" s="135"/>
      <c r="N490" s="135"/>
      <c r="O490" s="135"/>
      <c r="P490" s="135"/>
      <c r="Q490" s="135"/>
      <c r="R490" s="135"/>
      <c r="S490" s="135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</row>
    <row r="491" spans="1:39" ht="15" customHeight="1" x14ac:dyDescent="0.15">
      <c r="A491" s="135"/>
      <c r="B491" s="135"/>
      <c r="C491" s="135"/>
      <c r="D491" s="135"/>
      <c r="E491" s="135"/>
      <c r="F491" s="135"/>
      <c r="G491" s="135"/>
      <c r="H491" s="135"/>
      <c r="I491" s="135"/>
      <c r="J491" s="135"/>
      <c r="K491" s="135"/>
      <c r="L491" s="135"/>
      <c r="M491" s="135"/>
      <c r="N491" s="135"/>
      <c r="O491" s="135"/>
      <c r="P491" s="135"/>
      <c r="Q491" s="135"/>
      <c r="R491" s="135"/>
      <c r="S491" s="135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</row>
    <row r="492" spans="1:39" ht="15" customHeight="1" x14ac:dyDescent="0.15">
      <c r="A492" s="135"/>
      <c r="B492" s="135"/>
      <c r="C492" s="135"/>
      <c r="D492" s="135"/>
      <c r="E492" s="135"/>
      <c r="F492" s="135"/>
      <c r="G492" s="135"/>
      <c r="H492" s="135"/>
      <c r="I492" s="135"/>
      <c r="J492" s="135"/>
      <c r="K492" s="135"/>
      <c r="L492" s="135"/>
      <c r="M492" s="135"/>
      <c r="N492" s="135"/>
      <c r="O492" s="135"/>
      <c r="P492" s="135"/>
      <c r="Q492" s="135"/>
      <c r="R492" s="135"/>
      <c r="S492" s="135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</row>
    <row r="493" spans="1:39" ht="15" customHeight="1" x14ac:dyDescent="0.15">
      <c r="A493" s="135"/>
      <c r="B493" s="135"/>
      <c r="C493" s="135"/>
      <c r="D493" s="135"/>
      <c r="E493" s="135"/>
      <c r="F493" s="135"/>
      <c r="G493" s="135"/>
      <c r="H493" s="135"/>
      <c r="I493" s="135"/>
      <c r="J493" s="135"/>
      <c r="K493" s="135"/>
      <c r="L493" s="135"/>
      <c r="M493" s="135"/>
      <c r="N493" s="135"/>
      <c r="O493" s="135"/>
      <c r="P493" s="135"/>
      <c r="Q493" s="135"/>
      <c r="R493" s="135"/>
      <c r="S493" s="135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</row>
    <row r="494" spans="1:39" ht="15" customHeight="1" x14ac:dyDescent="0.15">
      <c r="A494" s="135"/>
      <c r="B494" s="135"/>
      <c r="C494" s="135"/>
      <c r="D494" s="135"/>
      <c r="E494" s="135"/>
      <c r="F494" s="135"/>
      <c r="G494" s="135"/>
      <c r="H494" s="135"/>
      <c r="I494" s="135"/>
      <c r="J494" s="135"/>
      <c r="K494" s="135"/>
      <c r="L494" s="135"/>
      <c r="M494" s="135"/>
      <c r="N494" s="135"/>
      <c r="O494" s="135"/>
      <c r="P494" s="135"/>
      <c r="Q494" s="135"/>
      <c r="R494" s="135"/>
      <c r="S494" s="135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</row>
    <row r="495" spans="1:39" ht="15" customHeight="1" x14ac:dyDescent="0.15">
      <c r="A495" s="135"/>
      <c r="B495" s="135"/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R495" s="135"/>
      <c r="S495" s="135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</row>
    <row r="496" spans="1:39" ht="15" customHeight="1" x14ac:dyDescent="0.15">
      <c r="A496" s="135"/>
      <c r="B496" s="135"/>
      <c r="C496" s="135"/>
      <c r="D496" s="135"/>
      <c r="E496" s="135"/>
      <c r="F496" s="135"/>
      <c r="G496" s="135"/>
      <c r="H496" s="135"/>
      <c r="I496" s="135"/>
      <c r="J496" s="135"/>
      <c r="K496" s="135"/>
      <c r="L496" s="135"/>
      <c r="M496" s="135"/>
      <c r="N496" s="135"/>
      <c r="O496" s="135"/>
      <c r="P496" s="135"/>
      <c r="Q496" s="135"/>
      <c r="R496" s="135"/>
      <c r="S496" s="135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</row>
    <row r="497" spans="1:39" ht="15" customHeight="1" x14ac:dyDescent="0.15">
      <c r="A497" s="135"/>
      <c r="B497" s="135"/>
      <c r="C497" s="135"/>
      <c r="D497" s="135"/>
      <c r="E497" s="135"/>
      <c r="F497" s="135"/>
      <c r="G497" s="135"/>
      <c r="H497" s="135"/>
      <c r="I497" s="135"/>
      <c r="J497" s="135"/>
      <c r="K497" s="135"/>
      <c r="L497" s="135"/>
      <c r="M497" s="135"/>
      <c r="N497" s="135"/>
      <c r="O497" s="135"/>
      <c r="P497" s="135"/>
      <c r="Q497" s="135"/>
      <c r="R497" s="135"/>
      <c r="S497" s="135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</row>
    <row r="498" spans="1:39" ht="15" customHeight="1" x14ac:dyDescent="0.15">
      <c r="A498" s="135"/>
      <c r="B498" s="135"/>
      <c r="C498" s="135"/>
      <c r="D498" s="135"/>
      <c r="E498" s="135"/>
      <c r="F498" s="135"/>
      <c r="G498" s="135"/>
      <c r="H498" s="135"/>
      <c r="I498" s="135"/>
      <c r="J498" s="135"/>
      <c r="K498" s="135"/>
      <c r="L498" s="135"/>
      <c r="M498" s="135"/>
      <c r="N498" s="135"/>
      <c r="O498" s="135"/>
      <c r="P498" s="135"/>
      <c r="Q498" s="135"/>
      <c r="R498" s="135"/>
      <c r="S498" s="135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</row>
    <row r="499" spans="1:39" ht="15" customHeight="1" x14ac:dyDescent="0.15">
      <c r="A499" s="135"/>
      <c r="B499" s="135"/>
      <c r="C499" s="135"/>
      <c r="D499" s="135"/>
      <c r="E499" s="135"/>
      <c r="F499" s="135"/>
      <c r="G499" s="135"/>
      <c r="H499" s="135"/>
      <c r="I499" s="135"/>
      <c r="J499" s="135"/>
      <c r="K499" s="135"/>
      <c r="L499" s="135"/>
      <c r="M499" s="135"/>
      <c r="N499" s="135"/>
      <c r="O499" s="135"/>
      <c r="P499" s="135"/>
      <c r="Q499" s="135"/>
      <c r="R499" s="135"/>
      <c r="S499" s="135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</row>
    <row r="500" spans="1:39" ht="15" customHeight="1" x14ac:dyDescent="0.15">
      <c r="A500" s="135"/>
      <c r="B500" s="135"/>
      <c r="C500" s="135"/>
      <c r="D500" s="135"/>
      <c r="E500" s="135"/>
      <c r="F500" s="135"/>
      <c r="G500" s="135"/>
      <c r="H500" s="135"/>
      <c r="I500" s="135"/>
      <c r="J500" s="135"/>
      <c r="K500" s="135"/>
      <c r="L500" s="135"/>
      <c r="M500" s="135"/>
      <c r="N500" s="135"/>
      <c r="O500" s="135"/>
      <c r="P500" s="135"/>
      <c r="Q500" s="135"/>
      <c r="R500" s="135"/>
      <c r="S500" s="135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</row>
    <row r="501" spans="1:39" ht="15" customHeight="1" x14ac:dyDescent="0.1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</row>
    <row r="502" spans="1:39" ht="15" customHeight="1" x14ac:dyDescent="0.1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</row>
    <row r="503" spans="1:39" ht="15" customHeight="1" x14ac:dyDescent="0.1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</row>
  </sheetData>
  <mergeCells count="3">
    <mergeCell ref="B8:E8"/>
    <mergeCell ref="I8:L8"/>
    <mergeCell ref="B63:E6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FIHI (PBC M)</vt:lpstr>
      <vt:lpstr>FIHI (PBC C1)</vt:lpstr>
      <vt:lpstr>FIHI (PBC MIG)</vt:lpstr>
      <vt:lpstr>FIHI (PBC Q1)</vt:lpstr>
      <vt:lpstr>FIHI (PBC QX)</vt:lpstr>
      <vt:lpstr>FIHI (PBC Q364)</vt:lpstr>
      <vt:lpstr>FIHI (PBC 2YIG)</vt:lpstr>
      <vt:lpstr>FIHI (PBC A1)</vt:lpstr>
      <vt:lpstr>SOC Detail Expenses</vt:lpstr>
      <vt:lpstr>SOC Detail Mgmt Fees</vt:lpstr>
      <vt:lpstr>SOC Detail Cap Acct</vt:lpstr>
      <vt:lpstr>Series 2YIG</vt:lpstr>
      <vt:lpstr>Series A1</vt:lpstr>
      <vt:lpstr>Series Q364</vt:lpstr>
      <vt:lpstr>Series QuarterlyX</vt:lpstr>
      <vt:lpstr>Series Quarterly1</vt:lpstr>
      <vt:lpstr>Series MonthlyIG</vt:lpstr>
      <vt:lpstr>Series Custom1</vt:lpstr>
      <vt:lpstr>Series 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Croft, Deborah</dc:creator>
  <cp:lastModifiedBy>E98385155</cp:lastModifiedBy>
  <dcterms:created xsi:type="dcterms:W3CDTF">2017-09-22T20:53:43Z</dcterms:created>
  <dcterms:modified xsi:type="dcterms:W3CDTF">2023-04-14T14:48:22Z</dcterms:modified>
</cp:coreProperties>
</file>